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bookViews>
  <sheets>
    <sheet name="تعليمات التسجيل" sheetId="9" r:id="rId1"/>
    <sheet name="إدخال البيانات" sheetId="5" r:id="rId2"/>
    <sheet name="الإستمارة" sheetId="11" r:id="rId3"/>
    <sheet name="السجل العام" sheetId="2" r:id="rId4"/>
    <sheet name="ورقة3" sheetId="7" r:id="rId5"/>
    <sheet name="ورقة4" sheetId="10" state="hidden" r:id="rId6"/>
    <sheet name="ورقة2" sheetId="4" r:id="rId7"/>
    <sheet name="ورقة1" sheetId="6" state="hidden" r:id="rId8"/>
  </sheets>
  <definedNames>
    <definedName name="_xlnm._FilterDatabase" localSheetId="6" hidden="1">ورقة2!$A$1:$U$3953</definedName>
    <definedName name="_xlnm._FilterDatabase" localSheetId="5" hidden="1">ورقة4!$A$1:$BA$9960</definedName>
    <definedName name="_xlnm.Print_Area" localSheetId="2">الإستمارة!$A$1:$Q$41</definedName>
  </definedNames>
  <calcPr calcId="125725"/>
</workbook>
</file>

<file path=xl/calcChain.xml><?xml version="1.0" encoding="utf-8"?>
<calcChain xmlns="http://schemas.openxmlformats.org/spreadsheetml/2006/main">
  <c r="B5" i="5"/>
  <c r="AG20"/>
  <c r="Y20"/>
  <c r="Q20"/>
  <c r="I20"/>
  <c r="AG19"/>
  <c r="Y19"/>
  <c r="Q19"/>
  <c r="I19"/>
  <c r="AG18"/>
  <c r="Y18"/>
  <c r="Q18"/>
  <c r="I18"/>
  <c r="AG17"/>
  <c r="Y17"/>
  <c r="Q17"/>
  <c r="I17"/>
  <c r="AG16"/>
  <c r="Y16"/>
  <c r="Q16"/>
  <c r="I16"/>
  <c r="AG15"/>
  <c r="Y15"/>
  <c r="Q15"/>
  <c r="I15"/>
  <c r="AG12"/>
  <c r="Y12"/>
  <c r="Q12"/>
  <c r="I12"/>
  <c r="AG11"/>
  <c r="Y11"/>
  <c r="Q11"/>
  <c r="I11"/>
  <c r="AG10"/>
  <c r="Y10"/>
  <c r="Q10"/>
  <c r="I10"/>
  <c r="AG9"/>
  <c r="Y9"/>
  <c r="Q9"/>
  <c r="I9"/>
  <c r="AG8"/>
  <c r="Y8"/>
  <c r="Q8"/>
  <c r="I8"/>
  <c r="AG7"/>
  <c r="Y7"/>
  <c r="Q7"/>
  <c r="I7"/>
  <c r="W24" l="1"/>
  <c r="S3" i="2"/>
  <c r="Z20" i="5" l="1"/>
  <c r="Z19"/>
  <c r="Z18"/>
  <c r="Z17"/>
  <c r="Z16"/>
  <c r="Z15"/>
  <c r="R15"/>
  <c r="R20"/>
  <c r="R19"/>
  <c r="R18"/>
  <c r="R17"/>
  <c r="R16"/>
  <c r="Z12"/>
  <c r="Z11"/>
  <c r="Z10"/>
  <c r="Z9"/>
  <c r="Z8"/>
  <c r="Z7"/>
  <c r="R12"/>
  <c r="R11"/>
  <c r="R10"/>
  <c r="R9"/>
  <c r="R8"/>
  <c r="R7"/>
  <c r="J20"/>
  <c r="J19"/>
  <c r="J18"/>
  <c r="J17"/>
  <c r="J16"/>
  <c r="J15"/>
  <c r="A20"/>
  <c r="A19"/>
  <c r="A18"/>
  <c r="A17"/>
  <c r="A16"/>
  <c r="A15"/>
  <c r="J12"/>
  <c r="J11"/>
  <c r="J10"/>
  <c r="J9"/>
  <c r="J8"/>
  <c r="J7"/>
  <c r="A12"/>
  <c r="A11"/>
  <c r="A10"/>
  <c r="A9"/>
  <c r="A8"/>
  <c r="A7"/>
  <c r="DK5" i="2" l="1"/>
  <c r="DY5"/>
  <c r="DX5"/>
  <c r="DW5"/>
  <c r="DV5"/>
  <c r="DU5"/>
  <c r="DT5"/>
  <c r="DS5"/>
  <c r="DR5"/>
  <c r="DQ5"/>
  <c r="C2" i="11"/>
  <c r="J24"/>
  <c r="C23"/>
  <c r="L22"/>
  <c r="F22"/>
  <c r="D22"/>
  <c r="P21"/>
  <c r="M21"/>
  <c r="I21"/>
  <c r="D21"/>
  <c r="AX47" i="5"/>
  <c r="AX48"/>
  <c r="AX49"/>
  <c r="AX50"/>
  <c r="AX51"/>
  <c r="AX46"/>
  <c r="AX41"/>
  <c r="AX42"/>
  <c r="AX43"/>
  <c r="AX44"/>
  <c r="AX45"/>
  <c r="AX40"/>
  <c r="AX35"/>
  <c r="AX36"/>
  <c r="AX37"/>
  <c r="AX38"/>
  <c r="AX39"/>
  <c r="AX34"/>
  <c r="AX29"/>
  <c r="AX30"/>
  <c r="AX31"/>
  <c r="AX32"/>
  <c r="AX33"/>
  <c r="AX28"/>
  <c r="AX23"/>
  <c r="AX24"/>
  <c r="AX25"/>
  <c r="AX26"/>
  <c r="AX27"/>
  <c r="AX22"/>
  <c r="AX17"/>
  <c r="AX18"/>
  <c r="AX19"/>
  <c r="AX20"/>
  <c r="AX21"/>
  <c r="AX16"/>
  <c r="AX11"/>
  <c r="AX12"/>
  <c r="AX13"/>
  <c r="AX14"/>
  <c r="AX15"/>
  <c r="AX10"/>
  <c r="AX5"/>
  <c r="AX6"/>
  <c r="AX7"/>
  <c r="AX8"/>
  <c r="AX9"/>
  <c r="AX4"/>
  <c r="AL52"/>
  <c r="AL43"/>
  <c r="AL36"/>
  <c r="AL31"/>
  <c r="AL18"/>
  <c r="AL7"/>
  <c r="U30" i="11"/>
  <c r="U29"/>
  <c r="U28"/>
  <c r="U27"/>
  <c r="D33"/>
  <c r="D39" s="1"/>
  <c r="A1"/>
  <c r="AL54" i="5"/>
  <c r="AL53"/>
  <c r="AL51"/>
  <c r="AL50"/>
  <c r="AL49"/>
  <c r="AL48"/>
  <c r="AL47"/>
  <c r="AL46"/>
  <c r="AL45"/>
  <c r="AL44"/>
  <c r="AL42"/>
  <c r="AL41"/>
  <c r="AL40"/>
  <c r="AL39"/>
  <c r="AL38"/>
  <c r="AL37"/>
  <c r="AL35"/>
  <c r="AL34"/>
  <c r="AL33"/>
  <c r="AL32"/>
  <c r="AL30"/>
  <c r="AL29"/>
  <c r="AL28"/>
  <c r="AL27"/>
  <c r="AL26"/>
  <c r="AL25"/>
  <c r="AL24"/>
  <c r="AL23"/>
  <c r="AL22"/>
  <c r="AL21"/>
  <c r="AL20"/>
  <c r="AL19"/>
  <c r="AL17"/>
  <c r="AL16"/>
  <c r="AL15"/>
  <c r="AL14"/>
  <c r="AL13"/>
  <c r="AL12"/>
  <c r="AL11"/>
  <c r="AL10"/>
  <c r="AL9"/>
  <c r="AL8"/>
  <c r="DP5" i="2"/>
  <c r="U16" i="11" l="1"/>
  <c r="A14" s="1"/>
  <c r="U24"/>
  <c r="A18" s="1"/>
  <c r="U20"/>
  <c r="A16" s="1"/>
  <c r="U23"/>
  <c r="I17" s="1"/>
  <c r="U19"/>
  <c r="I15" s="1"/>
  <c r="U15"/>
  <c r="I13" s="1"/>
  <c r="U11"/>
  <c r="I11" s="1"/>
  <c r="U22"/>
  <c r="A17" s="1"/>
  <c r="U12"/>
  <c r="A12" s="1"/>
  <c r="U18"/>
  <c r="A15" s="1"/>
  <c r="U14"/>
  <c r="A13" s="1"/>
  <c r="U25"/>
  <c r="I18" s="1"/>
  <c r="U21"/>
  <c r="U10"/>
  <c r="A11" s="1"/>
  <c r="U17"/>
  <c r="I14" s="1"/>
  <c r="U13"/>
  <c r="I12" s="1"/>
  <c r="O18" l="1"/>
  <c r="J18"/>
  <c r="K18"/>
  <c r="P18"/>
  <c r="K17"/>
  <c r="O17"/>
  <c r="J17"/>
  <c r="P17"/>
  <c r="O14"/>
  <c r="K14"/>
  <c r="J14"/>
  <c r="B16"/>
  <c r="G16"/>
  <c r="C16"/>
  <c r="H16"/>
  <c r="B11"/>
  <c r="G11"/>
  <c r="C11"/>
  <c r="C15"/>
  <c r="B15"/>
  <c r="G15"/>
  <c r="K13"/>
  <c r="J13"/>
  <c r="O13"/>
  <c r="G18"/>
  <c r="H18"/>
  <c r="C18"/>
  <c r="B18"/>
  <c r="J12"/>
  <c r="O12"/>
  <c r="K12"/>
  <c r="C17"/>
  <c r="H17"/>
  <c r="G17"/>
  <c r="B17"/>
  <c r="C13"/>
  <c r="B13"/>
  <c r="G13"/>
  <c r="K11"/>
  <c r="O11"/>
  <c r="J11"/>
  <c r="G14"/>
  <c r="B14"/>
  <c r="C14"/>
  <c r="B12"/>
  <c r="G12"/>
  <c r="C12"/>
  <c r="P15"/>
  <c r="O15"/>
  <c r="K15"/>
  <c r="J15"/>
  <c r="I16"/>
  <c r="J16" l="1"/>
  <c r="P16"/>
  <c r="O16"/>
  <c r="K16"/>
  <c r="S5" i="2" s="1"/>
  <c r="E3" i="5" l="1"/>
  <c r="C4" i="11"/>
  <c r="D5"/>
  <c r="L4"/>
  <c r="O4"/>
  <c r="C6"/>
  <c r="N24" i="5" l="1"/>
  <c r="B3" i="11"/>
  <c r="AY4" i="5"/>
  <c r="H11" i="11" s="1"/>
  <c r="AY10" i="5" l="1"/>
  <c r="AF5" i="2"/>
  <c r="BD5"/>
  <c r="AY22" i="5"/>
  <c r="CB5" i="2"/>
  <c r="AY34" i="5"/>
  <c r="AY46"/>
  <c r="CZ5" i="2"/>
  <c r="B10" i="5"/>
  <c r="Z5" i="2"/>
  <c r="AY7" i="5"/>
  <c r="K8"/>
  <c r="AH5" i="2"/>
  <c r="AY11" i="5"/>
  <c r="K12"/>
  <c r="AP5" i="2"/>
  <c r="AY15" i="5"/>
  <c r="H12" i="11" s="1"/>
  <c r="B18" i="5"/>
  <c r="AX5" i="2"/>
  <c r="AY19" i="5"/>
  <c r="K16"/>
  <c r="BF5" i="2"/>
  <c r="AY23" i="5"/>
  <c r="P12" i="11" s="1"/>
  <c r="K20" i="5"/>
  <c r="BN5" i="2"/>
  <c r="AY27" i="5"/>
  <c r="S10"/>
  <c r="BV5" i="2"/>
  <c r="AY31" i="5"/>
  <c r="AA8"/>
  <c r="CD5" i="2"/>
  <c r="AY35" i="5"/>
  <c r="AA12"/>
  <c r="CL5" i="2"/>
  <c r="AY39" i="5"/>
  <c r="S18"/>
  <c r="CT5" i="2"/>
  <c r="AY43" i="5"/>
  <c r="AA16"/>
  <c r="DB5" i="2"/>
  <c r="AY47" i="5"/>
  <c r="AA20"/>
  <c r="DJ5" i="2"/>
  <c r="AY51" i="5"/>
  <c r="K11"/>
  <c r="AN5" i="2"/>
  <c r="AY14" i="5"/>
  <c r="K19"/>
  <c r="BL5" i="2"/>
  <c r="AY26" i="5"/>
  <c r="AA11"/>
  <c r="CJ5" i="2"/>
  <c r="AY38" i="5"/>
  <c r="AB5" i="2"/>
  <c r="AY8" i="5"/>
  <c r="K9"/>
  <c r="AJ5" i="2"/>
  <c r="AY12" i="5"/>
  <c r="AR5" i="2"/>
  <c r="AY16" i="5"/>
  <c r="AZ5" i="2"/>
  <c r="AY20" i="5"/>
  <c r="K17"/>
  <c r="BH5" i="2"/>
  <c r="AY24" i="5"/>
  <c r="BP5" i="2"/>
  <c r="AY28" i="5"/>
  <c r="H13" i="11" s="1"/>
  <c r="S11" i="5"/>
  <c r="BX5" i="2"/>
  <c r="AY32" i="5"/>
  <c r="AA9"/>
  <c r="CF5" i="2"/>
  <c r="AY36" i="5"/>
  <c r="H14" i="11" s="1"/>
  <c r="CN5" i="2"/>
  <c r="AY40" i="5"/>
  <c r="S19"/>
  <c r="CV5" i="2"/>
  <c r="AY44" i="5"/>
  <c r="P14" i="11" s="1"/>
  <c r="AA17" i="5"/>
  <c r="DD5" i="2"/>
  <c r="AY48" i="5"/>
  <c r="H15" i="11" s="1"/>
  <c r="X5" i="2"/>
  <c r="AY6" i="5"/>
  <c r="AV5" i="2"/>
  <c r="AY18" i="5"/>
  <c r="S9"/>
  <c r="BT5" i="2"/>
  <c r="AY30" i="5"/>
  <c r="S17"/>
  <c r="CR5" i="2"/>
  <c r="AY42" i="5"/>
  <c r="AA19"/>
  <c r="DH5" i="2"/>
  <c r="AY50" i="5"/>
  <c r="B8"/>
  <c r="AY5"/>
  <c r="P11" i="11" s="1"/>
  <c r="V5" i="2"/>
  <c r="B12" i="5"/>
  <c r="AY9"/>
  <c r="AD5" i="2"/>
  <c r="K10" i="5"/>
  <c r="AY13"/>
  <c r="AL5" i="2"/>
  <c r="B16" i="5"/>
  <c r="AY17"/>
  <c r="AT5" i="2"/>
  <c r="B20" i="5"/>
  <c r="AY21"/>
  <c r="BB5" i="2"/>
  <c r="K18" i="5"/>
  <c r="AY25"/>
  <c r="BJ5" i="2"/>
  <c r="S8" i="5"/>
  <c r="AY29"/>
  <c r="P13" i="11" s="1"/>
  <c r="BR5" i="2"/>
  <c r="S12" i="5"/>
  <c r="AY33"/>
  <c r="BZ5" i="2"/>
  <c r="AA10" i="5"/>
  <c r="AY37"/>
  <c r="CH5" i="2"/>
  <c r="S16" i="5"/>
  <c r="AY41"/>
  <c r="CP5" i="2"/>
  <c r="S20" i="5"/>
  <c r="AY45"/>
  <c r="CX5" i="2"/>
  <c r="AA18" i="5"/>
  <c r="AY49"/>
  <c r="DF5" i="2"/>
  <c r="H23" i="11"/>
  <c r="DZ5" i="2"/>
  <c r="B11" i="5"/>
  <c r="B19"/>
  <c r="B9"/>
  <c r="B17"/>
  <c r="X21"/>
  <c r="W21"/>
  <c r="Y21"/>
  <c r="G13"/>
  <c r="I13"/>
  <c r="H13"/>
  <c r="AF13"/>
  <c r="AG13"/>
  <c r="AE13"/>
  <c r="AE21"/>
  <c r="AG21"/>
  <c r="AF21"/>
  <c r="H21"/>
  <c r="G21"/>
  <c r="I21"/>
  <c r="Y13"/>
  <c r="X13"/>
  <c r="W13"/>
  <c r="P13"/>
  <c r="Q13"/>
  <c r="O13"/>
  <c r="Q21"/>
  <c r="P21"/>
  <c r="O21"/>
  <c r="B7"/>
  <c r="B15"/>
  <c r="S7"/>
  <c r="S15"/>
  <c r="K7"/>
  <c r="K15"/>
  <c r="AA7"/>
  <c r="AA13" s="1"/>
  <c r="AA15"/>
  <c r="DO5" i="2"/>
  <c r="J21" i="5" l="1"/>
  <c r="A13"/>
  <c r="S13"/>
  <c r="K13"/>
  <c r="B13"/>
  <c r="AA21"/>
  <c r="S21"/>
  <c r="B21"/>
  <c r="K21"/>
  <c r="Y26"/>
  <c r="Q26"/>
  <c r="AE26"/>
  <c r="T5"/>
  <c r="Q20" i="11" l="1"/>
  <c r="EH5" i="2"/>
  <c r="T22" i="5"/>
  <c r="N25" s="1"/>
  <c r="EF5" i="2"/>
  <c r="E20" i="11"/>
  <c r="K20"/>
  <c r="EG5" i="2"/>
  <c r="K5"/>
  <c r="N5"/>
  <c r="L5"/>
  <c r="M5"/>
  <c r="G5"/>
  <c r="W25" i="5" l="1"/>
  <c r="E32" i="11" s="1"/>
  <c r="E24"/>
  <c r="EA5" i="2"/>
  <c r="A2" i="7"/>
  <c r="DI3" i="2"/>
  <c r="DI5" s="1"/>
  <c r="CW3"/>
  <c r="CW5" s="1"/>
  <c r="AO3"/>
  <c r="AO5" s="1"/>
  <c r="AC3"/>
  <c r="AC5" s="1"/>
  <c r="EB5"/>
  <c r="EE5"/>
  <c r="CK3"/>
  <c r="CK5" s="1"/>
  <c r="BY3"/>
  <c r="BY5" s="1"/>
  <c r="BM3"/>
  <c r="BM5" s="1"/>
  <c r="BA3"/>
  <c r="BA5" s="1"/>
  <c r="BO3"/>
  <c r="BO5" s="1"/>
  <c r="BQ3"/>
  <c r="BQ5" s="1"/>
  <c r="BS3"/>
  <c r="BS5" s="1"/>
  <c r="BU3"/>
  <c r="BU5" s="1"/>
  <c r="BW3"/>
  <c r="BW5" s="1"/>
  <c r="CA3"/>
  <c r="CA5" s="1"/>
  <c r="CC3"/>
  <c r="CC5" s="1"/>
  <c r="CE3"/>
  <c r="CE5" s="1"/>
  <c r="CG3"/>
  <c r="CG5" s="1"/>
  <c r="CI3"/>
  <c r="CI5" s="1"/>
  <c r="CM3"/>
  <c r="CM5" s="1"/>
  <c r="CO3"/>
  <c r="CO5" s="1"/>
  <c r="CQ3"/>
  <c r="CQ5" s="1"/>
  <c r="CS3"/>
  <c r="CS5" s="1"/>
  <c r="CU3"/>
  <c r="CU5" s="1"/>
  <c r="CY3"/>
  <c r="CY5" s="1"/>
  <c r="DA3"/>
  <c r="DA5" s="1"/>
  <c r="DC3"/>
  <c r="DC5" s="1"/>
  <c r="DE3"/>
  <c r="DE5" s="1"/>
  <c r="DG3"/>
  <c r="DG5" s="1"/>
  <c r="BK3"/>
  <c r="BK5" s="1"/>
  <c r="BI3"/>
  <c r="BI5" s="1"/>
  <c r="BG3"/>
  <c r="BG5" s="1"/>
  <c r="BE3"/>
  <c r="BE5" s="1"/>
  <c r="BC3"/>
  <c r="BC5" s="1"/>
  <c r="AY3"/>
  <c r="AY5" s="1"/>
  <c r="AW3"/>
  <c r="AW5" s="1"/>
  <c r="AU3"/>
  <c r="AU5" s="1"/>
  <c r="AS3"/>
  <c r="AS5" s="1"/>
  <c r="AQ3"/>
  <c r="AQ5" s="1"/>
  <c r="AM3"/>
  <c r="AM5" s="1"/>
  <c r="AK3"/>
  <c r="AK5" s="1"/>
  <c r="AI3"/>
  <c r="AI5" s="1"/>
  <c r="AG3"/>
  <c r="AG5" s="1"/>
  <c r="AE3"/>
  <c r="AE5" s="1"/>
  <c r="AA3"/>
  <c r="AA5" s="1"/>
  <c r="Y3"/>
  <c r="Y5" s="1"/>
  <c r="W3"/>
  <c r="W5" s="1"/>
  <c r="U3"/>
  <c r="U5" s="1"/>
  <c r="DN5"/>
  <c r="DM5"/>
  <c r="DL5"/>
  <c r="T5"/>
  <c r="A5"/>
  <c r="EC5" l="1"/>
  <c r="AD25" i="5"/>
  <c r="E38" i="11" s="1"/>
  <c r="L2" i="5"/>
  <c r="G2" i="11" s="1"/>
  <c r="M32" s="1"/>
  <c r="L38" s="1"/>
  <c r="E3"/>
  <c r="H5"/>
  <c r="M5"/>
  <c r="W2" i="5"/>
  <c r="O2" i="11" s="1"/>
  <c r="N3"/>
  <c r="Q2" i="5"/>
  <c r="L2" i="11" s="1"/>
  <c r="H4"/>
  <c r="EI5" i="2"/>
  <c r="R5"/>
  <c r="ED5" l="1"/>
  <c r="B5"/>
  <c r="H5"/>
  <c r="Q3" i="11"/>
  <c r="F5" i="2"/>
  <c r="E5"/>
  <c r="I3" i="11"/>
  <c r="Q5" i="2"/>
  <c r="O5" i="11"/>
  <c r="I5" i="2"/>
  <c r="P5"/>
  <c r="C5"/>
  <c r="O5"/>
  <c r="J5"/>
  <c r="D5"/>
</calcChain>
</file>

<file path=xl/sharedStrings.xml><?xml version="1.0" encoding="utf-8"?>
<sst xmlns="http://schemas.openxmlformats.org/spreadsheetml/2006/main" count="218333" uniqueCount="12829">
  <si>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</si>
  <si>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</si>
  <si>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</si>
  <si>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</si>
  <si>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</si>
  <si>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</si>
  <si>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</si>
  <si>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</si>
  <si>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</si>
  <si>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</si>
  <si>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</si>
  <si>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</si>
  <si>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</si>
  <si>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</si>
  <si>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</si>
  <si>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</si>
  <si>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</si>
  <si>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</si>
  <si>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</si>
  <si>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</si>
  <si>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</si>
  <si>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</si>
  <si>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</si>
  <si>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</si>
  <si>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</si>
  <si>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</si>
  <si>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</si>
  <si>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r>
      <t xml:space="preserve">تنويه :
في حال كان هناك خطأ في المعلومات الواردة أعلاه أو (صفر) في أحد حقول المعلومات الأساسية يرجى الضغط </t>
    </r>
    <r>
      <rPr>
        <u/>
        <sz val="14"/>
        <color indexed="30"/>
        <rFont val="Arial"/>
        <family val="2"/>
      </rPr>
      <t>هنا</t>
    </r>
  </si>
  <si>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</si>
  <si>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</si>
  <si>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</si>
  <si>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</si>
  <si>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</si>
  <si>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</si>
  <si>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</si>
  <si>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</si>
  <si>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</si>
  <si>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</si>
  <si>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</si>
  <si>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</si>
  <si>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</si>
  <si>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</si>
  <si>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</si>
  <si>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</si>
  <si>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</si>
  <si>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</si>
  <si>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</si>
  <si>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</si>
  <si>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</si>
  <si>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</si>
  <si>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</si>
  <si>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</si>
  <si>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</si>
  <si>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</si>
  <si>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</si>
  <si>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</si>
  <si>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</si>
  <si>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</si>
  <si>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</si>
  <si>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</si>
  <si>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</si>
  <si>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</si>
  <si>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</si>
  <si>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</si>
  <si>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</si>
  <si>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</si>
  <si>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</si>
  <si>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</si>
  <si>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</si>
  <si>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</si>
  <si>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</si>
  <si>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</si>
  <si>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</si>
  <si>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</si>
  <si>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</si>
  <si>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</si>
  <si>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</si>
  <si>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</si>
  <si>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</si>
  <si>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</si>
  <si>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</si>
  <si>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</si>
  <si>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</si>
  <si>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</si>
  <si>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</si>
  <si>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</si>
  <si>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</si>
  <si>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</si>
  <si>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</si>
  <si>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</si>
  <si>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</si>
  <si>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الرابعة</t>
  </si>
  <si>
    <t>ميشيل</t>
  </si>
  <si>
    <t>الثالثة</t>
  </si>
  <si>
    <t>خليفه</t>
  </si>
  <si>
    <t>حسين</t>
  </si>
  <si>
    <t>الأولى</t>
  </si>
  <si>
    <t>صالح</t>
  </si>
  <si>
    <t>الثانية</t>
  </si>
  <si>
    <t>عمر</t>
  </si>
  <si>
    <t>حاتم</t>
  </si>
  <si>
    <t>محمود</t>
  </si>
  <si>
    <t>الثالثة حديث</t>
  </si>
  <si>
    <t>مروان</t>
  </si>
  <si>
    <t>الرابعة حديث</t>
  </si>
  <si>
    <t>جلال</t>
  </si>
  <si>
    <t>محمد</t>
  </si>
  <si>
    <t>عزت</t>
  </si>
  <si>
    <t>سالم</t>
  </si>
  <si>
    <t>عدنان</t>
  </si>
  <si>
    <t>حسين علي</t>
  </si>
  <si>
    <t>علي</t>
  </si>
  <si>
    <t>محمد جمال</t>
  </si>
  <si>
    <t>يوسف</t>
  </si>
  <si>
    <t>أحمد</t>
  </si>
  <si>
    <t>جمال</t>
  </si>
  <si>
    <t>صلاح</t>
  </si>
  <si>
    <t>عيد</t>
  </si>
  <si>
    <t>كايد</t>
  </si>
  <si>
    <t>فائز</t>
  </si>
  <si>
    <t xml:space="preserve">عدنان </t>
  </si>
  <si>
    <t xml:space="preserve">سمير </t>
  </si>
  <si>
    <t>محمد علي</t>
  </si>
  <si>
    <t>سليمان</t>
  </si>
  <si>
    <t>محمد فايز</t>
  </si>
  <si>
    <t>سعدو</t>
  </si>
  <si>
    <t>تيسير</t>
  </si>
  <si>
    <t>اسماعيل</t>
  </si>
  <si>
    <t>عزيز</t>
  </si>
  <si>
    <t>فواز</t>
  </si>
  <si>
    <t>مهند</t>
  </si>
  <si>
    <t>ماهر</t>
  </si>
  <si>
    <t>سميح</t>
  </si>
  <si>
    <t xml:space="preserve">بسام </t>
  </si>
  <si>
    <t xml:space="preserve">محمد </t>
  </si>
  <si>
    <t>محمد فاتح</t>
  </si>
  <si>
    <t>مجد ابراهيم</t>
  </si>
  <si>
    <t>ذكي</t>
  </si>
  <si>
    <t>بشير</t>
  </si>
  <si>
    <t>محمد العبد الله</t>
  </si>
  <si>
    <t>عبد الرحمن</t>
  </si>
  <si>
    <t>ثابت</t>
  </si>
  <si>
    <t>عز الدين</t>
  </si>
  <si>
    <t>محسن</t>
  </si>
  <si>
    <t>جميل</t>
  </si>
  <si>
    <t>جورج</t>
  </si>
  <si>
    <t>نهاد حسن</t>
  </si>
  <si>
    <t>عطيه</t>
  </si>
  <si>
    <t>بسام</t>
  </si>
  <si>
    <t>محي الدين</t>
  </si>
  <si>
    <t>نجيب</t>
  </si>
  <si>
    <t>رفيق</t>
  </si>
  <si>
    <t>عقل</t>
  </si>
  <si>
    <t>وحيد</t>
  </si>
  <si>
    <t>غسان</t>
  </si>
  <si>
    <t>ابراهيم السليمان</t>
  </si>
  <si>
    <t>حسن</t>
  </si>
  <si>
    <t>عباس</t>
  </si>
  <si>
    <t>محمد عادل</t>
  </si>
  <si>
    <t>فهمي</t>
  </si>
  <si>
    <t>محمد طارق</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</si>
  <si>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</si>
  <si>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</si>
  <si>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</si>
  <si>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</si>
  <si>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</si>
  <si>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</si>
  <si>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</si>
  <si>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</si>
  <si>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</si>
  <si>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</si>
  <si>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</si>
  <si>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</si>
  <si>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</si>
  <si>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</si>
  <si>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</si>
  <si>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</si>
  <si>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</si>
  <si>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</si>
  <si>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</si>
  <si>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</si>
  <si>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</si>
  <si>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</si>
  <si>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</si>
  <si>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نصر الله</t>
  </si>
  <si>
    <t>فرحان</t>
  </si>
  <si>
    <t>نعمان</t>
  </si>
  <si>
    <t>ابراهيم الرفاعي</t>
  </si>
  <si>
    <t>يحيى</t>
  </si>
  <si>
    <t>خليل</t>
  </si>
  <si>
    <t>محمد عماد</t>
  </si>
  <si>
    <t>نذير</t>
  </si>
  <si>
    <t>حمدان</t>
  </si>
  <si>
    <t>منصور</t>
  </si>
  <si>
    <t>نزار</t>
  </si>
  <si>
    <t>فؤاد</t>
  </si>
  <si>
    <t>بشار</t>
  </si>
  <si>
    <t>رامي شرف</t>
  </si>
  <si>
    <t>عبد الهادي</t>
  </si>
  <si>
    <t>حكمت</t>
  </si>
  <si>
    <t>صلاح الدين</t>
  </si>
  <si>
    <t>حامد</t>
  </si>
  <si>
    <t>نضال</t>
  </si>
  <si>
    <t>سعيد</t>
  </si>
  <si>
    <t>صباح</t>
  </si>
  <si>
    <t>خلف</t>
  </si>
  <si>
    <t>خالد</t>
  </si>
  <si>
    <t>عبد العزيز</t>
  </si>
  <si>
    <t>علاء محمود</t>
  </si>
  <si>
    <t>علي العلي</t>
  </si>
  <si>
    <t>أيمن</t>
  </si>
  <si>
    <t>حمد</t>
  </si>
  <si>
    <t>محمد ياسين</t>
  </si>
  <si>
    <t>فضل الله</t>
  </si>
  <si>
    <t>عبد الله</t>
  </si>
  <si>
    <t>حميدي</t>
  </si>
  <si>
    <t>الياس</t>
  </si>
  <si>
    <t>محمد اسماعيل</t>
  </si>
  <si>
    <t>عطا</t>
  </si>
  <si>
    <t>منذر</t>
  </si>
  <si>
    <t>حسام</t>
  </si>
  <si>
    <t>صبحي</t>
  </si>
  <si>
    <t>محمد سعيد</t>
  </si>
  <si>
    <t>عواد</t>
  </si>
  <si>
    <t>زكريا</t>
  </si>
  <si>
    <t>ماجد</t>
  </si>
  <si>
    <t>عبد المجيد</t>
  </si>
  <si>
    <t>اصف</t>
  </si>
  <si>
    <t>غالب</t>
  </si>
  <si>
    <t>مازن</t>
  </si>
  <si>
    <t>احمد المبيض</t>
  </si>
  <si>
    <t>بدر الدين</t>
  </si>
  <si>
    <t>ايمن</t>
  </si>
  <si>
    <t>حمود</t>
  </si>
  <si>
    <t>منير</t>
  </si>
  <si>
    <t>عبده</t>
  </si>
  <si>
    <t>بشار العلي</t>
  </si>
  <si>
    <t>نقولا</t>
  </si>
  <si>
    <t>راشد</t>
  </si>
  <si>
    <t>شوقي</t>
  </si>
  <si>
    <t>يونس</t>
  </si>
  <si>
    <t>محمد تيسير</t>
  </si>
  <si>
    <t>مصطفى</t>
  </si>
  <si>
    <t>حمادي</t>
  </si>
  <si>
    <t>نبيل</t>
  </si>
  <si>
    <t>معن</t>
  </si>
  <si>
    <t>محمد حسين</t>
  </si>
  <si>
    <t>علي سلوم</t>
  </si>
  <si>
    <t>عماد</t>
  </si>
  <si>
    <t>علي محمود</t>
  </si>
  <si>
    <t>عمار سلطان</t>
  </si>
  <si>
    <t>محمد سامر</t>
  </si>
  <si>
    <t>محمد مروان</t>
  </si>
  <si>
    <t>رشيد</t>
  </si>
  <si>
    <t>فاضل</t>
  </si>
  <si>
    <t>محمد الحصري</t>
  </si>
  <si>
    <t>هشام</t>
  </si>
  <si>
    <t>عبد</t>
  </si>
  <si>
    <t>موسى</t>
  </si>
  <si>
    <t>محمد حبيب</t>
  </si>
  <si>
    <t>حبيب</t>
  </si>
  <si>
    <t>محمد حمود</t>
  </si>
  <si>
    <t>مسعود</t>
  </si>
  <si>
    <t>محمد بشار</t>
  </si>
  <si>
    <t>جمعة</t>
  </si>
  <si>
    <t>نوفل</t>
  </si>
  <si>
    <t>محمد زهير</t>
  </si>
  <si>
    <t>ابراهيم كيوان</t>
  </si>
  <si>
    <t>فندي</t>
  </si>
  <si>
    <t>احمد الاحمد</t>
  </si>
  <si>
    <t>زايد</t>
  </si>
  <si>
    <t>نادر</t>
  </si>
  <si>
    <t>الثانية حديث</t>
  </si>
  <si>
    <t>غطاس</t>
  </si>
  <si>
    <t>جمال الدين</t>
  </si>
  <si>
    <t>محمد شريف</t>
  </si>
  <si>
    <t>محمد كمال</t>
  </si>
  <si>
    <t>حيدر</t>
  </si>
  <si>
    <t>يعقوب</t>
  </si>
  <si>
    <t>عوده</t>
  </si>
  <si>
    <t xml:space="preserve">أحمد </t>
  </si>
  <si>
    <t>درغام</t>
  </si>
  <si>
    <t>محمد سمير</t>
  </si>
  <si>
    <t>رضوان</t>
  </si>
  <si>
    <t>داود</t>
  </si>
  <si>
    <t>نجم الدين</t>
  </si>
  <si>
    <t>فريد</t>
  </si>
  <si>
    <t>وليد</t>
  </si>
  <si>
    <t>عبد الرؤوف</t>
  </si>
  <si>
    <t>محمد باسم</t>
  </si>
  <si>
    <t>سمير</t>
  </si>
  <si>
    <t>صادق</t>
  </si>
  <si>
    <t>علي احمد</t>
  </si>
  <si>
    <t>كمال</t>
  </si>
  <si>
    <t>علي مخلوف</t>
  </si>
  <si>
    <t>ياسر</t>
  </si>
  <si>
    <t>عذاب</t>
  </si>
  <si>
    <t>قاسم</t>
  </si>
  <si>
    <t>عماد الدين</t>
  </si>
  <si>
    <t>نزيه</t>
  </si>
  <si>
    <t>منيف</t>
  </si>
  <si>
    <t>غازي</t>
  </si>
  <si>
    <t>محمد ذيب</t>
  </si>
  <si>
    <t>هايل</t>
  </si>
  <si>
    <t>محمد هشام</t>
  </si>
  <si>
    <t>عبد المالك</t>
  </si>
  <si>
    <t>عبدو</t>
  </si>
  <si>
    <t>محمد معتز</t>
  </si>
  <si>
    <t>منهل</t>
  </si>
  <si>
    <t>زيان</t>
  </si>
  <si>
    <t>ممدوح</t>
  </si>
  <si>
    <t>فايز</t>
  </si>
  <si>
    <t>نور الدين</t>
  </si>
  <si>
    <t>محمد نور</t>
  </si>
  <si>
    <t>وليم الحسن</t>
  </si>
  <si>
    <t>جابر</t>
  </si>
  <si>
    <t>عبد السلام</t>
  </si>
  <si>
    <t>عبود</t>
  </si>
  <si>
    <t>معين</t>
  </si>
  <si>
    <t>احمد الخطيب</t>
  </si>
  <si>
    <t>رياض</t>
  </si>
  <si>
    <t>احمد المصري</t>
  </si>
  <si>
    <t>طه</t>
  </si>
  <si>
    <t>امين</t>
  </si>
  <si>
    <t>طالب</t>
  </si>
  <si>
    <t>صبري</t>
  </si>
  <si>
    <t>فاروق</t>
  </si>
  <si>
    <t>بهجت</t>
  </si>
  <si>
    <t>عبد الوهاب</t>
  </si>
  <si>
    <t>عادل</t>
  </si>
  <si>
    <t>مبارك</t>
  </si>
  <si>
    <t>سليم</t>
  </si>
  <si>
    <t>محمد رياض</t>
  </si>
  <si>
    <t>نديم</t>
  </si>
  <si>
    <t>أسامه</t>
  </si>
  <si>
    <t>هيثم</t>
  </si>
  <si>
    <t>دعاء علي</t>
  </si>
  <si>
    <t>راغب</t>
  </si>
  <si>
    <t>منجد</t>
  </si>
  <si>
    <t>تركي</t>
  </si>
  <si>
    <t>رمضان</t>
  </si>
  <si>
    <t>عبد الحكيم</t>
  </si>
  <si>
    <t>شريف</t>
  </si>
  <si>
    <t>جاسم</t>
  </si>
  <si>
    <t>شاكر</t>
  </si>
  <si>
    <t>عائشه المغربي</t>
  </si>
  <si>
    <t>عدنان الزعبي</t>
  </si>
  <si>
    <t xml:space="preserve">علي </t>
  </si>
  <si>
    <t>علاء الدين</t>
  </si>
  <si>
    <t>علا محمد</t>
  </si>
  <si>
    <t>علي محمد</t>
  </si>
  <si>
    <t>ناجي</t>
  </si>
  <si>
    <t>شحاده</t>
  </si>
  <si>
    <t>نعيم</t>
  </si>
  <si>
    <t>كريم</t>
  </si>
  <si>
    <t>مفيد</t>
  </si>
  <si>
    <t>محمد عمار</t>
  </si>
  <si>
    <t>مثقال</t>
  </si>
  <si>
    <t>محمد الاحمد</t>
  </si>
  <si>
    <t>محمد الحمصي</t>
  </si>
  <si>
    <t>عبد الناصر</t>
  </si>
  <si>
    <t>محمد بلال</t>
  </si>
  <si>
    <t>زهير</t>
  </si>
  <si>
    <t>نظام الدين</t>
  </si>
  <si>
    <t>محمد ايمن</t>
  </si>
  <si>
    <t>محمد قاسم</t>
  </si>
  <si>
    <t>محمد ناصر</t>
  </si>
  <si>
    <t>محمود الابراهيم</t>
  </si>
  <si>
    <t>محمد عيد</t>
  </si>
  <si>
    <t>وجيه</t>
  </si>
  <si>
    <t>ناصر محمد</t>
  </si>
  <si>
    <t>نافذ</t>
  </si>
  <si>
    <t>وفيق</t>
  </si>
  <si>
    <t>محمد مازن</t>
  </si>
  <si>
    <t>عبد القادر</t>
  </si>
  <si>
    <t>سهيل</t>
  </si>
  <si>
    <t>عطا الله</t>
  </si>
  <si>
    <t>ابراهيم محمد</t>
  </si>
  <si>
    <t>جهاد</t>
  </si>
  <si>
    <t>احمد ابراهيم</t>
  </si>
  <si>
    <t>احمد اسماعيل</t>
  </si>
  <si>
    <t>احمد الغزالي</t>
  </si>
  <si>
    <t>احمد المصطفى</t>
  </si>
  <si>
    <t>جمعه</t>
  </si>
  <si>
    <t>مجيد</t>
  </si>
  <si>
    <t>عبد الكريم</t>
  </si>
  <si>
    <t>بديع</t>
  </si>
  <si>
    <t>عبد الفتاح</t>
  </si>
  <si>
    <t>أحمد خليل</t>
  </si>
  <si>
    <t>نوري</t>
  </si>
  <si>
    <t>طلال</t>
  </si>
  <si>
    <t>محمد امين</t>
  </si>
  <si>
    <t>ركان</t>
  </si>
  <si>
    <t>فهد</t>
  </si>
  <si>
    <t>حسين التل</t>
  </si>
  <si>
    <t>عوض</t>
  </si>
  <si>
    <t>عارف</t>
  </si>
  <si>
    <t>مرعي</t>
  </si>
  <si>
    <t>خالد العبد الله</t>
  </si>
  <si>
    <t>ديمه سليمان</t>
  </si>
  <si>
    <t>راسم</t>
  </si>
  <si>
    <t>نظير</t>
  </si>
  <si>
    <t>كميل</t>
  </si>
  <si>
    <t>عبدالله</t>
  </si>
  <si>
    <t>شكري</t>
  </si>
  <si>
    <t>محمد موفق</t>
  </si>
  <si>
    <t>هلال</t>
  </si>
  <si>
    <t>مصباح</t>
  </si>
  <si>
    <t>أكرم</t>
  </si>
  <si>
    <t>رضا</t>
  </si>
  <si>
    <t>عمار الحسين</t>
  </si>
  <si>
    <t>عمار</t>
  </si>
  <si>
    <t>فاطمه المحمود</t>
  </si>
  <si>
    <t>محمد خالد</t>
  </si>
  <si>
    <t>حسان</t>
  </si>
  <si>
    <t>مطر</t>
  </si>
  <si>
    <t>محمد ابراهيم</t>
  </si>
  <si>
    <t>محمد احمد</t>
  </si>
  <si>
    <t>محمد العلي</t>
  </si>
  <si>
    <t>محمد العياش</t>
  </si>
  <si>
    <t>محمد المسالمه</t>
  </si>
  <si>
    <t>محمد خطيب</t>
  </si>
  <si>
    <t>محمد خليل</t>
  </si>
  <si>
    <t>سامي</t>
  </si>
  <si>
    <t>محمد عبود</t>
  </si>
  <si>
    <t>عبد الحي</t>
  </si>
  <si>
    <t>محمد عيسى</t>
  </si>
  <si>
    <t>محمد لؤي</t>
  </si>
  <si>
    <t>محمد فارس</t>
  </si>
  <si>
    <t>عبد اللطيف</t>
  </si>
  <si>
    <t>حمزه</t>
  </si>
  <si>
    <t>محمد نعيم</t>
  </si>
  <si>
    <t>مرشد العمري</t>
  </si>
  <si>
    <t>طراد</t>
  </si>
  <si>
    <t>متعب</t>
  </si>
  <si>
    <t>جادو</t>
  </si>
  <si>
    <t>معروف</t>
  </si>
  <si>
    <t>ناظم</t>
  </si>
  <si>
    <t>نصر</t>
  </si>
  <si>
    <t>نور الحلبي</t>
  </si>
  <si>
    <t>برهان</t>
  </si>
  <si>
    <t>عاصم</t>
  </si>
  <si>
    <t>صفوان</t>
  </si>
  <si>
    <t>شهاب</t>
  </si>
  <si>
    <t>ايلي</t>
  </si>
  <si>
    <t>وائل تكله</t>
  </si>
  <si>
    <t>محمد رضا</t>
  </si>
  <si>
    <t>محمد خير الدين</t>
  </si>
  <si>
    <t>رسلان</t>
  </si>
  <si>
    <t>قيس</t>
  </si>
  <si>
    <t>ذيب</t>
  </si>
  <si>
    <t>لؤي</t>
  </si>
  <si>
    <t>محمد رضوان</t>
  </si>
  <si>
    <t>ممتاز</t>
  </si>
  <si>
    <t>احمد العلي</t>
  </si>
  <si>
    <t>احمد حسن</t>
  </si>
  <si>
    <t>احمد عثمان</t>
  </si>
  <si>
    <t>احمد ونوس</t>
  </si>
  <si>
    <t>اكرم</t>
  </si>
  <si>
    <t>شفيق</t>
  </si>
  <si>
    <t>عاطف</t>
  </si>
  <si>
    <t xml:space="preserve">نبيل </t>
  </si>
  <si>
    <t>محمد نبيل</t>
  </si>
  <si>
    <t>محمد نديم</t>
  </si>
  <si>
    <t>زيد</t>
  </si>
  <si>
    <t>حافظ</t>
  </si>
  <si>
    <t>أنور</t>
  </si>
  <si>
    <t>جاد الكريم</t>
  </si>
  <si>
    <t>طاهر</t>
  </si>
  <si>
    <t>قدور</t>
  </si>
  <si>
    <t>فادي</t>
  </si>
  <si>
    <t>عبد الرحيم</t>
  </si>
  <si>
    <t>عيدان</t>
  </si>
  <si>
    <t>محمد اسامه</t>
  </si>
  <si>
    <t>دعاء بكار</t>
  </si>
  <si>
    <t>مأمون</t>
  </si>
  <si>
    <t>رامز</t>
  </si>
  <si>
    <t>بركات</t>
  </si>
  <si>
    <t>راما الحلبي</t>
  </si>
  <si>
    <t>عبد الاله</t>
  </si>
  <si>
    <t>محرز</t>
  </si>
  <si>
    <t>لطفي</t>
  </si>
  <si>
    <t>غانم</t>
  </si>
  <si>
    <t>نواف</t>
  </si>
  <si>
    <t>محمد سليم</t>
  </si>
  <si>
    <t>محمد ماجد</t>
  </si>
  <si>
    <t>شحادة</t>
  </si>
  <si>
    <t>حنا</t>
  </si>
  <si>
    <t>بسيم</t>
  </si>
  <si>
    <t>محمد بسام</t>
  </si>
  <si>
    <t>زعل</t>
  </si>
  <si>
    <t>محمد ماهر</t>
  </si>
  <si>
    <t>نذار</t>
  </si>
  <si>
    <t xml:space="preserve">ياسين </t>
  </si>
  <si>
    <t>علي الحسين</t>
  </si>
  <si>
    <t>ادهم</t>
  </si>
  <si>
    <t>رافع</t>
  </si>
  <si>
    <t>علي علوش</t>
  </si>
  <si>
    <t>علي علي</t>
  </si>
  <si>
    <t>حسام الدين</t>
  </si>
  <si>
    <t>عمار ونوس</t>
  </si>
  <si>
    <t>فوزات</t>
  </si>
  <si>
    <t>محمد فريز</t>
  </si>
  <si>
    <t>غيث محمد</t>
  </si>
  <si>
    <t>انطون</t>
  </si>
  <si>
    <t>محمد زياد</t>
  </si>
  <si>
    <t>اسامه</t>
  </si>
  <si>
    <t>فوزي</t>
  </si>
  <si>
    <t>معتز</t>
  </si>
  <si>
    <t>محمد الخالد</t>
  </si>
  <si>
    <t>محمد المصري</t>
  </si>
  <si>
    <t>عبد الغني</t>
  </si>
  <si>
    <t>غزوان</t>
  </si>
  <si>
    <t>محمد بارودي</t>
  </si>
  <si>
    <t>احمد حسان</t>
  </si>
  <si>
    <t>محمد برتاوي</t>
  </si>
  <si>
    <t>كاسم</t>
  </si>
  <si>
    <t>عبد الغفور</t>
  </si>
  <si>
    <t>محمد حسن</t>
  </si>
  <si>
    <t>نصري</t>
  </si>
  <si>
    <t>محمد خلف</t>
  </si>
  <si>
    <t>فتحي</t>
  </si>
  <si>
    <t>محمد محمد</t>
  </si>
  <si>
    <t>محمد محمود</t>
  </si>
  <si>
    <t>محمد رفيق</t>
  </si>
  <si>
    <t>محمود السلوم</t>
  </si>
  <si>
    <t>نسيب</t>
  </si>
  <si>
    <t>مصطفى اللحام</t>
  </si>
  <si>
    <t>ميخائيل</t>
  </si>
  <si>
    <t>محمد طلال</t>
  </si>
  <si>
    <t>رفعت</t>
  </si>
  <si>
    <t>اسعد</t>
  </si>
  <si>
    <t>احسان</t>
  </si>
  <si>
    <t>باسل</t>
  </si>
  <si>
    <t>هاني</t>
  </si>
  <si>
    <t>محمد صالح</t>
  </si>
  <si>
    <t>ملحم</t>
  </si>
  <si>
    <t>مجد</t>
  </si>
  <si>
    <t>رفعات</t>
  </si>
  <si>
    <t>خليفة</t>
  </si>
  <si>
    <t>شكيب</t>
  </si>
  <si>
    <t>محمد عدنان</t>
  </si>
  <si>
    <t>محمد سلطان</t>
  </si>
  <si>
    <t>ابراهيم العلي</t>
  </si>
  <si>
    <t>وائل</t>
  </si>
  <si>
    <t>احمد خطاب</t>
  </si>
  <si>
    <t>احمد صالح</t>
  </si>
  <si>
    <t>احمد عوض</t>
  </si>
  <si>
    <t>عزام</t>
  </si>
  <si>
    <t>هيوم</t>
  </si>
  <si>
    <t>نبيه</t>
  </si>
  <si>
    <t>محمد وليد</t>
  </si>
  <si>
    <t>محمد خلدون</t>
  </si>
  <si>
    <t>مالك</t>
  </si>
  <si>
    <t>جلال الدين</t>
  </si>
  <si>
    <t>جعفر حسن</t>
  </si>
  <si>
    <t>جورج الخوري</t>
  </si>
  <si>
    <t>نمر</t>
  </si>
  <si>
    <t>حنين الخطيب</t>
  </si>
  <si>
    <t>عثمان</t>
  </si>
  <si>
    <t>تميم</t>
  </si>
  <si>
    <t>شاهين</t>
  </si>
  <si>
    <t>ديالا النونة</t>
  </si>
  <si>
    <t>نصر الدين</t>
  </si>
  <si>
    <t>محمد فؤاد</t>
  </si>
  <si>
    <t>أسعد</t>
  </si>
  <si>
    <t>جريس</t>
  </si>
  <si>
    <t>سامر</t>
  </si>
  <si>
    <t>عبد الجليل</t>
  </si>
  <si>
    <t>ميسر</t>
  </si>
  <si>
    <t>محمد أمين</t>
  </si>
  <si>
    <t>ربحي</t>
  </si>
  <si>
    <t>شروق المصري</t>
  </si>
  <si>
    <t>ياسين</t>
  </si>
  <si>
    <t>شيرين السروجي</t>
  </si>
  <si>
    <t>عبد المنعم</t>
  </si>
  <si>
    <t>شوكت</t>
  </si>
  <si>
    <t>صالح حمدان</t>
  </si>
  <si>
    <t>مدحت</t>
  </si>
  <si>
    <t>محمد نزيه</t>
  </si>
  <si>
    <t>اخلاص</t>
  </si>
  <si>
    <t>امجد</t>
  </si>
  <si>
    <t>علي ديوب</t>
  </si>
  <si>
    <t>حكمات</t>
  </si>
  <si>
    <t>علي عباس</t>
  </si>
  <si>
    <t>علي عمر</t>
  </si>
  <si>
    <t>راتب</t>
  </si>
  <si>
    <t>عبد المحسن</t>
  </si>
  <si>
    <t>ادهام</t>
  </si>
  <si>
    <t>نورس</t>
  </si>
  <si>
    <t>ايوب</t>
  </si>
  <si>
    <t>كرم ابراهيم</t>
  </si>
  <si>
    <t>مهران</t>
  </si>
  <si>
    <t>لمى الخطيب</t>
  </si>
  <si>
    <t>محمد غسان</t>
  </si>
  <si>
    <t>لينا حسن</t>
  </si>
  <si>
    <t>حميد</t>
  </si>
  <si>
    <t>محمد السليمان</t>
  </si>
  <si>
    <t>حيان</t>
  </si>
  <si>
    <t>محمد الصواف</t>
  </si>
  <si>
    <t>محمد نصوح</t>
  </si>
  <si>
    <t>منال</t>
  </si>
  <si>
    <t>سعد الله</t>
  </si>
  <si>
    <t>غياث</t>
  </si>
  <si>
    <t>محمد حمدان</t>
  </si>
  <si>
    <t>نشأة</t>
  </si>
  <si>
    <t>محمد عبيد</t>
  </si>
  <si>
    <t>محمد ملحم</t>
  </si>
  <si>
    <t>محمد عرفان</t>
  </si>
  <si>
    <t>راكان</t>
  </si>
  <si>
    <t>غفران</t>
  </si>
  <si>
    <t>عفيف</t>
  </si>
  <si>
    <t>وهيب</t>
  </si>
  <si>
    <t>فريز</t>
  </si>
  <si>
    <t>محمد نزار</t>
  </si>
  <si>
    <t>اياد</t>
  </si>
  <si>
    <t>شاهر</t>
  </si>
  <si>
    <t>عمران</t>
  </si>
  <si>
    <t>عنان</t>
  </si>
  <si>
    <t>عبد الباسط</t>
  </si>
  <si>
    <t>احمد صقر</t>
  </si>
  <si>
    <t>حياة</t>
  </si>
  <si>
    <t>زهر الدين</t>
  </si>
  <si>
    <t>مهدي</t>
  </si>
  <si>
    <t>طارق</t>
  </si>
  <si>
    <t>جبر</t>
  </si>
  <si>
    <t>محمد اديب</t>
  </si>
  <si>
    <t>محمدحسان</t>
  </si>
  <si>
    <t>فارس</t>
  </si>
  <si>
    <t>جعفر محمد</t>
  </si>
  <si>
    <t>محمد مأمون</t>
  </si>
  <si>
    <t>حسن حسن</t>
  </si>
  <si>
    <t>أمجد</t>
  </si>
  <si>
    <t>قصي</t>
  </si>
  <si>
    <t>خالد الرفاعي</t>
  </si>
  <si>
    <t>شعبان</t>
  </si>
  <si>
    <t>محمد هلال</t>
  </si>
  <si>
    <t>محمد غازي</t>
  </si>
  <si>
    <t>امير</t>
  </si>
  <si>
    <t>محمد سعدو</t>
  </si>
  <si>
    <t>محمد رشاد</t>
  </si>
  <si>
    <t>شهير</t>
  </si>
  <si>
    <t>رزان مراد</t>
  </si>
  <si>
    <t>محمد عز الدين</t>
  </si>
  <si>
    <t>رغد الشعار</t>
  </si>
  <si>
    <t>مظهر</t>
  </si>
  <si>
    <t>رهف محمد</t>
  </si>
  <si>
    <t>ميلاد</t>
  </si>
  <si>
    <t>بلال</t>
  </si>
  <si>
    <t>ريم محمد</t>
  </si>
  <si>
    <t>حنين</t>
  </si>
  <si>
    <t>عبد الحميد</t>
  </si>
  <si>
    <t>محمداديب</t>
  </si>
  <si>
    <t>ناجح</t>
  </si>
  <si>
    <t>انس</t>
  </si>
  <si>
    <t>صائب</t>
  </si>
  <si>
    <t>سلطان</t>
  </si>
  <si>
    <t>معتصم</t>
  </si>
  <si>
    <t>عامر</t>
  </si>
  <si>
    <t>عدي احمد</t>
  </si>
  <si>
    <t>علي الحسن</t>
  </si>
  <si>
    <t>علي الشيخ</t>
  </si>
  <si>
    <t>علي خضور</t>
  </si>
  <si>
    <t>علي عيسى</t>
  </si>
  <si>
    <t>علي ملحم</t>
  </si>
  <si>
    <t>أمين</t>
  </si>
  <si>
    <t>عمار شعبان</t>
  </si>
  <si>
    <t>شبلي</t>
  </si>
  <si>
    <t>محمد صبحي</t>
  </si>
  <si>
    <t>محمد رشيد</t>
  </si>
  <si>
    <t>دانيال</t>
  </si>
  <si>
    <t>مرزوق</t>
  </si>
  <si>
    <t>واصف</t>
  </si>
  <si>
    <t>صدقي</t>
  </si>
  <si>
    <t>حازم</t>
  </si>
  <si>
    <t>ماهر حسن</t>
  </si>
  <si>
    <t>جوهر</t>
  </si>
  <si>
    <t>محمد الجاسم</t>
  </si>
  <si>
    <t>محمد الحمد</t>
  </si>
  <si>
    <t>محمد الرفاعي</t>
  </si>
  <si>
    <t>محمد السبيناتي</t>
  </si>
  <si>
    <t>صعب</t>
  </si>
  <si>
    <t>محمد القزاز</t>
  </si>
  <si>
    <t>محمدسليم</t>
  </si>
  <si>
    <t>محمد النحاس</t>
  </si>
  <si>
    <t>احمد راتب</t>
  </si>
  <si>
    <t>محمد زرزر</t>
  </si>
  <si>
    <t>محمد سلامة</t>
  </si>
  <si>
    <t>فخري</t>
  </si>
  <si>
    <t>محمد عائشه</t>
  </si>
  <si>
    <t>محمد أسامه</t>
  </si>
  <si>
    <t>محمد مصطفى</t>
  </si>
  <si>
    <t>محمد سميح</t>
  </si>
  <si>
    <t>محمد يوسف</t>
  </si>
  <si>
    <t>محمد بشير</t>
  </si>
  <si>
    <t>مطيع</t>
  </si>
  <si>
    <t>صابر</t>
  </si>
  <si>
    <t>نور يوسف</t>
  </si>
  <si>
    <t>سجيع</t>
  </si>
  <si>
    <t>حسيب</t>
  </si>
  <si>
    <t>فياض</t>
  </si>
  <si>
    <t>ولاء مرعي</t>
  </si>
  <si>
    <t>يوسف حسين</t>
  </si>
  <si>
    <t>زينب يونس</t>
  </si>
  <si>
    <t>محمد فتحي</t>
  </si>
  <si>
    <t>داوود</t>
  </si>
  <si>
    <t>محمد عزت</t>
  </si>
  <si>
    <t>رشاد</t>
  </si>
  <si>
    <t>احمد المحمد</t>
  </si>
  <si>
    <t>عبد الحليم</t>
  </si>
  <si>
    <t>اريج حسين</t>
  </si>
  <si>
    <t>وديع</t>
  </si>
  <si>
    <t>عابد</t>
  </si>
  <si>
    <t>محمد فواز</t>
  </si>
  <si>
    <t>عرفان</t>
  </si>
  <si>
    <t xml:space="preserve">تيسير </t>
  </si>
  <si>
    <t>أنس</t>
  </si>
  <si>
    <t xml:space="preserve">قاسم </t>
  </si>
  <si>
    <t>منار</t>
  </si>
  <si>
    <t>شحود</t>
  </si>
  <si>
    <t>تحسين</t>
  </si>
  <si>
    <t>محمد جواد</t>
  </si>
  <si>
    <t>حسان سعيد</t>
  </si>
  <si>
    <t>خالد الحجة</t>
  </si>
  <si>
    <t>خليل خليل</t>
  </si>
  <si>
    <t>دريد</t>
  </si>
  <si>
    <t>نسيم</t>
  </si>
  <si>
    <t>وضاح</t>
  </si>
  <si>
    <t>محمد مراد</t>
  </si>
  <si>
    <t>شحيده</t>
  </si>
  <si>
    <t>اديب</t>
  </si>
  <si>
    <t>سامح</t>
  </si>
  <si>
    <t>ناهي</t>
  </si>
  <si>
    <t>حمدي</t>
  </si>
  <si>
    <t>شارل</t>
  </si>
  <si>
    <t>محمد صفوح</t>
  </si>
  <si>
    <t>صايل</t>
  </si>
  <si>
    <t>زينب عباس</t>
  </si>
  <si>
    <t>محمد عاطف</t>
  </si>
  <si>
    <t>زوهراب</t>
  </si>
  <si>
    <t>وهبه</t>
  </si>
  <si>
    <t>درويش</t>
  </si>
  <si>
    <t>ذياب</t>
  </si>
  <si>
    <t>شمس الدين</t>
  </si>
  <si>
    <t>ثائر</t>
  </si>
  <si>
    <t>علاء سليمان</t>
  </si>
  <si>
    <t>نجدت</t>
  </si>
  <si>
    <t>علي بركات</t>
  </si>
  <si>
    <t>علي حسن</t>
  </si>
  <si>
    <t>نبهان</t>
  </si>
  <si>
    <t>علي يوسف</t>
  </si>
  <si>
    <t>عمار بدوي</t>
  </si>
  <si>
    <t>محمد وحيد</t>
  </si>
  <si>
    <t>عمر سلوم</t>
  </si>
  <si>
    <t>محمد بدر</t>
  </si>
  <si>
    <t>محمد هاشم</t>
  </si>
  <si>
    <t>باسم</t>
  </si>
  <si>
    <t>عطاف</t>
  </si>
  <si>
    <t>نصار</t>
  </si>
  <si>
    <t>هاجم</t>
  </si>
  <si>
    <t>زكي</t>
  </si>
  <si>
    <t>احمد منصور</t>
  </si>
  <si>
    <t>مجد الدين</t>
  </si>
  <si>
    <t>محمد نضال</t>
  </si>
  <si>
    <t>محمد الاجرد</t>
  </si>
  <si>
    <t>محمد البقاعي</t>
  </si>
  <si>
    <t>سعد الدين</t>
  </si>
  <si>
    <t>محمد الحسين</t>
  </si>
  <si>
    <t>محمد الشمالي</t>
  </si>
  <si>
    <t>محمد نذير</t>
  </si>
  <si>
    <t>محمد النور</t>
  </si>
  <si>
    <t>ديب</t>
  </si>
  <si>
    <t>محمد تميم</t>
  </si>
  <si>
    <t>محمد صليبي</t>
  </si>
  <si>
    <t>محمد اياد</t>
  </si>
  <si>
    <t>محمد طالب</t>
  </si>
  <si>
    <t>محمد حسام الدين</t>
  </si>
  <si>
    <t>محمد كردي</t>
  </si>
  <si>
    <t>دياب</t>
  </si>
  <si>
    <t>محمد ورده</t>
  </si>
  <si>
    <t>رجب</t>
  </si>
  <si>
    <t>خلدون</t>
  </si>
  <si>
    <t>محمد الفاتح</t>
  </si>
  <si>
    <t>مؤيد الزعبي</t>
  </si>
  <si>
    <t>اسكندر</t>
  </si>
  <si>
    <t>شلاش</t>
  </si>
  <si>
    <t>نور الحناوي</t>
  </si>
  <si>
    <t>سهام</t>
  </si>
  <si>
    <t>سيف الدين</t>
  </si>
  <si>
    <t>نجم</t>
  </si>
  <si>
    <t>فاتح</t>
  </si>
  <si>
    <t>زاهر</t>
  </si>
  <si>
    <t>رحيل</t>
  </si>
  <si>
    <t>دهام</t>
  </si>
  <si>
    <t>بهاء الدين</t>
  </si>
  <si>
    <t>محمد معتوق</t>
  </si>
  <si>
    <t>عمر خضره</t>
  </si>
  <si>
    <t>محمد الخطيب</t>
  </si>
  <si>
    <t>ضرار</t>
  </si>
  <si>
    <t>ابراهيم الغزالي</t>
  </si>
  <si>
    <t>ابراهيم علي</t>
  </si>
  <si>
    <t>صافي</t>
  </si>
  <si>
    <t>احمد الحسين</t>
  </si>
  <si>
    <t>مصلح</t>
  </si>
  <si>
    <t>احمد شاهين</t>
  </si>
  <si>
    <t>احمد عبد الله</t>
  </si>
  <si>
    <t>احمد علي</t>
  </si>
  <si>
    <t>حمدو</t>
  </si>
  <si>
    <t>الاء عباس</t>
  </si>
  <si>
    <t>ربيع</t>
  </si>
  <si>
    <t>انس الحمود</t>
  </si>
  <si>
    <t>غصاب</t>
  </si>
  <si>
    <t>محمد ديب</t>
  </si>
  <si>
    <t>إحسان</t>
  </si>
  <si>
    <t>مؤيد</t>
  </si>
  <si>
    <t>محمد فهمي</t>
  </si>
  <si>
    <t>بيان</t>
  </si>
  <si>
    <t>بشرى الحريري</t>
  </si>
  <si>
    <t>ميشال</t>
  </si>
  <si>
    <t>ايليا</t>
  </si>
  <si>
    <t>حيدر حيدر</t>
  </si>
  <si>
    <t>دحام</t>
  </si>
  <si>
    <t>محمد نادر</t>
  </si>
  <si>
    <t>نهاد</t>
  </si>
  <si>
    <t>عزالدين</t>
  </si>
  <si>
    <t>اليان</t>
  </si>
  <si>
    <t>علاء</t>
  </si>
  <si>
    <t>احمد تيسير</t>
  </si>
  <si>
    <t>محمد فوزي</t>
  </si>
  <si>
    <t>سامر الحسين</t>
  </si>
  <si>
    <t>رائد</t>
  </si>
  <si>
    <t>اسامة</t>
  </si>
  <si>
    <t>سكينه عامر</t>
  </si>
  <si>
    <t>سليمان العلي</t>
  </si>
  <si>
    <t>فرج</t>
  </si>
  <si>
    <t>احمد جلال الدين</t>
  </si>
  <si>
    <t>هيسم</t>
  </si>
  <si>
    <t>محمد ياسر</t>
  </si>
  <si>
    <t>مخلف</t>
  </si>
  <si>
    <t>مناع</t>
  </si>
  <si>
    <t>علاء الصباغ</t>
  </si>
  <si>
    <t>علاء محمد</t>
  </si>
  <si>
    <t>عقيل</t>
  </si>
  <si>
    <t>علي سليمان</t>
  </si>
  <si>
    <t>محمد صلاح الدين</t>
  </si>
  <si>
    <t>محمد ناجي</t>
  </si>
  <si>
    <t>عمر الدباس</t>
  </si>
  <si>
    <t>غدير احمد</t>
  </si>
  <si>
    <t>ضياء الدين</t>
  </si>
  <si>
    <t>محمد منذر</t>
  </si>
  <si>
    <t>لبنى نصر</t>
  </si>
  <si>
    <t>محمد بدوي</t>
  </si>
  <si>
    <t>مطانيوس</t>
  </si>
  <si>
    <t>صياح</t>
  </si>
  <si>
    <t>عبد الباقي</t>
  </si>
  <si>
    <t>خير الدين</t>
  </si>
  <si>
    <t>ضياء</t>
  </si>
  <si>
    <t>مجاهد</t>
  </si>
  <si>
    <t>تامر</t>
  </si>
  <si>
    <t>طعمه</t>
  </si>
  <si>
    <t>محمد الرحيم</t>
  </si>
  <si>
    <t>محمد السعدي</t>
  </si>
  <si>
    <t>محمد الصالح</t>
  </si>
  <si>
    <t>محمد الغدير</t>
  </si>
  <si>
    <t>محمد بلول</t>
  </si>
  <si>
    <t>محمد حاج علي</t>
  </si>
  <si>
    <t>محمد حامد</t>
  </si>
  <si>
    <t>محمد برهان</t>
  </si>
  <si>
    <t>محمد ضميريه</t>
  </si>
  <si>
    <t>محمد عبد الرحمن</t>
  </si>
  <si>
    <t>محمد شاهر</t>
  </si>
  <si>
    <t>محمد موسى</t>
  </si>
  <si>
    <t>محمود المصري</t>
  </si>
  <si>
    <t>منيب</t>
  </si>
  <si>
    <t>وسيم</t>
  </si>
  <si>
    <t>ثامر</t>
  </si>
  <si>
    <t>مهند ابراهيم</t>
  </si>
  <si>
    <t>مهند علي</t>
  </si>
  <si>
    <t>اركان</t>
  </si>
  <si>
    <t>محمد اسعد</t>
  </si>
  <si>
    <t>عبد الواحد</t>
  </si>
  <si>
    <t>محمد سليمان</t>
  </si>
  <si>
    <t>نور عباس</t>
  </si>
  <si>
    <t>محمد عصام</t>
  </si>
  <si>
    <t>آصف</t>
  </si>
  <si>
    <t>حسني</t>
  </si>
  <si>
    <t>وائل يوسف</t>
  </si>
  <si>
    <t>ولاء محمود</t>
  </si>
  <si>
    <t>يارا حمود</t>
  </si>
  <si>
    <t>ياسر المصري</t>
  </si>
  <si>
    <t>يزن خليل</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</si>
  <si>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</si>
  <si>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</si>
  <si>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</si>
  <si>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</si>
  <si>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</si>
  <si>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</si>
  <si>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</si>
  <si>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</si>
  <si>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</si>
  <si>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</si>
  <si>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</si>
  <si>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</si>
  <si>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</si>
  <si>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</si>
  <si>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</si>
  <si>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</si>
  <si>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</si>
  <si>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</si>
  <si>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</si>
  <si>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</si>
  <si>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</si>
  <si>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</si>
  <si>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</si>
  <si>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</si>
  <si>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</si>
  <si>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</si>
  <si>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</si>
  <si>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</si>
  <si>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</si>
  <si>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</si>
  <si>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</si>
  <si>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</si>
  <si>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</si>
  <si>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</si>
  <si>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</si>
  <si>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</si>
  <si>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</si>
  <si>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</si>
  <si>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</si>
  <si>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</si>
  <si>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</si>
  <si>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</si>
  <si>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</si>
  <si>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</si>
  <si>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</si>
  <si>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</si>
  <si>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</si>
  <si>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</si>
  <si>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</si>
  <si>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</si>
  <si>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</si>
  <si>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</si>
  <si>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</si>
  <si>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</si>
  <si>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</si>
  <si>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</si>
  <si>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</si>
  <si>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</si>
  <si>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</si>
  <si>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محمد مختار</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</si>
  <si>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</si>
  <si>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</si>
  <si>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</si>
  <si>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</si>
  <si>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</si>
  <si>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</si>
  <si>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</si>
  <si>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</si>
  <si>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</si>
  <si>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</si>
  <si>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</si>
  <si>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</si>
  <si>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</si>
  <si>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</si>
  <si>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</si>
  <si>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</si>
  <si>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</si>
  <si>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</si>
  <si>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</si>
  <si>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</si>
  <si>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</si>
  <si>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</si>
  <si>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</si>
  <si>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</si>
  <si>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</si>
  <si>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</si>
  <si>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</si>
  <si>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</si>
  <si>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</si>
  <si>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</si>
  <si>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</si>
  <si>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</si>
  <si>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</si>
  <si>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</si>
  <si>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</si>
  <si>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</si>
  <si>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</si>
  <si>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</si>
  <si>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</si>
  <si>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</si>
  <si>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</si>
  <si>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</si>
  <si>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</si>
  <si>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</si>
  <si>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</si>
  <si>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</si>
  <si>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</si>
  <si>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</si>
  <si>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ابان النفوري</t>
  </si>
  <si>
    <t>هيفه</t>
  </si>
  <si>
    <t>ابتسام غنوم</t>
  </si>
  <si>
    <t>خديجه</t>
  </si>
  <si>
    <t>ابراهيم الابراهيم</t>
  </si>
  <si>
    <t>محمد شاكر</t>
  </si>
  <si>
    <t>سميره</t>
  </si>
  <si>
    <t>ابراهيم الرميله</t>
  </si>
  <si>
    <t>نزال</t>
  </si>
  <si>
    <t>اضحيه</t>
  </si>
  <si>
    <t>ابراهيم سنوبر</t>
  </si>
  <si>
    <t>حسناء</t>
  </si>
  <si>
    <t>ابراهيم شماشان</t>
  </si>
  <si>
    <t>فاطمه</t>
  </si>
  <si>
    <t>ابراهيم عبيدو</t>
  </si>
  <si>
    <t>ابراهيم مسالمه</t>
  </si>
  <si>
    <t>اثار جار الله</t>
  </si>
  <si>
    <t>احمد ادريس</t>
  </si>
  <si>
    <t>احمد اسعد</t>
  </si>
  <si>
    <t>منى</t>
  </si>
  <si>
    <t>احمد الحموي</t>
  </si>
  <si>
    <t>فاديه</t>
  </si>
  <si>
    <t>احمد الخليف</t>
  </si>
  <si>
    <t>سلامه</t>
  </si>
  <si>
    <t>صبحه</t>
  </si>
  <si>
    <t>احمد الزهوري</t>
  </si>
  <si>
    <t>عزات</t>
  </si>
  <si>
    <t>ثناء</t>
  </si>
  <si>
    <t>احمد الشلال</t>
  </si>
  <si>
    <t>فوازه</t>
  </si>
  <si>
    <t>احمد الطويل</t>
  </si>
  <si>
    <t>حنان</t>
  </si>
  <si>
    <t>احمد الملوحي</t>
  </si>
  <si>
    <t>دلال</t>
  </si>
  <si>
    <t>احمد بكداش</t>
  </si>
  <si>
    <t>ابتسام</t>
  </si>
  <si>
    <t>احمد بكر</t>
  </si>
  <si>
    <t>امان</t>
  </si>
  <si>
    <t>احمد جبر</t>
  </si>
  <si>
    <t>ستار</t>
  </si>
  <si>
    <t>ايمان</t>
  </si>
  <si>
    <t>احمد جنبلي</t>
  </si>
  <si>
    <t>سيرانه</t>
  </si>
  <si>
    <t>احمد حزوري</t>
  </si>
  <si>
    <t>شمسه</t>
  </si>
  <si>
    <t>احمد خليل الناشف</t>
  </si>
  <si>
    <t>يسرا</t>
  </si>
  <si>
    <t>احمد درزيه</t>
  </si>
  <si>
    <t>سمر</t>
  </si>
  <si>
    <t>احمد سرحيل</t>
  </si>
  <si>
    <t>زاهي</t>
  </si>
  <si>
    <t>احمد سره</t>
  </si>
  <si>
    <t>رمزيه</t>
  </si>
  <si>
    <t>احمد سليمان</t>
  </si>
  <si>
    <t>وصفيه</t>
  </si>
  <si>
    <t>احمد شاكر</t>
  </si>
  <si>
    <t>منتهى</t>
  </si>
  <si>
    <t>احمد شريدي</t>
  </si>
  <si>
    <t>مريم</t>
  </si>
  <si>
    <t>احمد طحان</t>
  </si>
  <si>
    <t>امنه</t>
  </si>
  <si>
    <t>احمد طرابلسي</t>
  </si>
  <si>
    <t>احمد طياوي</t>
  </si>
  <si>
    <t>احمد عبيد</t>
  </si>
  <si>
    <t>مهجه</t>
  </si>
  <si>
    <t>احمد عزت الهواري</t>
  </si>
  <si>
    <t>احمد عوده</t>
  </si>
  <si>
    <t>هناء</t>
  </si>
  <si>
    <t>احمد لبش</t>
  </si>
  <si>
    <t>وداد</t>
  </si>
  <si>
    <t>احمد مستو</t>
  </si>
  <si>
    <t>نوال</t>
  </si>
  <si>
    <t>جهيده</t>
  </si>
  <si>
    <t>احمد منير علبي</t>
  </si>
  <si>
    <t>امل</t>
  </si>
  <si>
    <t>ادهم الاوس</t>
  </si>
  <si>
    <t>امال</t>
  </si>
  <si>
    <t>ادهم عامر</t>
  </si>
  <si>
    <t>رحاب</t>
  </si>
  <si>
    <t>اديبه قنجراوي</t>
  </si>
  <si>
    <t>غزاله</t>
  </si>
  <si>
    <t>ازدشير حسن</t>
  </si>
  <si>
    <t>لبينا</t>
  </si>
  <si>
    <t>ازين الحاج يوسف</t>
  </si>
  <si>
    <t>جمانه</t>
  </si>
  <si>
    <t>اسامه اسبر</t>
  </si>
  <si>
    <t>جميله</t>
  </si>
  <si>
    <t>اسامه الحمود</t>
  </si>
  <si>
    <t>نجاة</t>
  </si>
  <si>
    <t>اسامه حمزه</t>
  </si>
  <si>
    <t>هيفاء</t>
  </si>
  <si>
    <t>اسد كلان</t>
  </si>
  <si>
    <t>هنوده</t>
  </si>
  <si>
    <t>اسراء حطيني</t>
  </si>
  <si>
    <t>اسراء دحبور</t>
  </si>
  <si>
    <t>بدريه</t>
  </si>
  <si>
    <t>اسلام الدباس</t>
  </si>
  <si>
    <t>خيرو</t>
  </si>
  <si>
    <t>نجوى</t>
  </si>
  <si>
    <t>اسماء قشلان</t>
  </si>
  <si>
    <t>هند</t>
  </si>
  <si>
    <t>اصف سلامه</t>
  </si>
  <si>
    <t>خضور</t>
  </si>
  <si>
    <t>تركيه</t>
  </si>
  <si>
    <t>اكرم السلومي</t>
  </si>
  <si>
    <t>اكنان مكارم</t>
  </si>
  <si>
    <t>ليلى</t>
  </si>
  <si>
    <t>المثنى الحساني</t>
  </si>
  <si>
    <t>كفى</t>
  </si>
  <si>
    <t>اماني البربور</t>
  </si>
  <si>
    <t>اسعاف</t>
  </si>
  <si>
    <t>امجد الفريج</t>
  </si>
  <si>
    <t>شيمه</t>
  </si>
  <si>
    <t>امجد حسين</t>
  </si>
  <si>
    <t>امجد ماتوق</t>
  </si>
  <si>
    <t>دانا</t>
  </si>
  <si>
    <t>اميره الحلبي</t>
  </si>
  <si>
    <t>انتصار السلمان</t>
  </si>
  <si>
    <t>انس ابو زيدان</t>
  </si>
  <si>
    <t>بندريه</t>
  </si>
  <si>
    <t>انس ارطو</t>
  </si>
  <si>
    <t>فلك</t>
  </si>
  <si>
    <t>انس الجمعات</t>
  </si>
  <si>
    <t>نايفه</t>
  </si>
  <si>
    <t>انس الشحادات</t>
  </si>
  <si>
    <t>انس جزماتي</t>
  </si>
  <si>
    <t>سعاد</t>
  </si>
  <si>
    <t>انس ذو الغنى</t>
  </si>
  <si>
    <t>جنيه</t>
  </si>
  <si>
    <t>انس رشوان</t>
  </si>
  <si>
    <t>بارعه</t>
  </si>
  <si>
    <t>انطون شلبي</t>
  </si>
  <si>
    <t>مهى</t>
  </si>
  <si>
    <t>ايمان البواب</t>
  </si>
  <si>
    <t>حليمه</t>
  </si>
  <si>
    <t>ايمان الطباع</t>
  </si>
  <si>
    <t>نائله</t>
  </si>
  <si>
    <t>ايمان ناصر</t>
  </si>
  <si>
    <t>بشرى</t>
  </si>
  <si>
    <t>ايهم اسعد</t>
  </si>
  <si>
    <t>ايهم مصطفى</t>
  </si>
  <si>
    <t>توفيقه</t>
  </si>
  <si>
    <t>باسل احمد</t>
  </si>
  <si>
    <t>صبا</t>
  </si>
  <si>
    <t>باسل الطيلوني</t>
  </si>
  <si>
    <t>باسل حسون</t>
  </si>
  <si>
    <t>باسل صقر</t>
  </si>
  <si>
    <t>سميعه</t>
  </si>
  <si>
    <t>بثينه قبلان</t>
  </si>
  <si>
    <t>رسميه</t>
  </si>
  <si>
    <t>بدر الرفاعي</t>
  </si>
  <si>
    <t>اميره</t>
  </si>
  <si>
    <t>برهان الدمني</t>
  </si>
  <si>
    <t>هنادي</t>
  </si>
  <si>
    <t>بسام العاصي</t>
  </si>
  <si>
    <t>بسام خولا</t>
  </si>
  <si>
    <t>بسمه الصمادي</t>
  </si>
  <si>
    <t>بشار احمد</t>
  </si>
  <si>
    <t>ناهده</t>
  </si>
  <si>
    <t>بشار المصري</t>
  </si>
  <si>
    <t>افتخار</t>
  </si>
  <si>
    <t>بشار حسن</t>
  </si>
  <si>
    <t>رويده</t>
  </si>
  <si>
    <t>بشار ديب</t>
  </si>
  <si>
    <t>بشار سلماوي</t>
  </si>
  <si>
    <t>بشار عويضه</t>
  </si>
  <si>
    <t>امينه</t>
  </si>
  <si>
    <t>بشار ميخائيل</t>
  </si>
  <si>
    <t>منير قدسي</t>
  </si>
  <si>
    <t>ساميه</t>
  </si>
  <si>
    <t>بشرى علي</t>
  </si>
  <si>
    <t>اديبه</t>
  </si>
  <si>
    <t>بلال اسعد</t>
  </si>
  <si>
    <t>زبيده</t>
  </si>
  <si>
    <t>بلال اشريفه</t>
  </si>
  <si>
    <t>عزه</t>
  </si>
  <si>
    <t>شيخه</t>
  </si>
  <si>
    <t>بلال الحوامده</t>
  </si>
  <si>
    <t>بلال المحمد</t>
  </si>
  <si>
    <t>عكله</t>
  </si>
  <si>
    <t>صبحيه</t>
  </si>
  <si>
    <t>بلال زيتون</t>
  </si>
  <si>
    <t>تامر المصري</t>
  </si>
  <si>
    <t>عند الرزاق</t>
  </si>
  <si>
    <t>كريمه</t>
  </si>
  <si>
    <t>تماضر شحاده</t>
  </si>
  <si>
    <t>سهيله</t>
  </si>
  <si>
    <t>تمام الزعبي</t>
  </si>
  <si>
    <t>سحر</t>
  </si>
  <si>
    <t>تمام كرباج</t>
  </si>
  <si>
    <t>ميليا</t>
  </si>
  <si>
    <t>تميم المحمد</t>
  </si>
  <si>
    <t>تهاني حماديه</t>
  </si>
  <si>
    <t>محمد نور الدين</t>
  </si>
  <si>
    <t>الطاف</t>
  </si>
  <si>
    <t>جابر بكر</t>
  </si>
  <si>
    <t>الهام</t>
  </si>
  <si>
    <t>جعفر يونس</t>
  </si>
  <si>
    <t>جفين علي</t>
  </si>
  <si>
    <t>رميعه</t>
  </si>
  <si>
    <t>جلال السيد</t>
  </si>
  <si>
    <t>فوزيه</t>
  </si>
  <si>
    <t>جميل كوبا</t>
  </si>
  <si>
    <t>جميله منصور</t>
  </si>
  <si>
    <t>جواد غانم</t>
  </si>
  <si>
    <t>وسام</t>
  </si>
  <si>
    <t>جورج مسعد</t>
  </si>
  <si>
    <t>هدى</t>
  </si>
  <si>
    <t>جوريه غنيم</t>
  </si>
  <si>
    <t>حسنه</t>
  </si>
  <si>
    <t>جومرد اسماعيل</t>
  </si>
  <si>
    <t>جوني عبدوش</t>
  </si>
  <si>
    <t>اليس</t>
  </si>
  <si>
    <t>حاتم الخلف</t>
  </si>
  <si>
    <t>ديري</t>
  </si>
  <si>
    <t>حازم الحاج احميد</t>
  </si>
  <si>
    <t>زهره</t>
  </si>
  <si>
    <t>حسام الدين مسرابي</t>
  </si>
  <si>
    <t>باسمه</t>
  </si>
  <si>
    <t>حسام السلامه</t>
  </si>
  <si>
    <t>حسام اليوسف</t>
  </si>
  <si>
    <t>ميسون</t>
  </si>
  <si>
    <t>حسام داود</t>
  </si>
  <si>
    <t>خيري</t>
  </si>
  <si>
    <t>ملك</t>
  </si>
  <si>
    <t>حسام ركنه</t>
  </si>
  <si>
    <t xml:space="preserve">مسيله </t>
  </si>
  <si>
    <t>حسام سلمو</t>
  </si>
  <si>
    <t>فايزه</t>
  </si>
  <si>
    <t>حسام شعلا</t>
  </si>
  <si>
    <t>وجيها</t>
  </si>
  <si>
    <t>حسان العشا حسونه</t>
  </si>
  <si>
    <t>ندوه</t>
  </si>
  <si>
    <t>خرفان</t>
  </si>
  <si>
    <t>جمانا</t>
  </si>
  <si>
    <t>حسن المحمد</t>
  </si>
  <si>
    <t>رداح</t>
  </si>
  <si>
    <t>حسن عبد الناصر</t>
  </si>
  <si>
    <t>سلوى</t>
  </si>
  <si>
    <t>حسن محمود</t>
  </si>
  <si>
    <t>مسكيه</t>
  </si>
  <si>
    <t>حسناء كيكي</t>
  </si>
  <si>
    <t>عبيده</t>
  </si>
  <si>
    <t>حسين اباظ</t>
  </si>
  <si>
    <t>يسرى</t>
  </si>
  <si>
    <t>حسين احمد</t>
  </si>
  <si>
    <t>عزيزه</t>
  </si>
  <si>
    <t>حسين الريس</t>
  </si>
  <si>
    <t>بثينه</t>
  </si>
  <si>
    <t>حسين سعود</t>
  </si>
  <si>
    <t>حسين عياش</t>
  </si>
  <si>
    <t>حسين قدار</t>
  </si>
  <si>
    <t>ازدهار</t>
  </si>
  <si>
    <t>حسين محاسن</t>
  </si>
  <si>
    <t>دمعه</t>
  </si>
  <si>
    <t>حلا الخليل</t>
  </si>
  <si>
    <t>فاتن</t>
  </si>
  <si>
    <t>حنا سعد</t>
  </si>
  <si>
    <t>فوتين</t>
  </si>
  <si>
    <t>حنا يعقوب</t>
  </si>
  <si>
    <t>فيليب</t>
  </si>
  <si>
    <t>حنيف برازي</t>
  </si>
  <si>
    <t>نزهت</t>
  </si>
  <si>
    <t>حنين جوده</t>
  </si>
  <si>
    <t>حيدر عيسى</t>
  </si>
  <si>
    <t>خالد الجوهري</t>
  </si>
  <si>
    <t>يزده</t>
  </si>
  <si>
    <t>خالد الجيش</t>
  </si>
  <si>
    <t>ملكه</t>
  </si>
  <si>
    <t>خالد الدسوقي</t>
  </si>
  <si>
    <t>خالد المغوش</t>
  </si>
  <si>
    <t>خالد فتينه</t>
  </si>
  <si>
    <t>خضر مفلح</t>
  </si>
  <si>
    <t>خلدون الزغبي</t>
  </si>
  <si>
    <t>رويدا</t>
  </si>
  <si>
    <t>خلدون رميض</t>
  </si>
  <si>
    <t>خلود ابو خالد</t>
  </si>
  <si>
    <t>خليل حسين</t>
  </si>
  <si>
    <t>حلو</t>
  </si>
  <si>
    <t>دانيال طوبال</t>
  </si>
  <si>
    <t>نظيره</t>
  </si>
  <si>
    <t>دريد جبر</t>
  </si>
  <si>
    <t>هويده</t>
  </si>
  <si>
    <t>دعاء الحناوي</t>
  </si>
  <si>
    <t>دعاء الشعار</t>
  </si>
  <si>
    <t>رائده</t>
  </si>
  <si>
    <t>دعاء زياده</t>
  </si>
  <si>
    <t>صفاء</t>
  </si>
  <si>
    <t>دلاما سعيد</t>
  </si>
  <si>
    <t>دلزار احمد</t>
  </si>
  <si>
    <t>نسرين</t>
  </si>
  <si>
    <t>دنيز شلهوب</t>
  </si>
  <si>
    <t>ديما باره</t>
  </si>
  <si>
    <t>دينا الشقيري</t>
  </si>
  <si>
    <t>فريال</t>
  </si>
  <si>
    <t>رائد الجيرودي</t>
  </si>
  <si>
    <t>فاتنه</t>
  </si>
  <si>
    <t>رائد ظاهر حجيج</t>
  </si>
  <si>
    <t>رائد كردي</t>
  </si>
  <si>
    <t>رافع علي</t>
  </si>
  <si>
    <t>نديمه</t>
  </si>
  <si>
    <t>راما شعبان</t>
  </si>
  <si>
    <t>ميساء</t>
  </si>
  <si>
    <t>رامي الابراهيم</t>
  </si>
  <si>
    <t>رامي حامد</t>
  </si>
  <si>
    <t>جمال الخطيب</t>
  </si>
  <si>
    <t>رامي فضه</t>
  </si>
  <si>
    <t>رانيا خطاب</t>
  </si>
  <si>
    <t>راويه سلطان</t>
  </si>
  <si>
    <t>اميمه</t>
  </si>
  <si>
    <t>ربى كساب</t>
  </si>
  <si>
    <t>ربيع خواظ</t>
  </si>
  <si>
    <t>لينا</t>
  </si>
  <si>
    <t>ربيع صالح</t>
  </si>
  <si>
    <t>رحاب خدام</t>
  </si>
  <si>
    <t>زينب</t>
  </si>
  <si>
    <t>رزان الحموي</t>
  </si>
  <si>
    <t>رزان القدسي</t>
  </si>
  <si>
    <t>كرام الدين</t>
  </si>
  <si>
    <t>رزان غنام</t>
  </si>
  <si>
    <t>رزان قبيسي</t>
  </si>
  <si>
    <t>رزان ملص</t>
  </si>
  <si>
    <t>سهير</t>
  </si>
  <si>
    <t>رشيد شيخ صالح</t>
  </si>
  <si>
    <t>زكيه</t>
  </si>
  <si>
    <t>رشيد عتمه</t>
  </si>
  <si>
    <t>رغد البشلاوي</t>
  </si>
  <si>
    <t>سميحه</t>
  </si>
  <si>
    <t>رفيق العلوني</t>
  </si>
  <si>
    <t>بديعه</t>
  </si>
  <si>
    <t>رقيه عبد القادر</t>
  </si>
  <si>
    <t>فطمه</t>
  </si>
  <si>
    <t>ركان خانكان</t>
  </si>
  <si>
    <t>رمضان حسن</t>
  </si>
  <si>
    <t>ناديا</t>
  </si>
  <si>
    <t>رمضان شعبان</t>
  </si>
  <si>
    <t>نعيمه</t>
  </si>
  <si>
    <t>رنا بركات</t>
  </si>
  <si>
    <t>شهله</t>
  </si>
  <si>
    <t>رنا تعلوب</t>
  </si>
  <si>
    <t>ردينه</t>
  </si>
  <si>
    <t>رنيم شيخ الارض</t>
  </si>
  <si>
    <t>رهام النادر</t>
  </si>
  <si>
    <t>رونا شيخاني</t>
  </si>
  <si>
    <t>اقبال</t>
  </si>
  <si>
    <t>ريم الحسين</t>
  </si>
  <si>
    <t>ريم زيار</t>
  </si>
  <si>
    <t xml:space="preserve">هدا </t>
  </si>
  <si>
    <t>زاهر طافش</t>
  </si>
  <si>
    <t>زاهر طباخ</t>
  </si>
  <si>
    <t>احمد مخلص</t>
  </si>
  <si>
    <t>وفاء</t>
  </si>
  <si>
    <t>زكريا طوبال</t>
  </si>
  <si>
    <t>زكريا عطايا</t>
  </si>
  <si>
    <t>زكريا محمد</t>
  </si>
  <si>
    <t>محمد كاظم</t>
  </si>
  <si>
    <t>زهراء الاخرس</t>
  </si>
  <si>
    <t>زهير البارودي</t>
  </si>
  <si>
    <t>زهير رحمه</t>
  </si>
  <si>
    <t>عائشه</t>
  </si>
  <si>
    <t>زياد المذيب</t>
  </si>
  <si>
    <t>رابحه</t>
  </si>
  <si>
    <t>زياد شاهين</t>
  </si>
  <si>
    <t xml:space="preserve">محي الدين </t>
  </si>
  <si>
    <t>زينب ابو نبوت</t>
  </si>
  <si>
    <t>زينب الشيخ عمر</t>
  </si>
  <si>
    <t>زينب عبد القادر</t>
  </si>
  <si>
    <t>ساره كجوك</t>
  </si>
  <si>
    <t xml:space="preserve">   سليمان</t>
  </si>
  <si>
    <t>سوسن</t>
  </si>
  <si>
    <t>سامر خدام الجامع</t>
  </si>
  <si>
    <t>سامر عرفان</t>
  </si>
  <si>
    <t>نادره</t>
  </si>
  <si>
    <t>سامر لحام</t>
  </si>
  <si>
    <t>رنا</t>
  </si>
  <si>
    <t>سحر شمس الدين</t>
  </si>
  <si>
    <t>نهله</t>
  </si>
  <si>
    <t>سحر صقر</t>
  </si>
  <si>
    <t>مفيده</t>
  </si>
  <si>
    <t>سرمد طعمه</t>
  </si>
  <si>
    <t>ساجي</t>
  </si>
  <si>
    <t>سعاد الرمضان</t>
  </si>
  <si>
    <t>هنديه</t>
  </si>
  <si>
    <t>سعيد النن</t>
  </si>
  <si>
    <t>سعيد عبد الحي</t>
  </si>
  <si>
    <t>سلطان ديار بكرلي</t>
  </si>
  <si>
    <t>ضرام</t>
  </si>
  <si>
    <t>سلطانه كوجر</t>
  </si>
  <si>
    <t>فيدان</t>
  </si>
  <si>
    <t>سلمان احمد</t>
  </si>
  <si>
    <t>سليم البلدي</t>
  </si>
  <si>
    <t>سليم حلواني</t>
  </si>
  <si>
    <t>سليمان حاج احمد</t>
  </si>
  <si>
    <t>سليمان زاهر</t>
  </si>
  <si>
    <t>كوكب</t>
  </si>
  <si>
    <t>سمير شاهين</t>
  </si>
  <si>
    <t>هاله</t>
  </si>
  <si>
    <t>سميره الحمود</t>
  </si>
  <si>
    <t>خنساء</t>
  </si>
  <si>
    <t>سوار علي</t>
  </si>
  <si>
    <t>رميمه</t>
  </si>
  <si>
    <t>سوزان حبش</t>
  </si>
  <si>
    <t>لطيفه</t>
  </si>
  <si>
    <t>سومر درويش</t>
  </si>
  <si>
    <t>سومر عثمان</t>
  </si>
  <si>
    <t>عائده</t>
  </si>
  <si>
    <t>شادي العباس</t>
  </si>
  <si>
    <t>شادي المطر</t>
  </si>
  <si>
    <t>شادي عكل</t>
  </si>
  <si>
    <t>غاده</t>
  </si>
  <si>
    <t>شأس حميره</t>
  </si>
  <si>
    <t>وفيقه</t>
  </si>
  <si>
    <t>شذا الحزوري</t>
  </si>
  <si>
    <t>شذى شقير</t>
  </si>
  <si>
    <t>شفان محمود</t>
  </si>
  <si>
    <t>نافيه</t>
  </si>
  <si>
    <t>صافي شهاب</t>
  </si>
  <si>
    <t>شذى</t>
  </si>
  <si>
    <t>صالح جبريني</t>
  </si>
  <si>
    <t>بتول</t>
  </si>
  <si>
    <t>صفاء الجبان</t>
  </si>
  <si>
    <t>نبيلا</t>
  </si>
  <si>
    <t>صفاء قدور</t>
  </si>
  <si>
    <t>بسيمه</t>
  </si>
  <si>
    <t>صفاء ناصيف</t>
  </si>
  <si>
    <t>رجاء</t>
  </si>
  <si>
    <t>صفوان الشعيبي</t>
  </si>
  <si>
    <t>قحطان</t>
  </si>
  <si>
    <t>هشومه</t>
  </si>
  <si>
    <t>صلاح المسالمه</t>
  </si>
  <si>
    <t>طارق ابو ركبه</t>
  </si>
  <si>
    <t>طارق الحكيم</t>
  </si>
  <si>
    <t>طارق السيد</t>
  </si>
  <si>
    <t>رندا</t>
  </si>
  <si>
    <t>طارق المعري</t>
  </si>
  <si>
    <t>طارق حاج يعقوب</t>
  </si>
  <si>
    <t>طارق مصري</t>
  </si>
  <si>
    <t>طلال العثمان</t>
  </si>
  <si>
    <t>طلال بدوي</t>
  </si>
  <si>
    <t>طلال علي</t>
  </si>
  <si>
    <t>حلوة</t>
  </si>
  <si>
    <t>طه شاهين</t>
  </si>
  <si>
    <t>سنان</t>
  </si>
  <si>
    <t>عامر احمد</t>
  </si>
  <si>
    <t>سلطاني</t>
  </si>
  <si>
    <t>عامر التكريتي</t>
  </si>
  <si>
    <t>عامر الحمود</t>
  </si>
  <si>
    <t>عامر شرف</t>
  </si>
  <si>
    <t>روضه</t>
  </si>
  <si>
    <t>عامر كنعان</t>
  </si>
  <si>
    <t>عامر وائلي</t>
  </si>
  <si>
    <t>عباس حسن</t>
  </si>
  <si>
    <t>لودي</t>
  </si>
  <si>
    <t>عبد الحليم جمعه</t>
  </si>
  <si>
    <t>هدله</t>
  </si>
  <si>
    <t>عبد الحميد الحزوري</t>
  </si>
  <si>
    <t>عبد الرحمن ابو زيد</t>
  </si>
  <si>
    <t>عبد الرحمن الفيومي</t>
  </si>
  <si>
    <t>عبد الرحمن حسون</t>
  </si>
  <si>
    <t>عبد الرحمن ديب</t>
  </si>
  <si>
    <t>محمد شيخ</t>
  </si>
  <si>
    <t>عبد الرحمن علي</t>
  </si>
  <si>
    <t>عبد الرحمن مرشحه</t>
  </si>
  <si>
    <t>عبد الرحمن وهبي</t>
  </si>
  <si>
    <t>عبد الرحيم عثمان</t>
  </si>
  <si>
    <t>جازيه</t>
  </si>
  <si>
    <t>عبد الرزاق جناني</t>
  </si>
  <si>
    <t>سميه</t>
  </si>
  <si>
    <t>عبد الرزاق زينو</t>
  </si>
  <si>
    <t>عبد الغني اللوجي</t>
  </si>
  <si>
    <t>عبد الفتاح الشريف</t>
  </si>
  <si>
    <t>ندى</t>
  </si>
  <si>
    <t>عبد الكريم زيتون</t>
  </si>
  <si>
    <t>عبد الكريم عمر</t>
  </si>
  <si>
    <t>عبد الله الفحل</t>
  </si>
  <si>
    <t>عبد الله دياب</t>
  </si>
  <si>
    <t>عبد المجيد الحمادي</t>
  </si>
  <si>
    <t>انتصار</t>
  </si>
  <si>
    <t>عبيده كشكش</t>
  </si>
  <si>
    <t>عبير الناطور</t>
  </si>
  <si>
    <t>عدنان البريدي</t>
  </si>
  <si>
    <t>فطومه</t>
  </si>
  <si>
    <t>عدنان العلي</t>
  </si>
  <si>
    <t>رفعه</t>
  </si>
  <si>
    <t>عدنان المحمد</t>
  </si>
  <si>
    <t>عدله</t>
  </si>
  <si>
    <t>عدي الحلبي</t>
  </si>
  <si>
    <t>عزات ياسين</t>
  </si>
  <si>
    <t>عزيز درويش</t>
  </si>
  <si>
    <t>عصام الجهني</t>
  </si>
  <si>
    <t>وسيله</t>
  </si>
  <si>
    <t>عصام سليمان</t>
  </si>
  <si>
    <t>عصمت جمعه</t>
  </si>
  <si>
    <t>عليه</t>
  </si>
  <si>
    <t>عطاء صقر</t>
  </si>
  <si>
    <t>عطاف عبد الوهاب</t>
  </si>
  <si>
    <t>عواطف</t>
  </si>
  <si>
    <t>علا الاسدي</t>
  </si>
  <si>
    <t>عفه</t>
  </si>
  <si>
    <t>علا شقير</t>
  </si>
  <si>
    <t>رشا</t>
  </si>
  <si>
    <t>علاء العيسى</t>
  </si>
  <si>
    <t>سهيلا</t>
  </si>
  <si>
    <t>علاء الملا</t>
  </si>
  <si>
    <t>علاء غانم</t>
  </si>
  <si>
    <t>علي ابازيد</t>
  </si>
  <si>
    <t>علي الحجي</t>
  </si>
  <si>
    <t>علي المؤذن</t>
  </si>
  <si>
    <t>محمد مظفر</t>
  </si>
  <si>
    <t>علي المفعلاني</t>
  </si>
  <si>
    <t>علي الياسين</t>
  </si>
  <si>
    <t>علي اليوسف</t>
  </si>
  <si>
    <t>شرعان</t>
  </si>
  <si>
    <t>علي باقر</t>
  </si>
  <si>
    <t>علي رسول</t>
  </si>
  <si>
    <t>لازكين</t>
  </si>
  <si>
    <t>عدلي</t>
  </si>
  <si>
    <t>علي زاهر</t>
  </si>
  <si>
    <t>كامله</t>
  </si>
  <si>
    <t>علي سرور</t>
  </si>
  <si>
    <t>اسما</t>
  </si>
  <si>
    <t>علي سلامه</t>
  </si>
  <si>
    <t>مياده</t>
  </si>
  <si>
    <t>علي شلح</t>
  </si>
  <si>
    <t xml:space="preserve">خضر </t>
  </si>
  <si>
    <t>علي غانم</t>
  </si>
  <si>
    <t>يمنا</t>
  </si>
  <si>
    <t>علي غتمه</t>
  </si>
  <si>
    <t>زهريه</t>
  </si>
  <si>
    <t>علي فروخ</t>
  </si>
  <si>
    <t>علياء المنجد</t>
  </si>
  <si>
    <t>عبد النبي</t>
  </si>
  <si>
    <t>عفاف</t>
  </si>
  <si>
    <t>عماد الدين ايوبي</t>
  </si>
  <si>
    <t>عماد الدين جيجان</t>
  </si>
  <si>
    <t>نجاح</t>
  </si>
  <si>
    <t>عماد المصطفى</t>
  </si>
  <si>
    <t>عماد عبد الحق</t>
  </si>
  <si>
    <t>عمار الجندي</t>
  </si>
  <si>
    <t>اكثم</t>
  </si>
  <si>
    <t>منيره</t>
  </si>
  <si>
    <t>عمار جابره</t>
  </si>
  <si>
    <t>فتحيه</t>
  </si>
  <si>
    <t>عمار عباس</t>
  </si>
  <si>
    <t>رئيسه</t>
  </si>
  <si>
    <t>عمار فلاح</t>
  </si>
  <si>
    <t>عمار قراجه</t>
  </si>
  <si>
    <t>بريه</t>
  </si>
  <si>
    <t>عمار معروف</t>
  </si>
  <si>
    <t>عمار نزال</t>
  </si>
  <si>
    <t>عمر ادريس</t>
  </si>
  <si>
    <t>شهرزاد</t>
  </si>
  <si>
    <t>عمر الخطيب</t>
  </si>
  <si>
    <t>عمر الشعال</t>
  </si>
  <si>
    <t>عمر قويدر</t>
  </si>
  <si>
    <t>ليلاس</t>
  </si>
  <si>
    <t>عمر يسع</t>
  </si>
  <si>
    <t>جان</t>
  </si>
  <si>
    <t>عواطف سلامه</t>
  </si>
  <si>
    <t>عليا</t>
  </si>
  <si>
    <t>غاليه الدبس</t>
  </si>
  <si>
    <t>نور الهدى</t>
  </si>
  <si>
    <t>غدير مقصود</t>
  </si>
  <si>
    <t>غزل محمد</t>
  </si>
  <si>
    <t>نصره</t>
  </si>
  <si>
    <t>غسان النعماني</t>
  </si>
  <si>
    <t>غيث الخوري</t>
  </si>
  <si>
    <t>جوليت</t>
  </si>
  <si>
    <t>غيث الدين جزماتي</t>
  </si>
  <si>
    <t>فادي الاطرش</t>
  </si>
  <si>
    <t>سيطه</t>
  </si>
  <si>
    <t>فادي البغدادي النجدي</t>
  </si>
  <si>
    <t>وصال</t>
  </si>
  <si>
    <t>فادي الخطيب</t>
  </si>
  <si>
    <t>فادي قصيري</t>
  </si>
  <si>
    <t>فادي ياغي</t>
  </si>
  <si>
    <t>رابعه</t>
  </si>
  <si>
    <t>فاطمه البيطار</t>
  </si>
  <si>
    <t>فاطمه محمد</t>
  </si>
  <si>
    <t>روزه</t>
  </si>
  <si>
    <t>فراس الاسماعيل</t>
  </si>
  <si>
    <t>فوزه</t>
  </si>
  <si>
    <t>فراس المصري</t>
  </si>
  <si>
    <t>فراس حداد</t>
  </si>
  <si>
    <t>سوزان</t>
  </si>
  <si>
    <t>فراس سعد الله</t>
  </si>
  <si>
    <t>فضيله</t>
  </si>
  <si>
    <t>فراس عبد الرزاق</t>
  </si>
  <si>
    <t>فرح المصري الشالاتي</t>
  </si>
  <si>
    <t>فرح شرف</t>
  </si>
  <si>
    <t>فرح نداف</t>
  </si>
  <si>
    <t>فنر فرحو</t>
  </si>
  <si>
    <t>حزني</t>
  </si>
  <si>
    <t>هيفينه</t>
  </si>
  <si>
    <t>فهد الكناص</t>
  </si>
  <si>
    <t>غبجه</t>
  </si>
  <si>
    <t>فهيم البشار</t>
  </si>
  <si>
    <t>فضه</t>
  </si>
  <si>
    <t>فيصل السليطي</t>
  </si>
  <si>
    <t>يوسف احمد محمد</t>
  </si>
  <si>
    <t>فيصل المحمد</t>
  </si>
  <si>
    <t>قتيبه يوسف</t>
  </si>
  <si>
    <t>قصي العساف</t>
  </si>
  <si>
    <t>قصي علي</t>
  </si>
  <si>
    <t>قيس ابراهيم</t>
  </si>
  <si>
    <t>اعتماد</t>
  </si>
  <si>
    <t>كاتيا نقول</t>
  </si>
  <si>
    <t>كاظم صقر</t>
  </si>
  <si>
    <t>رضيه</t>
  </si>
  <si>
    <t>كرم العطار</t>
  </si>
  <si>
    <t>احمد غياث</t>
  </si>
  <si>
    <t>كسرى عبدي</t>
  </si>
  <si>
    <t>بهار</t>
  </si>
  <si>
    <t>كمال منصور</t>
  </si>
  <si>
    <t>كفا</t>
  </si>
  <si>
    <t>كنان العبد الله</t>
  </si>
  <si>
    <t>هيام</t>
  </si>
  <si>
    <t>لؤي الجط</t>
  </si>
  <si>
    <t>لؤي حامد</t>
  </si>
  <si>
    <t>شعيله</t>
  </si>
  <si>
    <t>لؤي قات</t>
  </si>
  <si>
    <t>لؤي قطان</t>
  </si>
  <si>
    <t>لقاء البرهومي</t>
  </si>
  <si>
    <t>عاصي</t>
  </si>
  <si>
    <t>لما اسعد</t>
  </si>
  <si>
    <t>لما الباشا</t>
  </si>
  <si>
    <t>عنايه</t>
  </si>
  <si>
    <t>لميه ابو حسون</t>
  </si>
  <si>
    <t>مزيد</t>
  </si>
  <si>
    <t>عسكريه</t>
  </si>
  <si>
    <t>ليال سلهب</t>
  </si>
  <si>
    <t>شهيره</t>
  </si>
  <si>
    <t>لينا رجه</t>
  </si>
  <si>
    <t>مؤمن غرلي</t>
  </si>
  <si>
    <t>مؤيد الشيخ</t>
  </si>
  <si>
    <t>مؤيد عمران</t>
  </si>
  <si>
    <t>ماجد البيك</t>
  </si>
  <si>
    <t>ماجد العبدون</t>
  </si>
  <si>
    <t>انصاف</t>
  </si>
  <si>
    <t>ماجد الماغوط</t>
  </si>
  <si>
    <t>ابنوس</t>
  </si>
  <si>
    <t>ماريا غنام</t>
  </si>
  <si>
    <t>مازن المحمد</t>
  </si>
  <si>
    <t>مديحه</t>
  </si>
  <si>
    <t>مازن خدام</t>
  </si>
  <si>
    <t>مازن يونس</t>
  </si>
  <si>
    <t>قمر</t>
  </si>
  <si>
    <t>مالك الشحادات</t>
  </si>
  <si>
    <t>ماهر الحاجي</t>
  </si>
  <si>
    <t>ماهر بعيون</t>
  </si>
  <si>
    <t>ماهر محمد</t>
  </si>
  <si>
    <t>جيجك</t>
  </si>
  <si>
    <t>مجد اسعد</t>
  </si>
  <si>
    <t>مجد السيد</t>
  </si>
  <si>
    <t>محسن عاصي</t>
  </si>
  <si>
    <t>غويه</t>
  </si>
  <si>
    <t>نعمت</t>
  </si>
  <si>
    <t>محمد ادريس</t>
  </si>
  <si>
    <t>غصن</t>
  </si>
  <si>
    <t>محمد اسامه عنايه</t>
  </si>
  <si>
    <t>معتصم بالله</t>
  </si>
  <si>
    <t>محمد الابراهيم</t>
  </si>
  <si>
    <t>محمد الاخضر</t>
  </si>
  <si>
    <t>محمد البكور</t>
  </si>
  <si>
    <t>امون</t>
  </si>
  <si>
    <t>محمد البني</t>
  </si>
  <si>
    <t>محمد الحبال</t>
  </si>
  <si>
    <t>محمد الحشاش</t>
  </si>
  <si>
    <t>عنود</t>
  </si>
  <si>
    <t>محمد الديب</t>
  </si>
  <si>
    <t>محمد الرباط</t>
  </si>
  <si>
    <t>محمد الزرزور</t>
  </si>
  <si>
    <t>محمد الزعبي</t>
  </si>
  <si>
    <t>محمد السيد احمد</t>
  </si>
  <si>
    <t>محمد الشمعه</t>
  </si>
  <si>
    <t>محمد الصياح</t>
  </si>
  <si>
    <t>حميده</t>
  </si>
  <si>
    <t>محمد الضميري</t>
  </si>
  <si>
    <t>فدوى</t>
  </si>
  <si>
    <t>محمد المنقل</t>
  </si>
  <si>
    <t>محمد النجار</t>
  </si>
  <si>
    <t>ادريس</t>
  </si>
  <si>
    <t>نبيله</t>
  </si>
  <si>
    <t>محمد انور فنيش</t>
  </si>
  <si>
    <t>محمد انيس عبودي</t>
  </si>
  <si>
    <t>محمد ايادحجازي الميداني</t>
  </si>
  <si>
    <t>محمد ايهاب الواوي</t>
  </si>
  <si>
    <t>محمد بشير محمود</t>
  </si>
  <si>
    <t>مها</t>
  </si>
  <si>
    <t>محمد بنيان</t>
  </si>
  <si>
    <t>انيسه</t>
  </si>
  <si>
    <t>محمد بهنيني</t>
  </si>
  <si>
    <t>محمد بوطي</t>
  </si>
  <si>
    <t>محمد وجيه</t>
  </si>
  <si>
    <t>محمد جبل</t>
  </si>
  <si>
    <t>محمد جهد الله</t>
  </si>
  <si>
    <t>محمد حاج معلا</t>
  </si>
  <si>
    <t>محمد حداد</t>
  </si>
  <si>
    <t>سميع</t>
  </si>
  <si>
    <t>محمد حديد</t>
  </si>
  <si>
    <t>محمد ثائر</t>
  </si>
  <si>
    <t>خالده</t>
  </si>
  <si>
    <t>محمد حسام الدين زهراء</t>
  </si>
  <si>
    <t>محمد حسان داود</t>
  </si>
  <si>
    <t>غينيا</t>
  </si>
  <si>
    <t>فهميه</t>
  </si>
  <si>
    <t>محمد حسين الصيدلي</t>
  </si>
  <si>
    <t>باهره</t>
  </si>
  <si>
    <t>محمد خالد التغلبي</t>
  </si>
  <si>
    <t>احمد مغير مضر</t>
  </si>
  <si>
    <t>محمد خالد القصير</t>
  </si>
  <si>
    <t>مزين</t>
  </si>
  <si>
    <t>محمد خير الدوماني</t>
  </si>
  <si>
    <t>محمد خير قطيط</t>
  </si>
  <si>
    <t>محمد رائد البحش</t>
  </si>
  <si>
    <t>محمد جمال الدين</t>
  </si>
  <si>
    <t>عربيه</t>
  </si>
  <si>
    <t>محمد رشوان</t>
  </si>
  <si>
    <t>حاج يوسف</t>
  </si>
  <si>
    <t>خوخه</t>
  </si>
  <si>
    <t>محمد زكريا</t>
  </si>
  <si>
    <t>محمد سامر الحواصلي</t>
  </si>
  <si>
    <t>رباح</t>
  </si>
  <si>
    <t>محمد سامر حميدي</t>
  </si>
  <si>
    <t>عمر شهاب</t>
  </si>
  <si>
    <t>محمد شيخ عدره</t>
  </si>
  <si>
    <t>محمد ضاهر</t>
  </si>
  <si>
    <t>صالحه</t>
  </si>
  <si>
    <t>محمد طراد</t>
  </si>
  <si>
    <t>محمد طوفان</t>
  </si>
  <si>
    <t>محمد طياوي</t>
  </si>
  <si>
    <t>محمد ظاهر حجيج</t>
  </si>
  <si>
    <t>محمد عامر الزهراوي</t>
  </si>
  <si>
    <t>محمد عدنان كنعان</t>
  </si>
  <si>
    <t>محمد علاء العقاد</t>
  </si>
  <si>
    <t>محمد عليقي</t>
  </si>
  <si>
    <t>فيروز</t>
  </si>
  <si>
    <t>محمد عمار حبشيه</t>
  </si>
  <si>
    <t>محمد عيد النوفل</t>
  </si>
  <si>
    <t>محمد غزال</t>
  </si>
  <si>
    <t>محمد غيث الغميان</t>
  </si>
  <si>
    <t>محمد معن</t>
  </si>
  <si>
    <t>ريزان</t>
  </si>
  <si>
    <t>محمد فراس شكري</t>
  </si>
  <si>
    <t>محمد عزيز</t>
  </si>
  <si>
    <t>اسميه</t>
  </si>
  <si>
    <t>محمد قتيبه الخن</t>
  </si>
  <si>
    <t>محمد كمال جنيد</t>
  </si>
  <si>
    <t>محمد لقمان الحلبي</t>
  </si>
  <si>
    <t>محمد مؤيد المنزلجي</t>
  </si>
  <si>
    <t>سوريه</t>
  </si>
  <si>
    <t>محمد مروان العجمي</t>
  </si>
  <si>
    <t>رباب</t>
  </si>
  <si>
    <t>محمد مقصود خزمه</t>
  </si>
  <si>
    <t>محمد مهند غازي</t>
  </si>
  <si>
    <t>محمد نفيسه</t>
  </si>
  <si>
    <t>محمد انور الخطيب</t>
  </si>
  <si>
    <t>محمد يزن عوض</t>
  </si>
  <si>
    <t>محمد حسان</t>
  </si>
  <si>
    <t>محمود الحوري</t>
  </si>
  <si>
    <t>فطوم</t>
  </si>
  <si>
    <t>محمود المملوك</t>
  </si>
  <si>
    <t>محمد جمعه</t>
  </si>
  <si>
    <t>محمود حاج حسن</t>
  </si>
  <si>
    <t>ناريمان</t>
  </si>
  <si>
    <t>محمود داود</t>
  </si>
  <si>
    <t>محمود درويش</t>
  </si>
  <si>
    <t>محمود شربجي عمرين</t>
  </si>
  <si>
    <t>محمود صوفان</t>
  </si>
  <si>
    <t>نبيهه</t>
  </si>
  <si>
    <t>محمود عبد العزيز</t>
  </si>
  <si>
    <t>مدين الحمد</t>
  </si>
  <si>
    <t>مرام الصوص</t>
  </si>
  <si>
    <t>كاميل</t>
  </si>
  <si>
    <t>مرعي كريمه</t>
  </si>
  <si>
    <t>مروان دقو</t>
  </si>
  <si>
    <t>مريم شهاب الدين</t>
  </si>
  <si>
    <t>مزيد العطوه</t>
  </si>
  <si>
    <t>مصطفى الحداد</t>
  </si>
  <si>
    <t>مصطفى الصخوري</t>
  </si>
  <si>
    <t>طرفه</t>
  </si>
  <si>
    <t>مصطفى الطرون</t>
  </si>
  <si>
    <t>مصطفى حاتم</t>
  </si>
  <si>
    <t>مصطفى رحال</t>
  </si>
  <si>
    <t>هنده</t>
  </si>
  <si>
    <t>مصطفى محمد</t>
  </si>
  <si>
    <t>مصون الحلواني</t>
  </si>
  <si>
    <t>محمد شفيق</t>
  </si>
  <si>
    <t>شهناز</t>
  </si>
  <si>
    <t>مضر الزعبي</t>
  </si>
  <si>
    <t>معاذ العلبي</t>
  </si>
  <si>
    <t>هنه</t>
  </si>
  <si>
    <t>معاذ المصري</t>
  </si>
  <si>
    <t>معاذ علي حمد</t>
  </si>
  <si>
    <t>صفيه</t>
  </si>
  <si>
    <t>معاويه السبعه</t>
  </si>
  <si>
    <t>معاويه محمد</t>
  </si>
  <si>
    <t>معتز عدلان</t>
  </si>
  <si>
    <t>عهد</t>
  </si>
  <si>
    <t>معتز فاضل</t>
  </si>
  <si>
    <t>سعده</t>
  </si>
  <si>
    <t>معصوم شيخ احمد</t>
  </si>
  <si>
    <t>رفاعي</t>
  </si>
  <si>
    <t>وطحه</t>
  </si>
  <si>
    <t>معن الباشا</t>
  </si>
  <si>
    <t>مدينا</t>
  </si>
  <si>
    <t>ملحم منصور</t>
  </si>
  <si>
    <t>ملك حسين</t>
  </si>
  <si>
    <t>ملهم طرابلسي</t>
  </si>
  <si>
    <t>منور</t>
  </si>
  <si>
    <t>منار الحكيم</t>
  </si>
  <si>
    <t>رفاء</t>
  </si>
  <si>
    <t>مناف الشولي</t>
  </si>
  <si>
    <t>مناف الفريج</t>
  </si>
  <si>
    <t>منصوره</t>
  </si>
  <si>
    <t>منهل الزعبي</t>
  </si>
  <si>
    <t>تغريد</t>
  </si>
  <si>
    <t>منى الزعبي</t>
  </si>
  <si>
    <t>منى بدر</t>
  </si>
  <si>
    <t>ميله</t>
  </si>
  <si>
    <t>منى يونس</t>
  </si>
  <si>
    <t>مها ارسلان</t>
  </si>
  <si>
    <t>مصعب</t>
  </si>
  <si>
    <t>مها الجابر</t>
  </si>
  <si>
    <t>دخل الله</t>
  </si>
  <si>
    <t>مها صالح</t>
  </si>
  <si>
    <t>مركزان</t>
  </si>
  <si>
    <t>مها عازر</t>
  </si>
  <si>
    <t>مخائيل</t>
  </si>
  <si>
    <t>مهند ابو ريش</t>
  </si>
  <si>
    <t>نظميه</t>
  </si>
  <si>
    <t>مهند اشمر</t>
  </si>
  <si>
    <t>محمد معروف</t>
  </si>
  <si>
    <t>مهند الاغا</t>
  </si>
  <si>
    <t>مهند العاني</t>
  </si>
  <si>
    <t>مهند الفقسه</t>
  </si>
  <si>
    <t>مهند بيرقدار</t>
  </si>
  <si>
    <t>مهند حيدر</t>
  </si>
  <si>
    <t>مهند غبره</t>
  </si>
  <si>
    <t>كوثر</t>
  </si>
  <si>
    <t>مهند مهنا</t>
  </si>
  <si>
    <t>موسى الحريري</t>
  </si>
  <si>
    <t>موسى عبد الله</t>
  </si>
  <si>
    <t>املين</t>
  </si>
  <si>
    <t>مياده اسماعيل</t>
  </si>
  <si>
    <t>نوفه</t>
  </si>
  <si>
    <t>ميساء شعبان</t>
  </si>
  <si>
    <t>ميسره الوادي</t>
  </si>
  <si>
    <t>ميفان محمد</t>
  </si>
  <si>
    <t>نادين سلامي</t>
  </si>
  <si>
    <t>ناصر حسن</t>
  </si>
  <si>
    <t>زريقه</t>
  </si>
  <si>
    <t>نبها بحبوح</t>
  </si>
  <si>
    <t>نبيل ابو جيب</t>
  </si>
  <si>
    <t>محمد سالم</t>
  </si>
  <si>
    <t>نبيله ابو جيب</t>
  </si>
  <si>
    <t>انعام</t>
  </si>
  <si>
    <t>نجم الدين الاخرس</t>
  </si>
  <si>
    <t>نجوى المعلم</t>
  </si>
  <si>
    <t>نرمين بيطار</t>
  </si>
  <si>
    <t>زهيه</t>
  </si>
  <si>
    <t>نسرين كركوتلي</t>
  </si>
  <si>
    <t>نشأت طحله</t>
  </si>
  <si>
    <t>ندا</t>
  </si>
  <si>
    <t>نعيم النادر</t>
  </si>
  <si>
    <t>فطيم</t>
  </si>
  <si>
    <t>نغم ضو</t>
  </si>
  <si>
    <t>الماسه</t>
  </si>
  <si>
    <t>نمير الدسوقي</t>
  </si>
  <si>
    <t>نها عبد الحق</t>
  </si>
  <si>
    <t>نورا</t>
  </si>
  <si>
    <t>نوار سلمان</t>
  </si>
  <si>
    <t>سلام</t>
  </si>
  <si>
    <t>نوار هزيم</t>
  </si>
  <si>
    <t>فتاة</t>
  </si>
  <si>
    <t>نوار يوسف</t>
  </si>
  <si>
    <t>غيداء</t>
  </si>
  <si>
    <t>نور ابو نبوت</t>
  </si>
  <si>
    <t>نور الدين الفرج</t>
  </si>
  <si>
    <t>نور الدين حديد</t>
  </si>
  <si>
    <t>زوات</t>
  </si>
  <si>
    <t>نور الدين موسى</t>
  </si>
  <si>
    <t>نور المصري</t>
  </si>
  <si>
    <t>نوره بو حمدان</t>
  </si>
  <si>
    <t>قسام</t>
  </si>
  <si>
    <t>نيجرفان احمد</t>
  </si>
  <si>
    <t>حمديه</t>
  </si>
  <si>
    <t>نيجيرفان حاجي</t>
  </si>
  <si>
    <t>هوشنك</t>
  </si>
  <si>
    <t>حزنه</t>
  </si>
  <si>
    <t>هائل العبدالله</t>
  </si>
  <si>
    <t>جدعان</t>
  </si>
  <si>
    <t>هادي زراع</t>
  </si>
  <si>
    <t>هاني الخلف</t>
  </si>
  <si>
    <t>عبد الدايم</t>
  </si>
  <si>
    <t>هاني كنعان</t>
  </si>
  <si>
    <t>تبارك</t>
  </si>
  <si>
    <t>هبه الخضراء</t>
  </si>
  <si>
    <t>مرغريت</t>
  </si>
  <si>
    <t>هبه سبيني</t>
  </si>
  <si>
    <t>رقيه</t>
  </si>
  <si>
    <t>هبه سعود</t>
  </si>
  <si>
    <t>غيفار</t>
  </si>
  <si>
    <t>هبه طه</t>
  </si>
  <si>
    <t>هبه عبد الكريم</t>
  </si>
  <si>
    <t>فاخر</t>
  </si>
  <si>
    <t>هبى قسام</t>
  </si>
  <si>
    <t>زريفه</t>
  </si>
  <si>
    <t>هكار عيسى</t>
  </si>
  <si>
    <t>همسه نعيم</t>
  </si>
  <si>
    <t>هناء عوض</t>
  </si>
  <si>
    <t>وائل التل</t>
  </si>
  <si>
    <t>وائل الحصري</t>
  </si>
  <si>
    <t>وائل العبد الله</t>
  </si>
  <si>
    <t>جليله</t>
  </si>
  <si>
    <t>وائل المعطي</t>
  </si>
  <si>
    <t>وائل المنصور</t>
  </si>
  <si>
    <t>محمد مطيع</t>
  </si>
  <si>
    <t>وائل فخري</t>
  </si>
  <si>
    <t>واهب عمار ابو الحسن</t>
  </si>
  <si>
    <t>وديع غطاس</t>
  </si>
  <si>
    <t>وسام الحشا</t>
  </si>
  <si>
    <t>وسام النواره</t>
  </si>
  <si>
    <t>وسيم الحلبي</t>
  </si>
  <si>
    <t>وليد دياب</t>
  </si>
  <si>
    <t>وليد سعد</t>
  </si>
  <si>
    <t>راضيه</t>
  </si>
  <si>
    <t>ياسين العيسى</t>
  </si>
  <si>
    <t>ياسين داوودي</t>
  </si>
  <si>
    <t>هنا</t>
  </si>
  <si>
    <t>ياسين فضلون</t>
  </si>
  <si>
    <t>لوليه</t>
  </si>
  <si>
    <t>يامن الحبوباتي</t>
  </si>
  <si>
    <t>يامن العجمي</t>
  </si>
  <si>
    <t>بسينه</t>
  </si>
  <si>
    <t>يامن رسلان</t>
  </si>
  <si>
    <t>يحيى الصالح</t>
  </si>
  <si>
    <t>امهيدي</t>
  </si>
  <si>
    <t>يحيى النجار</t>
  </si>
  <si>
    <t>يزن حمو ليلا</t>
  </si>
  <si>
    <t>ريما</t>
  </si>
  <si>
    <t>يعقوب العمران</t>
  </si>
  <si>
    <t>يوسف الحلواني</t>
  </si>
  <si>
    <t>يوسف الداوود</t>
  </si>
  <si>
    <t>يوسف السعود</t>
  </si>
  <si>
    <t>يوسف الصفدي</t>
  </si>
  <si>
    <t>كرم</t>
  </si>
  <si>
    <t>يوسف بلول</t>
  </si>
  <si>
    <t>مؤمنه</t>
  </si>
  <si>
    <t>يوسف كلو</t>
  </si>
  <si>
    <t>نضال سويد</t>
  </si>
  <si>
    <t>اسامه حوى</t>
  </si>
  <si>
    <t>سميحا</t>
  </si>
  <si>
    <t>مؤيد النعسان</t>
  </si>
  <si>
    <t>ايهاب شمس الدين</t>
  </si>
  <si>
    <t>ابراهيم السمان</t>
  </si>
  <si>
    <t>ابراهيم حسن</t>
  </si>
  <si>
    <t>ابراهيم فلاح</t>
  </si>
  <si>
    <t>فنديه</t>
  </si>
  <si>
    <t>نيبال</t>
  </si>
  <si>
    <t>ابرهيم رشيد</t>
  </si>
  <si>
    <t>احمد الخالد</t>
  </si>
  <si>
    <t>خولة</t>
  </si>
  <si>
    <t>احمد الذياب</t>
  </si>
  <si>
    <t xml:space="preserve">احمد السلامات </t>
  </si>
  <si>
    <t>احمد الصمل</t>
  </si>
  <si>
    <t>احمد الصوص</t>
  </si>
  <si>
    <t>احمد العامر</t>
  </si>
  <si>
    <t>احمد الكايد</t>
  </si>
  <si>
    <t>اماني</t>
  </si>
  <si>
    <t>احمد اللوجي</t>
  </si>
  <si>
    <t>زبيدة</t>
  </si>
  <si>
    <t>احمد المغربي</t>
  </si>
  <si>
    <t>نجوى الدالاتي</t>
  </si>
  <si>
    <t>احمد الناصر</t>
  </si>
  <si>
    <t>احمد النجار</t>
  </si>
  <si>
    <t>فريده</t>
  </si>
  <si>
    <t>احمد بكير</t>
  </si>
  <si>
    <t>وضحه</t>
  </si>
  <si>
    <t>احمد بوظان</t>
  </si>
  <si>
    <t>احمد سويد</t>
  </si>
  <si>
    <t>محمد هيثم</t>
  </si>
  <si>
    <t>احمد شبله</t>
  </si>
  <si>
    <t>رانيا</t>
  </si>
  <si>
    <t>احمد شعبان</t>
  </si>
  <si>
    <t>صفاء شعبان</t>
  </si>
  <si>
    <t xml:space="preserve">احمد طه </t>
  </si>
  <si>
    <t xml:space="preserve">سعيد </t>
  </si>
  <si>
    <t xml:space="preserve">نجاح </t>
  </si>
  <si>
    <t>احمد محمد</t>
  </si>
  <si>
    <t>احمد ميهوب</t>
  </si>
  <si>
    <t>احمد يحيى</t>
  </si>
  <si>
    <t>ماجده</t>
  </si>
  <si>
    <t>اديب رزوق</t>
  </si>
  <si>
    <t>لميس</t>
  </si>
  <si>
    <t>اسامة الأحمد</t>
  </si>
  <si>
    <t>عائشه المسعود</t>
  </si>
  <si>
    <t>اسامة الزعبي</t>
  </si>
  <si>
    <t>اسامة النجار</t>
  </si>
  <si>
    <t>عائشة</t>
  </si>
  <si>
    <t>اسعد يوسف</t>
  </si>
  <si>
    <t>سميره يوسف</t>
  </si>
  <si>
    <t>اسماعيل النابلسي</t>
  </si>
  <si>
    <t>اسماعيل عوير</t>
  </si>
  <si>
    <t xml:space="preserve">اصيل الشربجي </t>
  </si>
  <si>
    <t>اغيد الشرفاوي</t>
  </si>
  <si>
    <t>فائزة</t>
  </si>
  <si>
    <t>المعتز بالله قباني</t>
  </si>
  <si>
    <t>الياس مخول</t>
  </si>
  <si>
    <t>سهيلة</t>
  </si>
  <si>
    <t>امجد الصفدي</t>
  </si>
  <si>
    <t>امريه</t>
  </si>
  <si>
    <t>انس الدركشلي</t>
  </si>
  <si>
    <t xml:space="preserve">فدوى </t>
  </si>
  <si>
    <t>انس الفياض</t>
  </si>
  <si>
    <t>انس دياب الاعوج</t>
  </si>
  <si>
    <t>بشيره</t>
  </si>
  <si>
    <t>انس رفاعية</t>
  </si>
  <si>
    <t>اولفت يوسف</t>
  </si>
  <si>
    <t>نجود</t>
  </si>
  <si>
    <t>اياد المهايني</t>
  </si>
  <si>
    <t>أمل حوراني</t>
  </si>
  <si>
    <t>اياد النوفل البوريني</t>
  </si>
  <si>
    <t>عروبة</t>
  </si>
  <si>
    <t>ايهم ضميرية</t>
  </si>
  <si>
    <t>مامون</t>
  </si>
  <si>
    <t>آلاء الأكراد</t>
  </si>
  <si>
    <t xml:space="preserve">أيمن </t>
  </si>
  <si>
    <t>آلاء الحسن</t>
  </si>
  <si>
    <t>فاطمة</t>
  </si>
  <si>
    <t>آلاء شيخ سالم</t>
  </si>
  <si>
    <t>هاديه</t>
  </si>
  <si>
    <t>أحمد الجباوي</t>
  </si>
  <si>
    <t>أحمد الجيرودي</t>
  </si>
  <si>
    <t>أحمد السمارة المقداد</t>
  </si>
  <si>
    <t xml:space="preserve">أحمد الصلاح </t>
  </si>
  <si>
    <t>شكرية</t>
  </si>
  <si>
    <t>أحمد القادري</t>
  </si>
  <si>
    <t>أحمد المحمد السعران</t>
  </si>
  <si>
    <t>محمد ساكن</t>
  </si>
  <si>
    <t>أحمد الناطور</t>
  </si>
  <si>
    <t>أحمد أبو جزر</t>
  </si>
  <si>
    <t>صالح عبيد حسين</t>
  </si>
  <si>
    <t>هاجر</t>
  </si>
  <si>
    <t>أحمد أبو صافي</t>
  </si>
  <si>
    <t>عبد الخالق</t>
  </si>
  <si>
    <t>حمده</t>
  </si>
  <si>
    <t>أحمد جبر</t>
  </si>
  <si>
    <t>أحمد حامد</t>
  </si>
  <si>
    <t>أحمد حسين</t>
  </si>
  <si>
    <t>أحمد حميرة</t>
  </si>
  <si>
    <t>أحمد علاء زعزع</t>
  </si>
  <si>
    <t xml:space="preserve">أحمد ناصيف </t>
  </si>
  <si>
    <t>أدهم كراكر</t>
  </si>
  <si>
    <t>أسامه علي نور</t>
  </si>
  <si>
    <t xml:space="preserve">محمد خير </t>
  </si>
  <si>
    <t>أسعد أمهان</t>
  </si>
  <si>
    <t>رشيدة</t>
  </si>
  <si>
    <t>أطلال محمدالباشا</t>
  </si>
  <si>
    <t>فاطمة حاج قدور</t>
  </si>
  <si>
    <t>ألاء برنيه</t>
  </si>
  <si>
    <t xml:space="preserve">محمد ماهر </t>
  </si>
  <si>
    <t>ريم</t>
  </si>
  <si>
    <t>أمجد دعبول</t>
  </si>
  <si>
    <t>أمير عبد الدين</t>
  </si>
  <si>
    <t>أميراسعد</t>
  </si>
  <si>
    <t>فدوى عادله</t>
  </si>
  <si>
    <t>أنس الجمل</t>
  </si>
  <si>
    <t>سناء</t>
  </si>
  <si>
    <t>أنس العبيد</t>
  </si>
  <si>
    <t>أنس أبو لبن</t>
  </si>
  <si>
    <t>رفاه</t>
  </si>
  <si>
    <t>أنس عبيد</t>
  </si>
  <si>
    <t>أنور عياش</t>
  </si>
  <si>
    <t>سميرا</t>
  </si>
  <si>
    <t>أوان المصري</t>
  </si>
  <si>
    <t>شعاع</t>
  </si>
  <si>
    <t>إحسان سرور ملاح</t>
  </si>
  <si>
    <t>زاهرة</t>
  </si>
  <si>
    <t>إيهاب أيوب</t>
  </si>
  <si>
    <t>باسل الجروان</t>
  </si>
  <si>
    <t>سمية</t>
  </si>
  <si>
    <t>باسل جغصي</t>
  </si>
  <si>
    <t>باسل مارديني</t>
  </si>
  <si>
    <t>باسم حسن</t>
  </si>
  <si>
    <t xml:space="preserve">فايزة </t>
  </si>
  <si>
    <t>باسم حيدر</t>
  </si>
  <si>
    <t>مثيلا</t>
  </si>
  <si>
    <t>براء ديب</t>
  </si>
  <si>
    <t>وفيقة</t>
  </si>
  <si>
    <t>بركات الغماز</t>
  </si>
  <si>
    <t>نوفة</t>
  </si>
  <si>
    <t>بسام جحجاح</t>
  </si>
  <si>
    <t>اسيا</t>
  </si>
  <si>
    <t>بسام شاهين</t>
  </si>
  <si>
    <t>نائلة</t>
  </si>
  <si>
    <t>بسمه البحره</t>
  </si>
  <si>
    <t xml:space="preserve">محمد نزار </t>
  </si>
  <si>
    <t>بشار سنبل</t>
  </si>
  <si>
    <t>بلال ابو راشد</t>
  </si>
  <si>
    <t>بلال السليم</t>
  </si>
  <si>
    <t>بلال القطيفان</t>
  </si>
  <si>
    <t>جميلة</t>
  </si>
  <si>
    <t>بلال حمدان</t>
  </si>
  <si>
    <t>سفيرة</t>
  </si>
  <si>
    <t>بلال زيدان</t>
  </si>
  <si>
    <t>كرمه</t>
  </si>
  <si>
    <t>بلال عليكو</t>
  </si>
  <si>
    <t>مفيدة</t>
  </si>
  <si>
    <t>بهاء عماد</t>
  </si>
  <si>
    <t>تاوزراسحق</t>
  </si>
  <si>
    <t>سرمينه</t>
  </si>
  <si>
    <t>تمار خازار</t>
  </si>
  <si>
    <t>ميلكون</t>
  </si>
  <si>
    <t>ثراء غنام</t>
  </si>
  <si>
    <t>جكدار حسن</t>
  </si>
  <si>
    <t xml:space="preserve">عبد الرحمن </t>
  </si>
  <si>
    <t>كامله حسن</t>
  </si>
  <si>
    <t>جلال زرده</t>
  </si>
  <si>
    <t>اميره زرده</t>
  </si>
  <si>
    <t>جمال البقيرات</t>
  </si>
  <si>
    <t>جمال المسالمه</t>
  </si>
  <si>
    <t>جنان داوود</t>
  </si>
  <si>
    <t>جوان معي</t>
  </si>
  <si>
    <t xml:space="preserve">نوره </t>
  </si>
  <si>
    <t>جورج شلهوب</t>
  </si>
  <si>
    <t>جوليان سلوم</t>
  </si>
  <si>
    <t>جيانا علي</t>
  </si>
  <si>
    <t>حازم شحرور</t>
  </si>
  <si>
    <t>حازم علي</t>
  </si>
  <si>
    <t>تمره</t>
  </si>
  <si>
    <t>حبيب غالي</t>
  </si>
  <si>
    <t>سميرة</t>
  </si>
  <si>
    <t>حسام الاحمد</t>
  </si>
  <si>
    <t xml:space="preserve">حامد </t>
  </si>
  <si>
    <t>حسام الدين الحجار</t>
  </si>
  <si>
    <t>حسام الدين الجاسم</t>
  </si>
  <si>
    <t>فضيله محمد</t>
  </si>
  <si>
    <t xml:space="preserve">حسام الدين المنجد </t>
  </si>
  <si>
    <t>خلود</t>
  </si>
  <si>
    <t>حسام السيد</t>
  </si>
  <si>
    <t>حسام أبو زيد</t>
  </si>
  <si>
    <t>عبد الصمد</t>
  </si>
  <si>
    <t>حسان الخضر</t>
  </si>
  <si>
    <t>تمام</t>
  </si>
  <si>
    <t>حسان جريس</t>
  </si>
  <si>
    <t>ثلجي</t>
  </si>
  <si>
    <t>سعاد دحدل</t>
  </si>
  <si>
    <t>حسن أحمد</t>
  </si>
  <si>
    <t>حسن حوراني</t>
  </si>
  <si>
    <t>حسن حيدر</t>
  </si>
  <si>
    <t>حسن خلوف</t>
  </si>
  <si>
    <t>حسن كاظم</t>
  </si>
  <si>
    <t>حسن مهدي</t>
  </si>
  <si>
    <t>حسن نجار</t>
  </si>
  <si>
    <t>حسن وراد</t>
  </si>
  <si>
    <t xml:space="preserve">راتب </t>
  </si>
  <si>
    <t>حسن وسوف</t>
  </si>
  <si>
    <t>سكينه احمد</t>
  </si>
  <si>
    <t>حسين الجوابرة</t>
  </si>
  <si>
    <t>خديجة</t>
  </si>
  <si>
    <t xml:space="preserve">حسين الدوجان </t>
  </si>
  <si>
    <t>حسين بحبوح</t>
  </si>
  <si>
    <t xml:space="preserve">حسين سلمان </t>
  </si>
  <si>
    <t xml:space="preserve">مارية </t>
  </si>
  <si>
    <t>حكمات عبيد</t>
  </si>
  <si>
    <t>نورا الدقي</t>
  </si>
  <si>
    <t>حمزة الحسين</t>
  </si>
  <si>
    <t>زكية</t>
  </si>
  <si>
    <t>حمزة السيد اللحام</t>
  </si>
  <si>
    <t>محاسن</t>
  </si>
  <si>
    <t>حمزة حداد</t>
  </si>
  <si>
    <t>روعة</t>
  </si>
  <si>
    <t>خالد احمد</t>
  </si>
  <si>
    <t>خالد الابراهيم</t>
  </si>
  <si>
    <t>فريدة</t>
  </si>
  <si>
    <t>خالد الحسين</t>
  </si>
  <si>
    <t>خالد الشيخ خالد</t>
  </si>
  <si>
    <t>خالد العامر</t>
  </si>
  <si>
    <t>هدى المبارك</t>
  </si>
  <si>
    <t>خالد العرندس</t>
  </si>
  <si>
    <t xml:space="preserve">خالد القالش </t>
  </si>
  <si>
    <t>خالد درويش</t>
  </si>
  <si>
    <t>مناهل</t>
  </si>
  <si>
    <t>خالد عرواني</t>
  </si>
  <si>
    <t>خلدون زكريا</t>
  </si>
  <si>
    <t>محمد فخري</t>
  </si>
  <si>
    <t>فريحه</t>
  </si>
  <si>
    <t>خلدون وردة</t>
  </si>
  <si>
    <t>شاة</t>
  </si>
  <si>
    <t>هالة</t>
  </si>
  <si>
    <t>خلود الهواش</t>
  </si>
  <si>
    <t xml:space="preserve">دارين دحدل </t>
  </si>
  <si>
    <t>دحدل</t>
  </si>
  <si>
    <t>مريم دحدل</t>
  </si>
  <si>
    <t>داني العين</t>
  </si>
  <si>
    <t>دانيه حبوباتي</t>
  </si>
  <si>
    <t>محمد معين</t>
  </si>
  <si>
    <t>دعاء يلداني جزائرلي</t>
  </si>
  <si>
    <t>دنيا العسه</t>
  </si>
  <si>
    <t>دهمان دهمان</t>
  </si>
  <si>
    <t xml:space="preserve">فهميه </t>
  </si>
  <si>
    <t xml:space="preserve">ديما سليم </t>
  </si>
  <si>
    <t>دعاس</t>
  </si>
  <si>
    <t>وزيره</t>
  </si>
  <si>
    <t>ديمه كيزتوفيتش</t>
  </si>
  <si>
    <t>دينا</t>
  </si>
  <si>
    <t>رؤى فوق العاده</t>
  </si>
  <si>
    <t>رائد ملاعب</t>
  </si>
  <si>
    <t>راتب العبود</t>
  </si>
  <si>
    <t>راغد أبو راشد</t>
  </si>
  <si>
    <t>رأفت</t>
  </si>
  <si>
    <t>راما الإسكندراني</t>
  </si>
  <si>
    <t>إيمان</t>
  </si>
  <si>
    <t>أسامة</t>
  </si>
  <si>
    <t>رامز الحفيري</t>
  </si>
  <si>
    <t>فرزت</t>
  </si>
  <si>
    <t>حليمة</t>
  </si>
  <si>
    <t>رامى جعفر</t>
  </si>
  <si>
    <t>نداء</t>
  </si>
  <si>
    <t>رامي المحمد</t>
  </si>
  <si>
    <t>أمينة</t>
  </si>
  <si>
    <t>رامي عرابي</t>
  </si>
  <si>
    <t>نور</t>
  </si>
  <si>
    <t>رامي ناصيف</t>
  </si>
  <si>
    <t>ليبيا</t>
  </si>
  <si>
    <t>راميا عبود الشعراني</t>
  </si>
  <si>
    <t>راويه ابو شقره</t>
  </si>
  <si>
    <t xml:space="preserve">رشا الفحل </t>
  </si>
  <si>
    <t>رشا علي</t>
  </si>
  <si>
    <t xml:space="preserve">رضوان القدور </t>
  </si>
  <si>
    <t xml:space="preserve">قدور </t>
  </si>
  <si>
    <t xml:space="preserve">زينب </t>
  </si>
  <si>
    <t>رغده حكواتي</t>
  </si>
  <si>
    <t>لينه</t>
  </si>
  <si>
    <t>رغيد حديد</t>
  </si>
  <si>
    <t>رنا كناكري</t>
  </si>
  <si>
    <t xml:space="preserve">ملك </t>
  </si>
  <si>
    <t>رند العرجه</t>
  </si>
  <si>
    <t>رنيم طربوش</t>
  </si>
  <si>
    <t>نعمات</t>
  </si>
  <si>
    <t>رهف مشوح</t>
  </si>
  <si>
    <t>شفيقه</t>
  </si>
  <si>
    <t>رواد الرحال</t>
  </si>
  <si>
    <t xml:space="preserve">عدوية </t>
  </si>
  <si>
    <t>روند ناسو</t>
  </si>
  <si>
    <t>ريتا الرواس</t>
  </si>
  <si>
    <t>نجلا</t>
  </si>
  <si>
    <t>ريم احمد</t>
  </si>
  <si>
    <t>ياسمين</t>
  </si>
  <si>
    <t>ريم الجابي</t>
  </si>
  <si>
    <t>محمد همام الدين</t>
  </si>
  <si>
    <t>ريم عمران</t>
  </si>
  <si>
    <t>هنا النجار</t>
  </si>
  <si>
    <t>رينيه الطحش</t>
  </si>
  <si>
    <t>انطوان</t>
  </si>
  <si>
    <t>الين</t>
  </si>
  <si>
    <t>زاهر اللباد</t>
  </si>
  <si>
    <t>برهوم</t>
  </si>
  <si>
    <t>سندس</t>
  </si>
  <si>
    <t>زكريا حساني</t>
  </si>
  <si>
    <t>ليدا</t>
  </si>
  <si>
    <t>زيد المنصور</t>
  </si>
  <si>
    <t>دلال الشمالي</t>
  </si>
  <si>
    <t>زينب دياب</t>
  </si>
  <si>
    <t>زينب هواش</t>
  </si>
  <si>
    <t>برديما</t>
  </si>
  <si>
    <t>سارة العوا</t>
  </si>
  <si>
    <t>الاء</t>
  </si>
  <si>
    <t>سارة نيازي</t>
  </si>
  <si>
    <t>ساره نجار</t>
  </si>
  <si>
    <t>سامر اسماعيل</t>
  </si>
  <si>
    <t>ميرفت</t>
  </si>
  <si>
    <t>سامر الحريري</t>
  </si>
  <si>
    <t>عائشه الحريري</t>
  </si>
  <si>
    <t>سامر المصري</t>
  </si>
  <si>
    <t>ميادة</t>
  </si>
  <si>
    <t>سامر سلمور</t>
  </si>
  <si>
    <t>سامية يازجي</t>
  </si>
  <si>
    <t>دعد</t>
  </si>
  <si>
    <t>ساندي العاشق</t>
  </si>
  <si>
    <t>محمدمولود</t>
  </si>
  <si>
    <t>سحر ميهوب</t>
  </si>
  <si>
    <t>سعيد حكيم</t>
  </si>
  <si>
    <t>سلافه العلي</t>
  </si>
  <si>
    <t>سلمى مهره</t>
  </si>
  <si>
    <t>سليمه</t>
  </si>
  <si>
    <t>سليم بركات</t>
  </si>
  <si>
    <t>خيريه</t>
  </si>
  <si>
    <t>سليمان الصالح</t>
  </si>
  <si>
    <t>وجيهه</t>
  </si>
  <si>
    <t>سليمان يونس</t>
  </si>
  <si>
    <t xml:space="preserve"> نوال غانم</t>
  </si>
  <si>
    <t xml:space="preserve"> سمر العقل</t>
  </si>
  <si>
    <t>سلطي</t>
  </si>
  <si>
    <t>نجواه</t>
  </si>
  <si>
    <t>سميرعدره</t>
  </si>
  <si>
    <t>سميره المفعلاني</t>
  </si>
  <si>
    <t>راغدة السويداني</t>
  </si>
  <si>
    <t>سناء عيسى</t>
  </si>
  <si>
    <t>سوزان الكحاله</t>
  </si>
  <si>
    <t>سياده خواجكيه</t>
  </si>
  <si>
    <t>دريه</t>
  </si>
  <si>
    <t>سيلفا اسماعيل</t>
  </si>
  <si>
    <t>بديعة</t>
  </si>
  <si>
    <t>شادي دايه</t>
  </si>
  <si>
    <t>بسيمه دايه</t>
  </si>
  <si>
    <t xml:space="preserve">شادي شميع </t>
  </si>
  <si>
    <t xml:space="preserve">نجمة </t>
  </si>
  <si>
    <t>شجاع الإسماعيل</t>
  </si>
  <si>
    <t>جهان</t>
  </si>
  <si>
    <t>شغاف المصطفى الحصني</t>
  </si>
  <si>
    <t>دنيا</t>
  </si>
  <si>
    <t>شكري يوسف</t>
  </si>
  <si>
    <t>شهد عبد الله</t>
  </si>
  <si>
    <t>شهد هميم</t>
  </si>
  <si>
    <t xml:space="preserve">كريم </t>
  </si>
  <si>
    <t>صبا النعمه</t>
  </si>
  <si>
    <t>ضياء عيسى</t>
  </si>
  <si>
    <t>رتيبه</t>
  </si>
  <si>
    <t>ضياء مسعود</t>
  </si>
  <si>
    <t>طارق البلاني</t>
  </si>
  <si>
    <t>طارق عبد العال</t>
  </si>
  <si>
    <t xml:space="preserve">زياد </t>
  </si>
  <si>
    <t>طارق نعيم</t>
  </si>
  <si>
    <t>طاهر الرمان</t>
  </si>
  <si>
    <t>آمنة</t>
  </si>
  <si>
    <t>طاهر تينه</t>
  </si>
  <si>
    <t>سمر تينه</t>
  </si>
  <si>
    <t>طلعت طلاع</t>
  </si>
  <si>
    <t>عادل احمد</t>
  </si>
  <si>
    <t>عادل الحلاق</t>
  </si>
  <si>
    <t xml:space="preserve">احمد </t>
  </si>
  <si>
    <t xml:space="preserve">سمية </t>
  </si>
  <si>
    <t>عاصم مللا</t>
  </si>
  <si>
    <t>شيخة</t>
  </si>
  <si>
    <t>عامر حسين</t>
  </si>
  <si>
    <t>نوره</t>
  </si>
  <si>
    <t>عامر دله</t>
  </si>
  <si>
    <t>عبد الرحمن السقا</t>
  </si>
  <si>
    <t>عبد الرحمن نعامي</t>
  </si>
  <si>
    <t>عبد الرحيم خنيفس</t>
  </si>
  <si>
    <t>عبد الفتاح الحسين</t>
  </si>
  <si>
    <t>عبد اللة حللي</t>
  </si>
  <si>
    <t>عبد الله خربوطلي</t>
  </si>
  <si>
    <t>عبد الله وانلي</t>
  </si>
  <si>
    <t xml:space="preserve">محمد زياد </t>
  </si>
  <si>
    <t>عبد الملك الهلال</t>
  </si>
  <si>
    <t>عبد الهادي التيناوي</t>
  </si>
  <si>
    <t xml:space="preserve">ماجدة </t>
  </si>
  <si>
    <t>عبدالرازق حموده</t>
  </si>
  <si>
    <t>عبدالله زيتوني</t>
  </si>
  <si>
    <t>فريال زهر الدين</t>
  </si>
  <si>
    <t>عبدالله عبود</t>
  </si>
  <si>
    <t>عفراء</t>
  </si>
  <si>
    <t>عثمان قونيه لي</t>
  </si>
  <si>
    <t>عدنان بلطة</t>
  </si>
  <si>
    <t>خديجة سليلو</t>
  </si>
  <si>
    <t>عدنان جمال الدين</t>
  </si>
  <si>
    <t>سكينه</t>
  </si>
  <si>
    <t>عدنان رحمون</t>
  </si>
  <si>
    <t>عدي الزبديه</t>
  </si>
  <si>
    <t>ماجدة</t>
  </si>
  <si>
    <t>عروة سلوم</t>
  </si>
  <si>
    <t>عصام تقاله</t>
  </si>
  <si>
    <t>عبير</t>
  </si>
  <si>
    <t>علاء ابو زيد</t>
  </si>
  <si>
    <t>علاء الدندل</t>
  </si>
  <si>
    <t>عائشه الحميدي</t>
  </si>
  <si>
    <t>علاء الدين الشيخ</t>
  </si>
  <si>
    <t>علاء الدين شهاب</t>
  </si>
  <si>
    <t>علاء أبو زيدان</t>
  </si>
  <si>
    <t>علي الحته</t>
  </si>
  <si>
    <t>علي الحمدان</t>
  </si>
  <si>
    <t xml:space="preserve">صالح </t>
  </si>
  <si>
    <t>عقده</t>
  </si>
  <si>
    <t>علي الدكاك</t>
  </si>
  <si>
    <t xml:space="preserve">رائد </t>
  </si>
  <si>
    <t>علي الصعيدي</t>
  </si>
  <si>
    <t>آمنه</t>
  </si>
  <si>
    <t>بديعه محمد</t>
  </si>
  <si>
    <t>علي خولاني</t>
  </si>
  <si>
    <t>فطمة</t>
  </si>
  <si>
    <t>علي شاهين</t>
  </si>
  <si>
    <t>فريزه</t>
  </si>
  <si>
    <t xml:space="preserve">علي محرز </t>
  </si>
  <si>
    <t>كاسر</t>
  </si>
  <si>
    <t>زهوه</t>
  </si>
  <si>
    <t>علياء الارمش</t>
  </si>
  <si>
    <t>عماد الجاسم</t>
  </si>
  <si>
    <t>خالصه الريان</t>
  </si>
  <si>
    <t>عمار ابو الهوى</t>
  </si>
  <si>
    <t>عمار الجلم</t>
  </si>
  <si>
    <t>عمار الجنادي</t>
  </si>
  <si>
    <t>أمون</t>
  </si>
  <si>
    <t>عمار السوادي</t>
  </si>
  <si>
    <t>محمد أسامة</t>
  </si>
  <si>
    <t xml:space="preserve">عمار القرم </t>
  </si>
  <si>
    <t xml:space="preserve">ريما </t>
  </si>
  <si>
    <t>عمر الاحمدالعبد الله</t>
  </si>
  <si>
    <t>لمياء</t>
  </si>
  <si>
    <t>عمر الحرش</t>
  </si>
  <si>
    <t>عمر العزاوي</t>
  </si>
  <si>
    <t>موجف</t>
  </si>
  <si>
    <t>عمر خرسة</t>
  </si>
  <si>
    <t>نعمة</t>
  </si>
  <si>
    <t>عوض السمارة</t>
  </si>
  <si>
    <t>سيدي</t>
  </si>
  <si>
    <t>غادة الحداد</t>
  </si>
  <si>
    <t>غاده بغدادي</t>
  </si>
  <si>
    <t>غدير القابلي</t>
  </si>
  <si>
    <t xml:space="preserve">يحيى </t>
  </si>
  <si>
    <t>غدير علي</t>
  </si>
  <si>
    <t xml:space="preserve">منا </t>
  </si>
  <si>
    <t xml:space="preserve">غسان السيد محمود </t>
  </si>
  <si>
    <t>غيث الطالب</t>
  </si>
  <si>
    <t>روضة</t>
  </si>
  <si>
    <t>غيداء اسحاق</t>
  </si>
  <si>
    <t>سقر</t>
  </si>
  <si>
    <t>نهاد خليل</t>
  </si>
  <si>
    <t>غيداء سلامة</t>
  </si>
  <si>
    <t>نسيبة</t>
  </si>
  <si>
    <t>غيفارا محفوض</t>
  </si>
  <si>
    <t>تحف درداري</t>
  </si>
  <si>
    <t>فؤاد الشحاده</t>
  </si>
  <si>
    <t>فؤاد المسالمه</t>
  </si>
  <si>
    <t>عائشه الغزاوي</t>
  </si>
  <si>
    <t>فؤاد رومية</t>
  </si>
  <si>
    <t>رحمة</t>
  </si>
  <si>
    <t>فاتح الاحمد</t>
  </si>
  <si>
    <t xml:space="preserve">عمر </t>
  </si>
  <si>
    <t>كفاء</t>
  </si>
  <si>
    <t>فادي الاسماعيل</t>
  </si>
  <si>
    <t>فادي الخوري</t>
  </si>
  <si>
    <t>جوزيف</t>
  </si>
  <si>
    <t xml:space="preserve">فادي السرحان </t>
  </si>
  <si>
    <t xml:space="preserve">عطا الله </t>
  </si>
  <si>
    <t>فارس يوسف</t>
  </si>
  <si>
    <t>فاطمه مروه</t>
  </si>
  <si>
    <t>بلقيس</t>
  </si>
  <si>
    <t>فراس السقال</t>
  </si>
  <si>
    <t>أمل</t>
  </si>
  <si>
    <t>فرحان عثمان</t>
  </si>
  <si>
    <t>نجاه</t>
  </si>
  <si>
    <t>قاسم ديب</t>
  </si>
  <si>
    <t>امان الرحيم</t>
  </si>
  <si>
    <t>قمر الحمد</t>
  </si>
  <si>
    <t>كرم حرفوش</t>
  </si>
  <si>
    <t>كريستين حجازي</t>
  </si>
  <si>
    <t>كلادس</t>
  </si>
  <si>
    <t>كريم الشاهين</t>
  </si>
  <si>
    <t>كريم خبية</t>
  </si>
  <si>
    <t>كفاح صقر</t>
  </si>
  <si>
    <t>كنان الآغا</t>
  </si>
  <si>
    <t>كنان عيسى</t>
  </si>
  <si>
    <t>كنان نعيم</t>
  </si>
  <si>
    <t>هادي</t>
  </si>
  <si>
    <t>ريمه</t>
  </si>
  <si>
    <t>كنانه شبيب</t>
  </si>
  <si>
    <t>لؤي الوادي</t>
  </si>
  <si>
    <t>لؤي سعود</t>
  </si>
  <si>
    <t>لؤي سيواس</t>
  </si>
  <si>
    <t>لؤي صلاح</t>
  </si>
  <si>
    <t>جميلة عودة</t>
  </si>
  <si>
    <t>لاوند آلوسي</t>
  </si>
  <si>
    <t>كامران</t>
  </si>
  <si>
    <t>لما أحمد</t>
  </si>
  <si>
    <t>لمى فارس</t>
  </si>
  <si>
    <t>اسماء</t>
  </si>
  <si>
    <t>لين بيسوني</t>
  </si>
  <si>
    <t>أديب</t>
  </si>
  <si>
    <t>لين طه</t>
  </si>
  <si>
    <t>مؤمنه غيبه</t>
  </si>
  <si>
    <t>مرميه</t>
  </si>
  <si>
    <t>مؤيد زعزوع</t>
  </si>
  <si>
    <t>مؤيد شنار</t>
  </si>
  <si>
    <t>مؤيد منصور</t>
  </si>
  <si>
    <t>ماجد النويلاتي</t>
  </si>
  <si>
    <t>ماجد زهوة</t>
  </si>
  <si>
    <t>مالك الحسن البك</t>
  </si>
  <si>
    <t>محسنه</t>
  </si>
  <si>
    <t>مالك عيروط</t>
  </si>
  <si>
    <t>ماهر العمشة</t>
  </si>
  <si>
    <t>وصفية</t>
  </si>
  <si>
    <t>مأمون مطر</t>
  </si>
  <si>
    <t>أمال</t>
  </si>
  <si>
    <t>مثقال البركات</t>
  </si>
  <si>
    <t>جومانه</t>
  </si>
  <si>
    <t>نمنوم</t>
  </si>
  <si>
    <t>مجد البوش</t>
  </si>
  <si>
    <t>رنا السوقي</t>
  </si>
  <si>
    <t>مجد الدين البرازي</t>
  </si>
  <si>
    <t>محمد مصدق</t>
  </si>
  <si>
    <t>مجد الدين قاشوش</t>
  </si>
  <si>
    <t>مجد حوريه</t>
  </si>
  <si>
    <t>مجد صقر</t>
  </si>
  <si>
    <t>محروس البني</t>
  </si>
  <si>
    <t>محمد ابو هلال</t>
  </si>
  <si>
    <t>محمد اديب المرادي</t>
  </si>
  <si>
    <t>بشيرة</t>
  </si>
  <si>
    <t>محمد اسامة الرفاعي</t>
  </si>
  <si>
    <t>خيرية</t>
  </si>
  <si>
    <t>محمد اسبيناتي</t>
  </si>
  <si>
    <t>ثمر</t>
  </si>
  <si>
    <t xml:space="preserve">محمد اسيد عسلي </t>
  </si>
  <si>
    <t>عودة</t>
  </si>
  <si>
    <t>محمد الاحمد المبروك</t>
  </si>
  <si>
    <t>محمد الاعرج</t>
  </si>
  <si>
    <t xml:space="preserve">خليل </t>
  </si>
  <si>
    <t>محمد الاغا</t>
  </si>
  <si>
    <t>محمد الجنان</t>
  </si>
  <si>
    <t>نهى</t>
  </si>
  <si>
    <t xml:space="preserve">محمد الجوراني </t>
  </si>
  <si>
    <t xml:space="preserve">عزيزة بدران </t>
  </si>
  <si>
    <t>محمد الحمود</t>
  </si>
  <si>
    <t>صبحة</t>
  </si>
  <si>
    <t>محمد الخرفان</t>
  </si>
  <si>
    <t>محمد الخطاب</t>
  </si>
  <si>
    <t xml:space="preserve">محمد الرفاعي </t>
  </si>
  <si>
    <t>اعناد</t>
  </si>
  <si>
    <t xml:space="preserve">فاطمة </t>
  </si>
  <si>
    <t>محمد السيد</t>
  </si>
  <si>
    <t>محمد السيوفي</t>
  </si>
  <si>
    <t>نظيرة</t>
  </si>
  <si>
    <t>محمد الشوالي</t>
  </si>
  <si>
    <t>آمال</t>
  </si>
  <si>
    <t>محمد العباوي</t>
  </si>
  <si>
    <t>محمد العثمان</t>
  </si>
  <si>
    <t>محمد العرار</t>
  </si>
  <si>
    <t>محمد العسلي</t>
  </si>
  <si>
    <t>محمد العقاد</t>
  </si>
  <si>
    <t>علاءالدين</t>
  </si>
  <si>
    <t>سميحة</t>
  </si>
  <si>
    <t>محمد الكراد</t>
  </si>
  <si>
    <t>محمد اللباد</t>
  </si>
  <si>
    <t>محمد المدني</t>
  </si>
  <si>
    <t>باسمة</t>
  </si>
  <si>
    <t>محمد المزيد</t>
  </si>
  <si>
    <t>تفاحه</t>
  </si>
  <si>
    <t>ناهد عياش</t>
  </si>
  <si>
    <t>محمد المقبل</t>
  </si>
  <si>
    <t>نزله</t>
  </si>
  <si>
    <t>محمد الناموس</t>
  </si>
  <si>
    <t>اسيمه</t>
  </si>
  <si>
    <t>محمد النبكي</t>
  </si>
  <si>
    <t>محمد النصيرات</t>
  </si>
  <si>
    <t>محمد الهميد</t>
  </si>
  <si>
    <t>محمد اياد كوكة</t>
  </si>
  <si>
    <t>محمد هاني</t>
  </si>
  <si>
    <t>منيرة</t>
  </si>
  <si>
    <t>محمد أبو اسماعيل</t>
  </si>
  <si>
    <t>محمد أمين القداح</t>
  </si>
  <si>
    <t>محمد أمين الملا عيسى</t>
  </si>
  <si>
    <t>سوري</t>
  </si>
  <si>
    <t>فادية</t>
  </si>
  <si>
    <t>محمد أنس حمدان</t>
  </si>
  <si>
    <t>محمد أورفه لي</t>
  </si>
  <si>
    <t>محمد أيهم درويش</t>
  </si>
  <si>
    <t>محمد بسام الخطيب</t>
  </si>
  <si>
    <t>محمد بسام الشويكي</t>
  </si>
  <si>
    <t>حفيظه</t>
  </si>
  <si>
    <t>محمد بسطاطي</t>
  </si>
  <si>
    <t>محمد عياد</t>
  </si>
  <si>
    <t>محمد بطحه</t>
  </si>
  <si>
    <t xml:space="preserve">محمد بكور </t>
  </si>
  <si>
    <t xml:space="preserve">عائشة </t>
  </si>
  <si>
    <t>محمد تتان</t>
  </si>
  <si>
    <t>محمد جمال الخطيب</t>
  </si>
  <si>
    <t>محمد جمول</t>
  </si>
  <si>
    <t>زهر البان</t>
  </si>
  <si>
    <t>محمد جودوي</t>
  </si>
  <si>
    <t>جواد</t>
  </si>
  <si>
    <t>محمد حسام موسى</t>
  </si>
  <si>
    <t>محمدعز الدين</t>
  </si>
  <si>
    <t>محمد حسان القدة</t>
  </si>
  <si>
    <t>نهيلة</t>
  </si>
  <si>
    <t>محمد حسين حلباوي</t>
  </si>
  <si>
    <t>محمد خالد العويتي</t>
  </si>
  <si>
    <t>غادة</t>
  </si>
  <si>
    <t>محمد خالد الموصللي</t>
  </si>
  <si>
    <t>محمد خالد نصري</t>
  </si>
  <si>
    <t>محمد خيري حربل</t>
  </si>
  <si>
    <t xml:space="preserve">غسان </t>
  </si>
  <si>
    <t>محمد درغام</t>
  </si>
  <si>
    <t>محمد راتب الحللي</t>
  </si>
  <si>
    <t xml:space="preserve">محمد رضوان </t>
  </si>
  <si>
    <t>محمد راتب محفوظ</t>
  </si>
  <si>
    <t>محمد رشدي حتاحت</t>
  </si>
  <si>
    <t>محمد مكي</t>
  </si>
  <si>
    <t>محمد رياض الحمصي</t>
  </si>
  <si>
    <t>محمد مسلم</t>
  </si>
  <si>
    <t>محمد زلوخ</t>
  </si>
  <si>
    <t>محمد سعيد برنية</t>
  </si>
  <si>
    <t>محمد مامون</t>
  </si>
  <si>
    <t>محمد سعيد الخباز</t>
  </si>
  <si>
    <t>محمود شامي</t>
  </si>
  <si>
    <t>محمد صافيه</t>
  </si>
  <si>
    <t>رولا</t>
  </si>
  <si>
    <t>محمد ضرار كنعان</t>
  </si>
  <si>
    <t>فتون</t>
  </si>
  <si>
    <t>محمد ضياء الشيخ محي الدين</t>
  </si>
  <si>
    <t>هديه</t>
  </si>
  <si>
    <t>محمد عادل شيخ صالح</t>
  </si>
  <si>
    <t>حميدة</t>
  </si>
  <si>
    <t>محمد عامر المساح</t>
  </si>
  <si>
    <t xml:space="preserve">محمد عبد الرزاق </t>
  </si>
  <si>
    <t>محمد عبد الرزاق دامر</t>
  </si>
  <si>
    <t>محمد عطية</t>
  </si>
  <si>
    <t>امينة الداموني</t>
  </si>
  <si>
    <t>محمد علاء غانم</t>
  </si>
  <si>
    <t>رئيفة</t>
  </si>
  <si>
    <t>محمد علي علي</t>
  </si>
  <si>
    <t>سعده عبدالله</t>
  </si>
  <si>
    <t>محمد عماد زغلوله</t>
  </si>
  <si>
    <t>محمد عمر الحلو</t>
  </si>
  <si>
    <t xml:space="preserve">محمد عمر بارز باشي </t>
  </si>
  <si>
    <t>أميرة بغداي</t>
  </si>
  <si>
    <t>محمد غيث الدراوشه</t>
  </si>
  <si>
    <t>لينا الجرف</t>
  </si>
  <si>
    <t>محمد فادي الدبس</t>
  </si>
  <si>
    <t>محمد فارس بغدادي</t>
  </si>
  <si>
    <t>زهور</t>
  </si>
  <si>
    <t>محمد فايق رجوب</t>
  </si>
  <si>
    <t>محمد قضماني</t>
  </si>
  <si>
    <t>أحمد راتب</t>
  </si>
  <si>
    <t>محمد كحلوس</t>
  </si>
  <si>
    <t>حيات</t>
  </si>
  <si>
    <t>محمد لحسين</t>
  </si>
  <si>
    <t xml:space="preserve">نايف </t>
  </si>
  <si>
    <t>فلحه العلي</t>
  </si>
  <si>
    <t>محمد منيرالشويكي</t>
  </si>
  <si>
    <t>محمد ضياء</t>
  </si>
  <si>
    <t>رزان</t>
  </si>
  <si>
    <t>فوزية</t>
  </si>
  <si>
    <t>محمد ناعسة</t>
  </si>
  <si>
    <t>عائدة</t>
  </si>
  <si>
    <t>محمد نور النونو</t>
  </si>
  <si>
    <t>محمد نور حمد</t>
  </si>
  <si>
    <t>محمد نور كيوان</t>
  </si>
  <si>
    <t>محمد نورالعبد</t>
  </si>
  <si>
    <t>محمد نورحمد</t>
  </si>
  <si>
    <t>محمد هدير زعتريه</t>
  </si>
  <si>
    <t>محمد هشام الكعيد</t>
  </si>
  <si>
    <t>جسيم</t>
  </si>
  <si>
    <t>امنه هلال</t>
  </si>
  <si>
    <t>محمد هيثم غازي</t>
  </si>
  <si>
    <t>محمد وانلي</t>
  </si>
  <si>
    <t>محمد وسيم كعيكاتي</t>
  </si>
  <si>
    <t>رنده</t>
  </si>
  <si>
    <t>محمد يحيى الشربجي</t>
  </si>
  <si>
    <t>ماريه</t>
  </si>
  <si>
    <t>محمدعامر عابدين</t>
  </si>
  <si>
    <t>محمد فائز</t>
  </si>
  <si>
    <t>محمدنور القطيفان</t>
  </si>
  <si>
    <t>بثينة</t>
  </si>
  <si>
    <t>محمود الصبي</t>
  </si>
  <si>
    <t>محمود جحا</t>
  </si>
  <si>
    <t>محمود حماة</t>
  </si>
  <si>
    <t>محمود عشماوي</t>
  </si>
  <si>
    <t>محمود يوسف</t>
  </si>
  <si>
    <t>جومانا</t>
  </si>
  <si>
    <t>محمود جحي</t>
  </si>
  <si>
    <t>مدين سليمان</t>
  </si>
  <si>
    <t>وهيبة</t>
  </si>
  <si>
    <t xml:space="preserve">معاذ البريدي </t>
  </si>
  <si>
    <t>معاذ الحاج</t>
  </si>
  <si>
    <t>معاويه التجار</t>
  </si>
  <si>
    <t>معتز الياس</t>
  </si>
  <si>
    <t>شريفه</t>
  </si>
  <si>
    <t>مغفرة قادري</t>
  </si>
  <si>
    <t>صفية</t>
  </si>
  <si>
    <t>ملهم علوش</t>
  </si>
  <si>
    <t>ملهم غنوم</t>
  </si>
  <si>
    <t>خوله</t>
  </si>
  <si>
    <t xml:space="preserve">ممدوح العسة </t>
  </si>
  <si>
    <t xml:space="preserve">محمد رفعت </t>
  </si>
  <si>
    <t xml:space="preserve">باسمة </t>
  </si>
  <si>
    <t>منتجب حمود</t>
  </si>
  <si>
    <t>منذر العقله</t>
  </si>
  <si>
    <t>منير االناعم</t>
  </si>
  <si>
    <t xml:space="preserve">مها محمد </t>
  </si>
  <si>
    <t>مها مرشد</t>
  </si>
  <si>
    <t>اجود</t>
  </si>
  <si>
    <t>اميرة</t>
  </si>
  <si>
    <t xml:space="preserve">مهند الاحمد </t>
  </si>
  <si>
    <t xml:space="preserve">اسعد </t>
  </si>
  <si>
    <t xml:space="preserve">يسرى </t>
  </si>
  <si>
    <t>مهند الحسين</t>
  </si>
  <si>
    <t xml:space="preserve">مهند العبد القادر </t>
  </si>
  <si>
    <t xml:space="preserve">مها </t>
  </si>
  <si>
    <t>مهند بايزيد</t>
  </si>
  <si>
    <t>ملاذ</t>
  </si>
  <si>
    <t>مهند شب</t>
  </si>
  <si>
    <t>دنورة</t>
  </si>
  <si>
    <t xml:space="preserve">ميرفان  شكو </t>
  </si>
  <si>
    <t>ميرنا يازجي</t>
  </si>
  <si>
    <t>جاكلين</t>
  </si>
  <si>
    <t xml:space="preserve">ميسر القيسي </t>
  </si>
  <si>
    <t xml:space="preserve">حسيمة </t>
  </si>
  <si>
    <t>ميسر خطيب</t>
  </si>
  <si>
    <t>اسمهان</t>
  </si>
  <si>
    <t>ميلاد سليمان</t>
  </si>
  <si>
    <t>رحمه</t>
  </si>
  <si>
    <t>نادين جبري</t>
  </si>
  <si>
    <t>نبيل محمد</t>
  </si>
  <si>
    <t>ندى دباس</t>
  </si>
  <si>
    <t>ندى محمد</t>
  </si>
  <si>
    <t>نضال كنهوش</t>
  </si>
  <si>
    <t xml:space="preserve"> سهيله</t>
  </si>
  <si>
    <t>نور الاسطة</t>
  </si>
  <si>
    <t xml:space="preserve">نادر </t>
  </si>
  <si>
    <t>نور الجاويش</t>
  </si>
  <si>
    <t>ناديه</t>
  </si>
  <si>
    <t>نور الدين الزعبي</t>
  </si>
  <si>
    <t>نور الدين حمودة</t>
  </si>
  <si>
    <t>نور العيسمي</t>
  </si>
  <si>
    <t>لبانة</t>
  </si>
  <si>
    <t>نور الكيلاني</t>
  </si>
  <si>
    <t xml:space="preserve">مسرة </t>
  </si>
  <si>
    <t>نور النداف</t>
  </si>
  <si>
    <t>فاديا موسى</t>
  </si>
  <si>
    <t>نور الهدى مخلوف</t>
  </si>
  <si>
    <t>سروناز</t>
  </si>
  <si>
    <t>نور سعيد</t>
  </si>
  <si>
    <t>عيدة</t>
  </si>
  <si>
    <t>نور نعيم</t>
  </si>
  <si>
    <t>ربيعة</t>
  </si>
  <si>
    <t>نوران الحكيم</t>
  </si>
  <si>
    <t>هادي الغضبان</t>
  </si>
  <si>
    <t>هادي عاقل</t>
  </si>
  <si>
    <t>هاني بربش</t>
  </si>
  <si>
    <t>هبا اسماعيل</t>
  </si>
  <si>
    <t>هبه العقله</t>
  </si>
  <si>
    <t>خالدية</t>
  </si>
  <si>
    <t>هبه علوش</t>
  </si>
  <si>
    <t>أروى</t>
  </si>
  <si>
    <t>هبه مراد</t>
  </si>
  <si>
    <t>محمد ظهير</t>
  </si>
  <si>
    <t>طروب</t>
  </si>
  <si>
    <t>هشام سليمان</t>
  </si>
  <si>
    <t>لطيفه خليل</t>
  </si>
  <si>
    <t>هشام كريزان</t>
  </si>
  <si>
    <t>سلوة</t>
  </si>
  <si>
    <t>هلا اليونس</t>
  </si>
  <si>
    <t>حزام</t>
  </si>
  <si>
    <t>هلا عرنوق</t>
  </si>
  <si>
    <t>نهاد الصويري</t>
  </si>
  <si>
    <t>هلا يوسف</t>
  </si>
  <si>
    <t>مزيت</t>
  </si>
  <si>
    <t>هلاسلمان</t>
  </si>
  <si>
    <t>همسه جوريه</t>
  </si>
  <si>
    <t>هوكر موسى</t>
  </si>
  <si>
    <t>رحيمة</t>
  </si>
  <si>
    <t>هيثم الصلح</t>
  </si>
  <si>
    <t>فادية الوادي</t>
  </si>
  <si>
    <t>وائل الحسن</t>
  </si>
  <si>
    <t xml:space="preserve">وائل الخن </t>
  </si>
  <si>
    <t>وائل الفوال</t>
  </si>
  <si>
    <t>وائل عقيد</t>
  </si>
  <si>
    <t>وجدان هبره</t>
  </si>
  <si>
    <t>وسام البريدي</t>
  </si>
  <si>
    <t>وسام الترك</t>
  </si>
  <si>
    <t>وسام كاتبه</t>
  </si>
  <si>
    <t>وسام منذر</t>
  </si>
  <si>
    <t xml:space="preserve">وسيم الأحمد </t>
  </si>
  <si>
    <t>وسيم البقاعي</t>
  </si>
  <si>
    <t>وسيم الفراج</t>
  </si>
  <si>
    <t>وسيم صريم</t>
  </si>
  <si>
    <t>بشره</t>
  </si>
  <si>
    <t>وعد القيق</t>
  </si>
  <si>
    <t>محمد نهاد</t>
  </si>
  <si>
    <t xml:space="preserve">صباح </t>
  </si>
  <si>
    <t>وليد جوير</t>
  </si>
  <si>
    <t>وليد حسن</t>
  </si>
  <si>
    <t>ياره عمر</t>
  </si>
  <si>
    <t>ياسر الخلف</t>
  </si>
  <si>
    <t>ياسمين الخطيب</t>
  </si>
  <si>
    <t>ياسمين مصطفى</t>
  </si>
  <si>
    <t>يانا اسماعيل</t>
  </si>
  <si>
    <t>زين الدين</t>
  </si>
  <si>
    <t>يزن عامر</t>
  </si>
  <si>
    <t>امل ابو حسان</t>
  </si>
  <si>
    <t>يعرب الغزالي</t>
  </si>
  <si>
    <t>حمدى</t>
  </si>
  <si>
    <t>يوسف شبيب</t>
  </si>
  <si>
    <t>زيوه حسين</t>
  </si>
  <si>
    <t>منيفه</t>
  </si>
  <si>
    <t>هيثم توتونجي</t>
  </si>
  <si>
    <t>احمد العثمان التركاوي</t>
  </si>
  <si>
    <t>نادية</t>
  </si>
  <si>
    <t>احمد خالد</t>
  </si>
  <si>
    <t>هادية</t>
  </si>
  <si>
    <t>احمد سالم</t>
  </si>
  <si>
    <t>عايشه</t>
  </si>
  <si>
    <t>ارام ديب</t>
  </si>
  <si>
    <t xml:space="preserve">جورج </t>
  </si>
  <si>
    <t>راما ميا</t>
  </si>
  <si>
    <t xml:space="preserve">صلاح </t>
  </si>
  <si>
    <t>زكوان كحاله</t>
  </si>
  <si>
    <t>طلال رزاق</t>
  </si>
  <si>
    <t xml:space="preserve">هيثم </t>
  </si>
  <si>
    <t>امتسال</t>
  </si>
  <si>
    <t>عامر الاعرج</t>
  </si>
  <si>
    <t>عثمان الهلوش</t>
  </si>
  <si>
    <t>رفعة</t>
  </si>
  <si>
    <t>عدنان سامو</t>
  </si>
  <si>
    <t>ناجية</t>
  </si>
  <si>
    <t>علاء الدين الجديع</t>
  </si>
  <si>
    <t>عوض المصطفى</t>
  </si>
  <si>
    <t>حسنة</t>
  </si>
  <si>
    <t>غالية المجذوب</t>
  </si>
  <si>
    <t>فرح ابو شقير</t>
  </si>
  <si>
    <t>فيكين بلوطيان</t>
  </si>
  <si>
    <t>كيفوك</t>
  </si>
  <si>
    <t>ارشالويس</t>
  </si>
  <si>
    <t>قصي الابراهيم</t>
  </si>
  <si>
    <t>كاتى لبس</t>
  </si>
  <si>
    <t>اندري</t>
  </si>
  <si>
    <t>جمانة</t>
  </si>
  <si>
    <t>محمد الحمادي</t>
  </si>
  <si>
    <t>محمد عامر ترجمان</t>
  </si>
  <si>
    <t>محمد فرعون</t>
  </si>
  <si>
    <t>محمد نصري</t>
  </si>
  <si>
    <t>وائل بلال</t>
  </si>
  <si>
    <t>محمد عفيف</t>
  </si>
  <si>
    <t>ياس الحويج</t>
  </si>
  <si>
    <t>باسل الاطرش</t>
  </si>
  <si>
    <t>محمد داوود</t>
  </si>
  <si>
    <t>محمود فحصه</t>
  </si>
  <si>
    <t>حسين الحاج حسين</t>
  </si>
  <si>
    <t>غزوة</t>
  </si>
  <si>
    <t>رشا اسحاق</t>
  </si>
  <si>
    <t>رامي</t>
  </si>
  <si>
    <t>مرفت القاسم</t>
  </si>
  <si>
    <t>لميس عيسى</t>
  </si>
  <si>
    <t>مهند كحيل</t>
  </si>
  <si>
    <t>زاهر شعيب</t>
  </si>
  <si>
    <t>رفيده</t>
  </si>
  <si>
    <t>ابراهيم الجيزاوي</t>
  </si>
  <si>
    <t>ابراهيم الفسخه</t>
  </si>
  <si>
    <t>سلمى</t>
  </si>
  <si>
    <t>ابراهيم الورعه</t>
  </si>
  <si>
    <t>احمد الابراهيم</t>
  </si>
  <si>
    <t>فالنتينا</t>
  </si>
  <si>
    <t>احمد الحريري</t>
  </si>
  <si>
    <t>احمد المسالمه</t>
  </si>
  <si>
    <t>احمد المفعلاني</t>
  </si>
  <si>
    <t>راغدة</t>
  </si>
  <si>
    <t>احمد بحري</t>
  </si>
  <si>
    <t>عبدالعال</t>
  </si>
  <si>
    <t>احمد حلاق</t>
  </si>
  <si>
    <t>مروه</t>
  </si>
  <si>
    <t>احمد شرف</t>
  </si>
  <si>
    <t>احمد عدره</t>
  </si>
  <si>
    <t>عرابي</t>
  </si>
  <si>
    <t>سامية</t>
  </si>
  <si>
    <t xml:space="preserve">لميا </t>
  </si>
  <si>
    <t>احمدعرفات عربش</t>
  </si>
  <si>
    <t>ارزيف خلف</t>
  </si>
  <si>
    <t>بروين</t>
  </si>
  <si>
    <t>اسامه الفارس</t>
  </si>
  <si>
    <t>المنتصربالله القوصي</t>
  </si>
  <si>
    <t>محمدماجد</t>
  </si>
  <si>
    <t>الهام المشوط</t>
  </si>
  <si>
    <t>جورجيت</t>
  </si>
  <si>
    <t>اماني خالد</t>
  </si>
  <si>
    <t>امبنه الجاسم</t>
  </si>
  <si>
    <t>امجد كنعان</t>
  </si>
  <si>
    <t>امل الظاهر</t>
  </si>
  <si>
    <t>تحرير</t>
  </si>
  <si>
    <t>امير الحسيني</t>
  </si>
  <si>
    <t>بنان</t>
  </si>
  <si>
    <t>ليزه</t>
  </si>
  <si>
    <t>انس العقله</t>
  </si>
  <si>
    <t>انس بكر</t>
  </si>
  <si>
    <t>انس يونس</t>
  </si>
  <si>
    <t>انور الخليفو</t>
  </si>
  <si>
    <t>اولين زعرور</t>
  </si>
  <si>
    <t>صبرية</t>
  </si>
  <si>
    <t>ايات الشوا</t>
  </si>
  <si>
    <t>سيد</t>
  </si>
  <si>
    <t>ختام</t>
  </si>
  <si>
    <t>اياد تركماني</t>
  </si>
  <si>
    <t>اياد منصور</t>
  </si>
  <si>
    <t>ايمان ابو صافي</t>
  </si>
  <si>
    <t>ايمان المسلخ</t>
  </si>
  <si>
    <t xml:space="preserve">عمار </t>
  </si>
  <si>
    <t>ايمن ابو ترابه</t>
  </si>
  <si>
    <t>ايهاب السليم</t>
  </si>
  <si>
    <t>فاديا</t>
  </si>
  <si>
    <t>ايهم الطويل</t>
  </si>
  <si>
    <t>ايهم ايوب</t>
  </si>
  <si>
    <t>ايلين</t>
  </si>
  <si>
    <t>باسل الاحمد</t>
  </si>
  <si>
    <t>عمشه</t>
  </si>
  <si>
    <t>باسل الفتيح</t>
  </si>
  <si>
    <t>عبدالرحمن</t>
  </si>
  <si>
    <t>باسل الهندي</t>
  </si>
  <si>
    <t>بتول الحمصي</t>
  </si>
  <si>
    <t>ليلا</t>
  </si>
  <si>
    <t>بتول تنبكجي</t>
  </si>
  <si>
    <t>بتول شعبو</t>
  </si>
  <si>
    <t>بتول موسى</t>
  </si>
  <si>
    <t>براء سعيد</t>
  </si>
  <si>
    <t>حوريه</t>
  </si>
  <si>
    <t>بسمه نعيم</t>
  </si>
  <si>
    <t>بشار التوهان</t>
  </si>
  <si>
    <t>بشار الميداني</t>
  </si>
  <si>
    <t>بشار هاشم</t>
  </si>
  <si>
    <t>بشير المحيميد</t>
  </si>
  <si>
    <t>ضمران</t>
  </si>
  <si>
    <t>بشير الميداني</t>
  </si>
  <si>
    <t>بهاء الشيخ مرعي</t>
  </si>
  <si>
    <t>تغريد كرباج</t>
  </si>
  <si>
    <t>تحيه</t>
  </si>
  <si>
    <t>تولين غلاييني</t>
  </si>
  <si>
    <t>جان عجرم</t>
  </si>
  <si>
    <t>مطانس</t>
  </si>
  <si>
    <t>جعفر موسى</t>
  </si>
  <si>
    <t>جمال مسلم منلا</t>
  </si>
  <si>
    <t>صبيحه</t>
  </si>
  <si>
    <t>جهاد الهراطه</t>
  </si>
  <si>
    <t>جناع</t>
  </si>
  <si>
    <t>جهاد حماده</t>
  </si>
  <si>
    <t>جواد دحدل</t>
  </si>
  <si>
    <t>جورج نصره</t>
  </si>
  <si>
    <t>جوزيف كيكولوف</t>
  </si>
  <si>
    <t>اسحق</t>
  </si>
  <si>
    <t>جوزيل بلول</t>
  </si>
  <si>
    <t>جيدا البكري</t>
  </si>
  <si>
    <t>حسام االبيطار</t>
  </si>
  <si>
    <t>حسام احمد الحسن</t>
  </si>
  <si>
    <t>حسام الصالح</t>
  </si>
  <si>
    <t>حسام اللحام</t>
  </si>
  <si>
    <t>حسان الوني</t>
  </si>
  <si>
    <t>حسن محمد</t>
  </si>
  <si>
    <t>حسين ابا زيد</t>
  </si>
  <si>
    <t>حسين الخسار</t>
  </si>
  <si>
    <t>حسين السعيد</t>
  </si>
  <si>
    <t>حسين غانم</t>
  </si>
  <si>
    <t>حسين وقاف</t>
  </si>
  <si>
    <t>حماد الداموك</t>
  </si>
  <si>
    <t>كريطع</t>
  </si>
  <si>
    <t>حمزة حاج غريب</t>
  </si>
  <si>
    <t>طلعت</t>
  </si>
  <si>
    <t>حيان عبد الله</t>
  </si>
  <si>
    <t>عنتر</t>
  </si>
  <si>
    <t>بهيجه</t>
  </si>
  <si>
    <t>حيدر شاهين</t>
  </si>
  <si>
    <t>خالد القاسم</t>
  </si>
  <si>
    <t>خالد المحيثاوي</t>
  </si>
  <si>
    <t>خالد عبد الهادي</t>
  </si>
  <si>
    <t>خالد فندي</t>
  </si>
  <si>
    <t>خالدالصالح</t>
  </si>
  <si>
    <t>خالدالمحمد</t>
  </si>
  <si>
    <t>خضر علي</t>
  </si>
  <si>
    <t>خلدون حميره</t>
  </si>
  <si>
    <t>خليل ادريس</t>
  </si>
  <si>
    <t>خير الله ايبو</t>
  </si>
  <si>
    <t>دارين كنجو</t>
  </si>
  <si>
    <t>دانا حنا</t>
  </si>
  <si>
    <t>دانه تنبكجي</t>
  </si>
  <si>
    <t>عاطفه</t>
  </si>
  <si>
    <t>دانه داود</t>
  </si>
  <si>
    <t>دانيا الرقوقي</t>
  </si>
  <si>
    <t>ايات</t>
  </si>
  <si>
    <t>دانياغبور</t>
  </si>
  <si>
    <t>محمدعزام</t>
  </si>
  <si>
    <t>دانيال طاهر</t>
  </si>
  <si>
    <t>جهينه</t>
  </si>
  <si>
    <t>دعاء الرفاعي</t>
  </si>
  <si>
    <t>نصوح</t>
  </si>
  <si>
    <t>ديما الحاج حسين</t>
  </si>
  <si>
    <t>امتثال</t>
  </si>
  <si>
    <t>رائده العسل</t>
  </si>
  <si>
    <t>راما برنيه</t>
  </si>
  <si>
    <t>فداء</t>
  </si>
  <si>
    <t>رامي الموعد</t>
  </si>
  <si>
    <t>رامي رواس</t>
  </si>
  <si>
    <t>رامي غنوم</t>
  </si>
  <si>
    <t>امنة</t>
  </si>
  <si>
    <t>رانيا حجازي</t>
  </si>
  <si>
    <t>نوف</t>
  </si>
  <si>
    <t>ربيع شنان</t>
  </si>
  <si>
    <t>ذوقان</t>
  </si>
  <si>
    <t>نسيبه</t>
  </si>
  <si>
    <t>رزن احمد</t>
  </si>
  <si>
    <t>فاتنة</t>
  </si>
  <si>
    <t>رشا السلكة</t>
  </si>
  <si>
    <t>رقية</t>
  </si>
  <si>
    <t>رشا المحرز</t>
  </si>
  <si>
    <t>غنجي</t>
  </si>
  <si>
    <t>رضوان الشيخ</t>
  </si>
  <si>
    <t>رغد عاصي</t>
  </si>
  <si>
    <t>رماح ابراهيم</t>
  </si>
  <si>
    <t>رنا الدركشلي</t>
  </si>
  <si>
    <t>رند شيخ السوق</t>
  </si>
  <si>
    <t>رهام العوير</t>
  </si>
  <si>
    <t>رهف البوشي</t>
  </si>
  <si>
    <t>رواد الرفاعي</t>
  </si>
  <si>
    <t>رويده منصور</t>
  </si>
  <si>
    <t>رياض ابو شامه</t>
  </si>
  <si>
    <t>محمد فريد</t>
  </si>
  <si>
    <t>فائزه</t>
  </si>
  <si>
    <t>ريم زريق</t>
  </si>
  <si>
    <t>ريم عبود</t>
  </si>
  <si>
    <t>ريما عجورى</t>
  </si>
  <si>
    <t>ريهان حمادة</t>
  </si>
  <si>
    <t>زهور كنعان</t>
  </si>
  <si>
    <t>زياد الابراهيم</t>
  </si>
  <si>
    <t>زيدون ابو ترابي</t>
  </si>
  <si>
    <t>سائد انجايه</t>
  </si>
  <si>
    <t>سائر سنجاب</t>
  </si>
  <si>
    <t>ساره خيو</t>
  </si>
  <si>
    <t>سالم داوود</t>
  </si>
  <si>
    <t>سامح جمعة</t>
  </si>
  <si>
    <t>سامر الشحادات</t>
  </si>
  <si>
    <t>سلطانه</t>
  </si>
  <si>
    <t>ساندي مخول</t>
  </si>
  <si>
    <t>البير</t>
  </si>
  <si>
    <t>سراج نحاس</t>
  </si>
  <si>
    <t>سعيد الليل</t>
  </si>
  <si>
    <t>سلطان الشقران</t>
  </si>
  <si>
    <t>عبدالعزيز</t>
  </si>
  <si>
    <t>سليم العاص</t>
  </si>
  <si>
    <t>سليم شياح</t>
  </si>
  <si>
    <t>سليمان الاسعد</t>
  </si>
  <si>
    <t>زليخه</t>
  </si>
  <si>
    <t>سوزدار مراد</t>
  </si>
  <si>
    <t>سيزار فليحان</t>
  </si>
  <si>
    <t>شادي سعده</t>
  </si>
  <si>
    <t>شاه بدزيكوف</t>
  </si>
  <si>
    <t>كره بت</t>
  </si>
  <si>
    <t>زاروهي</t>
  </si>
  <si>
    <t>شريف غنيمه</t>
  </si>
  <si>
    <t>شيرين خلو</t>
  </si>
  <si>
    <t>عين الحياه</t>
  </si>
  <si>
    <t>صالح قطيفان</t>
  </si>
  <si>
    <t>صلاح الدين الشالح</t>
  </si>
  <si>
    <t>محمدخالد</t>
  </si>
  <si>
    <t>رغد</t>
  </si>
  <si>
    <t>ضياء جنود</t>
  </si>
  <si>
    <t>طارق رجب</t>
  </si>
  <si>
    <t>طارق صبيحه</t>
  </si>
  <si>
    <t>عبدالكريم</t>
  </si>
  <si>
    <t>طارق عيسى</t>
  </si>
  <si>
    <t>طارق قندقجي</t>
  </si>
  <si>
    <t>ظلال الكراد</t>
  </si>
  <si>
    <t>عاطف الطافش</t>
  </si>
  <si>
    <t>عباس عيسى</t>
  </si>
  <si>
    <t>عبد الحميد حلاوة</t>
  </si>
  <si>
    <t>عبد القادر الصالح</t>
  </si>
  <si>
    <t>شرجية</t>
  </si>
  <si>
    <t>عبد القادر محمد</t>
  </si>
  <si>
    <t>عبد القادر مصيطف</t>
  </si>
  <si>
    <t>حلوم</t>
  </si>
  <si>
    <t>عبد الله علي</t>
  </si>
  <si>
    <t>ثنية</t>
  </si>
  <si>
    <t>عبد الله مرعي</t>
  </si>
  <si>
    <t>ثريا</t>
  </si>
  <si>
    <t>عبدالرحمن احمداغا</t>
  </si>
  <si>
    <t>محمد طه</t>
  </si>
  <si>
    <t>عبدالرحمن المحمود</t>
  </si>
  <si>
    <t>عبدالرحمن سماق</t>
  </si>
  <si>
    <t>سلما</t>
  </si>
  <si>
    <t>عبدالرزاق ابو قوره</t>
  </si>
  <si>
    <t>عبدالله الحارون</t>
  </si>
  <si>
    <t xml:space="preserve">سليم </t>
  </si>
  <si>
    <t>عثمان عدس</t>
  </si>
  <si>
    <t>رائدة</t>
  </si>
  <si>
    <t>عدنان الحسين</t>
  </si>
  <si>
    <t>عدنان الخطيب المزيك</t>
  </si>
  <si>
    <t>محمدوليد</t>
  </si>
  <si>
    <t>عدنان المقداد</t>
  </si>
  <si>
    <t>عدي المصري</t>
  </si>
  <si>
    <t>عدي حمود</t>
  </si>
  <si>
    <t>اروه</t>
  </si>
  <si>
    <t>عدي حيمود</t>
  </si>
  <si>
    <t>عروه الموصلي</t>
  </si>
  <si>
    <t>عروه النميري</t>
  </si>
  <si>
    <t>عروه يحيى</t>
  </si>
  <si>
    <t>فهيده</t>
  </si>
  <si>
    <t>عصام القدور</t>
  </si>
  <si>
    <t>عكرمه المصطفى</t>
  </si>
  <si>
    <t>علا شحود</t>
  </si>
  <si>
    <t xml:space="preserve">محي   </t>
  </si>
  <si>
    <t>علاء الدين عبدالحق</t>
  </si>
  <si>
    <t>علاء سيجر</t>
  </si>
  <si>
    <t>علي اسعد</t>
  </si>
  <si>
    <t>نبيهة</t>
  </si>
  <si>
    <t>علي الحمادي</t>
  </si>
  <si>
    <t>علي العقله</t>
  </si>
  <si>
    <t>علي جبور</t>
  </si>
  <si>
    <t>نزهه</t>
  </si>
  <si>
    <t>علي ديبو</t>
  </si>
  <si>
    <t>علي عدره</t>
  </si>
  <si>
    <t>عماد البطين</t>
  </si>
  <si>
    <t>عماد الذياب</t>
  </si>
  <si>
    <t>غازيه</t>
  </si>
  <si>
    <t>عمار الخليل</t>
  </si>
  <si>
    <t>تهاني</t>
  </si>
  <si>
    <t>عمار شرف</t>
  </si>
  <si>
    <t>عمار قاسم</t>
  </si>
  <si>
    <t>عمار وانلي</t>
  </si>
  <si>
    <t>نعيمة</t>
  </si>
  <si>
    <t>عمر حسين علي</t>
  </si>
  <si>
    <t>عمرو الادلبي</t>
  </si>
  <si>
    <t>عيسى مغمومه</t>
  </si>
  <si>
    <t>غاليه المرزوك</t>
  </si>
  <si>
    <t>عبدالصمد</t>
  </si>
  <si>
    <t>غزل صبح</t>
  </si>
  <si>
    <t>فؤاد العقله</t>
  </si>
  <si>
    <t>فادي العياش</t>
  </si>
  <si>
    <t>عبدالحكيم</t>
  </si>
  <si>
    <t>فادي عكاري</t>
  </si>
  <si>
    <t>انديره</t>
  </si>
  <si>
    <t>فارس الحسين</t>
  </si>
  <si>
    <t>فارس شقير</t>
  </si>
  <si>
    <t>فاروق حمد</t>
  </si>
  <si>
    <t>فاطمة الخطيب</t>
  </si>
  <si>
    <t>فريزة</t>
  </si>
  <si>
    <t>فاطمة موسى</t>
  </si>
  <si>
    <t>فايز كرباج</t>
  </si>
  <si>
    <t>فراس حبيشي</t>
  </si>
  <si>
    <t>فراس داود</t>
  </si>
  <si>
    <t>فراس عدوان</t>
  </si>
  <si>
    <t>شامخ</t>
  </si>
  <si>
    <t>فريز الحمامي</t>
  </si>
  <si>
    <t>قاسم حسن اغا</t>
  </si>
  <si>
    <t>قصي المقداد</t>
  </si>
  <si>
    <t>قيس هبرة</t>
  </si>
  <si>
    <t>كلثوم</t>
  </si>
  <si>
    <t>قيصون العلي</t>
  </si>
  <si>
    <t>كارولين ديكران</t>
  </si>
  <si>
    <t>وانيس</t>
  </si>
  <si>
    <t>جرجيت</t>
  </si>
  <si>
    <t>كرم محمد</t>
  </si>
  <si>
    <t>سعديه</t>
  </si>
  <si>
    <t>كريمه عباس</t>
  </si>
  <si>
    <t>واجيه</t>
  </si>
  <si>
    <t>كنان الخطيب</t>
  </si>
  <si>
    <t>كنان مظلومه</t>
  </si>
  <si>
    <t>كندا زند الحديد</t>
  </si>
  <si>
    <t>لؤي البردويل</t>
  </si>
  <si>
    <t>لؤي الجباعي</t>
  </si>
  <si>
    <t>ثليج</t>
  </si>
  <si>
    <t>لما الخطيب</t>
  </si>
  <si>
    <t>مؤيد طعمه</t>
  </si>
  <si>
    <t>مؤيدحشاش الكبب</t>
  </si>
  <si>
    <t>ماجد اللحام</t>
  </si>
  <si>
    <t>مناف</t>
  </si>
  <si>
    <t>وديعه</t>
  </si>
  <si>
    <t>مازن داود</t>
  </si>
  <si>
    <t>احمد بشير</t>
  </si>
  <si>
    <t>مازن منصور</t>
  </si>
  <si>
    <t>مالك جوبي</t>
  </si>
  <si>
    <t>مالك حمد</t>
  </si>
  <si>
    <t>مالك عباره</t>
  </si>
  <si>
    <t>ماهر البيرك</t>
  </si>
  <si>
    <t>رهيجه</t>
  </si>
  <si>
    <t>ماهر الجاسم</t>
  </si>
  <si>
    <t>ماهر عبدالمجيد</t>
  </si>
  <si>
    <t>مايا سرحان</t>
  </si>
  <si>
    <t>مجد الذياب</t>
  </si>
  <si>
    <t>نعمه</t>
  </si>
  <si>
    <t>محمد اديب اللحام</t>
  </si>
  <si>
    <t>محمد الابطح</t>
  </si>
  <si>
    <t>محمد البيطار</t>
  </si>
  <si>
    <t>محمد التوبان</t>
  </si>
  <si>
    <t>محمد الجردي</t>
  </si>
  <si>
    <t>محمد الجنيد</t>
  </si>
  <si>
    <t>محمد الخاطر</t>
  </si>
  <si>
    <t>محمد الخرسان</t>
  </si>
  <si>
    <t>غزوه</t>
  </si>
  <si>
    <t>محمد الدخول</t>
  </si>
  <si>
    <t>محمد الديري</t>
  </si>
  <si>
    <t>محمد الرباعي</t>
  </si>
  <si>
    <t>لميه</t>
  </si>
  <si>
    <t>عبدالحميد</t>
  </si>
  <si>
    <t>اصلاح</t>
  </si>
  <si>
    <t>محمد السهلي</t>
  </si>
  <si>
    <t>محمد العرسان</t>
  </si>
  <si>
    <t>محمد العوده</t>
  </si>
  <si>
    <t>محمد القبلان</t>
  </si>
  <si>
    <t>محمد المحمود</t>
  </si>
  <si>
    <t>كاتبه</t>
  </si>
  <si>
    <t>محمد ايهم عرابي</t>
  </si>
  <si>
    <t>هناده</t>
  </si>
  <si>
    <t>محمد ايوب</t>
  </si>
  <si>
    <t>محمد براك</t>
  </si>
  <si>
    <t>محمد تاج الدين الباقري</t>
  </si>
  <si>
    <t>محمد جعلوك</t>
  </si>
  <si>
    <t>محمد حاجي طه</t>
  </si>
  <si>
    <t>محمد حتاحت</t>
  </si>
  <si>
    <t>محمد حسام ايبش</t>
  </si>
  <si>
    <t>محمد حمزة</t>
  </si>
  <si>
    <t>فتحية</t>
  </si>
  <si>
    <t>محمد خير الخرسان</t>
  </si>
  <si>
    <t>عبد المعطي</t>
  </si>
  <si>
    <t>محمد زهير الخياط</t>
  </si>
  <si>
    <t>محمد زياد علايا</t>
  </si>
  <si>
    <t>محمد سعيد سنقر</t>
  </si>
  <si>
    <t>محمد سفاف</t>
  </si>
  <si>
    <t>عبدالمعين</t>
  </si>
  <si>
    <t>محمد سوار</t>
  </si>
  <si>
    <t>محمد طوموق</t>
  </si>
  <si>
    <t>اميه</t>
  </si>
  <si>
    <t>محمد غسان جليلاتي</t>
  </si>
  <si>
    <t>محمد غيث الملط</t>
  </si>
  <si>
    <t>محمد ماهر حداد</t>
  </si>
  <si>
    <t>محمد يحيى</t>
  </si>
  <si>
    <t>محمد مظلوم</t>
  </si>
  <si>
    <t>محمد نشواتي</t>
  </si>
  <si>
    <t>محمد يزن المزيك</t>
  </si>
  <si>
    <t>محمد يزن زعفرنجي</t>
  </si>
  <si>
    <t>محمد يمان السقا</t>
  </si>
  <si>
    <t>رئيفه</t>
  </si>
  <si>
    <t>محمد يمان سعد</t>
  </si>
  <si>
    <t>محمدالخالدالجزار</t>
  </si>
  <si>
    <t>فرحه</t>
  </si>
  <si>
    <t>محمدالسويداني</t>
  </si>
  <si>
    <t>محمدالمعزر</t>
  </si>
  <si>
    <t>محمدامين شيخ محمود</t>
  </si>
  <si>
    <t>شها</t>
  </si>
  <si>
    <t>محمدبني المرجه الحواصلي</t>
  </si>
  <si>
    <t>محمد حسام الدين الملا</t>
  </si>
  <si>
    <t>محمد حسام عليا</t>
  </si>
  <si>
    <t>محمد خالد حوراني</t>
  </si>
  <si>
    <t>محمد سعيد شياح</t>
  </si>
  <si>
    <t>محمد عامر الحمود</t>
  </si>
  <si>
    <t>عبدالغني</t>
  </si>
  <si>
    <t>محمدعبدالهادي عجاج</t>
  </si>
  <si>
    <t>محمدبرهان</t>
  </si>
  <si>
    <t>محمدعدنان بلشه</t>
  </si>
  <si>
    <t>محمدعروه جبان</t>
  </si>
  <si>
    <t>محمدهشام</t>
  </si>
  <si>
    <t>محمدعسليه مبروكه</t>
  </si>
  <si>
    <t>بدرالدين</t>
  </si>
  <si>
    <t>محمدعلاء حموده</t>
  </si>
  <si>
    <t>سرى</t>
  </si>
  <si>
    <t>محمدعلي اليمن</t>
  </si>
  <si>
    <t>محمدعلي قده</t>
  </si>
  <si>
    <t>محمد عمار يحيى</t>
  </si>
  <si>
    <t>محمد فادي الحلبي</t>
  </si>
  <si>
    <t>محمدسامر</t>
  </si>
  <si>
    <t>محمد معتز ضاوي</t>
  </si>
  <si>
    <t>محمد نبيل كلثوم</t>
  </si>
  <si>
    <t>محمد نضال قريعي</t>
  </si>
  <si>
    <t>محمد نورالدين الجبان</t>
  </si>
  <si>
    <t>محمد وئام سليق</t>
  </si>
  <si>
    <t>محمود محمد</t>
  </si>
  <si>
    <t>مرهف القصير</t>
  </si>
  <si>
    <t>مروه البيتموني</t>
  </si>
  <si>
    <t>مروه حسون الشيخ</t>
  </si>
  <si>
    <t>مروه مفتاح</t>
  </si>
  <si>
    <t>محمدصياح</t>
  </si>
  <si>
    <t>مريم شغليل</t>
  </si>
  <si>
    <t>مشهور الشاعر</t>
  </si>
  <si>
    <t>محفوظ</t>
  </si>
  <si>
    <t>مصطفى الاخرس</t>
  </si>
  <si>
    <t>مصطفى عبدالرحمن</t>
  </si>
  <si>
    <t>قطوان</t>
  </si>
  <si>
    <t>ورده</t>
  </si>
  <si>
    <t>معاذ اليبرودي</t>
  </si>
  <si>
    <t>معروف صافي</t>
  </si>
  <si>
    <t>نعامه</t>
  </si>
  <si>
    <t>معن علماني</t>
  </si>
  <si>
    <t>منار كسيبه</t>
  </si>
  <si>
    <t>منى سلاخ</t>
  </si>
  <si>
    <t>منير القجمي</t>
  </si>
  <si>
    <t>منير خلف</t>
  </si>
  <si>
    <t>مهدي حسن</t>
  </si>
  <si>
    <t>روظه</t>
  </si>
  <si>
    <t>مهند البحادي</t>
  </si>
  <si>
    <t>عيده</t>
  </si>
  <si>
    <t>مهند العقله</t>
  </si>
  <si>
    <t>مهند جبلي</t>
  </si>
  <si>
    <t>مهيار سحتوت</t>
  </si>
  <si>
    <t>رويدة</t>
  </si>
  <si>
    <t>مياده ذيب</t>
  </si>
  <si>
    <t>احلام</t>
  </si>
  <si>
    <t>ميلادالعاقل</t>
  </si>
  <si>
    <t>بتله</t>
  </si>
  <si>
    <t>نا ديا البيرق</t>
  </si>
  <si>
    <t>نبيل عياش</t>
  </si>
  <si>
    <t>نبيل مرهج</t>
  </si>
  <si>
    <t>زينه</t>
  </si>
  <si>
    <t>نزار الكويسم</t>
  </si>
  <si>
    <t>سوريا</t>
  </si>
  <si>
    <t>نسر ين البعلي</t>
  </si>
  <si>
    <t>محمدراتب</t>
  </si>
  <si>
    <t>نسرين شيحه</t>
  </si>
  <si>
    <t>فاطر</t>
  </si>
  <si>
    <t>نصر العوده</t>
  </si>
  <si>
    <t>عبدالقادر</t>
  </si>
  <si>
    <t>شكريه</t>
  </si>
  <si>
    <t>نصر سلهب</t>
  </si>
  <si>
    <t>نضال ابو حلاوي</t>
  </si>
  <si>
    <t>نوار قوشحه</t>
  </si>
  <si>
    <t>نور شومل</t>
  </si>
  <si>
    <t>احمد عيسى</t>
  </si>
  <si>
    <t>ديلمون لحدو</t>
  </si>
  <si>
    <t>غريبو</t>
  </si>
  <si>
    <t>نور هزيمه</t>
  </si>
  <si>
    <t>نورس عمر</t>
  </si>
  <si>
    <t>نوف الجاسم</t>
  </si>
  <si>
    <t>نيرمين ابو اسماعيل</t>
  </si>
  <si>
    <t>هاشم عاشور</t>
  </si>
  <si>
    <t>هاشم منذر</t>
  </si>
  <si>
    <t>هبه ديب</t>
  </si>
  <si>
    <t>حياه</t>
  </si>
  <si>
    <t>هديل العلبي</t>
  </si>
  <si>
    <t>همام ابو عسلي</t>
  </si>
  <si>
    <t>همام نمير</t>
  </si>
  <si>
    <t>جانيت</t>
  </si>
  <si>
    <t>وائل عيسى</t>
  </si>
  <si>
    <t>جونيا</t>
  </si>
  <si>
    <t>وديع رزق</t>
  </si>
  <si>
    <t>ورود ابو نبوت</t>
  </si>
  <si>
    <t>وسام الخوري</t>
  </si>
  <si>
    <t>ياسر الامام</t>
  </si>
  <si>
    <t>ياسر الطحان</t>
  </si>
  <si>
    <t>يامن غنام</t>
  </si>
  <si>
    <t>يزن الشيخ</t>
  </si>
  <si>
    <t>يزن العيسى</t>
  </si>
  <si>
    <t>اعتراف</t>
  </si>
  <si>
    <t>يوسف الاشقر</t>
  </si>
  <si>
    <t>بدره</t>
  </si>
  <si>
    <t>يوسف الخليفه</t>
  </si>
  <si>
    <t>يوسف شربا</t>
  </si>
  <si>
    <t>يوسف شروف</t>
  </si>
  <si>
    <t>يونس صالح</t>
  </si>
  <si>
    <t>حسنا</t>
  </si>
  <si>
    <t xml:space="preserve">عمار محمد </t>
  </si>
  <si>
    <t>ناصر اشريفه</t>
  </si>
  <si>
    <t>ايسر الدبيسي</t>
  </si>
  <si>
    <t>جوهاد</t>
  </si>
  <si>
    <t>رمزة</t>
  </si>
  <si>
    <t>ابراهيم ادبيس</t>
  </si>
  <si>
    <t>ابراهيم الذبيان</t>
  </si>
  <si>
    <t>ابراهيم الرواس</t>
  </si>
  <si>
    <t>هيله</t>
  </si>
  <si>
    <t>ابراهيم عروس</t>
  </si>
  <si>
    <t>طليعه</t>
  </si>
  <si>
    <t>ابي الحمد</t>
  </si>
  <si>
    <t>احسان الملقي</t>
  </si>
  <si>
    <t>احمد ابو حرب</t>
  </si>
  <si>
    <t>سلوا</t>
  </si>
  <si>
    <t>احمد ابو علم</t>
  </si>
  <si>
    <t>احمد اسكافي</t>
  </si>
  <si>
    <t>احمد اسكندر عثمان</t>
  </si>
  <si>
    <t>احمد البخاري</t>
  </si>
  <si>
    <t>نجاتي</t>
  </si>
  <si>
    <t>مكرم</t>
  </si>
  <si>
    <t>احمد الحاج نعسان</t>
  </si>
  <si>
    <t>احمد الخلف</t>
  </si>
  <si>
    <t>احمد الخليل</t>
  </si>
  <si>
    <t xml:space="preserve">جمال  </t>
  </si>
  <si>
    <t>كتيبه</t>
  </si>
  <si>
    <t>احمد الريان</t>
  </si>
  <si>
    <t>مرفت</t>
  </si>
  <si>
    <t>احمد السبسبي</t>
  </si>
  <si>
    <t>احمد السلطي</t>
  </si>
  <si>
    <t>احمد السمكري</t>
  </si>
  <si>
    <t>سماح</t>
  </si>
  <si>
    <t>احمد الشلاش</t>
  </si>
  <si>
    <t>احمد الشوا</t>
  </si>
  <si>
    <t>احمد العقله</t>
  </si>
  <si>
    <t>احمد العوده</t>
  </si>
  <si>
    <t>احمد العيان</t>
  </si>
  <si>
    <t>احمد الكراز</t>
  </si>
  <si>
    <t>باسله</t>
  </si>
  <si>
    <t>احمد الكشك</t>
  </si>
  <si>
    <t>احمد المرعشلي</t>
  </si>
  <si>
    <t>محمد عثمان</t>
  </si>
  <si>
    <t>علاء المولى</t>
  </si>
  <si>
    <t>محمد فهد</t>
  </si>
  <si>
    <t>احمد الهوشان</t>
  </si>
  <si>
    <t>احمد بدير</t>
  </si>
  <si>
    <t>خانم</t>
  </si>
  <si>
    <t>احمد بعلبكي</t>
  </si>
  <si>
    <t xml:space="preserve">عصام </t>
  </si>
  <si>
    <t>احمد بكراوي</t>
  </si>
  <si>
    <t>احمد تكريتي</t>
  </si>
  <si>
    <t>احمد حاج علي</t>
  </si>
  <si>
    <t>عبد الستار</t>
  </si>
  <si>
    <t>احمد حمود الهلال</t>
  </si>
  <si>
    <t>احمد ديب قباني</t>
  </si>
  <si>
    <t>حنيفه</t>
  </si>
  <si>
    <t>احمد رحمون</t>
  </si>
  <si>
    <t>احمد زينو</t>
  </si>
  <si>
    <t>احمد طالب</t>
  </si>
  <si>
    <t>احمد طعمه</t>
  </si>
  <si>
    <t>احمد طقطق</t>
  </si>
  <si>
    <t>احمد عبد الفتاح</t>
  </si>
  <si>
    <t>احمد عبدالله</t>
  </si>
  <si>
    <t>احمد عجاج</t>
  </si>
  <si>
    <t>احمد عرابي</t>
  </si>
  <si>
    <t>احمد عصفور</t>
  </si>
  <si>
    <t>احمد عكنان</t>
  </si>
  <si>
    <t>احمد فرهود</t>
  </si>
  <si>
    <t>احمد محمح</t>
  </si>
  <si>
    <t>احمد مللي</t>
  </si>
  <si>
    <t>احمد ناطور</t>
  </si>
  <si>
    <t>محمد حاتم</t>
  </si>
  <si>
    <t>احمد نور الدين</t>
  </si>
  <si>
    <t>احمدمحسن عمران</t>
  </si>
  <si>
    <t>ارام كامله</t>
  </si>
  <si>
    <t>ازدشير مخلوف</t>
  </si>
  <si>
    <t>اسامة فرج</t>
  </si>
  <si>
    <t>اسامه سته جي</t>
  </si>
  <si>
    <t>اسلام جابر</t>
  </si>
  <si>
    <t>اشرف الجباعي</t>
  </si>
  <si>
    <t>اصف العيسى</t>
  </si>
  <si>
    <t>افين حسين</t>
  </si>
  <si>
    <t>محمد باقر</t>
  </si>
  <si>
    <t>الاء الحميد</t>
  </si>
  <si>
    <t>الاء بكري</t>
  </si>
  <si>
    <t>الاء خانكان</t>
  </si>
  <si>
    <t>الاء سليمان</t>
  </si>
  <si>
    <t>الاء غوتوق</t>
  </si>
  <si>
    <t>الاف الاحمد</t>
  </si>
  <si>
    <t>المعتصم بالله الخطيب</t>
  </si>
  <si>
    <t>المنتصر الظاهر</t>
  </si>
  <si>
    <t>الياس قمحيه</t>
  </si>
  <si>
    <t>ايفيت</t>
  </si>
  <si>
    <t>امال السيد</t>
  </si>
  <si>
    <t>امجد حيدر</t>
  </si>
  <si>
    <t>امجد مرعي</t>
  </si>
  <si>
    <t>امير السالم</t>
  </si>
  <si>
    <t>امير الفلاح</t>
  </si>
  <si>
    <t>اندريه الفريج</t>
  </si>
  <si>
    <t xml:space="preserve">جهاد </t>
  </si>
  <si>
    <t>ريتا</t>
  </si>
  <si>
    <t>انس الخوري</t>
  </si>
  <si>
    <t>ساندرا</t>
  </si>
  <si>
    <t>انس الرفاعي</t>
  </si>
  <si>
    <t>انس خنجر</t>
  </si>
  <si>
    <t>انعام خلف</t>
  </si>
  <si>
    <t>اياد سلامة</t>
  </si>
  <si>
    <t>اية صالح</t>
  </si>
  <si>
    <t>ايمان المفلح</t>
  </si>
  <si>
    <t>ايمان الناصر</t>
  </si>
  <si>
    <t>ايمان عبد الحامد</t>
  </si>
  <si>
    <t>ايمان كبا</t>
  </si>
  <si>
    <t>رفيقه</t>
  </si>
  <si>
    <t>ايمن العرسان</t>
  </si>
  <si>
    <t>ايمن خليل</t>
  </si>
  <si>
    <t>فخر الدين</t>
  </si>
  <si>
    <t>ايمن راشد</t>
  </si>
  <si>
    <t>ركاز</t>
  </si>
  <si>
    <t>ايمن شريباتي</t>
  </si>
  <si>
    <t>احمد عيد</t>
  </si>
  <si>
    <t>ايهاب ابو مسعود</t>
  </si>
  <si>
    <t>ايهاب نقلي الشهيربالداوودي</t>
  </si>
  <si>
    <t>ايهم الحصني</t>
  </si>
  <si>
    <t>نجلاء</t>
  </si>
  <si>
    <t>ايهم السمين</t>
  </si>
  <si>
    <t>ايهم الطباع</t>
  </si>
  <si>
    <t>ايهم هلال</t>
  </si>
  <si>
    <t>باسل ابو عيطه</t>
  </si>
  <si>
    <t>باسل الحلقي</t>
  </si>
  <si>
    <t>مريفا</t>
  </si>
  <si>
    <t>باسل القبعاني</t>
  </si>
  <si>
    <t>باسل عبدالحميد</t>
  </si>
  <si>
    <t>باسل مصطفى</t>
  </si>
  <si>
    <t>باسم حميشه</t>
  </si>
  <si>
    <t>بتول المطري</t>
  </si>
  <si>
    <t>بدر الميداني</t>
  </si>
  <si>
    <t>براءة الحسين</t>
  </si>
  <si>
    <t>بسام حمود</t>
  </si>
  <si>
    <t>بشار الخطيب</t>
  </si>
  <si>
    <t>بشار الطويل</t>
  </si>
  <si>
    <t>بشار القسام</t>
  </si>
  <si>
    <t>بشار المحمد</t>
  </si>
  <si>
    <t>بشار يوسف</t>
  </si>
  <si>
    <t>أميره</t>
  </si>
  <si>
    <t>بشاره المهنا</t>
  </si>
  <si>
    <t>بشير جانبلاط</t>
  </si>
  <si>
    <t>بشير كرم</t>
  </si>
  <si>
    <t>بلال العتيلي</t>
  </si>
  <si>
    <t>بلال المنصور</t>
  </si>
  <si>
    <t>رنى</t>
  </si>
  <si>
    <t>بلال بقدونس</t>
  </si>
  <si>
    <t>بلال بهاء الدين</t>
  </si>
  <si>
    <t>بلال شوباش</t>
  </si>
  <si>
    <t>بلال عاصي</t>
  </si>
  <si>
    <t>بهجت العوض</t>
  </si>
  <si>
    <t>تامر جمال الدين</t>
  </si>
  <si>
    <t>رجبيه</t>
  </si>
  <si>
    <t>ثائر فاضل</t>
  </si>
  <si>
    <t>بانا</t>
  </si>
  <si>
    <t>جلال بكر زهدي</t>
  </si>
  <si>
    <t>جلال حماده</t>
  </si>
  <si>
    <t>زلفه</t>
  </si>
  <si>
    <t>جلال هلال</t>
  </si>
  <si>
    <t>تماثيل</t>
  </si>
  <si>
    <t>جمال نجيب</t>
  </si>
  <si>
    <t>كلود</t>
  </si>
  <si>
    <t>جمانه عدله</t>
  </si>
  <si>
    <t>ناهض</t>
  </si>
  <si>
    <t>جمعة الخليل</t>
  </si>
  <si>
    <t>جهاد حمود</t>
  </si>
  <si>
    <t>جهاد دعبول</t>
  </si>
  <si>
    <t>جهان الدبيسي</t>
  </si>
  <si>
    <t>جواد الحمصي</t>
  </si>
  <si>
    <t>جودي قاضي قران</t>
  </si>
  <si>
    <t>جورج الريس</t>
  </si>
  <si>
    <t>جورج سكاف</t>
  </si>
  <si>
    <t xml:space="preserve">ريم </t>
  </si>
  <si>
    <t>جورج عساف</t>
  </si>
  <si>
    <t>جزاع</t>
  </si>
  <si>
    <t>مادلين</t>
  </si>
  <si>
    <t>جورج موسى</t>
  </si>
  <si>
    <t>جوزيف فارس</t>
  </si>
  <si>
    <t>طوني</t>
  </si>
  <si>
    <t>جوليانا عيسى</t>
  </si>
  <si>
    <t>اقتدار</t>
  </si>
  <si>
    <t>جيهان الاحمد</t>
  </si>
  <si>
    <t>حسام الحسين</t>
  </si>
  <si>
    <t>حسام الخياط</t>
  </si>
  <si>
    <t>حسام عاقل</t>
  </si>
  <si>
    <t>كريمة</t>
  </si>
  <si>
    <t>حسام فرهود</t>
  </si>
  <si>
    <t>عبطه</t>
  </si>
  <si>
    <t>حسان اللهياني</t>
  </si>
  <si>
    <t>عطاالمولى</t>
  </si>
  <si>
    <t>حسن ابو حوش</t>
  </si>
  <si>
    <t>حسن العلي</t>
  </si>
  <si>
    <t>يازي</t>
  </si>
  <si>
    <t>حسن الف</t>
  </si>
  <si>
    <t>حسين العبد</t>
  </si>
  <si>
    <t>حسن بطح</t>
  </si>
  <si>
    <t>حسين سليمان</t>
  </si>
  <si>
    <t>حمزه الصيني</t>
  </si>
  <si>
    <t>حمزه حمزه</t>
  </si>
  <si>
    <t>ناصح</t>
  </si>
  <si>
    <t>رسوم</t>
  </si>
  <si>
    <t>حنان ديبره</t>
  </si>
  <si>
    <t>حيان العليوي</t>
  </si>
  <si>
    <t>حيان محمد</t>
  </si>
  <si>
    <t>خالد الاعسر</t>
  </si>
  <si>
    <t>غصوب</t>
  </si>
  <si>
    <t>خالد البواب</t>
  </si>
  <si>
    <t>خليف</t>
  </si>
  <si>
    <t>خالد الخن</t>
  </si>
  <si>
    <t>ندوى</t>
  </si>
  <si>
    <t>خالد العمارين</t>
  </si>
  <si>
    <t>هلاله</t>
  </si>
  <si>
    <t>خلدون حويجي</t>
  </si>
  <si>
    <t>خليل العوض</t>
  </si>
  <si>
    <t>دارين الخوري</t>
  </si>
  <si>
    <t>امطانيوس</t>
  </si>
  <si>
    <t>دانا الاحمد</t>
  </si>
  <si>
    <t>دانه الشريف</t>
  </si>
  <si>
    <t>دانيه القصار</t>
  </si>
  <si>
    <t>فردوس</t>
  </si>
  <si>
    <t>دره رجب</t>
  </si>
  <si>
    <t>دريد درويش</t>
  </si>
  <si>
    <t>دعاء المصري</t>
  </si>
  <si>
    <t>بدور</t>
  </si>
  <si>
    <t>دنيا السويدان</t>
  </si>
  <si>
    <t>ديما غريب</t>
  </si>
  <si>
    <t>رؤى هاجر</t>
  </si>
  <si>
    <t>رائد حسن</t>
  </si>
  <si>
    <t>هنى</t>
  </si>
  <si>
    <t>رائد دحدل</t>
  </si>
  <si>
    <t>راغب الخلف</t>
  </si>
  <si>
    <t>حنشول</t>
  </si>
  <si>
    <t>راما الست</t>
  </si>
  <si>
    <t>راما عامر</t>
  </si>
  <si>
    <t>وجدان</t>
  </si>
  <si>
    <t>رامي الجاموس</t>
  </si>
  <si>
    <t>أسد</t>
  </si>
  <si>
    <t>رامي الخلف</t>
  </si>
  <si>
    <t>رغداء</t>
  </si>
  <si>
    <t>رامي الشدايده</t>
  </si>
  <si>
    <t>فكتوريا</t>
  </si>
  <si>
    <t>راميا العلي</t>
  </si>
  <si>
    <t>رأفت محمود</t>
  </si>
  <si>
    <t>ربا الابراهيم</t>
  </si>
  <si>
    <t>ربيع جيرون</t>
  </si>
  <si>
    <t>ربيع ميا</t>
  </si>
  <si>
    <t>رزان سلطان</t>
  </si>
  <si>
    <t>محمد ظافر</t>
  </si>
  <si>
    <t>رغد شمس الدين</t>
  </si>
  <si>
    <t>ركانه معضماني</t>
  </si>
  <si>
    <t>محمد منير</t>
  </si>
  <si>
    <t>رهام بلليش</t>
  </si>
  <si>
    <t>روان بزره</t>
  </si>
  <si>
    <t>روبير الغيث</t>
  </si>
  <si>
    <t>مشيل</t>
  </si>
  <si>
    <t>رود الرتا</t>
  </si>
  <si>
    <t>روزيت خوري</t>
  </si>
  <si>
    <t>رولا الدعيبس</t>
  </si>
  <si>
    <t>رياض الحلبي</t>
  </si>
  <si>
    <t>زياد احمد</t>
  </si>
  <si>
    <t>زين ديب</t>
  </si>
  <si>
    <t>زين علي</t>
  </si>
  <si>
    <t>ربى</t>
  </si>
  <si>
    <t>زينب المصري</t>
  </si>
  <si>
    <t>ريعان</t>
  </si>
  <si>
    <t>زينب منصور</t>
  </si>
  <si>
    <t>زينه الاديب</t>
  </si>
  <si>
    <t>زينه زيدان</t>
  </si>
  <si>
    <t>زينه مخلوف</t>
  </si>
  <si>
    <t>ساره الحجار</t>
  </si>
  <si>
    <t>محمد منار</t>
  </si>
  <si>
    <t>ساره الزعيم</t>
  </si>
  <si>
    <t>ساره حداد</t>
  </si>
  <si>
    <t>شاديه</t>
  </si>
  <si>
    <t>ساره قطنا</t>
  </si>
  <si>
    <t>ساروديربدروسيان</t>
  </si>
  <si>
    <t>خورين</t>
  </si>
  <si>
    <t>سرفال</t>
  </si>
  <si>
    <t>سالي سليمان</t>
  </si>
  <si>
    <t>جوهينه</t>
  </si>
  <si>
    <t>سامر الجبر</t>
  </si>
  <si>
    <t>مي</t>
  </si>
  <si>
    <t>سامر الزامل</t>
  </si>
  <si>
    <t>سامر زيفه</t>
  </si>
  <si>
    <t>سامي الدبس</t>
  </si>
  <si>
    <t>ميلده</t>
  </si>
  <si>
    <t>سعيد قاسم</t>
  </si>
  <si>
    <t>سعيد هناوي</t>
  </si>
  <si>
    <t>سلوى الصمادي</t>
  </si>
  <si>
    <t>سليم زيتون</t>
  </si>
  <si>
    <t>سليمان السيناوي</t>
  </si>
  <si>
    <t>سليمان تيناوي</t>
  </si>
  <si>
    <t>سماح العطار</t>
  </si>
  <si>
    <t>محمدشمس الدين</t>
  </si>
  <si>
    <t>سميحه عزام</t>
  </si>
  <si>
    <t>سهى الحلاق</t>
  </si>
  <si>
    <t>سوسن عيسى</t>
  </si>
  <si>
    <t>سيزار فهده</t>
  </si>
  <si>
    <t>شادي الخطيب</t>
  </si>
  <si>
    <t>عربية</t>
  </si>
  <si>
    <t>شادي الرواس</t>
  </si>
  <si>
    <t>شادي عزرائيل</t>
  </si>
  <si>
    <t>شاهر السيد</t>
  </si>
  <si>
    <t>شذى عبيسي</t>
  </si>
  <si>
    <t>شفاء الرفاعي</t>
  </si>
  <si>
    <t>رغيده</t>
  </si>
  <si>
    <t>شهدجاسم الدهمش</t>
  </si>
  <si>
    <t>شيرين حوراني</t>
  </si>
  <si>
    <t>صالح الذيب</t>
  </si>
  <si>
    <t>صباح بردان</t>
  </si>
  <si>
    <t>صدر الدين فطوم</t>
  </si>
  <si>
    <t>صفوان لولح</t>
  </si>
  <si>
    <t>صقر الحمدان</t>
  </si>
  <si>
    <t>صلاح الدين السعود</t>
  </si>
  <si>
    <t>حماد</t>
  </si>
  <si>
    <t>صلاح شرف</t>
  </si>
  <si>
    <t>ضياء اللابد</t>
  </si>
  <si>
    <t>طارق الحفيري</t>
  </si>
  <si>
    <t>طارق الصباغ</t>
  </si>
  <si>
    <t>طارق القديمي</t>
  </si>
  <si>
    <t>طلال رباط</t>
  </si>
  <si>
    <t>طلال عز الدين</t>
  </si>
  <si>
    <t>فرح</t>
  </si>
  <si>
    <t>طه زين العابدين</t>
  </si>
  <si>
    <t>ظباء الصومعي</t>
  </si>
  <si>
    <t>مهيدي</t>
  </si>
  <si>
    <t>عادل حيدر</t>
  </si>
  <si>
    <t>عادل دقماق</t>
  </si>
  <si>
    <t>عادل محروقه</t>
  </si>
  <si>
    <t>عامر البني</t>
  </si>
  <si>
    <t>عامر الشهابي</t>
  </si>
  <si>
    <t>عامر قصاب</t>
  </si>
  <si>
    <t>عباده ادريس</t>
  </si>
  <si>
    <t>عبد الباري عثمان</t>
  </si>
  <si>
    <t>عبد الحميد العقاد</t>
  </si>
  <si>
    <t>عبد الحميد الويس</t>
  </si>
  <si>
    <t>عبد الرؤوف القوتلي</t>
  </si>
  <si>
    <t>بشرى خانم</t>
  </si>
  <si>
    <t>عبد الرحمن الالشي</t>
  </si>
  <si>
    <t>امين زهدي</t>
  </si>
  <si>
    <t>عبد الرحمن تركماني</t>
  </si>
  <si>
    <t>عبد الرحمن قباقيبي</t>
  </si>
  <si>
    <t>محمدمازن</t>
  </si>
  <si>
    <t>عبد الرحمن قدور</t>
  </si>
  <si>
    <t>عبد الرحمن قضماني</t>
  </si>
  <si>
    <t>عبد الرحمن قنبر</t>
  </si>
  <si>
    <t>عبد الرحمن مسوتي</t>
  </si>
  <si>
    <t>محمد امير</t>
  </si>
  <si>
    <t>منذره</t>
  </si>
  <si>
    <t>عبد الرحيم كريزان</t>
  </si>
  <si>
    <t>عبد الرزاق فرزات</t>
  </si>
  <si>
    <t>عبد السلام الخالد</t>
  </si>
  <si>
    <t>عبد العزيز الشحود</t>
  </si>
  <si>
    <t>عبد الغني ورده</t>
  </si>
  <si>
    <t>محمد انور</t>
  </si>
  <si>
    <t>عبد القادر الخلف</t>
  </si>
  <si>
    <t>عبد القادرالناصر</t>
  </si>
  <si>
    <t>عبد الكريم شرف</t>
  </si>
  <si>
    <t>سوهيل</t>
  </si>
  <si>
    <t>عبد الكريم شمندر</t>
  </si>
  <si>
    <t>عبد الكريم علاف</t>
  </si>
  <si>
    <t>عبد الله الحافظ</t>
  </si>
  <si>
    <t>عبد الله العبد الله</t>
  </si>
  <si>
    <t>عبد الله الناشف</t>
  </si>
  <si>
    <t>عبد الله النبواني</t>
  </si>
  <si>
    <t>عبد الله كليسلي</t>
  </si>
  <si>
    <t>نديده</t>
  </si>
  <si>
    <t>عبد الله ناصر</t>
  </si>
  <si>
    <t>سهاد</t>
  </si>
  <si>
    <t>عبد المنعم الشلاش</t>
  </si>
  <si>
    <t>عبد الهادي الزرعي</t>
  </si>
  <si>
    <t>ناهد</t>
  </si>
  <si>
    <t>عبد الهادي شرابي</t>
  </si>
  <si>
    <t>طله</t>
  </si>
  <si>
    <t>عبدالرحمن محمدذياب الرفاعي</t>
  </si>
  <si>
    <t>عبدالرزاق سبيناتي</t>
  </si>
  <si>
    <t>عبدالله العبد الله</t>
  </si>
  <si>
    <t>عبدالله اوطه باشي</t>
  </si>
  <si>
    <t>عبدالله محمد داود</t>
  </si>
  <si>
    <t>نارت</t>
  </si>
  <si>
    <t>عبير صفيه</t>
  </si>
  <si>
    <t>عبير طاطرلي</t>
  </si>
  <si>
    <t>عبير فضول</t>
  </si>
  <si>
    <t>عثمان القرطه</t>
  </si>
  <si>
    <t>خالديه</t>
  </si>
  <si>
    <t>عدنان النو نة</t>
  </si>
  <si>
    <t>عدنان حداد</t>
  </si>
  <si>
    <t>عدنان صقر</t>
  </si>
  <si>
    <t>جاد الله</t>
  </si>
  <si>
    <t>عدنان عدي</t>
  </si>
  <si>
    <t>عدي القائد</t>
  </si>
  <si>
    <t>عدي محمد</t>
  </si>
  <si>
    <t>عروه الحمد</t>
  </si>
  <si>
    <t>عصام قرقشلي</t>
  </si>
  <si>
    <t>علا الحمصي</t>
  </si>
  <si>
    <t>محمد نذار</t>
  </si>
  <si>
    <t>فايزة</t>
  </si>
  <si>
    <t>علاء ابو راشد</t>
  </si>
  <si>
    <t>علاء الاغبر</t>
  </si>
  <si>
    <t>علاء الحاج حسن</t>
  </si>
  <si>
    <t>علاء الخليل</t>
  </si>
  <si>
    <t>نابغه</t>
  </si>
  <si>
    <t>علاء الدين العلي البطي</t>
  </si>
  <si>
    <t>علاء الدين المصري</t>
  </si>
  <si>
    <t>ناجيه</t>
  </si>
  <si>
    <t>علاء الدين بعيره</t>
  </si>
  <si>
    <t>علاء الرهوان</t>
  </si>
  <si>
    <t>علاء تدمري</t>
  </si>
  <si>
    <t>علاء جريده</t>
  </si>
  <si>
    <t>علاء شرف الدين ابو فخر</t>
  </si>
  <si>
    <t>علاء شيخ عثمان</t>
  </si>
  <si>
    <t>علاء فياض</t>
  </si>
  <si>
    <t>علاء ياسين</t>
  </si>
  <si>
    <t>علي الابراهيم</t>
  </si>
  <si>
    <t>علي الحموي</t>
  </si>
  <si>
    <t>روغيا</t>
  </si>
  <si>
    <t>علي الخليف</t>
  </si>
  <si>
    <t>علي العباس</t>
  </si>
  <si>
    <t>غصون</t>
  </si>
  <si>
    <t>علي الكوسا</t>
  </si>
  <si>
    <t>علي حمود</t>
  </si>
  <si>
    <t>علي خليفة</t>
  </si>
  <si>
    <t>علي عبد الغني</t>
  </si>
  <si>
    <t>علي مرهج</t>
  </si>
  <si>
    <t>عمار اشرفاني</t>
  </si>
  <si>
    <t>عمار الخازم</t>
  </si>
  <si>
    <t>قنبر</t>
  </si>
  <si>
    <t>عمار اللحام كركي</t>
  </si>
  <si>
    <t>عمار المحني</t>
  </si>
  <si>
    <t>ميداء</t>
  </si>
  <si>
    <t>عمار المعلم</t>
  </si>
  <si>
    <t>عمار غاوي</t>
  </si>
  <si>
    <t>عمار محرز</t>
  </si>
  <si>
    <t>عمار هواري</t>
  </si>
  <si>
    <t>عمر الترجمان</t>
  </si>
  <si>
    <t>عمر الحريري</t>
  </si>
  <si>
    <t>عمر الصراه</t>
  </si>
  <si>
    <t>عمر المنجد</t>
  </si>
  <si>
    <t>عمر بدره</t>
  </si>
  <si>
    <t>عمر بردان</t>
  </si>
  <si>
    <t>عمر شنار</t>
  </si>
  <si>
    <t>عمر كرامه</t>
  </si>
  <si>
    <t>عمران الخطيب</t>
  </si>
  <si>
    <t>عمران الميمساني</t>
  </si>
  <si>
    <t>خيزران</t>
  </si>
  <si>
    <t>عمرو البكري</t>
  </si>
  <si>
    <t>عمرو ضميريه</t>
  </si>
  <si>
    <t>عمرو قره جولي</t>
  </si>
  <si>
    <t>عبدالستار</t>
  </si>
  <si>
    <t>الفت</t>
  </si>
  <si>
    <t>عميد جمال الدين</t>
  </si>
  <si>
    <t>غالية تنبكجي</t>
  </si>
  <si>
    <t>زكوان</t>
  </si>
  <si>
    <t>غاليه الجسري</t>
  </si>
  <si>
    <t>محمد رأفت</t>
  </si>
  <si>
    <t>هبه</t>
  </si>
  <si>
    <t>غدير البري</t>
  </si>
  <si>
    <t>اعتدال</t>
  </si>
  <si>
    <t>غسان ابو سن</t>
  </si>
  <si>
    <t>جار الله</t>
  </si>
  <si>
    <t>غسان كيوان</t>
  </si>
  <si>
    <t>غياث غزال</t>
  </si>
  <si>
    <t>غيث الصباغ</t>
  </si>
  <si>
    <t>غيث ايوب</t>
  </si>
  <si>
    <t>غيث غانم</t>
  </si>
  <si>
    <t>فاتن الشيبه</t>
  </si>
  <si>
    <t>فادي ابو ناهي</t>
  </si>
  <si>
    <t>فادي العوض</t>
  </si>
  <si>
    <t>فادي المغربي</t>
  </si>
  <si>
    <t>فادي حيدر</t>
  </si>
  <si>
    <t>فادي دحدل</t>
  </si>
  <si>
    <t>فادي سمعان</t>
  </si>
  <si>
    <t>فارس الشحود</t>
  </si>
  <si>
    <t>فاطر ملحم</t>
  </si>
  <si>
    <t>فاطمه اصلان</t>
  </si>
  <si>
    <t>فاطمه سنجقدار</t>
  </si>
  <si>
    <t>فاطمه عويس</t>
  </si>
  <si>
    <t>بسمه</t>
  </si>
  <si>
    <t>فاطمه مراد</t>
  </si>
  <si>
    <t>فداء نوفل</t>
  </si>
  <si>
    <t>سند</t>
  </si>
  <si>
    <t>فراس العزب</t>
  </si>
  <si>
    <t>فراس النقيب</t>
  </si>
  <si>
    <t>فراس بكري</t>
  </si>
  <si>
    <t>بكري</t>
  </si>
  <si>
    <t>فراس حمدان</t>
  </si>
  <si>
    <t>فراس كوالكي</t>
  </si>
  <si>
    <t>فرح ليلى</t>
  </si>
  <si>
    <t>فريد غزال</t>
  </si>
  <si>
    <t>فضل الله العريضي</t>
  </si>
  <si>
    <t>منا</t>
  </si>
  <si>
    <t>قاسم حسون</t>
  </si>
  <si>
    <t>قصي الطحان</t>
  </si>
  <si>
    <t>قصي الكعيد</t>
  </si>
  <si>
    <t>قصي حلاوة</t>
  </si>
  <si>
    <t>كامل سلوم</t>
  </si>
  <si>
    <t>شعله</t>
  </si>
  <si>
    <t>كرم ابو تقله</t>
  </si>
  <si>
    <t>كرم سعد الدين</t>
  </si>
  <si>
    <t>كرم شوشره</t>
  </si>
  <si>
    <t>كفاح الشقه</t>
  </si>
  <si>
    <t>كنان الصالح</t>
  </si>
  <si>
    <t>رياد</t>
  </si>
  <si>
    <t>علياء</t>
  </si>
  <si>
    <t>كنان خير الله</t>
  </si>
  <si>
    <t>كنان مداح</t>
  </si>
  <si>
    <t>مجول</t>
  </si>
  <si>
    <t>لؤي عيسى</t>
  </si>
  <si>
    <t>لارا القائد</t>
  </si>
  <si>
    <t>لبنى العمله</t>
  </si>
  <si>
    <t>لبنى خادم السروجي</t>
  </si>
  <si>
    <t>نيلي المارديني</t>
  </si>
  <si>
    <t>ليندا السليمان</t>
  </si>
  <si>
    <t>مؤمن المحاميد</t>
  </si>
  <si>
    <t>مؤمنه صوي</t>
  </si>
  <si>
    <t>مؤيد الحلاق</t>
  </si>
  <si>
    <t>مؤيد الخيمي</t>
  </si>
  <si>
    <t>مؤيد بردان</t>
  </si>
  <si>
    <t>مؤيد شاميه</t>
  </si>
  <si>
    <t>مازن الجاسم</t>
  </si>
  <si>
    <t>مازن عطو</t>
  </si>
  <si>
    <t>ماسه العطار</t>
  </si>
  <si>
    <t>ساميا</t>
  </si>
  <si>
    <t>مالك الفليفل</t>
  </si>
  <si>
    <t>مالك رجا</t>
  </si>
  <si>
    <t>رسمية</t>
  </si>
  <si>
    <t>مانوئيل كونجيان</t>
  </si>
  <si>
    <t>ستراك</t>
  </si>
  <si>
    <t>سيلفا</t>
  </si>
  <si>
    <t>ماهر الحوراني</t>
  </si>
  <si>
    <t>ماهر الخباز</t>
  </si>
  <si>
    <t>محمد وفيق</t>
  </si>
  <si>
    <t>ماهر جوديه</t>
  </si>
  <si>
    <t>ماهر عبود</t>
  </si>
  <si>
    <t>ماهر محفوض</t>
  </si>
  <si>
    <t>مجد الدين بازرباشي</t>
  </si>
  <si>
    <t>محمد راتب</t>
  </si>
  <si>
    <t>مجد المطر</t>
  </si>
  <si>
    <t>مجد الهريره</t>
  </si>
  <si>
    <t>مجد بطيح</t>
  </si>
  <si>
    <t>مجد صياغه</t>
  </si>
  <si>
    <t>مجد فرج</t>
  </si>
  <si>
    <t>مجد ناصر</t>
  </si>
  <si>
    <t>مجدي الشومري</t>
  </si>
  <si>
    <t>محمد ابراهيم بعلبكي</t>
  </si>
  <si>
    <t>محمد اشريفه</t>
  </si>
  <si>
    <t>محمد الامام</t>
  </si>
  <si>
    <t>محمد الجمعه</t>
  </si>
  <si>
    <t>محمد الحكيم</t>
  </si>
  <si>
    <t>محمد الرز</t>
  </si>
  <si>
    <t>محمد الزين</t>
  </si>
  <si>
    <t>محمد السليم</t>
  </si>
  <si>
    <t>محمد السمان</t>
  </si>
  <si>
    <t>محمد الشحادات</t>
  </si>
  <si>
    <t>محمد الشيخ</t>
  </si>
  <si>
    <t>محمد الصافتلي</t>
  </si>
  <si>
    <t>محمد الصباغ</t>
  </si>
  <si>
    <t>محمد العجان</t>
  </si>
  <si>
    <t>محمد الفايج</t>
  </si>
  <si>
    <t>محمد اللحام</t>
  </si>
  <si>
    <t>محمد المقداد</t>
  </si>
  <si>
    <t>محمد امين الحمود</t>
  </si>
  <si>
    <t>محمد امين رفاعي</t>
  </si>
  <si>
    <t>محمد انس الشيخة</t>
  </si>
  <si>
    <t>محمد انس جندلي</t>
  </si>
  <si>
    <t>ديانا</t>
  </si>
  <si>
    <t>محمد انس شمه</t>
  </si>
  <si>
    <t>محمد غانم</t>
  </si>
  <si>
    <t>محمد اويس السقال</t>
  </si>
  <si>
    <t>محمد اياد الحكيم</t>
  </si>
  <si>
    <t>محمد اياد سويلم</t>
  </si>
  <si>
    <t>محمد ايهم الزعبي</t>
  </si>
  <si>
    <t>محمد أمين النقيب</t>
  </si>
  <si>
    <t>محمد أنس الحلبي</t>
  </si>
  <si>
    <t>محمد باسل مقدم</t>
  </si>
  <si>
    <t>محمد بشار بشير</t>
  </si>
  <si>
    <t>شمه</t>
  </si>
  <si>
    <t>محمد بشير سيروان</t>
  </si>
  <si>
    <t>محمد تيسير عرقسوسي</t>
  </si>
  <si>
    <t>سياده</t>
  </si>
  <si>
    <t>محمد ثائر الارفلي</t>
  </si>
  <si>
    <t>روعه</t>
  </si>
  <si>
    <t>محمدحسن</t>
  </si>
  <si>
    <t>محمد حريري</t>
  </si>
  <si>
    <t>محمد حسام الضبع</t>
  </si>
  <si>
    <t>محمد حسن حوار</t>
  </si>
  <si>
    <t>صفوح</t>
  </si>
  <si>
    <t>محمد حلاوه</t>
  </si>
  <si>
    <t>محمد حلبي</t>
  </si>
  <si>
    <t>محمد حمدوش</t>
  </si>
  <si>
    <t>محمد خالد تفتاف</t>
  </si>
  <si>
    <t>محمد خالد شرفو</t>
  </si>
  <si>
    <t>محمد خالد كم نقش</t>
  </si>
  <si>
    <t>جهاد الدين</t>
  </si>
  <si>
    <t>محمد خليل شخاشيرو</t>
  </si>
  <si>
    <t>محمد خير السعد</t>
  </si>
  <si>
    <t>محمد خير الطير</t>
  </si>
  <si>
    <t>محمد خير المحايري</t>
  </si>
  <si>
    <t>محمد خير دباح</t>
  </si>
  <si>
    <t>محمد ديب زباد</t>
  </si>
  <si>
    <t>محمد راتب كرم</t>
  </si>
  <si>
    <t>محمد رامز المنجد</t>
  </si>
  <si>
    <t>محمد رياض قيسر</t>
  </si>
  <si>
    <t>محمد ريان سواح</t>
  </si>
  <si>
    <t>محمد زكي الكناني</t>
  </si>
  <si>
    <t>محمد سامر العلبي</t>
  </si>
  <si>
    <t>ساريه</t>
  </si>
  <si>
    <t>محمد سامر المزيك</t>
  </si>
  <si>
    <t>محمد سراقبي</t>
  </si>
  <si>
    <t>محمد سرايجي</t>
  </si>
  <si>
    <t>محمد سليم الحبوباتي</t>
  </si>
  <si>
    <t>محمد سليمان ورده</t>
  </si>
  <si>
    <t>محمد سمير الخولي</t>
  </si>
  <si>
    <t>محمد سميط</t>
  </si>
  <si>
    <t>هويدا</t>
  </si>
  <si>
    <t>محمد سنوبر</t>
  </si>
  <si>
    <t>محمد شادي المبيض</t>
  </si>
  <si>
    <t>محمد شادي شخاشيرو</t>
  </si>
  <si>
    <t>محمد شمندر</t>
  </si>
  <si>
    <t>عبدالمنعم</t>
  </si>
  <si>
    <t>محمد صديق</t>
  </si>
  <si>
    <t>محمد طارق ستوت</t>
  </si>
  <si>
    <t>محمد طارق منقاش</t>
  </si>
  <si>
    <t>مديحة</t>
  </si>
  <si>
    <t>محمد طارق نزها</t>
  </si>
  <si>
    <t>محمد عابده</t>
  </si>
  <si>
    <t>محمد عامر طعمه</t>
  </si>
  <si>
    <t>محمد عباده دركزنلي</t>
  </si>
  <si>
    <t>محمد عبد العزيز</t>
  </si>
  <si>
    <t>ليندا</t>
  </si>
  <si>
    <t>محمد عبده</t>
  </si>
  <si>
    <t>محمد عدس</t>
  </si>
  <si>
    <t>ناصر الدين</t>
  </si>
  <si>
    <t>محمد عدنان السوقي</t>
  </si>
  <si>
    <t>محمد عصام المصري</t>
  </si>
  <si>
    <t>محمد علوش</t>
  </si>
  <si>
    <t>محمد عمار الادلبي</t>
  </si>
  <si>
    <t>محمد عمار الزين</t>
  </si>
  <si>
    <t>محمد عماردبوره</t>
  </si>
  <si>
    <t>محمد عمر الشمص</t>
  </si>
  <si>
    <t>محمد عمر العظمه</t>
  </si>
  <si>
    <t>محمد عمر شمس الدين</t>
  </si>
  <si>
    <t>شيراز</t>
  </si>
  <si>
    <t>محمد عيد رشواني</t>
  </si>
  <si>
    <t>محمد عيدالحبيسي</t>
  </si>
  <si>
    <t>عبد الجواد</t>
  </si>
  <si>
    <t>محمد عيوش</t>
  </si>
  <si>
    <t>محمد فارس الرجو</t>
  </si>
  <si>
    <t>محمد فتاله</t>
  </si>
  <si>
    <t>محمد فداء شربك</t>
  </si>
  <si>
    <t>محمد طيب</t>
  </si>
  <si>
    <t>محمد فراس الكنايه</t>
  </si>
  <si>
    <t>محمد فراس راغب</t>
  </si>
  <si>
    <t>محمد قبلان</t>
  </si>
  <si>
    <t>محمد قرباش</t>
  </si>
  <si>
    <t>محمدسعد الدين</t>
  </si>
  <si>
    <t>محمد كريم شحاذه</t>
  </si>
  <si>
    <t>محمد كيوان</t>
  </si>
  <si>
    <t>محمد لؤي الجبان</t>
  </si>
  <si>
    <t>علا</t>
  </si>
  <si>
    <t>محمد ماهر كركندي</t>
  </si>
  <si>
    <t>لما</t>
  </si>
  <si>
    <t>محمد مجد رحيمة</t>
  </si>
  <si>
    <t>محمد مجد شويكاني</t>
  </si>
  <si>
    <t>محمد محجوب</t>
  </si>
  <si>
    <t>محمد محروقه</t>
  </si>
  <si>
    <t>عزيزة</t>
  </si>
  <si>
    <t>محمد مرهف زنبركجي</t>
  </si>
  <si>
    <t>ابو الخير</t>
  </si>
  <si>
    <t>محمد مسلم شرف</t>
  </si>
  <si>
    <t>محمد معاذ المرعشلي</t>
  </si>
  <si>
    <t>محمد ملاذ الزراد</t>
  </si>
  <si>
    <t>محمد ملقط</t>
  </si>
  <si>
    <t>سائده</t>
  </si>
  <si>
    <t>محمد مهاوش</t>
  </si>
  <si>
    <t>محمد نادر اجديق</t>
  </si>
  <si>
    <t>اناس</t>
  </si>
  <si>
    <t>محمد نورالدين المرابط</t>
  </si>
  <si>
    <t>محمد هادي الديب</t>
  </si>
  <si>
    <t>عمره</t>
  </si>
  <si>
    <t>محمد وتار</t>
  </si>
  <si>
    <t>محمد يزن العص</t>
  </si>
  <si>
    <t>محمد يمان اليافي</t>
  </si>
  <si>
    <t>محمد يمان صدور</t>
  </si>
  <si>
    <t>محمد يوسف الحفار</t>
  </si>
  <si>
    <t>محمدالاطرش</t>
  </si>
  <si>
    <t>محمداللبابيدي الطرابيشي</t>
  </si>
  <si>
    <t>محمدسميرابوالشامات</t>
  </si>
  <si>
    <t>محمدطارق المسالخي</t>
  </si>
  <si>
    <t>زويا</t>
  </si>
  <si>
    <t>محمدطارق رفاعيه</t>
  </si>
  <si>
    <t>محمدعبدالحميدرزوق</t>
  </si>
  <si>
    <t>محمدعمر الدقاق</t>
  </si>
  <si>
    <t>محمديوسف الشامي النجار</t>
  </si>
  <si>
    <t>محمود الرفاعي</t>
  </si>
  <si>
    <t>محمود بيطاري</t>
  </si>
  <si>
    <t>خسكية</t>
  </si>
  <si>
    <t>محمود حامد</t>
  </si>
  <si>
    <t>شكران</t>
  </si>
  <si>
    <t>محمود حيدر</t>
  </si>
  <si>
    <t>محمود رنكوس</t>
  </si>
  <si>
    <t>محمدعبدالقادر</t>
  </si>
  <si>
    <t>محمود سلقيني</t>
  </si>
  <si>
    <t>محمود عابدي</t>
  </si>
  <si>
    <t>محمود عمر</t>
  </si>
  <si>
    <t>محمود مكنا</t>
  </si>
  <si>
    <t>عطايه</t>
  </si>
  <si>
    <t>مراد العابد</t>
  </si>
  <si>
    <t>مراد حسن</t>
  </si>
  <si>
    <t>مرام القنواتي</t>
  </si>
  <si>
    <t>مروان غنيم</t>
  </si>
  <si>
    <t>مروان نظام</t>
  </si>
  <si>
    <t>مروه الحج</t>
  </si>
  <si>
    <t>زيدان</t>
  </si>
  <si>
    <t>جوليا</t>
  </si>
  <si>
    <t>مصطفى الاسعد</t>
  </si>
  <si>
    <t>مصطفى السيد</t>
  </si>
  <si>
    <t>علوية</t>
  </si>
  <si>
    <t>مصطفى الطياره</t>
  </si>
  <si>
    <t>فاليا</t>
  </si>
  <si>
    <t>مصطفى دعدع</t>
  </si>
  <si>
    <t>مصطفى عبد الله</t>
  </si>
  <si>
    <t>مصون الشربجي</t>
  </si>
  <si>
    <t>مظهر عادله</t>
  </si>
  <si>
    <t>معاذ العتمه</t>
  </si>
  <si>
    <t>معاذ عثمان</t>
  </si>
  <si>
    <t>معاذ مصطفى</t>
  </si>
  <si>
    <t>معتز العزب</t>
  </si>
  <si>
    <t>معين مراد</t>
  </si>
  <si>
    <t>ملهم الاباظه</t>
  </si>
  <si>
    <t>جاد المولى</t>
  </si>
  <si>
    <t>منار ناصر</t>
  </si>
  <si>
    <t>ماري</t>
  </si>
  <si>
    <t>مناف العلي الصالح</t>
  </si>
  <si>
    <t>منال راجحة</t>
  </si>
  <si>
    <t>كاترين</t>
  </si>
  <si>
    <t>منتصر عمايري</t>
  </si>
  <si>
    <t>منذر جندلي</t>
  </si>
  <si>
    <t>منهل كبول</t>
  </si>
  <si>
    <t>كبول</t>
  </si>
  <si>
    <t>منى الطوقي</t>
  </si>
  <si>
    <t>منير اسماعيل</t>
  </si>
  <si>
    <t>منيف العيسمي</t>
  </si>
  <si>
    <t>ضفاف</t>
  </si>
  <si>
    <t>مهران سخيه</t>
  </si>
  <si>
    <t>فايقه</t>
  </si>
  <si>
    <t>مهند المسكي</t>
  </si>
  <si>
    <t>مهند النوري</t>
  </si>
  <si>
    <t>مهند جمعه</t>
  </si>
  <si>
    <t>مهند حسن</t>
  </si>
  <si>
    <t>هيلا</t>
  </si>
  <si>
    <t>مهند صوفيه</t>
  </si>
  <si>
    <t>مهند عز الدين</t>
  </si>
  <si>
    <t>مهند عيسى</t>
  </si>
  <si>
    <t>موسى الاسعد</t>
  </si>
  <si>
    <t>موسى حمودي</t>
  </si>
  <si>
    <t>ميس يعقوب</t>
  </si>
  <si>
    <t>ميسر شحادة</t>
  </si>
  <si>
    <t>ميناس سعيد</t>
  </si>
  <si>
    <t>ابتهاج</t>
  </si>
  <si>
    <t>ناجي الحمد</t>
  </si>
  <si>
    <t>خويطر</t>
  </si>
  <si>
    <t>فدوه</t>
  </si>
  <si>
    <t>نادر خليل</t>
  </si>
  <si>
    <t>نهيده</t>
  </si>
  <si>
    <t>ناصر الزعبي</t>
  </si>
  <si>
    <t>نبيل الاحمد</t>
  </si>
  <si>
    <t>نجاح سلوم</t>
  </si>
  <si>
    <t>نجوى علوش</t>
  </si>
  <si>
    <t>ندى غنام</t>
  </si>
  <si>
    <t>مروة</t>
  </si>
  <si>
    <t>نذير الكردي</t>
  </si>
  <si>
    <t>نسرين الادلبي</t>
  </si>
  <si>
    <t>نسرين علاء الدين</t>
  </si>
  <si>
    <t>نصوح قاسم</t>
  </si>
  <si>
    <t>نضال الشلاش</t>
  </si>
  <si>
    <t>نغم خير</t>
  </si>
  <si>
    <t>نور الدين الصرصر القضماني</t>
  </si>
  <si>
    <t>ثراء</t>
  </si>
  <si>
    <t>نور الدين تباب</t>
  </si>
  <si>
    <t>نور الدين نجم</t>
  </si>
  <si>
    <t>نور الدين يوسف</t>
  </si>
  <si>
    <t>نور السيوفي</t>
  </si>
  <si>
    <t>نورهان عيروض</t>
  </si>
  <si>
    <t>نيروز شباط</t>
  </si>
  <si>
    <t>هاجر ادلبي</t>
  </si>
  <si>
    <t>هاني ابو هايله</t>
  </si>
  <si>
    <t>هاني سعد الدين</t>
  </si>
  <si>
    <t>هاني شيخ سليمان</t>
  </si>
  <si>
    <t>هبه ابو فوده</t>
  </si>
  <si>
    <t>هبه حداد</t>
  </si>
  <si>
    <t>هبه قرضاب</t>
  </si>
  <si>
    <t>هبه هاشم</t>
  </si>
  <si>
    <t>هديل نصر</t>
  </si>
  <si>
    <t>كارولين</t>
  </si>
  <si>
    <t>هشام الكردي</t>
  </si>
  <si>
    <t>هلا الطويبي</t>
  </si>
  <si>
    <t>هبا</t>
  </si>
  <si>
    <t>هلال الجاجه</t>
  </si>
  <si>
    <t>همام العثمان</t>
  </si>
  <si>
    <t>هند الشعار</t>
  </si>
  <si>
    <t>هيثم الموسى</t>
  </si>
  <si>
    <t>نادرة</t>
  </si>
  <si>
    <t>هيثم بقاعي</t>
  </si>
  <si>
    <t>هيثم مصري</t>
  </si>
  <si>
    <t>هيثم وهبي الذهبي</t>
  </si>
  <si>
    <t>هنيده</t>
  </si>
  <si>
    <t>وائل الشاعر</t>
  </si>
  <si>
    <t>وائل طري</t>
  </si>
  <si>
    <t>معاذ</t>
  </si>
  <si>
    <t>وائل والي</t>
  </si>
  <si>
    <t>وجدان اليبرودي</t>
  </si>
  <si>
    <t>عامره</t>
  </si>
  <si>
    <t>وجدي مسعود</t>
  </si>
  <si>
    <t>وديد الحسين</t>
  </si>
  <si>
    <t>مهيبه</t>
  </si>
  <si>
    <t>وسام الجرمقاني</t>
  </si>
  <si>
    <t xml:space="preserve">وسام الحمصي </t>
  </si>
  <si>
    <t>وسام القدسي</t>
  </si>
  <si>
    <t>وسام حيدر</t>
  </si>
  <si>
    <t>حنيفة</t>
  </si>
  <si>
    <t>وسيم الخضور</t>
  </si>
  <si>
    <t>وسيم حميشه</t>
  </si>
  <si>
    <t>وسيم كمال الدين</t>
  </si>
  <si>
    <t>روسيه</t>
  </si>
  <si>
    <t>وسيم مراد</t>
  </si>
  <si>
    <t>عبدالرحيم</t>
  </si>
  <si>
    <t>عندليب</t>
  </si>
  <si>
    <t>وضاح قاسم</t>
  </si>
  <si>
    <t>وعد معلا</t>
  </si>
  <si>
    <t>وفاء احمد</t>
  </si>
  <si>
    <t>وليد رمضان</t>
  </si>
  <si>
    <t>وهبي عساف</t>
  </si>
  <si>
    <t>ياسر العوده</t>
  </si>
  <si>
    <t>ياسر حبوب</t>
  </si>
  <si>
    <t>ياسر محروقه</t>
  </si>
  <si>
    <t>ياسمين الحماده</t>
  </si>
  <si>
    <t>ياسمين داود</t>
  </si>
  <si>
    <t>بهيه</t>
  </si>
  <si>
    <t>ياسين الزعبي</t>
  </si>
  <si>
    <t>محمد سامي</t>
  </si>
  <si>
    <t>ياسين بقله</t>
  </si>
  <si>
    <t>يامن ساطور</t>
  </si>
  <si>
    <t>يحيى الواوي</t>
  </si>
  <si>
    <t>يزن الشوفي</t>
  </si>
  <si>
    <t>يزن المرار</t>
  </si>
  <si>
    <t>يزن دخل الله</t>
  </si>
  <si>
    <t>بهيج</t>
  </si>
  <si>
    <t>يزن سلوم</t>
  </si>
  <si>
    <t>وضحى</t>
  </si>
  <si>
    <t>يزن طيب</t>
  </si>
  <si>
    <t>يزن كرباج</t>
  </si>
  <si>
    <t>يزن محمود</t>
  </si>
  <si>
    <t>ينال شربوكه</t>
  </si>
  <si>
    <t>جرجس</t>
  </si>
  <si>
    <t>رمزه</t>
  </si>
  <si>
    <t>يوسف ابراهيم</t>
  </si>
  <si>
    <t>يوسف العبدالهادي</t>
  </si>
  <si>
    <t>يوسف القواريط</t>
  </si>
  <si>
    <t>يوسف الياس</t>
  </si>
  <si>
    <t>يوسف بكرو</t>
  </si>
  <si>
    <t>يوسف خضير</t>
  </si>
  <si>
    <t>يوسف غزال</t>
  </si>
  <si>
    <t>امينة</t>
  </si>
  <si>
    <t>ساجي مفرج</t>
  </si>
  <si>
    <t>رؤوف</t>
  </si>
  <si>
    <t>سوار السلمان</t>
  </si>
  <si>
    <t>عبد الكريم الفلاح</t>
  </si>
  <si>
    <t>محمد خضره</t>
  </si>
  <si>
    <t>نجوة</t>
  </si>
  <si>
    <t>عمر حمزه</t>
  </si>
  <si>
    <t>قادريه</t>
  </si>
  <si>
    <t>محمد حسن قبلان</t>
  </si>
  <si>
    <t>سوزان صالح</t>
  </si>
  <si>
    <t>محمود الايوبي</t>
  </si>
  <si>
    <t>نجوه</t>
  </si>
  <si>
    <t xml:space="preserve">علي مراد </t>
  </si>
  <si>
    <t>كوثر زين</t>
  </si>
  <si>
    <t>فادي الحوش</t>
  </si>
  <si>
    <t>ياسمين العلاوي</t>
  </si>
  <si>
    <t>ابراهيم وبي</t>
  </si>
  <si>
    <t>جوزف وقاص</t>
  </si>
  <si>
    <t>ريموندا</t>
  </si>
  <si>
    <t>فايزه مالك</t>
  </si>
  <si>
    <t>محمد المعلم</t>
  </si>
  <si>
    <t>ولاء حميض</t>
  </si>
  <si>
    <t>ابراهيم احمد</t>
  </si>
  <si>
    <t>شتوه</t>
  </si>
  <si>
    <t>ابراهيم العبيد</t>
  </si>
  <si>
    <t>ابراهيم اللطيف</t>
  </si>
  <si>
    <t>ابراهيم زين الدين</t>
  </si>
  <si>
    <t>ديبه</t>
  </si>
  <si>
    <t>ابراهيم صالح</t>
  </si>
  <si>
    <t>نهلة</t>
  </si>
  <si>
    <t>ابراهيم عللوه</t>
  </si>
  <si>
    <t>ربيعه</t>
  </si>
  <si>
    <t>ابراهيم علي الاحمد</t>
  </si>
  <si>
    <t>ابو بكر الحسين</t>
  </si>
  <si>
    <t>ابوالفرج سلام</t>
  </si>
  <si>
    <t>احسان فره</t>
  </si>
  <si>
    <t>احسان مرتضى</t>
  </si>
  <si>
    <t>احمد ابوشام</t>
  </si>
  <si>
    <t>احمد الحاج عبد الله</t>
  </si>
  <si>
    <t>زهرة</t>
  </si>
  <si>
    <t>احمد الحايك</t>
  </si>
  <si>
    <t>احمد الحسين العلي</t>
  </si>
  <si>
    <t>احمد الحمود</t>
  </si>
  <si>
    <t>احمد الرفاعي</t>
  </si>
  <si>
    <t>احمد السيد عمر</t>
  </si>
  <si>
    <t xml:space="preserve">احمد الشبلي </t>
  </si>
  <si>
    <t>غثوه</t>
  </si>
  <si>
    <t>احمد الشتيوي</t>
  </si>
  <si>
    <t>احمد البطال</t>
  </si>
  <si>
    <t>احمد الظاهر</t>
  </si>
  <si>
    <t>كماله</t>
  </si>
  <si>
    <t>احمد المعاون</t>
  </si>
  <si>
    <t>احمد باراوي</t>
  </si>
  <si>
    <t>احمد بدور</t>
  </si>
  <si>
    <t>احمد براقي</t>
  </si>
  <si>
    <t>احمد بلوط</t>
  </si>
  <si>
    <t>بهاء</t>
  </si>
  <si>
    <t>أسماء</t>
  </si>
  <si>
    <t>احمد حميدو</t>
  </si>
  <si>
    <t>عديلة</t>
  </si>
  <si>
    <t>احمد حيدر</t>
  </si>
  <si>
    <t>احمد سلوم</t>
  </si>
  <si>
    <t>محمدبهزاد</t>
  </si>
  <si>
    <t>احمد شريف</t>
  </si>
  <si>
    <t>احمد شيخ خليل</t>
  </si>
  <si>
    <t>احمد عزيز</t>
  </si>
  <si>
    <t>احمد عيد مراد</t>
  </si>
  <si>
    <t>احمد قبيسي</t>
  </si>
  <si>
    <t>ظهيرة</t>
  </si>
  <si>
    <t>احمد لطفيك</t>
  </si>
  <si>
    <t>احمد مغيروني</t>
  </si>
  <si>
    <t>احمد نايف</t>
  </si>
  <si>
    <t>احمدجلال ابوالهوى</t>
  </si>
  <si>
    <t>احمدخزاع فضه</t>
  </si>
  <si>
    <t>احمدعلم الشرق الشيخه</t>
  </si>
  <si>
    <t>احمدعمر شعبان</t>
  </si>
  <si>
    <t>احمدممتاز سعيد</t>
  </si>
  <si>
    <t xml:space="preserve">اسامة زخور </t>
  </si>
  <si>
    <t>اسامة شاهين</t>
  </si>
  <si>
    <t>عبله</t>
  </si>
  <si>
    <t>اسراء المسلط</t>
  </si>
  <si>
    <t>عبدالرزاق</t>
  </si>
  <si>
    <t>اسيه</t>
  </si>
  <si>
    <t>اسماء رسلان</t>
  </si>
  <si>
    <t>عبد المعين</t>
  </si>
  <si>
    <t>اسماعيل الحلاق</t>
  </si>
  <si>
    <t>اسماعيل القديمي</t>
  </si>
  <si>
    <t>اسماعيل القسطي</t>
  </si>
  <si>
    <t>اسماعيل بركات</t>
  </si>
  <si>
    <t>عاكف</t>
  </si>
  <si>
    <t>اسماعيل شرحه</t>
  </si>
  <si>
    <t>اسماعيل نعامي</t>
  </si>
  <si>
    <t>فايز علاء الدين</t>
  </si>
  <si>
    <t>اشرف الحداد</t>
  </si>
  <si>
    <t>محمدخير</t>
  </si>
  <si>
    <t>ديدار</t>
  </si>
  <si>
    <t>اشرف الطويل</t>
  </si>
  <si>
    <t>اشرف حسين</t>
  </si>
  <si>
    <t>اشواق برشللي</t>
  </si>
  <si>
    <t>عبدالسلام</t>
  </si>
  <si>
    <t>اغيد المحاميد</t>
  </si>
  <si>
    <t>محمدامين</t>
  </si>
  <si>
    <t>الاء الحمادة</t>
  </si>
  <si>
    <t>الاء برو</t>
  </si>
  <si>
    <t>الاء سليم</t>
  </si>
  <si>
    <t>الاء غزال</t>
  </si>
  <si>
    <t>الاء مصطفى</t>
  </si>
  <si>
    <t>عفت</t>
  </si>
  <si>
    <t>المجار الجابر</t>
  </si>
  <si>
    <t>المنذر الابراهيم</t>
  </si>
  <si>
    <t>حبسه</t>
  </si>
  <si>
    <t>المنذر مراد</t>
  </si>
  <si>
    <t>الهام شحرور</t>
  </si>
  <si>
    <t>امجد الحلواني</t>
  </si>
  <si>
    <t>غالية</t>
  </si>
  <si>
    <t>امجد النكدلي</t>
  </si>
  <si>
    <t>امجد قسام</t>
  </si>
  <si>
    <t>امين العجمي</t>
  </si>
  <si>
    <t>ربيح</t>
  </si>
  <si>
    <t>انس الخلف</t>
  </si>
  <si>
    <t>عيوش</t>
  </si>
  <si>
    <t>انس الريحاوي</t>
  </si>
  <si>
    <t>انس القحف</t>
  </si>
  <si>
    <t>انس عيسى</t>
  </si>
  <si>
    <t>انطوانيت جزارة</t>
  </si>
  <si>
    <t>كلوديت</t>
  </si>
  <si>
    <t>انيس صالح</t>
  </si>
  <si>
    <t>اياد الجمل</t>
  </si>
  <si>
    <t>ايمن المولى</t>
  </si>
  <si>
    <t>ايمن مراد</t>
  </si>
  <si>
    <t>ايهم القعيري</t>
  </si>
  <si>
    <t>ايهم حريز</t>
  </si>
  <si>
    <t>ايهم رزق</t>
  </si>
  <si>
    <t>آلاء خلوف</t>
  </si>
  <si>
    <t>آلاء زينه</t>
  </si>
  <si>
    <t>آلاء عرفه</t>
  </si>
  <si>
    <t>أحمدبدوي</t>
  </si>
  <si>
    <t>آمال مرزوق</t>
  </si>
  <si>
    <t>آيه عرموش</t>
  </si>
  <si>
    <t>اريج</t>
  </si>
  <si>
    <t>أحمد الأغبر</t>
  </si>
  <si>
    <t>أحمد الدسوقي</t>
  </si>
  <si>
    <t>أحمد الغزي</t>
  </si>
  <si>
    <t>أحمدحسان</t>
  </si>
  <si>
    <t>أحمد أبوالجدايل</t>
  </si>
  <si>
    <t>أحمد أبولغد</t>
  </si>
  <si>
    <t>أحمد حبشيه</t>
  </si>
  <si>
    <t>نزيها</t>
  </si>
  <si>
    <t>أحمد حمد الفرج</t>
  </si>
  <si>
    <t>أحمد دحبور</t>
  </si>
  <si>
    <t>محمد أيمن</t>
  </si>
  <si>
    <t>أحمد سمير</t>
  </si>
  <si>
    <t>أحمد سيد أحمد</t>
  </si>
  <si>
    <t>سعود</t>
  </si>
  <si>
    <t>أحمد ضاوي</t>
  </si>
  <si>
    <t>فخريه</t>
  </si>
  <si>
    <t>أحمد عطايا</t>
  </si>
  <si>
    <t>أحمد قدور</t>
  </si>
  <si>
    <t>أحمد كركوكلي</t>
  </si>
  <si>
    <t>محمدفراس</t>
  </si>
  <si>
    <t>جيهان</t>
  </si>
  <si>
    <t>أحمد ليلا</t>
  </si>
  <si>
    <t>أدهم كيوان</t>
  </si>
  <si>
    <t>أديب سوادي</t>
  </si>
  <si>
    <t>أشرف ابويزبك</t>
  </si>
  <si>
    <t>نهيل</t>
  </si>
  <si>
    <t>أمجد بدور</t>
  </si>
  <si>
    <t>أمجد بصو</t>
  </si>
  <si>
    <t>أمير صندوق</t>
  </si>
  <si>
    <t>أنس الشيخ</t>
  </si>
  <si>
    <t>أنس جمال الدين</t>
  </si>
  <si>
    <t>زاكي</t>
  </si>
  <si>
    <t>لطيفة</t>
  </si>
  <si>
    <t>أنس رمان</t>
  </si>
  <si>
    <t>أنور ابوحمزه</t>
  </si>
  <si>
    <t>أيمن صبح</t>
  </si>
  <si>
    <t>شفيقة</t>
  </si>
  <si>
    <t>أيهم ابولطيف</t>
  </si>
  <si>
    <t>إيهاب مدور</t>
  </si>
  <si>
    <t>سعدالله</t>
  </si>
  <si>
    <t>نبيلة</t>
  </si>
  <si>
    <t>باسل السمان</t>
  </si>
  <si>
    <t>باسل اللحام</t>
  </si>
  <si>
    <t>باسل حجاز</t>
  </si>
  <si>
    <t>ناصيف</t>
  </si>
  <si>
    <t>باسل خياط</t>
  </si>
  <si>
    <t>محمدسمير</t>
  </si>
  <si>
    <t>باسل شومان القهواتي</t>
  </si>
  <si>
    <t>باسل عبد الباقي</t>
  </si>
  <si>
    <t>سمره</t>
  </si>
  <si>
    <t>باسل عمران</t>
  </si>
  <si>
    <t>شادية</t>
  </si>
  <si>
    <t>باسل محمد</t>
  </si>
  <si>
    <t>محمدثابت</t>
  </si>
  <si>
    <t>هوده</t>
  </si>
  <si>
    <t>باسل محمود</t>
  </si>
  <si>
    <t>باسل منصور</t>
  </si>
  <si>
    <t>نهلا</t>
  </si>
  <si>
    <t>باسم الحسن</t>
  </si>
  <si>
    <t>نصرة</t>
  </si>
  <si>
    <t>بتول النميري</t>
  </si>
  <si>
    <t>بدر الدين برنبو</t>
  </si>
  <si>
    <t>بدر غوش</t>
  </si>
  <si>
    <t>براء الخن</t>
  </si>
  <si>
    <t>براءه الحمصي</t>
  </si>
  <si>
    <t>براءه علي</t>
  </si>
  <si>
    <t>بشار السلامي</t>
  </si>
  <si>
    <t>مشارى</t>
  </si>
  <si>
    <t>زهر</t>
  </si>
  <si>
    <t>بشار زعبي</t>
  </si>
  <si>
    <t>ركاد</t>
  </si>
  <si>
    <t>بشار سرور</t>
  </si>
  <si>
    <t>بشرى الزعبي</t>
  </si>
  <si>
    <t>بشير زيتوني</t>
  </si>
  <si>
    <t>نهيدة</t>
  </si>
  <si>
    <t>بلال الدبساوي</t>
  </si>
  <si>
    <t>بلال القصاربني المرجة</t>
  </si>
  <si>
    <t>محمدايمن</t>
  </si>
  <si>
    <t>بهاء الدين ابوحمدان</t>
  </si>
  <si>
    <t>بهاء حمزه</t>
  </si>
  <si>
    <t>جوريه</t>
  </si>
  <si>
    <t>تالا شريف</t>
  </si>
  <si>
    <t>تامر حسن</t>
  </si>
  <si>
    <t>اسمة</t>
  </si>
  <si>
    <t>تركي نعمان</t>
  </si>
  <si>
    <t>تميم جمعه</t>
  </si>
  <si>
    <t>تيسير الترزي</t>
  </si>
  <si>
    <t>تيسير الجزائري المغربي</t>
  </si>
  <si>
    <t>تيسير الشطه</t>
  </si>
  <si>
    <t>محمدعصام</t>
  </si>
  <si>
    <t>تيمور بعكر</t>
  </si>
  <si>
    <t>ثائر الحرش</t>
  </si>
  <si>
    <t>ثناء الرستم</t>
  </si>
  <si>
    <t>جابر عمران</t>
  </si>
  <si>
    <t>حليم</t>
  </si>
  <si>
    <t>مطيعه</t>
  </si>
  <si>
    <t>جدعان راعي</t>
  </si>
  <si>
    <t>أمينه</t>
  </si>
  <si>
    <t>جلال الدين حسن</t>
  </si>
  <si>
    <t>جلال عطايا</t>
  </si>
  <si>
    <t>مهدية</t>
  </si>
  <si>
    <t>جلال فليحان</t>
  </si>
  <si>
    <t>فليحان</t>
  </si>
  <si>
    <t>نهيله</t>
  </si>
  <si>
    <t>جمان شعار</t>
  </si>
  <si>
    <t>جميل الشحاف</t>
  </si>
  <si>
    <t>جميل حلاوة</t>
  </si>
  <si>
    <t>كنج</t>
  </si>
  <si>
    <t>جميل مزهر</t>
  </si>
  <si>
    <t>جميل مسعد</t>
  </si>
  <si>
    <t>جهاد مصلح</t>
  </si>
  <si>
    <t>جواد حامد</t>
  </si>
  <si>
    <t>حاتم سليم</t>
  </si>
  <si>
    <t>حسام البلعوس</t>
  </si>
  <si>
    <t>نافع</t>
  </si>
  <si>
    <t>فلحه</t>
  </si>
  <si>
    <t>حسام الدهنه</t>
  </si>
  <si>
    <t>حسام العلي</t>
  </si>
  <si>
    <t>حسام الوسوف</t>
  </si>
  <si>
    <t>حسام بتوز</t>
  </si>
  <si>
    <t>باهية</t>
  </si>
  <si>
    <t>حسام رستم</t>
  </si>
  <si>
    <t>حسام قصيص</t>
  </si>
  <si>
    <t>حسان البغدادي</t>
  </si>
  <si>
    <t>حسن اسماعيل</t>
  </si>
  <si>
    <t>حسن الجنيدي</t>
  </si>
  <si>
    <t>حسن الغدير</t>
  </si>
  <si>
    <t>حسن براقي</t>
  </si>
  <si>
    <t>حسن راضي</t>
  </si>
  <si>
    <t>حسن زهوه</t>
  </si>
  <si>
    <t>حسن طراف</t>
  </si>
  <si>
    <t>حسن قاسم</t>
  </si>
  <si>
    <t>حسن مكسور</t>
  </si>
  <si>
    <t>حسين رحمة</t>
  </si>
  <si>
    <t>مسلم</t>
  </si>
  <si>
    <t>عصرية</t>
  </si>
  <si>
    <t>حسين رضوان</t>
  </si>
  <si>
    <t>حسين شرف الدين</t>
  </si>
  <si>
    <t>حسين عوض</t>
  </si>
  <si>
    <t>وليدة</t>
  </si>
  <si>
    <t>حفيضه شحاده</t>
  </si>
  <si>
    <t>حليم سباط</t>
  </si>
  <si>
    <t>حماد النايف</t>
  </si>
  <si>
    <t>عفته</t>
  </si>
  <si>
    <t>حمد ابوخير</t>
  </si>
  <si>
    <t>حمدو العلي</t>
  </si>
  <si>
    <t>حمدي احسان</t>
  </si>
  <si>
    <t>حمزة تركماني</t>
  </si>
  <si>
    <t>حمزه الزهنان</t>
  </si>
  <si>
    <t>حمزه حسنين</t>
  </si>
  <si>
    <t>حمزه عليا</t>
  </si>
  <si>
    <t>محمدنور</t>
  </si>
  <si>
    <t>حنان السعيده</t>
  </si>
  <si>
    <t>حنين فهمي</t>
  </si>
  <si>
    <t>اساناس</t>
  </si>
  <si>
    <t>حيان ابو فخر</t>
  </si>
  <si>
    <t>غسنيه</t>
  </si>
  <si>
    <t>حياه كامل</t>
  </si>
  <si>
    <t>حيدر الدخيل</t>
  </si>
  <si>
    <t>خالد البسيريني</t>
  </si>
  <si>
    <t>محمدحيان</t>
  </si>
  <si>
    <t>خالد الجمعه</t>
  </si>
  <si>
    <t>خالد المصري</t>
  </si>
  <si>
    <t>خالد أبو بكر</t>
  </si>
  <si>
    <t>خالد جمال بك</t>
  </si>
  <si>
    <t>محمدغازي</t>
  </si>
  <si>
    <t>خالد علقم</t>
  </si>
  <si>
    <t>خالد علي</t>
  </si>
  <si>
    <t>خالد غزلان الحوراني</t>
  </si>
  <si>
    <t>خالد غوش</t>
  </si>
  <si>
    <t>خالد مسوتي</t>
  </si>
  <si>
    <t>معتزبالله</t>
  </si>
  <si>
    <t>خالد موصللي</t>
  </si>
  <si>
    <t>خلود مسكة</t>
  </si>
  <si>
    <t>خير الله عمر</t>
  </si>
  <si>
    <t>دانا محمد</t>
  </si>
  <si>
    <t>دانه المؤذن</t>
  </si>
  <si>
    <t>محمدحكمت</t>
  </si>
  <si>
    <t>داني المسبر</t>
  </si>
  <si>
    <t>دانيال المحيثاوي</t>
  </si>
  <si>
    <t>دانيال صقر</t>
  </si>
  <si>
    <t>جادالله</t>
  </si>
  <si>
    <t>دانيال علي</t>
  </si>
  <si>
    <t>دانيل الصبح</t>
  </si>
  <si>
    <t>عسيله</t>
  </si>
  <si>
    <t>دانيه المنجد</t>
  </si>
  <si>
    <t>دعاء الحوري</t>
  </si>
  <si>
    <t>هبة</t>
  </si>
  <si>
    <t>دعاء النابلسي</t>
  </si>
  <si>
    <t>دعاء حبال</t>
  </si>
  <si>
    <t>محمد جميل</t>
  </si>
  <si>
    <t>دعاء سليمان</t>
  </si>
  <si>
    <t>دعاء عفاش</t>
  </si>
  <si>
    <t>امونه</t>
  </si>
  <si>
    <t>دلال شدود</t>
  </si>
  <si>
    <t>دليم السلامه</t>
  </si>
  <si>
    <t>ديما شهاب الدين</t>
  </si>
  <si>
    <t>ديمه المصري</t>
  </si>
  <si>
    <t>ديمه شقرا</t>
  </si>
  <si>
    <t>دينه</t>
  </si>
  <si>
    <t>ذسبيينا الحرشاوي</t>
  </si>
  <si>
    <t>ذياب المحمد</t>
  </si>
  <si>
    <t>رؤى كحلوس</t>
  </si>
  <si>
    <t>كمال الدين</t>
  </si>
  <si>
    <t>رئبال الابازه</t>
  </si>
  <si>
    <t>راجي نصر</t>
  </si>
  <si>
    <t>راما برنجكجي</t>
  </si>
  <si>
    <t>رامي الصباغ</t>
  </si>
  <si>
    <t>رامي حمشو</t>
  </si>
  <si>
    <t>رامي حمودالمطرب</t>
  </si>
  <si>
    <t>رامي غزال</t>
  </si>
  <si>
    <t>جواهر</t>
  </si>
  <si>
    <t>رامي وهب</t>
  </si>
  <si>
    <t>رانية زكريا</t>
  </si>
  <si>
    <t>محمدديب</t>
  </si>
  <si>
    <t>رأفت الشيخه</t>
  </si>
  <si>
    <t>زهرالدين</t>
  </si>
  <si>
    <t>رأفت العظمه</t>
  </si>
  <si>
    <t>رأفت العقله</t>
  </si>
  <si>
    <t>عبدالفادي</t>
  </si>
  <si>
    <t>رأفت قدسي</t>
  </si>
  <si>
    <t>ربا مارديني</t>
  </si>
  <si>
    <t>ربيع مرشد</t>
  </si>
  <si>
    <t>رزان درويش</t>
  </si>
  <si>
    <t>رشا فرعون</t>
  </si>
  <si>
    <t>رضوان الحمصي</t>
  </si>
  <si>
    <t>رضوان الزعبي</t>
  </si>
  <si>
    <t>رغيد الدرويش</t>
  </si>
  <si>
    <t>رماريو عبد الصمد</t>
  </si>
  <si>
    <t>رماز حداد</t>
  </si>
  <si>
    <t>رمضان الحشر</t>
  </si>
  <si>
    <t>عبيد</t>
  </si>
  <si>
    <t>نفله</t>
  </si>
  <si>
    <t>رنيم الدادا</t>
  </si>
  <si>
    <t>رهف المهدي</t>
  </si>
  <si>
    <t>روان حيمون</t>
  </si>
  <si>
    <t>محمدنبيل</t>
  </si>
  <si>
    <t>روان خليل</t>
  </si>
  <si>
    <t>روان نداف</t>
  </si>
  <si>
    <t>بارعة</t>
  </si>
  <si>
    <t>روبا صبح</t>
  </si>
  <si>
    <t>روزبه الخطيب</t>
  </si>
  <si>
    <t>رولان الأيوبي</t>
  </si>
  <si>
    <t>ريان العك</t>
  </si>
  <si>
    <t>ريم البخاري</t>
  </si>
  <si>
    <t>ريم البيطار</t>
  </si>
  <si>
    <t>مجحم</t>
  </si>
  <si>
    <t>ريم الشرق</t>
  </si>
  <si>
    <t>محمدجمال</t>
  </si>
  <si>
    <t>ريم المشرقي</t>
  </si>
  <si>
    <t>ريم عبدالعال</t>
  </si>
  <si>
    <t>محمدفؤاد</t>
  </si>
  <si>
    <t>فرات</t>
  </si>
  <si>
    <t>زاهر كحلوس</t>
  </si>
  <si>
    <t>زكريا عوض</t>
  </si>
  <si>
    <t>زكي بتوز</t>
  </si>
  <si>
    <t>زهير المزاز</t>
  </si>
  <si>
    <t>زياد الفاعوري</t>
  </si>
  <si>
    <t>زيد الاطرش</t>
  </si>
  <si>
    <t>طرودي</t>
  </si>
  <si>
    <t>نها</t>
  </si>
  <si>
    <t>زيدون الجباعي</t>
  </si>
  <si>
    <t>زيدون غانم</t>
  </si>
  <si>
    <t>ارهاف</t>
  </si>
  <si>
    <t>ساجدة ابوالنعاج</t>
  </si>
  <si>
    <t>ساره الحافظ</t>
  </si>
  <si>
    <t>ساره الحرش</t>
  </si>
  <si>
    <t>ساره الحلاق</t>
  </si>
  <si>
    <t>محمدعيد</t>
  </si>
  <si>
    <t>ساره العقاد</t>
  </si>
  <si>
    <t>ساره خلوف</t>
  </si>
  <si>
    <t>ساره يازجي</t>
  </si>
  <si>
    <t>ساطع الدندن</t>
  </si>
  <si>
    <t>سامر خضور</t>
  </si>
  <si>
    <t>كليمة</t>
  </si>
  <si>
    <t>سامر مكية</t>
  </si>
  <si>
    <t>سامي الخطيب</t>
  </si>
  <si>
    <t>سعيد اليوسف</t>
  </si>
  <si>
    <t>زاهيه</t>
  </si>
  <si>
    <t>سعيد عبدو</t>
  </si>
  <si>
    <t>حاجي</t>
  </si>
  <si>
    <t>سلمان أبوحلا</t>
  </si>
  <si>
    <t>زمرد</t>
  </si>
  <si>
    <t>سليمان العرسان</t>
  </si>
  <si>
    <t>سليمان العلاوي</t>
  </si>
  <si>
    <t>سليمان نواز</t>
  </si>
  <si>
    <t>سمير جمول</t>
  </si>
  <si>
    <t>عسليه</t>
  </si>
  <si>
    <t>سها الأقرع</t>
  </si>
  <si>
    <t>محمدنورالدين</t>
  </si>
  <si>
    <t>منه</t>
  </si>
  <si>
    <t>سوزان القطيفان</t>
  </si>
  <si>
    <t>سولينا حماده</t>
  </si>
  <si>
    <t>سومر زيفه</t>
  </si>
  <si>
    <t>شادي الحمد</t>
  </si>
  <si>
    <t>اكرام</t>
  </si>
  <si>
    <t>شادي شندوخ</t>
  </si>
  <si>
    <t>شامان المطرود</t>
  </si>
  <si>
    <t>شذى القصير</t>
  </si>
  <si>
    <t>شروق عبدالرحمن</t>
  </si>
  <si>
    <t>أديبه</t>
  </si>
  <si>
    <t>شوق العمر</t>
  </si>
  <si>
    <t>شيماء الملاح</t>
  </si>
  <si>
    <t>محمدمروان</t>
  </si>
  <si>
    <t>صالح بدير</t>
  </si>
  <si>
    <t>صايل الحمد</t>
  </si>
  <si>
    <t>صباح خميس</t>
  </si>
  <si>
    <t>رجا</t>
  </si>
  <si>
    <t>صبحية سميد</t>
  </si>
  <si>
    <t>عرنة</t>
  </si>
  <si>
    <t>صبري خوري</t>
  </si>
  <si>
    <t>سربوهي</t>
  </si>
  <si>
    <t>صفاء التيناوي</t>
  </si>
  <si>
    <t>محمدزهير</t>
  </si>
  <si>
    <t>صفاء جدع</t>
  </si>
  <si>
    <t>لميا</t>
  </si>
  <si>
    <t>ضياء المدلل</t>
  </si>
  <si>
    <t>هدية</t>
  </si>
  <si>
    <t>ضياءالدين المهدي</t>
  </si>
  <si>
    <t>محمدعلي</t>
  </si>
  <si>
    <t>طارق الدالاتي</t>
  </si>
  <si>
    <t>طارق الزغتيتي</t>
  </si>
  <si>
    <t>طارق ديبرا</t>
  </si>
  <si>
    <t>نانا</t>
  </si>
  <si>
    <t>طارق غندور</t>
  </si>
  <si>
    <t>طارق قصار</t>
  </si>
  <si>
    <t>طاهر ريمه</t>
  </si>
  <si>
    <t>ساره</t>
  </si>
  <si>
    <t>طلال الشامي</t>
  </si>
  <si>
    <t>طلال سعيد</t>
  </si>
  <si>
    <t>طه جمعة</t>
  </si>
  <si>
    <t>طعان</t>
  </si>
  <si>
    <t>عاصم الذيب</t>
  </si>
  <si>
    <t>عامر الجرماني</t>
  </si>
  <si>
    <t>عبدالناصر</t>
  </si>
  <si>
    <t>عامر الحفري</t>
  </si>
  <si>
    <t>عامر سيوده</t>
  </si>
  <si>
    <t>عامر كاتبة</t>
  </si>
  <si>
    <t>عبدالعظيم</t>
  </si>
  <si>
    <t>عبادة يوسف</t>
  </si>
  <si>
    <t>عباده العاص</t>
  </si>
  <si>
    <t>عباده الغوثاني</t>
  </si>
  <si>
    <t>عباده شنينه</t>
  </si>
  <si>
    <t>عبد الرحمن الشوى</t>
  </si>
  <si>
    <t>عبد العزيز باكير</t>
  </si>
  <si>
    <t>عبد الفارس</t>
  </si>
  <si>
    <t>عبد الله الحداد</t>
  </si>
  <si>
    <t>عبد الله الصواف</t>
  </si>
  <si>
    <t>عبد الله صقر</t>
  </si>
  <si>
    <t>جوهرة</t>
  </si>
  <si>
    <t>عبدالحكيم الدالي</t>
  </si>
  <si>
    <t>عبدالرحمن الحماده</t>
  </si>
  <si>
    <t>عبدالرحمن الذياب</t>
  </si>
  <si>
    <t>عبدالرحمن خطاب</t>
  </si>
  <si>
    <t>محمد مهدي</t>
  </si>
  <si>
    <t>عبدالرحمن خندش</t>
  </si>
  <si>
    <t>عبدالرحمن دخان</t>
  </si>
  <si>
    <t>عبدالرحيم جمعه</t>
  </si>
  <si>
    <t>عبدالسلام بري</t>
  </si>
  <si>
    <t>بدري</t>
  </si>
  <si>
    <t>عبدالسلام سليمان</t>
  </si>
  <si>
    <t>عبدالغفار كوسا</t>
  </si>
  <si>
    <t>عبدالقادر الحبيب</t>
  </si>
  <si>
    <t>عبدالقادر الشيخة</t>
  </si>
  <si>
    <t>عبدالكريم قبلان</t>
  </si>
  <si>
    <t>عبداللطيف الاسعد</t>
  </si>
  <si>
    <t>عبداللطيف الدوير</t>
  </si>
  <si>
    <t>عبداللطيف شعيرية</t>
  </si>
  <si>
    <t>عبدالله بحطيطي</t>
  </si>
  <si>
    <t>نصيف</t>
  </si>
  <si>
    <t>عبدالله خلف حمود</t>
  </si>
  <si>
    <t>عبدالله قاسم</t>
  </si>
  <si>
    <t>عبدالمالك عثمان</t>
  </si>
  <si>
    <t>عبدالمجيد العلي</t>
  </si>
  <si>
    <t>عبدالمجيد زين</t>
  </si>
  <si>
    <t>عبدالمجيد ضاوي</t>
  </si>
  <si>
    <t>عبدو مسرابا</t>
  </si>
  <si>
    <t>عبدو معاد</t>
  </si>
  <si>
    <t>عبيدة حوريه</t>
  </si>
  <si>
    <t>عبير الشلبي</t>
  </si>
  <si>
    <t>عبير بدر</t>
  </si>
  <si>
    <t>منهلة</t>
  </si>
  <si>
    <t>عبير زيود</t>
  </si>
  <si>
    <t>عدنان ابوطاره</t>
  </si>
  <si>
    <t>عدنان خير الله</t>
  </si>
  <si>
    <t>عدنان عجاج</t>
  </si>
  <si>
    <t>عدنان قدسي</t>
  </si>
  <si>
    <t>عدي الباروكي</t>
  </si>
  <si>
    <t>عدي الجباعي</t>
  </si>
  <si>
    <t>ثليح</t>
  </si>
  <si>
    <t>عدي الشوفي</t>
  </si>
  <si>
    <t>عدي العاقل</t>
  </si>
  <si>
    <t>عدي الغوطاني</t>
  </si>
  <si>
    <t>عدي الللي</t>
  </si>
  <si>
    <t>عدي عبد العزيز</t>
  </si>
  <si>
    <t>عدي علوش</t>
  </si>
  <si>
    <t>عرفه العلوان</t>
  </si>
  <si>
    <t>كالفه</t>
  </si>
  <si>
    <t>عصام الطحان</t>
  </si>
  <si>
    <t>عصام كريزان</t>
  </si>
  <si>
    <t>عطاف الرفاعي</t>
  </si>
  <si>
    <t>علا دعبول</t>
  </si>
  <si>
    <t>محمدباسم</t>
  </si>
  <si>
    <t>علا ديب</t>
  </si>
  <si>
    <t>علا شيخه</t>
  </si>
  <si>
    <t>علاء البشلاوي</t>
  </si>
  <si>
    <t>رفيقة</t>
  </si>
  <si>
    <t>علاء التركاوي</t>
  </si>
  <si>
    <t>علاء الديب</t>
  </si>
  <si>
    <t>علاء العمارين</t>
  </si>
  <si>
    <t>علاء المصطفى</t>
  </si>
  <si>
    <t>علاء ايبش</t>
  </si>
  <si>
    <t>علاء تركماني</t>
  </si>
  <si>
    <t>علاء حمدان</t>
  </si>
  <si>
    <t>علاء درويش</t>
  </si>
  <si>
    <t>علاء عرنوس</t>
  </si>
  <si>
    <t>علاء علوش</t>
  </si>
  <si>
    <t>علاء عيسى</t>
  </si>
  <si>
    <t>هلن</t>
  </si>
  <si>
    <t>علاءالدين العبد</t>
  </si>
  <si>
    <t>علقم الناصر</t>
  </si>
  <si>
    <t>علي ادريس</t>
  </si>
  <si>
    <t>خالدة</t>
  </si>
  <si>
    <t>علي الرحال</t>
  </si>
  <si>
    <t>أبلشه</t>
  </si>
  <si>
    <t>علي العيسى</t>
  </si>
  <si>
    <t>هيلة</t>
  </si>
  <si>
    <t>علي القويدر</t>
  </si>
  <si>
    <t>علي المليح</t>
  </si>
  <si>
    <t>فرقت</t>
  </si>
  <si>
    <t>علي بربش</t>
  </si>
  <si>
    <t>علي بلال</t>
  </si>
  <si>
    <t>ميكائيل</t>
  </si>
  <si>
    <t>علي دياب</t>
  </si>
  <si>
    <t>علي ديبة</t>
  </si>
  <si>
    <t>علي زينب</t>
  </si>
  <si>
    <t>علي سعادات</t>
  </si>
  <si>
    <t>علي سقر</t>
  </si>
  <si>
    <t>بافره</t>
  </si>
  <si>
    <t>علي شحود</t>
  </si>
  <si>
    <t>سعدة</t>
  </si>
  <si>
    <t>علي نزهة</t>
  </si>
  <si>
    <t>أحمدبشار</t>
  </si>
  <si>
    <t>اسمه</t>
  </si>
  <si>
    <t>علياء ابو عساف</t>
  </si>
  <si>
    <t>عماد الأجرد</t>
  </si>
  <si>
    <t>عماد الشيخ</t>
  </si>
  <si>
    <t>محمدعبدو</t>
  </si>
  <si>
    <t>عماد حمودة</t>
  </si>
  <si>
    <t>عماد صالح</t>
  </si>
  <si>
    <t>عمار ابراهيم</t>
  </si>
  <si>
    <t>نورالهدى</t>
  </si>
  <si>
    <t>عمار السحلي</t>
  </si>
  <si>
    <t>عمار خليفاوي</t>
  </si>
  <si>
    <t>عمار درويش</t>
  </si>
  <si>
    <t>سفيره</t>
  </si>
  <si>
    <t>عمار كحيل</t>
  </si>
  <si>
    <t>محمدياسر</t>
  </si>
  <si>
    <t>عمر ابي الزبيب</t>
  </si>
  <si>
    <t>محمديحيى</t>
  </si>
  <si>
    <t>عمر الأمعري</t>
  </si>
  <si>
    <t>عمر الزيد</t>
  </si>
  <si>
    <t>عمر السحلي</t>
  </si>
  <si>
    <t>عمر السرور</t>
  </si>
  <si>
    <t>عمر القنطار</t>
  </si>
  <si>
    <t>همسه</t>
  </si>
  <si>
    <t>عمر القيس</t>
  </si>
  <si>
    <t>عمر بقلة</t>
  </si>
  <si>
    <t>عمر قصبة</t>
  </si>
  <si>
    <t>عمر نسب</t>
  </si>
  <si>
    <t>عمران الحمود</t>
  </si>
  <si>
    <t>عمران حسن</t>
  </si>
  <si>
    <t>عمران كتابة</t>
  </si>
  <si>
    <t>عهد ايزولي</t>
  </si>
  <si>
    <t>نسب</t>
  </si>
  <si>
    <t>عيسى علوش</t>
  </si>
  <si>
    <t>غسان الجاسم</t>
  </si>
  <si>
    <t>غسان جبلاوي</t>
  </si>
  <si>
    <t>غسان قاضي أمين</t>
  </si>
  <si>
    <t>غياث حمشو</t>
  </si>
  <si>
    <t>غياث دياب</t>
  </si>
  <si>
    <t>غيث البيطار</t>
  </si>
  <si>
    <t>غيث حسن</t>
  </si>
  <si>
    <t>غيث عثمان</t>
  </si>
  <si>
    <t>غيث مسلم</t>
  </si>
  <si>
    <t>فائزه الشايب</t>
  </si>
  <si>
    <t>فادى عيسى</t>
  </si>
  <si>
    <t>وطفه</t>
  </si>
  <si>
    <t>فادي بطرس</t>
  </si>
  <si>
    <t>فادي سلام</t>
  </si>
  <si>
    <t>خزاعي</t>
  </si>
  <si>
    <t>سولاف</t>
  </si>
  <si>
    <t>فادي عطاالله</t>
  </si>
  <si>
    <t>فادي قنزع</t>
  </si>
  <si>
    <t>فكراة</t>
  </si>
  <si>
    <t>فارس ابوعسلي</t>
  </si>
  <si>
    <t>فارس الجبه</t>
  </si>
  <si>
    <t>فارس طوباسي</t>
  </si>
  <si>
    <t>فاطمة زهوة</t>
  </si>
  <si>
    <t>فتوح نصار</t>
  </si>
  <si>
    <t>فراس ابوزيتون</t>
  </si>
  <si>
    <t>فراس الرفاعي</t>
  </si>
  <si>
    <t>فراس المحني</t>
  </si>
  <si>
    <t>فريال الاحمد</t>
  </si>
  <si>
    <t>فريال الخضر</t>
  </si>
  <si>
    <t>فهد الديري</t>
  </si>
  <si>
    <t>فواز باراوي</t>
  </si>
  <si>
    <t>فيليب سعادة</t>
  </si>
  <si>
    <t>قتيبة طيفور</t>
  </si>
  <si>
    <t>قصي الحصري</t>
  </si>
  <si>
    <t>قصي الخطيب</t>
  </si>
  <si>
    <t>قيس صلاح الدين</t>
  </si>
  <si>
    <t>كريم الحلبي</t>
  </si>
  <si>
    <t>كفاح العنداري</t>
  </si>
  <si>
    <t>كنان ابوخير</t>
  </si>
  <si>
    <t>كنان زين الدين</t>
  </si>
  <si>
    <t>كنان عامر</t>
  </si>
  <si>
    <t>كنده فلوح</t>
  </si>
  <si>
    <t>لؤي عبيد</t>
  </si>
  <si>
    <t>لؤي فرحات</t>
  </si>
  <si>
    <t>لارا خولاني</t>
  </si>
  <si>
    <t>لجين قنبر</t>
  </si>
  <si>
    <t>لورانس ديب</t>
  </si>
  <si>
    <t>ليث ابوصعب</t>
  </si>
  <si>
    <t>ليث بنوت</t>
  </si>
  <si>
    <t>ليليان نايفة</t>
  </si>
  <si>
    <t>لين القزاز</t>
  </si>
  <si>
    <t>محمدماهر</t>
  </si>
  <si>
    <t>كنان</t>
  </si>
  <si>
    <t>لين دقو</t>
  </si>
  <si>
    <t>مؤمن الدبس</t>
  </si>
  <si>
    <t>مؤمن ضاوي</t>
  </si>
  <si>
    <t>مؤمن عجاج</t>
  </si>
  <si>
    <t>مؤنس الغزالي</t>
  </si>
  <si>
    <t>مؤيد عمراني</t>
  </si>
  <si>
    <t>مؤيد غره</t>
  </si>
  <si>
    <t>ماجد برو</t>
  </si>
  <si>
    <t>ماجي ثابت</t>
  </si>
  <si>
    <t>صوفية</t>
  </si>
  <si>
    <t>مارلين بغدان</t>
  </si>
  <si>
    <t>ماريا زهر</t>
  </si>
  <si>
    <t>ماتيل</t>
  </si>
  <si>
    <t>مازن الشيخه</t>
  </si>
  <si>
    <t>مازن القصار</t>
  </si>
  <si>
    <t>مازن خضرو</t>
  </si>
  <si>
    <t>مازن طربوش</t>
  </si>
  <si>
    <t>مالك كعيكاتي</t>
  </si>
  <si>
    <t>محمد أنس</t>
  </si>
  <si>
    <t>مالك محمد</t>
  </si>
  <si>
    <t>هولا</t>
  </si>
  <si>
    <t>ماهر الحسين</t>
  </si>
  <si>
    <t>ماهر دالاتي</t>
  </si>
  <si>
    <t>ماهر نعيم</t>
  </si>
  <si>
    <t>مجد الحلبي</t>
  </si>
  <si>
    <t>مجد الصفدي</t>
  </si>
  <si>
    <t>مجد اليوسف</t>
  </si>
  <si>
    <t>مجد رباح نصر</t>
  </si>
  <si>
    <t>مجد علامه</t>
  </si>
  <si>
    <t>مجد مزهر</t>
  </si>
  <si>
    <t>مجدلين اسحق</t>
  </si>
  <si>
    <t>مجدلين النفوري</t>
  </si>
  <si>
    <t>مجدولين الصفدي</t>
  </si>
  <si>
    <t>مجدولين دياب</t>
  </si>
  <si>
    <t>سهى</t>
  </si>
  <si>
    <t>مجدي فرج</t>
  </si>
  <si>
    <t>مجدي محمد</t>
  </si>
  <si>
    <t>محفوظ الشامي</t>
  </si>
  <si>
    <t>محمد ابو الريش</t>
  </si>
  <si>
    <t>محمد ابوحمدة</t>
  </si>
  <si>
    <t>طايف</t>
  </si>
  <si>
    <t>راضية</t>
  </si>
  <si>
    <t>محمد ارناؤط</t>
  </si>
  <si>
    <t>محمدعامر</t>
  </si>
  <si>
    <t>محمد البيات</t>
  </si>
  <si>
    <t>محمد البيك</t>
  </si>
  <si>
    <t>محمد الحريش</t>
  </si>
  <si>
    <t>محمد الحسن</t>
  </si>
  <si>
    <t>محمد الحمودالعساف</t>
  </si>
  <si>
    <t>محمد الرحيل</t>
  </si>
  <si>
    <t>محمد الرواس</t>
  </si>
  <si>
    <t>محمد السيدأحمد</t>
  </si>
  <si>
    <t>محمد الشبلاق</t>
  </si>
  <si>
    <t>محمد الشرقاوي</t>
  </si>
  <si>
    <t>محمد العبدالله</t>
  </si>
  <si>
    <t>بدويه</t>
  </si>
  <si>
    <t>محمد العجوري</t>
  </si>
  <si>
    <t>محمد العمري</t>
  </si>
  <si>
    <t>محمد القصيباتي</t>
  </si>
  <si>
    <t>محمد المحاميد</t>
  </si>
  <si>
    <t>محمد المحيمد</t>
  </si>
  <si>
    <t>كهاوي</t>
  </si>
  <si>
    <t>منيفة</t>
  </si>
  <si>
    <t>محمد المنتصر بالله العلي</t>
  </si>
  <si>
    <t>محمد الموصلي</t>
  </si>
  <si>
    <t>محمد النهار</t>
  </si>
  <si>
    <t>محمد الهاشمي</t>
  </si>
  <si>
    <t>محمد الهبراني</t>
  </si>
  <si>
    <t>عبدالمجيد</t>
  </si>
  <si>
    <t>محمد اورمي</t>
  </si>
  <si>
    <t>محمد أمجد محي الدين</t>
  </si>
  <si>
    <t>محمد أنس بارود</t>
  </si>
  <si>
    <t>محمد بتوز</t>
  </si>
  <si>
    <t>محمد بخوره</t>
  </si>
  <si>
    <t>محمد بدير</t>
  </si>
  <si>
    <t>محمد برهان السيد</t>
  </si>
  <si>
    <t>محمد بشار الزالق</t>
  </si>
  <si>
    <t>محمد بيضه</t>
  </si>
  <si>
    <t>محمد تقوى</t>
  </si>
  <si>
    <t>درية</t>
  </si>
  <si>
    <t>محمد جمعة</t>
  </si>
  <si>
    <t>محمد جومر</t>
  </si>
  <si>
    <t>مرام</t>
  </si>
  <si>
    <t>محمد حازم شيخ قطنا</t>
  </si>
  <si>
    <t>محمد حروق</t>
  </si>
  <si>
    <t>محمد حسام بارودي</t>
  </si>
  <si>
    <t>محمد خربطلي</t>
  </si>
  <si>
    <t>محمد خطاب</t>
  </si>
  <si>
    <t>محمد خلدون صوان</t>
  </si>
  <si>
    <t>محمد زاهر النصار</t>
  </si>
  <si>
    <t>محمد زاهر شعبان</t>
  </si>
  <si>
    <t>ربيحه</t>
  </si>
  <si>
    <t>محمد سامي سكر</t>
  </si>
  <si>
    <t>محمد ستيتي</t>
  </si>
  <si>
    <t>وطفة</t>
  </si>
  <si>
    <t>محمد سويد</t>
  </si>
  <si>
    <t>محمد شيخه</t>
  </si>
  <si>
    <t>محمد صافي</t>
  </si>
  <si>
    <t>محمد ضياء الكردي</t>
  </si>
  <si>
    <t>احمدشمس الدين</t>
  </si>
  <si>
    <t>محمد ضياء نقاوة</t>
  </si>
  <si>
    <t>محمد طارق الصعيدي</t>
  </si>
  <si>
    <t>محمد طاهر</t>
  </si>
  <si>
    <t>خدوج</t>
  </si>
  <si>
    <t>محمد عبد السلام</t>
  </si>
  <si>
    <t>محمد عبدالله</t>
  </si>
  <si>
    <t>أميرة</t>
  </si>
  <si>
    <t>محمد عرب النقشبندي</t>
  </si>
  <si>
    <t>محمد عربيني</t>
  </si>
  <si>
    <t>محمد علي الشيخ علي</t>
  </si>
  <si>
    <t>برات</t>
  </si>
  <si>
    <t>محمد علي حجازي</t>
  </si>
  <si>
    <t>محمد عمار البيطار</t>
  </si>
  <si>
    <t>محمد عمر</t>
  </si>
  <si>
    <t>محمد عمر العلي</t>
  </si>
  <si>
    <t>محمد عوده</t>
  </si>
  <si>
    <t>دره</t>
  </si>
  <si>
    <t>محمد عينيه</t>
  </si>
  <si>
    <t>ثائره</t>
  </si>
  <si>
    <t>رهجه</t>
  </si>
  <si>
    <t>محمد غنام</t>
  </si>
  <si>
    <t>محمد فادي اشريفه</t>
  </si>
  <si>
    <t>غريد</t>
  </si>
  <si>
    <t>محمد فرح</t>
  </si>
  <si>
    <t>محمد قربي</t>
  </si>
  <si>
    <t>زاهره</t>
  </si>
  <si>
    <t>محمد كندر</t>
  </si>
  <si>
    <t>محمد ليفا</t>
  </si>
  <si>
    <t>جومانة</t>
  </si>
  <si>
    <t>محمد مالك</t>
  </si>
  <si>
    <t>محمدأسامه</t>
  </si>
  <si>
    <t>محمد محاسن</t>
  </si>
  <si>
    <t>تقلا</t>
  </si>
  <si>
    <t>محمد مرعي اسحاق</t>
  </si>
  <si>
    <t>محمد معن الحفار</t>
  </si>
  <si>
    <t>محمد مقصود</t>
  </si>
  <si>
    <t>محمد هزي</t>
  </si>
  <si>
    <t>محمد ورد منصور</t>
  </si>
  <si>
    <t>محمد وسيم ابو عمر</t>
  </si>
  <si>
    <t>محمد يونس</t>
  </si>
  <si>
    <t>محمداسامه الصياد</t>
  </si>
  <si>
    <t>محمدامين الجندي</t>
  </si>
  <si>
    <t>نشأت</t>
  </si>
  <si>
    <t>محمدانس الصالح</t>
  </si>
  <si>
    <t>عفره</t>
  </si>
  <si>
    <t>محمدأديب الشلاح</t>
  </si>
  <si>
    <t>محمدياسين</t>
  </si>
  <si>
    <t>محمدأنس عجاج</t>
  </si>
  <si>
    <t>محمدبشار الميداني</t>
  </si>
  <si>
    <t>محمدمأمون</t>
  </si>
  <si>
    <t>محمدبشر الزبيبي</t>
  </si>
  <si>
    <t>محمدبلال شوربا</t>
  </si>
  <si>
    <t>محمدحازم الحلبي</t>
  </si>
  <si>
    <t>محمدحسام العوا</t>
  </si>
  <si>
    <t>محمدحسن ادود</t>
  </si>
  <si>
    <t>محمدحسن زريع</t>
  </si>
  <si>
    <t>محمدحسن مارديني</t>
  </si>
  <si>
    <t>صفا</t>
  </si>
  <si>
    <t>محمدحسين الحسيني</t>
  </si>
  <si>
    <t>احمدسليم</t>
  </si>
  <si>
    <t>محمدحيدر الصبان</t>
  </si>
  <si>
    <t>محمدخالد الملقي</t>
  </si>
  <si>
    <t>محمدخير الحسين</t>
  </si>
  <si>
    <t>محمدخير الدويرى</t>
  </si>
  <si>
    <t>محمدرائد الحنبلي</t>
  </si>
  <si>
    <t>محمدرائد الصباغ</t>
  </si>
  <si>
    <t>محمدلؤي</t>
  </si>
  <si>
    <t>نبال</t>
  </si>
  <si>
    <t>محمدرضا شلبي</t>
  </si>
  <si>
    <t>محمدرواد الطراد</t>
  </si>
  <si>
    <t>محمدزياد زيدان</t>
  </si>
  <si>
    <t>محمدسامر الايوبي</t>
  </si>
  <si>
    <t>محمدغياث</t>
  </si>
  <si>
    <t>محمدسعيد الطاغوس</t>
  </si>
  <si>
    <t>محمدسعيد النحلاوي</t>
  </si>
  <si>
    <t>محمدميسر</t>
  </si>
  <si>
    <t>محمدشاهر الاحدب</t>
  </si>
  <si>
    <t>محمدضياءالدين الخباز</t>
  </si>
  <si>
    <t>احمدراتب</t>
  </si>
  <si>
    <t>محمدطارق الجزماتي</t>
  </si>
  <si>
    <t>محمدطلال قصيباتي</t>
  </si>
  <si>
    <t>محمدعدنان الدغلي</t>
  </si>
  <si>
    <t>محمدشريف</t>
  </si>
  <si>
    <t>محمدعزت اللحام</t>
  </si>
  <si>
    <t>محمدعصام زيناتي</t>
  </si>
  <si>
    <t>محمدعلاء عوض</t>
  </si>
  <si>
    <t>محمدعلي المبسبس</t>
  </si>
  <si>
    <t>محمدعمار الترك</t>
  </si>
  <si>
    <t>محمدعمار الماضي</t>
  </si>
  <si>
    <t>روحي</t>
  </si>
  <si>
    <t>محمدعمار نجيب</t>
  </si>
  <si>
    <t>محمدعمر البندقجي</t>
  </si>
  <si>
    <t>محمدعمر رمضان</t>
  </si>
  <si>
    <t>شمس</t>
  </si>
  <si>
    <t>محمدعمير خطاب</t>
  </si>
  <si>
    <t>محمدصفوح</t>
  </si>
  <si>
    <t>محمدكمال الناظر</t>
  </si>
  <si>
    <t>محمدرياض</t>
  </si>
  <si>
    <t>محمدكناز الخطيب</t>
  </si>
  <si>
    <t>محمديسار</t>
  </si>
  <si>
    <t>محمدماجد الحصري</t>
  </si>
  <si>
    <t>محمدمجد القزاز</t>
  </si>
  <si>
    <t>محمدمظهر النخال</t>
  </si>
  <si>
    <t>محمدمنار سمكة</t>
  </si>
  <si>
    <t>محمدنضال كرم</t>
  </si>
  <si>
    <t>محمددياب</t>
  </si>
  <si>
    <t>محمدنور الجزماتي</t>
  </si>
  <si>
    <t>محمدنور الحموي</t>
  </si>
  <si>
    <t>محمدنور العوض</t>
  </si>
  <si>
    <t>محمدنور الليموني</t>
  </si>
  <si>
    <t>زكاء</t>
  </si>
  <si>
    <t>محمدهاني بكر</t>
  </si>
  <si>
    <t>محمدهمام الحصني</t>
  </si>
  <si>
    <t>محمدهمام الحلبي</t>
  </si>
  <si>
    <t>محمدشادي</t>
  </si>
  <si>
    <t>محمدياسر القهوجي</t>
  </si>
  <si>
    <t>محمدياسر قديمي</t>
  </si>
  <si>
    <t>محمدياسين الحزام</t>
  </si>
  <si>
    <t>محمدرضوان</t>
  </si>
  <si>
    <t>محمديزن شبيب</t>
  </si>
  <si>
    <t>عبدالهادي</t>
  </si>
  <si>
    <t>ثروت</t>
  </si>
  <si>
    <t>محمديوسف بدوي</t>
  </si>
  <si>
    <t>محمدعبده</t>
  </si>
  <si>
    <t>غنيه</t>
  </si>
  <si>
    <t>محمود ابو راشد</t>
  </si>
  <si>
    <t>محمود احمد</t>
  </si>
  <si>
    <t>محمود الحاج حسن</t>
  </si>
  <si>
    <t>محمود الحماده</t>
  </si>
  <si>
    <t>محمود الزعبي</t>
  </si>
  <si>
    <t>محمود الساطي</t>
  </si>
  <si>
    <t>تركية</t>
  </si>
  <si>
    <t>محمود الصواف</t>
  </si>
  <si>
    <t>محمود المعيبر</t>
  </si>
  <si>
    <t>محمود المقدم</t>
  </si>
  <si>
    <t>محمود امشوق</t>
  </si>
  <si>
    <t>زمزم</t>
  </si>
  <si>
    <t>نمريه</t>
  </si>
  <si>
    <t>أمنة</t>
  </si>
  <si>
    <t>محمود رمان</t>
  </si>
  <si>
    <t>محمود سعدالدين</t>
  </si>
  <si>
    <t>محمود شعبان</t>
  </si>
  <si>
    <t>محمود صديق</t>
  </si>
  <si>
    <t>محمود عجعوج</t>
  </si>
  <si>
    <t>محمود غرز الدين</t>
  </si>
  <si>
    <t>محمود فاطمه</t>
  </si>
  <si>
    <t>محمود ملك</t>
  </si>
  <si>
    <t>محمد شجاع</t>
  </si>
  <si>
    <t>محمود هلال</t>
  </si>
  <si>
    <t>محي الدين البغجاتي</t>
  </si>
  <si>
    <t>محي الدين عزيزية</t>
  </si>
  <si>
    <t>مخائيل عيسى</t>
  </si>
  <si>
    <t>انطونيوس</t>
  </si>
  <si>
    <t>مرهف المحمود</t>
  </si>
  <si>
    <t>مرهف المهنا</t>
  </si>
  <si>
    <t>رئيف</t>
  </si>
  <si>
    <t>مروى الجندي</t>
  </si>
  <si>
    <t>مزنه الاسعد البكري</t>
  </si>
  <si>
    <t>مشهور خليل</t>
  </si>
  <si>
    <t>حامده</t>
  </si>
  <si>
    <t>مصطفى خدج</t>
  </si>
  <si>
    <t>مصطفى ضاهر</t>
  </si>
  <si>
    <t>مصطفى عايد</t>
  </si>
  <si>
    <t>مصطفى محب الدين</t>
  </si>
  <si>
    <t>مظهر سلمون</t>
  </si>
  <si>
    <t>معاذ الصيرفي</t>
  </si>
  <si>
    <t>محمدمعتز</t>
  </si>
  <si>
    <t>معاذ الوقه</t>
  </si>
  <si>
    <t>معتز الخليف</t>
  </si>
  <si>
    <t>معتزبالله الدباغ</t>
  </si>
  <si>
    <t>معين عدوان</t>
  </si>
  <si>
    <t>مكرديج قيوريقيان</t>
  </si>
  <si>
    <t>نرسيس</t>
  </si>
  <si>
    <t>منار حنا</t>
  </si>
  <si>
    <t>مناف عامر</t>
  </si>
  <si>
    <t>مهران الشامي</t>
  </si>
  <si>
    <t>مهند الحسن</t>
  </si>
  <si>
    <t>مهند الحوراني</t>
  </si>
  <si>
    <t>مهند العمري</t>
  </si>
  <si>
    <t>سجا</t>
  </si>
  <si>
    <t>مهند المقداد</t>
  </si>
  <si>
    <t>مهند خالد</t>
  </si>
  <si>
    <t>نورالدين</t>
  </si>
  <si>
    <t>مهند خليفه</t>
  </si>
  <si>
    <t>مهند فوازه</t>
  </si>
  <si>
    <t>حموده</t>
  </si>
  <si>
    <t>مهند مان الدين</t>
  </si>
  <si>
    <t>ميري معماري</t>
  </si>
  <si>
    <t>ميريام سعد</t>
  </si>
  <si>
    <t>ميسر الرشراش</t>
  </si>
  <si>
    <t>ميسم حمدي</t>
  </si>
  <si>
    <t>ميشيل ليون</t>
  </si>
  <si>
    <t>ميلاد ابو فخر</t>
  </si>
  <si>
    <t>سحاب</t>
  </si>
  <si>
    <t>ميلاد الجبور</t>
  </si>
  <si>
    <t>انطوانات</t>
  </si>
  <si>
    <t>ميلاد الديري</t>
  </si>
  <si>
    <t>مينار السمير</t>
  </si>
  <si>
    <t>ميناس نوفل</t>
  </si>
  <si>
    <t>نادين ابوارسان</t>
  </si>
  <si>
    <t>ناصر الاحمد</t>
  </si>
  <si>
    <t>ناهد موازيني</t>
  </si>
  <si>
    <t>ناهده عوده</t>
  </si>
  <si>
    <t>والدتهامريم</t>
  </si>
  <si>
    <t>نبيل علي</t>
  </si>
  <si>
    <t>نجاح الجبان</t>
  </si>
  <si>
    <t>نجود شلغين</t>
  </si>
  <si>
    <t>جديع</t>
  </si>
  <si>
    <t>والدتهارهيجه</t>
  </si>
  <si>
    <t>ندى عنبره</t>
  </si>
  <si>
    <t>نزار السبسبي</t>
  </si>
  <si>
    <t>نسرين الاطرش</t>
  </si>
  <si>
    <t>نسرين الغنام</t>
  </si>
  <si>
    <t>نسرين علي</t>
  </si>
  <si>
    <t>نوح</t>
  </si>
  <si>
    <t>نسيم الخرتلك</t>
  </si>
  <si>
    <t>نعمت الشيخه</t>
  </si>
  <si>
    <t>نور الدين بكر</t>
  </si>
  <si>
    <t>نور الرحمن</t>
  </si>
  <si>
    <t>نور الشمص</t>
  </si>
  <si>
    <t>محمدنذير</t>
  </si>
  <si>
    <t>نور الشيخ حمود</t>
  </si>
  <si>
    <t>نور العلبي</t>
  </si>
  <si>
    <t>نور بكري قاسم</t>
  </si>
  <si>
    <t>نور قلاجو</t>
  </si>
  <si>
    <t>نور نكاش</t>
  </si>
  <si>
    <t>نورا ميدع</t>
  </si>
  <si>
    <t>نورالهدى شيخ مخانق</t>
  </si>
  <si>
    <t>جوهره</t>
  </si>
  <si>
    <t>نورس عبدالباقي</t>
  </si>
  <si>
    <t>نورس مرشد</t>
  </si>
  <si>
    <t>نيفين هاشم</t>
  </si>
  <si>
    <t>هادي عمار</t>
  </si>
  <si>
    <t>ملنده</t>
  </si>
  <si>
    <t>هادي كرم</t>
  </si>
  <si>
    <t>هاله مرشد</t>
  </si>
  <si>
    <t>هاني الجباوي</t>
  </si>
  <si>
    <t>هانيا المرزوقي</t>
  </si>
  <si>
    <t>هايل حوريه</t>
  </si>
  <si>
    <t>هبة البوش</t>
  </si>
  <si>
    <t>هبة الحسن</t>
  </si>
  <si>
    <t>هبة قطيط</t>
  </si>
  <si>
    <t>هبه الخالدي</t>
  </si>
  <si>
    <t>هبه الفرا</t>
  </si>
  <si>
    <t>هبه مرشد</t>
  </si>
  <si>
    <t>هدى موسى</t>
  </si>
  <si>
    <t>هديل أحمد</t>
  </si>
  <si>
    <t>معينه</t>
  </si>
  <si>
    <t>هديل ضيا</t>
  </si>
  <si>
    <t>هشام الرز</t>
  </si>
  <si>
    <t>هشام جابر</t>
  </si>
  <si>
    <t>محمدشاهر</t>
  </si>
  <si>
    <t>هلا عبد الرحمن</t>
  </si>
  <si>
    <t>هلا فليون</t>
  </si>
  <si>
    <t>محمدمنير</t>
  </si>
  <si>
    <t>همام شمدين</t>
  </si>
  <si>
    <t>همام عبدالستار</t>
  </si>
  <si>
    <t>هنا أبوقوره</t>
  </si>
  <si>
    <t>هيا طالب</t>
  </si>
  <si>
    <t>هيام النحلاوي</t>
  </si>
  <si>
    <t>محمدعدنان</t>
  </si>
  <si>
    <t>هيام شرفاوي</t>
  </si>
  <si>
    <t>هيلين السمعان</t>
  </si>
  <si>
    <t>مدلين</t>
  </si>
  <si>
    <t>وائل الحاج صالح</t>
  </si>
  <si>
    <t>وائل برهوم</t>
  </si>
  <si>
    <t>وائل خالد</t>
  </si>
  <si>
    <t>وائل غوش</t>
  </si>
  <si>
    <t>صالحة</t>
  </si>
  <si>
    <t>وائل كريم الدين</t>
  </si>
  <si>
    <t>وجدي شهاب الدين</t>
  </si>
  <si>
    <t>ورد خلاف</t>
  </si>
  <si>
    <t>مخلص</t>
  </si>
  <si>
    <t>وردان كنعان</t>
  </si>
  <si>
    <t>وسام الخطيب</t>
  </si>
  <si>
    <t>وسام رضوان</t>
  </si>
  <si>
    <t>وسام عساف</t>
  </si>
  <si>
    <t>نسيب حكمت</t>
  </si>
  <si>
    <t>وسام مسلم</t>
  </si>
  <si>
    <t>وسام موالدي</t>
  </si>
  <si>
    <t>وسام يوسف</t>
  </si>
  <si>
    <t>وسيم الحسين</t>
  </si>
  <si>
    <t>وسيم جزار</t>
  </si>
  <si>
    <t>وسيم طالب</t>
  </si>
  <si>
    <t>ولاء الحمزاوي</t>
  </si>
  <si>
    <t>عبدالمطلب</t>
  </si>
  <si>
    <t>وليد فلاحة</t>
  </si>
  <si>
    <t>وليد مسنله</t>
  </si>
  <si>
    <t>يارا خوجه</t>
  </si>
  <si>
    <t>يازد منصور</t>
  </si>
  <si>
    <t>ياسر اسماعيل</t>
  </si>
  <si>
    <t>كمره</t>
  </si>
  <si>
    <t>ياسر الشيحان</t>
  </si>
  <si>
    <t>عيفه</t>
  </si>
  <si>
    <t>ياسر طعمه</t>
  </si>
  <si>
    <t>ياسمين المحمدالجهني</t>
  </si>
  <si>
    <t>ياسمين عيبور</t>
  </si>
  <si>
    <t>يامن ابوسعد</t>
  </si>
  <si>
    <t>ضامن</t>
  </si>
  <si>
    <t>يامن قنبر</t>
  </si>
  <si>
    <t>يحيى البيك</t>
  </si>
  <si>
    <t>يحيى عساف</t>
  </si>
  <si>
    <t>يزن الاطرش</t>
  </si>
  <si>
    <t>يزن الكردي</t>
  </si>
  <si>
    <t>احمدسعيد</t>
  </si>
  <si>
    <t>رنجس</t>
  </si>
  <si>
    <t>يزن دواره</t>
  </si>
  <si>
    <t>أحسان</t>
  </si>
  <si>
    <t>يزن قاسم</t>
  </si>
  <si>
    <t>يزن نعيم</t>
  </si>
  <si>
    <t>يسار سرحان</t>
  </si>
  <si>
    <t>محمدظافر</t>
  </si>
  <si>
    <t>يسرا جحه</t>
  </si>
  <si>
    <t>يعرب الملحم</t>
  </si>
  <si>
    <t>أسيو</t>
  </si>
  <si>
    <t>يوسف السح</t>
  </si>
  <si>
    <t>يوسف السرج</t>
  </si>
  <si>
    <t>يوسف السعدي</t>
  </si>
  <si>
    <t>ابتسام محمد</t>
  </si>
  <si>
    <t>احمد البطار</t>
  </si>
  <si>
    <t>احمد الزوربا</t>
  </si>
  <si>
    <t>اسامه الزوارعه</t>
  </si>
  <si>
    <t>امين السلوم</t>
  </si>
  <si>
    <t>ايباء الصبيح</t>
  </si>
  <si>
    <t>أحمد عبد الباقي</t>
  </si>
  <si>
    <t>أحمد عرنوس</t>
  </si>
  <si>
    <t>أمجد الحبش</t>
  </si>
  <si>
    <t>جابر الصالح</t>
  </si>
  <si>
    <t>جلال الشياب</t>
  </si>
  <si>
    <t>حاتم السليمان</t>
  </si>
  <si>
    <t>عبد المطلب</t>
  </si>
  <si>
    <t>صبريه</t>
  </si>
  <si>
    <t>حسام الشافعي</t>
  </si>
  <si>
    <t>حسن عرار</t>
  </si>
  <si>
    <t>أميلا</t>
  </si>
  <si>
    <t>حميد أغجه</t>
  </si>
  <si>
    <t>خالد الدخاخني</t>
  </si>
  <si>
    <t>رامز بوبس</t>
  </si>
  <si>
    <t>رامي الحلاق</t>
  </si>
  <si>
    <t>رامي حاج خليل</t>
  </si>
  <si>
    <t>رجا الصباغ</t>
  </si>
  <si>
    <t>رولا برغوث</t>
  </si>
  <si>
    <t>روماريو عبد الصمد</t>
  </si>
  <si>
    <t>سعاد الشماع</t>
  </si>
  <si>
    <t>شامل اللحام</t>
  </si>
  <si>
    <t>عبد الله جمعه</t>
  </si>
  <si>
    <t>عثمان الشعير</t>
  </si>
  <si>
    <t>سفر</t>
  </si>
  <si>
    <t>عطاالله السلوم العلي الطه</t>
  </si>
  <si>
    <t>علاء الصموعه</t>
  </si>
  <si>
    <t>علي عبد الرحمن</t>
  </si>
  <si>
    <t>عمار حميد</t>
  </si>
  <si>
    <t>عمران علبه</t>
  </si>
  <si>
    <t>غالب طحطح</t>
  </si>
  <si>
    <t>غصون درويش</t>
  </si>
  <si>
    <t>قيس ابو كرم</t>
  </si>
  <si>
    <t>كرم السعدي</t>
  </si>
  <si>
    <t>لارا معلولا</t>
  </si>
  <si>
    <t>لانا الحموي</t>
  </si>
  <si>
    <t>مؤيدعيون السودالشيباني</t>
  </si>
  <si>
    <t>عبد المؤمن</t>
  </si>
  <si>
    <t>مازن البيش</t>
  </si>
  <si>
    <t>ماهر ابو حمدان</t>
  </si>
  <si>
    <t>مايا اشقر</t>
  </si>
  <si>
    <t>مأمون كبيسي</t>
  </si>
  <si>
    <t>ضحوك</t>
  </si>
  <si>
    <t>محمد ابراهيم لحفي</t>
  </si>
  <si>
    <t>محمد اكرم شاكر غازي</t>
  </si>
  <si>
    <t>محمد الشاهين ابو دهن</t>
  </si>
  <si>
    <t>عناد</t>
  </si>
  <si>
    <t>زرعيه</t>
  </si>
  <si>
    <t>محمد القادري</t>
  </si>
  <si>
    <t>ريا</t>
  </si>
  <si>
    <t>هزار</t>
  </si>
  <si>
    <t>احميده</t>
  </si>
  <si>
    <t>محمد باسل ميقري</t>
  </si>
  <si>
    <t>محمد خير العقاد</t>
  </si>
  <si>
    <t>محمد ذنوب</t>
  </si>
  <si>
    <t>محمد عماد الجدا</t>
  </si>
  <si>
    <t>محمد فراس يحي عباس</t>
  </si>
  <si>
    <t>محمد معاذ الدالاتي</t>
  </si>
  <si>
    <t>محمد هاشم الجباوي</t>
  </si>
  <si>
    <t>محمد واويه</t>
  </si>
  <si>
    <t>محمد ياسين قباني</t>
  </si>
  <si>
    <t>محمود البوش</t>
  </si>
  <si>
    <t>محمود الصوصو</t>
  </si>
  <si>
    <t>محمود النحاس</t>
  </si>
  <si>
    <t>محمود زين</t>
  </si>
  <si>
    <t>محمود شهبندر</t>
  </si>
  <si>
    <t>محمود مناوي</t>
  </si>
  <si>
    <t>مرهف ابو مغضب</t>
  </si>
  <si>
    <t>مرهف الحجار</t>
  </si>
  <si>
    <t>مناف حيدر</t>
  </si>
  <si>
    <t>نوار كوسا</t>
  </si>
  <si>
    <t>ظهيره</t>
  </si>
  <si>
    <t>نورسان تيناوي</t>
  </si>
  <si>
    <t>يزن معروف</t>
  </si>
  <si>
    <t>محمد مؤنس</t>
  </si>
  <si>
    <t>اريج يوسف</t>
  </si>
  <si>
    <t>زهرة شيخه</t>
  </si>
  <si>
    <t>محمد براء الصياد</t>
  </si>
  <si>
    <t>محمد الدغلي</t>
  </si>
  <si>
    <t>رضوان العرعوري</t>
  </si>
  <si>
    <t>اباء الخطيب</t>
  </si>
  <si>
    <t>ابتهال اسبر</t>
  </si>
  <si>
    <t>ابراهيم ابراهيم</t>
  </si>
  <si>
    <t>حاجه</t>
  </si>
  <si>
    <t>ابراهيم الاصلان</t>
  </si>
  <si>
    <t>ابراهيم المرار الغزالي</t>
  </si>
  <si>
    <t>ابراهيم النمرود</t>
  </si>
  <si>
    <t>ابراهيم رشيد</t>
  </si>
  <si>
    <t>ابراهيم قزح</t>
  </si>
  <si>
    <t>اثينا قاسم</t>
  </si>
  <si>
    <t>احمد البظنا</t>
  </si>
  <si>
    <t>احمد الجبان</t>
  </si>
  <si>
    <t>احمد الحسن</t>
  </si>
  <si>
    <t>احمد الحمد</t>
  </si>
  <si>
    <t>غنام</t>
  </si>
  <si>
    <t>احمد الرزق العبد العزاوي</t>
  </si>
  <si>
    <t>احمد السطا</t>
  </si>
  <si>
    <t>احمد الضاهر</t>
  </si>
  <si>
    <t>احمد الطحان</t>
  </si>
  <si>
    <t>احمد الطرابيشي</t>
  </si>
  <si>
    <t>احمد العبيد الحمود</t>
  </si>
  <si>
    <t>حفاش</t>
  </si>
  <si>
    <t>احمد العش</t>
  </si>
  <si>
    <t>محمد خليف</t>
  </si>
  <si>
    <t>احمد العمري</t>
  </si>
  <si>
    <t>احمد الهنداوى</t>
  </si>
  <si>
    <t>احمد انيس الشنبور</t>
  </si>
  <si>
    <t>احمد جغنون</t>
  </si>
  <si>
    <t>احمد حرب</t>
  </si>
  <si>
    <t>احمد حمد</t>
  </si>
  <si>
    <t>احمد حمود</t>
  </si>
  <si>
    <t>احمد خليل زركي</t>
  </si>
  <si>
    <t>احمد خيزران</t>
  </si>
  <si>
    <t>احمد رضوان الدرع</t>
  </si>
  <si>
    <t>أمر</t>
  </si>
  <si>
    <t>احمد زايغ</t>
  </si>
  <si>
    <t>احمد سرحان</t>
  </si>
  <si>
    <t>احمد سمعول</t>
  </si>
  <si>
    <t>هلا</t>
  </si>
  <si>
    <t>احمد شحادة</t>
  </si>
  <si>
    <t>احمد طارق الأيوبي</t>
  </si>
  <si>
    <t>احمد عبد العال</t>
  </si>
  <si>
    <t>احمد عمار</t>
  </si>
  <si>
    <t>احمد غزال</t>
  </si>
  <si>
    <t>احمد فارس كحلوس</t>
  </si>
  <si>
    <t>احمد مجد حوا العيس</t>
  </si>
  <si>
    <t>احمد مصطفى دوش</t>
  </si>
  <si>
    <t>عمادالدين</t>
  </si>
  <si>
    <t>راويه</t>
  </si>
  <si>
    <t>احمد موسى</t>
  </si>
  <si>
    <t>مدلله</t>
  </si>
  <si>
    <t>احمد هادي حواج</t>
  </si>
  <si>
    <t>احمد هلال</t>
  </si>
  <si>
    <t>احمد والي</t>
  </si>
  <si>
    <t>احو اسكندر</t>
  </si>
  <si>
    <t>جليل</t>
  </si>
  <si>
    <t>ادهم ابو لطيف</t>
  </si>
  <si>
    <t>اريج المسالمه</t>
  </si>
  <si>
    <t>اريج رستم</t>
  </si>
  <si>
    <t>اريج صقور</t>
  </si>
  <si>
    <t>ظافر</t>
  </si>
  <si>
    <t>اسامه الحلبي</t>
  </si>
  <si>
    <t>سلوه</t>
  </si>
  <si>
    <t>اسامه السعدي</t>
  </si>
  <si>
    <t>اسامه سكروجه</t>
  </si>
  <si>
    <t>اسراء أبو رباح</t>
  </si>
  <si>
    <t>اسراء عبد الرحيم</t>
  </si>
  <si>
    <t>رندة</t>
  </si>
  <si>
    <t>اسماعيل التمر</t>
  </si>
  <si>
    <t>اسماعيل الحموي</t>
  </si>
  <si>
    <t>اشرف النجاد</t>
  </si>
  <si>
    <t>اشرف زكريا</t>
  </si>
  <si>
    <t>اعتدال فرح</t>
  </si>
  <si>
    <t>اغيد الحماده</t>
  </si>
  <si>
    <t>افنان الايوبي</t>
  </si>
  <si>
    <t>محمدنجيب</t>
  </si>
  <si>
    <t>اكرام بركات</t>
  </si>
  <si>
    <t>اكرم ابو حسن</t>
  </si>
  <si>
    <t>اكرم درويش</t>
  </si>
  <si>
    <t>رابعة</t>
  </si>
  <si>
    <t>الاء الاغواني</t>
  </si>
  <si>
    <t>الاء الشرار</t>
  </si>
  <si>
    <t>الاء النسمه</t>
  </si>
  <si>
    <t>الاء إدلبي</t>
  </si>
  <si>
    <t>الاء تيناوي</t>
  </si>
  <si>
    <t>الاء عبد الرحيم</t>
  </si>
  <si>
    <t>الاء عبد الله</t>
  </si>
  <si>
    <t>الاء عتمة</t>
  </si>
  <si>
    <t>الاء علاء الدين</t>
  </si>
  <si>
    <t>الاء غانم</t>
  </si>
  <si>
    <t>الاء قصيباتي</t>
  </si>
  <si>
    <t>الحسن قناه</t>
  </si>
  <si>
    <t>الحسن مهدي</t>
  </si>
  <si>
    <t>الحسين الزوربا</t>
  </si>
  <si>
    <t>الفت رستم</t>
  </si>
  <si>
    <t>الياس الراعي</t>
  </si>
  <si>
    <t>اماني الحتاوي</t>
  </si>
  <si>
    <t>امجد النجار</t>
  </si>
  <si>
    <t>امجد جحة</t>
  </si>
  <si>
    <t>امجد ضاهر</t>
  </si>
  <si>
    <t>امل الخطيب</t>
  </si>
  <si>
    <t>ظيف الله</t>
  </si>
  <si>
    <t>امل السعدي</t>
  </si>
  <si>
    <t>فرنجيه</t>
  </si>
  <si>
    <t>امل درزي</t>
  </si>
  <si>
    <t>عقيلة</t>
  </si>
  <si>
    <t>امل قوصاد</t>
  </si>
  <si>
    <t>امنه الفهد</t>
  </si>
  <si>
    <t>امنه المدني</t>
  </si>
  <si>
    <t>امير الحموي</t>
  </si>
  <si>
    <t>امير مسعود</t>
  </si>
  <si>
    <t>امين رشيد</t>
  </si>
  <si>
    <t>امينه القزاز</t>
  </si>
  <si>
    <t>انا ماريا نحاس</t>
  </si>
  <si>
    <t>اناث السوادي</t>
  </si>
  <si>
    <t>انس الأحمد</t>
  </si>
  <si>
    <t>انس الخطاب</t>
  </si>
  <si>
    <t>انس العلي</t>
  </si>
  <si>
    <t>انس المحاسنة</t>
  </si>
  <si>
    <t>انس جنيد</t>
  </si>
  <si>
    <t>انس خالد</t>
  </si>
  <si>
    <t>انس طيبه</t>
  </si>
  <si>
    <t>راما</t>
  </si>
  <si>
    <t>انس مكنا</t>
  </si>
  <si>
    <t>انس نكمه</t>
  </si>
  <si>
    <t>انطون عنتابي</t>
  </si>
  <si>
    <t>كابي</t>
  </si>
  <si>
    <t>انعام الغراوي</t>
  </si>
  <si>
    <t>انوار حبشيه</t>
  </si>
  <si>
    <t>سهيب</t>
  </si>
  <si>
    <t>اويس حجيج</t>
  </si>
  <si>
    <t>ايات  جديد</t>
  </si>
  <si>
    <t>ايات المحمد</t>
  </si>
  <si>
    <t>ايات النقشبندي</t>
  </si>
  <si>
    <t>اياد ابو رقطي</t>
  </si>
  <si>
    <t>اياد برهوم</t>
  </si>
  <si>
    <t>اياد غنام</t>
  </si>
  <si>
    <t>اية عوكل</t>
  </si>
  <si>
    <t>اية نعامي</t>
  </si>
  <si>
    <t>ايليا بركات</t>
  </si>
  <si>
    <t>لورانس</t>
  </si>
  <si>
    <t>ايمان العلي</t>
  </si>
  <si>
    <t>ايمان العمري</t>
  </si>
  <si>
    <t>ايمان صبره</t>
  </si>
  <si>
    <t>ايناس الفيومي</t>
  </si>
  <si>
    <t>ايناس شروف</t>
  </si>
  <si>
    <t>ايه مارديني</t>
  </si>
  <si>
    <t>ايهاب الحجار</t>
  </si>
  <si>
    <t>ايهم ابو كلام</t>
  </si>
  <si>
    <t>ايهم الحج</t>
  </si>
  <si>
    <t>ايهم الحسن</t>
  </si>
  <si>
    <t>ايهم بهاء الدين</t>
  </si>
  <si>
    <t>ايهم هنيدي</t>
  </si>
  <si>
    <t>روله</t>
  </si>
  <si>
    <t>أنس البرازي</t>
  </si>
  <si>
    <t>باسل ابو ترابه</t>
  </si>
  <si>
    <t>باسل الجلدي</t>
  </si>
  <si>
    <t>باسل الفاعور</t>
  </si>
  <si>
    <t>باسل الكوك</t>
  </si>
  <si>
    <t>باسل جبر</t>
  </si>
  <si>
    <t>باسل جهيم</t>
  </si>
  <si>
    <t>باسل حج محمود</t>
  </si>
  <si>
    <t>باسل حمود</t>
  </si>
  <si>
    <t>باسم غزال</t>
  </si>
  <si>
    <t>بتول العجوز</t>
  </si>
  <si>
    <t>على</t>
  </si>
  <si>
    <t>بتول جاويش</t>
  </si>
  <si>
    <t>بتول عزو رحيباني</t>
  </si>
  <si>
    <t>بتول غندور</t>
  </si>
  <si>
    <t>بدر الدين عبد اللطيف</t>
  </si>
  <si>
    <t>بدر مصطفى</t>
  </si>
  <si>
    <t>بدور حلبيه</t>
  </si>
  <si>
    <t>براء حمود</t>
  </si>
  <si>
    <t>براء سواح</t>
  </si>
  <si>
    <t>براء عثمان</t>
  </si>
  <si>
    <t>بسمه الاسدي</t>
  </si>
  <si>
    <t>بسمه محمد علي</t>
  </si>
  <si>
    <t>بشار الغفير</t>
  </si>
  <si>
    <t>بشار الواوي</t>
  </si>
  <si>
    <t>بشار خزاقه</t>
  </si>
  <si>
    <t>بشار غنام</t>
  </si>
  <si>
    <t>بشرى الامام</t>
  </si>
  <si>
    <t>بشرى الأسعد</t>
  </si>
  <si>
    <t>بشرى الشامي</t>
  </si>
  <si>
    <t>بشرى بيبرص</t>
  </si>
  <si>
    <t>عبد المتين</t>
  </si>
  <si>
    <t>اسمات</t>
  </si>
  <si>
    <t>بشرى مدور</t>
  </si>
  <si>
    <t>بشير الحريسي</t>
  </si>
  <si>
    <t>بشير حموده</t>
  </si>
  <si>
    <t>قبلان</t>
  </si>
  <si>
    <t>بهاء سليمان</t>
  </si>
  <si>
    <t>بيان الحمصي</t>
  </si>
  <si>
    <t>بيان الحناوي</t>
  </si>
  <si>
    <t>تالس قاسم</t>
  </si>
  <si>
    <t>تسنيم الطيب</t>
  </si>
  <si>
    <t>تسنيم غضبان</t>
  </si>
  <si>
    <t>احمد سهيل</t>
  </si>
  <si>
    <t>تغريد الحجار</t>
  </si>
  <si>
    <t>تقى المنجد</t>
  </si>
  <si>
    <t>تمارا نوفل</t>
  </si>
  <si>
    <t>تمام الهمه</t>
  </si>
  <si>
    <t>تمام شلغين</t>
  </si>
  <si>
    <t>ثريه الخطيب</t>
  </si>
  <si>
    <t>جعفر حربا</t>
  </si>
  <si>
    <t>نائف</t>
  </si>
  <si>
    <t>دلعون</t>
  </si>
  <si>
    <t>جعفر حمود</t>
  </si>
  <si>
    <t>جهاد الداودي</t>
  </si>
  <si>
    <t>جهاد عيسى</t>
  </si>
  <si>
    <t>جهاد كريم</t>
  </si>
  <si>
    <t>جهاد محمد</t>
  </si>
  <si>
    <t>علايا</t>
  </si>
  <si>
    <t>جود الطباخ</t>
  </si>
  <si>
    <t>جودي العظم</t>
  </si>
  <si>
    <t>جودي سماقيه</t>
  </si>
  <si>
    <t>جورج حنا</t>
  </si>
  <si>
    <t>الفريد</t>
  </si>
  <si>
    <t>جورج داود</t>
  </si>
  <si>
    <t>جورج رزق</t>
  </si>
  <si>
    <t>جورج قرقور</t>
  </si>
  <si>
    <t>جوليا البصيلي</t>
  </si>
  <si>
    <t>جون حداد</t>
  </si>
  <si>
    <t>جوني هريره</t>
  </si>
  <si>
    <t>جيما اسحق</t>
  </si>
  <si>
    <t>حازم ابو حسون</t>
  </si>
  <si>
    <t>حازم العبد الله</t>
  </si>
  <si>
    <t>حازم جمول</t>
  </si>
  <si>
    <t>روز</t>
  </si>
  <si>
    <t>حسام الحسين نصر</t>
  </si>
  <si>
    <t>حسام الدين حواج</t>
  </si>
  <si>
    <t>حسام عباس</t>
  </si>
  <si>
    <t>حسان أبو حلا</t>
  </si>
  <si>
    <t>حسان جريده</t>
  </si>
  <si>
    <t>حسان حبيب</t>
  </si>
  <si>
    <t>حسن الأحمد</t>
  </si>
  <si>
    <t>سهر</t>
  </si>
  <si>
    <t>حسن الشيخ</t>
  </si>
  <si>
    <t>دميانه</t>
  </si>
  <si>
    <t>خاتون</t>
  </si>
  <si>
    <t>حسن خالد</t>
  </si>
  <si>
    <t>حسن درويش</t>
  </si>
  <si>
    <t>حسن شمالي</t>
  </si>
  <si>
    <t>حسن لطيف</t>
  </si>
  <si>
    <t>وضحا</t>
  </si>
  <si>
    <t>حسيبه الطيار</t>
  </si>
  <si>
    <t>حسين الصيادي</t>
  </si>
  <si>
    <t>حسين القصيباتي</t>
  </si>
  <si>
    <t>حسين ايوبي</t>
  </si>
  <si>
    <t>حسين جمعة</t>
  </si>
  <si>
    <t>مشهدية</t>
  </si>
  <si>
    <t>حسين حمية</t>
  </si>
  <si>
    <t>حسين شرف</t>
  </si>
  <si>
    <t>حسين غنيم</t>
  </si>
  <si>
    <t>الكسندر</t>
  </si>
  <si>
    <t>حسين وليو</t>
  </si>
  <si>
    <t>حفصه بقيان</t>
  </si>
  <si>
    <t>حلا نصر</t>
  </si>
  <si>
    <t>مطيعا</t>
  </si>
  <si>
    <t>حمد الرمله</t>
  </si>
  <si>
    <t>حمزه الديراني</t>
  </si>
  <si>
    <t>حمزه عجاج</t>
  </si>
  <si>
    <t>حمزه علي</t>
  </si>
  <si>
    <t>حارس</t>
  </si>
  <si>
    <t>آسيا</t>
  </si>
  <si>
    <t>حمزه نجيبه</t>
  </si>
  <si>
    <t>حنان الحداد</t>
  </si>
  <si>
    <t>حيان المنعم</t>
  </si>
  <si>
    <t>حيان عزيز</t>
  </si>
  <si>
    <t>صقر</t>
  </si>
  <si>
    <t>حيدر صندوق</t>
  </si>
  <si>
    <t>خالد حسن</t>
  </si>
  <si>
    <t>خالد سليمان</t>
  </si>
  <si>
    <t>خالد وهبي</t>
  </si>
  <si>
    <t>خالديه الكنج</t>
  </si>
  <si>
    <t>زهار</t>
  </si>
  <si>
    <t>خديجه فليطاني</t>
  </si>
  <si>
    <t>خلدون يزبك</t>
  </si>
  <si>
    <t>خلود حلوم</t>
  </si>
  <si>
    <t>خلود سفرجلاني</t>
  </si>
  <si>
    <t>خلود نصر الله</t>
  </si>
  <si>
    <t>خليل الجاسم</t>
  </si>
  <si>
    <t>دالا دبانه</t>
  </si>
  <si>
    <t>محمد حسام</t>
  </si>
  <si>
    <t>داليا جريره</t>
  </si>
  <si>
    <t>داني ابو حسون</t>
  </si>
  <si>
    <t>دانيا غيبه</t>
  </si>
  <si>
    <t>دانيه الشيخه</t>
  </si>
  <si>
    <t>دانيه الصفدي</t>
  </si>
  <si>
    <t>دانيه سويد</t>
  </si>
  <si>
    <t>دانيه شاهين</t>
  </si>
  <si>
    <t>دانيه صليبي</t>
  </si>
  <si>
    <t>دريد زينو</t>
  </si>
  <si>
    <t>دعاء  العاقل</t>
  </si>
  <si>
    <t>دعاء حمدان</t>
  </si>
  <si>
    <t>دعاء ملا علي</t>
  </si>
  <si>
    <t>ديالا ابو حمود</t>
  </si>
  <si>
    <t>حمدة</t>
  </si>
  <si>
    <t>ديالا الترزي</t>
  </si>
  <si>
    <t>سها</t>
  </si>
  <si>
    <t>ديانا الحداد</t>
  </si>
  <si>
    <t>ديانا حمد السوقي</t>
  </si>
  <si>
    <t>ديمه سعد</t>
  </si>
  <si>
    <t>دينا حمد</t>
  </si>
  <si>
    <t>ديبة</t>
  </si>
  <si>
    <t>ذو الفقار شاهين</t>
  </si>
  <si>
    <t>رابعه الريشي</t>
  </si>
  <si>
    <t>راجح بو فاعور</t>
  </si>
  <si>
    <t>رافت الدوري</t>
  </si>
  <si>
    <t>رافع المقداد</t>
  </si>
  <si>
    <t>محمد عارف</t>
  </si>
  <si>
    <t>رافي قاسرجيان</t>
  </si>
  <si>
    <t>ميناس</t>
  </si>
  <si>
    <t>زوبا</t>
  </si>
  <si>
    <t>راما ابو الذهب</t>
  </si>
  <si>
    <t>راما الحموي</t>
  </si>
  <si>
    <t>راما الحوراني</t>
  </si>
  <si>
    <t>راما الخضري</t>
  </si>
  <si>
    <t>راما الفرا</t>
  </si>
  <si>
    <t>راما رميح</t>
  </si>
  <si>
    <t>راما عمران</t>
  </si>
  <si>
    <t>رامز الشعال</t>
  </si>
  <si>
    <t>رامي العريضي</t>
  </si>
  <si>
    <t>هجينه</t>
  </si>
  <si>
    <t>راميا ارزنجاني</t>
  </si>
  <si>
    <t>نرمين</t>
  </si>
  <si>
    <t>رانيا القباني</t>
  </si>
  <si>
    <t>هوناده</t>
  </si>
  <si>
    <t>رانيا عثمان</t>
  </si>
  <si>
    <t>رائد الذيبان</t>
  </si>
  <si>
    <t>رائد جوديه</t>
  </si>
  <si>
    <t>لنا</t>
  </si>
  <si>
    <t>رأفت عثمان</t>
  </si>
  <si>
    <t>ربا رفاعي</t>
  </si>
  <si>
    <t>ربا مسبحه</t>
  </si>
  <si>
    <t>رباب الحلو</t>
  </si>
  <si>
    <t>ربى شكري</t>
  </si>
  <si>
    <t>ربيع سلوم</t>
  </si>
  <si>
    <t>ربيعه عيناوي</t>
  </si>
  <si>
    <t>رحاب حميدي</t>
  </si>
  <si>
    <t>مجيدة</t>
  </si>
  <si>
    <t>رزان البحش</t>
  </si>
  <si>
    <t>محمد مياز</t>
  </si>
  <si>
    <t>رزان زهور</t>
  </si>
  <si>
    <t>رزان فخري</t>
  </si>
  <si>
    <t>محمدعماد الدين</t>
  </si>
  <si>
    <t>رسلان عبد الصمد</t>
  </si>
  <si>
    <t>فاضله</t>
  </si>
  <si>
    <t>رشا خبيه</t>
  </si>
  <si>
    <t>رشا خليفاوي جزائرلي</t>
  </si>
  <si>
    <t>رشيد القنطار</t>
  </si>
  <si>
    <t>رشيد بني المرجة</t>
  </si>
  <si>
    <t>رشيد بيج</t>
  </si>
  <si>
    <t>رعد ابو علوان</t>
  </si>
  <si>
    <t>تانيا</t>
  </si>
  <si>
    <t>رغداء الشحادات</t>
  </si>
  <si>
    <t>رغيد البسيط</t>
  </si>
  <si>
    <t>رنا  الحصري</t>
  </si>
  <si>
    <t>رنا الخاني</t>
  </si>
  <si>
    <t>رنا عرب</t>
  </si>
  <si>
    <t>رنيم الترك</t>
  </si>
  <si>
    <t>رنيم الجاجه</t>
  </si>
  <si>
    <t>رنيم الحلبي</t>
  </si>
  <si>
    <t>رنيم رميح</t>
  </si>
  <si>
    <t>رنيم قلعه جي</t>
  </si>
  <si>
    <t>رهام كريزان</t>
  </si>
  <si>
    <t>رهام موسى النجم</t>
  </si>
  <si>
    <t>رهام هرملاني</t>
  </si>
  <si>
    <t>رهف الدهان</t>
  </si>
  <si>
    <t>رهف المعاني</t>
  </si>
  <si>
    <t>رهف شلبي</t>
  </si>
  <si>
    <t>رهف صقور</t>
  </si>
  <si>
    <t>رهف عبد</t>
  </si>
  <si>
    <t>رواد الباسط</t>
  </si>
  <si>
    <t>رواد سلام</t>
  </si>
  <si>
    <t>روان الفرا</t>
  </si>
  <si>
    <t>روان صالح</t>
  </si>
  <si>
    <t>روعه زيدان</t>
  </si>
  <si>
    <t>ظريفة</t>
  </si>
  <si>
    <t>رويده اتاسي</t>
  </si>
  <si>
    <t>شاهناز</t>
  </si>
  <si>
    <t>رؤى سلامه</t>
  </si>
  <si>
    <t>رياض اللبان</t>
  </si>
  <si>
    <t>ريدان صياغه</t>
  </si>
  <si>
    <t>ريفا عوده</t>
  </si>
  <si>
    <t>ريم الصباغ</t>
  </si>
  <si>
    <t>عزة</t>
  </si>
  <si>
    <t>ريم العقاد</t>
  </si>
  <si>
    <t>ريم بلال</t>
  </si>
  <si>
    <t>فيحاء</t>
  </si>
  <si>
    <t>ريم زاهر</t>
  </si>
  <si>
    <t>نشيدة</t>
  </si>
  <si>
    <t>ريم غازي</t>
  </si>
  <si>
    <t>ريما ابوعراج</t>
  </si>
  <si>
    <t>ريما حموي</t>
  </si>
  <si>
    <t>محمد منصور</t>
  </si>
  <si>
    <t>زاهر الخالدي</t>
  </si>
  <si>
    <t>زكريا الحسينو</t>
  </si>
  <si>
    <t>زكي واويه</t>
  </si>
  <si>
    <t>زهراء خزنه كاتبي</t>
  </si>
  <si>
    <t>زهور النعيم</t>
  </si>
  <si>
    <t>زياد قسطلاني</t>
  </si>
  <si>
    <t>زين العابدين مغيروني</t>
  </si>
  <si>
    <t>زينب العقلة</t>
  </si>
  <si>
    <t>زينب المظلوم</t>
  </si>
  <si>
    <t>زينب صالح</t>
  </si>
  <si>
    <t>بلسم</t>
  </si>
  <si>
    <t>زينه الحشا</t>
  </si>
  <si>
    <t>زينه الياسين</t>
  </si>
  <si>
    <t>انسام</t>
  </si>
  <si>
    <t>زينه قويدر</t>
  </si>
  <si>
    <t>ساره عفاش</t>
  </si>
  <si>
    <t>سالي حرتك</t>
  </si>
  <si>
    <t>ساما النحلاوي</t>
  </si>
  <si>
    <t>احمد جودت</t>
  </si>
  <si>
    <t>سامر القشوري</t>
  </si>
  <si>
    <t>سامر معروف</t>
  </si>
  <si>
    <t>سامي البارودي</t>
  </si>
  <si>
    <t>سامي الحسين</t>
  </si>
  <si>
    <t>سامي بجبوج</t>
  </si>
  <si>
    <t>سامي محمد</t>
  </si>
  <si>
    <t>ساندرا انطاكي</t>
  </si>
  <si>
    <t>سحر الزغت</t>
  </si>
  <si>
    <t>سراء حمد عزام</t>
  </si>
  <si>
    <t>شمخه</t>
  </si>
  <si>
    <t>سرمد صباغ</t>
  </si>
  <si>
    <t>سعاد قرنوب</t>
  </si>
  <si>
    <t>سلمان بدور</t>
  </si>
  <si>
    <t>سلمان مصطفى</t>
  </si>
  <si>
    <t>سلوى عزام</t>
  </si>
  <si>
    <t>سليمان حوريه ظاظا</t>
  </si>
  <si>
    <t>سمعان حداد</t>
  </si>
  <si>
    <t>ملكي</t>
  </si>
  <si>
    <t>لورا</t>
  </si>
  <si>
    <t>سمير البدوي</t>
  </si>
  <si>
    <t>سميه خلف</t>
  </si>
  <si>
    <t>سها محمد</t>
  </si>
  <si>
    <t>سهيله الشلبي</t>
  </si>
  <si>
    <t>سوزان شاكبازوف</t>
  </si>
  <si>
    <t>سوسن ناصر الدين</t>
  </si>
  <si>
    <t>سومر عماد</t>
  </si>
  <si>
    <t>سيبان بارونيان</t>
  </si>
  <si>
    <t>اوهانس</t>
  </si>
  <si>
    <t>اني</t>
  </si>
  <si>
    <t>سيف الدوله شاهين</t>
  </si>
  <si>
    <t>شادي الحبشي</t>
  </si>
  <si>
    <t>شادي السيد وهبه</t>
  </si>
  <si>
    <t>شادي الطويل</t>
  </si>
  <si>
    <t>شادي صبح</t>
  </si>
  <si>
    <t>شادي نصر</t>
  </si>
  <si>
    <t>شام  العجه</t>
  </si>
  <si>
    <t>ماويه</t>
  </si>
  <si>
    <t>شام حوريه</t>
  </si>
  <si>
    <t>شامل احمد</t>
  </si>
  <si>
    <t>تامبى</t>
  </si>
  <si>
    <t>نتاشه</t>
  </si>
  <si>
    <t>شعيب وسوف</t>
  </si>
  <si>
    <t>شكري صاروخان</t>
  </si>
  <si>
    <t>شيماء الطعيمه</t>
  </si>
  <si>
    <t>صافي العوده</t>
  </si>
  <si>
    <t>صالح المصري</t>
  </si>
  <si>
    <t>صالح علي</t>
  </si>
  <si>
    <t>صائب الشيخ</t>
  </si>
  <si>
    <t>آسية</t>
  </si>
  <si>
    <t>صبا الزيلع</t>
  </si>
  <si>
    <t>صبا خضور</t>
  </si>
  <si>
    <t>صبا علي</t>
  </si>
  <si>
    <t>صبحي طربوش</t>
  </si>
  <si>
    <t>صفاء فيصل</t>
  </si>
  <si>
    <t>صقر جمول</t>
  </si>
  <si>
    <t>صلاح الدين القشاط</t>
  </si>
  <si>
    <t>صلاح الدين الموصللي</t>
  </si>
  <si>
    <t>صلاح خليفة</t>
  </si>
  <si>
    <t>ضياء الدين خطاب</t>
  </si>
  <si>
    <t>ضياء بكور</t>
  </si>
  <si>
    <t>ضياء ديب</t>
  </si>
  <si>
    <t>طارق الجاسم العبيد</t>
  </si>
  <si>
    <t>طارق برغوث</t>
  </si>
  <si>
    <t>طارق زرده</t>
  </si>
  <si>
    <t>طارق شاهين</t>
  </si>
  <si>
    <t>طارق مرتضى</t>
  </si>
  <si>
    <t>نجا</t>
  </si>
  <si>
    <t>طاهر غرير</t>
  </si>
  <si>
    <t>طراد الفريج</t>
  </si>
  <si>
    <t>وقاف</t>
  </si>
  <si>
    <t>ظلال عطفه</t>
  </si>
  <si>
    <t>عبد المغني</t>
  </si>
  <si>
    <t>راقيه</t>
  </si>
  <si>
    <t>عاليه درخباني</t>
  </si>
  <si>
    <t>عامر العربيد</t>
  </si>
  <si>
    <t>عامر العيسى</t>
  </si>
  <si>
    <t>عامر المحمد المعقوري</t>
  </si>
  <si>
    <t>عامر زغيب</t>
  </si>
  <si>
    <t>عامر عدره</t>
  </si>
  <si>
    <t>راميه</t>
  </si>
  <si>
    <t>عباده العمري</t>
  </si>
  <si>
    <t>لبنى</t>
  </si>
  <si>
    <t>عباده شكري</t>
  </si>
  <si>
    <t>عبد البصير العثمان</t>
  </si>
  <si>
    <t>عبد الحميد العمري</t>
  </si>
  <si>
    <t>عبد الرحمن العبد الله</t>
  </si>
  <si>
    <t>عبد الرحمن العوض</t>
  </si>
  <si>
    <t>عبد الرحمن المحمد</t>
  </si>
  <si>
    <t>عبد الرحمن دوارة</t>
  </si>
  <si>
    <t>عبد الرحمن زمزم</t>
  </si>
  <si>
    <t>عبد الرحمن قطاع</t>
  </si>
  <si>
    <t>عبد الرحمن محملجي</t>
  </si>
  <si>
    <t>عبد الرحيم المطر</t>
  </si>
  <si>
    <t>عبد الرحيم زيتون</t>
  </si>
  <si>
    <t>عبد الرزاق القيم</t>
  </si>
  <si>
    <t>عبد الرزاق بجبوج</t>
  </si>
  <si>
    <t>عبد الرزاق كعدان</t>
  </si>
  <si>
    <t>محمد حمزه</t>
  </si>
  <si>
    <t>عبد الرؤوف الأشقر</t>
  </si>
  <si>
    <t>عبد السلام محمد</t>
  </si>
  <si>
    <t>رابيه</t>
  </si>
  <si>
    <t>عبد العزيز العبود</t>
  </si>
  <si>
    <t>عبد العزيز الناصر</t>
  </si>
  <si>
    <t>عبد العزيز بدوي</t>
  </si>
  <si>
    <t>إخلاص</t>
  </si>
  <si>
    <t>عبد الغفور طاهر</t>
  </si>
  <si>
    <t>عبد الغني البيطار</t>
  </si>
  <si>
    <t>نرجس</t>
  </si>
  <si>
    <t>عبد الغني التخين</t>
  </si>
  <si>
    <t>بلال الدين</t>
  </si>
  <si>
    <t>عبد القادر الخطيب</t>
  </si>
  <si>
    <t>عبد الكريم حامد</t>
  </si>
  <si>
    <t>عبد الله الاستانه لي</t>
  </si>
  <si>
    <t>عبد الله الايوبي</t>
  </si>
  <si>
    <t>شيركوه</t>
  </si>
  <si>
    <t>عبد الله الرفاعي</t>
  </si>
  <si>
    <t>عبد الله العشيش</t>
  </si>
  <si>
    <t>محمد مهنا</t>
  </si>
  <si>
    <t>عبد الله بكر</t>
  </si>
  <si>
    <t>عبد الله شعبان</t>
  </si>
  <si>
    <t>عبد الله عبيد</t>
  </si>
  <si>
    <t>عبد الله غدير</t>
  </si>
  <si>
    <t>غاليه</t>
  </si>
  <si>
    <t>عبد الله كلش</t>
  </si>
  <si>
    <t>عبد الله موسى</t>
  </si>
  <si>
    <t>عبد المعطي فيزو</t>
  </si>
  <si>
    <t>عبد المعين السعدي</t>
  </si>
  <si>
    <t>احمد جمال</t>
  </si>
  <si>
    <t>عبد الهادي حوريه</t>
  </si>
  <si>
    <t>عبد الهادي عتمه</t>
  </si>
  <si>
    <t>عبدو حمود</t>
  </si>
  <si>
    <t>عبيده ابو علوان</t>
  </si>
  <si>
    <t>عبيده صلاح</t>
  </si>
  <si>
    <t>عبير ابو درهمين</t>
  </si>
  <si>
    <t>عبير حاج عبد العزيز</t>
  </si>
  <si>
    <t>شيخ عبدو</t>
  </si>
  <si>
    <t>رواسيه</t>
  </si>
  <si>
    <t>عبير كبور</t>
  </si>
  <si>
    <t>عدنان الاسطة</t>
  </si>
  <si>
    <t>عدنان المعاليقي</t>
  </si>
  <si>
    <t>كنانه</t>
  </si>
  <si>
    <t>عدنان بكار</t>
  </si>
  <si>
    <t>نظام</t>
  </si>
  <si>
    <t>عروه كيلاني</t>
  </si>
  <si>
    <t>عرين بركسية</t>
  </si>
  <si>
    <t>عزه الشغري</t>
  </si>
  <si>
    <t>عصام رحمون</t>
  </si>
  <si>
    <t>عفاف العزام</t>
  </si>
  <si>
    <t>خزنه</t>
  </si>
  <si>
    <t>عقله الذياب</t>
  </si>
  <si>
    <t>علا  او السعود النابلسي</t>
  </si>
  <si>
    <t>علا الحواصلي</t>
  </si>
  <si>
    <t>محمد طريف</t>
  </si>
  <si>
    <t>علا الخطيب</t>
  </si>
  <si>
    <t>علا حويجه</t>
  </si>
  <si>
    <t>غيثاء</t>
  </si>
  <si>
    <t>علا درويش</t>
  </si>
  <si>
    <t>علا قويدر</t>
  </si>
  <si>
    <t>علاء الدين عبدالله</t>
  </si>
  <si>
    <t>علاء الرماح</t>
  </si>
  <si>
    <t>علاء القصير</t>
  </si>
  <si>
    <t>علاء رمضان</t>
  </si>
  <si>
    <t>ثروات</t>
  </si>
  <si>
    <t>علاء علي</t>
  </si>
  <si>
    <t>علاء عوض</t>
  </si>
  <si>
    <t>لورين</t>
  </si>
  <si>
    <t>علي البارودي</t>
  </si>
  <si>
    <t>علي البراك</t>
  </si>
  <si>
    <t>عايشة</t>
  </si>
  <si>
    <t>علي الشحاده</t>
  </si>
  <si>
    <t>نافله</t>
  </si>
  <si>
    <t>علي الهادي شجاع</t>
  </si>
  <si>
    <t>علي حميدة</t>
  </si>
  <si>
    <t>نزهة</t>
  </si>
  <si>
    <t>علي رستم</t>
  </si>
  <si>
    <t>علي روميه</t>
  </si>
  <si>
    <t>علي شامي</t>
  </si>
  <si>
    <t>علي شمص</t>
  </si>
  <si>
    <t>يسره</t>
  </si>
  <si>
    <t>علي صالحة</t>
  </si>
  <si>
    <t>علي وهبه</t>
  </si>
  <si>
    <t>عماد  المصطفى</t>
  </si>
  <si>
    <t>عماد الايون الدباغ</t>
  </si>
  <si>
    <t>عماد شعبان</t>
  </si>
  <si>
    <t>عماد محمد</t>
  </si>
  <si>
    <t>عمار الزيلع</t>
  </si>
  <si>
    <t>عمار السياد</t>
  </si>
  <si>
    <t>عمار القصار بني المرجة</t>
  </si>
  <si>
    <t>عمار سلام</t>
  </si>
  <si>
    <t>عمر ابو يزبك</t>
  </si>
  <si>
    <t>عمر البيش</t>
  </si>
  <si>
    <t>عمر الحموي</t>
  </si>
  <si>
    <t>عمر الصمادي</t>
  </si>
  <si>
    <t>عمر العلي</t>
  </si>
  <si>
    <t>عمر العمارين</t>
  </si>
  <si>
    <t>عمر سحار</t>
  </si>
  <si>
    <t>عمر سليماني</t>
  </si>
  <si>
    <t>عمر محمد الأحمد</t>
  </si>
  <si>
    <t>عمر موصللي</t>
  </si>
  <si>
    <t>عهد رشدان</t>
  </si>
  <si>
    <t>عهد عبد الله</t>
  </si>
  <si>
    <t>عهود الصباغ</t>
  </si>
  <si>
    <t>تماضر</t>
  </si>
  <si>
    <t>عهود صداقي</t>
  </si>
  <si>
    <t>عوض شرقي</t>
  </si>
  <si>
    <t>نورة</t>
  </si>
  <si>
    <t>عيسى سليمان</t>
  </si>
  <si>
    <t>غاده الكجك</t>
  </si>
  <si>
    <t>غاليه الدباس</t>
  </si>
  <si>
    <t>غاليه سمحه</t>
  </si>
  <si>
    <t>بوران</t>
  </si>
  <si>
    <t>غانم غانم</t>
  </si>
  <si>
    <t>غدير الاسعد</t>
  </si>
  <si>
    <t>غدير النصير</t>
  </si>
  <si>
    <t>غدير بشله</t>
  </si>
  <si>
    <t>غدير دره</t>
  </si>
  <si>
    <t>غدير عبد الله</t>
  </si>
  <si>
    <t>غدير عكرمه</t>
  </si>
  <si>
    <t>غريس حنا</t>
  </si>
  <si>
    <t>غسان الحاج احمد</t>
  </si>
  <si>
    <t>غسان الورعه</t>
  </si>
  <si>
    <t>غفران  ادريس</t>
  </si>
  <si>
    <t>غفران الدوخي</t>
  </si>
  <si>
    <t>غفران جريده</t>
  </si>
  <si>
    <t>غفران زريق</t>
  </si>
  <si>
    <t>غفران عنبره</t>
  </si>
  <si>
    <t>غيث الجرف</t>
  </si>
  <si>
    <t>غيث حبي</t>
  </si>
  <si>
    <t>غيثاء ضاهر</t>
  </si>
  <si>
    <t>غيداء عاشور</t>
  </si>
  <si>
    <t>فاتن حموده</t>
  </si>
  <si>
    <t>ترفه</t>
  </si>
  <si>
    <t>فادي الدوش</t>
  </si>
  <si>
    <t>فادي العطالله</t>
  </si>
  <si>
    <t>فارس عازر</t>
  </si>
  <si>
    <t>فاروق المصطفى</t>
  </si>
  <si>
    <t>فاطمه  المصري</t>
  </si>
  <si>
    <t>فاطمه ابراهيم</t>
  </si>
  <si>
    <t>فاطمه العزيز</t>
  </si>
  <si>
    <t>فاطمه العوض</t>
  </si>
  <si>
    <t>فاطمه الفهد</t>
  </si>
  <si>
    <t>فاطمه يوسف</t>
  </si>
  <si>
    <t>وفا</t>
  </si>
  <si>
    <t>فائزه عاصي</t>
  </si>
  <si>
    <t>فخر الدين شحرور</t>
  </si>
  <si>
    <t>فراس الحموي</t>
  </si>
  <si>
    <t>فراس السيد</t>
  </si>
  <si>
    <t>فراس القحف</t>
  </si>
  <si>
    <t>فراس عارف</t>
  </si>
  <si>
    <t>فرح توتنجي</t>
  </si>
  <si>
    <t>فهد عتمه</t>
  </si>
  <si>
    <t>فيفيان سويد</t>
  </si>
  <si>
    <t>قاسم الغيه</t>
  </si>
  <si>
    <t>قاسم المنصور</t>
  </si>
  <si>
    <t>قاسم وكاع</t>
  </si>
  <si>
    <t>جهينة</t>
  </si>
  <si>
    <t>قتيبه زيدان</t>
  </si>
  <si>
    <t>قتيبه محمد</t>
  </si>
  <si>
    <t>قصي حمشو</t>
  </si>
  <si>
    <t>قمر العتر</t>
  </si>
  <si>
    <t>قيس محمد</t>
  </si>
  <si>
    <t>كبرييل جبور</t>
  </si>
  <si>
    <t>كرم الحرش</t>
  </si>
  <si>
    <t>كمال العبد الرزاق</t>
  </si>
  <si>
    <t>كمال حمو</t>
  </si>
  <si>
    <t>هويان</t>
  </si>
  <si>
    <t>كمال شموط</t>
  </si>
  <si>
    <t>محمود نصر الدين</t>
  </si>
  <si>
    <t>شادن</t>
  </si>
  <si>
    <t>كميل ابو كرم</t>
  </si>
  <si>
    <t>كنان زهدى</t>
  </si>
  <si>
    <t>كنان محمد</t>
  </si>
  <si>
    <t>كنانه اللحام</t>
  </si>
  <si>
    <t>كنانه الله نادر</t>
  </si>
  <si>
    <t>كنانه سعيد</t>
  </si>
  <si>
    <t>كنده حديفه</t>
  </si>
  <si>
    <t>أميمه</t>
  </si>
  <si>
    <t>كنده شكو</t>
  </si>
  <si>
    <t>محمد رامي</t>
  </si>
  <si>
    <t>لبنى حراره</t>
  </si>
  <si>
    <t>لبنى عيون النابلسي</t>
  </si>
  <si>
    <t>لبنى مرتضى</t>
  </si>
  <si>
    <t>لبيبه فتحي</t>
  </si>
  <si>
    <t>لجين المصري</t>
  </si>
  <si>
    <t>رهف</t>
  </si>
  <si>
    <t>لما النفوري</t>
  </si>
  <si>
    <t>لميس الحفار</t>
  </si>
  <si>
    <t>لميس كرمنشاهي نو</t>
  </si>
  <si>
    <t>محمدعماد</t>
  </si>
  <si>
    <t>لورانس الصفدي</t>
  </si>
  <si>
    <t>لوليا العوف</t>
  </si>
  <si>
    <t>هيلده</t>
  </si>
  <si>
    <t>لؤي جبارة</t>
  </si>
  <si>
    <t>لؤي شنودي</t>
  </si>
  <si>
    <t>لؤي قاسميه</t>
  </si>
  <si>
    <t>لؤي معن</t>
  </si>
  <si>
    <t>زاد الخير</t>
  </si>
  <si>
    <t>ليث الحسن</t>
  </si>
  <si>
    <t>ليزا ابراهيم</t>
  </si>
  <si>
    <t xml:space="preserve">موديل </t>
  </si>
  <si>
    <t>ليلى اللحام</t>
  </si>
  <si>
    <t>ليلى حوراني</t>
  </si>
  <si>
    <t>رامه</t>
  </si>
  <si>
    <t>ليليان الشحاده</t>
  </si>
  <si>
    <t>لين خطار</t>
  </si>
  <si>
    <t>رودينا</t>
  </si>
  <si>
    <t>لين فاعور</t>
  </si>
  <si>
    <t>لينا الكدرو</t>
  </si>
  <si>
    <t>لينا النوفي</t>
  </si>
  <si>
    <t>لينا كريمه</t>
  </si>
  <si>
    <t>لينه ناصر الدين</t>
  </si>
  <si>
    <t>ماجد اللبابيدي</t>
  </si>
  <si>
    <t>ماجد جمول</t>
  </si>
  <si>
    <t>ثلجه</t>
  </si>
  <si>
    <t>ماجد سلمان</t>
  </si>
  <si>
    <t>مادلين عامر</t>
  </si>
  <si>
    <t>نوفليه</t>
  </si>
  <si>
    <t>مارلين عبود</t>
  </si>
  <si>
    <t>مارينا جنوره</t>
  </si>
  <si>
    <t>مازن ناصر</t>
  </si>
  <si>
    <t>ماهر زغيب</t>
  </si>
  <si>
    <t>ماهر سليمان</t>
  </si>
  <si>
    <t>مجد  حمامي</t>
  </si>
  <si>
    <t>مجد الأغبر</t>
  </si>
  <si>
    <t>سويبة</t>
  </si>
  <si>
    <t>مجد البيش</t>
  </si>
  <si>
    <t>مجد الجبر</t>
  </si>
  <si>
    <t>مجد الخرسه</t>
  </si>
  <si>
    <t>مجد اللبان سحلول</t>
  </si>
  <si>
    <t>مجد جوديه</t>
  </si>
  <si>
    <t>مجد حسن</t>
  </si>
  <si>
    <t>مجد حمود</t>
  </si>
  <si>
    <t>مجد طربيه</t>
  </si>
  <si>
    <t>شادي</t>
  </si>
  <si>
    <t>مجد مسعود</t>
  </si>
  <si>
    <t>مجد نونو</t>
  </si>
  <si>
    <t>سماهر</t>
  </si>
  <si>
    <t>محسن حمشو</t>
  </si>
  <si>
    <t>محسن داود</t>
  </si>
  <si>
    <t>محمد  عيسى</t>
  </si>
  <si>
    <t>محمد ابو البرغل</t>
  </si>
  <si>
    <t>دعاء</t>
  </si>
  <si>
    <t>سوكينا</t>
  </si>
  <si>
    <t>محمد اشرف قادري</t>
  </si>
  <si>
    <t>محمد اكرم ابو جيب</t>
  </si>
  <si>
    <t>محمد اكرم حفار</t>
  </si>
  <si>
    <t>محمد اكرم سنوبر</t>
  </si>
  <si>
    <t>محمد الآغا</t>
  </si>
  <si>
    <t>محمد الجراقي</t>
  </si>
  <si>
    <t>ميثه</t>
  </si>
  <si>
    <t>محمد الدراوشه</t>
  </si>
  <si>
    <t>محمد الدرويش</t>
  </si>
  <si>
    <t>رانيه</t>
  </si>
  <si>
    <t>محمد الريحاني</t>
  </si>
  <si>
    <t>محمد الزيبق</t>
  </si>
  <si>
    <t>زهراء</t>
  </si>
  <si>
    <t>محمد الشعار</t>
  </si>
  <si>
    <t>محمد الضرف</t>
  </si>
  <si>
    <t>روظة</t>
  </si>
  <si>
    <t>محمد العر</t>
  </si>
  <si>
    <t>نده</t>
  </si>
  <si>
    <t>محمد الفضيل</t>
  </si>
  <si>
    <t>محمد القطان</t>
  </si>
  <si>
    <t>محمد توفيق</t>
  </si>
  <si>
    <t>محمد القطيفان</t>
  </si>
  <si>
    <t>محمد القواريط</t>
  </si>
  <si>
    <t>محمد اللوباني</t>
  </si>
  <si>
    <t>محمد الناصر</t>
  </si>
  <si>
    <t>محمد الهادي</t>
  </si>
  <si>
    <t>محمد اليعقوب</t>
  </si>
  <si>
    <t>محمد امير الازون</t>
  </si>
  <si>
    <t>محمد امير الجغصي</t>
  </si>
  <si>
    <t>محمد امير قصيباتي</t>
  </si>
  <si>
    <t>محمد انس ابو زرار</t>
  </si>
  <si>
    <t>محمد انس العصيري</t>
  </si>
  <si>
    <t>محمد انس القضماني</t>
  </si>
  <si>
    <t>محمد انس كوكي</t>
  </si>
  <si>
    <t>محمد انس نبهان</t>
  </si>
  <si>
    <t>محمد انور النوري</t>
  </si>
  <si>
    <t>محمد اياد شئدوح</t>
  </si>
  <si>
    <t>محمد اياد كيخيه</t>
  </si>
  <si>
    <t>محمد اياد وكيل</t>
  </si>
  <si>
    <t>ابراهيم عزام</t>
  </si>
  <si>
    <t>محمد ايهم عبد الحميد</t>
  </si>
  <si>
    <t>محمد باسل عبد الحي</t>
  </si>
  <si>
    <t>محمد نسيب</t>
  </si>
  <si>
    <t>محمد بدر السليمان</t>
  </si>
  <si>
    <t>محمد بدوي قصاص</t>
  </si>
  <si>
    <t>محمد بشار بزره</t>
  </si>
  <si>
    <t>محمد بشر عرفه</t>
  </si>
  <si>
    <t>محمد بشلي</t>
  </si>
  <si>
    <t>محمد بغدادي</t>
  </si>
  <si>
    <t>محمد بلال كباريتي</t>
  </si>
  <si>
    <t>محمد بيهس خساره</t>
  </si>
  <si>
    <t>محمد تلرفادي</t>
  </si>
  <si>
    <t>عروبه</t>
  </si>
  <si>
    <t>محمد توفيق مشوح</t>
  </si>
  <si>
    <t>أحلام</t>
  </si>
  <si>
    <t>محمد جميل الطير</t>
  </si>
  <si>
    <t>محمد حاج حسين</t>
  </si>
  <si>
    <t>محمد حسام حليحل</t>
  </si>
  <si>
    <t>نجمه</t>
  </si>
  <si>
    <t>محمد حسن دادا</t>
  </si>
  <si>
    <t>محمد حميدوش</t>
  </si>
  <si>
    <t>محمد خزمه</t>
  </si>
  <si>
    <t>محمد خليل بكداش</t>
  </si>
  <si>
    <t>محمد خير افيوني</t>
  </si>
  <si>
    <t>محمد خير الله فتوح</t>
  </si>
  <si>
    <t>محمد خير تللو</t>
  </si>
  <si>
    <t>محمد خير دقاق</t>
  </si>
  <si>
    <t>محمد خير فهد</t>
  </si>
  <si>
    <t>مذيب</t>
  </si>
  <si>
    <t xml:space="preserve"> هيفاء</t>
  </si>
  <si>
    <t>محمد خير ليلا</t>
  </si>
  <si>
    <t>محمد دحله</t>
  </si>
  <si>
    <t>محمد ديب جدي</t>
  </si>
  <si>
    <t>محمد رحيم</t>
  </si>
  <si>
    <t>محمد رشيد الحكيم</t>
  </si>
  <si>
    <t>محمد رضوان خربوطلي</t>
  </si>
  <si>
    <t>محمد رضوان قدح</t>
  </si>
  <si>
    <t>محمد ريحان الزنك</t>
  </si>
  <si>
    <t>محمد زهير الرجال</t>
  </si>
  <si>
    <t>محمد زياد الزعبي</t>
  </si>
  <si>
    <t>محمد سامح العباس</t>
  </si>
  <si>
    <t>غازية</t>
  </si>
  <si>
    <t>محمد سامي زعيتر</t>
  </si>
  <si>
    <t>خيرالدين</t>
  </si>
  <si>
    <t>محمد سعيد الكيال</t>
  </si>
  <si>
    <t>محمد سعيد حمد</t>
  </si>
  <si>
    <t>محمد سنيور</t>
  </si>
  <si>
    <t>محمد شيحان</t>
  </si>
  <si>
    <t>محمد طارق الحبال</t>
  </si>
  <si>
    <t>محمد طرابلسي</t>
  </si>
  <si>
    <t>محمد عاصم عيد</t>
  </si>
  <si>
    <t>محمد عامر الكيلاني</t>
  </si>
  <si>
    <t>محمد عدنان النحاس</t>
  </si>
  <si>
    <t>محمد عدنان باكير</t>
  </si>
  <si>
    <t>محمد عدنان دقماق</t>
  </si>
  <si>
    <t>محمد عزت العبده</t>
  </si>
  <si>
    <t>محمد عفوف</t>
  </si>
  <si>
    <t>محمد علي ابو عفان</t>
  </si>
  <si>
    <t>محمد علي الأشقر</t>
  </si>
  <si>
    <t>محمد علي القاق</t>
  </si>
  <si>
    <t>محمد علي الكويفاتي</t>
  </si>
  <si>
    <t>محمد علي المصري</t>
  </si>
  <si>
    <t>محمد علي أبو زيد</t>
  </si>
  <si>
    <t>محمد عماد الدين عيران</t>
  </si>
  <si>
    <t>فضيل</t>
  </si>
  <si>
    <t>محمد عماد ريحاوي</t>
  </si>
  <si>
    <t>محمد عمر المصطفى</t>
  </si>
  <si>
    <t>محمد عيد الدايه</t>
  </si>
  <si>
    <t>محمد بهاء</t>
  </si>
  <si>
    <t>محمد عيد الكاتب</t>
  </si>
  <si>
    <t>محمد غازي عفاش</t>
  </si>
  <si>
    <t>حسيبه</t>
  </si>
  <si>
    <t>محمد غيث الحاج</t>
  </si>
  <si>
    <t>خضره</t>
  </si>
  <si>
    <t>محمد غيث مبارك الجميلي</t>
  </si>
  <si>
    <t>محمد فخر الدين</t>
  </si>
  <si>
    <t>رمزي</t>
  </si>
  <si>
    <t>محمد فرحات</t>
  </si>
  <si>
    <t>محمد فهد الافيوني</t>
  </si>
  <si>
    <t>محمد فواز اورفه لي</t>
  </si>
  <si>
    <t>محمد قدلو</t>
  </si>
  <si>
    <t>محمد قوادري</t>
  </si>
  <si>
    <t>محمد كامل سحار</t>
  </si>
  <si>
    <t>محمد كمال محمد</t>
  </si>
  <si>
    <t>محمد ماجد الشايب</t>
  </si>
  <si>
    <t>محمد ماجد ربابه</t>
  </si>
  <si>
    <t>لطفيه</t>
  </si>
  <si>
    <t>محمد محي الدين الشعار</t>
  </si>
  <si>
    <t>احمد رضوان</t>
  </si>
  <si>
    <t>محمد مسلماني</t>
  </si>
  <si>
    <t>محمد معتز القاوي</t>
  </si>
  <si>
    <t>محمد مؤمن حمزه</t>
  </si>
  <si>
    <t>محمود جلال</t>
  </si>
  <si>
    <t>محمد نصر الشربجي المزيك</t>
  </si>
  <si>
    <t>محمد علاء الدين</t>
  </si>
  <si>
    <t>محمد نور الدين عقيل</t>
  </si>
  <si>
    <t>محمد نور قطان</t>
  </si>
  <si>
    <t>محمد هشام طيفور</t>
  </si>
  <si>
    <t>رنوه</t>
  </si>
  <si>
    <t>محمد هناء كبب</t>
  </si>
  <si>
    <t>محمد رغيد</t>
  </si>
  <si>
    <t>محمد وسام الفرا</t>
  </si>
  <si>
    <t>محمد رامز</t>
  </si>
  <si>
    <t>محمد وسيم نجيب</t>
  </si>
  <si>
    <t>محمد وهبه</t>
  </si>
  <si>
    <t>محمد وهبي</t>
  </si>
  <si>
    <t>محمد ياسر قسومه</t>
  </si>
  <si>
    <t>محمد ياسين شرف</t>
  </si>
  <si>
    <t>محمد يامن الرواس</t>
  </si>
  <si>
    <t>محمد دريد</t>
  </si>
  <si>
    <t>محمد يزن العرقسوسي</t>
  </si>
  <si>
    <t>يمنى</t>
  </si>
  <si>
    <t>محمد يزن قيسر</t>
  </si>
  <si>
    <t>محمد يوسف شخاشيرو</t>
  </si>
  <si>
    <t>محمود الراعي</t>
  </si>
  <si>
    <t>محمود الغباغبي</t>
  </si>
  <si>
    <t>محمود النشار</t>
  </si>
  <si>
    <t>محمود تغلب</t>
  </si>
  <si>
    <t>محمود صعب</t>
  </si>
  <si>
    <t>محمود قطفي</t>
  </si>
  <si>
    <t>محمود كولكجي</t>
  </si>
  <si>
    <t>مراد طليعه</t>
  </si>
  <si>
    <t>مرام الدعاس</t>
  </si>
  <si>
    <t>فاطمة السعيد</t>
  </si>
  <si>
    <t>مرام عرفات</t>
  </si>
  <si>
    <t>عوني</t>
  </si>
  <si>
    <t>مرح طراش</t>
  </si>
  <si>
    <t>مروه حيدر</t>
  </si>
  <si>
    <t>مروى حتاحت</t>
  </si>
  <si>
    <t>مريم الفرا</t>
  </si>
  <si>
    <t>مريم باره</t>
  </si>
  <si>
    <t>مريم عجاج</t>
  </si>
  <si>
    <t>مريم علي ديب</t>
  </si>
  <si>
    <t>مصطفى عجوب</t>
  </si>
  <si>
    <t>مصطفى عفا</t>
  </si>
  <si>
    <t>مصطفى مرعي</t>
  </si>
  <si>
    <t>ساطي</t>
  </si>
  <si>
    <t>مصطفى موسى حسن</t>
  </si>
  <si>
    <t>مصطفى يونس</t>
  </si>
  <si>
    <t>مصعب حماده</t>
  </si>
  <si>
    <t>معاذ الاحمد الحجي</t>
  </si>
  <si>
    <t>معاذ الخطيب</t>
  </si>
  <si>
    <t>معاذ جزائرلي</t>
  </si>
  <si>
    <t>معاذ محمد</t>
  </si>
  <si>
    <t>معاويه اسماعيل</t>
  </si>
  <si>
    <t>معتز الشعيب</t>
  </si>
  <si>
    <t>بهيرة</t>
  </si>
  <si>
    <t>معلا ديوب</t>
  </si>
  <si>
    <t>ملهم جمعه</t>
  </si>
  <si>
    <t>مناف شلغين</t>
  </si>
  <si>
    <t>أميه</t>
  </si>
  <si>
    <t>منتهى بكاية</t>
  </si>
  <si>
    <t>منذر العكله</t>
  </si>
  <si>
    <t>منصور ابو القصب</t>
  </si>
  <si>
    <t>منعم حاتم</t>
  </si>
  <si>
    <t>منير الكنج</t>
  </si>
  <si>
    <t>منير محفوض</t>
  </si>
  <si>
    <t>مها اشريفه</t>
  </si>
  <si>
    <t>مها الدهان</t>
  </si>
  <si>
    <t>مها بركات</t>
  </si>
  <si>
    <t>مهران خطيب</t>
  </si>
  <si>
    <t>مهند الحمود</t>
  </si>
  <si>
    <t>مهند العكيلي</t>
  </si>
  <si>
    <t>مهند العيسى</t>
  </si>
  <si>
    <t>مهند خادم الجامع</t>
  </si>
  <si>
    <t>مهند رضوان</t>
  </si>
  <si>
    <t>مؤمنات حمدوني</t>
  </si>
  <si>
    <t>مؤيد البدوي</t>
  </si>
  <si>
    <t>مؤيد الحمود</t>
  </si>
  <si>
    <t>مؤيد السليمان</t>
  </si>
  <si>
    <t>مؤيد الشبلي</t>
  </si>
  <si>
    <t>مؤيد العيسى</t>
  </si>
  <si>
    <t>هناد</t>
  </si>
  <si>
    <t>ميرنا المعراوي</t>
  </si>
  <si>
    <t>جرجي</t>
  </si>
  <si>
    <t>ميس الخاني</t>
  </si>
  <si>
    <t>ميسم الناصيف</t>
  </si>
  <si>
    <t>ميسم سلامه</t>
  </si>
  <si>
    <t>ميسون الحريري</t>
  </si>
  <si>
    <t>ميشلين اندراوس</t>
  </si>
  <si>
    <t>ميشيل الحسن</t>
  </si>
  <si>
    <t>أصف</t>
  </si>
  <si>
    <t>ميلاد يوسف</t>
  </si>
  <si>
    <t>ناجي البطاح الحصني</t>
  </si>
  <si>
    <t>نادر علان</t>
  </si>
  <si>
    <t>مزدانه</t>
  </si>
  <si>
    <t>نادره البابا</t>
  </si>
  <si>
    <t>ناظم الحمصي</t>
  </si>
  <si>
    <t>نائله غضبان</t>
  </si>
  <si>
    <t>نبيل جبري</t>
  </si>
  <si>
    <t>نبيل فاروق</t>
  </si>
  <si>
    <t>نجلاء الشامي</t>
  </si>
  <si>
    <t>نرمين الحسنه</t>
  </si>
  <si>
    <t>نزار الجمال</t>
  </si>
  <si>
    <t>نزار الدعبل</t>
  </si>
  <si>
    <t>حجلي</t>
  </si>
  <si>
    <t>نسرين زيتون</t>
  </si>
  <si>
    <t>عيشه</t>
  </si>
  <si>
    <t>نشأت البريحي</t>
  </si>
  <si>
    <t>نصر عجاج</t>
  </si>
  <si>
    <t>نعمان سروجي</t>
  </si>
  <si>
    <t>عبد الغني ماجد</t>
  </si>
  <si>
    <t>مؤنسه</t>
  </si>
  <si>
    <t>نعيم ابو عقل</t>
  </si>
  <si>
    <t>نغم عليا</t>
  </si>
  <si>
    <t>نور الدكاك</t>
  </si>
  <si>
    <t>غصان</t>
  </si>
  <si>
    <t>نور الدين الدرويش</t>
  </si>
  <si>
    <t>نور الدين نمر</t>
  </si>
  <si>
    <t>نور الكردي</t>
  </si>
  <si>
    <t>نور الهدى اسماعيل</t>
  </si>
  <si>
    <t>نور الهدى البحره</t>
  </si>
  <si>
    <t>نور حمصي توبان</t>
  </si>
  <si>
    <t>نورس الحسنيه</t>
  </si>
  <si>
    <t>نورشان حاج صالح</t>
  </si>
  <si>
    <t>نورشان معتوق</t>
  </si>
  <si>
    <t>نورمان محفوض</t>
  </si>
  <si>
    <t>نورهان الشامي</t>
  </si>
  <si>
    <t>سيمون</t>
  </si>
  <si>
    <t>نورهان مسلماني</t>
  </si>
  <si>
    <t>هادي الحرستاني</t>
  </si>
  <si>
    <t>هاديا الخطيب</t>
  </si>
  <si>
    <t>هاله الزيبق</t>
  </si>
  <si>
    <t>هاني مهنا</t>
  </si>
  <si>
    <t>ناهدة</t>
  </si>
  <si>
    <t>هبه الله بقدونس</t>
  </si>
  <si>
    <t>هبه عبد الرزاق</t>
  </si>
  <si>
    <t>هبه عساف</t>
  </si>
  <si>
    <t>هبه غزال</t>
  </si>
  <si>
    <t>هبه قطيفاني</t>
  </si>
  <si>
    <t>هديل القنطار</t>
  </si>
  <si>
    <t>طليع</t>
  </si>
  <si>
    <t>هديل صالح</t>
  </si>
  <si>
    <t>هزار بدوي</t>
  </si>
  <si>
    <t>هزار شعبان</t>
  </si>
  <si>
    <t>هشام فرج</t>
  </si>
  <si>
    <t>هشام كنعان</t>
  </si>
  <si>
    <t>رايق</t>
  </si>
  <si>
    <t>هلا بزره</t>
  </si>
  <si>
    <t>هلا جحى</t>
  </si>
  <si>
    <t>هلا قداح</t>
  </si>
  <si>
    <t>مسيد</t>
  </si>
  <si>
    <t>هلا منصور</t>
  </si>
  <si>
    <t>همسه  نعيم</t>
  </si>
  <si>
    <t>همسه حرب</t>
  </si>
  <si>
    <t>هنا العظمه</t>
  </si>
  <si>
    <t>هناء النزال</t>
  </si>
  <si>
    <t>هيا السمان</t>
  </si>
  <si>
    <t>هيا شريقي</t>
  </si>
  <si>
    <t>مطاع</t>
  </si>
  <si>
    <t>هيا فهد</t>
  </si>
  <si>
    <t>هيثم البواب</t>
  </si>
  <si>
    <t>هيثم المصري</t>
  </si>
  <si>
    <t>محمد قصي</t>
  </si>
  <si>
    <t>هيرمين كداك</t>
  </si>
  <si>
    <t>وارتان</t>
  </si>
  <si>
    <t>مارينا</t>
  </si>
  <si>
    <t>هيفاء برهان</t>
  </si>
  <si>
    <t>وائل الاعور</t>
  </si>
  <si>
    <t>وائل دبا</t>
  </si>
  <si>
    <t>وائل موسى</t>
  </si>
  <si>
    <t>ورد الغدار</t>
  </si>
  <si>
    <t>ورود وحيد</t>
  </si>
  <si>
    <t>وسام الحسين</t>
  </si>
  <si>
    <t>وسام عرفات</t>
  </si>
  <si>
    <t>رضوه</t>
  </si>
  <si>
    <t>وسام غانم</t>
  </si>
  <si>
    <t>وسام منصور</t>
  </si>
  <si>
    <t>عبد السميع</t>
  </si>
  <si>
    <t>غيده</t>
  </si>
  <si>
    <t>وسيم الجيرودي</t>
  </si>
  <si>
    <t>وسيم ديوب</t>
  </si>
  <si>
    <t>وسيم ريحان</t>
  </si>
  <si>
    <t>وسيم مرهج</t>
  </si>
  <si>
    <t>وسيم معاني</t>
  </si>
  <si>
    <t>ولاء الجابي</t>
  </si>
  <si>
    <t>ولاء الخياط</t>
  </si>
  <si>
    <t>ولاء الطحان</t>
  </si>
  <si>
    <t>ولاء طعمه</t>
  </si>
  <si>
    <t>ولاء عبد العال</t>
  </si>
  <si>
    <t>وليد الجمعة</t>
  </si>
  <si>
    <t>فضيلة</t>
  </si>
  <si>
    <t>وليد عاشور</t>
  </si>
  <si>
    <t>وئام حسن</t>
  </si>
  <si>
    <t>يارا عريج</t>
  </si>
  <si>
    <t>يازد صافتلي</t>
  </si>
  <si>
    <t>ياسر الزناتي</t>
  </si>
  <si>
    <t>ياسر العلي السرور</t>
  </si>
  <si>
    <t>ياسر طحان</t>
  </si>
  <si>
    <t>ياسمين المصري</t>
  </si>
  <si>
    <t>ياسين السوعان</t>
  </si>
  <si>
    <t>ياسين الموصللي</t>
  </si>
  <si>
    <t>يحيى عباسي</t>
  </si>
  <si>
    <t>يزن البربور</t>
  </si>
  <si>
    <t>يزن الحاجي</t>
  </si>
  <si>
    <t>يزن الحلبي</t>
  </si>
  <si>
    <t>يزن الروماني</t>
  </si>
  <si>
    <t>يزن زغنون</t>
  </si>
  <si>
    <t>غزية</t>
  </si>
  <si>
    <t>يزن عقيل</t>
  </si>
  <si>
    <t>يزن نوفل</t>
  </si>
  <si>
    <t>ينال بدوي</t>
  </si>
  <si>
    <t>لانا</t>
  </si>
  <si>
    <t>يوسف الحموي</t>
  </si>
  <si>
    <t>يوسف خليل</t>
  </si>
  <si>
    <t>يوسف سعادة</t>
  </si>
  <si>
    <t>هبة زكريا</t>
  </si>
  <si>
    <t>محمد مازن الحلبي</t>
  </si>
  <si>
    <t>علي جوهر</t>
  </si>
  <si>
    <t>جمعه الجاسم</t>
  </si>
  <si>
    <t>قاسم غزال</t>
  </si>
  <si>
    <t>بسام العمر</t>
  </si>
  <si>
    <t>خلفه</t>
  </si>
  <si>
    <t>وسيم كنعان</t>
  </si>
  <si>
    <t>عزو</t>
  </si>
  <si>
    <t>مؤمنة</t>
  </si>
  <si>
    <t>محمد مازن جمعه زبانة</t>
  </si>
  <si>
    <t xml:space="preserve">توفيق </t>
  </si>
  <si>
    <t>روان العلاوي</t>
  </si>
  <si>
    <t>نور العلي</t>
  </si>
  <si>
    <t>رنا الكردي</t>
  </si>
  <si>
    <t>زيد الريس</t>
  </si>
  <si>
    <t>مصطفى الافندي</t>
  </si>
  <si>
    <t>اسراء الصفدي</t>
  </si>
  <si>
    <t>نهايا</t>
  </si>
  <si>
    <t>ابتهال الابراهيم</t>
  </si>
  <si>
    <t xml:space="preserve">ابراهيم الخطيب </t>
  </si>
  <si>
    <t>عائشة سعد الدين</t>
  </si>
  <si>
    <t xml:space="preserve">ابراهيم سلمون </t>
  </si>
  <si>
    <t xml:space="preserve">رغد </t>
  </si>
  <si>
    <t>ابراهيم العمر</t>
  </si>
  <si>
    <t>ابراهيم ريحانه</t>
  </si>
  <si>
    <t>ابراهيم زوكار</t>
  </si>
  <si>
    <t>ابراهيم شريفه</t>
  </si>
  <si>
    <t>ابراهيم قاروط</t>
  </si>
  <si>
    <t>ابراهيم مقصود</t>
  </si>
  <si>
    <t>احمد احمد الشيخ</t>
  </si>
  <si>
    <t>احمد الارنب</t>
  </si>
  <si>
    <t>احمد الاسعد</t>
  </si>
  <si>
    <t>احمد الاشقر</t>
  </si>
  <si>
    <t>احمد البابا</t>
  </si>
  <si>
    <t>نجوت</t>
  </si>
  <si>
    <t>احمد البلبلي</t>
  </si>
  <si>
    <t>احمد البيضه</t>
  </si>
  <si>
    <t xml:space="preserve">عبد الله </t>
  </si>
  <si>
    <t>احمد التمكي</t>
  </si>
  <si>
    <t>درزي</t>
  </si>
  <si>
    <t>احمد الحفار</t>
  </si>
  <si>
    <t>احمد الدبش</t>
  </si>
  <si>
    <t>احمد الدقاق</t>
  </si>
  <si>
    <t>احمد الزين</t>
  </si>
  <si>
    <t>احمد السليمان</t>
  </si>
  <si>
    <t>احمد العر</t>
  </si>
  <si>
    <t>احمد العمار</t>
  </si>
  <si>
    <t>احمد الفرج</t>
  </si>
  <si>
    <t xml:space="preserve">عبد الحكيم </t>
  </si>
  <si>
    <t>براءة</t>
  </si>
  <si>
    <t>احمد الكريان</t>
  </si>
  <si>
    <t>احمد المقداد</t>
  </si>
  <si>
    <t>احمد المقرقد</t>
  </si>
  <si>
    <t>احمد الملاح</t>
  </si>
  <si>
    <t>احمد بدره</t>
  </si>
  <si>
    <t>احمد بزبوز</t>
  </si>
  <si>
    <t>احمد حمزات</t>
  </si>
  <si>
    <t>احمد حموده</t>
  </si>
  <si>
    <t>احمد حواج</t>
  </si>
  <si>
    <t>احمد حواره</t>
  </si>
  <si>
    <t>احمد خضر</t>
  </si>
  <si>
    <t>احمد دبيس</t>
  </si>
  <si>
    <t>براءه</t>
  </si>
  <si>
    <t>احمد دهام</t>
  </si>
  <si>
    <t>احمد ديماس</t>
  </si>
  <si>
    <t xml:space="preserve">احمد رغيد عنيني </t>
  </si>
  <si>
    <t>احمد زريفه</t>
  </si>
  <si>
    <t>احمد سكر</t>
  </si>
  <si>
    <t>احمد سيف الدين عبد ربه</t>
  </si>
  <si>
    <t>شهاب الدين</t>
  </si>
  <si>
    <t>احمد شحاده</t>
  </si>
  <si>
    <t>احمد شهاب</t>
  </si>
  <si>
    <t>احمد طارق ابو طبيخ</t>
  </si>
  <si>
    <t>احمد طانا</t>
  </si>
  <si>
    <t>احمد عابد</t>
  </si>
  <si>
    <t>طلاع</t>
  </si>
  <si>
    <t>احمد علويه</t>
  </si>
  <si>
    <t>احمد علي حسن</t>
  </si>
  <si>
    <t>احمد عيون النابلسي</t>
  </si>
  <si>
    <t>كفاح</t>
  </si>
  <si>
    <t>احمد ماضي</t>
  </si>
  <si>
    <t>احمد محسن</t>
  </si>
  <si>
    <t>احمد محيسن</t>
  </si>
  <si>
    <t>احمد مراد</t>
  </si>
  <si>
    <t>احمد مسعود</t>
  </si>
  <si>
    <t>كونه</t>
  </si>
  <si>
    <t>احمد مهاوش</t>
  </si>
  <si>
    <t>احمد نفاخ</t>
  </si>
  <si>
    <t>ادهم البيضه</t>
  </si>
  <si>
    <t>ادهم محاسن</t>
  </si>
  <si>
    <t>اديب حسين مصطفى</t>
  </si>
  <si>
    <t>اروى الموال</t>
  </si>
  <si>
    <t>اريج النشواتي</t>
  </si>
  <si>
    <t>اسامة المرابع</t>
  </si>
  <si>
    <t>اسامه عبدالنور</t>
  </si>
  <si>
    <t>محمودنظام</t>
  </si>
  <si>
    <t>اسراء الحصيني</t>
  </si>
  <si>
    <t>اسراء مللي</t>
  </si>
  <si>
    <t>اسعد الاسعد</t>
  </si>
  <si>
    <t>اسلام فريسان</t>
  </si>
  <si>
    <t>اسماء الحج حمود</t>
  </si>
  <si>
    <t>اسماء زياده</t>
  </si>
  <si>
    <t>اسماء عبود</t>
  </si>
  <si>
    <t>اسماء كنعان</t>
  </si>
  <si>
    <t>اسماعيل  السعدي</t>
  </si>
  <si>
    <t>رشدي</t>
  </si>
  <si>
    <t>هناء السعدي</t>
  </si>
  <si>
    <t>اسماعيل جمعة</t>
  </si>
  <si>
    <t>اسماعيل صالح</t>
  </si>
  <si>
    <t>اسماعيل عبدو</t>
  </si>
  <si>
    <t>اسماعيل قره دامور</t>
  </si>
  <si>
    <t>اسماعيل نتوف</t>
  </si>
  <si>
    <t>اسيا الجاسم</t>
  </si>
  <si>
    <t>جليدان</t>
  </si>
  <si>
    <t>اسيا الدياب</t>
  </si>
  <si>
    <t>اشرف غانم</t>
  </si>
  <si>
    <t>اغيد عبدالحامد</t>
  </si>
  <si>
    <t>الاء الحمد العبد الله</t>
  </si>
  <si>
    <t>الاء الزهري</t>
  </si>
  <si>
    <t>الاء السعدي</t>
  </si>
  <si>
    <t>محمدنشئت</t>
  </si>
  <si>
    <t>الاء العجاج</t>
  </si>
  <si>
    <t>الاء المصري</t>
  </si>
  <si>
    <t>الاء امين</t>
  </si>
  <si>
    <t>غناء</t>
  </si>
  <si>
    <t>الاء جاويش</t>
  </si>
  <si>
    <t>محمدرسلان</t>
  </si>
  <si>
    <t>الاء حاج موسى</t>
  </si>
  <si>
    <t>الاء خليفه</t>
  </si>
  <si>
    <t>محمد شفيع</t>
  </si>
  <si>
    <t>الاء شرف</t>
  </si>
  <si>
    <t>الاء شعبان</t>
  </si>
  <si>
    <t>الاء قشلان</t>
  </si>
  <si>
    <t>الاء قصار</t>
  </si>
  <si>
    <t>صمهان</t>
  </si>
  <si>
    <t>الاء لبابيدي</t>
  </si>
  <si>
    <t>الاء نموره</t>
  </si>
  <si>
    <t>الامير عماد الدين قاطرجي</t>
  </si>
  <si>
    <t xml:space="preserve">المثنى  البلخي </t>
  </si>
  <si>
    <t xml:space="preserve">فاروق </t>
  </si>
  <si>
    <t xml:space="preserve">اسما </t>
  </si>
  <si>
    <t>الياس  الراجي الموسى</t>
  </si>
  <si>
    <t>امال ابوخير</t>
  </si>
  <si>
    <t>اماني الحمصي</t>
  </si>
  <si>
    <t>اماني الفتال</t>
  </si>
  <si>
    <t>اماني صياد</t>
  </si>
  <si>
    <t>امجد الراشد</t>
  </si>
  <si>
    <t>امجد الضللي</t>
  </si>
  <si>
    <t>امجد العبدالله</t>
  </si>
  <si>
    <t>امجد النابلسي</t>
  </si>
  <si>
    <t>امجد توتونجي الكلاس</t>
  </si>
  <si>
    <t>امجد دياب</t>
  </si>
  <si>
    <t>امل رباح</t>
  </si>
  <si>
    <t>الفه</t>
  </si>
  <si>
    <t>امل شرابي</t>
  </si>
  <si>
    <t>امل شلغين</t>
  </si>
  <si>
    <t>امل كعيكاتي</t>
  </si>
  <si>
    <t>امنه نجيبه</t>
  </si>
  <si>
    <t>عبدالفتاح</t>
  </si>
  <si>
    <t>اميرة الرز</t>
  </si>
  <si>
    <t>امينة قصقص</t>
  </si>
  <si>
    <t>انتصار سميط</t>
  </si>
  <si>
    <t>اندريه الخلف</t>
  </si>
  <si>
    <t>اندريه النمر</t>
  </si>
  <si>
    <t xml:space="preserve">انس  الحلاق </t>
  </si>
  <si>
    <t xml:space="preserve">سهام </t>
  </si>
  <si>
    <t>انس الاحمد</t>
  </si>
  <si>
    <t>انس الدياربكرلي</t>
  </si>
  <si>
    <t>محمدكمال</t>
  </si>
  <si>
    <t>انس تيرو</t>
  </si>
  <si>
    <t>انس سليق</t>
  </si>
  <si>
    <t>انس شامية</t>
  </si>
  <si>
    <t>انس عقيل</t>
  </si>
  <si>
    <t>انس كلش</t>
  </si>
  <si>
    <t>انس نموره</t>
  </si>
  <si>
    <t>انغام صالحة</t>
  </si>
  <si>
    <t>الحكم</t>
  </si>
  <si>
    <t>انور الصياد</t>
  </si>
  <si>
    <t>اوسكار بطرس</t>
  </si>
  <si>
    <t>ايات الله خضير</t>
  </si>
  <si>
    <t>اياد الحميد</t>
  </si>
  <si>
    <t>احميد</t>
  </si>
  <si>
    <t>اياد عثمان</t>
  </si>
  <si>
    <t>اياد كم نقش</t>
  </si>
  <si>
    <t>جهادالدين</t>
  </si>
  <si>
    <t>اياد محمود</t>
  </si>
  <si>
    <t>اية اغا</t>
  </si>
  <si>
    <t>اية حاج درويش</t>
  </si>
  <si>
    <t>اية قضماني</t>
  </si>
  <si>
    <t>اية ناصرالدين</t>
  </si>
  <si>
    <t>ايلاف نورالدين</t>
  </si>
  <si>
    <t>ايمان ابراهيم</t>
  </si>
  <si>
    <t>ايمان الحلاق</t>
  </si>
  <si>
    <t>ايمان حسن</t>
  </si>
  <si>
    <t>ايمان شربجي</t>
  </si>
  <si>
    <t>ايمن الخلف</t>
  </si>
  <si>
    <t>هظيمة</t>
  </si>
  <si>
    <t>ايمن الغوراني</t>
  </si>
  <si>
    <t>ايمن اللحام</t>
  </si>
  <si>
    <t>مهتاب</t>
  </si>
  <si>
    <t>ايمن عيد</t>
  </si>
  <si>
    <t>ايناس ابوخير</t>
  </si>
  <si>
    <t>ايناس نصر</t>
  </si>
  <si>
    <t>ايهاب الحلقي</t>
  </si>
  <si>
    <t>ايهاب نخله</t>
  </si>
  <si>
    <t>ايهم الخليفه</t>
  </si>
  <si>
    <t>احبيش</t>
  </si>
  <si>
    <t>ايهم العاسمي</t>
  </si>
  <si>
    <t>ايهم شاهين</t>
  </si>
  <si>
    <t>ايهم كتابي</t>
  </si>
  <si>
    <t>باسل الضاهر</t>
  </si>
  <si>
    <t>محمدباسل</t>
  </si>
  <si>
    <t>ميسان</t>
  </si>
  <si>
    <t>باسل الفارس</t>
  </si>
  <si>
    <t>باسل الهرباوي</t>
  </si>
  <si>
    <t>محمدهيثم</t>
  </si>
  <si>
    <t>باسل مسعود</t>
  </si>
  <si>
    <t>باسم الخلف</t>
  </si>
  <si>
    <t>نجيبه</t>
  </si>
  <si>
    <t>باسم سلوم</t>
  </si>
  <si>
    <t>باسمة شحرور</t>
  </si>
  <si>
    <t>بتول بدوي</t>
  </si>
  <si>
    <t>بتول سمور</t>
  </si>
  <si>
    <t>بثينه عبد الله النهر</t>
  </si>
  <si>
    <t>بديعة محظية</t>
  </si>
  <si>
    <t>براءة صوان</t>
  </si>
  <si>
    <t>بسام سمور</t>
  </si>
  <si>
    <t>بسام عبد الجواد</t>
  </si>
  <si>
    <t>بسمه نصرالله</t>
  </si>
  <si>
    <t>بشائر الخلف</t>
  </si>
  <si>
    <t>بشار حيدر</t>
  </si>
  <si>
    <t>بشار سركنها</t>
  </si>
  <si>
    <t>بشار فندي</t>
  </si>
  <si>
    <t>بشار هلال</t>
  </si>
  <si>
    <t>بشر سوار</t>
  </si>
  <si>
    <t>بشرى المحاسنه</t>
  </si>
  <si>
    <t>بشرى المزروع</t>
  </si>
  <si>
    <t>بشرى حمدان</t>
  </si>
  <si>
    <t>بشرى حيمور</t>
  </si>
  <si>
    <t>بشرى قوادري</t>
  </si>
  <si>
    <t>بلال مرهج</t>
  </si>
  <si>
    <t>بلال نوفل</t>
  </si>
  <si>
    <t>بهاء حبيب</t>
  </si>
  <si>
    <t>بهاء عكنان</t>
  </si>
  <si>
    <t>بهاء نصر</t>
  </si>
  <si>
    <t>بيان الشليان</t>
  </si>
  <si>
    <t>بيير السمارة</t>
  </si>
  <si>
    <t>تاله غانم</t>
  </si>
  <si>
    <t>عبدالحليم</t>
  </si>
  <si>
    <t>تامر الحجي</t>
  </si>
  <si>
    <t>تامر كيالي</t>
  </si>
  <si>
    <t>تسنيم جيعان</t>
  </si>
  <si>
    <t>تمام غريب</t>
  </si>
  <si>
    <t>تميم الدوس</t>
  </si>
  <si>
    <t>تميم الفارس</t>
  </si>
  <si>
    <t>تميم مطر</t>
  </si>
  <si>
    <t>تيسير القزحلي</t>
  </si>
  <si>
    <t>تيما كرباج</t>
  </si>
  <si>
    <t>ثائر شولح</t>
  </si>
  <si>
    <t>ثابت عرابي</t>
  </si>
  <si>
    <t>عبدالمنان</t>
  </si>
  <si>
    <t>شهلا</t>
  </si>
  <si>
    <t>ثراء اسحيل</t>
  </si>
  <si>
    <t>ثناء ابوحامد</t>
  </si>
  <si>
    <t>جان عجور</t>
  </si>
  <si>
    <t>جعفر بركات</t>
  </si>
  <si>
    <t>اسمهان الحسين</t>
  </si>
  <si>
    <t>جلال سعده</t>
  </si>
  <si>
    <t>جمال المعاليقي</t>
  </si>
  <si>
    <t>جمال حمدان</t>
  </si>
  <si>
    <t>جمانة شحادة</t>
  </si>
  <si>
    <t>ريمة</t>
  </si>
  <si>
    <t>جميل اسعد</t>
  </si>
  <si>
    <t>جنان ميهوب</t>
  </si>
  <si>
    <t>جهاد  الناطور</t>
  </si>
  <si>
    <t>جهاد الحسنيه</t>
  </si>
  <si>
    <t>جهاد الصمادي</t>
  </si>
  <si>
    <t>جهاد عرموش</t>
  </si>
  <si>
    <t>جوان الشاهين</t>
  </si>
  <si>
    <t>ريمون</t>
  </si>
  <si>
    <t>جورج دحدل</t>
  </si>
  <si>
    <t>جورج نخلة</t>
  </si>
  <si>
    <t>بطرس</t>
  </si>
  <si>
    <t>جوزفين الهلال</t>
  </si>
  <si>
    <t>تاريز</t>
  </si>
  <si>
    <t>جوزيف عبدالمسيح</t>
  </si>
  <si>
    <t>راغده</t>
  </si>
  <si>
    <t>جوزيف فرح</t>
  </si>
  <si>
    <t xml:space="preserve">جوسلين  عبد الله </t>
  </si>
  <si>
    <t xml:space="preserve">سامي </t>
  </si>
  <si>
    <t xml:space="preserve">وضحه عوض </t>
  </si>
  <si>
    <t>جول اليان</t>
  </si>
  <si>
    <t>جول لباد</t>
  </si>
  <si>
    <t>جويل الخوري</t>
  </si>
  <si>
    <t>جيهان صبري</t>
  </si>
  <si>
    <t>احمدكمال</t>
  </si>
  <si>
    <t>جليلا</t>
  </si>
  <si>
    <t>حاتم الشاهين</t>
  </si>
  <si>
    <t>حاتم الصالح</t>
  </si>
  <si>
    <t>حازم الاحمد</t>
  </si>
  <si>
    <t>حازم عيد</t>
  </si>
  <si>
    <t>حازم وهبي</t>
  </si>
  <si>
    <t>حسام الدين الابراهيم</t>
  </si>
  <si>
    <t>حسام الدين الحلاق</t>
  </si>
  <si>
    <t>عبدالمحسن</t>
  </si>
  <si>
    <t>حسام الدين الصعيدي</t>
  </si>
  <si>
    <t>هبة الله</t>
  </si>
  <si>
    <t>حسام الدين المدني</t>
  </si>
  <si>
    <t>محمدخضر</t>
  </si>
  <si>
    <t>هدايت</t>
  </si>
  <si>
    <t>حسام الشلبي</t>
  </si>
  <si>
    <t>حسام العنداري</t>
  </si>
  <si>
    <t>حسام النحاس</t>
  </si>
  <si>
    <t>حسام غنيم</t>
  </si>
  <si>
    <t>حسام مدرك</t>
  </si>
  <si>
    <t>حسام مزهر</t>
  </si>
  <si>
    <t>حسام وطفه</t>
  </si>
  <si>
    <t>حسان بوزغة</t>
  </si>
  <si>
    <t>حسان خوام</t>
  </si>
  <si>
    <t>صبحية</t>
  </si>
  <si>
    <t>حسان سياف</t>
  </si>
  <si>
    <t>حسن ابراهيم</t>
  </si>
  <si>
    <t>كالف</t>
  </si>
  <si>
    <t>حسن العيسى</t>
  </si>
  <si>
    <t>حسن القليح</t>
  </si>
  <si>
    <t>حسن شعبان</t>
  </si>
  <si>
    <t>حسن غالي</t>
  </si>
  <si>
    <t>برونيه</t>
  </si>
  <si>
    <t>حسن مظلوم</t>
  </si>
  <si>
    <t>منيه</t>
  </si>
  <si>
    <t>محمدرشيد</t>
  </si>
  <si>
    <t>حسين السعدي</t>
  </si>
  <si>
    <t>حسين الطسي</t>
  </si>
  <si>
    <t>حسين القادري الشهير بالخطيب</t>
  </si>
  <si>
    <t>حسين الهمة</t>
  </si>
  <si>
    <t>حسين زهرة</t>
  </si>
  <si>
    <t>حسين عبد الصمد</t>
  </si>
  <si>
    <t>حفصه زين</t>
  </si>
  <si>
    <t>حلا الطسه</t>
  </si>
  <si>
    <t>حلا زينب</t>
  </si>
  <si>
    <t>حمدي الاسعد</t>
  </si>
  <si>
    <t>حمزه المصري</t>
  </si>
  <si>
    <t>حمزه تركمان</t>
  </si>
  <si>
    <t>حمزه قشلان</t>
  </si>
  <si>
    <t>محمداكرم</t>
  </si>
  <si>
    <t>حمود الاحمد</t>
  </si>
  <si>
    <t>حنا ديوب</t>
  </si>
  <si>
    <t>حنان البوش</t>
  </si>
  <si>
    <t>سارة</t>
  </si>
  <si>
    <t>حنان ذيب</t>
  </si>
  <si>
    <t>حنين السيداه</t>
  </si>
  <si>
    <t>حياة الخانجي</t>
  </si>
  <si>
    <t>حياة شكاس</t>
  </si>
  <si>
    <t>حيات منصور</t>
  </si>
  <si>
    <t>حيدر الخضور</t>
  </si>
  <si>
    <t>حيدره حسن</t>
  </si>
  <si>
    <t>هناء حبيب</t>
  </si>
  <si>
    <t>خالد السلامي</t>
  </si>
  <si>
    <t>خالد الصباغ</t>
  </si>
  <si>
    <t>خالد الوغا</t>
  </si>
  <si>
    <t>خالد دنف</t>
  </si>
  <si>
    <t>خالديه الغريب</t>
  </si>
  <si>
    <t>خضر مراد</t>
  </si>
  <si>
    <t xml:space="preserve">خلدون  الحلاق </t>
  </si>
  <si>
    <t xml:space="preserve">ابراهيم </t>
  </si>
  <si>
    <t>خلدون محمد</t>
  </si>
  <si>
    <t>خليل الديب</t>
  </si>
  <si>
    <t>خليل برغله</t>
  </si>
  <si>
    <t>خليل صوفان</t>
  </si>
  <si>
    <t>خليل عبد الله</t>
  </si>
  <si>
    <t>خليل مراد</t>
  </si>
  <si>
    <t>خولة زيدان</t>
  </si>
  <si>
    <t>دارين الحايك</t>
  </si>
  <si>
    <t>دالين خرطبيل</t>
  </si>
  <si>
    <t>دانا كيالي</t>
  </si>
  <si>
    <t>دانيال منذر</t>
  </si>
  <si>
    <t>دانية مبروكة</t>
  </si>
  <si>
    <t>محمدجمعة</t>
  </si>
  <si>
    <t>مطيعة</t>
  </si>
  <si>
    <t>دانيه بيرقدار</t>
  </si>
  <si>
    <t>محمدصادق</t>
  </si>
  <si>
    <t>دريد شلغين</t>
  </si>
  <si>
    <t>دعاء البدوي</t>
  </si>
  <si>
    <t>دعاء العلي الشيخ</t>
  </si>
  <si>
    <t>دعاء القدسي</t>
  </si>
  <si>
    <t>محمدبسام</t>
  </si>
  <si>
    <t>ساجده</t>
  </si>
  <si>
    <t>دعاء النايف</t>
  </si>
  <si>
    <t>دعاء حمودة</t>
  </si>
  <si>
    <t>ديانا الصالحي</t>
  </si>
  <si>
    <t>ديانا ملاك</t>
  </si>
  <si>
    <t>عقاب</t>
  </si>
  <si>
    <t>ديب اسعيد</t>
  </si>
  <si>
    <t>بدوي</t>
  </si>
  <si>
    <t>ديما الجيرودي</t>
  </si>
  <si>
    <t>ديما حبال</t>
  </si>
  <si>
    <t>ديما عبدالقادر</t>
  </si>
  <si>
    <t>ديما مشناتي</t>
  </si>
  <si>
    <t>جمال عبدالناصر</t>
  </si>
  <si>
    <t>ديمه الحناوي</t>
  </si>
  <si>
    <t>دينا قدورة</t>
  </si>
  <si>
    <t>رائد المحيثاوي</t>
  </si>
  <si>
    <t>رافت الحفيري</t>
  </si>
  <si>
    <t>رافت وردي</t>
  </si>
  <si>
    <t>محمدسعيد</t>
  </si>
  <si>
    <t>راما ابووطفة</t>
  </si>
  <si>
    <t>راما الشيخ</t>
  </si>
  <si>
    <t>راما العايد</t>
  </si>
  <si>
    <t>راما المارديني</t>
  </si>
  <si>
    <t>راما جبور</t>
  </si>
  <si>
    <t>اوديت</t>
  </si>
  <si>
    <t>راما زين العابدين</t>
  </si>
  <si>
    <t>محمدزاهر</t>
  </si>
  <si>
    <t>راما عباد</t>
  </si>
  <si>
    <t>راما عمار</t>
  </si>
  <si>
    <t>راما كندر</t>
  </si>
  <si>
    <t>راما نعمان</t>
  </si>
  <si>
    <t>محمدعلاء</t>
  </si>
  <si>
    <t>راما نعمه</t>
  </si>
  <si>
    <t>راما ورده</t>
  </si>
  <si>
    <t>رامز صعب</t>
  </si>
  <si>
    <t>رامه الصباغ</t>
  </si>
  <si>
    <t>رامي الشاهين</t>
  </si>
  <si>
    <t>رامي خماش</t>
  </si>
  <si>
    <t>رامي عجينة</t>
  </si>
  <si>
    <t>رامي عسيكريه</t>
  </si>
  <si>
    <t>رامي قصقوص</t>
  </si>
  <si>
    <t>راني سرور</t>
  </si>
  <si>
    <t>ربانه عبد الحي</t>
  </si>
  <si>
    <t>ربيع ابوعمار</t>
  </si>
  <si>
    <t>ربيع حرب</t>
  </si>
  <si>
    <t>سميا</t>
  </si>
  <si>
    <t>ربيع شرف</t>
  </si>
  <si>
    <t>رغده</t>
  </si>
  <si>
    <t>ربيع يوسف</t>
  </si>
  <si>
    <t>رحاب القليح</t>
  </si>
  <si>
    <t>رزان الحواط</t>
  </si>
  <si>
    <t>رشا الزعبي</t>
  </si>
  <si>
    <t>رشا الشيخ علي المصري</t>
  </si>
  <si>
    <t>رشا النملي</t>
  </si>
  <si>
    <t>محمد حكمت</t>
  </si>
  <si>
    <t>ايناس</t>
  </si>
  <si>
    <t>رشا حفار</t>
  </si>
  <si>
    <t>رشا عدره</t>
  </si>
  <si>
    <t>رشا عرعار</t>
  </si>
  <si>
    <t xml:space="preserve">رشاد درويش </t>
  </si>
  <si>
    <t xml:space="preserve">سهيلة درباس </t>
  </si>
  <si>
    <t xml:space="preserve">رشيد  ياغي </t>
  </si>
  <si>
    <t xml:space="preserve">اكرم </t>
  </si>
  <si>
    <t xml:space="preserve">فاطمة ياغي </t>
  </si>
  <si>
    <t>رضا طرف</t>
  </si>
  <si>
    <t>رضوان شرحة</t>
  </si>
  <si>
    <t>رغد احمد</t>
  </si>
  <si>
    <t>رغد الحايك السمان</t>
  </si>
  <si>
    <t>رغد الساغرجي</t>
  </si>
  <si>
    <t>رغد غنوم</t>
  </si>
  <si>
    <t>رغده الارنؤطي</t>
  </si>
  <si>
    <t>حميدا</t>
  </si>
  <si>
    <t>رفيق يوسف</t>
  </si>
  <si>
    <t xml:space="preserve">رنا  شاهين </t>
  </si>
  <si>
    <t>رنا اللحام</t>
  </si>
  <si>
    <t>رنا حسين</t>
  </si>
  <si>
    <t>رنا طراش</t>
  </si>
  <si>
    <t>رنيم البهلول</t>
  </si>
  <si>
    <t>محمدايهم</t>
  </si>
  <si>
    <t>رنيم السبعاوي</t>
  </si>
  <si>
    <t>رنيم ذوالغنى</t>
  </si>
  <si>
    <t>رنيم عزب</t>
  </si>
  <si>
    <t>محمد داود</t>
  </si>
  <si>
    <t>رنيم فضه</t>
  </si>
  <si>
    <t>رهام البخاري</t>
  </si>
  <si>
    <t>راوية</t>
  </si>
  <si>
    <t>رهام بصبوص</t>
  </si>
  <si>
    <t>رهام سليمان اغا</t>
  </si>
  <si>
    <t>رهام شمشوم</t>
  </si>
  <si>
    <t xml:space="preserve">رهف  حيدر </t>
  </si>
  <si>
    <t xml:space="preserve">قحطان </t>
  </si>
  <si>
    <t>رهف البيشيني</t>
  </si>
  <si>
    <t>سوسم</t>
  </si>
  <si>
    <t>رهف الحلبي</t>
  </si>
  <si>
    <t>رهف المالح</t>
  </si>
  <si>
    <t>رهف حوزاني</t>
  </si>
  <si>
    <t>عطاالله</t>
  </si>
  <si>
    <t>رواد الغيث</t>
  </si>
  <si>
    <t>كاترينا</t>
  </si>
  <si>
    <t>روان   الطعمه</t>
  </si>
  <si>
    <t xml:space="preserve">روان   حيدر </t>
  </si>
  <si>
    <t>روان الايوبي</t>
  </si>
  <si>
    <t>بدوية</t>
  </si>
  <si>
    <t>روان عمر</t>
  </si>
  <si>
    <t>روان عيسى</t>
  </si>
  <si>
    <t>رود محجوب المغربي</t>
  </si>
  <si>
    <t>رولا الشعار</t>
  </si>
  <si>
    <t>رولا حمود</t>
  </si>
  <si>
    <t>ريان درويش</t>
  </si>
  <si>
    <t>ريفان النصير</t>
  </si>
  <si>
    <t>ريم الدمني</t>
  </si>
  <si>
    <t>ريم الشعار</t>
  </si>
  <si>
    <t>ريم عفا الرفاعي</t>
  </si>
  <si>
    <t>ريما المصري</t>
  </si>
  <si>
    <t>ريمان الاسدي</t>
  </si>
  <si>
    <t xml:space="preserve">ريهام الوادي </t>
  </si>
  <si>
    <t xml:space="preserve">راحب </t>
  </si>
  <si>
    <t>وفاء البكر</t>
  </si>
  <si>
    <t xml:space="preserve">زاهر  الشيخ </t>
  </si>
  <si>
    <t xml:space="preserve">منى الشيخ </t>
  </si>
  <si>
    <t>زكى المحمد العلي الرجب</t>
  </si>
  <si>
    <t>زهراء النوري</t>
  </si>
  <si>
    <t>زياد ابوطافش</t>
  </si>
  <si>
    <t>زياد الحلبي</t>
  </si>
  <si>
    <t>زياد جوخدار</t>
  </si>
  <si>
    <t>رينا</t>
  </si>
  <si>
    <t>زياد حداد</t>
  </si>
  <si>
    <t>زيدان السهلي</t>
  </si>
  <si>
    <t>زين العابدين ضاهر</t>
  </si>
  <si>
    <t>زين عبدالقادر</t>
  </si>
  <si>
    <t>محمدراكان</t>
  </si>
  <si>
    <t>زينب بلول</t>
  </si>
  <si>
    <t>زينب رستم</t>
  </si>
  <si>
    <t>كسيبه</t>
  </si>
  <si>
    <t>زينب سليمان</t>
  </si>
  <si>
    <t>زينه سنجاب</t>
  </si>
  <si>
    <t xml:space="preserve">ندى </t>
  </si>
  <si>
    <t xml:space="preserve">سائر  وجوخ </t>
  </si>
  <si>
    <t>سارة المغربي</t>
  </si>
  <si>
    <t>محمدجلال</t>
  </si>
  <si>
    <t>لينة</t>
  </si>
  <si>
    <t>ساره الاعور</t>
  </si>
  <si>
    <t>ساره الصحناوي</t>
  </si>
  <si>
    <t>ساره المنجد</t>
  </si>
  <si>
    <t>ساره حديد</t>
  </si>
  <si>
    <t>ساره قطناني الشهير بالتركماني</t>
  </si>
  <si>
    <t>ساريه البكري</t>
  </si>
  <si>
    <t>ساريه زكريا</t>
  </si>
  <si>
    <t>سامر ديب</t>
  </si>
  <si>
    <t>سامر سليمان</t>
  </si>
  <si>
    <t>سامر شموط</t>
  </si>
  <si>
    <t>نعوم</t>
  </si>
  <si>
    <t>سامي بيطار</t>
  </si>
  <si>
    <t>سامي عواداسماعيل</t>
  </si>
  <si>
    <t>سعد رجا</t>
  </si>
  <si>
    <t>سعد سعد</t>
  </si>
  <si>
    <t xml:space="preserve">سعود  السليمان </t>
  </si>
  <si>
    <t xml:space="preserve">راغب </t>
  </si>
  <si>
    <t>سلافة حسين عبدو</t>
  </si>
  <si>
    <t>سلام الدهنه</t>
  </si>
  <si>
    <t>محمدحسام</t>
  </si>
  <si>
    <t>سلام الملاح</t>
  </si>
  <si>
    <t>محمدبهجت</t>
  </si>
  <si>
    <t>سلام شامية</t>
  </si>
  <si>
    <t>سلامه المحيثاوي</t>
  </si>
  <si>
    <t>سلطان ابو الهيجاء</t>
  </si>
  <si>
    <t>شاديا</t>
  </si>
  <si>
    <t>سلمى الاخرس</t>
  </si>
  <si>
    <t>سلوى البني</t>
  </si>
  <si>
    <t xml:space="preserve">سليمان  الدلو </t>
  </si>
  <si>
    <t xml:space="preserve">ثائر </t>
  </si>
  <si>
    <t xml:space="preserve">انتصار البعاج </t>
  </si>
  <si>
    <t>سليمان دوماني</t>
  </si>
  <si>
    <t>سليمان عرعوري</t>
  </si>
  <si>
    <t>سماح الحتاوي</t>
  </si>
  <si>
    <t>سماح النايف</t>
  </si>
  <si>
    <t>سماح دياب</t>
  </si>
  <si>
    <t>سماح شيخاني</t>
  </si>
  <si>
    <t>هيلين</t>
  </si>
  <si>
    <t>سمر ابورافع</t>
  </si>
  <si>
    <t>نصيحه</t>
  </si>
  <si>
    <t>سموءل منصور</t>
  </si>
  <si>
    <t>سميح رسلان</t>
  </si>
  <si>
    <t>سميحه الوكيل</t>
  </si>
  <si>
    <t>سمير  الفارس</t>
  </si>
  <si>
    <t xml:space="preserve">مصطفى </t>
  </si>
  <si>
    <t xml:space="preserve">نايفه </t>
  </si>
  <si>
    <t>سمير رشيد</t>
  </si>
  <si>
    <t>سمير شوقي</t>
  </si>
  <si>
    <t>سميه ابو شاش</t>
  </si>
  <si>
    <t>سميه عبيدي</t>
  </si>
  <si>
    <t>سندس بخو</t>
  </si>
  <si>
    <t>سها تقلا</t>
  </si>
  <si>
    <t>سهى حكيمه</t>
  </si>
  <si>
    <t>سوزان حيدر</t>
  </si>
  <si>
    <t>سومر خضور</t>
  </si>
  <si>
    <t>سيرين قنبرجي</t>
  </si>
  <si>
    <t xml:space="preserve">شادي  عربجي </t>
  </si>
  <si>
    <t xml:space="preserve">اسمهان </t>
  </si>
  <si>
    <t>شادي ابوراس</t>
  </si>
  <si>
    <t>جمرو</t>
  </si>
  <si>
    <t>شادي المعراوي</t>
  </si>
  <si>
    <t>محمدمفيد</t>
  </si>
  <si>
    <t>شادي الميمساني</t>
  </si>
  <si>
    <t>شادي خضور</t>
  </si>
  <si>
    <t>وسيلا</t>
  </si>
  <si>
    <t>شروق صقر</t>
  </si>
  <si>
    <t>شهاب الحسين</t>
  </si>
  <si>
    <t>مشهور</t>
  </si>
  <si>
    <t>شيرين برنبو</t>
  </si>
  <si>
    <t>شيرين محمد</t>
  </si>
  <si>
    <t>صائب القزحلي</t>
  </si>
  <si>
    <t>سفيان</t>
  </si>
  <si>
    <t>صبا الجاويش</t>
  </si>
  <si>
    <t>صبري صطوف</t>
  </si>
  <si>
    <t>صفا النحاس الحمصي</t>
  </si>
  <si>
    <t>صفاء ادلبي</t>
  </si>
  <si>
    <t>صفاء التل</t>
  </si>
  <si>
    <t>صفاء الحسين</t>
  </si>
  <si>
    <t>صفاء الحلاق</t>
  </si>
  <si>
    <t>صفاء محمود</t>
  </si>
  <si>
    <t>صقر بجبوج</t>
  </si>
  <si>
    <t xml:space="preserve">ضياء  قسطلاوي </t>
  </si>
  <si>
    <t xml:space="preserve">صبحي </t>
  </si>
  <si>
    <t xml:space="preserve">منيره بدران </t>
  </si>
  <si>
    <t>ضياء ابوحسون</t>
  </si>
  <si>
    <t>ضياء زامل</t>
  </si>
  <si>
    <t>ضياء زهر الدين</t>
  </si>
  <si>
    <t>ضياء عبد الرزاق</t>
  </si>
  <si>
    <t>طارق الدبس</t>
  </si>
  <si>
    <t>طارق القصراوي</t>
  </si>
  <si>
    <t>طارق اليوسف</t>
  </si>
  <si>
    <t>طارق حمشو</t>
  </si>
  <si>
    <t>طارق كبتول</t>
  </si>
  <si>
    <t>طلال الاسود</t>
  </si>
  <si>
    <t>طلال الحسن</t>
  </si>
  <si>
    <t>طلال منصور</t>
  </si>
  <si>
    <t>طه النابلسي</t>
  </si>
  <si>
    <t>نصرالدين</t>
  </si>
  <si>
    <t>عادل الغجر</t>
  </si>
  <si>
    <t>شتوى</t>
  </si>
  <si>
    <t>عادل القاضي</t>
  </si>
  <si>
    <t>عادل اللحام</t>
  </si>
  <si>
    <t>عادل حاج احمد</t>
  </si>
  <si>
    <t>عادل خطاب</t>
  </si>
  <si>
    <t>عاصم ناصر</t>
  </si>
  <si>
    <t>عاصم نور الدين</t>
  </si>
  <si>
    <t>عامر الرباط</t>
  </si>
  <si>
    <t>عامر الشوفي</t>
  </si>
  <si>
    <t>مشايخ</t>
  </si>
  <si>
    <t xml:space="preserve">عامر شيخ الشباب </t>
  </si>
  <si>
    <t xml:space="preserve">فائزه </t>
  </si>
  <si>
    <t>عباده الزايد</t>
  </si>
  <si>
    <t>عباده العابد</t>
  </si>
  <si>
    <t>عباده اللحام</t>
  </si>
  <si>
    <t>عباس السلوم</t>
  </si>
  <si>
    <t>عبد الرؤوف زيدان</t>
  </si>
  <si>
    <t xml:space="preserve">عبد الرحمن  الخياط </t>
  </si>
  <si>
    <t xml:space="preserve">محمد فايز </t>
  </si>
  <si>
    <t>عبد الرحمن السنكري</t>
  </si>
  <si>
    <t>عبد الرحمن الوتار</t>
  </si>
  <si>
    <t>عبد الرحمن جلال الدين</t>
  </si>
  <si>
    <t>محمود مصون</t>
  </si>
  <si>
    <t>عبد الرحمن حورانة</t>
  </si>
  <si>
    <t>هويدة</t>
  </si>
  <si>
    <t>عبد الرحمن شعبان</t>
  </si>
  <si>
    <t>عبد الرحمن شما</t>
  </si>
  <si>
    <t>عبد الرحمن عيسى</t>
  </si>
  <si>
    <t>عبد الفتاح شعيب</t>
  </si>
  <si>
    <t>عبد القدوس فياض</t>
  </si>
  <si>
    <t>عبد الكريم العيسى</t>
  </si>
  <si>
    <t>برازي</t>
  </si>
  <si>
    <t>عبد الله ابو سن</t>
  </si>
  <si>
    <t>عبد الله النداف</t>
  </si>
  <si>
    <t>عبد الله حميد</t>
  </si>
  <si>
    <t>عبد الله خلوف</t>
  </si>
  <si>
    <t>عبد الهادي العقاد</t>
  </si>
  <si>
    <t>عبدالحكيم الحفار</t>
  </si>
  <si>
    <t>عبدالرؤوف البكر</t>
  </si>
  <si>
    <t>عبدالرحمن العبدالسلامه</t>
  </si>
  <si>
    <t>عبدالرحمن بركات</t>
  </si>
  <si>
    <t>عبدالرزاق الحاج احمدالشطيحي</t>
  </si>
  <si>
    <t>عبدالسلام صوفان</t>
  </si>
  <si>
    <t>عبدالعزيز غدير</t>
  </si>
  <si>
    <t>سيفاء</t>
  </si>
  <si>
    <t>عبدالعليم صوان</t>
  </si>
  <si>
    <t>عبدالغني سحتوت</t>
  </si>
  <si>
    <t>عبدالقادر النهار</t>
  </si>
  <si>
    <t>حوارة</t>
  </si>
  <si>
    <t>عبدالله الحسين</t>
  </si>
  <si>
    <t>مطره</t>
  </si>
  <si>
    <t>عبدالله الحمادة</t>
  </si>
  <si>
    <t>عبدالله حسن</t>
  </si>
  <si>
    <t>عبدالله قلاجو</t>
  </si>
  <si>
    <t>عبدالمالك السمان</t>
  </si>
  <si>
    <t>عبدالهادي خليفه</t>
  </si>
  <si>
    <t>عبدالوهاب البريجاوي</t>
  </si>
  <si>
    <t>عبيده كبارة اللبابيدي</t>
  </si>
  <si>
    <t>عبير الشحت</t>
  </si>
  <si>
    <t>عاليه</t>
  </si>
  <si>
    <t>عبير الكعدي</t>
  </si>
  <si>
    <t>عبير اللحام</t>
  </si>
  <si>
    <t>عبير النصير</t>
  </si>
  <si>
    <t>عبير دوابي</t>
  </si>
  <si>
    <t>عدنان التخين</t>
  </si>
  <si>
    <t>عدنان خليل</t>
  </si>
  <si>
    <t>عدي الطويل</t>
  </si>
  <si>
    <t>عدي غرلي</t>
  </si>
  <si>
    <t>عرفان صندوق</t>
  </si>
  <si>
    <t>رواز</t>
  </si>
  <si>
    <t>عروه العتر</t>
  </si>
  <si>
    <t>جيداء</t>
  </si>
  <si>
    <t>عزالدين النجار</t>
  </si>
  <si>
    <t>عزيزه الشيخ نعسان</t>
  </si>
  <si>
    <t>عسلة ابوليل</t>
  </si>
  <si>
    <t>عصام القصار</t>
  </si>
  <si>
    <t>رائف</t>
  </si>
  <si>
    <t>عصام علي</t>
  </si>
  <si>
    <t>علا الحسين</t>
  </si>
  <si>
    <t>وهيبه</t>
  </si>
  <si>
    <t>علا شمسين</t>
  </si>
  <si>
    <t>علا قادري</t>
  </si>
  <si>
    <t xml:space="preserve">علاء ابوزيد </t>
  </si>
  <si>
    <t>علاء الدين وزه</t>
  </si>
  <si>
    <t>علاء الرفاعي</t>
  </si>
  <si>
    <t>علاء السماره</t>
  </si>
  <si>
    <t>علاء خربطلي</t>
  </si>
  <si>
    <t>علاء فندي</t>
  </si>
  <si>
    <t>ارنيب</t>
  </si>
  <si>
    <t>علي  احمد</t>
  </si>
  <si>
    <t xml:space="preserve">وجيه </t>
  </si>
  <si>
    <t>علي ابو تركي</t>
  </si>
  <si>
    <t>علي ابوقوره</t>
  </si>
  <si>
    <t>علي اشريفه</t>
  </si>
  <si>
    <t>علي الخلاوي</t>
  </si>
  <si>
    <t>علي السيد</t>
  </si>
  <si>
    <t>علي العرندس</t>
  </si>
  <si>
    <t>علي حجي هلال</t>
  </si>
  <si>
    <t>علي ديب</t>
  </si>
  <si>
    <t>علي زعلان</t>
  </si>
  <si>
    <t>علي زيدان</t>
  </si>
  <si>
    <t>علي سويدان</t>
  </si>
  <si>
    <t>علي شبانه</t>
  </si>
  <si>
    <t>علي صالح</t>
  </si>
  <si>
    <t>علي صوان</t>
  </si>
  <si>
    <t>علي طعمه</t>
  </si>
  <si>
    <t>شامان</t>
  </si>
  <si>
    <t>وحيده</t>
  </si>
  <si>
    <t>علي عبدو</t>
  </si>
  <si>
    <t>علي فاكه</t>
  </si>
  <si>
    <t>علي هاشم</t>
  </si>
  <si>
    <t>لوما</t>
  </si>
  <si>
    <t>علي يحيى</t>
  </si>
  <si>
    <t>عماد الدين حمدو</t>
  </si>
  <si>
    <t>كلى</t>
  </si>
  <si>
    <t>عماد الدين عقيل</t>
  </si>
  <si>
    <t>عماد العاكوب</t>
  </si>
  <si>
    <t>عمار ابوعسلي علبه</t>
  </si>
  <si>
    <t>بنيه</t>
  </si>
  <si>
    <t>عمار اسد</t>
  </si>
  <si>
    <t>عمار التاز</t>
  </si>
  <si>
    <t>عمار الحسيني</t>
  </si>
  <si>
    <t>عمار الزركلي</t>
  </si>
  <si>
    <t>خليل اديب</t>
  </si>
  <si>
    <t>عمار العبود</t>
  </si>
  <si>
    <t>عمار الكعيكاتي</t>
  </si>
  <si>
    <t>عمار النصار</t>
  </si>
  <si>
    <t>عمار حمود</t>
  </si>
  <si>
    <t>عمار سيروان</t>
  </si>
  <si>
    <t>عمار نوفل</t>
  </si>
  <si>
    <t>عمر الرز</t>
  </si>
  <si>
    <t>عمر حلبوني</t>
  </si>
  <si>
    <t>عفاف عنبره</t>
  </si>
  <si>
    <t>عمر حيدر</t>
  </si>
  <si>
    <t>عمر خلوف</t>
  </si>
  <si>
    <t>عمر رجب</t>
  </si>
  <si>
    <t>عمر شاهين</t>
  </si>
  <si>
    <t>محمدغسان</t>
  </si>
  <si>
    <t>عمر مكارم</t>
  </si>
  <si>
    <t>خطار</t>
  </si>
  <si>
    <t>عمران الذنون</t>
  </si>
  <si>
    <t>عمران بصبوص</t>
  </si>
  <si>
    <t>عمران شقدوحه</t>
  </si>
  <si>
    <t>شيرين</t>
  </si>
  <si>
    <t>عمران يوسف</t>
  </si>
  <si>
    <t>عمرو العنبتاوي</t>
  </si>
  <si>
    <t>عمرو مجذوب</t>
  </si>
  <si>
    <t>عمير بوز العسل</t>
  </si>
  <si>
    <t>عهد  البطرس</t>
  </si>
  <si>
    <t xml:space="preserve">جميل </t>
  </si>
  <si>
    <t>عيد العاصي</t>
  </si>
  <si>
    <t>عيسى ابو سعد</t>
  </si>
  <si>
    <t>غاده الابراهيم</t>
  </si>
  <si>
    <t>غانيا صديق</t>
  </si>
  <si>
    <t>غدير حسن</t>
  </si>
  <si>
    <t>غرام حمدو</t>
  </si>
  <si>
    <t>غزل الاصفرالشهيرباللحام</t>
  </si>
  <si>
    <t>غزل جبيل</t>
  </si>
  <si>
    <t>انجيل</t>
  </si>
  <si>
    <t>غصون منصور</t>
  </si>
  <si>
    <t>غفران السلوم</t>
  </si>
  <si>
    <t>غفران علي</t>
  </si>
  <si>
    <t>غياث القعيري</t>
  </si>
  <si>
    <t>غيثاء احمد</t>
  </si>
  <si>
    <t>غيداء ارشيد</t>
  </si>
  <si>
    <t>غيداء الصالح</t>
  </si>
  <si>
    <t>غيداء الفرج</t>
  </si>
  <si>
    <t>غيداء ايوب</t>
  </si>
  <si>
    <t>فؤاد حنا</t>
  </si>
  <si>
    <t>فاتن العطاالله</t>
  </si>
  <si>
    <t>فادى فرح</t>
  </si>
  <si>
    <t>فادي ابو عيد</t>
  </si>
  <si>
    <t>فادي الخوالده</t>
  </si>
  <si>
    <t>فادي النسمة</t>
  </si>
  <si>
    <t>فادي علي</t>
  </si>
  <si>
    <t>فارس ديوب</t>
  </si>
  <si>
    <t>فاطر الزروف</t>
  </si>
  <si>
    <t>فاطمة الاسدي</t>
  </si>
  <si>
    <t>فاطمة الثلاج المصطفى</t>
  </si>
  <si>
    <t>فاطمه غنيم</t>
  </si>
  <si>
    <t>فاطمه قطمه</t>
  </si>
  <si>
    <t>فايز كوكش</t>
  </si>
  <si>
    <t>فخرية الايوبي</t>
  </si>
  <si>
    <t>فرات المرزوك</t>
  </si>
  <si>
    <t xml:space="preserve">فراس  شاهين </t>
  </si>
  <si>
    <t xml:space="preserve">نصر </t>
  </si>
  <si>
    <t xml:space="preserve">حياة شاهين </t>
  </si>
  <si>
    <t>فراس الحمال</t>
  </si>
  <si>
    <t>فراس الساعور</t>
  </si>
  <si>
    <t>فراس صنجي</t>
  </si>
  <si>
    <t>محمددرويش</t>
  </si>
  <si>
    <t>فرح العجلاني</t>
  </si>
  <si>
    <t>ظليل</t>
  </si>
  <si>
    <t>فلورين الليوا</t>
  </si>
  <si>
    <t>فهد الزنيقه</t>
  </si>
  <si>
    <t>فهد شموط</t>
  </si>
  <si>
    <t>فوزي  عبيدو</t>
  </si>
  <si>
    <t>سعيده</t>
  </si>
  <si>
    <t>قاسم صابوني</t>
  </si>
  <si>
    <t>قاسم قرضه</t>
  </si>
  <si>
    <t>قتيبه سعد الدين</t>
  </si>
  <si>
    <t>قصي الجراد</t>
  </si>
  <si>
    <t>قمر السلطي</t>
  </si>
  <si>
    <t>قمر الشيخ</t>
  </si>
  <si>
    <t>رفقة</t>
  </si>
  <si>
    <t>قمر خطاب</t>
  </si>
  <si>
    <t>نهايه</t>
  </si>
  <si>
    <t>قيس الجرماني</t>
  </si>
  <si>
    <t>ربا</t>
  </si>
  <si>
    <t>كارولين صملاجي</t>
  </si>
  <si>
    <t>كرم البرهومي</t>
  </si>
  <si>
    <t>كرم الحلبي</t>
  </si>
  <si>
    <t>كرم ظاظا</t>
  </si>
  <si>
    <t>لانه</t>
  </si>
  <si>
    <t>كرم نصر</t>
  </si>
  <si>
    <t>كريستل نخلة</t>
  </si>
  <si>
    <t>زهى</t>
  </si>
  <si>
    <t>كريم ابو كرم</t>
  </si>
  <si>
    <t>كريم الشحاذه</t>
  </si>
  <si>
    <t>كمال عبد الله</t>
  </si>
  <si>
    <t>كمال قطناني</t>
  </si>
  <si>
    <t xml:space="preserve">كنان  برجاس </t>
  </si>
  <si>
    <t xml:space="preserve">سلمان </t>
  </si>
  <si>
    <t>امال المتني</t>
  </si>
  <si>
    <t>كوليزار متيني</t>
  </si>
  <si>
    <t>شيركو</t>
  </si>
  <si>
    <t>لؤي الطحان</t>
  </si>
  <si>
    <t xml:space="preserve">لارا  غزالي </t>
  </si>
  <si>
    <t xml:space="preserve">انيس </t>
  </si>
  <si>
    <t xml:space="preserve">نوال </t>
  </si>
  <si>
    <t>لانا العلبي</t>
  </si>
  <si>
    <t>لبنى  منصور</t>
  </si>
  <si>
    <t>لبنى رستم</t>
  </si>
  <si>
    <t>لبيب الفارس</t>
  </si>
  <si>
    <t>لجين الحسن</t>
  </si>
  <si>
    <t>لما حاتم</t>
  </si>
  <si>
    <t>لما سكيكر</t>
  </si>
  <si>
    <t>لما شيخ عبد الله</t>
  </si>
  <si>
    <t>لمى حلواني</t>
  </si>
  <si>
    <t>لمى صارجي</t>
  </si>
  <si>
    <t>لميا عزام</t>
  </si>
  <si>
    <t>لورين العلي</t>
  </si>
  <si>
    <t>ليلى سليلاتي</t>
  </si>
  <si>
    <t>لين داغستاني</t>
  </si>
  <si>
    <t>لين سخني</t>
  </si>
  <si>
    <t>لينا عرعار</t>
  </si>
  <si>
    <t>لينا ملوحي</t>
  </si>
  <si>
    <t>مؤمن الاحمر</t>
  </si>
  <si>
    <t>مؤمنه سكروجه</t>
  </si>
  <si>
    <t>مؤيد الاكرمي</t>
  </si>
  <si>
    <t>مؤيد الضامن</t>
  </si>
  <si>
    <t>مؤيد القباني</t>
  </si>
  <si>
    <t>مؤيد شليلو</t>
  </si>
  <si>
    <t>مؤيد عابدين</t>
  </si>
  <si>
    <t>مؤيد مخللاتي</t>
  </si>
  <si>
    <t>ماجد الشتيوي المحمود</t>
  </si>
  <si>
    <t>مادلين عكوان</t>
  </si>
  <si>
    <t>مارسيل ابوراس</t>
  </si>
  <si>
    <t>مارسيل نوفل</t>
  </si>
  <si>
    <t>مارلين عيسى</t>
  </si>
  <si>
    <t>ماري عاشور</t>
  </si>
  <si>
    <t>ماري عمار</t>
  </si>
  <si>
    <t>نجات</t>
  </si>
  <si>
    <t>ماريا حلاق</t>
  </si>
  <si>
    <t>مازن خادم الجامع</t>
  </si>
  <si>
    <t>مازن رحيمه</t>
  </si>
  <si>
    <t>شما</t>
  </si>
  <si>
    <t>مالك حسن</t>
  </si>
  <si>
    <t>مالك عبد الرحيم موزي</t>
  </si>
  <si>
    <t>مالك غرزالدين</t>
  </si>
  <si>
    <t>غرزيه</t>
  </si>
  <si>
    <t>مامون الايوبي</t>
  </si>
  <si>
    <t>ماهر شعيب</t>
  </si>
  <si>
    <t>مايا السمور</t>
  </si>
  <si>
    <t>مايا اورفه لي</t>
  </si>
  <si>
    <t>محمدواصف</t>
  </si>
  <si>
    <t>مبين حسين</t>
  </si>
  <si>
    <t xml:space="preserve">مجد  عبد الباقي </t>
  </si>
  <si>
    <t xml:space="preserve">محمد صالح </t>
  </si>
  <si>
    <t xml:space="preserve">امل </t>
  </si>
  <si>
    <t>مجد ابوعواد</t>
  </si>
  <si>
    <t>مجد ادم</t>
  </si>
  <si>
    <t>مجد الجنيد</t>
  </si>
  <si>
    <t>شروق</t>
  </si>
  <si>
    <t>مجد الجومان</t>
  </si>
  <si>
    <t>عبدالباسط</t>
  </si>
  <si>
    <t>لويزه</t>
  </si>
  <si>
    <t>مجد الرشراش</t>
  </si>
  <si>
    <t>مجد القوصي</t>
  </si>
  <si>
    <t>عبيدة</t>
  </si>
  <si>
    <t>مجد بوغازي</t>
  </si>
  <si>
    <t>ايسر</t>
  </si>
  <si>
    <t>مجد طه</t>
  </si>
  <si>
    <t>مجد عماد</t>
  </si>
  <si>
    <t>مجد محمد</t>
  </si>
  <si>
    <t>مجد مكارم</t>
  </si>
  <si>
    <t>مجدالدين بحصاص</t>
  </si>
  <si>
    <t>مجدالدين عمر</t>
  </si>
  <si>
    <t>ناهيه</t>
  </si>
  <si>
    <t>مجدي التوماالبشاره</t>
  </si>
  <si>
    <t>مارلين</t>
  </si>
  <si>
    <t>محمد  الحلاوي</t>
  </si>
  <si>
    <t xml:space="preserve">محمد  الدريعي </t>
  </si>
  <si>
    <t xml:space="preserve">محمد نعيم </t>
  </si>
  <si>
    <t>محمد ابو حوش</t>
  </si>
  <si>
    <t>محمد ابي غازي</t>
  </si>
  <si>
    <t>محمد اسامة حمصي</t>
  </si>
  <si>
    <t>محمد اسامة لازيني</t>
  </si>
  <si>
    <t>محمد الاحمد العميري</t>
  </si>
  <si>
    <t>محمد الارغا</t>
  </si>
  <si>
    <t>محمد الاشكي</t>
  </si>
  <si>
    <t>محمد الايوبي</t>
  </si>
  <si>
    <t>محمد البيبي</t>
  </si>
  <si>
    <t>محمد التل</t>
  </si>
  <si>
    <t>محمد الحراجلي</t>
  </si>
  <si>
    <t>محمد الحراكي</t>
  </si>
  <si>
    <t>زيده</t>
  </si>
  <si>
    <t>محمد الحسن البغا</t>
  </si>
  <si>
    <t xml:space="preserve">محمد الحماده </t>
  </si>
  <si>
    <t>غدوان</t>
  </si>
  <si>
    <t>محمد الخليف</t>
  </si>
  <si>
    <t>محمد الرستم</t>
  </si>
  <si>
    <t>محمد الريابي</t>
  </si>
  <si>
    <t>محمد السوسي</t>
  </si>
  <si>
    <t>رفيدى</t>
  </si>
  <si>
    <t xml:space="preserve">محمد العرشي </t>
  </si>
  <si>
    <t xml:space="preserve">حسن </t>
  </si>
  <si>
    <t xml:space="preserve">منى برو </t>
  </si>
  <si>
    <t>محمد الفرا</t>
  </si>
  <si>
    <t>محمد القدرو</t>
  </si>
  <si>
    <t>قويدر</t>
  </si>
  <si>
    <t>محمد القصار بني المرجة</t>
  </si>
  <si>
    <t>ذكاء</t>
  </si>
  <si>
    <t>محمد الكشك</t>
  </si>
  <si>
    <t>محمد المطيط</t>
  </si>
  <si>
    <t>محمد امجد الصواف الشهير بالدوه جي</t>
  </si>
  <si>
    <t>محمد امين الكريان</t>
  </si>
  <si>
    <t>شمسة</t>
  </si>
  <si>
    <t>محمد ايهاب الزعبي</t>
  </si>
  <si>
    <t>محمد بحيري</t>
  </si>
  <si>
    <t>محمد براء ابو حرب</t>
  </si>
  <si>
    <t>محمد براء خزاعي</t>
  </si>
  <si>
    <t>محمد بربش</t>
  </si>
  <si>
    <t>محمد بسمار</t>
  </si>
  <si>
    <t>محمد بشار البخاري</t>
  </si>
  <si>
    <t>محمد بهجت بعيره</t>
  </si>
  <si>
    <t>محمد توفيق صناديقي</t>
  </si>
  <si>
    <t>محمد نشاة</t>
  </si>
  <si>
    <t>محمد جابر لافي الحسون</t>
  </si>
  <si>
    <t>محمد جريدة</t>
  </si>
  <si>
    <t>محمد جمال بيتماني</t>
  </si>
  <si>
    <t>محمد حاج حسن</t>
  </si>
  <si>
    <t>عبدالبديع</t>
  </si>
  <si>
    <t>محمد حاج علي كنو</t>
  </si>
  <si>
    <t>محمد حازم العمري</t>
  </si>
  <si>
    <t>محمد حجازي</t>
  </si>
  <si>
    <t>محمد حربي</t>
  </si>
  <si>
    <t>محمد حسن ست البنين</t>
  </si>
  <si>
    <t>محمد حكوم</t>
  </si>
  <si>
    <t>محمد حليمه</t>
  </si>
  <si>
    <t xml:space="preserve">فريحة </t>
  </si>
  <si>
    <t>محمد حمزه القباني</t>
  </si>
  <si>
    <t>محمد حمزه شرف الدين</t>
  </si>
  <si>
    <t>محمد حموده</t>
  </si>
  <si>
    <t>محمدرفيق</t>
  </si>
  <si>
    <t>محمد خلايلي</t>
  </si>
  <si>
    <t>محمد خير الاخرس</t>
  </si>
  <si>
    <t>محمد درغام عثمان</t>
  </si>
  <si>
    <t>محمد دوبا</t>
  </si>
  <si>
    <t>محمد رائد المهايني</t>
  </si>
  <si>
    <t>محمد راشد الدالاتي</t>
  </si>
  <si>
    <t xml:space="preserve"> سليم</t>
  </si>
  <si>
    <t>محمد رافت فاعور</t>
  </si>
  <si>
    <t>محمد رامي سوار الشهير بالشريف</t>
  </si>
  <si>
    <t>محمد رسول الكيلاني</t>
  </si>
  <si>
    <t xml:space="preserve">محمد رضوان  حماده </t>
  </si>
  <si>
    <t xml:space="preserve">تحسين </t>
  </si>
  <si>
    <t xml:space="preserve">تهاني </t>
  </si>
  <si>
    <t>محمد ريحاوي</t>
  </si>
  <si>
    <t>ريم مكيه</t>
  </si>
  <si>
    <t>محمد زبيدي</t>
  </si>
  <si>
    <t>محمد زيتوني</t>
  </si>
  <si>
    <t>محمد زيد صهيون</t>
  </si>
  <si>
    <t>محمد سامي النابلسي</t>
  </si>
  <si>
    <t>محمد سعدي</t>
  </si>
  <si>
    <t>محمد سعيد زين الدين</t>
  </si>
  <si>
    <t>محمد سومر عرابي</t>
  </si>
  <si>
    <t>محمد شادي حريدين</t>
  </si>
  <si>
    <t>محمد شاشيط</t>
  </si>
  <si>
    <t>محمدطالب</t>
  </si>
  <si>
    <t>محمد شبيب</t>
  </si>
  <si>
    <t>محمد شحاده</t>
  </si>
  <si>
    <t>ضيف الله</t>
  </si>
  <si>
    <t>محمد شرف</t>
  </si>
  <si>
    <t>محمد شنور</t>
  </si>
  <si>
    <t>كرمة</t>
  </si>
  <si>
    <t>محمد ضياء هواري</t>
  </si>
  <si>
    <t>محمد طارق اللو</t>
  </si>
  <si>
    <t>محمد طارق النحلاوي</t>
  </si>
  <si>
    <t>محمد طعان</t>
  </si>
  <si>
    <t>محمد طه شموط</t>
  </si>
  <si>
    <t xml:space="preserve">محمد عادل لبنيه </t>
  </si>
  <si>
    <t xml:space="preserve">محمد اكرم </t>
  </si>
  <si>
    <t xml:space="preserve">سميره لبنيه </t>
  </si>
  <si>
    <t>محمد عامر معتوق</t>
  </si>
  <si>
    <t>محمد صادق</t>
  </si>
  <si>
    <t>محمد عبد الغني</t>
  </si>
  <si>
    <t>محمد علاء السبع</t>
  </si>
  <si>
    <t xml:space="preserve"> ابراهيم</t>
  </si>
  <si>
    <t>محمد علي تركية</t>
  </si>
  <si>
    <t>محمد علي جمال الدين</t>
  </si>
  <si>
    <t>محمد عمر صهيون</t>
  </si>
  <si>
    <t>محمد عياره</t>
  </si>
  <si>
    <t>محمد فارس قلاجو</t>
  </si>
  <si>
    <t>محمد فراس الخطيب</t>
  </si>
  <si>
    <t>محمد فنطزية</t>
  </si>
  <si>
    <t>محمد قدور</t>
  </si>
  <si>
    <t>محمد قزاز</t>
  </si>
  <si>
    <t>محمد قطنه</t>
  </si>
  <si>
    <t>محمد مؤمن حجيج</t>
  </si>
  <si>
    <t>محمد مؤيد شوقل</t>
  </si>
  <si>
    <t>محمد غالب</t>
  </si>
  <si>
    <t>محمد مأمون الحداد</t>
  </si>
  <si>
    <t>محمد مراد الحمصي</t>
  </si>
  <si>
    <t>محمد منتصر الطحل</t>
  </si>
  <si>
    <t>محمد ناظم الزمريق</t>
  </si>
  <si>
    <t>محمد نحله</t>
  </si>
  <si>
    <t>محمد نذير الببيلي</t>
  </si>
  <si>
    <t>محمد الحكم</t>
  </si>
  <si>
    <t xml:space="preserve">محمد نور حيدر </t>
  </si>
  <si>
    <t xml:space="preserve">محسن </t>
  </si>
  <si>
    <t>محمد هيثم الجيرودي</t>
  </si>
  <si>
    <t>محمد وسيم يلداني جزائرلي</t>
  </si>
  <si>
    <t>محمد يزن عجاجه</t>
  </si>
  <si>
    <t>محمد يونس القطان</t>
  </si>
  <si>
    <t>محمدالطاهر جعمور</t>
  </si>
  <si>
    <t>محمدامين الحريري</t>
  </si>
  <si>
    <t>محمدانس الدقاق</t>
  </si>
  <si>
    <t>محمدانس سرحان</t>
  </si>
  <si>
    <t>محمدانس عنان</t>
  </si>
  <si>
    <t>محمدايهم سعسع</t>
  </si>
  <si>
    <t>محمدبراء قنايه</t>
  </si>
  <si>
    <t>محمدبشر الجبان</t>
  </si>
  <si>
    <t>نزير</t>
  </si>
  <si>
    <t>محمدبشر رسول</t>
  </si>
  <si>
    <t>محمدجميل نعمان</t>
  </si>
  <si>
    <t>وجيهة</t>
  </si>
  <si>
    <t>محمدحذيفه دعبول</t>
  </si>
  <si>
    <t>محمدحسن داده</t>
  </si>
  <si>
    <t>محمدخير سردار</t>
  </si>
  <si>
    <t>محمدخير فطايري</t>
  </si>
  <si>
    <t>محمدخير لحلح</t>
  </si>
  <si>
    <t>محمدرامز ايتوني</t>
  </si>
  <si>
    <t>محمدخيري</t>
  </si>
  <si>
    <t>محمدرجب قربي</t>
  </si>
  <si>
    <t>محمدزكريا ابوالفتح</t>
  </si>
  <si>
    <t>محمدسالم</t>
  </si>
  <si>
    <t>محمدزهير الصفره</t>
  </si>
  <si>
    <t>محمدساريه الخياط</t>
  </si>
  <si>
    <t>محمدمطيع</t>
  </si>
  <si>
    <t>معزه</t>
  </si>
  <si>
    <t>محمدسامر معلم</t>
  </si>
  <si>
    <t>محمدنضال</t>
  </si>
  <si>
    <t>محمدشادي الكاتب</t>
  </si>
  <si>
    <t>محمدصبحي بكري</t>
  </si>
  <si>
    <t>محمداسامه</t>
  </si>
  <si>
    <t>محمدعارف حبيب</t>
  </si>
  <si>
    <t>محمدعدنان البزره</t>
  </si>
  <si>
    <t>محمدعدنان قضماني</t>
  </si>
  <si>
    <t>محمدعلي الاشقر</t>
  </si>
  <si>
    <t>محمدعلي قورقماز</t>
  </si>
  <si>
    <t>محمدعماد مندو</t>
  </si>
  <si>
    <t>محمدعمار مظلوم</t>
  </si>
  <si>
    <t>محمدعمار هاشم</t>
  </si>
  <si>
    <t>عبدالاله</t>
  </si>
  <si>
    <t>محمدعمر الحلاق</t>
  </si>
  <si>
    <t>محمدغياث عبدالرحمن</t>
  </si>
  <si>
    <t>محمدغيث الصالح</t>
  </si>
  <si>
    <t>محمدفادي العطار</t>
  </si>
  <si>
    <t>مجدولين</t>
  </si>
  <si>
    <t>محمدلؤي المصري</t>
  </si>
  <si>
    <t>محمدمازن السرايجي</t>
  </si>
  <si>
    <t>محمدفتحي</t>
  </si>
  <si>
    <t>محمدمحي الدين الحمصي</t>
  </si>
  <si>
    <t>محمدمراد هاشم</t>
  </si>
  <si>
    <t>محمدمعاذ الشويكي</t>
  </si>
  <si>
    <t>محمدمعاذ الصياد</t>
  </si>
  <si>
    <t>محمدملهم ارنبه</t>
  </si>
  <si>
    <t>محمدهادي الحمامي</t>
  </si>
  <si>
    <t>محمدهادي سلامه</t>
  </si>
  <si>
    <t>محمدهادي قطاش</t>
  </si>
  <si>
    <t>محمدهاني المزين</t>
  </si>
  <si>
    <t>محمدجميل</t>
  </si>
  <si>
    <t>محمدوفا بازرباشي</t>
  </si>
  <si>
    <t>محمديامن الاغا</t>
  </si>
  <si>
    <t>محمديامن دركزللي</t>
  </si>
  <si>
    <t>محمديامن سلمون</t>
  </si>
  <si>
    <t>احمدمازن</t>
  </si>
  <si>
    <t>ليالي</t>
  </si>
  <si>
    <t xml:space="preserve">محمود  الطويل </t>
  </si>
  <si>
    <t xml:space="preserve">هديه عقل </t>
  </si>
  <si>
    <t xml:space="preserve">محمود  العرشي </t>
  </si>
  <si>
    <t>محمود الابرش</t>
  </si>
  <si>
    <t>محمود الدبس</t>
  </si>
  <si>
    <t>محمود العلي</t>
  </si>
  <si>
    <t>افراح</t>
  </si>
  <si>
    <t>محمود الموسى</t>
  </si>
  <si>
    <t>محمود النص</t>
  </si>
  <si>
    <t>محمود حبيب</t>
  </si>
  <si>
    <t>بهجة</t>
  </si>
  <si>
    <t>محمود ذي النون</t>
  </si>
  <si>
    <t>محمود رمضان</t>
  </si>
  <si>
    <t>محمود رواشدة</t>
  </si>
  <si>
    <t>محمود زيدان</t>
  </si>
  <si>
    <t>محمود شدود</t>
  </si>
  <si>
    <t xml:space="preserve">محمود عبدالله </t>
  </si>
  <si>
    <t xml:space="preserve">بديع </t>
  </si>
  <si>
    <t xml:space="preserve">نجاح مصطفى </t>
  </si>
  <si>
    <t>محمود عقيد</t>
  </si>
  <si>
    <t>محمود يونس</t>
  </si>
  <si>
    <t>محمدفايز</t>
  </si>
  <si>
    <t>محي الدين القاري</t>
  </si>
  <si>
    <t>محي الدين المصري</t>
  </si>
  <si>
    <t>مدحت علي</t>
  </si>
  <si>
    <t>مدين الشيباني</t>
  </si>
  <si>
    <t>مرام الجراح</t>
  </si>
  <si>
    <t>مرام رفاعه</t>
  </si>
  <si>
    <t>مرام كحيل</t>
  </si>
  <si>
    <t>محمد فاضل</t>
  </si>
  <si>
    <t>مرح المناع</t>
  </si>
  <si>
    <t>مرح زكار</t>
  </si>
  <si>
    <t>مرح شحود</t>
  </si>
  <si>
    <t>ميهوب</t>
  </si>
  <si>
    <t>مرح كوكاش</t>
  </si>
  <si>
    <t>محمدفيصل</t>
  </si>
  <si>
    <t xml:space="preserve">مرفت  الشريطي </t>
  </si>
  <si>
    <t xml:space="preserve">نصري </t>
  </si>
  <si>
    <t xml:space="preserve">امال </t>
  </si>
  <si>
    <t>مرهف الافغاني</t>
  </si>
  <si>
    <t>محمدجهاد</t>
  </si>
  <si>
    <t>مرهف العبد</t>
  </si>
  <si>
    <t>مروة الهندي</t>
  </si>
  <si>
    <t>مروة زريقي</t>
  </si>
  <si>
    <t>مروه الترك</t>
  </si>
  <si>
    <t>مروه الشريطي</t>
  </si>
  <si>
    <t>مروه حبيب</t>
  </si>
  <si>
    <t>مريم شيخه</t>
  </si>
  <si>
    <t>مزنة العبدالله</t>
  </si>
  <si>
    <t>جوليتا</t>
  </si>
  <si>
    <t>مسعدة بحطيطي</t>
  </si>
  <si>
    <t>مصطفى الاحمد</t>
  </si>
  <si>
    <t>مصطفى الحامض</t>
  </si>
  <si>
    <t>مصطفى الحسين</t>
  </si>
  <si>
    <t>مصطفى الحماده</t>
  </si>
  <si>
    <t>مصطفى الحمدو</t>
  </si>
  <si>
    <t>مصطفى العبيد</t>
  </si>
  <si>
    <t>خولا</t>
  </si>
  <si>
    <t>مصطفى حمد</t>
  </si>
  <si>
    <t>مصطفى زم</t>
  </si>
  <si>
    <t>مصطفى علاوي</t>
  </si>
  <si>
    <t>مصعب  ديب</t>
  </si>
  <si>
    <t xml:space="preserve">عطية </t>
  </si>
  <si>
    <t xml:space="preserve">صالحة ابراهيم </t>
  </si>
  <si>
    <t>مضر حمدان</t>
  </si>
  <si>
    <t>مضر غازي</t>
  </si>
  <si>
    <t>معاذ البوشي</t>
  </si>
  <si>
    <t>معاذ الحموي</t>
  </si>
  <si>
    <t>معاذ الشيخ حسن</t>
  </si>
  <si>
    <t xml:space="preserve">معاذ الصعيدي </t>
  </si>
  <si>
    <t xml:space="preserve">ايمن </t>
  </si>
  <si>
    <t xml:space="preserve">لميس المشكاوي </t>
  </si>
  <si>
    <t>معاذ شاكر</t>
  </si>
  <si>
    <t>معتز الخطيب</t>
  </si>
  <si>
    <t>ملهم محرز</t>
  </si>
  <si>
    <t>ممدوح جعفر</t>
  </si>
  <si>
    <t>منار الاغواني</t>
  </si>
  <si>
    <t>منار المكاوي</t>
  </si>
  <si>
    <t>احمدمنذر</t>
  </si>
  <si>
    <t>منار ديب</t>
  </si>
  <si>
    <t>منار قنزع</t>
  </si>
  <si>
    <t>منال الناصر</t>
  </si>
  <si>
    <t>منال برازي</t>
  </si>
  <si>
    <t>محمدمحسن</t>
  </si>
  <si>
    <t>منال خراط</t>
  </si>
  <si>
    <t>منال سلام</t>
  </si>
  <si>
    <t>حسايف</t>
  </si>
  <si>
    <t>منال مصري</t>
  </si>
  <si>
    <t>منتصر كرباج</t>
  </si>
  <si>
    <t>منتهى حسون</t>
  </si>
  <si>
    <t>مارون</t>
  </si>
  <si>
    <t>مريانا</t>
  </si>
  <si>
    <t>منصور نصر</t>
  </si>
  <si>
    <t>شحاذه</t>
  </si>
  <si>
    <t>منهل الضميري</t>
  </si>
  <si>
    <t>منهل مصطفى</t>
  </si>
  <si>
    <t>منى السيوفي</t>
  </si>
  <si>
    <t>منى قسيس</t>
  </si>
  <si>
    <t xml:space="preserve">منى مرعي </t>
  </si>
  <si>
    <t xml:space="preserve">سميحه </t>
  </si>
  <si>
    <t>منيب بكري</t>
  </si>
  <si>
    <t>منيب سلايمي</t>
  </si>
  <si>
    <t>منير محمدالخليل</t>
  </si>
  <si>
    <t>زلوخ</t>
  </si>
  <si>
    <t>مهاب شيخ سالم</t>
  </si>
  <si>
    <t xml:space="preserve">مهند  نشواتي </t>
  </si>
  <si>
    <t xml:space="preserve">محمد حسان </t>
  </si>
  <si>
    <t>مهند البكري</t>
  </si>
  <si>
    <t>مهند الحايك</t>
  </si>
  <si>
    <t>موسى حسين</t>
  </si>
  <si>
    <t>موسى دياب</t>
  </si>
  <si>
    <t>موسى مقصود</t>
  </si>
  <si>
    <t>هيلدا</t>
  </si>
  <si>
    <t>مي الاغا</t>
  </si>
  <si>
    <t>مي ايوب</t>
  </si>
  <si>
    <t>مي حاطوم</t>
  </si>
  <si>
    <t>مياده شجاع</t>
  </si>
  <si>
    <t>مياس المسالخي</t>
  </si>
  <si>
    <t>احمدناظم</t>
  </si>
  <si>
    <t>مياس دحبور</t>
  </si>
  <si>
    <t>ميثم جحجاح</t>
  </si>
  <si>
    <t>ميراي دحدل</t>
  </si>
  <si>
    <t>انطوانيت</t>
  </si>
  <si>
    <t>ميساء الحسين</t>
  </si>
  <si>
    <t>ميساء عقله</t>
  </si>
  <si>
    <t>ميسون بركات</t>
  </si>
  <si>
    <t>نادر ابومغضب</t>
  </si>
  <si>
    <t>نادين الشقره</t>
  </si>
  <si>
    <t>نارمين زهراوي</t>
  </si>
  <si>
    <t>نازك حانا</t>
  </si>
  <si>
    <t>نانسي الزيتون</t>
  </si>
  <si>
    <t>نانسي نونة</t>
  </si>
  <si>
    <t>سلمة</t>
  </si>
  <si>
    <t>ناهد النعيمي</t>
  </si>
  <si>
    <t>نايف حاج حسين</t>
  </si>
  <si>
    <t>صونيه</t>
  </si>
  <si>
    <t>نتالي شقير</t>
  </si>
  <si>
    <t>نجد الخطيب</t>
  </si>
  <si>
    <t>نجد كلش</t>
  </si>
  <si>
    <t>نجوى قطان</t>
  </si>
  <si>
    <t xml:space="preserve">نجيب الخوري فلوح </t>
  </si>
  <si>
    <t xml:space="preserve">قيام </t>
  </si>
  <si>
    <t>نجيبه خليل</t>
  </si>
  <si>
    <t>ندى خزمه</t>
  </si>
  <si>
    <t>نديم سفره جي</t>
  </si>
  <si>
    <t>نذير حصري</t>
  </si>
  <si>
    <t>نذير عبد الجليل</t>
  </si>
  <si>
    <t>نسرين صقر</t>
  </si>
  <si>
    <t>نسيبه جمعه</t>
  </si>
  <si>
    <t>شفاء</t>
  </si>
  <si>
    <t>نظيرة مستو</t>
  </si>
  <si>
    <t>نغم العلي</t>
  </si>
  <si>
    <t>نغم عرسالي</t>
  </si>
  <si>
    <t>نوار صدقه</t>
  </si>
  <si>
    <t xml:space="preserve">نور  الطويل </t>
  </si>
  <si>
    <t>نور الحلاق</t>
  </si>
  <si>
    <t>نور الدين البيك</t>
  </si>
  <si>
    <t>نور الدين سعيدان</t>
  </si>
  <si>
    <t>نور الروبة</t>
  </si>
  <si>
    <t>نور الزبن</t>
  </si>
  <si>
    <t>شاهيناز</t>
  </si>
  <si>
    <t>نور الشالاتي</t>
  </si>
  <si>
    <t>نور الشربجي المزيك</t>
  </si>
  <si>
    <t>نور النحاس</t>
  </si>
  <si>
    <t>نور الهدى عبد الله</t>
  </si>
  <si>
    <t>نور الهندي</t>
  </si>
  <si>
    <t>نور خليفه خفاجه</t>
  </si>
  <si>
    <t>نور شريفه</t>
  </si>
  <si>
    <t>نور عجوز</t>
  </si>
  <si>
    <t>نور غانم</t>
  </si>
  <si>
    <t>نور مصطفى</t>
  </si>
  <si>
    <t>نور مغربيه</t>
  </si>
  <si>
    <t xml:space="preserve">نور موسى </t>
  </si>
  <si>
    <t xml:space="preserve">رويدة قاسم </t>
  </si>
  <si>
    <t>نورا المشكاوي</t>
  </si>
  <si>
    <t>نورالهدى العيسى الزيدان</t>
  </si>
  <si>
    <t>نوران محمدعلي</t>
  </si>
  <si>
    <t>نورمان خليل</t>
  </si>
  <si>
    <t>نواظر</t>
  </si>
  <si>
    <t>نوره ابوالذهب</t>
  </si>
  <si>
    <t>نيفين طيبا</t>
  </si>
  <si>
    <t>هادي ابوكرم</t>
  </si>
  <si>
    <t>هادي الشيباني</t>
  </si>
  <si>
    <t>هادي ايبو</t>
  </si>
  <si>
    <t>هادي جمعه</t>
  </si>
  <si>
    <t>هادي عرنوس</t>
  </si>
  <si>
    <t>هادي مريم</t>
  </si>
  <si>
    <t>هاشم الجبان</t>
  </si>
  <si>
    <t>هبا شكاس</t>
  </si>
  <si>
    <t>هبة  غريب</t>
  </si>
  <si>
    <t>هبة احمد</t>
  </si>
  <si>
    <t>هبة الحلبي</t>
  </si>
  <si>
    <t>هبة الحلواني</t>
  </si>
  <si>
    <t>هبة الله دركشلي</t>
  </si>
  <si>
    <t>هبة الله غوطاني</t>
  </si>
  <si>
    <t>هبة المقشاتي</t>
  </si>
  <si>
    <t>يسار</t>
  </si>
  <si>
    <t>هبة المناديلي</t>
  </si>
  <si>
    <t>هبة بولاد</t>
  </si>
  <si>
    <t>هبة مصطفى</t>
  </si>
  <si>
    <t>شمة</t>
  </si>
  <si>
    <t>هبة نصرى</t>
  </si>
  <si>
    <t>هبةالله اللبني</t>
  </si>
  <si>
    <t>هبه الاعور</t>
  </si>
  <si>
    <t>هبه بدليسي</t>
  </si>
  <si>
    <t>هتون مقرش</t>
  </si>
  <si>
    <t>محمد ثابت</t>
  </si>
  <si>
    <t>هدى الببيلي</t>
  </si>
  <si>
    <t>هديل الشعار</t>
  </si>
  <si>
    <t>هديل عليوي</t>
  </si>
  <si>
    <t>ميمونه</t>
  </si>
  <si>
    <t>هشام بكري</t>
  </si>
  <si>
    <t>هلا ابراهيم اغا</t>
  </si>
  <si>
    <t>هلا ابوشاش</t>
  </si>
  <si>
    <t xml:space="preserve">همام  العبد الدريبي </t>
  </si>
  <si>
    <t>همام الحموي</t>
  </si>
  <si>
    <t>همام صالحه</t>
  </si>
  <si>
    <t>هند زيتون</t>
  </si>
  <si>
    <t>هيا تباب</t>
  </si>
  <si>
    <t>هيثم الاحمر</t>
  </si>
  <si>
    <t>هيثم الفرا</t>
  </si>
  <si>
    <t>هيفاء الاوس</t>
  </si>
  <si>
    <t>وئام ابومغضب</t>
  </si>
  <si>
    <t>وئام اسليم</t>
  </si>
  <si>
    <t>وئام البني</t>
  </si>
  <si>
    <t>وئام ونيس</t>
  </si>
  <si>
    <t>بانه</t>
  </si>
  <si>
    <t>وائل ابوعون</t>
  </si>
  <si>
    <t>وائل البردقاني</t>
  </si>
  <si>
    <t>وائل المصطفى</t>
  </si>
  <si>
    <t>وائل زين الدين</t>
  </si>
  <si>
    <t>وائل كبول</t>
  </si>
  <si>
    <t>عفيفه</t>
  </si>
  <si>
    <t>وائل نصار</t>
  </si>
  <si>
    <t>وديع ناصر</t>
  </si>
  <si>
    <t xml:space="preserve">وسام  زهر الدين </t>
  </si>
  <si>
    <t xml:space="preserve">جولياابو فخر </t>
  </si>
  <si>
    <t>وسام العلبي</t>
  </si>
  <si>
    <t>وسام بلال</t>
  </si>
  <si>
    <t>وسام جبيل</t>
  </si>
  <si>
    <t>وسام حسين</t>
  </si>
  <si>
    <t>وسام صياغه</t>
  </si>
  <si>
    <t>وسام طبيخ</t>
  </si>
  <si>
    <t>وسام ناصر</t>
  </si>
  <si>
    <t>املي</t>
  </si>
  <si>
    <t>وسيم  الخوري الياس</t>
  </si>
  <si>
    <t>منى مخول</t>
  </si>
  <si>
    <t xml:space="preserve">وسيم  بكر </t>
  </si>
  <si>
    <t>مسره</t>
  </si>
  <si>
    <t>وسيم الحايك</t>
  </si>
  <si>
    <t>وسيم زكريا</t>
  </si>
  <si>
    <t>وسيم هاشم</t>
  </si>
  <si>
    <t>محمدهاشم</t>
  </si>
  <si>
    <t>وصال غانم</t>
  </si>
  <si>
    <t>وعد غرز الدين</t>
  </si>
  <si>
    <t>نسيمه</t>
  </si>
  <si>
    <t>وعد قدره</t>
  </si>
  <si>
    <t>وفاء الحمدان</t>
  </si>
  <si>
    <t xml:space="preserve">ملكه </t>
  </si>
  <si>
    <t>ولاء حسين</t>
  </si>
  <si>
    <t>ولاء علوش</t>
  </si>
  <si>
    <t>ولاء فتينه</t>
  </si>
  <si>
    <t>محمدناصيف</t>
  </si>
  <si>
    <t>ولاء مصه</t>
  </si>
  <si>
    <t>وليم ابوعاصي</t>
  </si>
  <si>
    <t>نزيره</t>
  </si>
  <si>
    <t>وليم شرف الدين</t>
  </si>
  <si>
    <t>وليم منصور</t>
  </si>
  <si>
    <t>يارا الغزال</t>
  </si>
  <si>
    <t>يارا مبارك</t>
  </si>
  <si>
    <t>رلى</t>
  </si>
  <si>
    <t>يارا ميا</t>
  </si>
  <si>
    <t>ياسر البيش</t>
  </si>
  <si>
    <t>ياسر بدريه</t>
  </si>
  <si>
    <t>ياسمين شاهين زليطه</t>
  </si>
  <si>
    <t>ياسين  الحماصنه</t>
  </si>
  <si>
    <t>ياسين عرفات</t>
  </si>
  <si>
    <t>يامن قربي</t>
  </si>
  <si>
    <t>يحيى الحفار</t>
  </si>
  <si>
    <t>يحيى سكريه</t>
  </si>
  <si>
    <t>ظبيا</t>
  </si>
  <si>
    <t>يحيى عيسى</t>
  </si>
  <si>
    <t>بسم</t>
  </si>
  <si>
    <t>يزن ابراهيم</t>
  </si>
  <si>
    <t>يزن الست</t>
  </si>
  <si>
    <t>يزن المناع</t>
  </si>
  <si>
    <t>يزن النميري</t>
  </si>
  <si>
    <t>يزن دعيبس</t>
  </si>
  <si>
    <t>يزن ذيب</t>
  </si>
  <si>
    <t>يزن فارس</t>
  </si>
  <si>
    <t>يزن ويس</t>
  </si>
  <si>
    <t>احمدزهير</t>
  </si>
  <si>
    <t>يسرى زرزور</t>
  </si>
  <si>
    <t>يعرب ابراهيم</t>
  </si>
  <si>
    <t>يمان دلال</t>
  </si>
  <si>
    <t>يمان مجر</t>
  </si>
  <si>
    <t>يوسف البقاعي</t>
  </si>
  <si>
    <t>كارمن</t>
  </si>
  <si>
    <t>يوسف زين العابدين</t>
  </si>
  <si>
    <t>احمد غالب</t>
  </si>
  <si>
    <t>نسيما</t>
  </si>
  <si>
    <t>يوسف سطيح</t>
  </si>
  <si>
    <t>جنان</t>
  </si>
  <si>
    <t>يوسف طويله</t>
  </si>
  <si>
    <t>يوسف محمود</t>
  </si>
  <si>
    <t>يوشع زهره</t>
  </si>
  <si>
    <t>يولا كاتبه</t>
  </si>
  <si>
    <t>ابوزيد</t>
  </si>
  <si>
    <t>غرام</t>
  </si>
  <si>
    <t>يونس المقداد</t>
  </si>
  <si>
    <t>لانا جحى</t>
  </si>
  <si>
    <t>وسام  الباني الموره لي</t>
  </si>
  <si>
    <t>رويده جربوعه</t>
  </si>
  <si>
    <t>عامر الحرش</t>
  </si>
  <si>
    <t>مريم ادريس</t>
  </si>
  <si>
    <t>الهام حج حمود</t>
  </si>
  <si>
    <t>بهاء تريسي</t>
  </si>
  <si>
    <t>منذر القادري</t>
  </si>
  <si>
    <t>احمد فاتح</t>
  </si>
  <si>
    <t>راجحه</t>
  </si>
  <si>
    <t>محمد جمال الحلاق</t>
  </si>
  <si>
    <t>عبد الكريم النايف</t>
  </si>
  <si>
    <t>رامي بريك هنيدي</t>
  </si>
  <si>
    <t>ساريه النصير</t>
  </si>
  <si>
    <t>غريس مكلش</t>
  </si>
  <si>
    <t>عندليب الاحمر</t>
  </si>
  <si>
    <t>محمد الحروب</t>
  </si>
  <si>
    <t>محمد علي الحموي</t>
  </si>
  <si>
    <t>سامر طراف</t>
  </si>
  <si>
    <t>عفرات</t>
  </si>
  <si>
    <t>بسام شيخ سليمان</t>
  </si>
  <si>
    <t>تمارا العقاد</t>
  </si>
  <si>
    <t>محمد مؤيد حجازي</t>
  </si>
  <si>
    <t>ابتسام الحامضه</t>
  </si>
  <si>
    <t>ابرار كفا الشهير بالمصري</t>
  </si>
  <si>
    <t>ابراهيم الحاري</t>
  </si>
  <si>
    <t>ابراهيم الحسون</t>
  </si>
  <si>
    <t>اتحاد</t>
  </si>
  <si>
    <t>ابراهيم العلي العثمان</t>
  </si>
  <si>
    <t>ابراهيم داود</t>
  </si>
  <si>
    <t>ابراهيم زعيتر</t>
  </si>
  <si>
    <t>ابراهيم عواد</t>
  </si>
  <si>
    <t>ابراهيم يحيى</t>
  </si>
  <si>
    <t>ابوبكر صالح</t>
  </si>
  <si>
    <t>ابي الكنج</t>
  </si>
  <si>
    <t>احسان احسان</t>
  </si>
  <si>
    <t>احمد ابو سمره</t>
  </si>
  <si>
    <t>احمد الجاويش</t>
  </si>
  <si>
    <t>احمد الحاج محمد</t>
  </si>
  <si>
    <t>احمد الحلبي</t>
  </si>
  <si>
    <t>محمدطاهر</t>
  </si>
  <si>
    <t>احمد الحمدان</t>
  </si>
  <si>
    <t>احمد الدغلي</t>
  </si>
  <si>
    <t>احمد الزعبي</t>
  </si>
  <si>
    <t xml:space="preserve"> مريم</t>
  </si>
  <si>
    <t>احمد الشريتح</t>
  </si>
  <si>
    <t>احمد العاقل</t>
  </si>
  <si>
    <t>احمد العطا الله</t>
  </si>
  <si>
    <t>احمد العلبي</t>
  </si>
  <si>
    <t>احمد اللحام</t>
  </si>
  <si>
    <t>احمد المارديني</t>
  </si>
  <si>
    <t>احمد المرادني</t>
  </si>
  <si>
    <t>احمد الملا</t>
  </si>
  <si>
    <t>محمد فراس</t>
  </si>
  <si>
    <t>احمد النشواتي</t>
  </si>
  <si>
    <t>محمدنهاد</t>
  </si>
  <si>
    <t>احمد الياسين</t>
  </si>
  <si>
    <t>احمد برغله</t>
  </si>
  <si>
    <t>احمد بزره</t>
  </si>
  <si>
    <t>احمد جسومه</t>
  </si>
  <si>
    <t>نبيها</t>
  </si>
  <si>
    <t>احمد حميدي</t>
  </si>
  <si>
    <t>احمد داود</t>
  </si>
  <si>
    <t>احمد ذوالغنى</t>
  </si>
  <si>
    <t>احمد زرزور</t>
  </si>
  <si>
    <t>احمد زين حموش</t>
  </si>
  <si>
    <t>احمد سلطان</t>
  </si>
  <si>
    <t>احمد عرفه</t>
  </si>
  <si>
    <t>احمد عليا</t>
  </si>
  <si>
    <t>احمد عمر</t>
  </si>
  <si>
    <t>احمد فاطمه</t>
  </si>
  <si>
    <t>عبدالوهاب</t>
  </si>
  <si>
    <t>احمد فواز</t>
  </si>
  <si>
    <t>اسية</t>
  </si>
  <si>
    <t>احمد قط</t>
  </si>
  <si>
    <t>كاظم</t>
  </si>
  <si>
    <t>حجازية</t>
  </si>
  <si>
    <t>احمد كوجان</t>
  </si>
  <si>
    <t>احمد ملص</t>
  </si>
  <si>
    <t>احمد ملهم السبيني</t>
  </si>
  <si>
    <t>احمد هاشم</t>
  </si>
  <si>
    <t>ادهم بيروتي</t>
  </si>
  <si>
    <t>اروى العاقل</t>
  </si>
  <si>
    <t>اريج سليمان</t>
  </si>
  <si>
    <t>رمزية</t>
  </si>
  <si>
    <t>اريج قاضي امين</t>
  </si>
  <si>
    <t>ازهار قضماني</t>
  </si>
  <si>
    <t>اسامه البيبي</t>
  </si>
  <si>
    <t>اسامه المسعود</t>
  </si>
  <si>
    <t>اسامه شاشيط</t>
  </si>
  <si>
    <t>اسامه عيسى</t>
  </si>
  <si>
    <t>اسامه نطفجي</t>
  </si>
  <si>
    <t>اسامه يزبك</t>
  </si>
  <si>
    <t>مياسه</t>
  </si>
  <si>
    <t>استيبان مراديان</t>
  </si>
  <si>
    <t>مارال</t>
  </si>
  <si>
    <t>اسراء اسعيد</t>
  </si>
  <si>
    <t>اسراء العينية</t>
  </si>
  <si>
    <t>اسراء حبوباتي</t>
  </si>
  <si>
    <t>اسراء دلعين</t>
  </si>
  <si>
    <t>اسراء عبد الوهاب</t>
  </si>
  <si>
    <t>اسراء عمر</t>
  </si>
  <si>
    <t>اسراء غنيم</t>
  </si>
  <si>
    <t>اسراء نداف</t>
  </si>
  <si>
    <t>اسعد البريجاوي</t>
  </si>
  <si>
    <t>اسعد نخله</t>
  </si>
  <si>
    <t>اسلام المصري</t>
  </si>
  <si>
    <t>اسلام محمد</t>
  </si>
  <si>
    <t>اسماء الادلبي</t>
  </si>
  <si>
    <t>اسماء الساسه</t>
  </si>
  <si>
    <t>اسماء عويص</t>
  </si>
  <si>
    <t>اسماء كيكي</t>
  </si>
  <si>
    <t>اسماعيل حجازي</t>
  </si>
  <si>
    <t>اسماعيل غنام</t>
  </si>
  <si>
    <t>أماني</t>
  </si>
  <si>
    <t>اسماعيل نعانسه</t>
  </si>
  <si>
    <t>اسيا عبدللي</t>
  </si>
  <si>
    <t>اسيمة عماد</t>
  </si>
  <si>
    <t>ونيدا</t>
  </si>
  <si>
    <t>اشرف نعيم</t>
  </si>
  <si>
    <t>اصلان ماف</t>
  </si>
  <si>
    <t>ينال</t>
  </si>
  <si>
    <t>اغيد المصري</t>
  </si>
  <si>
    <t>اغيد صندوق</t>
  </si>
  <si>
    <t>اغيد قدور</t>
  </si>
  <si>
    <t>افنان سعد</t>
  </si>
  <si>
    <t>افين درويش</t>
  </si>
  <si>
    <t>اكرام الحسين</t>
  </si>
  <si>
    <t>الاء الاحمد</t>
  </si>
  <si>
    <t>الاء الأصبح</t>
  </si>
  <si>
    <t>الاء الشربجي</t>
  </si>
  <si>
    <t>محمدهاني</t>
  </si>
  <si>
    <t>باهيه</t>
  </si>
  <si>
    <t>الاء القابوني</t>
  </si>
  <si>
    <t>الاء تخترونجي</t>
  </si>
  <si>
    <t>الاء حسن</t>
  </si>
  <si>
    <t>الاء شيبان</t>
  </si>
  <si>
    <t>الاء عتمه</t>
  </si>
  <si>
    <t>الاء فندي</t>
  </si>
  <si>
    <t>الاء كامل</t>
  </si>
  <si>
    <t>الاء منذر</t>
  </si>
  <si>
    <t>الاء يد</t>
  </si>
  <si>
    <t>الاسد المحمد جاويش</t>
  </si>
  <si>
    <t xml:space="preserve"> كوثر</t>
  </si>
  <si>
    <t>الحارث البطاح الحصني</t>
  </si>
  <si>
    <t>الحسن شاهين</t>
  </si>
  <si>
    <t>العصماء البرم</t>
  </si>
  <si>
    <t>الماس فاعور</t>
  </si>
  <si>
    <t>بلثم</t>
  </si>
  <si>
    <t>الياس الشاوي</t>
  </si>
  <si>
    <t>اليسار المصطفى</t>
  </si>
  <si>
    <t>الين عمران</t>
  </si>
  <si>
    <t>الين وهبه</t>
  </si>
  <si>
    <t>ماي</t>
  </si>
  <si>
    <t>اماني السلوم</t>
  </si>
  <si>
    <t>مشعوله</t>
  </si>
  <si>
    <t>اماني القطيش</t>
  </si>
  <si>
    <t>اماني الكناكري</t>
  </si>
  <si>
    <t>اماني شبيب</t>
  </si>
  <si>
    <t>اماني فاكهاني</t>
  </si>
  <si>
    <t>امجد السمان الصباغ</t>
  </si>
  <si>
    <t>امجد الظاظا</t>
  </si>
  <si>
    <t>امجد القاروط</t>
  </si>
  <si>
    <t>امجد إسكندر</t>
  </si>
  <si>
    <t>امجد سماره</t>
  </si>
  <si>
    <t>امجد شاهين</t>
  </si>
  <si>
    <t>امجد طيب</t>
  </si>
  <si>
    <t>امجد عوير</t>
  </si>
  <si>
    <t>امجد عيطه</t>
  </si>
  <si>
    <t>امجد مريم</t>
  </si>
  <si>
    <t>امجد نمر</t>
  </si>
  <si>
    <t>امل الجاسم</t>
  </si>
  <si>
    <t>امل الزرير</t>
  </si>
  <si>
    <t>امل الصالحاني المعط</t>
  </si>
  <si>
    <t>محمد سهيل</t>
  </si>
  <si>
    <t>امل تتري</t>
  </si>
  <si>
    <t>امل حواصلي</t>
  </si>
  <si>
    <t>مياس</t>
  </si>
  <si>
    <t>امل دادو</t>
  </si>
  <si>
    <t>محمدامير</t>
  </si>
  <si>
    <t>امل سعد الدين</t>
  </si>
  <si>
    <t>امنة غنام</t>
  </si>
  <si>
    <t>امنه جمعه</t>
  </si>
  <si>
    <t>اميرة عبد الحفيظ</t>
  </si>
  <si>
    <t>امينة عابد</t>
  </si>
  <si>
    <t>امينه الحمدان</t>
  </si>
  <si>
    <t>امينه السيبي</t>
  </si>
  <si>
    <t>امينه السيد</t>
  </si>
  <si>
    <t>حسنيه</t>
  </si>
  <si>
    <t>امينه شمس الدين</t>
  </si>
  <si>
    <t>امينه نعمه</t>
  </si>
  <si>
    <t>اناس العبد</t>
  </si>
  <si>
    <t>اناس شاكر</t>
  </si>
  <si>
    <t>اناس قطيفاني</t>
  </si>
  <si>
    <t>انس الحريري</t>
  </si>
  <si>
    <t>انس الحصوة</t>
  </si>
  <si>
    <t>مازنه</t>
  </si>
  <si>
    <t>انس الحيناني</t>
  </si>
  <si>
    <t>انس العيطه</t>
  </si>
  <si>
    <t>رشا الرز</t>
  </si>
  <si>
    <t>انس المدني</t>
  </si>
  <si>
    <t>انس أبوزرار</t>
  </si>
  <si>
    <t>انس أوطه باشي</t>
  </si>
  <si>
    <t>انس صوفي</t>
  </si>
  <si>
    <t>انس ظاهر</t>
  </si>
  <si>
    <t>انس عاصي</t>
  </si>
  <si>
    <t>انطون عوض</t>
  </si>
  <si>
    <t>انور الزوكاني</t>
  </si>
  <si>
    <t>هديا</t>
  </si>
  <si>
    <t>انور السيروان</t>
  </si>
  <si>
    <t>اويس الحبش</t>
  </si>
  <si>
    <t>ايات الكجك</t>
  </si>
  <si>
    <t>ايات حواط</t>
  </si>
  <si>
    <t>ايات سرور</t>
  </si>
  <si>
    <t>اياد البيضة</t>
  </si>
  <si>
    <t>فاعور</t>
  </si>
  <si>
    <t>اياد السهو</t>
  </si>
  <si>
    <t>اياد الكردي</t>
  </si>
  <si>
    <t>اياد صبري</t>
  </si>
  <si>
    <t>اياد عزيزيه</t>
  </si>
  <si>
    <t>اياد غانم</t>
  </si>
  <si>
    <t>اياد غنيم</t>
  </si>
  <si>
    <t>اية خالد</t>
  </si>
  <si>
    <t>محمد جهاد</t>
  </si>
  <si>
    <t>اية ذوالغنى</t>
  </si>
  <si>
    <t>محمدمصباح</t>
  </si>
  <si>
    <t>اية غنام</t>
  </si>
  <si>
    <t>ايــة مشرف</t>
  </si>
  <si>
    <t>اية معتوق</t>
  </si>
  <si>
    <t>ايليان جرجس</t>
  </si>
  <si>
    <t>ايمان الزرعي</t>
  </si>
  <si>
    <t>ايمان السبينى</t>
  </si>
  <si>
    <t>ايمان القرصه</t>
  </si>
  <si>
    <t>انوار</t>
  </si>
  <si>
    <t>ايمان بريكان</t>
  </si>
  <si>
    <t>ايمان دقدوقه</t>
  </si>
  <si>
    <t>ايمان عبدالحي</t>
  </si>
  <si>
    <t>ايمان فقعه</t>
  </si>
  <si>
    <t>ايمان مللي</t>
  </si>
  <si>
    <t>ايمن العوا</t>
  </si>
  <si>
    <t>ايمن شباني</t>
  </si>
  <si>
    <t>ايمن مخلوف</t>
  </si>
  <si>
    <t>ايناس التكريتي</t>
  </si>
  <si>
    <t>ايناس حوري</t>
  </si>
  <si>
    <t>ايناس خيريه الخضري</t>
  </si>
  <si>
    <t>ايناس رمضان</t>
  </si>
  <si>
    <t>محمد نجيب</t>
  </si>
  <si>
    <t>ايه الدراكي</t>
  </si>
  <si>
    <t>ايه الطلفاح</t>
  </si>
  <si>
    <t>ايه المحيمد</t>
  </si>
  <si>
    <t>ايه جمعه</t>
  </si>
  <si>
    <t>ايه شعباني</t>
  </si>
  <si>
    <t>ايهاب عطية</t>
  </si>
  <si>
    <t>ايهم اسماعيل</t>
  </si>
  <si>
    <t>ايهم العلي</t>
  </si>
  <si>
    <t>ايهم بكداش</t>
  </si>
  <si>
    <t xml:space="preserve">ميرفت </t>
  </si>
  <si>
    <t>ايهم عيد</t>
  </si>
  <si>
    <t>فتاه</t>
  </si>
  <si>
    <t>ايهم عيساوي</t>
  </si>
  <si>
    <t>إبراهيم الزعبيه</t>
  </si>
  <si>
    <t>أحلام سعود</t>
  </si>
  <si>
    <t>أحمد ملحه</t>
  </si>
  <si>
    <t>أسماء راعي البلها</t>
  </si>
  <si>
    <t>أنس صاري</t>
  </si>
  <si>
    <t>باسل عبود</t>
  </si>
  <si>
    <t>نوريس</t>
  </si>
  <si>
    <t>باسمة سلوم</t>
  </si>
  <si>
    <t>بتول البني</t>
  </si>
  <si>
    <t>بتول حماد</t>
  </si>
  <si>
    <t>بتول شمام</t>
  </si>
  <si>
    <t>بتول كمار</t>
  </si>
  <si>
    <t>رانية</t>
  </si>
  <si>
    <t>بتول كيوان</t>
  </si>
  <si>
    <t>بثينه حمود</t>
  </si>
  <si>
    <t>بدر الزهراء</t>
  </si>
  <si>
    <t>جمان</t>
  </si>
  <si>
    <t>بدور الشاذلي</t>
  </si>
  <si>
    <t>براء الهيشان</t>
  </si>
  <si>
    <t>براء عبد الحق</t>
  </si>
  <si>
    <t>براء مراد</t>
  </si>
  <si>
    <t>براءه الدهبي</t>
  </si>
  <si>
    <t>براءه فهد</t>
  </si>
  <si>
    <t>بروج الحريري</t>
  </si>
  <si>
    <t>بسام الحموي</t>
  </si>
  <si>
    <t>بسمه العتقي</t>
  </si>
  <si>
    <t>بشار الأحمد</t>
  </si>
  <si>
    <t>بشار الشوفي</t>
  </si>
  <si>
    <t>بشار الصغير</t>
  </si>
  <si>
    <t>بشار جريدة</t>
  </si>
  <si>
    <t>بشار حاج</t>
  </si>
  <si>
    <t>بشار شاهين</t>
  </si>
  <si>
    <t>عكل</t>
  </si>
  <si>
    <t>بشار فياض</t>
  </si>
  <si>
    <t>بشرى خوام</t>
  </si>
  <si>
    <t>بشرى معروف</t>
  </si>
  <si>
    <t>بشيرا بردان</t>
  </si>
  <si>
    <t>رؤف</t>
  </si>
  <si>
    <t>بشيرة الوادى</t>
  </si>
  <si>
    <t>بلال الخضر</t>
  </si>
  <si>
    <t>بلال الدمشقي</t>
  </si>
  <si>
    <t>بلال الطير</t>
  </si>
  <si>
    <t>مكيه</t>
  </si>
  <si>
    <t>بلال جابر</t>
  </si>
  <si>
    <t>بلال خليفة</t>
  </si>
  <si>
    <t>بلال سجاع</t>
  </si>
  <si>
    <t>بنان المعلم</t>
  </si>
  <si>
    <t>بيان القجمي</t>
  </si>
  <si>
    <t>بيان حكواتي</t>
  </si>
  <si>
    <t>بيان عوض</t>
  </si>
  <si>
    <t>بيان كربوج</t>
  </si>
  <si>
    <t>تاج الدين النادر</t>
  </si>
  <si>
    <t>تالة اتماز السباعي</t>
  </si>
  <si>
    <t>تركي العيسى</t>
  </si>
  <si>
    <t>مزاحم</t>
  </si>
  <si>
    <t>تسنيم الجمال</t>
  </si>
  <si>
    <t>تسنيم حرابه</t>
  </si>
  <si>
    <t>تسنيم مهدي</t>
  </si>
  <si>
    <t>تمارا الخطيب</t>
  </si>
  <si>
    <t>حلى</t>
  </si>
  <si>
    <t>تهاني الرقوقي</t>
  </si>
  <si>
    <t>نظمي</t>
  </si>
  <si>
    <t>تهاني خمم</t>
  </si>
  <si>
    <t>محمدبشير</t>
  </si>
  <si>
    <t>توفيق دادا</t>
  </si>
  <si>
    <t>توفيق رضوان</t>
  </si>
  <si>
    <t>تيجان بلوق</t>
  </si>
  <si>
    <t>ثائر ديب</t>
  </si>
  <si>
    <t>إبراهيم</t>
  </si>
  <si>
    <t>يسيرة</t>
  </si>
  <si>
    <t>ثريا قره شيلي</t>
  </si>
  <si>
    <t>ثريا مستو</t>
  </si>
  <si>
    <t>ثناء آغا</t>
  </si>
  <si>
    <t>ثناء دليقان</t>
  </si>
  <si>
    <t>جان بيير بنكلي</t>
  </si>
  <si>
    <t>عطالله</t>
  </si>
  <si>
    <t>نيرمين</t>
  </si>
  <si>
    <t>جرجس عرنوق</t>
  </si>
  <si>
    <t>نائل</t>
  </si>
  <si>
    <t>جلال الواو</t>
  </si>
  <si>
    <t>جلال شنان</t>
  </si>
  <si>
    <t>جمانه الأسعد</t>
  </si>
  <si>
    <t>جميل النصير</t>
  </si>
  <si>
    <t>خزاري</t>
  </si>
  <si>
    <t>جميل عازر</t>
  </si>
  <si>
    <t>سيده</t>
  </si>
  <si>
    <t>جميله عوده</t>
  </si>
  <si>
    <t>محمدمظهر</t>
  </si>
  <si>
    <t>جهاد طيارة</t>
  </si>
  <si>
    <t>جهين دخان</t>
  </si>
  <si>
    <t>غنى</t>
  </si>
  <si>
    <t>جودت خميس</t>
  </si>
  <si>
    <t>جودي كريشان</t>
  </si>
  <si>
    <t>ابي</t>
  </si>
  <si>
    <t>لبابه</t>
  </si>
  <si>
    <t>جورج الحاج</t>
  </si>
  <si>
    <t>جوزفين اصطفان</t>
  </si>
  <si>
    <t>اميل</t>
  </si>
  <si>
    <t>جوزيف قاروط</t>
  </si>
  <si>
    <t>جوليا جحجاح</t>
  </si>
  <si>
    <t>وردة</t>
  </si>
  <si>
    <t>جيسيكا الجط</t>
  </si>
  <si>
    <t>جيلان طليعة</t>
  </si>
  <si>
    <t>حازم الاوس</t>
  </si>
  <si>
    <t>ثائرة</t>
  </si>
  <si>
    <t>حذيفه قدور</t>
  </si>
  <si>
    <t>حسام الاشقر</t>
  </si>
  <si>
    <t>حسام جوهر</t>
  </si>
  <si>
    <t>حسان الريحاني</t>
  </si>
  <si>
    <t>محمدمحروس</t>
  </si>
  <si>
    <t>حسان عزيزه</t>
  </si>
  <si>
    <t>حسان قاروط</t>
  </si>
  <si>
    <t>حسن الأشقر</t>
  </si>
  <si>
    <t>حسن الجيرودي</t>
  </si>
  <si>
    <t xml:space="preserve"> ناديا</t>
  </si>
  <si>
    <t>حسن الشياح</t>
  </si>
  <si>
    <t>حسن المسالمه</t>
  </si>
  <si>
    <t>حسن المصري</t>
  </si>
  <si>
    <t>حسن دمعه</t>
  </si>
  <si>
    <t>حسن زيد</t>
  </si>
  <si>
    <t>لقاء</t>
  </si>
  <si>
    <t>حسن شندير</t>
  </si>
  <si>
    <t>حسن كريزان</t>
  </si>
  <si>
    <t>حسن نظام طهرانى</t>
  </si>
  <si>
    <t>حسناء الزعيم</t>
  </si>
  <si>
    <t>محمد هيسم</t>
  </si>
  <si>
    <t>حسين الحاجي</t>
  </si>
  <si>
    <t>حسين الرفاعي</t>
  </si>
  <si>
    <t>حسين القزاز</t>
  </si>
  <si>
    <t>حسين اليونس</t>
  </si>
  <si>
    <t>حسين ديروان</t>
  </si>
  <si>
    <t>حسين عابد</t>
  </si>
  <si>
    <t>حسين عبدالرحمن</t>
  </si>
  <si>
    <t>حكمت عابدين حيدر</t>
  </si>
  <si>
    <t>حلا السلامه</t>
  </si>
  <si>
    <t>حلا الشاهين</t>
  </si>
  <si>
    <t>وعد</t>
  </si>
  <si>
    <t>حلا خلوف</t>
  </si>
  <si>
    <t>حلا صبحه</t>
  </si>
  <si>
    <t>حلا قاسم</t>
  </si>
  <si>
    <t>حمدان المحارب</t>
  </si>
  <si>
    <t>مناحي</t>
  </si>
  <si>
    <t>حمزة عفونة ياسين</t>
  </si>
  <si>
    <t>حمزه الحموي</t>
  </si>
  <si>
    <t>حمزه الشربجي</t>
  </si>
  <si>
    <t>حمزه داوود</t>
  </si>
  <si>
    <t>فراس</t>
  </si>
  <si>
    <t>حمزه قصاربني المرجه</t>
  </si>
  <si>
    <t>حنان الحلواني</t>
  </si>
  <si>
    <t>حنان الخباز</t>
  </si>
  <si>
    <t>حنان المصري</t>
  </si>
  <si>
    <t>حنان حياتلة</t>
  </si>
  <si>
    <t>حنان شربا</t>
  </si>
  <si>
    <t>حنين الحكيم</t>
  </si>
  <si>
    <t>حنين خليل</t>
  </si>
  <si>
    <t>حنين عزيزه</t>
  </si>
  <si>
    <t>حنين مارديني</t>
  </si>
  <si>
    <t>محمدضياءالدين</t>
  </si>
  <si>
    <t>حورية الشلبي</t>
  </si>
  <si>
    <t>حياة عمارالزعبي</t>
  </si>
  <si>
    <t>حياه دركشلي</t>
  </si>
  <si>
    <t>حيدر جعفر</t>
  </si>
  <si>
    <t>حيدر غانم</t>
  </si>
  <si>
    <t>اكتمال</t>
  </si>
  <si>
    <t>خالد الخليفة</t>
  </si>
  <si>
    <t xml:space="preserve">  علي</t>
  </si>
  <si>
    <t>خالد الصالح</t>
  </si>
  <si>
    <t>خالد العلي</t>
  </si>
  <si>
    <t>خالد النجار</t>
  </si>
  <si>
    <t>خالد حربة</t>
  </si>
  <si>
    <t>خالد حسين</t>
  </si>
  <si>
    <t>خالد خضير</t>
  </si>
  <si>
    <t>سنيه</t>
  </si>
  <si>
    <t>خالد دلة</t>
  </si>
  <si>
    <t>خالد شاويش</t>
  </si>
  <si>
    <t>خضرة</t>
  </si>
  <si>
    <t>خالد طعمه</t>
  </si>
  <si>
    <t>خالد عبدالحق</t>
  </si>
  <si>
    <t>خالد مهاوش</t>
  </si>
  <si>
    <t>بيداء</t>
  </si>
  <si>
    <t>خالد ناشوق</t>
  </si>
  <si>
    <t>خالد يوسف</t>
  </si>
  <si>
    <t>خديجه الحطاب</t>
  </si>
  <si>
    <t>خديجه ديب</t>
  </si>
  <si>
    <t>خضر العلي</t>
  </si>
  <si>
    <t>خلدون الحمد</t>
  </si>
  <si>
    <t>خلدون المذيب</t>
  </si>
  <si>
    <t>خلدون حمود</t>
  </si>
  <si>
    <t>خلدون زهر الدين</t>
  </si>
  <si>
    <t>خلود القداح</t>
  </si>
  <si>
    <t>خلود مستو</t>
  </si>
  <si>
    <t>خليل الحاجي</t>
  </si>
  <si>
    <t>خنساء عبد الحفيظ</t>
  </si>
  <si>
    <t>خولة كنج</t>
  </si>
  <si>
    <t>محمدايهاب</t>
  </si>
  <si>
    <t>خوله زينو</t>
  </si>
  <si>
    <t>دارين الحمود</t>
  </si>
  <si>
    <t>دارين جاويش</t>
  </si>
  <si>
    <t>داليا حميدان</t>
  </si>
  <si>
    <t>دانه البوشي</t>
  </si>
  <si>
    <t>دانه منصور</t>
  </si>
  <si>
    <t>لبابا</t>
  </si>
  <si>
    <t>دانيا طرحها</t>
  </si>
  <si>
    <t>دانيال خوري</t>
  </si>
  <si>
    <t>لوريس</t>
  </si>
  <si>
    <t xml:space="preserve">دانية الموصلي </t>
  </si>
  <si>
    <t>دانيه عبسه</t>
  </si>
  <si>
    <t>دانيه علايا</t>
  </si>
  <si>
    <t>دانيه كريدي</t>
  </si>
  <si>
    <t>داود انطون</t>
  </si>
  <si>
    <t>ميرنا</t>
  </si>
  <si>
    <t>درويش الحجار</t>
  </si>
  <si>
    <t>دعاء الحمود الحسن الخليل</t>
  </si>
  <si>
    <t>دعاء السمان</t>
  </si>
  <si>
    <t>دعاء الضاهر</t>
  </si>
  <si>
    <t>دعاء برغوث</t>
  </si>
  <si>
    <t>دعاء جنباز</t>
  </si>
  <si>
    <t>دعاء خلف</t>
  </si>
  <si>
    <t>دعاء خليلي</t>
  </si>
  <si>
    <t>دعاء شريدي</t>
  </si>
  <si>
    <t>دعاء عرفه</t>
  </si>
  <si>
    <t>دعاء قابل</t>
  </si>
  <si>
    <t>دعاء نداف</t>
  </si>
  <si>
    <t>دعاء نصري</t>
  </si>
  <si>
    <t>محمدمجد</t>
  </si>
  <si>
    <t>أميمة</t>
  </si>
  <si>
    <t>دليجان قدور</t>
  </si>
  <si>
    <t>ديالا جريره</t>
  </si>
  <si>
    <t>ديانا الكردي</t>
  </si>
  <si>
    <t>ديانا تومه</t>
  </si>
  <si>
    <t>ديانا عمران</t>
  </si>
  <si>
    <t>ديانا قناره</t>
  </si>
  <si>
    <t>ديما خادم الأربعين</t>
  </si>
  <si>
    <t>ديما فارس</t>
  </si>
  <si>
    <t>ديمه علي ديب</t>
  </si>
  <si>
    <t>دينا القصاب</t>
  </si>
  <si>
    <t>دينا قابلو</t>
  </si>
  <si>
    <t>ذو الفقار سلوم</t>
  </si>
  <si>
    <t>ذو الفقار عاصي</t>
  </si>
  <si>
    <t>اسد</t>
  </si>
  <si>
    <t>ميسم</t>
  </si>
  <si>
    <t>راضي السعيد</t>
  </si>
  <si>
    <t>دخلله</t>
  </si>
  <si>
    <t>راغب الدمشقي</t>
  </si>
  <si>
    <t>رافت الشامي</t>
  </si>
  <si>
    <t>راما ادريس</t>
  </si>
  <si>
    <t>راما الجاجه</t>
  </si>
  <si>
    <t>ديمه</t>
  </si>
  <si>
    <t>راما الخضراوي</t>
  </si>
  <si>
    <t>راما المالح</t>
  </si>
  <si>
    <t>راما النعسان</t>
  </si>
  <si>
    <t>راما بدر</t>
  </si>
  <si>
    <t>جرعه</t>
  </si>
  <si>
    <t>راما رضا</t>
  </si>
  <si>
    <t>راما شومان</t>
  </si>
  <si>
    <t>راما صلاحي</t>
  </si>
  <si>
    <t>راما ضاهر</t>
  </si>
  <si>
    <t>راما مظيان</t>
  </si>
  <si>
    <t>راما مهنا</t>
  </si>
  <si>
    <t>راما نده</t>
  </si>
  <si>
    <t>رامي ابو حلا</t>
  </si>
  <si>
    <t>رامي الطبجي</t>
  </si>
  <si>
    <t>رامي حسني</t>
  </si>
  <si>
    <t>رامي خلوف</t>
  </si>
  <si>
    <t>رامي عدله</t>
  </si>
  <si>
    <t>رامي عموره</t>
  </si>
  <si>
    <t>رامي محمد</t>
  </si>
  <si>
    <t>راميا ابولطيف</t>
  </si>
  <si>
    <t>رانيا العلي</t>
  </si>
  <si>
    <t>نصريه</t>
  </si>
  <si>
    <t>رانيا ذياب</t>
  </si>
  <si>
    <t>رانيا فزع</t>
  </si>
  <si>
    <t>ربا ابو عمار</t>
  </si>
  <si>
    <t>ربا الخاني</t>
  </si>
  <si>
    <t>محمدكامل</t>
  </si>
  <si>
    <t>ربا الشريحي</t>
  </si>
  <si>
    <t>ربا عبدالعزيز</t>
  </si>
  <si>
    <t>ربا فرنسيس</t>
  </si>
  <si>
    <t>ربا هيلم</t>
  </si>
  <si>
    <t>ربانة شنار</t>
  </si>
  <si>
    <t>ربيع ابراهيم</t>
  </si>
  <si>
    <t>ربيع النصر</t>
  </si>
  <si>
    <t>ربيع علي ديب</t>
  </si>
  <si>
    <t>رجاء الحسين</t>
  </si>
  <si>
    <t>رحاب الحاجي</t>
  </si>
  <si>
    <t>رحاب الركاض</t>
  </si>
  <si>
    <t>رحاب يوسف</t>
  </si>
  <si>
    <t>رزان الشيباني</t>
  </si>
  <si>
    <t>رزان النبكي</t>
  </si>
  <si>
    <t>رزان جواد</t>
  </si>
  <si>
    <t>رزان علي</t>
  </si>
  <si>
    <t>رزان غازي</t>
  </si>
  <si>
    <t>رزان فلوح</t>
  </si>
  <si>
    <t>رزان مشينش</t>
  </si>
  <si>
    <t>رزان نبهان</t>
  </si>
  <si>
    <t>سعانه</t>
  </si>
  <si>
    <t>رسام الرفاعي</t>
  </si>
  <si>
    <t>رشا اللحام</t>
  </si>
  <si>
    <t>رشا صافيتا</t>
  </si>
  <si>
    <t>رضا العيسى</t>
  </si>
  <si>
    <t>رضا معلا</t>
  </si>
  <si>
    <t>رغد البيروتي</t>
  </si>
  <si>
    <t>رغد الصبوح</t>
  </si>
  <si>
    <t>رغد سليمه</t>
  </si>
  <si>
    <t>رغد مراد</t>
  </si>
  <si>
    <t>رغدة الكريدي</t>
  </si>
  <si>
    <t>رغده الصبان</t>
  </si>
  <si>
    <t xml:space="preserve">محمد بشار </t>
  </si>
  <si>
    <t>رغده بقاعي</t>
  </si>
  <si>
    <t>رغيد الصبان</t>
  </si>
  <si>
    <t>محمدبشار</t>
  </si>
  <si>
    <t>رغيد حسن</t>
  </si>
  <si>
    <t>عدوان</t>
  </si>
  <si>
    <t>مجيده</t>
  </si>
  <si>
    <t>رفاه سوقيه</t>
  </si>
  <si>
    <t>رفعت الجشي</t>
  </si>
  <si>
    <t>رقيه يوسف</t>
  </si>
  <si>
    <t>رلى ورور</t>
  </si>
  <si>
    <t>رنا عويد</t>
  </si>
  <si>
    <t>رنا مراد</t>
  </si>
  <si>
    <t>عبدالدايم</t>
  </si>
  <si>
    <t>رنا وانلي</t>
  </si>
  <si>
    <t>رند البني</t>
  </si>
  <si>
    <t>رنده السعدي</t>
  </si>
  <si>
    <t>رنده القضماني</t>
  </si>
  <si>
    <t>محمدنزار</t>
  </si>
  <si>
    <t>رنده كندر</t>
  </si>
  <si>
    <t>رنه يحيى</t>
  </si>
  <si>
    <t>كرام</t>
  </si>
  <si>
    <t>رنيم الاحمد</t>
  </si>
  <si>
    <t>رنيم الجوني</t>
  </si>
  <si>
    <t>رنيم الحلاق</t>
  </si>
  <si>
    <t>رنيم الحمال</t>
  </si>
  <si>
    <t>مهند عبد الله</t>
  </si>
  <si>
    <t>رنيم الحوري الحمصي</t>
  </si>
  <si>
    <t>رنيم الشحف</t>
  </si>
  <si>
    <t>رنيم الفوال</t>
  </si>
  <si>
    <t>رنيم الماغوط</t>
  </si>
  <si>
    <t>رنيم بعريني</t>
  </si>
  <si>
    <t>رنيم حسون</t>
  </si>
  <si>
    <t>رنيم ريان</t>
  </si>
  <si>
    <t>رنيم سعيد</t>
  </si>
  <si>
    <t>رنيم سلاخو</t>
  </si>
  <si>
    <t>رنيم سلمان</t>
  </si>
  <si>
    <t>رنيم صبره</t>
  </si>
  <si>
    <t>رنيم غزال</t>
  </si>
  <si>
    <t>رنين يوسف</t>
  </si>
  <si>
    <t>رهام الشبعان</t>
  </si>
  <si>
    <t>رهام خنيفس</t>
  </si>
  <si>
    <t>ركنيه</t>
  </si>
  <si>
    <t>رهام سوكاني</t>
  </si>
  <si>
    <t>رهام قره بطق</t>
  </si>
  <si>
    <t>رهام مخلوف</t>
  </si>
  <si>
    <t>رهام مسكون</t>
  </si>
  <si>
    <t>رهام ناصيف</t>
  </si>
  <si>
    <t>رهف العشعوش</t>
  </si>
  <si>
    <t>رهف المحيثاوي</t>
  </si>
  <si>
    <t>رهف بدوي</t>
  </si>
  <si>
    <t>رهف جحا</t>
  </si>
  <si>
    <t>رهف سرور</t>
  </si>
  <si>
    <t>احمدخير</t>
  </si>
  <si>
    <t>رهف سليمان</t>
  </si>
  <si>
    <t>رفيدا</t>
  </si>
  <si>
    <t>رهف سيراجي</t>
  </si>
  <si>
    <t>رهف غانم</t>
  </si>
  <si>
    <t>رهف مريش</t>
  </si>
  <si>
    <t>فائده</t>
  </si>
  <si>
    <t>رهف يونس</t>
  </si>
  <si>
    <t>روءه بركه</t>
  </si>
  <si>
    <t>رواد غزالي</t>
  </si>
  <si>
    <t>مخايل</t>
  </si>
  <si>
    <t>رواد غصون</t>
  </si>
  <si>
    <t>روان الكبة</t>
  </si>
  <si>
    <t>روان برا</t>
  </si>
  <si>
    <t>روان زين الدين</t>
  </si>
  <si>
    <t>الحان</t>
  </si>
  <si>
    <t>روان شندوبة</t>
  </si>
  <si>
    <t>روان عزالدين</t>
  </si>
  <si>
    <t>روان قربي</t>
  </si>
  <si>
    <t>روان قضماني</t>
  </si>
  <si>
    <t>روجيه حاماتي</t>
  </si>
  <si>
    <t>رود الانصاري</t>
  </si>
  <si>
    <t>رودي قيطيم</t>
  </si>
  <si>
    <t>روزان جاموس</t>
  </si>
  <si>
    <t>روعة عتمة</t>
  </si>
  <si>
    <t>روعه ريحان</t>
  </si>
  <si>
    <t>روكن عمر</t>
  </si>
  <si>
    <t>رولا سكر</t>
  </si>
  <si>
    <t>روى الجمعة</t>
  </si>
  <si>
    <t>معاويه</t>
  </si>
  <si>
    <t>رويدة موسى</t>
  </si>
  <si>
    <t>رويده سلوم</t>
  </si>
  <si>
    <t>رشديه</t>
  </si>
  <si>
    <t>رويده عثمان</t>
  </si>
  <si>
    <t>رؤى الجبه</t>
  </si>
  <si>
    <t>رؤى زغرة</t>
  </si>
  <si>
    <t>رؤيه الحصري</t>
  </si>
  <si>
    <t>ريادا طراف</t>
  </si>
  <si>
    <t>رياض موصللي</t>
  </si>
  <si>
    <t>ريتا السهوي</t>
  </si>
  <si>
    <t>ريتا المطر</t>
  </si>
  <si>
    <t>ريتا مقدم</t>
  </si>
  <si>
    <t>ريتا هندي</t>
  </si>
  <si>
    <t>ريم اكعيبر</t>
  </si>
  <si>
    <t>ريم الأعور</t>
  </si>
  <si>
    <t>ريم الحلاق</t>
  </si>
  <si>
    <t>ريم الصالح</t>
  </si>
  <si>
    <t>ريم باقي</t>
  </si>
  <si>
    <t>ريم حميدي</t>
  </si>
  <si>
    <t>ريم راشد</t>
  </si>
  <si>
    <t>ريم سرميني</t>
  </si>
  <si>
    <t>ريم صالح</t>
  </si>
  <si>
    <t>ريم فوزي</t>
  </si>
  <si>
    <t>ريم كم نقش</t>
  </si>
  <si>
    <t>ريم محلي</t>
  </si>
  <si>
    <t>ريم مخائيل</t>
  </si>
  <si>
    <t>جوزفين</t>
  </si>
  <si>
    <t>ريم مللي</t>
  </si>
  <si>
    <t>ريما حسين مصطفى</t>
  </si>
  <si>
    <t>ريما قطامش</t>
  </si>
  <si>
    <t>نايفة</t>
  </si>
  <si>
    <t>زاهر الحسن</t>
  </si>
  <si>
    <t>زكريا الاحمد</t>
  </si>
  <si>
    <t>معانده</t>
  </si>
  <si>
    <t>زكي احمد</t>
  </si>
  <si>
    <t>نوله</t>
  </si>
  <si>
    <t>زكي حجازي</t>
  </si>
  <si>
    <t>تريز</t>
  </si>
  <si>
    <t>زياد الحسين</t>
  </si>
  <si>
    <t>راجحة</t>
  </si>
  <si>
    <t>زين الشام الخالدي</t>
  </si>
  <si>
    <t>زين منلا علي</t>
  </si>
  <si>
    <t>زينب بارود</t>
  </si>
  <si>
    <t>زينب ظلاط</t>
  </si>
  <si>
    <t>زينب عثمان</t>
  </si>
  <si>
    <t>زينب موسى</t>
  </si>
  <si>
    <t>زينب يوسف</t>
  </si>
  <si>
    <t>زينة نقاش</t>
  </si>
  <si>
    <t>زينه عزيز</t>
  </si>
  <si>
    <t>سارة الحبش</t>
  </si>
  <si>
    <t>سارة الهاماني الحلبي</t>
  </si>
  <si>
    <t>سارة شحرور</t>
  </si>
  <si>
    <t>سارة صواف</t>
  </si>
  <si>
    <t>خمائل</t>
  </si>
  <si>
    <t>سارة فياض</t>
  </si>
  <si>
    <t>ساره المصري</t>
  </si>
  <si>
    <t>محمد ملهم</t>
  </si>
  <si>
    <t>ساره خولي</t>
  </si>
  <si>
    <t>سالم احمد</t>
  </si>
  <si>
    <t>سالي الحوراني</t>
  </si>
  <si>
    <t>سالي المدني</t>
  </si>
  <si>
    <t>سالي زكريا</t>
  </si>
  <si>
    <t>سالي شبلي</t>
  </si>
  <si>
    <t>سالي عثمان</t>
  </si>
  <si>
    <t>سالي فرح</t>
  </si>
  <si>
    <t>سالي هيلانه</t>
  </si>
  <si>
    <t>سامح عيدعامر</t>
  </si>
  <si>
    <t>سامر الحلبي</t>
  </si>
  <si>
    <t>سامر الصارم</t>
  </si>
  <si>
    <t>غزة</t>
  </si>
  <si>
    <t>سامر العسلي</t>
  </si>
  <si>
    <t>سامر دامرلي</t>
  </si>
  <si>
    <t>سامر عيبور</t>
  </si>
  <si>
    <t>سامر وردة</t>
  </si>
  <si>
    <t>سامي الميدعاني</t>
  </si>
  <si>
    <t>سامي عساف</t>
  </si>
  <si>
    <t>سامية الكردي</t>
  </si>
  <si>
    <t>ساميه المحاميد</t>
  </si>
  <si>
    <t>ساميه عازار</t>
  </si>
  <si>
    <t>ساندرا بسيط</t>
  </si>
  <si>
    <t>كارول</t>
  </si>
  <si>
    <t>سائر السلامة</t>
  </si>
  <si>
    <t>ستيفاني صالحاني</t>
  </si>
  <si>
    <t>سحر الجاري</t>
  </si>
  <si>
    <t>سدره الديري</t>
  </si>
  <si>
    <t>كرامه</t>
  </si>
  <si>
    <t>سدره الصيداوي</t>
  </si>
  <si>
    <t>سراب اشتي</t>
  </si>
  <si>
    <t>سعاد حداد</t>
  </si>
  <si>
    <t>سعاد ميقري</t>
  </si>
  <si>
    <t>افين</t>
  </si>
  <si>
    <t>سعدون القديمي</t>
  </si>
  <si>
    <t>سعيد البج</t>
  </si>
  <si>
    <t>سعيد الشعار</t>
  </si>
  <si>
    <t>سلاف الاحمد</t>
  </si>
  <si>
    <t>سلافه حمصي</t>
  </si>
  <si>
    <t>نهوى</t>
  </si>
  <si>
    <t>سلام حمدان</t>
  </si>
  <si>
    <t>سلام زهرالدين</t>
  </si>
  <si>
    <t>سلام سيف</t>
  </si>
  <si>
    <t>سلام عواد</t>
  </si>
  <si>
    <t>سلام قاروط</t>
  </si>
  <si>
    <t>إنعام</t>
  </si>
  <si>
    <t>سلوى المشكاوي</t>
  </si>
  <si>
    <t>سليمان أبو سمرة</t>
  </si>
  <si>
    <t>سليمان جديد</t>
  </si>
  <si>
    <t>سليمان يوسف</t>
  </si>
  <si>
    <t>سماح يوسف</t>
  </si>
  <si>
    <t>سمر الشتيوي</t>
  </si>
  <si>
    <t>سمر العبد</t>
  </si>
  <si>
    <t>سمية الفتيان</t>
  </si>
  <si>
    <t>سميح الداغر</t>
  </si>
  <si>
    <t>سمير علي</t>
  </si>
  <si>
    <t>برفه</t>
  </si>
  <si>
    <t>سميه قرنفل</t>
  </si>
  <si>
    <t>سناء الحبش</t>
  </si>
  <si>
    <t>سناء الحسن</t>
  </si>
  <si>
    <t>سناء حرانيه</t>
  </si>
  <si>
    <t>عصريه</t>
  </si>
  <si>
    <t>سناء ديب</t>
  </si>
  <si>
    <t>سركس</t>
  </si>
  <si>
    <t>سهاد الزعبي</t>
  </si>
  <si>
    <t>سهى حيو</t>
  </si>
  <si>
    <t>سهير المصطفى</t>
  </si>
  <si>
    <t>سهيلا عجور</t>
  </si>
  <si>
    <t>سوار الشرع</t>
  </si>
  <si>
    <t>سوزان الاحمد</t>
  </si>
  <si>
    <t>سوزان الدولتلي</t>
  </si>
  <si>
    <t>سوسن الحموي</t>
  </si>
  <si>
    <t>سوسن جراد</t>
  </si>
  <si>
    <t>سوسن محسن</t>
  </si>
  <si>
    <t>سومر جريوا</t>
  </si>
  <si>
    <t>سومر علي حسن</t>
  </si>
  <si>
    <t xml:space="preserve">سونيفيا القس صومو </t>
  </si>
  <si>
    <t>سونيه العقله</t>
  </si>
  <si>
    <t>سيما خيرالله</t>
  </si>
  <si>
    <t>شادي ابو فاعور</t>
  </si>
  <si>
    <t>شادي الحسن</t>
  </si>
  <si>
    <t>شادي بركه</t>
  </si>
  <si>
    <t>شادي دياب</t>
  </si>
  <si>
    <t>شادي سكروجه</t>
  </si>
  <si>
    <t>شادي شوفان</t>
  </si>
  <si>
    <t>شام الكركوكلي</t>
  </si>
  <si>
    <t>شام عيطه</t>
  </si>
  <si>
    <t>شاهينه المحمد</t>
  </si>
  <si>
    <t>شريف صاطور</t>
  </si>
  <si>
    <t>عجيب</t>
  </si>
  <si>
    <t>علية</t>
  </si>
  <si>
    <t>شهاب الدين حاج يحيى</t>
  </si>
  <si>
    <t>شهد عبدالله</t>
  </si>
  <si>
    <t>شوكت العلي جمه</t>
  </si>
  <si>
    <t>شيراز شنان</t>
  </si>
  <si>
    <t>شيرين مصطفى</t>
  </si>
  <si>
    <t>شيماء المحمد</t>
  </si>
  <si>
    <t>غنيم</t>
  </si>
  <si>
    <t>صالح صالح</t>
  </si>
  <si>
    <t>صبا خويص</t>
  </si>
  <si>
    <t>صفا الحلبي</t>
  </si>
  <si>
    <t>صوفيا عرموش</t>
  </si>
  <si>
    <t>ضحى الزيلع</t>
  </si>
  <si>
    <t>ضحى الصفدي</t>
  </si>
  <si>
    <t>متروك</t>
  </si>
  <si>
    <t>ضحى الغضبان</t>
  </si>
  <si>
    <t>ضحى محمود</t>
  </si>
  <si>
    <t>ضياءالدين ميداني</t>
  </si>
  <si>
    <t>طارق العطار</t>
  </si>
  <si>
    <t>طارق حجيج</t>
  </si>
  <si>
    <t>طالب المصري</t>
  </si>
  <si>
    <t>طلال السماك</t>
  </si>
  <si>
    <t>طه عمران</t>
  </si>
  <si>
    <t>طيف عثمان</t>
  </si>
  <si>
    <t>غياد</t>
  </si>
  <si>
    <t>ظلال عيسى</t>
  </si>
  <si>
    <t>عابد الحموي</t>
  </si>
  <si>
    <t>سونيا</t>
  </si>
  <si>
    <t>عادل الفرواتي</t>
  </si>
  <si>
    <t>عادل جمال الدين</t>
  </si>
  <si>
    <t>عادل حمود</t>
  </si>
  <si>
    <t>عاصم السيد</t>
  </si>
  <si>
    <t>عامر المحمد</t>
  </si>
  <si>
    <t>عامر المصفي</t>
  </si>
  <si>
    <t>مانيلا</t>
  </si>
  <si>
    <t>عامر حسن</t>
  </si>
  <si>
    <t>عامر عصفور</t>
  </si>
  <si>
    <t>عايدا علي</t>
  </si>
  <si>
    <t>عائده حمدان</t>
  </si>
  <si>
    <t>عائشه الاديب</t>
  </si>
  <si>
    <t>عائشه زين</t>
  </si>
  <si>
    <t>عباده الصفير</t>
  </si>
  <si>
    <t>عباده العطا</t>
  </si>
  <si>
    <t>عباده حاج عبدالرحمن</t>
  </si>
  <si>
    <t>عباده شيحا</t>
  </si>
  <si>
    <t>عباده عبد الله</t>
  </si>
  <si>
    <t>عبد الرحمن ابو حوش</t>
  </si>
  <si>
    <t>بسينة</t>
  </si>
  <si>
    <t>عبد الرحمن الاختيار</t>
  </si>
  <si>
    <t>عبد الرحمن الغراوي</t>
  </si>
  <si>
    <t>عبد الرحمن القطيفاني</t>
  </si>
  <si>
    <t>عبد الرحمن المسالخي</t>
  </si>
  <si>
    <t>عبد الرحمن الملا</t>
  </si>
  <si>
    <t>عبد الرحمن الموصللي</t>
  </si>
  <si>
    <t>عبد الرحمن حقي</t>
  </si>
  <si>
    <t>عبد الرحمن عياش</t>
  </si>
  <si>
    <t>عبد الرحمن كنعان</t>
  </si>
  <si>
    <t>عبد الرحيم المفلح</t>
  </si>
  <si>
    <t>ارقيه</t>
  </si>
  <si>
    <t>عبد الرزاق سرحان</t>
  </si>
  <si>
    <t>عبد الرزاق كبول</t>
  </si>
  <si>
    <t>عبد السلام الخميس</t>
  </si>
  <si>
    <t>حاكم</t>
  </si>
  <si>
    <t>عبد الصمد أبو قش</t>
  </si>
  <si>
    <t>عبد العزيز العقله</t>
  </si>
  <si>
    <t>عبد العزيز العيسى</t>
  </si>
  <si>
    <t>عبد العزيز القطان</t>
  </si>
  <si>
    <t>عبد الغني العظمة</t>
  </si>
  <si>
    <t>عبد القادر الاسدي</t>
  </si>
  <si>
    <t>عبد القادر غرز الدين</t>
  </si>
  <si>
    <t>عبد الكريم تللو</t>
  </si>
  <si>
    <t>عبد الله الحسن</t>
  </si>
  <si>
    <t>جورية</t>
  </si>
  <si>
    <t>عبد الله الصوص</t>
  </si>
  <si>
    <t>عبد الله حسين</t>
  </si>
  <si>
    <t>عبد الله حمامي</t>
  </si>
  <si>
    <t>عبد الله خطاب</t>
  </si>
  <si>
    <t>دعيبس</t>
  </si>
  <si>
    <t>عبد الله عيسى</t>
  </si>
  <si>
    <t>كنعان</t>
  </si>
  <si>
    <t>عبد الله كريزان</t>
  </si>
  <si>
    <t>عبد الله مصطفى</t>
  </si>
  <si>
    <t>عبد الملك العيشات</t>
  </si>
  <si>
    <t>عبد الناصر القرينات</t>
  </si>
  <si>
    <t>فرجه</t>
  </si>
  <si>
    <t>عبد الناصر عليوي</t>
  </si>
  <si>
    <t>عبدالحميد الزايد</t>
  </si>
  <si>
    <t>محمدنادر</t>
  </si>
  <si>
    <t>عبدالرحمن الشلبي</t>
  </si>
  <si>
    <t>عبدالرحمن الصمادي</t>
  </si>
  <si>
    <t>عبدالرحمن العطار</t>
  </si>
  <si>
    <t>عبدالرحمن العموري</t>
  </si>
  <si>
    <t>عبدالرحمن العوض</t>
  </si>
  <si>
    <t>عبدالرحمن حلواني</t>
  </si>
  <si>
    <t>عبدالرحمن عابدين</t>
  </si>
  <si>
    <t>عبدالرحمن قباني</t>
  </si>
  <si>
    <t>عبدالرزاق الاحمد</t>
  </si>
  <si>
    <t>عبدالرزاق منور</t>
  </si>
  <si>
    <t>عبدالعزيز بركات</t>
  </si>
  <si>
    <t>عبدالغني السمان</t>
  </si>
  <si>
    <t>محمدكاسم</t>
  </si>
  <si>
    <t>عبدالغني شاهين</t>
  </si>
  <si>
    <t>عبدالقادر طناطرة</t>
  </si>
  <si>
    <t>عبدالكافي طيب</t>
  </si>
  <si>
    <t>عبداللطيف قدور</t>
  </si>
  <si>
    <t>اكسانا</t>
  </si>
  <si>
    <t>عبدالله الحمود</t>
  </si>
  <si>
    <t>امونة</t>
  </si>
  <si>
    <t>عبدالله اوصمان</t>
  </si>
  <si>
    <t>عبدالله بنوت</t>
  </si>
  <si>
    <t>عبدالله شرشار</t>
  </si>
  <si>
    <t>عبدو ايوب</t>
  </si>
  <si>
    <t>عبدو شاهين</t>
  </si>
  <si>
    <t>عبيدة عبد الرؤوف</t>
  </si>
  <si>
    <t>عبده يحيى</t>
  </si>
  <si>
    <t>عبيده الحجله</t>
  </si>
  <si>
    <t>عبيده القباني</t>
  </si>
  <si>
    <t>عبيده زرزور</t>
  </si>
  <si>
    <t>مهيب</t>
  </si>
  <si>
    <t>دارين</t>
  </si>
  <si>
    <t>عبير الاحمد</t>
  </si>
  <si>
    <t>عبير السيد</t>
  </si>
  <si>
    <t>عبير الفارس</t>
  </si>
  <si>
    <t>عبير ديوب</t>
  </si>
  <si>
    <t>عبير منور</t>
  </si>
  <si>
    <t>عبير نوح</t>
  </si>
  <si>
    <t>عثمان عوض</t>
  </si>
  <si>
    <t>عدنان بقدليه</t>
  </si>
  <si>
    <t>عدنان شحود</t>
  </si>
  <si>
    <t>عهيدة</t>
  </si>
  <si>
    <t>عدنان علاوي</t>
  </si>
  <si>
    <t>عدنان نجمه</t>
  </si>
  <si>
    <t>عدي جمعة</t>
  </si>
  <si>
    <t>عدي درموش</t>
  </si>
  <si>
    <t>عدي صقر</t>
  </si>
  <si>
    <t>عدي مخلوف</t>
  </si>
  <si>
    <t>عروه احمد</t>
  </si>
  <si>
    <t>عفاف الحميدي</t>
  </si>
  <si>
    <t>عفاف بدا</t>
  </si>
  <si>
    <t>عفراء الحسين</t>
  </si>
  <si>
    <t>علا ابوحمزه</t>
  </si>
  <si>
    <t>علا المفلح</t>
  </si>
  <si>
    <t>فوزى</t>
  </si>
  <si>
    <t>علا اليوسف</t>
  </si>
  <si>
    <t>كفايه</t>
  </si>
  <si>
    <t>علا زين</t>
  </si>
  <si>
    <t>علا سلامه</t>
  </si>
  <si>
    <t>علا فضيل</t>
  </si>
  <si>
    <t>علا قيسية</t>
  </si>
  <si>
    <t>علا كبتول</t>
  </si>
  <si>
    <t>علا نعوم</t>
  </si>
  <si>
    <t>علاء الجمعات</t>
  </si>
  <si>
    <t>علاء الخنسة</t>
  </si>
  <si>
    <t>علاء الدين العبد</t>
  </si>
  <si>
    <t>علاء العبدالله</t>
  </si>
  <si>
    <t>جركس</t>
  </si>
  <si>
    <t>علاء القاق</t>
  </si>
  <si>
    <t>شاميه</t>
  </si>
  <si>
    <t>علاء جديد</t>
  </si>
  <si>
    <t>علاء حسن</t>
  </si>
  <si>
    <t>علاء قصار</t>
  </si>
  <si>
    <t>علاء كريزان</t>
  </si>
  <si>
    <t>علاءالدين مبارك</t>
  </si>
  <si>
    <t>علي الجهني</t>
  </si>
  <si>
    <t>علي السالم</t>
  </si>
  <si>
    <t>علي الشنوان البكر</t>
  </si>
  <si>
    <t>علي الصغير</t>
  </si>
  <si>
    <t>علي العمر</t>
  </si>
  <si>
    <t>علي جلول</t>
  </si>
  <si>
    <t>علي حسون</t>
  </si>
  <si>
    <t>علي خلف</t>
  </si>
  <si>
    <t>علي سردار</t>
  </si>
  <si>
    <t>علي سكيف</t>
  </si>
  <si>
    <t>علي عاقل</t>
  </si>
  <si>
    <t>علي كجو</t>
  </si>
  <si>
    <t>علي كوكي</t>
  </si>
  <si>
    <t>كوكي</t>
  </si>
  <si>
    <t>علياء الحاج سرحان</t>
  </si>
  <si>
    <t>عماد الحاجي</t>
  </si>
  <si>
    <t>عماد الدين حسب الله</t>
  </si>
  <si>
    <t>عماد بخو</t>
  </si>
  <si>
    <t>عمادالدين الزير</t>
  </si>
  <si>
    <t>عمار اغواني</t>
  </si>
  <si>
    <t>عمار الشرف</t>
  </si>
  <si>
    <t>عمار الطحان</t>
  </si>
  <si>
    <t>عمار جبور</t>
  </si>
  <si>
    <t>عمار حسن</t>
  </si>
  <si>
    <t>هيلانه</t>
  </si>
  <si>
    <t>عمار سامو</t>
  </si>
  <si>
    <t>عمر البارودي</t>
  </si>
  <si>
    <t>عمر البراد</t>
  </si>
  <si>
    <t>سيليه</t>
  </si>
  <si>
    <t>عمر الحمدون</t>
  </si>
  <si>
    <t>عمر الشومر</t>
  </si>
  <si>
    <t>عمر العنيد</t>
  </si>
  <si>
    <t>عمر العويد</t>
  </si>
  <si>
    <t>عمر العيسى</t>
  </si>
  <si>
    <t>عمر القادري</t>
  </si>
  <si>
    <t>عمر المحمد</t>
  </si>
  <si>
    <t>عمر بكري</t>
  </si>
  <si>
    <t>عمر بلاش</t>
  </si>
  <si>
    <t>عمر جويد</t>
  </si>
  <si>
    <t>عمر سنوبر</t>
  </si>
  <si>
    <t>محمد ميسر</t>
  </si>
  <si>
    <t>عمر عبد الرزاق</t>
  </si>
  <si>
    <t>عمر عياش</t>
  </si>
  <si>
    <t>عمر قلع</t>
  </si>
  <si>
    <t>عمر يوسف</t>
  </si>
  <si>
    <t>عمر يوغاروق</t>
  </si>
  <si>
    <t>عمران الانكليزي</t>
  </si>
  <si>
    <t>عمران الصالح</t>
  </si>
  <si>
    <t>عمرو الحمصي</t>
  </si>
  <si>
    <t>عمرو العزي النقشبندي</t>
  </si>
  <si>
    <t>عمرو فاكهاني</t>
  </si>
  <si>
    <t>عمير ناجي</t>
  </si>
  <si>
    <t>عهد الاشقر</t>
  </si>
  <si>
    <t>غاليه الزراد</t>
  </si>
  <si>
    <t>غاليه نقاشه</t>
  </si>
  <si>
    <t>غانم السلامات</t>
  </si>
  <si>
    <t xml:space="preserve">غدير ابراهيم </t>
  </si>
  <si>
    <t>فائقه</t>
  </si>
  <si>
    <t>غدير الغوثاني</t>
  </si>
  <si>
    <t>غدير الفتال</t>
  </si>
  <si>
    <t>غدير مقلد</t>
  </si>
  <si>
    <t>غدير ونوس</t>
  </si>
  <si>
    <t>غزل ادهم</t>
  </si>
  <si>
    <t>غزل عرار</t>
  </si>
  <si>
    <t>غسان ابومنذر</t>
  </si>
  <si>
    <t>غصون ابراهيم</t>
  </si>
  <si>
    <t>غصون ابوكرم</t>
  </si>
  <si>
    <t>غفران العلبي</t>
  </si>
  <si>
    <t>غفران الغنام</t>
  </si>
  <si>
    <t>غفران تقي</t>
  </si>
  <si>
    <t>غنى الحلبي</t>
  </si>
  <si>
    <t>غنى السروجي</t>
  </si>
  <si>
    <t>سعدالدين</t>
  </si>
  <si>
    <t>غنى توبه</t>
  </si>
  <si>
    <t>غيث البني</t>
  </si>
  <si>
    <t>غيث العلاوي</t>
  </si>
  <si>
    <t>غيث خادم الجامع</t>
  </si>
  <si>
    <t>غيث فوزي</t>
  </si>
  <si>
    <t>منيعه</t>
  </si>
  <si>
    <t>غيداء الأحمد</t>
  </si>
  <si>
    <t>غيداء العيد</t>
  </si>
  <si>
    <t>رسل</t>
  </si>
  <si>
    <t>غيداء فتوح</t>
  </si>
  <si>
    <t>فاتن بشنق</t>
  </si>
  <si>
    <t>مدنيه</t>
  </si>
  <si>
    <t>فاتن قاسم</t>
  </si>
  <si>
    <t>فادي السماره</t>
  </si>
  <si>
    <t>منصف</t>
  </si>
  <si>
    <t>فادي المنصور</t>
  </si>
  <si>
    <t>فادي بشر</t>
  </si>
  <si>
    <t>فادي حمد</t>
  </si>
  <si>
    <t>فادي شحاده</t>
  </si>
  <si>
    <t>فادي عازر</t>
  </si>
  <si>
    <t>فادي نصر</t>
  </si>
  <si>
    <t>فاديا الحموي</t>
  </si>
  <si>
    <t>فاديا قطريب</t>
  </si>
  <si>
    <t>فاديه الحسين</t>
  </si>
  <si>
    <t>فاديه المارديني</t>
  </si>
  <si>
    <t>فارس الخضور</t>
  </si>
  <si>
    <t>فارس خالد</t>
  </si>
  <si>
    <t>فارنا الغزاوي</t>
  </si>
  <si>
    <t>فاروق شرقاوي</t>
  </si>
  <si>
    <t>فاطمة الزهراء السالم</t>
  </si>
  <si>
    <t>فاطمه الأغبر</t>
  </si>
  <si>
    <t>فاطمه حامد</t>
  </si>
  <si>
    <t>فالح المحمد العبد الله</t>
  </si>
  <si>
    <t>فايز محمدالعكله</t>
  </si>
  <si>
    <t>فائزه سعد</t>
  </si>
  <si>
    <t>فداء غانم</t>
  </si>
  <si>
    <t>فراس حسن</t>
  </si>
  <si>
    <t>فراس شويكي</t>
  </si>
  <si>
    <t>فرح الجبان</t>
  </si>
  <si>
    <t>فرح الحراكي</t>
  </si>
  <si>
    <t>فرح القصار</t>
  </si>
  <si>
    <t>فرح عربش</t>
  </si>
  <si>
    <t>فرحان شلغين</t>
  </si>
  <si>
    <t>فردوس ديوب</t>
  </si>
  <si>
    <t xml:space="preserve">ابر اهيم </t>
  </si>
  <si>
    <t>فريال الضيفان</t>
  </si>
  <si>
    <t>فلك الخضر</t>
  </si>
  <si>
    <t>فلك الملا</t>
  </si>
  <si>
    <t>فواز رزوق</t>
  </si>
  <si>
    <t>ايــاد</t>
  </si>
  <si>
    <t>فواز موصللي</t>
  </si>
  <si>
    <t>فؤاد شعبان</t>
  </si>
  <si>
    <t>فؤاد طجيني</t>
  </si>
  <si>
    <t>نورية</t>
  </si>
  <si>
    <t>فؤاد مصطفى</t>
  </si>
  <si>
    <t>فياض زيتون</t>
  </si>
  <si>
    <t>فيكين دميرجيان</t>
  </si>
  <si>
    <t>ديكران</t>
  </si>
  <si>
    <t>حنه</t>
  </si>
  <si>
    <t>قاسم الزعبي</t>
  </si>
  <si>
    <t>قاسم الشيخ احمد</t>
  </si>
  <si>
    <t>قتيبة رفاعي</t>
  </si>
  <si>
    <t>قصي الحلاق</t>
  </si>
  <si>
    <t>قصي رجب تباب</t>
  </si>
  <si>
    <t>قمر الحجار</t>
  </si>
  <si>
    <t>قمر المصري</t>
  </si>
  <si>
    <t>قمر بشير</t>
  </si>
  <si>
    <t>قيس شعبان</t>
  </si>
  <si>
    <t>تماسيل</t>
  </si>
  <si>
    <t>كاترين الطعمة</t>
  </si>
  <si>
    <t>كارول الظواهره</t>
  </si>
  <si>
    <t>كارولين زحلاوي</t>
  </si>
  <si>
    <t>ايفان</t>
  </si>
  <si>
    <t>كارولين يوسف</t>
  </si>
  <si>
    <t>كرم زكريا</t>
  </si>
  <si>
    <t>مسوك</t>
  </si>
  <si>
    <t>كرم شعبان</t>
  </si>
  <si>
    <t>كرم عفوف ياسين</t>
  </si>
  <si>
    <t>كريستين شليويط</t>
  </si>
  <si>
    <t>كريم القباني</t>
  </si>
  <si>
    <t>اناث</t>
  </si>
  <si>
    <t>كريم نقاش</t>
  </si>
  <si>
    <t>كريم هاشم</t>
  </si>
  <si>
    <t>غاندي</t>
  </si>
  <si>
    <t>واجبه</t>
  </si>
  <si>
    <t>كمال سكيك</t>
  </si>
  <si>
    <t>كمي حسون</t>
  </si>
  <si>
    <t>كنان الحمصي</t>
  </si>
  <si>
    <t>كنان الصباغ</t>
  </si>
  <si>
    <t>كنان دمراني</t>
  </si>
  <si>
    <t>كنان سلمان</t>
  </si>
  <si>
    <t>كنان علي</t>
  </si>
  <si>
    <t>كندة حيدر</t>
  </si>
  <si>
    <t>كينده ابوسمرة</t>
  </si>
  <si>
    <t>لانا الجفتلي</t>
  </si>
  <si>
    <t>لانا حروب</t>
  </si>
  <si>
    <t>محمدفواز</t>
  </si>
  <si>
    <t>لانا شيخ مخانق</t>
  </si>
  <si>
    <t>لبنى الجلاد</t>
  </si>
  <si>
    <t>رؤى</t>
  </si>
  <si>
    <t>لبيب سعدالله</t>
  </si>
  <si>
    <t>لجين الزحيلي</t>
  </si>
  <si>
    <t>لجين المدني</t>
  </si>
  <si>
    <t>لجين زهر</t>
  </si>
  <si>
    <t>لجين عطايا</t>
  </si>
  <si>
    <t>لما خولاني</t>
  </si>
  <si>
    <t>لما زغيب</t>
  </si>
  <si>
    <t>لما علي</t>
  </si>
  <si>
    <t>لمى الصالح</t>
  </si>
  <si>
    <t>لمى ظريفة</t>
  </si>
  <si>
    <t>لمى نطفجي</t>
  </si>
  <si>
    <t>لمي بدور</t>
  </si>
  <si>
    <t>لمياء محفوض</t>
  </si>
  <si>
    <t>لميس حوري</t>
  </si>
  <si>
    <t>لميس ميا</t>
  </si>
  <si>
    <t>لورين الحمصي</t>
  </si>
  <si>
    <t>لورين حامد</t>
  </si>
  <si>
    <t>لوليا الطرابيشي</t>
  </si>
  <si>
    <t>لؤي التل</t>
  </si>
  <si>
    <t>لؤي السعدي</t>
  </si>
  <si>
    <t>ذيبه</t>
  </si>
  <si>
    <t>لؤي حبي</t>
  </si>
  <si>
    <t>ليان بصبوص</t>
  </si>
  <si>
    <t>ليث الحاج علي</t>
  </si>
  <si>
    <t>ليث الدالاتي</t>
  </si>
  <si>
    <t>ليث الصباغ</t>
  </si>
  <si>
    <t>ليث عيسى</t>
  </si>
  <si>
    <t>ليث غزالي</t>
  </si>
  <si>
    <t>ليلاس البرادعي</t>
  </si>
  <si>
    <t>دانيه</t>
  </si>
  <si>
    <t>ليلى الصفوري</t>
  </si>
  <si>
    <t>ليلى حلاق</t>
  </si>
  <si>
    <t>لين اسماعيل</t>
  </si>
  <si>
    <t>لين الحلبي العطار</t>
  </si>
  <si>
    <t>لوسي</t>
  </si>
  <si>
    <t>لين الكيلاني</t>
  </si>
  <si>
    <t>لين برهمجي</t>
  </si>
  <si>
    <t>لين جليلاتي</t>
  </si>
  <si>
    <t>دانيا</t>
  </si>
  <si>
    <t>لين مبارك</t>
  </si>
  <si>
    <t>لين محمح</t>
  </si>
  <si>
    <t>لينا الزيبق</t>
  </si>
  <si>
    <t>محمدأيمن</t>
  </si>
  <si>
    <t>لينا علي</t>
  </si>
  <si>
    <t>لينا هزيمه</t>
  </si>
  <si>
    <t>مابل خيربك</t>
  </si>
  <si>
    <t>ماجده خلف</t>
  </si>
  <si>
    <t>ماجده مرتضى</t>
  </si>
  <si>
    <t>مادلين وهبه</t>
  </si>
  <si>
    <t>ماري زينو</t>
  </si>
  <si>
    <t>ماري شاهين</t>
  </si>
  <si>
    <t>ماريا ابراهيم</t>
  </si>
  <si>
    <t>ماريا النحلاوي</t>
  </si>
  <si>
    <t>مازن اسعد</t>
  </si>
  <si>
    <t>مازن الحجه</t>
  </si>
  <si>
    <t>مازن الشحف</t>
  </si>
  <si>
    <t>ماسا محايري</t>
  </si>
  <si>
    <t>مالك ابو رشدان</t>
  </si>
  <si>
    <t>مالك السرحان</t>
  </si>
  <si>
    <t>مالك بوسنه لي</t>
  </si>
  <si>
    <t>مالك عيسى</t>
  </si>
  <si>
    <t>مانيا عقل</t>
  </si>
  <si>
    <t>موهيا</t>
  </si>
  <si>
    <t>ماهر  أبو دقة</t>
  </si>
  <si>
    <t>ماهر  موسى</t>
  </si>
  <si>
    <t>ماهر الزير</t>
  </si>
  <si>
    <t>ماهر السليم</t>
  </si>
  <si>
    <t>ماهر السليمان</t>
  </si>
  <si>
    <t>ماهر القصير</t>
  </si>
  <si>
    <t>ماهر خولاني</t>
  </si>
  <si>
    <t>مايا العكه</t>
  </si>
  <si>
    <t>مايا حوزاني</t>
  </si>
  <si>
    <t>مجد الخياط</t>
  </si>
  <si>
    <t>مجد جمال الدين</t>
  </si>
  <si>
    <t>مجد دردر</t>
  </si>
  <si>
    <t>مجد روميه</t>
  </si>
  <si>
    <t>مجد علوش</t>
  </si>
  <si>
    <t>مجد هزيم</t>
  </si>
  <si>
    <t>مجد يوسف</t>
  </si>
  <si>
    <t>محسن سليمان</t>
  </si>
  <si>
    <t>محمد ادلبي</t>
  </si>
  <si>
    <t>محمدتوفيق</t>
  </si>
  <si>
    <t>محمد اعويني</t>
  </si>
  <si>
    <t>الحسن</t>
  </si>
  <si>
    <t>محمد الاذن</t>
  </si>
  <si>
    <t>محمد الاسعد</t>
  </si>
  <si>
    <t>كاملة</t>
  </si>
  <si>
    <t>محمد الجبان</t>
  </si>
  <si>
    <t>محمد الحاج علي</t>
  </si>
  <si>
    <t>محمد الحلبي</t>
  </si>
  <si>
    <t>محمد الحلقي</t>
  </si>
  <si>
    <t xml:space="preserve">رحاب </t>
  </si>
  <si>
    <t>محمد الحميدي</t>
  </si>
  <si>
    <t>الخنساء</t>
  </si>
  <si>
    <t>محمد الحيدر</t>
  </si>
  <si>
    <t>محمد الحيلاني</t>
  </si>
  <si>
    <t>محمد الخضر الوكاع</t>
  </si>
  <si>
    <t>محمد الخلاوي</t>
  </si>
  <si>
    <t>محمد الدليمي</t>
  </si>
  <si>
    <t>محمد السحلي</t>
  </si>
  <si>
    <t>محمد العبود</t>
  </si>
  <si>
    <t>اجعيفان</t>
  </si>
  <si>
    <t>صبوحة</t>
  </si>
  <si>
    <t>محمد العساف</t>
  </si>
  <si>
    <t>محمد الفاضل</t>
  </si>
  <si>
    <t>محمد الفاعوري</t>
  </si>
  <si>
    <t>محمد القصيبان</t>
  </si>
  <si>
    <t>محمد الكردي</t>
  </si>
  <si>
    <t>محمد الكنعان</t>
  </si>
  <si>
    <t>محمد الماضي</t>
  </si>
  <si>
    <t>محمد المسلماني</t>
  </si>
  <si>
    <t xml:space="preserve"> ساميه</t>
  </si>
  <si>
    <t>محمد النويهي</t>
  </si>
  <si>
    <t>محمد اليوسف</t>
  </si>
  <si>
    <t>ورود</t>
  </si>
  <si>
    <t>محمد امين الحمصي</t>
  </si>
  <si>
    <t>محمد امين قدور</t>
  </si>
  <si>
    <t>محمد انس الجبان</t>
  </si>
  <si>
    <t>محمد انس رمضان</t>
  </si>
  <si>
    <t>محمد اياد البغاده</t>
  </si>
  <si>
    <t>محمد إسماعيل الشياح</t>
  </si>
  <si>
    <t>فر يده</t>
  </si>
  <si>
    <t>محمد أحمد</t>
  </si>
  <si>
    <t>احمد رشاد</t>
  </si>
  <si>
    <t>محمد براء الحمامي</t>
  </si>
  <si>
    <t>محمد تاج الدين الحلبي</t>
  </si>
  <si>
    <t>محمد تيسير ذو الغنى</t>
  </si>
  <si>
    <t>محمد جلال الجبان</t>
  </si>
  <si>
    <t>محمد جلال خلف</t>
  </si>
  <si>
    <t>محمد جمال فيتوري</t>
  </si>
  <si>
    <t>محمد حسن العثمان</t>
  </si>
  <si>
    <t>محمد حسن الفياض</t>
  </si>
  <si>
    <t>محمد حسن شمس الدين</t>
  </si>
  <si>
    <t>محمد حمامه</t>
  </si>
  <si>
    <t>رئفت</t>
  </si>
  <si>
    <t>محمد حيدر سرور</t>
  </si>
  <si>
    <t>مائده</t>
  </si>
  <si>
    <t>محمد خالد الطويل</t>
  </si>
  <si>
    <t>مصونه</t>
  </si>
  <si>
    <t>محمد خزمة</t>
  </si>
  <si>
    <t>محمد خلدون باكير آغا</t>
  </si>
  <si>
    <t>محمد خير ذياب</t>
  </si>
  <si>
    <t>محمد داده</t>
  </si>
  <si>
    <t>محمد درويش</t>
  </si>
  <si>
    <t>محمد رامي ديري</t>
  </si>
  <si>
    <t>محمد رضوان ركابي</t>
  </si>
  <si>
    <t>محمد رفاعي</t>
  </si>
  <si>
    <t>محمد رقيه</t>
  </si>
  <si>
    <t>محمد رياض بغدادي</t>
  </si>
  <si>
    <t>محمد رياض ركاب</t>
  </si>
  <si>
    <t>محمد زاهر رجب</t>
  </si>
  <si>
    <t>محمد رؤوف</t>
  </si>
  <si>
    <t>محمد زاهر نضر</t>
  </si>
  <si>
    <t>محمد زكريا البابا</t>
  </si>
  <si>
    <t>محمد زهير تركماني</t>
  </si>
  <si>
    <t>محمد زياد طبوش</t>
  </si>
  <si>
    <t>محمد زياد منكش</t>
  </si>
  <si>
    <t>محمد سارية جديني</t>
  </si>
  <si>
    <t>محمد سامر دامر</t>
  </si>
  <si>
    <t>محمد سعيد سنوبر</t>
  </si>
  <si>
    <t>محمد سمارة</t>
  </si>
  <si>
    <t>محمد سهلي</t>
  </si>
  <si>
    <t>محمد شاكر ابو حرب</t>
  </si>
  <si>
    <t>محمد شبلي</t>
  </si>
  <si>
    <t>محمد شهابي</t>
  </si>
  <si>
    <t>محمد شومان</t>
  </si>
  <si>
    <t>محمد شئدوح</t>
  </si>
  <si>
    <t>نميره</t>
  </si>
  <si>
    <t>محمد طلال جلال</t>
  </si>
  <si>
    <t>محمد عادل الصفدي</t>
  </si>
  <si>
    <t>محمد عامر</t>
  </si>
  <si>
    <t>محمد عامر الحلبي</t>
  </si>
  <si>
    <t>محمد عامر السكري</t>
  </si>
  <si>
    <t>محمد رائد</t>
  </si>
  <si>
    <t>محمد عامر العسه</t>
  </si>
  <si>
    <t>محمد عبد الله</t>
  </si>
  <si>
    <t>محمد عبدالغني</t>
  </si>
  <si>
    <t>محمد عبدالقادر</t>
  </si>
  <si>
    <t>محمدمؤمن</t>
  </si>
  <si>
    <t>محمد عدي العسالي</t>
  </si>
  <si>
    <t>محمد عرفان الزيات</t>
  </si>
  <si>
    <t>محمد عزت الدغلي</t>
  </si>
  <si>
    <t>محمد عزو ابو ذقن</t>
  </si>
  <si>
    <t>محمد عزيزيه</t>
  </si>
  <si>
    <t>محمد عكل</t>
  </si>
  <si>
    <t>محمد علاء الحمصي</t>
  </si>
  <si>
    <t>محمد علاء الصيداوي</t>
  </si>
  <si>
    <t>محمد علاء العكيلي</t>
  </si>
  <si>
    <t>محمد علي حوريه</t>
  </si>
  <si>
    <t>محمد عماد الصباغ</t>
  </si>
  <si>
    <t>محمد غيث هواري</t>
  </si>
  <si>
    <t>احمد فؤاد</t>
  </si>
  <si>
    <t>محمد فادي قاسم</t>
  </si>
  <si>
    <t>محمد فاعور</t>
  </si>
  <si>
    <t>محمد فراس المصري</t>
  </si>
  <si>
    <t>أفين</t>
  </si>
  <si>
    <t>محمد كيالي</t>
  </si>
  <si>
    <t>محمد لؤي الطرشان</t>
  </si>
  <si>
    <t>محمد لؤي العتر</t>
  </si>
  <si>
    <t>محمد لؤي حالول</t>
  </si>
  <si>
    <t>محمد ماهر الطاغوس</t>
  </si>
  <si>
    <t>محمد ماهر العوا</t>
  </si>
  <si>
    <t>محمد ماهر المبيرق</t>
  </si>
  <si>
    <t>افتكار</t>
  </si>
  <si>
    <t>محمد ماهر دودكي</t>
  </si>
  <si>
    <t>محمد محمود الظفري</t>
  </si>
  <si>
    <t>محمد مرهف حده</t>
  </si>
  <si>
    <t>محمد مصطفى الغراوي</t>
  </si>
  <si>
    <t>محمد معاذ الرفاعي</t>
  </si>
  <si>
    <t>محمد معاذ المزور</t>
  </si>
  <si>
    <t>لمى</t>
  </si>
  <si>
    <t>محمد معتصم الزقيمي</t>
  </si>
  <si>
    <t xml:space="preserve">الهام </t>
  </si>
  <si>
    <t>محمد مهند العبد الله</t>
  </si>
  <si>
    <t>محمد مؤمن مرعي</t>
  </si>
  <si>
    <t>محمد مؤيد دك الباب</t>
  </si>
  <si>
    <t>محمد نذير تحسين بك</t>
  </si>
  <si>
    <t>رؤافه</t>
  </si>
  <si>
    <t>محمد نور الدين زركي</t>
  </si>
  <si>
    <t>محمد نور أبو عابد</t>
  </si>
  <si>
    <t>محمد هشام تميم</t>
  </si>
  <si>
    <t>مهنا</t>
  </si>
  <si>
    <t>محمد والي</t>
  </si>
  <si>
    <t>محمد وسام نقاوه أبو ناصر</t>
  </si>
  <si>
    <t>محمد وفا الجملة</t>
  </si>
  <si>
    <t>محمد وليد كلاس</t>
  </si>
  <si>
    <t>محمد ياسر مكيه</t>
  </si>
  <si>
    <t>محمد ياسين المنلا</t>
  </si>
  <si>
    <t>محمد يامن تللو النشواتي</t>
  </si>
  <si>
    <t>محمد يحيى اللحام</t>
  </si>
  <si>
    <t>محمد يزن حلواني</t>
  </si>
  <si>
    <t>محمد يمان الملط</t>
  </si>
  <si>
    <t>محمداسامه محمود</t>
  </si>
  <si>
    <t>محمداياد سحلول</t>
  </si>
  <si>
    <t>محمدايمن المهايني</t>
  </si>
  <si>
    <t>محمدبديع الدوغري</t>
  </si>
  <si>
    <t>محمدموفق</t>
  </si>
  <si>
    <t>محمدجمال المقداد</t>
  </si>
  <si>
    <t>محمدجميل عبود</t>
  </si>
  <si>
    <t>محمدحسان الواع</t>
  </si>
  <si>
    <t>محمدحسن كحلوس</t>
  </si>
  <si>
    <t>محمدحمزه بوبس</t>
  </si>
  <si>
    <t>محمدخليل سليمان</t>
  </si>
  <si>
    <t>محمدربيع السيدحسو</t>
  </si>
  <si>
    <t>محمدرضا مزاوي</t>
  </si>
  <si>
    <t>محمدرياض زغلول</t>
  </si>
  <si>
    <t>محمدزياد بوزالجدي</t>
  </si>
  <si>
    <t>محمدعربي</t>
  </si>
  <si>
    <t>محمدسامر برا</t>
  </si>
  <si>
    <t>محمدسعيد الطباع</t>
  </si>
  <si>
    <t>محمدسعيد النحاس</t>
  </si>
  <si>
    <t>محمدسليم نخال</t>
  </si>
  <si>
    <t>محمدصالح جميل</t>
  </si>
  <si>
    <t>محمدصفوان حموده</t>
  </si>
  <si>
    <t>محمدصهيب أبرش</t>
  </si>
  <si>
    <t>محمدصياح ماميش</t>
  </si>
  <si>
    <t>محمدطارق العطار</t>
  </si>
  <si>
    <t>محمدطارق حميدة</t>
  </si>
  <si>
    <t>محمدطارق موصلي</t>
  </si>
  <si>
    <t>محمدعاطف العجه</t>
  </si>
  <si>
    <t>محمدعبدالرحمن تكريتي</t>
  </si>
  <si>
    <t>محمدعدنان النحلاوي</t>
  </si>
  <si>
    <t>محمدراني</t>
  </si>
  <si>
    <t>محمدعصام نعمه</t>
  </si>
  <si>
    <t>محمدعلاء القباني</t>
  </si>
  <si>
    <t>محمدعلاء كحيل</t>
  </si>
  <si>
    <t>محمدعلي الصوص</t>
  </si>
  <si>
    <t>محمدضياء</t>
  </si>
  <si>
    <t>محمدعمار ابو الجدي</t>
  </si>
  <si>
    <t>محمدعمر حماميه الشعار</t>
  </si>
  <si>
    <t>محمدفارس قوجه</t>
  </si>
  <si>
    <t>محمدكريم الدقاق</t>
  </si>
  <si>
    <t>محمدوسيم</t>
  </si>
  <si>
    <t>محمدماهر عرب</t>
  </si>
  <si>
    <t>ناظك</t>
  </si>
  <si>
    <t>محمدمنذر سبيناتي</t>
  </si>
  <si>
    <t>محمدمنير دعبول</t>
  </si>
  <si>
    <t>محمدمؤمن البيبي</t>
  </si>
  <si>
    <t>محمدمؤمن الرفاعي</t>
  </si>
  <si>
    <t>محمدنزار المهايني</t>
  </si>
  <si>
    <t>محمدنور بركات</t>
  </si>
  <si>
    <t>محمدنور شواهين</t>
  </si>
  <si>
    <t>محمدوائل الداموني</t>
  </si>
  <si>
    <t>محمدزياد</t>
  </si>
  <si>
    <t>ميرفه</t>
  </si>
  <si>
    <t>محمدياسر الدرا</t>
  </si>
  <si>
    <t>حبيبة</t>
  </si>
  <si>
    <t>محمديزن محمد</t>
  </si>
  <si>
    <t>محمود ابراهيم</t>
  </si>
  <si>
    <t>المصطفى</t>
  </si>
  <si>
    <t>محمود الشلبي</t>
  </si>
  <si>
    <t>محمود العيسى</t>
  </si>
  <si>
    <t>محمود الناعمه</t>
  </si>
  <si>
    <t>محمود النمر</t>
  </si>
  <si>
    <t>محمود الوكاع</t>
  </si>
  <si>
    <t>محمود جمعه</t>
  </si>
  <si>
    <t>محمود شموط</t>
  </si>
  <si>
    <t>محمود عثمان</t>
  </si>
  <si>
    <t>محمود عدس</t>
  </si>
  <si>
    <t>محمود عطايا</t>
  </si>
  <si>
    <t>محمود غزي</t>
  </si>
  <si>
    <t>محمود نصف الضيعة</t>
  </si>
  <si>
    <t>محي الدين الحوراني</t>
  </si>
  <si>
    <t>محي الدين الدهنه</t>
  </si>
  <si>
    <t>مرام ابولباده</t>
  </si>
  <si>
    <t>مرام الرواس</t>
  </si>
  <si>
    <t>مرام عظمه</t>
  </si>
  <si>
    <t>مرح السمان</t>
  </si>
  <si>
    <t>مرح الطويل</t>
  </si>
  <si>
    <t>مرح الملص</t>
  </si>
  <si>
    <t>مرح ضيانه</t>
  </si>
  <si>
    <t>ليله</t>
  </si>
  <si>
    <t>مرح كجوك</t>
  </si>
  <si>
    <t>مرنا حموده</t>
  </si>
  <si>
    <t>مرهف مزهر</t>
  </si>
  <si>
    <t>مروان طنطه</t>
  </si>
  <si>
    <t>مروة أبوراس</t>
  </si>
  <si>
    <t>مروة طوج</t>
  </si>
  <si>
    <t>مروه الحمصي الشهيربالازرق</t>
  </si>
  <si>
    <t>مروه الخمم</t>
  </si>
  <si>
    <t>مروه الزغير</t>
  </si>
  <si>
    <t>مروه الضويحي</t>
  </si>
  <si>
    <t>شهبانوز</t>
  </si>
  <si>
    <t>مروه شوقل</t>
  </si>
  <si>
    <t>مروه غزال</t>
  </si>
  <si>
    <t>مروه فهد</t>
  </si>
  <si>
    <t>مروى الخطيب</t>
  </si>
  <si>
    <t>لبانه</t>
  </si>
  <si>
    <t>مروى المخللاتي</t>
  </si>
  <si>
    <t>مريم الحمصي</t>
  </si>
  <si>
    <t>مريم المصطفى المشهور</t>
  </si>
  <si>
    <t>مريم حسن</t>
  </si>
  <si>
    <t>مزن العسل</t>
  </si>
  <si>
    <t>مزنة الاختيار</t>
  </si>
  <si>
    <t>مزنة العيسى</t>
  </si>
  <si>
    <t>مصطفى الدبجان</t>
  </si>
  <si>
    <t>مصطفى الدعاس</t>
  </si>
  <si>
    <t>مصطفى شيباني</t>
  </si>
  <si>
    <t>مصطفى عيسى</t>
  </si>
  <si>
    <t>مصطفى نعمان</t>
  </si>
  <si>
    <t>مضر صالح</t>
  </si>
  <si>
    <t>مضر عبسي</t>
  </si>
  <si>
    <t>معاذ الخرسان</t>
  </si>
  <si>
    <t>معاذ الداود</t>
  </si>
  <si>
    <t>معاذ المعلم</t>
  </si>
  <si>
    <t>معالي برهان</t>
  </si>
  <si>
    <t>معاويه الحسن</t>
  </si>
  <si>
    <t>معاويه المرعي</t>
  </si>
  <si>
    <t>معتز النن</t>
  </si>
  <si>
    <t>معتز جبر</t>
  </si>
  <si>
    <t>معتصم عكوان</t>
  </si>
  <si>
    <t>معتصم نصر</t>
  </si>
  <si>
    <t>معمر العيسى</t>
  </si>
  <si>
    <t>معن الاحمد</t>
  </si>
  <si>
    <t>معن مطر</t>
  </si>
  <si>
    <t>مهيبة</t>
  </si>
  <si>
    <t>مفيدة الخطيب</t>
  </si>
  <si>
    <t>ملك البيش</t>
  </si>
  <si>
    <t>ملك بجبوج</t>
  </si>
  <si>
    <t>منار الخضر</t>
  </si>
  <si>
    <t>منار حسنا</t>
  </si>
  <si>
    <t>إسماعيل</t>
  </si>
  <si>
    <t>منار رمضان</t>
  </si>
  <si>
    <t>منال الشلبي</t>
  </si>
  <si>
    <t>منال الطه</t>
  </si>
  <si>
    <t>سكرة</t>
  </si>
  <si>
    <t>منال حسن</t>
  </si>
  <si>
    <t>مشابك</t>
  </si>
  <si>
    <t>منال كوجك</t>
  </si>
  <si>
    <t>منذر الغفير</t>
  </si>
  <si>
    <t>منذر حموش</t>
  </si>
  <si>
    <t>منذر قزازو</t>
  </si>
  <si>
    <t>منصور حمد</t>
  </si>
  <si>
    <t>منى الفاكهاني</t>
  </si>
  <si>
    <t>منى خالد</t>
  </si>
  <si>
    <t>منير انصير</t>
  </si>
  <si>
    <t>منير سكريه</t>
  </si>
  <si>
    <t>مها القوصي</t>
  </si>
  <si>
    <t>نسمة</t>
  </si>
  <si>
    <t>مها المسالمه</t>
  </si>
  <si>
    <t>عوده الله</t>
  </si>
  <si>
    <t>مهاب الفلاح</t>
  </si>
  <si>
    <t>مهدي احمد</t>
  </si>
  <si>
    <t>مهران الشبله</t>
  </si>
  <si>
    <t>مهند البدوي</t>
  </si>
  <si>
    <t>مهند الغربي</t>
  </si>
  <si>
    <t>مهند عبد النبي</t>
  </si>
  <si>
    <t>مهند فريجه</t>
  </si>
  <si>
    <t>مهيرة عمر</t>
  </si>
  <si>
    <t>موسى عثمان</t>
  </si>
  <si>
    <t>موسى عساف</t>
  </si>
  <si>
    <t>موسى قويدر</t>
  </si>
  <si>
    <t>موفق قطان</t>
  </si>
  <si>
    <t>مؤمن حربه</t>
  </si>
  <si>
    <t>مؤمن دهام</t>
  </si>
  <si>
    <t>مؤمن زحيمان</t>
  </si>
  <si>
    <t>مؤيد ابراهيم</t>
  </si>
  <si>
    <t>مؤيد الاحمد</t>
  </si>
  <si>
    <t>مؤيد الخبي</t>
  </si>
  <si>
    <t>مؤيد السحلي</t>
  </si>
  <si>
    <t>مؤيد النصيرات</t>
  </si>
  <si>
    <t>مؤيد جمعه</t>
  </si>
  <si>
    <t>مي الحاج علي</t>
  </si>
  <si>
    <t>مياس التركماني</t>
  </si>
  <si>
    <t>مياس هلال</t>
  </si>
  <si>
    <t>ميخائيل الياس</t>
  </si>
  <si>
    <t>ناديجدا</t>
  </si>
  <si>
    <t>ميرفت التبان</t>
  </si>
  <si>
    <t>ميرفت موسى</t>
  </si>
  <si>
    <t>ميرنا قاسم</t>
  </si>
  <si>
    <t>ميس الغبره</t>
  </si>
  <si>
    <t>ضياءالدين</t>
  </si>
  <si>
    <t>ميساء العوام</t>
  </si>
  <si>
    <t>ميساء خلوف</t>
  </si>
  <si>
    <t>ميساء عطايا</t>
  </si>
  <si>
    <t>ميسم الصالح</t>
  </si>
  <si>
    <t>ميسم محمد</t>
  </si>
  <si>
    <t>ميمونه الشعبي</t>
  </si>
  <si>
    <t>نفيسه</t>
  </si>
  <si>
    <t>ناجيه قطط</t>
  </si>
  <si>
    <t>ناديا الكرم</t>
  </si>
  <si>
    <t>ناريمان رضوان</t>
  </si>
  <si>
    <t>ناصر الفتيح</t>
  </si>
  <si>
    <t>ناصر عبد العال</t>
  </si>
  <si>
    <t>نافذ جديد</t>
  </si>
  <si>
    <t>ناهد حلواني</t>
  </si>
  <si>
    <t>محمدبركات</t>
  </si>
  <si>
    <t>ناهد صادق</t>
  </si>
  <si>
    <t>أحمدراتب</t>
  </si>
  <si>
    <t>نائله البالوش</t>
  </si>
  <si>
    <t>نبال سعيد</t>
  </si>
  <si>
    <t>نبراس دمج</t>
  </si>
  <si>
    <t>زينا</t>
  </si>
  <si>
    <t>نبيله قدوره</t>
  </si>
  <si>
    <t>نبيه علم</t>
  </si>
  <si>
    <t>نجاح كركوتلي</t>
  </si>
  <si>
    <t>نجاح لحلح</t>
  </si>
  <si>
    <t>نجوى النقري</t>
  </si>
  <si>
    <t>فهيم</t>
  </si>
  <si>
    <t>ندى التبلوني</t>
  </si>
  <si>
    <t>ندى الرباح</t>
  </si>
  <si>
    <t>ندى الصمادي</t>
  </si>
  <si>
    <t>ندى تدمري</t>
  </si>
  <si>
    <t>ندى زينو</t>
  </si>
  <si>
    <t>ندى سويد</t>
  </si>
  <si>
    <t>محمد مخلص</t>
  </si>
  <si>
    <t>ندى قطب</t>
  </si>
  <si>
    <t>نديم نظام</t>
  </si>
  <si>
    <t>نذير نعيم مدني</t>
  </si>
  <si>
    <t>نرمين صالحه</t>
  </si>
  <si>
    <t>نزار شاكر</t>
  </si>
  <si>
    <t>نسرين عيتي</t>
  </si>
  <si>
    <t>نسيم الصباغ</t>
  </si>
  <si>
    <t>نصر الدين عيسى</t>
  </si>
  <si>
    <t>منازل</t>
  </si>
  <si>
    <t>نضال السحيل</t>
  </si>
  <si>
    <t>نعمت الكل</t>
  </si>
  <si>
    <t>نعمت خضره</t>
  </si>
  <si>
    <t>نغم حماده</t>
  </si>
  <si>
    <t>نغم شحود</t>
  </si>
  <si>
    <t>روسيا</t>
  </si>
  <si>
    <t>نغم عفوف ياسين</t>
  </si>
  <si>
    <t>نغم قسام</t>
  </si>
  <si>
    <t>نهال يزبك</t>
  </si>
  <si>
    <t>نهوند السحلي</t>
  </si>
  <si>
    <t>نواف عيناوي</t>
  </si>
  <si>
    <t>عمير</t>
  </si>
  <si>
    <t>نوال النوري</t>
  </si>
  <si>
    <t>آمامه</t>
  </si>
  <si>
    <t>نور البلعاسي</t>
  </si>
  <si>
    <t>نور الخلفه</t>
  </si>
  <si>
    <t>نور الدين السمان</t>
  </si>
  <si>
    <t>نور الدين المزيك</t>
  </si>
  <si>
    <t>نور الدين قطرية</t>
  </si>
  <si>
    <t>نور الدين مدلل</t>
  </si>
  <si>
    <t>نور الزربا</t>
  </si>
  <si>
    <t>نور الشام الحسين</t>
  </si>
  <si>
    <t>نور النحلاوي</t>
  </si>
  <si>
    <t>نور الهدى الجدا</t>
  </si>
  <si>
    <t xml:space="preserve"> محمود</t>
  </si>
  <si>
    <t>نور الهدى بركات</t>
  </si>
  <si>
    <t>نور الهدى مصري</t>
  </si>
  <si>
    <t>نور جمعه</t>
  </si>
  <si>
    <t>نور حاج صطوف</t>
  </si>
  <si>
    <t>زهرية</t>
  </si>
  <si>
    <t>نور حسن</t>
  </si>
  <si>
    <t>هديل</t>
  </si>
  <si>
    <t>نور حنونة</t>
  </si>
  <si>
    <t>نور دعيبس</t>
  </si>
  <si>
    <t>نور رمضان</t>
  </si>
  <si>
    <t>موفق جمال</t>
  </si>
  <si>
    <t>نور رمضان قراميط</t>
  </si>
  <si>
    <t>أحمدناصر</t>
  </si>
  <si>
    <t>نور عبدو</t>
  </si>
  <si>
    <t>نور مهنا</t>
  </si>
  <si>
    <t>نورا الغندور</t>
  </si>
  <si>
    <t>نورا الوقه</t>
  </si>
  <si>
    <t>نورا نحلاوي</t>
  </si>
  <si>
    <t>نورالدين احمد</t>
  </si>
  <si>
    <t>نورالله شافعه</t>
  </si>
  <si>
    <t>نوران الترك</t>
  </si>
  <si>
    <t>نورس احمد</t>
  </si>
  <si>
    <t>نوره خليفه</t>
  </si>
  <si>
    <t>نيرمين الراعي</t>
  </si>
  <si>
    <t>نيفين السقااميني</t>
  </si>
  <si>
    <t>نيفين دلال</t>
  </si>
  <si>
    <t>هاجر تميم</t>
  </si>
  <si>
    <t>هاجر شنور</t>
  </si>
  <si>
    <t>هادي شاهين</t>
  </si>
  <si>
    <t>هادي شرف</t>
  </si>
  <si>
    <t>هارون رمضان</t>
  </si>
  <si>
    <t>هاله قلع</t>
  </si>
  <si>
    <t>هاني دله</t>
  </si>
  <si>
    <t>هاني هلال</t>
  </si>
  <si>
    <t>أمنه</t>
  </si>
  <si>
    <t>هبا الكفري</t>
  </si>
  <si>
    <t>محمدعادل</t>
  </si>
  <si>
    <t>هبا باكير</t>
  </si>
  <si>
    <t>هبا كراز</t>
  </si>
  <si>
    <t>هبة حميد</t>
  </si>
  <si>
    <t>هبة شربجي عمرين</t>
  </si>
  <si>
    <t>هبه الخطيب</t>
  </si>
  <si>
    <t>هبه السبيني</t>
  </si>
  <si>
    <t>هبه الشيشكلي</t>
  </si>
  <si>
    <t>هبه الله فرج الزرعي</t>
  </si>
  <si>
    <t>هبه المصري</t>
  </si>
  <si>
    <t>هبه الهواش</t>
  </si>
  <si>
    <t>هبه بوشي</t>
  </si>
  <si>
    <t>هبه زيدان</t>
  </si>
  <si>
    <t>هبه سكر</t>
  </si>
  <si>
    <t>هبه شرف</t>
  </si>
  <si>
    <t>هبه عبيد الوكاع</t>
  </si>
  <si>
    <t>قرطبه</t>
  </si>
  <si>
    <t>هبه عرنوس</t>
  </si>
  <si>
    <t>هبه قضماني</t>
  </si>
  <si>
    <t>هبه كياره</t>
  </si>
  <si>
    <t>هدى حدباش</t>
  </si>
  <si>
    <t>هدى حمزه</t>
  </si>
  <si>
    <t>هدى سلخ</t>
  </si>
  <si>
    <t>هدى كوكه</t>
  </si>
  <si>
    <t>هدى منصور</t>
  </si>
  <si>
    <t>هديل ابوذياب</t>
  </si>
  <si>
    <t>هديل سلام</t>
  </si>
  <si>
    <t>هديل عجلوني</t>
  </si>
  <si>
    <t>هديه الفرخ</t>
  </si>
  <si>
    <t>هديه أبوشعر</t>
  </si>
  <si>
    <t>هديه نابلسي</t>
  </si>
  <si>
    <t>هزار شلغين</t>
  </si>
  <si>
    <t>ادال</t>
  </si>
  <si>
    <t>هزار مكارم</t>
  </si>
  <si>
    <t>هشام الحلبي</t>
  </si>
  <si>
    <t>هشام شنان</t>
  </si>
  <si>
    <t>هشام عبد الرزاق</t>
  </si>
  <si>
    <t>هلا الجاسم</t>
  </si>
  <si>
    <t>هلا الخوري</t>
  </si>
  <si>
    <t>هلا كردي</t>
  </si>
  <si>
    <t>همام كلحو</t>
  </si>
  <si>
    <t>همسه الاعور</t>
  </si>
  <si>
    <t>هناء القضماني</t>
  </si>
  <si>
    <t>هناء المحمد</t>
  </si>
  <si>
    <t>هناء علوش</t>
  </si>
  <si>
    <t>هنادي عابدة</t>
  </si>
  <si>
    <t>هنادي عاشور</t>
  </si>
  <si>
    <t>هنادي نصر</t>
  </si>
  <si>
    <t>هند المرزوقي</t>
  </si>
  <si>
    <t>هند حافظ</t>
  </si>
  <si>
    <t>هند فرزان</t>
  </si>
  <si>
    <t>هيا الحمصي</t>
  </si>
  <si>
    <t>هيا المصطفى</t>
  </si>
  <si>
    <t>هيا حيدر</t>
  </si>
  <si>
    <t>مضر</t>
  </si>
  <si>
    <t>هيا قصيباتي</t>
  </si>
  <si>
    <t>محمد انس</t>
  </si>
  <si>
    <t>هيام عودة</t>
  </si>
  <si>
    <t>هيثم كنعان</t>
  </si>
  <si>
    <t>هيفاء برغله</t>
  </si>
  <si>
    <t>هيلين رباح</t>
  </si>
  <si>
    <t>وليم</t>
  </si>
  <si>
    <t>وائل الأسود</t>
  </si>
  <si>
    <t>وائل الحامد</t>
  </si>
  <si>
    <t>وائل الحسين</t>
  </si>
  <si>
    <t>وائل الراعي</t>
  </si>
  <si>
    <t>وداد سلقيني</t>
  </si>
  <si>
    <t>وداد عبد الرحيم</t>
  </si>
  <si>
    <t>وداد عبدو</t>
  </si>
  <si>
    <t>سرور</t>
  </si>
  <si>
    <t>وديع السعد</t>
  </si>
  <si>
    <t>لوليتا</t>
  </si>
  <si>
    <t>وردشان العويني</t>
  </si>
  <si>
    <t>وسام أبو دقة</t>
  </si>
  <si>
    <t>بهية</t>
  </si>
  <si>
    <t>وسام تلاوي</t>
  </si>
  <si>
    <t>وسام شيخ الغنامه</t>
  </si>
  <si>
    <t>وسام مان الدين نصر</t>
  </si>
  <si>
    <t>وسام محمود</t>
  </si>
  <si>
    <t>وسيم الجبان</t>
  </si>
  <si>
    <t>وسيم محمد</t>
  </si>
  <si>
    <t>وصال أبوزيد</t>
  </si>
  <si>
    <t>وضاح الباكير</t>
  </si>
  <si>
    <t>وعد السبيناتي</t>
  </si>
  <si>
    <t>وعد كمال</t>
  </si>
  <si>
    <t>فكرت</t>
  </si>
  <si>
    <t>وفاء التل</t>
  </si>
  <si>
    <t>وفاء خليفه</t>
  </si>
  <si>
    <t>وفاء علي</t>
  </si>
  <si>
    <t>وفيقة صيداوي</t>
  </si>
  <si>
    <t>محمدشاكر</t>
  </si>
  <si>
    <t>ولاء الحفار</t>
  </si>
  <si>
    <t>ولاء الخطيب</t>
  </si>
  <si>
    <t>ولاء الكبيرالحسني</t>
  </si>
  <si>
    <t>ولاء المصري</t>
  </si>
  <si>
    <t>ولاء جوديه</t>
  </si>
  <si>
    <t>ولاء قلع</t>
  </si>
  <si>
    <t>ولاء يوسف</t>
  </si>
  <si>
    <t>وليد السماوي</t>
  </si>
  <si>
    <t>محمد ضرار</t>
  </si>
  <si>
    <t>وليد الشقير</t>
  </si>
  <si>
    <t>وليم اسمر</t>
  </si>
  <si>
    <t>يارا سيقلي</t>
  </si>
  <si>
    <t>يارا فليون</t>
  </si>
  <si>
    <t>يارا قباني</t>
  </si>
  <si>
    <t>يارا كمال</t>
  </si>
  <si>
    <t>ياره الصيداوي</t>
  </si>
  <si>
    <t>ياسر الحلو</t>
  </si>
  <si>
    <t>ياسر السعدي</t>
  </si>
  <si>
    <t>ياسر جاموس</t>
  </si>
  <si>
    <t>ياسر دردر</t>
  </si>
  <si>
    <t>محمد عمران</t>
  </si>
  <si>
    <t>ياسر ريحان</t>
  </si>
  <si>
    <t>ياسر عطار</t>
  </si>
  <si>
    <t>ياسر محفوظ</t>
  </si>
  <si>
    <t>ياسمين ابوزيد</t>
  </si>
  <si>
    <t>ياسمين بربري</t>
  </si>
  <si>
    <t>ياسمين دركزنلي</t>
  </si>
  <si>
    <t>ياسين زنهور</t>
  </si>
  <si>
    <t>ياسين نجمه</t>
  </si>
  <si>
    <t>يامن الجمل</t>
  </si>
  <si>
    <t>يحيى علي</t>
  </si>
  <si>
    <t>يزن الحمصي</t>
  </si>
  <si>
    <t>يزن بهلولي</t>
  </si>
  <si>
    <t>يزن سليق</t>
  </si>
  <si>
    <t>يزن كنعان</t>
  </si>
  <si>
    <t>يزن نطفجي</t>
  </si>
  <si>
    <t>يسرا النائلي</t>
  </si>
  <si>
    <t>يمامه شبلي</t>
  </si>
  <si>
    <t>يمان بزازي</t>
  </si>
  <si>
    <t>يمان بلال</t>
  </si>
  <si>
    <t>محمدزاهد</t>
  </si>
  <si>
    <t>يمنا قباني</t>
  </si>
  <si>
    <t>يمنى الحنش</t>
  </si>
  <si>
    <t>يمنى الغميان</t>
  </si>
  <si>
    <t>يمنى جمعة</t>
  </si>
  <si>
    <t>يمنى رنكوسي</t>
  </si>
  <si>
    <t>يمنى شيحه</t>
  </si>
  <si>
    <t>عبد الحفيظ</t>
  </si>
  <si>
    <t>يوسف الشيخ</t>
  </si>
  <si>
    <t>يوسف الطويل</t>
  </si>
  <si>
    <t>يوسف العنيني</t>
  </si>
  <si>
    <t>يوسف المجيد</t>
  </si>
  <si>
    <t>يوسف جزائري</t>
  </si>
  <si>
    <t>يوسف داحول</t>
  </si>
  <si>
    <t>يوسف دعاس</t>
  </si>
  <si>
    <t>يوسف دمر</t>
  </si>
  <si>
    <t>كلير</t>
  </si>
  <si>
    <t>يوسف عبد العزيز</t>
  </si>
  <si>
    <t>رسول</t>
  </si>
  <si>
    <t>يوسف علوش</t>
  </si>
  <si>
    <t>يوسف فاضل</t>
  </si>
  <si>
    <t>يوسف وردة</t>
  </si>
  <si>
    <t>يونس الكراد</t>
  </si>
  <si>
    <t>يونس برخش</t>
  </si>
  <si>
    <t>يونس عجاج</t>
  </si>
  <si>
    <t>يونس موسى</t>
  </si>
  <si>
    <t>الاء السهلي</t>
  </si>
  <si>
    <t>راما المغربي</t>
  </si>
  <si>
    <t>شرحبيل زعيتر</t>
  </si>
  <si>
    <t>علي إسماعيل</t>
  </si>
  <si>
    <t>غاليه المنعم</t>
  </si>
  <si>
    <t>فراس الرزق العبد العزاوي</t>
  </si>
  <si>
    <t>نيفين العجمي</t>
  </si>
  <si>
    <t xml:space="preserve">اسراء السعدي </t>
  </si>
  <si>
    <t>زينات</t>
  </si>
  <si>
    <t>امنه السخني الطيار</t>
  </si>
  <si>
    <t>ايمن عنيز</t>
  </si>
  <si>
    <t>دعاء البواب</t>
  </si>
  <si>
    <t>روان الجبان</t>
  </si>
  <si>
    <t>ساميا طحان</t>
  </si>
  <si>
    <t>عبد المجيد السروجي</t>
  </si>
  <si>
    <t>محمد انس شعبان</t>
  </si>
  <si>
    <t>محمد محروس زينه</t>
  </si>
  <si>
    <t>مصطفى شيخ خليل</t>
  </si>
  <si>
    <t>هبه يوسفان</t>
  </si>
  <si>
    <t>هيام خليل</t>
  </si>
  <si>
    <t>ولاء اللحلوح</t>
  </si>
  <si>
    <t>محمد سامر ابو الفتح</t>
  </si>
  <si>
    <t>احمد شرف الدين</t>
  </si>
  <si>
    <t>راما شيخ الأرض</t>
  </si>
  <si>
    <t>غنوه زرزر</t>
  </si>
  <si>
    <t>هديل العليان</t>
  </si>
  <si>
    <t>رغدا شمر</t>
  </si>
  <si>
    <t>عزه دالي</t>
  </si>
  <si>
    <t>علاء عبدالله</t>
  </si>
  <si>
    <t>شادي النصير</t>
  </si>
  <si>
    <t>ابي المرعي</t>
  </si>
  <si>
    <t>احلام ناصر</t>
  </si>
  <si>
    <t>احمد الحاج علي</t>
  </si>
  <si>
    <t>احمد الفارس</t>
  </si>
  <si>
    <t>احمد المطوري</t>
  </si>
  <si>
    <t>احمد دعبول</t>
  </si>
  <si>
    <t>احمد علي ديب</t>
  </si>
  <si>
    <t>اسامه كناكري</t>
  </si>
  <si>
    <t>الاء ديركي</t>
  </si>
  <si>
    <t>الهيثم عيد</t>
  </si>
  <si>
    <t>امل جمال الدين</t>
  </si>
  <si>
    <t>امين الشمري</t>
  </si>
  <si>
    <t>انس الصواف</t>
  </si>
  <si>
    <t>كناز</t>
  </si>
  <si>
    <t>ايمان حبرج</t>
  </si>
  <si>
    <t>ايمان حللي</t>
  </si>
  <si>
    <t>ايمن ديب</t>
  </si>
  <si>
    <t>ايمن قاعود</t>
  </si>
  <si>
    <t>بريفان معمي</t>
  </si>
  <si>
    <t>زعيم</t>
  </si>
  <si>
    <t>بشار الجركس</t>
  </si>
  <si>
    <t>بشار الشيخ</t>
  </si>
  <si>
    <t>بشار عباس</t>
  </si>
  <si>
    <t>بيان اللبن</t>
  </si>
  <si>
    <t>بيان شعبان</t>
  </si>
  <si>
    <t>ثائر الصباغ الحجلي</t>
  </si>
  <si>
    <t>جمال طه</t>
  </si>
  <si>
    <t>جيهان رزق</t>
  </si>
  <si>
    <t>حامد الافغاني</t>
  </si>
  <si>
    <t>حمزه حناش</t>
  </si>
  <si>
    <t>حنان الحساني</t>
  </si>
  <si>
    <t>حيدر عبد الحسين</t>
  </si>
  <si>
    <t>كواكب</t>
  </si>
  <si>
    <t>دعاء ايزولي</t>
  </si>
  <si>
    <t>هيفي</t>
  </si>
  <si>
    <t>ديانا جبر</t>
  </si>
  <si>
    <t>صونيا</t>
  </si>
  <si>
    <t>رافت حنحون</t>
  </si>
  <si>
    <t>راكان قطنه</t>
  </si>
  <si>
    <t>رنا سليمان</t>
  </si>
  <si>
    <t>ريم النجار</t>
  </si>
  <si>
    <t>زياد منصور</t>
  </si>
  <si>
    <t>زينه العبد الغني</t>
  </si>
  <si>
    <t>سامر حافظ</t>
  </si>
  <si>
    <t>سامر محسن الحكيم</t>
  </si>
  <si>
    <t>سامر يحلم جزائرلي</t>
  </si>
  <si>
    <t>سناء اعرج</t>
  </si>
  <si>
    <t>سناء مرزان</t>
  </si>
  <si>
    <t>سهى عيسى</t>
  </si>
  <si>
    <t>سوزان حسن</t>
  </si>
  <si>
    <t>شريف حبي</t>
  </si>
  <si>
    <t>شيرين الجالوس</t>
  </si>
  <si>
    <t>صفوان الشوفي</t>
  </si>
  <si>
    <t>مشرف</t>
  </si>
  <si>
    <t>صفوان شعبان</t>
  </si>
  <si>
    <t>طارق عبد ربه</t>
  </si>
  <si>
    <t>طارق محفوض</t>
  </si>
  <si>
    <t>عادل الاسود</t>
  </si>
  <si>
    <t>عاصم صعب</t>
  </si>
  <si>
    <t>عامر تقي</t>
  </si>
  <si>
    <t>عامر شعبان</t>
  </si>
  <si>
    <t>عبد الرحمن الرواس</t>
  </si>
  <si>
    <t>تاج الدين</t>
  </si>
  <si>
    <t>عبد الرحمن رابعه</t>
  </si>
  <si>
    <t>عبد القادر جراح</t>
  </si>
  <si>
    <t>عبد الله طقطق</t>
  </si>
  <si>
    <t>عبد الناصر عرفات</t>
  </si>
  <si>
    <t>عبير غرز الدين</t>
  </si>
  <si>
    <t>عبير نقول</t>
  </si>
  <si>
    <t>عتاب الخريوش</t>
  </si>
  <si>
    <t>ذعار</t>
  </si>
  <si>
    <t>علاء الدين دهان</t>
  </si>
  <si>
    <t>علاء الدين شريباتي</t>
  </si>
  <si>
    <t>علاء الدين كريكر</t>
  </si>
  <si>
    <t>علي الخلاف</t>
  </si>
  <si>
    <t>علي محمد صالح العليوي</t>
  </si>
  <si>
    <t>علياء بكور</t>
  </si>
  <si>
    <t>عمر سلام</t>
  </si>
  <si>
    <t>غاده عبد الباقي</t>
  </si>
  <si>
    <t>غدير دبور</t>
  </si>
  <si>
    <t>فاتن نصري</t>
  </si>
  <si>
    <t>فراس خضور</t>
  </si>
  <si>
    <t>جولين</t>
  </si>
  <si>
    <t>فراس عباس</t>
  </si>
  <si>
    <t>فهد عبد اللطيف</t>
  </si>
  <si>
    <t>لمى حباب</t>
  </si>
  <si>
    <t>لين زين الدين</t>
  </si>
  <si>
    <t>ماهر شيخ الارض</t>
  </si>
  <si>
    <t>ماهر موسى</t>
  </si>
  <si>
    <t>محمد ابو زيد</t>
  </si>
  <si>
    <t>محمد ابو نبوت</t>
  </si>
  <si>
    <t>محمد الجباوي</t>
  </si>
  <si>
    <t>محمد الرمضان</t>
  </si>
  <si>
    <t>محمد نعيم باطيه</t>
  </si>
  <si>
    <t>فكريه</t>
  </si>
  <si>
    <t>محمد بدر امانو</t>
  </si>
  <si>
    <t>محمد توفيق سوسق</t>
  </si>
  <si>
    <t>محمد خير القصاص</t>
  </si>
  <si>
    <t>محمد خير فرج</t>
  </si>
  <si>
    <t>محمد صلان</t>
  </si>
  <si>
    <t>محمد عماد الرز</t>
  </si>
  <si>
    <t>محمد نور غنام</t>
  </si>
  <si>
    <t>محمد وائل عبد الله</t>
  </si>
  <si>
    <t>محمود بكرش</t>
  </si>
  <si>
    <t>محمود سوسق</t>
  </si>
  <si>
    <t>محمود عرفه</t>
  </si>
  <si>
    <t>محي الدين خليل</t>
  </si>
  <si>
    <t>مشيره الرفاعي</t>
  </si>
  <si>
    <t>مصطفى البلعوط</t>
  </si>
  <si>
    <t>معاذ غزال</t>
  </si>
  <si>
    <t>عبد العليم</t>
  </si>
  <si>
    <t>معتز ابو رشيد</t>
  </si>
  <si>
    <t>منذر الطويل</t>
  </si>
  <si>
    <t>منهل زوباري</t>
  </si>
  <si>
    <t>مهند الافندي</t>
  </si>
  <si>
    <t>مهند قاسم</t>
  </si>
  <si>
    <t>موسى بردان</t>
  </si>
  <si>
    <t>مي الكردي</t>
  </si>
  <si>
    <t>نجلاء الجوجو</t>
  </si>
  <si>
    <t>نسرين مرزه</t>
  </si>
  <si>
    <t>نورما السعد</t>
  </si>
  <si>
    <t>هاشم الشويخ</t>
  </si>
  <si>
    <t>هبه غيلانه</t>
  </si>
  <si>
    <t>وائل زينه</t>
  </si>
  <si>
    <t>وسام دحدل</t>
  </si>
  <si>
    <t>مرثا</t>
  </si>
  <si>
    <t>وفاء محمد</t>
  </si>
  <si>
    <t>ياسر محمد العسكر</t>
  </si>
  <si>
    <t>هاشميه</t>
  </si>
  <si>
    <t>يامن سلوم</t>
  </si>
  <si>
    <t>صديقه</t>
  </si>
  <si>
    <t>يحيى بيطار</t>
  </si>
  <si>
    <t>نوزت</t>
  </si>
  <si>
    <t>يزن الحمد</t>
  </si>
  <si>
    <t>يسرى غزال</t>
  </si>
  <si>
    <t>اية الله قصيباتي</t>
  </si>
  <si>
    <t>محمد دحابره</t>
  </si>
  <si>
    <t>محمد النشواتي</t>
  </si>
  <si>
    <t>ديالا المصارع</t>
  </si>
  <si>
    <t>محمد الشريف</t>
  </si>
  <si>
    <t xml:space="preserve">ابتسام صالحة </t>
  </si>
  <si>
    <t xml:space="preserve">زهرية </t>
  </si>
  <si>
    <t>احلام النجار</t>
  </si>
  <si>
    <t>احمد البغدادي</t>
  </si>
  <si>
    <t>احمد هاني المصري</t>
  </si>
  <si>
    <t>اغيد درويش</t>
  </si>
  <si>
    <t>سميعة</t>
  </si>
  <si>
    <t>الأمير داود</t>
  </si>
  <si>
    <t xml:space="preserve">الهام غانم </t>
  </si>
  <si>
    <t xml:space="preserve">أسعد </t>
  </si>
  <si>
    <t>الياس قلومه</t>
  </si>
  <si>
    <t>ايمان السعدي جباوي</t>
  </si>
  <si>
    <t>سوسن الزايد</t>
  </si>
  <si>
    <t xml:space="preserve">ايهم ابو حسان </t>
  </si>
  <si>
    <t xml:space="preserve">ياسر </t>
  </si>
  <si>
    <t xml:space="preserve">رسيلة </t>
  </si>
  <si>
    <t>آهين حسين</t>
  </si>
  <si>
    <t>أحلام ادريس</t>
  </si>
  <si>
    <t>أمان مهايني</t>
  </si>
  <si>
    <t>محمد مهيوب</t>
  </si>
  <si>
    <t xml:space="preserve">لينه قبيسي </t>
  </si>
  <si>
    <t>أمجد سلو</t>
  </si>
  <si>
    <t>أميره شعبان</t>
  </si>
  <si>
    <t xml:space="preserve">كوثر </t>
  </si>
  <si>
    <t>أمينه بطح</t>
  </si>
  <si>
    <t>إناس دنوني</t>
  </si>
  <si>
    <t>بشارقادري</t>
  </si>
  <si>
    <t>تيسير منصور</t>
  </si>
  <si>
    <t>فطومة</t>
  </si>
  <si>
    <t xml:space="preserve">جميل سلوم </t>
  </si>
  <si>
    <t>جورج الحكيم</t>
  </si>
  <si>
    <t>فائدة</t>
  </si>
  <si>
    <t>حسن بنا</t>
  </si>
  <si>
    <t>حسين طريز</t>
  </si>
  <si>
    <t>حسين منصور</t>
  </si>
  <si>
    <t>خالد الحفيري</t>
  </si>
  <si>
    <t>خالد رحمه</t>
  </si>
  <si>
    <t>خالد محمد</t>
  </si>
  <si>
    <t>خالده جمعه</t>
  </si>
  <si>
    <t>صافيه</t>
  </si>
  <si>
    <t>خناف محي الدين</t>
  </si>
  <si>
    <t>داليا الدريس</t>
  </si>
  <si>
    <t>دعاء الهواش</t>
  </si>
  <si>
    <t>راما كيزتوفيتش</t>
  </si>
  <si>
    <t>رامي عبود</t>
  </si>
  <si>
    <t>رشاد الآغا</t>
  </si>
  <si>
    <t>رغد أمين</t>
  </si>
  <si>
    <t>أحمد أبو الفرج</t>
  </si>
  <si>
    <t>رقيه الصوال</t>
  </si>
  <si>
    <t xml:space="preserve">سلوى عيد </t>
  </si>
  <si>
    <t>سليم حاحي</t>
  </si>
  <si>
    <t>سليمان عيسى</t>
  </si>
  <si>
    <t>سماح مختار مصطفى</t>
  </si>
  <si>
    <t>شذى كيزتوفيتش</t>
  </si>
  <si>
    <t>شكري الخطيب</t>
  </si>
  <si>
    <t>شيرين ميقري</t>
  </si>
  <si>
    <t>أديبة</t>
  </si>
  <si>
    <t>صادق سليمان</t>
  </si>
  <si>
    <t>عائدة المصري</t>
  </si>
  <si>
    <t>عامر الشدايدة</t>
  </si>
  <si>
    <t>جبران</t>
  </si>
  <si>
    <t>عبد الكريم البابا</t>
  </si>
  <si>
    <t>محمد رسلان</t>
  </si>
  <si>
    <t>عبد الله الميداني</t>
  </si>
  <si>
    <t>عبيدة اللبابيدي</t>
  </si>
  <si>
    <t>علي الجبر</t>
  </si>
  <si>
    <t>صبح</t>
  </si>
  <si>
    <t>عمر الخصا</t>
  </si>
  <si>
    <t>عمر طاهر عبد الجبار الشيخلي</t>
  </si>
  <si>
    <t>عمر دياب</t>
  </si>
  <si>
    <t>عيسى القباني</t>
  </si>
  <si>
    <t>أمير</t>
  </si>
  <si>
    <t>فادي العويل</t>
  </si>
  <si>
    <t>فادي محسن</t>
  </si>
  <si>
    <t>فراس البزرة</t>
  </si>
  <si>
    <t>قاسم الدبيسي</t>
  </si>
  <si>
    <t>قتيبه قيطاز</t>
  </si>
  <si>
    <t>كريستين حداد</t>
  </si>
  <si>
    <t>كنان مزهر</t>
  </si>
  <si>
    <t>لارا كاباديان</t>
  </si>
  <si>
    <t>انطون بول</t>
  </si>
  <si>
    <t>نتلي</t>
  </si>
  <si>
    <t>لورين الطويل</t>
  </si>
  <si>
    <t>رجى</t>
  </si>
  <si>
    <t>لينا البازرباشي</t>
  </si>
  <si>
    <t xml:space="preserve">لينا اليونس </t>
  </si>
  <si>
    <t>ماجد عبد الحق</t>
  </si>
  <si>
    <t>ماهر شقير</t>
  </si>
  <si>
    <t>محمد اثير كسحوت</t>
  </si>
  <si>
    <t>ياسمين كسحوت</t>
  </si>
  <si>
    <t>محمد الدويري</t>
  </si>
  <si>
    <t xml:space="preserve">محمد الكريم </t>
  </si>
  <si>
    <t>اكريم</t>
  </si>
  <si>
    <t>محمد المهنا اسماعيل</t>
  </si>
  <si>
    <t>محمد ايمن سليق</t>
  </si>
  <si>
    <t>محمد أمجد قسومه</t>
  </si>
  <si>
    <t>محمد أنس غنام</t>
  </si>
  <si>
    <t>عصمت</t>
  </si>
  <si>
    <t>محمد بلال شيخ نجيب</t>
  </si>
  <si>
    <t>صفاء شيخ نجيب</t>
  </si>
  <si>
    <t>محمد بهاء الدين دبا</t>
  </si>
  <si>
    <t>محمد بوبس</t>
  </si>
  <si>
    <t>محمد بيطار</t>
  </si>
  <si>
    <t>محمد جودت دحروج</t>
  </si>
  <si>
    <t>محمد سرور</t>
  </si>
  <si>
    <t>محمد صادق الشامي</t>
  </si>
  <si>
    <t xml:space="preserve">محمد علي غباش </t>
  </si>
  <si>
    <t>محمد عيد الابراهيم</t>
  </si>
  <si>
    <t>بهجه</t>
  </si>
  <si>
    <t>محمد فوزي مجذوب</t>
  </si>
  <si>
    <t>محمد مازن سوقيه</t>
  </si>
  <si>
    <t>محمد هادي نمور</t>
  </si>
  <si>
    <t>وفاء الزين</t>
  </si>
  <si>
    <t>محمد يحيى العقلة</t>
  </si>
  <si>
    <t>فهمية</t>
  </si>
  <si>
    <t>محمدحبوباتي</t>
  </si>
  <si>
    <t>محمود الحجيري</t>
  </si>
  <si>
    <t>مرام جلنبو</t>
  </si>
  <si>
    <t>مرام محمد</t>
  </si>
  <si>
    <t xml:space="preserve">مرعي النعمات </t>
  </si>
  <si>
    <t>مروه مصطفى</t>
  </si>
  <si>
    <t>ملك جمال</t>
  </si>
  <si>
    <t>ملهم نصرالله</t>
  </si>
  <si>
    <t xml:space="preserve">منى مقصود </t>
  </si>
  <si>
    <t xml:space="preserve">أديب </t>
  </si>
  <si>
    <t>ميسون ضيا</t>
  </si>
  <si>
    <t>نشات</t>
  </si>
  <si>
    <t>نور الهدى الزامل</t>
  </si>
  <si>
    <t>حسنه الحميدي</t>
  </si>
  <si>
    <t>نورس وجوخ</t>
  </si>
  <si>
    <t>يشار</t>
  </si>
  <si>
    <t>هديل شعلان</t>
  </si>
  <si>
    <t>هشام سمسمية</t>
  </si>
  <si>
    <t>هنادي البراد</t>
  </si>
  <si>
    <t xml:space="preserve">غازي </t>
  </si>
  <si>
    <t>وائل شعبان</t>
  </si>
  <si>
    <t>ورع الحسن شيبانيه</t>
  </si>
  <si>
    <t>روضه بلال</t>
  </si>
  <si>
    <t>وسيم سنوبر</t>
  </si>
  <si>
    <t>وفاء حريدين</t>
  </si>
  <si>
    <t>نجيبة</t>
  </si>
  <si>
    <t>ولاء عرفه</t>
  </si>
  <si>
    <t>يارا حبال</t>
  </si>
  <si>
    <t>ياسر الطباع</t>
  </si>
  <si>
    <t>يامن نعيم</t>
  </si>
  <si>
    <t>يمان النابلسي</t>
  </si>
  <si>
    <t>اسماء حمدان</t>
  </si>
  <si>
    <t xml:space="preserve">آلاء ميقري </t>
  </si>
  <si>
    <t>أدهم قاسم</t>
  </si>
  <si>
    <t>باسم خوندي</t>
  </si>
  <si>
    <t>قمره</t>
  </si>
  <si>
    <t>حكمت عقاد</t>
  </si>
  <si>
    <t>دلال سفاف</t>
  </si>
  <si>
    <t>رائد قريطم</t>
  </si>
  <si>
    <t>روان القادري</t>
  </si>
  <si>
    <t xml:space="preserve">هدى </t>
  </si>
  <si>
    <t>زوفاك صوغمونيان</t>
  </si>
  <si>
    <t>فلورا</t>
  </si>
  <si>
    <t>شذى خليفة</t>
  </si>
  <si>
    <t>طارق الطحان</t>
  </si>
  <si>
    <t xml:space="preserve">عاصم علي حمد </t>
  </si>
  <si>
    <t>علي جمال الدين</t>
  </si>
  <si>
    <t>عمار قسومة</t>
  </si>
  <si>
    <t xml:space="preserve">لمى رستم </t>
  </si>
  <si>
    <t>محمد النابلسي</t>
  </si>
  <si>
    <t>محمد مدلل</t>
  </si>
  <si>
    <t>محمد ياسر القباني</t>
  </si>
  <si>
    <t xml:space="preserve">سناء </t>
  </si>
  <si>
    <t>محمود الحسون</t>
  </si>
  <si>
    <t>مرهف الجمل</t>
  </si>
  <si>
    <t>مروه سكحل</t>
  </si>
  <si>
    <t xml:space="preserve">هنا </t>
  </si>
  <si>
    <t>هدى سعد الدين</t>
  </si>
  <si>
    <t>ايمان السياد</t>
  </si>
  <si>
    <t>وديع عوض البشارة</t>
  </si>
  <si>
    <t>جاد</t>
  </si>
  <si>
    <t>عيدة البشارة</t>
  </si>
  <si>
    <t xml:space="preserve">وسيم حسين </t>
  </si>
  <si>
    <t xml:space="preserve">مهنا </t>
  </si>
  <si>
    <t xml:space="preserve">فوزية </t>
  </si>
  <si>
    <t>ولاء الجازية</t>
  </si>
  <si>
    <t>انس ابو يزبك</t>
  </si>
  <si>
    <t>ايما سليمان</t>
  </si>
  <si>
    <t>حسام الدين مكاوي</t>
  </si>
  <si>
    <t>خالد الحوراني</t>
  </si>
  <si>
    <t>رولا البردان</t>
  </si>
  <si>
    <t>علا ابو زخم</t>
  </si>
  <si>
    <t>فيصل ابو قرعة</t>
  </si>
  <si>
    <t>ثلجة</t>
  </si>
  <si>
    <t>محمد ابو راس</t>
  </si>
  <si>
    <t>الماس</t>
  </si>
  <si>
    <t>محمد كوللي</t>
  </si>
  <si>
    <t>يمامه الرمضان</t>
  </si>
  <si>
    <t>ديما حسين</t>
  </si>
  <si>
    <t>يسرة</t>
  </si>
  <si>
    <t>سامر فرح</t>
  </si>
  <si>
    <t>عبد الرحمن  الويش</t>
  </si>
  <si>
    <t>افاقت</t>
  </si>
  <si>
    <t xml:space="preserve">صفوان عبد السلام </t>
  </si>
  <si>
    <t>رنده رباح</t>
  </si>
  <si>
    <t>احمد كريم</t>
  </si>
  <si>
    <t>شذى بسمة</t>
  </si>
  <si>
    <t>معتصم بهيج</t>
  </si>
  <si>
    <t>احمد عربشه</t>
  </si>
  <si>
    <t>احمدالصوطري</t>
  </si>
  <si>
    <t>المنذر السعدي</t>
  </si>
  <si>
    <t>امجد صندوق</t>
  </si>
  <si>
    <t>اناس سنوبر</t>
  </si>
  <si>
    <t>احمدنبيل</t>
  </si>
  <si>
    <t>ايات حسن</t>
  </si>
  <si>
    <t>ايمان شهاب</t>
  </si>
  <si>
    <t>بشر الميداني</t>
  </si>
  <si>
    <t>جوني جاندري</t>
  </si>
  <si>
    <t>جاك</t>
  </si>
  <si>
    <t>حسن الديوب</t>
  </si>
  <si>
    <t>حنا كسواني</t>
  </si>
  <si>
    <t>حنان الصباغ</t>
  </si>
  <si>
    <t>محمد تحسين</t>
  </si>
  <si>
    <t>حيان زهره</t>
  </si>
  <si>
    <t>محمد صفوان</t>
  </si>
  <si>
    <t>حيدر شرف</t>
  </si>
  <si>
    <t>خالد الصواف</t>
  </si>
  <si>
    <t>رزان حبش</t>
  </si>
  <si>
    <t>رغد النشواتي</t>
  </si>
  <si>
    <t>رنيم اسماعيل</t>
  </si>
  <si>
    <t>رهف الحيدر</t>
  </si>
  <si>
    <t>رونزا شهابي</t>
  </si>
  <si>
    <t>ريتا يوسف</t>
  </si>
  <si>
    <t>سامي قلعه جي</t>
  </si>
  <si>
    <t>مرسال</t>
  </si>
  <si>
    <t>تراز</t>
  </si>
  <si>
    <t>سيف الدين رحيمه</t>
  </si>
  <si>
    <t>طلال القيم</t>
  </si>
  <si>
    <t>عبدالرزاق شماع</t>
  </si>
  <si>
    <t>عدنان محمد</t>
  </si>
  <si>
    <t>علا كاتبة</t>
  </si>
  <si>
    <t>علي رسوق</t>
  </si>
  <si>
    <t>رقيب</t>
  </si>
  <si>
    <t>علي نيوف</t>
  </si>
  <si>
    <t>نجيحه</t>
  </si>
  <si>
    <t>عيد صالح</t>
  </si>
  <si>
    <t>فادي عزيز</t>
  </si>
  <si>
    <t>فادي قدورة</t>
  </si>
  <si>
    <t>فخرالدين كايد</t>
  </si>
  <si>
    <t>فراس سطاس</t>
  </si>
  <si>
    <t>فريد يونس</t>
  </si>
  <si>
    <t>قحطان التركي</t>
  </si>
  <si>
    <t>كاترين جرجس</t>
  </si>
  <si>
    <t>كارلا الحداد</t>
  </si>
  <si>
    <t>كنان بو حمدان</t>
  </si>
  <si>
    <t>لوئين جباره</t>
  </si>
  <si>
    <t>لين جراد</t>
  </si>
  <si>
    <t>مازن عكاري</t>
  </si>
  <si>
    <t>محمد التلي</t>
  </si>
  <si>
    <t>محمد الريحاوي</t>
  </si>
  <si>
    <t>محمد جديد</t>
  </si>
  <si>
    <t>محمد حسين برقوقي</t>
  </si>
  <si>
    <t>محمد روماي</t>
  </si>
  <si>
    <t>محمد سعيد الدكاك</t>
  </si>
  <si>
    <t>محمد عواد</t>
  </si>
  <si>
    <t>محمد مرهج</t>
  </si>
  <si>
    <t>محمد انور خضري</t>
  </si>
  <si>
    <t>نورث</t>
  </si>
  <si>
    <t>محمد علاء قلعه جي</t>
  </si>
  <si>
    <t>محمد زاهد</t>
  </si>
  <si>
    <t>محمود والي</t>
  </si>
  <si>
    <t>مروة الملا</t>
  </si>
  <si>
    <t>ملهم السليمان</t>
  </si>
  <si>
    <t>ميرنا حاتم</t>
  </si>
  <si>
    <t>ميساء شمس الدين</t>
  </si>
  <si>
    <t>ميشلين حاتم</t>
  </si>
  <si>
    <t>ندى العينية</t>
  </si>
  <si>
    <t>نسرين شاهين</t>
  </si>
  <si>
    <t>نور الدين رفاعيه</t>
  </si>
  <si>
    <t>نور الشبلي</t>
  </si>
  <si>
    <t>هادي غانم</t>
  </si>
  <si>
    <t>هبه سلوم</t>
  </si>
  <si>
    <t>هناء حمدان</t>
  </si>
  <si>
    <t>يارا حداد</t>
  </si>
  <si>
    <t>جورجينا</t>
  </si>
  <si>
    <t>يارا علي</t>
  </si>
  <si>
    <t>ياسمين الكبرا</t>
  </si>
  <si>
    <t>يامن الخيمي</t>
  </si>
  <si>
    <t>الاء قاروط</t>
  </si>
  <si>
    <t>محمد أديب</t>
  </si>
  <si>
    <t>المى حباب</t>
  </si>
  <si>
    <t>رامي الحرش</t>
  </si>
  <si>
    <t>سامر محمد</t>
  </si>
  <si>
    <t>فيدل ابراهيم</t>
  </si>
  <si>
    <t>جنات</t>
  </si>
  <si>
    <t>دانيا خليفة</t>
  </si>
  <si>
    <t>محمد نائل بدران</t>
  </si>
  <si>
    <t>هيفاء زاهدي</t>
  </si>
  <si>
    <t>نانسي سعاد نصري</t>
  </si>
  <si>
    <t>وسام العلي</t>
  </si>
  <si>
    <t>ربيع الفاعور</t>
  </si>
  <si>
    <t>ابتسام دياب</t>
  </si>
  <si>
    <t>نوران</t>
  </si>
  <si>
    <t>محمدجمال الدين</t>
  </si>
  <si>
    <t>احمد المبارك</t>
  </si>
  <si>
    <t>احمد بوبس</t>
  </si>
  <si>
    <t>احمد خضره</t>
  </si>
  <si>
    <t>احمد شيخ نجيب</t>
  </si>
  <si>
    <t>الاء كل</t>
  </si>
  <si>
    <t>انس الملحم</t>
  </si>
  <si>
    <t>انس الوادي</t>
  </si>
  <si>
    <t>ايه سقباني</t>
  </si>
  <si>
    <t>باسل كشتو</t>
  </si>
  <si>
    <t>براء مرسي</t>
  </si>
  <si>
    <t>بهاء الحجل</t>
  </si>
  <si>
    <t>ثناء جبور</t>
  </si>
  <si>
    <t>زريق</t>
  </si>
  <si>
    <t>جهاد الخطيب</t>
  </si>
  <si>
    <t>حياة طالب</t>
  </si>
  <si>
    <t>خالد الدنف</t>
  </si>
  <si>
    <t>دانيا الفريجات</t>
  </si>
  <si>
    <t>دعاء ترعاني</t>
  </si>
  <si>
    <t>ديمه المنجد</t>
  </si>
  <si>
    <t>راما مامو</t>
  </si>
  <si>
    <t>ربا الخطيب</t>
  </si>
  <si>
    <t>عبد الله هيثم</t>
  </si>
  <si>
    <t>ربا سليم</t>
  </si>
  <si>
    <t>ربيع علي</t>
  </si>
  <si>
    <t>رزان الحبال</t>
  </si>
  <si>
    <t>رشا عزارة</t>
  </si>
  <si>
    <t>رغد خنراده</t>
  </si>
  <si>
    <t>رقيا حمدان</t>
  </si>
  <si>
    <t>رهام الجوابرة</t>
  </si>
  <si>
    <t>رهف داوود</t>
  </si>
  <si>
    <t>ريم الشديدي</t>
  </si>
  <si>
    <t>ريما سبيناتي</t>
  </si>
  <si>
    <t>زاهر ناعم</t>
  </si>
  <si>
    <t>سلام عيسى</t>
  </si>
  <si>
    <t>سمير القوصي</t>
  </si>
  <si>
    <t>ضحى</t>
  </si>
  <si>
    <t>سمير كنعان</t>
  </si>
  <si>
    <t>سوزان المدور</t>
  </si>
  <si>
    <t>شذا غريب</t>
  </si>
  <si>
    <t>صفاء شحاده</t>
  </si>
  <si>
    <t>ضياء الدين الشيخ بكري</t>
  </si>
  <si>
    <t>ضياء السيد محي</t>
  </si>
  <si>
    <t>عامر دحدل</t>
  </si>
  <si>
    <t>عامر شحاده</t>
  </si>
  <si>
    <t>عامر موقاو</t>
  </si>
  <si>
    <t>عبد الرحمن ابو شعر</t>
  </si>
  <si>
    <t>علاء الجرماني</t>
  </si>
  <si>
    <t>علاء زيدان</t>
  </si>
  <si>
    <t>علي محفوض</t>
  </si>
  <si>
    <t>عماد الدين زمريق</t>
  </si>
  <si>
    <t>عمر الحايك</t>
  </si>
  <si>
    <t>غنوه صافي العسلي</t>
  </si>
  <si>
    <t>فائق فرج</t>
  </si>
  <si>
    <t>نازدار</t>
  </si>
  <si>
    <t>فاطمه عبد الخالق</t>
  </si>
  <si>
    <t>فراس لبابيدي</t>
  </si>
  <si>
    <t>فواز حجازي</t>
  </si>
  <si>
    <t>سروه</t>
  </si>
  <si>
    <t>كلثوم عايد</t>
  </si>
  <si>
    <t>لؤي علاء الدين</t>
  </si>
  <si>
    <t>اميرى</t>
  </si>
  <si>
    <t>ليث الظاهر</t>
  </si>
  <si>
    <t>ليث المرتضى</t>
  </si>
  <si>
    <t>مجد الفياض</t>
  </si>
  <si>
    <t>محمد البردان</t>
  </si>
  <si>
    <t>محمد الخياط</t>
  </si>
  <si>
    <t>محمد ايمن شيخ الارض</t>
  </si>
  <si>
    <t>محمد باسل الرز</t>
  </si>
  <si>
    <t>محمد باسل حجازي</t>
  </si>
  <si>
    <t>باز</t>
  </si>
  <si>
    <t>محمد تركماني</t>
  </si>
  <si>
    <t>محمد جيدوري</t>
  </si>
  <si>
    <t>محمد حمزة البديرة</t>
  </si>
  <si>
    <t>محمد سرمدقويدر معلم</t>
  </si>
  <si>
    <t>محمد عامر سيوفي</t>
  </si>
  <si>
    <t>محمد عبدو</t>
  </si>
  <si>
    <t>محمد عجلوني</t>
  </si>
  <si>
    <t>محمد عدنان الخباز</t>
  </si>
  <si>
    <t>محمد نعمان</t>
  </si>
  <si>
    <t>محمد فرزت تركيه</t>
  </si>
  <si>
    <t>محمد مؤيد الملقي</t>
  </si>
  <si>
    <t>محمد مأمون الصواف</t>
  </si>
  <si>
    <t>محمد منير السكري</t>
  </si>
  <si>
    <t>محمد وائل زهوه</t>
  </si>
  <si>
    <t>محمدفراس الجبان</t>
  </si>
  <si>
    <t>محمود الاسدي</t>
  </si>
  <si>
    <t>محي الدين شميس</t>
  </si>
  <si>
    <t>مضر سويدان</t>
  </si>
  <si>
    <t>منى عبد المجيد</t>
  </si>
  <si>
    <t>نبراس السعدي</t>
  </si>
  <si>
    <t>نسرين شربجي</t>
  </si>
  <si>
    <t>نور الزعويط</t>
  </si>
  <si>
    <t>نوران طري</t>
  </si>
  <si>
    <t>هبه التكريتي</t>
  </si>
  <si>
    <t>هبه دياب</t>
  </si>
  <si>
    <t>هبه منصور</t>
  </si>
  <si>
    <t>هندرين حسن</t>
  </si>
  <si>
    <t>طيب</t>
  </si>
  <si>
    <t>هيا حافظ</t>
  </si>
  <si>
    <t>ولاء العربي</t>
  </si>
  <si>
    <t>ياسمين قره جولي</t>
  </si>
  <si>
    <t>يزن الكيالي</t>
  </si>
  <si>
    <t>يزن داود</t>
  </si>
  <si>
    <t>يزن صالح</t>
  </si>
  <si>
    <t>احمد زريق</t>
  </si>
  <si>
    <t>امير العقاد</t>
  </si>
  <si>
    <t>تسنيم ديركي</t>
  </si>
  <si>
    <t>حياة سريه</t>
  </si>
  <si>
    <t>محمد العليوي</t>
  </si>
  <si>
    <t>محمد مظهر دياربكرلي</t>
  </si>
  <si>
    <t>مسلم الرهونجي</t>
  </si>
  <si>
    <t>وجيها طيلوني</t>
  </si>
  <si>
    <t>خلدون خضرة</t>
  </si>
  <si>
    <t>سيطان ابو عاصي</t>
  </si>
  <si>
    <t>احمد المطر</t>
  </si>
  <si>
    <t>حامديه</t>
  </si>
  <si>
    <t>احمد الميداني</t>
  </si>
  <si>
    <t>محمدعمار</t>
  </si>
  <si>
    <t>احمد مارديني</t>
  </si>
  <si>
    <t>احمد ورده برو</t>
  </si>
  <si>
    <t>الهام عرودكي</t>
  </si>
  <si>
    <t>هدايه</t>
  </si>
  <si>
    <t>امجد ابو حويج</t>
  </si>
  <si>
    <t>امل سطاس</t>
  </si>
  <si>
    <t>ايمن اسعد</t>
  </si>
  <si>
    <t>ايمن اسماعيل</t>
  </si>
  <si>
    <t>طيبة</t>
  </si>
  <si>
    <t>ايمن الابراهيم</t>
  </si>
  <si>
    <t>ايمن ساميز</t>
  </si>
  <si>
    <t>وضحة</t>
  </si>
  <si>
    <t>ايهم خزعه</t>
  </si>
  <si>
    <t>آلاء البزم</t>
  </si>
  <si>
    <t>آلاء البشاش</t>
  </si>
  <si>
    <t>آلاء اللحام</t>
  </si>
  <si>
    <t>أحمد الحموي</t>
  </si>
  <si>
    <t>أحمد الخطيب</t>
  </si>
  <si>
    <t>أنس حلاوه</t>
  </si>
  <si>
    <t>أنس رمضان</t>
  </si>
  <si>
    <t>بدرالدين الطرشان</t>
  </si>
  <si>
    <t>بشار صهيون</t>
  </si>
  <si>
    <t>شهيناز</t>
  </si>
  <si>
    <t>بلال الخشة</t>
  </si>
  <si>
    <t>كفاية</t>
  </si>
  <si>
    <t>جاندا محسن</t>
  </si>
  <si>
    <t>حسام حسحس</t>
  </si>
  <si>
    <t>نازك</t>
  </si>
  <si>
    <t>حسام يونس</t>
  </si>
  <si>
    <t>حسان صليبي</t>
  </si>
  <si>
    <t>حمده خلوف</t>
  </si>
  <si>
    <t>حنين زغيب</t>
  </si>
  <si>
    <t>خالد الشريف</t>
  </si>
  <si>
    <t>خلود بيطار</t>
  </si>
  <si>
    <t>راما شريف</t>
  </si>
  <si>
    <t>رامي الحج</t>
  </si>
  <si>
    <t>رامي كفا</t>
  </si>
  <si>
    <t>ربى الحلبي</t>
  </si>
  <si>
    <t>رشا ضاهر</t>
  </si>
  <si>
    <t>رغيد السمان</t>
  </si>
  <si>
    <t>رلى طريفة</t>
  </si>
  <si>
    <t>رنا الحناوي</t>
  </si>
  <si>
    <t>ريما جادالله</t>
  </si>
  <si>
    <t>زكريا صادق</t>
  </si>
  <si>
    <t>ساره كريكر</t>
  </si>
  <si>
    <t>سام جروج</t>
  </si>
  <si>
    <t>بشاره</t>
  </si>
  <si>
    <t>سعيد الريس</t>
  </si>
  <si>
    <t>سلمان المغربي</t>
  </si>
  <si>
    <t>سلوى كوكجه</t>
  </si>
  <si>
    <t>سليم الخولي</t>
  </si>
  <si>
    <t>سماهر دحدل</t>
  </si>
  <si>
    <t>ضحى الغنيمي الميداني</t>
  </si>
  <si>
    <t>ضياء عطايا</t>
  </si>
  <si>
    <t>ظافر غالي</t>
  </si>
  <si>
    <t>عبد الرحمن المظلوم</t>
  </si>
  <si>
    <t>عبد الرزاق الجزيري</t>
  </si>
  <si>
    <t>عبدالبديع ديركي</t>
  </si>
  <si>
    <t>عبدالقادر المرعي</t>
  </si>
  <si>
    <t>عبدالله عجاج</t>
  </si>
  <si>
    <t>عبدالله محيش</t>
  </si>
  <si>
    <t>عبد المالك الحلاق</t>
  </si>
  <si>
    <t>عبدالله أصلان</t>
  </si>
  <si>
    <t>علا الطباع</t>
  </si>
  <si>
    <t>علاء قاووق</t>
  </si>
  <si>
    <t>علي الأسعد</t>
  </si>
  <si>
    <t>علي فارس</t>
  </si>
  <si>
    <t>ماجدولين</t>
  </si>
  <si>
    <t>عمر ابوحوش</t>
  </si>
  <si>
    <t>عمر دللول</t>
  </si>
  <si>
    <t>فاتن الدخيل</t>
  </si>
  <si>
    <t>شامة</t>
  </si>
  <si>
    <t>فادي ابوسمره</t>
  </si>
  <si>
    <t>فادي الحسن</t>
  </si>
  <si>
    <t>فارس مرعي</t>
  </si>
  <si>
    <t>محمد نزار شريف</t>
  </si>
  <si>
    <t>فتون بني المرجه</t>
  </si>
  <si>
    <t>فراس عداس</t>
  </si>
  <si>
    <t>قمر الشمالي الديري</t>
  </si>
  <si>
    <t>لبنى السيد</t>
  </si>
  <si>
    <t>ليث الجمال</t>
  </si>
  <si>
    <t>لينا يونس</t>
  </si>
  <si>
    <t>ماجد زغلول</t>
  </si>
  <si>
    <t>مأمون يونس</t>
  </si>
  <si>
    <t>محمد ابو زرار</t>
  </si>
  <si>
    <t>محمد اسامة الهامش</t>
  </si>
  <si>
    <t>محمد المجدر</t>
  </si>
  <si>
    <t>صبيحة</t>
  </si>
  <si>
    <t>محمد شيخ الزور</t>
  </si>
  <si>
    <t>محمد عبد الحق</t>
  </si>
  <si>
    <t>محمد علي ديب</t>
  </si>
  <si>
    <t>محمد فراس بعلبكي</t>
  </si>
  <si>
    <t>محمد قريشي</t>
  </si>
  <si>
    <t>محمد معقده</t>
  </si>
  <si>
    <t>محمد نمور</t>
  </si>
  <si>
    <t>محمد نور عدي</t>
  </si>
  <si>
    <t>محمد يزن الظفري</t>
  </si>
  <si>
    <t>محمدباسل الحمصي الطويل</t>
  </si>
  <si>
    <t>محمديوسف</t>
  </si>
  <si>
    <t>محمدخير العربي</t>
  </si>
  <si>
    <t>محمدرضوان الشافعي</t>
  </si>
  <si>
    <t>محمدعزت سامي</t>
  </si>
  <si>
    <t>محمدفادي شحادة</t>
  </si>
  <si>
    <t>محمدفاروق</t>
  </si>
  <si>
    <t>محمدمنذر قربان بارودي</t>
  </si>
  <si>
    <t>محمود الياسين</t>
  </si>
  <si>
    <t>عبدالخالق</t>
  </si>
  <si>
    <t>محمود طبيش</t>
  </si>
  <si>
    <t>مرشده</t>
  </si>
  <si>
    <t>مريم نخله</t>
  </si>
  <si>
    <t>معاذ الحمصي</t>
  </si>
  <si>
    <t>معاذ زين</t>
  </si>
  <si>
    <t>معتز عبدالعال</t>
  </si>
  <si>
    <t>فرزات</t>
  </si>
  <si>
    <t>مهاب سنجاب</t>
  </si>
  <si>
    <t>سرابا</t>
  </si>
  <si>
    <t>نوال صفية</t>
  </si>
  <si>
    <t>محمدرائف</t>
  </si>
  <si>
    <t>نور سلوم</t>
  </si>
  <si>
    <t>نورالدين مزاوية</t>
  </si>
  <si>
    <t>هادي متري</t>
  </si>
  <si>
    <t>هالة الحلاق</t>
  </si>
  <si>
    <t>هديل السالك</t>
  </si>
  <si>
    <t>هشام رشيد</t>
  </si>
  <si>
    <t>هلا جديد</t>
  </si>
  <si>
    <t>جهينا</t>
  </si>
  <si>
    <t>هيلانة البوشي</t>
  </si>
  <si>
    <t>هونيده</t>
  </si>
  <si>
    <t>وجد حاتم</t>
  </si>
  <si>
    <t>ولاء دياب</t>
  </si>
  <si>
    <t>ولاء لحلح</t>
  </si>
  <si>
    <t>يزن صنديد</t>
  </si>
  <si>
    <t>مكارم</t>
  </si>
  <si>
    <t>يزن كحل</t>
  </si>
  <si>
    <t>حاطوم</t>
  </si>
  <si>
    <t>زهرالبان</t>
  </si>
  <si>
    <t>يسرى الحماده</t>
  </si>
  <si>
    <t>يوسف الطباع</t>
  </si>
  <si>
    <t>بلال اللحام</t>
  </si>
  <si>
    <t>رشا احمد</t>
  </si>
  <si>
    <t>شادي ابو خير</t>
  </si>
  <si>
    <t>مخلصه</t>
  </si>
  <si>
    <t>فرح البريدي</t>
  </si>
  <si>
    <t>محمد عز الدين الصياد</t>
  </si>
  <si>
    <t>محمد عمر المرابع</t>
  </si>
  <si>
    <t>فندي مرشد</t>
  </si>
  <si>
    <t>ايه الجبه</t>
  </si>
  <si>
    <t>زهرة العبد</t>
  </si>
  <si>
    <t>ابراهيم ابو بكر</t>
  </si>
  <si>
    <t>ابراهيم شحرور</t>
  </si>
  <si>
    <t>ابي الحق العلي</t>
  </si>
  <si>
    <t>احمد الشديدي</t>
  </si>
  <si>
    <t>احمد جوجه</t>
  </si>
  <si>
    <t>احمد عودة</t>
  </si>
  <si>
    <t>احمد قدورة</t>
  </si>
  <si>
    <t>احمد محمد حمدو قصر</t>
  </si>
  <si>
    <t>اسامه خشيفاتي</t>
  </si>
  <si>
    <t>اسامه نجار</t>
  </si>
  <si>
    <t>اسراء الخطيب</t>
  </si>
  <si>
    <t>اسراء المصري</t>
  </si>
  <si>
    <t>اصيل فراج الشوفي</t>
  </si>
  <si>
    <t>اكرام العزي</t>
  </si>
  <si>
    <t>الاء  الريس</t>
  </si>
  <si>
    <t>الاء الصعيدي</t>
  </si>
  <si>
    <t>منتها</t>
  </si>
  <si>
    <t>الاء دللول</t>
  </si>
  <si>
    <t>الاء فاضل</t>
  </si>
  <si>
    <t>الاء قسومه</t>
  </si>
  <si>
    <t>الليث ادريبي</t>
  </si>
  <si>
    <t>اليا س طنوس</t>
  </si>
  <si>
    <t>الياس أندراوس</t>
  </si>
  <si>
    <t>امال الغزالي</t>
  </si>
  <si>
    <t>حسنية</t>
  </si>
  <si>
    <t>اماني الاسماعيل</t>
  </si>
  <si>
    <t>اماني زخور</t>
  </si>
  <si>
    <t>امل المصري</t>
  </si>
  <si>
    <t>امنة الجاسم العبيد</t>
  </si>
  <si>
    <t>اميره كمال</t>
  </si>
  <si>
    <t>امين عبد الحفيظ</t>
  </si>
  <si>
    <t>انس لالا</t>
  </si>
  <si>
    <t>انس نشواتي</t>
  </si>
  <si>
    <t>انوار العلبي</t>
  </si>
  <si>
    <t>ايات الاشقر</t>
  </si>
  <si>
    <t>اياد مهرات</t>
  </si>
  <si>
    <t>ايلي عطا</t>
  </si>
  <si>
    <t>ايمان غازي</t>
  </si>
  <si>
    <t>ظريفه</t>
  </si>
  <si>
    <t>ايمان نعيم</t>
  </si>
  <si>
    <t>ايمان نقرش</t>
  </si>
  <si>
    <t>ايمن الرفاعي</t>
  </si>
  <si>
    <t>ايمن دار يونس</t>
  </si>
  <si>
    <t>احمد زهر الدين</t>
  </si>
  <si>
    <t>ايه حجازي</t>
  </si>
  <si>
    <t>ايه عوده</t>
  </si>
  <si>
    <t>ايهم قباني</t>
  </si>
  <si>
    <t>باسل سليم</t>
  </si>
  <si>
    <t>باسل صايغ</t>
  </si>
  <si>
    <t>باسل عجرم</t>
  </si>
  <si>
    <t>بتول الحشى</t>
  </si>
  <si>
    <t>بتول الدهان</t>
  </si>
  <si>
    <t>بثينه حجيج</t>
  </si>
  <si>
    <t>براء الحمود</t>
  </si>
  <si>
    <t>بيان لالا</t>
  </si>
  <si>
    <t>تقي طيان</t>
  </si>
  <si>
    <t>تمام الشوفي</t>
  </si>
  <si>
    <t>ثريا جاموس</t>
  </si>
  <si>
    <t>جمال جمال الدين</t>
  </si>
  <si>
    <t>جمان سروجي</t>
  </si>
  <si>
    <t>جودت ابراهيم</t>
  </si>
  <si>
    <t>حامد المحمد</t>
  </si>
  <si>
    <t>حسن العثمان</t>
  </si>
  <si>
    <t>حسن عبد الرزاق</t>
  </si>
  <si>
    <t>حسين جودوى</t>
  </si>
  <si>
    <t>حمزه الحمصي الطويل</t>
  </si>
  <si>
    <t>ساريا</t>
  </si>
  <si>
    <t>حنان زين</t>
  </si>
  <si>
    <t>حنان شاهين</t>
  </si>
  <si>
    <t>حنان مالك</t>
  </si>
  <si>
    <t>خالد الخضر</t>
  </si>
  <si>
    <t>عبلة</t>
  </si>
  <si>
    <t>خالد بكري</t>
  </si>
  <si>
    <t>خالد عثمان</t>
  </si>
  <si>
    <t>خديجه حاج جمعه</t>
  </si>
  <si>
    <t>خلدون النبكي</t>
  </si>
  <si>
    <t>سعدي</t>
  </si>
  <si>
    <t>خليل الكيلاني</t>
  </si>
  <si>
    <t>غنوم</t>
  </si>
  <si>
    <t>داليا حميد</t>
  </si>
  <si>
    <t>دانا النحاس</t>
  </si>
  <si>
    <t>دعاء  حاج عيد</t>
  </si>
  <si>
    <t>دعاء الحموي</t>
  </si>
  <si>
    <t>دعاء الشاطر</t>
  </si>
  <si>
    <t>دنيا شقفه</t>
  </si>
  <si>
    <t>ديانا العوده</t>
  </si>
  <si>
    <t>ذو الفقار شقره</t>
  </si>
  <si>
    <t>راما الشلي</t>
  </si>
  <si>
    <t>راما رحمه</t>
  </si>
  <si>
    <t>ربى الحوشان</t>
  </si>
  <si>
    <t>ربيع ابو منذر</t>
  </si>
  <si>
    <t>رحاب البقاعي</t>
  </si>
  <si>
    <t>رزان حمود</t>
  </si>
  <si>
    <t>رزان طعمه</t>
  </si>
  <si>
    <t>رشا الجبر</t>
  </si>
  <si>
    <t>رضا  الرضا</t>
  </si>
  <si>
    <t>رغد صباغ</t>
  </si>
  <si>
    <t>رغد غنام</t>
  </si>
  <si>
    <t>رغده السعيدي</t>
  </si>
  <si>
    <t>رقيه علي</t>
  </si>
  <si>
    <t>رنيم الداغستاني</t>
  </si>
  <si>
    <t>رهف ابراهيم</t>
  </si>
  <si>
    <t>رهف الدروبي</t>
  </si>
  <si>
    <t>رهف أبو الخير</t>
  </si>
  <si>
    <t>روان غبور</t>
  </si>
  <si>
    <t>روزان الشوفي</t>
  </si>
  <si>
    <t>رومانس عبد الحق</t>
  </si>
  <si>
    <t>رؤى  ملحم</t>
  </si>
  <si>
    <t>رؤى العليان</t>
  </si>
  <si>
    <t>ريم ابو حسن</t>
  </si>
  <si>
    <t>ريم القاروط</t>
  </si>
  <si>
    <t>ريم اللحام</t>
  </si>
  <si>
    <t>ريم حبال</t>
  </si>
  <si>
    <t>ريم هيفا</t>
  </si>
  <si>
    <t>زهراء الحكيم</t>
  </si>
  <si>
    <t>زينب المغربي</t>
  </si>
  <si>
    <t>زينب خضور</t>
  </si>
  <si>
    <t>زينه رستم</t>
  </si>
  <si>
    <t>زينه مسلماني</t>
  </si>
  <si>
    <t xml:space="preserve">ساره حمدان </t>
  </si>
  <si>
    <t>ساره دياب</t>
  </si>
  <si>
    <t>ساره شمس الدين</t>
  </si>
  <si>
    <t>سالي مستو</t>
  </si>
  <si>
    <t>سامر عبد الله فرح</t>
  </si>
  <si>
    <t>ساني فروج</t>
  </si>
  <si>
    <t>سعاد ابو طافش</t>
  </si>
  <si>
    <t>سعديه المسلماني</t>
  </si>
  <si>
    <t>ضاهر</t>
  </si>
  <si>
    <t>سعيد احمد الحسن</t>
  </si>
  <si>
    <t>سلامه كحال</t>
  </si>
  <si>
    <t>سماح طالب</t>
  </si>
  <si>
    <t>سنا  البعلي</t>
  </si>
  <si>
    <t>سهام يازجي</t>
  </si>
  <si>
    <t>سوزان عبلا</t>
  </si>
  <si>
    <t>سوسن العنيزان</t>
  </si>
  <si>
    <t>سولاف رضوان</t>
  </si>
  <si>
    <t>شادي احمد</t>
  </si>
  <si>
    <t>شادي غانم</t>
  </si>
  <si>
    <t>شام غانم</t>
  </si>
  <si>
    <t>شذى الحمزاوي</t>
  </si>
  <si>
    <t>صفا مزاوي</t>
  </si>
  <si>
    <t>طارق السعدي</t>
  </si>
  <si>
    <t>عامر قدور</t>
  </si>
  <si>
    <t>عباده عمار</t>
  </si>
  <si>
    <t>عبد الرحمن المصري</t>
  </si>
  <si>
    <t>عبد الرحمن قتلان</t>
  </si>
  <si>
    <t>عبد الرحيم جمعه</t>
  </si>
  <si>
    <t>عبد القادر الاوتاني</t>
  </si>
  <si>
    <t>عبد الكريم البطال</t>
  </si>
  <si>
    <t>عبد الله شندوبة</t>
  </si>
  <si>
    <t>عبد الله مبارك</t>
  </si>
  <si>
    <t>عبد المجيد رحمون</t>
  </si>
  <si>
    <t>عبد الهادي جناد</t>
  </si>
  <si>
    <t>جناد</t>
  </si>
  <si>
    <t>عبده زيتون</t>
  </si>
  <si>
    <t>عبير ناجي</t>
  </si>
  <si>
    <t>عدنان القصار</t>
  </si>
  <si>
    <t>عزت الحكواتي</t>
  </si>
  <si>
    <t>عصام دقماق</t>
  </si>
  <si>
    <t>عفراء غنام</t>
  </si>
  <si>
    <t>علاء الدين الغفير</t>
  </si>
  <si>
    <t>علي ابو خشيت</t>
  </si>
  <si>
    <t>علي النمر</t>
  </si>
  <si>
    <t>علياء يونس</t>
  </si>
  <si>
    <t>محمد لطفي</t>
  </si>
  <si>
    <t>هنادا</t>
  </si>
  <si>
    <t>عمار زريق</t>
  </si>
  <si>
    <t>عمار نصر</t>
  </si>
  <si>
    <t>عمر رجب بك</t>
  </si>
  <si>
    <t>عمرو الغراوي</t>
  </si>
  <si>
    <t>عمرو النعمات</t>
  </si>
  <si>
    <t>عهد القاسم</t>
  </si>
  <si>
    <t>عهد محفوض</t>
  </si>
  <si>
    <t>غالب ابو الوي</t>
  </si>
  <si>
    <t>وزيرة</t>
  </si>
  <si>
    <t>غفران عبد المجيد</t>
  </si>
  <si>
    <t>غنى  ابو جيب</t>
  </si>
  <si>
    <t>غيث الحجه</t>
  </si>
  <si>
    <t>فاتن  الاورفلي</t>
  </si>
  <si>
    <t>فاتن حيدر</t>
  </si>
  <si>
    <t>فادي موسى</t>
  </si>
  <si>
    <t>مونا</t>
  </si>
  <si>
    <t>فاطمه الأرغا</t>
  </si>
  <si>
    <t>فتون فاكهاني</t>
  </si>
  <si>
    <t>فراس السيمجي</t>
  </si>
  <si>
    <t>كرم عمران</t>
  </si>
  <si>
    <t>كنانه نجار</t>
  </si>
  <si>
    <t>لارا  بستوني</t>
  </si>
  <si>
    <t>لبانه الشحاده</t>
  </si>
  <si>
    <t>هديانا</t>
  </si>
  <si>
    <t>لبنى عتمه</t>
  </si>
  <si>
    <t>لبنى كردي</t>
  </si>
  <si>
    <t>لقمان الاحمد</t>
  </si>
  <si>
    <t>لما باظه</t>
  </si>
  <si>
    <t>لمى  بركات</t>
  </si>
  <si>
    <t>لمى  دقاق</t>
  </si>
  <si>
    <t>لمى الهيجاني</t>
  </si>
  <si>
    <t>لميس شباني</t>
  </si>
  <si>
    <t>لينا أبو قوره</t>
  </si>
  <si>
    <t>مأمون المش</t>
  </si>
  <si>
    <t>مأمون كيوان</t>
  </si>
  <si>
    <t>علم الدين</t>
  </si>
  <si>
    <t xml:space="preserve">محمد ياسين </t>
  </si>
  <si>
    <t>محمد الاسطواني</t>
  </si>
  <si>
    <t>محمد الافغاني</t>
  </si>
  <si>
    <t>محمد النن</t>
  </si>
  <si>
    <t>محمد باسل قباني</t>
  </si>
  <si>
    <t>محمد بلال نمور</t>
  </si>
  <si>
    <t>محمد احسان</t>
  </si>
  <si>
    <t>محمد تمام العمر</t>
  </si>
  <si>
    <t>محمد تيناوي</t>
  </si>
  <si>
    <t>محمد جمال الزهر</t>
  </si>
  <si>
    <t>محمد جواد العضل</t>
  </si>
  <si>
    <t>محمد حسان القج</t>
  </si>
  <si>
    <t>محمد حمده</t>
  </si>
  <si>
    <t>محمد خالد الحموي</t>
  </si>
  <si>
    <t>يزن</t>
  </si>
  <si>
    <t>محمد سامر المسلماني</t>
  </si>
  <si>
    <t>محمد طارق البرني</t>
  </si>
  <si>
    <t>محمد طارق الخباز</t>
  </si>
  <si>
    <t>محمد عباده جبان</t>
  </si>
  <si>
    <t>محمد عمار القصار بني المرجه</t>
  </si>
  <si>
    <t>محمد فراس العرنوس</t>
  </si>
  <si>
    <t>محمد كنان البجاج</t>
  </si>
  <si>
    <t>محمد منيب خيت</t>
  </si>
  <si>
    <t>محمد نور شعبان</t>
  </si>
  <si>
    <t>محمد هاني رستم</t>
  </si>
  <si>
    <t>محمد هلال الزيات</t>
  </si>
  <si>
    <t>محمد وسيم تكريتي</t>
  </si>
  <si>
    <t>هالا</t>
  </si>
  <si>
    <t>محمود بري</t>
  </si>
  <si>
    <t>مرام نجيب</t>
  </si>
  <si>
    <t>مرح العش</t>
  </si>
  <si>
    <t>مرح عواد</t>
  </si>
  <si>
    <t>مرح قولي</t>
  </si>
  <si>
    <t>مروه جزماتي</t>
  </si>
  <si>
    <t>مروه زباد</t>
  </si>
  <si>
    <t>مريم سكر</t>
  </si>
  <si>
    <t>محمد نبيه</t>
  </si>
  <si>
    <t>مصطفى حاووط</t>
  </si>
  <si>
    <t>مصطفى شمدين</t>
  </si>
  <si>
    <t>معاذ ابو ضاهر</t>
  </si>
  <si>
    <t>معاذ الموازيني</t>
  </si>
  <si>
    <t>معاذ شمس الدين الصغير</t>
  </si>
  <si>
    <t>منار  انس</t>
  </si>
  <si>
    <t>مناف غانم</t>
  </si>
  <si>
    <t>منى أبو آذان</t>
  </si>
  <si>
    <t>منى مدور</t>
  </si>
  <si>
    <t>منى هاشم</t>
  </si>
  <si>
    <t>مها عبد الرسول</t>
  </si>
  <si>
    <t>مهند شرشار</t>
  </si>
  <si>
    <t>موسى احدب</t>
  </si>
  <si>
    <t>مؤيد هرموش</t>
  </si>
  <si>
    <t>مياس حبي</t>
  </si>
  <si>
    <t>ميري جرجس</t>
  </si>
  <si>
    <t>كليم</t>
  </si>
  <si>
    <t>أناهيد</t>
  </si>
  <si>
    <t>ميساء نظر</t>
  </si>
  <si>
    <t>ميسم قطيفاني</t>
  </si>
  <si>
    <t>ميشيل جبور</t>
  </si>
  <si>
    <t>ناجي ابراهيم</t>
  </si>
  <si>
    <t>نجوان كوكش</t>
  </si>
  <si>
    <t>نذير الخطيب</t>
  </si>
  <si>
    <t>نرمين الرميص</t>
  </si>
  <si>
    <t>نهوند هلال</t>
  </si>
  <si>
    <t>نوار الفرخ</t>
  </si>
  <si>
    <t>نوار عبيد</t>
  </si>
  <si>
    <t>نور صلاحي الأصبحي</t>
  </si>
  <si>
    <t>نورا  قاسم</t>
  </si>
  <si>
    <t>هاني الزعين</t>
  </si>
  <si>
    <t>قطنه</t>
  </si>
  <si>
    <t>هبه  الشحت</t>
  </si>
  <si>
    <t>هبه  القصار بني المرجه</t>
  </si>
  <si>
    <t>هبه  زاهر</t>
  </si>
  <si>
    <t>هبه البوشي</t>
  </si>
  <si>
    <t>هبه خادم  الجامع</t>
  </si>
  <si>
    <t>هديل الشربجي</t>
  </si>
  <si>
    <t>هديل جمول</t>
  </si>
  <si>
    <t>هلا القدسي</t>
  </si>
  <si>
    <t>محمد عبد المنعم</t>
  </si>
  <si>
    <t>هلا غانم</t>
  </si>
  <si>
    <t>هنا دحدل</t>
  </si>
  <si>
    <t>هيا الاسمر</t>
  </si>
  <si>
    <t>هيا الملقي</t>
  </si>
  <si>
    <t>معتز بالله</t>
  </si>
  <si>
    <t>وائل حداد</t>
  </si>
  <si>
    <t>ورود طريش</t>
  </si>
  <si>
    <t>وزنه سكيكر</t>
  </si>
  <si>
    <t>وسيم علي ديب</t>
  </si>
  <si>
    <t>ولاء  شعبان</t>
  </si>
  <si>
    <t>ولاء القاوي</t>
  </si>
  <si>
    <t>محمد نافع</t>
  </si>
  <si>
    <t>وليد شيخ السروجيه</t>
  </si>
  <si>
    <t>يارا موشلي</t>
  </si>
  <si>
    <t>احمد باسل</t>
  </si>
  <si>
    <t>ياسر السيداه</t>
  </si>
  <si>
    <t>أحمد رضوان</t>
  </si>
  <si>
    <t>ياسين ثلجه</t>
  </si>
  <si>
    <t>يحيى دبا</t>
  </si>
  <si>
    <t>يمامه الحو</t>
  </si>
  <si>
    <t>احمد العلوش</t>
  </si>
  <si>
    <t>اشرف جلبي</t>
  </si>
  <si>
    <t>الهام المذيب</t>
  </si>
  <si>
    <t>انس خادم الجامع</t>
  </si>
  <si>
    <t>بتول الخوري</t>
  </si>
  <si>
    <t>بشار سعد</t>
  </si>
  <si>
    <t>رانيا العبود</t>
  </si>
  <si>
    <t>ريم ابو السعود النابلسي</t>
  </si>
  <si>
    <t>سميره سمعان</t>
  </si>
  <si>
    <t>عمار  جريده</t>
  </si>
  <si>
    <t>عمار  عطية</t>
  </si>
  <si>
    <t>غنى  النابلسي</t>
  </si>
  <si>
    <t>غيث  ملص</t>
  </si>
  <si>
    <t>لجين فاعور</t>
  </si>
  <si>
    <t>لين فرنسيس</t>
  </si>
  <si>
    <t>مجد الحمصي</t>
  </si>
  <si>
    <t>محمد  ناجي</t>
  </si>
  <si>
    <t>شايم</t>
  </si>
  <si>
    <t>محمد ممدوح الحريري</t>
  </si>
  <si>
    <t>مهند درج</t>
  </si>
  <si>
    <t>نوار  المرتضى</t>
  </si>
  <si>
    <t>هبه  بدر</t>
  </si>
  <si>
    <t>يمان عوض</t>
  </si>
  <si>
    <t>مواهب</t>
  </si>
  <si>
    <t>امتثال قطان</t>
  </si>
  <si>
    <t xml:space="preserve">بشار </t>
  </si>
  <si>
    <t>راما قشلان</t>
  </si>
  <si>
    <t>احمد سامر</t>
  </si>
  <si>
    <t>هلا العسلي</t>
  </si>
  <si>
    <t>مريم ماردو</t>
  </si>
  <si>
    <t>اليا</t>
  </si>
  <si>
    <t>محمد عمرو السمان</t>
  </si>
  <si>
    <t>رامي الشعراني</t>
  </si>
  <si>
    <t>اسراء ريحان</t>
  </si>
  <si>
    <t>اماني فرج</t>
  </si>
  <si>
    <t>اية الصيداوي</t>
  </si>
  <si>
    <t>رغد الارناؤط</t>
  </si>
  <si>
    <t>رنا اليبرودي</t>
  </si>
  <si>
    <t>رنيم عبد اللطيف</t>
  </si>
  <si>
    <t>راضي</t>
  </si>
  <si>
    <t>رهف الارناؤط</t>
  </si>
  <si>
    <t>ريما سليم داؤد</t>
  </si>
  <si>
    <t>ساره رشو</t>
  </si>
  <si>
    <t>عبد الرحمن عبد الله</t>
  </si>
  <si>
    <t>عهد الكبة</t>
  </si>
  <si>
    <t>غيث كشيك</t>
  </si>
  <si>
    <t>كارلا معمر</t>
  </si>
  <si>
    <t>لانا الناطور</t>
  </si>
  <si>
    <t>مؤمنات بوبس</t>
  </si>
  <si>
    <t>محمد تيسير غنام</t>
  </si>
  <si>
    <t>محمد جمال الحكيم</t>
  </si>
  <si>
    <t>منى رمضان</t>
  </si>
  <si>
    <t>منى عبد النور</t>
  </si>
  <si>
    <t>نوره سالم</t>
  </si>
  <si>
    <t>يزن ابو حلا</t>
  </si>
  <si>
    <t>ابي الهرباوي</t>
  </si>
  <si>
    <t>احمد الاعرج</t>
  </si>
  <si>
    <t>احمد الجوجو</t>
  </si>
  <si>
    <t>احمد الحامض</t>
  </si>
  <si>
    <t>احمد تقلس</t>
  </si>
  <si>
    <t>احمد حبقه</t>
  </si>
  <si>
    <t>احمد خيري</t>
  </si>
  <si>
    <t>احمد دنوره</t>
  </si>
  <si>
    <t>اليفه</t>
  </si>
  <si>
    <t>احمد دياب</t>
  </si>
  <si>
    <t>احمد راجح</t>
  </si>
  <si>
    <t>احمد صوان</t>
  </si>
  <si>
    <t>احمد قديح</t>
  </si>
  <si>
    <t>ثانيه</t>
  </si>
  <si>
    <t>احمد قعود</t>
  </si>
  <si>
    <t>احمد كنعان</t>
  </si>
  <si>
    <t>هيثام</t>
  </si>
  <si>
    <t>احمد مظلوم</t>
  </si>
  <si>
    <t>اخلاص علبي</t>
  </si>
  <si>
    <t>اسامة ابو غانم</t>
  </si>
  <si>
    <t>اسامة ديب</t>
  </si>
  <si>
    <t>اسراء جلبوط</t>
  </si>
  <si>
    <t>الاء الداودي</t>
  </si>
  <si>
    <t>الاء تللوالنشواتي</t>
  </si>
  <si>
    <t>الاء خزمه</t>
  </si>
  <si>
    <t>الاء زيتون</t>
  </si>
  <si>
    <t>الاميرةالبتول منيزل بن ربيعة</t>
  </si>
  <si>
    <t>الامير جمال</t>
  </si>
  <si>
    <t>البيان شقير</t>
  </si>
  <si>
    <t>الزهراء علي</t>
  </si>
  <si>
    <t>الياس الزغتيتي</t>
  </si>
  <si>
    <t>اماني الساعور</t>
  </si>
  <si>
    <t>اماني محمد</t>
  </si>
  <si>
    <t>امجد الريان</t>
  </si>
  <si>
    <t>اثينا</t>
  </si>
  <si>
    <t>امجد سايس</t>
  </si>
  <si>
    <t>امل الخضراء</t>
  </si>
  <si>
    <t>امل صنديج</t>
  </si>
  <si>
    <t>امل نايفة</t>
  </si>
  <si>
    <t>اميمه المقداد</t>
  </si>
  <si>
    <t>زانة</t>
  </si>
  <si>
    <t>اميمه عنقه</t>
  </si>
  <si>
    <t>انسام الخطيب</t>
  </si>
  <si>
    <t>محمد مناف</t>
  </si>
  <si>
    <t>اية الشيخ</t>
  </si>
  <si>
    <t>ليزا</t>
  </si>
  <si>
    <t>ايهم عماشة</t>
  </si>
  <si>
    <t>باسل علو</t>
  </si>
  <si>
    <t>بتول الداودي</t>
  </si>
  <si>
    <t>بتول النفوري</t>
  </si>
  <si>
    <t>بتول عيسى</t>
  </si>
  <si>
    <t>ايلا</t>
  </si>
  <si>
    <t>بدر حلوم</t>
  </si>
  <si>
    <t>براء عوض</t>
  </si>
  <si>
    <t>بشار الحلبي</t>
  </si>
  <si>
    <t>بشرى الاخرس</t>
  </si>
  <si>
    <t>بشرى درويش</t>
  </si>
  <si>
    <t>بيان النابلسي</t>
  </si>
  <si>
    <t>تسنيم حسن</t>
  </si>
  <si>
    <t>تهاني دعبول</t>
  </si>
  <si>
    <t>ثائر شما</t>
  </si>
  <si>
    <t>جودي سعد</t>
  </si>
  <si>
    <t>سيرين</t>
  </si>
  <si>
    <t>جوزفين سلامه</t>
  </si>
  <si>
    <t>حسام عبد السلام</t>
  </si>
  <si>
    <t>حسان نجم</t>
  </si>
  <si>
    <t>حنان حنان</t>
  </si>
  <si>
    <t>حياة عيناوي</t>
  </si>
  <si>
    <t>خالد الساعاتي</t>
  </si>
  <si>
    <t>خالد رحيل</t>
  </si>
  <si>
    <t>خالد شحادة</t>
  </si>
  <si>
    <t>خزامى عبد الباقي</t>
  </si>
  <si>
    <t>دانه قطرميز</t>
  </si>
  <si>
    <t>محمدة عزت</t>
  </si>
  <si>
    <t>داني خاروف</t>
  </si>
  <si>
    <t>دانيه البيطار</t>
  </si>
  <si>
    <t>دعاء العلبي</t>
  </si>
  <si>
    <t>دعاء القزق</t>
  </si>
  <si>
    <t>دعاء بوتيه</t>
  </si>
  <si>
    <t>دعاء سعد</t>
  </si>
  <si>
    <t>دعاء شموط</t>
  </si>
  <si>
    <t>دعاء كعدان</t>
  </si>
  <si>
    <t>محمدحمزه</t>
  </si>
  <si>
    <t>دلال الخيمي</t>
  </si>
  <si>
    <t>رؤى الكرش</t>
  </si>
  <si>
    <t>راشد ابو راشد</t>
  </si>
  <si>
    <t>راما بواب</t>
  </si>
  <si>
    <t>راما جحا</t>
  </si>
  <si>
    <t>راما قمر</t>
  </si>
  <si>
    <t>رانيا غازي</t>
  </si>
  <si>
    <t>ربا عمورة</t>
  </si>
  <si>
    <t>رزان حماده</t>
  </si>
  <si>
    <t>رزان نصر</t>
  </si>
  <si>
    <t>رشا مقصود</t>
  </si>
  <si>
    <t>رغد محمود</t>
  </si>
  <si>
    <t>رند الغبره</t>
  </si>
  <si>
    <t>رنيم المصري</t>
  </si>
  <si>
    <t>رنيم جبير</t>
  </si>
  <si>
    <t>رهام الحسن المصطفى</t>
  </si>
  <si>
    <t>رهام حمامي</t>
  </si>
  <si>
    <t>روان بيليجي</t>
  </si>
  <si>
    <t>محمدصالح</t>
  </si>
  <si>
    <t>روان عبدالله</t>
  </si>
  <si>
    <t>روضه بربر</t>
  </si>
  <si>
    <t>رياض عنتر</t>
  </si>
  <si>
    <t>اروى</t>
  </si>
  <si>
    <t>ريزان عمار</t>
  </si>
  <si>
    <t>راغدا</t>
  </si>
  <si>
    <t>ريم ابو كلام</t>
  </si>
  <si>
    <t>ريما حناوي</t>
  </si>
  <si>
    <t>زكريا بتوز</t>
  </si>
  <si>
    <t>زهور  بدور</t>
  </si>
  <si>
    <t>زينه حيدر</t>
  </si>
  <si>
    <t>سارة السواح</t>
  </si>
  <si>
    <t>ساره الدرا</t>
  </si>
  <si>
    <t>حبيبه</t>
  </si>
  <si>
    <t>سامر هواري</t>
  </si>
  <si>
    <t>سامي دلي</t>
  </si>
  <si>
    <t>خورشيد</t>
  </si>
  <si>
    <t>ساميا برهوم</t>
  </si>
  <si>
    <t>عفيفة</t>
  </si>
  <si>
    <t>سحر القزق</t>
  </si>
  <si>
    <t>سدرا البزرة</t>
  </si>
  <si>
    <t>سلطان نعيم</t>
  </si>
  <si>
    <t>سهى ابو صالحه</t>
  </si>
  <si>
    <t>سوزان اسعد</t>
  </si>
  <si>
    <t>سوزان عنتابي</t>
  </si>
  <si>
    <t>سيرين كتيلة</t>
  </si>
  <si>
    <t>شذى شموط</t>
  </si>
  <si>
    <t>شيماء صطوف</t>
  </si>
  <si>
    <t>صبا الكنج</t>
  </si>
  <si>
    <t>صلاح الاحمد</t>
  </si>
  <si>
    <t>صهباء الحسن</t>
  </si>
  <si>
    <t>ضياء مخلوطه</t>
  </si>
  <si>
    <t>مايه</t>
  </si>
  <si>
    <t>عازار ابو زخم</t>
  </si>
  <si>
    <t>عباس فارس</t>
  </si>
  <si>
    <t>عبد الخالق العقله</t>
  </si>
  <si>
    <t>عبد الرزاق الشيخ سليمان</t>
  </si>
  <si>
    <t>عبد العزيز السبيعي</t>
  </si>
  <si>
    <t>عبدالرحمن الشحرور</t>
  </si>
  <si>
    <t>عبدالرحمن عبدون</t>
  </si>
  <si>
    <t>عبيدة صادق</t>
  </si>
  <si>
    <t>عبير الغراوي</t>
  </si>
  <si>
    <t>عبير بربك هندي</t>
  </si>
  <si>
    <t>عبير حسن</t>
  </si>
  <si>
    <t>عبير حيدر</t>
  </si>
  <si>
    <t>عدنان ساري الشمري</t>
  </si>
  <si>
    <t>عدي القرن</t>
  </si>
  <si>
    <t>عزه علي</t>
  </si>
  <si>
    <t>عزيزه المواز</t>
  </si>
  <si>
    <t>عفراء حيو</t>
  </si>
  <si>
    <t>علا سلوم</t>
  </si>
  <si>
    <t>علا طري</t>
  </si>
  <si>
    <t>علاء ابوشبلي</t>
  </si>
  <si>
    <t>علاء الاسدي</t>
  </si>
  <si>
    <t>علاء قبلاوي</t>
  </si>
  <si>
    <t>علي الجردي</t>
  </si>
  <si>
    <t>عمار بوكلي حسن</t>
  </si>
  <si>
    <t>عمار فره</t>
  </si>
  <si>
    <t>عمر حرابه</t>
  </si>
  <si>
    <t>عمر صباغ</t>
  </si>
  <si>
    <t>عمران وانلي</t>
  </si>
  <si>
    <t>كوريشان</t>
  </si>
  <si>
    <t>عهد ابراهيم</t>
  </si>
  <si>
    <t>عهد مغلاجي</t>
  </si>
  <si>
    <t>غدير اسود</t>
  </si>
  <si>
    <t>دجينه</t>
  </si>
  <si>
    <t>غزل الحسو</t>
  </si>
  <si>
    <t>غفران الحمصي</t>
  </si>
  <si>
    <t>غيث اسبل</t>
  </si>
  <si>
    <t>محمدغزوان</t>
  </si>
  <si>
    <t>غيث اسماعيل</t>
  </si>
  <si>
    <t>غيداء عمايري</t>
  </si>
  <si>
    <t>غيفارا موسى</t>
  </si>
  <si>
    <t>فادي ادلبي</t>
  </si>
  <si>
    <t>فاديا محمود</t>
  </si>
  <si>
    <t>خطيرة</t>
  </si>
  <si>
    <t>فاطمة شيشه</t>
  </si>
  <si>
    <t>فاطمه السرغاني</t>
  </si>
  <si>
    <t>فاطمه دياب</t>
  </si>
  <si>
    <t xml:space="preserve">فايزة صبح </t>
  </si>
  <si>
    <t>فراس زيتونه</t>
  </si>
  <si>
    <t>كريستين المعري</t>
  </si>
  <si>
    <t>كندا حسين</t>
  </si>
  <si>
    <t>كوثر الحاج يحيى</t>
  </si>
  <si>
    <t>لؤي المنير</t>
  </si>
  <si>
    <t>لبانه اسماعيل</t>
  </si>
  <si>
    <t>ردينا</t>
  </si>
  <si>
    <t>لما غانم</t>
  </si>
  <si>
    <t>لميس شله</t>
  </si>
  <si>
    <t>لندى عبود</t>
  </si>
  <si>
    <t>ليالي الشوحه</t>
  </si>
  <si>
    <t>ليان بولاد</t>
  </si>
  <si>
    <t>ليث الماضي</t>
  </si>
  <si>
    <t>لين عدي</t>
  </si>
  <si>
    <t>مؤمن شماع</t>
  </si>
  <si>
    <t>ماريا الرمحين</t>
  </si>
  <si>
    <t xml:space="preserve">قرح </t>
  </si>
  <si>
    <t>ماريه الحنبلي</t>
  </si>
  <si>
    <t>ماهر بلول</t>
  </si>
  <si>
    <t>مجد شبيب</t>
  </si>
  <si>
    <t>محمد الاسود</t>
  </si>
  <si>
    <t>محمد الجاموس</t>
  </si>
  <si>
    <t>محمد الحموي</t>
  </si>
  <si>
    <t xml:space="preserve">خالد </t>
  </si>
  <si>
    <t>محمد الخلف</t>
  </si>
  <si>
    <t>محمد الضللي</t>
  </si>
  <si>
    <t>محمد العصيري</t>
  </si>
  <si>
    <t>محمد العكاوي</t>
  </si>
  <si>
    <t>محمد أبي دعبول</t>
  </si>
  <si>
    <t>محمد بلال ستوت</t>
  </si>
  <si>
    <t>محمد بهيج عوده</t>
  </si>
  <si>
    <t>محمد حمزات</t>
  </si>
  <si>
    <t>محمد خير عبد للي</t>
  </si>
  <si>
    <t>محمد راتب حموده</t>
  </si>
  <si>
    <t>محمد سامر المرادني</t>
  </si>
  <si>
    <t>ابتهال</t>
  </si>
  <si>
    <t>محمد سعد الدين مصري</t>
  </si>
  <si>
    <t>محمد صباغ</t>
  </si>
  <si>
    <t>كميله</t>
  </si>
  <si>
    <t>محمد عابدي</t>
  </si>
  <si>
    <t>محمد عبدالسلام</t>
  </si>
  <si>
    <t>محمد عمر الخضري</t>
  </si>
  <si>
    <t>محمد قدورة</t>
  </si>
  <si>
    <t>محمد متسلم</t>
  </si>
  <si>
    <t>محمد معاذ ستوت</t>
  </si>
  <si>
    <t>محمد منتصر النصيرات</t>
  </si>
  <si>
    <t>محمد مهند زعويط</t>
  </si>
  <si>
    <t xml:space="preserve">محمد وسام صبح </t>
  </si>
  <si>
    <t>محمد يعقوب العبد</t>
  </si>
  <si>
    <t>محمدامين اليوسف</t>
  </si>
  <si>
    <t>محمدحسن حداد</t>
  </si>
  <si>
    <t>محمدصبحي</t>
  </si>
  <si>
    <t>محمدطلال الحمصي</t>
  </si>
  <si>
    <t>محمدوائل الزعيتر</t>
  </si>
  <si>
    <t>محمود الرهوان</t>
  </si>
  <si>
    <t>سروات</t>
  </si>
  <si>
    <t>محمود الكفريني</t>
  </si>
  <si>
    <t>محمود الكيال</t>
  </si>
  <si>
    <t>مرام ابراهيم</t>
  </si>
  <si>
    <t>مرح بطاح الحصني</t>
  </si>
  <si>
    <t>محمدنورالله</t>
  </si>
  <si>
    <t>مرح جبور</t>
  </si>
  <si>
    <t>مروان العجان</t>
  </si>
  <si>
    <t>محمدبهاء</t>
  </si>
  <si>
    <t>مروه المصري</t>
  </si>
  <si>
    <t>مروه جليلاتي</t>
  </si>
  <si>
    <t>مروه شيخ البساتنه</t>
  </si>
  <si>
    <t>محمدنبيه</t>
  </si>
  <si>
    <t>مضر السيد</t>
  </si>
  <si>
    <t>معاذ دعدع</t>
  </si>
  <si>
    <t>ملاك خلوف</t>
  </si>
  <si>
    <t>ملاك كيالي</t>
  </si>
  <si>
    <t>منال المعراوي</t>
  </si>
  <si>
    <t>منهل حموده</t>
  </si>
  <si>
    <t>منى عسكر</t>
  </si>
  <si>
    <t>مهاب التجار</t>
  </si>
  <si>
    <t>مهنا النجار</t>
  </si>
  <si>
    <t>ميمون محمود</t>
  </si>
  <si>
    <t>ناديا اليوسف</t>
  </si>
  <si>
    <t>ناريمان سجيع</t>
  </si>
  <si>
    <t>نبال شحرور</t>
  </si>
  <si>
    <t>ندى الصمصام</t>
  </si>
  <si>
    <t>محمد مهند</t>
  </si>
  <si>
    <t>نسرين كمال</t>
  </si>
  <si>
    <t>نهله عابده</t>
  </si>
  <si>
    <t>نهى السالم</t>
  </si>
  <si>
    <t>نهى حمود</t>
  </si>
  <si>
    <t>نور البسيط</t>
  </si>
  <si>
    <t>نور الريس</t>
  </si>
  <si>
    <t>نور الشلبي</t>
  </si>
  <si>
    <t>باير</t>
  </si>
  <si>
    <t>نور النجار</t>
  </si>
  <si>
    <t>محمدمنذر</t>
  </si>
  <si>
    <t>نوران علي</t>
  </si>
  <si>
    <t>نورما الشمالي</t>
  </si>
  <si>
    <t>هاجر الحبال</t>
  </si>
  <si>
    <t>هادي سليمان</t>
  </si>
  <si>
    <t>هادي علي</t>
  </si>
  <si>
    <t>هبة الشربجي</t>
  </si>
  <si>
    <t>هبة صباغ</t>
  </si>
  <si>
    <t>محمد وائل</t>
  </si>
  <si>
    <t>هدى الشيخ</t>
  </si>
  <si>
    <t>هديل سكري</t>
  </si>
  <si>
    <t>هديل كلش</t>
  </si>
  <si>
    <t>ميس</t>
  </si>
  <si>
    <t>هنادي العلوي</t>
  </si>
  <si>
    <t>هنادي شعيب</t>
  </si>
  <si>
    <t>هيا مانع</t>
  </si>
  <si>
    <t>هيثم غنيم</t>
  </si>
  <si>
    <t>لبيبة</t>
  </si>
  <si>
    <t>هيفاء شيخ شوك</t>
  </si>
  <si>
    <t>انمار</t>
  </si>
  <si>
    <t>قدرية</t>
  </si>
  <si>
    <t>وائل قاسم</t>
  </si>
  <si>
    <t>وجيه شقرة</t>
  </si>
  <si>
    <t>وسام العلان</t>
  </si>
  <si>
    <t>وسيم عيسى</t>
  </si>
  <si>
    <t>ولاء شحادة</t>
  </si>
  <si>
    <t>ولاء وني</t>
  </si>
  <si>
    <t>يارا الهداد</t>
  </si>
  <si>
    <t>جوهينا</t>
  </si>
  <si>
    <t>يارا بلان</t>
  </si>
  <si>
    <t>ياسر حتاوي</t>
  </si>
  <si>
    <t>محمد بدر السيد الشماع</t>
  </si>
  <si>
    <t>محمد نزار شرشار</t>
  </si>
  <si>
    <t>امل مدور</t>
  </si>
  <si>
    <t>باسل القاسم</t>
  </si>
  <si>
    <t>محمد فراس الملقي</t>
  </si>
  <si>
    <t>راما محمد شيخي</t>
  </si>
  <si>
    <t>فلاماز</t>
  </si>
  <si>
    <t>لينا الشعار</t>
  </si>
  <si>
    <t>نور عوض</t>
  </si>
  <si>
    <t>رغد النجار</t>
  </si>
  <si>
    <t>ضحى شرف</t>
  </si>
  <si>
    <t>دعاء حمود</t>
  </si>
  <si>
    <t>يافع صالح</t>
  </si>
  <si>
    <t>حكمه</t>
  </si>
  <si>
    <t>لورين حجازي</t>
  </si>
  <si>
    <t>معاذ خالد</t>
  </si>
  <si>
    <t xml:space="preserve">لما عرابي </t>
  </si>
  <si>
    <t>ابراهيم فروج</t>
  </si>
  <si>
    <t>اياد دريوسه</t>
  </si>
  <si>
    <t>عبد المالك الطرشان</t>
  </si>
  <si>
    <t>ولاء القادري</t>
  </si>
  <si>
    <t>احمد باسل صالحاني</t>
  </si>
  <si>
    <t>احمد راجحة</t>
  </si>
  <si>
    <t>اسراء الأسمر</t>
  </si>
  <si>
    <t>نديرة</t>
  </si>
  <si>
    <t>اشرف المعاز</t>
  </si>
  <si>
    <t>الاء اغا</t>
  </si>
  <si>
    <t>الاء أبو حرب</t>
  </si>
  <si>
    <t>الاء صيداوي</t>
  </si>
  <si>
    <t>الاء كواره</t>
  </si>
  <si>
    <t>اماني التل</t>
  </si>
  <si>
    <t>اماني درويش</t>
  </si>
  <si>
    <t>امجد الحمود</t>
  </si>
  <si>
    <t>انس دوارة</t>
  </si>
  <si>
    <t>انس كمون</t>
  </si>
  <si>
    <t>ايمان المرزوقي</t>
  </si>
  <si>
    <t>أسماء عامر</t>
  </si>
  <si>
    <t>ردينة</t>
  </si>
  <si>
    <t>أسماء علي</t>
  </si>
  <si>
    <t>بتول السيد</t>
  </si>
  <si>
    <t>طيبه</t>
  </si>
  <si>
    <t>بهجت بغدان</t>
  </si>
  <si>
    <t>تغريد حسن</t>
  </si>
  <si>
    <t>عنه</t>
  </si>
  <si>
    <t>تماره عز الدين</t>
  </si>
  <si>
    <t>ثائر حمدان</t>
  </si>
  <si>
    <t>جالا قطريه</t>
  </si>
  <si>
    <t>رغدة</t>
  </si>
  <si>
    <t>جورج حاماتي</t>
  </si>
  <si>
    <t>حنين شحاده</t>
  </si>
  <si>
    <t>خديجة حربي</t>
  </si>
  <si>
    <t>داليا بشير</t>
  </si>
  <si>
    <t>دعاء قاسم احمد</t>
  </si>
  <si>
    <t>ديمة قضماني</t>
  </si>
  <si>
    <t>راما السبيناتي</t>
  </si>
  <si>
    <t>راما حمودة</t>
  </si>
  <si>
    <t>ربال تفيحه</t>
  </si>
  <si>
    <t>رشا غصه</t>
  </si>
  <si>
    <t>رغد الشربجي</t>
  </si>
  <si>
    <t>رفاه رحمون</t>
  </si>
  <si>
    <t>رنا الحسين</t>
  </si>
  <si>
    <t>رنيم ابو ناصر</t>
  </si>
  <si>
    <t>رهف الدكاك</t>
  </si>
  <si>
    <t>رهف الميداني</t>
  </si>
  <si>
    <t>روان السيد</t>
  </si>
  <si>
    <t>روان العيسى</t>
  </si>
  <si>
    <t>روان القاق</t>
  </si>
  <si>
    <t>روبى حمودي</t>
  </si>
  <si>
    <t>روعة قطيط</t>
  </si>
  <si>
    <t>رولا عمار</t>
  </si>
  <si>
    <t>رؤى ابراهيم</t>
  </si>
  <si>
    <t>رؤى رعد</t>
  </si>
  <si>
    <t>ريم عاقل</t>
  </si>
  <si>
    <t>زينب محمد سعيد</t>
  </si>
  <si>
    <t>سامر وانلي</t>
  </si>
  <si>
    <t>سجى برهم</t>
  </si>
  <si>
    <t>سلام رفاعيه</t>
  </si>
  <si>
    <t>سلمى حوارنة</t>
  </si>
  <si>
    <t>سناء حوشان</t>
  </si>
  <si>
    <t>سنا دياب</t>
  </si>
  <si>
    <t>سناء شعبان</t>
  </si>
  <si>
    <t>شذى البغدادي</t>
  </si>
  <si>
    <t>شيماء حاكمه</t>
  </si>
  <si>
    <t>شمائل</t>
  </si>
  <si>
    <t>ضحى عنيز</t>
  </si>
  <si>
    <t>عبد الكريم عيسى</t>
  </si>
  <si>
    <t>عبد اللطيف الميداني</t>
  </si>
  <si>
    <t>عبدو الخالد</t>
  </si>
  <si>
    <t>علا الحلو</t>
  </si>
  <si>
    <t>علاء الدين ترك</t>
  </si>
  <si>
    <t>المعتصم بالله</t>
  </si>
  <si>
    <t>علاءالدين الزعيم</t>
  </si>
  <si>
    <t>غيثاء حمد الخطيب</t>
  </si>
  <si>
    <t>قاسم ادريس</t>
  </si>
  <si>
    <t>احمد فتحي</t>
  </si>
  <si>
    <t>قمر الزعيم</t>
  </si>
  <si>
    <t>قمر نعمان</t>
  </si>
  <si>
    <t>كنانا مصطفى</t>
  </si>
  <si>
    <t>كنده غنام</t>
  </si>
  <si>
    <t>لانا القسطنطيني</t>
  </si>
  <si>
    <t>محمد غياث</t>
  </si>
  <si>
    <t>لما مليكه</t>
  </si>
  <si>
    <t>لمى ديوب</t>
  </si>
  <si>
    <t>لين الجعفري</t>
  </si>
  <si>
    <t>لينا احمد</t>
  </si>
  <si>
    <t>ماجدة مارديني</t>
  </si>
  <si>
    <t>مأوى الحاج علي</t>
  </si>
  <si>
    <t>محمد خير زينه</t>
  </si>
  <si>
    <t>محمد فليون</t>
  </si>
  <si>
    <t>محمد ماهر نديم</t>
  </si>
  <si>
    <t>محمود النابلسي</t>
  </si>
  <si>
    <t>محمد عماد الدين</t>
  </si>
  <si>
    <t>محمود جابر</t>
  </si>
  <si>
    <t>مديحه رجب</t>
  </si>
  <si>
    <t>مروى محفوظ</t>
  </si>
  <si>
    <t>مزنه ميرو</t>
  </si>
  <si>
    <t>مصطفى مقدح</t>
  </si>
  <si>
    <t>مصعب الجويج</t>
  </si>
  <si>
    <t>منال الرجولة</t>
  </si>
  <si>
    <t>مها محيلان</t>
  </si>
  <si>
    <t>مؤيد مريدين</t>
  </si>
  <si>
    <t>نادين أبو سكه</t>
  </si>
  <si>
    <t>وحده</t>
  </si>
  <si>
    <t>ناريمان كوزلي</t>
  </si>
  <si>
    <t>ندى الحجوج</t>
  </si>
  <si>
    <t>نسرين الفهد</t>
  </si>
  <si>
    <t>نسرين نجمه</t>
  </si>
  <si>
    <t>نظلي الحكيم</t>
  </si>
  <si>
    <t>محمد أنيس</t>
  </si>
  <si>
    <t>نور الابراهيم</t>
  </si>
  <si>
    <t>نور البابا</t>
  </si>
  <si>
    <t>نور اللوجي</t>
  </si>
  <si>
    <t>نورا مليحان</t>
  </si>
  <si>
    <t>هزار بلال</t>
  </si>
  <si>
    <t>هلا الشعراني</t>
  </si>
  <si>
    <t>هند قدورة</t>
  </si>
  <si>
    <t>وائل غريب</t>
  </si>
  <si>
    <t>ياسر ضوى</t>
  </si>
  <si>
    <t>هيما</t>
  </si>
  <si>
    <t>يحيى الطراب</t>
  </si>
  <si>
    <t>يسرى لالا</t>
  </si>
  <si>
    <t>يمام تميم</t>
  </si>
  <si>
    <t>الاء منقار</t>
  </si>
  <si>
    <t>امجد إبراهيم</t>
  </si>
  <si>
    <t>امنه ناصر الدين</t>
  </si>
  <si>
    <t>ايهم مسعود</t>
  </si>
  <si>
    <t>إبراهيم الحسن</t>
  </si>
  <si>
    <t>أحمد سليمان</t>
  </si>
  <si>
    <t>أحمد عبد الخالق</t>
  </si>
  <si>
    <t>زهيرة</t>
  </si>
  <si>
    <t>أسامة دقو</t>
  </si>
  <si>
    <t>أسماء العطري</t>
  </si>
  <si>
    <t>بتول  ليلا</t>
  </si>
  <si>
    <t>بتول الحمد العباسي</t>
  </si>
  <si>
    <t>بشار أبو سرحان</t>
  </si>
  <si>
    <t>بشرى سعود</t>
  </si>
  <si>
    <t>لماس</t>
  </si>
  <si>
    <t>بيان المدفع</t>
  </si>
  <si>
    <t>ثراء غنيمة</t>
  </si>
  <si>
    <t>جمانه حسن</t>
  </si>
  <si>
    <t>جوانة منلا علي</t>
  </si>
  <si>
    <t>نيروز</t>
  </si>
  <si>
    <t>دعاء مفتاح</t>
  </si>
  <si>
    <t>ديما عبود</t>
  </si>
  <si>
    <t>ربا سليمان</t>
  </si>
  <si>
    <t>رجائي كلش</t>
  </si>
  <si>
    <t>رغد عثمان</t>
  </si>
  <si>
    <t>رنيم السقا</t>
  </si>
  <si>
    <t>رهف رضوان</t>
  </si>
  <si>
    <t>تركمان</t>
  </si>
  <si>
    <t>روان الخطيب</t>
  </si>
  <si>
    <t>روان عمرين</t>
  </si>
  <si>
    <t>ريم سعسع</t>
  </si>
  <si>
    <t>ريم مشرف</t>
  </si>
  <si>
    <t>زين العابدين حيدر</t>
  </si>
  <si>
    <t>سلام بارودي</t>
  </si>
  <si>
    <t>سلمى سحلول</t>
  </si>
  <si>
    <t>سناء الأحمد</t>
  </si>
  <si>
    <t>اديبة</t>
  </si>
  <si>
    <t>سناء محمد</t>
  </si>
  <si>
    <t>شروق دبور</t>
  </si>
  <si>
    <t>طارق عشماوي</t>
  </si>
  <si>
    <t>عبير نعامي</t>
  </si>
  <si>
    <t>علي عمار</t>
  </si>
  <si>
    <t>عمر كنعان</t>
  </si>
  <si>
    <t>عمران عمران</t>
  </si>
  <si>
    <t>ليديا</t>
  </si>
  <si>
    <t>غزل تللي</t>
  </si>
  <si>
    <t>غفران عطيه</t>
  </si>
  <si>
    <t>غنام خلوف</t>
  </si>
  <si>
    <t>فتحي طيان</t>
  </si>
  <si>
    <t>فيفيان الشاغوري</t>
  </si>
  <si>
    <t>لانا فرعون</t>
  </si>
  <si>
    <t>لمى الحلبي</t>
  </si>
  <si>
    <t>لينا سلوم</t>
  </si>
  <si>
    <t>ماجده الحسني الجزائري</t>
  </si>
  <si>
    <t>محمد المغربل</t>
  </si>
  <si>
    <t>محمد امانو</t>
  </si>
  <si>
    <t>محمد كرك</t>
  </si>
  <si>
    <t>رولى</t>
  </si>
  <si>
    <t>مرح موصلي</t>
  </si>
  <si>
    <t>مروه البرقاوي</t>
  </si>
  <si>
    <t>منى الكمشه</t>
  </si>
  <si>
    <t>منيرة مراد</t>
  </si>
  <si>
    <t>ميري السحوم</t>
  </si>
  <si>
    <t>نزيهه</t>
  </si>
  <si>
    <t>ناريمان الرجولة</t>
  </si>
  <si>
    <t>ناهد وانلي</t>
  </si>
  <si>
    <t>نجوى اليوسف</t>
  </si>
  <si>
    <t>هبة الله الزرلي</t>
  </si>
  <si>
    <t>هبة بشناق</t>
  </si>
  <si>
    <t>هبه جحا</t>
  </si>
  <si>
    <t>هبه رجبيه</t>
  </si>
  <si>
    <t>ربى صعب</t>
  </si>
  <si>
    <t>زياد خلوف</t>
  </si>
  <si>
    <t>عدنان خلوصي</t>
  </si>
  <si>
    <t>ماهر داود</t>
  </si>
  <si>
    <t>محمد خير الحرفي</t>
  </si>
  <si>
    <t>محمود صبح</t>
  </si>
  <si>
    <t>مسلم العلبي</t>
  </si>
  <si>
    <t>حسناء الشهابي</t>
  </si>
  <si>
    <t>حلا شبعانيه</t>
  </si>
  <si>
    <t>رهام خرطبيل</t>
  </si>
  <si>
    <t>محم كنان الغبرا</t>
  </si>
  <si>
    <t>مرام الشوباش</t>
  </si>
  <si>
    <t>ميناس عرودكي</t>
  </si>
  <si>
    <t>نور الوتار</t>
  </si>
  <si>
    <t>الاء الايشاني</t>
  </si>
  <si>
    <t>الاء ياسين</t>
  </si>
  <si>
    <t>آمنه باكير</t>
  </si>
  <si>
    <t>حامد العزي</t>
  </si>
  <si>
    <t>رشا حجيج</t>
  </si>
  <si>
    <t>رهف عبيد</t>
  </si>
  <si>
    <t>مروه درغام</t>
  </si>
  <si>
    <t>عمار رستم</t>
  </si>
  <si>
    <t>عامر كيكي</t>
  </si>
  <si>
    <t>تامر غنام</t>
  </si>
  <si>
    <t>وفاء الاخرس</t>
  </si>
  <si>
    <t>دانا الحموي</t>
  </si>
  <si>
    <t>بدور عفوف</t>
  </si>
  <si>
    <t>محمود السقا</t>
  </si>
  <si>
    <t>أنس الرز</t>
  </si>
  <si>
    <t>نورس طالب</t>
  </si>
  <si>
    <t>بشار اسماعيل</t>
  </si>
  <si>
    <t>حيان جريكوس</t>
  </si>
  <si>
    <t>رنيم حسن</t>
  </si>
  <si>
    <t>عيسى بركات</t>
  </si>
  <si>
    <t>نور يونس</t>
  </si>
  <si>
    <t>باسل عوده</t>
  </si>
  <si>
    <t xml:space="preserve">محمود الشيخ </t>
  </si>
  <si>
    <t>روضه شيخ نجيب</t>
  </si>
  <si>
    <t>شذا فضول</t>
  </si>
  <si>
    <t>ايهاب نصر</t>
  </si>
  <si>
    <t>بيان المهايني</t>
  </si>
  <si>
    <t>جاسم السميط</t>
  </si>
  <si>
    <t>حازم الطوقي</t>
  </si>
  <si>
    <t>سلام جمعة</t>
  </si>
  <si>
    <t>عبير شحاده</t>
  </si>
  <si>
    <t>عمار عثمان</t>
  </si>
  <si>
    <t>امية</t>
  </si>
  <si>
    <t>كاترين عكام</t>
  </si>
  <si>
    <t>مصعب الشيخ</t>
  </si>
  <si>
    <t>يمان حجازي</t>
  </si>
  <si>
    <t>نور قديمي</t>
  </si>
  <si>
    <t>اناس حقي</t>
  </si>
  <si>
    <t>اياد العرجاوي</t>
  </si>
  <si>
    <t>بشيره اسمندر</t>
  </si>
  <si>
    <t>حمدي صالحه</t>
  </si>
  <si>
    <t>خضر عدره</t>
  </si>
  <si>
    <t>راما محمد</t>
  </si>
  <si>
    <t>رهف أبوعيشة</t>
  </si>
  <si>
    <t>طارق بكور</t>
  </si>
  <si>
    <t>طوني الحلو</t>
  </si>
  <si>
    <t>عامر الدباس</t>
  </si>
  <si>
    <t>سمير حسن</t>
  </si>
  <si>
    <t>محمد خالد الوني</t>
  </si>
  <si>
    <t>محمد زياد دهان</t>
  </si>
  <si>
    <t>محمد ضميرية</t>
  </si>
  <si>
    <t>محمد عبدالرحيم الرفاعي</t>
  </si>
  <si>
    <t>محمد قصقص</t>
  </si>
  <si>
    <t>محمد وسيم الدغلي</t>
  </si>
  <si>
    <t>معاذ التلي</t>
  </si>
  <si>
    <t>ممدوح الشحاده</t>
  </si>
  <si>
    <t>ميرنا عبد الحي</t>
  </si>
  <si>
    <t>ولاء بكر الشمري</t>
  </si>
  <si>
    <t>ابراهيم الحسن</t>
  </si>
  <si>
    <t>هيهات</t>
  </si>
  <si>
    <t>بشرى الصالح</t>
  </si>
  <si>
    <t>محمد سليمان خالد</t>
  </si>
  <si>
    <t>محمد عمرو الطحان الزعيم</t>
  </si>
  <si>
    <t>احمد قطب</t>
  </si>
  <si>
    <t>اديبه  يونس</t>
  </si>
  <si>
    <t>اسماء سليمان خالد</t>
  </si>
  <si>
    <t>الاء  الحموي</t>
  </si>
  <si>
    <t>الاء النحلاوي</t>
  </si>
  <si>
    <t>الاء بدوي</t>
  </si>
  <si>
    <t>اماني الطحان</t>
  </si>
  <si>
    <t>اماني العقاد</t>
  </si>
  <si>
    <t>ايناس جمعه</t>
  </si>
  <si>
    <t>باسل الترجمان</t>
  </si>
  <si>
    <t>بثينه الكحيل</t>
  </si>
  <si>
    <t>بشار نزيهه</t>
  </si>
  <si>
    <t>جاسم خضر</t>
  </si>
  <si>
    <t>حسين سلطان</t>
  </si>
  <si>
    <t>حنان البوظلي</t>
  </si>
  <si>
    <t>خالد المحمد العلي</t>
  </si>
  <si>
    <t>خيريه مرعي</t>
  </si>
  <si>
    <t>دانه الشوا</t>
  </si>
  <si>
    <t>دعاء عميره</t>
  </si>
  <si>
    <t>ديمه عقلة</t>
  </si>
  <si>
    <t>راما العبه جي</t>
  </si>
  <si>
    <t>راما المصري</t>
  </si>
  <si>
    <t>راما زنتوت</t>
  </si>
  <si>
    <t>رائد  حمدو</t>
  </si>
  <si>
    <t>رغد المصري</t>
  </si>
  <si>
    <t>رنا البحره</t>
  </si>
  <si>
    <t>رنا عجوز</t>
  </si>
  <si>
    <t>رنيم مغربي رمضان</t>
  </si>
  <si>
    <t>رهام رفاعه</t>
  </si>
  <si>
    <t>ريدان</t>
  </si>
  <si>
    <t>باديه</t>
  </si>
  <si>
    <t>رهف البقاعي</t>
  </si>
  <si>
    <t>ريم حلاق</t>
  </si>
  <si>
    <t>زينب السعدي</t>
  </si>
  <si>
    <t>ساره الفحل</t>
  </si>
  <si>
    <t>سالم عبدو</t>
  </si>
  <si>
    <t>سلاف ابو زين الدين</t>
  </si>
  <si>
    <t>طه السيد</t>
  </si>
  <si>
    <t>سكوت</t>
  </si>
  <si>
    <t>عبد الرحمن شمايط</t>
  </si>
  <si>
    <t>عبد الله الجزايري</t>
  </si>
  <si>
    <t>عبد الله حوري</t>
  </si>
  <si>
    <t>عزه الشربجي</t>
  </si>
  <si>
    <t>عماد حنيفه</t>
  </si>
  <si>
    <t>عيده عمير</t>
  </si>
  <si>
    <t>محمد العواد</t>
  </si>
  <si>
    <t>غدير  الشيخ</t>
  </si>
  <si>
    <t>فاطمه زايغ</t>
  </si>
  <si>
    <t>فرح كرمنشاهي نو</t>
  </si>
  <si>
    <t>فهد دياب</t>
  </si>
  <si>
    <t>لما خطاب</t>
  </si>
  <si>
    <t>لينا القادري</t>
  </si>
  <si>
    <t>محمد  العليوي</t>
  </si>
  <si>
    <t>محمد  عوض</t>
  </si>
  <si>
    <t>إقبال</t>
  </si>
  <si>
    <t>محمد ايمن قده</t>
  </si>
  <si>
    <t>محمد جميل قيسر</t>
  </si>
  <si>
    <t>محمد حسام بكوره</t>
  </si>
  <si>
    <t>محمد فهد سليم</t>
  </si>
  <si>
    <t>محمد كوسجي</t>
  </si>
  <si>
    <t>محمد مروان طرحها</t>
  </si>
  <si>
    <t>محمد نعيم الخجا</t>
  </si>
  <si>
    <t>محمد هيثم عنتابلي</t>
  </si>
  <si>
    <t>محمود خزنه</t>
  </si>
  <si>
    <t>محي الدين زعرور</t>
  </si>
  <si>
    <t>احمد ماهر</t>
  </si>
  <si>
    <t>مروه  سعيد</t>
  </si>
  <si>
    <t>ملك  هواري</t>
  </si>
  <si>
    <t>منال نظام</t>
  </si>
  <si>
    <t>مها نجار</t>
  </si>
  <si>
    <t>مؤيد مسلماني</t>
  </si>
  <si>
    <t>ميرلا يوسف</t>
  </si>
  <si>
    <t>رندى</t>
  </si>
  <si>
    <t>ميس بوكا</t>
  </si>
  <si>
    <t>ميسون رجب</t>
  </si>
  <si>
    <t>ناهد نداف</t>
  </si>
  <si>
    <t>هلا عبيد</t>
  </si>
  <si>
    <t>ياسين مكي</t>
  </si>
  <si>
    <t>يمن الطحان</t>
  </si>
  <si>
    <t>كارميله</t>
  </si>
  <si>
    <t>الاء راضي</t>
  </si>
  <si>
    <t>حسين عثمان</t>
  </si>
  <si>
    <t>رغد العقاد</t>
  </si>
  <si>
    <t>محمد   المحمد</t>
  </si>
  <si>
    <t>هبه  عرب</t>
  </si>
  <si>
    <t xml:space="preserve">سناء حمدان </t>
  </si>
  <si>
    <t>دانية شجاع</t>
  </si>
  <si>
    <t>دانية قارصلي</t>
  </si>
  <si>
    <t>دعاء الغراوي</t>
  </si>
  <si>
    <t>دينا الترجمان</t>
  </si>
  <si>
    <t>سالي حلاق</t>
  </si>
  <si>
    <t>سليمان غضبان</t>
  </si>
  <si>
    <t>نفيسة</t>
  </si>
  <si>
    <t>علي ناصيف</t>
  </si>
  <si>
    <t>غاليه غنام</t>
  </si>
  <si>
    <t>غفران رحمه</t>
  </si>
  <si>
    <t>كيندا الاقرع</t>
  </si>
  <si>
    <t>طانيوس</t>
  </si>
  <si>
    <t>محمد البيش</t>
  </si>
  <si>
    <t>محمد وفا فحام</t>
  </si>
  <si>
    <t>مريم لطف</t>
  </si>
  <si>
    <t>مهند الرستم</t>
  </si>
  <si>
    <t>احمد مهند الصادق</t>
  </si>
  <si>
    <t>اسامه شعشع</t>
  </si>
  <si>
    <t>اسراء الآديب</t>
  </si>
  <si>
    <t>الاء اللو</t>
  </si>
  <si>
    <t>اماني رباح نصر</t>
  </si>
  <si>
    <t>منوي</t>
  </si>
  <si>
    <t>دعاء عفا الرفاعي</t>
  </si>
  <si>
    <t>رشا الدرع</t>
  </si>
  <si>
    <t>نتيجه</t>
  </si>
  <si>
    <t>سعاد صالح</t>
  </si>
  <si>
    <t>عبدو خريس</t>
  </si>
  <si>
    <t>ملك الغفير</t>
  </si>
  <si>
    <t>منال الحبال</t>
  </si>
  <si>
    <t>ولاء الكيلاني</t>
  </si>
  <si>
    <t>وفيده</t>
  </si>
  <si>
    <t>احمد البيبي</t>
  </si>
  <si>
    <t>احمد شيخ الارض</t>
  </si>
  <si>
    <t>احمد قرصيفي</t>
  </si>
  <si>
    <t>اسامه زين</t>
  </si>
  <si>
    <t>المهند الزاقوت</t>
  </si>
  <si>
    <t>نهال</t>
  </si>
  <si>
    <t>امل الدريكيش</t>
  </si>
  <si>
    <t>انس الخطيب</t>
  </si>
  <si>
    <t>انس علاوي</t>
  </si>
  <si>
    <t>ايمن حسن</t>
  </si>
  <si>
    <t>جبران ديوب</t>
  </si>
  <si>
    <t>ملوك</t>
  </si>
  <si>
    <t>حسين يحيى</t>
  </si>
  <si>
    <t>رانيا الدعاس</t>
  </si>
  <si>
    <t>ربا حلاق</t>
  </si>
  <si>
    <t>ريم شهيب</t>
  </si>
  <si>
    <t>سامر حسب الله</t>
  </si>
  <si>
    <t>شادي شواف</t>
  </si>
  <si>
    <t>شروق الجبر</t>
  </si>
  <si>
    <t>شروق عبود</t>
  </si>
  <si>
    <t>ابرهيم</t>
  </si>
  <si>
    <t>صلاح الصالح</t>
  </si>
  <si>
    <t>شوفه</t>
  </si>
  <si>
    <t>ضرار الخيرات</t>
  </si>
  <si>
    <t>طارق الاغبر</t>
  </si>
  <si>
    <t>طارق وانلي</t>
  </si>
  <si>
    <t>يسريه</t>
  </si>
  <si>
    <t>عباس عباس</t>
  </si>
  <si>
    <t>عدنان بسرك</t>
  </si>
  <si>
    <t>عدي الديب</t>
  </si>
  <si>
    <t>عمر ابو فخر</t>
  </si>
  <si>
    <t>فراس المرعي</t>
  </si>
  <si>
    <t>قاسم العباس</t>
  </si>
  <si>
    <t>قمر جبري</t>
  </si>
  <si>
    <t>مادونا مارديني</t>
  </si>
  <si>
    <t>ماهر اسماعيل</t>
  </si>
  <si>
    <t>محمد بشار تلاوي</t>
  </si>
  <si>
    <t>محمد معتز منلا</t>
  </si>
  <si>
    <t>مظلوم ابراهيم</t>
  </si>
  <si>
    <t>ميسون كوزلي</t>
  </si>
  <si>
    <t>نور عايش</t>
  </si>
  <si>
    <t>نوران ادريس</t>
  </si>
  <si>
    <t>همام برهاني</t>
  </si>
  <si>
    <t>هيا سراج الدين</t>
  </si>
  <si>
    <t>وسيم بدور</t>
  </si>
  <si>
    <t>محمد عماد يوسف</t>
  </si>
  <si>
    <t>احمد صوفي</t>
  </si>
  <si>
    <t>هبه الديوب</t>
  </si>
  <si>
    <t>ابراهيم الحاج خالد</t>
  </si>
  <si>
    <t>الاء هنا</t>
  </si>
  <si>
    <t>بتول العرفي</t>
  </si>
  <si>
    <t>مهديه</t>
  </si>
  <si>
    <t>حسان الحلقي</t>
  </si>
  <si>
    <t>هائل</t>
  </si>
  <si>
    <t>رامز منصور</t>
  </si>
  <si>
    <t>آمنه صالح</t>
  </si>
  <si>
    <t>رحمه الناشف</t>
  </si>
  <si>
    <t>رضوان الخياط</t>
  </si>
  <si>
    <t xml:space="preserve">مروان </t>
  </si>
  <si>
    <t>رنيم السلطي</t>
  </si>
  <si>
    <t xml:space="preserve">ريم بشتاوي </t>
  </si>
  <si>
    <t>ريم زيتوني</t>
  </si>
  <si>
    <t>سميحه نوفل</t>
  </si>
  <si>
    <t>زنوبيا البوارشي</t>
  </si>
  <si>
    <t>ضياء الدين القيم</t>
  </si>
  <si>
    <t>عبد الودود ملك</t>
  </si>
  <si>
    <t xml:space="preserve">صائن الدين </t>
  </si>
  <si>
    <t>عمار محمد</t>
  </si>
  <si>
    <t>عمران الهندي</t>
  </si>
  <si>
    <t>ندوة</t>
  </si>
  <si>
    <t xml:space="preserve">غيث المنعم </t>
  </si>
  <si>
    <t>لبابه عبود</t>
  </si>
  <si>
    <t>محمد الساعور</t>
  </si>
  <si>
    <t>محمد المحاسنه</t>
  </si>
  <si>
    <t>فاطمه المحاسنه</t>
  </si>
  <si>
    <t>محمد بردقاني</t>
  </si>
  <si>
    <t>محمد بشارمنصور</t>
  </si>
  <si>
    <t xml:space="preserve">محمد حمزة  الحارس </t>
  </si>
  <si>
    <t>محمد زينة</t>
  </si>
  <si>
    <t>محمد شادي جركس</t>
  </si>
  <si>
    <t>رواء دقاق</t>
  </si>
  <si>
    <t>محمد ماهر المعلم</t>
  </si>
  <si>
    <t>مظفر الشوفي</t>
  </si>
  <si>
    <t>هشام قاسو</t>
  </si>
  <si>
    <t>همام الحمصي</t>
  </si>
  <si>
    <t>هنادي الموسى</t>
  </si>
  <si>
    <t>وائل الحلو</t>
  </si>
  <si>
    <t>يوسف العلوان</t>
  </si>
  <si>
    <t>يوسف الهبود</t>
  </si>
  <si>
    <t>أحمد الكردي</t>
  </si>
  <si>
    <t>أحمد الملا</t>
  </si>
  <si>
    <t>راميا حسون</t>
  </si>
  <si>
    <t xml:space="preserve">محمد فؤاد كناني </t>
  </si>
  <si>
    <t>يامن اسماعيل</t>
  </si>
  <si>
    <t>رؤوفة</t>
  </si>
  <si>
    <t>عمرو عقل</t>
  </si>
  <si>
    <t>سلمان سماحة</t>
  </si>
  <si>
    <t>احمد البيش</t>
  </si>
  <si>
    <t>احمد حيدر احمد</t>
  </si>
  <si>
    <t>اوس منصور</t>
  </si>
  <si>
    <t>اياس قبلاوي</t>
  </si>
  <si>
    <t>بشار حماده</t>
  </si>
  <si>
    <t>حسين عبيدي</t>
  </si>
  <si>
    <t>خالد فارس</t>
  </si>
  <si>
    <t>سماء حجازي</t>
  </si>
  <si>
    <t>عروه الجاسم العبيد</t>
  </si>
  <si>
    <t>عمار حمادة</t>
  </si>
  <si>
    <t xml:space="preserve">محمد عامر </t>
  </si>
  <si>
    <t>محمد الحداد</t>
  </si>
  <si>
    <t>محمد الصليبي</t>
  </si>
  <si>
    <t>محمد امير منصور</t>
  </si>
  <si>
    <t>محمد يزن رحمون</t>
  </si>
  <si>
    <t>محمدالشمري</t>
  </si>
  <si>
    <t>محمد خيرابوحوش</t>
  </si>
  <si>
    <t>منصور المقداد</t>
  </si>
  <si>
    <t>نعمة الله الريان</t>
  </si>
  <si>
    <t>هبه قسومه</t>
  </si>
  <si>
    <t>هبه مسعد</t>
  </si>
  <si>
    <t>وسيم زيتون</t>
  </si>
  <si>
    <t>ولاء رمضان</t>
  </si>
  <si>
    <t>أنس حسين</t>
  </si>
  <si>
    <t>باسل الفقير</t>
  </si>
  <si>
    <t>نزار عطيه</t>
  </si>
  <si>
    <t xml:space="preserve">ذكي </t>
  </si>
  <si>
    <t>مهند صالح</t>
  </si>
  <si>
    <t>علاء غزالي</t>
  </si>
  <si>
    <t>واجب الدرزي</t>
  </si>
  <si>
    <t>احمد مدني</t>
  </si>
  <si>
    <t>اسماء بارود</t>
  </si>
  <si>
    <t>ألاء الدايه فواز</t>
  </si>
  <si>
    <t>بتول نمر</t>
  </si>
  <si>
    <t>بلال العبد</t>
  </si>
  <si>
    <t>ثائر المرابط</t>
  </si>
  <si>
    <t>محمود انس</t>
  </si>
  <si>
    <t>خالد باظو</t>
  </si>
  <si>
    <t>دلال الحموي</t>
  </si>
  <si>
    <t>رامي البني</t>
  </si>
  <si>
    <t>رزان هاجر</t>
  </si>
  <si>
    <t>رشا حسنين</t>
  </si>
  <si>
    <t>رشاد ياسين</t>
  </si>
  <si>
    <t>جيرود</t>
  </si>
  <si>
    <t>رولا قباقيبي الشهير بالسيوري</t>
  </si>
  <si>
    <t>سامر الخليل</t>
  </si>
  <si>
    <t>سلطان الصويص</t>
  </si>
  <si>
    <t>سومر المحرز</t>
  </si>
  <si>
    <t>شهد عثمان</t>
  </si>
  <si>
    <t>طوني باظه</t>
  </si>
  <si>
    <t>عاصم العاني</t>
  </si>
  <si>
    <t>عبد الرحمن خطاب شهله</t>
  </si>
  <si>
    <t>عبد الكريم سفر</t>
  </si>
  <si>
    <t>عبير داؤد</t>
  </si>
  <si>
    <t>صائبه</t>
  </si>
  <si>
    <t xml:space="preserve">عروة القصير </t>
  </si>
  <si>
    <t>علاء الدين عزوز</t>
  </si>
  <si>
    <t>علاء العابد</t>
  </si>
  <si>
    <t>فراس اليازجي</t>
  </si>
  <si>
    <t>مؤيد دغمش</t>
  </si>
  <si>
    <t>مؤيد عزيزيه</t>
  </si>
  <si>
    <t>سومية</t>
  </si>
  <si>
    <t>محمد اويس كيفو</t>
  </si>
  <si>
    <t>محمد مرعي</t>
  </si>
  <si>
    <t>ميرفت حقون</t>
  </si>
  <si>
    <t>ثروه</t>
  </si>
  <si>
    <t>محمد باهر</t>
  </si>
  <si>
    <t>نور عسيكريه</t>
  </si>
  <si>
    <t>ياسر ابو اذان</t>
  </si>
  <si>
    <t>منار الباش</t>
  </si>
  <si>
    <t>احمد حميد</t>
  </si>
  <si>
    <t>جمالية</t>
  </si>
  <si>
    <t>احمد عبد الرحمن شاكر</t>
  </si>
  <si>
    <t>محمد مسير</t>
  </si>
  <si>
    <t>اسامة القاضي</t>
  </si>
  <si>
    <t>أحمد جهان</t>
  </si>
  <si>
    <t>عبدالنبي</t>
  </si>
  <si>
    <t>أحمد دياب</t>
  </si>
  <si>
    <t>أمجد القربي</t>
  </si>
  <si>
    <t>بدر الدين قشلان</t>
  </si>
  <si>
    <t>بشر القضماني</t>
  </si>
  <si>
    <t>بشر صواف</t>
  </si>
  <si>
    <t>اسيده</t>
  </si>
  <si>
    <t>حسام حماد</t>
  </si>
  <si>
    <t>احكام</t>
  </si>
  <si>
    <t>حسن العال</t>
  </si>
  <si>
    <t>خالد عبدالعزيز حجو</t>
  </si>
  <si>
    <t>رنيم المنجد اللحام</t>
  </si>
  <si>
    <t>روجين الايوبي</t>
  </si>
  <si>
    <t>سندس الموصللي</t>
  </si>
  <si>
    <t>شذى حساني</t>
  </si>
  <si>
    <t>عبدالله البيطار</t>
  </si>
  <si>
    <t>عبدالهادي السيد</t>
  </si>
  <si>
    <t>علي الشمالي</t>
  </si>
  <si>
    <t>نجله</t>
  </si>
  <si>
    <t>علي زريق</t>
  </si>
  <si>
    <t>عمار آفه دار</t>
  </si>
  <si>
    <t>فؤاد المظلوم</t>
  </si>
  <si>
    <t>فاورق طيجون</t>
  </si>
  <si>
    <t>فداء عبود</t>
  </si>
  <si>
    <t>لبانه الضاهر</t>
  </si>
  <si>
    <t>مجد كلبون</t>
  </si>
  <si>
    <t>محمد زيتون</t>
  </si>
  <si>
    <t>محسن عباس</t>
  </si>
  <si>
    <t>محمد سعود</t>
  </si>
  <si>
    <t>محمد وسام الاعرج</t>
  </si>
  <si>
    <t>محمد يسر الصواف</t>
  </si>
  <si>
    <t>محمداسماعيل زكريا</t>
  </si>
  <si>
    <t>محمدطلال اللبني</t>
  </si>
  <si>
    <t>محمدغياث شمس</t>
  </si>
  <si>
    <t>مروه عبدالولي</t>
  </si>
  <si>
    <t>بهيره</t>
  </si>
  <si>
    <t>مزنه عبيد</t>
  </si>
  <si>
    <t>ميساء المحمود</t>
  </si>
  <si>
    <t>نالين احمد</t>
  </si>
  <si>
    <t>نيفين الخياط</t>
  </si>
  <si>
    <t>نيللي موسى</t>
  </si>
  <si>
    <t>فؤادة</t>
  </si>
  <si>
    <t>هدى الحسن</t>
  </si>
  <si>
    <t>هيا ذكوش</t>
  </si>
  <si>
    <t>يارا الجمعات</t>
  </si>
  <si>
    <t>ابريزه</t>
  </si>
  <si>
    <t>يزن الدكاك</t>
  </si>
  <si>
    <t>ريحاب</t>
  </si>
  <si>
    <t>الاء عبد الحق</t>
  </si>
  <si>
    <t>ايمان الغزاوي</t>
  </si>
  <si>
    <t>حسن عبيد</t>
  </si>
  <si>
    <t>دعاء الامعري</t>
  </si>
  <si>
    <t>رائد بكرو</t>
  </si>
  <si>
    <t>علاء سلوم</t>
  </si>
  <si>
    <t>عدي</t>
  </si>
  <si>
    <t>محمد امين غبور</t>
  </si>
  <si>
    <t>وسن محمد</t>
  </si>
  <si>
    <t>يحيى الشيخ</t>
  </si>
  <si>
    <t>احمد اليونس</t>
  </si>
  <si>
    <t>نزها</t>
  </si>
  <si>
    <t>احمد حمده</t>
  </si>
  <si>
    <t>احمد دوكو</t>
  </si>
  <si>
    <t>احمد رضا</t>
  </si>
  <si>
    <t>اسراء عامر</t>
  </si>
  <si>
    <t>امنه  الماوردي</t>
  </si>
  <si>
    <t>انس الزنك</t>
  </si>
  <si>
    <t>انس حماده</t>
  </si>
  <si>
    <t>انس صفدي</t>
  </si>
  <si>
    <t>انعام سعد الدين</t>
  </si>
  <si>
    <t>باسل الخضر</t>
  </si>
  <si>
    <t>باسل الدباس</t>
  </si>
  <si>
    <t>باسل جويهره</t>
  </si>
  <si>
    <t>بدر الدين الرواس</t>
  </si>
  <si>
    <t>براءه الشيخه</t>
  </si>
  <si>
    <t>حسان عبود</t>
  </si>
  <si>
    <t>حسن توكلنا</t>
  </si>
  <si>
    <t>دانا حوراني</t>
  </si>
  <si>
    <t>دانيال كشيك</t>
  </si>
  <si>
    <t>دانيه سعديه</t>
  </si>
  <si>
    <t>دانيه قسطي</t>
  </si>
  <si>
    <t>مؤمنات</t>
  </si>
  <si>
    <t>دعاء  الموسى</t>
  </si>
  <si>
    <t>دعاء الفرواتي</t>
  </si>
  <si>
    <t>رانيا  المجذوب</t>
  </si>
  <si>
    <t>رانيا  شخاشيرو</t>
  </si>
  <si>
    <t>رجا ابو زخم</t>
  </si>
  <si>
    <t>رغده الحاج مصطفى</t>
  </si>
  <si>
    <t>رنيم المحضر</t>
  </si>
  <si>
    <t>ريما الحكيم</t>
  </si>
  <si>
    <t>ساره غزال</t>
  </si>
  <si>
    <t>سامر تركماني</t>
  </si>
  <si>
    <t>سماح بدور</t>
  </si>
  <si>
    <t>شيرين عدي</t>
  </si>
  <si>
    <t>طارق الرجب</t>
  </si>
  <si>
    <t>عاليه الشبؤن</t>
  </si>
  <si>
    <t>رحال</t>
  </si>
  <si>
    <t>اثني</t>
  </si>
  <si>
    <t>عدي بكور</t>
  </si>
  <si>
    <t>عصمت بياس</t>
  </si>
  <si>
    <t>علا  المعطي</t>
  </si>
  <si>
    <t>عمار عواد</t>
  </si>
  <si>
    <t>غاليه الغزي</t>
  </si>
  <si>
    <t>فاطمه حاج علي</t>
  </si>
  <si>
    <t>رفاعيه</t>
  </si>
  <si>
    <t>فاطمه عساف</t>
  </si>
  <si>
    <t>مسعده</t>
  </si>
  <si>
    <t>فرح  الحسين</t>
  </si>
  <si>
    <t>لجين زيدان</t>
  </si>
  <si>
    <t>محمد  حيدر</t>
  </si>
  <si>
    <t>فتنه</t>
  </si>
  <si>
    <t>محمد الحمصي الرفاعي</t>
  </si>
  <si>
    <t>محمد أيهم الحمدو</t>
  </si>
  <si>
    <t>محمد عمار الرواس</t>
  </si>
  <si>
    <t>محمد غدي</t>
  </si>
  <si>
    <t>محمد فراس الرفاعي</t>
  </si>
  <si>
    <t>محمد وسيم الخطيب</t>
  </si>
  <si>
    <t>محمود عبد الكريم</t>
  </si>
  <si>
    <t>مرفت خليفه</t>
  </si>
  <si>
    <t>مروه  الحكش</t>
  </si>
  <si>
    <t>ميلاده</t>
  </si>
  <si>
    <t>مهند الدالاتي</t>
  </si>
  <si>
    <t>مؤمن المؤذن</t>
  </si>
  <si>
    <t>مؤيد حجير</t>
  </si>
  <si>
    <t>مياده قاووق</t>
  </si>
  <si>
    <t>ميساء  الدخيل</t>
  </si>
  <si>
    <t>نذير ابو النصر</t>
  </si>
  <si>
    <t>نسرين سنوبر</t>
  </si>
  <si>
    <t>ثناء سنوبر</t>
  </si>
  <si>
    <t>نور الدين الحلاق</t>
  </si>
  <si>
    <t>هادي الدباس</t>
  </si>
  <si>
    <t>هاديه غداره</t>
  </si>
  <si>
    <t>هبه  الحلبي</t>
  </si>
  <si>
    <t>هبه  حمدان</t>
  </si>
  <si>
    <t>نانسي</t>
  </si>
  <si>
    <t>وجدان عبد القادر</t>
  </si>
  <si>
    <t>وفاء منصور</t>
  </si>
  <si>
    <t>ياقوت</t>
  </si>
  <si>
    <t>ولاء بغدادي</t>
  </si>
  <si>
    <t>يارا المحيثاوي</t>
  </si>
  <si>
    <t>يزن سليمان</t>
  </si>
  <si>
    <t>اشرف  الحداد</t>
  </si>
  <si>
    <t>الياس  الخولي</t>
  </si>
  <si>
    <t>ايمان عاصي</t>
  </si>
  <si>
    <t>تقلا داود</t>
  </si>
  <si>
    <t>رالدا</t>
  </si>
  <si>
    <t>حسام  شحادة</t>
  </si>
  <si>
    <t>رشا  الجهماني</t>
  </si>
  <si>
    <t>رشا  طالب</t>
  </si>
  <si>
    <t>رنين عتال</t>
  </si>
  <si>
    <t>رهام صقر</t>
  </si>
  <si>
    <t>ريم سعد</t>
  </si>
  <si>
    <t>سبل صالح</t>
  </si>
  <si>
    <t>عماد حميدي</t>
  </si>
  <si>
    <t>فيفيان ضومط</t>
  </si>
  <si>
    <t>رين</t>
  </si>
  <si>
    <t>كاتيا قزما</t>
  </si>
  <si>
    <t>ريمونا</t>
  </si>
  <si>
    <t>كارول مان الدين</t>
  </si>
  <si>
    <t>لبنى كاتبه</t>
  </si>
  <si>
    <t>محمد خير  نفيسه</t>
  </si>
  <si>
    <t>محمد صبحي النجار</t>
  </si>
  <si>
    <t>ناصر صخر</t>
  </si>
  <si>
    <t>نور  درويش</t>
  </si>
  <si>
    <t>نورا نعيم</t>
  </si>
  <si>
    <t>طلال زينه</t>
  </si>
  <si>
    <t>اسيما</t>
  </si>
  <si>
    <t>مؤيد ابو خلف</t>
  </si>
  <si>
    <t>محمد نور المعتم</t>
  </si>
  <si>
    <t>علي عساف</t>
  </si>
  <si>
    <t>سويدان</t>
  </si>
  <si>
    <t>رهف المحمد الشوالي</t>
  </si>
  <si>
    <t>محمدعبد الرحمن</t>
  </si>
  <si>
    <t>شيماء كنج</t>
  </si>
  <si>
    <t>طريف</t>
  </si>
  <si>
    <t>منال امونة</t>
  </si>
  <si>
    <t>احمد احمد</t>
  </si>
  <si>
    <t>احمد هاني الرفاعي</t>
  </si>
  <si>
    <t>اياد زعيتر</t>
  </si>
  <si>
    <t>ايهم علي</t>
  </si>
  <si>
    <t>حسام الدين نويدر</t>
  </si>
  <si>
    <t>خلف العبد الرحمن</t>
  </si>
  <si>
    <t>رشده</t>
  </si>
  <si>
    <t>خلود كريم</t>
  </si>
  <si>
    <t>دارين داوود</t>
  </si>
  <si>
    <t>ربيع عثمان</t>
  </si>
  <si>
    <t>جلنار</t>
  </si>
  <si>
    <t>رشا الحلح</t>
  </si>
  <si>
    <t>رواد منذر</t>
  </si>
  <si>
    <t>رولى السعدي</t>
  </si>
  <si>
    <t>ريان الحمود الموسى</t>
  </si>
  <si>
    <t>جايز</t>
  </si>
  <si>
    <t>زوفه</t>
  </si>
  <si>
    <t>ريم العمارين</t>
  </si>
  <si>
    <t>سيف الدين سليمان</t>
  </si>
  <si>
    <t>عباده معترماوي</t>
  </si>
  <si>
    <t>عبد القادر حقوق</t>
  </si>
  <si>
    <t>عبد الله الدغشيم</t>
  </si>
  <si>
    <t>عثمان الصياح</t>
  </si>
  <si>
    <t>علاء الحجل</t>
  </si>
  <si>
    <t>علاء مصطفى</t>
  </si>
  <si>
    <t>علي الاحمد</t>
  </si>
  <si>
    <t>علي محمد حسين</t>
  </si>
  <si>
    <t>مولوي غلام علي</t>
  </si>
  <si>
    <t>عوض واكيم</t>
  </si>
  <si>
    <t>سركيس</t>
  </si>
  <si>
    <t>غانا العنداري</t>
  </si>
  <si>
    <t>لين سكيك</t>
  </si>
  <si>
    <t>محمد ابو قاسم</t>
  </si>
  <si>
    <t>محمد ايهم ابو البرغل</t>
  </si>
  <si>
    <t>محمد بشار زيدان</t>
  </si>
  <si>
    <t>محمد العطار</t>
  </si>
  <si>
    <t>حامدعبد الوهاب</t>
  </si>
  <si>
    <t>محمد زياك</t>
  </si>
  <si>
    <t>مجدلين</t>
  </si>
  <si>
    <t>محمد سامي الطباع</t>
  </si>
  <si>
    <t>محمد ماهر رمضان</t>
  </si>
  <si>
    <t>محمد نور خطاب</t>
  </si>
  <si>
    <t>مروه البيش</t>
  </si>
  <si>
    <t>ناديه سلامه</t>
  </si>
  <si>
    <t>نورا الحرفوش</t>
  </si>
  <si>
    <t>نوره تلجه</t>
  </si>
  <si>
    <t>هاشم البدوي النجار</t>
  </si>
  <si>
    <t>هلا بشبش</t>
  </si>
  <si>
    <t>هنادي الغزالي</t>
  </si>
  <si>
    <t>ولاء بسمه</t>
  </si>
  <si>
    <t>محمد صباح</t>
  </si>
  <si>
    <t>ياسمين عثمان</t>
  </si>
  <si>
    <t>ياسين ابو حرب</t>
  </si>
  <si>
    <t>لينا بركات</t>
  </si>
  <si>
    <t>امل خطاب</t>
  </si>
  <si>
    <t>وديعة</t>
  </si>
  <si>
    <t xml:space="preserve">أروى عكرمه </t>
  </si>
  <si>
    <t>أمجد بيرقدار</t>
  </si>
  <si>
    <t>بهاء عليان</t>
  </si>
  <si>
    <t>تمام الخوري فلوح</t>
  </si>
  <si>
    <t>جودي الصدي</t>
  </si>
  <si>
    <t xml:space="preserve">حكمت </t>
  </si>
  <si>
    <t>رالا قصيباتي</t>
  </si>
  <si>
    <t>رزان السيد</t>
  </si>
  <si>
    <t>رهام البغدادي</t>
  </si>
  <si>
    <t>رهف الحاج علي</t>
  </si>
  <si>
    <t>زهير يوسف</t>
  </si>
  <si>
    <t>زينه مطر</t>
  </si>
  <si>
    <t>ستيفاني برباره</t>
  </si>
  <si>
    <t xml:space="preserve">سلار عمار </t>
  </si>
  <si>
    <t>سوزان النن</t>
  </si>
  <si>
    <t>شادي عيد</t>
  </si>
  <si>
    <t>صالح الوني</t>
  </si>
  <si>
    <t>عبد الرحمن طياره</t>
  </si>
  <si>
    <t>ندى حوريه</t>
  </si>
  <si>
    <t>عبله سكيكر</t>
  </si>
  <si>
    <t>أسماعيل</t>
  </si>
  <si>
    <t>علاءجمعه النداف</t>
  </si>
  <si>
    <t>رغداء جمعه</t>
  </si>
  <si>
    <t>غفران عرابي</t>
  </si>
  <si>
    <t>غيداء النعسان</t>
  </si>
  <si>
    <t>فايز القاضي</t>
  </si>
  <si>
    <t>فوزية صوفي</t>
  </si>
  <si>
    <t>داليدا</t>
  </si>
  <si>
    <t>كينده الخن</t>
  </si>
  <si>
    <t>منا الخن</t>
  </si>
  <si>
    <t>لؤي زودي</t>
  </si>
  <si>
    <t>روبا</t>
  </si>
  <si>
    <t>لؤي محمد الاحمد</t>
  </si>
  <si>
    <t>لينا البدوي</t>
  </si>
  <si>
    <t>محمد الحرش</t>
  </si>
  <si>
    <t>محمد المرزوق</t>
  </si>
  <si>
    <t>محمد رضوان أبو حرب</t>
  </si>
  <si>
    <t>محمد عماد سليق</t>
  </si>
  <si>
    <t>محمد عيد حماده</t>
  </si>
  <si>
    <t>محمد غياث العوا</t>
  </si>
  <si>
    <t>فاطمة العقله</t>
  </si>
  <si>
    <t>محمود الحلبي</t>
  </si>
  <si>
    <t>محمود مراد</t>
  </si>
  <si>
    <t>مصطفى محلي</t>
  </si>
  <si>
    <t>نعمت حمزة</t>
  </si>
  <si>
    <t>هدايا</t>
  </si>
  <si>
    <t>نعيم الحلبي</t>
  </si>
  <si>
    <t xml:space="preserve">نورس نصر </t>
  </si>
  <si>
    <t>وعد ضاهر</t>
  </si>
  <si>
    <t>احمد مفيد</t>
  </si>
  <si>
    <t xml:space="preserve">وليام زين الدين </t>
  </si>
  <si>
    <t>يحيى السعدي</t>
  </si>
  <si>
    <t>بلال حلاق</t>
  </si>
  <si>
    <t>محروس</t>
  </si>
  <si>
    <t>ربا الدراوشة</t>
  </si>
  <si>
    <t>زاهر الريس</t>
  </si>
  <si>
    <t>سوزان عيسى</t>
  </si>
  <si>
    <t>شيرين مللي</t>
  </si>
  <si>
    <t>محمد اكرم</t>
  </si>
  <si>
    <t>صهيب البقاعي</t>
  </si>
  <si>
    <t>طلعت الخطيب</t>
  </si>
  <si>
    <t>عندليب الخطيب</t>
  </si>
  <si>
    <t>طة</t>
  </si>
  <si>
    <t>عسكرية</t>
  </si>
  <si>
    <t>لينا عبد الحق</t>
  </si>
  <si>
    <t>ميساء جلعوط</t>
  </si>
  <si>
    <t>نور المصطفى</t>
  </si>
  <si>
    <t>الاء دعدع</t>
  </si>
  <si>
    <t>جوسلين حنا</t>
  </si>
  <si>
    <t>فطمة سكاف</t>
  </si>
  <si>
    <t>احمد مصطفى</t>
  </si>
  <si>
    <t>الاء حنتيته</t>
  </si>
  <si>
    <t>الاء عبدالعليم</t>
  </si>
  <si>
    <t>امل البرتاوي</t>
  </si>
  <si>
    <t>اوسيمه</t>
  </si>
  <si>
    <t>ربيعه موسى</t>
  </si>
  <si>
    <t>روان سليمان</t>
  </si>
  <si>
    <t>بسيمة</t>
  </si>
  <si>
    <t>عبدالغني الحاج زين</t>
  </si>
  <si>
    <t>علا الصباغ</t>
  </si>
  <si>
    <t>علاء عدره</t>
  </si>
  <si>
    <t>عمادالدين سعدالله</t>
  </si>
  <si>
    <t xml:space="preserve">عمار جمعة جمعه </t>
  </si>
  <si>
    <t xml:space="preserve">جمعه </t>
  </si>
  <si>
    <t>غيثاء الحلاق</t>
  </si>
  <si>
    <t>لوليا الرباط</t>
  </si>
  <si>
    <t>ليلاف ايوبي</t>
  </si>
  <si>
    <t>مايا بارود</t>
  </si>
  <si>
    <t>محمد الاحمر</t>
  </si>
  <si>
    <t>محمدبدرالقمحه</t>
  </si>
  <si>
    <t>محمدربيع علاوي</t>
  </si>
  <si>
    <t>محمد مصعب صادق</t>
  </si>
  <si>
    <t>منال صليبا</t>
  </si>
  <si>
    <t>مهند المصري</t>
  </si>
  <si>
    <t>جلال خضير شيخ الحدادين</t>
  </si>
  <si>
    <t>محمود الحلو</t>
  </si>
  <si>
    <t>وسام عيد</t>
  </si>
  <si>
    <t>محمد نور فروخ</t>
  </si>
  <si>
    <t>علا جبري</t>
  </si>
  <si>
    <t>ابراهيم العشي</t>
  </si>
  <si>
    <t>مانو</t>
  </si>
  <si>
    <t>احمد خضور</t>
  </si>
  <si>
    <t>ادهم مرعي</t>
  </si>
  <si>
    <t>اسامه عبله</t>
  </si>
  <si>
    <t>اسراء رشيد</t>
  </si>
  <si>
    <t>اسراء هنداوي</t>
  </si>
  <si>
    <t>الاء كريم</t>
  </si>
  <si>
    <t>اميره حمشو</t>
  </si>
  <si>
    <t>امين الخبازي</t>
  </si>
  <si>
    <t>انس الزغير</t>
  </si>
  <si>
    <t>باسل ابو سعده</t>
  </si>
  <si>
    <t>باسل زريفه</t>
  </si>
  <si>
    <t>جهاد زيدان</t>
  </si>
  <si>
    <t>حنا السماره</t>
  </si>
  <si>
    <t>خالد شديد</t>
  </si>
  <si>
    <t>خلدون هزيم</t>
  </si>
  <si>
    <t>ربيع محملجي</t>
  </si>
  <si>
    <t>رنا الرفاعي</t>
  </si>
  <si>
    <t>زاهر الاصفر</t>
  </si>
  <si>
    <t>سراب عثمان</t>
  </si>
  <si>
    <t>سعيد يوسف</t>
  </si>
  <si>
    <t>سفيان سعد الله</t>
  </si>
  <si>
    <t>سها محرز</t>
  </si>
  <si>
    <t>سهام حامد</t>
  </si>
  <si>
    <t>سوسن ونوس</t>
  </si>
  <si>
    <t>صفاء شاغوري</t>
  </si>
  <si>
    <t>عبد الغني النداف</t>
  </si>
  <si>
    <t>عبد القادر ديراني</t>
  </si>
  <si>
    <t>علا سعد</t>
  </si>
  <si>
    <t>علاء اسماعيل</t>
  </si>
  <si>
    <t>علاء الدين رقيه</t>
  </si>
  <si>
    <t>علي نصر الله</t>
  </si>
  <si>
    <t>عمار المنصور</t>
  </si>
  <si>
    <t>نسيله</t>
  </si>
  <si>
    <t>كوثر الجاسم</t>
  </si>
  <si>
    <t>ليلى العاني</t>
  </si>
  <si>
    <t>لين المعيوف الضاهر</t>
  </si>
  <si>
    <t>لينا الخياط</t>
  </si>
  <si>
    <t>مارين سعيد</t>
  </si>
  <si>
    <t>مازن العبد الله</t>
  </si>
  <si>
    <t>ماهر شاهين</t>
  </si>
  <si>
    <t>محمد جعفرالدباس</t>
  </si>
  <si>
    <t>محمد حرش</t>
  </si>
  <si>
    <t>محمد شادي كابس</t>
  </si>
  <si>
    <t>محمد عصام شحرور</t>
  </si>
  <si>
    <t>مروه العجلاني</t>
  </si>
  <si>
    <t>مصطفى الصويص</t>
  </si>
  <si>
    <t>نجاح عصفوره</t>
  </si>
  <si>
    <t>عرب</t>
  </si>
  <si>
    <t>نضال عبد الغني</t>
  </si>
  <si>
    <t>محمد ناظم</t>
  </si>
  <si>
    <t>نورهان الجلاد</t>
  </si>
  <si>
    <t>محمداغيد</t>
  </si>
  <si>
    <t>نيفين احمد</t>
  </si>
  <si>
    <t>هاني كرو</t>
  </si>
  <si>
    <t>هدى صالح</t>
  </si>
  <si>
    <t>حربية</t>
  </si>
  <si>
    <t>هديل طعمه</t>
  </si>
  <si>
    <t>هناء دواره</t>
  </si>
  <si>
    <t>وائل العطناوي</t>
  </si>
  <si>
    <t>وائل ثابت</t>
  </si>
  <si>
    <t>يسرى خورشيد</t>
  </si>
  <si>
    <t>يوسف العش</t>
  </si>
  <si>
    <t>انزهار</t>
  </si>
  <si>
    <t>يونس الحسين</t>
  </si>
  <si>
    <t>علاء ابو زناق</t>
  </si>
  <si>
    <t>وائل السعدي</t>
  </si>
  <si>
    <t>عبد الرحيم زوبي</t>
  </si>
  <si>
    <t>مامون سجاع</t>
  </si>
  <si>
    <t>امجاد عرنوس</t>
  </si>
  <si>
    <t>سامر حسن</t>
  </si>
  <si>
    <t>ليال سلوم</t>
  </si>
  <si>
    <t>اريج محمد</t>
  </si>
  <si>
    <t>اسامه العاسمي</t>
  </si>
  <si>
    <t>اسماء البكري</t>
  </si>
  <si>
    <t>المغيره بالله الاسماعيل</t>
  </si>
  <si>
    <t>امين ناجي</t>
  </si>
  <si>
    <t>ايمان السيد</t>
  </si>
  <si>
    <t>آمال محمود</t>
  </si>
  <si>
    <t>أحمد الدوبه</t>
  </si>
  <si>
    <t>أدهم بوسماعيل</t>
  </si>
  <si>
    <t>باسمه ابوجيب</t>
  </si>
  <si>
    <t>براءه الخطيب</t>
  </si>
  <si>
    <t>بسمه محمد</t>
  </si>
  <si>
    <t>ثمر فياض</t>
  </si>
  <si>
    <t>حذيفة جعارة</t>
  </si>
  <si>
    <t>حسن اسعيد</t>
  </si>
  <si>
    <t>خالد علو</t>
  </si>
  <si>
    <t>دعاء تيشوري</t>
  </si>
  <si>
    <t>رامي المهايني</t>
  </si>
  <si>
    <t>زين</t>
  </si>
  <si>
    <t>رغد الجيرودي</t>
  </si>
  <si>
    <t>رنا عمرين</t>
  </si>
  <si>
    <t>صانية</t>
  </si>
  <si>
    <t>رند الباش</t>
  </si>
  <si>
    <t>رندا لباد</t>
  </si>
  <si>
    <t>رنيم العثمان</t>
  </si>
  <si>
    <t>دوله</t>
  </si>
  <si>
    <t>رياض سويدان</t>
  </si>
  <si>
    <t>محمدسعد</t>
  </si>
  <si>
    <t>زينه العيسى</t>
  </si>
  <si>
    <t>ساره فحل</t>
  </si>
  <si>
    <t>شادي الحوري</t>
  </si>
  <si>
    <t>عامر كيوان</t>
  </si>
  <si>
    <t>عبدالرحمن قابل</t>
  </si>
  <si>
    <t>عبدالفتاح سعيدنسلي</t>
  </si>
  <si>
    <t>عبداللطيف</t>
  </si>
  <si>
    <t>عمر النابلسي</t>
  </si>
  <si>
    <t>فاتن صالح</t>
  </si>
  <si>
    <t>فوآد</t>
  </si>
  <si>
    <t>لمى الحموي</t>
  </si>
  <si>
    <t>ماهر شعبان</t>
  </si>
  <si>
    <t>محمدجمعه</t>
  </si>
  <si>
    <t>محروس موهباني</t>
  </si>
  <si>
    <t>محمد ديوب</t>
  </si>
  <si>
    <t>محمد فادي ارنؤط</t>
  </si>
  <si>
    <t>محمدطارق المجبر</t>
  </si>
  <si>
    <t>محمدغياث المبيض</t>
  </si>
  <si>
    <t>محمدماهر بحصاص</t>
  </si>
  <si>
    <t>محمدمرهف طلي</t>
  </si>
  <si>
    <t>محمدوائل حموده</t>
  </si>
  <si>
    <t>محمدممتاز</t>
  </si>
  <si>
    <t>مرام القاق</t>
  </si>
  <si>
    <t>مرام حلواني</t>
  </si>
  <si>
    <t>معتز سليمان</t>
  </si>
  <si>
    <t>مها داود</t>
  </si>
  <si>
    <t>ميرنا برهوم ابو زخم</t>
  </si>
  <si>
    <t>ميسلون البيش</t>
  </si>
  <si>
    <t>نجاح الشيخ</t>
  </si>
  <si>
    <t>احمدعيسى</t>
  </si>
  <si>
    <t>هبه الجوادري</t>
  </si>
  <si>
    <t>زنخو</t>
  </si>
  <si>
    <t>وداد جبر</t>
  </si>
  <si>
    <t>وسام حشمه</t>
  </si>
  <si>
    <t>محمدبديع</t>
  </si>
  <si>
    <t>وفيق ابراهيم</t>
  </si>
  <si>
    <t>اكرم العكل</t>
  </si>
  <si>
    <t>أيهم المصري</t>
  </si>
  <si>
    <t>محمد وسيم اسماعيل</t>
  </si>
  <si>
    <t>امينه موزه</t>
  </si>
  <si>
    <t>راما مناديلي</t>
  </si>
  <si>
    <t>محمد سامر الريس</t>
  </si>
  <si>
    <t>راما قاسم</t>
  </si>
  <si>
    <t>عاليه خشه</t>
  </si>
  <si>
    <t>مروى  نويلاتي</t>
  </si>
  <si>
    <t>معتز الحلو</t>
  </si>
  <si>
    <t>احلام خليف</t>
  </si>
  <si>
    <t>فله</t>
  </si>
  <si>
    <t>الاء دحدوح</t>
  </si>
  <si>
    <t>ثائر كبول</t>
  </si>
  <si>
    <t>حمزه نوفل</t>
  </si>
  <si>
    <t>خزعه</t>
  </si>
  <si>
    <t>رويده  الكفيري</t>
  </si>
  <si>
    <t>سوزان  حماده</t>
  </si>
  <si>
    <t>عبد الرحمن  السعدي</t>
  </si>
  <si>
    <t>عبير اسعد</t>
  </si>
  <si>
    <t>غدير دانه</t>
  </si>
  <si>
    <t>فاديا  حاج عبد العال</t>
  </si>
  <si>
    <t>فراس صبح</t>
  </si>
  <si>
    <t>كريمه عبد الرزاق</t>
  </si>
  <si>
    <t>زعيله</t>
  </si>
  <si>
    <t>محمد  الحلقي</t>
  </si>
  <si>
    <t>محمد  العفلق</t>
  </si>
  <si>
    <t>محمد  الكسم</t>
  </si>
  <si>
    <t>محمد انور  دوماني</t>
  </si>
  <si>
    <t>محمد خير بعيون</t>
  </si>
  <si>
    <t>محمد غسان دسوقي</t>
  </si>
  <si>
    <t>مرام الصعيدي</t>
  </si>
  <si>
    <t>مروه  الحجار</t>
  </si>
  <si>
    <t>مروه وانلي</t>
  </si>
  <si>
    <t>مضر عوده</t>
  </si>
  <si>
    <t>ميساء  ابو صيام</t>
  </si>
  <si>
    <t>ميسم  الساسه</t>
  </si>
  <si>
    <t>نعيمه الهيمش</t>
  </si>
  <si>
    <t>نهى اماصه لي</t>
  </si>
  <si>
    <t>مميز</t>
  </si>
  <si>
    <t>نور الحموي</t>
  </si>
  <si>
    <t xml:space="preserve">نور السماح سليم </t>
  </si>
  <si>
    <t>ميساء صقور</t>
  </si>
  <si>
    <t>خلدون القوادري</t>
  </si>
  <si>
    <t>فاطمة التوت</t>
  </si>
  <si>
    <t>لؤي الحمصي</t>
  </si>
  <si>
    <t>رهف برهان</t>
  </si>
  <si>
    <t>سهر عرموش</t>
  </si>
  <si>
    <t>ابراهيم الزيات</t>
  </si>
  <si>
    <t>احمد الحوري</t>
  </si>
  <si>
    <t>فهيمه</t>
  </si>
  <si>
    <t>ايناس الناصر</t>
  </si>
  <si>
    <t>بشر شموط</t>
  </si>
  <si>
    <t>تالا الحموى</t>
  </si>
  <si>
    <t>دانه الحرستاني</t>
  </si>
  <si>
    <t>سليم نجم الدين ملا انت</t>
  </si>
  <si>
    <t>ضحى صفدي</t>
  </si>
  <si>
    <t>عبد الرزاق المحمد</t>
  </si>
  <si>
    <t>عبد الله مكي</t>
  </si>
  <si>
    <t>عفاف عبد العزيز</t>
  </si>
  <si>
    <t>علاء الدين الحلبي</t>
  </si>
  <si>
    <t>عمر عبد الدائم</t>
  </si>
  <si>
    <t>عمر قتابي</t>
  </si>
  <si>
    <t>لمى الحمصي</t>
  </si>
  <si>
    <t>محمد مؤمن بقاعي</t>
  </si>
  <si>
    <t>منتصر العسل</t>
  </si>
  <si>
    <t>نرجس هرملاني</t>
  </si>
  <si>
    <t>نورهان صندوق</t>
  </si>
  <si>
    <t>هاديه كتابه</t>
  </si>
  <si>
    <t>احمد تقوى</t>
  </si>
  <si>
    <t>احمد عبد القادر</t>
  </si>
  <si>
    <t>اريج طرابيه</t>
  </si>
  <si>
    <t>اسماعيل زينو</t>
  </si>
  <si>
    <t>مدين</t>
  </si>
  <si>
    <t>الاء الشيخ</t>
  </si>
  <si>
    <t>الاء المعلم</t>
  </si>
  <si>
    <t>الاء ضاهر</t>
  </si>
  <si>
    <t>الين الباشا</t>
  </si>
  <si>
    <t>انس شرك</t>
  </si>
  <si>
    <t>اية المولى</t>
  </si>
  <si>
    <t>محمدفهد</t>
  </si>
  <si>
    <t>بشار الصفدي</t>
  </si>
  <si>
    <t>جهان التبان</t>
  </si>
  <si>
    <t>حبيب ابو فخر</t>
  </si>
  <si>
    <t>حسين غالي</t>
  </si>
  <si>
    <t>لواز</t>
  </si>
  <si>
    <t>خضر جابر</t>
  </si>
  <si>
    <t>دعاء سهلي</t>
  </si>
  <si>
    <t>راما اقبيق</t>
  </si>
  <si>
    <t>رامي حمزه</t>
  </si>
  <si>
    <t>رامي دلول</t>
  </si>
  <si>
    <t>محمدمحفوظ</t>
  </si>
  <si>
    <t>ربى عبد السلام</t>
  </si>
  <si>
    <t>رزان طبوش</t>
  </si>
  <si>
    <t xml:space="preserve">رشا النجم </t>
  </si>
  <si>
    <t xml:space="preserve">رجب </t>
  </si>
  <si>
    <t>رهام مسرابي</t>
  </si>
  <si>
    <t>رهف الشريقي</t>
  </si>
  <si>
    <t>رشوه</t>
  </si>
  <si>
    <t>روان مسلم</t>
  </si>
  <si>
    <t>زكوان جاموس</t>
  </si>
  <si>
    <t>زين احمد</t>
  </si>
  <si>
    <t>زينه خوري</t>
  </si>
  <si>
    <t>سلمان ابراهيم</t>
  </si>
  <si>
    <t>حسيبة</t>
  </si>
  <si>
    <t>سلمى طرابلسي</t>
  </si>
  <si>
    <t>سلوان السالم</t>
  </si>
  <si>
    <t>سليمان المصري</t>
  </si>
  <si>
    <t>سماهر الابراهيم</t>
  </si>
  <si>
    <t>سماهر عجيب</t>
  </si>
  <si>
    <t>سمر طنبري</t>
  </si>
  <si>
    <t>شجون الغصين</t>
  </si>
  <si>
    <t>شكري شوقي</t>
  </si>
  <si>
    <t>نزيهة</t>
  </si>
  <si>
    <t>صلاح الدين زلط</t>
  </si>
  <si>
    <t>ضحى بكري</t>
  </si>
  <si>
    <t>ضحى راشحة</t>
  </si>
  <si>
    <t>عباده عز الدين العقباني</t>
  </si>
  <si>
    <t>عبد الرزاق عبد الحميد</t>
  </si>
  <si>
    <t>عبد السلام العويدات</t>
  </si>
  <si>
    <t>عبدالرحمن عمر</t>
  </si>
  <si>
    <t>عبدالقادر محمد</t>
  </si>
  <si>
    <t>علاء سعد</t>
  </si>
  <si>
    <t>عمادالدين الاغبر</t>
  </si>
  <si>
    <t>فاتن غصون</t>
  </si>
  <si>
    <t>فرح ملص</t>
  </si>
  <si>
    <t>قتيبه محيش</t>
  </si>
  <si>
    <t>قمر عقيل</t>
  </si>
  <si>
    <t>لانا الرباعي</t>
  </si>
  <si>
    <t>لبنى الفواخيري</t>
  </si>
  <si>
    <t>ليالي الاحمر</t>
  </si>
  <si>
    <t>لين الشحاف</t>
  </si>
  <si>
    <t>مؤمن داده</t>
  </si>
  <si>
    <t>ماجده مرزوق</t>
  </si>
  <si>
    <t>ماريان الزورق</t>
  </si>
  <si>
    <t>رزوق</t>
  </si>
  <si>
    <t>مالك طلي</t>
  </si>
  <si>
    <t>فائق</t>
  </si>
  <si>
    <t>محمد ابو خيارة</t>
  </si>
  <si>
    <t>محمد براء عجاج</t>
  </si>
  <si>
    <t>محمد خير الزهر</t>
  </si>
  <si>
    <t>براعم</t>
  </si>
  <si>
    <t>محمد رامي نخال</t>
  </si>
  <si>
    <t>محمد سامر نوفل</t>
  </si>
  <si>
    <t>محمد سامي العلبي</t>
  </si>
  <si>
    <t>محمد سلاخ</t>
  </si>
  <si>
    <t>محمدحمدي</t>
  </si>
  <si>
    <t>محمد هشام شوشره</t>
  </si>
  <si>
    <t>محمدعصام الاخرس</t>
  </si>
  <si>
    <t>محمد جمعه الحمصي</t>
  </si>
  <si>
    <t>محمود مناع</t>
  </si>
  <si>
    <t>مرفت الطروة</t>
  </si>
  <si>
    <t>مروان عاصي</t>
  </si>
  <si>
    <t>مروى عرنوس</t>
  </si>
  <si>
    <t>مطانس سلوم</t>
  </si>
  <si>
    <t>منى جوخه دار</t>
  </si>
  <si>
    <t>ناهد عباسي</t>
  </si>
  <si>
    <t>نزار خولي</t>
  </si>
  <si>
    <t>نور اشتي</t>
  </si>
  <si>
    <t>هدى الضبع</t>
  </si>
  <si>
    <t>هلا شحاده</t>
  </si>
  <si>
    <t>وائل المحاميد</t>
  </si>
  <si>
    <t>وسيم صفايا</t>
  </si>
  <si>
    <t>انال</t>
  </si>
  <si>
    <t>وعد بكري</t>
  </si>
  <si>
    <t>ولاء قسطي</t>
  </si>
  <si>
    <t>يحيى الزركلي</t>
  </si>
  <si>
    <t>يوسف مقدم</t>
  </si>
  <si>
    <t>محسن الرعيدي</t>
  </si>
  <si>
    <t>احمد كيكي</t>
  </si>
  <si>
    <t>اماني تمراز</t>
  </si>
  <si>
    <t>اميرة  العش</t>
  </si>
  <si>
    <t>اياد شهرستان</t>
  </si>
  <si>
    <t>ايمان الحلبي</t>
  </si>
  <si>
    <t>ايمان قنوص</t>
  </si>
  <si>
    <t>ايه هاشم</t>
  </si>
  <si>
    <t>باديه الحسن</t>
  </si>
  <si>
    <t>باسل القصار</t>
  </si>
  <si>
    <t>بدور الاشهب</t>
  </si>
  <si>
    <t>بشار المتني</t>
  </si>
  <si>
    <t>بيان شريدي</t>
  </si>
  <si>
    <t>بيان قضماني</t>
  </si>
  <si>
    <t>جبريل عبدالله</t>
  </si>
  <si>
    <t>جمان حيدو</t>
  </si>
  <si>
    <t>جورجينا عجرم</t>
  </si>
  <si>
    <t>عجرم</t>
  </si>
  <si>
    <t>جيسيكا جرجس</t>
  </si>
  <si>
    <t>حسام الدره</t>
  </si>
  <si>
    <t>حنان الاشقرالحموي</t>
  </si>
  <si>
    <t>خالد ادريس</t>
  </si>
  <si>
    <t>خديجة أبو قوره</t>
  </si>
  <si>
    <t>خلود قاسم</t>
  </si>
  <si>
    <t>دانة حمادة</t>
  </si>
  <si>
    <t>هنادة</t>
  </si>
  <si>
    <t>ديما سكريه</t>
  </si>
  <si>
    <t>راما ترجمان</t>
  </si>
  <si>
    <t>محمدعزالدين</t>
  </si>
  <si>
    <t>رانيا الجودي</t>
  </si>
  <si>
    <t>رانيه القوتلي</t>
  </si>
  <si>
    <t>ربى الحناوي</t>
  </si>
  <si>
    <t>رشا كناوى</t>
  </si>
  <si>
    <t>رشيد الكصيري</t>
  </si>
  <si>
    <t>رضوان سوار الشهير بالشريف</t>
  </si>
  <si>
    <t>رغد نجم</t>
  </si>
  <si>
    <t>رلا فرحات</t>
  </si>
  <si>
    <t>رنا الورعه</t>
  </si>
  <si>
    <t>عبلى</t>
  </si>
  <si>
    <t>رنا عبدون</t>
  </si>
  <si>
    <t>رنا لوباني</t>
  </si>
  <si>
    <t>رنيم مقصود</t>
  </si>
  <si>
    <t>يحي</t>
  </si>
  <si>
    <t>رهام غنام</t>
  </si>
  <si>
    <t>رؤى دغمـش</t>
  </si>
  <si>
    <t>مـرزوق</t>
  </si>
  <si>
    <t>ريم ابراهيم</t>
  </si>
  <si>
    <t>ريم عبدالعزيز</t>
  </si>
  <si>
    <t>زهور عبد الغني</t>
  </si>
  <si>
    <t>زين العابدين سالم</t>
  </si>
  <si>
    <t>شويكار</t>
  </si>
  <si>
    <t>سالي الخطيب</t>
  </si>
  <si>
    <t>سام منون</t>
  </si>
  <si>
    <t>سامر الحاج علي</t>
  </si>
  <si>
    <t>سدير انجو</t>
  </si>
  <si>
    <t>سعاد محمد</t>
  </si>
  <si>
    <t>سلمان درويش</t>
  </si>
  <si>
    <t>سمير حداد</t>
  </si>
  <si>
    <t>سناء وسوف</t>
  </si>
  <si>
    <t>انتخاب</t>
  </si>
  <si>
    <t>سها كف الغزال</t>
  </si>
  <si>
    <t>سهى خروص</t>
  </si>
  <si>
    <t>سوزان الحمد</t>
  </si>
  <si>
    <t>سوزان توتونجي الكلاس</t>
  </si>
  <si>
    <t>سوزان شلهوب</t>
  </si>
  <si>
    <t>منيبة</t>
  </si>
  <si>
    <t>سيترين شعار</t>
  </si>
  <si>
    <t>شادي جعفر</t>
  </si>
  <si>
    <t>شذى قطان</t>
  </si>
  <si>
    <t>هواش</t>
  </si>
  <si>
    <t>عبد الرحيم العاشق الملقب بعرب</t>
  </si>
  <si>
    <t>عبدالله المحمد</t>
  </si>
  <si>
    <t>عبدالله غنيمة</t>
  </si>
  <si>
    <t>عبير محمد</t>
  </si>
  <si>
    <t>بتوغ</t>
  </si>
  <si>
    <t>عرفان دقماق</t>
  </si>
  <si>
    <t>علي حمده</t>
  </si>
  <si>
    <t>عمار الحبش</t>
  </si>
  <si>
    <t>عمران اللحام</t>
  </si>
  <si>
    <t>عهد الخوري</t>
  </si>
  <si>
    <t>فاتن الصفدى</t>
  </si>
  <si>
    <t>فارس الاحمر</t>
  </si>
  <si>
    <t>فاطمة الخولي</t>
  </si>
  <si>
    <t>فياض الحسن المحمد</t>
  </si>
  <si>
    <t>لونا الجابي</t>
  </si>
  <si>
    <t>لينا الفتيح</t>
  </si>
  <si>
    <t>محمودنديم</t>
  </si>
  <si>
    <t>مارلين كوركيس</t>
  </si>
  <si>
    <t>ايفون</t>
  </si>
  <si>
    <t>محمد الصياد</t>
  </si>
  <si>
    <t>محمد العلوي</t>
  </si>
  <si>
    <t>مرشه</t>
  </si>
  <si>
    <t>محمد انس فخري</t>
  </si>
  <si>
    <t>محمد براء الكل</t>
  </si>
  <si>
    <t>محمد تكه جي</t>
  </si>
  <si>
    <t>محمد حمودي</t>
  </si>
  <si>
    <t>محمد خير النمر</t>
  </si>
  <si>
    <t>محمد كرم الخطيب</t>
  </si>
  <si>
    <t>محمد موفق اللحام</t>
  </si>
  <si>
    <t>محمدبشار شحاده</t>
  </si>
  <si>
    <t>محمدحازم عوده</t>
  </si>
  <si>
    <t>محمدفياض الحوري</t>
  </si>
  <si>
    <t>مروه المحمد</t>
  </si>
  <si>
    <t>مروه دقماق</t>
  </si>
  <si>
    <t>مريم طيب</t>
  </si>
  <si>
    <t>بسمة</t>
  </si>
  <si>
    <t>مسلم السوادى</t>
  </si>
  <si>
    <t>مصطفى قرجو</t>
  </si>
  <si>
    <t>منار بزازه</t>
  </si>
  <si>
    <t>مها صعب</t>
  </si>
  <si>
    <t>وليده</t>
  </si>
  <si>
    <t>ميادة العطار</t>
  </si>
  <si>
    <t>ميس برهمجي</t>
  </si>
  <si>
    <t>ناجي محمود</t>
  </si>
  <si>
    <t>رضية</t>
  </si>
  <si>
    <t>ناهد فنري</t>
  </si>
  <si>
    <t>نبيهة العلاوي</t>
  </si>
  <si>
    <t>نهاد سليمان</t>
  </si>
  <si>
    <t>نهال فنري</t>
  </si>
  <si>
    <t>محمدرضا</t>
  </si>
  <si>
    <t>نور كلحو</t>
  </si>
  <si>
    <t>نيرمين درويش</t>
  </si>
  <si>
    <t>هبه الحمصي</t>
  </si>
  <si>
    <t>هبه رجب بك</t>
  </si>
  <si>
    <t>همسه دربولي</t>
  </si>
  <si>
    <t>قيصر</t>
  </si>
  <si>
    <t>هنادي ملاعب</t>
  </si>
  <si>
    <t>هيفاء السيوفي</t>
  </si>
  <si>
    <t>وائل برغود</t>
  </si>
  <si>
    <t>وجدي سكيكر</t>
  </si>
  <si>
    <t>وجدي سلطانة</t>
  </si>
  <si>
    <t>ولاء ابو الطيور</t>
  </si>
  <si>
    <t>ياسر عصفور</t>
  </si>
  <si>
    <t>يسمينة داودي</t>
  </si>
  <si>
    <t>حورية</t>
  </si>
  <si>
    <t>نور الطيان</t>
  </si>
  <si>
    <t>احمد امير الشامي</t>
  </si>
  <si>
    <t>عمار العلي السرحان</t>
  </si>
  <si>
    <t>نادين بشونه</t>
  </si>
  <si>
    <t>نسرين صوان</t>
  </si>
  <si>
    <t>تغريد الجمال</t>
  </si>
  <si>
    <t>مرتضى</t>
  </si>
  <si>
    <t>عبير مخيبر</t>
  </si>
  <si>
    <t>فيزه</t>
  </si>
  <si>
    <t>هناءجاموس</t>
  </si>
  <si>
    <t>ريم جمعة</t>
  </si>
  <si>
    <t>علي السعود</t>
  </si>
  <si>
    <t>هلاله الخضر</t>
  </si>
  <si>
    <t>الين عازر</t>
  </si>
  <si>
    <t xml:space="preserve">ماري </t>
  </si>
  <si>
    <t>محمد عمرو بركات</t>
  </si>
  <si>
    <t>رناء</t>
  </si>
  <si>
    <t>فايزة الهادي</t>
  </si>
  <si>
    <t>فضة</t>
  </si>
  <si>
    <t>علي نور الدين</t>
  </si>
  <si>
    <t>يسرى اللحام</t>
  </si>
  <si>
    <t>احمد طلب</t>
  </si>
  <si>
    <t>ايهم شعار</t>
  </si>
  <si>
    <t>حسين الجمعه</t>
  </si>
  <si>
    <t>رهف النفره</t>
  </si>
  <si>
    <t>مالك سليمان</t>
  </si>
  <si>
    <t>الماسة</t>
  </si>
  <si>
    <t>نورمحمد برو</t>
  </si>
  <si>
    <t>سالي العلي</t>
  </si>
  <si>
    <t>نرمين حسن</t>
  </si>
  <si>
    <t>احمد غازي</t>
  </si>
  <si>
    <t>احمد الزوكاني</t>
  </si>
  <si>
    <t>احمد دقوري</t>
  </si>
  <si>
    <t>احمد سعيد عبد الرسول</t>
  </si>
  <si>
    <t>اسماء منصور</t>
  </si>
  <si>
    <t>الاء حافظ</t>
  </si>
  <si>
    <t>بلسم حسنه</t>
  </si>
  <si>
    <t>تسنيم سبيناتي</t>
  </si>
  <si>
    <t>تغريد السعيد</t>
  </si>
  <si>
    <t>خلود صادق</t>
  </si>
  <si>
    <t>ديما الشربجي</t>
  </si>
  <si>
    <t>راما البصال</t>
  </si>
  <si>
    <t>رامه كلثوم</t>
  </si>
  <si>
    <t>زهرا</t>
  </si>
  <si>
    <t>روان الامعري</t>
  </si>
  <si>
    <t>رودينه بلطه جي</t>
  </si>
  <si>
    <t>رؤى المنير</t>
  </si>
  <si>
    <t>روان</t>
  </si>
  <si>
    <t>سامر الشريعاوي</t>
  </si>
  <si>
    <t>سعاد السعيد</t>
  </si>
  <si>
    <t>شذى ابو جيب</t>
  </si>
  <si>
    <t>عبد العزيز الصمادي</t>
  </si>
  <si>
    <t>عبد الله عاجي</t>
  </si>
  <si>
    <t>عبد الهادي  دوماني</t>
  </si>
  <si>
    <t>غنوه خورشيد</t>
  </si>
  <si>
    <t>فادي ابراهيم</t>
  </si>
  <si>
    <t>فداء بريك</t>
  </si>
  <si>
    <t>لبنى ياسين دلكو</t>
  </si>
  <si>
    <t>لميس السمان</t>
  </si>
  <si>
    <t>مجدي المحيثاوي</t>
  </si>
  <si>
    <t>محار ناعس</t>
  </si>
  <si>
    <t xml:space="preserve">معتز </t>
  </si>
  <si>
    <t>محمد تكريتي</t>
  </si>
  <si>
    <t>محمد قلب اللوز</t>
  </si>
  <si>
    <t>محمد كرم لديه الحموي</t>
  </si>
  <si>
    <t>محمد محمد أبو شعر</t>
  </si>
  <si>
    <t>محمد معاذ الحلبي</t>
  </si>
  <si>
    <t>مصطفى مروه</t>
  </si>
  <si>
    <t>ميديا حسين</t>
  </si>
  <si>
    <t>نداء قصاص</t>
  </si>
  <si>
    <t>نسرين يوسف</t>
  </si>
  <si>
    <t>نور الدين الحمزاوي</t>
  </si>
  <si>
    <t>ديمة</t>
  </si>
  <si>
    <t>نور الدين رجب</t>
  </si>
  <si>
    <t>نور تللو نشواتي</t>
  </si>
  <si>
    <t>نورس ابو سعيد</t>
  </si>
  <si>
    <t>هدى الترك</t>
  </si>
  <si>
    <t>هويدا القزحلي</t>
  </si>
  <si>
    <t>وائل شبعانيه</t>
  </si>
  <si>
    <t>ولاء عبسي</t>
  </si>
  <si>
    <t>رنيم شهاب الدين</t>
  </si>
  <si>
    <t>سلوان</t>
  </si>
  <si>
    <t>رفعت حمدوني</t>
  </si>
  <si>
    <t>زينب درويش</t>
  </si>
  <si>
    <t>مؤمنه دكاك</t>
  </si>
  <si>
    <t>منير النصيرات</t>
  </si>
  <si>
    <t>هيا العنبر</t>
  </si>
  <si>
    <t>احمد الاقرع</t>
  </si>
  <si>
    <t>اسامه الريابي</t>
  </si>
  <si>
    <t>الاء ابوزيد</t>
  </si>
  <si>
    <t>اياد غوري</t>
  </si>
  <si>
    <t xml:space="preserve">مكرم </t>
  </si>
  <si>
    <t>ايه مراد</t>
  </si>
  <si>
    <t>ايهاب دلا</t>
  </si>
  <si>
    <t>بدور العينيه</t>
  </si>
  <si>
    <t>بشار البيطار</t>
  </si>
  <si>
    <t>بكر حمدان</t>
  </si>
  <si>
    <t>بيان زبداني</t>
  </si>
  <si>
    <t>جهاد ديبي</t>
  </si>
  <si>
    <t>وسيلة</t>
  </si>
  <si>
    <t>حسين العرسالي</t>
  </si>
  <si>
    <t>حسين صعيدي</t>
  </si>
  <si>
    <t>خديجه درويش</t>
  </si>
  <si>
    <t>دعاء المغربي</t>
  </si>
  <si>
    <t>ديانا ورد</t>
  </si>
  <si>
    <t>راما دانون</t>
  </si>
  <si>
    <t xml:space="preserve">رامي  المفرج </t>
  </si>
  <si>
    <t xml:space="preserve">طارق </t>
  </si>
  <si>
    <t>رامي زهيره</t>
  </si>
  <si>
    <t>رجاء سعيدنسلي</t>
  </si>
  <si>
    <t>رشا عطايا</t>
  </si>
  <si>
    <t>رشا لوباني</t>
  </si>
  <si>
    <t>رغد الرجال</t>
  </si>
  <si>
    <t>محمدادهم</t>
  </si>
  <si>
    <t>رغد الهواري</t>
  </si>
  <si>
    <t>رنده العطار</t>
  </si>
  <si>
    <t>رولا ودعه</t>
  </si>
  <si>
    <t>رويده يوسف</t>
  </si>
  <si>
    <t>ريم صفايا</t>
  </si>
  <si>
    <t>زهيره</t>
  </si>
  <si>
    <t>ريما  الصباغ</t>
  </si>
  <si>
    <t>خزامه</t>
  </si>
  <si>
    <t>زينب صقر</t>
  </si>
  <si>
    <t>سعيد عقل</t>
  </si>
  <si>
    <t>سلام نصر</t>
  </si>
  <si>
    <t>سناء العصفور</t>
  </si>
  <si>
    <t>سومر بشير ابو فخر</t>
  </si>
  <si>
    <t>عبد الرؤف</t>
  </si>
  <si>
    <t>فايده</t>
  </si>
  <si>
    <t>صفاء الشوفي</t>
  </si>
  <si>
    <t>طارق غنيم</t>
  </si>
  <si>
    <t>عبد الله السيدعبيد</t>
  </si>
  <si>
    <t>عزه الخياط</t>
  </si>
  <si>
    <t>علا خضيره</t>
  </si>
  <si>
    <t>علاء الحرفي</t>
  </si>
  <si>
    <t>علاءالدين سليمان</t>
  </si>
  <si>
    <t>عمار السبيعي</t>
  </si>
  <si>
    <t xml:space="preserve">غياث  الحلبي </t>
  </si>
  <si>
    <t>فاطمةالزهراء النابلسي</t>
  </si>
  <si>
    <t>فاطمه الحلبي</t>
  </si>
  <si>
    <t>كنان الخليل</t>
  </si>
  <si>
    <t>لبيب الحلتي</t>
  </si>
  <si>
    <t>لمه دكاك</t>
  </si>
  <si>
    <t>ليلاس عرواني</t>
  </si>
  <si>
    <t>لين مكي</t>
  </si>
  <si>
    <t xml:space="preserve">ماجد  المصطفى </t>
  </si>
  <si>
    <t xml:space="preserve">عبد المجيد </t>
  </si>
  <si>
    <t xml:space="preserve">امل الهنيدي </t>
  </si>
  <si>
    <t>ماريا نعيم</t>
  </si>
  <si>
    <t>مارينا الحوش</t>
  </si>
  <si>
    <t>ماغي عبدوش</t>
  </si>
  <si>
    <t>ماهر صالح</t>
  </si>
  <si>
    <t>مجد الجندي</t>
  </si>
  <si>
    <t>محمد اغيد سعدى</t>
  </si>
  <si>
    <t>غزل</t>
  </si>
  <si>
    <t>محمد التجار</t>
  </si>
  <si>
    <t>توفيقة</t>
  </si>
  <si>
    <t>محمد العمر</t>
  </si>
  <si>
    <t>محمد المسلم</t>
  </si>
  <si>
    <t>محمد امين تركو</t>
  </si>
  <si>
    <t>محمد ايهاب نويلاتي</t>
  </si>
  <si>
    <t>رذينه</t>
  </si>
  <si>
    <t>محمد ساريه المصري</t>
  </si>
  <si>
    <t>زنيب</t>
  </si>
  <si>
    <t>محمد عروس</t>
  </si>
  <si>
    <t>محمد مظهر زندالحديد</t>
  </si>
  <si>
    <t>محمداسعد</t>
  </si>
  <si>
    <t>محمدديب ارمنازي</t>
  </si>
  <si>
    <t>مرح كوكش</t>
  </si>
  <si>
    <t>مروه السائق</t>
  </si>
  <si>
    <t>منال حمداش</t>
  </si>
  <si>
    <t>ميسون الحموي</t>
  </si>
  <si>
    <t>ناهد ظعاويط</t>
  </si>
  <si>
    <t>طليله</t>
  </si>
  <si>
    <t>نبيهه نقاوه ابوناصر</t>
  </si>
  <si>
    <t>محمدكاظم</t>
  </si>
  <si>
    <t>نسرين حموده</t>
  </si>
  <si>
    <t>نورماارخنتينا كبور</t>
  </si>
  <si>
    <t>نيروز رضا</t>
  </si>
  <si>
    <t>هبة الدبس</t>
  </si>
  <si>
    <t>هبة شبيب</t>
  </si>
  <si>
    <t>هبة علي</t>
  </si>
  <si>
    <t>هلا معتوق</t>
  </si>
  <si>
    <t>هنا خليفة</t>
  </si>
  <si>
    <t>سليمة</t>
  </si>
  <si>
    <t>وائل درويش</t>
  </si>
  <si>
    <t>وردة كابر</t>
  </si>
  <si>
    <t>وسام معقد</t>
  </si>
  <si>
    <t>وعد صفايا</t>
  </si>
  <si>
    <t>ولاء شيخ اكريم</t>
  </si>
  <si>
    <t>وليد الدلول</t>
  </si>
  <si>
    <t>ليلى خضره</t>
  </si>
  <si>
    <t>مكرم كوكش</t>
  </si>
  <si>
    <t>جمال النن</t>
  </si>
  <si>
    <t>خلود منيزل</t>
  </si>
  <si>
    <t>رغدة السبيني</t>
  </si>
  <si>
    <t>رهام دعيبس</t>
  </si>
  <si>
    <t>سمية مراد</t>
  </si>
  <si>
    <t>سوزان رنكوس</t>
  </si>
  <si>
    <t>عبد الرحمن العليان</t>
  </si>
  <si>
    <t>محمد السعيد</t>
  </si>
  <si>
    <t>محمد رامي  محمصة</t>
  </si>
  <si>
    <t>محمد طلال البغدادي</t>
  </si>
  <si>
    <t>محمود الريابي</t>
  </si>
  <si>
    <t>مرح مصري</t>
  </si>
  <si>
    <t>منار وادي</t>
  </si>
  <si>
    <t>منى الحرش</t>
  </si>
  <si>
    <t>نور الاسعد</t>
  </si>
  <si>
    <t>نور الدين صليبي</t>
  </si>
  <si>
    <t>ندى السيد</t>
  </si>
  <si>
    <t>علي جحجاح</t>
  </si>
  <si>
    <t>بلقيس  حلبلب</t>
  </si>
  <si>
    <t>احسان حسن</t>
  </si>
  <si>
    <t>سهام خربوطلي</t>
  </si>
  <si>
    <t>باتريسيا مدفوني</t>
  </si>
  <si>
    <t>بدروس</t>
  </si>
  <si>
    <t>رشا توكلنا</t>
  </si>
  <si>
    <t>احمد شغري</t>
  </si>
  <si>
    <t>اركان نقور</t>
  </si>
  <si>
    <t>ايمن كنج</t>
  </si>
  <si>
    <t>ساره الحمصي</t>
  </si>
  <si>
    <t>محمد ممتاز</t>
  </si>
  <si>
    <t>سلام ضميريه</t>
  </si>
  <si>
    <t>عبد الغني الحمصي</t>
  </si>
  <si>
    <t>عرين ابو لطيف</t>
  </si>
  <si>
    <t>علا المطعم</t>
  </si>
  <si>
    <t>عمر نمر</t>
  </si>
  <si>
    <t>هديل الاغبر</t>
  </si>
  <si>
    <t>اماني محبوب الحاره</t>
  </si>
  <si>
    <t>حسام كلزي</t>
  </si>
  <si>
    <t>توركان</t>
  </si>
  <si>
    <t>رماح منذر</t>
  </si>
  <si>
    <t>رنا علي</t>
  </si>
  <si>
    <t>منيها</t>
  </si>
  <si>
    <t>شذى ادلبي</t>
  </si>
  <si>
    <t>عبد الهادي بركات</t>
  </si>
  <si>
    <t>علي السايس</t>
  </si>
  <si>
    <t>كنان الحلواني</t>
  </si>
  <si>
    <t>لين المارديني</t>
  </si>
  <si>
    <t>محمد طلال جمعه</t>
  </si>
  <si>
    <t>مريم الشغري</t>
  </si>
  <si>
    <t>نور الخياط</t>
  </si>
  <si>
    <t>ولاء علي</t>
  </si>
  <si>
    <t>جعفر سكاف</t>
  </si>
  <si>
    <t>حسان عبدالكريم</t>
  </si>
  <si>
    <t>رهام التخين</t>
  </si>
  <si>
    <t>روان النوري</t>
  </si>
  <si>
    <t>ريم شهبندر</t>
  </si>
  <si>
    <t>محمدمهيمن</t>
  </si>
  <si>
    <t>عبد الله قهوه جي</t>
  </si>
  <si>
    <t>عبدالغني سفاف</t>
  </si>
  <si>
    <t>عصام شما</t>
  </si>
  <si>
    <t>عهد حقوق</t>
  </si>
  <si>
    <t>ماجد الشيخ مرعي</t>
  </si>
  <si>
    <t>محمد الصعيدي</t>
  </si>
  <si>
    <t>مها نصرالدين</t>
  </si>
  <si>
    <t>اشتياق</t>
  </si>
  <si>
    <t>مهند كباره اللبابيدي</t>
  </si>
  <si>
    <t>وسام العبوش</t>
  </si>
  <si>
    <t>ياسين المنصور</t>
  </si>
  <si>
    <t>ابي قطيش</t>
  </si>
  <si>
    <t>احلام موسى</t>
  </si>
  <si>
    <t>حلوه</t>
  </si>
  <si>
    <t>احمد يونس</t>
  </si>
  <si>
    <t>الاء  البوشي</t>
  </si>
  <si>
    <t>الاء قرصيفي</t>
  </si>
  <si>
    <t>الياس ديبه</t>
  </si>
  <si>
    <t>اياد زين</t>
  </si>
  <si>
    <t>ايمان حمدان</t>
  </si>
  <si>
    <t>براءه تكه جي</t>
  </si>
  <si>
    <t>بسام خباز</t>
  </si>
  <si>
    <t>بسمه بدير</t>
  </si>
  <si>
    <t>بيان قطيط</t>
  </si>
  <si>
    <t>جمانه الغريواتي</t>
  </si>
  <si>
    <t>جود نقزان</t>
  </si>
  <si>
    <t>حسام ابراهيم</t>
  </si>
  <si>
    <t>مسيره</t>
  </si>
  <si>
    <t>حوريه يونس</t>
  </si>
  <si>
    <t>دانيه  الخطيب</t>
  </si>
  <si>
    <t>محمد زيوار</t>
  </si>
  <si>
    <t>دعاء منقار</t>
  </si>
  <si>
    <t>راما  الحلبي</t>
  </si>
  <si>
    <t>محمد رمضان</t>
  </si>
  <si>
    <t>راما ابو التوت</t>
  </si>
  <si>
    <t>رحاب تقي الصغير</t>
  </si>
  <si>
    <t>عنايت</t>
  </si>
  <si>
    <t>رزان الفران</t>
  </si>
  <si>
    <t>رزان حمدان</t>
  </si>
  <si>
    <t>رشا ميه</t>
  </si>
  <si>
    <t>ضحيه</t>
  </si>
  <si>
    <t>رنيم اللحام</t>
  </si>
  <si>
    <t>رهام مراد</t>
  </si>
  <si>
    <t>محمد نضار</t>
  </si>
  <si>
    <t>روان بركات</t>
  </si>
  <si>
    <t>رويده طالب</t>
  </si>
  <si>
    <t>ريف  المهنا</t>
  </si>
  <si>
    <t>زبيده شمسو</t>
  </si>
  <si>
    <t>زينه بارافي</t>
  </si>
  <si>
    <t>هفال</t>
  </si>
  <si>
    <t>ساره مخللاتي</t>
  </si>
  <si>
    <t>أحمد ربيع</t>
  </si>
  <si>
    <t>ساره مرقباوي</t>
  </si>
  <si>
    <t>ساره نحلاوي</t>
  </si>
  <si>
    <t>محمد جودت</t>
  </si>
  <si>
    <t>طلال  صالح</t>
  </si>
  <si>
    <t>عباده حرش</t>
  </si>
  <si>
    <t>عبير سعد الدين</t>
  </si>
  <si>
    <t>علا  شيط</t>
  </si>
  <si>
    <t>محمد جلاء</t>
  </si>
  <si>
    <t>علا صباغ</t>
  </si>
  <si>
    <t>عمار شاكر</t>
  </si>
  <si>
    <t>فرح سرحان</t>
  </si>
  <si>
    <t>كنانه حسن</t>
  </si>
  <si>
    <t>حبقه</t>
  </si>
  <si>
    <t>لبابه  تقي الدين</t>
  </si>
  <si>
    <t>لبيبه عز الدين</t>
  </si>
  <si>
    <t>ليليان سبع</t>
  </si>
  <si>
    <t>لينا المير علي</t>
  </si>
  <si>
    <t>محمد الأسدي</t>
  </si>
  <si>
    <t>محمد انس عطار</t>
  </si>
  <si>
    <t>محمد هادي</t>
  </si>
  <si>
    <t>محمد خير  بدران</t>
  </si>
  <si>
    <t>محمد نور الدين الافتريسي</t>
  </si>
  <si>
    <t>محمود حصري</t>
  </si>
  <si>
    <t>مرح الملقي</t>
  </si>
  <si>
    <t>محمد مطاع</t>
  </si>
  <si>
    <t>مروا بعيون</t>
  </si>
  <si>
    <t>مروه  الريحاني الشهير بالقضماني</t>
  </si>
  <si>
    <t>مروه  زينو</t>
  </si>
  <si>
    <t>منال عيسى</t>
  </si>
  <si>
    <t>مؤيد هاشم</t>
  </si>
  <si>
    <t>آميمه</t>
  </si>
  <si>
    <t>نجيب  المعلوف</t>
  </si>
  <si>
    <t>ندى الطباع</t>
  </si>
  <si>
    <t>نشوه سلوطه</t>
  </si>
  <si>
    <t>نفين النونو</t>
  </si>
  <si>
    <t>نهى بكر</t>
  </si>
  <si>
    <t>هبه مناع</t>
  </si>
  <si>
    <t>احمد حموي</t>
  </si>
  <si>
    <t>انس  القحف</t>
  </si>
  <si>
    <t>ايمن  عويشات</t>
  </si>
  <si>
    <t>حسام الدين سليمان</t>
  </si>
  <si>
    <t>غزاله  كبول</t>
  </si>
  <si>
    <t>نور  حسن</t>
  </si>
  <si>
    <t>نيروز  الحاتم</t>
  </si>
  <si>
    <t>هبة ابو شاويش</t>
  </si>
  <si>
    <t>ايناس الحمصي</t>
  </si>
  <si>
    <t>تسنيم البني</t>
  </si>
  <si>
    <t>رزان العم</t>
  </si>
  <si>
    <t>سهيله قباني</t>
  </si>
  <si>
    <t>صبا الدهمش الجاسم</t>
  </si>
  <si>
    <t>عمر زلفو</t>
  </si>
  <si>
    <t>مشيره الجابر</t>
  </si>
  <si>
    <t>يارا يازجي</t>
  </si>
  <si>
    <t>يزن زكاري</t>
  </si>
  <si>
    <t>انور البغدادي</t>
  </si>
  <si>
    <t>ريم الحاج حسن السفان</t>
  </si>
  <si>
    <t>التوجه إلى المصرف العقاري لدفع الرسوم ومن ثم تسليم استمارة التسجيل مع إيصال المصرف إلى شؤون طلاب إدارة المشروعات الصغيرة والمتوسطة - مركز التعليم المفتوح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</si>
  <si>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في حال اختياره المقرر ضع /1/ بجانب المقرر</t>
  </si>
  <si>
    <t>إذا كنت من ذوي شهداء الجيش العربي السوري أو من جرحى الجيش العربي السوري أو</t>
  </si>
  <si>
    <t>أبنائهم</t>
  </si>
  <si>
    <t>بالنسبة للمنقطعين عن التسجيل ولو لفصل واحد يجب عليهم مراجعة مركز التعليم المفتوح شؤون طلاب ادارة المشروعات المتوسطة والصغيرة لتقديم طلب إعادة ارتباط قبل سحب الإستمارة ولا يعتبر مسجلاً إذا لم يتقدم بطلب إعادة إرتباط قبل سحب الإستمارة ثم</t>
  </si>
  <si>
    <t>spm.ol@damasuniv.edu.sy</t>
  </si>
  <si>
    <r>
      <t xml:space="preserve">اضغط على حفظ واحفظه باسم </t>
    </r>
    <r>
      <rPr>
        <b/>
        <sz val="16"/>
        <color rgb="FFFF0000"/>
        <rFont val="Arial"/>
        <family val="2"/>
        <scheme val="minor"/>
      </rPr>
      <t>spm2018</t>
    </r>
    <r>
      <rPr>
        <sz val="16"/>
        <color theme="1"/>
        <rFont val="Arial"/>
        <family val="2"/>
        <scheme val="minor"/>
      </rPr>
      <t xml:space="preserve">وأغلق الملف وأرسله بالإيميل إلى عنوان البريد الإلكتروني التالي: </t>
    </r>
  </si>
  <si>
    <t>إستمارة طالب برنامج إدارة المشروعات المتوسطة والصغيرة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</si>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</sst>
</file>

<file path=xl/styles.xml><?xml version="1.0" encoding="utf-8"?>
<styleSheet xmlns="http://schemas.openxmlformats.org/spreadsheetml/2006/main">
  <fonts count="9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u/>
      <sz val="14"/>
      <color indexed="30"/>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sz val="10"/>
      <name val="Sakkal Majalla"/>
    </font>
    <font>
      <b/>
      <sz val="10"/>
      <name val="Sakkal Majalla"/>
    </font>
    <font>
      <b/>
      <sz val="12"/>
      <color theme="1"/>
      <name val="Times New Roman"/>
      <family val="1"/>
      <scheme val="maj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s>
  <cellStyleXfs count="7">
    <xf numFmtId="0" fontId="0" fillId="0" borderId="0"/>
    <xf numFmtId="0" fontId="16" fillId="0" borderId="0" applyNumberFormat="0" applyFill="0" applyBorder="0" applyAlignment="0" applyProtection="0"/>
    <xf numFmtId="0" fontId="12" fillId="0" borderId="0"/>
    <xf numFmtId="0" fontId="13" fillId="0" borderId="0"/>
    <xf numFmtId="0" fontId="4" fillId="0" borderId="0"/>
    <xf numFmtId="0" fontId="4" fillId="0" borderId="0"/>
    <xf numFmtId="0" fontId="4" fillId="0" borderId="0"/>
  </cellStyleXfs>
  <cellXfs count="667">
    <xf numFmtId="0" fontId="0" fillId="0" borderId="0" xfId="0"/>
    <xf numFmtId="0" fontId="0" fillId="0" borderId="0" xfId="0" applyProtection="1">
      <protection hidden="1"/>
    </xf>
    <xf numFmtId="0" fontId="2" fillId="0" borderId="0" xfId="0" applyFont="1" applyProtection="1">
      <protection hidden="1"/>
    </xf>
    <xf numFmtId="0" fontId="18" fillId="0" borderId="0" xfId="0" applyFont="1" applyFill="1" applyBorder="1" applyProtection="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protection hidden="1"/>
    </xf>
    <xf numFmtId="0" fontId="20" fillId="0" borderId="0" xfId="0" applyFont="1" applyFill="1" applyBorder="1" applyAlignment="1" applyProtection="1">
      <protection hidden="1"/>
    </xf>
    <xf numFmtId="0" fontId="18" fillId="0" borderId="0" xfId="0" applyFont="1" applyFill="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vertical="center"/>
      <protection hidden="1"/>
    </xf>
    <xf numFmtId="0" fontId="23" fillId="0" borderId="0" xfId="1" applyFont="1" applyFill="1" applyBorder="1" applyProtection="1">
      <protection hidden="1"/>
    </xf>
    <xf numFmtId="0" fontId="19"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26" fillId="0" borderId="0" xfId="0" applyFont="1" applyFill="1" applyBorder="1" applyAlignment="1" applyProtection="1">
      <alignment vertical="center" shrinkToFi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right"/>
      <protection hidden="1"/>
    </xf>
    <xf numFmtId="0" fontId="26"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26" fillId="0" borderId="0" xfId="0" applyFont="1" applyFill="1" applyBorder="1" applyProtection="1">
      <protection hidden="1"/>
    </xf>
    <xf numFmtId="0" fontId="19" fillId="0" borderId="0" xfId="0" applyFont="1" applyFill="1" applyBorder="1" applyAlignment="1" applyProtection="1">
      <alignment horizontal="right"/>
      <protection hidden="1"/>
    </xf>
    <xf numFmtId="0" fontId="28" fillId="0" borderId="0" xfId="0" applyFont="1" applyFill="1" applyBorder="1" applyAlignment="1" applyProtection="1">
      <protection hidden="1"/>
    </xf>
    <xf numFmtId="0" fontId="28" fillId="0" borderId="0" xfId="0" applyFont="1" applyFill="1" applyBorder="1" applyAlignment="1" applyProtection="1">
      <alignment vertical="center" textRotation="90"/>
      <protection hidden="1"/>
    </xf>
    <xf numFmtId="0" fontId="19" fillId="0" borderId="0" xfId="0" applyFont="1" applyFill="1" applyBorder="1" applyAlignment="1" applyProtection="1">
      <protection hidden="1"/>
    </xf>
    <xf numFmtId="0" fontId="2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29" fillId="0" borderId="0" xfId="0" applyFont="1" applyFill="1" applyBorder="1" applyAlignment="1" applyProtection="1">
      <alignment shrinkToFit="1"/>
      <protection hidden="1"/>
    </xf>
    <xf numFmtId="0" fontId="30" fillId="0" borderId="0" xfId="0" applyFont="1" applyFill="1" applyBorder="1" applyAlignment="1" applyProtection="1">
      <protection hidden="1"/>
    </xf>
    <xf numFmtId="0" fontId="26" fillId="0" borderId="0" xfId="0" applyFont="1" applyFill="1" applyBorder="1" applyAlignment="1" applyProtection="1">
      <protection hidden="1"/>
    </xf>
    <xf numFmtId="0" fontId="31"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1" fillId="4" borderId="3" xfId="0" applyFont="1" applyFill="1" applyBorder="1" applyAlignment="1" applyProtection="1">
      <alignment horizontal="center" vertical="center"/>
      <protection locked="0" hidden="1"/>
    </xf>
    <xf numFmtId="0" fontId="31"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8"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xf>
    <xf numFmtId="0" fontId="31"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1" fillId="7" borderId="11"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xf>
    <xf numFmtId="0" fontId="32" fillId="0" borderId="87" xfId="0" applyFont="1" applyBorder="1" applyAlignment="1" applyProtection="1">
      <alignment horizontal="center" vertical="center"/>
    </xf>
    <xf numFmtId="0" fontId="3" fillId="8" borderId="88" xfId="0" applyFont="1" applyFill="1" applyBorder="1" applyAlignment="1" applyProtection="1">
      <alignment horizontal="center" vertical="center" wrapText="1"/>
    </xf>
    <xf numFmtId="0" fontId="32" fillId="6" borderId="88"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8" fillId="0" borderId="28" xfId="0" applyFont="1" applyFill="1" applyBorder="1" applyAlignment="1" applyProtection="1">
      <alignment horizontal="center" vertical="center" shrinkToFit="1"/>
      <protection hidden="1"/>
    </xf>
    <xf numFmtId="0" fontId="3" fillId="3" borderId="31" xfId="0" applyFont="1" applyFill="1" applyBorder="1" applyAlignment="1" applyProtection="1">
      <alignment horizontal="center" vertical="center"/>
      <protection hidden="1"/>
    </xf>
    <xf numFmtId="0" fontId="28" fillId="0" borderId="6" xfId="0" applyFont="1" applyFill="1" applyBorder="1" applyAlignment="1" applyProtection="1">
      <protection hidden="1"/>
    </xf>
    <xf numFmtId="0" fontId="0" fillId="6" borderId="32" xfId="0" applyFill="1" applyBorder="1" applyAlignment="1" applyProtection="1">
      <alignment vertical="center"/>
    </xf>
    <xf numFmtId="0" fontId="8" fillId="5" borderId="34" xfId="0" applyFont="1" applyFill="1" applyBorder="1" applyAlignment="1" applyProtection="1">
      <alignment horizontal="center" vertical="center"/>
      <protection hidden="1"/>
    </xf>
    <xf numFmtId="0" fontId="8" fillId="5" borderId="35"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0" fillId="0" borderId="90" xfId="0" applyBorder="1" applyAlignment="1" applyProtection="1">
      <alignment vertical="center"/>
    </xf>
    <xf numFmtId="0" fontId="31" fillId="7"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0" fillId="7" borderId="3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8" fillId="6" borderId="0" xfId="0" applyFont="1" applyFill="1" applyBorder="1" applyAlignment="1" applyProtection="1">
      <alignment horizontal="center" vertical="center" textRotation="90"/>
      <protection hidden="1"/>
    </xf>
    <xf numFmtId="0" fontId="35" fillId="11" borderId="41" xfId="0" applyFont="1" applyFill="1" applyBorder="1" applyAlignment="1" applyProtection="1">
      <alignment horizontal="center" vertical="center"/>
    </xf>
    <xf numFmtId="0" fontId="5" fillId="11" borderId="41" xfId="0" applyFont="1" applyFill="1" applyBorder="1" applyAlignment="1" applyProtection="1">
      <alignment horizontal="center" vertical="center"/>
    </xf>
    <xf numFmtId="0" fontId="35" fillId="11" borderId="41" xfId="0" applyFont="1" applyFill="1" applyBorder="1" applyAlignment="1" applyProtection="1">
      <alignment horizontal="center" vertical="center" wrapText="1"/>
    </xf>
    <xf numFmtId="0" fontId="35" fillId="11" borderId="42" xfId="0" applyFont="1" applyFill="1" applyBorder="1" applyAlignment="1" applyProtection="1">
      <alignment horizontal="center" vertical="center"/>
    </xf>
    <xf numFmtId="0" fontId="0" fillId="5" borderId="43" xfId="0" applyFill="1" applyBorder="1" applyAlignment="1" applyProtection="1">
      <alignment wrapText="1"/>
    </xf>
    <xf numFmtId="0" fontId="0" fillId="5" borderId="43" xfId="0" applyFill="1" applyBorder="1" applyAlignment="1" applyProtection="1">
      <alignment wrapText="1"/>
      <protection locked="0"/>
    </xf>
    <xf numFmtId="0" fontId="15" fillId="0" borderId="0" xfId="0" applyFont="1" applyProtection="1">
      <protection hidden="1"/>
    </xf>
    <xf numFmtId="14" fontId="33" fillId="6" borderId="87" xfId="0" applyNumberFormat="1"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xf>
    <xf numFmtId="0" fontId="31" fillId="4" borderId="4"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xf>
    <xf numFmtId="0" fontId="31" fillId="4" borderId="0" xfId="0" applyFont="1" applyFill="1" applyBorder="1" applyAlignment="1" applyProtection="1">
      <alignment horizontal="center" vertical="center"/>
      <protection hidden="1"/>
    </xf>
    <xf numFmtId="0" fontId="0" fillId="0" borderId="0" xfId="0" applyAlignment="1" applyProtection="1">
      <alignment wrapText="1"/>
      <protection locked="0"/>
    </xf>
    <xf numFmtId="0" fontId="36"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8" fillId="3" borderId="0" xfId="0" applyFont="1" applyFill="1" applyBorder="1" applyAlignment="1" applyProtection="1">
      <alignment horizontal="center" vertical="center"/>
      <protection hidden="1"/>
    </xf>
    <xf numFmtId="0" fontId="36" fillId="12" borderId="10" xfId="0" applyFont="1" applyFill="1" applyBorder="1" applyAlignment="1" applyProtection="1">
      <alignment horizontal="center" vertical="center"/>
    </xf>
    <xf numFmtId="0" fontId="34" fillId="0" borderId="0" xfId="0" applyFont="1" applyAlignment="1">
      <alignment horizontal="center"/>
    </xf>
    <xf numFmtId="0" fontId="34" fillId="0" borderId="0" xfId="0" applyFont="1"/>
    <xf numFmtId="0" fontId="56" fillId="0" borderId="33" xfId="0" applyFont="1" applyBorder="1" applyAlignment="1">
      <alignment horizontal="right"/>
    </xf>
    <xf numFmtId="0" fontId="56" fillId="0" borderId="0" xfId="0" applyFont="1" applyBorder="1" applyAlignment="1">
      <alignment horizontal="right"/>
    </xf>
    <xf numFmtId="0" fontId="56" fillId="0" borderId="64" xfId="0" applyFont="1" applyBorder="1" applyAlignment="1">
      <alignment horizontal="right"/>
    </xf>
    <xf numFmtId="0" fontId="0" fillId="0" borderId="103" xfId="0" applyBorder="1" applyAlignment="1">
      <alignment vertical="center"/>
    </xf>
    <xf numFmtId="0" fontId="0" fillId="0" borderId="10" xfId="0" applyBorder="1" applyAlignment="1">
      <alignment vertical="center"/>
    </xf>
    <xf numFmtId="0" fontId="0" fillId="0" borderId="104" xfId="0" applyBorder="1" applyAlignment="1">
      <alignment vertical="center"/>
    </xf>
    <xf numFmtId="0" fontId="55" fillId="8" borderId="64" xfId="1" applyFont="1" applyFill="1" applyBorder="1"/>
    <xf numFmtId="0" fontId="56" fillId="0" borderId="10" xfId="0" applyFont="1" applyBorder="1" applyAlignment="1">
      <alignment horizontal="center" vertical="center"/>
    </xf>
    <xf numFmtId="0" fontId="56" fillId="0" borderId="10" xfId="0" applyFont="1" applyBorder="1" applyAlignment="1">
      <alignment vertical="center"/>
    </xf>
    <xf numFmtId="0" fontId="56" fillId="0" borderId="0" xfId="0" applyFont="1" applyAlignment="1"/>
    <xf numFmtId="0" fontId="56" fillId="0" borderId="0" xfId="0" applyFont="1" applyAlignment="1">
      <alignment horizontal="center"/>
    </xf>
    <xf numFmtId="0" fontId="56" fillId="0" borderId="75" xfId="0" applyFont="1" applyBorder="1" applyAlignment="1">
      <alignment vertical="center"/>
    </xf>
    <xf numFmtId="0" fontId="56" fillId="0" borderId="6" xfId="0" applyFont="1" applyBorder="1" applyAlignment="1">
      <alignment vertical="center"/>
    </xf>
    <xf numFmtId="0" fontId="56" fillId="0" borderId="0" xfId="0" applyFont="1"/>
    <xf numFmtId="0" fontId="56" fillId="0" borderId="83" xfId="0" applyFont="1" applyBorder="1" applyAlignment="1">
      <alignment vertical="center"/>
    </xf>
    <xf numFmtId="0" fontId="56" fillId="0" borderId="0" xfId="0" applyFont="1" applyBorder="1" applyAlignment="1">
      <alignment vertical="center"/>
    </xf>
    <xf numFmtId="0" fontId="0" fillId="0" borderId="83" xfId="0" applyBorder="1" applyAlignment="1">
      <alignment vertical="center"/>
    </xf>
    <xf numFmtId="0" fontId="0" fillId="0" borderId="0" xfId="0" applyBorder="1" applyAlignment="1">
      <alignment vertical="center"/>
    </xf>
    <xf numFmtId="0" fontId="0" fillId="0" borderId="71" xfId="0" applyBorder="1" applyAlignment="1">
      <alignment vertical="center"/>
    </xf>
    <xf numFmtId="0" fontId="59" fillId="0" borderId="0" xfId="1" applyFont="1" applyBorder="1" applyAlignment="1">
      <alignment horizontal="center"/>
    </xf>
    <xf numFmtId="0" fontId="0" fillId="18" borderId="0" xfId="0" applyFill="1" applyProtection="1"/>
    <xf numFmtId="0" fontId="61" fillId="18" borderId="0" xfId="1" applyFont="1" applyFill="1"/>
    <xf numFmtId="0" fontId="0" fillId="0" borderId="0" xfId="0" applyAlignment="1"/>
    <xf numFmtId="0" fontId="55" fillId="0" borderId="0" xfId="1" applyFont="1" applyAlignment="1"/>
    <xf numFmtId="0" fontId="3" fillId="8" borderId="0" xfId="0" applyFont="1" applyFill="1" applyBorder="1" applyAlignment="1" applyProtection="1">
      <alignment horizontal="center" vertical="center"/>
      <protection hidden="1"/>
    </xf>
    <xf numFmtId="0" fontId="0" fillId="0" borderId="108" xfId="0" applyBorder="1" applyAlignment="1" applyProtection="1">
      <alignment vertical="center"/>
    </xf>
    <xf numFmtId="0" fontId="28" fillId="6" borderId="89" xfId="0" applyFont="1" applyFill="1" applyBorder="1" applyAlignment="1" applyProtection="1">
      <alignment vertical="center" shrinkToFit="1"/>
    </xf>
    <xf numFmtId="0" fontId="3" fillId="8" borderId="109" xfId="0" applyFont="1" applyFill="1" applyBorder="1" applyAlignment="1" applyProtection="1">
      <alignment horizontal="center" vertical="center"/>
      <protection hidden="1"/>
    </xf>
    <xf numFmtId="0" fontId="28" fillId="6" borderId="109" xfId="0" applyFont="1" applyFill="1" applyBorder="1" applyAlignment="1" applyProtection="1">
      <alignment vertical="center" shrinkToFit="1"/>
    </xf>
    <xf numFmtId="14" fontId="0" fillId="5" borderId="43" xfId="0" applyNumberFormat="1" applyFill="1" applyBorder="1" applyAlignment="1" applyProtection="1">
      <alignment wrapText="1"/>
      <protection locked="0"/>
    </xf>
    <xf numFmtId="49" fontId="0" fillId="5" borderId="43" xfId="0" applyNumberFormat="1" applyFill="1" applyBorder="1" applyAlignment="1" applyProtection="1">
      <alignment wrapText="1"/>
      <protection locked="0"/>
    </xf>
    <xf numFmtId="0" fontId="15" fillId="0" borderId="0" xfId="0" applyFont="1" applyProtection="1"/>
    <xf numFmtId="0" fontId="61" fillId="18" borderId="0" xfId="1" applyFont="1" applyFill="1" applyProtection="1"/>
    <xf numFmtId="49" fontId="35" fillId="11" borderId="42"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7" xfId="0" applyFont="1" applyFill="1" applyBorder="1" applyAlignment="1" applyProtection="1">
      <alignment horizontal="center" vertical="center" shrinkToFit="1"/>
    </xf>
    <xf numFmtId="0" fontId="33" fillId="6" borderId="87" xfId="0" applyFont="1" applyFill="1" applyBorder="1" applyAlignment="1" applyProtection="1">
      <alignment horizontal="center" vertical="center"/>
      <protection locked="0"/>
    </xf>
    <xf numFmtId="0" fontId="32"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xf>
    <xf numFmtId="0" fontId="32" fillId="8" borderId="87" xfId="0" applyFont="1" applyFill="1" applyBorder="1" applyAlignment="1" applyProtection="1">
      <alignment horizontal="center" vertical="center"/>
    </xf>
    <xf numFmtId="0" fontId="3" fillId="8" borderId="89"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8" fillId="3" borderId="3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0" fillId="0" borderId="0" xfId="0" applyAlignment="1" applyProtection="1"/>
    <xf numFmtId="0" fontId="66" fillId="22" borderId="0" xfId="0" applyFont="1" applyFill="1" applyAlignment="1" applyProtection="1">
      <alignment horizontal="center" vertical="center"/>
      <protection hidden="1"/>
    </xf>
    <xf numFmtId="0" fontId="37" fillId="8" borderId="0" xfId="0" applyFont="1" applyFill="1" applyBorder="1" applyAlignment="1" applyProtection="1">
      <protection hidden="1"/>
    </xf>
    <xf numFmtId="0" fontId="15" fillId="6" borderId="32" xfId="0" applyFont="1" applyFill="1" applyBorder="1" applyAlignment="1" applyProtection="1">
      <alignment vertical="center"/>
    </xf>
    <xf numFmtId="0" fontId="38" fillId="0" borderId="126" xfId="0" applyFont="1" applyBorder="1" applyAlignment="1" applyProtection="1">
      <alignment vertical="center" readingOrder="2"/>
      <protection hidden="1"/>
    </xf>
    <xf numFmtId="0" fontId="38" fillId="0" borderId="126" xfId="0" applyFont="1" applyBorder="1" applyAlignment="1" applyProtection="1">
      <alignment vertical="center" readingOrder="2"/>
      <protection locked="0" hidden="1"/>
    </xf>
    <xf numFmtId="0" fontId="8" fillId="0" borderId="128" xfId="0" applyFont="1" applyFill="1" applyBorder="1" applyAlignment="1" applyProtection="1">
      <alignment horizontal="center" vertical="center"/>
      <protection hidden="1"/>
    </xf>
    <xf numFmtId="0" fontId="8" fillId="0" borderId="130" xfId="0" applyFont="1" applyFill="1" applyBorder="1" applyAlignment="1" applyProtection="1">
      <alignment horizontal="center" vertical="center" wrapText="1"/>
      <protection hidden="1"/>
    </xf>
    <xf numFmtId="0" fontId="17" fillId="0"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wrapText="1"/>
      <protection hidden="1"/>
    </xf>
    <xf numFmtId="0" fontId="0" fillId="4" borderId="131" xfId="0"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0" fontId="17" fillId="0" borderId="28" xfId="0" applyFont="1" applyFill="1" applyBorder="1" applyAlignment="1" applyProtection="1">
      <alignment horizontal="center" vertical="center"/>
      <protection hidden="1"/>
    </xf>
    <xf numFmtId="0" fontId="37" fillId="0" borderId="0" xfId="0" applyFont="1" applyFill="1" applyBorder="1" applyAlignment="1" applyProtection="1">
      <alignment vertical="center"/>
      <protection hidden="1"/>
    </xf>
    <xf numFmtId="0" fontId="72" fillId="17" borderId="0" xfId="0"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73" fillId="2" borderId="35" xfId="0" applyFont="1" applyFill="1" applyBorder="1" applyAlignment="1" applyProtection="1">
      <alignment horizontal="center" vertical="center" wrapText="1"/>
      <protection hidden="1"/>
    </xf>
    <xf numFmtId="0" fontId="37" fillId="2" borderId="11" xfId="0" applyFont="1" applyFill="1" applyBorder="1" applyAlignment="1" applyProtection="1">
      <alignment horizontal="center" vertical="center"/>
      <protection hidden="1"/>
    </xf>
    <xf numFmtId="0" fontId="37" fillId="2" borderId="3" xfId="0" applyFont="1" applyFill="1" applyBorder="1" applyAlignment="1" applyProtection="1">
      <alignment horizontal="center" vertical="center" shrinkToFit="1"/>
      <protection hidden="1"/>
    </xf>
    <xf numFmtId="0" fontId="37" fillId="2" borderId="3" xfId="0" applyFont="1" applyFill="1" applyBorder="1" applyAlignment="1" applyProtection="1">
      <alignment horizontal="center" vertical="center"/>
      <protection hidden="1"/>
    </xf>
    <xf numFmtId="0" fontId="37" fillId="2"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center" shrinkToFit="1"/>
      <protection hidden="1"/>
    </xf>
    <xf numFmtId="0" fontId="37" fillId="0" borderId="0" xfId="0" applyFont="1" applyFill="1" applyBorder="1" applyAlignment="1" applyProtection="1">
      <alignment horizontal="center" vertical="center" shrinkToFit="1"/>
      <protection hidden="1"/>
    </xf>
    <xf numFmtId="0" fontId="67" fillId="0" borderId="0" xfId="0" applyFont="1" applyFill="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135"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4" fillId="0" borderId="0" xfId="0" applyFont="1" applyFill="1" applyAlignment="1" applyProtection="1">
      <alignment horizontal="center" vertical="center"/>
      <protection hidden="1"/>
    </xf>
    <xf numFmtId="0" fontId="66" fillId="0" borderId="0" xfId="0" applyFont="1" applyFill="1" applyAlignment="1" applyProtection="1">
      <alignment horizontal="center" vertical="center"/>
      <protection hidden="1"/>
    </xf>
    <xf numFmtId="0" fontId="32" fillId="0" borderId="137" xfId="0" applyFont="1"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7" fillId="0" borderId="0" xfId="0" applyFont="1" applyFill="1" applyBorder="1" applyAlignment="1" applyProtection="1">
      <alignment vertical="center" textRotation="90"/>
      <protection hidden="1"/>
    </xf>
    <xf numFmtId="0" fontId="37" fillId="0" borderId="0" xfId="0" applyFont="1" applyFill="1" applyBorder="1" applyAlignment="1" applyProtection="1">
      <alignment horizontal="center" vertical="top"/>
      <protection hidden="1"/>
    </xf>
    <xf numFmtId="0" fontId="37" fillId="0" borderId="0" xfId="0" applyFont="1" applyFill="1" applyBorder="1" applyAlignment="1" applyProtection="1">
      <alignment horizontal="center" vertical="center" textRotation="90"/>
      <protection hidden="1"/>
    </xf>
    <xf numFmtId="0" fontId="0" fillId="0" borderId="156" xfId="0" applyBorder="1" applyProtection="1">
      <protection hidden="1"/>
    </xf>
    <xf numFmtId="0" fontId="31" fillId="0" borderId="156" xfId="0" applyFont="1" applyBorder="1" applyProtection="1">
      <protection hidden="1"/>
    </xf>
    <xf numFmtId="0" fontId="37" fillId="0" borderId="154" xfId="0" applyFont="1" applyFill="1" applyBorder="1" applyAlignment="1" applyProtection="1">
      <alignment vertical="center" textRotation="90"/>
      <protection hidden="1"/>
    </xf>
    <xf numFmtId="0" fontId="37" fillId="0" borderId="154" xfId="0" applyFont="1" applyFill="1" applyBorder="1" applyAlignment="1" applyProtection="1">
      <alignment horizontal="center" vertical="top"/>
      <protection hidden="1"/>
    </xf>
    <xf numFmtId="0" fontId="0" fillId="0" borderId="154" xfId="0" applyFont="1" applyFill="1" applyBorder="1" applyAlignment="1" applyProtection="1">
      <alignment horizontal="center" vertical="center"/>
      <protection hidden="1"/>
    </xf>
    <xf numFmtId="0" fontId="37" fillId="0" borderId="156" xfId="0" applyFont="1" applyFill="1" applyBorder="1" applyAlignment="1" applyProtection="1">
      <alignment vertical="center" textRotation="90"/>
      <protection hidden="1"/>
    </xf>
    <xf numFmtId="0" fontId="37" fillId="0" borderId="156" xfId="0" applyFont="1" applyFill="1" applyBorder="1" applyAlignment="1" applyProtection="1">
      <alignment horizontal="center" vertical="top"/>
      <protection hidden="1"/>
    </xf>
    <xf numFmtId="0" fontId="0" fillId="0" borderId="156" xfId="0" applyFont="1" applyFill="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10" fillId="0" borderId="0" xfId="0" applyFont="1" applyBorder="1" applyAlignment="1" applyProtection="1">
      <protection hidden="1"/>
    </xf>
    <xf numFmtId="0" fontId="31" fillId="0" borderId="0" xfId="0" applyFont="1" applyProtection="1">
      <protection hidden="1"/>
    </xf>
    <xf numFmtId="0" fontId="31" fillId="0" borderId="0" xfId="0" applyFont="1" applyFill="1" applyBorder="1" applyProtection="1">
      <protection hidden="1"/>
    </xf>
    <xf numFmtId="0" fontId="43" fillId="0" borderId="0" xfId="0" applyFont="1" applyFill="1" applyBorder="1" applyAlignment="1" applyProtection="1">
      <alignment horizontal="center" vertical="center"/>
    </xf>
    <xf numFmtId="0" fontId="39" fillId="0" borderId="0" xfId="0" applyFont="1" applyFill="1" applyBorder="1" applyProtection="1"/>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73" fillId="0" borderId="0" xfId="0" applyFont="1" applyFill="1" applyBorder="1" applyAlignment="1" applyProtection="1">
      <alignment horizontal="center" vertical="center"/>
    </xf>
    <xf numFmtId="0" fontId="75" fillId="0" borderId="0" xfId="0" applyFont="1" applyFill="1" applyBorder="1" applyProtection="1"/>
    <xf numFmtId="0" fontId="76" fillId="6" borderId="33" xfId="0" applyFont="1" applyFill="1" applyBorder="1" applyAlignment="1" applyProtection="1">
      <alignment vertical="center"/>
    </xf>
    <xf numFmtId="0" fontId="15" fillId="0" borderId="90" xfId="0" applyFont="1" applyBorder="1" applyAlignment="1" applyProtection="1">
      <alignment vertical="center"/>
    </xf>
    <xf numFmtId="0" fontId="33" fillId="6" borderId="0" xfId="0" applyFont="1" applyFill="1" applyBorder="1" applyAlignment="1" applyProtection="1">
      <alignment vertical="center"/>
      <protection locked="0"/>
    </xf>
    <xf numFmtId="0" fontId="39" fillId="8" borderId="0" xfId="0" applyFont="1" applyFill="1" applyProtection="1"/>
    <xf numFmtId="0" fontId="0" fillId="4" borderId="28" xfId="0" applyFont="1" applyFill="1" applyBorder="1" applyAlignment="1" applyProtection="1">
      <alignment vertical="center"/>
      <protection hidden="1"/>
    </xf>
    <xf numFmtId="0" fontId="77" fillId="0" borderId="53" xfId="0" applyFont="1" applyFill="1" applyBorder="1" applyAlignment="1" applyProtection="1">
      <alignment horizontal="center" vertical="center"/>
      <protection hidden="1"/>
    </xf>
    <xf numFmtId="0" fontId="32" fillId="0" borderId="53"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8" fillId="13" borderId="0" xfId="0" applyFont="1" applyFill="1" applyBorder="1" applyAlignment="1">
      <alignment horizontal="center" vertical="center"/>
    </xf>
    <xf numFmtId="14" fontId="78" fillId="13" borderId="0" xfId="0" applyNumberFormat="1" applyFont="1" applyFill="1" applyBorder="1" applyAlignment="1" applyProtection="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1" fillId="13" borderId="0" xfId="0" applyFont="1" applyFill="1" applyBorder="1" applyAlignment="1">
      <alignment horizontal="center"/>
    </xf>
    <xf numFmtId="0" fontId="78" fillId="13" borderId="0" xfId="4" applyFont="1" applyFill="1" applyBorder="1" applyAlignment="1">
      <alignment horizontal="center" vertical="center" wrapText="1"/>
    </xf>
    <xf numFmtId="0" fontId="78"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8" fillId="13" borderId="0" xfId="6" applyFont="1" applyFill="1" applyBorder="1" applyAlignment="1">
      <alignment horizontal="center" vertical="center"/>
    </xf>
    <xf numFmtId="0" fontId="81" fillId="13" borderId="0" xfId="0" applyFont="1" applyFill="1" applyBorder="1" applyAlignment="1" applyProtection="1">
      <alignment horizontal="center" vertical="center"/>
      <protection locked="0"/>
    </xf>
    <xf numFmtId="0" fontId="78" fillId="13" borderId="0" xfId="0" applyFont="1" applyFill="1" applyBorder="1" applyAlignment="1">
      <alignment horizontal="center"/>
    </xf>
    <xf numFmtId="0" fontId="88" fillId="13" borderId="0" xfId="0" applyFont="1" applyFill="1" applyBorder="1" applyAlignment="1">
      <alignment horizontal="center" vertical="center"/>
    </xf>
    <xf numFmtId="0" fontId="78" fillId="13" borderId="0" xfId="0" applyFont="1" applyFill="1" applyBorder="1"/>
    <xf numFmtId="0" fontId="78" fillId="13" borderId="0" xfId="0" applyNumberFormat="1" applyFont="1" applyFill="1" applyBorder="1" applyAlignment="1" applyProtection="1">
      <alignment horizontal="center" vertical="center"/>
    </xf>
    <xf numFmtId="14" fontId="78" fillId="13" borderId="0" xfId="0" applyNumberFormat="1" applyFont="1" applyFill="1" applyBorder="1" applyAlignment="1">
      <alignment horizontal="center" vertical="center"/>
    </xf>
    <xf numFmtId="0" fontId="78" fillId="13" borderId="0" xfId="5" applyFont="1" applyFill="1" applyBorder="1" applyAlignment="1">
      <alignment horizontal="center" vertical="center"/>
    </xf>
    <xf numFmtId="49" fontId="78" fillId="13" borderId="0" xfId="0" applyNumberFormat="1" applyFont="1" applyFill="1" applyBorder="1" applyAlignment="1">
      <alignment horizontal="center" vertical="center"/>
    </xf>
    <xf numFmtId="0" fontId="78" fillId="13" borderId="0" xfId="0" applyFont="1" applyFill="1" applyBorder="1" applyAlignment="1">
      <alignment horizontal="center" vertical="center" readingOrder="2"/>
    </xf>
    <xf numFmtId="0" fontId="89" fillId="13" borderId="0" xfId="0" applyFont="1" applyFill="1" applyBorder="1" applyAlignment="1">
      <alignment horizontal="center" vertical="center"/>
    </xf>
    <xf numFmtId="0" fontId="90" fillId="13" borderId="0" xfId="0" applyFont="1" applyFill="1" applyBorder="1" applyAlignment="1">
      <alignment horizontal="center" vertical="center"/>
    </xf>
    <xf numFmtId="0" fontId="89" fillId="13" borderId="0" xfId="0" applyFont="1" applyFill="1" applyBorder="1" applyAlignment="1">
      <alignment horizontal="center" vertical="top"/>
    </xf>
    <xf numFmtId="0" fontId="8"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56" fillId="0" borderId="103" xfId="0" applyFont="1" applyBorder="1" applyAlignment="1">
      <alignment horizontal="center" vertical="center"/>
    </xf>
    <xf numFmtId="0" fontId="33" fillId="6" borderId="87" xfId="0" applyFont="1" applyFill="1" applyBorder="1" applyAlignment="1" applyProtection="1">
      <alignment horizontal="center" vertical="center"/>
      <protection locked="0"/>
    </xf>
    <xf numFmtId="0" fontId="55" fillId="8" borderId="0" xfId="1" applyFont="1" applyFill="1" applyBorder="1" applyAlignment="1">
      <alignment vertical="center" wrapText="1"/>
    </xf>
    <xf numFmtId="0" fontId="91" fillId="0" borderId="126" xfId="0" applyFont="1" applyBorder="1" applyAlignment="1" applyProtection="1">
      <alignment vertical="center" readingOrder="2"/>
      <protection hidden="1"/>
    </xf>
    <xf numFmtId="0" fontId="34" fillId="0" borderId="6"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28" fillId="6" borderId="89" xfId="0" applyFont="1" applyFill="1" applyBorder="1" applyAlignment="1" applyProtection="1">
      <alignment vertical="center"/>
      <protection locked="0" hidden="1"/>
    </xf>
    <xf numFmtId="0" fontId="28" fillId="6" borderId="109" xfId="0" applyFont="1" applyFill="1" applyBorder="1" applyAlignment="1" applyProtection="1">
      <alignment vertical="center"/>
      <protection locked="0" hidden="1"/>
    </xf>
    <xf numFmtId="0" fontId="56" fillId="0" borderId="33" xfId="0" applyFont="1" applyBorder="1" applyAlignment="1">
      <alignment horizontal="right"/>
    </xf>
    <xf numFmtId="0" fontId="56" fillId="0" borderId="0" xfId="0" applyFont="1" applyBorder="1" applyAlignment="1">
      <alignment horizontal="right"/>
    </xf>
    <xf numFmtId="0" fontId="56" fillId="0" borderId="64" xfId="0" applyFont="1" applyBorder="1" applyAlignment="1">
      <alignment horizontal="right"/>
    </xf>
    <xf numFmtId="0" fontId="56" fillId="0" borderId="75" xfId="0" applyFont="1" applyBorder="1" applyAlignment="1">
      <alignment horizontal="center" vertical="center"/>
    </xf>
    <xf numFmtId="0" fontId="56" fillId="0" borderId="6" xfId="0" applyFont="1" applyBorder="1" applyAlignment="1">
      <alignment horizontal="center" vertical="center"/>
    </xf>
    <xf numFmtId="0" fontId="55" fillId="8" borderId="6" xfId="1" applyFont="1" applyFill="1" applyBorder="1" applyAlignment="1">
      <alignment horizontal="center" vertical="center"/>
    </xf>
    <xf numFmtId="0" fontId="11" fillId="0" borderId="6" xfId="1" applyFont="1" applyFill="1" applyBorder="1" applyAlignment="1">
      <alignment horizontal="right" vertical="center"/>
    </xf>
    <xf numFmtId="0" fontId="11" fillId="0" borderId="76" xfId="1" applyFont="1" applyFill="1" applyBorder="1" applyAlignment="1">
      <alignment horizontal="right" vertical="center"/>
    </xf>
    <xf numFmtId="0" fontId="55" fillId="0" borderId="7" xfId="1" applyFont="1" applyBorder="1" applyAlignment="1">
      <alignment horizontal="center"/>
    </xf>
    <xf numFmtId="0" fontId="55" fillId="0" borderId="65" xfId="1" applyFont="1" applyBorder="1" applyAlignment="1">
      <alignment horizontal="center"/>
    </xf>
    <xf numFmtId="0" fontId="56" fillId="0" borderId="47" xfId="0" applyFont="1" applyBorder="1" applyAlignment="1">
      <alignment horizontal="center"/>
    </xf>
    <xf numFmtId="0" fontId="56" fillId="0" borderId="7" xfId="0" applyFont="1" applyBorder="1" applyAlignment="1">
      <alignment horizontal="center"/>
    </xf>
    <xf numFmtId="0" fontId="56" fillId="0" borderId="68" xfId="0" applyFont="1" applyBorder="1" applyAlignment="1">
      <alignment horizontal="right"/>
    </xf>
    <xf numFmtId="0" fontId="56" fillId="0" borderId="44" xfId="0" applyFont="1" applyBorder="1" applyAlignment="1">
      <alignment horizontal="right"/>
    </xf>
    <xf numFmtId="0" fontId="56" fillId="0" borderId="51" xfId="0" applyFont="1" applyBorder="1" applyAlignment="1">
      <alignment horizontal="right"/>
    </xf>
    <xf numFmtId="0" fontId="55" fillId="8" borderId="76" xfId="1" applyFont="1" applyFill="1" applyBorder="1" applyAlignment="1">
      <alignment horizontal="center" vertical="center"/>
    </xf>
    <xf numFmtId="0" fontId="55" fillId="8" borderId="0" xfId="1" applyFont="1" applyFill="1" applyBorder="1" applyAlignment="1">
      <alignment horizontal="center" vertical="center"/>
    </xf>
    <xf numFmtId="0" fontId="55" fillId="8" borderId="71" xfId="1" applyFont="1" applyFill="1" applyBorder="1" applyAlignment="1">
      <alignment horizontal="center" vertical="center"/>
    </xf>
    <xf numFmtId="0" fontId="56" fillId="0" borderId="33" xfId="0" applyFont="1" applyBorder="1" applyAlignment="1">
      <alignment horizontal="center"/>
    </xf>
    <xf numFmtId="0" fontId="56" fillId="0" borderId="0" xfId="0" applyFont="1" applyBorder="1" applyAlignment="1">
      <alignment horizontal="center"/>
    </xf>
    <xf numFmtId="0" fontId="56" fillId="0" borderId="9" xfId="0" applyFont="1" applyBorder="1" applyAlignment="1">
      <alignment horizontal="right"/>
    </xf>
    <xf numFmtId="0" fontId="56" fillId="0" borderId="10" xfId="0" applyFont="1" applyBorder="1" applyAlignment="1">
      <alignment horizontal="right"/>
    </xf>
    <xf numFmtId="0" fontId="56" fillId="0" borderId="67" xfId="0" applyFont="1" applyBorder="1" applyAlignment="1">
      <alignment horizontal="right"/>
    </xf>
    <xf numFmtId="0" fontId="56" fillId="0" borderId="83" xfId="0" applyFont="1" applyBorder="1" applyAlignment="1">
      <alignment horizontal="right" vertical="center"/>
    </xf>
    <xf numFmtId="0" fontId="56" fillId="0" borderId="0" xfId="0" applyFont="1" applyBorder="1" applyAlignment="1">
      <alignment horizontal="right" vertical="center"/>
    </xf>
    <xf numFmtId="0" fontId="56" fillId="0" borderId="71" xfId="0" applyFont="1" applyBorder="1" applyAlignment="1">
      <alignment horizontal="right" vertical="center"/>
    </xf>
    <xf numFmtId="0" fontId="56" fillId="0" borderId="103" xfId="0" applyFont="1" applyBorder="1" applyAlignment="1">
      <alignment horizontal="center" vertical="center"/>
    </xf>
    <xf numFmtId="0" fontId="56" fillId="0" borderId="10" xfId="0" applyFont="1" applyBorder="1" applyAlignment="1">
      <alignment horizontal="center" vertical="center"/>
    </xf>
    <xf numFmtId="0" fontId="56" fillId="0" borderId="36" xfId="0" applyFont="1" applyBorder="1" applyAlignment="1">
      <alignment horizontal="right"/>
    </xf>
    <xf numFmtId="0" fontId="56" fillId="0" borderId="45" xfId="0" applyFont="1" applyBorder="1" applyAlignment="1">
      <alignment horizontal="right"/>
    </xf>
    <xf numFmtId="0" fontId="56" fillId="0" borderId="48" xfId="0" applyFont="1" applyBorder="1" applyAlignment="1">
      <alignment horizontal="right"/>
    </xf>
    <xf numFmtId="0" fontId="56" fillId="0" borderId="76" xfId="0" applyFont="1" applyBorder="1" applyAlignment="1">
      <alignment horizontal="center" vertical="center"/>
    </xf>
    <xf numFmtId="0" fontId="53" fillId="0" borderId="0" xfId="0" applyFont="1" applyAlignment="1">
      <alignment horizontal="center"/>
    </xf>
    <xf numFmtId="0" fontId="45" fillId="0" borderId="10" xfId="0" applyFont="1" applyBorder="1" applyAlignment="1">
      <alignment horizontal="right"/>
    </xf>
    <xf numFmtId="0" fontId="54" fillId="0" borderId="100" xfId="0" applyFont="1" applyBorder="1" applyAlignment="1">
      <alignment horizontal="center" vertical="center"/>
    </xf>
    <xf numFmtId="0" fontId="54" fillId="0" borderId="101" xfId="0" applyFont="1" applyBorder="1" applyAlignment="1">
      <alignment horizontal="center" vertical="center"/>
    </xf>
    <xf numFmtId="0" fontId="54" fillId="0" borderId="102" xfId="0" applyFont="1" applyBorder="1" applyAlignment="1">
      <alignment horizontal="center" vertical="center"/>
    </xf>
    <xf numFmtId="0" fontId="54" fillId="0" borderId="83" xfId="0" applyFont="1" applyBorder="1" applyAlignment="1">
      <alignment horizontal="center" vertical="center"/>
    </xf>
    <xf numFmtId="0" fontId="54" fillId="0" borderId="0" xfId="0" applyFont="1" applyBorder="1" applyAlignment="1">
      <alignment horizontal="center" vertical="center"/>
    </xf>
    <xf numFmtId="0" fontId="54" fillId="0" borderId="71" xfId="0" applyFont="1" applyBorder="1" applyAlignment="1">
      <alignment horizontal="center" vertical="center"/>
    </xf>
    <xf numFmtId="0" fontId="55" fillId="8" borderId="32" xfId="1" applyFont="1" applyFill="1" applyBorder="1" applyAlignment="1">
      <alignment horizontal="center"/>
    </xf>
    <xf numFmtId="0" fontId="55" fillId="8" borderId="6" xfId="1" applyFont="1" applyFill="1" applyBorder="1" applyAlignment="1">
      <alignment horizontal="center"/>
    </xf>
    <xf numFmtId="0" fontId="56" fillId="0" borderId="6" xfId="0" applyFont="1" applyBorder="1" applyAlignment="1">
      <alignment horizontal="center"/>
    </xf>
    <xf numFmtId="0" fontId="56" fillId="0" borderId="86" xfId="0" applyFont="1" applyBorder="1" applyAlignment="1">
      <alignment horizontal="center"/>
    </xf>
    <xf numFmtId="0" fontId="56" fillId="0" borderId="37" xfId="0" applyFont="1" applyBorder="1" applyAlignment="1">
      <alignment horizontal="right"/>
    </xf>
    <xf numFmtId="0" fontId="56" fillId="0" borderId="43" xfId="0" applyFont="1" applyBorder="1" applyAlignment="1">
      <alignment horizontal="right"/>
    </xf>
    <xf numFmtId="0" fontId="56" fillId="0" borderId="49" xfId="0" applyFont="1" applyBorder="1" applyAlignment="1">
      <alignment horizontal="right"/>
    </xf>
    <xf numFmtId="0" fontId="55" fillId="8" borderId="10" xfId="1" applyFont="1" applyFill="1" applyBorder="1" applyAlignment="1" applyProtection="1">
      <alignment horizontal="center" vertical="center"/>
    </xf>
    <xf numFmtId="0" fontId="56" fillId="0" borderId="10" xfId="0" applyFont="1" applyBorder="1" applyAlignment="1">
      <alignment horizontal="right" vertical="center"/>
    </xf>
    <xf numFmtId="0" fontId="56" fillId="0" borderId="104" xfId="0" applyFont="1" applyBorder="1" applyAlignment="1">
      <alignment horizontal="right" vertical="center"/>
    </xf>
    <xf numFmtId="0" fontId="56" fillId="0" borderId="103" xfId="0" applyFont="1" applyBorder="1" applyAlignment="1">
      <alignment horizontal="right" vertical="center"/>
    </xf>
    <xf numFmtId="0" fontId="57" fillId="0" borderId="32" xfId="0" applyFont="1" applyBorder="1" applyAlignment="1">
      <alignment horizontal="center" wrapText="1"/>
    </xf>
    <xf numFmtId="0" fontId="57" fillId="0" borderId="6" xfId="0" applyFont="1" applyBorder="1" applyAlignment="1">
      <alignment horizontal="center" wrapText="1"/>
    </xf>
    <xf numFmtId="0" fontId="57" fillId="0" borderId="86" xfId="0" applyFont="1" applyBorder="1" applyAlignment="1">
      <alignment horizontal="center" wrapText="1"/>
    </xf>
    <xf numFmtId="0" fontId="57" fillId="0" borderId="33" xfId="0" applyFont="1" applyBorder="1" applyAlignment="1">
      <alignment horizontal="center" wrapText="1"/>
    </xf>
    <xf numFmtId="0" fontId="57" fillId="0" borderId="0" xfId="0" applyFont="1" applyBorder="1" applyAlignment="1">
      <alignment horizontal="center" wrapText="1"/>
    </xf>
    <xf numFmtId="0" fontId="57" fillId="0" borderId="64" xfId="0" applyFont="1" applyBorder="1" applyAlignment="1">
      <alignment horizontal="center" wrapText="1"/>
    </xf>
    <xf numFmtId="0" fontId="56" fillId="0" borderId="83" xfId="0" applyFont="1" applyBorder="1" applyAlignment="1">
      <alignment horizontal="center" vertical="center"/>
    </xf>
    <xf numFmtId="0" fontId="56" fillId="0" borderId="0" xfId="0" applyFont="1" applyBorder="1" applyAlignment="1">
      <alignment horizontal="center" vertical="center"/>
    </xf>
    <xf numFmtId="0" fontId="56" fillId="0" borderId="105" xfId="0" applyFont="1" applyBorder="1" applyAlignment="1">
      <alignment horizontal="right" vertical="center"/>
    </xf>
    <xf numFmtId="0" fontId="56" fillId="0" borderId="106" xfId="0" applyFont="1" applyBorder="1" applyAlignment="1">
      <alignment horizontal="right" vertical="center"/>
    </xf>
    <xf numFmtId="0" fontId="56" fillId="0" borderId="107" xfId="0" applyFont="1" applyBorder="1" applyAlignment="1">
      <alignment horizontal="right" vertical="center"/>
    </xf>
    <xf numFmtId="0" fontId="60" fillId="0" borderId="32" xfId="0" applyFont="1" applyBorder="1" applyAlignment="1">
      <alignment horizontal="center" wrapText="1"/>
    </xf>
    <xf numFmtId="0" fontId="60" fillId="0" borderId="6" xfId="0" applyFont="1" applyBorder="1" applyAlignment="1">
      <alignment horizontal="center" wrapText="1"/>
    </xf>
    <xf numFmtId="0" fontId="60" fillId="0" borderId="86" xfId="0" applyFont="1" applyBorder="1" applyAlignment="1">
      <alignment horizontal="center" wrapText="1"/>
    </xf>
    <xf numFmtId="0" fontId="60" fillId="0" borderId="33" xfId="0" applyFont="1" applyBorder="1" applyAlignment="1">
      <alignment horizontal="center" wrapText="1"/>
    </xf>
    <xf numFmtId="0" fontId="60" fillId="0" borderId="0" xfId="0" applyFont="1" applyBorder="1" applyAlignment="1">
      <alignment horizontal="center" wrapText="1"/>
    </xf>
    <xf numFmtId="0" fontId="60" fillId="0" borderId="64" xfId="0" applyFont="1" applyBorder="1" applyAlignment="1">
      <alignment horizontal="center" wrapText="1"/>
    </xf>
    <xf numFmtId="0" fontId="60" fillId="0" borderId="9" xfId="0" applyFont="1" applyBorder="1" applyAlignment="1">
      <alignment horizontal="center" wrapText="1"/>
    </xf>
    <xf numFmtId="0" fontId="60" fillId="0" borderId="10" xfId="0" applyFont="1" applyBorder="1" applyAlignment="1">
      <alignment horizontal="center" wrapText="1"/>
    </xf>
    <xf numFmtId="0" fontId="60" fillId="0" borderId="67" xfId="0" applyFont="1" applyBorder="1" applyAlignment="1">
      <alignment horizontal="center" wrapText="1"/>
    </xf>
    <xf numFmtId="0" fontId="45" fillId="0" borderId="0" xfId="0" applyFont="1" applyBorder="1" applyAlignment="1">
      <alignment horizontal="right" vertical="center" wrapText="1"/>
    </xf>
    <xf numFmtId="0" fontId="16" fillId="0" borderId="33" xfId="1" applyBorder="1" applyAlignment="1">
      <alignment horizontal="center"/>
    </xf>
    <xf numFmtId="0" fontId="62" fillId="0" borderId="0" xfId="1" applyFont="1" applyBorder="1" applyAlignment="1">
      <alignment horizontal="center"/>
    </xf>
    <xf numFmtId="0" fontId="62" fillId="0" borderId="64" xfId="1" applyFont="1" applyBorder="1" applyAlignment="1">
      <alignment horizontal="center"/>
    </xf>
    <xf numFmtId="0" fontId="34" fillId="0" borderId="0" xfId="0" applyFont="1" applyAlignment="1">
      <alignment horizontal="center" vertical="center" wrapText="1"/>
    </xf>
    <xf numFmtId="0" fontId="34" fillId="0" borderId="0" xfId="0" applyFont="1" applyAlignment="1">
      <alignment horizontal="center" vertical="center"/>
    </xf>
    <xf numFmtId="0" fontId="59" fillId="0" borderId="9" xfId="1" applyFont="1" applyBorder="1" applyAlignment="1">
      <alignment horizontal="center"/>
    </xf>
    <xf numFmtId="0" fontId="59" fillId="0" borderId="10" xfId="1" applyFont="1" applyBorder="1" applyAlignment="1">
      <alignment horizontal="center"/>
    </xf>
    <xf numFmtId="0" fontId="59" fillId="0" borderId="67" xfId="1" applyFont="1" applyBorder="1" applyAlignment="1">
      <alignment horizontal="center"/>
    </xf>
    <xf numFmtId="0" fontId="56" fillId="0" borderId="32" xfId="0" applyFont="1" applyBorder="1" applyAlignment="1">
      <alignment horizontal="right" vertical="center" wrapText="1"/>
    </xf>
    <xf numFmtId="0" fontId="56" fillId="0" borderId="6" xfId="0" applyFont="1" applyBorder="1" applyAlignment="1">
      <alignment horizontal="right" vertical="center" wrapText="1"/>
    </xf>
    <xf numFmtId="0" fontId="56" fillId="0" borderId="86" xfId="0" applyFont="1" applyBorder="1" applyAlignment="1">
      <alignment horizontal="right" vertical="center" wrapText="1"/>
    </xf>
    <xf numFmtId="0" fontId="56" fillId="0" borderId="33" xfId="0" applyFont="1" applyBorder="1" applyAlignment="1">
      <alignment horizontal="right" vertical="center" wrapText="1"/>
    </xf>
    <xf numFmtId="0" fontId="56" fillId="0" borderId="0" xfId="0" applyFont="1" applyBorder="1" applyAlignment="1">
      <alignment horizontal="right" vertical="center" wrapText="1"/>
    </xf>
    <xf numFmtId="0" fontId="56" fillId="0" borderId="64" xfId="0" applyFont="1" applyBorder="1" applyAlignment="1">
      <alignment horizontal="right" vertical="center" wrapText="1"/>
    </xf>
    <xf numFmtId="0" fontId="56" fillId="0" borderId="9" xfId="0" applyFont="1" applyBorder="1" applyAlignment="1">
      <alignment horizontal="right" vertical="center" wrapText="1"/>
    </xf>
    <xf numFmtId="0" fontId="56" fillId="0" borderId="10" xfId="0" applyFont="1" applyBorder="1" applyAlignment="1">
      <alignment horizontal="right" vertical="center" wrapText="1"/>
    </xf>
    <xf numFmtId="0" fontId="56" fillId="0" borderId="67" xfId="0" applyFont="1" applyBorder="1" applyAlignment="1">
      <alignment horizontal="right" vertical="center" wrapText="1"/>
    </xf>
    <xf numFmtId="0" fontId="45" fillId="0" borderId="0" xfId="0" applyFont="1" applyAlignment="1">
      <alignment horizontal="center"/>
    </xf>
    <xf numFmtId="0" fontId="32" fillId="8" borderId="87" xfId="0" applyFont="1" applyFill="1" applyBorder="1" applyAlignment="1" applyProtection="1">
      <alignment horizontal="center"/>
    </xf>
    <xf numFmtId="0" fontId="33" fillId="6"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wrapText="1"/>
    </xf>
    <xf numFmtId="0" fontId="47" fillId="6" borderId="125" xfId="1" applyFont="1" applyFill="1" applyBorder="1" applyAlignment="1" applyProtection="1">
      <alignment horizontal="center" vertical="center"/>
    </xf>
    <xf numFmtId="0" fontId="3" fillId="8" borderId="125" xfId="0" applyFont="1" applyFill="1" applyBorder="1" applyAlignment="1" applyProtection="1">
      <alignment horizontal="center" vertical="center"/>
    </xf>
    <xf numFmtId="0" fontId="33" fillId="6" borderId="125"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wrapText="1"/>
    </xf>
    <xf numFmtId="0" fontId="49" fillId="6" borderId="88" xfId="1"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xf>
    <xf numFmtId="0" fontId="3" fillId="8" borderId="88" xfId="0" applyFont="1" applyFill="1" applyBorder="1" applyAlignment="1" applyProtection="1">
      <alignment horizontal="center" vertical="center" shrinkToFit="1"/>
      <protection hidden="1"/>
    </xf>
    <xf numFmtId="0" fontId="3" fillId="8" borderId="125"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xf>
    <xf numFmtId="0" fontId="70" fillId="6" borderId="87" xfId="0" applyFont="1" applyFill="1" applyBorder="1" applyAlignment="1" applyProtection="1">
      <alignment horizontal="center" vertical="center"/>
      <protection locked="0"/>
    </xf>
    <xf numFmtId="0" fontId="28" fillId="6" borderId="87" xfId="0" applyFont="1" applyFill="1" applyBorder="1" applyAlignment="1" applyProtection="1">
      <alignment horizontal="center" vertical="center" shrinkToFit="1"/>
      <protection locked="0"/>
    </xf>
    <xf numFmtId="0" fontId="33" fillId="6" borderId="87" xfId="0" applyFont="1" applyFill="1" applyBorder="1" applyAlignment="1" applyProtection="1">
      <alignment horizontal="center" vertical="center"/>
      <protection locked="0"/>
    </xf>
    <xf numFmtId="0" fontId="32"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protection hidden="1"/>
    </xf>
    <xf numFmtId="0" fontId="28" fillId="6" borderId="125" xfId="0" applyFont="1" applyFill="1" applyBorder="1" applyAlignment="1" applyProtection="1">
      <alignment horizontal="center" vertical="center"/>
      <protection locked="0" hidden="1"/>
    </xf>
    <xf numFmtId="0" fontId="46" fillId="5" borderId="47" xfId="0" applyFont="1" applyFill="1" applyBorder="1" applyAlignment="1" applyProtection="1">
      <alignment horizontal="center" vertical="center"/>
    </xf>
    <xf numFmtId="0" fontId="46" fillId="5" borderId="7" xfId="0" applyFont="1" applyFill="1" applyBorder="1" applyAlignment="1" applyProtection="1">
      <alignment horizontal="center" vertical="center"/>
    </xf>
    <xf numFmtId="0" fontId="46" fillId="5" borderId="65" xfId="0" applyFont="1" applyFill="1" applyBorder="1" applyAlignment="1" applyProtection="1">
      <alignment horizontal="center" vertical="center"/>
    </xf>
    <xf numFmtId="0" fontId="3" fillId="3" borderId="5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14" fontId="33" fillId="6" borderId="88" xfId="0" applyNumberFormat="1" applyFont="1" applyFill="1" applyBorder="1" applyAlignment="1" applyProtection="1">
      <alignment horizontal="center" vertical="center"/>
      <protection locked="0"/>
    </xf>
    <xf numFmtId="0" fontId="28" fillId="6" borderId="88" xfId="0" applyFont="1" applyFill="1" applyBorder="1" applyAlignment="1" applyProtection="1">
      <alignment horizontal="center" vertical="center"/>
      <protection hidden="1"/>
    </xf>
    <xf numFmtId="0" fontId="28" fillId="6" borderId="109" xfId="0" applyFont="1" applyFill="1" applyBorder="1" applyAlignment="1" applyProtection="1">
      <alignment horizontal="center" vertical="center"/>
      <protection locked="0" hidden="1"/>
    </xf>
    <xf numFmtId="0" fontId="10" fillId="8" borderId="109" xfId="0" applyFont="1" applyFill="1" applyBorder="1" applyAlignment="1" applyProtection="1">
      <alignment horizontal="center" vertical="center" shrinkToFit="1"/>
      <protection hidden="1"/>
    </xf>
    <xf numFmtId="0" fontId="28" fillId="6" borderId="109" xfId="0" applyFont="1" applyFill="1" applyBorder="1" applyAlignment="1" applyProtection="1">
      <alignment horizontal="center" vertical="center" shrinkToFit="1"/>
      <protection locked="0"/>
    </xf>
    <xf numFmtId="0" fontId="32" fillId="8"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protection hidden="1"/>
    </xf>
    <xf numFmtId="0" fontId="28" fillId="6" borderId="125" xfId="0" applyFont="1" applyFill="1" applyBorder="1" applyAlignment="1" applyProtection="1">
      <alignment horizontal="center" vertical="center" shrinkToFit="1"/>
      <protection locked="0"/>
    </xf>
    <xf numFmtId="0" fontId="32" fillId="8" borderId="0" xfId="0" applyFont="1" applyFill="1" applyBorder="1" applyAlignment="1" applyProtection="1">
      <alignment horizontal="center"/>
    </xf>
    <xf numFmtId="0" fontId="36" fillId="12" borderId="9" xfId="0" applyFont="1" applyFill="1" applyBorder="1" applyAlignment="1" applyProtection="1">
      <alignment horizontal="center" vertical="center"/>
    </xf>
    <xf numFmtId="0" fontId="36" fillId="12" borderId="10" xfId="0" applyFont="1" applyFill="1" applyBorder="1" applyAlignment="1" applyProtection="1">
      <alignment horizontal="center" vertical="center"/>
    </xf>
    <xf numFmtId="0" fontId="48" fillId="8" borderId="0" xfId="1" applyFont="1" applyFill="1" applyBorder="1" applyAlignment="1" applyProtection="1">
      <alignment horizontal="center" vertical="center" wrapText="1"/>
      <protection locked="0"/>
    </xf>
    <xf numFmtId="0" fontId="32" fillId="8" borderId="33" xfId="0" applyFont="1" applyFill="1" applyBorder="1" applyAlignment="1" applyProtection="1">
      <alignment horizontal="center"/>
    </xf>
    <xf numFmtId="0" fontId="36" fillId="12" borderId="47" xfId="0" applyFont="1" applyFill="1" applyBorder="1" applyAlignment="1" applyProtection="1">
      <alignment horizontal="center" vertical="center"/>
    </xf>
    <xf numFmtId="0" fontId="36" fillId="12" borderId="7" xfId="0" applyFont="1" applyFill="1" applyBorder="1" applyAlignment="1" applyProtection="1">
      <alignment horizontal="center" vertical="center"/>
    </xf>
    <xf numFmtId="0" fontId="3" fillId="3" borderId="61"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6" fillId="12" borderId="65" xfId="0" applyFont="1" applyFill="1" applyBorder="1" applyAlignment="1" applyProtection="1">
      <alignment horizontal="center" vertical="center"/>
    </xf>
    <xf numFmtId="0" fontId="8" fillId="3" borderId="43" xfId="0" applyFont="1" applyFill="1" applyBorder="1" applyAlignment="1" applyProtection="1">
      <alignment horizontal="center" vertical="center" wrapText="1"/>
      <protection hidden="1"/>
    </xf>
    <xf numFmtId="0" fontId="8" fillId="3" borderId="63"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55" fillId="8" borderId="33" xfId="1" applyFont="1" applyFill="1" applyBorder="1" applyAlignment="1" applyProtection="1">
      <alignment horizontal="center" vertical="center"/>
    </xf>
    <xf numFmtId="0" fontId="55" fillId="8" borderId="0" xfId="1" applyFont="1" applyFill="1" applyBorder="1" applyAlignment="1" applyProtection="1">
      <alignment horizontal="center" vertical="center"/>
    </xf>
    <xf numFmtId="0" fontId="55" fillId="8" borderId="33" xfId="1" applyFont="1" applyFill="1" applyBorder="1" applyAlignment="1" applyProtection="1">
      <alignment horizontal="center" vertical="center" wrapText="1"/>
    </xf>
    <xf numFmtId="0" fontId="55" fillId="8" borderId="0" xfId="1" applyFont="1" applyFill="1" applyBorder="1" applyAlignment="1" applyProtection="1">
      <alignment horizontal="center" vertical="center" wrapText="1"/>
    </xf>
    <xf numFmtId="0" fontId="3" fillId="8" borderId="109"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36" fillId="12" borderId="10" xfId="0" applyFont="1" applyFill="1" applyBorder="1" applyAlignment="1" applyProtection="1">
      <alignment horizontal="center" vertical="center" wrapText="1"/>
    </xf>
    <xf numFmtId="0" fontId="36" fillId="12" borderId="67" xfId="0" applyFont="1" applyFill="1" applyBorder="1" applyAlignment="1" applyProtection="1">
      <alignment horizontal="center" vertical="center" wrapText="1"/>
    </xf>
    <xf numFmtId="49" fontId="28" fillId="6" borderId="109" xfId="1" applyNumberFormat="1" applyFont="1" applyFill="1" applyBorder="1" applyAlignment="1" applyProtection="1">
      <alignment horizontal="center" vertical="center"/>
      <protection locked="0"/>
    </xf>
    <xf numFmtId="0" fontId="33" fillId="6" borderId="109" xfId="0" applyFont="1" applyFill="1" applyBorder="1" applyAlignment="1" applyProtection="1">
      <alignment horizontal="center" vertical="center"/>
      <protection locked="0"/>
    </xf>
    <xf numFmtId="0" fontId="3" fillId="8" borderId="109" xfId="0" applyFont="1" applyFill="1" applyBorder="1" applyAlignment="1" applyProtection="1">
      <alignment horizontal="center" vertical="center" shrinkToFit="1"/>
      <protection hidden="1"/>
    </xf>
    <xf numFmtId="0" fontId="3" fillId="8" borderId="109" xfId="0" applyFont="1" applyFill="1" applyBorder="1" applyAlignment="1" applyProtection="1">
      <alignment horizontal="center" vertical="center"/>
    </xf>
    <xf numFmtId="0" fontId="8" fillId="3" borderId="58" xfId="0" applyFont="1" applyFill="1" applyBorder="1" applyAlignment="1" applyProtection="1">
      <alignment horizontal="center" vertical="center"/>
      <protection hidden="1"/>
    </xf>
    <xf numFmtId="0" fontId="8" fillId="3" borderId="27" xfId="0" applyFont="1" applyFill="1" applyBorder="1" applyAlignment="1" applyProtection="1">
      <alignment horizontal="center" vertical="center"/>
      <protection hidden="1"/>
    </xf>
    <xf numFmtId="0" fontId="8" fillId="3" borderId="157"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protection hidden="1"/>
    </xf>
    <xf numFmtId="0" fontId="8" fillId="3" borderId="43" xfId="0" applyFont="1" applyFill="1" applyBorder="1" applyAlignment="1" applyProtection="1">
      <alignment horizontal="center" vertical="center"/>
      <protection hidden="1"/>
    </xf>
    <xf numFmtId="0" fontId="8" fillId="3" borderId="58" xfId="0" applyFont="1" applyFill="1" applyBorder="1" applyAlignment="1" applyProtection="1">
      <alignment horizontal="center" vertical="center" wrapText="1"/>
      <protection hidden="1"/>
    </xf>
    <xf numFmtId="0" fontId="8" fillId="3" borderId="50"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66" xfId="0" applyFont="1" applyFill="1"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wrapText="1"/>
      <protection hidden="1"/>
    </xf>
    <xf numFmtId="0" fontId="8" fillId="3" borderId="29" xfId="0" applyFont="1" applyFill="1" applyBorder="1" applyAlignment="1" applyProtection="1">
      <alignment horizontal="center" vertical="center" wrapText="1"/>
      <protection hidden="1"/>
    </xf>
    <xf numFmtId="0" fontId="8" fillId="3" borderId="62" xfId="0" applyFont="1" applyFill="1" applyBorder="1" applyAlignment="1" applyProtection="1">
      <alignment horizontal="center" vertical="center" wrapText="1"/>
      <protection hidden="1"/>
    </xf>
    <xf numFmtId="0" fontId="8" fillId="3" borderId="63" xfId="0" applyFont="1" applyFill="1" applyBorder="1" applyAlignment="1" applyProtection="1">
      <alignment horizontal="center" vertical="center"/>
      <protection hidden="1"/>
    </xf>
    <xf numFmtId="0" fontId="32" fillId="8" borderId="0"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wrapText="1"/>
      <protection hidden="1"/>
    </xf>
    <xf numFmtId="0" fontId="3" fillId="3" borderId="60" xfId="0" applyFont="1" applyFill="1" applyBorder="1" applyAlignment="1" applyProtection="1">
      <alignment horizontal="center" vertical="center" wrapText="1"/>
      <protection hidden="1"/>
    </xf>
    <xf numFmtId="0" fontId="8" fillId="3" borderId="56" xfId="0" applyFont="1" applyFill="1" applyBorder="1" applyAlignment="1" applyProtection="1">
      <alignment horizontal="center" vertical="center" wrapText="1"/>
      <protection hidden="1"/>
    </xf>
    <xf numFmtId="0" fontId="8" fillId="3" borderId="27" xfId="0" applyFont="1" applyFill="1" applyBorder="1" applyAlignment="1" applyProtection="1">
      <alignment horizontal="center" vertical="center" wrapText="1"/>
      <protection hidden="1"/>
    </xf>
    <xf numFmtId="0" fontId="8" fillId="3" borderId="60" xfId="0" applyFont="1" applyFill="1" applyBorder="1" applyAlignment="1" applyProtection="1">
      <alignment horizontal="center" vertical="center" wrapText="1"/>
      <protection hidden="1"/>
    </xf>
    <xf numFmtId="0" fontId="65" fillId="21" borderId="0" xfId="0" applyFont="1" applyFill="1" applyBorder="1" applyAlignment="1" applyProtection="1">
      <alignment horizontal="center" vertical="center"/>
      <protection hidden="1"/>
    </xf>
    <xf numFmtId="0" fontId="68" fillId="21" borderId="0" xfId="0" applyFont="1" applyFill="1" applyBorder="1" applyAlignment="1" applyProtection="1">
      <alignment horizontal="center" vertical="center"/>
      <protection hidden="1"/>
    </xf>
    <xf numFmtId="0" fontId="46" fillId="6" borderId="0" xfId="0" applyFont="1" applyFill="1" applyBorder="1" applyAlignment="1" applyProtection="1">
      <alignment horizontal="center" vertical="center"/>
      <protection hidden="1"/>
    </xf>
    <xf numFmtId="0" fontId="34" fillId="6" borderId="27"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4" fillId="6" borderId="28"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62" xfId="0" applyFont="1" applyFill="1" applyBorder="1" applyAlignment="1" applyProtection="1">
      <alignment horizontal="center" vertical="center" wrapText="1"/>
      <protection hidden="1"/>
    </xf>
    <xf numFmtId="22" fontId="71" fillId="0" borderId="126" xfId="0" applyNumberFormat="1" applyFont="1" applyBorder="1" applyAlignment="1" applyProtection="1">
      <alignment horizontal="center" vertical="center" readingOrder="2"/>
      <protection hidden="1"/>
    </xf>
    <xf numFmtId="0" fontId="8" fillId="0" borderId="127" xfId="0" applyFont="1" applyFill="1" applyBorder="1" applyAlignment="1" applyProtection="1">
      <alignment horizontal="center" vertical="center" wrapText="1"/>
      <protection hidden="1"/>
    </xf>
    <xf numFmtId="0" fontId="8" fillId="0" borderId="128" xfId="0" applyFont="1" applyFill="1" applyBorder="1" applyAlignment="1" applyProtection="1">
      <alignment horizontal="center" vertical="center" wrapText="1"/>
      <protection hidden="1"/>
    </xf>
    <xf numFmtId="0" fontId="50" fillId="4" borderId="128" xfId="1" applyFont="1" applyFill="1" applyBorder="1" applyAlignment="1" applyProtection="1">
      <alignment horizontal="center" vertical="center"/>
      <protection hidden="1"/>
    </xf>
    <xf numFmtId="0" fontId="8" fillId="0" borderId="128" xfId="0" applyFont="1" applyFill="1" applyBorder="1" applyAlignment="1" applyProtection="1">
      <alignment horizontal="center" vertical="center"/>
      <protection hidden="1"/>
    </xf>
    <xf numFmtId="0" fontId="32" fillId="4" borderId="128" xfId="0" applyFont="1" applyFill="1" applyBorder="1" applyAlignment="1" applyProtection="1">
      <alignment horizontal="center" vertical="center"/>
      <protection hidden="1"/>
    </xf>
    <xf numFmtId="0" fontId="39" fillId="4" borderId="128" xfId="0" applyFont="1" applyFill="1" applyBorder="1" applyAlignment="1" applyProtection="1">
      <alignment horizontal="center" vertical="center"/>
      <protection hidden="1"/>
    </xf>
    <xf numFmtId="0" fontId="9" fillId="4" borderId="128" xfId="0" applyFont="1" applyFill="1" applyBorder="1" applyAlignment="1" applyProtection="1">
      <alignment horizontal="center" vertical="center"/>
      <protection hidden="1"/>
    </xf>
    <xf numFmtId="0" fontId="9" fillId="4" borderId="129" xfId="0" applyFont="1" applyFill="1" applyBorder="1" applyAlignment="1" applyProtection="1">
      <alignment horizontal="center" vertical="center"/>
      <protection hidden="1"/>
    </xf>
    <xf numFmtId="0" fontId="8" fillId="4" borderId="27" xfId="0" applyFont="1" applyFill="1" applyBorder="1" applyAlignment="1" applyProtection="1">
      <alignment horizontal="center" vertical="center" wrapText="1"/>
      <protection hidden="1"/>
    </xf>
    <xf numFmtId="14" fontId="40" fillId="4" borderId="27" xfId="0" applyNumberFormat="1" applyFont="1" applyFill="1" applyBorder="1" applyAlignment="1" applyProtection="1">
      <alignment horizontal="center" vertical="center"/>
      <protection hidden="1"/>
    </xf>
    <xf numFmtId="0" fontId="17" fillId="0" borderId="27" xfId="0"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shrinkToFit="1"/>
      <protection hidden="1"/>
    </xf>
    <xf numFmtId="0" fontId="31" fillId="4" borderId="27" xfId="0" applyFont="1" applyFill="1" applyBorder="1" applyAlignment="1" applyProtection="1">
      <alignment horizontal="center" vertical="center"/>
      <protection hidden="1"/>
    </xf>
    <xf numFmtId="0" fontId="8" fillId="0" borderId="128" xfId="0" applyFont="1" applyFill="1" applyBorder="1" applyAlignment="1" applyProtection="1">
      <alignment horizontal="center" vertical="center" shrinkToFit="1"/>
      <protection hidden="1"/>
    </xf>
    <xf numFmtId="0" fontId="37" fillId="0" borderId="55" xfId="0" applyFont="1" applyBorder="1" applyAlignment="1" applyProtection="1">
      <alignment horizontal="center" vertical="center"/>
      <protection hidden="1"/>
    </xf>
    <xf numFmtId="0" fontId="31" fillId="4" borderId="27" xfId="0" applyNumberFormat="1" applyFont="1" applyFill="1" applyBorder="1" applyAlignment="1" applyProtection="1">
      <alignment horizontal="center" vertical="center"/>
      <protection hidden="1"/>
    </xf>
    <xf numFmtId="0" fontId="31" fillId="4" borderId="131" xfId="0" applyNumberFormat="1" applyFont="1" applyFill="1" applyBorder="1" applyAlignment="1" applyProtection="1">
      <alignment horizontal="center" vertical="center"/>
      <protection hidden="1"/>
    </xf>
    <xf numFmtId="0" fontId="17" fillId="0" borderId="132" xfId="0" applyFont="1" applyBorder="1" applyAlignment="1" applyProtection="1">
      <alignment horizontal="center" vertical="center"/>
      <protection hidden="1"/>
    </xf>
    <xf numFmtId="0" fontId="17" fillId="0" borderId="52"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17" fillId="0" borderId="28" xfId="0" applyFont="1" applyFill="1" applyBorder="1" applyAlignment="1" applyProtection="1">
      <alignment horizontal="center" vertical="center"/>
      <protection hidden="1"/>
    </xf>
    <xf numFmtId="0" fontId="8" fillId="0" borderId="130"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0" fontId="31" fillId="4" borderId="28" xfId="0" applyFont="1" applyFill="1" applyBorder="1" applyAlignment="1" applyProtection="1">
      <alignment horizontal="center" vertical="center"/>
      <protection hidden="1"/>
    </xf>
    <xf numFmtId="0" fontId="9" fillId="4" borderId="27" xfId="0" applyNumberFormat="1" applyFont="1" applyFill="1" applyBorder="1" applyAlignment="1" applyProtection="1">
      <alignment horizontal="center" vertical="center" shrinkToFit="1"/>
      <protection hidden="1"/>
    </xf>
    <xf numFmtId="0" fontId="17" fillId="0" borderId="133"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39" fillId="4" borderId="52" xfId="0" applyFont="1" applyFill="1" applyBorder="1" applyAlignment="1" applyProtection="1">
      <alignment horizontal="center" vertical="center"/>
      <protection hidden="1"/>
    </xf>
    <xf numFmtId="0" fontId="39" fillId="4" borderId="134" xfId="0" applyFont="1" applyFill="1" applyBorder="1" applyAlignment="1" applyProtection="1">
      <alignment horizontal="center" vertical="center"/>
      <protection hidden="1"/>
    </xf>
    <xf numFmtId="0" fontId="72" fillId="17" borderId="6" xfId="0" applyFont="1" applyFill="1" applyBorder="1" applyAlignment="1" applyProtection="1">
      <alignment horizontal="right" vertical="center" wrapText="1"/>
      <protection hidden="1"/>
    </xf>
    <xf numFmtId="0" fontId="72" fillId="17" borderId="0" xfId="0" applyFont="1" applyFill="1" applyBorder="1" applyAlignment="1" applyProtection="1">
      <alignment horizontal="right" vertical="center" wrapText="1"/>
      <protection hidden="1"/>
    </xf>
    <xf numFmtId="0" fontId="37" fillId="2" borderId="61" xfId="0" applyFont="1" applyFill="1" applyBorder="1" applyAlignment="1" applyProtection="1">
      <alignment horizontal="center" vertical="center"/>
      <protection hidden="1"/>
    </xf>
    <xf numFmtId="0" fontId="37" fillId="2" borderId="29" xfId="0" applyFont="1" applyFill="1" applyBorder="1" applyAlignment="1" applyProtection="1">
      <alignment horizontal="center" vertical="center"/>
      <protection hidden="1"/>
    </xf>
    <xf numFmtId="0" fontId="37" fillId="2" borderId="62"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3" fillId="23" borderId="106" xfId="0" applyFont="1" applyFill="1" applyBorder="1" applyAlignment="1" applyProtection="1">
      <alignment horizontal="center" vertical="center"/>
      <protection hidden="1"/>
    </xf>
    <xf numFmtId="14" fontId="0" fillId="4" borderId="137" xfId="0" applyNumberFormat="1" applyFill="1" applyBorder="1" applyAlignment="1" applyProtection="1">
      <alignment horizontal="center" vertical="center"/>
      <protection hidden="1"/>
    </xf>
    <xf numFmtId="0" fontId="69" fillId="4" borderId="137" xfId="0" applyFont="1" applyFill="1" applyBorder="1" applyAlignment="1" applyProtection="1">
      <alignment horizontal="center" vertical="center"/>
      <protection hidden="1"/>
    </xf>
    <xf numFmtId="0" fontId="69" fillId="4" borderId="138" xfId="0" applyFont="1" applyFill="1" applyBorder="1" applyAlignment="1" applyProtection="1">
      <alignment horizontal="center" vertical="center"/>
      <protection hidden="1"/>
    </xf>
    <xf numFmtId="0" fontId="17" fillId="0" borderId="139"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3" fillId="8" borderId="136" xfId="0" applyFont="1" applyFill="1" applyBorder="1" applyAlignment="1" applyProtection="1">
      <alignment horizontal="center" vertical="center" shrinkToFit="1"/>
      <protection hidden="1"/>
    </xf>
    <xf numFmtId="0" fontId="3" fillId="8" borderId="137" xfId="0" applyFont="1" applyFill="1" applyBorder="1" applyAlignment="1" applyProtection="1">
      <alignment horizontal="center" vertical="center" shrinkToFit="1"/>
      <protection hidden="1"/>
    </xf>
    <xf numFmtId="0" fontId="32" fillId="4" borderId="137" xfId="0" applyFont="1" applyFill="1" applyBorder="1" applyAlignment="1" applyProtection="1">
      <alignment horizontal="center" vertical="center" wrapText="1" shrinkToFit="1"/>
      <protection hidden="1"/>
    </xf>
    <xf numFmtId="0" fontId="3" fillId="0" borderId="137" xfId="0" applyFont="1" applyFill="1" applyBorder="1" applyAlignment="1" applyProtection="1">
      <alignment horizontal="center" vertical="center" shrinkToFit="1"/>
      <protection hidden="1"/>
    </xf>
    <xf numFmtId="0" fontId="0" fillId="4" borderId="137" xfId="0" applyFill="1" applyBorder="1" applyAlignment="1" applyProtection="1">
      <alignment horizontal="center" vertical="center"/>
      <protection hidden="1"/>
    </xf>
    <xf numFmtId="0" fontId="32" fillId="0" borderId="137" xfId="0" applyFont="1" applyBorder="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9" xfId="0" applyBorder="1" applyAlignment="1" applyProtection="1">
      <alignment horizontal="center" vertical="center" wrapText="1"/>
      <protection hidden="1"/>
    </xf>
    <xf numFmtId="0" fontId="0" fillId="0" borderId="150"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0" fillId="0" borderId="153" xfId="0" applyBorder="1" applyAlignment="1" applyProtection="1">
      <alignment horizontal="center" vertical="center" wrapText="1"/>
      <protection hidden="1"/>
    </xf>
    <xf numFmtId="0" fontId="32" fillId="8" borderId="144" xfId="0" applyFont="1" applyFill="1" applyBorder="1" applyAlignment="1" applyProtection="1">
      <alignment horizontal="center" vertical="center"/>
      <protection hidden="1"/>
    </xf>
    <xf numFmtId="0" fontId="32" fillId="8" borderId="145" xfId="0" applyFont="1" applyFill="1" applyBorder="1" applyAlignment="1" applyProtection="1">
      <alignment horizontal="center" vertical="center"/>
      <protection hidden="1"/>
    </xf>
    <xf numFmtId="0" fontId="53" fillId="4" borderId="106" xfId="0" applyFont="1" applyFill="1" applyBorder="1" applyAlignment="1" applyProtection="1">
      <alignment horizontal="center" vertical="center"/>
      <protection hidden="1"/>
    </xf>
    <xf numFmtId="0" fontId="53" fillId="4" borderId="146" xfId="0" applyFont="1" applyFill="1" applyBorder="1" applyAlignment="1" applyProtection="1">
      <alignment horizontal="center" vertical="center"/>
      <protection hidden="1"/>
    </xf>
    <xf numFmtId="0" fontId="17" fillId="0" borderId="147" xfId="0" applyFont="1" applyBorder="1" applyAlignment="1" applyProtection="1">
      <alignment horizontal="center" vertical="center"/>
      <protection hidden="1"/>
    </xf>
    <xf numFmtId="0" fontId="17" fillId="0" borderId="106" xfId="0" applyFont="1" applyBorder="1" applyAlignment="1" applyProtection="1">
      <alignment horizontal="center" vertical="center"/>
      <protection hidden="1"/>
    </xf>
    <xf numFmtId="0" fontId="34" fillId="4" borderId="106" xfId="0" applyFont="1" applyFill="1" applyBorder="1" applyAlignment="1" applyProtection="1">
      <alignment horizontal="center" vertical="center"/>
      <protection hidden="1"/>
    </xf>
    <xf numFmtId="0" fontId="34" fillId="4" borderId="145" xfId="0" applyFont="1" applyFill="1" applyBorder="1" applyAlignment="1" applyProtection="1">
      <alignment horizontal="center" vertical="center"/>
      <protection hidden="1"/>
    </xf>
    <xf numFmtId="0" fontId="46" fillId="0" borderId="0" xfId="0" applyFont="1" applyBorder="1" applyAlignment="1" applyProtection="1">
      <alignment horizontal="center" vertical="center" wrapText="1"/>
      <protection hidden="1"/>
    </xf>
    <xf numFmtId="0" fontId="46" fillId="0" borderId="154" xfId="0" applyFont="1" applyBorder="1" applyAlignment="1" applyProtection="1">
      <alignment horizontal="center" vertical="center" wrapText="1"/>
      <protection hidden="1"/>
    </xf>
    <xf numFmtId="0" fontId="32" fillId="0" borderId="77" xfId="0" applyFont="1" applyFill="1" applyBorder="1" applyAlignment="1" applyProtection="1">
      <alignment horizontal="center" vertical="center"/>
      <protection hidden="1"/>
    </xf>
    <xf numFmtId="0" fontId="32"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141" xfId="0" applyFont="1" applyBorder="1" applyAlignment="1" applyProtection="1">
      <alignment horizontal="center" vertical="center" wrapText="1"/>
      <protection hidden="1"/>
    </xf>
    <xf numFmtId="0" fontId="31" fillId="0" borderId="142" xfId="0" applyFont="1" applyBorder="1" applyAlignment="1" applyProtection="1">
      <alignment horizontal="center" vertical="center" wrapText="1"/>
      <protection hidden="1"/>
    </xf>
    <xf numFmtId="0" fontId="31" fillId="0" borderId="148" xfId="0" applyFont="1" applyBorder="1" applyAlignment="1" applyProtection="1">
      <alignment horizontal="center" vertical="center" wrapText="1"/>
      <protection hidden="1"/>
    </xf>
    <xf numFmtId="0" fontId="31" fillId="0" borderId="149" xfId="0" applyFont="1" applyBorder="1" applyAlignment="1" applyProtection="1">
      <alignment horizontal="center" vertical="center" wrapText="1"/>
      <protection hidden="1"/>
    </xf>
    <xf numFmtId="0" fontId="31" fillId="0" borderId="151" xfId="0" applyFont="1" applyBorder="1" applyAlignment="1" applyProtection="1">
      <alignment horizontal="center" vertical="center" wrapText="1"/>
      <protection hidden="1"/>
    </xf>
    <xf numFmtId="0" fontId="31" fillId="0" borderId="152"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49" fontId="9" fillId="4" borderId="27" xfId="0" applyNumberFormat="1" applyFont="1" applyFill="1" applyBorder="1" applyAlignment="1" applyProtection="1">
      <alignment horizontal="center" vertical="center" shrinkToFit="1"/>
      <protection hidden="1"/>
    </xf>
    <xf numFmtId="49" fontId="9" fillId="4" borderId="46" xfId="0" applyNumberFormat="1" applyFont="1" applyFill="1" applyBorder="1" applyAlignment="1" applyProtection="1">
      <alignment horizontal="center" vertical="center" shrinkToFit="1"/>
      <protection hidden="1"/>
    </xf>
    <xf numFmtId="0" fontId="9" fillId="4" borderId="27" xfId="0" applyFont="1" applyFill="1" applyBorder="1" applyAlignment="1" applyProtection="1">
      <alignment horizontal="center" vertical="center" shrinkToFit="1"/>
      <protection hidden="1"/>
    </xf>
    <xf numFmtId="0" fontId="9" fillId="4" borderId="131" xfId="0" applyFont="1" applyFill="1" applyBorder="1" applyAlignment="1" applyProtection="1">
      <alignment horizontal="center" vertical="center" shrinkToFit="1"/>
      <protection hidden="1"/>
    </xf>
    <xf numFmtId="0" fontId="0" fillId="4" borderId="26" xfId="0" applyFont="1" applyFill="1" applyBorder="1" applyAlignment="1" applyProtection="1">
      <alignment horizontal="center" vertical="center"/>
      <protection hidden="1"/>
    </xf>
    <xf numFmtId="0" fontId="57" fillId="0" borderId="26"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37" fillId="0" borderId="154" xfId="0" applyFont="1" applyFill="1" applyBorder="1" applyAlignment="1" applyProtection="1">
      <alignment horizontal="center" vertical="top"/>
      <protection hidden="1"/>
    </xf>
    <xf numFmtId="0" fontId="37" fillId="0" borderId="156" xfId="0" applyFont="1" applyFill="1" applyBorder="1" applyAlignment="1" applyProtection="1">
      <alignment horizontal="center" vertical="top"/>
      <protection hidden="1"/>
    </xf>
    <xf numFmtId="0" fontId="8" fillId="0" borderId="155" xfId="0" applyFont="1" applyBorder="1" applyAlignment="1" applyProtection="1">
      <alignment horizontal="center" vertical="center"/>
      <protection hidden="1"/>
    </xf>
    <xf numFmtId="0" fontId="10"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1"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3" fillId="8" borderId="54" xfId="0" applyFont="1" applyFill="1" applyBorder="1" applyAlignment="1" applyProtection="1">
      <alignment horizontal="center" vertical="center" wrapText="1"/>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51" fillId="4" borderId="0" xfId="0" applyFont="1" applyFill="1" applyAlignment="1" applyProtection="1">
      <alignment horizontal="center" vertical="center"/>
      <protection locked="0" hidden="1"/>
    </xf>
    <xf numFmtId="0" fontId="3" fillId="8" borderId="53" xfId="0" applyFont="1" applyFill="1" applyBorder="1" applyAlignment="1" applyProtection="1">
      <alignment horizontal="center" vertical="center" wrapText="1"/>
      <protection hidden="1"/>
    </xf>
    <xf numFmtId="0" fontId="3" fillId="8" borderId="55" xfId="0" applyFont="1" applyFill="1" applyBorder="1" applyAlignment="1" applyProtection="1">
      <alignment horizontal="center" vertical="center" wrapText="1"/>
      <protection hidden="1"/>
    </xf>
    <xf numFmtId="0" fontId="34" fillId="0" borderId="75"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34" fillId="0" borderId="76" xfId="0" applyFont="1" applyBorder="1" applyAlignment="1" applyProtection="1">
      <alignment horizontal="center" vertical="center"/>
      <protection hidden="1"/>
    </xf>
    <xf numFmtId="0" fontId="34" fillId="0" borderId="77"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34" fillId="0" borderId="78" xfId="0" applyFont="1" applyBorder="1" applyAlignment="1" applyProtection="1">
      <alignment horizontal="center" vertical="center"/>
      <protection hidden="1"/>
    </xf>
    <xf numFmtId="0" fontId="52" fillId="18" borderId="0" xfId="0" applyFont="1" applyFill="1" applyAlignment="1" applyProtection="1">
      <alignment horizontal="center"/>
    </xf>
    <xf numFmtId="0" fontId="57" fillId="18" borderId="0" xfId="0" applyFont="1" applyFill="1" applyAlignment="1" applyProtection="1">
      <alignment horizontal="center"/>
    </xf>
    <xf numFmtId="0" fontId="57" fillId="18" borderId="0" xfId="0" applyFont="1" applyFill="1" applyAlignment="1" applyProtection="1">
      <alignment horizontal="left"/>
    </xf>
    <xf numFmtId="0" fontId="14" fillId="10" borderId="0" xfId="1" applyFont="1" applyFill="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64" fillId="4" borderId="112" xfId="0" applyFont="1" applyFill="1" applyBorder="1" applyAlignment="1" applyProtection="1">
      <alignment horizontal="center" vertical="center"/>
      <protection hidden="1"/>
    </xf>
    <xf numFmtId="0" fontId="64" fillId="4" borderId="122" xfId="0" applyFont="1" applyFill="1" applyBorder="1" applyAlignment="1" applyProtection="1">
      <alignment horizontal="center" vertical="center"/>
      <protection hidden="1"/>
    </xf>
    <xf numFmtId="0" fontId="64" fillId="4" borderId="113" xfId="0" applyFont="1" applyFill="1" applyBorder="1" applyAlignment="1" applyProtection="1">
      <alignment horizontal="center" vertical="center"/>
      <protection hidden="1"/>
    </xf>
    <xf numFmtId="0" fontId="64" fillId="4" borderId="114" xfId="0" applyFont="1" applyFill="1" applyBorder="1" applyAlignment="1" applyProtection="1">
      <alignment horizontal="center" vertical="center"/>
      <protection hidden="1"/>
    </xf>
    <xf numFmtId="0" fontId="41" fillId="19" borderId="0"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71" xfId="0" applyFont="1" applyFill="1" applyBorder="1" applyAlignment="1" applyProtection="1">
      <alignment horizontal="center" vertical="center"/>
      <protection hidden="1"/>
    </xf>
    <xf numFmtId="0" fontId="34" fillId="0" borderId="73" xfId="0" applyFont="1" applyBorder="1" applyAlignment="1" applyProtection="1">
      <alignment horizontal="center" vertical="center"/>
      <protection hidden="1"/>
    </xf>
    <xf numFmtId="0" fontId="34" fillId="0" borderId="74"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43" fillId="8" borderId="86" xfId="0" applyFont="1" applyFill="1" applyBorder="1" applyAlignment="1" applyProtection="1">
      <alignment horizontal="center" vertical="center"/>
      <protection hidden="1"/>
    </xf>
    <xf numFmtId="0" fontId="34" fillId="0" borderId="43" xfId="0" applyFont="1" applyFill="1" applyBorder="1" applyAlignment="1" applyProtection="1">
      <alignment horizontal="center" vertical="center"/>
      <protection hidden="1"/>
    </xf>
    <xf numFmtId="0" fontId="34" fillId="0" borderId="0" xfId="0" applyFont="1" applyFill="1" applyAlignment="1" applyProtection="1">
      <alignment horizontal="center" vertical="center"/>
      <protection hidden="1"/>
    </xf>
    <xf numFmtId="0" fontId="64" fillId="4" borderId="115" xfId="0" applyFont="1" applyFill="1" applyBorder="1" applyAlignment="1" applyProtection="1">
      <alignment horizontal="center" vertical="center"/>
      <protection hidden="1"/>
    </xf>
    <xf numFmtId="0" fontId="64" fillId="4" borderId="123" xfId="0" applyFont="1" applyFill="1" applyBorder="1" applyAlignment="1" applyProtection="1">
      <alignment horizontal="center" vertical="center"/>
      <protection hidden="1"/>
    </xf>
    <xf numFmtId="0" fontId="64" fillId="4" borderId="116" xfId="0" applyFont="1" applyFill="1" applyBorder="1" applyAlignment="1" applyProtection="1">
      <alignment horizontal="center" vertical="center"/>
      <protection hidden="1"/>
    </xf>
    <xf numFmtId="0" fontId="64" fillId="4" borderId="117" xfId="0" applyFont="1" applyFill="1" applyBorder="1" applyAlignment="1" applyProtection="1">
      <alignment horizontal="center" vertical="center"/>
      <protection hidden="1"/>
    </xf>
    <xf numFmtId="0" fontId="34" fillId="9" borderId="0" xfId="0" applyFont="1" applyFill="1" applyAlignment="1" applyProtection="1">
      <alignment horizontal="center" vertical="center"/>
      <protection hidden="1"/>
    </xf>
    <xf numFmtId="0" fontId="34" fillId="9"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34" fillId="0" borderId="53" xfId="0" applyFont="1" applyBorder="1" applyAlignment="1" applyProtection="1">
      <alignment horizontal="center" vertical="center"/>
      <protection hidden="1"/>
    </xf>
    <xf numFmtId="0" fontId="34" fillId="0" borderId="54" xfId="0" applyFont="1" applyBorder="1" applyAlignment="1" applyProtection="1">
      <alignment horizontal="center" vertical="center"/>
      <protection hidden="1"/>
    </xf>
    <xf numFmtId="0" fontId="34" fillId="0" borderId="55" xfId="0" applyFont="1" applyBorder="1" applyAlignment="1" applyProtection="1">
      <alignment horizontal="center" vertical="center"/>
      <protection hidden="1"/>
    </xf>
    <xf numFmtId="0" fontId="43" fillId="8" borderId="64" xfId="0" applyFont="1" applyFill="1" applyBorder="1" applyAlignment="1" applyProtection="1">
      <alignment horizontal="center" vertical="center"/>
      <protection hidden="1"/>
    </xf>
    <xf numFmtId="0" fontId="41" fillId="14" borderId="91" xfId="0" applyFont="1" applyFill="1" applyBorder="1" applyAlignment="1" applyProtection="1">
      <alignment horizontal="center" vertical="center"/>
      <protection hidden="1"/>
    </xf>
    <xf numFmtId="0" fontId="41" fillId="14" borderId="92" xfId="0" applyFont="1" applyFill="1" applyBorder="1" applyAlignment="1" applyProtection="1">
      <alignment horizontal="center" vertical="center"/>
      <protection hidden="1"/>
    </xf>
    <xf numFmtId="14" fontId="41" fillId="14" borderId="92" xfId="0" applyNumberFormat="1" applyFont="1" applyFill="1" applyBorder="1" applyAlignment="1" applyProtection="1">
      <alignment horizontal="center" vertical="center"/>
      <protection hidden="1"/>
    </xf>
    <xf numFmtId="0" fontId="34" fillId="20" borderId="92" xfId="0" applyFont="1" applyFill="1" applyBorder="1" applyAlignment="1" applyProtection="1">
      <alignment horizontal="center" vertical="center"/>
      <protection hidden="1"/>
    </xf>
    <xf numFmtId="0" fontId="34" fillId="20" borderId="98" xfId="0" applyFont="1" applyFill="1" applyBorder="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 fillId="3" borderId="81" xfId="0" applyFont="1" applyFill="1" applyBorder="1" applyAlignment="1" applyProtection="1">
      <alignment horizontal="center" vertical="center" textRotation="90" wrapText="1"/>
      <protection hidden="1"/>
    </xf>
    <xf numFmtId="0" fontId="3" fillId="3" borderId="85" xfId="0" applyFont="1" applyFill="1" applyBorder="1" applyAlignment="1" applyProtection="1">
      <alignment horizontal="center" vertical="center" textRotation="90" wrapText="1"/>
      <protection hidden="1"/>
    </xf>
    <xf numFmtId="0" fontId="3" fillId="3" borderId="84" xfId="0" applyFont="1" applyFill="1" applyBorder="1" applyAlignment="1" applyProtection="1">
      <alignment horizontal="center" vertical="center" textRotation="90" wrapText="1"/>
      <protection hidden="1"/>
    </xf>
    <xf numFmtId="0" fontId="3" fillId="3" borderId="82" xfId="0" applyFont="1" applyFill="1" applyBorder="1" applyAlignment="1" applyProtection="1">
      <alignment horizontal="center" vertical="center" textRotation="90" wrapText="1"/>
      <protection hidden="1"/>
    </xf>
    <xf numFmtId="0" fontId="3" fillId="3" borderId="10" xfId="0" applyFont="1" applyFill="1" applyBorder="1" applyAlignment="1" applyProtection="1">
      <alignment horizontal="center" vertical="center" textRotation="90" wrapText="1"/>
      <protection hidden="1"/>
    </xf>
    <xf numFmtId="0" fontId="3" fillId="3" borderId="70"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protection hidden="1"/>
    </xf>
    <xf numFmtId="0" fontId="3" fillId="3" borderId="0" xfId="0" applyFont="1" applyFill="1" applyBorder="1" applyAlignment="1" applyProtection="1">
      <alignment horizontal="center" vertical="center" textRotation="90" wrapText="1"/>
      <protection hidden="1"/>
    </xf>
    <xf numFmtId="0" fontId="3" fillId="3" borderId="83" xfId="0" applyFont="1" applyFill="1" applyBorder="1" applyAlignment="1" applyProtection="1">
      <alignment horizontal="center" vertical="center" textRotation="90" wrapText="1"/>
      <protection hidden="1"/>
    </xf>
    <xf numFmtId="0" fontId="3" fillId="3" borderId="71" xfId="0" applyFont="1" applyFill="1" applyBorder="1" applyAlignment="1" applyProtection="1">
      <alignment horizontal="center" vertical="center" textRotation="90" wrapText="1"/>
      <protection hidden="1"/>
    </xf>
    <xf numFmtId="0" fontId="3" fillId="8" borderId="54" xfId="0" applyNumberFormat="1" applyFont="1" applyFill="1" applyBorder="1" applyAlignment="1" applyProtection="1">
      <alignment horizontal="center" vertical="center" wrapText="1"/>
      <protection hidden="1"/>
    </xf>
    <xf numFmtId="0" fontId="33" fillId="6" borderId="79" xfId="0" applyFont="1" applyFill="1" applyBorder="1" applyAlignment="1" applyProtection="1">
      <alignment horizontal="center" vertical="center" wrapText="1"/>
      <protection hidden="1"/>
    </xf>
    <xf numFmtId="0" fontId="33" fillId="6" borderId="79" xfId="0" applyFont="1" applyFill="1" applyBorder="1" applyAlignment="1" applyProtection="1">
      <alignment horizontal="center" vertical="center"/>
      <protection hidden="1"/>
    </xf>
    <xf numFmtId="0" fontId="33" fillId="6" borderId="57" xfId="0" applyFont="1" applyFill="1" applyBorder="1" applyAlignment="1" applyProtection="1">
      <alignment horizontal="center" vertical="center"/>
      <protection hidden="1"/>
    </xf>
    <xf numFmtId="0" fontId="33" fillId="6" borderId="53"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protection hidden="1"/>
    </xf>
    <xf numFmtId="0" fontId="28" fillId="4" borderId="54" xfId="0" applyFont="1" applyFill="1" applyBorder="1" applyAlignment="1" applyProtection="1">
      <alignment horizontal="center" vertical="center"/>
      <protection hidden="1"/>
    </xf>
    <xf numFmtId="0" fontId="32" fillId="0" borderId="43" xfId="0" applyFont="1" applyFill="1" applyBorder="1" applyAlignment="1" applyProtection="1">
      <alignment horizontal="center" vertical="center" textRotation="90"/>
      <protection hidden="1"/>
    </xf>
    <xf numFmtId="0" fontId="32" fillId="0" borderId="43" xfId="0" applyFont="1" applyFill="1" applyBorder="1" applyAlignment="1" applyProtection="1">
      <alignment horizontal="center" vertical="center" textRotation="90" wrapText="1"/>
      <protection hidden="1"/>
    </xf>
    <xf numFmtId="0" fontId="32" fillId="0" borderId="87" xfId="0" applyFont="1" applyFill="1" applyBorder="1" applyAlignment="1" applyProtection="1">
      <alignment vertical="center"/>
      <protection hidden="1"/>
    </xf>
    <xf numFmtId="0" fontId="33" fillId="0" borderId="87" xfId="0" applyFont="1" applyFill="1" applyBorder="1" applyAlignment="1" applyProtection="1">
      <alignment horizontal="center" vertical="center"/>
      <protection hidden="1"/>
    </xf>
    <xf numFmtId="0" fontId="32" fillId="0" borderId="87" xfId="0" applyFont="1" applyFill="1" applyBorder="1" applyAlignment="1" applyProtection="1">
      <alignment horizontal="center" vertical="center"/>
      <protection hidden="1"/>
    </xf>
    <xf numFmtId="14" fontId="33" fillId="0" borderId="87" xfId="0" applyNumberFormat="1" applyFont="1" applyFill="1" applyBorder="1" applyAlignment="1" applyProtection="1">
      <alignment horizontal="center" vertical="center"/>
      <protection hidden="1"/>
    </xf>
    <xf numFmtId="0" fontId="3" fillId="0" borderId="87" xfId="0" applyFont="1" applyFill="1" applyBorder="1" applyAlignment="1" applyProtection="1">
      <alignment vertical="center" shrinkToFit="1"/>
      <protection hidden="1"/>
    </xf>
    <xf numFmtId="0" fontId="3" fillId="0" borderId="87" xfId="0" applyFont="1" applyFill="1" applyBorder="1" applyAlignment="1" applyProtection="1">
      <alignment horizontal="center" vertical="center" shrinkToFit="1"/>
      <protection hidden="1"/>
    </xf>
    <xf numFmtId="0" fontId="28" fillId="0" borderId="87" xfId="0" applyFont="1" applyFill="1" applyBorder="1" applyAlignment="1" applyProtection="1">
      <alignment vertical="center" shrinkToFit="1"/>
      <protection hidden="1"/>
    </xf>
    <xf numFmtId="0" fontId="33" fillId="0" borderId="87" xfId="0" applyFont="1" applyFill="1" applyBorder="1" applyAlignment="1" applyProtection="1">
      <alignment vertical="center"/>
      <protection hidden="1"/>
    </xf>
    <xf numFmtId="0" fontId="0" fillId="0" borderId="0" xfId="0" applyFill="1" applyProtection="1">
      <protection hidden="1"/>
    </xf>
    <xf numFmtId="0" fontId="42" fillId="14" borderId="91" xfId="0" applyFont="1" applyFill="1" applyBorder="1" applyAlignment="1" applyProtection="1">
      <alignment horizontal="center" vertical="center"/>
      <protection hidden="1"/>
    </xf>
    <xf numFmtId="0" fontId="42" fillId="14" borderId="92" xfId="0" applyFont="1" applyFill="1" applyBorder="1" applyAlignment="1" applyProtection="1">
      <alignment horizontal="center" vertical="center"/>
      <protection hidden="1"/>
    </xf>
    <xf numFmtId="14" fontId="42" fillId="14" borderId="92" xfId="0" applyNumberFormat="1" applyFont="1" applyFill="1" applyBorder="1" applyAlignment="1" applyProtection="1">
      <alignment horizontal="center" vertical="center"/>
      <protection hidden="1"/>
    </xf>
    <xf numFmtId="0" fontId="64" fillId="4" borderId="124" xfId="0" applyFont="1" applyFill="1" applyBorder="1" applyAlignment="1" applyProtection="1">
      <alignment horizontal="center" vertical="center"/>
      <protection hidden="1"/>
    </xf>
    <xf numFmtId="0" fontId="34" fillId="20" borderId="97" xfId="0" applyFont="1" applyFill="1" applyBorder="1" applyAlignment="1" applyProtection="1">
      <alignment horizontal="center" vertical="center"/>
      <protection hidden="1"/>
    </xf>
    <xf numFmtId="0" fontId="34" fillId="20" borderId="99" xfId="0" applyFont="1" applyFill="1" applyBorder="1" applyAlignment="1" applyProtection="1">
      <alignment horizontal="center" vertical="center"/>
      <protection hidden="1"/>
    </xf>
    <xf numFmtId="0" fontId="41" fillId="19" borderId="87" xfId="0"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3" fillId="6" borderId="80" xfId="0" applyFont="1" applyFill="1" applyBorder="1" applyAlignment="1" applyProtection="1">
      <alignment horizontal="center" vertical="center" wrapText="1"/>
      <protection hidden="1"/>
    </xf>
    <xf numFmtId="0" fontId="33" fillId="6" borderId="80" xfId="0" applyFont="1" applyFill="1" applyBorder="1" applyAlignment="1" applyProtection="1">
      <alignment horizontal="center" vertical="center"/>
      <protection hidden="1"/>
    </xf>
    <xf numFmtId="0" fontId="43" fillId="8" borderId="69"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43" fillId="15" borderId="93" xfId="0" applyFont="1" applyFill="1" applyBorder="1" applyAlignment="1" applyProtection="1">
      <alignment horizontal="center" vertical="center"/>
      <protection hidden="1"/>
    </xf>
    <xf numFmtId="0" fontId="43" fillId="15" borderId="94" xfId="0" applyFont="1" applyFill="1" applyBorder="1" applyAlignment="1" applyProtection="1">
      <alignment horizontal="center" vertical="center"/>
      <protection hidden="1"/>
    </xf>
    <xf numFmtId="14" fontId="43" fillId="15" borderId="94" xfId="0" applyNumberFormat="1" applyFont="1" applyFill="1" applyBorder="1" applyAlignment="1" applyProtection="1">
      <alignment horizontal="center" vertical="center"/>
      <protection hidden="1"/>
    </xf>
    <xf numFmtId="0" fontId="43" fillId="15" borderId="95" xfId="0" applyFont="1" applyFill="1" applyBorder="1" applyAlignment="1" applyProtection="1">
      <alignment horizontal="center" vertical="center"/>
      <protection hidden="1"/>
    </xf>
    <xf numFmtId="0" fontId="33" fillId="4" borderId="118" xfId="0" applyFont="1" applyFill="1" applyBorder="1" applyAlignment="1" applyProtection="1">
      <alignment horizontal="center" vertical="center"/>
      <protection hidden="1"/>
    </xf>
    <xf numFmtId="0" fontId="33" fillId="4" borderId="121" xfId="0" applyFont="1" applyFill="1" applyBorder="1" applyAlignment="1" applyProtection="1">
      <alignment horizontal="center" vertical="center"/>
      <protection hidden="1"/>
    </xf>
    <xf numFmtId="0" fontId="33" fillId="4" borderId="119" xfId="0" applyFont="1" applyFill="1" applyBorder="1" applyAlignment="1" applyProtection="1">
      <alignment horizontal="center" vertical="center"/>
      <protection hidden="1"/>
    </xf>
    <xf numFmtId="0" fontId="33" fillId="4" borderId="120" xfId="0" applyFont="1" applyFill="1" applyBorder="1" applyAlignment="1" applyProtection="1">
      <alignment horizontal="center" vertical="center" wrapText="1"/>
      <protection hidden="1"/>
    </xf>
    <xf numFmtId="0" fontId="43" fillId="11" borderId="96" xfId="0" applyFont="1" applyFill="1" applyBorder="1" applyAlignment="1" applyProtection="1">
      <alignment horizontal="center" vertical="center"/>
      <protection hidden="1"/>
    </xf>
    <xf numFmtId="0" fontId="43" fillId="11" borderId="94" xfId="0" applyFont="1" applyFill="1" applyBorder="1" applyAlignment="1" applyProtection="1">
      <alignment horizontal="center" vertical="center"/>
      <protection hidden="1"/>
    </xf>
    <xf numFmtId="0" fontId="43" fillId="11" borderId="111" xfId="0" applyFont="1" applyFill="1" applyBorder="1" applyAlignment="1" applyProtection="1">
      <alignment horizontal="center" vertical="center"/>
      <protection hidden="1"/>
    </xf>
    <xf numFmtId="0" fontId="33" fillId="16" borderId="110"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2" fillId="0" borderId="54" xfId="0" applyNumberFormat="1" applyFont="1" applyFill="1" applyBorder="1" applyAlignment="1" applyProtection="1">
      <alignment horizontal="center" vertical="center"/>
      <protection hidden="1"/>
    </xf>
    <xf numFmtId="0" fontId="32" fillId="0" borderId="55" xfId="0"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32" fillId="0" borderId="57" xfId="0" applyFont="1" applyFill="1" applyBorder="1" applyAlignment="1" applyProtection="1">
      <alignment horizontal="center" vertical="center"/>
      <protection hidden="1"/>
    </xf>
    <xf numFmtId="1" fontId="32" fillId="0" borderId="56" xfId="0" applyNumberFormat="1" applyFont="1" applyFill="1" applyBorder="1" applyAlignment="1" applyProtection="1">
      <alignment horizontal="center" vertical="center"/>
      <protection hidden="1"/>
    </xf>
    <xf numFmtId="0" fontId="33" fillId="0" borderId="54" xfId="0" applyFont="1" applyFill="1" applyBorder="1" applyAlignment="1" applyProtection="1">
      <alignment horizontal="center" vertical="center"/>
      <protection hidden="1"/>
    </xf>
    <xf numFmtId="0" fontId="44" fillId="0" borderId="4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842">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m.ol@damasuniv.edu.sy" TargetMode="External"/><Relationship Id="rId1" Type="http://schemas.openxmlformats.org/officeDocument/2006/relationships/hyperlink" Target="file:///H:\&#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H:\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workbookViewId="0">
      <selection activeCell="B15" sqref="B15:I16"/>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295" t="s">
        <v>897</v>
      </c>
      <c r="C1" s="295"/>
      <c r="D1" s="295"/>
      <c r="E1" s="295"/>
      <c r="F1" s="295"/>
      <c r="G1" s="295"/>
      <c r="H1" s="295"/>
      <c r="I1" s="295"/>
      <c r="J1" s="295"/>
      <c r="K1" s="295"/>
      <c r="L1" s="295"/>
      <c r="M1" s="295"/>
      <c r="N1" s="295"/>
      <c r="O1" s="295"/>
      <c r="P1" s="295"/>
      <c r="Q1" s="295"/>
      <c r="R1" s="295"/>
      <c r="S1" s="295"/>
      <c r="T1" s="295"/>
      <c r="U1" s="295"/>
    </row>
    <row r="2" spans="1:22" ht="19.5" thickTop="1" thickBot="1">
      <c r="B2" s="296" t="s">
        <v>898</v>
      </c>
      <c r="C2" s="296"/>
      <c r="D2" s="296"/>
      <c r="E2" s="296"/>
      <c r="F2" s="296"/>
      <c r="G2" s="296"/>
      <c r="H2" s="296"/>
      <c r="I2" s="296"/>
      <c r="J2" s="101"/>
      <c r="K2" s="297" t="s">
        <v>899</v>
      </c>
      <c r="L2" s="298"/>
      <c r="M2" s="298"/>
      <c r="N2" s="298"/>
      <c r="O2" s="298"/>
      <c r="P2" s="298"/>
      <c r="Q2" s="298"/>
      <c r="R2" s="298"/>
      <c r="S2" s="298"/>
      <c r="T2" s="298"/>
      <c r="U2" s="299"/>
    </row>
    <row r="3" spans="1:22" ht="18.75" thickBot="1">
      <c r="A3" s="102">
        <v>1</v>
      </c>
      <c r="B3" s="303" t="s">
        <v>900</v>
      </c>
      <c r="C3" s="304"/>
      <c r="D3" s="305" t="s">
        <v>901</v>
      </c>
      <c r="E3" s="305"/>
      <c r="F3" s="305"/>
      <c r="G3" s="305"/>
      <c r="H3" s="305"/>
      <c r="I3" s="306"/>
      <c r="K3" s="300"/>
      <c r="L3" s="301"/>
      <c r="M3" s="301"/>
      <c r="N3" s="301"/>
      <c r="O3" s="301"/>
      <c r="P3" s="301"/>
      <c r="Q3" s="301"/>
      <c r="R3" s="301"/>
      <c r="S3" s="301"/>
      <c r="T3" s="301"/>
      <c r="U3" s="302"/>
    </row>
    <row r="4" spans="1:22" ht="18">
      <c r="A4" s="102"/>
      <c r="B4" s="263" t="s">
        <v>902</v>
      </c>
      <c r="C4" s="264"/>
      <c r="D4" s="264"/>
      <c r="E4" s="264"/>
      <c r="F4" s="264"/>
      <c r="G4" s="264"/>
      <c r="H4" s="264"/>
      <c r="I4" s="265"/>
      <c r="K4" s="266" t="s">
        <v>903</v>
      </c>
      <c r="L4" s="267"/>
      <c r="M4" s="267"/>
      <c r="N4" s="268"/>
      <c r="O4" s="268"/>
      <c r="P4" s="269"/>
      <c r="Q4" s="269"/>
      <c r="R4" s="269"/>
      <c r="S4" s="269"/>
      <c r="T4" s="269"/>
      <c r="U4" s="270"/>
    </row>
    <row r="5" spans="1:22" ht="3.75" customHeight="1" thickBot="1">
      <c r="A5" s="102"/>
      <c r="B5" s="103"/>
      <c r="C5" s="104"/>
      <c r="D5" s="104"/>
      <c r="E5" s="104"/>
      <c r="F5" s="104"/>
      <c r="G5" s="104"/>
      <c r="H5" s="104"/>
      <c r="I5" s="105"/>
      <c r="K5" s="106"/>
      <c r="L5" s="107"/>
      <c r="M5" s="107"/>
      <c r="N5" s="107"/>
      <c r="O5" s="107"/>
      <c r="P5" s="107"/>
      <c r="Q5" s="107"/>
      <c r="R5" s="107"/>
      <c r="S5" s="107"/>
      <c r="T5" s="107"/>
      <c r="U5" s="108"/>
    </row>
    <row r="6" spans="1:22" ht="19.5" customHeight="1">
      <c r="A6" s="102"/>
      <c r="B6" s="281"/>
      <c r="C6" s="282"/>
      <c r="D6" s="282"/>
      <c r="E6" s="282"/>
      <c r="F6" s="282"/>
      <c r="G6" s="282"/>
      <c r="H6" s="282"/>
      <c r="I6" s="109"/>
      <c r="K6" s="266" t="s">
        <v>904</v>
      </c>
      <c r="L6" s="267"/>
      <c r="M6" s="267"/>
      <c r="N6" s="267"/>
      <c r="O6" s="267"/>
      <c r="P6" s="267"/>
      <c r="Q6" s="267"/>
      <c r="R6" s="267"/>
      <c r="S6" s="268"/>
      <c r="T6" s="268"/>
      <c r="U6" s="278"/>
    </row>
    <row r="7" spans="1:22" ht="19.5" customHeight="1" thickBot="1">
      <c r="A7" s="102"/>
      <c r="B7" s="283" t="s">
        <v>905</v>
      </c>
      <c r="C7" s="284"/>
      <c r="D7" s="284"/>
      <c r="E7" s="284"/>
      <c r="F7" s="284"/>
      <c r="G7" s="284"/>
      <c r="H7" s="284"/>
      <c r="I7" s="285"/>
      <c r="K7" s="286"/>
      <c r="L7" s="287"/>
      <c r="M7" s="287"/>
      <c r="N7" s="287"/>
      <c r="O7" s="287"/>
      <c r="P7" s="287"/>
      <c r="Q7" s="287"/>
      <c r="R7" s="287"/>
      <c r="S7" s="287"/>
      <c r="T7" s="287"/>
      <c r="U7" s="288"/>
    </row>
    <row r="8" spans="1:22" ht="3.75" customHeight="1" thickBot="1">
      <c r="A8" s="102"/>
      <c r="K8" s="289"/>
      <c r="L8" s="290"/>
      <c r="M8" s="290"/>
      <c r="N8" s="290"/>
      <c r="O8" s="290"/>
      <c r="P8" s="290"/>
      <c r="Q8" s="290"/>
      <c r="R8" s="110"/>
      <c r="S8" s="111"/>
      <c r="T8" s="111"/>
      <c r="U8" s="108"/>
    </row>
    <row r="9" spans="1:22" ht="18">
      <c r="A9" s="102">
        <v>2</v>
      </c>
      <c r="B9" s="291" t="s">
        <v>906</v>
      </c>
      <c r="C9" s="292"/>
      <c r="D9" s="292"/>
      <c r="E9" s="292"/>
      <c r="F9" s="292"/>
      <c r="G9" s="292"/>
      <c r="H9" s="292"/>
      <c r="I9" s="293"/>
      <c r="K9" s="266" t="s">
        <v>12822</v>
      </c>
      <c r="L9" s="267"/>
      <c r="M9" s="267"/>
      <c r="N9" s="267"/>
      <c r="O9" s="267"/>
      <c r="P9" s="267"/>
      <c r="Q9" s="267"/>
      <c r="R9" s="267"/>
      <c r="S9" s="267"/>
      <c r="T9" s="267"/>
      <c r="U9" s="294"/>
      <c r="V9" s="112"/>
    </row>
    <row r="10" spans="1:22" ht="18.75" thickBot="1">
      <c r="A10" s="102"/>
      <c r="B10" s="307" t="s">
        <v>12821</v>
      </c>
      <c r="C10" s="308"/>
      <c r="D10" s="308"/>
      <c r="E10" s="308"/>
      <c r="F10" s="308"/>
      <c r="G10" s="308"/>
      <c r="H10" s="308"/>
      <c r="I10" s="309"/>
      <c r="J10" s="112"/>
      <c r="K10" s="255" t="s">
        <v>12823</v>
      </c>
      <c r="L10" s="310"/>
      <c r="M10" s="310"/>
      <c r="N10" s="311"/>
      <c r="O10" s="311"/>
      <c r="P10" s="311"/>
      <c r="Q10" s="311"/>
      <c r="R10" s="311"/>
      <c r="S10" s="311"/>
      <c r="T10" s="311"/>
      <c r="U10" s="312"/>
    </row>
    <row r="11" spans="1:22" ht="18.75" thickBot="1">
      <c r="A11" s="102"/>
      <c r="B11" s="275"/>
      <c r="C11" s="276"/>
      <c r="D11" s="276"/>
      <c r="E11" s="276"/>
      <c r="F11" s="276"/>
      <c r="G11" s="276"/>
      <c r="H11" s="276"/>
      <c r="I11" s="277"/>
      <c r="J11" s="113"/>
      <c r="K11" s="114" t="s">
        <v>916</v>
      </c>
      <c r="L11" s="115"/>
      <c r="M11" s="115"/>
      <c r="N11" s="115"/>
      <c r="O11" s="115"/>
      <c r="P11" s="115"/>
      <c r="Q11" s="115"/>
      <c r="R11" s="268"/>
      <c r="S11" s="268"/>
      <c r="T11" s="268"/>
      <c r="U11" s="278"/>
    </row>
    <row r="12" spans="1:22" ht="3.75" customHeight="1" thickBot="1">
      <c r="A12" s="102"/>
      <c r="C12" s="116"/>
      <c r="D12" s="116"/>
      <c r="E12" s="116"/>
      <c r="F12" s="116"/>
      <c r="G12" s="116"/>
      <c r="H12" s="116"/>
      <c r="K12" s="117"/>
      <c r="L12" s="118"/>
      <c r="M12" s="118"/>
      <c r="N12" s="118"/>
      <c r="O12" s="118"/>
      <c r="P12" s="118"/>
      <c r="Q12" s="118"/>
      <c r="R12" s="279"/>
      <c r="S12" s="279"/>
      <c r="T12" s="279"/>
      <c r="U12" s="280"/>
    </row>
    <row r="13" spans="1:22" ht="18" customHeight="1" thickBot="1">
      <c r="A13" s="102">
        <v>3</v>
      </c>
      <c r="B13" s="273" t="s">
        <v>915</v>
      </c>
      <c r="C13" s="274"/>
      <c r="D13" s="274"/>
      <c r="E13" s="274"/>
      <c r="F13" s="274"/>
      <c r="G13" s="274"/>
      <c r="H13" s="271" t="s">
        <v>907</v>
      </c>
      <c r="I13" s="272"/>
      <c r="K13" s="313"/>
      <c r="L13" s="311"/>
      <c r="M13" s="311"/>
      <c r="N13" s="311"/>
      <c r="O13" s="311"/>
      <c r="P13" s="311"/>
      <c r="Q13" s="311"/>
      <c r="R13" s="311"/>
      <c r="S13" s="311"/>
      <c r="T13" s="311"/>
      <c r="U13" s="312"/>
    </row>
    <row r="14" spans="1:22" ht="3.75" customHeight="1" thickBot="1">
      <c r="A14" s="102"/>
      <c r="K14" s="119"/>
      <c r="L14" s="120"/>
      <c r="M14" s="120"/>
      <c r="N14" s="120"/>
      <c r="O14" s="120"/>
      <c r="P14" s="120"/>
      <c r="Q14" s="120"/>
      <c r="R14" s="120"/>
      <c r="S14" s="120"/>
      <c r="T14" s="120"/>
      <c r="U14" s="121"/>
    </row>
    <row r="15" spans="1:22" ht="21" customHeight="1">
      <c r="A15" s="102">
        <v>4</v>
      </c>
      <c r="B15" s="314" t="s">
        <v>12826</v>
      </c>
      <c r="C15" s="315"/>
      <c r="D15" s="315"/>
      <c r="E15" s="315"/>
      <c r="F15" s="315"/>
      <c r="G15" s="315"/>
      <c r="H15" s="315"/>
      <c r="I15" s="316"/>
      <c r="K15" s="320" t="s">
        <v>917</v>
      </c>
      <c r="L15" s="321"/>
      <c r="M15" s="321"/>
      <c r="N15" s="321"/>
      <c r="O15" s="321"/>
      <c r="P15" s="321"/>
      <c r="Q15" s="321"/>
      <c r="R15" s="321"/>
      <c r="S15" s="321"/>
      <c r="T15" s="279"/>
      <c r="U15" s="280"/>
    </row>
    <row r="16" spans="1:22" ht="18.75" customHeight="1" thickBot="1">
      <c r="A16" s="102"/>
      <c r="B16" s="317"/>
      <c r="C16" s="318"/>
      <c r="D16" s="318"/>
      <c r="E16" s="318"/>
      <c r="F16" s="318"/>
      <c r="G16" s="318"/>
      <c r="H16" s="318"/>
      <c r="I16" s="319"/>
      <c r="K16" s="322"/>
      <c r="L16" s="323"/>
      <c r="M16" s="323"/>
      <c r="N16" s="323"/>
      <c r="O16" s="323"/>
      <c r="P16" s="323"/>
      <c r="Q16" s="323"/>
      <c r="R16" s="323"/>
      <c r="S16" s="323"/>
      <c r="T16" s="323"/>
      <c r="U16" s="324"/>
    </row>
    <row r="17" spans="1:21" ht="18.75" customHeight="1" thickTop="1">
      <c r="A17" s="102"/>
      <c r="B17" s="335" t="s">
        <v>12825</v>
      </c>
      <c r="C17" s="336"/>
      <c r="D17" s="336"/>
      <c r="E17" s="336"/>
      <c r="F17" s="336"/>
      <c r="G17" s="336"/>
      <c r="H17" s="336"/>
      <c r="I17" s="337"/>
      <c r="K17" s="338" t="s">
        <v>918</v>
      </c>
      <c r="L17" s="339"/>
      <c r="M17" s="339"/>
      <c r="N17" s="339"/>
      <c r="O17" s="339"/>
      <c r="P17" s="339"/>
      <c r="Q17" s="339"/>
      <c r="R17" s="339"/>
      <c r="S17" s="339"/>
      <c r="T17" s="339"/>
      <c r="U17" s="339"/>
    </row>
    <row r="18" spans="1:21" ht="21" thickBot="1">
      <c r="A18" s="102"/>
      <c r="B18" s="340" t="s">
        <v>908</v>
      </c>
      <c r="C18" s="341"/>
      <c r="D18" s="341"/>
      <c r="E18" s="341"/>
      <c r="F18" s="341"/>
      <c r="G18" s="341"/>
      <c r="H18" s="341"/>
      <c r="I18" s="342"/>
      <c r="K18" s="339"/>
      <c r="L18" s="339"/>
      <c r="M18" s="339"/>
      <c r="N18" s="339"/>
      <c r="O18" s="339"/>
      <c r="P18" s="339"/>
      <c r="Q18" s="339"/>
      <c r="R18" s="339"/>
      <c r="S18" s="339"/>
      <c r="T18" s="339"/>
      <c r="U18" s="339"/>
    </row>
    <row r="19" spans="1:21" ht="3.75" customHeight="1" thickBot="1">
      <c r="A19" s="102"/>
      <c r="B19" s="122"/>
      <c r="C19" s="122"/>
      <c r="D19" s="122"/>
      <c r="E19" s="122"/>
      <c r="F19" s="122"/>
      <c r="G19" s="122"/>
      <c r="H19" s="122"/>
      <c r="I19" s="122"/>
      <c r="K19" s="334" t="s">
        <v>12824</v>
      </c>
      <c r="L19" s="334"/>
      <c r="M19" s="334"/>
      <c r="N19" s="334"/>
      <c r="O19" s="334"/>
      <c r="P19" s="334"/>
      <c r="Q19" s="334"/>
      <c r="R19" s="334"/>
      <c r="S19" s="334"/>
      <c r="T19" s="334"/>
      <c r="U19" s="334"/>
    </row>
    <row r="20" spans="1:21" ht="26.25" customHeight="1">
      <c r="A20" s="102">
        <v>5</v>
      </c>
      <c r="B20" s="343" t="s">
        <v>12820</v>
      </c>
      <c r="C20" s="344"/>
      <c r="D20" s="344"/>
      <c r="E20" s="344"/>
      <c r="F20" s="344"/>
      <c r="G20" s="344"/>
      <c r="H20" s="344"/>
      <c r="I20" s="345"/>
      <c r="K20" s="334"/>
      <c r="L20" s="334"/>
      <c r="M20" s="334"/>
      <c r="N20" s="334"/>
      <c r="O20" s="334"/>
      <c r="P20" s="334"/>
      <c r="Q20" s="334"/>
      <c r="R20" s="334"/>
      <c r="S20" s="334"/>
      <c r="T20" s="334"/>
      <c r="U20" s="334"/>
    </row>
    <row r="21" spans="1:21" ht="19.5" customHeight="1">
      <c r="B21" s="346"/>
      <c r="C21" s="347"/>
      <c r="D21" s="347"/>
      <c r="E21" s="347"/>
      <c r="F21" s="347"/>
      <c r="G21" s="347"/>
      <c r="H21" s="347"/>
      <c r="I21" s="348"/>
      <c r="K21" s="334"/>
      <c r="L21" s="334"/>
      <c r="M21" s="334"/>
      <c r="N21" s="334"/>
      <c r="O21" s="334"/>
      <c r="P21" s="334"/>
      <c r="Q21" s="334"/>
      <c r="R21" s="334"/>
      <c r="S21" s="334"/>
      <c r="T21" s="334"/>
      <c r="U21" s="334"/>
    </row>
    <row r="22" spans="1:21" ht="19.5" customHeight="1">
      <c r="B22" s="346"/>
      <c r="C22" s="347"/>
      <c r="D22" s="347"/>
      <c r="E22" s="347"/>
      <c r="F22" s="347"/>
      <c r="G22" s="347"/>
      <c r="H22" s="347"/>
      <c r="I22" s="348"/>
      <c r="K22" s="257" t="s">
        <v>900</v>
      </c>
      <c r="M22" s="334" t="s">
        <v>919</v>
      </c>
      <c r="N22" s="334"/>
      <c r="O22" s="334"/>
      <c r="P22" s="126" t="s">
        <v>920</v>
      </c>
      <c r="Q22" s="352" t="s">
        <v>921</v>
      </c>
      <c r="R22" s="352"/>
      <c r="S22" s="257"/>
      <c r="T22" s="257"/>
      <c r="U22" s="257"/>
    </row>
    <row r="23" spans="1:21" ht="21.75" customHeight="1" thickBot="1">
      <c r="B23" s="349"/>
      <c r="C23" s="350"/>
      <c r="D23" s="350"/>
      <c r="E23" s="350"/>
      <c r="F23" s="350"/>
      <c r="G23" s="350"/>
      <c r="H23" s="350"/>
      <c r="I23" s="351"/>
      <c r="Q23" s="125"/>
      <c r="R23" s="125"/>
      <c r="S23" s="125"/>
      <c r="T23" s="125"/>
      <c r="U23" s="125"/>
    </row>
    <row r="24" spans="1:21" ht="3.75" customHeight="1" thickBot="1"/>
    <row r="25" spans="1:21" ht="35.25" customHeight="1">
      <c r="B25" s="325" t="s">
        <v>909</v>
      </c>
      <c r="C25" s="326"/>
      <c r="D25" s="326"/>
      <c r="E25" s="326"/>
      <c r="F25" s="326"/>
      <c r="G25" s="326"/>
      <c r="H25" s="326"/>
      <c r="I25" s="326"/>
      <c r="J25" s="326"/>
      <c r="K25" s="326"/>
      <c r="L25" s="326"/>
      <c r="M25" s="326"/>
      <c r="N25" s="326"/>
      <c r="O25" s="326"/>
      <c r="P25" s="326"/>
      <c r="Q25" s="326"/>
      <c r="R25" s="326"/>
      <c r="S25" s="326"/>
      <c r="T25" s="326"/>
      <c r="U25" s="327"/>
    </row>
    <row r="26" spans="1:21" ht="14.25" customHeight="1">
      <c r="B26" s="328"/>
      <c r="C26" s="329"/>
      <c r="D26" s="329"/>
      <c r="E26" s="329"/>
      <c r="F26" s="329"/>
      <c r="G26" s="329"/>
      <c r="H26" s="329"/>
      <c r="I26" s="329"/>
      <c r="J26" s="329"/>
      <c r="K26" s="329"/>
      <c r="L26" s="329"/>
      <c r="M26" s="329"/>
      <c r="N26" s="329"/>
      <c r="O26" s="329"/>
      <c r="P26" s="329"/>
      <c r="Q26" s="329"/>
      <c r="R26" s="329"/>
      <c r="S26" s="329"/>
      <c r="T26" s="329"/>
      <c r="U26" s="330"/>
    </row>
    <row r="27" spans="1:21" ht="15" customHeight="1" thickBot="1">
      <c r="B27" s="331"/>
      <c r="C27" s="332"/>
      <c r="D27" s="332"/>
      <c r="E27" s="332"/>
      <c r="F27" s="332"/>
      <c r="G27" s="332"/>
      <c r="H27" s="332"/>
      <c r="I27" s="332"/>
      <c r="J27" s="332"/>
      <c r="K27" s="332"/>
      <c r="L27" s="332"/>
      <c r="M27" s="332"/>
      <c r="N27" s="332"/>
      <c r="O27" s="332"/>
      <c r="P27" s="332"/>
      <c r="Q27" s="332"/>
      <c r="R27" s="332"/>
      <c r="S27" s="332"/>
      <c r="T27" s="332"/>
      <c r="U27" s="333"/>
    </row>
  </sheetData>
  <sheetProtection password="CC41" sheet="1" objects="1" scenarios="1"/>
  <mergeCells count="37">
    <mergeCell ref="B25:U27"/>
    <mergeCell ref="M22:O22"/>
    <mergeCell ref="B17:I17"/>
    <mergeCell ref="K17:U18"/>
    <mergeCell ref="B18:I18"/>
    <mergeCell ref="K19:U21"/>
    <mergeCell ref="B20:I23"/>
    <mergeCell ref="Q22:R22"/>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H13" location="الإستمارة!Q1" display="الإستمارة وإطبع منها أربعة نسخ"/>
    <hyperlink ref="B17" r:id="rId2"/>
    <hyperlink ref="K22" location="'إدخال البيانات'!T1" display="اضغط هنا"/>
    <hyperlink ref="B3:C3" location="'إدخال البيانات'!D2" display="اضغط هنا"/>
    <hyperlink ref="P22"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4"/>
  <dimension ref="A1:BE55"/>
  <sheetViews>
    <sheetView showGridLines="0" rightToLeft="1" topLeftCell="G1" workbookViewId="0">
      <selection activeCell="AF8" sqref="AF8"/>
    </sheetView>
  </sheetViews>
  <sheetFormatPr defaultColWidth="9" defaultRowHeight="14.25" customHeight="1"/>
  <cols>
    <col min="1" max="1" width="1.875" style="36" hidden="1" customWidth="1"/>
    <col min="2" max="2" width="6.62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6.5" style="36" customWidth="1"/>
    <col min="10" max="10" width="0.875" style="36" customWidth="1"/>
    <col min="11" max="11" width="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875" style="36" customWidth="1"/>
    <col min="19" max="19" width="6.62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bestFit="1" customWidth="1"/>
    <col min="26" max="26" width="0.625" style="36" customWidth="1"/>
    <col min="27" max="27" width="6.75" style="36" hidden="1" customWidth="1"/>
    <col min="28" max="28" width="3.875" style="36" bestFit="1" customWidth="1"/>
    <col min="29" max="29" width="10" style="36" customWidth="1"/>
    <col min="30" max="30" width="10.125" style="36"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0.875" style="36" hidden="1" customWidth="1"/>
    <col min="41" max="46" width="0" style="36" hidden="1" customWidth="1"/>
    <col min="47" max="47" width="2.875" style="209" hidden="1" customWidth="1"/>
    <col min="48" max="48" width="3.875" style="209" hidden="1" customWidth="1"/>
    <col min="49" max="49" width="19.375" style="214" hidden="1" customWidth="1"/>
    <col min="50" max="50" width="2.25" style="209" hidden="1" customWidth="1"/>
    <col min="51" max="51" width="3.125" style="209" hidden="1" customWidth="1"/>
    <col min="52" max="52" width="0" style="209" hidden="1" customWidth="1"/>
    <col min="53" max="54" width="9" style="209"/>
    <col min="55" max="57" width="9" style="252"/>
    <col min="58" max="16384" width="9" style="36"/>
  </cols>
  <sheetData>
    <row r="1" spans="1:57" s="54" customFormat="1" ht="21" customHeight="1" thickBot="1">
      <c r="B1" s="140"/>
      <c r="C1" s="365" t="s">
        <v>931</v>
      </c>
      <c r="D1" s="365"/>
      <c r="E1" s="365"/>
      <c r="F1" s="366"/>
      <c r="G1" s="366"/>
      <c r="H1" s="366"/>
      <c r="I1" s="366"/>
      <c r="J1" s="366"/>
      <c r="K1" s="366"/>
      <c r="L1" s="366"/>
      <c r="M1" s="353" t="s">
        <v>17</v>
      </c>
      <c r="N1" s="353"/>
      <c r="O1" s="354"/>
      <c r="P1" s="354"/>
      <c r="Q1" s="384" t="s">
        <v>0</v>
      </c>
      <c r="R1" s="384"/>
      <c r="S1" s="384"/>
      <c r="T1" s="384"/>
      <c r="U1" s="141"/>
      <c r="V1" s="144" t="s">
        <v>1</v>
      </c>
      <c r="W1" s="91"/>
      <c r="X1" s="365" t="s">
        <v>2</v>
      </c>
      <c r="Y1" s="365"/>
      <c r="Z1" s="365"/>
      <c r="AA1" s="140"/>
      <c r="AB1" s="367"/>
      <c r="AC1" s="367"/>
      <c r="AD1" s="144" t="s">
        <v>1</v>
      </c>
      <c r="AE1" s="368"/>
      <c r="AF1" s="368"/>
      <c r="AG1" s="368"/>
      <c r="AH1" s="384" t="s">
        <v>3</v>
      </c>
      <c r="AI1" s="384"/>
      <c r="AJ1" s="217"/>
      <c r="AK1" s="53"/>
      <c r="AN1" s="54" t="s">
        <v>932</v>
      </c>
      <c r="AU1" s="208"/>
      <c r="AV1" s="208"/>
      <c r="AW1" s="213"/>
      <c r="AX1" s="208"/>
      <c r="AY1" s="208"/>
      <c r="AZ1" s="208"/>
      <c r="BA1" s="208"/>
      <c r="BB1" s="208"/>
      <c r="BC1" s="57"/>
      <c r="BD1" s="57"/>
      <c r="BE1" s="57"/>
    </row>
    <row r="2" spans="1:57" s="57" customFormat="1" ht="21" customHeight="1" thickTop="1" thickBot="1">
      <c r="B2" s="55"/>
      <c r="C2" s="359" t="s">
        <v>4</v>
      </c>
      <c r="D2" s="359"/>
      <c r="E2" s="360"/>
      <c r="F2" s="360"/>
      <c r="G2" s="360"/>
      <c r="H2" s="361" t="s">
        <v>5</v>
      </c>
      <c r="I2" s="361"/>
      <c r="J2" s="361"/>
      <c r="K2" s="56"/>
      <c r="L2" s="362" t="b">
        <f>IF(ورقة3!A2&lt;&gt;0,IF(ورقة3!B2&lt;&gt;"",ورقة3!D2,VLOOKUP($E$2,ورقة2!$A$1:$U$15000,2,0)))</f>
        <v>0</v>
      </c>
      <c r="M2" s="362"/>
      <c r="N2" s="362"/>
      <c r="O2" s="363" t="s">
        <v>6</v>
      </c>
      <c r="P2" s="363"/>
      <c r="Q2" s="380" t="b">
        <f>IF(ورقة3!A2&gt;0,IF(ورقة3!E2&lt;&gt;"",ورقة3!E2,VLOOKUP($E$2,ورقة2!$A$1:$U$15000,3,0)))</f>
        <v>0</v>
      </c>
      <c r="R2" s="380"/>
      <c r="S2" s="380"/>
      <c r="T2" s="380"/>
      <c r="U2" s="371" t="s">
        <v>7</v>
      </c>
      <c r="V2" s="371"/>
      <c r="W2" s="143" t="b">
        <f>IF(ورقة3!A2&gt;0,IF(ورقة3!F2&lt;&gt;"",ورقة3!F2,VLOOKUP($E$2,ورقة2!A1:U15000,4,0)))</f>
        <v>0</v>
      </c>
      <c r="X2" s="369" t="s">
        <v>8</v>
      </c>
      <c r="Y2" s="369"/>
      <c r="Z2" s="369"/>
      <c r="AA2" s="56"/>
      <c r="AB2" s="370"/>
      <c r="AC2" s="370"/>
      <c r="AD2" s="142" t="s">
        <v>9</v>
      </c>
      <c r="AE2" s="379"/>
      <c r="AF2" s="379"/>
      <c r="AG2" s="379"/>
      <c r="AH2" s="387" t="s">
        <v>18</v>
      </c>
      <c r="AI2" s="387"/>
      <c r="AJ2" s="256"/>
      <c r="AK2" s="53"/>
      <c r="AN2" s="57" t="s">
        <v>933</v>
      </c>
      <c r="AU2" s="208"/>
      <c r="AV2" s="208"/>
      <c r="AW2" s="213"/>
      <c r="AX2" s="208"/>
      <c r="AY2" s="208"/>
      <c r="AZ2" s="208"/>
      <c r="BA2" s="208"/>
      <c r="BB2" s="208"/>
    </row>
    <row r="3" spans="1:57" s="57" customFormat="1" ht="21" customHeight="1" thickTop="1" thickBot="1">
      <c r="B3" s="145"/>
      <c r="C3" s="355" t="s">
        <v>11</v>
      </c>
      <c r="D3" s="355"/>
      <c r="E3" s="356" t="e">
        <f>VLOOKUP($E$2,ورقة2!A1:U15000,9,0)</f>
        <v>#N/A</v>
      </c>
      <c r="F3" s="356"/>
      <c r="G3" s="356"/>
      <c r="H3" s="357" t="s">
        <v>12</v>
      </c>
      <c r="I3" s="357"/>
      <c r="J3" s="357"/>
      <c r="L3" s="358"/>
      <c r="M3" s="358"/>
      <c r="N3" s="358"/>
      <c r="O3" s="364" t="s">
        <v>13</v>
      </c>
      <c r="P3" s="364"/>
      <c r="Q3" s="372"/>
      <c r="R3" s="372"/>
      <c r="S3" s="372"/>
      <c r="T3" s="372"/>
      <c r="U3" s="385" t="s">
        <v>14</v>
      </c>
      <c r="V3" s="385"/>
      <c r="W3" s="261"/>
      <c r="X3" s="364" t="s">
        <v>15</v>
      </c>
      <c r="Y3" s="364"/>
      <c r="Z3" s="364"/>
      <c r="AA3" s="129"/>
      <c r="AB3" s="386"/>
      <c r="AC3" s="386"/>
      <c r="AD3" s="145" t="s">
        <v>16</v>
      </c>
      <c r="AE3" s="372"/>
      <c r="AF3" s="372"/>
      <c r="AG3" s="372"/>
      <c r="AH3" s="391" t="s">
        <v>26</v>
      </c>
      <c r="AI3" s="387"/>
      <c r="AJ3" s="256"/>
      <c r="AK3" s="53"/>
      <c r="AL3" s="54"/>
      <c r="AN3" s="57" t="s">
        <v>63</v>
      </c>
      <c r="AU3" s="208"/>
      <c r="AV3" s="208"/>
      <c r="AW3" s="213"/>
      <c r="AX3" s="208"/>
      <c r="AY3" s="208"/>
      <c r="AZ3" s="208"/>
      <c r="BA3" s="208"/>
      <c r="BB3" s="208"/>
    </row>
    <row r="4" spans="1:57" s="57" customFormat="1" ht="21" customHeight="1" thickBot="1">
      <c r="B4" s="127"/>
      <c r="C4" s="407" t="s">
        <v>76</v>
      </c>
      <c r="D4" s="407"/>
      <c r="E4" s="411"/>
      <c r="F4" s="411"/>
      <c r="G4" s="411"/>
      <c r="H4" s="414" t="s">
        <v>924</v>
      </c>
      <c r="I4" s="414"/>
      <c r="J4" s="414"/>
      <c r="K4" s="414"/>
      <c r="L4" s="414"/>
      <c r="M4" s="412"/>
      <c r="N4" s="412"/>
      <c r="O4" s="413" t="s">
        <v>922</v>
      </c>
      <c r="P4" s="413"/>
      <c r="Q4" s="381"/>
      <c r="R4" s="381"/>
      <c r="S4" s="381"/>
      <c r="T4" s="381"/>
      <c r="U4" s="381"/>
      <c r="V4" s="130" t="s">
        <v>923</v>
      </c>
      <c r="W4" s="262"/>
      <c r="X4" s="382" t="s">
        <v>80</v>
      </c>
      <c r="Y4" s="382"/>
      <c r="Z4" s="382"/>
      <c r="AA4" s="131"/>
      <c r="AB4" s="383"/>
      <c r="AC4" s="383"/>
      <c r="AD4" s="383"/>
      <c r="AE4" s="383"/>
      <c r="AF4" s="383"/>
      <c r="AG4" s="383"/>
      <c r="AH4" s="383"/>
      <c r="AI4" s="383"/>
      <c r="AJ4" s="383"/>
      <c r="AK4" s="53"/>
      <c r="AN4" s="146" t="s">
        <v>85</v>
      </c>
      <c r="AU4" s="210">
        <v>1</v>
      </c>
      <c r="AV4" s="210">
        <v>610</v>
      </c>
      <c r="AW4" s="210" t="s">
        <v>951</v>
      </c>
      <c r="AX4" s="208">
        <f t="shared" ref="AX4:AY9" si="0">H7</f>
        <v>0</v>
      </c>
      <c r="AY4" s="208" t="e">
        <f t="shared" si="0"/>
        <v>#N/A</v>
      </c>
      <c r="AZ4" s="211"/>
      <c r="BC4" s="210"/>
      <c r="BD4" s="210"/>
      <c r="BE4" s="210"/>
    </row>
    <row r="5" spans="1:57" ht="43.5" customHeight="1" thickBot="1">
      <c r="B5" s="408"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09"/>
      <c r="D5" s="409"/>
      <c r="E5" s="409"/>
      <c r="F5" s="409"/>
      <c r="G5" s="409"/>
      <c r="H5" s="409"/>
      <c r="I5" s="409"/>
      <c r="J5" s="409"/>
      <c r="K5" s="409"/>
      <c r="L5" s="409"/>
      <c r="M5" s="409"/>
      <c r="N5" s="409"/>
      <c r="O5" s="409"/>
      <c r="P5" s="409"/>
      <c r="Q5" s="410"/>
      <c r="R5" s="128"/>
      <c r="S5" s="100"/>
      <c r="T5" s="388"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389"/>
      <c r="V5" s="389"/>
      <c r="W5" s="389"/>
      <c r="X5" s="389"/>
      <c r="Y5" s="389"/>
      <c r="Z5" s="389"/>
      <c r="AA5" s="389"/>
      <c r="AB5" s="389"/>
      <c r="AC5" s="389"/>
      <c r="AD5" s="389"/>
      <c r="AE5" s="389"/>
      <c r="AF5" s="389"/>
      <c r="AG5" s="389"/>
      <c r="AH5" s="218"/>
      <c r="AI5" s="218"/>
      <c r="AJ5" s="218"/>
      <c r="AK5" s="62"/>
      <c r="AL5" s="54"/>
      <c r="AN5" s="57" t="s">
        <v>934</v>
      </c>
      <c r="AU5" s="210">
        <v>2</v>
      </c>
      <c r="AV5" s="210">
        <v>611</v>
      </c>
      <c r="AW5" s="210" t="s">
        <v>952</v>
      </c>
      <c r="AX5" s="208">
        <f t="shared" si="0"/>
        <v>0</v>
      </c>
      <c r="AY5" s="208" t="e">
        <f t="shared" si="0"/>
        <v>#N/A</v>
      </c>
      <c r="AZ5" s="211"/>
      <c r="BC5" s="210"/>
      <c r="BD5" s="210"/>
      <c r="BE5" s="210"/>
    </row>
    <row r="6" spans="1:57" ht="23.25" customHeight="1" thickBot="1">
      <c r="B6" s="400" t="s">
        <v>19</v>
      </c>
      <c r="C6" s="400"/>
      <c r="D6" s="400"/>
      <c r="E6" s="400"/>
      <c r="F6" s="400"/>
      <c r="G6" s="401"/>
      <c r="H6" s="37" t="s">
        <v>20</v>
      </c>
      <c r="I6" s="37" t="s">
        <v>21</v>
      </c>
      <c r="J6" s="66"/>
      <c r="K6" s="98"/>
      <c r="L6" s="402" t="s">
        <v>22</v>
      </c>
      <c r="M6" s="400"/>
      <c r="N6" s="400"/>
      <c r="O6" s="401"/>
      <c r="P6" s="37" t="s">
        <v>23</v>
      </c>
      <c r="Q6" s="37" t="s">
        <v>24</v>
      </c>
      <c r="R6" s="71"/>
      <c r="S6" s="38"/>
      <c r="T6" s="373" t="s">
        <v>25</v>
      </c>
      <c r="U6" s="374"/>
      <c r="V6" s="374"/>
      <c r="W6" s="375"/>
      <c r="X6" s="37" t="s">
        <v>20</v>
      </c>
      <c r="Y6" s="37" t="s">
        <v>21</v>
      </c>
      <c r="Z6" s="152"/>
      <c r="AA6" s="39"/>
      <c r="AB6" s="373" t="s">
        <v>22</v>
      </c>
      <c r="AC6" s="374"/>
      <c r="AD6" s="374"/>
      <c r="AE6" s="375"/>
      <c r="AF6" s="37" t="s">
        <v>20</v>
      </c>
      <c r="AG6" s="37" t="s">
        <v>21</v>
      </c>
      <c r="AH6" s="218"/>
      <c r="AI6" s="218"/>
      <c r="AJ6" s="218"/>
      <c r="AK6" s="62"/>
      <c r="AL6" s="57"/>
      <c r="AN6" s="57" t="s">
        <v>935</v>
      </c>
      <c r="AU6" s="210">
        <v>3</v>
      </c>
      <c r="AV6" s="210">
        <v>612</v>
      </c>
      <c r="AW6" s="251" t="s">
        <v>953</v>
      </c>
      <c r="AX6" s="208">
        <f t="shared" si="0"/>
        <v>0</v>
      </c>
      <c r="AY6" s="208" t="e">
        <f t="shared" si="0"/>
        <v>#N/A</v>
      </c>
      <c r="AZ6" s="212"/>
      <c r="BC6" s="251"/>
      <c r="BD6" s="251"/>
      <c r="BE6" s="251"/>
    </row>
    <row r="7" spans="1:57"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9">
        <v>610</v>
      </c>
      <c r="D7" s="418" t="s">
        <v>951</v>
      </c>
      <c r="E7" s="418"/>
      <c r="F7" s="418"/>
      <c r="G7" s="419"/>
      <c r="H7" s="51"/>
      <c r="I7" s="34" t="e">
        <f>IF(VLOOKUP($E$2,ورقة4!$A$2:$BA$12000,3,0)=0,"",(VLOOKUP($E$2,ورقة4!$A$2:$BA$12000,3,0)))</f>
        <v>#N/A</v>
      </c>
      <c r="J7" s="215" t="e">
        <f>IF(AND(Q7&lt;&gt;"",P7=1),7,"")</f>
        <v>#N/A</v>
      </c>
      <c r="K7" s="40" t="e">
        <f>IF(OR(Q7="ج",Q7="ر1",Q7="ر2"),IF(P7=1,IF($F$1=$AN$7,0,IF($F$1=$AN$2,IF(Q7="ج",4000,IF(Q7="ر1",5200,IF(Q7="ر2",6000,""))),IF(OR($F$1=$AN$3,$F$1=$AN$6),IF(Q7="ج",2500,IF(Q7="ر1",3250,IF(Q7="ر2",3750,""))),IF($F$1=$AN$4,500,IF(OR($F$1=$AN$1,$F$1=$AN$5),IF(Q7="ج",4000,IF(Q7="ر1",5500,IF(Q7="ر2",6500,""))),IF(Q7="ج",5000,IF(Q7="ر1",6500,IF(Q7="ر2",7500,""))))))))))</f>
        <v>#N/A</v>
      </c>
      <c r="L7" s="69">
        <v>616</v>
      </c>
      <c r="M7" s="426" t="s">
        <v>957</v>
      </c>
      <c r="N7" s="427"/>
      <c r="O7" s="428"/>
      <c r="P7" s="51"/>
      <c r="Q7" s="34" t="e">
        <f>IF(VLOOKUP($E$2,ورقة4!$A$2:$BA$12000,9,0)=0,"",(VLOOKUP($E$2,ورقة4!$A$2:$BA$12000,9,0)))</f>
        <v>#N/A</v>
      </c>
      <c r="R7" s="216" t="e">
        <f>IF(AND(Y7&lt;&gt;"",X7=1),25,"")</f>
        <v>#N/A</v>
      </c>
      <c r="S7" s="40" t="e">
        <f>IF(OR(Y7="ج",Y7="ر1",Y7="ر2"),IF(X7=1,IF($F$1=$AN$7,0,IF($F$1=$AN$2,IF(Y7="ج",4000,IF(Y7="ر1",5200,IF(Y7="ر2",6000,""))),IF(OR($F$1=$AN$3,$F$1=$AN$6),IF(Y7="ج",2500,IF(Y7="ر1",3250,IF(Y7="ر2",3750,""))),IF($F$1=$AN$4,500,IF(OR($F$1=$AN$1,$F$1=$AN$5),IF(Y7="ج",4000,IF(Y7="ر1",5500,IF(Y7="ر2",6500,""))),IF(Y7="ج",5000,IF(Y7="ر1",6500,IF(Y7="ر2",7500,""))))))))))</f>
        <v>#N/A</v>
      </c>
      <c r="T7" s="68">
        <v>640</v>
      </c>
      <c r="U7" s="394" t="s">
        <v>963</v>
      </c>
      <c r="V7" s="395"/>
      <c r="W7" s="396"/>
      <c r="X7" s="52"/>
      <c r="Y7" s="35" t="e">
        <f>IF(VLOOKUP($E$2,ورقة4!$A$2:$BA$12000,27,0)=0,"",(VLOOKUP($E$2,ورقة4!$A$2:$BA$12000,27,0)))</f>
        <v>#N/A</v>
      </c>
      <c r="Z7" s="215" t="e">
        <f>IF(AND(AG7&lt;&gt;"",AF7=1),31,"")</f>
        <v>#N/A</v>
      </c>
      <c r="AA7" s="40" t="e">
        <f t="shared" ref="AA7:AA12" si="1">IF(OR(AG7="ج",AG7="ر1",AG7="ر2"),IF(AF7=1,IF($F$1=$AN$7,0,IF($F$1=$AN$2,IF(AG7="ج",4000,IF(AG7="ر1",5200,IF(AG7="ر2",6000,""))),IF(OR($F$1=$AN$3,$F$1=$AN$6),IF(AG7="ج",2500,IF(AG7="ر1",3250,IF(AG7="ر2",3750,""))),IF($F$1=$AN$4,500,IF(OR($F$1=$AN$1,$F$1=$AN$5),IF(AG7="ج",4000,IF(AG7="ر1",5500,IF(AG7="ر2",6500,""))),IF(AG7="ج",5000,IF(AG7="ر1",6500,IF(AG7="ر2",7500,""))))))))))</f>
        <v>#N/A</v>
      </c>
      <c r="AB7" s="68">
        <v>646</v>
      </c>
      <c r="AC7" s="394" t="s">
        <v>969</v>
      </c>
      <c r="AD7" s="395"/>
      <c r="AE7" s="396"/>
      <c r="AF7" s="52"/>
      <c r="AG7" s="35" t="e">
        <f>IF(VLOOKUP($E$2,ورقة4!$A$2:$BA$12000,33,0)=0,"",(VLOOKUP($E$2,ورقة4!$A$2:$BA$12000,33,0)))</f>
        <v>#N/A</v>
      </c>
      <c r="AH7" s="58"/>
      <c r="AI7" s="58"/>
      <c r="AJ7" s="58"/>
      <c r="AK7" s="62"/>
      <c r="AL7" s="54" t="e">
        <f>IF(A7&lt;&gt;"",A7,"")</f>
        <v>#N/A</v>
      </c>
      <c r="AM7" s="36">
        <v>1</v>
      </c>
      <c r="AN7" s="57" t="s">
        <v>10</v>
      </c>
      <c r="AU7" s="210">
        <v>4</v>
      </c>
      <c r="AV7" s="210">
        <v>613</v>
      </c>
      <c r="AW7" s="251" t="s">
        <v>954</v>
      </c>
      <c r="AX7" s="208">
        <f t="shared" si="0"/>
        <v>0</v>
      </c>
      <c r="AY7" s="208" t="e">
        <f t="shared" si="0"/>
        <v>#N/A</v>
      </c>
      <c r="AZ7" s="212"/>
      <c r="BC7" s="251"/>
      <c r="BD7" s="251"/>
      <c r="BE7" s="251"/>
    </row>
    <row r="8" spans="1:57"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70">
        <v>611</v>
      </c>
      <c r="D8" s="420" t="s">
        <v>952</v>
      </c>
      <c r="E8" s="420"/>
      <c r="F8" s="420"/>
      <c r="G8" s="415"/>
      <c r="H8" s="52"/>
      <c r="I8" s="35" t="e">
        <f>IF(VLOOKUP($E$2,ورقة4!$A$2:$BA$12000,4,0)=0,"",(VLOOKUP($E$2,ورقة4!$A$2:$BA$12000,4,0)))</f>
        <v>#N/A</v>
      </c>
      <c r="J8" s="215" t="e">
        <f>IF(AND(Q8&lt;&gt;"",P8=1),8,"")</f>
        <v>#N/A</v>
      </c>
      <c r="K8" s="40" t="e">
        <f t="shared" ref="K8:K12" si="2">IF(OR(Q8="ج",Q8="ر1",Q8="ر2"),IF(P8=1,IF($F$1=$AN$7,0,IF($F$1=$AN$2,IF(Q8="ج",4000,IF(Q8="ر1",5200,IF(Q8="ر2",6000,""))),IF(OR($F$1=$AN$3,$F$1=$AN$6),IF(Q8="ج",2500,IF(Q8="ر1",3250,IF(Q8="ر2",3750,""))),IF($F$1=$AN$4,500,IF(OR($F$1=$AN$1,$F$1=$AN$5),IF(Q8="ج",4000,IF(Q8="ر1",5500,IF(Q8="ر2",6500,""))),IF(Q8="ج",5000,IF(Q8="ر1",6500,IF(Q8="ر2",7500,""))))))))))</f>
        <v>#N/A</v>
      </c>
      <c r="L8" s="70">
        <v>617</v>
      </c>
      <c r="M8" s="420" t="s">
        <v>958</v>
      </c>
      <c r="N8" s="420"/>
      <c r="O8" s="429"/>
      <c r="P8" s="52"/>
      <c r="Q8" s="35" t="e">
        <f>IF(VLOOKUP($E$2,ورقة4!$A$2:$BA$12000,10,0)=0,"",(VLOOKUP($E$2,ورقة4!$A$2:$BA$12000,10,0)))</f>
        <v>#N/A</v>
      </c>
      <c r="R8" s="216" t="e">
        <f>IF(AND(Y8&lt;&gt;"",X8=1),26,"")</f>
        <v>#N/A</v>
      </c>
      <c r="S8" s="40" t="e">
        <f t="shared" ref="S8:S12" si="3">IF(OR(Y8="ج",Y8="ر1",Y8="ر2"),IF(X8=1,IF($F$1=$AN$7,0,IF($F$1=$AN$2,IF(Y8="ج",4000,IF(Y8="ر1",5200,IF(Y8="ر2",6000,""))),IF(OR($F$1=$AN$3,$F$1=$AN$6),IF(Y8="ج",2500,IF(Y8="ر1",3250,IF(Y8="ر2",3750,""))),IF($F$1=$AN$4,500,IF(OR($F$1=$AN$1,$F$1=$AN$5),IF(Y8="ج",4000,IF(Y8="ر1",5500,IF(Y8="ر2",6500,""))),IF(Y8="ج",5000,IF(Y8="ر1",6500,IF(Y8="ر2",7500,""))))))))))</f>
        <v>#N/A</v>
      </c>
      <c r="T8" s="67">
        <v>641</v>
      </c>
      <c r="U8" s="376" t="s">
        <v>964</v>
      </c>
      <c r="V8" s="377"/>
      <c r="W8" s="378"/>
      <c r="X8" s="52"/>
      <c r="Y8" s="35" t="e">
        <f>IF(VLOOKUP($E$2,ورقة4!$A$2:$BA$12000,28,0)=0,"",(VLOOKUP($E$2,ورقة4!$A$2:$BA$12000,28,0)))</f>
        <v>#N/A</v>
      </c>
      <c r="Z8" s="215" t="e">
        <f>IF(AND(AG8&lt;&gt;"",AF8=1),32,"")</f>
        <v>#N/A</v>
      </c>
      <c r="AA8" s="40" t="e">
        <f t="shared" si="1"/>
        <v>#N/A</v>
      </c>
      <c r="AB8" s="67">
        <v>647</v>
      </c>
      <c r="AC8" s="376" t="s">
        <v>970</v>
      </c>
      <c r="AD8" s="377"/>
      <c r="AE8" s="378"/>
      <c r="AF8" s="52"/>
      <c r="AG8" s="35" t="e">
        <f>IF(VLOOKUP($E$2,ورقة4!$A$2:$BA$12000,34,0)=0,"",(VLOOKUP($E$2,ورقة4!$A$2:$BA$12000,34,0)))</f>
        <v>#N/A</v>
      </c>
      <c r="AH8" s="403" t="s">
        <v>913</v>
      </c>
      <c r="AI8" s="404"/>
      <c r="AJ8" s="404"/>
      <c r="AK8" s="62"/>
      <c r="AL8" s="54" t="e">
        <f t="shared" ref="AL8:AL12" si="4">IF(A8&lt;&gt;"",A8,"")</f>
        <v>#N/A</v>
      </c>
      <c r="AM8" s="36">
        <v>2</v>
      </c>
      <c r="AU8" s="210">
        <v>5</v>
      </c>
      <c r="AV8" s="210">
        <v>614</v>
      </c>
      <c r="AW8" s="210" t="s">
        <v>955</v>
      </c>
      <c r="AX8" s="208">
        <f t="shared" si="0"/>
        <v>0</v>
      </c>
      <c r="AY8" s="208" t="e">
        <f t="shared" si="0"/>
        <v>#N/A</v>
      </c>
      <c r="AZ8" s="211"/>
      <c r="BC8" s="210"/>
      <c r="BD8" s="210"/>
      <c r="BE8" s="210"/>
    </row>
    <row r="9" spans="1:57" ht="32.25" customHeight="1" thickTop="1" thickBot="1">
      <c r="A9" s="36" t="e">
        <f>IF(AND(I9&lt;&gt;"",H9=1),3,"")</f>
        <v>#N/A</v>
      </c>
      <c r="B9" s="40" t="e">
        <f t="shared" ref="B9:B12" si="5">IF(OR(I9="ج",I9="ر1",I9="ر2"),IF(H9=1,IF($F$1=$AN$7,0,IF($F$1=$AN$2,IF(I9="ج",4000,IF(I9="ر1",5200,IF(I9="ر2",6000,""))),IF(OR($F$1=$AN$3,$F$1=$AN$6),IF(I9="ج",2500,IF(I9="ر1",3250,IF(I9="ر2",3750,""))),IF($F$1=$AN$4,500,IF(OR($F$1=$AN$1,$F$1=$AN$5),IF(I9="ج",4000,IF(I9="ر1",5500,IF(I9="ر2",6500,""))),IF(I9="ج",5000,IF(I9="ر1",6500,IF(I9="ر2",7500,""))))))))))</f>
        <v>#N/A</v>
      </c>
      <c r="C9" s="70">
        <v>612</v>
      </c>
      <c r="D9" s="398" t="s">
        <v>953</v>
      </c>
      <c r="E9" s="398"/>
      <c r="F9" s="398"/>
      <c r="G9" s="421"/>
      <c r="H9" s="52"/>
      <c r="I9" s="35" t="e">
        <f>IF(VLOOKUP($E$2,ورقة4!$A$2:$BA$12000,5,0)=0,"",(VLOOKUP($E$2,ورقة4!$A$2:$BA$12000,5,0)))</f>
        <v>#N/A</v>
      </c>
      <c r="J9" s="215" t="e">
        <f>IF(AND(Q9&lt;&gt;"",P9=1),9,"")</f>
        <v>#N/A</v>
      </c>
      <c r="K9" s="40" t="e">
        <f t="shared" si="2"/>
        <v>#N/A</v>
      </c>
      <c r="L9" s="70">
        <v>618</v>
      </c>
      <c r="M9" s="398" t="s">
        <v>959</v>
      </c>
      <c r="N9" s="398"/>
      <c r="O9" s="399"/>
      <c r="P9" s="52"/>
      <c r="Q9" s="35" t="e">
        <f>IF(VLOOKUP($E$2,ورقة4!$A$2:$BA$12000,11,0)=0,"",(VLOOKUP($E$2,ورقة4!$A$2:$BA$12000,11,0)))</f>
        <v>#N/A</v>
      </c>
      <c r="R9" s="216" t="e">
        <f>IF(AND(Y9&lt;&gt;"",X9=1),27,"")</f>
        <v>#N/A</v>
      </c>
      <c r="S9" s="40" t="e">
        <f t="shared" si="3"/>
        <v>#N/A</v>
      </c>
      <c r="T9" s="67">
        <v>642</v>
      </c>
      <c r="U9" s="434" t="s">
        <v>965</v>
      </c>
      <c r="V9" s="435"/>
      <c r="W9" s="436"/>
      <c r="X9" s="52"/>
      <c r="Y9" s="35" t="e">
        <f>IF(VLOOKUP($E$2,ورقة4!$A$2:$BA$12000,29,0)=0,"",(VLOOKUP($E$2,ورقة4!$A$2:$BA$12000,29,0)))</f>
        <v>#N/A</v>
      </c>
      <c r="Z9" s="215" t="e">
        <f>IF(AND(AG9&lt;&gt;"",AF9=1),33,"")</f>
        <v>#N/A</v>
      </c>
      <c r="AA9" s="40" t="e">
        <f t="shared" si="1"/>
        <v>#N/A</v>
      </c>
      <c r="AB9" s="67">
        <v>648</v>
      </c>
      <c r="AC9" s="434" t="s">
        <v>971</v>
      </c>
      <c r="AD9" s="435"/>
      <c r="AE9" s="436"/>
      <c r="AF9" s="52"/>
      <c r="AG9" s="35" t="e">
        <f>IF(VLOOKUP($E$2,ورقة4!$A$2:$BA$12000,35,0)=0,"",(VLOOKUP($E$2,ورقة4!$A$2:$BA$12000,35,0)))</f>
        <v>#N/A</v>
      </c>
      <c r="AH9" s="405" t="s">
        <v>914</v>
      </c>
      <c r="AI9" s="406"/>
      <c r="AJ9" s="406"/>
      <c r="AK9" s="62"/>
      <c r="AL9" s="54" t="e">
        <f t="shared" si="4"/>
        <v>#N/A</v>
      </c>
      <c r="AM9" s="36">
        <v>3</v>
      </c>
      <c r="AU9" s="210">
        <v>6</v>
      </c>
      <c r="AV9" s="210">
        <v>616</v>
      </c>
      <c r="AW9" s="210" t="s">
        <v>956</v>
      </c>
      <c r="AX9" s="208">
        <f t="shared" si="0"/>
        <v>0</v>
      </c>
      <c r="AY9" s="208" t="e">
        <f t="shared" si="0"/>
        <v>#N/A</v>
      </c>
      <c r="AZ9" s="211"/>
      <c r="BC9" s="210"/>
      <c r="BD9" s="210"/>
      <c r="BE9" s="210"/>
    </row>
    <row r="10" spans="1:57" ht="23.25" customHeight="1" thickTop="1" thickBot="1">
      <c r="A10" s="36" t="e">
        <f>IF(AND(I10&lt;&gt;"",H10=1),4,"")</f>
        <v>#N/A</v>
      </c>
      <c r="B10" s="40" t="e">
        <f t="shared" si="5"/>
        <v>#N/A</v>
      </c>
      <c r="C10" s="70">
        <v>613</v>
      </c>
      <c r="D10" s="398" t="s">
        <v>954</v>
      </c>
      <c r="E10" s="398"/>
      <c r="F10" s="398"/>
      <c r="G10" s="421"/>
      <c r="H10" s="52"/>
      <c r="I10" s="35" t="e">
        <f>IF(VLOOKUP($E$2,ورقة4!$A$2:$BA$12000,6,0)=0,"",(VLOOKUP($E$2,ورقة4!$A$2:$BA$12000,6,0)))</f>
        <v>#N/A</v>
      </c>
      <c r="J10" s="215" t="e">
        <f>IF(AND(Q10&lt;&gt;"",P10=1),10,"")</f>
        <v>#N/A</v>
      </c>
      <c r="K10" s="40" t="e">
        <f t="shared" si="2"/>
        <v>#N/A</v>
      </c>
      <c r="L10" s="70">
        <v>619</v>
      </c>
      <c r="M10" s="398" t="s">
        <v>960</v>
      </c>
      <c r="N10" s="398"/>
      <c r="O10" s="399"/>
      <c r="P10" s="52"/>
      <c r="Q10" s="35" t="e">
        <f>IF(VLOOKUP($E$2,ورقة4!$A$2:$BA$12000,12,0)=0,"",(VLOOKUP($E$2,ورقة4!$A$2:$BA$12000,12,0)))</f>
        <v>#N/A</v>
      </c>
      <c r="R10" s="216" t="e">
        <f>IF(AND(Y10&lt;&gt;"",X10=1),28,"")</f>
        <v>#N/A</v>
      </c>
      <c r="S10" s="40" t="e">
        <f t="shared" si="3"/>
        <v>#N/A</v>
      </c>
      <c r="T10" s="67">
        <v>643</v>
      </c>
      <c r="U10" s="376" t="s">
        <v>966</v>
      </c>
      <c r="V10" s="377"/>
      <c r="W10" s="378"/>
      <c r="X10" s="52"/>
      <c r="Y10" s="35" t="e">
        <f>IF(VLOOKUP($E$2,ورقة4!$A$2:$BA$12000,30,0)=0,"",(VLOOKUP($E$2,ورقة4!$A$2:$BA$12000,30,0)))</f>
        <v>#N/A</v>
      </c>
      <c r="Z10" s="215" t="e">
        <f>IF(AND(AG10&lt;&gt;"",AF10=1),34,"")</f>
        <v>#N/A</v>
      </c>
      <c r="AA10" s="40" t="e">
        <f t="shared" si="1"/>
        <v>#N/A</v>
      </c>
      <c r="AB10" s="67">
        <v>649</v>
      </c>
      <c r="AC10" s="376" t="s">
        <v>972</v>
      </c>
      <c r="AD10" s="377"/>
      <c r="AE10" s="378"/>
      <c r="AF10" s="52"/>
      <c r="AG10" s="35" t="e">
        <f>IF(VLOOKUP($E$2,ورقة4!$A$2:$BA$12000,36,0)=0,"",(VLOOKUP($E$2,ورقة4!$A$2:$BA$12000,36,0)))</f>
        <v>#N/A</v>
      </c>
      <c r="AH10" s="405"/>
      <c r="AI10" s="406"/>
      <c r="AJ10" s="406"/>
      <c r="AK10" s="62"/>
      <c r="AL10" s="54" t="e">
        <f t="shared" si="4"/>
        <v>#N/A</v>
      </c>
      <c r="AM10" s="36">
        <v>4</v>
      </c>
      <c r="AU10" s="210">
        <v>7</v>
      </c>
      <c r="AV10" s="210">
        <v>616</v>
      </c>
      <c r="AW10" s="212" t="s">
        <v>957</v>
      </c>
      <c r="AX10" s="208">
        <f t="shared" ref="AX10:AY15" si="6">P7</f>
        <v>0</v>
      </c>
      <c r="AY10" s="208" t="e">
        <f t="shared" si="6"/>
        <v>#N/A</v>
      </c>
      <c r="AZ10" s="211"/>
      <c r="BC10" s="212"/>
      <c r="BD10" s="212"/>
    </row>
    <row r="11" spans="1:57" ht="22.5" customHeight="1" thickTop="1" thickBot="1">
      <c r="A11" s="36" t="e">
        <f>IF(AND(I11&lt;&gt;"",H11=1),5,"")</f>
        <v>#N/A</v>
      </c>
      <c r="B11" s="40" t="e">
        <f t="shared" si="5"/>
        <v>#N/A</v>
      </c>
      <c r="C11" s="70">
        <v>614</v>
      </c>
      <c r="D11" s="420" t="s">
        <v>955</v>
      </c>
      <c r="E11" s="420"/>
      <c r="F11" s="420"/>
      <c r="G11" s="415"/>
      <c r="H11" s="52"/>
      <c r="I11" s="35" t="e">
        <f>IF(VLOOKUP($E$2,ورقة4!$A$2:$BA$12000,7,0)=0,"",(VLOOKUP($E$2,ورقة4!$A$2:$BA$12000,7,0)))</f>
        <v>#N/A</v>
      </c>
      <c r="J11" s="215" t="e">
        <f>IF(AND(Q11&lt;&gt;"",P11=1),11,"")</f>
        <v>#N/A</v>
      </c>
      <c r="K11" s="40" t="e">
        <f t="shared" si="2"/>
        <v>#N/A</v>
      </c>
      <c r="L11" s="70">
        <v>620</v>
      </c>
      <c r="M11" s="398" t="s">
        <v>961</v>
      </c>
      <c r="N11" s="398"/>
      <c r="O11" s="399"/>
      <c r="P11" s="52"/>
      <c r="Q11" s="35" t="e">
        <f>IF(VLOOKUP($E$2,ورقة4!$A$2:$BA$12000,13,0)=0,"",(VLOOKUP($E$2,ورقة4!$A$2:$BA$12000,13,0)))</f>
        <v>#N/A</v>
      </c>
      <c r="R11" s="216" t="e">
        <f>IF(AND(Y11&lt;&gt;"",X11=1),29,"")</f>
        <v>#N/A</v>
      </c>
      <c r="S11" s="40" t="e">
        <f t="shared" si="3"/>
        <v>#N/A</v>
      </c>
      <c r="T11" s="67">
        <v>644</v>
      </c>
      <c r="U11" s="376" t="s">
        <v>967</v>
      </c>
      <c r="V11" s="377"/>
      <c r="W11" s="378"/>
      <c r="X11" s="52"/>
      <c r="Y11" s="35" t="e">
        <f>IF(VLOOKUP($E$2,ورقة4!$A$2:$BA$12000,31,0)=0,"",(VLOOKUP($E$2,ورقة4!$A$2:$BA$12000,31,0)))</f>
        <v>#N/A</v>
      </c>
      <c r="Z11" s="215" t="e">
        <f>IF(AND(AG11&lt;&gt;"",AF11=1),35,"")</f>
        <v>#N/A</v>
      </c>
      <c r="AA11" s="40" t="e">
        <f t="shared" si="1"/>
        <v>#N/A</v>
      </c>
      <c r="AB11" s="67">
        <v>650</v>
      </c>
      <c r="AC11" s="376" t="s">
        <v>973</v>
      </c>
      <c r="AD11" s="377"/>
      <c r="AE11" s="378"/>
      <c r="AF11" s="52"/>
      <c r="AG11" s="35" t="e">
        <f>IF(VLOOKUP($E$2,ورقة4!$A$2:$BA$12000,37,0)=0,"",(VLOOKUP($E$2,ورقة4!$A$2:$BA$12000,37,0)))</f>
        <v>#N/A</v>
      </c>
      <c r="AH11" s="390" t="s">
        <v>27</v>
      </c>
      <c r="AI11" s="390"/>
      <c r="AJ11" s="390"/>
      <c r="AK11" s="62"/>
      <c r="AL11" s="54" t="e">
        <f t="shared" si="4"/>
        <v>#N/A</v>
      </c>
      <c r="AM11" s="36">
        <v>5</v>
      </c>
      <c r="AU11" s="210">
        <v>8</v>
      </c>
      <c r="AV11" s="210">
        <v>617</v>
      </c>
      <c r="AW11" s="211" t="s">
        <v>958</v>
      </c>
      <c r="AX11" s="208">
        <f t="shared" si="6"/>
        <v>0</v>
      </c>
      <c r="AY11" s="208" t="e">
        <f t="shared" si="6"/>
        <v>#N/A</v>
      </c>
      <c r="AZ11" s="211"/>
      <c r="BC11" s="211"/>
      <c r="BD11" s="211"/>
    </row>
    <row r="12" spans="1:57" ht="17.25" customHeight="1" thickTop="1" thickBot="1">
      <c r="A12" s="36" t="e">
        <f>IF(AND(I12&lt;&gt;"",H12=1),6,"")</f>
        <v>#N/A</v>
      </c>
      <c r="B12" s="40" t="e">
        <f t="shared" si="5"/>
        <v>#N/A</v>
      </c>
      <c r="C12" s="74">
        <v>616</v>
      </c>
      <c r="D12" s="422" t="s">
        <v>956</v>
      </c>
      <c r="E12" s="423"/>
      <c r="F12" s="423"/>
      <c r="G12" s="424"/>
      <c r="H12" s="52"/>
      <c r="I12" s="35" t="e">
        <f>IF(VLOOKUP($E$2,ورقة4!$A$2:$BA$12000,8,0)=0,"",(VLOOKUP($E$2,ورقة4!$A$2:$BA$12000,8,0)))</f>
        <v>#N/A</v>
      </c>
      <c r="J12" s="215" t="e">
        <f>IF(AND(Q12&lt;&gt;"",P12=1),12,"")</f>
        <v>#N/A</v>
      </c>
      <c r="K12" s="40" t="e">
        <f t="shared" si="2"/>
        <v>#N/A</v>
      </c>
      <c r="L12" s="70">
        <v>621</v>
      </c>
      <c r="M12" s="398" t="s">
        <v>962</v>
      </c>
      <c r="N12" s="398"/>
      <c r="O12" s="399"/>
      <c r="P12" s="52"/>
      <c r="Q12" s="35" t="e">
        <f>IF(VLOOKUP($E$2,ورقة4!$A$2:$BA$12000,14,0)=0,"",(VLOOKUP($E$2,ورقة4!$A$2:$BA$12000,14,0)))</f>
        <v>#N/A</v>
      </c>
      <c r="R12" s="216" t="e">
        <f>IF(AND(Y12&lt;&gt;"",X12=1),30,"")</f>
        <v>#N/A</v>
      </c>
      <c r="S12" s="40" t="e">
        <f t="shared" si="3"/>
        <v>#N/A</v>
      </c>
      <c r="T12" s="67">
        <v>645</v>
      </c>
      <c r="U12" s="376" t="s">
        <v>968</v>
      </c>
      <c r="V12" s="377"/>
      <c r="W12" s="378"/>
      <c r="X12" s="72"/>
      <c r="Y12" s="35" t="e">
        <f>IF(VLOOKUP($E$2,ورقة4!$A$2:$BA$12000,32,0)=0,"",(VLOOKUP($E$2,ورقة4!$A$2:$BA$12000,32,0)))</f>
        <v>#N/A</v>
      </c>
      <c r="Z12" s="215" t="e">
        <f>IF(AND(AG12&lt;&gt;"",AF12=1),36,"")</f>
        <v>#N/A</v>
      </c>
      <c r="AA12" s="40" t="e">
        <f t="shared" si="1"/>
        <v>#N/A</v>
      </c>
      <c r="AB12" s="67">
        <v>651</v>
      </c>
      <c r="AC12" s="431" t="s">
        <v>974</v>
      </c>
      <c r="AD12" s="432"/>
      <c r="AE12" s="433"/>
      <c r="AF12" s="72"/>
      <c r="AG12" s="35" t="e">
        <f>IF(VLOOKUP($E$2,ورقة4!$A$2:$BA$12000,38,0)=0,"",(VLOOKUP($E$2,ورقة4!$A$2:$BA$12000,38,0)))</f>
        <v>#N/A</v>
      </c>
      <c r="AH12" s="390"/>
      <c r="AI12" s="390"/>
      <c r="AJ12" s="390"/>
      <c r="AK12" s="62"/>
      <c r="AL12" s="54" t="e">
        <f t="shared" si="4"/>
        <v>#N/A</v>
      </c>
      <c r="AM12" s="36">
        <v>6</v>
      </c>
      <c r="AU12" s="210">
        <v>9</v>
      </c>
      <c r="AV12" s="210">
        <v>618</v>
      </c>
      <c r="AW12" s="212" t="s">
        <v>959</v>
      </c>
      <c r="AX12" s="208">
        <f t="shared" si="6"/>
        <v>0</v>
      </c>
      <c r="AY12" s="208" t="e">
        <f t="shared" si="6"/>
        <v>#N/A</v>
      </c>
      <c r="AZ12" s="211"/>
      <c r="BC12" s="212"/>
      <c r="BD12" s="212"/>
    </row>
    <row r="13" spans="1:57" ht="17.25" hidden="1" customHeight="1" thickTop="1" thickBot="1">
      <c r="A13" s="36" t="str">
        <f>IF(AND(I13&lt;&gt;"",H13=1),7,"")</f>
        <v/>
      </c>
      <c r="B13" s="40" t="e">
        <f>SUM(B7:B12)</f>
        <v>#N/A</v>
      </c>
      <c r="C13" s="41"/>
      <c r="D13" s="59"/>
      <c r="E13" s="59"/>
      <c r="F13" s="59"/>
      <c r="G13" s="59">
        <f>COUNTIFS(I7:I12,$C$24,H7:H12,1)</f>
        <v>0</v>
      </c>
      <c r="H13" s="52">
        <f>COUNTIFS(I7:I12,$C$25,H7:H12,1)</f>
        <v>0</v>
      </c>
      <c r="I13" s="35">
        <f>COUNTIFS(I7:I12,$C$26,H7:H12,1)</f>
        <v>0</v>
      </c>
      <c r="J13" s="215"/>
      <c r="K13" s="32" t="e">
        <f>SUM(K7:K12)</f>
        <v>#N/A</v>
      </c>
      <c r="L13" s="33"/>
      <c r="M13" s="64"/>
      <c r="N13" s="64"/>
      <c r="O13" s="59">
        <f>COUNTIFS(Q7:Q12,$C$24,P7:P12,1)</f>
        <v>0</v>
      </c>
      <c r="P13" s="52">
        <f>COUNTIFS(Q7:Q12,$C$25,P7:P12,1)</f>
        <v>0</v>
      </c>
      <c r="Q13" s="35">
        <f>COUNTIFS(Q7:Q12,$C$26,P7:P12,1)</f>
        <v>0</v>
      </c>
      <c r="R13" s="71"/>
      <c r="S13" s="40" t="e">
        <f>SUM(S7:S12)</f>
        <v>#N/A</v>
      </c>
      <c r="T13" s="44"/>
      <c r="U13" s="45"/>
      <c r="V13" s="45"/>
      <c r="W13" s="59">
        <f>COUNTIFS(Y7:Y12,$C$24,X7:X12,1)</f>
        <v>0</v>
      </c>
      <c r="X13" s="52">
        <f>COUNTIFS(Y7:Y12,$C$25,X7:X12,1)</f>
        <v>0</v>
      </c>
      <c r="Y13" s="35">
        <f>COUNTIFS(Y7:Y12,$C$26,X7:X12,1)</f>
        <v>0</v>
      </c>
      <c r="Z13" s="46"/>
      <c r="AA13" s="47" t="e">
        <f>SUM(AA7:AA12)</f>
        <v>#N/A</v>
      </c>
      <c r="AB13" s="45"/>
      <c r="AC13" s="45"/>
      <c r="AD13" s="45"/>
      <c r="AE13" s="59">
        <f>COUNTIFS(AG7:AG12,$C$24,AF7:AF12,1)</f>
        <v>0</v>
      </c>
      <c r="AF13" s="52">
        <f>COUNTIFS(AG7:AG12,$C$25,AF7:AF12,1)</f>
        <v>0</v>
      </c>
      <c r="AG13" s="35">
        <f>COUNTIFS(AG7:AG12,$C$26,AF7:AF12,1)</f>
        <v>0</v>
      </c>
      <c r="AH13" s="390"/>
      <c r="AI13" s="390"/>
      <c r="AJ13" s="390"/>
      <c r="AK13" s="62"/>
      <c r="AL13" s="54" t="e">
        <f>IF(J7&lt;&gt;"",J7,"")</f>
        <v>#N/A</v>
      </c>
      <c r="AM13" s="36">
        <v>7</v>
      </c>
      <c r="AU13" s="210">
        <v>10</v>
      </c>
      <c r="AV13" s="210">
        <v>619</v>
      </c>
      <c r="AW13" s="212" t="s">
        <v>960</v>
      </c>
      <c r="AX13" s="208">
        <f t="shared" si="6"/>
        <v>0</v>
      </c>
      <c r="AY13" s="208" t="e">
        <f t="shared" si="6"/>
        <v>#N/A</v>
      </c>
      <c r="AZ13" s="211"/>
      <c r="BC13" s="212"/>
      <c r="BD13" s="212"/>
    </row>
    <row r="14" spans="1:57" ht="21" customHeight="1" thickTop="1" thickBot="1">
      <c r="B14" s="393" t="s">
        <v>28</v>
      </c>
      <c r="C14" s="393"/>
      <c r="D14" s="393"/>
      <c r="E14" s="393"/>
      <c r="F14" s="393"/>
      <c r="G14" s="393"/>
      <c r="H14" s="393"/>
      <c r="I14" s="393"/>
      <c r="J14" s="393"/>
      <c r="K14" s="393"/>
      <c r="L14" s="393"/>
      <c r="M14" s="393"/>
      <c r="N14" s="393"/>
      <c r="O14" s="393"/>
      <c r="P14" s="393"/>
      <c r="Q14" s="397"/>
      <c r="R14" s="71"/>
      <c r="S14" s="97"/>
      <c r="T14" s="392" t="s">
        <v>29</v>
      </c>
      <c r="U14" s="393"/>
      <c r="V14" s="393"/>
      <c r="W14" s="393"/>
      <c r="X14" s="393"/>
      <c r="Y14" s="393"/>
      <c r="Z14" s="393"/>
      <c r="AA14" s="393"/>
      <c r="AB14" s="393"/>
      <c r="AC14" s="393"/>
      <c r="AD14" s="393"/>
      <c r="AE14" s="393"/>
      <c r="AF14" s="393"/>
      <c r="AG14" s="393"/>
      <c r="AH14" s="390"/>
      <c r="AI14" s="390"/>
      <c r="AJ14" s="390"/>
      <c r="AK14" s="62"/>
      <c r="AL14" s="54" t="e">
        <f t="shared" ref="AL14:AL18" si="7">IF(J8&lt;&gt;"",J8,"")</f>
        <v>#N/A</v>
      </c>
      <c r="AM14" s="36">
        <v>8</v>
      </c>
      <c r="AU14" s="210">
        <v>11</v>
      </c>
      <c r="AV14" s="210">
        <v>620</v>
      </c>
      <c r="AW14" s="212" t="s">
        <v>961</v>
      </c>
      <c r="AX14" s="208">
        <f t="shared" si="6"/>
        <v>0</v>
      </c>
      <c r="AY14" s="208" t="e">
        <f t="shared" si="6"/>
        <v>#N/A</v>
      </c>
      <c r="AZ14" s="211"/>
      <c r="BC14" s="212"/>
      <c r="BD14" s="212"/>
    </row>
    <row r="15" spans="1:57" ht="16.5" thickBot="1">
      <c r="A15" s="36" t="e">
        <f>IF(AND(I15&lt;&gt;"",H15=1),13,"")</f>
        <v>#N/A</v>
      </c>
      <c r="B15" s="40" t="e">
        <f t="shared" ref="B15:B20" si="8">IF(OR(I15="ج",I15="ر1",I15="ر2"),IF(H15=1,IF($F$1=$AN$7,0,IF($F$1=$AN$2,IF(I15="ج",4000,IF(I15="ر1",5200,IF(I15="ر2",6000,""))),IF(OR($F$1=$AN$3,$F$1=$AN$6),IF(I15="ج",2500,IF(I15="ر1",3250,IF(I15="ر2",3750,""))),IF($F$1=$AN$4,500,IF(OR($F$1=$AN$1,$F$1=$AN$5),IF(I15="ج",4000,IF(I15="ر1",5500,IF(I15="ر2",6500,""))),IF(I15="ج",5000,IF(I15="ر1",6500,IF(I15="ر2",7500,""))))))))))</f>
        <v>#N/A</v>
      </c>
      <c r="C15" s="69">
        <v>622</v>
      </c>
      <c r="D15" s="418" t="s">
        <v>975</v>
      </c>
      <c r="E15" s="418"/>
      <c r="F15" s="418"/>
      <c r="G15" s="419"/>
      <c r="H15" s="75"/>
      <c r="I15" s="76" t="e">
        <f>IF(VLOOKUP($E$2,ورقة4!$A$2:$BA$12000,15,0)=0,"",(VLOOKUP($E$2,ورقة4!$A$2:$BA$12000,15,0)))</f>
        <v>#N/A</v>
      </c>
      <c r="J15" s="215" t="e">
        <f>IF(AND(Q15&lt;&gt;"",P15=1),19,"")</f>
        <v>#N/A</v>
      </c>
      <c r="K15" s="40" t="e">
        <f t="shared" ref="K15:K20" si="9">IF(OR(Q15="ج",Q15="ر1",Q15="ر2"),IF(P15=1,IF($F$1=$AN$7,0,IF($F$1=$AN$2,IF(Q15="ج",4000,IF(Q15="ر1",5200,IF(Q15="ر2",6000,""))),IF(OR($F$1=$AN$3,$F$1=$AN$6),IF(Q15="ج",2500,IF(Q15="ر1",3250,IF(Q15="ر2",3750,""))),IF($F$1=$AN$4,500,IF(OR($F$1=$AN$1,$F$1=$AN$5),IF(Q15="ج",4000,IF(Q15="ر1",5500,IF(Q15="ر2",6500,""))),IF(Q15="ج",5000,IF(Q15="ر1",6500,IF(Q15="ر2",7500,""))))))))))</f>
        <v>#N/A</v>
      </c>
      <c r="L15" s="69">
        <v>628</v>
      </c>
      <c r="M15" s="418" t="s">
        <v>981</v>
      </c>
      <c r="N15" s="418"/>
      <c r="O15" s="425"/>
      <c r="P15" s="77"/>
      <c r="Q15" s="76" t="e">
        <f>IF(VLOOKUP($E$2,ورقة4!$A$2:$BA$12000,21,0)=0,"",(VLOOKUP($E$2,ورقة4!$A$2:$BA$12000,21,0)))</f>
        <v>#N/A</v>
      </c>
      <c r="R15" s="216" t="e">
        <f>IF(AND(Y15&lt;&gt;"",X15=1),37,"")</f>
        <v>#N/A</v>
      </c>
      <c r="S15" s="40" t="e">
        <f t="shared" ref="S15:S20" si="10">IF(OR(Y15="ج",Y15="ر1",Y15="ر2"),IF(X15=1,IF($F$1=$AN$7,0,IF($F$1=$AN$2,IF(Y15="ج",4000,IF(Y15="ر1",5200,IF(Y15="ر2",6000,""))),IF(OR($F$1=$AN$3,$F$1=$AN$6),IF(Y15="ج",2500,IF(Y15="ر1",3250,IF(Y15="ر2",3750,""))),IF($F$1=$AN$4,500,IF(OR($F$1=$AN$1,$F$1=$AN$5),IF(Y15="ج",4000,IF(Y15="ر1",5500,IF(Y15="ر2",6500,""))),IF(Y15="ج",5000,IF(Y15="ر1",6500,IF(Y15="ر2",7500,""))))))))))</f>
        <v>#N/A</v>
      </c>
      <c r="T15" s="68">
        <v>660</v>
      </c>
      <c r="U15" s="394" t="s">
        <v>987</v>
      </c>
      <c r="V15" s="395"/>
      <c r="W15" s="396"/>
      <c r="X15" s="77"/>
      <c r="Y15" s="76" t="e">
        <f>IF(VLOOKUP($E$2,ورقة4!$A$2:$BA$12000,39,0)=0,"",(VLOOKUP($E$2,ورقة4!$A$2:$BA$12000,39,0)))</f>
        <v>#N/A</v>
      </c>
      <c r="Z15" s="215" t="e">
        <f>IF(AND(AG15&lt;&gt;"",AF15=1),43,"")</f>
        <v>#N/A</v>
      </c>
      <c r="AA15" s="40" t="e">
        <f t="shared" ref="AA15:AA20" si="11">IF(OR(AG15="ج",AG15="ر1",AG15="ر2"),IF(AF15=1,IF($F$1=$AN$7,0,IF($F$1=$AN$2,IF(AG15="ج",4000,IF(AG15="ر1",5200,IF(AG15="ر2",6000,""))),IF(OR($F$1=$AN$3,$F$1=$AN$6),IF(AG15="ج",2500,IF(AG15="ر1",3250,IF(AG15="ر2",3750,""))),IF($F$1=$AN$4,500,IF(OR($F$1=$AN$1,$F$1=$AN$5),IF(AG15="ج",4000,IF(AG15="ر1",5500,IF(AG15="ر2",6500,""))),IF(AG15="ج",5000,IF(AG15="ر1",6500,IF(AG15="ر2",7500,""))))))))))</f>
        <v>#N/A</v>
      </c>
      <c r="AB15" s="68">
        <v>666</v>
      </c>
      <c r="AC15" s="443" t="s">
        <v>993</v>
      </c>
      <c r="AD15" s="444"/>
      <c r="AE15" s="445"/>
      <c r="AF15" s="51"/>
      <c r="AG15" s="34" t="e">
        <f>IF(VLOOKUP($E$2,ورقة4!$A$2:$BA$12000,45,0)=0,"",(VLOOKUP($E$2,ورقة4!$A$2:$BA$12000,45,0)))</f>
        <v>#N/A</v>
      </c>
      <c r="AH15" s="390"/>
      <c r="AI15" s="390"/>
      <c r="AJ15" s="390"/>
      <c r="AK15" s="62"/>
      <c r="AL15" s="54" t="e">
        <f t="shared" si="7"/>
        <v>#N/A</v>
      </c>
      <c r="AM15" s="36">
        <v>9</v>
      </c>
      <c r="AU15" s="210">
        <v>12</v>
      </c>
      <c r="AV15" s="210">
        <v>621</v>
      </c>
      <c r="AW15" s="212" t="s">
        <v>962</v>
      </c>
      <c r="AX15" s="208">
        <f t="shared" si="6"/>
        <v>0</v>
      </c>
      <c r="AY15" s="208" t="e">
        <f t="shared" si="6"/>
        <v>#N/A</v>
      </c>
      <c r="AZ15" s="211"/>
      <c r="BC15" s="212"/>
      <c r="BD15" s="212"/>
    </row>
    <row r="16" spans="1:57" ht="23.25" customHeight="1" thickTop="1" thickBot="1">
      <c r="A16" s="36" t="e">
        <f>IF(AND(I16&lt;&gt;"",H16=1),14,"")</f>
        <v>#N/A</v>
      </c>
      <c r="B16" s="40" t="e">
        <f t="shared" si="8"/>
        <v>#N/A</v>
      </c>
      <c r="C16" s="70">
        <v>623</v>
      </c>
      <c r="D16" s="420" t="s">
        <v>976</v>
      </c>
      <c r="E16" s="420"/>
      <c r="F16" s="420"/>
      <c r="G16" s="415"/>
      <c r="H16" s="78"/>
      <c r="I16" s="79" t="e">
        <f>IF(VLOOKUP($E$2,ورقة4!$A$2:$BA$12000,16,0)=0,"",(VLOOKUP($E$2,ورقة4!$A$2:$BA$12000,16,0)))</f>
        <v>#N/A</v>
      </c>
      <c r="J16" s="215" t="e">
        <f>IF(AND(Q16&lt;&gt;"",P16=1),20,"")</f>
        <v>#N/A</v>
      </c>
      <c r="K16" s="40" t="e">
        <f t="shared" si="9"/>
        <v>#N/A</v>
      </c>
      <c r="L16" s="70">
        <v>629</v>
      </c>
      <c r="M16" s="420" t="s">
        <v>982</v>
      </c>
      <c r="N16" s="420"/>
      <c r="O16" s="429"/>
      <c r="P16" s="80"/>
      <c r="Q16" s="79" t="e">
        <f>IF(VLOOKUP($E$2,ورقة4!$A$2:$BA$12000,22,0)=0,"",(VLOOKUP($E$2,ورقة4!$A$2:$BA$12000,22,0)))</f>
        <v>#N/A</v>
      </c>
      <c r="R16" s="216" t="e">
        <f>IF(AND(Y16&lt;&gt;"",X16=1),38,"")</f>
        <v>#N/A</v>
      </c>
      <c r="S16" s="40" t="e">
        <f t="shared" si="10"/>
        <v>#N/A</v>
      </c>
      <c r="T16" s="67">
        <v>661</v>
      </c>
      <c r="U16" s="376" t="s">
        <v>988</v>
      </c>
      <c r="V16" s="377"/>
      <c r="W16" s="378"/>
      <c r="X16" s="80"/>
      <c r="Y16" s="79" t="e">
        <f>IF(VLOOKUP($E$2,ورقة4!$A$2:$BA$12000,40,0)=0,"",(VLOOKUP($E$2,ورقة4!$A$2:$BA$12000,40,0)))</f>
        <v>#N/A</v>
      </c>
      <c r="Z16" s="215" t="e">
        <f>IF(AND(AG16&lt;&gt;"",AF16=1),44,"")</f>
        <v>#N/A</v>
      </c>
      <c r="AA16" s="40" t="e">
        <f t="shared" si="11"/>
        <v>#N/A</v>
      </c>
      <c r="AB16" s="67">
        <v>667</v>
      </c>
      <c r="AC16" s="376" t="s">
        <v>994</v>
      </c>
      <c r="AD16" s="377"/>
      <c r="AE16" s="378"/>
      <c r="AF16" s="52"/>
      <c r="AG16" s="35" t="e">
        <f>IF(VLOOKUP($E$2,ورقة4!$A$2:$BA$12000,46,0)=0,"",(VLOOKUP($E$2,ورقة4!$A$2:$BA$12000,46,0)))</f>
        <v>#N/A</v>
      </c>
      <c r="AH16" s="390"/>
      <c r="AI16" s="390"/>
      <c r="AJ16" s="390"/>
      <c r="AK16" s="62"/>
      <c r="AL16" s="54" t="e">
        <f t="shared" si="7"/>
        <v>#N/A</v>
      </c>
      <c r="AM16" s="36">
        <v>10</v>
      </c>
      <c r="AU16" s="210">
        <v>13</v>
      </c>
      <c r="AV16" s="210">
        <v>622</v>
      </c>
      <c r="AW16" s="210" t="s">
        <v>975</v>
      </c>
      <c r="AX16" s="208">
        <f t="shared" ref="AX16:AY21" si="12">H15</f>
        <v>0</v>
      </c>
      <c r="AY16" s="208" t="e">
        <f t="shared" si="12"/>
        <v>#N/A</v>
      </c>
      <c r="AZ16" s="211"/>
      <c r="BC16" s="210"/>
      <c r="BD16" s="210"/>
      <c r="BE16" s="210"/>
    </row>
    <row r="17" spans="1:57" ht="30" customHeight="1" thickTop="1" thickBot="1">
      <c r="A17" s="36" t="e">
        <f>IF(AND(I17&lt;&gt;"",H17=1),15,"")</f>
        <v>#N/A</v>
      </c>
      <c r="B17" s="40" t="e">
        <f t="shared" si="8"/>
        <v>#N/A</v>
      </c>
      <c r="C17" s="70">
        <v>624</v>
      </c>
      <c r="D17" s="398" t="s">
        <v>977</v>
      </c>
      <c r="E17" s="398"/>
      <c r="F17" s="398"/>
      <c r="G17" s="421"/>
      <c r="H17" s="78"/>
      <c r="I17" s="79" t="e">
        <f>IF(VLOOKUP($E$2,ورقة4!$A$2:$BA$12000,17,0)=0,"",(VLOOKUP($E$2,ورقة4!$A$2:$BA$12000,17,0)))</f>
        <v>#N/A</v>
      </c>
      <c r="J17" s="215" t="e">
        <f>IF(AND(Q17&lt;&gt;"",P17=1),21,"")</f>
        <v>#N/A</v>
      </c>
      <c r="K17" s="40" t="e">
        <f t="shared" si="9"/>
        <v>#N/A</v>
      </c>
      <c r="L17" s="70">
        <v>630</v>
      </c>
      <c r="M17" s="398" t="s">
        <v>983</v>
      </c>
      <c r="N17" s="398"/>
      <c r="O17" s="399"/>
      <c r="P17" s="80"/>
      <c r="Q17" s="79" t="e">
        <f>IF(VLOOKUP($E$2,ورقة4!$A$2:$BA$12000,23,0)=0,"",(VLOOKUP($E$2,ورقة4!$A$2:$BA$12000,23,0)))</f>
        <v>#N/A</v>
      </c>
      <c r="R17" s="216" t="e">
        <f>IF(AND(Y17&lt;&gt;"",X17=1),39,"")</f>
        <v>#N/A</v>
      </c>
      <c r="S17" s="40" t="e">
        <f t="shared" si="10"/>
        <v>#N/A</v>
      </c>
      <c r="T17" s="67">
        <v>662</v>
      </c>
      <c r="U17" s="434" t="s">
        <v>989</v>
      </c>
      <c r="V17" s="435"/>
      <c r="W17" s="436"/>
      <c r="X17" s="80"/>
      <c r="Y17" s="79" t="e">
        <f>IF(VLOOKUP($E$2,ورقة4!$A$2:$BA$12000,41,0)=0,"",(VLOOKUP($E$2,ورقة4!$A$2:$BA$12000,41,0)))</f>
        <v>#N/A</v>
      </c>
      <c r="Z17" s="215" t="e">
        <f>IF(AND(AG17&lt;&gt;"",AF17=1),45,"")</f>
        <v>#N/A</v>
      </c>
      <c r="AA17" s="40" t="e">
        <f t="shared" si="11"/>
        <v>#N/A</v>
      </c>
      <c r="AB17" s="67">
        <v>668</v>
      </c>
      <c r="AC17" s="434" t="s">
        <v>995</v>
      </c>
      <c r="AD17" s="435"/>
      <c r="AE17" s="436"/>
      <c r="AF17" s="52"/>
      <c r="AG17" s="35" t="e">
        <f>IF(VLOOKUP($E$2,ورقة4!$A$2:$BA$12000,47,0)=0,"",(VLOOKUP($E$2,ورقة4!$A$2:$BA$12000,47,0)))</f>
        <v>#N/A</v>
      </c>
      <c r="AH17" s="390"/>
      <c r="AI17" s="390"/>
      <c r="AJ17" s="390"/>
      <c r="AK17" s="62"/>
      <c r="AL17" s="54" t="e">
        <f t="shared" si="7"/>
        <v>#N/A</v>
      </c>
      <c r="AM17" s="36">
        <v>11</v>
      </c>
      <c r="AU17" s="210">
        <v>14</v>
      </c>
      <c r="AV17" s="210">
        <v>623</v>
      </c>
      <c r="AW17" s="210" t="s">
        <v>976</v>
      </c>
      <c r="AX17" s="208">
        <f t="shared" si="12"/>
        <v>0</v>
      </c>
      <c r="AY17" s="208" t="e">
        <f t="shared" si="12"/>
        <v>#N/A</v>
      </c>
      <c r="AZ17" s="211"/>
      <c r="BC17" s="210"/>
      <c r="BD17" s="210"/>
      <c r="BE17" s="210"/>
    </row>
    <row r="18" spans="1:57" ht="30" customHeight="1" thickTop="1" thickBot="1">
      <c r="A18" s="36" t="e">
        <f>IF(AND(I18&lt;&gt;"",H18=1),16,"")</f>
        <v>#N/A</v>
      </c>
      <c r="B18" s="40" t="e">
        <f t="shared" si="8"/>
        <v>#N/A</v>
      </c>
      <c r="C18" s="70">
        <v>625</v>
      </c>
      <c r="D18" s="398" t="s">
        <v>978</v>
      </c>
      <c r="E18" s="398"/>
      <c r="F18" s="398"/>
      <c r="G18" s="421"/>
      <c r="H18" s="78"/>
      <c r="I18" s="79" t="e">
        <f>IF(VLOOKUP($E$2,ورقة4!$A$2:$BA$12000,18,0)=0,"",(VLOOKUP($E$2,ورقة4!$A$2:$BA$12000,18,0)))</f>
        <v>#N/A</v>
      </c>
      <c r="J18" s="215" t="e">
        <f>IF(AND(Q18&lt;&gt;"",P18=1),22,"")</f>
        <v>#N/A</v>
      </c>
      <c r="K18" s="40" t="e">
        <f t="shared" si="9"/>
        <v>#N/A</v>
      </c>
      <c r="L18" s="70">
        <v>631</v>
      </c>
      <c r="M18" s="398" t="s">
        <v>984</v>
      </c>
      <c r="N18" s="398"/>
      <c r="O18" s="399"/>
      <c r="P18" s="80"/>
      <c r="Q18" s="79" t="e">
        <f>IF(VLOOKUP($E$2,ورقة4!$A$2:$BA$12000,24,0)=0,"",(VLOOKUP($E$2,ورقة4!$A$2:$BA$12000,24,0)))</f>
        <v>#N/A</v>
      </c>
      <c r="R18" s="216" t="e">
        <f>IF(AND(Y18&lt;&gt;"",X18=1),40,"")</f>
        <v>#N/A</v>
      </c>
      <c r="S18" s="40" t="e">
        <f t="shared" si="10"/>
        <v>#N/A</v>
      </c>
      <c r="T18" s="67">
        <v>663</v>
      </c>
      <c r="U18" s="376" t="s">
        <v>990</v>
      </c>
      <c r="V18" s="377"/>
      <c r="W18" s="378"/>
      <c r="X18" s="80"/>
      <c r="Y18" s="79" t="e">
        <f>IF(VLOOKUP($E$2,ورقة4!$A$2:$BA$12000,42,0)=0,"",(VLOOKUP($E$2,ورقة4!$A$2:$BA$12000,42,0)))</f>
        <v>#N/A</v>
      </c>
      <c r="Z18" s="215" t="e">
        <f>IF(AND(AG18&lt;&gt;"",AF18=1),46,"")</f>
        <v>#N/A</v>
      </c>
      <c r="AA18" s="40" t="e">
        <f t="shared" si="11"/>
        <v>#N/A</v>
      </c>
      <c r="AB18" s="67">
        <v>669</v>
      </c>
      <c r="AC18" s="376" t="s">
        <v>996</v>
      </c>
      <c r="AD18" s="377"/>
      <c r="AE18" s="378"/>
      <c r="AF18" s="52"/>
      <c r="AG18" s="35" t="e">
        <f>IF(VLOOKUP($E$2,ورقة4!$A$2:$BA$12000,48,0)=0,"",(VLOOKUP($E$2,ورقة4!$A$2:$BA$12000,48,0)))</f>
        <v>#N/A</v>
      </c>
      <c r="AH18" s="58"/>
      <c r="AI18" s="58"/>
      <c r="AJ18" s="58"/>
      <c r="AK18" s="62"/>
      <c r="AL18" s="54" t="e">
        <f t="shared" si="7"/>
        <v>#N/A</v>
      </c>
      <c r="AM18" s="36">
        <v>12</v>
      </c>
      <c r="AU18" s="210">
        <v>15</v>
      </c>
      <c r="AV18" s="210">
        <v>624</v>
      </c>
      <c r="AW18" s="251" t="s">
        <v>977</v>
      </c>
      <c r="AX18" s="208">
        <f t="shared" si="12"/>
        <v>0</v>
      </c>
      <c r="AY18" s="208" t="e">
        <f t="shared" si="12"/>
        <v>#N/A</v>
      </c>
      <c r="AZ18" s="212"/>
      <c r="BC18" s="251"/>
      <c r="BD18" s="251"/>
      <c r="BE18" s="251"/>
    </row>
    <row r="19" spans="1:57" ht="30" customHeight="1" thickTop="1" thickBot="1">
      <c r="A19" s="36" t="e">
        <f>IF(AND(I19&lt;&gt;"",H19=1),17,"")</f>
        <v>#N/A</v>
      </c>
      <c r="B19" s="40" t="e">
        <f t="shared" si="8"/>
        <v>#N/A</v>
      </c>
      <c r="C19" s="70">
        <v>626</v>
      </c>
      <c r="D19" s="420" t="s">
        <v>979</v>
      </c>
      <c r="E19" s="420"/>
      <c r="F19" s="420"/>
      <c r="G19" s="415"/>
      <c r="H19" s="78"/>
      <c r="I19" s="79" t="e">
        <f>IF(VLOOKUP($E$2,ورقة4!$A$2:$BA$12000,19,0)=0,"",(VLOOKUP($E$2,ورقة4!$A$2:$BA$12000,19,0)))</f>
        <v>#N/A</v>
      </c>
      <c r="J19" s="215" t="e">
        <f>IF(AND(Q19&lt;&gt;"",P19=1),23,"")</f>
        <v>#N/A</v>
      </c>
      <c r="K19" s="40" t="e">
        <f t="shared" si="9"/>
        <v>#N/A</v>
      </c>
      <c r="L19" s="70">
        <v>632</v>
      </c>
      <c r="M19" s="398" t="s">
        <v>985</v>
      </c>
      <c r="N19" s="398"/>
      <c r="O19" s="399"/>
      <c r="P19" s="80"/>
      <c r="Q19" s="79" t="e">
        <f>IF(VLOOKUP($E$2,ورقة4!$A$2:$BA$12000,25,0)=0,"",(VLOOKUP($E$2,ورقة4!$A$2:$BA$12000,25,0)))</f>
        <v>#N/A</v>
      </c>
      <c r="R19" s="216" t="e">
        <f>IF(AND(Y19&lt;&gt;"",X19=1),41,"")</f>
        <v>#N/A</v>
      </c>
      <c r="S19" s="40" t="e">
        <f t="shared" si="10"/>
        <v>#N/A</v>
      </c>
      <c r="T19" s="67">
        <v>664</v>
      </c>
      <c r="U19" s="376" t="s">
        <v>991</v>
      </c>
      <c r="V19" s="377"/>
      <c r="W19" s="378"/>
      <c r="X19" s="80"/>
      <c r="Y19" s="79" t="e">
        <f>IF(VLOOKUP($E$2,ورقة4!$A$2:$BA$12000,43,0)=0,"",(VLOOKUP($E$2,ورقة4!$A$2:$BA$12000,43,0)))</f>
        <v>#N/A</v>
      </c>
      <c r="Z19" s="215" t="e">
        <f>IF(AND(AG19&lt;&gt;"",AF19=1),47,"")</f>
        <v>#N/A</v>
      </c>
      <c r="AA19" s="40" t="e">
        <f t="shared" si="11"/>
        <v>#N/A</v>
      </c>
      <c r="AB19" s="67">
        <v>670</v>
      </c>
      <c r="AC19" s="431" t="s">
        <v>997</v>
      </c>
      <c r="AD19" s="432"/>
      <c r="AE19" s="433"/>
      <c r="AF19" s="52"/>
      <c r="AG19" s="35" t="e">
        <f>IF(VLOOKUP($E$2,ورقة4!$A$2:$BA$12000,49,0)=0,"",(VLOOKUP($E$2,ورقة4!$A$2:$BA$12000,49,0)))</f>
        <v>#N/A</v>
      </c>
      <c r="AH19" s="58"/>
      <c r="AI19" s="58"/>
      <c r="AJ19" s="58"/>
      <c r="AK19" s="62"/>
      <c r="AL19" s="54" t="e">
        <f>IF(A15&lt;&gt;"",A15,"")</f>
        <v>#N/A</v>
      </c>
      <c r="AM19" s="36">
        <v>13</v>
      </c>
      <c r="AU19" s="210">
        <v>16</v>
      </c>
      <c r="AV19" s="210">
        <v>625</v>
      </c>
      <c r="AW19" s="251" t="s">
        <v>978</v>
      </c>
      <c r="AX19" s="208">
        <f t="shared" si="12"/>
        <v>0</v>
      </c>
      <c r="AY19" s="208" t="e">
        <f t="shared" si="12"/>
        <v>#N/A</v>
      </c>
      <c r="AZ19" s="212"/>
      <c r="BC19" s="251"/>
      <c r="BD19" s="251"/>
      <c r="BE19" s="251"/>
    </row>
    <row r="20" spans="1:57" ht="30.75" customHeight="1" thickTop="1" thickBot="1">
      <c r="A20" s="36" t="e">
        <f>IF(AND(I20&lt;&gt;"",H20=1),18,"")</f>
        <v>#N/A</v>
      </c>
      <c r="B20" s="40" t="e">
        <f t="shared" si="8"/>
        <v>#N/A</v>
      </c>
      <c r="C20" s="70">
        <v>627</v>
      </c>
      <c r="D20" s="415" t="s">
        <v>980</v>
      </c>
      <c r="E20" s="416"/>
      <c r="F20" s="416"/>
      <c r="G20" s="417"/>
      <c r="H20" s="80"/>
      <c r="I20" s="79" t="e">
        <f>IF(VLOOKUP($E$2,ورقة4!$A$2:$BA$12000,20,0)=0,"",(VLOOKUP($E$2,ورقة4!$A$2:$BA$12000,20,0)))</f>
        <v>#N/A</v>
      </c>
      <c r="J20" s="215" t="e">
        <f>IF(AND(Q20&lt;&gt;"",P20=1),24,"")</f>
        <v>#N/A</v>
      </c>
      <c r="K20" s="40" t="e">
        <f t="shared" si="9"/>
        <v>#N/A</v>
      </c>
      <c r="L20" s="70">
        <v>633</v>
      </c>
      <c r="M20" s="398" t="s">
        <v>986</v>
      </c>
      <c r="N20" s="398"/>
      <c r="O20" s="399"/>
      <c r="P20" s="80"/>
      <c r="Q20" s="79" t="e">
        <f>IF(VLOOKUP($E$2,ورقة4!$A$2:$BA$12000,26,0)=0,"",(VLOOKUP($E$2,ورقة4!$A$2:$BA$12000,26,0)))</f>
        <v>#N/A</v>
      </c>
      <c r="R20" s="216" t="e">
        <f>IF(AND(Y20&lt;&gt;"",X20=1),42,"")</f>
        <v>#N/A</v>
      </c>
      <c r="S20" s="40" t="e">
        <f t="shared" si="10"/>
        <v>#N/A</v>
      </c>
      <c r="T20" s="67">
        <v>665</v>
      </c>
      <c r="U20" s="376" t="s">
        <v>992</v>
      </c>
      <c r="V20" s="377"/>
      <c r="W20" s="378"/>
      <c r="X20" s="80"/>
      <c r="Y20" s="79" t="e">
        <f>IF(VLOOKUP($E$2,ورقة4!$A$2:$BA$12000,44,0)=0,"",(VLOOKUP($E$2,ورقة4!$A$2:$BA$12000,44,0)))</f>
        <v>#N/A</v>
      </c>
      <c r="Z20" s="215" t="e">
        <f>IF(AND(AG20&lt;&gt;"",AF20=1),48,"")</f>
        <v>#N/A</v>
      </c>
      <c r="AA20" s="40" t="e">
        <f t="shared" si="11"/>
        <v>#N/A</v>
      </c>
      <c r="AB20" s="67">
        <v>671</v>
      </c>
      <c r="AC20" s="431" t="s">
        <v>998</v>
      </c>
      <c r="AD20" s="432"/>
      <c r="AE20" s="433"/>
      <c r="AF20" s="52"/>
      <c r="AG20" s="35" t="e">
        <f>IF(VLOOKUP($E$2,ورقة4!$A$2:$BA$12000,50,0)=0,"",(VLOOKUP($E$2,ورقة4!$A$2:$BA$12000,50,0)))</f>
        <v>#N/A</v>
      </c>
      <c r="AH20" s="58"/>
      <c r="AI20" s="58"/>
      <c r="AJ20" s="58"/>
      <c r="AK20" s="62"/>
      <c r="AL20" s="54" t="e">
        <f t="shared" ref="AL20:AL24" si="13">IF(A16&lt;&gt;"",A16,"")</f>
        <v>#N/A</v>
      </c>
      <c r="AM20" s="36">
        <v>14</v>
      </c>
      <c r="AU20" s="210">
        <v>17</v>
      </c>
      <c r="AV20" s="210">
        <v>626</v>
      </c>
      <c r="AW20" s="210" t="s">
        <v>979</v>
      </c>
      <c r="AX20" s="208">
        <f t="shared" si="12"/>
        <v>0</v>
      </c>
      <c r="AY20" s="208" t="e">
        <f t="shared" si="12"/>
        <v>#N/A</v>
      </c>
      <c r="AZ20" s="211"/>
      <c r="BC20" s="210"/>
      <c r="BD20" s="210"/>
      <c r="BE20" s="210"/>
    </row>
    <row r="21" spans="1:57" ht="17.25" hidden="1" thickTop="1" thickBot="1">
      <c r="B21" s="40" t="e">
        <f>SUM(B15:B20)</f>
        <v>#N/A</v>
      </c>
      <c r="C21" s="147"/>
      <c r="D21" s="148"/>
      <c r="E21" s="148"/>
      <c r="F21" s="148"/>
      <c r="G21" s="59">
        <f>COUNTIFS(I15:I20,$C$24,H15:H20,1)</f>
        <v>0</v>
      </c>
      <c r="H21" s="52">
        <f>COUNTIFS(I15:I20,$C$25,H15:H20,1)</f>
        <v>0</v>
      </c>
      <c r="I21" s="35">
        <f>COUNTIFS(I15:I20,$C$26,H15:H20,1)</f>
        <v>0</v>
      </c>
      <c r="J21" s="215" t="str">
        <f t="shared" ref="J21" si="14">IF(AND(Q21&lt;&gt;"",P21=1),19,"")</f>
        <v/>
      </c>
      <c r="K21" s="40" t="e">
        <f>SUM(K15:K20)</f>
        <v>#N/A</v>
      </c>
      <c r="L21" s="147"/>
      <c r="M21" s="148"/>
      <c r="N21" s="148"/>
      <c r="O21" s="59">
        <f>COUNTIFS(Q15:Q20,$C$24,P15:P20,1)</f>
        <v>0</v>
      </c>
      <c r="P21" s="52">
        <f>COUNTIFS(Q15:Q20,$C$25,P15:P20,1)</f>
        <v>0</v>
      </c>
      <c r="Q21" s="35">
        <f>COUNTIFS(Q15:Q20,$C$26,P15:P20,1)</f>
        <v>0</v>
      </c>
      <c r="R21" s="81"/>
      <c r="S21" s="82" t="e">
        <f>SUM(S15:S20)</f>
        <v>#N/A</v>
      </c>
      <c r="T21" s="73"/>
      <c r="U21" s="99"/>
      <c r="V21" s="99"/>
      <c r="W21" s="59">
        <f>COUNTIFS(Y15:Y20,$C$24,X15:X20,1)</f>
        <v>0</v>
      </c>
      <c r="X21" s="52">
        <f>COUNTIFS(Y15:Y20,$C$25,X15:X20,1)</f>
        <v>0</v>
      </c>
      <c r="Y21" s="35">
        <f>COUNTIFS(Y15:Y20,$C$26,X15:X20,1)</f>
        <v>0</v>
      </c>
      <c r="Z21" s="83"/>
      <c r="AA21" s="82" t="e">
        <f>SUM(AA15:AA20)</f>
        <v>#N/A</v>
      </c>
      <c r="AB21" s="99"/>
      <c r="AC21" s="99"/>
      <c r="AD21" s="99"/>
      <c r="AE21" s="59">
        <f>COUNTIFS(AG15:AG20,$C$24,AF15:AF20,1)</f>
        <v>0</v>
      </c>
      <c r="AF21" s="52">
        <f>COUNTIFS(AG15:AG20,$C$25,AF15:AF20,1)</f>
        <v>0</v>
      </c>
      <c r="AG21" s="35">
        <f>COUNTIFS(AG15:AG20,$C$26,AF15:AF20,1)</f>
        <v>0</v>
      </c>
      <c r="AH21" s="58"/>
      <c r="AI21" s="58"/>
      <c r="AJ21" s="58"/>
      <c r="AK21" s="62"/>
      <c r="AL21" s="54" t="e">
        <f t="shared" si="13"/>
        <v>#N/A</v>
      </c>
      <c r="AM21" s="36">
        <v>15</v>
      </c>
      <c r="AU21" s="210">
        <v>18</v>
      </c>
      <c r="AV21" s="210">
        <v>627</v>
      </c>
      <c r="AW21" s="210" t="s">
        <v>980</v>
      </c>
      <c r="AX21" s="208">
        <f t="shared" si="12"/>
        <v>0</v>
      </c>
      <c r="AY21" s="208" t="e">
        <f t="shared" si="12"/>
        <v>#N/A</v>
      </c>
      <c r="AZ21" s="211"/>
      <c r="BC21" s="210"/>
      <c r="BD21" s="210"/>
      <c r="BE21" s="210"/>
    </row>
    <row r="22" spans="1:57" ht="17.25" hidden="1" thickTop="1" thickBot="1">
      <c r="B22" s="24"/>
      <c r="D22" s="65"/>
      <c r="E22" s="65"/>
      <c r="F22" s="65"/>
      <c r="G22" s="65"/>
      <c r="H22" s="24"/>
      <c r="I22" s="24"/>
      <c r="J22" s="24"/>
      <c r="K22" s="40"/>
      <c r="P22" s="92"/>
      <c r="Q22" s="93"/>
      <c r="R22" s="60"/>
      <c r="S22" s="43"/>
      <c r="T22" s="48" t="e">
        <f>B13+B21+K13+K21+S13+S21+AA13+AA21</f>
        <v>#N/A</v>
      </c>
      <c r="U22" s="49"/>
      <c r="V22" s="49"/>
      <c r="W22" s="49"/>
      <c r="X22" s="94"/>
      <c r="Y22" s="95"/>
      <c r="Z22" s="50"/>
      <c r="AA22" s="43"/>
      <c r="AB22" s="49"/>
      <c r="AC22" s="49"/>
      <c r="AD22" s="49"/>
      <c r="AE22" s="49"/>
      <c r="AF22" s="94"/>
      <c r="AG22" s="95"/>
      <c r="AH22" s="58"/>
      <c r="AI22" s="58"/>
      <c r="AJ22" s="58"/>
      <c r="AK22" s="62"/>
      <c r="AL22" s="54" t="e">
        <f t="shared" si="13"/>
        <v>#N/A</v>
      </c>
      <c r="AM22" s="36">
        <v>16</v>
      </c>
      <c r="AU22" s="210">
        <v>19</v>
      </c>
      <c r="AV22" s="210">
        <v>628</v>
      </c>
      <c r="AW22" s="211" t="s">
        <v>981</v>
      </c>
      <c r="AX22" s="208">
        <f t="shared" ref="AX22:AY27" si="15">P15</f>
        <v>0</v>
      </c>
      <c r="AY22" s="208" t="e">
        <f t="shared" si="15"/>
        <v>#N/A</v>
      </c>
      <c r="AZ22" s="211"/>
      <c r="BC22" s="211"/>
      <c r="BD22" s="211"/>
    </row>
    <row r="23" spans="1:57" s="149" customFormat="1" ht="17.25" hidden="1" thickTop="1" thickBot="1">
      <c r="AL23" s="54" t="e">
        <f t="shared" si="13"/>
        <v>#N/A</v>
      </c>
      <c r="AM23" s="36">
        <v>17</v>
      </c>
      <c r="AU23" s="210">
        <v>20</v>
      </c>
      <c r="AV23" s="210">
        <v>629</v>
      </c>
      <c r="AW23" s="211" t="s">
        <v>982</v>
      </c>
      <c r="AX23" s="208">
        <f t="shared" si="15"/>
        <v>0</v>
      </c>
      <c r="AY23" s="208" t="e">
        <f t="shared" si="15"/>
        <v>#N/A</v>
      </c>
      <c r="AZ23" s="211"/>
      <c r="BC23" s="211"/>
      <c r="BD23" s="211"/>
      <c r="BE23" s="253"/>
    </row>
    <row r="24" spans="1:57" s="149" customFormat="1" ht="24" customHeight="1" thickTop="1" thickBot="1">
      <c r="C24" s="65" t="s">
        <v>929</v>
      </c>
      <c r="L24" s="430" t="s">
        <v>32</v>
      </c>
      <c r="M24" s="430"/>
      <c r="N24" s="439" t="e">
        <f>IF(E3="الرابعة حديث",5000,0)</f>
        <v>#N/A</v>
      </c>
      <c r="O24" s="439"/>
      <c r="P24" s="439"/>
      <c r="Q24" s="439"/>
      <c r="T24" s="430" t="s">
        <v>936</v>
      </c>
      <c r="U24" s="430"/>
      <c r="V24" s="430"/>
      <c r="W24" s="440">
        <f>IF(U1&lt;&gt;"",1000,0)</f>
        <v>0</v>
      </c>
      <c r="X24" s="440"/>
      <c r="Y24" s="430" t="s">
        <v>937</v>
      </c>
      <c r="Z24" s="430"/>
      <c r="AA24" s="430"/>
      <c r="AB24" s="430"/>
      <c r="AC24" s="430"/>
      <c r="AD24" s="441">
        <v>900</v>
      </c>
      <c r="AE24" s="441"/>
      <c r="AL24" s="54" t="e">
        <f t="shared" si="13"/>
        <v>#N/A</v>
      </c>
      <c r="AM24" s="36">
        <v>18</v>
      </c>
      <c r="AU24" s="210">
        <v>21</v>
      </c>
      <c r="AV24" s="210">
        <v>630</v>
      </c>
      <c r="AW24" s="212" t="s">
        <v>983</v>
      </c>
      <c r="AX24" s="208">
        <f t="shared" si="15"/>
        <v>0</v>
      </c>
      <c r="AY24" s="208" t="e">
        <f t="shared" si="15"/>
        <v>#N/A</v>
      </c>
      <c r="AZ24" s="211"/>
      <c r="BC24" s="212"/>
      <c r="BD24" s="212"/>
      <c r="BE24" s="253"/>
    </row>
    <row r="25" spans="1:57" s="149" customFormat="1" ht="23.25" customHeight="1" thickTop="1" thickBot="1">
      <c r="C25" s="149" t="s">
        <v>930</v>
      </c>
      <c r="L25" s="151" t="s">
        <v>30</v>
      </c>
      <c r="M25" s="151"/>
      <c r="N25" s="439" t="e">
        <f>IF(O1=1,N24+W24+AD24-AJ1,T22+N24+W24+AD24-AJ1)</f>
        <v>#N/A</v>
      </c>
      <c r="O25" s="439"/>
      <c r="P25" s="439"/>
      <c r="Q25" s="439"/>
      <c r="T25" s="430" t="s">
        <v>31</v>
      </c>
      <c r="U25" s="430"/>
      <c r="V25" s="430"/>
      <c r="W25" s="442" t="e">
        <f>IF(AJ3&lt;&gt;"",IF(AJ3&lt;&gt;"",IF(OR(F1=AN1,F1=AN5),N24+W24+AD24+10700+(((Q26-2)*4000)+(Y26*5500)+(AE26*6500))/2,IF(OR(F1=AN3,F1=AN6),N24+W24+AD24+6400+(((Q26-2)*2500)+(Y26*3250)+(AE26*3750))/2,IF(F1=AN2,N24+W24+AD24+8000+(((Q26-2)*4000)+(Y26*5200)+(AE26*6000))/2,N24+W24+AD24+10000+((Q26+Y26+AE26-2)*6500)/2)))),N25)</f>
        <v>#N/A</v>
      </c>
      <c r="X25" s="442"/>
      <c r="Y25" s="430" t="s">
        <v>33</v>
      </c>
      <c r="Z25" s="430"/>
      <c r="AA25" s="430"/>
      <c r="AB25" s="430"/>
      <c r="AC25" s="430"/>
      <c r="AD25" s="441" t="e">
        <f>N25-W25</f>
        <v>#N/A</v>
      </c>
      <c r="AE25" s="441"/>
      <c r="AL25" s="54" t="e">
        <f>IF(J15&lt;&gt;"",J15,"")</f>
        <v>#N/A</v>
      </c>
      <c r="AM25" s="36">
        <v>19</v>
      </c>
      <c r="AU25" s="210">
        <v>22</v>
      </c>
      <c r="AV25" s="210">
        <v>631</v>
      </c>
      <c r="AW25" s="212" t="s">
        <v>984</v>
      </c>
      <c r="AX25" s="208">
        <f t="shared" si="15"/>
        <v>0</v>
      </c>
      <c r="AY25" s="208" t="e">
        <f t="shared" si="15"/>
        <v>#N/A</v>
      </c>
      <c r="AZ25" s="211"/>
      <c r="BC25" s="212"/>
      <c r="BD25" s="212"/>
      <c r="BE25" s="253"/>
    </row>
    <row r="26" spans="1:57" s="149" customFormat="1" ht="14.25" customHeight="1" thickTop="1" thickBot="1">
      <c r="C26" s="149" t="s">
        <v>928</v>
      </c>
      <c r="L26" s="437" t="s">
        <v>938</v>
      </c>
      <c r="M26" s="437"/>
      <c r="N26" s="437"/>
      <c r="O26" s="437"/>
      <c r="P26" s="437"/>
      <c r="Q26" s="150">
        <f>G13+G21+O13+O21+W13+W21+AE13+AE21</f>
        <v>0</v>
      </c>
      <c r="T26" s="438" t="s">
        <v>939</v>
      </c>
      <c r="U26" s="438"/>
      <c r="V26" s="438"/>
      <c r="W26" s="438"/>
      <c r="X26" s="438"/>
      <c r="Y26" s="150">
        <f>H13+H21+P13+P21+X13+X21+AF13+AF21</f>
        <v>0</v>
      </c>
      <c r="Z26" s="437" t="s">
        <v>940</v>
      </c>
      <c r="AA26" s="437"/>
      <c r="AB26" s="437"/>
      <c r="AC26" s="437"/>
      <c r="AD26" s="437"/>
      <c r="AE26" s="150">
        <f>I13+I21+Q13+Q21+Y13+Y21+AG13+AG21</f>
        <v>0</v>
      </c>
      <c r="AL26" s="54" t="e">
        <f t="shared" ref="AL26:AL29" si="16">IF(J16&lt;&gt;"",J16,"")</f>
        <v>#N/A</v>
      </c>
      <c r="AM26" s="36">
        <v>20</v>
      </c>
      <c r="AU26" s="210">
        <v>23</v>
      </c>
      <c r="AV26" s="210">
        <v>632</v>
      </c>
      <c r="AW26" s="212" t="s">
        <v>985</v>
      </c>
      <c r="AX26" s="208">
        <f t="shared" si="15"/>
        <v>0</v>
      </c>
      <c r="AY26" s="208" t="e">
        <f t="shared" si="15"/>
        <v>#N/A</v>
      </c>
      <c r="AZ26" s="211"/>
      <c r="BC26" s="212"/>
      <c r="BD26" s="212"/>
      <c r="BE26" s="253"/>
    </row>
    <row r="27" spans="1:57" s="149" customFormat="1" ht="23.25" customHeight="1" thickTop="1" thickBot="1">
      <c r="AL27" s="54" t="e">
        <f t="shared" si="16"/>
        <v>#N/A</v>
      </c>
      <c r="AM27" s="36">
        <v>21</v>
      </c>
      <c r="AU27" s="210">
        <v>24</v>
      </c>
      <c r="AV27" s="210">
        <v>633</v>
      </c>
      <c r="AW27" s="212" t="s">
        <v>986</v>
      </c>
      <c r="AX27" s="208">
        <f t="shared" si="15"/>
        <v>0</v>
      </c>
      <c r="AY27" s="208" t="e">
        <f t="shared" si="15"/>
        <v>#N/A</v>
      </c>
      <c r="AZ27" s="211"/>
      <c r="BC27" s="212"/>
      <c r="BD27" s="212"/>
      <c r="BE27" s="253"/>
    </row>
    <row r="28" spans="1:57" s="42" customFormat="1" ht="17.25" thickTop="1" thickBot="1">
      <c r="B28" s="3"/>
      <c r="C28" s="4"/>
      <c r="D28" s="26"/>
      <c r="E28" s="26"/>
      <c r="F28" s="26"/>
      <c r="G28" s="26"/>
      <c r="H28" s="3"/>
      <c r="I28" s="3"/>
      <c r="J28" s="25"/>
      <c r="K28" s="3"/>
      <c r="AL28" s="54" t="e">
        <f t="shared" si="16"/>
        <v>#N/A</v>
      </c>
      <c r="AM28" s="36">
        <v>22</v>
      </c>
      <c r="AU28" s="210">
        <v>25</v>
      </c>
      <c r="AV28" s="210">
        <v>640</v>
      </c>
      <c r="AW28" s="146" t="s">
        <v>963</v>
      </c>
      <c r="AX28" s="209">
        <f t="shared" ref="AX28:AY33" si="17">X7</f>
        <v>0</v>
      </c>
      <c r="AY28" s="209" t="e">
        <f t="shared" si="17"/>
        <v>#N/A</v>
      </c>
      <c r="AZ28" s="211"/>
      <c r="BC28" s="146"/>
      <c r="BD28" s="146"/>
    </row>
    <row r="29" spans="1:57" s="42" customFormat="1" ht="17.25" thickTop="1" thickBot="1">
      <c r="B29" s="3"/>
      <c r="C29" s="4"/>
      <c r="D29" s="26"/>
      <c r="E29" s="26"/>
      <c r="F29" s="26"/>
      <c r="G29" s="26"/>
      <c r="H29" s="3"/>
      <c r="I29" s="3"/>
      <c r="J29" s="25"/>
      <c r="K29" s="3"/>
      <c r="AL29" s="54" t="e">
        <f t="shared" si="16"/>
        <v>#N/A</v>
      </c>
      <c r="AM29" s="36">
        <v>23</v>
      </c>
      <c r="AU29" s="210">
        <v>26</v>
      </c>
      <c r="AV29" s="210">
        <v>641</v>
      </c>
      <c r="AW29" s="146" t="s">
        <v>964</v>
      </c>
      <c r="AX29" s="209">
        <f t="shared" si="17"/>
        <v>0</v>
      </c>
      <c r="AY29" s="209" t="e">
        <f t="shared" si="17"/>
        <v>#N/A</v>
      </c>
      <c r="AZ29" s="211"/>
      <c r="BC29" s="146"/>
      <c r="BD29" s="146"/>
    </row>
    <row r="30" spans="1:57" s="42" customFormat="1" ht="17.25" customHeight="1" thickTop="1" thickBot="1">
      <c r="B30" s="3"/>
      <c r="C30" s="4"/>
      <c r="D30" s="26"/>
      <c r="E30" s="26"/>
      <c r="F30" s="26"/>
      <c r="G30" s="26"/>
      <c r="H30" s="3"/>
      <c r="I30" s="3"/>
      <c r="J30" s="25"/>
      <c r="K30" s="3"/>
      <c r="L30" s="4"/>
      <c r="M30" s="26"/>
      <c r="N30" s="26"/>
      <c r="O30" s="26"/>
      <c r="P30" s="3"/>
      <c r="Q30" s="3"/>
      <c r="AL30" s="54" t="e">
        <f>IF(J20&lt;&gt;"",J20,"")</f>
        <v>#N/A</v>
      </c>
      <c r="AM30" s="36">
        <v>24</v>
      </c>
      <c r="AU30" s="210">
        <v>27</v>
      </c>
      <c r="AV30" s="210">
        <v>642</v>
      </c>
      <c r="AW30" s="212" t="s">
        <v>965</v>
      </c>
      <c r="AX30" s="209">
        <f t="shared" si="17"/>
        <v>0</v>
      </c>
      <c r="AY30" s="209" t="e">
        <f t="shared" si="17"/>
        <v>#N/A</v>
      </c>
      <c r="AZ30" s="211"/>
      <c r="BC30" s="212"/>
      <c r="BD30" s="212"/>
    </row>
    <row r="31" spans="1:57" s="42" customFormat="1" ht="17.25" customHeight="1" thickTop="1" thickBot="1">
      <c r="B31" s="3"/>
      <c r="C31" s="5"/>
      <c r="D31" s="26"/>
      <c r="E31" s="26"/>
      <c r="F31" s="26"/>
      <c r="G31" s="26"/>
      <c r="H31" s="3"/>
      <c r="I31" s="3"/>
      <c r="J31" s="25"/>
      <c r="K31" s="3"/>
      <c r="L31" s="4"/>
      <c r="M31" s="26"/>
      <c r="N31" s="26"/>
      <c r="O31" s="26"/>
      <c r="P31" s="3"/>
      <c r="Q31" s="3"/>
      <c r="AL31" s="54" t="e">
        <f>IF(R7&lt;&gt;"",R7,"")</f>
        <v>#N/A</v>
      </c>
      <c r="AM31" s="36">
        <v>25</v>
      </c>
      <c r="AU31" s="210">
        <v>28</v>
      </c>
      <c r="AV31" s="210">
        <v>643</v>
      </c>
      <c r="AW31" s="146" t="s">
        <v>966</v>
      </c>
      <c r="AX31" s="209">
        <f t="shared" si="17"/>
        <v>0</v>
      </c>
      <c r="AY31" s="209" t="e">
        <f t="shared" si="17"/>
        <v>#N/A</v>
      </c>
      <c r="AZ31" s="211"/>
      <c r="BC31" s="146"/>
      <c r="BD31" s="146"/>
    </row>
    <row r="32" spans="1:57" s="42" customFormat="1" ht="17.25" thickTop="1" thickBot="1">
      <c r="B32" s="24"/>
      <c r="C32" s="24"/>
      <c r="D32" s="24"/>
      <c r="E32" s="24"/>
      <c r="F32" s="24"/>
      <c r="G32" s="24"/>
      <c r="H32" s="24"/>
      <c r="I32" s="24"/>
      <c r="J32" s="24"/>
      <c r="K32" s="24"/>
      <c r="L32" s="24"/>
      <c r="M32" s="24"/>
      <c r="N32" s="24"/>
      <c r="O32" s="24"/>
      <c r="P32" s="24"/>
      <c r="Q32" s="24"/>
      <c r="AL32" s="54" t="e">
        <f t="shared" ref="AL32:AL36" si="18">IF(R8&lt;&gt;"",R8,"")</f>
        <v>#N/A</v>
      </c>
      <c r="AM32" s="36">
        <v>26</v>
      </c>
      <c r="AU32" s="210">
        <v>29</v>
      </c>
      <c r="AV32" s="210">
        <v>644</v>
      </c>
      <c r="AW32" s="146" t="s">
        <v>967</v>
      </c>
      <c r="AX32" s="209">
        <f t="shared" si="17"/>
        <v>0</v>
      </c>
      <c r="AY32" s="209" t="e">
        <f t="shared" si="17"/>
        <v>#N/A</v>
      </c>
      <c r="AZ32" s="211"/>
      <c r="BC32" s="146"/>
      <c r="BD32" s="146"/>
    </row>
    <row r="33" spans="2:56" s="42" customFormat="1" ht="17.25" thickTop="1" thickBot="1">
      <c r="B33" s="3"/>
      <c r="C33" s="4"/>
      <c r="D33" s="26"/>
      <c r="E33" s="26"/>
      <c r="F33" s="26"/>
      <c r="G33" s="26"/>
      <c r="H33" s="3"/>
      <c r="I33" s="3"/>
      <c r="J33" s="25"/>
      <c r="K33" s="3"/>
      <c r="L33" s="4"/>
      <c r="M33" s="26"/>
      <c r="N33" s="26"/>
      <c r="O33" s="26"/>
      <c r="P33" s="3"/>
      <c r="Q33" s="3"/>
      <c r="AL33" s="54" t="e">
        <f t="shared" si="18"/>
        <v>#N/A</v>
      </c>
      <c r="AM33" s="36">
        <v>27</v>
      </c>
      <c r="AU33" s="210">
        <v>30</v>
      </c>
      <c r="AV33" s="210">
        <v>645</v>
      </c>
      <c r="AW33" s="146" t="s">
        <v>968</v>
      </c>
      <c r="AX33" s="209">
        <f t="shared" si="17"/>
        <v>0</v>
      </c>
      <c r="AY33" s="209" t="e">
        <f t="shared" si="17"/>
        <v>#N/A</v>
      </c>
      <c r="AZ33" s="211"/>
      <c r="BC33" s="146"/>
      <c r="BD33" s="146"/>
    </row>
    <row r="34" spans="2:56" s="42" customFormat="1" ht="17.25" thickTop="1" thickBot="1">
      <c r="B34" s="3"/>
      <c r="C34" s="4"/>
      <c r="D34" s="26"/>
      <c r="E34" s="26"/>
      <c r="F34" s="26"/>
      <c r="G34" s="26"/>
      <c r="H34" s="3"/>
      <c r="I34" s="3"/>
      <c r="J34" s="25"/>
      <c r="K34" s="3"/>
      <c r="L34" s="4"/>
      <c r="M34" s="26"/>
      <c r="N34" s="26"/>
      <c r="O34" s="26"/>
      <c r="P34" s="3"/>
      <c r="Q34" s="3"/>
      <c r="AL34" s="54" t="e">
        <f t="shared" si="18"/>
        <v>#N/A</v>
      </c>
      <c r="AM34" s="36">
        <v>28</v>
      </c>
      <c r="AU34" s="210">
        <v>31</v>
      </c>
      <c r="AV34" s="210">
        <v>646</v>
      </c>
      <c r="AW34" s="146" t="s">
        <v>969</v>
      </c>
      <c r="AX34" s="209">
        <f t="shared" ref="AX34:AY39" si="19">AF7</f>
        <v>0</v>
      </c>
      <c r="AY34" s="209" t="e">
        <f t="shared" si="19"/>
        <v>#N/A</v>
      </c>
      <c r="AZ34" s="211"/>
      <c r="BC34" s="146"/>
      <c r="BD34" s="146"/>
    </row>
    <row r="35" spans="2:56" s="42" customFormat="1" ht="17.25" thickTop="1" thickBot="1">
      <c r="B35" s="3"/>
      <c r="C35" s="4"/>
      <c r="D35" s="26"/>
      <c r="E35" s="26"/>
      <c r="F35" s="26"/>
      <c r="G35" s="26"/>
      <c r="H35" s="3"/>
      <c r="I35" s="3"/>
      <c r="J35" s="25"/>
      <c r="K35" s="3"/>
      <c r="L35" s="4"/>
      <c r="M35" s="26"/>
      <c r="N35" s="26"/>
      <c r="O35" s="26"/>
      <c r="P35" s="3"/>
      <c r="Q35" s="3"/>
      <c r="AL35" s="54" t="e">
        <f>IF(R11&lt;&gt;"",R11,"")</f>
        <v>#N/A</v>
      </c>
      <c r="AM35" s="36">
        <v>29</v>
      </c>
      <c r="AU35" s="210">
        <v>32</v>
      </c>
      <c r="AV35" s="210">
        <v>647</v>
      </c>
      <c r="AW35" s="146" t="s">
        <v>970</v>
      </c>
      <c r="AX35" s="209">
        <f t="shared" si="19"/>
        <v>0</v>
      </c>
      <c r="AY35" s="209" t="e">
        <f t="shared" si="19"/>
        <v>#N/A</v>
      </c>
      <c r="AZ35" s="211"/>
      <c r="BC35" s="146"/>
      <c r="BD35" s="146"/>
    </row>
    <row r="36" spans="2:56" s="42" customFormat="1" ht="17.25" customHeight="1" thickTop="1" thickBot="1">
      <c r="B36" s="3"/>
      <c r="C36" s="4"/>
      <c r="D36" s="26"/>
      <c r="E36" s="26"/>
      <c r="F36" s="26"/>
      <c r="G36" s="26"/>
      <c r="H36" s="3"/>
      <c r="I36" s="3"/>
      <c r="J36" s="25"/>
      <c r="K36" s="3"/>
      <c r="L36" s="4"/>
      <c r="M36" s="26"/>
      <c r="N36" s="26"/>
      <c r="O36" s="26"/>
      <c r="P36" s="3"/>
      <c r="Q36" s="3"/>
      <c r="AL36" s="54" t="e">
        <f t="shared" si="18"/>
        <v>#N/A</v>
      </c>
      <c r="AM36" s="36">
        <v>30</v>
      </c>
      <c r="AU36" s="210">
        <v>33</v>
      </c>
      <c r="AV36" s="210">
        <v>648</v>
      </c>
      <c r="AW36" s="212" t="s">
        <v>971</v>
      </c>
      <c r="AX36" s="209">
        <f t="shared" si="19"/>
        <v>0</v>
      </c>
      <c r="AY36" s="209" t="e">
        <f t="shared" si="19"/>
        <v>#N/A</v>
      </c>
      <c r="AZ36" s="211"/>
      <c r="BC36" s="212"/>
      <c r="BD36" s="212"/>
    </row>
    <row r="37" spans="2:56" s="42" customFormat="1" ht="17.25" thickTop="1" thickBot="1">
      <c r="B37" s="3"/>
      <c r="C37" s="4"/>
      <c r="D37" s="26"/>
      <c r="E37" s="26"/>
      <c r="F37" s="26"/>
      <c r="G37" s="26"/>
      <c r="H37" s="3"/>
      <c r="I37" s="3"/>
      <c r="J37" s="25"/>
      <c r="K37" s="3"/>
      <c r="L37" s="4"/>
      <c r="M37" s="26"/>
      <c r="N37" s="26"/>
      <c r="O37" s="26"/>
      <c r="P37" s="3"/>
      <c r="Q37" s="3"/>
      <c r="AL37" s="54" t="e">
        <f>IF(Z7&lt;&gt;"",Z7,"")</f>
        <v>#N/A</v>
      </c>
      <c r="AM37" s="36">
        <v>31</v>
      </c>
      <c r="AU37" s="210">
        <v>34</v>
      </c>
      <c r="AV37" s="210">
        <v>649</v>
      </c>
      <c r="AW37" s="146" t="s">
        <v>972</v>
      </c>
      <c r="AX37" s="209">
        <f t="shared" si="19"/>
        <v>0</v>
      </c>
      <c r="AY37" s="209" t="e">
        <f t="shared" si="19"/>
        <v>#N/A</v>
      </c>
      <c r="AZ37" s="211"/>
      <c r="BC37" s="146"/>
      <c r="BD37" s="146"/>
    </row>
    <row r="38" spans="2:56" s="42" customFormat="1" ht="17.25" thickTop="1" thickBot="1">
      <c r="B38" s="3"/>
      <c r="C38" s="4"/>
      <c r="D38" s="26"/>
      <c r="E38" s="26"/>
      <c r="F38" s="26"/>
      <c r="G38" s="26"/>
      <c r="H38" s="3"/>
      <c r="I38" s="3"/>
      <c r="J38" s="25"/>
      <c r="K38" s="3"/>
      <c r="L38" s="4"/>
      <c r="M38" s="26"/>
      <c r="N38" s="26"/>
      <c r="O38" s="26"/>
      <c r="P38" s="3"/>
      <c r="Q38" s="3"/>
      <c r="AL38" s="54" t="e">
        <f t="shared" ref="AL38:AL42" si="20">IF(Z8&lt;&gt;"",Z8,"")</f>
        <v>#N/A</v>
      </c>
      <c r="AM38" s="36">
        <v>32</v>
      </c>
      <c r="AU38" s="210">
        <v>35</v>
      </c>
      <c r="AV38" s="210">
        <v>650</v>
      </c>
      <c r="AW38" s="146" t="s">
        <v>973</v>
      </c>
      <c r="AX38" s="209">
        <f t="shared" si="19"/>
        <v>0</v>
      </c>
      <c r="AY38" s="209" t="e">
        <f t="shared" si="19"/>
        <v>#N/A</v>
      </c>
      <c r="AZ38" s="211"/>
      <c r="BC38" s="146"/>
      <c r="BD38" s="146"/>
    </row>
    <row r="39" spans="2:56" s="42" customFormat="1" ht="17.25" customHeight="1" thickTop="1" thickBot="1">
      <c r="B39" s="5"/>
      <c r="C39" s="5"/>
      <c r="D39" s="5"/>
      <c r="E39" s="6"/>
      <c r="F39" s="7"/>
      <c r="G39" s="3"/>
      <c r="H39" s="27"/>
      <c r="I39" s="27"/>
      <c r="J39" s="27"/>
      <c r="K39" s="27"/>
      <c r="L39" s="8"/>
      <c r="M39" s="8"/>
      <c r="N39" s="28"/>
      <c r="O39" s="28"/>
      <c r="P39" s="28"/>
      <c r="Q39" s="28"/>
      <c r="AL39" s="54" t="e">
        <f t="shared" si="20"/>
        <v>#N/A</v>
      </c>
      <c r="AM39" s="36">
        <v>33</v>
      </c>
      <c r="AU39" s="210">
        <v>36</v>
      </c>
      <c r="AV39" s="210">
        <v>651</v>
      </c>
      <c r="AW39" s="254" t="s">
        <v>974</v>
      </c>
      <c r="AX39" s="209">
        <f t="shared" si="19"/>
        <v>0</v>
      </c>
      <c r="AY39" s="209" t="e">
        <f t="shared" si="19"/>
        <v>#N/A</v>
      </c>
      <c r="AZ39" s="211"/>
      <c r="BC39" s="254"/>
      <c r="BD39" s="254"/>
    </row>
    <row r="40" spans="2:56" s="42" customFormat="1" ht="19.5" thickTop="1" thickBot="1">
      <c r="B40" s="9"/>
      <c r="C40" s="9"/>
      <c r="D40" s="5"/>
      <c r="E40" s="5"/>
      <c r="F40" s="5"/>
      <c r="G40" s="7"/>
      <c r="H40" s="27"/>
      <c r="I40" s="27"/>
      <c r="J40" s="27"/>
      <c r="K40" s="27"/>
      <c r="L40" s="8"/>
      <c r="M40" s="8"/>
      <c r="N40" s="28"/>
      <c r="O40" s="28"/>
      <c r="P40" s="28"/>
      <c r="Q40" s="28"/>
      <c r="AL40" s="54" t="e">
        <f t="shared" si="20"/>
        <v>#N/A</v>
      </c>
      <c r="AM40" s="36">
        <v>34</v>
      </c>
      <c r="AU40" s="210">
        <v>37</v>
      </c>
      <c r="AV40" s="210">
        <v>660</v>
      </c>
      <c r="AW40" s="146" t="s">
        <v>987</v>
      </c>
      <c r="AX40" s="209">
        <f t="shared" ref="AX40:AY45" si="21">X15</f>
        <v>0</v>
      </c>
      <c r="AY40" s="209" t="e">
        <f t="shared" si="21"/>
        <v>#N/A</v>
      </c>
      <c r="AZ40" s="211"/>
      <c r="BC40" s="146"/>
      <c r="BD40" s="146"/>
    </row>
    <row r="41" spans="2:56" s="42" customFormat="1" ht="19.5" thickTop="1" thickBot="1">
      <c r="B41" s="10"/>
      <c r="C41" s="10"/>
      <c r="D41" s="10"/>
      <c r="E41" s="10"/>
      <c r="F41" s="10"/>
      <c r="G41" s="11"/>
      <c r="H41" s="9"/>
      <c r="I41" s="9"/>
      <c r="J41" s="9"/>
      <c r="K41" s="9"/>
      <c r="L41" s="26"/>
      <c r="M41" s="26"/>
      <c r="N41" s="28"/>
      <c r="O41" s="28"/>
      <c r="P41" s="28"/>
      <c r="Q41" s="28"/>
      <c r="AL41" s="54" t="e">
        <f t="shared" si="20"/>
        <v>#N/A</v>
      </c>
      <c r="AM41" s="36">
        <v>35</v>
      </c>
      <c r="AU41" s="210">
        <v>38</v>
      </c>
      <c r="AV41" s="210">
        <v>661</v>
      </c>
      <c r="AW41" s="146" t="s">
        <v>988</v>
      </c>
      <c r="AX41" s="209">
        <f t="shared" si="21"/>
        <v>0</v>
      </c>
      <c r="AY41" s="209" t="e">
        <f t="shared" si="21"/>
        <v>#N/A</v>
      </c>
      <c r="AZ41" s="211"/>
      <c r="BC41" s="146"/>
      <c r="BD41" s="146"/>
    </row>
    <row r="42" spans="2:56" s="42" customFormat="1" ht="17.25" customHeight="1" thickTop="1" thickBot="1">
      <c r="B42" s="26"/>
      <c r="C42" s="26"/>
      <c r="D42" s="26"/>
      <c r="E42" s="3"/>
      <c r="F42" s="3"/>
      <c r="G42" s="26"/>
      <c r="H42" s="26"/>
      <c r="I42" s="26"/>
      <c r="J42" s="26"/>
      <c r="K42" s="26"/>
      <c r="L42" s="26"/>
      <c r="M42" s="12"/>
      <c r="N42" s="28"/>
      <c r="O42" s="28"/>
      <c r="P42" s="28"/>
      <c r="Q42" s="28"/>
      <c r="AL42" s="54" t="e">
        <f t="shared" si="20"/>
        <v>#N/A</v>
      </c>
      <c r="AM42" s="36">
        <v>36</v>
      </c>
      <c r="AU42" s="210">
        <v>39</v>
      </c>
      <c r="AV42" s="210">
        <v>662</v>
      </c>
      <c r="AW42" s="212" t="s">
        <v>989</v>
      </c>
      <c r="AX42" s="209">
        <f t="shared" si="21"/>
        <v>0</v>
      </c>
      <c r="AY42" s="209" t="e">
        <f t="shared" si="21"/>
        <v>#N/A</v>
      </c>
      <c r="AZ42" s="211"/>
      <c r="BC42" s="212"/>
      <c r="BD42" s="212"/>
    </row>
    <row r="43" spans="2:56" s="42" customFormat="1" ht="19.5" customHeight="1" thickTop="1" thickBot="1">
      <c r="B43" s="9"/>
      <c r="C43" s="11"/>
      <c r="D43" s="11"/>
      <c r="E43" s="11"/>
      <c r="F43" s="11"/>
      <c r="G43" s="26"/>
      <c r="H43" s="26"/>
      <c r="I43" s="26"/>
      <c r="J43" s="26"/>
      <c r="K43" s="26"/>
      <c r="L43" s="26"/>
      <c r="M43" s="8"/>
      <c r="N43" s="8"/>
      <c r="O43" s="13"/>
      <c r="P43" s="13"/>
      <c r="Q43" s="13"/>
      <c r="AL43" s="54" t="e">
        <f>IF(R15&lt;&gt;"",R15,"")</f>
        <v>#N/A</v>
      </c>
      <c r="AM43" s="36">
        <v>37</v>
      </c>
      <c r="AU43" s="210">
        <v>40</v>
      </c>
      <c r="AV43" s="210">
        <v>663</v>
      </c>
      <c r="AW43" s="146" t="s">
        <v>990</v>
      </c>
      <c r="AX43" s="209">
        <f t="shared" si="21"/>
        <v>0</v>
      </c>
      <c r="AY43" s="209" t="e">
        <f t="shared" si="21"/>
        <v>#N/A</v>
      </c>
      <c r="AZ43" s="211"/>
      <c r="BC43" s="146"/>
      <c r="BD43" s="146"/>
    </row>
    <row r="44" spans="2:56" s="42" customFormat="1" ht="17.25" thickTop="1" thickBot="1">
      <c r="AL44" s="54" t="e">
        <f t="shared" ref="AL44:AL48" si="22">IF(R16&lt;&gt;"",R16,"")</f>
        <v>#N/A</v>
      </c>
      <c r="AM44" s="36">
        <v>38</v>
      </c>
      <c r="AU44" s="210">
        <v>41</v>
      </c>
      <c r="AV44" s="210">
        <v>664</v>
      </c>
      <c r="AW44" s="146" t="s">
        <v>991</v>
      </c>
      <c r="AX44" s="209">
        <f t="shared" si="21"/>
        <v>0</v>
      </c>
      <c r="AY44" s="209" t="e">
        <f t="shared" si="21"/>
        <v>#N/A</v>
      </c>
      <c r="AZ44" s="211"/>
      <c r="BC44" s="146"/>
      <c r="BD44" s="146"/>
    </row>
    <row r="45" spans="2:56" s="42" customFormat="1" ht="17.25" thickTop="1" thickBot="1">
      <c r="B45" s="29"/>
      <c r="C45" s="29"/>
      <c r="D45" s="29"/>
      <c r="E45" s="29"/>
      <c r="F45" s="29"/>
      <c r="G45" s="29"/>
      <c r="H45" s="29"/>
      <c r="I45" s="29"/>
      <c r="J45" s="29"/>
      <c r="K45" s="29"/>
      <c r="L45" s="29"/>
      <c r="M45" s="29"/>
      <c r="N45" s="29"/>
      <c r="O45" s="29"/>
      <c r="P45" s="29"/>
      <c r="Q45" s="29"/>
      <c r="AL45" s="54" t="e">
        <f t="shared" si="22"/>
        <v>#N/A</v>
      </c>
      <c r="AM45" s="36">
        <v>39</v>
      </c>
      <c r="AU45" s="210">
        <v>42</v>
      </c>
      <c r="AV45" s="210">
        <v>665</v>
      </c>
      <c r="AW45" s="146" t="s">
        <v>992</v>
      </c>
      <c r="AX45" s="209">
        <f t="shared" si="21"/>
        <v>0</v>
      </c>
      <c r="AY45" s="209" t="e">
        <f t="shared" si="21"/>
        <v>#N/A</v>
      </c>
      <c r="AZ45" s="211"/>
      <c r="BC45" s="146"/>
      <c r="BD45" s="146"/>
    </row>
    <row r="46" spans="2:56" s="42" customFormat="1" ht="17.25" customHeight="1" thickTop="1" thickBot="1">
      <c r="B46" s="29"/>
      <c r="C46" s="29"/>
      <c r="D46" s="29"/>
      <c r="E46" s="29"/>
      <c r="F46" s="29"/>
      <c r="G46" s="29"/>
      <c r="H46" s="29"/>
      <c r="I46" s="29"/>
      <c r="J46" s="29"/>
      <c r="K46" s="29"/>
      <c r="L46" s="29"/>
      <c r="M46" s="29"/>
      <c r="N46" s="29"/>
      <c r="O46" s="29"/>
      <c r="P46" s="29"/>
      <c r="Q46" s="29"/>
      <c r="AL46" s="54" t="e">
        <f t="shared" si="22"/>
        <v>#N/A</v>
      </c>
      <c r="AM46" s="36">
        <v>40</v>
      </c>
      <c r="AU46" s="210">
        <v>43</v>
      </c>
      <c r="AV46" s="210">
        <v>666</v>
      </c>
      <c r="AW46" s="254" t="s">
        <v>993</v>
      </c>
      <c r="AX46" s="209">
        <f t="shared" ref="AX46:AY51" si="23">AF15</f>
        <v>0</v>
      </c>
      <c r="AY46" s="209" t="e">
        <f t="shared" si="23"/>
        <v>#N/A</v>
      </c>
      <c r="AZ46" s="211"/>
      <c r="BC46" s="254"/>
      <c r="BD46" s="254"/>
    </row>
    <row r="47" spans="2:56" s="42" customFormat="1" ht="19.5" thickTop="1" thickBot="1">
      <c r="B47" s="14"/>
      <c r="C47" s="14"/>
      <c r="D47" s="14"/>
      <c r="E47" s="14"/>
      <c r="F47" s="14"/>
      <c r="G47" s="14"/>
      <c r="H47" s="15"/>
      <c r="I47" s="15"/>
      <c r="J47" s="15"/>
      <c r="K47" s="9"/>
      <c r="L47" s="9"/>
      <c r="M47" s="15"/>
      <c r="N47" s="15"/>
      <c r="O47" s="14"/>
      <c r="P47" s="14"/>
      <c r="Q47" s="14"/>
      <c r="AL47" s="54" t="e">
        <f t="shared" si="22"/>
        <v>#N/A</v>
      </c>
      <c r="AM47" s="36">
        <v>41</v>
      </c>
      <c r="AU47" s="210">
        <v>44</v>
      </c>
      <c r="AV47" s="210">
        <v>667</v>
      </c>
      <c r="AW47" s="146" t="s">
        <v>994</v>
      </c>
      <c r="AX47" s="209">
        <f t="shared" si="23"/>
        <v>0</v>
      </c>
      <c r="AY47" s="209" t="e">
        <f t="shared" si="23"/>
        <v>#N/A</v>
      </c>
      <c r="AZ47" s="211"/>
      <c r="BC47" s="146"/>
      <c r="BD47" s="146"/>
    </row>
    <row r="48" spans="2:56" s="42" customFormat="1" ht="17.25" customHeight="1" thickTop="1" thickBot="1">
      <c r="B48" s="15"/>
      <c r="C48" s="15"/>
      <c r="D48" s="15"/>
      <c r="E48" s="15"/>
      <c r="F48" s="15"/>
      <c r="G48" s="15"/>
      <c r="H48" s="7"/>
      <c r="I48" s="7"/>
      <c r="J48" s="7"/>
      <c r="K48" s="7"/>
      <c r="L48" s="7"/>
      <c r="M48" s="7"/>
      <c r="N48" s="7"/>
      <c r="O48" s="15"/>
      <c r="P48" s="15"/>
      <c r="Q48" s="15"/>
      <c r="AL48" s="54" t="e">
        <f t="shared" si="22"/>
        <v>#N/A</v>
      </c>
      <c r="AM48" s="36">
        <v>42</v>
      </c>
      <c r="AU48" s="210">
        <v>45</v>
      </c>
      <c r="AV48" s="210">
        <v>668</v>
      </c>
      <c r="AW48" s="212" t="s">
        <v>995</v>
      </c>
      <c r="AX48" s="209">
        <f t="shared" si="23"/>
        <v>0</v>
      </c>
      <c r="AY48" s="209" t="e">
        <f t="shared" si="23"/>
        <v>#N/A</v>
      </c>
      <c r="AZ48" s="211"/>
      <c r="BC48" s="212"/>
      <c r="BD48" s="212"/>
    </row>
    <row r="49" spans="2:56" s="42" customFormat="1" ht="21.75" customHeight="1" thickTop="1" thickBot="1">
      <c r="B49" s="30"/>
      <c r="C49" s="30"/>
      <c r="D49" s="30"/>
      <c r="E49" s="30"/>
      <c r="F49" s="30"/>
      <c r="G49" s="30"/>
      <c r="H49" s="30"/>
      <c r="I49" s="30"/>
      <c r="J49" s="30"/>
      <c r="K49" s="30"/>
      <c r="L49" s="30"/>
      <c r="M49" s="30"/>
      <c r="N49" s="30"/>
      <c r="O49" s="30"/>
      <c r="P49" s="30"/>
      <c r="Q49" s="30"/>
      <c r="AL49" s="54" t="e">
        <f>IF(Z15&lt;&gt;"",Z15,"")</f>
        <v>#N/A</v>
      </c>
      <c r="AM49" s="36">
        <v>43</v>
      </c>
      <c r="AU49" s="210">
        <v>46</v>
      </c>
      <c r="AV49" s="210">
        <v>669</v>
      </c>
      <c r="AW49" s="146" t="s">
        <v>996</v>
      </c>
      <c r="AX49" s="209">
        <f t="shared" si="23"/>
        <v>0</v>
      </c>
      <c r="AY49" s="209" t="e">
        <f t="shared" si="23"/>
        <v>#N/A</v>
      </c>
      <c r="AZ49" s="211"/>
      <c r="BC49" s="146"/>
      <c r="BD49" s="146"/>
    </row>
    <row r="50" spans="2:56" s="42" customFormat="1" ht="21.75" customHeight="1" thickTop="1" thickBot="1">
      <c r="B50" s="16"/>
      <c r="C50" s="16"/>
      <c r="D50" s="16"/>
      <c r="E50" s="16"/>
      <c r="F50" s="16"/>
      <c r="G50" s="16"/>
      <c r="H50" s="16"/>
      <c r="I50" s="16"/>
      <c r="J50" s="16"/>
      <c r="K50" s="16"/>
      <c r="L50" s="16"/>
      <c r="M50" s="16"/>
      <c r="N50" s="9"/>
      <c r="O50" s="9"/>
      <c r="P50" s="9"/>
      <c r="Q50" s="9"/>
      <c r="AL50" s="54" t="e">
        <f>IF(Z16&lt;&gt;"",Z16,"")</f>
        <v>#N/A</v>
      </c>
      <c r="AM50" s="36">
        <v>44</v>
      </c>
      <c r="AU50" s="210">
        <v>47</v>
      </c>
      <c r="AV50" s="210">
        <v>670</v>
      </c>
      <c r="AW50" s="254" t="s">
        <v>997</v>
      </c>
      <c r="AX50" s="209">
        <f t="shared" si="23"/>
        <v>0</v>
      </c>
      <c r="AY50" s="209" t="e">
        <f t="shared" si="23"/>
        <v>#N/A</v>
      </c>
      <c r="AZ50" s="211"/>
      <c r="BC50" s="254"/>
      <c r="BD50" s="254"/>
    </row>
    <row r="51" spans="2:56" s="42" customFormat="1" ht="21.75" customHeight="1" thickTop="1" thickBot="1">
      <c r="B51" s="17"/>
      <c r="C51" s="17"/>
      <c r="D51" s="17"/>
      <c r="E51" s="16"/>
      <c r="F51" s="17"/>
      <c r="G51" s="17"/>
      <c r="H51" s="17"/>
      <c r="I51" s="17"/>
      <c r="J51" s="17"/>
      <c r="K51" s="17"/>
      <c r="L51" s="17"/>
      <c r="M51" s="17"/>
      <c r="N51" s="10"/>
      <c r="O51" s="10"/>
      <c r="P51" s="10"/>
      <c r="Q51" s="10"/>
      <c r="AL51" s="54" t="e">
        <f t="shared" ref="AL51:AL53" si="24">IF(Z17&lt;&gt;"",Z17,"")</f>
        <v>#N/A</v>
      </c>
      <c r="AM51" s="36">
        <v>45</v>
      </c>
      <c r="AU51" s="210">
        <v>48</v>
      </c>
      <c r="AV51" s="210">
        <v>671</v>
      </c>
      <c r="AW51" s="254" t="s">
        <v>998</v>
      </c>
      <c r="AX51" s="209">
        <f t="shared" si="23"/>
        <v>0</v>
      </c>
      <c r="AY51" s="209" t="e">
        <f t="shared" si="23"/>
        <v>#N/A</v>
      </c>
      <c r="AZ51" s="211"/>
      <c r="BC51" s="254"/>
      <c r="BD51" s="254"/>
    </row>
    <row r="52" spans="2:56" s="42" customFormat="1" ht="21.75" thickTop="1" thickBot="1">
      <c r="B52" s="18"/>
      <c r="C52" s="31"/>
      <c r="D52" s="31"/>
      <c r="E52" s="31"/>
      <c r="F52" s="31"/>
      <c r="G52" s="31"/>
      <c r="H52" s="31"/>
      <c r="I52" s="18"/>
      <c r="J52" s="18"/>
      <c r="K52" s="19"/>
      <c r="L52" s="20"/>
      <c r="M52" s="20"/>
      <c r="N52" s="21"/>
      <c r="O52" s="21"/>
      <c r="P52" s="21"/>
      <c r="Q52" s="21"/>
      <c r="AL52" s="54" t="e">
        <f t="shared" si="24"/>
        <v>#N/A</v>
      </c>
      <c r="AM52" s="36">
        <v>46</v>
      </c>
      <c r="AU52" s="210"/>
      <c r="AV52" s="209"/>
      <c r="AW52" s="214"/>
      <c r="AX52" s="209"/>
      <c r="AY52" s="209"/>
      <c r="AZ52" s="209"/>
      <c r="BA52" s="209"/>
      <c r="BB52" s="209"/>
    </row>
    <row r="53" spans="2:56" s="42" customFormat="1" ht="21.75" thickTop="1" thickBot="1">
      <c r="B53" s="19"/>
      <c r="C53" s="19"/>
      <c r="D53" s="19"/>
      <c r="E53" s="19"/>
      <c r="F53" s="19"/>
      <c r="G53" s="19"/>
      <c r="H53" s="22"/>
      <c r="I53" s="22"/>
      <c r="J53" s="22"/>
      <c r="K53" s="22"/>
      <c r="L53" s="22"/>
      <c r="M53" s="22"/>
      <c r="N53" s="3"/>
      <c r="O53" s="23"/>
      <c r="P53" s="23"/>
      <c r="Q53" s="23"/>
      <c r="AL53" s="54" t="e">
        <f t="shared" si="24"/>
        <v>#N/A</v>
      </c>
      <c r="AM53" s="36">
        <v>47</v>
      </c>
      <c r="AU53" s="209"/>
      <c r="AV53" s="209"/>
      <c r="AW53" s="214"/>
      <c r="AX53" s="209"/>
      <c r="AY53" s="209"/>
      <c r="AZ53" s="209"/>
      <c r="BA53" s="209"/>
      <c r="BB53" s="209"/>
    </row>
    <row r="54" spans="2:56" ht="21.75" thickTop="1" thickBot="1">
      <c r="B54" s="2"/>
      <c r="C54" s="2"/>
      <c r="D54" s="2"/>
      <c r="E54" s="2"/>
      <c r="F54" s="2"/>
      <c r="G54" s="2"/>
      <c r="H54" s="2"/>
      <c r="I54" s="2"/>
      <c r="J54" s="2"/>
      <c r="K54" s="2"/>
      <c r="L54" s="2"/>
      <c r="M54" s="2"/>
      <c r="N54" s="1"/>
      <c r="O54" s="1"/>
      <c r="P54" s="1"/>
      <c r="Q54" s="1"/>
      <c r="AL54" s="54" t="e">
        <f>IF(Z20&lt;&gt;"",Z20,"")</f>
        <v>#N/A</v>
      </c>
      <c r="AM54" s="36">
        <v>48</v>
      </c>
    </row>
    <row r="55" spans="2:56" ht="14.25" customHeight="1" thickTop="1"/>
  </sheetData>
  <sheetProtection password="CC41" sheet="1" objects="1" scenarios="1" selectLockedCells="1"/>
  <mergeCells count="112">
    <mergeCell ref="AC20:AE20"/>
    <mergeCell ref="AC15:AE15"/>
    <mergeCell ref="D16:G16"/>
    <mergeCell ref="M16:O16"/>
    <mergeCell ref="M19:O19"/>
    <mergeCell ref="U18:W18"/>
    <mergeCell ref="U20:W20"/>
    <mergeCell ref="U16:W16"/>
    <mergeCell ref="U17:W17"/>
    <mergeCell ref="U19:W19"/>
    <mergeCell ref="T25:V25"/>
    <mergeCell ref="AC12:AE12"/>
    <mergeCell ref="AC11:AE11"/>
    <mergeCell ref="AC16:AE16"/>
    <mergeCell ref="AC8:AE8"/>
    <mergeCell ref="U9:W9"/>
    <mergeCell ref="L26:P26"/>
    <mergeCell ref="T26:X26"/>
    <mergeCell ref="Z26:AD26"/>
    <mergeCell ref="L24:M24"/>
    <mergeCell ref="N24:Q24"/>
    <mergeCell ref="N25:Q25"/>
    <mergeCell ref="Y24:AC24"/>
    <mergeCell ref="Y25:AC25"/>
    <mergeCell ref="U15:W15"/>
    <mergeCell ref="T24:V24"/>
    <mergeCell ref="W24:X24"/>
    <mergeCell ref="AD24:AE24"/>
    <mergeCell ref="W25:X25"/>
    <mergeCell ref="AD25:AE25"/>
    <mergeCell ref="AC17:AE17"/>
    <mergeCell ref="AC18:AE18"/>
    <mergeCell ref="AC19:AE19"/>
    <mergeCell ref="AC9:AE9"/>
    <mergeCell ref="H4:L4"/>
    <mergeCell ref="D20:G20"/>
    <mergeCell ref="M20:O20"/>
    <mergeCell ref="D7:G7"/>
    <mergeCell ref="D8:G8"/>
    <mergeCell ref="D10:G10"/>
    <mergeCell ref="D12:G12"/>
    <mergeCell ref="D11:G11"/>
    <mergeCell ref="D9:G9"/>
    <mergeCell ref="M15:O15"/>
    <mergeCell ref="M18:O18"/>
    <mergeCell ref="D18:G18"/>
    <mergeCell ref="D19:G19"/>
    <mergeCell ref="D17:G17"/>
    <mergeCell ref="D15:G15"/>
    <mergeCell ref="M7:O7"/>
    <mergeCell ref="M8:O8"/>
    <mergeCell ref="M11:O11"/>
    <mergeCell ref="AH11:AJ17"/>
    <mergeCell ref="AC10:AE10"/>
    <mergeCell ref="AH3:AI3"/>
    <mergeCell ref="T14:AG14"/>
    <mergeCell ref="AB6:AE6"/>
    <mergeCell ref="U7:W7"/>
    <mergeCell ref="AC7:AE7"/>
    <mergeCell ref="B14:Q14"/>
    <mergeCell ref="M17:O17"/>
    <mergeCell ref="B6:G6"/>
    <mergeCell ref="L6:O6"/>
    <mergeCell ref="M10:O10"/>
    <mergeCell ref="M9:O9"/>
    <mergeCell ref="U12:W12"/>
    <mergeCell ref="AH8:AJ8"/>
    <mergeCell ref="AH9:AJ10"/>
    <mergeCell ref="U10:W10"/>
    <mergeCell ref="M12:O12"/>
    <mergeCell ref="U11:W11"/>
    <mergeCell ref="C4:D4"/>
    <mergeCell ref="B5:Q5"/>
    <mergeCell ref="E4:G4"/>
    <mergeCell ref="M4:N4"/>
    <mergeCell ref="O4:P4"/>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M1:N1"/>
    <mergeCell ref="O1:P1"/>
    <mergeCell ref="C3:D3"/>
    <mergeCell ref="E3:G3"/>
    <mergeCell ref="H3:J3"/>
    <mergeCell ref="L3:N3"/>
    <mergeCell ref="C2:D2"/>
    <mergeCell ref="E2:G2"/>
    <mergeCell ref="H2:J2"/>
    <mergeCell ref="L2:N2"/>
    <mergeCell ref="O2:P2"/>
    <mergeCell ref="O3:P3"/>
    <mergeCell ref="C1:E1"/>
    <mergeCell ref="F1:L1"/>
  </mergeCells>
  <conditionalFormatting sqref="B6:AG20">
    <cfRule type="expression" dxfId="841" priority="1" stopIfTrue="1">
      <formula>$E$2=""</formula>
    </cfRule>
  </conditionalFormatting>
  <conditionalFormatting sqref="AB15:AG20">
    <cfRule type="expression" dxfId="840" priority="293">
      <formula>$E$3= "الرابعة حديث"</formula>
    </cfRule>
  </conditionalFormatting>
  <conditionalFormatting sqref="L15:Q20 T5:AG20">
    <cfRule type="expression" dxfId="839" priority="30">
      <formula>$E$3="الثانية حديث"</formula>
    </cfRule>
  </conditionalFormatting>
  <conditionalFormatting sqref="AB7:AG12 T14:AG20">
    <cfRule type="expression" dxfId="838" priority="32">
      <formula>$E$3="الثالثة حديث"</formula>
    </cfRule>
  </conditionalFormatting>
  <conditionalFormatting sqref="T14:AG20">
    <cfRule type="expression" dxfId="837" priority="34">
      <formula>$E$3="الثالثة"</formula>
    </cfRule>
  </conditionalFormatting>
  <conditionalFormatting sqref="B14:Q20 T5:AG20">
    <cfRule type="expression" dxfId="836" priority="29">
      <formula>$E$3="الأولى"</formula>
    </cfRule>
  </conditionalFormatting>
  <conditionalFormatting sqref="L6:Q12 B14:Q20 T5:AG20">
    <cfRule type="expression" dxfId="835" priority="2">
      <formula>$E$3="الأولى حديث"</formula>
    </cfRule>
  </conditionalFormatting>
  <conditionalFormatting sqref="T5:AG20">
    <cfRule type="expression" dxfId="834" priority="31">
      <formula>$E$3="الثانية"</formula>
    </cfRule>
  </conditionalFormatting>
  <dataValidations count="1">
    <dataValidation type="list" allowBlank="1" showInputMessage="1" showErrorMessage="1" sqref="F1">
      <formula1>$AN$1:$AN$7</formula1>
    </dataValidation>
  </dataValidations>
  <hyperlinks>
    <hyperlink ref="AH11:AJ17" location="ورقة3!A2" display="ورقة3!A2"/>
    <hyperlink ref="AH8:AJ8" location="'تعليمات التسجيل'!A1" display="اضغط هنا للرجوع للتعليمات"/>
    <hyperlink ref="AH9:AJ10"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U45"/>
  <sheetViews>
    <sheetView rightToLeft="1" topLeftCell="A10" workbookViewId="0">
      <selection activeCell="A25" sqref="A25:K27"/>
    </sheetView>
  </sheetViews>
  <sheetFormatPr defaultRowHeight="15"/>
  <cols>
    <col min="1" max="1" width="5.125" style="1" customWidth="1"/>
    <col min="2" max="2" width="6.375" style="1" customWidth="1"/>
    <col min="3" max="3" width="4.125" style="1" customWidth="1"/>
    <col min="4" max="4" width="8" style="206" customWidth="1"/>
    <col min="5" max="5" width="7.125" style="206" customWidth="1"/>
    <col min="6" max="6" width="4.75" style="206" customWidth="1"/>
    <col min="7" max="7" width="5.5" style="206" customWidth="1"/>
    <col min="8" max="9" width="5.25" style="1" customWidth="1"/>
    <col min="10" max="10" width="5.875" style="1" customWidth="1"/>
    <col min="11" max="11" width="3.5" style="1" customWidth="1"/>
    <col min="12" max="12" width="7.125" style="206" customWidth="1"/>
    <col min="13" max="13" width="8.375" style="206" customWidth="1"/>
    <col min="14" max="14" width="7.125" style="206" customWidth="1"/>
    <col min="15" max="15" width="5.25" style="1" customWidth="1"/>
    <col min="16" max="17" width="4.75" style="1" customWidth="1"/>
    <col min="18" max="20" width="9" style="1"/>
    <col min="21" max="21" width="11.25" style="1" hidden="1" customWidth="1"/>
    <col min="22" max="16384" width="9" style="1"/>
  </cols>
  <sheetData>
    <row r="1" spans="1:21" ht="19.5" thickBot="1">
      <c r="A1" s="446">
        <f ca="1">NOW()</f>
        <v>43398.425789120367</v>
      </c>
      <c r="B1" s="446"/>
      <c r="C1" s="446"/>
      <c r="D1" s="446"/>
      <c r="E1" s="258" t="s">
        <v>12827</v>
      </c>
      <c r="F1" s="153"/>
      <c r="G1" s="153"/>
      <c r="H1" s="153"/>
      <c r="I1" s="153"/>
      <c r="J1" s="153"/>
      <c r="K1" s="153"/>
      <c r="L1" s="153"/>
      <c r="M1" s="153"/>
      <c r="N1" s="153"/>
      <c r="O1" s="153"/>
      <c r="P1" s="153"/>
      <c r="Q1" s="154"/>
    </row>
    <row r="2" spans="1:21" ht="17.25" customHeight="1" thickTop="1">
      <c r="A2" s="447" t="s">
        <v>4</v>
      </c>
      <c r="B2" s="448"/>
      <c r="C2" s="449">
        <f>'إدخال البيانات'!E2</f>
        <v>0</v>
      </c>
      <c r="D2" s="449"/>
      <c r="E2" s="450" t="s">
        <v>5</v>
      </c>
      <c r="F2" s="450"/>
      <c r="G2" s="451" t="b">
        <f>'إدخال البيانات'!L2</f>
        <v>0</v>
      </c>
      <c r="H2" s="451"/>
      <c r="I2" s="451"/>
      <c r="J2" s="461" t="s">
        <v>6</v>
      </c>
      <c r="K2" s="461"/>
      <c r="L2" s="452" t="b">
        <f>'إدخال البيانات'!Q2</f>
        <v>0</v>
      </c>
      <c r="M2" s="452"/>
      <c r="N2" s="155" t="s">
        <v>7</v>
      </c>
      <c r="O2" s="453" t="b">
        <f>'إدخال البيانات'!W2</f>
        <v>0</v>
      </c>
      <c r="P2" s="453"/>
      <c r="Q2" s="454"/>
    </row>
    <row r="3" spans="1:21" ht="18.75" customHeight="1">
      <c r="A3" s="156" t="s">
        <v>11</v>
      </c>
      <c r="B3" s="455" t="e">
        <f>'إدخال البيانات'!E3</f>
        <v>#N/A</v>
      </c>
      <c r="C3" s="455"/>
      <c r="D3" s="157" t="s">
        <v>9</v>
      </c>
      <c r="E3" s="456">
        <f>'إدخال البيانات'!AE2</f>
        <v>0</v>
      </c>
      <c r="F3" s="456"/>
      <c r="G3" s="457" t="s">
        <v>8</v>
      </c>
      <c r="H3" s="457"/>
      <c r="I3" s="458">
        <f>'إدخال البيانات'!AB2</f>
        <v>0</v>
      </c>
      <c r="J3" s="458"/>
      <c r="K3" s="458"/>
      <c r="L3" s="459" t="s">
        <v>12</v>
      </c>
      <c r="M3" s="459"/>
      <c r="N3" s="460">
        <f>'إدخال البيانات'!L3</f>
        <v>0</v>
      </c>
      <c r="O3" s="460"/>
      <c r="P3" s="158" t="s">
        <v>13</v>
      </c>
      <c r="Q3" s="159">
        <f>'إدخال البيانات'!Q3</f>
        <v>0</v>
      </c>
    </row>
    <row r="4" spans="1:21" ht="15.75">
      <c r="A4" s="470" t="s">
        <v>76</v>
      </c>
      <c r="B4" s="471"/>
      <c r="C4" s="528">
        <f>'إدخال البيانات'!E4</f>
        <v>0</v>
      </c>
      <c r="D4" s="528"/>
      <c r="E4" s="529"/>
      <c r="F4" s="483" t="s">
        <v>34</v>
      </c>
      <c r="G4" s="484"/>
      <c r="H4" s="472">
        <f>'إدخال البيانات'!AJ2</f>
        <v>0</v>
      </c>
      <c r="I4" s="472"/>
      <c r="J4" s="457" t="s">
        <v>922</v>
      </c>
      <c r="K4" s="457"/>
      <c r="L4" s="473">
        <f>'إدخال البيانات'!Q4</f>
        <v>0</v>
      </c>
      <c r="M4" s="473"/>
      <c r="N4" s="160" t="s">
        <v>923</v>
      </c>
      <c r="O4" s="463">
        <f>'إدخال البيانات'!W4</f>
        <v>0</v>
      </c>
      <c r="P4" s="463"/>
      <c r="Q4" s="464"/>
    </row>
    <row r="5" spans="1:21" ht="15.75" customHeight="1" thickBot="1">
      <c r="A5" s="465" t="s">
        <v>924</v>
      </c>
      <c r="B5" s="466"/>
      <c r="C5" s="467"/>
      <c r="D5" s="468">
        <f>'إدخال البيانات'!M4</f>
        <v>0</v>
      </c>
      <c r="E5" s="468"/>
      <c r="F5" s="469" t="s">
        <v>35</v>
      </c>
      <c r="G5" s="469"/>
      <c r="H5" s="532">
        <f>'إدخال البيانات'!W3</f>
        <v>0</v>
      </c>
      <c r="I5" s="532"/>
      <c r="J5" s="532"/>
      <c r="K5" s="532"/>
      <c r="L5" s="161" t="s">
        <v>36</v>
      </c>
      <c r="M5" s="219">
        <f>'إدخال البيانات'!AB3</f>
        <v>0</v>
      </c>
      <c r="N5" s="63" t="s">
        <v>16</v>
      </c>
      <c r="O5" s="530">
        <f>'إدخال البيانات'!AE3</f>
        <v>0</v>
      </c>
      <c r="P5" s="530"/>
      <c r="Q5" s="531"/>
    </row>
    <row r="6" spans="1:21" ht="15" customHeight="1" thickBot="1">
      <c r="A6" s="474" t="s">
        <v>927</v>
      </c>
      <c r="B6" s="475"/>
      <c r="C6" s="476">
        <f>'إدخال البيانات'!AB4</f>
        <v>0</v>
      </c>
      <c r="D6" s="476"/>
      <c r="E6" s="476"/>
      <c r="F6" s="476"/>
      <c r="G6" s="476"/>
      <c r="H6" s="476"/>
      <c r="I6" s="476"/>
      <c r="J6" s="476"/>
      <c r="K6" s="476"/>
      <c r="L6" s="476"/>
      <c r="M6" s="476"/>
      <c r="N6" s="476"/>
      <c r="O6" s="476"/>
      <c r="P6" s="476"/>
      <c r="Q6" s="477"/>
    </row>
    <row r="7" spans="1:21" ht="26.25" customHeight="1">
      <c r="A7" s="478" t="s">
        <v>12828</v>
      </c>
      <c r="B7" s="478"/>
      <c r="C7" s="478"/>
      <c r="D7" s="478"/>
      <c r="E7" s="478"/>
      <c r="F7" s="478"/>
      <c r="G7" s="478"/>
      <c r="H7" s="478"/>
      <c r="I7" s="478"/>
      <c r="J7" s="478"/>
      <c r="K7" s="478"/>
      <c r="L7" s="478"/>
      <c r="M7" s="478"/>
      <c r="N7" s="478"/>
      <c r="O7" s="478"/>
      <c r="P7" s="478"/>
      <c r="Q7" s="478"/>
    </row>
    <row r="8" spans="1:21" ht="26.25" customHeight="1">
      <c r="A8" s="479"/>
      <c r="B8" s="479"/>
      <c r="C8" s="479"/>
      <c r="D8" s="479"/>
      <c r="E8" s="479"/>
      <c r="F8" s="479"/>
      <c r="G8" s="479"/>
      <c r="H8" s="479"/>
      <c r="I8" s="479"/>
      <c r="J8" s="479"/>
      <c r="K8" s="479"/>
      <c r="L8" s="479"/>
      <c r="M8" s="479"/>
      <c r="N8" s="479"/>
      <c r="O8" s="479"/>
      <c r="P8" s="479"/>
      <c r="Q8" s="479"/>
      <c r="R8" s="162"/>
      <c r="S8" s="162"/>
      <c r="T8" s="162"/>
    </row>
    <row r="9" spans="1:21" ht="16.5" customHeight="1" thickBot="1">
      <c r="A9" s="163"/>
      <c r="B9" s="163"/>
      <c r="C9" s="163"/>
      <c r="D9" s="163"/>
      <c r="E9" s="163"/>
      <c r="F9" s="163"/>
      <c r="G9" s="163"/>
      <c r="H9" s="163"/>
      <c r="I9" s="163"/>
      <c r="J9" s="163"/>
      <c r="K9" s="163"/>
      <c r="L9" s="163"/>
      <c r="M9" s="163"/>
      <c r="N9" s="163"/>
      <c r="O9" s="163"/>
      <c r="P9" s="163"/>
      <c r="Q9" s="163"/>
      <c r="R9" s="162"/>
      <c r="S9" s="162"/>
      <c r="T9" s="162"/>
    </row>
    <row r="10" spans="1:21" ht="16.5" customHeight="1">
      <c r="A10" s="164"/>
      <c r="B10" s="165" t="s">
        <v>37</v>
      </c>
      <c r="C10" s="480" t="s">
        <v>38</v>
      </c>
      <c r="D10" s="481"/>
      <c r="E10" s="481"/>
      <c r="F10" s="482"/>
      <c r="G10" s="166"/>
      <c r="H10" s="167"/>
      <c r="I10" s="164"/>
      <c r="J10" s="165" t="s">
        <v>37</v>
      </c>
      <c r="K10" s="480" t="s">
        <v>38</v>
      </c>
      <c r="L10" s="481"/>
      <c r="M10" s="481"/>
      <c r="N10" s="482"/>
      <c r="O10" s="166"/>
      <c r="P10" s="168"/>
      <c r="Q10" s="169"/>
      <c r="R10" s="170"/>
      <c r="S10" s="170"/>
      <c r="T10" s="171"/>
      <c r="U10" s="1" t="str">
        <f>IFERROR(SMALL('إدخال البيانات'!$AL$7:$AL$54,'إدخال البيانات'!AM7),"")</f>
        <v/>
      </c>
    </row>
    <row r="11" spans="1:21" ht="27" customHeight="1">
      <c r="A11" s="172" t="str">
        <f>U10</f>
        <v/>
      </c>
      <c r="B11" s="173" t="str">
        <f>IFERROR(VLOOKUP(A11,'إدخال البيانات'!AU4:AY51,2,0),"")</f>
        <v/>
      </c>
      <c r="C11" s="462" t="str">
        <f>IFERROR(VLOOKUP(A11,'إدخال البيانات'!AU4:AY51,3,0),"")</f>
        <v/>
      </c>
      <c r="D11" s="462"/>
      <c r="E11" s="462"/>
      <c r="F11" s="462"/>
      <c r="G11" s="174" t="str">
        <f>IFERROR(VLOOKUP(A11,'إدخال البيانات'!AU4:AY51,4,0),"")</f>
        <v/>
      </c>
      <c r="H11" s="175" t="str">
        <f>IFERROR(VLOOKUP(A11,'إدخال البيانات'!AU4:AY51,5,0),"")</f>
        <v/>
      </c>
      <c r="I11" s="176" t="str">
        <f>U11</f>
        <v/>
      </c>
      <c r="J11" s="173" t="str">
        <f>IFERROR(VLOOKUP(I11,'إدخال البيانات'!AU4:AY51,2,0),"")</f>
        <v/>
      </c>
      <c r="K11" s="462" t="str">
        <f>IFERROR(VLOOKUP(I11,'إدخال البيانات'!AU4:AY51,3,0),"")</f>
        <v/>
      </c>
      <c r="L11" s="462"/>
      <c r="M11" s="462"/>
      <c r="N11" s="462"/>
      <c r="O11" s="174" t="str">
        <f>IFERROR(VLOOKUP(I11,'إدخال البيانات'!AU4:AY51,4,0),"")</f>
        <v/>
      </c>
      <c r="P11" s="175" t="str">
        <f>IFERROR(VLOOKUP(I11,'إدخال البيانات'!AU4:AY51,5,0),"")</f>
        <v/>
      </c>
      <c r="Q11" s="177"/>
      <c r="R11" s="178"/>
      <c r="S11" s="179"/>
      <c r="T11" s="178"/>
      <c r="U11" s="1" t="str">
        <f>IFERROR(SMALL('إدخال البيانات'!$AL$7:$AL$54,'إدخال البيانات'!AM8),"")</f>
        <v/>
      </c>
    </row>
    <row r="12" spans="1:21" ht="27" customHeight="1">
      <c r="A12" s="172" t="str">
        <f>U12</f>
        <v/>
      </c>
      <c r="B12" s="173" t="str">
        <f>IFERROR(VLOOKUP(A12,'إدخال البيانات'!AU5:AY52,2,0),"")</f>
        <v/>
      </c>
      <c r="C12" s="462" t="str">
        <f>IFERROR(VLOOKUP(A12,'إدخال البيانات'!AU5:AY52,3,0),"")</f>
        <v/>
      </c>
      <c r="D12" s="462"/>
      <c r="E12" s="462"/>
      <c r="F12" s="462"/>
      <c r="G12" s="174" t="str">
        <f>IFERROR(VLOOKUP(A12,'إدخال البيانات'!AU5:AY52,4,0),"")</f>
        <v/>
      </c>
      <c r="H12" s="175" t="str">
        <f>IFERROR(VLOOKUP(A12,'إدخال البيانات'!AU5:AY52,5,0),"")</f>
        <v/>
      </c>
      <c r="I12" s="176" t="str">
        <f>U13</f>
        <v/>
      </c>
      <c r="J12" s="173" t="str">
        <f>IFERROR(VLOOKUP(I12,'إدخال البيانات'!AU5:AY52,2,0),"")</f>
        <v/>
      </c>
      <c r="K12" s="462" t="str">
        <f>IFERROR(VLOOKUP(I12,'إدخال البيانات'!AU5:AY52,3,0),"")</f>
        <v/>
      </c>
      <c r="L12" s="462"/>
      <c r="M12" s="462"/>
      <c r="N12" s="462"/>
      <c r="O12" s="174" t="str">
        <f>IFERROR(VLOOKUP(I12,'إدخال البيانات'!AU5:AY52,4,0),"")</f>
        <v/>
      </c>
      <c r="P12" s="175" t="str">
        <f>IFERROR(VLOOKUP(I12,'إدخال البيانات'!AU5:AY52,5,0),"")</f>
        <v/>
      </c>
      <c r="Q12" s="177"/>
      <c r="R12" s="179"/>
      <c r="S12" s="179"/>
      <c r="T12" s="180"/>
      <c r="U12" s="1" t="str">
        <f>IFERROR(SMALL('إدخال البيانات'!$AL$7:$AL$54,'إدخال البيانات'!AM9),"")</f>
        <v/>
      </c>
    </row>
    <row r="13" spans="1:21" ht="27" customHeight="1">
      <c r="A13" s="172" t="str">
        <f>U14</f>
        <v/>
      </c>
      <c r="B13" s="173" t="str">
        <f>IFERROR(VLOOKUP(A13,'إدخال البيانات'!AU6:AY53,2,0),"")</f>
        <v/>
      </c>
      <c r="C13" s="462" t="str">
        <f>IFERROR(VLOOKUP(A13,'إدخال البيانات'!AU6:AY53,3,0),"")</f>
        <v/>
      </c>
      <c r="D13" s="462"/>
      <c r="E13" s="462"/>
      <c r="F13" s="462"/>
      <c r="G13" s="174" t="str">
        <f>IFERROR(VLOOKUP(A13,'إدخال البيانات'!AU6:AY53,4,0),"")</f>
        <v/>
      </c>
      <c r="H13" s="175" t="str">
        <f>IFERROR(VLOOKUP(A13,'إدخال البيانات'!AU6:AY53,5,0),"")</f>
        <v/>
      </c>
      <c r="I13" s="176" t="str">
        <f>U15</f>
        <v/>
      </c>
      <c r="J13" s="173" t="str">
        <f>IFERROR(VLOOKUP(I13,'إدخال البيانات'!AU6:AY53,2,0),"")</f>
        <v/>
      </c>
      <c r="K13" s="462" t="str">
        <f>IFERROR(VLOOKUP(I13,'إدخال البيانات'!AU6:AY53,3,0),"")</f>
        <v/>
      </c>
      <c r="L13" s="462"/>
      <c r="M13" s="462"/>
      <c r="N13" s="462"/>
      <c r="O13" s="174" t="str">
        <f>IFERROR(VLOOKUP(I13,'إدخال البيانات'!AU6:AY53,4,0),"")</f>
        <v/>
      </c>
      <c r="P13" s="175" t="str">
        <f>IFERROR(VLOOKUP(I13,'إدخال البيانات'!AU6:AY53,5,0),"")</f>
        <v/>
      </c>
      <c r="Q13" s="177"/>
      <c r="R13" s="179"/>
      <c r="S13" s="179"/>
      <c r="T13" s="180"/>
      <c r="U13" s="1" t="str">
        <f>IFERROR(SMALL('إدخال البيانات'!$AL$7:$AL$54,'إدخال البيانات'!AM10),"")</f>
        <v/>
      </c>
    </row>
    <row r="14" spans="1:21" ht="27" customHeight="1">
      <c r="A14" s="172" t="str">
        <f>U16</f>
        <v/>
      </c>
      <c r="B14" s="173" t="str">
        <f>IFERROR(VLOOKUP(A14,'إدخال البيانات'!AU7:AY54,2,0),"")</f>
        <v/>
      </c>
      <c r="C14" s="462" t="str">
        <f>IFERROR(VLOOKUP(A14,'إدخال البيانات'!AU7:AY54,3,0),"")</f>
        <v/>
      </c>
      <c r="D14" s="462"/>
      <c r="E14" s="462"/>
      <c r="F14" s="462"/>
      <c r="G14" s="174" t="str">
        <f>IFERROR(VLOOKUP(A14,'إدخال البيانات'!AU7:AY54,4,0),"")</f>
        <v/>
      </c>
      <c r="H14" s="175" t="str">
        <f>IFERROR(VLOOKUP(A14,'إدخال البيانات'!AU7:AY54,5,0),"")</f>
        <v/>
      </c>
      <c r="I14" s="176" t="str">
        <f>U17</f>
        <v/>
      </c>
      <c r="J14" s="173" t="str">
        <f>IFERROR(VLOOKUP(I14,'إدخال البيانات'!AU7:AY54,2,0),"")</f>
        <v/>
      </c>
      <c r="K14" s="462" t="str">
        <f>IFERROR(VLOOKUP(I14,'إدخال البيانات'!AU7:AY54,3,0),"")</f>
        <v/>
      </c>
      <c r="L14" s="462"/>
      <c r="M14" s="462"/>
      <c r="N14" s="462"/>
      <c r="O14" s="174" t="str">
        <f>IFERROR(VLOOKUP(I14,'إدخال البيانات'!AU7:AY54,4,0),"")</f>
        <v/>
      </c>
      <c r="P14" s="175" t="str">
        <f>IFERROR(VLOOKUP(I14,'إدخال البيانات'!AU7:AY54,5,0),"")</f>
        <v/>
      </c>
      <c r="Q14" s="177"/>
      <c r="R14" s="179"/>
      <c r="S14" s="179"/>
      <c r="T14" s="180"/>
      <c r="U14" s="1" t="str">
        <f>IFERROR(SMALL('إدخال البيانات'!$AL$7:$AL$54,'إدخال البيانات'!AM11),"")</f>
        <v/>
      </c>
    </row>
    <row r="15" spans="1:21" ht="27" customHeight="1">
      <c r="A15" s="172" t="str">
        <f>U18</f>
        <v/>
      </c>
      <c r="B15" s="173" t="str">
        <f>IFERROR(VLOOKUP(A15,'إدخال البيانات'!AU8:AY55,2,0),"")</f>
        <v/>
      </c>
      <c r="C15" s="462" t="str">
        <f>IFERROR(VLOOKUP(A15,'إدخال البيانات'!AU8:AY55,3,0),"")</f>
        <v/>
      </c>
      <c r="D15" s="462"/>
      <c r="E15" s="462"/>
      <c r="F15" s="462"/>
      <c r="G15" s="174" t="str">
        <f>IFERROR(VLOOKUP(A15,'إدخال البيانات'!AU8:AY55,4,0),"")</f>
        <v/>
      </c>
      <c r="H15" s="175" t="str">
        <f>IFERROR(VLOOKUP(A15,'إدخال البيانات'!AU8:AY55,5,0),"")</f>
        <v/>
      </c>
      <c r="I15" s="176" t="str">
        <f>U19</f>
        <v/>
      </c>
      <c r="J15" s="173" t="str">
        <f>IFERROR(VLOOKUP(I15,'إدخال البيانات'!AU8:AY55,2,0),"")</f>
        <v/>
      </c>
      <c r="K15" s="462" t="str">
        <f>IFERROR(VLOOKUP(I15,'إدخال البيانات'!AU8:AY55,3,0),"")</f>
        <v/>
      </c>
      <c r="L15" s="462"/>
      <c r="M15" s="462"/>
      <c r="N15" s="462"/>
      <c r="O15" s="174" t="str">
        <f>IFERROR(VLOOKUP(I15,'إدخال البيانات'!AU8:AY55,4,0),"")</f>
        <v/>
      </c>
      <c r="P15" s="175" t="str">
        <f>IFERROR(VLOOKUP(I15,'إدخال البيانات'!AU8:AY55,5,0),"")</f>
        <v/>
      </c>
      <c r="Q15" s="177"/>
      <c r="R15" s="179"/>
      <c r="S15" s="179"/>
      <c r="T15" s="180"/>
      <c r="U15" s="1" t="str">
        <f>IFERROR(SMALL('إدخال البيانات'!$AL$7:$AL$54,'إدخال البيانات'!AM12),"")</f>
        <v/>
      </c>
    </row>
    <row r="16" spans="1:21" ht="27" customHeight="1">
      <c r="A16" s="172" t="str">
        <f>U20</f>
        <v/>
      </c>
      <c r="B16" s="173" t="str">
        <f>IFERROR(VLOOKUP(A16,'إدخال البيانات'!AU9:AY56,2,0),"")</f>
        <v/>
      </c>
      <c r="C16" s="462" t="str">
        <f>IFERROR(VLOOKUP(A16,'إدخال البيانات'!AU9:AY56,3,0),"")</f>
        <v/>
      </c>
      <c r="D16" s="462"/>
      <c r="E16" s="462"/>
      <c r="F16" s="462"/>
      <c r="G16" s="174" t="str">
        <f>IFERROR(VLOOKUP(A16,'إدخال البيانات'!AU9:AY56,4,0),"")</f>
        <v/>
      </c>
      <c r="H16" s="175" t="str">
        <f>IFERROR(VLOOKUP(A16,'إدخال البيانات'!AU9:AY56,5,0),"")</f>
        <v/>
      </c>
      <c r="I16" s="176" t="str">
        <f>U21</f>
        <v/>
      </c>
      <c r="J16" s="173" t="str">
        <f>IFERROR(VLOOKUP(I16,'إدخال البيانات'!AU9:AY56,2,0),"")</f>
        <v/>
      </c>
      <c r="K16" s="462" t="str">
        <f>IFERROR(VLOOKUP(I16,'إدخال البيانات'!AU9:AY56,3,0),"")</f>
        <v/>
      </c>
      <c r="L16" s="462"/>
      <c r="M16" s="462"/>
      <c r="N16" s="462"/>
      <c r="O16" s="174" t="str">
        <f>IFERROR(VLOOKUP(I16,'إدخال البيانات'!AU9:AY56,4,0),"")</f>
        <v/>
      </c>
      <c r="P16" s="175" t="str">
        <f>IFERROR(VLOOKUP(I16,'إدخال البيانات'!AU9:AY56,5,0),"")</f>
        <v/>
      </c>
      <c r="Q16" s="177"/>
      <c r="R16" s="179"/>
      <c r="S16" s="179"/>
      <c r="T16" s="180"/>
      <c r="U16" s="1" t="str">
        <f>IFERROR(SMALL('إدخال البيانات'!$AL$7:$AL$54,'إدخال البيانات'!AM13),"")</f>
        <v/>
      </c>
    </row>
    <row r="17" spans="1:21" s="181" customFormat="1" ht="27" customHeight="1">
      <c r="A17" s="172" t="str">
        <f>U22</f>
        <v/>
      </c>
      <c r="B17" s="173" t="str">
        <f>IFERROR(VLOOKUP(A17,'إدخال البيانات'!AU10:AY57,2,0),"")</f>
        <v/>
      </c>
      <c r="C17" s="462" t="str">
        <f>IFERROR(VLOOKUP(A17,'إدخال البيانات'!AU10:AY57,3,0),"")</f>
        <v/>
      </c>
      <c r="D17" s="462"/>
      <c r="E17" s="462"/>
      <c r="F17" s="462"/>
      <c r="G17" s="174" t="str">
        <f>IFERROR(VLOOKUP(A17,'إدخال البيانات'!AU10:AY57,4,0),"")</f>
        <v/>
      </c>
      <c r="H17" s="175" t="str">
        <f>IFERROR(VLOOKUP(A17,'إدخال البيانات'!AU10:AY57,5,0),"")</f>
        <v/>
      </c>
      <c r="I17" s="176" t="str">
        <f>U23</f>
        <v/>
      </c>
      <c r="J17" s="173" t="str">
        <f>IFERROR(VLOOKUP(I17,'إدخال البيانات'!AU10:AY57,2,0),"")</f>
        <v/>
      </c>
      <c r="K17" s="462" t="str">
        <f>IFERROR(VLOOKUP(I17,'إدخال البيانات'!AU10:AY57,3,0),"")</f>
        <v/>
      </c>
      <c r="L17" s="462"/>
      <c r="M17" s="462"/>
      <c r="N17" s="462"/>
      <c r="O17" s="174" t="str">
        <f>IFERROR(VLOOKUP(I17,'إدخال البيانات'!AU10:AY57,4,0),"")</f>
        <v/>
      </c>
      <c r="P17" s="175" t="str">
        <f>IFERROR(VLOOKUP(I17,'إدخال البيانات'!AU10:AY57,5,0),"")</f>
        <v/>
      </c>
      <c r="Q17" s="177"/>
      <c r="R17" s="179"/>
      <c r="S17" s="179"/>
      <c r="T17" s="180"/>
      <c r="U17" s="1" t="str">
        <f>IFERROR(SMALL('إدخال البيانات'!$AL$7:$AL$54,'إدخال البيانات'!AM14),"")</f>
        <v/>
      </c>
    </row>
    <row r="18" spans="1:21" s="181" customFormat="1" ht="16.5" customHeight="1">
      <c r="A18" s="172" t="str">
        <f>U24</f>
        <v/>
      </c>
      <c r="B18" s="173" t="str">
        <f>IFERROR(VLOOKUP(A18,'إدخال البيانات'!AU11:AY58,2,0),"")</f>
        <v/>
      </c>
      <c r="C18" s="462" t="str">
        <f>IFERROR(VLOOKUP(A18,'إدخال البيانات'!AU11:AY58,3,0),"")</f>
        <v/>
      </c>
      <c r="D18" s="462"/>
      <c r="E18" s="462"/>
      <c r="F18" s="462"/>
      <c r="G18" s="174" t="str">
        <f>IFERROR(VLOOKUP(A18,'إدخال البيانات'!AU11:AY58,4,0),"")</f>
        <v/>
      </c>
      <c r="H18" s="175" t="str">
        <f>IFERROR(VLOOKUP(A18,'إدخال البيانات'!AU11:AY58,5,0),"")</f>
        <v/>
      </c>
      <c r="I18" s="176" t="str">
        <f>U25</f>
        <v/>
      </c>
      <c r="J18" s="173" t="str">
        <f>IFERROR(VLOOKUP(I18,'إدخال البيانات'!AU11:AY58,2,0),"")</f>
        <v/>
      </c>
      <c r="K18" s="462" t="str">
        <f>IFERROR(VLOOKUP(I18,'إدخال البيانات'!AU11:AY58,3,0),"")</f>
        <v/>
      </c>
      <c r="L18" s="462"/>
      <c r="M18" s="462"/>
      <c r="N18" s="462"/>
      <c r="O18" s="174" t="str">
        <f>IFERROR(VLOOKUP(I18,'إدخال البيانات'!AU11:AY58,4,0),"")</f>
        <v/>
      </c>
      <c r="P18" s="175" t="str">
        <f>IFERROR(VLOOKUP(I18,'إدخال البيانات'!AU11:AY58,5,0),"")</f>
        <v/>
      </c>
      <c r="Q18" s="177"/>
      <c r="R18" s="182"/>
      <c r="S18" s="182"/>
      <c r="T18" s="82"/>
      <c r="U18" s="1" t="str">
        <f>IFERROR(SMALL('إدخال البيانات'!$AL$7:$AL$54,'إدخال البيانات'!AM15),"")</f>
        <v/>
      </c>
    </row>
    <row r="19" spans="1:21" s="181" customFormat="1" ht="16.5" customHeight="1">
      <c r="A19" s="172"/>
      <c r="B19" s="177"/>
      <c r="C19" s="177"/>
      <c r="D19" s="177"/>
      <c r="E19" s="177"/>
      <c r="F19" s="177"/>
      <c r="G19" s="82"/>
      <c r="H19" s="82"/>
      <c r="I19" s="176"/>
      <c r="J19" s="177"/>
      <c r="K19" s="177"/>
      <c r="L19" s="177"/>
      <c r="M19" s="177"/>
      <c r="N19" s="177"/>
      <c r="O19" s="82"/>
      <c r="P19" s="82"/>
      <c r="Q19" s="177"/>
      <c r="R19" s="182"/>
      <c r="S19" s="182"/>
      <c r="T19" s="82"/>
      <c r="U19" s="1" t="str">
        <f>IFERROR(SMALL('إدخال البيانات'!$AL$7:$AL$54,'إدخال البيانات'!AM16),"")</f>
        <v/>
      </c>
    </row>
    <row r="20" spans="1:21" ht="16.5" customHeight="1" thickBot="1">
      <c r="A20" s="485" t="s">
        <v>938</v>
      </c>
      <c r="B20" s="485"/>
      <c r="C20" s="485"/>
      <c r="D20" s="485"/>
      <c r="E20" s="183">
        <f>'إدخال البيانات'!Q26</f>
        <v>0</v>
      </c>
      <c r="F20" s="485" t="s">
        <v>939</v>
      </c>
      <c r="G20" s="485"/>
      <c r="H20" s="485"/>
      <c r="I20" s="485"/>
      <c r="J20" s="485"/>
      <c r="K20" s="183">
        <f>'إدخال البيانات'!Y26</f>
        <v>0</v>
      </c>
      <c r="L20" s="485" t="s">
        <v>940</v>
      </c>
      <c r="M20" s="485"/>
      <c r="N20" s="485"/>
      <c r="O20" s="485"/>
      <c r="P20" s="485"/>
      <c r="Q20" s="183">
        <f>'إدخال البيانات'!AE26</f>
        <v>0</v>
      </c>
      <c r="R20" s="184"/>
      <c r="U20" s="1" t="str">
        <f>IFERROR(SMALL('إدخال البيانات'!$AL$7:$AL$54,'إدخال البيانات'!AM17),"")</f>
        <v/>
      </c>
    </row>
    <row r="21" spans="1:21" ht="30.75" customHeight="1" thickTop="1">
      <c r="A21" s="492" t="s">
        <v>931</v>
      </c>
      <c r="B21" s="493"/>
      <c r="C21" s="493"/>
      <c r="D21" s="494">
        <f>'إدخال البيانات'!F1</f>
        <v>0</v>
      </c>
      <c r="E21" s="494"/>
      <c r="F21" s="494"/>
      <c r="G21" s="495" t="s">
        <v>88</v>
      </c>
      <c r="H21" s="495"/>
      <c r="I21" s="496">
        <f>'إدخال البيانات'!AB1</f>
        <v>0</v>
      </c>
      <c r="J21" s="496"/>
      <c r="K21" s="497" t="s">
        <v>1</v>
      </c>
      <c r="L21" s="497"/>
      <c r="M21" s="486">
        <f>'إدخال البيانات'!AE1</f>
        <v>0</v>
      </c>
      <c r="N21" s="486"/>
      <c r="O21" s="185" t="s">
        <v>3</v>
      </c>
      <c r="P21" s="487">
        <f>'إدخال البيانات'!AJ1</f>
        <v>0</v>
      </c>
      <c r="Q21" s="488"/>
      <c r="U21" s="1" t="str">
        <f>IFERROR(SMALL('إدخال البيانات'!$AL$7:$AL$54,'إدخال البيانات'!AM18),"")</f>
        <v/>
      </c>
    </row>
    <row r="22" spans="1:21" ht="16.5" customHeight="1" thickBot="1">
      <c r="A22" s="489" t="s">
        <v>941</v>
      </c>
      <c r="B22" s="457"/>
      <c r="C22" s="186"/>
      <c r="D22" s="187">
        <f>'إدخال البيانات'!U1</f>
        <v>0</v>
      </c>
      <c r="E22" s="188" t="s">
        <v>1</v>
      </c>
      <c r="F22" s="490">
        <f>'إدخال البيانات'!U1</f>
        <v>0</v>
      </c>
      <c r="G22" s="490"/>
      <c r="H22" s="490"/>
      <c r="I22" s="491" t="s">
        <v>936</v>
      </c>
      <c r="J22" s="491"/>
      <c r="K22" s="491"/>
      <c r="L22" s="468">
        <f>'إدخال البيانات'!W24</f>
        <v>0</v>
      </c>
      <c r="M22" s="468"/>
      <c r="N22" s="189"/>
      <c r="O22" s="190"/>
      <c r="P22" s="190"/>
      <c r="Q22" s="191"/>
      <c r="U22" s="1" t="str">
        <f>IFERROR(SMALL('إدخال البيانات'!$AL$7:$AL$54,'إدخال البيانات'!AM19),"")</f>
        <v/>
      </c>
    </row>
    <row r="23" spans="1:21" ht="16.5" customHeight="1" thickTop="1">
      <c r="A23" s="515" t="s">
        <v>937</v>
      </c>
      <c r="B23" s="516"/>
      <c r="C23" s="517">
        <f>'إدخال البيانات'!AD24</f>
        <v>900</v>
      </c>
      <c r="D23" s="517"/>
      <c r="E23" s="491" t="s">
        <v>32</v>
      </c>
      <c r="F23" s="491"/>
      <c r="G23" s="491"/>
      <c r="H23" s="517" t="e">
        <f>'إدخال البيانات'!N24</f>
        <v>#N/A</v>
      </c>
      <c r="I23" s="517"/>
      <c r="J23" s="61"/>
      <c r="K23" s="43"/>
      <c r="L23" s="518" t="s">
        <v>39</v>
      </c>
      <c r="M23" s="519"/>
      <c r="N23" s="519" t="s">
        <v>40</v>
      </c>
      <c r="O23" s="519"/>
      <c r="P23" s="499" t="s">
        <v>41</v>
      </c>
      <c r="Q23" s="500"/>
      <c r="U23" s="1" t="str">
        <f>IFERROR(SMALL('إدخال البيانات'!$AL$7:$AL$54,'إدخال البيانات'!AM20),"")</f>
        <v/>
      </c>
    </row>
    <row r="24" spans="1:21" ht="27" customHeight="1" thickBot="1">
      <c r="A24" s="505" t="s">
        <v>30</v>
      </c>
      <c r="B24" s="506"/>
      <c r="C24" s="506"/>
      <c r="D24" s="506"/>
      <c r="E24" s="507" t="e">
        <f>'إدخال البيانات'!N25</f>
        <v>#N/A</v>
      </c>
      <c r="F24" s="507"/>
      <c r="G24" s="508"/>
      <c r="H24" s="509" t="s">
        <v>26</v>
      </c>
      <c r="I24" s="510"/>
      <c r="J24" s="511" t="str">
        <f>IF('إدخال البيانات'!AJ3&lt;&gt;"","نعم","لا")</f>
        <v>لا</v>
      </c>
      <c r="K24" s="512"/>
      <c r="L24" s="520"/>
      <c r="M24" s="521"/>
      <c r="N24" s="521"/>
      <c r="O24" s="521"/>
      <c r="P24" s="501"/>
      <c r="Q24" s="502"/>
      <c r="U24" s="1" t="str">
        <f>IFERROR(SMALL('إدخال البيانات'!$AL$7:$AL$54,'إدخال البيانات'!AM21),"")</f>
        <v/>
      </c>
    </row>
    <row r="25" spans="1:21" ht="16.5" customHeight="1" thickTop="1">
      <c r="A25" s="513"/>
      <c r="B25" s="513"/>
      <c r="C25" s="513"/>
      <c r="D25" s="513"/>
      <c r="E25" s="513"/>
      <c r="F25" s="513"/>
      <c r="G25" s="513"/>
      <c r="H25" s="513"/>
      <c r="I25" s="513"/>
      <c r="J25" s="513"/>
      <c r="K25" s="513"/>
      <c r="L25" s="520"/>
      <c r="M25" s="521"/>
      <c r="N25" s="521"/>
      <c r="O25" s="521"/>
      <c r="P25" s="501"/>
      <c r="Q25" s="502"/>
      <c r="U25" s="1" t="str">
        <f>IFERROR(SMALL('إدخال البيانات'!$AL$7:$AL$54,'إدخال البيانات'!AM22),"")</f>
        <v/>
      </c>
    </row>
    <row r="26" spans="1:21" ht="16.5" customHeight="1" thickBot="1">
      <c r="A26" s="513"/>
      <c r="B26" s="513"/>
      <c r="C26" s="513"/>
      <c r="D26" s="513"/>
      <c r="E26" s="513"/>
      <c r="F26" s="513"/>
      <c r="G26" s="513"/>
      <c r="H26" s="513"/>
      <c r="I26" s="513"/>
      <c r="J26" s="513"/>
      <c r="K26" s="513"/>
      <c r="L26" s="522"/>
      <c r="M26" s="523"/>
      <c r="N26" s="523"/>
      <c r="O26" s="523"/>
      <c r="P26" s="503"/>
      <c r="Q26" s="504"/>
    </row>
    <row r="27" spans="1:21" ht="16.5" customHeight="1" thickTop="1">
      <c r="A27" s="514"/>
      <c r="B27" s="514"/>
      <c r="C27" s="514"/>
      <c r="D27" s="514"/>
      <c r="E27" s="514"/>
      <c r="F27" s="514"/>
      <c r="G27" s="514"/>
      <c r="H27" s="514"/>
      <c r="I27" s="514"/>
      <c r="J27" s="514"/>
      <c r="K27" s="514"/>
      <c r="L27" s="164"/>
      <c r="M27" s="164"/>
      <c r="N27" s="164"/>
      <c r="O27" s="192"/>
      <c r="P27" s="192"/>
      <c r="Q27" s="192"/>
      <c r="U27" s="1" t="str">
        <f>IFERROR(SMALL('إدخال البيانات'!$U$9:$U$28,'إدخال البيانات'!V25),"")</f>
        <v/>
      </c>
    </row>
    <row r="28" spans="1:21" ht="16.5" customHeight="1">
      <c r="A28" s="537" t="s">
        <v>42</v>
      </c>
      <c r="B28" s="537"/>
      <c r="C28" s="537"/>
      <c r="D28" s="537"/>
      <c r="E28" s="537"/>
      <c r="F28" s="537"/>
      <c r="G28" s="537"/>
      <c r="H28" s="537"/>
      <c r="I28" s="537"/>
      <c r="J28" s="537"/>
      <c r="K28" s="537"/>
      <c r="L28" s="537"/>
      <c r="M28" s="537"/>
      <c r="N28" s="537"/>
      <c r="O28" s="537"/>
      <c r="P28" s="537"/>
      <c r="Q28" s="537"/>
      <c r="U28" s="1" t="str">
        <f>IFERROR(SMALL('إدخال البيانات'!$U$9:$U$28,'إدخال البيانات'!V26),"")</f>
        <v/>
      </c>
    </row>
    <row r="29" spans="1:21" ht="16.5" customHeight="1">
      <c r="A29" s="193"/>
      <c r="B29" s="194"/>
      <c r="C29" s="194"/>
      <c r="D29" s="194"/>
      <c r="E29" s="194"/>
      <c r="F29" s="194"/>
      <c r="G29" s="194"/>
      <c r="H29" s="180"/>
      <c r="I29" s="180"/>
      <c r="J29" s="195"/>
      <c r="K29" s="194"/>
      <c r="L29" s="194"/>
      <c r="M29" s="194"/>
      <c r="N29" s="194"/>
      <c r="O29" s="194"/>
      <c r="P29" s="180"/>
      <c r="Q29" s="180"/>
      <c r="U29" s="1" t="str">
        <f>IFERROR(SMALL('إدخال البيانات'!$U$9:$U$28,'إدخال البيانات'!V27),"")</f>
        <v/>
      </c>
    </row>
    <row r="30" spans="1:21" ht="15" customHeight="1">
      <c r="A30" s="196"/>
      <c r="B30" s="196"/>
      <c r="C30" s="196"/>
      <c r="D30" s="197"/>
      <c r="E30" s="197"/>
      <c r="F30" s="197"/>
      <c r="G30" s="197"/>
      <c r="H30" s="196"/>
      <c r="I30" s="196"/>
      <c r="J30" s="196"/>
      <c r="K30" s="196"/>
      <c r="L30" s="197"/>
      <c r="M30" s="197"/>
      <c r="N30" s="197"/>
      <c r="O30" s="196"/>
      <c r="P30" s="196"/>
      <c r="Q30" s="196"/>
      <c r="U30" s="1" t="str">
        <f>IFERROR(SMALL('إدخال البيانات'!$U$9:$U$28,'إدخال البيانات'!V28),"")</f>
        <v/>
      </c>
    </row>
    <row r="31" spans="1:21" ht="16.5" customHeight="1">
      <c r="A31" s="526" t="s">
        <v>43</v>
      </c>
      <c r="B31" s="526"/>
      <c r="C31" s="526"/>
      <c r="D31" s="526"/>
      <c r="E31" s="526"/>
      <c r="F31" s="526"/>
      <c r="G31" s="526"/>
      <c r="H31" s="526"/>
      <c r="I31" s="526"/>
      <c r="J31" s="526"/>
      <c r="K31" s="526"/>
      <c r="L31" s="526"/>
      <c r="M31" s="526"/>
      <c r="N31" s="526"/>
      <c r="O31" s="526"/>
      <c r="P31" s="526"/>
      <c r="Q31" s="526"/>
    </row>
    <row r="32" spans="1:21" ht="24" customHeight="1">
      <c r="A32" s="534" t="s">
        <v>44</v>
      </c>
      <c r="B32" s="534"/>
      <c r="C32" s="534"/>
      <c r="D32" s="534"/>
      <c r="E32" s="526" t="e">
        <f>'إدخال البيانات'!W25</f>
        <v>#N/A</v>
      </c>
      <c r="F32" s="526"/>
      <c r="G32" s="534" t="s">
        <v>942</v>
      </c>
      <c r="H32" s="534"/>
      <c r="I32" s="534"/>
      <c r="J32" s="534"/>
      <c r="K32" s="534"/>
      <c r="L32" s="534"/>
      <c r="M32" s="498" t="b">
        <f>G2</f>
        <v>0</v>
      </c>
      <c r="N32" s="498"/>
      <c r="O32" s="498"/>
      <c r="P32" s="498"/>
      <c r="Q32" s="498"/>
    </row>
    <row r="33" spans="1:17" ht="24" customHeight="1">
      <c r="A33" s="534" t="s">
        <v>45</v>
      </c>
      <c r="B33" s="534"/>
      <c r="C33" s="534"/>
      <c r="D33" s="526">
        <f>C2</f>
        <v>0</v>
      </c>
      <c r="E33" s="526"/>
      <c r="F33" s="525" t="s">
        <v>46</v>
      </c>
      <c r="G33" s="525"/>
      <c r="H33" s="525"/>
      <c r="I33" s="525"/>
      <c r="J33" s="525"/>
      <c r="K33" s="525"/>
      <c r="L33" s="525"/>
      <c r="M33" s="525"/>
      <c r="N33" s="525"/>
      <c r="O33" s="525"/>
      <c r="P33" s="525"/>
      <c r="Q33" s="525"/>
    </row>
    <row r="34" spans="1:17" ht="16.5" customHeight="1">
      <c r="A34" s="198"/>
      <c r="B34" s="199"/>
      <c r="C34" s="535"/>
      <c r="D34" s="535"/>
      <c r="E34" s="535"/>
      <c r="F34" s="535"/>
      <c r="G34" s="535"/>
      <c r="H34" s="200"/>
      <c r="I34" s="200"/>
      <c r="J34" s="198"/>
      <c r="K34" s="199"/>
      <c r="L34" s="535"/>
      <c r="M34" s="535"/>
      <c r="N34" s="535"/>
      <c r="O34" s="535"/>
      <c r="P34" s="200"/>
      <c r="Q34" s="200"/>
    </row>
    <row r="35" spans="1:17" ht="16.5" customHeight="1">
      <c r="A35" s="201"/>
      <c r="B35" s="202"/>
      <c r="C35" s="536"/>
      <c r="D35" s="536"/>
      <c r="E35" s="536"/>
      <c r="F35" s="536"/>
      <c r="G35" s="536"/>
      <c r="H35" s="203"/>
      <c r="I35" s="203"/>
      <c r="J35" s="201"/>
      <c r="K35" s="202"/>
      <c r="L35" s="536"/>
      <c r="M35" s="536"/>
      <c r="N35" s="536"/>
      <c r="O35" s="536"/>
      <c r="P35" s="203"/>
      <c r="Q35" s="203"/>
    </row>
    <row r="36" spans="1:17" ht="27.75" customHeight="1">
      <c r="A36" s="533" t="s">
        <v>33</v>
      </c>
      <c r="B36" s="533"/>
      <c r="C36" s="533"/>
      <c r="D36" s="533"/>
      <c r="E36" s="533"/>
      <c r="F36" s="533"/>
      <c r="G36" s="533"/>
      <c r="H36" s="533"/>
      <c r="I36" s="533"/>
      <c r="J36" s="533"/>
      <c r="K36" s="533"/>
      <c r="L36" s="533"/>
      <c r="M36" s="533"/>
      <c r="N36" s="533"/>
      <c r="O36" s="533"/>
      <c r="P36" s="533"/>
      <c r="Q36" s="533"/>
    </row>
    <row r="37" spans="1:17" ht="15.75" customHeight="1">
      <c r="A37" s="524" t="s">
        <v>43</v>
      </c>
      <c r="B37" s="524"/>
      <c r="C37" s="524"/>
      <c r="D37" s="524"/>
      <c r="E37" s="524"/>
      <c r="F37" s="524"/>
      <c r="G37" s="524"/>
      <c r="H37" s="524"/>
      <c r="I37" s="524"/>
      <c r="J37" s="524"/>
      <c r="K37" s="524"/>
      <c r="L37" s="524"/>
      <c r="M37" s="524"/>
      <c r="N37" s="524"/>
      <c r="O37" s="524"/>
      <c r="P37" s="524"/>
      <c r="Q37" s="524"/>
    </row>
    <row r="38" spans="1:17" ht="22.5" customHeight="1">
      <c r="A38" s="525" t="s">
        <v>44</v>
      </c>
      <c r="B38" s="525"/>
      <c r="C38" s="525"/>
      <c r="D38" s="525"/>
      <c r="E38" s="526" t="e">
        <f>'إدخال البيانات'!AD25</f>
        <v>#N/A</v>
      </c>
      <c r="F38" s="526"/>
      <c r="G38" s="525" t="s">
        <v>942</v>
      </c>
      <c r="H38" s="525"/>
      <c r="I38" s="525"/>
      <c r="J38" s="525"/>
      <c r="K38" s="525"/>
      <c r="L38" s="527" t="b">
        <f>M32</f>
        <v>0</v>
      </c>
      <c r="M38" s="527"/>
      <c r="N38" s="527"/>
      <c r="O38" s="527"/>
      <c r="P38" s="527"/>
      <c r="Q38" s="204"/>
    </row>
    <row r="39" spans="1:17" ht="22.5" customHeight="1">
      <c r="A39" s="538" t="s">
        <v>45</v>
      </c>
      <c r="B39" s="538"/>
      <c r="C39" s="538"/>
      <c r="D39" s="539">
        <f>D33</f>
        <v>0</v>
      </c>
      <c r="E39" s="539"/>
      <c r="F39" s="205" t="s">
        <v>46</v>
      </c>
      <c r="G39" s="205"/>
      <c r="H39" s="205"/>
      <c r="I39" s="205"/>
      <c r="J39" s="205"/>
      <c r="K39" s="205"/>
      <c r="L39" s="205"/>
      <c r="M39" s="205"/>
      <c r="N39" s="205"/>
      <c r="O39" s="205"/>
      <c r="P39" s="205"/>
      <c r="Q39" s="205"/>
    </row>
    <row r="40" spans="1:17" ht="17.25" customHeight="1"/>
    <row r="41" spans="1:17" ht="17.25" customHeight="1">
      <c r="A41" s="178"/>
      <c r="B41" s="178"/>
      <c r="C41" s="178"/>
      <c r="D41" s="207"/>
      <c r="E41" s="207"/>
      <c r="F41" s="207"/>
      <c r="G41" s="207"/>
      <c r="H41" s="178"/>
      <c r="I41" s="178"/>
      <c r="J41" s="178"/>
      <c r="K41" s="178"/>
      <c r="L41" s="207"/>
      <c r="M41" s="207"/>
      <c r="N41" s="207"/>
      <c r="O41" s="178"/>
      <c r="P41" s="178"/>
      <c r="Q41" s="178"/>
    </row>
    <row r="42" spans="1:17" ht="20.25" customHeight="1">
      <c r="A42" s="540"/>
      <c r="B42" s="540"/>
      <c r="C42" s="540"/>
      <c r="D42" s="540"/>
      <c r="E42" s="540"/>
      <c r="F42" s="541"/>
      <c r="G42" s="541"/>
      <c r="H42" s="541"/>
      <c r="I42" s="541"/>
      <c r="J42" s="541"/>
      <c r="K42" s="541"/>
      <c r="L42" s="541"/>
      <c r="M42" s="541"/>
      <c r="N42" s="541"/>
      <c r="O42" s="541"/>
      <c r="P42" s="541"/>
      <c r="Q42" s="541"/>
    </row>
    <row r="43" spans="1:17" ht="14.25">
      <c r="A43" s="540"/>
      <c r="B43" s="540"/>
      <c r="C43" s="540"/>
      <c r="D43" s="540"/>
      <c r="E43" s="540"/>
      <c r="F43" s="542"/>
      <c r="G43" s="542"/>
      <c r="H43" s="542"/>
      <c r="I43" s="542"/>
      <c r="J43" s="542"/>
      <c r="K43" s="542"/>
      <c r="L43" s="542"/>
      <c r="M43" s="542"/>
      <c r="N43" s="542"/>
      <c r="O43" s="542"/>
      <c r="P43" s="542"/>
      <c r="Q43" s="542"/>
    </row>
    <row r="44" spans="1:17" ht="14.25">
      <c r="A44" s="540"/>
      <c r="B44" s="540"/>
      <c r="C44" s="540"/>
      <c r="D44" s="540"/>
      <c r="E44" s="540"/>
      <c r="F44" s="542"/>
      <c r="G44" s="542"/>
      <c r="H44" s="542"/>
      <c r="I44" s="542"/>
      <c r="J44" s="542"/>
      <c r="K44" s="542"/>
      <c r="L44" s="542"/>
      <c r="M44" s="542"/>
      <c r="N44" s="542"/>
      <c r="O44" s="542"/>
      <c r="P44" s="542"/>
      <c r="Q44" s="542"/>
    </row>
    <row r="45" spans="1:17">
      <c r="A45" s="178"/>
      <c r="B45" s="178"/>
      <c r="C45" s="178"/>
      <c r="D45" s="207"/>
      <c r="E45" s="207"/>
      <c r="F45" s="207"/>
      <c r="G45" s="207"/>
      <c r="H45" s="178"/>
      <c r="I45" s="178"/>
      <c r="J45" s="178"/>
      <c r="K45" s="178"/>
      <c r="L45" s="207"/>
      <c r="M45" s="207"/>
      <c r="N45" s="207"/>
      <c r="O45" s="178"/>
      <c r="P45" s="178"/>
      <c r="Q45" s="178"/>
    </row>
  </sheetData>
  <sheetProtection password="CC41" sheet="1" objects="1" scenarios="1" selectLockedCells="1" selectUnlockedCells="1"/>
  <mergeCells count="97">
    <mergeCell ref="A39:C39"/>
    <mergeCell ref="D39:E39"/>
    <mergeCell ref="A42:E44"/>
    <mergeCell ref="F42:Q42"/>
    <mergeCell ref="F43:Q44"/>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7:Q37"/>
    <mergeCell ref="A38:D38"/>
    <mergeCell ref="E38:F38"/>
    <mergeCell ref="G38:K38"/>
    <mergeCell ref="L38:P38"/>
    <mergeCell ref="M32:Q32"/>
    <mergeCell ref="P23:Q26"/>
    <mergeCell ref="A24:D24"/>
    <mergeCell ref="E24:G24"/>
    <mergeCell ref="H24:I24"/>
    <mergeCell ref="J24:K24"/>
    <mergeCell ref="A25:K27"/>
    <mergeCell ref="A23:B23"/>
    <mergeCell ref="C23:D23"/>
    <mergeCell ref="E23:G23"/>
    <mergeCell ref="H23:I23"/>
    <mergeCell ref="L23:M26"/>
    <mergeCell ref="N23:O26"/>
    <mergeCell ref="M21:N21"/>
    <mergeCell ref="P21:Q21"/>
    <mergeCell ref="A22:B22"/>
    <mergeCell ref="F22:H22"/>
    <mergeCell ref="I22:K22"/>
    <mergeCell ref="L22:M22"/>
    <mergeCell ref="A21:C21"/>
    <mergeCell ref="D21:F21"/>
    <mergeCell ref="G21:H21"/>
    <mergeCell ref="I21:J21"/>
    <mergeCell ref="K21:L21"/>
    <mergeCell ref="C18:F18"/>
    <mergeCell ref="K18:N18"/>
    <mergeCell ref="A20:D20"/>
    <mergeCell ref="F20:J20"/>
    <mergeCell ref="L20:P20"/>
    <mergeCell ref="C15:F15"/>
    <mergeCell ref="K15:N15"/>
    <mergeCell ref="C16:F16"/>
    <mergeCell ref="K16:N16"/>
    <mergeCell ref="C17:F17"/>
    <mergeCell ref="K17:N17"/>
    <mergeCell ref="C12:F12"/>
    <mergeCell ref="K12:N12"/>
    <mergeCell ref="C13:F13"/>
    <mergeCell ref="K13:N13"/>
    <mergeCell ref="C14:F14"/>
    <mergeCell ref="K14:N14"/>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4.xml><?xml version="1.0" encoding="utf-8"?>
<worksheet xmlns="http://schemas.openxmlformats.org/spreadsheetml/2006/main" xmlns:r="http://schemas.openxmlformats.org/officeDocument/2006/relationships">
  <sheetPr codeName="ورقة3"/>
  <dimension ref="A1:EX5"/>
  <sheetViews>
    <sheetView showGridLines="0" rightToLeft="1" topLeftCell="N1" zoomScale="98" zoomScaleNormal="98" workbookViewId="0">
      <pane ySplit="4" topLeftCell="A5" activePane="bottomLeft" state="frozen"/>
      <selection pane="bottomLeft" activeCell="N1" sqref="A1:XFD1048576"/>
    </sheetView>
  </sheetViews>
  <sheetFormatPr defaultColWidth="9" defaultRowHeight="14.25"/>
  <cols>
    <col min="1" max="1" width="13.875" style="619" customWidth="1"/>
    <col min="2" max="2" width="10.875" style="619" bestFit="1" customWidth="1"/>
    <col min="3" max="4" width="9" style="619"/>
    <col min="5" max="5" width="10.125" style="619" bestFit="1" customWidth="1"/>
    <col min="6" max="6" width="11.375" style="665" bestFit="1" customWidth="1"/>
    <col min="7" max="7" width="13.375" style="619" customWidth="1"/>
    <col min="8" max="8" width="9" style="619"/>
    <col min="9" max="9" width="11.75" style="619" bestFit="1" customWidth="1"/>
    <col min="10" max="10" width="21.875" style="619" customWidth="1"/>
    <col min="11" max="11" width="24.375" style="619" customWidth="1"/>
    <col min="12" max="12" width="17.75" style="619" customWidth="1"/>
    <col min="13" max="13" width="20.125" style="619" customWidth="1"/>
    <col min="14" max="14" width="31.75" style="619" customWidth="1"/>
    <col min="15" max="16" width="14.75" style="619" customWidth="1"/>
    <col min="17" max="17" width="19.125" style="619" customWidth="1"/>
    <col min="18" max="18" width="14.125" style="619" customWidth="1"/>
    <col min="19" max="19" width="6.875" style="619" bestFit="1" customWidth="1"/>
    <col min="20" max="24" width="4.375" style="619" customWidth="1"/>
    <col min="25" max="63" width="4.375" style="1" customWidth="1"/>
    <col min="64" max="66" width="4.25" style="1" customWidth="1"/>
    <col min="67" max="114" width="4.375" style="1" customWidth="1"/>
    <col min="115" max="115" width="10.125" style="1" customWidth="1"/>
    <col min="116" max="116" width="12.375" style="666" customWidth="1"/>
    <col min="117" max="119" width="9.125" style="1" bestFit="1" customWidth="1"/>
    <col min="120" max="122" width="9.125" style="1" customWidth="1"/>
    <col min="123" max="123" width="9.125" style="1" bestFit="1" customWidth="1"/>
    <col min="124" max="124" width="9.375" style="1" bestFit="1" customWidth="1"/>
    <col min="125" max="126" width="9.25" style="1" customWidth="1"/>
    <col min="127" max="129" width="9" style="1"/>
    <col min="130" max="130" width="10.125" style="1" bestFit="1" customWidth="1"/>
    <col min="131" max="131" width="11.375" style="1" bestFit="1" customWidth="1"/>
    <col min="132" max="132" width="10.75" style="1" bestFit="1" customWidth="1"/>
    <col min="133" max="133" width="13.375" style="1" bestFit="1" customWidth="1"/>
    <col min="134" max="134" width="9.875" style="1" customWidth="1"/>
    <col min="135" max="135" width="0.125" style="619" customWidth="1"/>
    <col min="136" max="16384" width="9" style="619"/>
  </cols>
  <sheetData>
    <row r="1" spans="1:154" s="572" customFormat="1" ht="18.75" thickBot="1">
      <c r="A1" s="546"/>
      <c r="B1" s="558">
        <v>9999</v>
      </c>
      <c r="C1" s="559" t="s">
        <v>47</v>
      </c>
      <c r="D1" s="559"/>
      <c r="E1" s="559"/>
      <c r="F1" s="559"/>
      <c r="G1" s="559"/>
      <c r="H1" s="559"/>
      <c r="I1" s="559"/>
      <c r="J1" s="560" t="s">
        <v>18</v>
      </c>
      <c r="K1" s="561" t="s">
        <v>924</v>
      </c>
      <c r="L1" s="562" t="s">
        <v>922</v>
      </c>
      <c r="M1" s="562" t="s">
        <v>923</v>
      </c>
      <c r="N1" s="563" t="s">
        <v>80</v>
      </c>
      <c r="O1" s="559" t="s">
        <v>48</v>
      </c>
      <c r="P1" s="559"/>
      <c r="Q1" s="559"/>
      <c r="R1" s="564" t="s">
        <v>11</v>
      </c>
      <c r="S1" s="565" t="s">
        <v>49</v>
      </c>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t="s">
        <v>28</v>
      </c>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t="s">
        <v>50</v>
      </c>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t="s">
        <v>51</v>
      </c>
      <c r="CN1" s="565"/>
      <c r="CO1" s="565"/>
      <c r="CP1" s="565"/>
      <c r="CQ1" s="565"/>
      <c r="CR1" s="565"/>
      <c r="CS1" s="565"/>
      <c r="CT1" s="565"/>
      <c r="CU1" s="565"/>
      <c r="CV1" s="565"/>
      <c r="CW1" s="565"/>
      <c r="CX1" s="565"/>
      <c r="CY1" s="565"/>
      <c r="CZ1" s="565"/>
      <c r="DA1" s="565"/>
      <c r="DB1" s="565"/>
      <c r="DC1" s="565"/>
      <c r="DD1" s="565"/>
      <c r="DE1" s="565"/>
      <c r="DF1" s="565"/>
      <c r="DG1" s="565"/>
      <c r="DH1" s="565"/>
      <c r="DI1" s="565"/>
      <c r="DJ1" s="566"/>
      <c r="DK1" s="567" t="s">
        <v>52</v>
      </c>
      <c r="DL1" s="568"/>
      <c r="DM1" s="567" t="s">
        <v>2</v>
      </c>
      <c r="DN1" s="569"/>
      <c r="DO1" s="568"/>
      <c r="DP1" s="549" t="s">
        <v>53</v>
      </c>
      <c r="DQ1" s="550"/>
      <c r="DR1" s="550"/>
      <c r="DS1" s="550"/>
      <c r="DT1" s="550"/>
      <c r="DU1" s="550"/>
      <c r="DV1" s="550"/>
      <c r="DW1" s="551"/>
      <c r="DX1" s="259"/>
      <c r="DY1" s="259"/>
      <c r="DZ1" s="549" t="s">
        <v>54</v>
      </c>
      <c r="EA1" s="550"/>
      <c r="EB1" s="550"/>
      <c r="EC1" s="550"/>
      <c r="ED1" s="551"/>
      <c r="EE1" s="570" t="s">
        <v>55</v>
      </c>
      <c r="EF1" s="571" t="s">
        <v>56</v>
      </c>
      <c r="EG1" s="571"/>
      <c r="EH1" s="571"/>
    </row>
    <row r="2" spans="1:154" s="572" customFormat="1" ht="18.75" thickBot="1">
      <c r="A2" s="546"/>
      <c r="B2" s="558"/>
      <c r="C2" s="559"/>
      <c r="D2" s="559"/>
      <c r="E2" s="559"/>
      <c r="F2" s="559"/>
      <c r="G2" s="559"/>
      <c r="H2" s="559"/>
      <c r="I2" s="559"/>
      <c r="J2" s="573"/>
      <c r="K2" s="574"/>
      <c r="L2" s="575"/>
      <c r="M2" s="575"/>
      <c r="N2" s="576"/>
      <c r="O2" s="559"/>
      <c r="P2" s="559"/>
      <c r="Q2" s="559"/>
      <c r="R2" s="564"/>
      <c r="S2" s="577" t="s">
        <v>19</v>
      </c>
      <c r="T2" s="577"/>
      <c r="U2" s="577"/>
      <c r="V2" s="577"/>
      <c r="W2" s="577"/>
      <c r="X2" s="577"/>
      <c r="Y2" s="577"/>
      <c r="Z2" s="577"/>
      <c r="AA2" s="577"/>
      <c r="AB2" s="577"/>
      <c r="AC2" s="578"/>
      <c r="AD2" s="578"/>
      <c r="AE2" s="579" t="s">
        <v>22</v>
      </c>
      <c r="AF2" s="579"/>
      <c r="AG2" s="579"/>
      <c r="AH2" s="579"/>
      <c r="AI2" s="579"/>
      <c r="AJ2" s="579"/>
      <c r="AK2" s="579"/>
      <c r="AL2" s="579"/>
      <c r="AM2" s="579"/>
      <c r="AN2" s="579"/>
      <c r="AO2" s="580"/>
      <c r="AP2" s="580"/>
      <c r="AQ2" s="577" t="s">
        <v>19</v>
      </c>
      <c r="AR2" s="577"/>
      <c r="AS2" s="577"/>
      <c r="AT2" s="577"/>
      <c r="AU2" s="577"/>
      <c r="AV2" s="577"/>
      <c r="AW2" s="577"/>
      <c r="AX2" s="577"/>
      <c r="AY2" s="577"/>
      <c r="AZ2" s="577"/>
      <c r="BA2" s="578"/>
      <c r="BB2" s="578"/>
      <c r="BC2" s="579" t="s">
        <v>22</v>
      </c>
      <c r="BD2" s="579"/>
      <c r="BE2" s="579"/>
      <c r="BF2" s="579"/>
      <c r="BG2" s="579"/>
      <c r="BH2" s="579"/>
      <c r="BI2" s="579"/>
      <c r="BJ2" s="579"/>
      <c r="BK2" s="579"/>
      <c r="BL2" s="579"/>
      <c r="BM2" s="580"/>
      <c r="BN2" s="580"/>
      <c r="BO2" s="577" t="s">
        <v>19</v>
      </c>
      <c r="BP2" s="577"/>
      <c r="BQ2" s="577"/>
      <c r="BR2" s="577"/>
      <c r="BS2" s="577"/>
      <c r="BT2" s="577"/>
      <c r="BU2" s="577"/>
      <c r="BV2" s="577"/>
      <c r="BW2" s="577"/>
      <c r="BX2" s="577"/>
      <c r="BY2" s="578"/>
      <c r="BZ2" s="578"/>
      <c r="CA2" s="579" t="s">
        <v>22</v>
      </c>
      <c r="CB2" s="579"/>
      <c r="CC2" s="579"/>
      <c r="CD2" s="579"/>
      <c r="CE2" s="579"/>
      <c r="CF2" s="579"/>
      <c r="CG2" s="579"/>
      <c r="CH2" s="579"/>
      <c r="CI2" s="579"/>
      <c r="CJ2" s="579"/>
      <c r="CK2" s="580"/>
      <c r="CL2" s="580"/>
      <c r="CM2" s="577" t="s">
        <v>19</v>
      </c>
      <c r="CN2" s="577"/>
      <c r="CO2" s="577"/>
      <c r="CP2" s="577"/>
      <c r="CQ2" s="577"/>
      <c r="CR2" s="577"/>
      <c r="CS2" s="577"/>
      <c r="CT2" s="577"/>
      <c r="CU2" s="577"/>
      <c r="CV2" s="577"/>
      <c r="CW2" s="578"/>
      <c r="CX2" s="578"/>
      <c r="CY2" s="579" t="s">
        <v>22</v>
      </c>
      <c r="CZ2" s="579"/>
      <c r="DA2" s="579"/>
      <c r="DB2" s="579"/>
      <c r="DC2" s="579"/>
      <c r="DD2" s="579"/>
      <c r="DE2" s="579"/>
      <c r="DF2" s="579"/>
      <c r="DG2" s="579"/>
      <c r="DH2" s="579"/>
      <c r="DI2" s="580"/>
      <c r="DJ2" s="580"/>
      <c r="DK2" s="581"/>
      <c r="DL2" s="582"/>
      <c r="DM2" s="581"/>
      <c r="DN2" s="583"/>
      <c r="DO2" s="582"/>
      <c r="DP2" s="552"/>
      <c r="DQ2" s="553"/>
      <c r="DR2" s="553"/>
      <c r="DS2" s="553"/>
      <c r="DT2" s="553"/>
      <c r="DU2" s="553"/>
      <c r="DV2" s="553"/>
      <c r="DW2" s="554"/>
      <c r="DX2" s="260"/>
      <c r="DY2" s="260"/>
      <c r="DZ2" s="552"/>
      <c r="EA2" s="553"/>
      <c r="EB2" s="553"/>
      <c r="EC2" s="553"/>
      <c r="ED2" s="554"/>
      <c r="EE2" s="584"/>
      <c r="EF2" s="571"/>
      <c r="EG2" s="571"/>
      <c r="EH2" s="571"/>
    </row>
    <row r="3" spans="1:154" ht="80.25" customHeight="1" thickBot="1">
      <c r="A3" s="585" t="s">
        <v>4</v>
      </c>
      <c r="B3" s="586" t="s">
        <v>57</v>
      </c>
      <c r="C3" s="586" t="s">
        <v>58</v>
      </c>
      <c r="D3" s="586" t="s">
        <v>59</v>
      </c>
      <c r="E3" s="586" t="s">
        <v>8</v>
      </c>
      <c r="F3" s="587" t="s">
        <v>9</v>
      </c>
      <c r="G3" s="586" t="s">
        <v>76</v>
      </c>
      <c r="H3" s="586" t="s">
        <v>13</v>
      </c>
      <c r="I3" s="586" t="s">
        <v>12</v>
      </c>
      <c r="J3" s="573"/>
      <c r="K3" s="574"/>
      <c r="L3" s="575"/>
      <c r="M3" s="575"/>
      <c r="N3" s="576"/>
      <c r="O3" s="588" t="s">
        <v>35</v>
      </c>
      <c r="P3" s="588" t="s">
        <v>60</v>
      </c>
      <c r="Q3" s="589" t="s">
        <v>16</v>
      </c>
      <c r="R3" s="564"/>
      <c r="S3" s="590" t="str">
        <f>'إدخال البيانات'!D7</f>
        <v>اساسيات الادارة</v>
      </c>
      <c r="T3" s="591"/>
      <c r="U3" s="590" t="str">
        <f>'إدخال البيانات'!D8</f>
        <v xml:space="preserve">مبادئ التمويل والاستثمار </v>
      </c>
      <c r="V3" s="591"/>
      <c r="W3" s="590" t="str">
        <f>'إدخال البيانات'!D9</f>
        <v>التحليل الجزئي</v>
      </c>
      <c r="X3" s="591"/>
      <c r="Y3" s="590" t="str">
        <f>'إدخال البيانات'!D10</f>
        <v>مبادئ الاحصاء</v>
      </c>
      <c r="Z3" s="591"/>
      <c r="AA3" s="590" t="str">
        <f>'إدخال البيانات'!D11</f>
        <v xml:space="preserve">المحاسبة المالية </v>
      </c>
      <c r="AB3" s="591"/>
      <c r="AC3" s="592" t="str">
        <f>'إدخال البيانات'!D12</f>
        <v>لغة أعمال 1</v>
      </c>
      <c r="AD3" s="593"/>
      <c r="AE3" s="594" t="str">
        <f>'إدخال البيانات'!M7</f>
        <v xml:space="preserve">اساسيات التسويق في المشروعات الصغيرة </v>
      </c>
      <c r="AF3" s="595"/>
      <c r="AG3" s="596" t="str">
        <f>'إدخال البيانات'!M8</f>
        <v xml:space="preserve">رياضيات ادارية ومالية </v>
      </c>
      <c r="AH3" s="595"/>
      <c r="AI3" s="590" t="str">
        <f>'إدخال البيانات'!M9</f>
        <v>المحاسبة المتوسطة</v>
      </c>
      <c r="AJ3" s="591"/>
      <c r="AK3" s="590" t="str">
        <f>'إدخال البيانات'!M10</f>
        <v xml:space="preserve">الاشكال القانونية للمشروعات وأسس احداثها </v>
      </c>
      <c r="AL3" s="591"/>
      <c r="AM3" s="590" t="str">
        <f>'إدخال البيانات'!M11</f>
        <v>مهارات حاسوب 1</v>
      </c>
      <c r="AN3" s="591"/>
      <c r="AO3" s="597" t="str">
        <f>'إدخال البيانات'!M12</f>
        <v>لغة اعمال 2</v>
      </c>
      <c r="AP3" s="598"/>
      <c r="AQ3" s="599" t="str">
        <f>'إدخال البيانات'!D15</f>
        <v xml:space="preserve">ادارة التفاوض باللغة الاجنبية </v>
      </c>
      <c r="AR3" s="591"/>
      <c r="AS3" s="590" t="str">
        <f>'إدخال البيانات'!D16</f>
        <v>التحليل الكلي</v>
      </c>
      <c r="AT3" s="591"/>
      <c r="AU3" s="590" t="str">
        <f>'إدخال البيانات'!D17</f>
        <v xml:space="preserve">الاساليب الكمية في الادارة </v>
      </c>
      <c r="AV3" s="591"/>
      <c r="AW3" s="590" t="str">
        <f>'إدخال البيانات'!D18</f>
        <v>محاسبة شركات الاشخاص</v>
      </c>
      <c r="AX3" s="591"/>
      <c r="AY3" s="590" t="str">
        <f>'إدخال البيانات'!D19</f>
        <v xml:space="preserve">الملية العامة والتشريع الضريبي </v>
      </c>
      <c r="AZ3" s="599"/>
      <c r="BA3" s="590" t="str">
        <f>'إدخال البيانات'!D20</f>
        <v>مهارات حاسوب  2</v>
      </c>
      <c r="BB3" s="591"/>
      <c r="BC3" s="594" t="str">
        <f>'إدخال البيانات'!M15</f>
        <v xml:space="preserve">ادارة الانتاج والعمليات </v>
      </c>
      <c r="BD3" s="595"/>
      <c r="BE3" s="590" t="str">
        <f>'إدخال البيانات'!M16</f>
        <v xml:space="preserve">الادارة المالية </v>
      </c>
      <c r="BF3" s="591"/>
      <c r="BG3" s="590" t="str">
        <f>'إدخال البيانات'!M17</f>
        <v xml:space="preserve">محاسبة تكاليف وادارية </v>
      </c>
      <c r="BH3" s="591"/>
      <c r="BI3" s="590" t="str">
        <f>'إدخال البيانات'!M18</f>
        <v>الاتصالات التسويقية</v>
      </c>
      <c r="BJ3" s="591"/>
      <c r="BK3" s="590" t="str">
        <f>'إدخال البيانات'!M19</f>
        <v xml:space="preserve">البيئة القانونية للاستثمار والعمل </v>
      </c>
      <c r="BL3" s="599"/>
      <c r="BM3" s="590" t="str">
        <f>'إدخال البيانات'!M20</f>
        <v xml:space="preserve">مراسلات ادارية باللغة الاجنبية </v>
      </c>
      <c r="BN3" s="591"/>
      <c r="BO3" s="600" t="str">
        <f>'إدخال البيانات'!U7</f>
        <v xml:space="preserve">ادارة المشروعات الصغيرة </v>
      </c>
      <c r="BP3" s="591"/>
      <c r="BQ3" s="590" t="str">
        <f>'إدخال البيانات'!U8</f>
        <v xml:space="preserve">الاتصالات الادارية </v>
      </c>
      <c r="BR3" s="591"/>
      <c r="BS3" s="590" t="str">
        <f>'إدخال البيانات'!U9</f>
        <v xml:space="preserve">المحاسبة المالية المتخصصة </v>
      </c>
      <c r="BT3" s="591"/>
      <c r="BU3" s="590" t="str">
        <f>'إدخال البيانات'!U10</f>
        <v xml:space="preserve">ادارة الموارد البشرية </v>
      </c>
      <c r="BV3" s="591"/>
      <c r="BW3" s="590" t="str">
        <f>'إدخال البيانات'!U11</f>
        <v>القانون التجاري</v>
      </c>
      <c r="BX3" s="591"/>
      <c r="BY3" s="592" t="str">
        <f>'إدخال البيانات'!U12</f>
        <v xml:space="preserve">معلوماتية </v>
      </c>
      <c r="BZ3" s="595"/>
      <c r="CA3" s="590" t="str">
        <f>'إدخال البيانات'!AC7</f>
        <v xml:space="preserve">ادارة العلاقات العامة </v>
      </c>
      <c r="CB3" s="591"/>
      <c r="CC3" s="590" t="str">
        <f>'إدخال البيانات'!AC8</f>
        <v>تطبيقات احصائية في الادارة</v>
      </c>
      <c r="CD3" s="591"/>
      <c r="CE3" s="590" t="str">
        <f>'إدخال البيانات'!AC9</f>
        <v xml:space="preserve">سياسات التسعير والتوزيع </v>
      </c>
      <c r="CF3" s="591"/>
      <c r="CG3" s="590" t="str">
        <f>'إدخال البيانات'!AC10</f>
        <v>نظم المعلومات الادارية</v>
      </c>
      <c r="CH3" s="591"/>
      <c r="CI3" s="590" t="str">
        <f>'إدخال البيانات'!AC11</f>
        <v xml:space="preserve">دراسات ادارية بلغة اجنبية </v>
      </c>
      <c r="CJ3" s="591"/>
      <c r="CK3" s="590" t="str">
        <f>'إدخال البيانات'!AC12</f>
        <v>نظرية المنظمة والتطوير التنظيمي</v>
      </c>
      <c r="CL3" s="601"/>
      <c r="CM3" s="599" t="str">
        <f>'إدخال البيانات'!U15</f>
        <v xml:space="preserve">ادارة الامداد في المشروعات الصغيرة </v>
      </c>
      <c r="CN3" s="591"/>
      <c r="CO3" s="590" t="str">
        <f>'إدخال البيانات'!U16</f>
        <v xml:space="preserve">ادارة الوقت </v>
      </c>
      <c r="CP3" s="591"/>
      <c r="CQ3" s="590" t="str">
        <f>'إدخال البيانات'!U17</f>
        <v xml:space="preserve">ادارة الجدوى وتقييم المشروعات </v>
      </c>
      <c r="CR3" s="591"/>
      <c r="CS3" s="590" t="str">
        <f>'إدخال البيانات'!U18</f>
        <v xml:space="preserve">ادارة الجودة في المشروعات الصغيرة </v>
      </c>
      <c r="CT3" s="591"/>
      <c r="CU3" s="590" t="str">
        <f>'إدخال البيانات'!U19</f>
        <v xml:space="preserve">الرقابة الادارية </v>
      </c>
      <c r="CV3" s="591"/>
      <c r="CW3" s="590" t="str">
        <f>'إدخال البيانات'!U20</f>
        <v xml:space="preserve">نظرية القررات الادارية </v>
      </c>
      <c r="CX3" s="591"/>
      <c r="CY3" s="590" t="str">
        <f>'إدخال البيانات'!AC15</f>
        <v xml:space="preserve">المسؤولية الاجتماعية واخلاقيات العمل </v>
      </c>
      <c r="CZ3" s="591"/>
      <c r="DA3" s="590" t="str">
        <f>'إدخال البيانات'!AC16</f>
        <v xml:space="preserve">ادارة المخاطر المالية والائتمان </v>
      </c>
      <c r="DB3" s="591"/>
      <c r="DC3" s="590" t="str">
        <f>'إدخال البيانات'!AC17</f>
        <v xml:space="preserve">التجارة الالكترونية بلغة اجنبية </v>
      </c>
      <c r="DD3" s="591"/>
      <c r="DE3" s="590" t="str">
        <f>'إدخال البيانات'!AC18</f>
        <v xml:space="preserve">السلوك التنظيمي </v>
      </c>
      <c r="DF3" s="591"/>
      <c r="DG3" s="590" t="str">
        <f>'إدخال البيانات'!AC19</f>
        <v>استراتيجيات تنمية المشروعات الصغيرة</v>
      </c>
      <c r="DH3" s="599"/>
      <c r="DI3" s="590" t="str">
        <f>'إدخال البيانات'!AC20</f>
        <v xml:space="preserve">ادارة التنافس في المشروعات الصغيرة </v>
      </c>
      <c r="DJ3" s="601"/>
      <c r="DK3" s="547" t="s">
        <v>61</v>
      </c>
      <c r="DL3" s="602" t="s">
        <v>1</v>
      </c>
      <c r="DM3" s="547" t="s">
        <v>61</v>
      </c>
      <c r="DN3" s="548" t="s">
        <v>1</v>
      </c>
      <c r="DO3" s="543" t="s">
        <v>62</v>
      </c>
      <c r="DP3" s="543" t="s">
        <v>17</v>
      </c>
      <c r="DQ3" s="547" t="s">
        <v>943</v>
      </c>
      <c r="DR3" s="548" t="s">
        <v>63</v>
      </c>
      <c r="DS3" s="543" t="s">
        <v>64</v>
      </c>
      <c r="DT3" s="544" t="s">
        <v>934</v>
      </c>
      <c r="DU3" s="544" t="s">
        <v>944</v>
      </c>
      <c r="DV3" s="544" t="s">
        <v>935</v>
      </c>
      <c r="DW3" s="543" t="s">
        <v>65</v>
      </c>
      <c r="DX3" s="603" t="s">
        <v>945</v>
      </c>
      <c r="DY3" s="603" t="s">
        <v>946</v>
      </c>
      <c r="DZ3" s="604" t="s">
        <v>32</v>
      </c>
      <c r="EA3" s="605" t="s">
        <v>30</v>
      </c>
      <c r="EB3" s="606" t="s">
        <v>66</v>
      </c>
      <c r="EC3" s="607" t="s">
        <v>31</v>
      </c>
      <c r="ED3" s="608" t="s">
        <v>33</v>
      </c>
      <c r="EE3" s="584"/>
      <c r="EF3" s="609" t="s">
        <v>67</v>
      </c>
      <c r="EG3" s="610" t="s">
        <v>947</v>
      </c>
      <c r="EH3" s="610" t="s">
        <v>948</v>
      </c>
      <c r="EI3" s="609" t="s">
        <v>68</v>
      </c>
      <c r="EJ3" s="611"/>
      <c r="EK3" s="612"/>
      <c r="EL3" s="613"/>
      <c r="EM3" s="614"/>
      <c r="EN3" s="615"/>
      <c r="EO3" s="615"/>
      <c r="EP3" s="615"/>
      <c r="EQ3" s="616"/>
      <c r="ER3" s="617"/>
      <c r="ES3" s="617"/>
      <c r="ET3" s="613"/>
      <c r="EU3" s="618"/>
      <c r="EV3" s="618"/>
      <c r="EW3" s="618"/>
      <c r="EX3" s="613"/>
    </row>
    <row r="4" spans="1:154" s="637" customFormat="1" ht="24.95" customHeight="1" thickBot="1">
      <c r="A4" s="620" t="s">
        <v>4</v>
      </c>
      <c r="B4" s="621" t="s">
        <v>57</v>
      </c>
      <c r="C4" s="621" t="s">
        <v>58</v>
      </c>
      <c r="D4" s="621" t="s">
        <v>59</v>
      </c>
      <c r="E4" s="621" t="s">
        <v>8</v>
      </c>
      <c r="F4" s="622" t="s">
        <v>9</v>
      </c>
      <c r="G4" s="621"/>
      <c r="H4" s="621" t="s">
        <v>13</v>
      </c>
      <c r="I4" s="621" t="s">
        <v>12</v>
      </c>
      <c r="J4" s="573"/>
      <c r="K4" s="623"/>
      <c r="L4" s="575"/>
      <c r="M4" s="575"/>
      <c r="N4" s="576"/>
      <c r="O4" s="624"/>
      <c r="P4" s="624"/>
      <c r="Q4" s="625"/>
      <c r="R4" s="626"/>
      <c r="S4" s="627" t="s">
        <v>20</v>
      </c>
      <c r="T4" s="628" t="s">
        <v>21</v>
      </c>
      <c r="U4" s="627" t="s">
        <v>20</v>
      </c>
      <c r="V4" s="628" t="s">
        <v>21</v>
      </c>
      <c r="W4" s="627" t="s">
        <v>20</v>
      </c>
      <c r="X4" s="628" t="s">
        <v>21</v>
      </c>
      <c r="Y4" s="627" t="s">
        <v>20</v>
      </c>
      <c r="Z4" s="628" t="s">
        <v>21</v>
      </c>
      <c r="AA4" s="627" t="s">
        <v>20</v>
      </c>
      <c r="AB4" s="628" t="s">
        <v>21</v>
      </c>
      <c r="AC4" s="627" t="s">
        <v>20</v>
      </c>
      <c r="AD4" s="628" t="s">
        <v>21</v>
      </c>
      <c r="AE4" s="629" t="s">
        <v>20</v>
      </c>
      <c r="AF4" s="628" t="s">
        <v>21</v>
      </c>
      <c r="AG4" s="627" t="s">
        <v>20</v>
      </c>
      <c r="AH4" s="628" t="s">
        <v>21</v>
      </c>
      <c r="AI4" s="627" t="s">
        <v>20</v>
      </c>
      <c r="AJ4" s="628" t="s">
        <v>21</v>
      </c>
      <c r="AK4" s="627" t="s">
        <v>20</v>
      </c>
      <c r="AL4" s="628" t="s">
        <v>21</v>
      </c>
      <c r="AM4" s="627" t="s">
        <v>20</v>
      </c>
      <c r="AN4" s="628" t="s">
        <v>21</v>
      </c>
      <c r="AO4" s="627" t="s">
        <v>20</v>
      </c>
      <c r="AP4" s="628" t="s">
        <v>21</v>
      </c>
      <c r="AQ4" s="629" t="s">
        <v>20</v>
      </c>
      <c r="AR4" s="628" t="s">
        <v>21</v>
      </c>
      <c r="AS4" s="627" t="s">
        <v>20</v>
      </c>
      <c r="AT4" s="628" t="s">
        <v>21</v>
      </c>
      <c r="AU4" s="627" t="s">
        <v>20</v>
      </c>
      <c r="AV4" s="628" t="s">
        <v>21</v>
      </c>
      <c r="AW4" s="627" t="s">
        <v>20</v>
      </c>
      <c r="AX4" s="628" t="s">
        <v>21</v>
      </c>
      <c r="AY4" s="627" t="s">
        <v>20</v>
      </c>
      <c r="AZ4" s="628" t="s">
        <v>21</v>
      </c>
      <c r="BA4" s="627" t="s">
        <v>20</v>
      </c>
      <c r="BB4" s="628" t="s">
        <v>21</v>
      </c>
      <c r="BC4" s="629" t="s">
        <v>20</v>
      </c>
      <c r="BD4" s="628" t="s">
        <v>21</v>
      </c>
      <c r="BE4" s="627" t="s">
        <v>20</v>
      </c>
      <c r="BF4" s="628" t="s">
        <v>21</v>
      </c>
      <c r="BG4" s="627" t="s">
        <v>20</v>
      </c>
      <c r="BH4" s="628" t="s">
        <v>21</v>
      </c>
      <c r="BI4" s="627" t="s">
        <v>20</v>
      </c>
      <c r="BJ4" s="628" t="s">
        <v>21</v>
      </c>
      <c r="BK4" s="627" t="s">
        <v>20</v>
      </c>
      <c r="BL4" s="630" t="s">
        <v>21</v>
      </c>
      <c r="BM4" s="627" t="s">
        <v>20</v>
      </c>
      <c r="BN4" s="628" t="s">
        <v>21</v>
      </c>
      <c r="BO4" s="631" t="s">
        <v>20</v>
      </c>
      <c r="BP4" s="628" t="s">
        <v>21</v>
      </c>
      <c r="BQ4" s="627" t="s">
        <v>20</v>
      </c>
      <c r="BR4" s="628" t="s">
        <v>21</v>
      </c>
      <c r="BS4" s="627" t="s">
        <v>20</v>
      </c>
      <c r="BT4" s="628" t="s">
        <v>21</v>
      </c>
      <c r="BU4" s="627" t="s">
        <v>20</v>
      </c>
      <c r="BV4" s="628" t="s">
        <v>21</v>
      </c>
      <c r="BW4" s="627" t="s">
        <v>20</v>
      </c>
      <c r="BX4" s="632" t="s">
        <v>21</v>
      </c>
      <c r="BY4" s="627" t="s">
        <v>20</v>
      </c>
      <c r="BZ4" s="632" t="s">
        <v>21</v>
      </c>
      <c r="CA4" s="629" t="s">
        <v>20</v>
      </c>
      <c r="CB4" s="628" t="s">
        <v>21</v>
      </c>
      <c r="CC4" s="627" t="s">
        <v>20</v>
      </c>
      <c r="CD4" s="628" t="s">
        <v>21</v>
      </c>
      <c r="CE4" s="627" t="s">
        <v>20</v>
      </c>
      <c r="CF4" s="628" t="s">
        <v>21</v>
      </c>
      <c r="CG4" s="627" t="s">
        <v>20</v>
      </c>
      <c r="CH4" s="628" t="s">
        <v>21</v>
      </c>
      <c r="CI4" s="627" t="s">
        <v>20</v>
      </c>
      <c r="CJ4" s="628" t="s">
        <v>21</v>
      </c>
      <c r="CK4" s="627" t="s">
        <v>20</v>
      </c>
      <c r="CL4" s="628" t="s">
        <v>21</v>
      </c>
      <c r="CM4" s="631" t="s">
        <v>20</v>
      </c>
      <c r="CN4" s="628" t="s">
        <v>21</v>
      </c>
      <c r="CO4" s="627" t="s">
        <v>20</v>
      </c>
      <c r="CP4" s="628" t="s">
        <v>21</v>
      </c>
      <c r="CQ4" s="627" t="s">
        <v>20</v>
      </c>
      <c r="CR4" s="628" t="s">
        <v>21</v>
      </c>
      <c r="CS4" s="627" t="s">
        <v>20</v>
      </c>
      <c r="CT4" s="628" t="s">
        <v>21</v>
      </c>
      <c r="CU4" s="627" t="s">
        <v>20</v>
      </c>
      <c r="CV4" s="630" t="s">
        <v>21</v>
      </c>
      <c r="CW4" s="627" t="s">
        <v>20</v>
      </c>
      <c r="CX4" s="628" t="s">
        <v>21</v>
      </c>
      <c r="CY4" s="633" t="s">
        <v>20</v>
      </c>
      <c r="CZ4" s="628" t="s">
        <v>21</v>
      </c>
      <c r="DA4" s="627" t="s">
        <v>20</v>
      </c>
      <c r="DB4" s="628" t="s">
        <v>21</v>
      </c>
      <c r="DC4" s="627" t="s">
        <v>20</v>
      </c>
      <c r="DD4" s="628" t="s">
        <v>21</v>
      </c>
      <c r="DE4" s="627" t="s">
        <v>20</v>
      </c>
      <c r="DF4" s="628" t="s">
        <v>21</v>
      </c>
      <c r="DG4" s="627" t="s">
        <v>20</v>
      </c>
      <c r="DH4" s="630" t="s">
        <v>21</v>
      </c>
      <c r="DI4" s="627" t="s">
        <v>20</v>
      </c>
      <c r="DJ4" s="628" t="s">
        <v>21</v>
      </c>
      <c r="DK4" s="547"/>
      <c r="DL4" s="602"/>
      <c r="DM4" s="547"/>
      <c r="DN4" s="548"/>
      <c r="DO4" s="543"/>
      <c r="DP4" s="543"/>
      <c r="DQ4" s="547"/>
      <c r="DR4" s="548"/>
      <c r="DS4" s="543"/>
      <c r="DT4" s="545"/>
      <c r="DU4" s="545"/>
      <c r="DV4" s="545"/>
      <c r="DW4" s="543"/>
      <c r="DX4" s="634"/>
      <c r="DY4" s="634"/>
      <c r="DZ4" s="635"/>
      <c r="EA4" s="605"/>
      <c r="EB4" s="606"/>
      <c r="EC4" s="607"/>
      <c r="ED4" s="608"/>
      <c r="EE4" s="636"/>
      <c r="EF4" s="609"/>
      <c r="EG4" s="610"/>
      <c r="EH4" s="610"/>
      <c r="EI4" s="609"/>
    </row>
    <row r="5" spans="1:154" s="664" customFormat="1" ht="24.95" customHeight="1">
      <c r="A5" s="638">
        <f>'إدخال البيانات'!E2</f>
        <v>0</v>
      </c>
      <c r="B5" s="639" t="b">
        <f>'إدخال البيانات'!L2</f>
        <v>0</v>
      </c>
      <c r="C5" s="639" t="b">
        <f>'إدخال البيانات'!Q2</f>
        <v>0</v>
      </c>
      <c r="D5" s="639" t="b">
        <f>'إدخال البيانات'!W2</f>
        <v>0</v>
      </c>
      <c r="E5" s="639">
        <f>'إدخال البيانات'!AB2</f>
        <v>0</v>
      </c>
      <c r="F5" s="640">
        <f>'إدخال البيانات'!AE2</f>
        <v>0</v>
      </c>
      <c r="G5" s="639">
        <f>'إدخال البيانات'!E4</f>
        <v>0</v>
      </c>
      <c r="H5" s="639">
        <f>'إدخال البيانات'!Q3</f>
        <v>0</v>
      </c>
      <c r="I5" s="641">
        <f>'إدخال البيانات'!L3</f>
        <v>0</v>
      </c>
      <c r="J5" s="642">
        <f>'إدخال البيانات'!AJ2</f>
        <v>0</v>
      </c>
      <c r="K5" s="643">
        <f>'إدخال البيانات'!M4</f>
        <v>0</v>
      </c>
      <c r="L5" s="644">
        <f>'إدخال البيانات'!Q4</f>
        <v>0</v>
      </c>
      <c r="M5" s="644">
        <f>'إدخال البيانات'!W4</f>
        <v>0</v>
      </c>
      <c r="N5" s="645">
        <f>'إدخال البيانات'!AB4</f>
        <v>0</v>
      </c>
      <c r="O5" s="646">
        <f>'إدخال البيانات'!W3</f>
        <v>0</v>
      </c>
      <c r="P5" s="647">
        <f>'إدخال البيانات'!AB3</f>
        <v>0</v>
      </c>
      <c r="Q5" s="648">
        <f>'إدخال البيانات'!AE3</f>
        <v>0</v>
      </c>
      <c r="R5" s="649" t="e">
        <f>'إدخال البيانات'!E3</f>
        <v>#N/A</v>
      </c>
      <c r="S5" s="650" t="str">
        <f>IFERROR(IF(OR(S3=الإستمارة!$C$11,S3=الإستمارة!$C$12,S3=الإستمارة!$C$13,S3=الإستمارة!$C$14,S3=الإستمارة!$C$15,S3=الإستمارة!$C$16,S3=الإستمارة!$C$17,S3=الإستمارة!$C$18),VLOOKUP(S3,الإستمارة!$C$11:$G$18,5,0),VLOOKUP(S3,الإستمارة!$K$11:$O$18,5,0)),"")</f>
        <v/>
      </c>
      <c r="T5" s="651" t="e">
        <f>'إدخال البيانات'!I7</f>
        <v>#N/A</v>
      </c>
      <c r="U5" s="650" t="str">
        <f>IFERROR(IF(OR(U3=الإستمارة!$C$11,U3=الإستمارة!$C$12,U3=الإستمارة!$C$13,U3=الإستمارة!$C$14,U3=الإستمارة!$C$15,U3=الإستمارة!$C$16,U3=الإستمارة!$C$17,U3=الإستمارة!$C$18),VLOOKUP(U3,الإستمارة!$C$11:$G$18,5,0),VLOOKUP(U3,الإستمارة!$K$11:$O$18,5,0)),"")</f>
        <v/>
      </c>
      <c r="V5" s="651" t="e">
        <f>'إدخال البيانات'!I8</f>
        <v>#N/A</v>
      </c>
      <c r="W5" s="650" t="str">
        <f>IFERROR(IF(OR(W3=الإستمارة!$C$11,W3=الإستمارة!$C$12,W3=الإستمارة!$C$13,W3=الإستمارة!$C$14,W3=الإستمارة!$C$15,W3=الإستمارة!$C$16,W3=الإستمارة!$C$17,W3=الإستمارة!$C$18),VLOOKUP(W3,الإستمارة!$C$11:$G$18,5,0),VLOOKUP(W3,الإستمارة!$K$11:$O$18,5,0)),"")</f>
        <v/>
      </c>
      <c r="X5" s="651" t="e">
        <f>'إدخال البيانات'!I9</f>
        <v>#N/A</v>
      </c>
      <c r="Y5" s="650" t="str">
        <f>IFERROR(IF(OR(Y3=الإستمارة!$C$11,Y3=الإستمارة!$C$12,Y3=الإستمارة!$C$13,Y3=الإستمارة!$C$14,Y3=الإستمارة!$C$15,Y3=الإستمارة!$C$16,Y3=الإستمارة!$C$17,Y3=الإستمارة!$C$18),VLOOKUP(Y3,الإستمارة!$C$11:$G$18,5,0),VLOOKUP(Y3,الإستمارة!$K$11:$O$18,5,0)),"")</f>
        <v/>
      </c>
      <c r="Z5" s="651" t="e">
        <f>'إدخال البيانات'!I10</f>
        <v>#N/A</v>
      </c>
      <c r="AA5" s="650" t="str">
        <f>IFERROR(IF(OR(AA3=الإستمارة!$C$11,AA3=الإستمارة!$C$12,AA3=الإستمارة!$C$13,AA3=الإستمارة!$C$14,AA3=الإستمارة!$C$15,AA3=الإستمارة!$C$16,AA3=الإستمارة!$C$17,AA3=الإستمارة!$C$18),VLOOKUP(AA3,الإستمارة!$C$11:$G$18,5,0),VLOOKUP(AA3,الإستمارة!$K$11:$O$18,5,0)),"")</f>
        <v/>
      </c>
      <c r="AB5" s="651" t="e">
        <f>'إدخال البيانات'!I11</f>
        <v>#N/A</v>
      </c>
      <c r="AC5" s="650" t="str">
        <f>IFERROR(IF(OR(AC3=الإستمارة!$C$11,AC3=الإستمارة!$C$12,AC3=الإستمارة!$C$13,AC3=الإستمارة!$C$14,AC3=الإستمارة!$C$15,AC3=الإستمارة!$C$16,AC3=الإستمارة!$C$17,AC3=الإستمارة!$C$18),VLOOKUP(AC3,الإستمارة!$C$11:$G$18,5,0),VLOOKUP(AC3,الإستمارة!$K$11:$O$18,5,0)),"")</f>
        <v/>
      </c>
      <c r="AD5" s="651" t="e">
        <f>'إدخال البيانات'!I12</f>
        <v>#N/A</v>
      </c>
      <c r="AE5" s="650" t="str">
        <f>IFERROR(IF(OR(AE3=الإستمارة!$C$11,AE3=الإستمارة!$C$12,AE3=الإستمارة!$C$13,AE3=الإستمارة!$C$14,AE3=الإستمارة!$C$15,AE3=الإستمارة!$C$16,AE3=الإستمارة!$C$17,AE3=الإستمارة!$C$18),VLOOKUP(AE3,الإستمارة!$C$11:$G$18,5,0),VLOOKUP(AE3,الإستمارة!$K$11:$O$18,5,0)),"")</f>
        <v/>
      </c>
      <c r="AF5" s="651" t="e">
        <f>'إدخال البيانات'!Q7</f>
        <v>#N/A</v>
      </c>
      <c r="AG5" s="650" t="str">
        <f>IFERROR(IF(OR(AG3=الإستمارة!$C$11,AG3=الإستمارة!$C$12,AG3=الإستمارة!$C$13,AG3=الإستمارة!$C$14,AG3=الإستمارة!$C$15,AG3=الإستمارة!$C$16,AG3=الإستمارة!$C$17,AG3=الإستمارة!$C$18),VLOOKUP(AG3,الإستمارة!$C$11:$G$18,5,0),VLOOKUP(AG3,الإستمارة!$K$11:$O$18,5,0)),"")</f>
        <v/>
      </c>
      <c r="AH5" s="651" t="e">
        <f>'إدخال البيانات'!Q8</f>
        <v>#N/A</v>
      </c>
      <c r="AI5" s="650" t="str">
        <f>IFERROR(IF(OR(AI3=الإستمارة!$C$11,AI3=الإستمارة!$C$12,AI3=الإستمارة!$C$13,AI3=الإستمارة!$C$14,AI3=الإستمارة!$C$15,AI3=الإستمارة!$C$16,AI3=الإستمارة!$C$17,AI3=الإستمارة!$C$18),VLOOKUP(AI3,الإستمارة!$C$11:$G$18,5,0),VLOOKUP(AI3,الإستمارة!$K$11:$O$18,5,0)),"")</f>
        <v/>
      </c>
      <c r="AJ5" s="651" t="e">
        <f>'إدخال البيانات'!Q9</f>
        <v>#N/A</v>
      </c>
      <c r="AK5" s="650" t="str">
        <f>IFERROR(IF(OR(AK3=الإستمارة!$C$11,AK3=الإستمارة!$C$12,AK3=الإستمارة!$C$13,AK3=الإستمارة!$C$14,AK3=الإستمارة!$C$15,AK3=الإستمارة!$C$16,AK3=الإستمارة!$C$17,AK3=الإستمارة!$C$18),VLOOKUP(AK3,الإستمارة!$C$11:$G$18,5,0),VLOOKUP(AK3,الإستمارة!$K$11:$O$18,5,0)),"")</f>
        <v/>
      </c>
      <c r="AL5" s="651" t="e">
        <f>'إدخال البيانات'!Q10</f>
        <v>#N/A</v>
      </c>
      <c r="AM5" s="650" t="str">
        <f>IFERROR(IF(OR(AM3=الإستمارة!$C$11,AM3=الإستمارة!$C$12,AM3=الإستمارة!$C$13,AM3=الإستمارة!$C$14,AM3=الإستمارة!$C$15,AM3=الإستمارة!$C$16,AM3=الإستمارة!$C$17,AM3=الإستمارة!$C$18),VLOOKUP(AM3,الإستمارة!$C$11:$G$18,5,0),VLOOKUP(AM3,الإستمارة!$K$11:$O$18,5,0)),"")</f>
        <v/>
      </c>
      <c r="AN5" s="651" t="e">
        <f>'إدخال البيانات'!Q11</f>
        <v>#N/A</v>
      </c>
      <c r="AO5" s="650" t="str">
        <f>IFERROR(IF(OR(AO3=الإستمارة!$C$11,AO3=الإستمارة!$C$12,AO3=الإستمارة!$C$13,AO3=الإستمارة!$C$14,AO3=الإستمارة!$C$15,AO3=الإستمارة!$C$16,AO3=الإستمارة!$C$17,AO3=الإستمارة!$C$18),VLOOKUP(AO3,الإستمارة!$C$11:$G$18,5,0),VLOOKUP(AO3,الإستمارة!$K$11:$O$18,5,0)),"")</f>
        <v/>
      </c>
      <c r="AP5" s="652" t="e">
        <f>'إدخال البيانات'!Q12</f>
        <v>#N/A</v>
      </c>
      <c r="AQ5" s="650" t="str">
        <f>IFERROR(IF(OR(AQ3=الإستمارة!$C$11,AQ3=الإستمارة!$C$12,AQ3=الإستمارة!$C$13,AQ3=الإستمارة!$C$14,AQ3=الإستمارة!$C$15,AQ3=الإستمارة!$C$16,AQ3=الإستمارة!$C$17,AQ3=الإستمارة!$C$18),VLOOKUP(AQ3,الإستمارة!$C$11:$G$18,5,0),VLOOKUP(AQ3,الإستمارة!$K$11:$O$18,5,0)),"")</f>
        <v/>
      </c>
      <c r="AR5" s="651" t="e">
        <f>'إدخال البيانات'!I15</f>
        <v>#N/A</v>
      </c>
      <c r="AS5" s="650" t="str">
        <f>IFERROR(IF(OR(AS3=الإستمارة!$C$11,AS3=الإستمارة!$C$12,AS3=الإستمارة!$C$13,AS3=الإستمارة!$C$14,AS3=الإستمارة!$C$15,AS3=الإستمارة!$C$16,AS3=الإستمارة!$C$17,AS3=الإستمارة!$C$18),VLOOKUP(AS3,الإستمارة!$C$11:$G$18,5,0),VLOOKUP(AS3,الإستمارة!$K$11:$O$18,5,0)),"")</f>
        <v/>
      </c>
      <c r="AT5" s="651" t="e">
        <f>'إدخال البيانات'!I16</f>
        <v>#N/A</v>
      </c>
      <c r="AU5" s="650" t="str">
        <f>IFERROR(IF(OR(AU3=الإستمارة!$C$11,AU3=الإستمارة!$C$12,AU3=الإستمارة!$C$13,AU3=الإستمارة!$C$14,AU3=الإستمارة!$C$15,AU3=الإستمارة!$C$16,AU3=الإستمارة!$C$17,AU3=الإستمارة!$C$18),VLOOKUP(AU3,الإستمارة!$C$11:$G$18,5,0),VLOOKUP(AU3,الإستمارة!$K$11:$O$18,5,0)),"")</f>
        <v/>
      </c>
      <c r="AV5" s="651" t="e">
        <f>'إدخال البيانات'!I17</f>
        <v>#N/A</v>
      </c>
      <c r="AW5" s="650" t="str">
        <f>IFERROR(IF(OR(AW3=الإستمارة!$C$11,AW3=الإستمارة!$C$12,AW3=الإستمارة!$C$13,AW3=الإستمارة!$C$14,AW3=الإستمارة!$C$15,AW3=الإستمارة!$C$16,AW3=الإستمارة!$C$17,AW3=الإستمارة!$C$18),VLOOKUP(AW3,الإستمارة!$C$11:$G$18,5,0),VLOOKUP(AW3,الإستمارة!$K$11:$O$18,5,0)),"")</f>
        <v/>
      </c>
      <c r="AX5" s="651" t="e">
        <f>'إدخال البيانات'!I18</f>
        <v>#N/A</v>
      </c>
      <c r="AY5" s="650" t="str">
        <f>IFERROR(IF(OR(AY3=الإستمارة!$C$11,AY3=الإستمارة!$C$12,AY3=الإستمارة!$C$13,AY3=الإستمارة!$C$14,AY3=الإستمارة!$C$15,AY3=الإستمارة!$C$16,AY3=الإستمارة!$C$17,AY3=الإستمارة!$C$18),VLOOKUP(AY3,الإستمارة!$C$11:$G$18,5,0),VLOOKUP(AY3,الإستمارة!$K$11:$O$18,5,0)),"")</f>
        <v/>
      </c>
      <c r="AZ5" s="651" t="e">
        <f>'إدخال البيانات'!I19</f>
        <v>#N/A</v>
      </c>
      <c r="BA5" s="650" t="str">
        <f>IFERROR(IF(OR(BA3=الإستمارة!$C$11,BA3=الإستمارة!$C$12,BA3=الإستمارة!$C$13,BA3=الإستمارة!$C$14,BA3=الإستمارة!$C$15,BA3=الإستمارة!$C$16,BA3=الإستمارة!$C$17,BA3=الإستمارة!$C$18),VLOOKUP(BA3,الإستمارة!$C$11:$G$18,5,0),VLOOKUP(BA3,الإستمارة!$K$11:$O$18,5,0)),"")</f>
        <v/>
      </c>
      <c r="BB5" s="651" t="e">
        <f>'إدخال البيانات'!I20</f>
        <v>#N/A</v>
      </c>
      <c r="BC5" s="650" t="str">
        <f>IFERROR(IF(OR(BC3=الإستمارة!$C$11,BC3=الإستمارة!$C$12,BC3=الإستمارة!$C$13,BC3=الإستمارة!$C$14,BC3=الإستمارة!$C$15,BC3=الإستمارة!$C$16,BC3=الإستمارة!$C$17,BC3=الإستمارة!$C$18),VLOOKUP(BC3,الإستمارة!$C$11:$G$18,5,0),VLOOKUP(BC3,الإستمارة!$K$11:$O$18,5,0)),"")</f>
        <v/>
      </c>
      <c r="BD5" s="651" t="e">
        <f>'إدخال البيانات'!Q15</f>
        <v>#N/A</v>
      </c>
      <c r="BE5" s="650" t="str">
        <f>IFERROR(IF(OR(BE3=الإستمارة!$C$11,BE3=الإستمارة!$C$12,BE3=الإستمارة!$C$13,BE3=الإستمارة!$C$14,BE3=الإستمارة!$C$15,BE3=الإستمارة!$C$16,BE3=الإستمارة!$C$17,BE3=الإستمارة!$C$18),VLOOKUP(BE3,الإستمارة!$C$11:$G$18,5,0),VLOOKUP(BE3,الإستمارة!$K$11:$O$18,5,0)),"")</f>
        <v/>
      </c>
      <c r="BF5" s="651" t="e">
        <f>'إدخال البيانات'!Q16</f>
        <v>#N/A</v>
      </c>
      <c r="BG5" s="650" t="str">
        <f>IFERROR(IF(OR(BG3=الإستمارة!$C$11,BG3=الإستمارة!$C$12,BG3=الإستمارة!$C$13,BG3=الإستمارة!$C$14,BG3=الإستمارة!$C$15,BG3=الإستمارة!$C$16,BG3=الإستمارة!$C$17,BG3=الإستمارة!$C$18),VLOOKUP(BG3,الإستمارة!$C$11:$G$18,5,0),VLOOKUP(BG3,الإستمارة!$K$11:$O$18,5,0)),"")</f>
        <v/>
      </c>
      <c r="BH5" s="651" t="e">
        <f>'إدخال البيانات'!Q17</f>
        <v>#N/A</v>
      </c>
      <c r="BI5" s="650" t="str">
        <f>IFERROR(IF(OR(BI3=الإستمارة!$C$11,BI3=الإستمارة!$C$12,BI3=الإستمارة!$C$13,BI3=الإستمارة!$C$14,BI3=الإستمارة!$C$15,BI3=الإستمارة!$C$16,BI3=الإستمارة!$C$17,BI3=الإستمارة!$C$18),VLOOKUP(BI3,الإستمارة!$C$11:$G$18,5,0),VLOOKUP(BI3,الإستمارة!$K$11:$O$18,5,0)),"")</f>
        <v/>
      </c>
      <c r="BJ5" s="651" t="e">
        <f>'إدخال البيانات'!Q18</f>
        <v>#N/A</v>
      </c>
      <c r="BK5" s="650" t="str">
        <f>IFERROR(IF(OR(BK3=الإستمارة!$C$11,BK3=الإستمارة!$C$12,BK3=الإستمارة!$C$13,BK3=الإستمارة!$C$14,BK3=الإستمارة!$C$15,BK3=الإستمارة!$C$16,BK3=الإستمارة!$C$17,BK3=الإستمارة!$C$18),VLOOKUP(BK3,الإستمارة!$C$11:$G$18,5,0),VLOOKUP(BK3,الإستمارة!$K$11:$O$18,5,0)),"")</f>
        <v/>
      </c>
      <c r="BL5" s="653" t="e">
        <f>'إدخال البيانات'!Q19</f>
        <v>#N/A</v>
      </c>
      <c r="BM5" s="650" t="str">
        <f>IFERROR(IF(OR(BM3=الإستمارة!$C$11,BM3=الإستمارة!$C$12,BM3=الإستمارة!$C$13,BM3=الإستمارة!$C$14,BM3=الإستمارة!$C$15,BM3=الإستمارة!$C$16,BM3=الإستمارة!$C$17,BM3=الإستمارة!$C$18),VLOOKUP(BM3,الإستمارة!$C$11:$G$18,5,0),VLOOKUP(BM3,الإستمارة!$K$11:$O$18,5,0)),"")</f>
        <v/>
      </c>
      <c r="BN5" s="651" t="e">
        <f>'إدخال البيانات'!Q20</f>
        <v>#N/A</v>
      </c>
      <c r="BO5" s="650" t="str">
        <f>IFERROR(IF(OR(BO3=الإستمارة!$C$11,BO3=الإستمارة!$C$12,BO3=الإستمارة!$C$13,BO3=الإستمارة!$C$14,BO3=الإستمارة!$C$15,BO3=الإستمارة!$C$16,BO3=الإستمارة!$C$17,BO3=الإستمارة!$C$18),VLOOKUP(BO3,الإستمارة!$C$11:$G$18,5,0),VLOOKUP(BO3,الإستمارة!$K$11:$O$18,5,0)),"")</f>
        <v/>
      </c>
      <c r="BP5" s="651" t="e">
        <f>'إدخال البيانات'!Y7</f>
        <v>#N/A</v>
      </c>
      <c r="BQ5" s="650" t="str">
        <f>IFERROR(IF(OR(BQ3=الإستمارة!$C$11,BQ3=الإستمارة!$C$12,BQ3=الإستمارة!$C$13,BQ3=الإستمارة!$C$14,BQ3=الإستمارة!$C$15,BQ3=الإستمارة!$C$16,BQ3=الإستمارة!$C$17,BQ3=الإستمارة!$C$18),VLOOKUP(BQ3,الإستمارة!$C$11:$G$18,5,0),VLOOKUP(BQ3,الإستمارة!$K$11:$O$18,5,0)),"")</f>
        <v/>
      </c>
      <c r="BR5" s="651" t="e">
        <f>'إدخال البيانات'!Y8</f>
        <v>#N/A</v>
      </c>
      <c r="BS5" s="650" t="str">
        <f>IFERROR(IF(OR(BS3=الإستمارة!$C$11,BS3=الإستمارة!$C$12,BS3=الإستمارة!$C$13,BS3=الإستمارة!$C$14,BS3=الإستمارة!$C$15,BS3=الإستمارة!$C$16,BS3=الإستمارة!$C$17,BS3=الإستمارة!$C$18),VLOOKUP(BS3,الإستمارة!$C$11:$G$18,5,0),VLOOKUP(BS3,الإستمارة!$K$11:$O$18,5,0)),"")</f>
        <v/>
      </c>
      <c r="BT5" s="651" t="e">
        <f>'إدخال البيانات'!Y9</f>
        <v>#N/A</v>
      </c>
      <c r="BU5" s="650" t="str">
        <f>IFERROR(IF(OR(BU3=الإستمارة!$C$11,BU3=الإستمارة!$C$12,BU3=الإستمارة!$C$13,BU3=الإستمارة!$C$14,BU3=الإستمارة!$C$15,BU3=الإستمارة!$C$16,BU3=الإستمارة!$C$17,BU3=الإستمارة!$C$18),VLOOKUP(BU3,الإستمارة!$C$11:$G$18,5,0),VLOOKUP(BU3,الإستمارة!$K$11:$O$18,5,0)),"")</f>
        <v/>
      </c>
      <c r="BV5" s="651" t="e">
        <f>'إدخال البيانات'!Y10</f>
        <v>#N/A</v>
      </c>
      <c r="BW5" s="650" t="str">
        <f>IFERROR(IF(OR(BW3=الإستمارة!$C$11,BW3=الإستمارة!$C$12,BW3=الإستمارة!$C$13,BW3=الإستمارة!$C$14,BW3=الإستمارة!$C$15,BW3=الإستمارة!$C$16,BW3=الإستمارة!$C$17,BW3=الإستمارة!$C$18),VLOOKUP(BW3,الإستمارة!$C$11:$G$18,5,0),VLOOKUP(BW3,الإستمارة!$K$11:$O$18,5,0)),"")</f>
        <v/>
      </c>
      <c r="BX5" s="654" t="e">
        <f>'إدخال البيانات'!Y11</f>
        <v>#N/A</v>
      </c>
      <c r="BY5" s="650" t="str">
        <f>IFERROR(IF(OR(BY3=الإستمارة!$C$11,BY3=الإستمارة!$C$12,BY3=الإستمارة!$C$13,BY3=الإستمارة!$C$14,BY3=الإستمارة!$C$15,BY3=الإستمارة!$C$16,BY3=الإستمارة!$C$17,BY3=الإستمارة!$C$18),VLOOKUP(BY3,الإستمارة!$C$11:$G$18,5,0),VLOOKUP(BY3,الإستمارة!$K$11:$O$18,5,0)),"")</f>
        <v/>
      </c>
      <c r="BZ5" s="654" t="e">
        <f>'إدخال البيانات'!Y12</f>
        <v>#N/A</v>
      </c>
      <c r="CA5" s="650" t="str">
        <f>IFERROR(IF(OR(CA3=الإستمارة!$C$11,CA3=الإستمارة!$C$12,CA3=الإستمارة!$C$13,CA3=الإستمارة!$C$14,CA3=الإستمارة!$C$15,CA3=الإستمارة!$C$16,CA3=الإستمارة!$C$17,CA3=الإستمارة!$C$18),VLOOKUP(CA3,الإستمارة!$C$11:$G$18,5,0),VLOOKUP(CA3,الإستمارة!$K$11:$O$18,5,0)),"")</f>
        <v/>
      </c>
      <c r="CB5" s="651" t="e">
        <f>'إدخال البيانات'!AG7</f>
        <v>#N/A</v>
      </c>
      <c r="CC5" s="650" t="str">
        <f>IFERROR(IF(OR(CC3=الإستمارة!$C$11,CC3=الإستمارة!$C$12,CC3=الإستمارة!$C$13,CC3=الإستمارة!$C$14,CC3=الإستمارة!$C$15,CC3=الإستمارة!$C$16,CC3=الإستمارة!$C$17,CC3=الإستمارة!$C$18),VLOOKUP(CC3,الإستمارة!$C$11:$G$18,5,0),VLOOKUP(CC3,الإستمارة!$K$11:$O$18,5,0)),"")</f>
        <v/>
      </c>
      <c r="CD5" s="651" t="e">
        <f>'إدخال البيانات'!AG8</f>
        <v>#N/A</v>
      </c>
      <c r="CE5" s="650" t="str">
        <f>IFERROR(IF(OR(CE3=الإستمارة!$C$11,CE3=الإستمارة!$C$12,CE3=الإستمارة!$C$13,CE3=الإستمارة!$C$14,CE3=الإستمارة!$C$15,CE3=الإستمارة!$C$16,CE3=الإستمارة!$C$17,CE3=الإستمارة!$C$18),VLOOKUP(CE3,الإستمارة!$C$11:$G$18,5,0),VLOOKUP(CE3,الإستمارة!$K$11:$O$18,5,0)),"")</f>
        <v/>
      </c>
      <c r="CF5" s="651" t="e">
        <f>'إدخال البيانات'!AG9</f>
        <v>#N/A</v>
      </c>
      <c r="CG5" s="650" t="str">
        <f>IFERROR(IF(OR(CG3=الإستمارة!$C$11,CG3=الإستمارة!$C$12,CG3=الإستمارة!$C$13,CG3=الإستمارة!$C$14,CG3=الإستمارة!$C$15,CG3=الإستمارة!$C$16,CG3=الإستمارة!$C$17,CG3=الإستمارة!$C$18),VLOOKUP(CG3,الإستمارة!$C$11:$G$18,5,0),VLOOKUP(CG3,الإستمارة!$K$11:$O$18,5,0)),"")</f>
        <v/>
      </c>
      <c r="CH5" s="651" t="e">
        <f>'إدخال البيانات'!AG10</f>
        <v>#N/A</v>
      </c>
      <c r="CI5" s="650" t="str">
        <f>IFERROR(IF(OR(CI3=الإستمارة!$C$11,CI3=الإستمارة!$C$12,CI3=الإستمارة!$C$13,CI3=الإستمارة!$C$14,CI3=الإستمارة!$C$15,CI3=الإستمارة!$C$16,CI3=الإستمارة!$C$17,CI3=الإستمارة!$C$18),VLOOKUP(CI3,الإستمارة!$C$11:$G$18,5,0),VLOOKUP(CI3,الإستمارة!$K$11:$O$18,5,0)),"")</f>
        <v/>
      </c>
      <c r="CJ5" s="651" t="e">
        <f>'إدخال البيانات'!AG11</f>
        <v>#N/A</v>
      </c>
      <c r="CK5" s="650" t="str">
        <f>IFERROR(IF(OR(CK3=الإستمارة!$C$11,CK3=الإستمارة!$C$12,CK3=الإستمارة!$C$13,CK3=الإستمارة!$C$14,CK3=الإستمارة!$C$15,CK3=الإستمارة!$C$16,CK3=الإستمارة!$C$17,CK3=الإستمارة!$C$18),VLOOKUP(CK3,الإستمارة!$C$11:$G$18,5,0),VLOOKUP(CK3,الإستمارة!$K$11:$O$18,5,0)),"")</f>
        <v/>
      </c>
      <c r="CL5" s="652" t="e">
        <f>'إدخال البيانات'!AG12</f>
        <v>#N/A</v>
      </c>
      <c r="CM5" s="650" t="str">
        <f>IFERROR(IF(OR(CM3=الإستمارة!$C$11,CM3=الإستمارة!$C$12,CM3=الإستمارة!$C$13,CM3=الإستمارة!$C$14,CM3=الإستمارة!$C$15,CM3=الإستمارة!$C$16,CM3=الإستمارة!$C$17,CM3=الإستمارة!$C$18),VLOOKUP(CM3,الإستمارة!$C$11:$G$18,5,0),VLOOKUP(CM3,الإستمارة!$K$11:$O$18,5,0)),"")</f>
        <v/>
      </c>
      <c r="CN5" s="651" t="e">
        <f>'إدخال البيانات'!Y15</f>
        <v>#N/A</v>
      </c>
      <c r="CO5" s="650" t="str">
        <f>IFERROR(IF(OR(CO3=الإستمارة!$C$11,CO3=الإستمارة!$C$12,CO3=الإستمارة!$C$13,CO3=الإستمارة!$C$14,CO3=الإستمارة!$C$15,CO3=الإستمارة!$C$16,CO3=الإستمارة!$C$17,CO3=الإستمارة!$C$18),VLOOKUP(CO3,الإستمارة!$C$11:$G$18,5,0),VLOOKUP(CO3,الإستمارة!$K$11:$O$18,5,0)),"")</f>
        <v/>
      </c>
      <c r="CP5" s="651" t="e">
        <f>'إدخال البيانات'!Y16</f>
        <v>#N/A</v>
      </c>
      <c r="CQ5" s="650" t="str">
        <f>IFERROR(IF(OR(CQ3=الإستمارة!$C$11,CQ3=الإستمارة!$C$12,CQ3=الإستمارة!$C$13,CQ3=الإستمارة!$C$14,CQ3=الإستمارة!$C$15,CQ3=الإستمارة!$C$16,CQ3=الإستمارة!$C$17,CQ3=الإستمارة!$C$18),VLOOKUP(CQ3,الإستمارة!$C$11:$G$18,5,0),VLOOKUP(CQ3,الإستمارة!$K$11:$O$18,5,0)),"")</f>
        <v/>
      </c>
      <c r="CR5" s="651" t="e">
        <f>'إدخال البيانات'!Y17</f>
        <v>#N/A</v>
      </c>
      <c r="CS5" s="650" t="str">
        <f>IFERROR(IF(OR(CS3=الإستمارة!$C$11,CS3=الإستمارة!$C$12,CS3=الإستمارة!$C$13,CS3=الإستمارة!$C$14,CS3=الإستمارة!$C$15,CS3=الإستمارة!$C$16,CS3=الإستمارة!$C$17,CS3=الإستمارة!$C$18),VLOOKUP(CS3,الإستمارة!$C$11:$G$18,5,0),VLOOKUP(CS3,الإستمارة!$K$11:$O$18,5,0)),"")</f>
        <v/>
      </c>
      <c r="CT5" s="651" t="e">
        <f>'إدخال البيانات'!Y18</f>
        <v>#N/A</v>
      </c>
      <c r="CU5" s="650" t="str">
        <f>IFERROR(IF(OR(CU3=الإستمارة!$C$11,CU3=الإستمارة!$C$12,CU3=الإستمارة!$C$13,CU3=الإستمارة!$C$14,CU3=الإستمارة!$C$15,CU3=الإستمارة!$C$16,CU3=الإستمارة!$C$17,CU3=الإستمارة!$C$18),VLOOKUP(CU3,الإستمارة!$C$11:$G$18,5,0),VLOOKUP(CU3,الإستمارة!$K$11:$O$18,5,0)),"")</f>
        <v/>
      </c>
      <c r="CV5" s="653" t="e">
        <f>'إدخال البيانات'!Y19</f>
        <v>#N/A</v>
      </c>
      <c r="CW5" s="650" t="str">
        <f>IFERROR(IF(OR(CW3=الإستمارة!$C$11,CW3=الإستمارة!$C$12,CW3=الإستمارة!$C$13,CW3=الإستمارة!$C$14,CW3=الإستمارة!$C$15,CW3=الإستمارة!$C$16,CW3=الإستمارة!$C$17,CW3=الإستمارة!$C$18),VLOOKUP(CW3,الإستمارة!$C$11:$G$18,5,0),VLOOKUP(CW3,الإستمارة!$K$11:$O$18,5,0)),"")</f>
        <v/>
      </c>
      <c r="CX5" s="651" t="e">
        <f>'إدخال البيانات'!Y20</f>
        <v>#N/A</v>
      </c>
      <c r="CY5" s="650" t="str">
        <f>IFERROR(IF(OR(CY3=الإستمارة!$C$11,CY3=الإستمارة!$C$12,CY3=الإستمارة!$C$13,CY3=الإستمارة!$C$14,CY3=الإستمارة!$C$15,CY3=الإستمارة!$C$16,CY3=الإستمارة!$C$17,CY3=الإستمارة!$C$18),VLOOKUP(CY3,الإستمارة!$C$11:$G$18,5,0),VLOOKUP(CY3,الإستمارة!$K$11:$O$18,5,0)),"")</f>
        <v/>
      </c>
      <c r="CZ5" s="651" t="e">
        <f>'إدخال البيانات'!AG15</f>
        <v>#N/A</v>
      </c>
      <c r="DA5" s="650" t="str">
        <f>IFERROR(IF(OR(DA3=الإستمارة!$C$11,DA3=الإستمارة!$C$12,DA3=الإستمارة!$C$13,DA3=الإستمارة!$C$14,DA3=الإستمارة!$C$15,DA3=الإستمارة!$C$16,DA3=الإستمارة!$C$17,DA3=الإستمارة!$C$18),VLOOKUP(DA3,الإستمارة!$C$11:$G$18,5,0),VLOOKUP(DA3,الإستمارة!$K$11:$O$18,5,0)),"")</f>
        <v/>
      </c>
      <c r="DB5" s="651" t="e">
        <f>'إدخال البيانات'!AG16</f>
        <v>#N/A</v>
      </c>
      <c r="DC5" s="650" t="str">
        <f>IFERROR(IF(OR(DC3=الإستمارة!$C$11,DC3=الإستمارة!$C$12,DC3=الإستمارة!$C$13,DC3=الإستمارة!$C$14,DC3=الإستمارة!$C$15,DC3=الإستمارة!$C$16,DC3=الإستمارة!$C$17,DC3=الإستمارة!$C$18),VLOOKUP(DC3,الإستمارة!$C$11:$G$18,5,0),VLOOKUP(DC3,الإستمارة!$K$11:$O$18,5,0)),"")</f>
        <v/>
      </c>
      <c r="DD5" s="651" t="e">
        <f>'إدخال البيانات'!AG17</f>
        <v>#N/A</v>
      </c>
      <c r="DE5" s="650" t="str">
        <f>IFERROR(IF(OR(DE3=الإستمارة!$C$11,DE3=الإستمارة!$C$12,DE3=الإستمارة!$C$13,DE3=الإستمارة!$C$14,DE3=الإستمارة!$C$15,DE3=الإستمارة!$C$16,DE3=الإستمارة!$C$17,DE3=الإستمارة!$C$18),VLOOKUP(DE3,الإستمارة!$C$11:$G$18,5,0),VLOOKUP(DE3,الإستمارة!$K$11:$O$18,5,0)),"")</f>
        <v/>
      </c>
      <c r="DF5" s="651" t="e">
        <f>'إدخال البيانات'!AG18</f>
        <v>#N/A</v>
      </c>
      <c r="DG5" s="650" t="str">
        <f>IFERROR(IF(OR(DG3=الإستمارة!$C$11,DG3=الإستمارة!$C$12,DG3=الإستمارة!$C$13,DG3=الإستمارة!$C$14,DG3=الإستمارة!$C$15,DG3=الإستمارة!$C$16,DG3=الإستمارة!$C$17,DG3=الإستمارة!$C$18),VLOOKUP(DG3,الإستمارة!$C$11:$G$18,5,0),VLOOKUP(DG3,الإستمارة!$K$11:$O$18,5,0)),"")</f>
        <v/>
      </c>
      <c r="DH5" s="653" t="e">
        <f>'إدخال البيانات'!AG19</f>
        <v>#N/A</v>
      </c>
      <c r="DI5" s="650" t="str">
        <f>IFERROR(IF(OR(DI3=الإستمارة!$C$11,DI3=الإستمارة!$C$12,DI3=الإستمارة!$C$13,DI3=الإستمارة!$C$14,DI3=الإستمارة!$C$15,DI3=الإستمارة!$C$16,DI3=الإستمارة!$C$17,DI3=الإستمارة!$C$18),VLOOKUP(DI3,الإستمارة!$C$11:$G$18,5,0),VLOOKUP(DI3,الإستمارة!$K$11:$O$18,5,0)),"")</f>
        <v/>
      </c>
      <c r="DJ5" s="652" t="e">
        <f>'إدخال البيانات'!AG20</f>
        <v>#N/A</v>
      </c>
      <c r="DK5" s="221" t="str">
        <f>IF('إدخال البيانات'!U1&lt;&gt;"",'إدخال البيانات'!U1,"")</f>
        <v/>
      </c>
      <c r="DL5" s="655">
        <f>'إدخال البيانات'!U1</f>
        <v>0</v>
      </c>
      <c r="DM5" s="221">
        <f>'إدخال البيانات'!AB1</f>
        <v>0</v>
      </c>
      <c r="DN5" s="656">
        <f>'إدخال البيانات'!AE1</f>
        <v>0</v>
      </c>
      <c r="DO5" s="657" t="str">
        <f>IF('إدخال البيانات'!AJ1&lt;&gt;"",'إدخال البيانات'!AJ1,"")</f>
        <v/>
      </c>
      <c r="DP5" s="220">
        <f>'إدخال البيانات'!O1</f>
        <v>0</v>
      </c>
      <c r="DQ5" s="221" t="str">
        <f>IF('إدخال البيانات'!F1='إدخال البيانات'!AN1,2,"")</f>
        <v/>
      </c>
      <c r="DR5" s="221" t="str">
        <f>IF('إدخال البيانات'!$F$1='إدخال البيانات'!AN3,3,"")</f>
        <v/>
      </c>
      <c r="DS5" s="221" t="str">
        <f>IF('إدخال البيانات'!$F$1='إدخال البيانات'!AN4,4,"")</f>
        <v/>
      </c>
      <c r="DT5" s="221" t="str">
        <f>IF('إدخال البيانات'!$F$1='إدخال البيانات'!AN5,5,"")</f>
        <v/>
      </c>
      <c r="DU5" s="221" t="str">
        <f>IF('إدخال البيانات'!$F$1='إدخال البيانات'!AN2,6,"")</f>
        <v/>
      </c>
      <c r="DV5" s="221" t="str">
        <f>IF('إدخال البيانات'!$F$1='إدخال البيانات'!AN6,7,"")</f>
        <v/>
      </c>
      <c r="DW5" s="221" t="str">
        <f>IF('إدخال البيانات'!$F$1='إدخال البيانات'!AN7,8,"")</f>
        <v/>
      </c>
      <c r="DX5" s="221">
        <f>'إدخال البيانات'!W24</f>
        <v>0</v>
      </c>
      <c r="DY5" s="221">
        <f>'إدخال البيانات'!AD24</f>
        <v>900</v>
      </c>
      <c r="DZ5" s="221" t="e">
        <f>'إدخال البيانات'!N24</f>
        <v>#N/A</v>
      </c>
      <c r="EA5" s="658" t="e">
        <f>'إدخال البيانات'!N25</f>
        <v>#N/A</v>
      </c>
      <c r="EB5" s="221">
        <f>'إدخال البيانات'!AJ3</f>
        <v>0</v>
      </c>
      <c r="EC5" s="659" t="e">
        <f>'إدخال البيانات'!W25</f>
        <v>#N/A</v>
      </c>
      <c r="ED5" s="660" t="e">
        <f>'إدخال البيانات'!AD25</f>
        <v>#N/A</v>
      </c>
      <c r="EE5" s="661" t="e">
        <f>VLOOKUP(A1,ورقة1!A2:B4,2,0)</f>
        <v>#N/A</v>
      </c>
      <c r="EF5" s="662">
        <f>'إدخال البيانات'!Q26</f>
        <v>0</v>
      </c>
      <c r="EG5" s="663">
        <f>'إدخال البيانات'!Y26</f>
        <v>0</v>
      </c>
      <c r="EH5" s="663">
        <f>'إدخال البيانات'!AE26</f>
        <v>0</v>
      </c>
      <c r="EI5" s="663">
        <f>EF5+EG5</f>
        <v>0</v>
      </c>
    </row>
  </sheetData>
  <sheetProtection password="CC41" sheet="1" objects="1" scenarios="1"/>
  <mergeCells count="103">
    <mergeCell ref="BO1:CL1"/>
    <mergeCell ref="CY2:DH2"/>
    <mergeCell ref="CY3:CZ3"/>
    <mergeCell ref="DA3:DB3"/>
    <mergeCell ref="CW3:CX3"/>
    <mergeCell ref="BO2:BX2"/>
    <mergeCell ref="CI3:CJ3"/>
    <mergeCell ref="CO3:CP3"/>
    <mergeCell ref="CK3:CL3"/>
    <mergeCell ref="CS3:CT3"/>
    <mergeCell ref="CC3:CD3"/>
    <mergeCell ref="CE3:CF3"/>
    <mergeCell ref="CM3:CN3"/>
    <mergeCell ref="CA2:CJ2"/>
    <mergeCell ref="DI3:DJ3"/>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CM1:DJ1"/>
    <mergeCell ref="J1:J4"/>
    <mergeCell ref="DN3:DN4"/>
    <mergeCell ref="DM3:DM4"/>
    <mergeCell ref="AE2:AN2"/>
    <mergeCell ref="CG3:CH3"/>
    <mergeCell ref="K1:K4"/>
    <mergeCell ref="CM2:CV2"/>
    <mergeCell ref="BU3:BV3"/>
    <mergeCell ref="CQ3:CR3"/>
    <mergeCell ref="AG3:AH3"/>
    <mergeCell ref="AI3:AJ3"/>
    <mergeCell ref="P3:P4"/>
    <mergeCell ref="L1:L4"/>
    <mergeCell ref="M1:M4"/>
    <mergeCell ref="N1:N4"/>
    <mergeCell ref="AK3:AL3"/>
    <mergeCell ref="AM3:AN3"/>
    <mergeCell ref="BA3:BB3"/>
    <mergeCell ref="BW3:BX3"/>
    <mergeCell ref="CA3:CB3"/>
    <mergeCell ref="Q3:Q4"/>
    <mergeCell ref="BG3:BH3"/>
    <mergeCell ref="BO3:BP3"/>
    <mergeCell ref="BQ3:BR3"/>
    <mergeCell ref="A1:A2"/>
    <mergeCell ref="AW3:AX3"/>
    <mergeCell ref="AY3:AZ3"/>
    <mergeCell ref="AO3:AP3"/>
    <mergeCell ref="BE3:BF3"/>
    <mergeCell ref="BI3:BJ3"/>
    <mergeCell ref="BK3:BL3"/>
    <mergeCell ref="AQ2:AZ2"/>
    <mergeCell ref="BC2:BL2"/>
    <mergeCell ref="C1:I2"/>
    <mergeCell ref="B1:B2"/>
    <mergeCell ref="AQ1:BN1"/>
    <mergeCell ref="O1:Q2"/>
    <mergeCell ref="S2:AB2"/>
    <mergeCell ref="O3:O4"/>
    <mergeCell ref="R1:R4"/>
    <mergeCell ref="S3:T3"/>
    <mergeCell ref="U3:V3"/>
    <mergeCell ref="W3:X3"/>
    <mergeCell ref="S1:AP1"/>
    <mergeCell ref="Y3:Z3"/>
    <mergeCell ref="AA3:AB3"/>
    <mergeCell ref="AC3:AD3"/>
    <mergeCell ref="AE3:AF3"/>
    <mergeCell ref="EI3:EI4"/>
    <mergeCell ref="BM3:BN3"/>
    <mergeCell ref="BC3:BD3"/>
    <mergeCell ref="AQ3:AR3"/>
    <mergeCell ref="AS3:AT3"/>
    <mergeCell ref="AU3:AV3"/>
    <mergeCell ref="ED3:ED4"/>
    <mergeCell ref="DW3:DW4"/>
    <mergeCell ref="DT3:DT4"/>
    <mergeCell ref="DS3:DS4"/>
    <mergeCell ref="DO3:DO4"/>
    <mergeCell ref="EA3:EA4"/>
    <mergeCell ref="DC3:DD3"/>
    <mergeCell ref="DE3:DF3"/>
    <mergeCell ref="CU3:CV3"/>
    <mergeCell ref="DG3:DH3"/>
    <mergeCell ref="EB3:EB4"/>
    <mergeCell ref="EC3:EC4"/>
    <mergeCell ref="BS3:BT3"/>
    <mergeCell ref="BY3:BZ3"/>
    <mergeCell ref="DL3:DL4"/>
    <mergeCell ref="DK3:DK4"/>
    <mergeCell ref="DY3:DY4"/>
    <mergeCell ref="EH3:EH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D26" sqref="D26"/>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9" customWidth="1"/>
    <col min="18" max="18" width="18.375" style="139" customWidth="1"/>
    <col min="19" max="19" width="16.25" style="36" customWidth="1"/>
    <col min="20" max="16384" width="9" style="36"/>
  </cols>
  <sheetData>
    <row r="1" spans="1:19" ht="45.75" customHeight="1">
      <c r="A1" s="84" t="s">
        <v>69</v>
      </c>
      <c r="B1" s="84" t="s">
        <v>70</v>
      </c>
      <c r="C1" s="84" t="s">
        <v>71</v>
      </c>
      <c r="D1" s="84" t="s">
        <v>72</v>
      </c>
      <c r="E1" s="84" t="s">
        <v>73</v>
      </c>
      <c r="F1" s="84" t="s">
        <v>74</v>
      </c>
      <c r="G1" s="85" t="s">
        <v>13</v>
      </c>
      <c r="H1" s="84" t="s">
        <v>75</v>
      </c>
      <c r="I1" s="84" t="s">
        <v>8</v>
      </c>
      <c r="J1" s="84" t="s">
        <v>12</v>
      </c>
      <c r="K1" s="84" t="s">
        <v>76</v>
      </c>
      <c r="L1" s="86" t="s">
        <v>77</v>
      </c>
      <c r="M1" s="84" t="s">
        <v>78</v>
      </c>
      <c r="N1" s="84" t="s">
        <v>79</v>
      </c>
      <c r="O1" s="84" t="s">
        <v>18</v>
      </c>
      <c r="P1" s="87" t="s">
        <v>80</v>
      </c>
      <c r="Q1" s="136" t="s">
        <v>81</v>
      </c>
      <c r="R1" s="136" t="s">
        <v>82</v>
      </c>
      <c r="S1" s="87" t="s">
        <v>924</v>
      </c>
    </row>
    <row r="2" spans="1:19" s="96" customFormat="1" ht="66" customHeight="1">
      <c r="A2" s="88">
        <f>'إدخال البيانات'!E2</f>
        <v>0</v>
      </c>
      <c r="B2" s="89"/>
      <c r="C2" s="89"/>
      <c r="D2" s="88"/>
      <c r="E2" s="89"/>
      <c r="F2" s="89"/>
      <c r="G2" s="89"/>
      <c r="H2" s="132"/>
      <c r="I2" s="89"/>
      <c r="J2" s="89"/>
      <c r="K2" s="133"/>
      <c r="L2" s="89"/>
      <c r="M2" s="89"/>
      <c r="N2" s="89"/>
      <c r="O2" s="89"/>
      <c r="P2" s="89"/>
      <c r="Q2" s="133"/>
      <c r="R2" s="133"/>
      <c r="S2" s="89"/>
    </row>
    <row r="4" spans="1:19" ht="26.25">
      <c r="A4" s="555" t="s">
        <v>910</v>
      </c>
      <c r="B4" s="555"/>
      <c r="C4" s="555"/>
      <c r="D4" s="555"/>
      <c r="E4" s="555"/>
      <c r="F4" s="555"/>
      <c r="G4" s="556" t="s">
        <v>911</v>
      </c>
      <c r="H4" s="556"/>
      <c r="I4" s="135" t="s">
        <v>900</v>
      </c>
      <c r="J4" s="123"/>
      <c r="K4" s="123"/>
      <c r="L4" s="123"/>
      <c r="M4" s="123"/>
      <c r="N4" s="123"/>
      <c r="O4" s="123"/>
      <c r="P4" s="123"/>
      <c r="Q4" s="137"/>
      <c r="R4" s="137"/>
    </row>
    <row r="5" spans="1:19" customFormat="1">
      <c r="Q5" s="138"/>
      <c r="R5" s="138"/>
    </row>
    <row r="6" spans="1:19" customFormat="1" ht="20.25">
      <c r="F6" s="557" t="s">
        <v>912</v>
      </c>
      <c r="G6" s="557"/>
      <c r="H6" s="557"/>
      <c r="I6" s="124" t="s">
        <v>900</v>
      </c>
      <c r="Q6" s="138"/>
      <c r="R6" s="138"/>
    </row>
    <row r="13" spans="1:19">
      <c r="G13" s="134" t="s">
        <v>925</v>
      </c>
    </row>
    <row r="14" spans="1:19">
      <c r="G14" s="134" t="s">
        <v>926</v>
      </c>
    </row>
    <row r="15" spans="1:19">
      <c r="G15" s="134"/>
    </row>
  </sheetData>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X9960"/>
  <sheetViews>
    <sheetView rightToLeft="1" workbookViewId="0">
      <selection activeCell="G33" sqref="G33"/>
    </sheetView>
  </sheetViews>
  <sheetFormatPr defaultRowHeight="14.25"/>
  <sheetData>
    <row r="1" spans="1:50">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row>
    <row r="2" spans="1:50">
      <c r="A2">
        <v>800001</v>
      </c>
      <c r="B2" t="s">
        <v>96</v>
      </c>
      <c r="C2" t="s">
        <v>930</v>
      </c>
      <c r="D2" t="s">
        <v>930</v>
      </c>
      <c r="E2" t="s">
        <v>930</v>
      </c>
      <c r="F2" t="s">
        <v>930</v>
      </c>
      <c r="G2" t="s">
        <v>930</v>
      </c>
      <c r="H2" t="s">
        <v>930</v>
      </c>
      <c r="I2" t="s">
        <v>929</v>
      </c>
      <c r="J2" t="s">
        <v>929</v>
      </c>
      <c r="K2" t="s">
        <v>929</v>
      </c>
      <c r="L2" t="s">
        <v>929</v>
      </c>
      <c r="M2" t="s">
        <v>929</v>
      </c>
      <c r="N2" t="s">
        <v>929</v>
      </c>
    </row>
    <row r="3" spans="1:50">
      <c r="A3">
        <v>800002</v>
      </c>
      <c r="B3" t="s">
        <v>96</v>
      </c>
      <c r="C3" t="s">
        <v>930</v>
      </c>
      <c r="D3" t="s">
        <v>930</v>
      </c>
      <c r="E3" t="s">
        <v>928</v>
      </c>
      <c r="F3" t="s">
        <v>928</v>
      </c>
      <c r="G3" t="s">
        <v>928</v>
      </c>
      <c r="H3" t="s">
        <v>930</v>
      </c>
      <c r="I3" t="s">
        <v>928</v>
      </c>
      <c r="J3" t="s">
        <v>929</v>
      </c>
      <c r="K3" t="s">
        <v>929</v>
      </c>
      <c r="L3" t="s">
        <v>928</v>
      </c>
      <c r="M3" t="s">
        <v>929</v>
      </c>
      <c r="N3" t="s">
        <v>929</v>
      </c>
    </row>
    <row r="4" spans="1:50">
      <c r="A4">
        <v>800003</v>
      </c>
      <c r="B4" t="s">
        <v>96</v>
      </c>
      <c r="C4" t="s">
        <v>930</v>
      </c>
      <c r="D4" t="s">
        <v>930</v>
      </c>
      <c r="E4" t="s">
        <v>930</v>
      </c>
      <c r="F4" t="s">
        <v>929</v>
      </c>
      <c r="G4" t="s">
        <v>929</v>
      </c>
      <c r="H4" t="s">
        <v>929</v>
      </c>
      <c r="I4" t="s">
        <v>929</v>
      </c>
      <c r="J4" t="s">
        <v>929</v>
      </c>
      <c r="K4" t="s">
        <v>929</v>
      </c>
      <c r="L4" t="s">
        <v>929</v>
      </c>
      <c r="M4" t="s">
        <v>929</v>
      </c>
      <c r="N4" t="s">
        <v>929</v>
      </c>
    </row>
    <row r="5" spans="1:50">
      <c r="A5">
        <v>800004</v>
      </c>
      <c r="B5" t="s">
        <v>96</v>
      </c>
      <c r="C5" t="s">
        <v>930</v>
      </c>
      <c r="D5" t="s">
        <v>930</v>
      </c>
      <c r="E5" t="s">
        <v>929</v>
      </c>
      <c r="F5" t="s">
        <v>929</v>
      </c>
      <c r="G5" t="s">
        <v>929</v>
      </c>
      <c r="H5" t="s">
        <v>930</v>
      </c>
      <c r="I5" t="s">
        <v>929</v>
      </c>
      <c r="J5" t="s">
        <v>929</v>
      </c>
      <c r="K5" t="s">
        <v>929</v>
      </c>
      <c r="L5" t="s">
        <v>929</v>
      </c>
      <c r="M5" t="s">
        <v>929</v>
      </c>
      <c r="N5" t="s">
        <v>929</v>
      </c>
    </row>
    <row r="6" spans="1:50">
      <c r="A6">
        <v>800005</v>
      </c>
      <c r="B6" t="s">
        <v>96</v>
      </c>
      <c r="C6" t="s">
        <v>930</v>
      </c>
      <c r="D6" t="s">
        <v>930</v>
      </c>
      <c r="E6" t="s">
        <v>930</v>
      </c>
      <c r="F6" t="s">
        <v>928</v>
      </c>
      <c r="G6" t="s">
        <v>928</v>
      </c>
      <c r="H6" t="s">
        <v>930</v>
      </c>
      <c r="I6" t="s">
        <v>930</v>
      </c>
      <c r="J6" t="s">
        <v>928</v>
      </c>
      <c r="K6" t="s">
        <v>928</v>
      </c>
      <c r="L6" t="s">
        <v>930</v>
      </c>
      <c r="M6" t="s">
        <v>930</v>
      </c>
      <c r="N6" t="s">
        <v>928</v>
      </c>
    </row>
    <row r="7" spans="1:50">
      <c r="A7">
        <v>800006</v>
      </c>
      <c r="B7" t="s">
        <v>96</v>
      </c>
      <c r="C7" t="s">
        <v>928</v>
      </c>
      <c r="D7" t="s">
        <v>928</v>
      </c>
      <c r="E7" t="s">
        <v>929</v>
      </c>
      <c r="F7" t="s">
        <v>929</v>
      </c>
      <c r="G7" t="s">
        <v>928</v>
      </c>
      <c r="H7" t="s">
        <v>930</v>
      </c>
      <c r="I7" t="s">
        <v>930</v>
      </c>
      <c r="J7" t="s">
        <v>929</v>
      </c>
      <c r="K7" t="s">
        <v>929</v>
      </c>
      <c r="L7" t="s">
        <v>929</v>
      </c>
      <c r="M7" t="s">
        <v>928</v>
      </c>
      <c r="N7" t="s">
        <v>929</v>
      </c>
    </row>
    <row r="8" spans="1:50">
      <c r="A8">
        <v>800008</v>
      </c>
      <c r="B8" t="s">
        <v>96</v>
      </c>
      <c r="C8" t="s">
        <v>930</v>
      </c>
      <c r="D8" t="s">
        <v>930</v>
      </c>
      <c r="E8" t="s">
        <v>930</v>
      </c>
      <c r="F8" t="s">
        <v>930</v>
      </c>
      <c r="G8" t="s">
        <v>930</v>
      </c>
      <c r="H8" t="s">
        <v>930</v>
      </c>
      <c r="I8" t="s">
        <v>929</v>
      </c>
      <c r="J8" t="s">
        <v>929</v>
      </c>
      <c r="K8" t="s">
        <v>929</v>
      </c>
      <c r="L8" t="s">
        <v>929</v>
      </c>
      <c r="M8" t="s">
        <v>929</v>
      </c>
      <c r="N8" t="s">
        <v>929</v>
      </c>
    </row>
    <row r="9" spans="1:50">
      <c r="A9">
        <v>800009</v>
      </c>
      <c r="B9" t="s">
        <v>96</v>
      </c>
      <c r="C9" t="s">
        <v>928</v>
      </c>
      <c r="D9" t="s">
        <v>928</v>
      </c>
      <c r="E9" t="s">
        <v>928</v>
      </c>
      <c r="F9" t="s">
        <v>928</v>
      </c>
      <c r="G9" t="s">
        <v>928</v>
      </c>
      <c r="H9" t="s">
        <v>929</v>
      </c>
      <c r="I9" t="s">
        <v>929</v>
      </c>
      <c r="J9" t="s">
        <v>929</v>
      </c>
      <c r="K9" t="s">
        <v>929</v>
      </c>
      <c r="L9" t="s">
        <v>929</v>
      </c>
      <c r="M9" t="s">
        <v>929</v>
      </c>
      <c r="N9" t="s">
        <v>929</v>
      </c>
    </row>
    <row r="10" spans="1:50">
      <c r="A10">
        <v>800011</v>
      </c>
      <c r="B10" t="s">
        <v>96</v>
      </c>
      <c r="C10" t="s">
        <v>930</v>
      </c>
      <c r="D10" t="s">
        <v>930</v>
      </c>
      <c r="E10" t="s">
        <v>929</v>
      </c>
      <c r="F10" t="s">
        <v>930</v>
      </c>
      <c r="G10" t="s">
        <v>929</v>
      </c>
      <c r="H10" t="s">
        <v>930</v>
      </c>
      <c r="I10" t="s">
        <v>929</v>
      </c>
      <c r="J10" t="s">
        <v>929</v>
      </c>
      <c r="K10" t="s">
        <v>929</v>
      </c>
      <c r="L10" t="s">
        <v>929</v>
      </c>
      <c r="M10" t="s">
        <v>929</v>
      </c>
      <c r="N10" t="s">
        <v>929</v>
      </c>
    </row>
    <row r="11" spans="1:50">
      <c r="A11">
        <v>800016</v>
      </c>
      <c r="B11" t="s">
        <v>96</v>
      </c>
      <c r="C11" t="s">
        <v>928</v>
      </c>
      <c r="D11" t="s">
        <v>928</v>
      </c>
      <c r="E11" t="s">
        <v>929</v>
      </c>
      <c r="F11" t="s">
        <v>928</v>
      </c>
      <c r="G11" t="s">
        <v>929</v>
      </c>
      <c r="H11" t="s">
        <v>929</v>
      </c>
      <c r="I11" t="s">
        <v>929</v>
      </c>
      <c r="J11" t="s">
        <v>929</v>
      </c>
      <c r="K11" t="s">
        <v>929</v>
      </c>
      <c r="L11" t="s">
        <v>929</v>
      </c>
      <c r="M11" t="s">
        <v>929</v>
      </c>
      <c r="N11" t="s">
        <v>929</v>
      </c>
    </row>
    <row r="12" spans="1:50">
      <c r="A12">
        <v>800017</v>
      </c>
      <c r="B12" t="s">
        <v>96</v>
      </c>
      <c r="C12" t="s">
        <v>929</v>
      </c>
      <c r="D12" t="s">
        <v>929</v>
      </c>
      <c r="E12" t="s">
        <v>930</v>
      </c>
      <c r="F12" t="s">
        <v>930</v>
      </c>
      <c r="G12" t="s">
        <v>929</v>
      </c>
      <c r="H12" t="s">
        <v>930</v>
      </c>
      <c r="I12" t="s">
        <v>929</v>
      </c>
      <c r="J12" t="s">
        <v>929</v>
      </c>
      <c r="K12" t="s">
        <v>929</v>
      </c>
      <c r="L12" t="s">
        <v>929</v>
      </c>
      <c r="M12" t="s">
        <v>929</v>
      </c>
      <c r="N12" t="s">
        <v>929</v>
      </c>
    </row>
    <row r="13" spans="1:50">
      <c r="A13">
        <v>800021</v>
      </c>
      <c r="B13" t="s">
        <v>96</v>
      </c>
      <c r="C13" t="s">
        <v>928</v>
      </c>
      <c r="D13" t="s">
        <v>928</v>
      </c>
      <c r="E13" t="s">
        <v>928</v>
      </c>
      <c r="F13" t="s">
        <v>928</v>
      </c>
      <c r="G13" t="s">
        <v>928</v>
      </c>
      <c r="H13" t="s">
        <v>928</v>
      </c>
      <c r="I13" t="s">
        <v>929</v>
      </c>
      <c r="J13" t="s">
        <v>929</v>
      </c>
      <c r="K13" t="s">
        <v>929</v>
      </c>
      <c r="L13" t="s">
        <v>929</v>
      </c>
      <c r="M13" t="s">
        <v>929</v>
      </c>
      <c r="N13" t="s">
        <v>929</v>
      </c>
    </row>
    <row r="14" spans="1:50">
      <c r="A14">
        <v>800022</v>
      </c>
      <c r="B14" t="s">
        <v>96</v>
      </c>
      <c r="C14" t="s">
        <v>928</v>
      </c>
      <c r="D14" t="s">
        <v>928</v>
      </c>
      <c r="E14" t="s">
        <v>928</v>
      </c>
      <c r="F14" t="s">
        <v>928</v>
      </c>
      <c r="G14" t="s">
        <v>928</v>
      </c>
      <c r="H14" t="s">
        <v>929</v>
      </c>
      <c r="I14" t="s">
        <v>930</v>
      </c>
      <c r="J14" t="s">
        <v>929</v>
      </c>
      <c r="K14" t="s">
        <v>929</v>
      </c>
      <c r="L14" t="s">
        <v>930</v>
      </c>
      <c r="M14" t="s">
        <v>930</v>
      </c>
      <c r="N14" t="s">
        <v>929</v>
      </c>
    </row>
    <row r="15" spans="1:50">
      <c r="A15">
        <v>800023</v>
      </c>
      <c r="B15" t="s">
        <v>96</v>
      </c>
      <c r="C15" t="s">
        <v>930</v>
      </c>
      <c r="D15" t="s">
        <v>930</v>
      </c>
      <c r="E15" t="s">
        <v>929</v>
      </c>
      <c r="F15" t="s">
        <v>930</v>
      </c>
      <c r="G15" t="s">
        <v>930</v>
      </c>
      <c r="H15" t="s">
        <v>929</v>
      </c>
      <c r="I15" t="s">
        <v>929</v>
      </c>
      <c r="J15" t="s">
        <v>929</v>
      </c>
      <c r="K15" t="s">
        <v>929</v>
      </c>
      <c r="L15" t="s">
        <v>929</v>
      </c>
      <c r="M15" t="s">
        <v>929</v>
      </c>
      <c r="N15" t="s">
        <v>929</v>
      </c>
    </row>
    <row r="16" spans="1:50">
      <c r="A16">
        <v>800024</v>
      </c>
      <c r="B16" t="s">
        <v>96</v>
      </c>
      <c r="C16" t="s">
        <v>930</v>
      </c>
      <c r="D16" t="s">
        <v>930</v>
      </c>
      <c r="E16" t="s">
        <v>930</v>
      </c>
      <c r="F16" t="s">
        <v>930</v>
      </c>
      <c r="G16" t="s">
        <v>930</v>
      </c>
      <c r="H16" t="s">
        <v>930</v>
      </c>
      <c r="I16" t="s">
        <v>929</v>
      </c>
      <c r="J16" t="s">
        <v>929</v>
      </c>
      <c r="K16" t="s">
        <v>929</v>
      </c>
      <c r="L16" t="s">
        <v>929</v>
      </c>
      <c r="M16" t="s">
        <v>929</v>
      </c>
      <c r="N16" t="s">
        <v>929</v>
      </c>
    </row>
    <row r="17" spans="1:14">
      <c r="A17">
        <v>800025</v>
      </c>
      <c r="B17" t="s">
        <v>96</v>
      </c>
      <c r="C17" t="s">
        <v>930</v>
      </c>
      <c r="D17" t="s">
        <v>930</v>
      </c>
      <c r="E17" t="s">
        <v>929</v>
      </c>
      <c r="F17" t="s">
        <v>929</v>
      </c>
      <c r="G17" t="s">
        <v>930</v>
      </c>
      <c r="H17" t="s">
        <v>929</v>
      </c>
      <c r="I17" t="s">
        <v>929</v>
      </c>
      <c r="J17" t="s">
        <v>929</v>
      </c>
      <c r="K17" t="s">
        <v>929</v>
      </c>
      <c r="L17" t="s">
        <v>929</v>
      </c>
      <c r="M17" t="s">
        <v>929</v>
      </c>
      <c r="N17" t="s">
        <v>929</v>
      </c>
    </row>
    <row r="18" spans="1:14">
      <c r="A18">
        <v>800027</v>
      </c>
      <c r="B18" t="s">
        <v>96</v>
      </c>
      <c r="C18" t="s">
        <v>929</v>
      </c>
      <c r="D18" t="s">
        <v>929</v>
      </c>
      <c r="E18" t="s">
        <v>929</v>
      </c>
      <c r="F18" t="s">
        <v>930</v>
      </c>
      <c r="G18" t="s">
        <v>930</v>
      </c>
      <c r="H18" t="s">
        <v>930</v>
      </c>
      <c r="I18" t="s">
        <v>929</v>
      </c>
      <c r="J18" t="s">
        <v>929</v>
      </c>
      <c r="K18" t="s">
        <v>929</v>
      </c>
      <c r="L18" t="s">
        <v>929</v>
      </c>
      <c r="M18" t="s">
        <v>929</v>
      </c>
      <c r="N18" t="s">
        <v>929</v>
      </c>
    </row>
    <row r="19" spans="1:14">
      <c r="A19">
        <v>800029</v>
      </c>
      <c r="B19" t="s">
        <v>96</v>
      </c>
      <c r="C19" t="s">
        <v>928</v>
      </c>
      <c r="D19" t="s">
        <v>928</v>
      </c>
      <c r="E19" t="s">
        <v>928</v>
      </c>
      <c r="F19" t="s">
        <v>929</v>
      </c>
      <c r="G19" t="s">
        <v>929</v>
      </c>
      <c r="H19" t="s">
        <v>929</v>
      </c>
      <c r="I19" t="s">
        <v>929</v>
      </c>
      <c r="J19" t="s">
        <v>929</v>
      </c>
      <c r="K19" t="s">
        <v>929</v>
      </c>
      <c r="L19" t="s">
        <v>929</v>
      </c>
      <c r="M19" t="s">
        <v>929</v>
      </c>
      <c r="N19" t="s">
        <v>929</v>
      </c>
    </row>
    <row r="20" spans="1:14">
      <c r="A20">
        <v>800030</v>
      </c>
      <c r="B20" t="s">
        <v>96</v>
      </c>
      <c r="C20" t="s">
        <v>930</v>
      </c>
      <c r="D20" t="s">
        <v>930</v>
      </c>
      <c r="E20" t="s">
        <v>929</v>
      </c>
      <c r="F20" t="s">
        <v>929</v>
      </c>
      <c r="G20" t="s">
        <v>930</v>
      </c>
      <c r="H20" t="s">
        <v>929</v>
      </c>
      <c r="I20" t="s">
        <v>929</v>
      </c>
      <c r="J20" t="s">
        <v>929</v>
      </c>
      <c r="K20" t="s">
        <v>929</v>
      </c>
      <c r="L20" t="s">
        <v>929</v>
      </c>
      <c r="M20" t="s">
        <v>929</v>
      </c>
      <c r="N20" t="s">
        <v>929</v>
      </c>
    </row>
    <row r="21" spans="1:14">
      <c r="A21">
        <v>800032</v>
      </c>
      <c r="B21" t="s">
        <v>96</v>
      </c>
      <c r="C21" t="s">
        <v>930</v>
      </c>
      <c r="D21" t="s">
        <v>929</v>
      </c>
      <c r="E21" t="s">
        <v>929</v>
      </c>
      <c r="F21" t="s">
        <v>929</v>
      </c>
      <c r="G21" t="s">
        <v>930</v>
      </c>
      <c r="H21" t="s">
        <v>930</v>
      </c>
      <c r="I21" t="s">
        <v>929</v>
      </c>
      <c r="J21" t="s">
        <v>929</v>
      </c>
      <c r="K21" t="s">
        <v>929</v>
      </c>
      <c r="L21" t="s">
        <v>929</v>
      </c>
      <c r="M21" t="s">
        <v>929</v>
      </c>
      <c r="N21" t="s">
        <v>929</v>
      </c>
    </row>
    <row r="22" spans="1:14">
      <c r="A22">
        <v>800033</v>
      </c>
      <c r="B22" t="s">
        <v>96</v>
      </c>
      <c r="C22" t="s">
        <v>930</v>
      </c>
      <c r="D22" t="s">
        <v>930</v>
      </c>
      <c r="E22" t="s">
        <v>929</v>
      </c>
      <c r="F22" t="s">
        <v>930</v>
      </c>
      <c r="G22" t="s">
        <v>930</v>
      </c>
      <c r="H22" t="s">
        <v>930</v>
      </c>
      <c r="I22" t="s">
        <v>929</v>
      </c>
      <c r="J22" t="s">
        <v>929</v>
      </c>
      <c r="K22" t="s">
        <v>929</v>
      </c>
      <c r="L22" t="s">
        <v>929</v>
      </c>
      <c r="M22" t="s">
        <v>929</v>
      </c>
      <c r="N22" t="s">
        <v>929</v>
      </c>
    </row>
    <row r="23" spans="1:14">
      <c r="A23">
        <v>800034</v>
      </c>
      <c r="B23" t="s">
        <v>96</v>
      </c>
      <c r="C23" t="s">
        <v>928</v>
      </c>
      <c r="D23" t="s">
        <v>930</v>
      </c>
      <c r="E23" t="s">
        <v>928</v>
      </c>
      <c r="F23" t="s">
        <v>930</v>
      </c>
      <c r="G23" t="s">
        <v>929</v>
      </c>
      <c r="H23" t="s">
        <v>930</v>
      </c>
      <c r="I23" t="s">
        <v>930</v>
      </c>
      <c r="J23" t="s">
        <v>929</v>
      </c>
      <c r="K23" t="s">
        <v>929</v>
      </c>
      <c r="L23" t="s">
        <v>928</v>
      </c>
      <c r="M23" t="s">
        <v>929</v>
      </c>
      <c r="N23" t="s">
        <v>929</v>
      </c>
    </row>
    <row r="24" spans="1:14">
      <c r="A24">
        <v>800035</v>
      </c>
      <c r="B24" t="s">
        <v>96</v>
      </c>
      <c r="C24" t="s">
        <v>930</v>
      </c>
      <c r="D24" t="s">
        <v>930</v>
      </c>
      <c r="E24" t="s">
        <v>929</v>
      </c>
      <c r="F24" t="s">
        <v>930</v>
      </c>
      <c r="G24" t="s">
        <v>929</v>
      </c>
      <c r="H24" t="s">
        <v>930</v>
      </c>
      <c r="I24" t="s">
        <v>929</v>
      </c>
      <c r="J24" t="s">
        <v>929</v>
      </c>
      <c r="K24" t="s">
        <v>929</v>
      </c>
      <c r="L24" t="s">
        <v>929</v>
      </c>
      <c r="M24" t="s">
        <v>929</v>
      </c>
      <c r="N24" t="s">
        <v>929</v>
      </c>
    </row>
    <row r="25" spans="1:14">
      <c r="A25">
        <v>800036</v>
      </c>
      <c r="B25" t="s">
        <v>96</v>
      </c>
      <c r="C25" t="s">
        <v>928</v>
      </c>
      <c r="D25" t="s">
        <v>929</v>
      </c>
      <c r="E25" t="s">
        <v>929</v>
      </c>
      <c r="F25" t="s">
        <v>929</v>
      </c>
      <c r="G25" t="s">
        <v>928</v>
      </c>
      <c r="H25" t="s">
        <v>928</v>
      </c>
      <c r="I25" t="s">
        <v>930</v>
      </c>
      <c r="J25" t="s">
        <v>929</v>
      </c>
      <c r="K25" t="s">
        <v>929</v>
      </c>
      <c r="L25" t="s">
        <v>929</v>
      </c>
      <c r="M25" t="s">
        <v>929</v>
      </c>
      <c r="N25" t="s">
        <v>929</v>
      </c>
    </row>
    <row r="26" spans="1:14">
      <c r="A26">
        <v>800037</v>
      </c>
      <c r="B26" t="s">
        <v>96</v>
      </c>
      <c r="C26" t="s">
        <v>930</v>
      </c>
      <c r="D26" t="s">
        <v>930</v>
      </c>
      <c r="E26" t="s">
        <v>929</v>
      </c>
      <c r="F26" t="s">
        <v>930</v>
      </c>
      <c r="G26" t="s">
        <v>930</v>
      </c>
      <c r="H26" t="s">
        <v>929</v>
      </c>
      <c r="I26" t="s">
        <v>929</v>
      </c>
      <c r="J26" t="s">
        <v>929</v>
      </c>
      <c r="K26" t="s">
        <v>929</v>
      </c>
      <c r="L26" t="s">
        <v>929</v>
      </c>
      <c r="M26" t="s">
        <v>929</v>
      </c>
      <c r="N26" t="s">
        <v>929</v>
      </c>
    </row>
    <row r="27" spans="1:14">
      <c r="A27">
        <v>800040</v>
      </c>
      <c r="B27" t="s">
        <v>96</v>
      </c>
      <c r="C27" t="s">
        <v>928</v>
      </c>
      <c r="D27" t="s">
        <v>929</v>
      </c>
      <c r="E27" t="s">
        <v>928</v>
      </c>
      <c r="F27" t="s">
        <v>929</v>
      </c>
      <c r="G27" t="s">
        <v>928</v>
      </c>
      <c r="H27" t="s">
        <v>929</v>
      </c>
      <c r="I27" t="s">
        <v>929</v>
      </c>
      <c r="J27" t="s">
        <v>929</v>
      </c>
      <c r="K27" t="s">
        <v>929</v>
      </c>
      <c r="L27" t="s">
        <v>929</v>
      </c>
      <c r="M27" t="s">
        <v>929</v>
      </c>
      <c r="N27" t="s">
        <v>929</v>
      </c>
    </row>
    <row r="28" spans="1:14">
      <c r="A28">
        <v>800041</v>
      </c>
      <c r="B28" t="s">
        <v>96</v>
      </c>
      <c r="C28" t="s">
        <v>930</v>
      </c>
      <c r="D28" t="s">
        <v>929</v>
      </c>
      <c r="E28" t="s">
        <v>929</v>
      </c>
      <c r="F28" t="s">
        <v>930</v>
      </c>
      <c r="G28" t="s">
        <v>930</v>
      </c>
      <c r="H28" t="s">
        <v>929</v>
      </c>
      <c r="I28" t="s">
        <v>929</v>
      </c>
      <c r="J28" t="s">
        <v>929</v>
      </c>
      <c r="K28" t="s">
        <v>929</v>
      </c>
      <c r="L28" t="s">
        <v>929</v>
      </c>
      <c r="M28" t="s">
        <v>929</v>
      </c>
      <c r="N28" t="s">
        <v>929</v>
      </c>
    </row>
    <row r="29" spans="1:14">
      <c r="A29">
        <v>800042</v>
      </c>
      <c r="B29" t="s">
        <v>96</v>
      </c>
      <c r="C29" t="s">
        <v>928</v>
      </c>
      <c r="D29" t="s">
        <v>930</v>
      </c>
      <c r="E29" t="s">
        <v>928</v>
      </c>
      <c r="F29" t="s">
        <v>928</v>
      </c>
      <c r="G29" t="s">
        <v>928</v>
      </c>
      <c r="H29" t="s">
        <v>929</v>
      </c>
      <c r="I29" t="s">
        <v>929</v>
      </c>
      <c r="J29" t="s">
        <v>929</v>
      </c>
      <c r="K29" t="s">
        <v>929</v>
      </c>
      <c r="L29" t="s">
        <v>929</v>
      </c>
      <c r="M29" t="s">
        <v>929</v>
      </c>
      <c r="N29" t="s">
        <v>929</v>
      </c>
    </row>
    <row r="30" spans="1:14">
      <c r="A30">
        <v>800043</v>
      </c>
      <c r="B30" t="s">
        <v>96</v>
      </c>
      <c r="C30" t="s">
        <v>930</v>
      </c>
      <c r="D30" t="s">
        <v>929</v>
      </c>
      <c r="E30" t="s">
        <v>930</v>
      </c>
      <c r="F30" t="s">
        <v>928</v>
      </c>
      <c r="G30" t="s">
        <v>929</v>
      </c>
      <c r="H30" t="s">
        <v>929</v>
      </c>
      <c r="I30" t="s">
        <v>929</v>
      </c>
      <c r="J30" t="s">
        <v>929</v>
      </c>
      <c r="K30" t="s">
        <v>929</v>
      </c>
      <c r="L30" t="s">
        <v>929</v>
      </c>
      <c r="M30" t="s">
        <v>930</v>
      </c>
      <c r="N30" t="s">
        <v>930</v>
      </c>
    </row>
    <row r="31" spans="1:14">
      <c r="A31">
        <v>800044</v>
      </c>
      <c r="B31" t="s">
        <v>96</v>
      </c>
      <c r="C31" t="s">
        <v>929</v>
      </c>
      <c r="D31" t="s">
        <v>928</v>
      </c>
      <c r="E31" t="s">
        <v>930</v>
      </c>
      <c r="F31" t="s">
        <v>928</v>
      </c>
      <c r="G31" t="s">
        <v>929</v>
      </c>
      <c r="H31" t="s">
        <v>928</v>
      </c>
      <c r="I31" t="s">
        <v>930</v>
      </c>
      <c r="J31" t="s">
        <v>929</v>
      </c>
      <c r="K31" t="s">
        <v>929</v>
      </c>
      <c r="L31" t="s">
        <v>929</v>
      </c>
      <c r="M31" t="s">
        <v>929</v>
      </c>
      <c r="N31" t="s">
        <v>929</v>
      </c>
    </row>
    <row r="32" spans="1:14">
      <c r="A32">
        <v>800046</v>
      </c>
      <c r="B32" t="s">
        <v>96</v>
      </c>
      <c r="C32" t="s">
        <v>930</v>
      </c>
      <c r="D32" t="s">
        <v>929</v>
      </c>
      <c r="E32" t="s">
        <v>929</v>
      </c>
      <c r="F32" t="s">
        <v>930</v>
      </c>
      <c r="G32" t="s">
        <v>930</v>
      </c>
      <c r="H32" t="s">
        <v>929</v>
      </c>
      <c r="I32" t="s">
        <v>929</v>
      </c>
      <c r="J32" t="s">
        <v>929</v>
      </c>
      <c r="K32" t="s">
        <v>929</v>
      </c>
      <c r="L32" t="s">
        <v>929</v>
      </c>
      <c r="M32" t="s">
        <v>929</v>
      </c>
      <c r="N32" t="s">
        <v>929</v>
      </c>
    </row>
    <row r="33" spans="1:14">
      <c r="A33">
        <v>800047</v>
      </c>
      <c r="B33" t="s">
        <v>96</v>
      </c>
      <c r="C33" t="s">
        <v>930</v>
      </c>
      <c r="D33" t="s">
        <v>930</v>
      </c>
      <c r="E33" t="s">
        <v>929</v>
      </c>
      <c r="F33" t="s">
        <v>930</v>
      </c>
      <c r="G33" t="s">
        <v>930</v>
      </c>
      <c r="H33" t="s">
        <v>929</v>
      </c>
      <c r="I33" t="s">
        <v>929</v>
      </c>
      <c r="J33" t="s">
        <v>929</v>
      </c>
      <c r="K33" t="s">
        <v>929</v>
      </c>
      <c r="L33" t="s">
        <v>929</v>
      </c>
      <c r="M33" t="s">
        <v>929</v>
      </c>
      <c r="N33" t="s">
        <v>929</v>
      </c>
    </row>
    <row r="34" spans="1:14">
      <c r="A34">
        <v>800048</v>
      </c>
      <c r="B34" t="s">
        <v>96</v>
      </c>
      <c r="C34" t="s">
        <v>930</v>
      </c>
      <c r="D34" t="s">
        <v>930</v>
      </c>
      <c r="E34" t="s">
        <v>928</v>
      </c>
      <c r="F34" t="s">
        <v>928</v>
      </c>
      <c r="G34" t="s">
        <v>928</v>
      </c>
      <c r="H34" t="s">
        <v>928</v>
      </c>
      <c r="I34" t="s">
        <v>929</v>
      </c>
      <c r="J34" t="s">
        <v>929</v>
      </c>
      <c r="K34" t="s">
        <v>929</v>
      </c>
      <c r="L34" t="s">
        <v>929</v>
      </c>
      <c r="M34" t="s">
        <v>929</v>
      </c>
      <c r="N34" t="s">
        <v>929</v>
      </c>
    </row>
    <row r="35" spans="1:14">
      <c r="A35">
        <v>800049</v>
      </c>
      <c r="B35" t="s">
        <v>96</v>
      </c>
      <c r="C35" t="s">
        <v>929</v>
      </c>
      <c r="D35" t="s">
        <v>929</v>
      </c>
      <c r="E35" t="s">
        <v>930</v>
      </c>
      <c r="F35" t="s">
        <v>930</v>
      </c>
      <c r="G35" t="s">
        <v>930</v>
      </c>
      <c r="H35" t="s">
        <v>929</v>
      </c>
      <c r="I35" t="s">
        <v>929</v>
      </c>
      <c r="J35" t="s">
        <v>929</v>
      </c>
      <c r="K35" t="s">
        <v>929</v>
      </c>
      <c r="L35" t="s">
        <v>929</v>
      </c>
      <c r="M35" t="s">
        <v>929</v>
      </c>
      <c r="N35" t="s">
        <v>929</v>
      </c>
    </row>
    <row r="36" spans="1:14">
      <c r="A36">
        <v>800050</v>
      </c>
      <c r="B36" t="s">
        <v>96</v>
      </c>
      <c r="C36" t="s">
        <v>930</v>
      </c>
      <c r="D36" t="s">
        <v>928</v>
      </c>
      <c r="E36" t="s">
        <v>928</v>
      </c>
      <c r="F36" t="s">
        <v>928</v>
      </c>
      <c r="G36" t="s">
        <v>928</v>
      </c>
      <c r="H36" t="s">
        <v>930</v>
      </c>
      <c r="I36" t="s">
        <v>928</v>
      </c>
      <c r="J36" t="s">
        <v>928</v>
      </c>
      <c r="K36" t="s">
        <v>930</v>
      </c>
      <c r="L36" t="s">
        <v>928</v>
      </c>
      <c r="M36" t="s">
        <v>928</v>
      </c>
      <c r="N36" t="s">
        <v>930</v>
      </c>
    </row>
    <row r="37" spans="1:14">
      <c r="A37">
        <v>800053</v>
      </c>
      <c r="B37" t="s">
        <v>96</v>
      </c>
      <c r="C37" t="s">
        <v>928</v>
      </c>
      <c r="D37" t="s">
        <v>930</v>
      </c>
      <c r="E37" t="s">
        <v>930</v>
      </c>
      <c r="F37" t="s">
        <v>930</v>
      </c>
      <c r="G37" t="s">
        <v>928</v>
      </c>
      <c r="H37" t="s">
        <v>930</v>
      </c>
      <c r="I37" t="s">
        <v>928</v>
      </c>
      <c r="J37" t="s">
        <v>929</v>
      </c>
      <c r="K37" t="s">
        <v>930</v>
      </c>
      <c r="L37" t="s">
        <v>930</v>
      </c>
      <c r="M37" t="s">
        <v>929</v>
      </c>
      <c r="N37" t="s">
        <v>929</v>
      </c>
    </row>
    <row r="38" spans="1:14">
      <c r="A38">
        <v>800057</v>
      </c>
      <c r="B38" t="s">
        <v>96</v>
      </c>
      <c r="C38" t="s">
        <v>928</v>
      </c>
      <c r="D38" t="s">
        <v>930</v>
      </c>
      <c r="E38" t="s">
        <v>928</v>
      </c>
      <c r="F38" t="s">
        <v>929</v>
      </c>
      <c r="G38" t="s">
        <v>928</v>
      </c>
      <c r="H38" t="s">
        <v>930</v>
      </c>
      <c r="I38" t="s">
        <v>929</v>
      </c>
      <c r="J38" t="s">
        <v>929</v>
      </c>
      <c r="K38" t="s">
        <v>929</v>
      </c>
      <c r="L38" t="s">
        <v>929</v>
      </c>
      <c r="M38" t="s">
        <v>928</v>
      </c>
      <c r="N38" t="s">
        <v>930</v>
      </c>
    </row>
    <row r="39" spans="1:14">
      <c r="A39">
        <v>800058</v>
      </c>
      <c r="B39" t="s">
        <v>96</v>
      </c>
      <c r="C39" t="s">
        <v>928</v>
      </c>
      <c r="D39" t="s">
        <v>930</v>
      </c>
      <c r="E39" t="s">
        <v>928</v>
      </c>
      <c r="F39" t="s">
        <v>930</v>
      </c>
      <c r="G39" t="s">
        <v>930</v>
      </c>
      <c r="H39" t="s">
        <v>930</v>
      </c>
      <c r="I39" t="s">
        <v>929</v>
      </c>
      <c r="J39" t="s">
        <v>929</v>
      </c>
      <c r="K39" t="s">
        <v>928</v>
      </c>
      <c r="L39" t="s">
        <v>928</v>
      </c>
      <c r="M39" t="s">
        <v>929</v>
      </c>
      <c r="N39" t="s">
        <v>930</v>
      </c>
    </row>
    <row r="40" spans="1:14">
      <c r="A40">
        <v>800059</v>
      </c>
      <c r="B40" t="s">
        <v>96</v>
      </c>
      <c r="C40" t="s">
        <v>930</v>
      </c>
      <c r="D40" t="s">
        <v>930</v>
      </c>
      <c r="E40" t="s">
        <v>929</v>
      </c>
      <c r="F40" t="s">
        <v>930</v>
      </c>
      <c r="G40" t="s">
        <v>929</v>
      </c>
      <c r="H40" t="s">
        <v>929</v>
      </c>
      <c r="I40" t="s">
        <v>929</v>
      </c>
      <c r="J40" t="s">
        <v>929</v>
      </c>
      <c r="K40" t="s">
        <v>929</v>
      </c>
      <c r="L40" t="s">
        <v>929</v>
      </c>
      <c r="M40" t="s">
        <v>929</v>
      </c>
      <c r="N40" t="s">
        <v>929</v>
      </c>
    </row>
    <row r="41" spans="1:14">
      <c r="A41">
        <v>800061</v>
      </c>
      <c r="B41" t="s">
        <v>96</v>
      </c>
      <c r="C41" t="s">
        <v>929</v>
      </c>
      <c r="D41" t="s">
        <v>928</v>
      </c>
      <c r="E41" t="s">
        <v>929</v>
      </c>
      <c r="F41" t="s">
        <v>928</v>
      </c>
      <c r="G41" t="s">
        <v>930</v>
      </c>
      <c r="H41" t="s">
        <v>928</v>
      </c>
      <c r="I41" t="s">
        <v>930</v>
      </c>
      <c r="J41" t="s">
        <v>929</v>
      </c>
      <c r="K41" t="s">
        <v>930</v>
      </c>
      <c r="L41" t="s">
        <v>929</v>
      </c>
      <c r="M41" t="s">
        <v>929</v>
      </c>
      <c r="N41" t="s">
        <v>929</v>
      </c>
    </row>
    <row r="42" spans="1:14">
      <c r="A42">
        <v>800063</v>
      </c>
      <c r="B42" t="s">
        <v>96</v>
      </c>
      <c r="C42" t="s">
        <v>930</v>
      </c>
      <c r="D42" t="s">
        <v>929</v>
      </c>
      <c r="E42" t="s">
        <v>930</v>
      </c>
      <c r="F42" t="s">
        <v>930</v>
      </c>
      <c r="G42" t="s">
        <v>929</v>
      </c>
      <c r="H42" t="s">
        <v>930</v>
      </c>
      <c r="I42" t="s">
        <v>929</v>
      </c>
      <c r="J42" t="s">
        <v>929</v>
      </c>
      <c r="K42" t="s">
        <v>929</v>
      </c>
      <c r="L42" t="s">
        <v>929</v>
      </c>
      <c r="M42" t="s">
        <v>929</v>
      </c>
      <c r="N42" t="s">
        <v>929</v>
      </c>
    </row>
    <row r="43" spans="1:14">
      <c r="A43">
        <v>800064</v>
      </c>
      <c r="B43" t="s">
        <v>96</v>
      </c>
      <c r="C43" t="s">
        <v>930</v>
      </c>
      <c r="D43" t="s">
        <v>930</v>
      </c>
      <c r="E43" t="s">
        <v>930</v>
      </c>
      <c r="F43" t="s">
        <v>929</v>
      </c>
      <c r="G43" t="s">
        <v>929</v>
      </c>
      <c r="H43" t="s">
        <v>929</v>
      </c>
      <c r="I43" t="s">
        <v>929</v>
      </c>
      <c r="J43" t="s">
        <v>929</v>
      </c>
      <c r="K43" t="s">
        <v>929</v>
      </c>
      <c r="L43" t="s">
        <v>929</v>
      </c>
      <c r="M43" t="s">
        <v>929</v>
      </c>
      <c r="N43" t="s">
        <v>929</v>
      </c>
    </row>
    <row r="44" spans="1:14">
      <c r="A44">
        <v>800066</v>
      </c>
      <c r="B44" t="s">
        <v>96</v>
      </c>
      <c r="C44" t="s">
        <v>930</v>
      </c>
      <c r="D44" t="s">
        <v>930</v>
      </c>
      <c r="E44" t="s">
        <v>930</v>
      </c>
      <c r="F44" t="s">
        <v>929</v>
      </c>
      <c r="G44" t="s">
        <v>930</v>
      </c>
      <c r="H44" t="s">
        <v>929</v>
      </c>
      <c r="I44" t="s">
        <v>929</v>
      </c>
      <c r="J44" t="s">
        <v>929</v>
      </c>
      <c r="K44" t="s">
        <v>929</v>
      </c>
      <c r="L44" t="s">
        <v>929</v>
      </c>
      <c r="M44" t="s">
        <v>929</v>
      </c>
      <c r="N44" t="s">
        <v>929</v>
      </c>
    </row>
    <row r="45" spans="1:14">
      <c r="A45">
        <v>800067</v>
      </c>
      <c r="B45" t="s">
        <v>96</v>
      </c>
      <c r="C45" t="s">
        <v>930</v>
      </c>
      <c r="D45" t="s">
        <v>930</v>
      </c>
      <c r="E45" t="s">
        <v>929</v>
      </c>
      <c r="F45" t="s">
        <v>929</v>
      </c>
      <c r="G45" t="s">
        <v>929</v>
      </c>
      <c r="H45" t="s">
        <v>930</v>
      </c>
      <c r="I45" t="s">
        <v>929</v>
      </c>
      <c r="J45" t="s">
        <v>929</v>
      </c>
      <c r="K45" t="s">
        <v>929</v>
      </c>
      <c r="L45" t="s">
        <v>929</v>
      </c>
      <c r="M45" t="s">
        <v>929</v>
      </c>
      <c r="N45" t="s">
        <v>929</v>
      </c>
    </row>
    <row r="46" spans="1:14">
      <c r="A46">
        <v>800068</v>
      </c>
      <c r="B46" t="s">
        <v>96</v>
      </c>
      <c r="C46" t="s">
        <v>930</v>
      </c>
      <c r="D46" t="s">
        <v>930</v>
      </c>
      <c r="E46" t="s">
        <v>928</v>
      </c>
      <c r="F46" t="s">
        <v>928</v>
      </c>
      <c r="G46" t="s">
        <v>928</v>
      </c>
      <c r="H46" t="s">
        <v>930</v>
      </c>
      <c r="I46" t="s">
        <v>929</v>
      </c>
      <c r="J46" t="s">
        <v>929</v>
      </c>
      <c r="K46" t="s">
        <v>929</v>
      </c>
      <c r="L46" t="s">
        <v>929</v>
      </c>
      <c r="M46" t="s">
        <v>929</v>
      </c>
      <c r="N46" t="s">
        <v>929</v>
      </c>
    </row>
    <row r="47" spans="1:14">
      <c r="A47">
        <v>800069</v>
      </c>
      <c r="B47" t="s">
        <v>96</v>
      </c>
      <c r="C47" t="s">
        <v>930</v>
      </c>
      <c r="D47" t="s">
        <v>930</v>
      </c>
      <c r="E47" t="s">
        <v>930</v>
      </c>
      <c r="F47" t="s">
        <v>930</v>
      </c>
      <c r="G47" t="s">
        <v>930</v>
      </c>
      <c r="H47" t="s">
        <v>930</v>
      </c>
      <c r="I47" t="s">
        <v>929</v>
      </c>
      <c r="J47" t="s">
        <v>929</v>
      </c>
      <c r="K47" t="s">
        <v>929</v>
      </c>
      <c r="L47" t="s">
        <v>929</v>
      </c>
      <c r="M47" t="s">
        <v>929</v>
      </c>
      <c r="N47" t="s">
        <v>929</v>
      </c>
    </row>
    <row r="48" spans="1:14">
      <c r="A48">
        <v>800070</v>
      </c>
      <c r="B48" t="s">
        <v>96</v>
      </c>
      <c r="C48" t="s">
        <v>929</v>
      </c>
      <c r="D48" t="s">
        <v>930</v>
      </c>
      <c r="E48" t="s">
        <v>930</v>
      </c>
      <c r="F48" t="s">
        <v>929</v>
      </c>
      <c r="G48" t="s">
        <v>929</v>
      </c>
      <c r="H48" t="s">
        <v>930</v>
      </c>
      <c r="I48" t="s">
        <v>929</v>
      </c>
      <c r="J48" t="s">
        <v>929</v>
      </c>
      <c r="K48" t="s">
        <v>929</v>
      </c>
      <c r="L48" t="s">
        <v>929</v>
      </c>
      <c r="M48" t="s">
        <v>929</v>
      </c>
      <c r="N48" t="s">
        <v>929</v>
      </c>
    </row>
    <row r="49" spans="1:14">
      <c r="A49">
        <v>800072</v>
      </c>
      <c r="B49" t="s">
        <v>96</v>
      </c>
      <c r="C49" t="s">
        <v>928</v>
      </c>
      <c r="D49" t="s">
        <v>928</v>
      </c>
      <c r="E49" t="s">
        <v>929</v>
      </c>
      <c r="F49" t="s">
        <v>928</v>
      </c>
      <c r="G49" t="s">
        <v>930</v>
      </c>
      <c r="H49" t="s">
        <v>928</v>
      </c>
      <c r="I49" t="s">
        <v>930</v>
      </c>
      <c r="J49" t="s">
        <v>929</v>
      </c>
      <c r="K49" t="s">
        <v>929</v>
      </c>
      <c r="L49" t="s">
        <v>929</v>
      </c>
      <c r="M49" t="s">
        <v>930</v>
      </c>
      <c r="N49" t="s">
        <v>929</v>
      </c>
    </row>
    <row r="50" spans="1:14">
      <c r="A50">
        <v>800076</v>
      </c>
      <c r="B50" t="s">
        <v>96</v>
      </c>
      <c r="C50" t="s">
        <v>928</v>
      </c>
      <c r="D50" t="s">
        <v>930</v>
      </c>
      <c r="E50" t="s">
        <v>930</v>
      </c>
      <c r="F50" t="s">
        <v>928</v>
      </c>
      <c r="G50" t="s">
        <v>928</v>
      </c>
      <c r="H50" t="s">
        <v>929</v>
      </c>
      <c r="I50" t="s">
        <v>929</v>
      </c>
      <c r="J50" t="s">
        <v>929</v>
      </c>
      <c r="K50" t="s">
        <v>929</v>
      </c>
      <c r="L50" t="s">
        <v>929</v>
      </c>
      <c r="M50" t="s">
        <v>929</v>
      </c>
      <c r="N50" t="s">
        <v>929</v>
      </c>
    </row>
    <row r="51" spans="1:14">
      <c r="A51">
        <v>800077</v>
      </c>
      <c r="B51" t="s">
        <v>96</v>
      </c>
      <c r="C51" t="s">
        <v>930</v>
      </c>
      <c r="D51" t="s">
        <v>930</v>
      </c>
      <c r="E51" t="s">
        <v>930</v>
      </c>
      <c r="F51" t="s">
        <v>930</v>
      </c>
      <c r="G51" t="s">
        <v>930</v>
      </c>
      <c r="H51" t="s">
        <v>930</v>
      </c>
      <c r="I51" t="s">
        <v>929</v>
      </c>
      <c r="J51" t="s">
        <v>929</v>
      </c>
      <c r="K51" t="s">
        <v>929</v>
      </c>
      <c r="L51" t="s">
        <v>929</v>
      </c>
      <c r="M51" t="s">
        <v>929</v>
      </c>
      <c r="N51" t="s">
        <v>929</v>
      </c>
    </row>
    <row r="52" spans="1:14">
      <c r="A52">
        <v>800078</v>
      </c>
      <c r="B52" t="s">
        <v>96</v>
      </c>
      <c r="C52" t="s">
        <v>930</v>
      </c>
      <c r="D52" t="s">
        <v>930</v>
      </c>
      <c r="E52" t="s">
        <v>929</v>
      </c>
      <c r="F52" t="s">
        <v>930</v>
      </c>
      <c r="G52" t="s">
        <v>929</v>
      </c>
      <c r="H52" t="s">
        <v>930</v>
      </c>
      <c r="I52" t="s">
        <v>929</v>
      </c>
      <c r="J52" t="s">
        <v>929</v>
      </c>
      <c r="K52" t="s">
        <v>929</v>
      </c>
      <c r="L52" t="s">
        <v>929</v>
      </c>
      <c r="M52" t="s">
        <v>929</v>
      </c>
      <c r="N52" t="s">
        <v>929</v>
      </c>
    </row>
    <row r="53" spans="1:14">
      <c r="A53">
        <v>800079</v>
      </c>
      <c r="B53" t="s">
        <v>96</v>
      </c>
      <c r="C53" t="s">
        <v>930</v>
      </c>
      <c r="D53" t="s">
        <v>928</v>
      </c>
      <c r="E53" t="s">
        <v>929</v>
      </c>
      <c r="F53" t="s">
        <v>929</v>
      </c>
      <c r="G53" t="s">
        <v>929</v>
      </c>
      <c r="H53" t="s">
        <v>930</v>
      </c>
      <c r="I53" t="s">
        <v>930</v>
      </c>
      <c r="J53" t="s">
        <v>929</v>
      </c>
      <c r="K53" t="s">
        <v>929</v>
      </c>
      <c r="L53" t="s">
        <v>930</v>
      </c>
      <c r="M53" t="s">
        <v>929</v>
      </c>
      <c r="N53" t="s">
        <v>929</v>
      </c>
    </row>
    <row r="54" spans="1:14">
      <c r="A54">
        <v>800080</v>
      </c>
      <c r="B54" t="s">
        <v>96</v>
      </c>
      <c r="C54" t="s">
        <v>930</v>
      </c>
      <c r="D54" t="s">
        <v>930</v>
      </c>
      <c r="E54" t="s">
        <v>929</v>
      </c>
      <c r="F54" t="s">
        <v>930</v>
      </c>
      <c r="G54" t="s">
        <v>929</v>
      </c>
      <c r="H54" t="s">
        <v>930</v>
      </c>
      <c r="I54" t="s">
        <v>929</v>
      </c>
      <c r="J54" t="s">
        <v>929</v>
      </c>
      <c r="K54" t="s">
        <v>929</v>
      </c>
      <c r="L54" t="s">
        <v>929</v>
      </c>
      <c r="M54" t="s">
        <v>929</v>
      </c>
      <c r="N54" t="s">
        <v>929</v>
      </c>
    </row>
    <row r="55" spans="1:14">
      <c r="A55">
        <v>800081</v>
      </c>
      <c r="B55" t="s">
        <v>96</v>
      </c>
      <c r="C55" t="s">
        <v>928</v>
      </c>
      <c r="D55" t="s">
        <v>928</v>
      </c>
      <c r="E55" t="s">
        <v>928</v>
      </c>
      <c r="F55" t="s">
        <v>928</v>
      </c>
      <c r="G55" t="s">
        <v>928</v>
      </c>
      <c r="H55" t="s">
        <v>928</v>
      </c>
      <c r="I55" t="s">
        <v>928</v>
      </c>
      <c r="J55" t="s">
        <v>928</v>
      </c>
      <c r="K55" t="s">
        <v>928</v>
      </c>
      <c r="L55" t="s">
        <v>929</v>
      </c>
      <c r="M55" t="s">
        <v>928</v>
      </c>
      <c r="N55" t="s">
        <v>928</v>
      </c>
    </row>
    <row r="56" spans="1:14">
      <c r="A56">
        <v>800083</v>
      </c>
      <c r="B56" t="s">
        <v>96</v>
      </c>
      <c r="C56" t="s">
        <v>930</v>
      </c>
      <c r="D56" t="s">
        <v>930</v>
      </c>
      <c r="E56" t="s">
        <v>930</v>
      </c>
      <c r="F56" t="s">
        <v>930</v>
      </c>
      <c r="G56" t="s">
        <v>930</v>
      </c>
      <c r="H56" t="s">
        <v>929</v>
      </c>
      <c r="I56" t="s">
        <v>929</v>
      </c>
      <c r="J56" t="s">
        <v>929</v>
      </c>
      <c r="K56" t="s">
        <v>929</v>
      </c>
      <c r="L56" t="s">
        <v>929</v>
      </c>
      <c r="M56" t="s">
        <v>929</v>
      </c>
      <c r="N56" t="s">
        <v>929</v>
      </c>
    </row>
    <row r="57" spans="1:14">
      <c r="A57">
        <v>800084</v>
      </c>
      <c r="B57" t="s">
        <v>96</v>
      </c>
      <c r="C57" t="s">
        <v>928</v>
      </c>
      <c r="D57" t="s">
        <v>930</v>
      </c>
      <c r="E57" t="s">
        <v>928</v>
      </c>
      <c r="F57" t="s">
        <v>930</v>
      </c>
      <c r="G57" t="s">
        <v>928</v>
      </c>
      <c r="H57" t="s">
        <v>930</v>
      </c>
      <c r="I57" t="s">
        <v>929</v>
      </c>
      <c r="J57" t="s">
        <v>929</v>
      </c>
      <c r="K57" t="s">
        <v>929</v>
      </c>
      <c r="L57" t="s">
        <v>929</v>
      </c>
      <c r="M57" t="s">
        <v>929</v>
      </c>
      <c r="N57" t="s">
        <v>929</v>
      </c>
    </row>
    <row r="58" spans="1:14">
      <c r="A58">
        <v>800088</v>
      </c>
      <c r="B58" t="s">
        <v>96</v>
      </c>
      <c r="C58" t="s">
        <v>929</v>
      </c>
      <c r="D58" t="s">
        <v>930</v>
      </c>
      <c r="E58" t="s">
        <v>930</v>
      </c>
      <c r="F58" t="s">
        <v>929</v>
      </c>
      <c r="G58" t="s">
        <v>929</v>
      </c>
      <c r="H58" t="s">
        <v>929</v>
      </c>
      <c r="I58" t="s">
        <v>930</v>
      </c>
      <c r="J58" t="s">
        <v>929</v>
      </c>
      <c r="K58" t="s">
        <v>929</v>
      </c>
      <c r="L58" t="s">
        <v>929</v>
      </c>
      <c r="M58" t="s">
        <v>929</v>
      </c>
      <c r="N58" t="s">
        <v>929</v>
      </c>
    </row>
    <row r="59" spans="1:14">
      <c r="A59">
        <v>800092</v>
      </c>
      <c r="B59" t="s">
        <v>96</v>
      </c>
      <c r="C59" t="s">
        <v>930</v>
      </c>
      <c r="D59" t="s">
        <v>929</v>
      </c>
      <c r="E59" t="s">
        <v>929</v>
      </c>
      <c r="F59" t="s">
        <v>929</v>
      </c>
      <c r="G59" t="s">
        <v>930</v>
      </c>
      <c r="H59" t="s">
        <v>930</v>
      </c>
      <c r="I59" t="s">
        <v>929</v>
      </c>
      <c r="J59" t="s">
        <v>929</v>
      </c>
      <c r="K59" t="s">
        <v>929</v>
      </c>
      <c r="L59" t="s">
        <v>929</v>
      </c>
      <c r="M59" t="s">
        <v>929</v>
      </c>
      <c r="N59" t="s">
        <v>929</v>
      </c>
    </row>
    <row r="60" spans="1:14">
      <c r="A60">
        <v>800093</v>
      </c>
      <c r="B60" t="s">
        <v>96</v>
      </c>
      <c r="C60" t="s">
        <v>930</v>
      </c>
      <c r="D60" t="s">
        <v>930</v>
      </c>
      <c r="E60" t="s">
        <v>929</v>
      </c>
      <c r="F60" t="s">
        <v>929</v>
      </c>
      <c r="G60" t="s">
        <v>929</v>
      </c>
      <c r="H60" t="s">
        <v>930</v>
      </c>
      <c r="I60" t="s">
        <v>929</v>
      </c>
      <c r="J60" t="s">
        <v>929</v>
      </c>
      <c r="K60" t="s">
        <v>929</v>
      </c>
      <c r="L60" t="s">
        <v>929</v>
      </c>
      <c r="M60" t="s">
        <v>929</v>
      </c>
      <c r="N60" t="s">
        <v>929</v>
      </c>
    </row>
    <row r="61" spans="1:14">
      <c r="A61">
        <v>800094</v>
      </c>
      <c r="B61" t="s">
        <v>96</v>
      </c>
      <c r="C61" t="s">
        <v>930</v>
      </c>
      <c r="D61" t="s">
        <v>930</v>
      </c>
      <c r="E61" t="s">
        <v>929</v>
      </c>
      <c r="F61" t="s">
        <v>930</v>
      </c>
      <c r="G61" t="s">
        <v>929</v>
      </c>
      <c r="H61" t="s">
        <v>929</v>
      </c>
      <c r="I61" t="s">
        <v>929</v>
      </c>
      <c r="J61" t="s">
        <v>929</v>
      </c>
      <c r="K61" t="s">
        <v>929</v>
      </c>
      <c r="L61" t="s">
        <v>929</v>
      </c>
      <c r="M61" t="s">
        <v>929</v>
      </c>
      <c r="N61" t="s">
        <v>929</v>
      </c>
    </row>
    <row r="62" spans="1:14">
      <c r="A62">
        <v>800095</v>
      </c>
      <c r="B62" t="s">
        <v>96</v>
      </c>
      <c r="C62" t="s">
        <v>930</v>
      </c>
      <c r="D62" t="s">
        <v>930</v>
      </c>
      <c r="E62" t="s">
        <v>929</v>
      </c>
      <c r="F62" t="s">
        <v>930</v>
      </c>
      <c r="G62" t="s">
        <v>929</v>
      </c>
      <c r="H62" t="s">
        <v>930</v>
      </c>
      <c r="I62" t="s">
        <v>929</v>
      </c>
      <c r="J62" t="s">
        <v>929</v>
      </c>
      <c r="K62" t="s">
        <v>929</v>
      </c>
      <c r="L62" t="s">
        <v>929</v>
      </c>
      <c r="M62" t="s">
        <v>929</v>
      </c>
      <c r="N62" t="s">
        <v>929</v>
      </c>
    </row>
    <row r="63" spans="1:14">
      <c r="A63">
        <v>800099</v>
      </c>
      <c r="B63" t="s">
        <v>96</v>
      </c>
      <c r="C63" t="s">
        <v>928</v>
      </c>
      <c r="D63" t="s">
        <v>928</v>
      </c>
      <c r="E63" t="s">
        <v>929</v>
      </c>
      <c r="F63" t="s">
        <v>929</v>
      </c>
      <c r="G63" t="s">
        <v>929</v>
      </c>
      <c r="H63" t="s">
        <v>929</v>
      </c>
      <c r="I63" t="s">
        <v>929</v>
      </c>
      <c r="J63" t="s">
        <v>929</v>
      </c>
      <c r="K63" t="s">
        <v>928</v>
      </c>
      <c r="L63" t="s">
        <v>929</v>
      </c>
      <c r="M63" t="s">
        <v>929</v>
      </c>
      <c r="N63" t="s">
        <v>929</v>
      </c>
    </row>
    <row r="64" spans="1:14">
      <c r="A64">
        <v>800101</v>
      </c>
      <c r="B64" t="s">
        <v>96</v>
      </c>
      <c r="C64" t="s">
        <v>930</v>
      </c>
      <c r="D64" t="s">
        <v>930</v>
      </c>
      <c r="E64" t="s">
        <v>929</v>
      </c>
      <c r="F64" t="s">
        <v>929</v>
      </c>
      <c r="G64" t="s">
        <v>930</v>
      </c>
      <c r="H64" t="s">
        <v>930</v>
      </c>
      <c r="I64" t="s">
        <v>929</v>
      </c>
      <c r="J64" t="s">
        <v>929</v>
      </c>
      <c r="K64" t="s">
        <v>929</v>
      </c>
      <c r="L64" t="s">
        <v>929</v>
      </c>
      <c r="M64" t="s">
        <v>929</v>
      </c>
      <c r="N64" t="s">
        <v>929</v>
      </c>
    </row>
    <row r="65" spans="1:14">
      <c r="A65">
        <v>800102</v>
      </c>
      <c r="B65" t="s">
        <v>96</v>
      </c>
      <c r="C65" t="s">
        <v>930</v>
      </c>
      <c r="D65" t="s">
        <v>930</v>
      </c>
      <c r="E65" t="s">
        <v>930</v>
      </c>
      <c r="F65" t="s">
        <v>929</v>
      </c>
      <c r="G65" t="s">
        <v>929</v>
      </c>
      <c r="H65" t="s">
        <v>929</v>
      </c>
      <c r="I65" t="s">
        <v>929</v>
      </c>
      <c r="J65" t="s">
        <v>929</v>
      </c>
      <c r="K65" t="s">
        <v>929</v>
      </c>
      <c r="L65" t="s">
        <v>929</v>
      </c>
      <c r="M65" t="s">
        <v>929</v>
      </c>
      <c r="N65" t="s">
        <v>929</v>
      </c>
    </row>
    <row r="66" spans="1:14">
      <c r="A66">
        <v>800103</v>
      </c>
      <c r="B66" t="s">
        <v>96</v>
      </c>
      <c r="C66" t="s">
        <v>930</v>
      </c>
      <c r="D66" t="s">
        <v>930</v>
      </c>
      <c r="E66" t="s">
        <v>929</v>
      </c>
      <c r="F66" t="s">
        <v>930</v>
      </c>
      <c r="G66" t="s">
        <v>930</v>
      </c>
      <c r="H66" t="s">
        <v>929</v>
      </c>
      <c r="I66" t="s">
        <v>929</v>
      </c>
      <c r="J66" t="s">
        <v>929</v>
      </c>
      <c r="K66" t="s">
        <v>929</v>
      </c>
      <c r="L66" t="s">
        <v>929</v>
      </c>
      <c r="M66" t="s">
        <v>929</v>
      </c>
      <c r="N66" t="s">
        <v>929</v>
      </c>
    </row>
    <row r="67" spans="1:14">
      <c r="A67">
        <v>800104</v>
      </c>
      <c r="B67" t="s">
        <v>96</v>
      </c>
      <c r="C67" t="s">
        <v>930</v>
      </c>
      <c r="D67" t="s">
        <v>930</v>
      </c>
      <c r="E67" t="s">
        <v>930</v>
      </c>
      <c r="F67" t="s">
        <v>930</v>
      </c>
      <c r="G67" t="s">
        <v>930</v>
      </c>
      <c r="H67" t="s">
        <v>930</v>
      </c>
      <c r="I67" t="s">
        <v>930</v>
      </c>
      <c r="J67" t="s">
        <v>929</v>
      </c>
      <c r="K67" t="s">
        <v>929</v>
      </c>
      <c r="L67" t="s">
        <v>930</v>
      </c>
      <c r="M67" t="s">
        <v>929</v>
      </c>
      <c r="N67" t="s">
        <v>929</v>
      </c>
    </row>
    <row r="68" spans="1:14">
      <c r="A68">
        <v>800106</v>
      </c>
      <c r="B68" t="s">
        <v>96</v>
      </c>
      <c r="C68" t="s">
        <v>930</v>
      </c>
      <c r="D68" t="s">
        <v>930</v>
      </c>
      <c r="E68" t="s">
        <v>929</v>
      </c>
      <c r="F68" t="s">
        <v>930</v>
      </c>
      <c r="G68" t="s">
        <v>930</v>
      </c>
      <c r="H68" t="s">
        <v>929</v>
      </c>
      <c r="I68" t="s">
        <v>929</v>
      </c>
      <c r="J68" t="s">
        <v>929</v>
      </c>
      <c r="K68" t="s">
        <v>929</v>
      </c>
      <c r="L68" t="s">
        <v>929</v>
      </c>
      <c r="M68" t="s">
        <v>929</v>
      </c>
      <c r="N68" t="s">
        <v>929</v>
      </c>
    </row>
    <row r="69" spans="1:14">
      <c r="A69">
        <v>800108</v>
      </c>
      <c r="B69" t="s">
        <v>96</v>
      </c>
      <c r="C69" t="s">
        <v>928</v>
      </c>
      <c r="D69" t="s">
        <v>928</v>
      </c>
      <c r="E69" t="s">
        <v>929</v>
      </c>
      <c r="F69" t="s">
        <v>930</v>
      </c>
      <c r="G69" t="s">
        <v>928</v>
      </c>
      <c r="H69" t="s">
        <v>930</v>
      </c>
      <c r="I69" t="s">
        <v>928</v>
      </c>
      <c r="J69" t="s">
        <v>929</v>
      </c>
      <c r="K69" t="s">
        <v>929</v>
      </c>
      <c r="L69" t="s">
        <v>928</v>
      </c>
      <c r="M69" t="s">
        <v>929</v>
      </c>
      <c r="N69" t="s">
        <v>929</v>
      </c>
    </row>
    <row r="70" spans="1:14">
      <c r="A70">
        <v>800109</v>
      </c>
      <c r="B70" t="s">
        <v>96</v>
      </c>
      <c r="C70" t="s">
        <v>928</v>
      </c>
      <c r="D70" t="s">
        <v>928</v>
      </c>
      <c r="E70" t="s">
        <v>929</v>
      </c>
      <c r="F70" t="s">
        <v>929</v>
      </c>
      <c r="G70" t="s">
        <v>929</v>
      </c>
      <c r="H70" t="s">
        <v>930</v>
      </c>
      <c r="I70" t="s">
        <v>929</v>
      </c>
      <c r="J70" t="s">
        <v>930</v>
      </c>
      <c r="K70" t="s">
        <v>929</v>
      </c>
      <c r="L70" t="s">
        <v>929</v>
      </c>
      <c r="M70" t="s">
        <v>929</v>
      </c>
      <c r="N70" t="s">
        <v>929</v>
      </c>
    </row>
    <row r="71" spans="1:14">
      <c r="A71">
        <v>800110</v>
      </c>
      <c r="B71" t="s">
        <v>96</v>
      </c>
      <c r="C71" t="s">
        <v>928</v>
      </c>
      <c r="D71" t="s">
        <v>928</v>
      </c>
      <c r="E71" t="s">
        <v>929</v>
      </c>
      <c r="F71" t="s">
        <v>930</v>
      </c>
      <c r="G71" t="s">
        <v>930</v>
      </c>
      <c r="H71" t="s">
        <v>929</v>
      </c>
      <c r="I71" t="s">
        <v>930</v>
      </c>
      <c r="J71" t="s">
        <v>930</v>
      </c>
      <c r="K71" t="s">
        <v>930</v>
      </c>
      <c r="L71" t="s">
        <v>929</v>
      </c>
      <c r="M71" t="s">
        <v>929</v>
      </c>
      <c r="N71" t="s">
        <v>929</v>
      </c>
    </row>
    <row r="72" spans="1:14">
      <c r="A72">
        <v>800112</v>
      </c>
      <c r="B72" t="s">
        <v>96</v>
      </c>
      <c r="C72" t="s">
        <v>929</v>
      </c>
      <c r="D72" t="s">
        <v>930</v>
      </c>
      <c r="E72" t="s">
        <v>930</v>
      </c>
      <c r="F72" t="s">
        <v>930</v>
      </c>
      <c r="G72" t="s">
        <v>930</v>
      </c>
      <c r="H72" t="s">
        <v>929</v>
      </c>
      <c r="I72" t="s">
        <v>929</v>
      </c>
      <c r="J72" t="s">
        <v>929</v>
      </c>
      <c r="K72" t="s">
        <v>929</v>
      </c>
      <c r="L72" t="s">
        <v>929</v>
      </c>
      <c r="M72" t="s">
        <v>929</v>
      </c>
      <c r="N72" t="s">
        <v>929</v>
      </c>
    </row>
    <row r="73" spans="1:14">
      <c r="A73">
        <v>800114</v>
      </c>
      <c r="B73" t="s">
        <v>96</v>
      </c>
      <c r="C73" t="s">
        <v>928</v>
      </c>
      <c r="D73" t="s">
        <v>930</v>
      </c>
      <c r="E73" t="s">
        <v>930</v>
      </c>
      <c r="F73" t="s">
        <v>930</v>
      </c>
      <c r="G73" t="s">
        <v>928</v>
      </c>
      <c r="H73" t="s">
        <v>928</v>
      </c>
      <c r="I73" t="s">
        <v>929</v>
      </c>
      <c r="J73" t="s">
        <v>929</v>
      </c>
      <c r="K73" t="s">
        <v>929</v>
      </c>
      <c r="L73" t="s">
        <v>929</v>
      </c>
      <c r="M73" t="s">
        <v>929</v>
      </c>
      <c r="N73" t="s">
        <v>929</v>
      </c>
    </row>
    <row r="74" spans="1:14">
      <c r="A74">
        <v>800115</v>
      </c>
      <c r="B74" t="s">
        <v>96</v>
      </c>
      <c r="C74" t="s">
        <v>929</v>
      </c>
      <c r="D74" t="s">
        <v>930</v>
      </c>
      <c r="E74" t="s">
        <v>930</v>
      </c>
      <c r="F74" t="s">
        <v>929</v>
      </c>
      <c r="G74" t="s">
        <v>930</v>
      </c>
      <c r="H74" t="s">
        <v>930</v>
      </c>
      <c r="I74" t="s">
        <v>929</v>
      </c>
      <c r="J74" t="s">
        <v>929</v>
      </c>
      <c r="K74" t="s">
        <v>929</v>
      </c>
      <c r="L74" t="s">
        <v>929</v>
      </c>
      <c r="M74" t="s">
        <v>929</v>
      </c>
      <c r="N74" t="s">
        <v>929</v>
      </c>
    </row>
    <row r="75" spans="1:14">
      <c r="A75">
        <v>800118</v>
      </c>
      <c r="B75" t="s">
        <v>96</v>
      </c>
      <c r="C75" t="s">
        <v>930</v>
      </c>
      <c r="D75" t="s">
        <v>930</v>
      </c>
      <c r="E75" t="s">
        <v>930</v>
      </c>
      <c r="F75" t="s">
        <v>930</v>
      </c>
      <c r="G75" t="s">
        <v>930</v>
      </c>
      <c r="H75" t="s">
        <v>930</v>
      </c>
      <c r="I75" t="s">
        <v>929</v>
      </c>
      <c r="J75" t="s">
        <v>929</v>
      </c>
      <c r="K75" t="s">
        <v>929</v>
      </c>
      <c r="L75" t="s">
        <v>929</v>
      </c>
      <c r="M75" t="s">
        <v>929</v>
      </c>
      <c r="N75" t="s">
        <v>929</v>
      </c>
    </row>
    <row r="76" spans="1:14">
      <c r="A76">
        <v>800122</v>
      </c>
      <c r="B76" t="s">
        <v>96</v>
      </c>
      <c r="C76" t="s">
        <v>928</v>
      </c>
      <c r="D76" t="s">
        <v>928</v>
      </c>
      <c r="E76" t="s">
        <v>929</v>
      </c>
      <c r="F76" t="s">
        <v>929</v>
      </c>
      <c r="G76" t="s">
        <v>929</v>
      </c>
      <c r="H76" t="s">
        <v>928</v>
      </c>
      <c r="I76" t="s">
        <v>929</v>
      </c>
      <c r="J76" t="s">
        <v>929</v>
      </c>
      <c r="K76" t="s">
        <v>929</v>
      </c>
      <c r="L76" t="s">
        <v>929</v>
      </c>
      <c r="M76" t="s">
        <v>929</v>
      </c>
      <c r="N76" t="s">
        <v>929</v>
      </c>
    </row>
    <row r="77" spans="1:14">
      <c r="A77">
        <v>800124</v>
      </c>
      <c r="B77" t="s">
        <v>96</v>
      </c>
      <c r="C77" t="s">
        <v>930</v>
      </c>
      <c r="D77" t="s">
        <v>928</v>
      </c>
      <c r="E77" t="s">
        <v>930</v>
      </c>
      <c r="F77" t="s">
        <v>928</v>
      </c>
      <c r="G77" t="s">
        <v>930</v>
      </c>
      <c r="H77" t="s">
        <v>930</v>
      </c>
      <c r="I77" t="s">
        <v>930</v>
      </c>
      <c r="J77" t="s">
        <v>930</v>
      </c>
      <c r="K77" t="s">
        <v>929</v>
      </c>
      <c r="L77" t="s">
        <v>929</v>
      </c>
      <c r="M77" t="s">
        <v>930</v>
      </c>
      <c r="N77" t="s">
        <v>929</v>
      </c>
    </row>
    <row r="78" spans="1:14">
      <c r="A78">
        <v>800125</v>
      </c>
      <c r="B78" t="s">
        <v>96</v>
      </c>
      <c r="C78" t="s">
        <v>928</v>
      </c>
      <c r="D78" t="s">
        <v>928</v>
      </c>
      <c r="E78" t="s">
        <v>928</v>
      </c>
      <c r="F78" t="s">
        <v>928</v>
      </c>
      <c r="G78" t="s">
        <v>928</v>
      </c>
      <c r="H78" t="s">
        <v>930</v>
      </c>
      <c r="I78" t="s">
        <v>929</v>
      </c>
      <c r="J78" t="s">
        <v>930</v>
      </c>
      <c r="K78" t="s">
        <v>929</v>
      </c>
      <c r="L78" t="s">
        <v>928</v>
      </c>
      <c r="M78" t="s">
        <v>930</v>
      </c>
      <c r="N78" t="s">
        <v>930</v>
      </c>
    </row>
    <row r="79" spans="1:14">
      <c r="A79">
        <v>800126</v>
      </c>
      <c r="B79" t="s">
        <v>96</v>
      </c>
      <c r="C79" t="s">
        <v>930</v>
      </c>
      <c r="D79" t="s">
        <v>930</v>
      </c>
      <c r="E79" t="s">
        <v>930</v>
      </c>
      <c r="F79" t="s">
        <v>929</v>
      </c>
      <c r="G79" t="s">
        <v>929</v>
      </c>
      <c r="H79" t="s">
        <v>929</v>
      </c>
      <c r="I79" t="s">
        <v>929</v>
      </c>
      <c r="J79" t="s">
        <v>929</v>
      </c>
      <c r="K79" t="s">
        <v>929</v>
      </c>
      <c r="L79" t="s">
        <v>929</v>
      </c>
      <c r="M79" t="s">
        <v>929</v>
      </c>
      <c r="N79" t="s">
        <v>929</v>
      </c>
    </row>
    <row r="80" spans="1:14">
      <c r="A80">
        <v>800127</v>
      </c>
      <c r="B80" t="s">
        <v>96</v>
      </c>
      <c r="C80" t="s">
        <v>930</v>
      </c>
      <c r="D80" t="s">
        <v>930</v>
      </c>
      <c r="E80" t="s">
        <v>929</v>
      </c>
      <c r="F80" t="s">
        <v>930</v>
      </c>
      <c r="G80" t="s">
        <v>929</v>
      </c>
      <c r="H80" t="s">
        <v>930</v>
      </c>
      <c r="I80" t="s">
        <v>929</v>
      </c>
      <c r="J80" t="s">
        <v>929</v>
      </c>
      <c r="K80" t="s">
        <v>929</v>
      </c>
      <c r="L80" t="s">
        <v>929</v>
      </c>
      <c r="M80" t="s">
        <v>929</v>
      </c>
      <c r="N80" t="s">
        <v>929</v>
      </c>
    </row>
    <row r="81" spans="1:14">
      <c r="A81">
        <v>800128</v>
      </c>
      <c r="B81" t="s">
        <v>96</v>
      </c>
      <c r="C81" t="s">
        <v>928</v>
      </c>
      <c r="D81" t="s">
        <v>930</v>
      </c>
      <c r="E81" t="s">
        <v>928</v>
      </c>
      <c r="F81" t="s">
        <v>930</v>
      </c>
      <c r="G81" t="s">
        <v>929</v>
      </c>
      <c r="H81" t="s">
        <v>929</v>
      </c>
      <c r="I81" t="s">
        <v>929</v>
      </c>
      <c r="J81" t="s">
        <v>929</v>
      </c>
      <c r="K81" t="s">
        <v>929</v>
      </c>
      <c r="L81" t="s">
        <v>929</v>
      </c>
      <c r="M81" t="s">
        <v>929</v>
      </c>
      <c r="N81" t="s">
        <v>929</v>
      </c>
    </row>
    <row r="82" spans="1:14">
      <c r="A82">
        <v>800131</v>
      </c>
      <c r="B82" t="s">
        <v>96</v>
      </c>
      <c r="C82" t="s">
        <v>928</v>
      </c>
      <c r="D82" t="s">
        <v>930</v>
      </c>
      <c r="E82" t="s">
        <v>930</v>
      </c>
      <c r="F82" t="s">
        <v>929</v>
      </c>
      <c r="G82" t="s">
        <v>930</v>
      </c>
      <c r="H82" t="s">
        <v>929</v>
      </c>
      <c r="I82" t="s">
        <v>930</v>
      </c>
      <c r="J82" t="s">
        <v>929</v>
      </c>
      <c r="K82" t="s">
        <v>930</v>
      </c>
      <c r="L82" t="s">
        <v>929</v>
      </c>
      <c r="M82" t="s">
        <v>929</v>
      </c>
      <c r="N82" t="s">
        <v>929</v>
      </c>
    </row>
    <row r="83" spans="1:14">
      <c r="A83">
        <v>800132</v>
      </c>
      <c r="B83" t="s">
        <v>96</v>
      </c>
      <c r="C83" t="s">
        <v>930</v>
      </c>
      <c r="D83" t="s">
        <v>930</v>
      </c>
      <c r="E83" t="s">
        <v>929</v>
      </c>
      <c r="F83" t="s">
        <v>929</v>
      </c>
      <c r="G83" t="s">
        <v>930</v>
      </c>
      <c r="H83" t="s">
        <v>929</v>
      </c>
      <c r="I83" t="s">
        <v>929</v>
      </c>
      <c r="J83" t="s">
        <v>929</v>
      </c>
      <c r="K83" t="s">
        <v>929</v>
      </c>
      <c r="L83" t="s">
        <v>929</v>
      </c>
      <c r="M83" t="s">
        <v>929</v>
      </c>
      <c r="N83" t="s">
        <v>929</v>
      </c>
    </row>
    <row r="84" spans="1:14">
      <c r="A84">
        <v>800133</v>
      </c>
      <c r="B84" t="s">
        <v>96</v>
      </c>
      <c r="C84" t="s">
        <v>928</v>
      </c>
      <c r="D84" t="s">
        <v>928</v>
      </c>
      <c r="E84" t="s">
        <v>928</v>
      </c>
      <c r="F84" t="s">
        <v>930</v>
      </c>
      <c r="G84" t="s">
        <v>930</v>
      </c>
      <c r="H84" t="s">
        <v>929</v>
      </c>
      <c r="I84" t="s">
        <v>929</v>
      </c>
      <c r="J84" t="s">
        <v>929</v>
      </c>
      <c r="K84" t="s">
        <v>929</v>
      </c>
      <c r="L84" t="s">
        <v>929</v>
      </c>
      <c r="M84" t="s">
        <v>929</v>
      </c>
      <c r="N84" t="s">
        <v>929</v>
      </c>
    </row>
    <row r="85" spans="1:14">
      <c r="A85">
        <v>800135</v>
      </c>
      <c r="B85" t="s">
        <v>96</v>
      </c>
      <c r="C85" t="s">
        <v>930</v>
      </c>
      <c r="D85" t="s">
        <v>928</v>
      </c>
      <c r="E85" t="s">
        <v>928</v>
      </c>
      <c r="F85" t="s">
        <v>928</v>
      </c>
      <c r="G85" t="s">
        <v>928</v>
      </c>
      <c r="H85" t="s">
        <v>930</v>
      </c>
      <c r="I85" t="s">
        <v>929</v>
      </c>
      <c r="J85" t="s">
        <v>930</v>
      </c>
      <c r="K85" t="s">
        <v>930</v>
      </c>
      <c r="L85" t="s">
        <v>929</v>
      </c>
      <c r="M85" t="s">
        <v>929</v>
      </c>
      <c r="N85" t="s">
        <v>929</v>
      </c>
    </row>
    <row r="86" spans="1:14">
      <c r="A86">
        <v>800136</v>
      </c>
      <c r="B86" t="s">
        <v>96</v>
      </c>
      <c r="C86" t="s">
        <v>930</v>
      </c>
      <c r="D86" t="s">
        <v>929</v>
      </c>
      <c r="E86" t="s">
        <v>930</v>
      </c>
      <c r="F86" t="s">
        <v>930</v>
      </c>
      <c r="G86" t="s">
        <v>929</v>
      </c>
      <c r="H86" t="s">
        <v>929</v>
      </c>
      <c r="I86" t="s">
        <v>929</v>
      </c>
      <c r="J86" t="s">
        <v>929</v>
      </c>
      <c r="K86" t="s">
        <v>929</v>
      </c>
      <c r="L86" t="s">
        <v>929</v>
      </c>
      <c r="M86" t="s">
        <v>929</v>
      </c>
      <c r="N86" t="s">
        <v>929</v>
      </c>
    </row>
    <row r="87" spans="1:14">
      <c r="A87">
        <v>800138</v>
      </c>
      <c r="B87" t="s">
        <v>96</v>
      </c>
      <c r="C87" t="s">
        <v>930</v>
      </c>
      <c r="D87" t="s">
        <v>928</v>
      </c>
      <c r="E87" t="s">
        <v>930</v>
      </c>
      <c r="F87" t="s">
        <v>929</v>
      </c>
      <c r="G87" t="s">
        <v>929</v>
      </c>
      <c r="H87" t="s">
        <v>930</v>
      </c>
      <c r="I87" t="s">
        <v>930</v>
      </c>
      <c r="J87" t="s">
        <v>929</v>
      </c>
      <c r="K87" t="s">
        <v>929</v>
      </c>
      <c r="L87" t="s">
        <v>929</v>
      </c>
      <c r="M87" t="s">
        <v>929</v>
      </c>
      <c r="N87" t="s">
        <v>930</v>
      </c>
    </row>
    <row r="88" spans="1:14">
      <c r="A88">
        <v>800140</v>
      </c>
      <c r="B88" t="s">
        <v>96</v>
      </c>
      <c r="C88" t="s">
        <v>930</v>
      </c>
      <c r="D88" t="s">
        <v>930</v>
      </c>
      <c r="E88" t="s">
        <v>929</v>
      </c>
      <c r="F88" t="s">
        <v>930</v>
      </c>
      <c r="G88" t="s">
        <v>929</v>
      </c>
      <c r="H88" t="s">
        <v>930</v>
      </c>
      <c r="I88" t="s">
        <v>929</v>
      </c>
      <c r="J88" t="s">
        <v>929</v>
      </c>
      <c r="K88" t="s">
        <v>929</v>
      </c>
      <c r="L88" t="s">
        <v>929</v>
      </c>
      <c r="M88" t="s">
        <v>929</v>
      </c>
      <c r="N88" t="s">
        <v>929</v>
      </c>
    </row>
    <row r="89" spans="1:14">
      <c r="A89">
        <v>800145</v>
      </c>
      <c r="B89" t="s">
        <v>96</v>
      </c>
      <c r="C89" t="s">
        <v>928</v>
      </c>
      <c r="D89" t="s">
        <v>928</v>
      </c>
      <c r="E89" t="s">
        <v>930</v>
      </c>
      <c r="F89" t="s">
        <v>928</v>
      </c>
      <c r="G89" t="s">
        <v>928</v>
      </c>
      <c r="H89" t="s">
        <v>928</v>
      </c>
      <c r="I89" t="s">
        <v>930</v>
      </c>
      <c r="J89" t="s">
        <v>929</v>
      </c>
      <c r="K89" t="s">
        <v>929</v>
      </c>
      <c r="L89" t="s">
        <v>929</v>
      </c>
      <c r="M89" t="s">
        <v>930</v>
      </c>
      <c r="N89" t="s">
        <v>929</v>
      </c>
    </row>
    <row r="90" spans="1:14">
      <c r="A90">
        <v>800146</v>
      </c>
      <c r="B90" t="s">
        <v>96</v>
      </c>
      <c r="C90" t="s">
        <v>930</v>
      </c>
      <c r="D90" t="s">
        <v>930</v>
      </c>
      <c r="E90" t="s">
        <v>930</v>
      </c>
      <c r="F90" t="s">
        <v>928</v>
      </c>
      <c r="G90" t="s">
        <v>930</v>
      </c>
      <c r="H90" t="s">
        <v>930</v>
      </c>
      <c r="I90" t="s">
        <v>929</v>
      </c>
      <c r="J90" t="s">
        <v>929</v>
      </c>
      <c r="K90" t="s">
        <v>929</v>
      </c>
      <c r="L90" t="s">
        <v>929</v>
      </c>
      <c r="M90" t="s">
        <v>929</v>
      </c>
      <c r="N90" t="s">
        <v>929</v>
      </c>
    </row>
    <row r="91" spans="1:14">
      <c r="A91">
        <v>800147</v>
      </c>
      <c r="B91" t="s">
        <v>96</v>
      </c>
      <c r="C91" t="s">
        <v>930</v>
      </c>
      <c r="D91" t="s">
        <v>930</v>
      </c>
      <c r="E91" t="s">
        <v>929</v>
      </c>
      <c r="F91" t="s">
        <v>930</v>
      </c>
      <c r="G91" t="s">
        <v>929</v>
      </c>
      <c r="H91" t="s">
        <v>929</v>
      </c>
      <c r="I91" t="s">
        <v>929</v>
      </c>
      <c r="J91" t="s">
        <v>929</v>
      </c>
      <c r="K91" t="s">
        <v>929</v>
      </c>
      <c r="L91" t="s">
        <v>929</v>
      </c>
      <c r="M91" t="s">
        <v>929</v>
      </c>
      <c r="N91" t="s">
        <v>929</v>
      </c>
    </row>
    <row r="92" spans="1:14">
      <c r="A92">
        <v>800148</v>
      </c>
      <c r="B92" t="s">
        <v>96</v>
      </c>
      <c r="C92" t="s">
        <v>930</v>
      </c>
      <c r="D92" t="s">
        <v>930</v>
      </c>
      <c r="E92" t="s">
        <v>930</v>
      </c>
      <c r="F92" t="s">
        <v>929</v>
      </c>
      <c r="G92" t="s">
        <v>929</v>
      </c>
      <c r="H92" t="s">
        <v>929</v>
      </c>
      <c r="I92" t="s">
        <v>929</v>
      </c>
      <c r="J92" t="s">
        <v>929</v>
      </c>
      <c r="K92" t="s">
        <v>929</v>
      </c>
      <c r="L92" t="s">
        <v>929</v>
      </c>
      <c r="M92" t="s">
        <v>929</v>
      </c>
      <c r="N92" t="s">
        <v>929</v>
      </c>
    </row>
    <row r="93" spans="1:14">
      <c r="A93">
        <v>800150</v>
      </c>
      <c r="B93" t="s">
        <v>96</v>
      </c>
      <c r="C93" t="s">
        <v>928</v>
      </c>
      <c r="D93" t="s">
        <v>928</v>
      </c>
      <c r="E93" t="s">
        <v>928</v>
      </c>
      <c r="F93" t="s">
        <v>930</v>
      </c>
      <c r="G93" t="s">
        <v>930</v>
      </c>
      <c r="H93" t="s">
        <v>929</v>
      </c>
      <c r="I93" t="s">
        <v>929</v>
      </c>
      <c r="J93" t="s">
        <v>929</v>
      </c>
      <c r="K93" t="s">
        <v>929</v>
      </c>
      <c r="L93" t="s">
        <v>929</v>
      </c>
      <c r="M93" t="s">
        <v>929</v>
      </c>
      <c r="N93" t="s">
        <v>929</v>
      </c>
    </row>
    <row r="94" spans="1:14">
      <c r="A94">
        <v>800151</v>
      </c>
      <c r="B94" t="s">
        <v>96</v>
      </c>
      <c r="C94" t="s">
        <v>928</v>
      </c>
      <c r="D94" t="s">
        <v>929</v>
      </c>
      <c r="E94" t="s">
        <v>929</v>
      </c>
      <c r="F94" t="s">
        <v>929</v>
      </c>
      <c r="G94" t="s">
        <v>928</v>
      </c>
      <c r="H94" t="s">
        <v>930</v>
      </c>
      <c r="I94" t="s">
        <v>929</v>
      </c>
      <c r="J94" t="s">
        <v>929</v>
      </c>
      <c r="K94" t="s">
        <v>929</v>
      </c>
      <c r="L94" t="s">
        <v>929</v>
      </c>
      <c r="M94" t="s">
        <v>929</v>
      </c>
      <c r="N94" t="s">
        <v>930</v>
      </c>
    </row>
    <row r="95" spans="1:14">
      <c r="A95">
        <v>800153</v>
      </c>
      <c r="B95" t="s">
        <v>96</v>
      </c>
      <c r="C95" t="s">
        <v>930</v>
      </c>
      <c r="D95" t="s">
        <v>929</v>
      </c>
      <c r="E95" t="s">
        <v>928</v>
      </c>
      <c r="F95" t="s">
        <v>929</v>
      </c>
      <c r="G95" t="s">
        <v>928</v>
      </c>
      <c r="H95" t="s">
        <v>930</v>
      </c>
      <c r="I95" t="s">
        <v>928</v>
      </c>
      <c r="J95" t="s">
        <v>929</v>
      </c>
      <c r="K95" t="s">
        <v>929</v>
      </c>
      <c r="L95" t="s">
        <v>928</v>
      </c>
      <c r="M95" t="s">
        <v>928</v>
      </c>
      <c r="N95" t="s">
        <v>928</v>
      </c>
    </row>
    <row r="96" spans="1:14">
      <c r="A96">
        <v>800154</v>
      </c>
      <c r="B96" t="s">
        <v>96</v>
      </c>
      <c r="C96" t="s">
        <v>930</v>
      </c>
      <c r="D96" t="s">
        <v>930</v>
      </c>
      <c r="E96" t="s">
        <v>930</v>
      </c>
      <c r="F96" t="s">
        <v>930</v>
      </c>
      <c r="G96" t="s">
        <v>930</v>
      </c>
      <c r="H96" t="s">
        <v>930</v>
      </c>
      <c r="I96" t="s">
        <v>930</v>
      </c>
      <c r="J96" t="s">
        <v>929</v>
      </c>
      <c r="K96" t="s">
        <v>930</v>
      </c>
      <c r="L96" t="s">
        <v>930</v>
      </c>
      <c r="M96" t="s">
        <v>930</v>
      </c>
      <c r="N96" t="s">
        <v>930</v>
      </c>
    </row>
    <row r="97" spans="1:14">
      <c r="A97">
        <v>800155</v>
      </c>
      <c r="B97" t="s">
        <v>96</v>
      </c>
      <c r="C97" t="s">
        <v>928</v>
      </c>
      <c r="D97" t="s">
        <v>928</v>
      </c>
      <c r="E97" t="s">
        <v>930</v>
      </c>
      <c r="F97" t="s">
        <v>928</v>
      </c>
      <c r="G97" t="s">
        <v>928</v>
      </c>
      <c r="H97" t="s">
        <v>928</v>
      </c>
      <c r="I97" t="s">
        <v>928</v>
      </c>
      <c r="J97" t="s">
        <v>930</v>
      </c>
      <c r="K97" t="s">
        <v>928</v>
      </c>
      <c r="L97" t="s">
        <v>929</v>
      </c>
      <c r="M97" t="s">
        <v>928</v>
      </c>
      <c r="N97" t="s">
        <v>929</v>
      </c>
    </row>
    <row r="98" spans="1:14">
      <c r="A98">
        <v>800156</v>
      </c>
      <c r="B98" t="s">
        <v>96</v>
      </c>
      <c r="C98" t="s">
        <v>930</v>
      </c>
      <c r="D98" t="s">
        <v>930</v>
      </c>
      <c r="E98" t="s">
        <v>930</v>
      </c>
      <c r="F98" t="s">
        <v>930</v>
      </c>
      <c r="G98" t="s">
        <v>930</v>
      </c>
      <c r="H98" t="s">
        <v>929</v>
      </c>
      <c r="I98" t="s">
        <v>929</v>
      </c>
      <c r="J98" t="s">
        <v>929</v>
      </c>
      <c r="K98" t="s">
        <v>929</v>
      </c>
      <c r="L98" t="s">
        <v>929</v>
      </c>
      <c r="M98" t="s">
        <v>929</v>
      </c>
      <c r="N98" t="s">
        <v>929</v>
      </c>
    </row>
    <row r="99" spans="1:14">
      <c r="A99">
        <v>800157</v>
      </c>
      <c r="B99" t="s">
        <v>96</v>
      </c>
      <c r="C99" t="s">
        <v>930</v>
      </c>
      <c r="D99" t="s">
        <v>930</v>
      </c>
      <c r="E99" t="s">
        <v>930</v>
      </c>
      <c r="F99" t="s">
        <v>929</v>
      </c>
      <c r="G99" t="s">
        <v>929</v>
      </c>
      <c r="H99" t="s">
        <v>929</v>
      </c>
      <c r="I99" t="s">
        <v>929</v>
      </c>
      <c r="J99" t="s">
        <v>929</v>
      </c>
      <c r="K99" t="s">
        <v>929</v>
      </c>
      <c r="L99" t="s">
        <v>929</v>
      </c>
      <c r="M99" t="s">
        <v>929</v>
      </c>
      <c r="N99" t="s">
        <v>929</v>
      </c>
    </row>
    <row r="100" spans="1:14">
      <c r="A100">
        <v>800159</v>
      </c>
      <c r="B100" t="s">
        <v>96</v>
      </c>
      <c r="C100" t="s">
        <v>929</v>
      </c>
      <c r="D100" t="s">
        <v>929</v>
      </c>
      <c r="E100" t="s">
        <v>928</v>
      </c>
      <c r="F100" t="s">
        <v>929</v>
      </c>
      <c r="G100" t="s">
        <v>928</v>
      </c>
      <c r="H100" t="s">
        <v>928</v>
      </c>
      <c r="I100" t="s">
        <v>929</v>
      </c>
      <c r="J100" t="s">
        <v>929</v>
      </c>
      <c r="K100" t="s">
        <v>929</v>
      </c>
      <c r="L100" t="s">
        <v>929</v>
      </c>
      <c r="M100" t="s">
        <v>929</v>
      </c>
      <c r="N100" t="s">
        <v>929</v>
      </c>
    </row>
    <row r="101" spans="1:14">
      <c r="A101">
        <v>800163</v>
      </c>
      <c r="B101" t="s">
        <v>96</v>
      </c>
      <c r="C101" t="s">
        <v>930</v>
      </c>
      <c r="D101" t="s">
        <v>930</v>
      </c>
      <c r="E101" t="s">
        <v>929</v>
      </c>
      <c r="F101" t="s">
        <v>929</v>
      </c>
      <c r="G101" t="s">
        <v>929</v>
      </c>
      <c r="H101" t="s">
        <v>930</v>
      </c>
      <c r="I101" t="s">
        <v>929</v>
      </c>
      <c r="J101" t="s">
        <v>929</v>
      </c>
      <c r="K101" t="s">
        <v>929</v>
      </c>
      <c r="L101" t="s">
        <v>929</v>
      </c>
      <c r="M101" t="s">
        <v>929</v>
      </c>
      <c r="N101" t="s">
        <v>929</v>
      </c>
    </row>
    <row r="102" spans="1:14">
      <c r="A102">
        <v>800164</v>
      </c>
      <c r="B102" t="s">
        <v>96</v>
      </c>
      <c r="C102" t="s">
        <v>928</v>
      </c>
      <c r="D102" t="s">
        <v>928</v>
      </c>
      <c r="E102" t="s">
        <v>929</v>
      </c>
      <c r="F102" t="s">
        <v>929</v>
      </c>
      <c r="G102" t="s">
        <v>929</v>
      </c>
      <c r="H102" t="s">
        <v>930</v>
      </c>
      <c r="I102" t="s">
        <v>930</v>
      </c>
      <c r="J102" t="s">
        <v>929</v>
      </c>
      <c r="K102" t="s">
        <v>929</v>
      </c>
      <c r="L102" t="s">
        <v>929</v>
      </c>
      <c r="M102" t="s">
        <v>929</v>
      </c>
      <c r="N102" t="s">
        <v>930</v>
      </c>
    </row>
    <row r="103" spans="1:14">
      <c r="A103">
        <v>800165</v>
      </c>
      <c r="B103" t="s">
        <v>96</v>
      </c>
      <c r="C103" t="s">
        <v>928</v>
      </c>
      <c r="D103" t="s">
        <v>928</v>
      </c>
      <c r="E103" t="s">
        <v>930</v>
      </c>
      <c r="F103" t="s">
        <v>930</v>
      </c>
      <c r="G103" t="s">
        <v>928</v>
      </c>
      <c r="H103" t="s">
        <v>929</v>
      </c>
      <c r="I103" t="s">
        <v>930</v>
      </c>
      <c r="J103" t="s">
        <v>930</v>
      </c>
      <c r="K103" t="s">
        <v>929</v>
      </c>
      <c r="L103" t="s">
        <v>928</v>
      </c>
      <c r="M103" t="s">
        <v>929</v>
      </c>
      <c r="N103" t="s">
        <v>929</v>
      </c>
    </row>
    <row r="104" spans="1:14">
      <c r="A104">
        <v>800166</v>
      </c>
      <c r="B104" t="s">
        <v>96</v>
      </c>
      <c r="C104" t="s">
        <v>930</v>
      </c>
      <c r="D104" t="s">
        <v>928</v>
      </c>
      <c r="E104" t="s">
        <v>928</v>
      </c>
      <c r="F104" t="s">
        <v>930</v>
      </c>
      <c r="G104" t="s">
        <v>928</v>
      </c>
      <c r="H104" t="s">
        <v>929</v>
      </c>
      <c r="I104" t="s">
        <v>929</v>
      </c>
      <c r="J104" t="s">
        <v>929</v>
      </c>
      <c r="K104" t="s">
        <v>929</v>
      </c>
      <c r="L104" t="s">
        <v>929</v>
      </c>
      <c r="M104" t="s">
        <v>929</v>
      </c>
      <c r="N104" t="s">
        <v>929</v>
      </c>
    </row>
    <row r="105" spans="1:14">
      <c r="A105">
        <v>800167</v>
      </c>
      <c r="B105" t="s">
        <v>96</v>
      </c>
      <c r="C105" t="s">
        <v>928</v>
      </c>
      <c r="D105" t="s">
        <v>928</v>
      </c>
      <c r="E105" t="s">
        <v>928</v>
      </c>
      <c r="F105" t="s">
        <v>928</v>
      </c>
      <c r="G105" t="s">
        <v>928</v>
      </c>
      <c r="H105" t="s">
        <v>930</v>
      </c>
      <c r="I105" t="s">
        <v>929</v>
      </c>
      <c r="J105" t="s">
        <v>929</v>
      </c>
      <c r="K105" t="s">
        <v>929</v>
      </c>
      <c r="L105" t="s">
        <v>929</v>
      </c>
      <c r="M105" t="s">
        <v>929</v>
      </c>
      <c r="N105" t="s">
        <v>929</v>
      </c>
    </row>
    <row r="106" spans="1:14">
      <c r="A106">
        <v>800168</v>
      </c>
      <c r="B106" t="s">
        <v>96</v>
      </c>
      <c r="C106" t="s">
        <v>930</v>
      </c>
      <c r="D106" t="s">
        <v>929</v>
      </c>
      <c r="E106" t="s">
        <v>930</v>
      </c>
      <c r="F106" t="s">
        <v>930</v>
      </c>
      <c r="G106" t="s">
        <v>929</v>
      </c>
      <c r="H106" t="s">
        <v>929</v>
      </c>
      <c r="I106" t="s">
        <v>929</v>
      </c>
      <c r="J106" t="s">
        <v>929</v>
      </c>
      <c r="K106" t="s">
        <v>929</v>
      </c>
      <c r="L106" t="s">
        <v>929</v>
      </c>
      <c r="M106" t="s">
        <v>929</v>
      </c>
      <c r="N106" t="s">
        <v>929</v>
      </c>
    </row>
    <row r="107" spans="1:14">
      <c r="A107">
        <v>800172</v>
      </c>
      <c r="B107" t="s">
        <v>96</v>
      </c>
      <c r="C107" t="s">
        <v>930</v>
      </c>
      <c r="D107" t="s">
        <v>930</v>
      </c>
      <c r="E107" t="s">
        <v>930</v>
      </c>
      <c r="F107" t="s">
        <v>930</v>
      </c>
      <c r="G107" t="s">
        <v>929</v>
      </c>
      <c r="H107" t="s">
        <v>930</v>
      </c>
      <c r="I107" t="s">
        <v>929</v>
      </c>
      <c r="J107" t="s">
        <v>929</v>
      </c>
      <c r="K107" t="s">
        <v>929</v>
      </c>
      <c r="L107" t="s">
        <v>929</v>
      </c>
      <c r="M107" t="s">
        <v>929</v>
      </c>
      <c r="N107" t="s">
        <v>929</v>
      </c>
    </row>
    <row r="108" spans="1:14">
      <c r="A108">
        <v>800174</v>
      </c>
      <c r="B108" t="s">
        <v>96</v>
      </c>
      <c r="C108" t="s">
        <v>928</v>
      </c>
      <c r="D108" t="s">
        <v>928</v>
      </c>
      <c r="E108" t="s">
        <v>928</v>
      </c>
      <c r="F108" t="s">
        <v>929</v>
      </c>
      <c r="G108" t="s">
        <v>928</v>
      </c>
      <c r="H108" t="s">
        <v>930</v>
      </c>
      <c r="I108" t="s">
        <v>929</v>
      </c>
      <c r="J108" t="s">
        <v>929</v>
      </c>
      <c r="K108" t="s">
        <v>929</v>
      </c>
      <c r="L108" t="s">
        <v>929</v>
      </c>
      <c r="M108" t="s">
        <v>929</v>
      </c>
      <c r="N108" t="s">
        <v>929</v>
      </c>
    </row>
    <row r="109" spans="1:14">
      <c r="A109">
        <v>800175</v>
      </c>
      <c r="B109" t="s">
        <v>96</v>
      </c>
      <c r="C109" t="s">
        <v>930</v>
      </c>
      <c r="D109" t="s">
        <v>930</v>
      </c>
      <c r="E109" t="s">
        <v>930</v>
      </c>
      <c r="F109" t="s">
        <v>930</v>
      </c>
      <c r="G109" t="s">
        <v>930</v>
      </c>
      <c r="H109" t="s">
        <v>929</v>
      </c>
      <c r="I109" t="s">
        <v>929</v>
      </c>
      <c r="J109" t="s">
        <v>930</v>
      </c>
      <c r="K109" t="s">
        <v>930</v>
      </c>
      <c r="L109" t="s">
        <v>929</v>
      </c>
      <c r="M109" t="s">
        <v>929</v>
      </c>
      <c r="N109" t="s">
        <v>929</v>
      </c>
    </row>
    <row r="110" spans="1:14">
      <c r="A110">
        <v>800176</v>
      </c>
      <c r="B110" t="s">
        <v>96</v>
      </c>
      <c r="C110" t="s">
        <v>930</v>
      </c>
      <c r="D110" t="s">
        <v>929</v>
      </c>
      <c r="E110" t="s">
        <v>930</v>
      </c>
      <c r="F110" t="s">
        <v>930</v>
      </c>
      <c r="G110" t="s">
        <v>930</v>
      </c>
      <c r="H110" t="s">
        <v>929</v>
      </c>
      <c r="I110" t="s">
        <v>929</v>
      </c>
      <c r="J110" t="s">
        <v>929</v>
      </c>
      <c r="K110" t="s">
        <v>929</v>
      </c>
      <c r="L110" t="s">
        <v>929</v>
      </c>
      <c r="M110" t="s">
        <v>929</v>
      </c>
      <c r="N110" t="s">
        <v>929</v>
      </c>
    </row>
    <row r="111" spans="1:14">
      <c r="A111">
        <v>800179</v>
      </c>
      <c r="B111" t="s">
        <v>96</v>
      </c>
      <c r="C111" t="s">
        <v>928</v>
      </c>
      <c r="D111" t="s">
        <v>929</v>
      </c>
      <c r="E111" t="s">
        <v>930</v>
      </c>
      <c r="F111" t="s">
        <v>929</v>
      </c>
      <c r="G111" t="s">
        <v>928</v>
      </c>
      <c r="H111" t="s">
        <v>930</v>
      </c>
      <c r="I111" t="s">
        <v>929</v>
      </c>
      <c r="J111" t="s">
        <v>929</v>
      </c>
      <c r="K111" t="s">
        <v>930</v>
      </c>
      <c r="L111" t="s">
        <v>929</v>
      </c>
      <c r="M111" t="s">
        <v>928</v>
      </c>
      <c r="N111" t="s">
        <v>929</v>
      </c>
    </row>
    <row r="112" spans="1:14">
      <c r="A112">
        <v>800180</v>
      </c>
      <c r="B112" t="s">
        <v>96</v>
      </c>
      <c r="C112" t="s">
        <v>930</v>
      </c>
      <c r="D112" t="s">
        <v>930</v>
      </c>
      <c r="E112" t="s">
        <v>929</v>
      </c>
      <c r="F112" t="s">
        <v>930</v>
      </c>
      <c r="G112" t="s">
        <v>929</v>
      </c>
      <c r="H112" t="s">
        <v>929</v>
      </c>
      <c r="I112" t="s">
        <v>929</v>
      </c>
      <c r="J112" t="s">
        <v>929</v>
      </c>
      <c r="K112" t="s">
        <v>929</v>
      </c>
      <c r="L112" t="s">
        <v>929</v>
      </c>
      <c r="M112" t="s">
        <v>929</v>
      </c>
      <c r="N112" t="s">
        <v>929</v>
      </c>
    </row>
    <row r="113" spans="1:14">
      <c r="A113">
        <v>800181</v>
      </c>
      <c r="B113" t="s">
        <v>96</v>
      </c>
      <c r="C113" t="s">
        <v>930</v>
      </c>
      <c r="D113" t="s">
        <v>930</v>
      </c>
      <c r="E113" t="s">
        <v>930</v>
      </c>
      <c r="F113" t="s">
        <v>929</v>
      </c>
      <c r="G113" t="s">
        <v>929</v>
      </c>
      <c r="H113" t="s">
        <v>929</v>
      </c>
      <c r="I113" t="s">
        <v>929</v>
      </c>
      <c r="J113" t="s">
        <v>929</v>
      </c>
      <c r="K113" t="s">
        <v>929</v>
      </c>
      <c r="L113" t="s">
        <v>929</v>
      </c>
      <c r="M113" t="s">
        <v>929</v>
      </c>
      <c r="N113" t="s">
        <v>929</v>
      </c>
    </row>
    <row r="114" spans="1:14">
      <c r="A114">
        <v>800183</v>
      </c>
      <c r="B114" t="s">
        <v>96</v>
      </c>
      <c r="C114" t="s">
        <v>930</v>
      </c>
      <c r="D114" t="s">
        <v>930</v>
      </c>
      <c r="E114" t="s">
        <v>928</v>
      </c>
      <c r="F114" t="s">
        <v>930</v>
      </c>
      <c r="G114" t="s">
        <v>929</v>
      </c>
      <c r="H114" t="s">
        <v>930</v>
      </c>
      <c r="I114" t="s">
        <v>929</v>
      </c>
      <c r="J114" t="s">
        <v>930</v>
      </c>
      <c r="K114" t="s">
        <v>929</v>
      </c>
      <c r="L114" t="s">
        <v>929</v>
      </c>
      <c r="M114" t="s">
        <v>930</v>
      </c>
      <c r="N114" t="s">
        <v>928</v>
      </c>
    </row>
    <row r="115" spans="1:14">
      <c r="A115">
        <v>800184</v>
      </c>
      <c r="B115" t="s">
        <v>96</v>
      </c>
      <c r="C115" t="s">
        <v>928</v>
      </c>
      <c r="D115" t="s">
        <v>928</v>
      </c>
      <c r="E115" t="s">
        <v>928</v>
      </c>
      <c r="F115" t="s">
        <v>928</v>
      </c>
      <c r="G115" t="s">
        <v>928</v>
      </c>
      <c r="H115" t="s">
        <v>929</v>
      </c>
      <c r="I115" t="s">
        <v>928</v>
      </c>
      <c r="J115" t="s">
        <v>929</v>
      </c>
      <c r="K115" t="s">
        <v>928</v>
      </c>
      <c r="L115" t="s">
        <v>928</v>
      </c>
      <c r="M115" t="s">
        <v>929</v>
      </c>
      <c r="N115" t="s">
        <v>929</v>
      </c>
    </row>
    <row r="116" spans="1:14">
      <c r="A116">
        <v>800185</v>
      </c>
      <c r="B116" t="s">
        <v>96</v>
      </c>
      <c r="C116" t="s">
        <v>930</v>
      </c>
      <c r="D116" t="s">
        <v>930</v>
      </c>
      <c r="E116" t="s">
        <v>930</v>
      </c>
      <c r="F116" t="s">
        <v>929</v>
      </c>
      <c r="G116" t="s">
        <v>929</v>
      </c>
      <c r="H116" t="s">
        <v>929</v>
      </c>
      <c r="I116" t="s">
        <v>929</v>
      </c>
      <c r="J116" t="s">
        <v>929</v>
      </c>
      <c r="K116" t="s">
        <v>929</v>
      </c>
      <c r="L116" t="s">
        <v>929</v>
      </c>
      <c r="M116" t="s">
        <v>929</v>
      </c>
      <c r="N116" t="s">
        <v>929</v>
      </c>
    </row>
    <row r="117" spans="1:14">
      <c r="A117">
        <v>800186</v>
      </c>
      <c r="B117" t="s">
        <v>96</v>
      </c>
      <c r="C117" t="s">
        <v>930</v>
      </c>
      <c r="D117" t="s">
        <v>928</v>
      </c>
      <c r="E117" t="s">
        <v>929</v>
      </c>
      <c r="F117" t="s">
        <v>928</v>
      </c>
      <c r="G117" t="s">
        <v>928</v>
      </c>
      <c r="H117" t="s">
        <v>928</v>
      </c>
      <c r="I117" t="s">
        <v>929</v>
      </c>
      <c r="J117" t="s">
        <v>929</v>
      </c>
      <c r="K117" t="s">
        <v>929</v>
      </c>
      <c r="L117" t="s">
        <v>929</v>
      </c>
      <c r="M117" t="s">
        <v>929</v>
      </c>
      <c r="N117" t="s">
        <v>929</v>
      </c>
    </row>
    <row r="118" spans="1:14">
      <c r="A118">
        <v>800188</v>
      </c>
      <c r="B118" t="s">
        <v>96</v>
      </c>
      <c r="C118" t="s">
        <v>930</v>
      </c>
      <c r="D118" t="s">
        <v>929</v>
      </c>
      <c r="E118" t="s">
        <v>929</v>
      </c>
      <c r="F118" t="s">
        <v>930</v>
      </c>
      <c r="G118" t="s">
        <v>930</v>
      </c>
      <c r="H118" t="s">
        <v>930</v>
      </c>
      <c r="I118" t="s">
        <v>929</v>
      </c>
      <c r="J118" t="s">
        <v>929</v>
      </c>
      <c r="K118" t="s">
        <v>929</v>
      </c>
      <c r="L118" t="s">
        <v>929</v>
      </c>
      <c r="M118" t="s">
        <v>929</v>
      </c>
      <c r="N118" t="s">
        <v>929</v>
      </c>
    </row>
    <row r="119" spans="1:14">
      <c r="A119">
        <v>800189</v>
      </c>
      <c r="B119" t="s">
        <v>96</v>
      </c>
      <c r="C119" t="s">
        <v>930</v>
      </c>
      <c r="D119" t="s">
        <v>930</v>
      </c>
      <c r="E119" t="s">
        <v>929</v>
      </c>
      <c r="F119" t="s">
        <v>929</v>
      </c>
      <c r="G119" t="s">
        <v>930</v>
      </c>
      <c r="H119" t="s">
        <v>929</v>
      </c>
      <c r="I119" t="s">
        <v>929</v>
      </c>
      <c r="J119" t="s">
        <v>929</v>
      </c>
      <c r="K119" t="s">
        <v>929</v>
      </c>
      <c r="L119" t="s">
        <v>929</v>
      </c>
      <c r="M119" t="s">
        <v>929</v>
      </c>
      <c r="N119" t="s">
        <v>929</v>
      </c>
    </row>
    <row r="120" spans="1:14">
      <c r="A120">
        <v>800191</v>
      </c>
      <c r="B120" t="s">
        <v>96</v>
      </c>
      <c r="C120" t="s">
        <v>928</v>
      </c>
      <c r="D120" t="s">
        <v>930</v>
      </c>
      <c r="E120" t="s">
        <v>929</v>
      </c>
      <c r="F120" t="s">
        <v>929</v>
      </c>
      <c r="G120" t="s">
        <v>930</v>
      </c>
      <c r="H120" t="s">
        <v>928</v>
      </c>
      <c r="I120" t="s">
        <v>929</v>
      </c>
      <c r="J120" t="s">
        <v>929</v>
      </c>
      <c r="K120" t="s">
        <v>928</v>
      </c>
      <c r="L120" t="s">
        <v>929</v>
      </c>
      <c r="M120" t="s">
        <v>928</v>
      </c>
      <c r="N120" t="s">
        <v>928</v>
      </c>
    </row>
    <row r="121" spans="1:14">
      <c r="A121">
        <v>800193</v>
      </c>
      <c r="B121" t="s">
        <v>96</v>
      </c>
      <c r="C121" t="s">
        <v>930</v>
      </c>
      <c r="D121" t="s">
        <v>929</v>
      </c>
      <c r="E121" t="s">
        <v>929</v>
      </c>
      <c r="F121" t="s">
        <v>930</v>
      </c>
      <c r="G121" t="s">
        <v>929</v>
      </c>
      <c r="H121" t="s">
        <v>930</v>
      </c>
      <c r="I121" t="s">
        <v>929</v>
      </c>
      <c r="J121" t="s">
        <v>929</v>
      </c>
      <c r="K121" t="s">
        <v>929</v>
      </c>
      <c r="L121" t="s">
        <v>929</v>
      </c>
      <c r="M121" t="s">
        <v>929</v>
      </c>
      <c r="N121" t="s">
        <v>929</v>
      </c>
    </row>
    <row r="122" spans="1:14">
      <c r="A122">
        <v>800194</v>
      </c>
      <c r="B122" t="s">
        <v>96</v>
      </c>
      <c r="C122" t="s">
        <v>928</v>
      </c>
      <c r="D122" t="s">
        <v>928</v>
      </c>
      <c r="E122" t="s">
        <v>930</v>
      </c>
      <c r="F122" t="s">
        <v>928</v>
      </c>
      <c r="G122" t="s">
        <v>928</v>
      </c>
      <c r="H122" t="s">
        <v>930</v>
      </c>
      <c r="I122" t="s">
        <v>928</v>
      </c>
      <c r="J122" t="s">
        <v>929</v>
      </c>
      <c r="K122" t="s">
        <v>929</v>
      </c>
      <c r="L122" t="s">
        <v>930</v>
      </c>
      <c r="M122" t="s">
        <v>929</v>
      </c>
      <c r="N122" t="s">
        <v>930</v>
      </c>
    </row>
    <row r="123" spans="1:14">
      <c r="A123">
        <v>800195</v>
      </c>
      <c r="B123" t="s">
        <v>96</v>
      </c>
      <c r="C123" t="s">
        <v>928</v>
      </c>
      <c r="D123" t="s">
        <v>928</v>
      </c>
      <c r="E123" t="s">
        <v>929</v>
      </c>
      <c r="F123" t="s">
        <v>930</v>
      </c>
      <c r="G123" t="s">
        <v>929</v>
      </c>
      <c r="H123" t="s">
        <v>930</v>
      </c>
      <c r="I123" t="s">
        <v>929</v>
      </c>
      <c r="J123" t="s">
        <v>929</v>
      </c>
      <c r="K123" t="s">
        <v>929</v>
      </c>
      <c r="L123" t="s">
        <v>929</v>
      </c>
      <c r="M123" t="s">
        <v>929</v>
      </c>
      <c r="N123" t="s">
        <v>929</v>
      </c>
    </row>
    <row r="124" spans="1:14">
      <c r="A124">
        <v>800196</v>
      </c>
      <c r="B124" t="s">
        <v>96</v>
      </c>
      <c r="C124" t="s">
        <v>928</v>
      </c>
      <c r="D124" t="s">
        <v>928</v>
      </c>
      <c r="E124" t="s">
        <v>929</v>
      </c>
      <c r="F124" t="s">
        <v>929</v>
      </c>
      <c r="G124" t="s">
        <v>928</v>
      </c>
      <c r="H124" t="s">
        <v>929</v>
      </c>
      <c r="I124" t="s">
        <v>929</v>
      </c>
      <c r="J124" t="s">
        <v>929</v>
      </c>
      <c r="K124" t="s">
        <v>929</v>
      </c>
      <c r="L124" t="s">
        <v>929</v>
      </c>
      <c r="M124" t="s">
        <v>929</v>
      </c>
      <c r="N124" t="s">
        <v>929</v>
      </c>
    </row>
    <row r="125" spans="1:14">
      <c r="A125">
        <v>800197</v>
      </c>
      <c r="B125" t="s">
        <v>96</v>
      </c>
      <c r="C125" t="s">
        <v>928</v>
      </c>
      <c r="D125" t="s">
        <v>928</v>
      </c>
      <c r="E125" t="s">
        <v>929</v>
      </c>
      <c r="F125" t="s">
        <v>928</v>
      </c>
      <c r="G125" t="s">
        <v>929</v>
      </c>
      <c r="H125" t="s">
        <v>929</v>
      </c>
      <c r="I125" t="s">
        <v>929</v>
      </c>
      <c r="J125" t="s">
        <v>929</v>
      </c>
      <c r="K125" t="s">
        <v>929</v>
      </c>
      <c r="L125" t="s">
        <v>929</v>
      </c>
      <c r="M125" t="s">
        <v>929</v>
      </c>
      <c r="N125" t="s">
        <v>929</v>
      </c>
    </row>
    <row r="126" spans="1:14">
      <c r="A126">
        <v>800198</v>
      </c>
      <c r="B126" t="s">
        <v>96</v>
      </c>
      <c r="C126" t="s">
        <v>928</v>
      </c>
      <c r="D126" t="s">
        <v>929</v>
      </c>
      <c r="E126" t="s">
        <v>929</v>
      </c>
      <c r="F126" t="s">
        <v>928</v>
      </c>
      <c r="G126" t="s">
        <v>928</v>
      </c>
      <c r="H126" t="s">
        <v>929</v>
      </c>
      <c r="I126" t="s">
        <v>929</v>
      </c>
      <c r="J126" t="s">
        <v>929</v>
      </c>
      <c r="K126" t="s">
        <v>929</v>
      </c>
      <c r="L126" t="s">
        <v>929</v>
      </c>
      <c r="M126" t="s">
        <v>929</v>
      </c>
      <c r="N126" t="s">
        <v>929</v>
      </c>
    </row>
    <row r="127" spans="1:14">
      <c r="A127">
        <v>800199</v>
      </c>
      <c r="B127" t="s">
        <v>96</v>
      </c>
      <c r="C127" t="s">
        <v>928</v>
      </c>
      <c r="D127" t="s">
        <v>928</v>
      </c>
      <c r="E127" t="s">
        <v>930</v>
      </c>
      <c r="F127" t="s">
        <v>930</v>
      </c>
      <c r="G127" t="s">
        <v>928</v>
      </c>
      <c r="H127" t="s">
        <v>928</v>
      </c>
      <c r="I127" t="s">
        <v>929</v>
      </c>
      <c r="J127" t="s">
        <v>929</v>
      </c>
      <c r="K127" t="s">
        <v>929</v>
      </c>
      <c r="L127" t="s">
        <v>929</v>
      </c>
      <c r="M127" t="s">
        <v>929</v>
      </c>
      <c r="N127" t="s">
        <v>929</v>
      </c>
    </row>
    <row r="128" spans="1:14">
      <c r="A128">
        <v>800200</v>
      </c>
      <c r="B128" t="s">
        <v>96</v>
      </c>
      <c r="C128" t="s">
        <v>928</v>
      </c>
      <c r="D128" t="s">
        <v>928</v>
      </c>
      <c r="E128" t="s">
        <v>928</v>
      </c>
      <c r="F128" t="s">
        <v>930</v>
      </c>
      <c r="G128" t="s">
        <v>929</v>
      </c>
      <c r="H128" t="s">
        <v>929</v>
      </c>
      <c r="I128" t="s">
        <v>929</v>
      </c>
      <c r="J128" t="s">
        <v>929</v>
      </c>
      <c r="K128" t="s">
        <v>929</v>
      </c>
      <c r="L128" t="s">
        <v>929</v>
      </c>
      <c r="M128" t="s">
        <v>929</v>
      </c>
      <c r="N128" t="s">
        <v>929</v>
      </c>
    </row>
    <row r="129" spans="1:14">
      <c r="A129">
        <v>800201</v>
      </c>
      <c r="B129" t="s">
        <v>96</v>
      </c>
      <c r="C129" t="s">
        <v>930</v>
      </c>
      <c r="D129" t="s">
        <v>930</v>
      </c>
      <c r="E129" t="s">
        <v>930</v>
      </c>
      <c r="F129" t="s">
        <v>929</v>
      </c>
      <c r="G129" t="s">
        <v>929</v>
      </c>
      <c r="H129" t="s">
        <v>929</v>
      </c>
      <c r="I129" t="s">
        <v>929</v>
      </c>
      <c r="J129" t="s">
        <v>929</v>
      </c>
      <c r="K129" t="s">
        <v>929</v>
      </c>
      <c r="L129" t="s">
        <v>929</v>
      </c>
      <c r="M129" t="s">
        <v>929</v>
      </c>
      <c r="N129" t="s">
        <v>929</v>
      </c>
    </row>
    <row r="130" spans="1:14">
      <c r="A130">
        <v>800203</v>
      </c>
      <c r="B130" t="s">
        <v>96</v>
      </c>
      <c r="C130" t="s">
        <v>928</v>
      </c>
      <c r="D130" t="s">
        <v>928</v>
      </c>
      <c r="E130" t="s">
        <v>929</v>
      </c>
      <c r="F130" t="s">
        <v>928</v>
      </c>
      <c r="G130" t="s">
        <v>928</v>
      </c>
      <c r="H130" t="s">
        <v>930</v>
      </c>
      <c r="I130" t="s">
        <v>929</v>
      </c>
      <c r="J130" t="s">
        <v>929</v>
      </c>
      <c r="K130" t="s">
        <v>929</v>
      </c>
      <c r="L130" t="s">
        <v>928</v>
      </c>
      <c r="M130" t="s">
        <v>928</v>
      </c>
      <c r="N130" t="s">
        <v>929</v>
      </c>
    </row>
    <row r="131" spans="1:14">
      <c r="A131">
        <v>800204</v>
      </c>
      <c r="B131" t="s">
        <v>96</v>
      </c>
      <c r="C131" t="s">
        <v>928</v>
      </c>
      <c r="D131" t="s">
        <v>928</v>
      </c>
      <c r="E131" t="s">
        <v>930</v>
      </c>
      <c r="F131" t="s">
        <v>928</v>
      </c>
      <c r="G131" t="s">
        <v>928</v>
      </c>
      <c r="H131" t="s">
        <v>928</v>
      </c>
      <c r="I131" t="s">
        <v>930</v>
      </c>
      <c r="J131" t="s">
        <v>929</v>
      </c>
      <c r="K131" t="s">
        <v>929</v>
      </c>
      <c r="L131" t="s">
        <v>929</v>
      </c>
      <c r="M131" t="s">
        <v>929</v>
      </c>
      <c r="N131" t="s">
        <v>929</v>
      </c>
    </row>
    <row r="132" spans="1:14">
      <c r="A132">
        <v>800205</v>
      </c>
      <c r="B132" t="s">
        <v>96</v>
      </c>
      <c r="C132" t="s">
        <v>930</v>
      </c>
      <c r="D132" t="s">
        <v>928</v>
      </c>
      <c r="E132" t="s">
        <v>930</v>
      </c>
      <c r="F132" t="s">
        <v>930</v>
      </c>
      <c r="G132" t="s">
        <v>928</v>
      </c>
      <c r="H132" t="s">
        <v>930</v>
      </c>
      <c r="I132" t="s">
        <v>929</v>
      </c>
      <c r="J132" t="s">
        <v>929</v>
      </c>
      <c r="K132" t="s">
        <v>929</v>
      </c>
      <c r="L132" t="s">
        <v>929</v>
      </c>
      <c r="M132" t="s">
        <v>929</v>
      </c>
      <c r="N132" t="s">
        <v>930</v>
      </c>
    </row>
    <row r="133" spans="1:14">
      <c r="A133">
        <v>800206</v>
      </c>
      <c r="B133" t="s">
        <v>96</v>
      </c>
      <c r="C133" t="s">
        <v>930</v>
      </c>
      <c r="D133" t="s">
        <v>930</v>
      </c>
      <c r="E133" t="s">
        <v>929</v>
      </c>
      <c r="F133" t="s">
        <v>930</v>
      </c>
      <c r="G133" t="s">
        <v>930</v>
      </c>
      <c r="H133" t="s">
        <v>929</v>
      </c>
      <c r="I133" t="s">
        <v>930</v>
      </c>
      <c r="J133" t="s">
        <v>930</v>
      </c>
      <c r="K133" t="s">
        <v>929</v>
      </c>
      <c r="L133" t="s">
        <v>929</v>
      </c>
      <c r="M133" t="s">
        <v>929</v>
      </c>
      <c r="N133" t="s">
        <v>929</v>
      </c>
    </row>
    <row r="134" spans="1:14">
      <c r="A134">
        <v>800207</v>
      </c>
      <c r="B134" t="s">
        <v>96</v>
      </c>
      <c r="C134" t="s">
        <v>930</v>
      </c>
      <c r="D134" t="s">
        <v>930</v>
      </c>
      <c r="E134" t="s">
        <v>930</v>
      </c>
      <c r="F134" t="s">
        <v>929</v>
      </c>
      <c r="G134" t="s">
        <v>929</v>
      </c>
      <c r="H134" t="s">
        <v>929</v>
      </c>
      <c r="I134" t="s">
        <v>929</v>
      </c>
      <c r="J134" t="s">
        <v>929</v>
      </c>
      <c r="K134" t="s">
        <v>929</v>
      </c>
      <c r="L134" t="s">
        <v>929</v>
      </c>
      <c r="M134" t="s">
        <v>929</v>
      </c>
      <c r="N134" t="s">
        <v>929</v>
      </c>
    </row>
    <row r="135" spans="1:14">
      <c r="A135">
        <v>800208</v>
      </c>
      <c r="B135" t="s">
        <v>96</v>
      </c>
      <c r="C135" t="s">
        <v>928</v>
      </c>
      <c r="D135" t="s">
        <v>928</v>
      </c>
      <c r="E135" t="s">
        <v>928</v>
      </c>
      <c r="F135" t="s">
        <v>928</v>
      </c>
      <c r="G135" t="s">
        <v>928</v>
      </c>
      <c r="H135" t="s">
        <v>928</v>
      </c>
      <c r="I135" t="s">
        <v>928</v>
      </c>
      <c r="J135" t="s">
        <v>928</v>
      </c>
      <c r="K135" t="s">
        <v>929</v>
      </c>
      <c r="L135" t="s">
        <v>928</v>
      </c>
      <c r="M135" t="s">
        <v>928</v>
      </c>
      <c r="N135" t="s">
        <v>929</v>
      </c>
    </row>
    <row r="136" spans="1:14">
      <c r="A136">
        <v>800209</v>
      </c>
      <c r="B136" t="s">
        <v>96</v>
      </c>
      <c r="C136" t="s">
        <v>928</v>
      </c>
      <c r="D136" t="s">
        <v>929</v>
      </c>
      <c r="E136" t="s">
        <v>929</v>
      </c>
      <c r="F136" t="s">
        <v>928</v>
      </c>
      <c r="G136" t="s">
        <v>928</v>
      </c>
      <c r="H136" t="s">
        <v>929</v>
      </c>
      <c r="I136" t="s">
        <v>929</v>
      </c>
      <c r="J136" t="s">
        <v>929</v>
      </c>
      <c r="K136" t="s">
        <v>929</v>
      </c>
      <c r="L136" t="s">
        <v>929</v>
      </c>
      <c r="M136" t="s">
        <v>929</v>
      </c>
      <c r="N136" t="s">
        <v>929</v>
      </c>
    </row>
    <row r="137" spans="1:14">
      <c r="A137">
        <v>800210</v>
      </c>
      <c r="B137" t="s">
        <v>96</v>
      </c>
      <c r="C137" t="s">
        <v>930</v>
      </c>
      <c r="D137" t="s">
        <v>930</v>
      </c>
      <c r="E137" t="s">
        <v>929</v>
      </c>
      <c r="F137" t="s">
        <v>929</v>
      </c>
      <c r="G137" t="s">
        <v>929</v>
      </c>
      <c r="H137" t="s">
        <v>930</v>
      </c>
      <c r="I137" t="s">
        <v>929</v>
      </c>
      <c r="J137" t="s">
        <v>929</v>
      </c>
      <c r="K137" t="s">
        <v>929</v>
      </c>
      <c r="L137" t="s">
        <v>929</v>
      </c>
      <c r="M137" t="s">
        <v>929</v>
      </c>
      <c r="N137" t="s">
        <v>929</v>
      </c>
    </row>
    <row r="138" spans="1:14">
      <c r="A138">
        <v>800211</v>
      </c>
      <c r="B138" t="s">
        <v>96</v>
      </c>
      <c r="C138" t="s">
        <v>930</v>
      </c>
      <c r="D138" t="s">
        <v>930</v>
      </c>
      <c r="E138" t="s">
        <v>929</v>
      </c>
      <c r="F138" t="s">
        <v>930</v>
      </c>
      <c r="G138" t="s">
        <v>929</v>
      </c>
      <c r="H138" t="s">
        <v>929</v>
      </c>
      <c r="I138" t="s">
        <v>929</v>
      </c>
      <c r="J138" t="s">
        <v>929</v>
      </c>
      <c r="K138" t="s">
        <v>929</v>
      </c>
      <c r="L138" t="s">
        <v>929</v>
      </c>
      <c r="M138" t="s">
        <v>929</v>
      </c>
      <c r="N138" t="s">
        <v>929</v>
      </c>
    </row>
    <row r="139" spans="1:14">
      <c r="A139">
        <v>800212</v>
      </c>
      <c r="B139" t="s">
        <v>96</v>
      </c>
      <c r="C139" t="s">
        <v>930</v>
      </c>
      <c r="D139" t="s">
        <v>928</v>
      </c>
      <c r="E139" t="s">
        <v>930</v>
      </c>
      <c r="F139" t="s">
        <v>929</v>
      </c>
      <c r="G139" t="s">
        <v>930</v>
      </c>
      <c r="H139" t="s">
        <v>929</v>
      </c>
      <c r="I139" t="s">
        <v>930</v>
      </c>
      <c r="J139" t="s">
        <v>929</v>
      </c>
      <c r="K139" t="s">
        <v>930</v>
      </c>
      <c r="L139" t="s">
        <v>929</v>
      </c>
      <c r="M139" t="s">
        <v>929</v>
      </c>
      <c r="N139" t="s">
        <v>929</v>
      </c>
    </row>
    <row r="140" spans="1:14">
      <c r="A140">
        <v>800214</v>
      </c>
      <c r="B140" t="s">
        <v>96</v>
      </c>
      <c r="C140" t="s">
        <v>930</v>
      </c>
      <c r="D140" t="s">
        <v>930</v>
      </c>
      <c r="E140" t="s">
        <v>930</v>
      </c>
      <c r="F140" t="s">
        <v>929</v>
      </c>
      <c r="G140" t="s">
        <v>929</v>
      </c>
      <c r="H140" t="s">
        <v>930</v>
      </c>
      <c r="I140" t="s">
        <v>930</v>
      </c>
      <c r="J140" t="s">
        <v>930</v>
      </c>
      <c r="K140" t="s">
        <v>930</v>
      </c>
      <c r="L140" t="s">
        <v>930</v>
      </c>
      <c r="M140" t="s">
        <v>930</v>
      </c>
      <c r="N140" t="s">
        <v>929</v>
      </c>
    </row>
    <row r="141" spans="1:14">
      <c r="A141">
        <v>800217</v>
      </c>
      <c r="B141" t="s">
        <v>96</v>
      </c>
      <c r="C141" t="s">
        <v>930</v>
      </c>
      <c r="D141" t="s">
        <v>930</v>
      </c>
      <c r="E141" t="s">
        <v>929</v>
      </c>
      <c r="F141" t="s">
        <v>930</v>
      </c>
      <c r="G141" t="s">
        <v>929</v>
      </c>
      <c r="H141" t="s">
        <v>930</v>
      </c>
      <c r="I141" t="s">
        <v>929</v>
      </c>
      <c r="J141" t="s">
        <v>929</v>
      </c>
      <c r="K141" t="s">
        <v>929</v>
      </c>
      <c r="L141" t="s">
        <v>929</v>
      </c>
      <c r="M141" t="s">
        <v>929</v>
      </c>
      <c r="N141" t="s">
        <v>929</v>
      </c>
    </row>
    <row r="142" spans="1:14">
      <c r="A142">
        <v>800218</v>
      </c>
      <c r="B142" t="s">
        <v>96</v>
      </c>
      <c r="C142" t="s">
        <v>930</v>
      </c>
      <c r="D142" t="s">
        <v>930</v>
      </c>
      <c r="E142" t="s">
        <v>930</v>
      </c>
      <c r="F142" t="s">
        <v>930</v>
      </c>
      <c r="G142" t="s">
        <v>930</v>
      </c>
      <c r="H142" t="s">
        <v>930</v>
      </c>
      <c r="I142" t="s">
        <v>930</v>
      </c>
      <c r="J142" t="s">
        <v>930</v>
      </c>
      <c r="K142" t="s">
        <v>929</v>
      </c>
      <c r="L142" t="s">
        <v>930</v>
      </c>
      <c r="M142" t="s">
        <v>930</v>
      </c>
      <c r="N142" t="s">
        <v>930</v>
      </c>
    </row>
    <row r="143" spans="1:14">
      <c r="A143">
        <v>800220</v>
      </c>
      <c r="B143" t="s">
        <v>96</v>
      </c>
      <c r="C143" t="s">
        <v>928</v>
      </c>
      <c r="D143" t="s">
        <v>928</v>
      </c>
      <c r="E143" t="s">
        <v>929</v>
      </c>
      <c r="F143" t="s">
        <v>929</v>
      </c>
      <c r="G143" t="s">
        <v>928</v>
      </c>
      <c r="H143" t="s">
        <v>930</v>
      </c>
      <c r="I143" t="s">
        <v>929</v>
      </c>
      <c r="J143" t="s">
        <v>929</v>
      </c>
      <c r="K143" t="s">
        <v>929</v>
      </c>
      <c r="L143" t="s">
        <v>929</v>
      </c>
      <c r="M143" t="s">
        <v>929</v>
      </c>
      <c r="N143" t="s">
        <v>929</v>
      </c>
    </row>
    <row r="144" spans="1:14">
      <c r="A144">
        <v>800221</v>
      </c>
      <c r="B144" t="s">
        <v>96</v>
      </c>
      <c r="C144" t="s">
        <v>930</v>
      </c>
      <c r="D144" t="s">
        <v>930</v>
      </c>
      <c r="E144" t="s">
        <v>930</v>
      </c>
      <c r="F144" t="s">
        <v>930</v>
      </c>
      <c r="G144" t="s">
        <v>930</v>
      </c>
      <c r="H144" t="s">
        <v>930</v>
      </c>
      <c r="I144" t="s">
        <v>930</v>
      </c>
      <c r="J144" t="s">
        <v>930</v>
      </c>
      <c r="K144" t="s">
        <v>930</v>
      </c>
      <c r="L144" t="s">
        <v>930</v>
      </c>
      <c r="M144" t="s">
        <v>930</v>
      </c>
      <c r="N144" t="s">
        <v>929</v>
      </c>
    </row>
    <row r="145" spans="1:14">
      <c r="A145">
        <v>800224</v>
      </c>
      <c r="B145" t="s">
        <v>96</v>
      </c>
      <c r="C145" t="s">
        <v>928</v>
      </c>
      <c r="D145" t="s">
        <v>928</v>
      </c>
      <c r="E145" t="s">
        <v>930</v>
      </c>
      <c r="F145" t="s">
        <v>929</v>
      </c>
      <c r="G145" t="s">
        <v>929</v>
      </c>
      <c r="H145" t="s">
        <v>930</v>
      </c>
      <c r="I145" t="s">
        <v>929</v>
      </c>
      <c r="J145" t="s">
        <v>929</v>
      </c>
      <c r="K145" t="s">
        <v>929</v>
      </c>
      <c r="L145" t="s">
        <v>929</v>
      </c>
      <c r="M145" t="s">
        <v>929</v>
      </c>
      <c r="N145" t="s">
        <v>929</v>
      </c>
    </row>
    <row r="146" spans="1:14">
      <c r="A146">
        <v>800226</v>
      </c>
      <c r="B146" t="s">
        <v>96</v>
      </c>
      <c r="C146" t="s">
        <v>928</v>
      </c>
      <c r="D146" t="s">
        <v>928</v>
      </c>
      <c r="E146" t="s">
        <v>928</v>
      </c>
      <c r="F146" t="s">
        <v>929</v>
      </c>
      <c r="G146" t="s">
        <v>930</v>
      </c>
      <c r="H146" t="s">
        <v>928</v>
      </c>
      <c r="I146" t="s">
        <v>929</v>
      </c>
      <c r="J146" t="s">
        <v>929</v>
      </c>
      <c r="K146" t="s">
        <v>929</v>
      </c>
      <c r="L146" t="s">
        <v>929</v>
      </c>
      <c r="M146" t="s">
        <v>929</v>
      </c>
      <c r="N146" t="s">
        <v>929</v>
      </c>
    </row>
    <row r="147" spans="1:14">
      <c r="A147">
        <v>800227</v>
      </c>
      <c r="B147" t="s">
        <v>96</v>
      </c>
      <c r="C147" t="s">
        <v>929</v>
      </c>
      <c r="D147" t="s">
        <v>930</v>
      </c>
      <c r="E147" t="s">
        <v>930</v>
      </c>
      <c r="F147" t="s">
        <v>929</v>
      </c>
      <c r="G147" t="s">
        <v>930</v>
      </c>
      <c r="H147" t="s">
        <v>929</v>
      </c>
      <c r="I147" t="s">
        <v>929</v>
      </c>
      <c r="J147" t="s">
        <v>929</v>
      </c>
      <c r="K147" t="s">
        <v>929</v>
      </c>
      <c r="L147" t="s">
        <v>929</v>
      </c>
      <c r="M147" t="s">
        <v>929</v>
      </c>
      <c r="N147" t="s">
        <v>929</v>
      </c>
    </row>
    <row r="148" spans="1:14">
      <c r="A148">
        <v>800228</v>
      </c>
      <c r="B148" t="s">
        <v>96</v>
      </c>
      <c r="C148" t="s">
        <v>928</v>
      </c>
      <c r="D148" t="s">
        <v>928</v>
      </c>
      <c r="E148" t="s">
        <v>928</v>
      </c>
      <c r="F148" t="s">
        <v>928</v>
      </c>
      <c r="G148" t="s">
        <v>928</v>
      </c>
      <c r="H148" t="s">
        <v>930</v>
      </c>
      <c r="I148" t="s">
        <v>930</v>
      </c>
      <c r="J148" t="s">
        <v>929</v>
      </c>
      <c r="K148" t="s">
        <v>929</v>
      </c>
      <c r="L148" t="s">
        <v>930</v>
      </c>
      <c r="M148" t="s">
        <v>930</v>
      </c>
      <c r="N148" t="s">
        <v>928</v>
      </c>
    </row>
    <row r="149" spans="1:14">
      <c r="A149">
        <v>800229</v>
      </c>
      <c r="B149" t="s">
        <v>96</v>
      </c>
      <c r="C149" t="s">
        <v>928</v>
      </c>
      <c r="D149" t="s">
        <v>928</v>
      </c>
      <c r="E149" t="s">
        <v>928</v>
      </c>
      <c r="F149" t="s">
        <v>928</v>
      </c>
      <c r="G149" t="s">
        <v>929</v>
      </c>
      <c r="H149" t="s">
        <v>929</v>
      </c>
      <c r="I149" t="s">
        <v>929</v>
      </c>
      <c r="J149" t="s">
        <v>929</v>
      </c>
      <c r="K149" t="s">
        <v>929</v>
      </c>
      <c r="L149" t="s">
        <v>929</v>
      </c>
      <c r="M149" t="s">
        <v>929</v>
      </c>
      <c r="N149" t="s">
        <v>929</v>
      </c>
    </row>
    <row r="150" spans="1:14">
      <c r="A150">
        <v>800231</v>
      </c>
      <c r="B150" t="s">
        <v>96</v>
      </c>
      <c r="C150" t="s">
        <v>928</v>
      </c>
      <c r="D150" t="s">
        <v>930</v>
      </c>
      <c r="E150" t="s">
        <v>930</v>
      </c>
      <c r="F150" t="s">
        <v>928</v>
      </c>
      <c r="G150" t="s">
        <v>928</v>
      </c>
      <c r="H150" t="s">
        <v>929</v>
      </c>
      <c r="I150" t="s">
        <v>928</v>
      </c>
      <c r="J150" t="s">
        <v>929</v>
      </c>
      <c r="K150" t="s">
        <v>929</v>
      </c>
      <c r="L150" t="s">
        <v>929</v>
      </c>
      <c r="M150" t="s">
        <v>929</v>
      </c>
      <c r="N150" t="s">
        <v>929</v>
      </c>
    </row>
    <row r="151" spans="1:14">
      <c r="A151">
        <v>800234</v>
      </c>
      <c r="B151" t="s">
        <v>96</v>
      </c>
      <c r="C151" t="s">
        <v>928</v>
      </c>
      <c r="D151" t="s">
        <v>928</v>
      </c>
      <c r="E151" t="s">
        <v>929</v>
      </c>
      <c r="F151" t="s">
        <v>928</v>
      </c>
      <c r="G151" t="s">
        <v>929</v>
      </c>
      <c r="H151" t="s">
        <v>929</v>
      </c>
      <c r="I151" t="s">
        <v>929</v>
      </c>
      <c r="J151" t="s">
        <v>929</v>
      </c>
      <c r="K151" t="s">
        <v>929</v>
      </c>
      <c r="L151" t="s">
        <v>929</v>
      </c>
      <c r="M151" t="s">
        <v>929</v>
      </c>
      <c r="N151" t="s">
        <v>929</v>
      </c>
    </row>
    <row r="152" spans="1:14">
      <c r="A152">
        <v>800235</v>
      </c>
      <c r="B152" t="s">
        <v>96</v>
      </c>
      <c r="C152" t="s">
        <v>928</v>
      </c>
      <c r="D152" t="s">
        <v>930</v>
      </c>
      <c r="E152" t="s">
        <v>930</v>
      </c>
      <c r="F152" t="s">
        <v>928</v>
      </c>
      <c r="G152" t="s">
        <v>928</v>
      </c>
      <c r="H152" t="s">
        <v>930</v>
      </c>
      <c r="I152" t="s">
        <v>930</v>
      </c>
      <c r="J152" t="s">
        <v>930</v>
      </c>
      <c r="K152" t="s">
        <v>928</v>
      </c>
      <c r="L152" t="s">
        <v>930</v>
      </c>
      <c r="M152" t="s">
        <v>928</v>
      </c>
      <c r="N152" t="s">
        <v>928</v>
      </c>
    </row>
    <row r="153" spans="1:14">
      <c r="A153">
        <v>800236</v>
      </c>
      <c r="B153" t="s">
        <v>96</v>
      </c>
      <c r="C153" t="s">
        <v>930</v>
      </c>
      <c r="D153" t="s">
        <v>930</v>
      </c>
      <c r="E153" t="s">
        <v>930</v>
      </c>
      <c r="F153" t="s">
        <v>930</v>
      </c>
      <c r="G153" t="s">
        <v>930</v>
      </c>
      <c r="H153" t="s">
        <v>930</v>
      </c>
      <c r="I153" t="s">
        <v>929</v>
      </c>
      <c r="J153" t="s">
        <v>929</v>
      </c>
      <c r="K153" t="s">
        <v>929</v>
      </c>
      <c r="L153" t="s">
        <v>929</v>
      </c>
      <c r="M153" t="s">
        <v>929</v>
      </c>
      <c r="N153" t="s">
        <v>929</v>
      </c>
    </row>
    <row r="154" spans="1:14">
      <c r="A154">
        <v>800238</v>
      </c>
      <c r="B154" t="s">
        <v>96</v>
      </c>
      <c r="C154" t="s">
        <v>928</v>
      </c>
      <c r="D154" t="s">
        <v>930</v>
      </c>
      <c r="E154" t="s">
        <v>930</v>
      </c>
      <c r="F154" t="s">
        <v>930</v>
      </c>
      <c r="G154" t="s">
        <v>928</v>
      </c>
      <c r="H154" t="s">
        <v>928</v>
      </c>
      <c r="I154" t="s">
        <v>928</v>
      </c>
      <c r="J154" t="s">
        <v>930</v>
      </c>
      <c r="K154" t="s">
        <v>928</v>
      </c>
      <c r="L154" t="s">
        <v>928</v>
      </c>
      <c r="M154" t="s">
        <v>930</v>
      </c>
      <c r="N154" t="s">
        <v>929</v>
      </c>
    </row>
    <row r="155" spans="1:14">
      <c r="A155">
        <v>800241</v>
      </c>
      <c r="B155" t="s">
        <v>96</v>
      </c>
      <c r="C155" t="s">
        <v>928</v>
      </c>
      <c r="D155" t="s">
        <v>928</v>
      </c>
      <c r="E155" t="s">
        <v>928</v>
      </c>
      <c r="F155" t="s">
        <v>928</v>
      </c>
      <c r="G155" t="s">
        <v>928</v>
      </c>
      <c r="H155" t="s">
        <v>929</v>
      </c>
      <c r="I155" t="s">
        <v>929</v>
      </c>
      <c r="J155" t="s">
        <v>929</v>
      </c>
      <c r="K155" t="s">
        <v>929</v>
      </c>
      <c r="L155" t="s">
        <v>929</v>
      </c>
      <c r="M155" t="s">
        <v>929</v>
      </c>
      <c r="N155" t="s">
        <v>929</v>
      </c>
    </row>
    <row r="156" spans="1:14">
      <c r="A156">
        <v>800246</v>
      </c>
      <c r="B156" t="s">
        <v>96</v>
      </c>
      <c r="C156" t="s">
        <v>930</v>
      </c>
      <c r="D156" t="s">
        <v>928</v>
      </c>
      <c r="E156" t="s">
        <v>928</v>
      </c>
      <c r="F156" t="s">
        <v>930</v>
      </c>
      <c r="G156" t="s">
        <v>930</v>
      </c>
      <c r="H156" t="s">
        <v>930</v>
      </c>
      <c r="I156" t="s">
        <v>929</v>
      </c>
      <c r="J156" t="s">
        <v>929</v>
      </c>
      <c r="K156" t="s">
        <v>929</v>
      </c>
      <c r="L156" t="s">
        <v>929</v>
      </c>
      <c r="M156" t="s">
        <v>929</v>
      </c>
      <c r="N156" t="s">
        <v>929</v>
      </c>
    </row>
    <row r="157" spans="1:14">
      <c r="A157">
        <v>800248</v>
      </c>
      <c r="B157" t="s">
        <v>96</v>
      </c>
      <c r="C157" t="s">
        <v>928</v>
      </c>
      <c r="D157" t="s">
        <v>928</v>
      </c>
      <c r="E157" t="s">
        <v>930</v>
      </c>
      <c r="F157" t="s">
        <v>928</v>
      </c>
      <c r="G157" t="s">
        <v>928</v>
      </c>
      <c r="H157" t="s">
        <v>930</v>
      </c>
      <c r="I157" t="s">
        <v>929</v>
      </c>
      <c r="J157" t="s">
        <v>929</v>
      </c>
      <c r="K157" t="s">
        <v>929</v>
      </c>
      <c r="L157" t="s">
        <v>929</v>
      </c>
      <c r="M157" t="s">
        <v>929</v>
      </c>
      <c r="N157" t="s">
        <v>929</v>
      </c>
    </row>
    <row r="158" spans="1:14">
      <c r="A158">
        <v>800249</v>
      </c>
      <c r="B158" t="s">
        <v>96</v>
      </c>
      <c r="C158" t="s">
        <v>930</v>
      </c>
      <c r="D158" t="s">
        <v>929</v>
      </c>
      <c r="E158" t="s">
        <v>929</v>
      </c>
      <c r="F158" t="s">
        <v>930</v>
      </c>
      <c r="G158" t="s">
        <v>930</v>
      </c>
      <c r="H158" t="s">
        <v>929</v>
      </c>
      <c r="I158" t="s">
        <v>929</v>
      </c>
      <c r="J158" t="s">
        <v>929</v>
      </c>
      <c r="K158" t="s">
        <v>929</v>
      </c>
      <c r="L158" t="s">
        <v>929</v>
      </c>
      <c r="M158" t="s">
        <v>929</v>
      </c>
      <c r="N158" t="s">
        <v>929</v>
      </c>
    </row>
    <row r="159" spans="1:14">
      <c r="A159">
        <v>800250</v>
      </c>
      <c r="B159" t="s">
        <v>96</v>
      </c>
      <c r="C159" t="s">
        <v>928</v>
      </c>
      <c r="D159" t="s">
        <v>929</v>
      </c>
      <c r="E159" t="s">
        <v>929</v>
      </c>
      <c r="F159" t="s">
        <v>928</v>
      </c>
      <c r="G159" t="s">
        <v>928</v>
      </c>
      <c r="H159" t="s">
        <v>929</v>
      </c>
      <c r="I159" t="s">
        <v>929</v>
      </c>
      <c r="J159" t="s">
        <v>929</v>
      </c>
      <c r="K159" t="s">
        <v>929</v>
      </c>
      <c r="L159" t="s">
        <v>929</v>
      </c>
      <c r="M159" t="s">
        <v>929</v>
      </c>
      <c r="N159" t="s">
        <v>929</v>
      </c>
    </row>
    <row r="160" spans="1:14">
      <c r="A160">
        <v>800253</v>
      </c>
      <c r="B160" t="s">
        <v>96</v>
      </c>
      <c r="C160" t="s">
        <v>930</v>
      </c>
      <c r="D160" t="s">
        <v>928</v>
      </c>
      <c r="E160" t="s">
        <v>930</v>
      </c>
      <c r="F160" t="s">
        <v>928</v>
      </c>
      <c r="G160" t="s">
        <v>930</v>
      </c>
      <c r="H160" t="s">
        <v>930</v>
      </c>
      <c r="I160" t="s">
        <v>930</v>
      </c>
      <c r="J160" t="s">
        <v>929</v>
      </c>
      <c r="K160" t="s">
        <v>929</v>
      </c>
      <c r="L160" t="s">
        <v>930</v>
      </c>
      <c r="M160" t="s">
        <v>929</v>
      </c>
      <c r="N160" t="s">
        <v>930</v>
      </c>
    </row>
    <row r="161" spans="1:14">
      <c r="A161">
        <v>800254</v>
      </c>
      <c r="B161" t="s">
        <v>96</v>
      </c>
      <c r="C161" t="s">
        <v>928</v>
      </c>
      <c r="D161" t="s">
        <v>928</v>
      </c>
      <c r="E161" t="s">
        <v>928</v>
      </c>
      <c r="F161" t="s">
        <v>928</v>
      </c>
      <c r="G161" t="s">
        <v>928</v>
      </c>
      <c r="H161" t="s">
        <v>928</v>
      </c>
      <c r="I161" t="s">
        <v>928</v>
      </c>
      <c r="J161" t="s">
        <v>930</v>
      </c>
      <c r="K161" t="s">
        <v>930</v>
      </c>
      <c r="L161" t="s">
        <v>928</v>
      </c>
      <c r="M161" t="s">
        <v>930</v>
      </c>
      <c r="N161" t="s">
        <v>929</v>
      </c>
    </row>
    <row r="162" spans="1:14">
      <c r="A162">
        <v>800255</v>
      </c>
      <c r="B162" t="s">
        <v>96</v>
      </c>
      <c r="C162" t="s">
        <v>928</v>
      </c>
      <c r="D162" t="s">
        <v>928</v>
      </c>
      <c r="E162" t="s">
        <v>928</v>
      </c>
      <c r="F162" t="s">
        <v>929</v>
      </c>
      <c r="G162" t="s">
        <v>929</v>
      </c>
      <c r="H162" t="s">
        <v>929</v>
      </c>
      <c r="I162" t="s">
        <v>929</v>
      </c>
      <c r="J162" t="s">
        <v>929</v>
      </c>
      <c r="K162" t="s">
        <v>929</v>
      </c>
      <c r="L162" t="s">
        <v>929</v>
      </c>
      <c r="M162" t="s">
        <v>929</v>
      </c>
      <c r="N162" t="s">
        <v>929</v>
      </c>
    </row>
    <row r="163" spans="1:14">
      <c r="A163">
        <v>800256</v>
      </c>
      <c r="B163" t="s">
        <v>96</v>
      </c>
      <c r="C163" t="s">
        <v>928</v>
      </c>
      <c r="D163" t="s">
        <v>928</v>
      </c>
      <c r="E163" t="s">
        <v>930</v>
      </c>
      <c r="F163" t="s">
        <v>930</v>
      </c>
      <c r="G163" t="s">
        <v>928</v>
      </c>
      <c r="H163" t="s">
        <v>930</v>
      </c>
      <c r="I163" t="s">
        <v>930</v>
      </c>
      <c r="J163" t="s">
        <v>930</v>
      </c>
      <c r="K163" t="s">
        <v>929</v>
      </c>
      <c r="L163" t="s">
        <v>930</v>
      </c>
      <c r="M163" t="s">
        <v>930</v>
      </c>
      <c r="N163" t="s">
        <v>929</v>
      </c>
    </row>
    <row r="164" spans="1:14">
      <c r="A164">
        <v>800258</v>
      </c>
      <c r="B164" t="s">
        <v>96</v>
      </c>
      <c r="C164" t="s">
        <v>928</v>
      </c>
      <c r="D164" t="s">
        <v>928</v>
      </c>
      <c r="E164" t="s">
        <v>930</v>
      </c>
      <c r="F164" t="s">
        <v>928</v>
      </c>
      <c r="G164" t="s">
        <v>928</v>
      </c>
      <c r="H164" t="s">
        <v>930</v>
      </c>
      <c r="I164" t="s">
        <v>929</v>
      </c>
      <c r="J164" t="s">
        <v>929</v>
      </c>
      <c r="K164" t="s">
        <v>929</v>
      </c>
      <c r="L164" t="s">
        <v>929</v>
      </c>
      <c r="M164" t="s">
        <v>929</v>
      </c>
      <c r="N164" t="s">
        <v>929</v>
      </c>
    </row>
    <row r="165" spans="1:14">
      <c r="A165">
        <v>800260</v>
      </c>
      <c r="B165" t="s">
        <v>96</v>
      </c>
      <c r="C165" t="s">
        <v>930</v>
      </c>
      <c r="D165" t="s">
        <v>929</v>
      </c>
      <c r="E165" t="s">
        <v>929</v>
      </c>
      <c r="F165" t="s">
        <v>930</v>
      </c>
      <c r="G165" t="s">
        <v>930</v>
      </c>
      <c r="H165" t="s">
        <v>930</v>
      </c>
      <c r="I165" t="s">
        <v>929</v>
      </c>
      <c r="J165" t="s">
        <v>929</v>
      </c>
      <c r="K165" t="s">
        <v>929</v>
      </c>
      <c r="L165" t="s">
        <v>929</v>
      </c>
      <c r="M165" t="s">
        <v>929</v>
      </c>
      <c r="N165" t="s">
        <v>929</v>
      </c>
    </row>
    <row r="166" spans="1:14">
      <c r="A166">
        <v>800261</v>
      </c>
      <c r="B166" t="s">
        <v>96</v>
      </c>
      <c r="C166" t="s">
        <v>929</v>
      </c>
      <c r="D166" t="s">
        <v>929</v>
      </c>
      <c r="E166" t="s">
        <v>930</v>
      </c>
      <c r="F166" t="s">
        <v>930</v>
      </c>
      <c r="G166" t="s">
        <v>930</v>
      </c>
      <c r="H166" t="s">
        <v>930</v>
      </c>
      <c r="I166" t="s">
        <v>929</v>
      </c>
      <c r="J166" t="s">
        <v>930</v>
      </c>
      <c r="K166" t="s">
        <v>930</v>
      </c>
      <c r="L166" t="s">
        <v>929</v>
      </c>
      <c r="M166" t="s">
        <v>929</v>
      </c>
      <c r="N166" t="s">
        <v>929</v>
      </c>
    </row>
    <row r="167" spans="1:14">
      <c r="A167">
        <v>800262</v>
      </c>
      <c r="B167" t="s">
        <v>96</v>
      </c>
      <c r="C167" t="s">
        <v>930</v>
      </c>
      <c r="D167" t="s">
        <v>930</v>
      </c>
      <c r="E167" t="s">
        <v>929</v>
      </c>
      <c r="F167" t="s">
        <v>930</v>
      </c>
      <c r="G167" t="s">
        <v>929</v>
      </c>
      <c r="H167" t="s">
        <v>929</v>
      </c>
      <c r="I167" t="s">
        <v>929</v>
      </c>
      <c r="J167" t="s">
        <v>929</v>
      </c>
      <c r="K167" t="s">
        <v>929</v>
      </c>
      <c r="L167" t="s">
        <v>929</v>
      </c>
      <c r="M167" t="s">
        <v>929</v>
      </c>
      <c r="N167" t="s">
        <v>929</v>
      </c>
    </row>
    <row r="168" spans="1:14">
      <c r="A168">
        <v>800263</v>
      </c>
      <c r="B168" t="s">
        <v>96</v>
      </c>
      <c r="C168" t="s">
        <v>928</v>
      </c>
      <c r="D168" t="s">
        <v>928</v>
      </c>
      <c r="E168" t="s">
        <v>928</v>
      </c>
      <c r="F168" t="s">
        <v>929</v>
      </c>
      <c r="G168" t="s">
        <v>929</v>
      </c>
      <c r="H168" t="s">
        <v>930</v>
      </c>
      <c r="I168" t="s">
        <v>928</v>
      </c>
      <c r="J168" t="s">
        <v>928</v>
      </c>
      <c r="K168" t="s">
        <v>928</v>
      </c>
      <c r="L168" t="s">
        <v>928</v>
      </c>
      <c r="M168" t="s">
        <v>928</v>
      </c>
      <c r="N168" t="s">
        <v>928</v>
      </c>
    </row>
    <row r="169" spans="1:14">
      <c r="A169">
        <v>800265</v>
      </c>
      <c r="B169" t="s">
        <v>96</v>
      </c>
      <c r="C169" t="s">
        <v>930</v>
      </c>
      <c r="D169" t="s">
        <v>929</v>
      </c>
      <c r="E169" t="s">
        <v>929</v>
      </c>
      <c r="F169" t="s">
        <v>930</v>
      </c>
      <c r="G169" t="s">
        <v>929</v>
      </c>
      <c r="H169" t="s">
        <v>930</v>
      </c>
      <c r="I169" t="s">
        <v>929</v>
      </c>
      <c r="J169" t="s">
        <v>929</v>
      </c>
      <c r="K169" t="s">
        <v>929</v>
      </c>
      <c r="L169" t="s">
        <v>929</v>
      </c>
      <c r="M169" t="s">
        <v>929</v>
      </c>
      <c r="N169" t="s">
        <v>929</v>
      </c>
    </row>
    <row r="170" spans="1:14">
      <c r="A170">
        <v>800268</v>
      </c>
      <c r="B170" t="s">
        <v>96</v>
      </c>
      <c r="C170" t="s">
        <v>930</v>
      </c>
      <c r="D170" t="s">
        <v>929</v>
      </c>
      <c r="E170" t="s">
        <v>930</v>
      </c>
      <c r="F170" t="s">
        <v>929</v>
      </c>
      <c r="G170" t="s">
        <v>929</v>
      </c>
      <c r="H170" t="s">
        <v>930</v>
      </c>
      <c r="I170" t="s">
        <v>929</v>
      </c>
      <c r="J170" t="s">
        <v>929</v>
      </c>
      <c r="K170" t="s">
        <v>929</v>
      </c>
      <c r="L170" t="s">
        <v>929</v>
      </c>
      <c r="M170" t="s">
        <v>929</v>
      </c>
      <c r="N170" t="s">
        <v>929</v>
      </c>
    </row>
    <row r="171" spans="1:14">
      <c r="A171">
        <v>800269</v>
      </c>
      <c r="B171" t="s">
        <v>96</v>
      </c>
      <c r="C171" t="s">
        <v>928</v>
      </c>
      <c r="D171" t="s">
        <v>929</v>
      </c>
      <c r="E171" t="s">
        <v>928</v>
      </c>
      <c r="F171" t="s">
        <v>929</v>
      </c>
      <c r="G171" t="s">
        <v>929</v>
      </c>
      <c r="H171" t="s">
        <v>928</v>
      </c>
      <c r="I171" t="s">
        <v>929</v>
      </c>
      <c r="J171" t="s">
        <v>929</v>
      </c>
      <c r="K171" t="s">
        <v>929</v>
      </c>
      <c r="L171" t="s">
        <v>929</v>
      </c>
      <c r="M171" t="s">
        <v>929</v>
      </c>
      <c r="N171" t="s">
        <v>929</v>
      </c>
    </row>
    <row r="172" spans="1:14">
      <c r="A172">
        <v>800270</v>
      </c>
      <c r="B172" t="s">
        <v>96</v>
      </c>
      <c r="C172" t="s">
        <v>928</v>
      </c>
      <c r="D172" t="s">
        <v>929</v>
      </c>
      <c r="E172" t="s">
        <v>929</v>
      </c>
      <c r="F172" t="s">
        <v>928</v>
      </c>
      <c r="G172" t="s">
        <v>928</v>
      </c>
      <c r="H172" t="s">
        <v>928</v>
      </c>
      <c r="I172" t="s">
        <v>930</v>
      </c>
      <c r="J172" t="s">
        <v>930</v>
      </c>
      <c r="K172" t="s">
        <v>929</v>
      </c>
      <c r="L172" t="s">
        <v>930</v>
      </c>
      <c r="M172" t="s">
        <v>929</v>
      </c>
      <c r="N172" t="s">
        <v>929</v>
      </c>
    </row>
    <row r="173" spans="1:14">
      <c r="A173">
        <v>800271</v>
      </c>
      <c r="B173" t="s">
        <v>96</v>
      </c>
      <c r="C173" t="s">
        <v>930</v>
      </c>
      <c r="D173" t="s">
        <v>930</v>
      </c>
      <c r="E173" t="s">
        <v>929</v>
      </c>
      <c r="F173" t="s">
        <v>930</v>
      </c>
      <c r="G173" t="s">
        <v>929</v>
      </c>
      <c r="H173" t="s">
        <v>929</v>
      </c>
      <c r="I173" t="s">
        <v>929</v>
      </c>
      <c r="J173" t="s">
        <v>929</v>
      </c>
      <c r="K173" t="s">
        <v>929</v>
      </c>
      <c r="L173" t="s">
        <v>929</v>
      </c>
      <c r="M173" t="s">
        <v>929</v>
      </c>
      <c r="N173" t="s">
        <v>929</v>
      </c>
    </row>
    <row r="174" spans="1:14">
      <c r="A174">
        <v>800274</v>
      </c>
      <c r="B174" t="s">
        <v>96</v>
      </c>
      <c r="C174" t="s">
        <v>928</v>
      </c>
      <c r="D174" t="s">
        <v>928</v>
      </c>
      <c r="E174" t="s">
        <v>928</v>
      </c>
      <c r="F174" t="s">
        <v>928</v>
      </c>
      <c r="G174" t="s">
        <v>929</v>
      </c>
      <c r="H174" t="s">
        <v>930</v>
      </c>
      <c r="I174" t="s">
        <v>930</v>
      </c>
      <c r="J174" t="s">
        <v>929</v>
      </c>
      <c r="K174" t="s">
        <v>929</v>
      </c>
      <c r="L174" t="s">
        <v>929</v>
      </c>
      <c r="M174" t="s">
        <v>930</v>
      </c>
      <c r="N174" t="s">
        <v>928</v>
      </c>
    </row>
    <row r="175" spans="1:14">
      <c r="A175">
        <v>800275</v>
      </c>
      <c r="B175" t="s">
        <v>96</v>
      </c>
      <c r="C175" t="s">
        <v>928</v>
      </c>
      <c r="D175" t="s">
        <v>928</v>
      </c>
      <c r="E175" t="s">
        <v>930</v>
      </c>
      <c r="F175" t="s">
        <v>928</v>
      </c>
      <c r="G175" t="s">
        <v>928</v>
      </c>
      <c r="H175" t="s">
        <v>930</v>
      </c>
      <c r="I175" t="s">
        <v>928</v>
      </c>
      <c r="J175" t="s">
        <v>929</v>
      </c>
      <c r="K175" t="s">
        <v>929</v>
      </c>
      <c r="L175" t="s">
        <v>929</v>
      </c>
      <c r="M175" t="s">
        <v>929</v>
      </c>
      <c r="N175" t="s">
        <v>930</v>
      </c>
    </row>
    <row r="176" spans="1:14">
      <c r="A176">
        <v>800277</v>
      </c>
      <c r="B176" t="s">
        <v>96</v>
      </c>
      <c r="C176" t="s">
        <v>930</v>
      </c>
      <c r="D176" t="s">
        <v>930</v>
      </c>
      <c r="E176" t="s">
        <v>929</v>
      </c>
      <c r="F176" t="s">
        <v>929</v>
      </c>
      <c r="G176" t="s">
        <v>929</v>
      </c>
      <c r="H176" t="s">
        <v>930</v>
      </c>
      <c r="I176" t="s">
        <v>929</v>
      </c>
      <c r="J176" t="s">
        <v>929</v>
      </c>
      <c r="K176" t="s">
        <v>929</v>
      </c>
      <c r="L176" t="s">
        <v>929</v>
      </c>
      <c r="M176" t="s">
        <v>929</v>
      </c>
      <c r="N176" t="s">
        <v>929</v>
      </c>
    </row>
    <row r="177" spans="1:14">
      <c r="A177">
        <v>800278</v>
      </c>
      <c r="B177" t="s">
        <v>96</v>
      </c>
      <c r="C177" t="s">
        <v>928</v>
      </c>
      <c r="D177" t="s">
        <v>929</v>
      </c>
      <c r="E177" t="s">
        <v>929</v>
      </c>
      <c r="F177" t="s">
        <v>928</v>
      </c>
      <c r="G177" t="s">
        <v>929</v>
      </c>
      <c r="H177" t="s">
        <v>928</v>
      </c>
      <c r="I177" t="s">
        <v>929</v>
      </c>
      <c r="J177" t="s">
        <v>929</v>
      </c>
      <c r="K177" t="s">
        <v>929</v>
      </c>
      <c r="L177" t="s">
        <v>929</v>
      </c>
      <c r="M177" t="s">
        <v>929</v>
      </c>
      <c r="N177" t="s">
        <v>929</v>
      </c>
    </row>
    <row r="178" spans="1:14">
      <c r="A178">
        <v>800279</v>
      </c>
      <c r="B178" t="s">
        <v>96</v>
      </c>
      <c r="C178" t="s">
        <v>930</v>
      </c>
      <c r="D178" t="s">
        <v>930</v>
      </c>
      <c r="E178" t="s">
        <v>930</v>
      </c>
      <c r="F178" t="s">
        <v>929</v>
      </c>
      <c r="G178" t="s">
        <v>929</v>
      </c>
      <c r="H178" t="s">
        <v>929</v>
      </c>
      <c r="I178" t="s">
        <v>929</v>
      </c>
      <c r="J178" t="s">
        <v>929</v>
      </c>
      <c r="K178" t="s">
        <v>929</v>
      </c>
      <c r="L178" t="s">
        <v>929</v>
      </c>
      <c r="M178" t="s">
        <v>929</v>
      </c>
      <c r="N178" t="s">
        <v>929</v>
      </c>
    </row>
    <row r="179" spans="1:14">
      <c r="A179">
        <v>800281</v>
      </c>
      <c r="B179" t="s">
        <v>96</v>
      </c>
      <c r="C179" t="s">
        <v>930</v>
      </c>
      <c r="D179" t="s">
        <v>929</v>
      </c>
      <c r="E179" t="s">
        <v>930</v>
      </c>
      <c r="F179" t="s">
        <v>929</v>
      </c>
      <c r="G179" t="s">
        <v>930</v>
      </c>
      <c r="H179" t="s">
        <v>929</v>
      </c>
      <c r="I179" t="s">
        <v>929</v>
      </c>
      <c r="J179" t="s">
        <v>929</v>
      </c>
      <c r="K179" t="s">
        <v>929</v>
      </c>
      <c r="L179" t="s">
        <v>929</v>
      </c>
      <c r="M179" t="s">
        <v>929</v>
      </c>
      <c r="N179" t="s">
        <v>929</v>
      </c>
    </row>
    <row r="180" spans="1:14">
      <c r="A180">
        <v>800282</v>
      </c>
      <c r="B180" t="s">
        <v>96</v>
      </c>
      <c r="C180" t="s">
        <v>930</v>
      </c>
      <c r="D180" t="s">
        <v>930</v>
      </c>
      <c r="E180" t="s">
        <v>930</v>
      </c>
      <c r="F180" t="s">
        <v>930</v>
      </c>
      <c r="G180" t="s">
        <v>930</v>
      </c>
      <c r="H180" t="s">
        <v>929</v>
      </c>
      <c r="I180" t="s">
        <v>929</v>
      </c>
      <c r="J180" t="s">
        <v>929</v>
      </c>
      <c r="K180" t="s">
        <v>929</v>
      </c>
      <c r="L180" t="s">
        <v>930</v>
      </c>
      <c r="M180" t="s">
        <v>929</v>
      </c>
      <c r="N180" t="s">
        <v>929</v>
      </c>
    </row>
    <row r="181" spans="1:14">
      <c r="A181">
        <v>800283</v>
      </c>
      <c r="B181" t="s">
        <v>96</v>
      </c>
      <c r="C181" t="s">
        <v>929</v>
      </c>
      <c r="D181" t="s">
        <v>930</v>
      </c>
      <c r="E181" t="s">
        <v>930</v>
      </c>
      <c r="F181" t="s">
        <v>929</v>
      </c>
      <c r="G181" t="s">
        <v>929</v>
      </c>
      <c r="H181" t="s">
        <v>930</v>
      </c>
      <c r="I181" t="s">
        <v>929</v>
      </c>
      <c r="J181" t="s">
        <v>929</v>
      </c>
      <c r="K181" t="s">
        <v>929</v>
      </c>
      <c r="L181" t="s">
        <v>929</v>
      </c>
      <c r="M181" t="s">
        <v>929</v>
      </c>
      <c r="N181" t="s">
        <v>929</v>
      </c>
    </row>
    <row r="182" spans="1:14">
      <c r="A182">
        <v>800284</v>
      </c>
      <c r="B182" t="s">
        <v>96</v>
      </c>
      <c r="C182" t="s">
        <v>928</v>
      </c>
      <c r="D182" t="s">
        <v>928</v>
      </c>
      <c r="E182" t="s">
        <v>930</v>
      </c>
      <c r="F182" t="s">
        <v>928</v>
      </c>
      <c r="G182" t="s">
        <v>928</v>
      </c>
      <c r="H182" t="s">
        <v>928</v>
      </c>
      <c r="I182" t="s">
        <v>928</v>
      </c>
      <c r="J182" t="s">
        <v>929</v>
      </c>
      <c r="K182" t="s">
        <v>928</v>
      </c>
      <c r="L182" t="s">
        <v>928</v>
      </c>
      <c r="M182" t="s">
        <v>930</v>
      </c>
      <c r="N182" t="s">
        <v>930</v>
      </c>
    </row>
    <row r="183" spans="1:14">
      <c r="A183">
        <v>800285</v>
      </c>
      <c r="B183" t="s">
        <v>96</v>
      </c>
      <c r="C183" t="s">
        <v>930</v>
      </c>
      <c r="D183" t="s">
        <v>929</v>
      </c>
      <c r="E183" t="s">
        <v>930</v>
      </c>
      <c r="F183" t="s">
        <v>930</v>
      </c>
      <c r="G183" t="s">
        <v>929</v>
      </c>
      <c r="H183" t="s">
        <v>929</v>
      </c>
      <c r="I183" t="s">
        <v>929</v>
      </c>
      <c r="J183" t="s">
        <v>929</v>
      </c>
      <c r="K183" t="s">
        <v>929</v>
      </c>
      <c r="L183" t="s">
        <v>929</v>
      </c>
      <c r="M183" t="s">
        <v>929</v>
      </c>
      <c r="N183" t="s">
        <v>929</v>
      </c>
    </row>
    <row r="184" spans="1:14">
      <c r="A184">
        <v>800286</v>
      </c>
      <c r="B184" t="s">
        <v>96</v>
      </c>
      <c r="C184" t="s">
        <v>930</v>
      </c>
      <c r="D184" t="s">
        <v>929</v>
      </c>
      <c r="E184" t="s">
        <v>929</v>
      </c>
      <c r="F184" t="s">
        <v>930</v>
      </c>
      <c r="G184" t="s">
        <v>930</v>
      </c>
      <c r="H184" t="s">
        <v>929</v>
      </c>
      <c r="I184" t="s">
        <v>929</v>
      </c>
      <c r="J184" t="s">
        <v>929</v>
      </c>
      <c r="K184" t="s">
        <v>929</v>
      </c>
      <c r="L184" t="s">
        <v>929</v>
      </c>
      <c r="M184" t="s">
        <v>929</v>
      </c>
      <c r="N184" t="s">
        <v>929</v>
      </c>
    </row>
    <row r="185" spans="1:14">
      <c r="A185">
        <v>800291</v>
      </c>
      <c r="B185" t="s">
        <v>96</v>
      </c>
      <c r="C185" t="s">
        <v>930</v>
      </c>
      <c r="D185" t="s">
        <v>930</v>
      </c>
      <c r="E185" t="s">
        <v>929</v>
      </c>
      <c r="F185" t="s">
        <v>930</v>
      </c>
      <c r="G185" t="s">
        <v>929</v>
      </c>
      <c r="H185" t="s">
        <v>929</v>
      </c>
      <c r="I185" t="s">
        <v>929</v>
      </c>
      <c r="J185" t="s">
        <v>929</v>
      </c>
      <c r="K185" t="s">
        <v>929</v>
      </c>
      <c r="L185" t="s">
        <v>929</v>
      </c>
      <c r="M185" t="s">
        <v>929</v>
      </c>
      <c r="N185" t="s">
        <v>929</v>
      </c>
    </row>
    <row r="186" spans="1:14">
      <c r="A186">
        <v>800292</v>
      </c>
      <c r="B186" t="s">
        <v>96</v>
      </c>
      <c r="C186" t="s">
        <v>928</v>
      </c>
      <c r="D186" t="s">
        <v>930</v>
      </c>
      <c r="E186" t="s">
        <v>930</v>
      </c>
      <c r="F186" t="s">
        <v>928</v>
      </c>
      <c r="G186" t="s">
        <v>928</v>
      </c>
      <c r="H186" t="s">
        <v>930</v>
      </c>
      <c r="I186" t="s">
        <v>929</v>
      </c>
      <c r="J186" t="s">
        <v>929</v>
      </c>
      <c r="K186" t="s">
        <v>929</v>
      </c>
      <c r="L186" t="s">
        <v>929</v>
      </c>
      <c r="M186" t="s">
        <v>929</v>
      </c>
      <c r="N186" t="s">
        <v>929</v>
      </c>
    </row>
    <row r="187" spans="1:14">
      <c r="A187">
        <v>800293</v>
      </c>
      <c r="B187" t="s">
        <v>96</v>
      </c>
      <c r="C187" t="s">
        <v>929</v>
      </c>
      <c r="D187" t="s">
        <v>929</v>
      </c>
      <c r="E187" t="s">
        <v>930</v>
      </c>
      <c r="F187" t="s">
        <v>930</v>
      </c>
      <c r="G187" t="s">
        <v>930</v>
      </c>
      <c r="H187" t="s">
        <v>929</v>
      </c>
      <c r="I187" t="s">
        <v>929</v>
      </c>
      <c r="J187" t="s">
        <v>929</v>
      </c>
      <c r="K187" t="s">
        <v>929</v>
      </c>
      <c r="L187" t="s">
        <v>929</v>
      </c>
      <c r="M187" t="s">
        <v>929</v>
      </c>
      <c r="N187" t="s">
        <v>929</v>
      </c>
    </row>
    <row r="188" spans="1:14">
      <c r="A188">
        <v>800294</v>
      </c>
      <c r="B188" t="s">
        <v>96</v>
      </c>
      <c r="C188" t="s">
        <v>930</v>
      </c>
      <c r="D188" t="s">
        <v>930</v>
      </c>
      <c r="E188" t="s">
        <v>930</v>
      </c>
      <c r="F188" t="s">
        <v>930</v>
      </c>
      <c r="G188" t="s">
        <v>930</v>
      </c>
      <c r="H188" t="s">
        <v>930</v>
      </c>
      <c r="I188" t="s">
        <v>929</v>
      </c>
      <c r="J188" t="s">
        <v>929</v>
      </c>
      <c r="K188" t="s">
        <v>929</v>
      </c>
      <c r="L188" t="s">
        <v>929</v>
      </c>
      <c r="M188" t="s">
        <v>929</v>
      </c>
      <c r="N188" t="s">
        <v>929</v>
      </c>
    </row>
    <row r="189" spans="1:14">
      <c r="A189">
        <v>800295</v>
      </c>
      <c r="B189" t="s">
        <v>96</v>
      </c>
      <c r="C189" t="s">
        <v>930</v>
      </c>
      <c r="D189" t="s">
        <v>930</v>
      </c>
      <c r="E189" t="s">
        <v>929</v>
      </c>
      <c r="F189" t="s">
        <v>929</v>
      </c>
      <c r="G189" t="s">
        <v>930</v>
      </c>
      <c r="H189" t="s">
        <v>929</v>
      </c>
      <c r="I189" t="s">
        <v>929</v>
      </c>
      <c r="J189" t="s">
        <v>929</v>
      </c>
      <c r="K189" t="s">
        <v>929</v>
      </c>
      <c r="L189" t="s">
        <v>929</v>
      </c>
      <c r="M189" t="s">
        <v>929</v>
      </c>
      <c r="N189" t="s">
        <v>929</v>
      </c>
    </row>
    <row r="190" spans="1:14">
      <c r="A190">
        <v>800296</v>
      </c>
      <c r="B190" t="s">
        <v>96</v>
      </c>
      <c r="C190" t="s">
        <v>930</v>
      </c>
      <c r="D190" t="s">
        <v>929</v>
      </c>
      <c r="E190" t="s">
        <v>930</v>
      </c>
      <c r="F190" t="s">
        <v>930</v>
      </c>
      <c r="G190" t="s">
        <v>929</v>
      </c>
      <c r="H190" t="s">
        <v>930</v>
      </c>
      <c r="I190" t="s">
        <v>929</v>
      </c>
      <c r="J190" t="s">
        <v>929</v>
      </c>
      <c r="K190" t="s">
        <v>929</v>
      </c>
      <c r="L190" t="s">
        <v>929</v>
      </c>
      <c r="M190" t="s">
        <v>929</v>
      </c>
      <c r="N190" t="s">
        <v>929</v>
      </c>
    </row>
    <row r="191" spans="1:14">
      <c r="A191">
        <v>800297</v>
      </c>
      <c r="B191" t="s">
        <v>96</v>
      </c>
      <c r="C191" t="s">
        <v>928</v>
      </c>
      <c r="D191" t="s">
        <v>929</v>
      </c>
      <c r="E191" t="s">
        <v>929</v>
      </c>
      <c r="F191" t="s">
        <v>928</v>
      </c>
      <c r="G191" t="s">
        <v>928</v>
      </c>
      <c r="H191" t="s">
        <v>929</v>
      </c>
      <c r="I191" t="s">
        <v>929</v>
      </c>
      <c r="J191" t="s">
        <v>929</v>
      </c>
      <c r="K191" t="s">
        <v>929</v>
      </c>
      <c r="L191" t="s">
        <v>929</v>
      </c>
      <c r="M191" t="s">
        <v>929</v>
      </c>
      <c r="N191" t="s">
        <v>929</v>
      </c>
    </row>
    <row r="192" spans="1:14">
      <c r="A192">
        <v>800298</v>
      </c>
      <c r="B192" t="s">
        <v>96</v>
      </c>
      <c r="C192" t="s">
        <v>930</v>
      </c>
      <c r="D192" t="s">
        <v>930</v>
      </c>
      <c r="E192" t="s">
        <v>930</v>
      </c>
      <c r="F192" t="s">
        <v>930</v>
      </c>
      <c r="G192" t="s">
        <v>930</v>
      </c>
      <c r="H192" t="s">
        <v>930</v>
      </c>
      <c r="I192" t="s">
        <v>929</v>
      </c>
      <c r="J192" t="s">
        <v>929</v>
      </c>
      <c r="K192" t="s">
        <v>929</v>
      </c>
      <c r="L192" t="s">
        <v>929</v>
      </c>
      <c r="M192" t="s">
        <v>929</v>
      </c>
      <c r="N192" t="s">
        <v>929</v>
      </c>
    </row>
    <row r="193" spans="1:14">
      <c r="A193">
        <v>800300</v>
      </c>
      <c r="B193" t="s">
        <v>96</v>
      </c>
      <c r="C193" t="s">
        <v>930</v>
      </c>
      <c r="D193" t="s">
        <v>930</v>
      </c>
      <c r="E193" t="s">
        <v>929</v>
      </c>
      <c r="F193" t="s">
        <v>929</v>
      </c>
      <c r="G193" t="s">
        <v>929</v>
      </c>
      <c r="H193" t="s">
        <v>930</v>
      </c>
      <c r="I193" t="s">
        <v>929</v>
      </c>
      <c r="J193" t="s">
        <v>929</v>
      </c>
      <c r="K193" t="s">
        <v>929</v>
      </c>
      <c r="L193" t="s">
        <v>929</v>
      </c>
      <c r="M193" t="s">
        <v>929</v>
      </c>
      <c r="N193" t="s">
        <v>929</v>
      </c>
    </row>
    <row r="194" spans="1:14">
      <c r="A194">
        <v>800302</v>
      </c>
      <c r="B194" t="s">
        <v>96</v>
      </c>
      <c r="C194" t="s">
        <v>928</v>
      </c>
      <c r="D194" t="s">
        <v>928</v>
      </c>
      <c r="E194" t="s">
        <v>930</v>
      </c>
      <c r="F194" t="s">
        <v>928</v>
      </c>
      <c r="G194" t="s">
        <v>928</v>
      </c>
      <c r="H194" t="s">
        <v>928</v>
      </c>
      <c r="I194" t="s">
        <v>929</v>
      </c>
      <c r="J194" t="s">
        <v>929</v>
      </c>
      <c r="K194" t="s">
        <v>930</v>
      </c>
      <c r="L194" t="s">
        <v>930</v>
      </c>
      <c r="M194" t="s">
        <v>930</v>
      </c>
      <c r="N194" t="s">
        <v>929</v>
      </c>
    </row>
    <row r="195" spans="1:14">
      <c r="A195">
        <v>800307</v>
      </c>
      <c r="B195" t="s">
        <v>96</v>
      </c>
      <c r="C195" t="s">
        <v>928</v>
      </c>
      <c r="D195" t="s">
        <v>928</v>
      </c>
      <c r="E195" t="s">
        <v>929</v>
      </c>
      <c r="F195" t="s">
        <v>930</v>
      </c>
      <c r="G195" t="s">
        <v>929</v>
      </c>
      <c r="H195" t="s">
        <v>928</v>
      </c>
      <c r="I195" t="s">
        <v>929</v>
      </c>
      <c r="J195" t="s">
        <v>929</v>
      </c>
      <c r="K195" t="s">
        <v>929</v>
      </c>
      <c r="L195" t="s">
        <v>929</v>
      </c>
      <c r="M195" t="s">
        <v>929</v>
      </c>
      <c r="N195" t="s">
        <v>929</v>
      </c>
    </row>
    <row r="196" spans="1:14">
      <c r="A196">
        <v>800308</v>
      </c>
      <c r="B196" t="s">
        <v>96</v>
      </c>
      <c r="C196" t="s">
        <v>930</v>
      </c>
      <c r="D196" t="s">
        <v>930</v>
      </c>
      <c r="E196" t="s">
        <v>930</v>
      </c>
      <c r="F196" t="s">
        <v>930</v>
      </c>
      <c r="G196" t="s">
        <v>930</v>
      </c>
      <c r="H196" t="s">
        <v>930</v>
      </c>
      <c r="I196" t="s">
        <v>929</v>
      </c>
      <c r="J196" t="s">
        <v>929</v>
      </c>
      <c r="K196" t="s">
        <v>929</v>
      </c>
      <c r="L196" t="s">
        <v>929</v>
      </c>
      <c r="M196" t="s">
        <v>929</v>
      </c>
      <c r="N196" t="s">
        <v>929</v>
      </c>
    </row>
    <row r="197" spans="1:14">
      <c r="A197">
        <v>800314</v>
      </c>
      <c r="B197" t="s">
        <v>96</v>
      </c>
      <c r="C197" t="s">
        <v>930</v>
      </c>
      <c r="D197" t="s">
        <v>930</v>
      </c>
      <c r="E197" t="s">
        <v>929</v>
      </c>
      <c r="F197" t="s">
        <v>930</v>
      </c>
      <c r="G197" t="s">
        <v>929</v>
      </c>
      <c r="H197" t="s">
        <v>929</v>
      </c>
      <c r="I197" t="s">
        <v>929</v>
      </c>
      <c r="J197" t="s">
        <v>929</v>
      </c>
      <c r="K197" t="s">
        <v>929</v>
      </c>
      <c r="L197" t="s">
        <v>929</v>
      </c>
      <c r="M197" t="s">
        <v>929</v>
      </c>
      <c r="N197" t="s">
        <v>929</v>
      </c>
    </row>
    <row r="198" spans="1:14">
      <c r="A198">
        <v>800317</v>
      </c>
      <c r="B198" t="s">
        <v>96</v>
      </c>
      <c r="C198" t="s">
        <v>928</v>
      </c>
      <c r="D198" t="s">
        <v>928</v>
      </c>
      <c r="E198" t="s">
        <v>929</v>
      </c>
      <c r="F198" t="s">
        <v>930</v>
      </c>
      <c r="G198" t="s">
        <v>929</v>
      </c>
      <c r="H198" t="s">
        <v>930</v>
      </c>
      <c r="I198" t="s">
        <v>929</v>
      </c>
      <c r="J198" t="s">
        <v>929</v>
      </c>
      <c r="K198" t="s">
        <v>929</v>
      </c>
      <c r="L198" t="s">
        <v>930</v>
      </c>
      <c r="M198" t="s">
        <v>929</v>
      </c>
      <c r="N198" t="s">
        <v>930</v>
      </c>
    </row>
    <row r="199" spans="1:14">
      <c r="A199">
        <v>800320</v>
      </c>
      <c r="B199" t="s">
        <v>96</v>
      </c>
      <c r="C199" t="s">
        <v>929</v>
      </c>
      <c r="D199" t="s">
        <v>930</v>
      </c>
      <c r="E199" t="s">
        <v>930</v>
      </c>
      <c r="F199" t="s">
        <v>929</v>
      </c>
      <c r="G199" t="s">
        <v>930</v>
      </c>
      <c r="H199" t="s">
        <v>929</v>
      </c>
      <c r="I199" t="s">
        <v>929</v>
      </c>
      <c r="J199" t="s">
        <v>929</v>
      </c>
      <c r="K199" t="s">
        <v>929</v>
      </c>
      <c r="L199" t="s">
        <v>929</v>
      </c>
      <c r="M199" t="s">
        <v>929</v>
      </c>
      <c r="N199" t="s">
        <v>929</v>
      </c>
    </row>
    <row r="200" spans="1:14">
      <c r="A200">
        <v>800323</v>
      </c>
      <c r="B200" t="s">
        <v>96</v>
      </c>
      <c r="C200" t="s">
        <v>930</v>
      </c>
      <c r="D200" t="s">
        <v>928</v>
      </c>
      <c r="E200" t="s">
        <v>929</v>
      </c>
      <c r="F200" t="s">
        <v>928</v>
      </c>
      <c r="G200" t="s">
        <v>928</v>
      </c>
      <c r="H200" t="s">
        <v>930</v>
      </c>
      <c r="I200" t="s">
        <v>929</v>
      </c>
      <c r="J200" t="s">
        <v>929</v>
      </c>
      <c r="K200" t="s">
        <v>929</v>
      </c>
      <c r="L200" t="s">
        <v>929</v>
      </c>
      <c r="M200" t="s">
        <v>929</v>
      </c>
      <c r="N200" t="s">
        <v>929</v>
      </c>
    </row>
    <row r="201" spans="1:14">
      <c r="A201">
        <v>800324</v>
      </c>
      <c r="B201" t="s">
        <v>96</v>
      </c>
      <c r="C201" t="s">
        <v>930</v>
      </c>
      <c r="D201" t="s">
        <v>930</v>
      </c>
      <c r="E201" t="s">
        <v>929</v>
      </c>
      <c r="F201" t="s">
        <v>929</v>
      </c>
      <c r="G201" t="s">
        <v>929</v>
      </c>
      <c r="H201" t="s">
        <v>930</v>
      </c>
      <c r="I201" t="s">
        <v>929</v>
      </c>
      <c r="J201" t="s">
        <v>929</v>
      </c>
      <c r="K201" t="s">
        <v>929</v>
      </c>
      <c r="L201" t="s">
        <v>929</v>
      </c>
      <c r="M201" t="s">
        <v>929</v>
      </c>
      <c r="N201" t="s">
        <v>929</v>
      </c>
    </row>
    <row r="202" spans="1:14">
      <c r="A202">
        <v>800325</v>
      </c>
      <c r="B202" t="s">
        <v>96</v>
      </c>
      <c r="C202" t="s">
        <v>928</v>
      </c>
      <c r="D202" t="s">
        <v>928</v>
      </c>
      <c r="E202" t="s">
        <v>930</v>
      </c>
      <c r="F202" t="s">
        <v>928</v>
      </c>
      <c r="G202" t="s">
        <v>928</v>
      </c>
      <c r="H202" t="s">
        <v>928</v>
      </c>
      <c r="I202" t="s">
        <v>928</v>
      </c>
      <c r="J202" t="s">
        <v>930</v>
      </c>
      <c r="K202" t="s">
        <v>930</v>
      </c>
      <c r="L202" t="s">
        <v>928</v>
      </c>
      <c r="M202" t="s">
        <v>930</v>
      </c>
      <c r="N202" t="s">
        <v>928</v>
      </c>
    </row>
    <row r="203" spans="1:14">
      <c r="A203">
        <v>800326</v>
      </c>
      <c r="B203" t="s">
        <v>96</v>
      </c>
      <c r="C203" t="s">
        <v>928</v>
      </c>
      <c r="D203" t="s">
        <v>928</v>
      </c>
      <c r="E203" t="s">
        <v>928</v>
      </c>
      <c r="F203" t="s">
        <v>928</v>
      </c>
      <c r="G203" t="s">
        <v>928</v>
      </c>
      <c r="H203" t="s">
        <v>928</v>
      </c>
      <c r="I203" t="s">
        <v>929</v>
      </c>
      <c r="J203" t="s">
        <v>929</v>
      </c>
      <c r="K203" t="s">
        <v>929</v>
      </c>
      <c r="L203" t="s">
        <v>929</v>
      </c>
      <c r="M203" t="s">
        <v>929</v>
      </c>
      <c r="N203" t="s">
        <v>929</v>
      </c>
    </row>
    <row r="204" spans="1:14">
      <c r="A204">
        <v>800327</v>
      </c>
      <c r="B204" t="s">
        <v>96</v>
      </c>
      <c r="C204" t="s">
        <v>930</v>
      </c>
      <c r="D204" t="s">
        <v>930</v>
      </c>
      <c r="E204" t="s">
        <v>930</v>
      </c>
      <c r="F204" t="s">
        <v>929</v>
      </c>
      <c r="G204" t="s">
        <v>930</v>
      </c>
      <c r="H204" t="s">
        <v>929</v>
      </c>
      <c r="I204" t="s">
        <v>930</v>
      </c>
      <c r="J204" t="s">
        <v>929</v>
      </c>
      <c r="K204" t="s">
        <v>930</v>
      </c>
      <c r="L204" t="s">
        <v>930</v>
      </c>
      <c r="M204" t="s">
        <v>929</v>
      </c>
      <c r="N204" t="s">
        <v>929</v>
      </c>
    </row>
    <row r="205" spans="1:14">
      <c r="A205">
        <v>800328</v>
      </c>
      <c r="B205" t="s">
        <v>96</v>
      </c>
      <c r="C205" t="s">
        <v>928</v>
      </c>
      <c r="D205" t="s">
        <v>928</v>
      </c>
      <c r="E205" t="s">
        <v>929</v>
      </c>
      <c r="F205" t="s">
        <v>929</v>
      </c>
      <c r="G205" t="s">
        <v>929</v>
      </c>
      <c r="H205" t="s">
        <v>928</v>
      </c>
      <c r="I205" t="s">
        <v>929</v>
      </c>
      <c r="J205" t="s">
        <v>929</v>
      </c>
      <c r="K205" t="s">
        <v>929</v>
      </c>
      <c r="L205" t="s">
        <v>929</v>
      </c>
      <c r="M205" t="s">
        <v>929</v>
      </c>
      <c r="N205" t="s">
        <v>929</v>
      </c>
    </row>
    <row r="206" spans="1:14">
      <c r="A206">
        <v>800329</v>
      </c>
      <c r="B206" t="s">
        <v>96</v>
      </c>
      <c r="C206" t="s">
        <v>928</v>
      </c>
      <c r="D206" t="s">
        <v>928</v>
      </c>
      <c r="E206" t="s">
        <v>930</v>
      </c>
      <c r="F206" t="s">
        <v>928</v>
      </c>
      <c r="G206" t="s">
        <v>929</v>
      </c>
      <c r="H206" t="s">
        <v>929</v>
      </c>
      <c r="I206" t="s">
        <v>929</v>
      </c>
      <c r="J206" t="s">
        <v>929</v>
      </c>
      <c r="K206" t="s">
        <v>929</v>
      </c>
      <c r="L206" t="s">
        <v>929</v>
      </c>
      <c r="M206" t="s">
        <v>929</v>
      </c>
      <c r="N206" t="s">
        <v>929</v>
      </c>
    </row>
    <row r="207" spans="1:14">
      <c r="A207">
        <v>800330</v>
      </c>
      <c r="B207" t="s">
        <v>96</v>
      </c>
      <c r="C207" t="s">
        <v>930</v>
      </c>
      <c r="D207" t="s">
        <v>928</v>
      </c>
      <c r="E207" t="s">
        <v>928</v>
      </c>
      <c r="F207" t="s">
        <v>928</v>
      </c>
      <c r="G207" t="s">
        <v>928</v>
      </c>
      <c r="H207" t="s">
        <v>928</v>
      </c>
      <c r="I207" t="s">
        <v>929</v>
      </c>
      <c r="J207" t="s">
        <v>930</v>
      </c>
      <c r="K207" t="s">
        <v>929</v>
      </c>
      <c r="L207" t="s">
        <v>930</v>
      </c>
      <c r="M207" t="s">
        <v>928</v>
      </c>
      <c r="N207" t="s">
        <v>929</v>
      </c>
    </row>
    <row r="208" spans="1:14">
      <c r="A208">
        <v>800332</v>
      </c>
      <c r="B208" t="s">
        <v>96</v>
      </c>
      <c r="C208" t="s">
        <v>928</v>
      </c>
      <c r="D208" t="s">
        <v>928</v>
      </c>
      <c r="E208" t="s">
        <v>929</v>
      </c>
      <c r="F208" t="s">
        <v>929</v>
      </c>
      <c r="G208" t="s">
        <v>930</v>
      </c>
      <c r="H208" t="s">
        <v>929</v>
      </c>
      <c r="I208" t="s">
        <v>929</v>
      </c>
      <c r="J208" t="s">
        <v>929</v>
      </c>
      <c r="K208" t="s">
        <v>930</v>
      </c>
      <c r="L208" t="s">
        <v>929</v>
      </c>
      <c r="M208" t="s">
        <v>929</v>
      </c>
      <c r="N208" t="s">
        <v>929</v>
      </c>
    </row>
    <row r="209" spans="1:14">
      <c r="A209">
        <v>800334</v>
      </c>
      <c r="B209" t="s">
        <v>96</v>
      </c>
      <c r="C209" t="s">
        <v>928</v>
      </c>
      <c r="D209" t="s">
        <v>928</v>
      </c>
      <c r="E209" t="s">
        <v>928</v>
      </c>
      <c r="F209" t="s">
        <v>928</v>
      </c>
      <c r="G209" t="s">
        <v>928</v>
      </c>
      <c r="H209" t="s">
        <v>930</v>
      </c>
      <c r="I209" t="s">
        <v>929</v>
      </c>
      <c r="J209" t="s">
        <v>929</v>
      </c>
      <c r="K209" t="s">
        <v>929</v>
      </c>
      <c r="L209" t="s">
        <v>929</v>
      </c>
      <c r="M209" t="s">
        <v>929</v>
      </c>
      <c r="N209" t="s">
        <v>929</v>
      </c>
    </row>
    <row r="210" spans="1:14">
      <c r="A210">
        <v>800336</v>
      </c>
      <c r="B210" t="s">
        <v>96</v>
      </c>
      <c r="C210" t="s">
        <v>928</v>
      </c>
      <c r="D210" t="s">
        <v>928</v>
      </c>
      <c r="E210" t="s">
        <v>929</v>
      </c>
      <c r="F210" t="s">
        <v>928</v>
      </c>
      <c r="G210" t="s">
        <v>929</v>
      </c>
      <c r="H210" t="s">
        <v>929</v>
      </c>
      <c r="I210" t="s">
        <v>929</v>
      </c>
      <c r="J210" t="s">
        <v>929</v>
      </c>
      <c r="K210" t="s">
        <v>929</v>
      </c>
      <c r="L210" t="s">
        <v>929</v>
      </c>
      <c r="M210" t="s">
        <v>929</v>
      </c>
      <c r="N210" t="s">
        <v>929</v>
      </c>
    </row>
    <row r="211" spans="1:14">
      <c r="A211">
        <v>800337</v>
      </c>
      <c r="B211" t="s">
        <v>96</v>
      </c>
      <c r="C211" t="s">
        <v>930</v>
      </c>
      <c r="D211" t="s">
        <v>928</v>
      </c>
      <c r="E211" t="s">
        <v>930</v>
      </c>
      <c r="F211" t="s">
        <v>930</v>
      </c>
      <c r="G211" t="s">
        <v>930</v>
      </c>
      <c r="H211" t="s">
        <v>930</v>
      </c>
      <c r="I211" t="s">
        <v>929</v>
      </c>
      <c r="J211" t="s">
        <v>929</v>
      </c>
      <c r="K211" t="s">
        <v>930</v>
      </c>
      <c r="L211" t="s">
        <v>929</v>
      </c>
      <c r="M211" t="s">
        <v>930</v>
      </c>
      <c r="N211" t="s">
        <v>929</v>
      </c>
    </row>
    <row r="212" spans="1:14">
      <c r="A212">
        <v>800338</v>
      </c>
      <c r="B212" t="s">
        <v>96</v>
      </c>
      <c r="C212" t="s">
        <v>928</v>
      </c>
      <c r="D212" t="s">
        <v>928</v>
      </c>
      <c r="E212" t="s">
        <v>930</v>
      </c>
      <c r="F212" t="s">
        <v>930</v>
      </c>
      <c r="G212" t="s">
        <v>928</v>
      </c>
      <c r="H212" t="s">
        <v>930</v>
      </c>
      <c r="I212" t="s">
        <v>929</v>
      </c>
      <c r="J212" t="s">
        <v>930</v>
      </c>
      <c r="K212" t="s">
        <v>929</v>
      </c>
      <c r="L212" t="s">
        <v>929</v>
      </c>
      <c r="M212" t="s">
        <v>929</v>
      </c>
      <c r="N212" t="s">
        <v>929</v>
      </c>
    </row>
    <row r="213" spans="1:14">
      <c r="A213">
        <v>800340</v>
      </c>
      <c r="B213" t="s">
        <v>96</v>
      </c>
      <c r="C213" t="s">
        <v>929</v>
      </c>
      <c r="D213" t="s">
        <v>929</v>
      </c>
      <c r="E213" t="s">
        <v>930</v>
      </c>
      <c r="F213" t="s">
        <v>930</v>
      </c>
      <c r="G213" t="s">
        <v>930</v>
      </c>
      <c r="H213" t="s">
        <v>929</v>
      </c>
      <c r="I213" t="s">
        <v>929</v>
      </c>
      <c r="J213" t="s">
        <v>929</v>
      </c>
      <c r="K213" t="s">
        <v>929</v>
      </c>
      <c r="L213" t="s">
        <v>929</v>
      </c>
      <c r="M213" t="s">
        <v>929</v>
      </c>
      <c r="N213" t="s">
        <v>929</v>
      </c>
    </row>
    <row r="214" spans="1:14">
      <c r="A214">
        <v>800343</v>
      </c>
      <c r="B214" t="s">
        <v>96</v>
      </c>
      <c r="C214" t="s">
        <v>930</v>
      </c>
      <c r="D214" t="s">
        <v>930</v>
      </c>
      <c r="E214" t="s">
        <v>929</v>
      </c>
      <c r="F214" t="s">
        <v>930</v>
      </c>
      <c r="G214" t="s">
        <v>929</v>
      </c>
      <c r="H214" t="s">
        <v>929</v>
      </c>
      <c r="I214" t="s">
        <v>929</v>
      </c>
      <c r="J214" t="s">
        <v>929</v>
      </c>
      <c r="K214" t="s">
        <v>929</v>
      </c>
      <c r="L214" t="s">
        <v>929</v>
      </c>
      <c r="M214" t="s">
        <v>929</v>
      </c>
      <c r="N214" t="s">
        <v>929</v>
      </c>
    </row>
    <row r="215" spans="1:14">
      <c r="A215">
        <v>800346</v>
      </c>
      <c r="B215" t="s">
        <v>96</v>
      </c>
      <c r="C215" t="s">
        <v>928</v>
      </c>
      <c r="D215" t="s">
        <v>928</v>
      </c>
      <c r="E215" t="s">
        <v>928</v>
      </c>
      <c r="F215" t="s">
        <v>929</v>
      </c>
      <c r="G215" t="s">
        <v>929</v>
      </c>
      <c r="H215" t="s">
        <v>929</v>
      </c>
      <c r="I215" t="s">
        <v>928</v>
      </c>
      <c r="J215" t="s">
        <v>930</v>
      </c>
      <c r="K215" t="s">
        <v>929</v>
      </c>
      <c r="L215" t="s">
        <v>930</v>
      </c>
      <c r="M215" t="s">
        <v>928</v>
      </c>
      <c r="N215" t="s">
        <v>929</v>
      </c>
    </row>
    <row r="216" spans="1:14">
      <c r="A216">
        <v>800347</v>
      </c>
      <c r="B216" t="s">
        <v>96</v>
      </c>
      <c r="C216" t="s">
        <v>930</v>
      </c>
      <c r="D216" t="s">
        <v>930</v>
      </c>
      <c r="E216" t="s">
        <v>930</v>
      </c>
      <c r="F216" t="s">
        <v>930</v>
      </c>
      <c r="G216" t="s">
        <v>930</v>
      </c>
      <c r="H216" t="s">
        <v>930</v>
      </c>
      <c r="I216" t="s">
        <v>929</v>
      </c>
      <c r="J216" t="s">
        <v>929</v>
      </c>
      <c r="K216" t="s">
        <v>929</v>
      </c>
      <c r="L216" t="s">
        <v>929</v>
      </c>
      <c r="M216" t="s">
        <v>929</v>
      </c>
      <c r="N216" t="s">
        <v>929</v>
      </c>
    </row>
    <row r="217" spans="1:14">
      <c r="A217">
        <v>800349</v>
      </c>
      <c r="B217" t="s">
        <v>96</v>
      </c>
      <c r="C217" t="s">
        <v>930</v>
      </c>
      <c r="D217" t="s">
        <v>930</v>
      </c>
      <c r="E217" t="s">
        <v>930</v>
      </c>
      <c r="F217" t="s">
        <v>930</v>
      </c>
      <c r="G217" t="s">
        <v>930</v>
      </c>
      <c r="H217" t="s">
        <v>930</v>
      </c>
      <c r="I217" t="s">
        <v>929</v>
      </c>
      <c r="J217" t="s">
        <v>929</v>
      </c>
      <c r="K217" t="s">
        <v>929</v>
      </c>
      <c r="L217" t="s">
        <v>929</v>
      </c>
      <c r="M217" t="s">
        <v>929</v>
      </c>
      <c r="N217" t="s">
        <v>929</v>
      </c>
    </row>
    <row r="218" spans="1:14">
      <c r="A218">
        <v>800352</v>
      </c>
      <c r="B218" t="s">
        <v>96</v>
      </c>
      <c r="C218" t="s">
        <v>930</v>
      </c>
      <c r="D218" t="s">
        <v>930</v>
      </c>
      <c r="E218" t="s">
        <v>930</v>
      </c>
      <c r="F218" t="s">
        <v>929</v>
      </c>
      <c r="G218" t="s">
        <v>929</v>
      </c>
      <c r="H218" t="s">
        <v>930</v>
      </c>
      <c r="I218" t="s">
        <v>929</v>
      </c>
      <c r="J218" t="s">
        <v>929</v>
      </c>
      <c r="K218" t="s">
        <v>929</v>
      </c>
      <c r="L218" t="s">
        <v>929</v>
      </c>
      <c r="M218" t="s">
        <v>929</v>
      </c>
      <c r="N218" t="s">
        <v>929</v>
      </c>
    </row>
    <row r="219" spans="1:14">
      <c r="A219">
        <v>800353</v>
      </c>
      <c r="B219" t="s">
        <v>96</v>
      </c>
      <c r="C219" t="s">
        <v>930</v>
      </c>
      <c r="D219" t="s">
        <v>930</v>
      </c>
      <c r="E219" t="s">
        <v>929</v>
      </c>
      <c r="F219" t="s">
        <v>930</v>
      </c>
      <c r="G219" t="s">
        <v>929</v>
      </c>
      <c r="H219" t="s">
        <v>929</v>
      </c>
      <c r="I219" t="s">
        <v>929</v>
      </c>
      <c r="J219" t="s">
        <v>929</v>
      </c>
      <c r="K219" t="s">
        <v>929</v>
      </c>
      <c r="L219" t="s">
        <v>929</v>
      </c>
      <c r="M219" t="s">
        <v>929</v>
      </c>
      <c r="N219" t="s">
        <v>929</v>
      </c>
    </row>
    <row r="220" spans="1:14">
      <c r="A220">
        <v>800355</v>
      </c>
      <c r="B220" t="s">
        <v>96</v>
      </c>
      <c r="C220" t="s">
        <v>930</v>
      </c>
      <c r="D220" t="s">
        <v>929</v>
      </c>
      <c r="E220" t="s">
        <v>930</v>
      </c>
      <c r="F220" t="s">
        <v>929</v>
      </c>
      <c r="G220" t="s">
        <v>930</v>
      </c>
      <c r="H220" t="s">
        <v>929</v>
      </c>
      <c r="I220" t="s">
        <v>929</v>
      </c>
      <c r="J220" t="s">
        <v>929</v>
      </c>
      <c r="K220" t="s">
        <v>929</v>
      </c>
      <c r="L220" t="s">
        <v>929</v>
      </c>
      <c r="M220" t="s">
        <v>929</v>
      </c>
      <c r="N220" t="s">
        <v>929</v>
      </c>
    </row>
    <row r="221" spans="1:14">
      <c r="A221">
        <v>800356</v>
      </c>
      <c r="B221" t="s">
        <v>96</v>
      </c>
      <c r="C221" t="s">
        <v>930</v>
      </c>
      <c r="D221" t="s">
        <v>930</v>
      </c>
      <c r="E221" t="s">
        <v>929</v>
      </c>
      <c r="F221" t="s">
        <v>930</v>
      </c>
      <c r="G221" t="s">
        <v>929</v>
      </c>
      <c r="H221" t="s">
        <v>930</v>
      </c>
      <c r="I221" t="s">
        <v>929</v>
      </c>
      <c r="J221" t="s">
        <v>929</v>
      </c>
      <c r="K221" t="s">
        <v>929</v>
      </c>
      <c r="L221" t="s">
        <v>929</v>
      </c>
      <c r="M221" t="s">
        <v>929</v>
      </c>
      <c r="N221" t="s">
        <v>929</v>
      </c>
    </row>
    <row r="222" spans="1:14">
      <c r="A222">
        <v>800357</v>
      </c>
      <c r="B222" t="s">
        <v>96</v>
      </c>
      <c r="C222" t="s">
        <v>930</v>
      </c>
      <c r="D222" t="s">
        <v>930</v>
      </c>
      <c r="E222" t="s">
        <v>929</v>
      </c>
      <c r="F222" t="s">
        <v>929</v>
      </c>
      <c r="G222" t="s">
        <v>930</v>
      </c>
      <c r="H222" t="s">
        <v>930</v>
      </c>
      <c r="I222" t="s">
        <v>929</v>
      </c>
      <c r="J222" t="s">
        <v>929</v>
      </c>
      <c r="K222" t="s">
        <v>929</v>
      </c>
      <c r="L222" t="s">
        <v>929</v>
      </c>
      <c r="M222" t="s">
        <v>929</v>
      </c>
      <c r="N222" t="s">
        <v>929</v>
      </c>
    </row>
    <row r="223" spans="1:14">
      <c r="A223">
        <v>800358</v>
      </c>
      <c r="B223" t="s">
        <v>96</v>
      </c>
      <c r="C223" t="s">
        <v>928</v>
      </c>
      <c r="D223" t="s">
        <v>929</v>
      </c>
      <c r="E223" t="s">
        <v>928</v>
      </c>
      <c r="F223" t="s">
        <v>928</v>
      </c>
      <c r="G223" t="s">
        <v>928</v>
      </c>
      <c r="H223" t="s">
        <v>928</v>
      </c>
      <c r="I223" t="s">
        <v>929</v>
      </c>
      <c r="J223" t="s">
        <v>929</v>
      </c>
      <c r="K223" t="s">
        <v>929</v>
      </c>
      <c r="L223" t="s">
        <v>929</v>
      </c>
      <c r="M223" t="s">
        <v>929</v>
      </c>
      <c r="N223" t="s">
        <v>929</v>
      </c>
    </row>
    <row r="224" spans="1:14">
      <c r="A224">
        <v>800360</v>
      </c>
      <c r="B224" t="s">
        <v>96</v>
      </c>
      <c r="C224" t="s">
        <v>930</v>
      </c>
      <c r="D224" t="s">
        <v>928</v>
      </c>
      <c r="E224" t="s">
        <v>930</v>
      </c>
      <c r="F224" t="s">
        <v>930</v>
      </c>
      <c r="G224" t="s">
        <v>928</v>
      </c>
      <c r="H224" t="s">
        <v>930</v>
      </c>
      <c r="I224" t="s">
        <v>930</v>
      </c>
      <c r="J224" t="s">
        <v>928</v>
      </c>
      <c r="K224" t="s">
        <v>929</v>
      </c>
      <c r="L224" t="s">
        <v>929</v>
      </c>
      <c r="M224" t="s">
        <v>928</v>
      </c>
      <c r="N224" t="s">
        <v>930</v>
      </c>
    </row>
    <row r="225" spans="1:14">
      <c r="A225">
        <v>800361</v>
      </c>
      <c r="B225" t="s">
        <v>96</v>
      </c>
      <c r="C225" t="s">
        <v>930</v>
      </c>
      <c r="D225" t="s">
        <v>928</v>
      </c>
      <c r="E225" t="s">
        <v>928</v>
      </c>
      <c r="F225" t="s">
        <v>929</v>
      </c>
      <c r="G225" t="s">
        <v>928</v>
      </c>
      <c r="H225" t="s">
        <v>929</v>
      </c>
      <c r="I225" t="s">
        <v>929</v>
      </c>
      <c r="J225" t="s">
        <v>929</v>
      </c>
      <c r="K225" t="s">
        <v>929</v>
      </c>
      <c r="L225" t="s">
        <v>929</v>
      </c>
      <c r="M225" t="s">
        <v>929</v>
      </c>
      <c r="N225" t="s">
        <v>929</v>
      </c>
    </row>
    <row r="226" spans="1:14">
      <c r="A226">
        <v>800362</v>
      </c>
      <c r="B226" t="s">
        <v>96</v>
      </c>
      <c r="C226" t="s">
        <v>930</v>
      </c>
      <c r="D226" t="s">
        <v>930</v>
      </c>
      <c r="E226" t="s">
        <v>930</v>
      </c>
      <c r="F226" t="s">
        <v>929</v>
      </c>
      <c r="G226" t="s">
        <v>929</v>
      </c>
      <c r="H226" t="s">
        <v>929</v>
      </c>
      <c r="I226" t="s">
        <v>929</v>
      </c>
      <c r="J226" t="s">
        <v>929</v>
      </c>
      <c r="K226" t="s">
        <v>929</v>
      </c>
      <c r="L226" t="s">
        <v>929</v>
      </c>
      <c r="M226" t="s">
        <v>929</v>
      </c>
      <c r="N226" t="s">
        <v>929</v>
      </c>
    </row>
    <row r="227" spans="1:14">
      <c r="A227">
        <v>800364</v>
      </c>
      <c r="B227" t="s">
        <v>96</v>
      </c>
      <c r="C227" t="s">
        <v>928</v>
      </c>
      <c r="D227" t="s">
        <v>928</v>
      </c>
      <c r="E227" t="s">
        <v>930</v>
      </c>
      <c r="F227" t="s">
        <v>929</v>
      </c>
      <c r="G227" t="s">
        <v>930</v>
      </c>
      <c r="H227" t="s">
        <v>929</v>
      </c>
      <c r="I227" t="s">
        <v>929</v>
      </c>
      <c r="J227" t="s">
        <v>929</v>
      </c>
      <c r="K227" t="s">
        <v>929</v>
      </c>
      <c r="L227" t="s">
        <v>929</v>
      </c>
      <c r="M227" t="s">
        <v>929</v>
      </c>
      <c r="N227" t="s">
        <v>929</v>
      </c>
    </row>
    <row r="228" spans="1:14">
      <c r="A228">
        <v>800365</v>
      </c>
      <c r="B228" t="s">
        <v>96</v>
      </c>
      <c r="C228" t="s">
        <v>930</v>
      </c>
      <c r="D228" t="s">
        <v>930</v>
      </c>
      <c r="E228" t="s">
        <v>930</v>
      </c>
      <c r="F228" t="s">
        <v>929</v>
      </c>
      <c r="G228" t="s">
        <v>929</v>
      </c>
      <c r="H228" t="s">
        <v>929</v>
      </c>
      <c r="I228" t="s">
        <v>929</v>
      </c>
      <c r="J228" t="s">
        <v>929</v>
      </c>
      <c r="K228" t="s">
        <v>929</v>
      </c>
      <c r="L228" t="s">
        <v>929</v>
      </c>
      <c r="M228" t="s">
        <v>929</v>
      </c>
      <c r="N228" t="s">
        <v>929</v>
      </c>
    </row>
    <row r="229" spans="1:14">
      <c r="A229">
        <v>800366</v>
      </c>
      <c r="B229" t="s">
        <v>96</v>
      </c>
      <c r="C229" t="s">
        <v>930</v>
      </c>
      <c r="D229" t="s">
        <v>930</v>
      </c>
      <c r="E229" t="s">
        <v>929</v>
      </c>
      <c r="F229" t="s">
        <v>929</v>
      </c>
      <c r="G229" t="s">
        <v>929</v>
      </c>
      <c r="H229" t="s">
        <v>930</v>
      </c>
      <c r="I229" t="s">
        <v>929</v>
      </c>
      <c r="J229" t="s">
        <v>929</v>
      </c>
      <c r="K229" t="s">
        <v>929</v>
      </c>
      <c r="L229" t="s">
        <v>929</v>
      </c>
      <c r="M229" t="s">
        <v>929</v>
      </c>
      <c r="N229" t="s">
        <v>929</v>
      </c>
    </row>
    <row r="230" spans="1:14">
      <c r="A230">
        <v>800367</v>
      </c>
      <c r="B230" t="s">
        <v>96</v>
      </c>
      <c r="C230" t="s">
        <v>928</v>
      </c>
      <c r="D230" t="s">
        <v>928</v>
      </c>
      <c r="E230" t="s">
        <v>928</v>
      </c>
      <c r="F230" t="s">
        <v>928</v>
      </c>
      <c r="G230" t="s">
        <v>928</v>
      </c>
      <c r="H230" t="s">
        <v>928</v>
      </c>
      <c r="I230" t="s">
        <v>928</v>
      </c>
      <c r="J230" t="s">
        <v>930</v>
      </c>
      <c r="K230" t="s">
        <v>928</v>
      </c>
      <c r="L230" t="s">
        <v>928</v>
      </c>
      <c r="M230" t="s">
        <v>930</v>
      </c>
      <c r="N230" t="s">
        <v>928</v>
      </c>
    </row>
    <row r="231" spans="1:14">
      <c r="A231">
        <v>800371</v>
      </c>
      <c r="B231" t="s">
        <v>96</v>
      </c>
      <c r="C231" t="s">
        <v>930</v>
      </c>
      <c r="D231" t="s">
        <v>930</v>
      </c>
      <c r="E231" t="s">
        <v>929</v>
      </c>
      <c r="F231" t="s">
        <v>929</v>
      </c>
      <c r="G231" t="s">
        <v>930</v>
      </c>
      <c r="H231" t="s">
        <v>930</v>
      </c>
      <c r="I231" t="s">
        <v>929</v>
      </c>
      <c r="J231" t="s">
        <v>929</v>
      </c>
      <c r="K231" t="s">
        <v>929</v>
      </c>
      <c r="L231" t="s">
        <v>929</v>
      </c>
      <c r="M231" t="s">
        <v>929</v>
      </c>
      <c r="N231" t="s">
        <v>929</v>
      </c>
    </row>
    <row r="232" spans="1:14">
      <c r="A232">
        <v>800372</v>
      </c>
      <c r="B232" t="s">
        <v>96</v>
      </c>
      <c r="C232" t="s">
        <v>928</v>
      </c>
      <c r="D232" t="s">
        <v>928</v>
      </c>
      <c r="E232" t="s">
        <v>929</v>
      </c>
      <c r="F232" t="s">
        <v>928</v>
      </c>
      <c r="G232" t="s">
        <v>929</v>
      </c>
      <c r="H232" t="s">
        <v>929</v>
      </c>
      <c r="I232" t="s">
        <v>929</v>
      </c>
      <c r="J232" t="s">
        <v>929</v>
      </c>
      <c r="K232" t="s">
        <v>929</v>
      </c>
      <c r="L232" t="s">
        <v>929</v>
      </c>
      <c r="M232" t="s">
        <v>929</v>
      </c>
      <c r="N232" t="s">
        <v>929</v>
      </c>
    </row>
    <row r="233" spans="1:14">
      <c r="A233">
        <v>800379</v>
      </c>
      <c r="B233" t="s">
        <v>96</v>
      </c>
      <c r="C233" t="s">
        <v>928</v>
      </c>
      <c r="D233" t="s">
        <v>928</v>
      </c>
      <c r="E233" t="s">
        <v>928</v>
      </c>
      <c r="F233" t="s">
        <v>928</v>
      </c>
      <c r="G233" t="s">
        <v>929</v>
      </c>
      <c r="H233" t="s">
        <v>929</v>
      </c>
      <c r="I233" t="s">
        <v>929</v>
      </c>
      <c r="J233" t="s">
        <v>930</v>
      </c>
      <c r="K233" t="s">
        <v>929</v>
      </c>
      <c r="L233" t="s">
        <v>929</v>
      </c>
      <c r="M233" t="s">
        <v>929</v>
      </c>
      <c r="N233" t="s">
        <v>929</v>
      </c>
    </row>
    <row r="234" spans="1:14">
      <c r="A234">
        <v>800380</v>
      </c>
      <c r="B234" t="s">
        <v>96</v>
      </c>
      <c r="C234" t="s">
        <v>930</v>
      </c>
      <c r="D234" t="s">
        <v>930</v>
      </c>
      <c r="E234" t="s">
        <v>930</v>
      </c>
      <c r="F234" t="s">
        <v>930</v>
      </c>
      <c r="G234" t="s">
        <v>930</v>
      </c>
      <c r="H234" t="s">
        <v>930</v>
      </c>
      <c r="I234" t="s">
        <v>929</v>
      </c>
      <c r="J234" t="s">
        <v>929</v>
      </c>
      <c r="K234" t="s">
        <v>929</v>
      </c>
      <c r="L234" t="s">
        <v>929</v>
      </c>
      <c r="M234" t="s">
        <v>929</v>
      </c>
      <c r="N234" t="s">
        <v>929</v>
      </c>
    </row>
    <row r="235" spans="1:14">
      <c r="A235">
        <v>800383</v>
      </c>
      <c r="B235" t="s">
        <v>96</v>
      </c>
      <c r="C235" t="s">
        <v>928</v>
      </c>
      <c r="D235" t="s">
        <v>928</v>
      </c>
      <c r="E235" t="s">
        <v>928</v>
      </c>
      <c r="F235" t="s">
        <v>928</v>
      </c>
      <c r="G235" t="s">
        <v>928</v>
      </c>
      <c r="H235" t="s">
        <v>930</v>
      </c>
      <c r="I235" t="s">
        <v>930</v>
      </c>
      <c r="J235" t="s">
        <v>929</v>
      </c>
      <c r="K235" t="s">
        <v>929</v>
      </c>
      <c r="L235" t="s">
        <v>929</v>
      </c>
      <c r="M235" t="s">
        <v>929</v>
      </c>
      <c r="N235" t="s">
        <v>929</v>
      </c>
    </row>
    <row r="236" spans="1:14">
      <c r="A236">
        <v>800384</v>
      </c>
      <c r="B236" t="s">
        <v>96</v>
      </c>
      <c r="C236" t="s">
        <v>930</v>
      </c>
      <c r="D236" t="s">
        <v>930</v>
      </c>
      <c r="E236" t="s">
        <v>930</v>
      </c>
      <c r="F236" t="s">
        <v>930</v>
      </c>
      <c r="G236" t="s">
        <v>930</v>
      </c>
      <c r="H236" t="s">
        <v>929</v>
      </c>
      <c r="I236" t="s">
        <v>929</v>
      </c>
      <c r="J236" t="s">
        <v>929</v>
      </c>
      <c r="K236" t="s">
        <v>929</v>
      </c>
      <c r="L236" t="s">
        <v>929</v>
      </c>
      <c r="M236" t="s">
        <v>929</v>
      </c>
      <c r="N236" t="s">
        <v>929</v>
      </c>
    </row>
    <row r="237" spans="1:14">
      <c r="A237">
        <v>800387</v>
      </c>
      <c r="B237" t="s">
        <v>96</v>
      </c>
      <c r="C237" t="s">
        <v>930</v>
      </c>
      <c r="D237" t="s">
        <v>930</v>
      </c>
      <c r="E237" t="s">
        <v>930</v>
      </c>
      <c r="F237" t="s">
        <v>930</v>
      </c>
      <c r="G237" t="s">
        <v>929</v>
      </c>
      <c r="H237" t="s">
        <v>929</v>
      </c>
      <c r="I237" t="s">
        <v>929</v>
      </c>
      <c r="J237" t="s">
        <v>929</v>
      </c>
      <c r="K237" t="s">
        <v>929</v>
      </c>
      <c r="L237" t="s">
        <v>929</v>
      </c>
      <c r="M237" t="s">
        <v>929</v>
      </c>
      <c r="N237" t="s">
        <v>929</v>
      </c>
    </row>
    <row r="238" spans="1:14">
      <c r="A238">
        <v>800388</v>
      </c>
      <c r="B238" t="s">
        <v>96</v>
      </c>
      <c r="C238" t="s">
        <v>930</v>
      </c>
      <c r="D238" t="s">
        <v>928</v>
      </c>
      <c r="E238" t="s">
        <v>928</v>
      </c>
      <c r="F238" t="s">
        <v>930</v>
      </c>
      <c r="G238" t="s">
        <v>928</v>
      </c>
      <c r="H238" t="s">
        <v>930</v>
      </c>
      <c r="I238" t="s">
        <v>930</v>
      </c>
      <c r="J238" t="s">
        <v>930</v>
      </c>
      <c r="K238" t="s">
        <v>930</v>
      </c>
      <c r="L238" t="s">
        <v>930</v>
      </c>
      <c r="M238" t="s">
        <v>929</v>
      </c>
      <c r="N238" t="s">
        <v>929</v>
      </c>
    </row>
    <row r="239" spans="1:14">
      <c r="A239">
        <v>800390</v>
      </c>
      <c r="B239" t="s">
        <v>96</v>
      </c>
      <c r="C239" t="s">
        <v>928</v>
      </c>
      <c r="D239" t="s">
        <v>928</v>
      </c>
      <c r="E239" t="s">
        <v>929</v>
      </c>
      <c r="F239" t="s">
        <v>928</v>
      </c>
      <c r="G239" t="s">
        <v>928</v>
      </c>
      <c r="H239" t="s">
        <v>929</v>
      </c>
      <c r="I239" t="s">
        <v>929</v>
      </c>
      <c r="J239" t="s">
        <v>929</v>
      </c>
      <c r="K239" t="s">
        <v>929</v>
      </c>
      <c r="L239" t="s">
        <v>929</v>
      </c>
      <c r="M239" t="s">
        <v>929</v>
      </c>
      <c r="N239" t="s">
        <v>929</v>
      </c>
    </row>
    <row r="240" spans="1:14">
      <c r="A240">
        <v>800391</v>
      </c>
      <c r="B240" t="s">
        <v>96</v>
      </c>
      <c r="C240" t="s">
        <v>928</v>
      </c>
      <c r="D240" t="s">
        <v>928</v>
      </c>
      <c r="E240" t="s">
        <v>928</v>
      </c>
      <c r="F240" t="s">
        <v>930</v>
      </c>
      <c r="G240" t="s">
        <v>928</v>
      </c>
      <c r="H240" t="s">
        <v>930</v>
      </c>
      <c r="I240" t="s">
        <v>928</v>
      </c>
      <c r="J240" t="s">
        <v>930</v>
      </c>
      <c r="K240" t="s">
        <v>930</v>
      </c>
      <c r="L240" t="s">
        <v>928</v>
      </c>
      <c r="M240" t="s">
        <v>930</v>
      </c>
      <c r="N240" t="s">
        <v>930</v>
      </c>
    </row>
    <row r="241" spans="1:14">
      <c r="A241">
        <v>800392</v>
      </c>
      <c r="B241" t="s">
        <v>96</v>
      </c>
      <c r="C241" t="s">
        <v>928</v>
      </c>
      <c r="D241" t="s">
        <v>928</v>
      </c>
      <c r="E241" t="s">
        <v>930</v>
      </c>
      <c r="F241" t="s">
        <v>929</v>
      </c>
      <c r="G241" t="s">
        <v>930</v>
      </c>
      <c r="H241" t="s">
        <v>928</v>
      </c>
      <c r="I241" t="s">
        <v>930</v>
      </c>
      <c r="J241" t="s">
        <v>929</v>
      </c>
      <c r="K241" t="s">
        <v>930</v>
      </c>
      <c r="L241" t="s">
        <v>929</v>
      </c>
      <c r="M241" t="s">
        <v>930</v>
      </c>
      <c r="N241" t="s">
        <v>929</v>
      </c>
    </row>
    <row r="242" spans="1:14">
      <c r="A242">
        <v>800393</v>
      </c>
      <c r="B242" t="s">
        <v>96</v>
      </c>
      <c r="C242" t="s">
        <v>930</v>
      </c>
      <c r="D242" t="s">
        <v>930</v>
      </c>
      <c r="E242" t="s">
        <v>929</v>
      </c>
      <c r="F242" t="s">
        <v>929</v>
      </c>
      <c r="G242" t="s">
        <v>930</v>
      </c>
      <c r="H242" t="s">
        <v>929</v>
      </c>
      <c r="I242" t="s">
        <v>929</v>
      </c>
      <c r="J242" t="s">
        <v>929</v>
      </c>
      <c r="K242" t="s">
        <v>929</v>
      </c>
      <c r="L242" t="s">
        <v>929</v>
      </c>
      <c r="M242" t="s">
        <v>929</v>
      </c>
      <c r="N242" t="s">
        <v>929</v>
      </c>
    </row>
    <row r="243" spans="1:14">
      <c r="A243">
        <v>800397</v>
      </c>
      <c r="B243" t="s">
        <v>96</v>
      </c>
      <c r="C243" t="s">
        <v>930</v>
      </c>
      <c r="D243" t="s">
        <v>928</v>
      </c>
      <c r="E243" t="s">
        <v>929</v>
      </c>
      <c r="F243" t="s">
        <v>928</v>
      </c>
      <c r="G243" t="s">
        <v>928</v>
      </c>
      <c r="H243" t="s">
        <v>930</v>
      </c>
      <c r="I243" t="s">
        <v>929</v>
      </c>
      <c r="J243" t="s">
        <v>928</v>
      </c>
      <c r="K243" t="s">
        <v>929</v>
      </c>
      <c r="L243" t="s">
        <v>929</v>
      </c>
      <c r="M243" t="s">
        <v>928</v>
      </c>
      <c r="N243" t="s">
        <v>928</v>
      </c>
    </row>
    <row r="244" spans="1:14">
      <c r="A244">
        <v>800399</v>
      </c>
      <c r="B244" t="s">
        <v>96</v>
      </c>
      <c r="C244" t="s">
        <v>928</v>
      </c>
      <c r="D244" t="s">
        <v>929</v>
      </c>
      <c r="E244" t="s">
        <v>929</v>
      </c>
      <c r="F244" t="s">
        <v>928</v>
      </c>
      <c r="G244" t="s">
        <v>928</v>
      </c>
      <c r="H244" t="s">
        <v>928</v>
      </c>
      <c r="I244" t="s">
        <v>929</v>
      </c>
      <c r="J244" t="s">
        <v>929</v>
      </c>
      <c r="K244" t="s">
        <v>929</v>
      </c>
      <c r="L244" t="s">
        <v>929</v>
      </c>
      <c r="M244" t="s">
        <v>929</v>
      </c>
      <c r="N244" t="s">
        <v>929</v>
      </c>
    </row>
    <row r="245" spans="1:14">
      <c r="A245">
        <v>800400</v>
      </c>
      <c r="B245" t="s">
        <v>96</v>
      </c>
      <c r="C245" t="s">
        <v>930</v>
      </c>
      <c r="D245" t="s">
        <v>930</v>
      </c>
      <c r="E245" t="s">
        <v>930</v>
      </c>
      <c r="F245" t="s">
        <v>930</v>
      </c>
      <c r="G245" t="s">
        <v>930</v>
      </c>
      <c r="H245" t="s">
        <v>930</v>
      </c>
      <c r="I245" t="s">
        <v>929</v>
      </c>
      <c r="J245" t="s">
        <v>929</v>
      </c>
      <c r="K245" t="s">
        <v>929</v>
      </c>
      <c r="L245" t="s">
        <v>929</v>
      </c>
      <c r="M245" t="s">
        <v>929</v>
      </c>
      <c r="N245" t="s">
        <v>929</v>
      </c>
    </row>
    <row r="246" spans="1:14">
      <c r="A246">
        <v>800401</v>
      </c>
      <c r="B246" t="s">
        <v>96</v>
      </c>
      <c r="C246" t="s">
        <v>930</v>
      </c>
      <c r="D246" t="s">
        <v>929</v>
      </c>
      <c r="E246" t="s">
        <v>929</v>
      </c>
      <c r="F246" t="s">
        <v>930</v>
      </c>
      <c r="G246" t="s">
        <v>929</v>
      </c>
      <c r="H246" t="s">
        <v>930</v>
      </c>
      <c r="I246" t="s">
        <v>929</v>
      </c>
      <c r="J246" t="s">
        <v>929</v>
      </c>
      <c r="K246" t="s">
        <v>929</v>
      </c>
      <c r="L246" t="s">
        <v>929</v>
      </c>
      <c r="M246" t="s">
        <v>929</v>
      </c>
      <c r="N246" t="s">
        <v>929</v>
      </c>
    </row>
    <row r="247" spans="1:14">
      <c r="A247">
        <v>800402</v>
      </c>
      <c r="B247" t="s">
        <v>96</v>
      </c>
      <c r="C247" t="s">
        <v>930</v>
      </c>
      <c r="D247" t="s">
        <v>930</v>
      </c>
      <c r="E247" t="s">
        <v>930</v>
      </c>
      <c r="F247" t="s">
        <v>930</v>
      </c>
      <c r="G247" t="s">
        <v>930</v>
      </c>
      <c r="H247" t="s">
        <v>930</v>
      </c>
      <c r="I247" t="s">
        <v>929</v>
      </c>
      <c r="J247" t="s">
        <v>929</v>
      </c>
      <c r="K247" t="s">
        <v>929</v>
      </c>
      <c r="L247" t="s">
        <v>929</v>
      </c>
      <c r="M247" t="s">
        <v>929</v>
      </c>
      <c r="N247" t="s">
        <v>929</v>
      </c>
    </row>
    <row r="248" spans="1:14">
      <c r="A248">
        <v>800403</v>
      </c>
      <c r="B248" t="s">
        <v>96</v>
      </c>
      <c r="C248" t="s">
        <v>930</v>
      </c>
      <c r="D248" t="s">
        <v>930</v>
      </c>
      <c r="E248" t="s">
        <v>930</v>
      </c>
      <c r="F248" t="s">
        <v>929</v>
      </c>
      <c r="G248" t="s">
        <v>929</v>
      </c>
      <c r="H248" t="s">
        <v>929</v>
      </c>
      <c r="I248" t="s">
        <v>929</v>
      </c>
      <c r="J248" t="s">
        <v>929</v>
      </c>
      <c r="K248" t="s">
        <v>929</v>
      </c>
      <c r="L248" t="s">
        <v>929</v>
      </c>
      <c r="M248" t="s">
        <v>929</v>
      </c>
      <c r="N248" t="s">
        <v>929</v>
      </c>
    </row>
    <row r="249" spans="1:14">
      <c r="A249">
        <v>800404</v>
      </c>
      <c r="B249" t="s">
        <v>96</v>
      </c>
      <c r="C249" t="s">
        <v>928</v>
      </c>
      <c r="D249" t="s">
        <v>928</v>
      </c>
      <c r="E249" t="s">
        <v>928</v>
      </c>
      <c r="F249" t="s">
        <v>928</v>
      </c>
      <c r="G249" t="s">
        <v>928</v>
      </c>
      <c r="H249" t="s">
        <v>928</v>
      </c>
      <c r="I249" t="s">
        <v>929</v>
      </c>
      <c r="J249" t="s">
        <v>929</v>
      </c>
      <c r="K249" t="s">
        <v>929</v>
      </c>
      <c r="L249" t="s">
        <v>929</v>
      </c>
      <c r="M249" t="s">
        <v>929</v>
      </c>
      <c r="N249" t="s">
        <v>929</v>
      </c>
    </row>
    <row r="250" spans="1:14">
      <c r="A250">
        <v>800408</v>
      </c>
      <c r="B250" t="s">
        <v>96</v>
      </c>
      <c r="C250" t="s">
        <v>929</v>
      </c>
      <c r="D250" t="s">
        <v>928</v>
      </c>
      <c r="E250" t="s">
        <v>929</v>
      </c>
      <c r="F250" t="s">
        <v>928</v>
      </c>
      <c r="G250" t="s">
        <v>929</v>
      </c>
      <c r="H250" t="s">
        <v>930</v>
      </c>
      <c r="I250" t="s">
        <v>928</v>
      </c>
      <c r="J250" t="s">
        <v>929</v>
      </c>
      <c r="K250" t="s">
        <v>929</v>
      </c>
      <c r="L250" t="s">
        <v>929</v>
      </c>
      <c r="M250" t="s">
        <v>929</v>
      </c>
      <c r="N250" t="s">
        <v>929</v>
      </c>
    </row>
    <row r="251" spans="1:14">
      <c r="A251">
        <v>800411</v>
      </c>
      <c r="B251" t="s">
        <v>96</v>
      </c>
      <c r="C251" t="s">
        <v>928</v>
      </c>
      <c r="D251" t="s">
        <v>928</v>
      </c>
      <c r="E251" t="s">
        <v>930</v>
      </c>
      <c r="F251" t="s">
        <v>930</v>
      </c>
      <c r="G251" t="s">
        <v>928</v>
      </c>
      <c r="H251" t="s">
        <v>929</v>
      </c>
      <c r="I251" t="s">
        <v>929</v>
      </c>
      <c r="J251" t="s">
        <v>929</v>
      </c>
      <c r="K251" t="s">
        <v>929</v>
      </c>
      <c r="L251" t="s">
        <v>929</v>
      </c>
      <c r="M251" t="s">
        <v>929</v>
      </c>
      <c r="N251" t="s">
        <v>929</v>
      </c>
    </row>
    <row r="252" spans="1:14">
      <c r="A252">
        <v>800413</v>
      </c>
      <c r="B252" t="s">
        <v>96</v>
      </c>
      <c r="C252" t="s">
        <v>928</v>
      </c>
      <c r="D252" t="s">
        <v>928</v>
      </c>
      <c r="E252" t="s">
        <v>930</v>
      </c>
      <c r="F252" t="s">
        <v>928</v>
      </c>
      <c r="G252" t="s">
        <v>928</v>
      </c>
      <c r="H252" t="s">
        <v>928</v>
      </c>
      <c r="I252" t="s">
        <v>928</v>
      </c>
      <c r="J252" t="s">
        <v>928</v>
      </c>
      <c r="K252" t="s">
        <v>930</v>
      </c>
      <c r="L252" t="s">
        <v>928</v>
      </c>
      <c r="M252" t="s">
        <v>928</v>
      </c>
      <c r="N252" t="s">
        <v>930</v>
      </c>
    </row>
    <row r="253" spans="1:14">
      <c r="A253">
        <v>800414</v>
      </c>
      <c r="B253" t="s">
        <v>96</v>
      </c>
      <c r="C253" t="s">
        <v>928</v>
      </c>
      <c r="D253" t="s">
        <v>928</v>
      </c>
      <c r="E253" t="s">
        <v>928</v>
      </c>
      <c r="F253" t="s">
        <v>928</v>
      </c>
      <c r="G253" t="s">
        <v>928</v>
      </c>
      <c r="H253" t="s">
        <v>930</v>
      </c>
      <c r="I253" t="s">
        <v>929</v>
      </c>
      <c r="J253" t="s">
        <v>930</v>
      </c>
      <c r="K253" t="s">
        <v>930</v>
      </c>
      <c r="L253" t="s">
        <v>930</v>
      </c>
      <c r="M253" t="s">
        <v>928</v>
      </c>
      <c r="N253" t="s">
        <v>929</v>
      </c>
    </row>
    <row r="254" spans="1:14">
      <c r="A254">
        <v>800415</v>
      </c>
      <c r="B254" t="s">
        <v>96</v>
      </c>
      <c r="C254" t="s">
        <v>928</v>
      </c>
      <c r="D254" t="s">
        <v>928</v>
      </c>
      <c r="E254" t="s">
        <v>929</v>
      </c>
      <c r="F254" t="s">
        <v>930</v>
      </c>
      <c r="G254" t="s">
        <v>928</v>
      </c>
      <c r="H254" t="s">
        <v>930</v>
      </c>
      <c r="I254" t="s">
        <v>928</v>
      </c>
      <c r="J254" t="s">
        <v>928</v>
      </c>
      <c r="K254" t="s">
        <v>930</v>
      </c>
      <c r="L254" t="s">
        <v>928</v>
      </c>
      <c r="M254" t="s">
        <v>930</v>
      </c>
      <c r="N254" t="s">
        <v>930</v>
      </c>
    </row>
    <row r="255" spans="1:14">
      <c r="A255">
        <v>800417</v>
      </c>
      <c r="B255" t="s">
        <v>96</v>
      </c>
      <c r="C255" t="s">
        <v>928</v>
      </c>
      <c r="D255" t="s">
        <v>928</v>
      </c>
      <c r="E255" t="s">
        <v>929</v>
      </c>
      <c r="F255" t="s">
        <v>929</v>
      </c>
      <c r="G255" t="s">
        <v>929</v>
      </c>
      <c r="H255" t="s">
        <v>930</v>
      </c>
      <c r="I255" t="s">
        <v>929</v>
      </c>
      <c r="J255" t="s">
        <v>929</v>
      </c>
      <c r="K255" t="s">
        <v>929</v>
      </c>
      <c r="L255" t="s">
        <v>929</v>
      </c>
      <c r="M255" t="s">
        <v>929</v>
      </c>
      <c r="N255" t="s">
        <v>930</v>
      </c>
    </row>
    <row r="256" spans="1:14">
      <c r="A256">
        <v>800420</v>
      </c>
      <c r="B256" t="s">
        <v>96</v>
      </c>
      <c r="C256" t="s">
        <v>928</v>
      </c>
      <c r="D256" t="s">
        <v>928</v>
      </c>
      <c r="E256" t="s">
        <v>930</v>
      </c>
      <c r="F256" t="s">
        <v>929</v>
      </c>
      <c r="G256" t="s">
        <v>928</v>
      </c>
      <c r="H256" t="s">
        <v>930</v>
      </c>
      <c r="I256" t="s">
        <v>929</v>
      </c>
      <c r="J256" t="s">
        <v>929</v>
      </c>
      <c r="K256" t="s">
        <v>929</v>
      </c>
      <c r="L256" t="s">
        <v>929</v>
      </c>
      <c r="M256" t="s">
        <v>929</v>
      </c>
      <c r="N256" t="s">
        <v>929</v>
      </c>
    </row>
    <row r="257" spans="1:14">
      <c r="A257">
        <v>800424</v>
      </c>
      <c r="B257" t="s">
        <v>96</v>
      </c>
      <c r="C257" t="s">
        <v>930</v>
      </c>
      <c r="D257" t="s">
        <v>928</v>
      </c>
      <c r="E257" t="s">
        <v>930</v>
      </c>
      <c r="F257" t="s">
        <v>930</v>
      </c>
      <c r="G257" t="s">
        <v>928</v>
      </c>
      <c r="H257" t="s">
        <v>929</v>
      </c>
      <c r="I257" t="s">
        <v>929</v>
      </c>
      <c r="J257" t="s">
        <v>930</v>
      </c>
      <c r="K257" t="s">
        <v>930</v>
      </c>
      <c r="L257" t="s">
        <v>929</v>
      </c>
      <c r="M257" t="s">
        <v>929</v>
      </c>
      <c r="N257" t="s">
        <v>929</v>
      </c>
    </row>
    <row r="258" spans="1:14">
      <c r="A258">
        <v>800426</v>
      </c>
      <c r="B258" t="s">
        <v>96</v>
      </c>
      <c r="C258" t="s">
        <v>930</v>
      </c>
      <c r="D258" t="s">
        <v>928</v>
      </c>
      <c r="E258" t="s">
        <v>928</v>
      </c>
      <c r="F258" t="s">
        <v>930</v>
      </c>
      <c r="G258" t="s">
        <v>928</v>
      </c>
      <c r="H258" t="s">
        <v>930</v>
      </c>
      <c r="I258" t="s">
        <v>929</v>
      </c>
      <c r="J258" t="s">
        <v>929</v>
      </c>
      <c r="K258" t="s">
        <v>929</v>
      </c>
      <c r="L258" t="s">
        <v>929</v>
      </c>
      <c r="M258" t="s">
        <v>929</v>
      </c>
      <c r="N258" t="s">
        <v>929</v>
      </c>
    </row>
    <row r="259" spans="1:14">
      <c r="A259">
        <v>800428</v>
      </c>
      <c r="B259" t="s">
        <v>96</v>
      </c>
      <c r="C259" t="s">
        <v>930</v>
      </c>
      <c r="D259" t="s">
        <v>928</v>
      </c>
      <c r="E259" t="s">
        <v>928</v>
      </c>
      <c r="F259" t="s">
        <v>928</v>
      </c>
      <c r="G259" t="s">
        <v>928</v>
      </c>
      <c r="H259" t="s">
        <v>929</v>
      </c>
      <c r="I259" t="s">
        <v>930</v>
      </c>
      <c r="J259" t="s">
        <v>929</v>
      </c>
      <c r="K259" t="s">
        <v>929</v>
      </c>
      <c r="L259" t="s">
        <v>929</v>
      </c>
      <c r="M259" t="s">
        <v>930</v>
      </c>
      <c r="N259" t="s">
        <v>929</v>
      </c>
    </row>
    <row r="260" spans="1:14">
      <c r="A260">
        <v>800429</v>
      </c>
      <c r="B260" t="s">
        <v>96</v>
      </c>
      <c r="C260" t="s">
        <v>928</v>
      </c>
      <c r="D260" t="s">
        <v>928</v>
      </c>
      <c r="E260" t="s">
        <v>930</v>
      </c>
      <c r="F260" t="s">
        <v>930</v>
      </c>
      <c r="G260" t="s">
        <v>928</v>
      </c>
      <c r="H260" t="s">
        <v>928</v>
      </c>
      <c r="I260" t="s">
        <v>929</v>
      </c>
      <c r="J260" t="s">
        <v>930</v>
      </c>
      <c r="K260" t="s">
        <v>930</v>
      </c>
      <c r="L260" t="s">
        <v>930</v>
      </c>
      <c r="M260" t="s">
        <v>930</v>
      </c>
      <c r="N260" t="s">
        <v>929</v>
      </c>
    </row>
    <row r="261" spans="1:14">
      <c r="A261">
        <v>800432</v>
      </c>
      <c r="B261" t="s">
        <v>96</v>
      </c>
      <c r="C261" t="s">
        <v>930</v>
      </c>
      <c r="D261" t="s">
        <v>930</v>
      </c>
      <c r="E261" t="s">
        <v>929</v>
      </c>
      <c r="F261" t="s">
        <v>930</v>
      </c>
      <c r="G261" t="s">
        <v>929</v>
      </c>
      <c r="H261" t="s">
        <v>930</v>
      </c>
      <c r="I261" t="s">
        <v>929</v>
      </c>
      <c r="J261" t="s">
        <v>929</v>
      </c>
      <c r="K261" t="s">
        <v>929</v>
      </c>
      <c r="L261" t="s">
        <v>929</v>
      </c>
      <c r="M261" t="s">
        <v>929</v>
      </c>
      <c r="N261" t="s">
        <v>929</v>
      </c>
    </row>
    <row r="262" spans="1:14">
      <c r="A262">
        <v>800433</v>
      </c>
      <c r="B262" t="s">
        <v>96</v>
      </c>
      <c r="C262" t="s">
        <v>929</v>
      </c>
      <c r="D262" t="s">
        <v>929</v>
      </c>
      <c r="E262" t="s">
        <v>929</v>
      </c>
      <c r="F262" t="s">
        <v>930</v>
      </c>
      <c r="G262" t="s">
        <v>930</v>
      </c>
      <c r="H262" t="s">
        <v>930</v>
      </c>
      <c r="I262" t="s">
        <v>929</v>
      </c>
      <c r="J262" t="s">
        <v>929</v>
      </c>
      <c r="K262" t="s">
        <v>929</v>
      </c>
      <c r="L262" t="s">
        <v>929</v>
      </c>
      <c r="M262" t="s">
        <v>929</v>
      </c>
      <c r="N262" t="s">
        <v>929</v>
      </c>
    </row>
    <row r="263" spans="1:14">
      <c r="A263">
        <v>800434</v>
      </c>
      <c r="B263" t="s">
        <v>96</v>
      </c>
      <c r="C263" t="s">
        <v>928</v>
      </c>
      <c r="D263" t="s">
        <v>930</v>
      </c>
      <c r="E263" t="s">
        <v>930</v>
      </c>
      <c r="F263" t="s">
        <v>930</v>
      </c>
      <c r="G263" t="s">
        <v>930</v>
      </c>
      <c r="H263" t="s">
        <v>930</v>
      </c>
      <c r="I263" t="s">
        <v>928</v>
      </c>
      <c r="J263" t="s">
        <v>928</v>
      </c>
      <c r="K263" t="s">
        <v>928</v>
      </c>
      <c r="L263" t="s">
        <v>930</v>
      </c>
      <c r="M263" t="s">
        <v>930</v>
      </c>
      <c r="N263" t="s">
        <v>929</v>
      </c>
    </row>
    <row r="264" spans="1:14">
      <c r="A264">
        <v>800436</v>
      </c>
      <c r="B264" t="s">
        <v>96</v>
      </c>
      <c r="C264" t="s">
        <v>928</v>
      </c>
      <c r="D264" t="s">
        <v>928</v>
      </c>
      <c r="E264" t="s">
        <v>930</v>
      </c>
      <c r="F264" t="s">
        <v>928</v>
      </c>
      <c r="G264" t="s">
        <v>930</v>
      </c>
      <c r="H264" t="s">
        <v>930</v>
      </c>
      <c r="I264" t="s">
        <v>929</v>
      </c>
      <c r="J264" t="s">
        <v>929</v>
      </c>
      <c r="K264" t="s">
        <v>929</v>
      </c>
      <c r="L264" t="s">
        <v>929</v>
      </c>
      <c r="M264" t="s">
        <v>929</v>
      </c>
      <c r="N264" t="s">
        <v>929</v>
      </c>
    </row>
    <row r="265" spans="1:14">
      <c r="A265">
        <v>800438</v>
      </c>
      <c r="B265" t="s">
        <v>96</v>
      </c>
      <c r="C265" t="s">
        <v>930</v>
      </c>
      <c r="D265" t="s">
        <v>930</v>
      </c>
      <c r="E265" t="s">
        <v>930</v>
      </c>
      <c r="F265" t="s">
        <v>928</v>
      </c>
      <c r="G265" t="s">
        <v>930</v>
      </c>
      <c r="H265" t="s">
        <v>929</v>
      </c>
      <c r="I265" t="s">
        <v>928</v>
      </c>
      <c r="J265" t="s">
        <v>930</v>
      </c>
      <c r="K265" t="s">
        <v>929</v>
      </c>
      <c r="L265" t="s">
        <v>928</v>
      </c>
      <c r="M265" t="s">
        <v>929</v>
      </c>
      <c r="N265" t="s">
        <v>929</v>
      </c>
    </row>
    <row r="266" spans="1:14">
      <c r="A266">
        <v>800439</v>
      </c>
      <c r="B266" t="s">
        <v>96</v>
      </c>
      <c r="C266" t="s">
        <v>930</v>
      </c>
      <c r="D266" t="s">
        <v>930</v>
      </c>
      <c r="E266" t="s">
        <v>929</v>
      </c>
      <c r="F266" t="s">
        <v>930</v>
      </c>
      <c r="G266" t="s">
        <v>929</v>
      </c>
      <c r="H266" t="s">
        <v>930</v>
      </c>
      <c r="I266" t="s">
        <v>929</v>
      </c>
      <c r="J266" t="s">
        <v>929</v>
      </c>
      <c r="K266" t="s">
        <v>929</v>
      </c>
      <c r="L266" t="s">
        <v>929</v>
      </c>
      <c r="M266" t="s">
        <v>929</v>
      </c>
      <c r="N266" t="s">
        <v>929</v>
      </c>
    </row>
    <row r="267" spans="1:14">
      <c r="A267">
        <v>800441</v>
      </c>
      <c r="B267" t="s">
        <v>96</v>
      </c>
      <c r="C267" t="s">
        <v>930</v>
      </c>
      <c r="D267" t="s">
        <v>930</v>
      </c>
      <c r="E267" t="s">
        <v>929</v>
      </c>
      <c r="F267" t="s">
        <v>929</v>
      </c>
      <c r="G267" t="s">
        <v>930</v>
      </c>
      <c r="H267" t="s">
        <v>930</v>
      </c>
      <c r="I267" t="s">
        <v>929</v>
      </c>
      <c r="J267" t="s">
        <v>929</v>
      </c>
      <c r="K267" t="s">
        <v>929</v>
      </c>
      <c r="L267" t="s">
        <v>929</v>
      </c>
      <c r="M267" t="s">
        <v>929</v>
      </c>
      <c r="N267" t="s">
        <v>929</v>
      </c>
    </row>
    <row r="268" spans="1:14">
      <c r="A268">
        <v>800443</v>
      </c>
      <c r="B268" t="s">
        <v>96</v>
      </c>
      <c r="C268" t="s">
        <v>930</v>
      </c>
      <c r="D268" t="s">
        <v>928</v>
      </c>
      <c r="E268" t="s">
        <v>928</v>
      </c>
      <c r="F268" t="s">
        <v>929</v>
      </c>
      <c r="G268" t="s">
        <v>930</v>
      </c>
      <c r="H268" t="s">
        <v>930</v>
      </c>
      <c r="I268" t="s">
        <v>928</v>
      </c>
      <c r="J268" t="s">
        <v>929</v>
      </c>
      <c r="K268" t="s">
        <v>929</v>
      </c>
      <c r="L268" t="s">
        <v>929</v>
      </c>
      <c r="M268" t="s">
        <v>930</v>
      </c>
      <c r="N268" t="s">
        <v>929</v>
      </c>
    </row>
    <row r="269" spans="1:14">
      <c r="A269">
        <v>800444</v>
      </c>
      <c r="B269" t="s">
        <v>96</v>
      </c>
      <c r="C269" t="s">
        <v>930</v>
      </c>
      <c r="D269" t="s">
        <v>930</v>
      </c>
      <c r="E269" t="s">
        <v>929</v>
      </c>
      <c r="F269" t="s">
        <v>930</v>
      </c>
      <c r="G269" t="s">
        <v>929</v>
      </c>
      <c r="H269" t="s">
        <v>930</v>
      </c>
      <c r="I269" t="s">
        <v>929</v>
      </c>
      <c r="J269" t="s">
        <v>929</v>
      </c>
      <c r="K269" t="s">
        <v>929</v>
      </c>
      <c r="L269" t="s">
        <v>929</v>
      </c>
      <c r="M269" t="s">
        <v>929</v>
      </c>
      <c r="N269" t="s">
        <v>929</v>
      </c>
    </row>
    <row r="270" spans="1:14">
      <c r="A270">
        <v>800445</v>
      </c>
      <c r="B270" t="s">
        <v>96</v>
      </c>
      <c r="C270" t="s">
        <v>930</v>
      </c>
      <c r="D270" t="s">
        <v>930</v>
      </c>
      <c r="E270" t="s">
        <v>930</v>
      </c>
      <c r="F270" t="s">
        <v>929</v>
      </c>
      <c r="G270" t="s">
        <v>930</v>
      </c>
      <c r="H270" t="s">
        <v>929</v>
      </c>
      <c r="I270" t="s">
        <v>929</v>
      </c>
      <c r="J270" t="s">
        <v>929</v>
      </c>
      <c r="K270" t="s">
        <v>929</v>
      </c>
      <c r="L270" t="s">
        <v>929</v>
      </c>
      <c r="M270" t="s">
        <v>929</v>
      </c>
      <c r="N270" t="s">
        <v>929</v>
      </c>
    </row>
    <row r="271" spans="1:14">
      <c r="A271">
        <v>800447</v>
      </c>
      <c r="B271" t="s">
        <v>96</v>
      </c>
      <c r="C271" t="s">
        <v>930</v>
      </c>
      <c r="D271" t="s">
        <v>929</v>
      </c>
      <c r="E271" t="s">
        <v>930</v>
      </c>
      <c r="F271" t="s">
        <v>930</v>
      </c>
      <c r="G271" t="s">
        <v>929</v>
      </c>
      <c r="H271" t="s">
        <v>929</v>
      </c>
      <c r="I271" t="s">
        <v>929</v>
      </c>
      <c r="J271" t="s">
        <v>929</v>
      </c>
      <c r="K271" t="s">
        <v>929</v>
      </c>
      <c r="L271" t="s">
        <v>929</v>
      </c>
      <c r="M271" t="s">
        <v>929</v>
      </c>
      <c r="N271" t="s">
        <v>929</v>
      </c>
    </row>
    <row r="272" spans="1:14">
      <c r="A272">
        <v>800448</v>
      </c>
      <c r="B272" t="s">
        <v>96</v>
      </c>
      <c r="C272" t="s">
        <v>928</v>
      </c>
      <c r="D272" t="s">
        <v>928</v>
      </c>
      <c r="E272" t="s">
        <v>930</v>
      </c>
      <c r="F272" t="s">
        <v>930</v>
      </c>
      <c r="G272" t="s">
        <v>928</v>
      </c>
      <c r="H272" t="s">
        <v>930</v>
      </c>
      <c r="I272" t="s">
        <v>929</v>
      </c>
      <c r="J272" t="s">
        <v>929</v>
      </c>
      <c r="K272" t="s">
        <v>929</v>
      </c>
      <c r="L272" t="s">
        <v>929</v>
      </c>
      <c r="M272" t="s">
        <v>929</v>
      </c>
      <c r="N272" t="s">
        <v>929</v>
      </c>
    </row>
    <row r="273" spans="1:14">
      <c r="A273">
        <v>800450</v>
      </c>
      <c r="B273" t="s">
        <v>96</v>
      </c>
      <c r="C273" t="s">
        <v>928</v>
      </c>
      <c r="D273" t="s">
        <v>928</v>
      </c>
      <c r="E273" t="s">
        <v>928</v>
      </c>
      <c r="F273" t="s">
        <v>930</v>
      </c>
      <c r="G273" t="s">
        <v>930</v>
      </c>
      <c r="H273" t="s">
        <v>930</v>
      </c>
      <c r="I273" t="s">
        <v>929</v>
      </c>
      <c r="J273" t="s">
        <v>929</v>
      </c>
      <c r="K273" t="s">
        <v>929</v>
      </c>
      <c r="L273" t="s">
        <v>929</v>
      </c>
      <c r="M273" t="s">
        <v>929</v>
      </c>
      <c r="N273" t="s">
        <v>929</v>
      </c>
    </row>
    <row r="274" spans="1:14">
      <c r="A274">
        <v>800452</v>
      </c>
      <c r="B274" t="s">
        <v>96</v>
      </c>
      <c r="C274" t="s">
        <v>928</v>
      </c>
      <c r="D274" t="s">
        <v>928</v>
      </c>
      <c r="E274" t="s">
        <v>929</v>
      </c>
      <c r="F274" t="s">
        <v>929</v>
      </c>
      <c r="G274" t="s">
        <v>929</v>
      </c>
      <c r="H274" t="s">
        <v>928</v>
      </c>
      <c r="I274" t="s">
        <v>929</v>
      </c>
      <c r="J274" t="s">
        <v>929</v>
      </c>
      <c r="K274" t="s">
        <v>929</v>
      </c>
      <c r="L274" t="s">
        <v>929</v>
      </c>
      <c r="M274" t="s">
        <v>929</v>
      </c>
      <c r="N274" t="s">
        <v>929</v>
      </c>
    </row>
    <row r="275" spans="1:14">
      <c r="A275">
        <v>800453</v>
      </c>
      <c r="B275" t="s">
        <v>96</v>
      </c>
      <c r="C275" t="s">
        <v>930</v>
      </c>
      <c r="D275" t="s">
        <v>929</v>
      </c>
      <c r="E275" t="s">
        <v>929</v>
      </c>
      <c r="F275" t="s">
        <v>928</v>
      </c>
      <c r="G275" t="s">
        <v>928</v>
      </c>
      <c r="H275" t="s">
        <v>929</v>
      </c>
      <c r="I275" t="s">
        <v>929</v>
      </c>
      <c r="J275" t="s">
        <v>929</v>
      </c>
      <c r="K275" t="s">
        <v>929</v>
      </c>
      <c r="L275" t="s">
        <v>929</v>
      </c>
      <c r="M275" t="s">
        <v>930</v>
      </c>
      <c r="N275" t="s">
        <v>929</v>
      </c>
    </row>
    <row r="276" spans="1:14">
      <c r="A276">
        <v>800454</v>
      </c>
      <c r="B276" t="s">
        <v>96</v>
      </c>
      <c r="C276" t="s">
        <v>930</v>
      </c>
      <c r="D276" t="s">
        <v>929</v>
      </c>
      <c r="E276" t="s">
        <v>929</v>
      </c>
      <c r="F276" t="s">
        <v>930</v>
      </c>
      <c r="G276" t="s">
        <v>930</v>
      </c>
      <c r="H276" t="s">
        <v>929</v>
      </c>
      <c r="I276" t="s">
        <v>929</v>
      </c>
      <c r="J276" t="s">
        <v>929</v>
      </c>
      <c r="K276" t="s">
        <v>929</v>
      </c>
      <c r="L276" t="s">
        <v>929</v>
      </c>
      <c r="M276" t="s">
        <v>929</v>
      </c>
      <c r="N276" t="s">
        <v>929</v>
      </c>
    </row>
    <row r="277" spans="1:14">
      <c r="A277">
        <v>800455</v>
      </c>
      <c r="B277" t="s">
        <v>96</v>
      </c>
      <c r="C277" t="s">
        <v>930</v>
      </c>
      <c r="D277" t="s">
        <v>930</v>
      </c>
      <c r="E277" t="s">
        <v>929</v>
      </c>
      <c r="F277" t="s">
        <v>929</v>
      </c>
      <c r="G277" t="s">
        <v>930</v>
      </c>
      <c r="H277" t="s">
        <v>929</v>
      </c>
      <c r="I277" t="s">
        <v>929</v>
      </c>
      <c r="J277" t="s">
        <v>929</v>
      </c>
      <c r="K277" t="s">
        <v>929</v>
      </c>
      <c r="L277" t="s">
        <v>929</v>
      </c>
      <c r="M277" t="s">
        <v>929</v>
      </c>
      <c r="N277" t="s">
        <v>929</v>
      </c>
    </row>
    <row r="278" spans="1:14">
      <c r="A278">
        <v>800456</v>
      </c>
      <c r="B278" t="s">
        <v>96</v>
      </c>
      <c r="C278" t="s">
        <v>928</v>
      </c>
      <c r="D278" t="s">
        <v>928</v>
      </c>
      <c r="E278" t="s">
        <v>930</v>
      </c>
      <c r="F278" t="s">
        <v>928</v>
      </c>
      <c r="G278" t="s">
        <v>930</v>
      </c>
      <c r="H278" t="s">
        <v>928</v>
      </c>
      <c r="I278" t="s">
        <v>928</v>
      </c>
      <c r="J278" t="s">
        <v>930</v>
      </c>
      <c r="K278" t="s">
        <v>930</v>
      </c>
      <c r="L278" t="s">
        <v>928</v>
      </c>
      <c r="M278" t="s">
        <v>928</v>
      </c>
      <c r="N278" t="s">
        <v>929</v>
      </c>
    </row>
    <row r="279" spans="1:14">
      <c r="A279">
        <v>800457</v>
      </c>
      <c r="B279" t="s">
        <v>96</v>
      </c>
      <c r="C279" t="s">
        <v>928</v>
      </c>
      <c r="D279" t="s">
        <v>928</v>
      </c>
      <c r="E279" t="s">
        <v>928</v>
      </c>
      <c r="F279" t="s">
        <v>928</v>
      </c>
      <c r="G279" t="s">
        <v>930</v>
      </c>
      <c r="H279" t="s">
        <v>928</v>
      </c>
      <c r="I279" t="s">
        <v>930</v>
      </c>
      <c r="J279" t="s">
        <v>928</v>
      </c>
      <c r="K279" t="s">
        <v>928</v>
      </c>
      <c r="L279" t="s">
        <v>928</v>
      </c>
      <c r="M279" t="s">
        <v>930</v>
      </c>
      <c r="N279" t="s">
        <v>928</v>
      </c>
    </row>
    <row r="280" spans="1:14">
      <c r="A280">
        <v>800458</v>
      </c>
      <c r="B280" t="s">
        <v>96</v>
      </c>
      <c r="C280" t="s">
        <v>928</v>
      </c>
      <c r="D280" t="s">
        <v>928</v>
      </c>
      <c r="E280" t="s">
        <v>928</v>
      </c>
      <c r="F280" t="s">
        <v>929</v>
      </c>
      <c r="G280" t="s">
        <v>930</v>
      </c>
      <c r="H280" t="s">
        <v>929</v>
      </c>
      <c r="I280" t="s">
        <v>929</v>
      </c>
      <c r="J280" t="s">
        <v>929</v>
      </c>
      <c r="K280" t="s">
        <v>929</v>
      </c>
      <c r="L280" t="s">
        <v>929</v>
      </c>
      <c r="M280" t="s">
        <v>929</v>
      </c>
      <c r="N280" t="s">
        <v>929</v>
      </c>
    </row>
    <row r="281" spans="1:14">
      <c r="A281">
        <v>800459</v>
      </c>
      <c r="B281" t="s">
        <v>96</v>
      </c>
      <c r="C281" t="s">
        <v>929</v>
      </c>
      <c r="D281" t="s">
        <v>929</v>
      </c>
      <c r="E281" t="s">
        <v>929</v>
      </c>
      <c r="F281" t="s">
        <v>930</v>
      </c>
      <c r="G281" t="s">
        <v>930</v>
      </c>
      <c r="H281" t="s">
        <v>930</v>
      </c>
      <c r="I281" t="s">
        <v>929</v>
      </c>
      <c r="J281" t="s">
        <v>929</v>
      </c>
      <c r="K281" t="s">
        <v>929</v>
      </c>
      <c r="L281" t="s">
        <v>929</v>
      </c>
      <c r="M281" t="s">
        <v>929</v>
      </c>
      <c r="N281" t="s">
        <v>929</v>
      </c>
    </row>
    <row r="282" spans="1:14">
      <c r="A282">
        <v>800462</v>
      </c>
      <c r="B282" t="s">
        <v>96</v>
      </c>
      <c r="C282" t="s">
        <v>930</v>
      </c>
      <c r="D282" t="s">
        <v>930</v>
      </c>
      <c r="E282" t="s">
        <v>930</v>
      </c>
      <c r="F282" t="s">
        <v>930</v>
      </c>
      <c r="G282" t="s">
        <v>928</v>
      </c>
      <c r="H282" t="s">
        <v>929</v>
      </c>
      <c r="I282" t="s">
        <v>930</v>
      </c>
      <c r="J282" t="s">
        <v>930</v>
      </c>
      <c r="K282" t="s">
        <v>930</v>
      </c>
      <c r="L282" t="s">
        <v>930</v>
      </c>
      <c r="M282" t="s">
        <v>929</v>
      </c>
      <c r="N282" t="s">
        <v>929</v>
      </c>
    </row>
    <row r="283" spans="1:14">
      <c r="A283">
        <v>800463</v>
      </c>
      <c r="B283" t="s">
        <v>96</v>
      </c>
      <c r="C283" t="s">
        <v>928</v>
      </c>
      <c r="D283" t="s">
        <v>930</v>
      </c>
      <c r="E283" t="s">
        <v>930</v>
      </c>
      <c r="F283" t="s">
        <v>929</v>
      </c>
      <c r="G283" t="s">
        <v>930</v>
      </c>
      <c r="H283" t="s">
        <v>930</v>
      </c>
      <c r="I283" t="s">
        <v>929</v>
      </c>
      <c r="J283" t="s">
        <v>930</v>
      </c>
      <c r="K283" t="s">
        <v>929</v>
      </c>
      <c r="L283" t="s">
        <v>930</v>
      </c>
      <c r="M283" t="s">
        <v>929</v>
      </c>
      <c r="N283" t="s">
        <v>930</v>
      </c>
    </row>
    <row r="284" spans="1:14">
      <c r="A284">
        <v>800466</v>
      </c>
      <c r="B284" t="s">
        <v>96</v>
      </c>
      <c r="C284" t="s">
        <v>929</v>
      </c>
      <c r="D284" t="s">
        <v>928</v>
      </c>
      <c r="E284" t="s">
        <v>930</v>
      </c>
      <c r="F284" t="s">
        <v>928</v>
      </c>
      <c r="G284" t="s">
        <v>928</v>
      </c>
      <c r="H284" t="s">
        <v>929</v>
      </c>
      <c r="I284" t="s">
        <v>930</v>
      </c>
      <c r="J284" t="s">
        <v>929</v>
      </c>
      <c r="K284" t="s">
        <v>928</v>
      </c>
      <c r="L284" t="s">
        <v>928</v>
      </c>
      <c r="M284" t="s">
        <v>928</v>
      </c>
      <c r="N284" t="s">
        <v>929</v>
      </c>
    </row>
    <row r="285" spans="1:14">
      <c r="A285">
        <v>800467</v>
      </c>
      <c r="B285" t="s">
        <v>96</v>
      </c>
      <c r="C285" t="s">
        <v>930</v>
      </c>
      <c r="D285" t="s">
        <v>930</v>
      </c>
      <c r="E285" t="s">
        <v>930</v>
      </c>
      <c r="F285" t="s">
        <v>930</v>
      </c>
      <c r="G285" t="s">
        <v>930</v>
      </c>
      <c r="H285" t="s">
        <v>930</v>
      </c>
      <c r="I285" t="s">
        <v>929</v>
      </c>
      <c r="J285" t="s">
        <v>929</v>
      </c>
      <c r="K285" t="s">
        <v>929</v>
      </c>
      <c r="L285" t="s">
        <v>929</v>
      </c>
      <c r="M285" t="s">
        <v>929</v>
      </c>
      <c r="N285" t="s">
        <v>929</v>
      </c>
    </row>
    <row r="286" spans="1:14">
      <c r="A286">
        <v>800471</v>
      </c>
      <c r="B286" t="s">
        <v>96</v>
      </c>
      <c r="C286" t="s">
        <v>930</v>
      </c>
      <c r="D286" t="s">
        <v>929</v>
      </c>
      <c r="E286" t="s">
        <v>928</v>
      </c>
      <c r="F286" t="s">
        <v>928</v>
      </c>
      <c r="G286" t="s">
        <v>928</v>
      </c>
      <c r="H286" t="s">
        <v>929</v>
      </c>
      <c r="I286" t="s">
        <v>930</v>
      </c>
      <c r="J286" t="s">
        <v>929</v>
      </c>
      <c r="K286" t="s">
        <v>929</v>
      </c>
      <c r="L286" t="s">
        <v>930</v>
      </c>
      <c r="M286" t="s">
        <v>929</v>
      </c>
      <c r="N286" t="s">
        <v>930</v>
      </c>
    </row>
    <row r="287" spans="1:14">
      <c r="A287">
        <v>800473</v>
      </c>
      <c r="B287" t="s">
        <v>96</v>
      </c>
      <c r="C287" t="s">
        <v>930</v>
      </c>
      <c r="D287" t="s">
        <v>929</v>
      </c>
      <c r="E287" t="s">
        <v>929</v>
      </c>
      <c r="F287" t="s">
        <v>929</v>
      </c>
      <c r="G287" t="s">
        <v>928</v>
      </c>
      <c r="H287" t="s">
        <v>928</v>
      </c>
      <c r="I287" t="s">
        <v>929</v>
      </c>
      <c r="J287" t="s">
        <v>929</v>
      </c>
      <c r="K287" t="s">
        <v>929</v>
      </c>
      <c r="L287" t="s">
        <v>929</v>
      </c>
      <c r="M287" t="s">
        <v>930</v>
      </c>
      <c r="N287" t="s">
        <v>929</v>
      </c>
    </row>
    <row r="288" spans="1:14">
      <c r="A288">
        <v>800474</v>
      </c>
      <c r="B288" t="s">
        <v>96</v>
      </c>
      <c r="C288" t="s">
        <v>930</v>
      </c>
      <c r="D288" t="s">
        <v>930</v>
      </c>
      <c r="E288" t="s">
        <v>930</v>
      </c>
      <c r="F288" t="s">
        <v>929</v>
      </c>
      <c r="G288" t="s">
        <v>929</v>
      </c>
      <c r="H288" t="s">
        <v>929</v>
      </c>
      <c r="I288" t="s">
        <v>929</v>
      </c>
      <c r="J288" t="s">
        <v>929</v>
      </c>
      <c r="K288" t="s">
        <v>929</v>
      </c>
      <c r="L288" t="s">
        <v>929</v>
      </c>
      <c r="M288" t="s">
        <v>929</v>
      </c>
      <c r="N288" t="s">
        <v>929</v>
      </c>
    </row>
    <row r="289" spans="1:14">
      <c r="A289">
        <v>800480</v>
      </c>
      <c r="B289" t="s">
        <v>96</v>
      </c>
      <c r="C289" t="s">
        <v>930</v>
      </c>
      <c r="D289" t="s">
        <v>928</v>
      </c>
      <c r="E289" t="s">
        <v>930</v>
      </c>
      <c r="F289" t="s">
        <v>928</v>
      </c>
      <c r="G289" t="s">
        <v>928</v>
      </c>
      <c r="H289" t="s">
        <v>929</v>
      </c>
      <c r="I289" t="s">
        <v>930</v>
      </c>
      <c r="J289" t="s">
        <v>929</v>
      </c>
      <c r="K289" t="s">
        <v>928</v>
      </c>
      <c r="L289" t="s">
        <v>930</v>
      </c>
      <c r="M289" t="s">
        <v>929</v>
      </c>
      <c r="N289" t="s">
        <v>929</v>
      </c>
    </row>
    <row r="290" spans="1:14">
      <c r="A290">
        <v>800481</v>
      </c>
      <c r="B290" t="s">
        <v>96</v>
      </c>
      <c r="C290" t="s">
        <v>930</v>
      </c>
      <c r="D290" t="s">
        <v>930</v>
      </c>
      <c r="E290" t="s">
        <v>930</v>
      </c>
      <c r="F290" t="s">
        <v>929</v>
      </c>
      <c r="G290" t="s">
        <v>929</v>
      </c>
      <c r="H290" t="s">
        <v>929</v>
      </c>
      <c r="I290" t="s">
        <v>929</v>
      </c>
      <c r="J290" t="s">
        <v>929</v>
      </c>
      <c r="K290" t="s">
        <v>929</v>
      </c>
      <c r="L290" t="s">
        <v>929</v>
      </c>
      <c r="M290" t="s">
        <v>929</v>
      </c>
      <c r="N290" t="s">
        <v>929</v>
      </c>
    </row>
    <row r="291" spans="1:14">
      <c r="A291">
        <v>800482</v>
      </c>
      <c r="B291" t="s">
        <v>96</v>
      </c>
      <c r="C291" t="s">
        <v>928</v>
      </c>
      <c r="D291" t="s">
        <v>928</v>
      </c>
      <c r="E291" t="s">
        <v>929</v>
      </c>
      <c r="F291" t="s">
        <v>929</v>
      </c>
      <c r="G291" t="s">
        <v>929</v>
      </c>
      <c r="H291" t="s">
        <v>928</v>
      </c>
      <c r="I291" t="s">
        <v>929</v>
      </c>
      <c r="J291" t="s">
        <v>929</v>
      </c>
      <c r="K291" t="s">
        <v>929</v>
      </c>
      <c r="L291" t="s">
        <v>929</v>
      </c>
      <c r="M291" t="s">
        <v>929</v>
      </c>
      <c r="N291" t="s">
        <v>929</v>
      </c>
    </row>
    <row r="292" spans="1:14">
      <c r="A292">
        <v>800483</v>
      </c>
      <c r="B292" t="s">
        <v>96</v>
      </c>
      <c r="C292" t="s">
        <v>930</v>
      </c>
      <c r="D292" t="s">
        <v>930</v>
      </c>
      <c r="E292" t="s">
        <v>929</v>
      </c>
      <c r="F292" t="s">
        <v>930</v>
      </c>
      <c r="G292" t="s">
        <v>929</v>
      </c>
      <c r="H292" t="s">
        <v>930</v>
      </c>
      <c r="I292" t="s">
        <v>929</v>
      </c>
      <c r="J292" t="s">
        <v>929</v>
      </c>
      <c r="K292" t="s">
        <v>929</v>
      </c>
      <c r="L292" t="s">
        <v>929</v>
      </c>
      <c r="M292" t="s">
        <v>929</v>
      </c>
      <c r="N292" t="s">
        <v>929</v>
      </c>
    </row>
    <row r="293" spans="1:14">
      <c r="A293">
        <v>800485</v>
      </c>
      <c r="B293" t="s">
        <v>96</v>
      </c>
      <c r="C293" t="s">
        <v>928</v>
      </c>
      <c r="D293" t="s">
        <v>928</v>
      </c>
      <c r="E293" t="s">
        <v>928</v>
      </c>
      <c r="F293" t="s">
        <v>928</v>
      </c>
      <c r="G293" t="s">
        <v>930</v>
      </c>
      <c r="H293" t="s">
        <v>930</v>
      </c>
      <c r="I293" t="s">
        <v>929</v>
      </c>
      <c r="J293" t="s">
        <v>929</v>
      </c>
      <c r="K293" t="s">
        <v>929</v>
      </c>
      <c r="L293" t="s">
        <v>929</v>
      </c>
      <c r="M293" t="s">
        <v>929</v>
      </c>
      <c r="N293" t="s">
        <v>929</v>
      </c>
    </row>
    <row r="294" spans="1:14">
      <c r="A294">
        <v>800487</v>
      </c>
      <c r="B294" t="s">
        <v>96</v>
      </c>
      <c r="C294" t="s">
        <v>928</v>
      </c>
      <c r="D294" t="s">
        <v>930</v>
      </c>
      <c r="E294" t="s">
        <v>930</v>
      </c>
      <c r="F294" t="s">
        <v>928</v>
      </c>
      <c r="G294" t="s">
        <v>928</v>
      </c>
      <c r="H294" t="s">
        <v>928</v>
      </c>
      <c r="I294" t="s">
        <v>929</v>
      </c>
      <c r="J294" t="s">
        <v>929</v>
      </c>
      <c r="K294" t="s">
        <v>929</v>
      </c>
      <c r="L294" t="s">
        <v>929</v>
      </c>
      <c r="M294" t="s">
        <v>929</v>
      </c>
      <c r="N294" t="s">
        <v>929</v>
      </c>
    </row>
    <row r="295" spans="1:14">
      <c r="A295">
        <v>800488</v>
      </c>
      <c r="B295" t="s">
        <v>96</v>
      </c>
      <c r="C295" t="s">
        <v>930</v>
      </c>
      <c r="D295" t="s">
        <v>930</v>
      </c>
      <c r="E295" t="s">
        <v>930</v>
      </c>
      <c r="F295" t="s">
        <v>929</v>
      </c>
      <c r="G295" t="s">
        <v>929</v>
      </c>
      <c r="H295" t="s">
        <v>929</v>
      </c>
      <c r="I295" t="s">
        <v>929</v>
      </c>
      <c r="J295" t="s">
        <v>929</v>
      </c>
      <c r="K295" t="s">
        <v>929</v>
      </c>
      <c r="L295" t="s">
        <v>929</v>
      </c>
      <c r="M295" t="s">
        <v>929</v>
      </c>
      <c r="N295" t="s">
        <v>929</v>
      </c>
    </row>
    <row r="296" spans="1:14">
      <c r="A296">
        <v>800490</v>
      </c>
      <c r="B296" t="s">
        <v>96</v>
      </c>
      <c r="C296" t="s">
        <v>930</v>
      </c>
      <c r="D296" t="s">
        <v>930</v>
      </c>
      <c r="E296" t="s">
        <v>929</v>
      </c>
      <c r="F296" t="s">
        <v>929</v>
      </c>
      <c r="G296" t="s">
        <v>930</v>
      </c>
      <c r="H296" t="s">
        <v>930</v>
      </c>
      <c r="I296" t="s">
        <v>929</v>
      </c>
      <c r="J296" t="s">
        <v>929</v>
      </c>
      <c r="K296" t="s">
        <v>929</v>
      </c>
      <c r="L296" t="s">
        <v>929</v>
      </c>
      <c r="M296" t="s">
        <v>929</v>
      </c>
      <c r="N296" t="s">
        <v>929</v>
      </c>
    </row>
    <row r="297" spans="1:14">
      <c r="A297">
        <v>800491</v>
      </c>
      <c r="B297" t="s">
        <v>96</v>
      </c>
      <c r="C297" t="s">
        <v>930</v>
      </c>
      <c r="D297" t="s">
        <v>930</v>
      </c>
      <c r="E297" t="s">
        <v>929</v>
      </c>
      <c r="F297" t="s">
        <v>930</v>
      </c>
      <c r="G297" t="s">
        <v>929</v>
      </c>
      <c r="H297" t="s">
        <v>929</v>
      </c>
      <c r="I297" t="s">
        <v>929</v>
      </c>
      <c r="J297" t="s">
        <v>929</v>
      </c>
      <c r="K297" t="s">
        <v>929</v>
      </c>
      <c r="L297" t="s">
        <v>929</v>
      </c>
      <c r="M297" t="s">
        <v>929</v>
      </c>
      <c r="N297" t="s">
        <v>929</v>
      </c>
    </row>
    <row r="298" spans="1:14">
      <c r="A298">
        <v>800492</v>
      </c>
      <c r="B298" t="s">
        <v>96</v>
      </c>
      <c r="C298" t="s">
        <v>930</v>
      </c>
      <c r="D298" t="s">
        <v>930</v>
      </c>
      <c r="E298" t="s">
        <v>929</v>
      </c>
      <c r="F298" t="s">
        <v>930</v>
      </c>
      <c r="G298" t="s">
        <v>929</v>
      </c>
      <c r="H298" t="s">
        <v>929</v>
      </c>
      <c r="I298" t="s">
        <v>929</v>
      </c>
      <c r="J298" t="s">
        <v>929</v>
      </c>
      <c r="K298" t="s">
        <v>929</v>
      </c>
      <c r="L298" t="s">
        <v>929</v>
      </c>
      <c r="M298" t="s">
        <v>929</v>
      </c>
      <c r="N298" t="s">
        <v>929</v>
      </c>
    </row>
    <row r="299" spans="1:14">
      <c r="A299">
        <v>800493</v>
      </c>
      <c r="B299" t="s">
        <v>96</v>
      </c>
      <c r="C299" t="s">
        <v>928</v>
      </c>
      <c r="D299" t="s">
        <v>928</v>
      </c>
      <c r="E299" t="s">
        <v>930</v>
      </c>
      <c r="F299" t="s">
        <v>930</v>
      </c>
      <c r="G299" t="s">
        <v>928</v>
      </c>
      <c r="H299" t="s">
        <v>930</v>
      </c>
      <c r="I299" t="s">
        <v>929</v>
      </c>
      <c r="J299" t="s">
        <v>929</v>
      </c>
      <c r="K299" t="s">
        <v>929</v>
      </c>
      <c r="L299" t="s">
        <v>929</v>
      </c>
      <c r="M299" t="s">
        <v>929</v>
      </c>
      <c r="N299" t="s">
        <v>929</v>
      </c>
    </row>
    <row r="300" spans="1:14">
      <c r="A300">
        <v>800494</v>
      </c>
      <c r="B300" t="s">
        <v>96</v>
      </c>
      <c r="C300" t="s">
        <v>928</v>
      </c>
      <c r="D300" t="s">
        <v>929</v>
      </c>
      <c r="E300" t="s">
        <v>930</v>
      </c>
      <c r="F300" t="s">
        <v>930</v>
      </c>
      <c r="G300" t="s">
        <v>928</v>
      </c>
      <c r="H300" t="s">
        <v>930</v>
      </c>
      <c r="I300" t="s">
        <v>929</v>
      </c>
      <c r="J300" t="s">
        <v>929</v>
      </c>
      <c r="K300" t="s">
        <v>929</v>
      </c>
      <c r="L300" t="s">
        <v>929</v>
      </c>
      <c r="M300" t="s">
        <v>929</v>
      </c>
      <c r="N300" t="s">
        <v>929</v>
      </c>
    </row>
    <row r="301" spans="1:14">
      <c r="A301">
        <v>800495</v>
      </c>
      <c r="B301" t="s">
        <v>96</v>
      </c>
      <c r="C301" t="s">
        <v>930</v>
      </c>
      <c r="D301" t="s">
        <v>930</v>
      </c>
      <c r="E301" t="s">
        <v>929</v>
      </c>
      <c r="F301" t="s">
        <v>930</v>
      </c>
      <c r="G301" t="s">
        <v>930</v>
      </c>
      <c r="H301" t="s">
        <v>929</v>
      </c>
      <c r="I301" t="s">
        <v>929</v>
      </c>
      <c r="J301" t="s">
        <v>929</v>
      </c>
      <c r="K301" t="s">
        <v>929</v>
      </c>
      <c r="L301" t="s">
        <v>929</v>
      </c>
      <c r="M301" t="s">
        <v>929</v>
      </c>
      <c r="N301" t="s">
        <v>929</v>
      </c>
    </row>
    <row r="302" spans="1:14">
      <c r="A302">
        <v>800497</v>
      </c>
      <c r="B302" t="s">
        <v>96</v>
      </c>
      <c r="C302" t="s">
        <v>928</v>
      </c>
      <c r="D302" t="s">
        <v>928</v>
      </c>
      <c r="E302" t="s">
        <v>930</v>
      </c>
      <c r="F302" t="s">
        <v>930</v>
      </c>
      <c r="G302" t="s">
        <v>930</v>
      </c>
      <c r="H302" t="s">
        <v>930</v>
      </c>
      <c r="I302" t="s">
        <v>930</v>
      </c>
      <c r="J302" t="s">
        <v>929</v>
      </c>
      <c r="K302" t="s">
        <v>929</v>
      </c>
      <c r="L302" t="s">
        <v>930</v>
      </c>
      <c r="M302" t="s">
        <v>928</v>
      </c>
      <c r="N302" t="s">
        <v>930</v>
      </c>
    </row>
    <row r="303" spans="1:14">
      <c r="A303">
        <v>800503</v>
      </c>
      <c r="B303" t="s">
        <v>96</v>
      </c>
      <c r="C303" t="s">
        <v>930</v>
      </c>
      <c r="D303" t="s">
        <v>928</v>
      </c>
      <c r="E303" t="s">
        <v>928</v>
      </c>
      <c r="F303" t="s">
        <v>929</v>
      </c>
      <c r="G303" t="s">
        <v>928</v>
      </c>
      <c r="H303" t="s">
        <v>930</v>
      </c>
      <c r="I303" t="s">
        <v>929</v>
      </c>
      <c r="J303" t="s">
        <v>928</v>
      </c>
      <c r="K303" t="s">
        <v>930</v>
      </c>
      <c r="L303" t="s">
        <v>929</v>
      </c>
      <c r="M303" t="s">
        <v>930</v>
      </c>
      <c r="N303" t="s">
        <v>929</v>
      </c>
    </row>
    <row r="304" spans="1:14">
      <c r="A304">
        <v>800504</v>
      </c>
      <c r="B304" t="s">
        <v>96</v>
      </c>
      <c r="C304" t="s">
        <v>930</v>
      </c>
      <c r="D304" t="s">
        <v>930</v>
      </c>
      <c r="E304" t="s">
        <v>928</v>
      </c>
      <c r="F304" t="s">
        <v>928</v>
      </c>
      <c r="G304" t="s">
        <v>928</v>
      </c>
      <c r="H304" t="s">
        <v>930</v>
      </c>
      <c r="I304" t="s">
        <v>929</v>
      </c>
      <c r="J304" t="s">
        <v>929</v>
      </c>
      <c r="K304" t="s">
        <v>930</v>
      </c>
      <c r="L304" t="s">
        <v>929</v>
      </c>
      <c r="M304" t="s">
        <v>929</v>
      </c>
      <c r="N304" t="s">
        <v>929</v>
      </c>
    </row>
    <row r="305" spans="1:14">
      <c r="A305">
        <v>800505</v>
      </c>
      <c r="B305" t="s">
        <v>96</v>
      </c>
      <c r="C305" t="s">
        <v>928</v>
      </c>
      <c r="D305" t="s">
        <v>928</v>
      </c>
      <c r="E305" t="s">
        <v>929</v>
      </c>
      <c r="F305" t="s">
        <v>928</v>
      </c>
      <c r="G305" t="s">
        <v>928</v>
      </c>
      <c r="H305" t="s">
        <v>929</v>
      </c>
      <c r="I305" t="s">
        <v>929</v>
      </c>
      <c r="J305" t="s">
        <v>929</v>
      </c>
      <c r="K305" t="s">
        <v>929</v>
      </c>
      <c r="L305" t="s">
        <v>929</v>
      </c>
      <c r="M305" t="s">
        <v>928</v>
      </c>
      <c r="N305" t="s">
        <v>929</v>
      </c>
    </row>
    <row r="306" spans="1:14">
      <c r="A306">
        <v>800509</v>
      </c>
      <c r="B306" t="s">
        <v>96</v>
      </c>
      <c r="C306" t="s">
        <v>930</v>
      </c>
      <c r="D306" t="s">
        <v>930</v>
      </c>
      <c r="E306" t="s">
        <v>929</v>
      </c>
      <c r="F306" t="s">
        <v>929</v>
      </c>
      <c r="G306" t="s">
        <v>930</v>
      </c>
      <c r="H306" t="s">
        <v>930</v>
      </c>
      <c r="I306" t="s">
        <v>929</v>
      </c>
      <c r="J306" t="s">
        <v>929</v>
      </c>
      <c r="K306" t="s">
        <v>929</v>
      </c>
      <c r="L306" t="s">
        <v>929</v>
      </c>
      <c r="M306" t="s">
        <v>929</v>
      </c>
      <c r="N306" t="s">
        <v>929</v>
      </c>
    </row>
    <row r="307" spans="1:14">
      <c r="A307">
        <v>800510</v>
      </c>
      <c r="B307" t="s">
        <v>96</v>
      </c>
      <c r="C307" t="s">
        <v>928</v>
      </c>
      <c r="D307" t="s">
        <v>928</v>
      </c>
      <c r="E307" t="s">
        <v>929</v>
      </c>
      <c r="F307" t="s">
        <v>929</v>
      </c>
      <c r="G307" t="s">
        <v>929</v>
      </c>
      <c r="H307" t="s">
        <v>928</v>
      </c>
      <c r="I307" t="s">
        <v>929</v>
      </c>
      <c r="J307" t="s">
        <v>929</v>
      </c>
      <c r="K307" t="s">
        <v>929</v>
      </c>
      <c r="L307" t="s">
        <v>929</v>
      </c>
      <c r="M307" t="s">
        <v>930</v>
      </c>
      <c r="N307" t="s">
        <v>930</v>
      </c>
    </row>
    <row r="308" spans="1:14">
      <c r="A308">
        <v>800511</v>
      </c>
      <c r="B308" t="s">
        <v>96</v>
      </c>
      <c r="C308" t="s">
        <v>928</v>
      </c>
      <c r="D308" t="s">
        <v>928</v>
      </c>
      <c r="E308" t="s">
        <v>929</v>
      </c>
      <c r="F308" t="s">
        <v>928</v>
      </c>
      <c r="G308" t="s">
        <v>929</v>
      </c>
      <c r="H308" t="s">
        <v>928</v>
      </c>
      <c r="I308" t="s">
        <v>929</v>
      </c>
      <c r="J308" t="s">
        <v>929</v>
      </c>
      <c r="K308" t="s">
        <v>929</v>
      </c>
      <c r="L308" t="s">
        <v>929</v>
      </c>
      <c r="M308" t="s">
        <v>929</v>
      </c>
      <c r="N308" t="s">
        <v>929</v>
      </c>
    </row>
    <row r="309" spans="1:14">
      <c r="A309">
        <v>800514</v>
      </c>
      <c r="B309" t="s">
        <v>96</v>
      </c>
      <c r="C309" t="s">
        <v>930</v>
      </c>
      <c r="D309" t="s">
        <v>928</v>
      </c>
      <c r="E309" t="s">
        <v>929</v>
      </c>
      <c r="F309" t="s">
        <v>928</v>
      </c>
      <c r="G309" t="s">
        <v>928</v>
      </c>
      <c r="H309" t="s">
        <v>930</v>
      </c>
      <c r="I309" t="s">
        <v>929</v>
      </c>
      <c r="J309" t="s">
        <v>929</v>
      </c>
      <c r="K309" t="s">
        <v>929</v>
      </c>
      <c r="L309" t="s">
        <v>929</v>
      </c>
      <c r="M309" t="s">
        <v>929</v>
      </c>
      <c r="N309" t="s">
        <v>929</v>
      </c>
    </row>
    <row r="310" spans="1:14">
      <c r="A310">
        <v>800516</v>
      </c>
      <c r="B310" t="s">
        <v>96</v>
      </c>
      <c r="C310" t="s">
        <v>928</v>
      </c>
      <c r="D310" t="s">
        <v>928</v>
      </c>
      <c r="E310" t="s">
        <v>929</v>
      </c>
      <c r="F310" t="s">
        <v>928</v>
      </c>
      <c r="G310" t="s">
        <v>929</v>
      </c>
      <c r="H310" t="s">
        <v>928</v>
      </c>
      <c r="I310" t="s">
        <v>929</v>
      </c>
      <c r="J310" t="s">
        <v>929</v>
      </c>
      <c r="K310" t="s">
        <v>929</v>
      </c>
      <c r="L310" t="s">
        <v>929</v>
      </c>
      <c r="M310" t="s">
        <v>929</v>
      </c>
      <c r="N310" t="s">
        <v>929</v>
      </c>
    </row>
    <row r="311" spans="1:14">
      <c r="A311">
        <v>800517</v>
      </c>
      <c r="B311" t="s">
        <v>96</v>
      </c>
      <c r="C311" t="s">
        <v>930</v>
      </c>
      <c r="D311" t="s">
        <v>930</v>
      </c>
      <c r="E311" t="s">
        <v>929</v>
      </c>
      <c r="F311" t="s">
        <v>930</v>
      </c>
      <c r="G311" t="s">
        <v>930</v>
      </c>
      <c r="H311" t="s">
        <v>929</v>
      </c>
      <c r="I311" t="s">
        <v>929</v>
      </c>
      <c r="J311" t="s">
        <v>929</v>
      </c>
      <c r="K311" t="s">
        <v>929</v>
      </c>
      <c r="L311" t="s">
        <v>929</v>
      </c>
      <c r="M311" t="s">
        <v>929</v>
      </c>
      <c r="N311" t="s">
        <v>929</v>
      </c>
    </row>
    <row r="312" spans="1:14">
      <c r="A312">
        <v>800518</v>
      </c>
      <c r="B312" t="s">
        <v>96</v>
      </c>
      <c r="C312" t="s">
        <v>928</v>
      </c>
      <c r="D312" t="s">
        <v>928</v>
      </c>
      <c r="E312" t="s">
        <v>929</v>
      </c>
      <c r="F312" t="s">
        <v>929</v>
      </c>
      <c r="G312" t="s">
        <v>928</v>
      </c>
      <c r="H312" t="s">
        <v>930</v>
      </c>
      <c r="I312" t="s">
        <v>929</v>
      </c>
      <c r="J312" t="s">
        <v>929</v>
      </c>
      <c r="K312" t="s">
        <v>929</v>
      </c>
      <c r="L312" t="s">
        <v>929</v>
      </c>
      <c r="M312" t="s">
        <v>929</v>
      </c>
      <c r="N312" t="s">
        <v>929</v>
      </c>
    </row>
    <row r="313" spans="1:14">
      <c r="A313">
        <v>800519</v>
      </c>
      <c r="B313" t="s">
        <v>96</v>
      </c>
      <c r="C313" t="s">
        <v>930</v>
      </c>
      <c r="D313" t="s">
        <v>930</v>
      </c>
      <c r="E313" t="s">
        <v>929</v>
      </c>
      <c r="F313" t="s">
        <v>929</v>
      </c>
      <c r="G313" t="s">
        <v>930</v>
      </c>
      <c r="H313" t="s">
        <v>929</v>
      </c>
      <c r="I313" t="s">
        <v>929</v>
      </c>
      <c r="J313" t="s">
        <v>929</v>
      </c>
      <c r="K313" t="s">
        <v>929</v>
      </c>
      <c r="L313" t="s">
        <v>929</v>
      </c>
      <c r="M313" t="s">
        <v>929</v>
      </c>
      <c r="N313" t="s">
        <v>929</v>
      </c>
    </row>
    <row r="314" spans="1:14">
      <c r="A314">
        <v>800520</v>
      </c>
      <c r="B314" t="s">
        <v>96</v>
      </c>
      <c r="C314" t="s">
        <v>928</v>
      </c>
      <c r="D314" t="s">
        <v>928</v>
      </c>
      <c r="E314" t="s">
        <v>928</v>
      </c>
      <c r="F314" t="s">
        <v>930</v>
      </c>
      <c r="G314" t="s">
        <v>928</v>
      </c>
      <c r="H314" t="s">
        <v>928</v>
      </c>
      <c r="I314" t="s">
        <v>929</v>
      </c>
      <c r="J314" t="s">
        <v>929</v>
      </c>
      <c r="K314" t="s">
        <v>929</v>
      </c>
      <c r="L314" t="s">
        <v>929</v>
      </c>
      <c r="M314" t="s">
        <v>930</v>
      </c>
      <c r="N314" t="s">
        <v>929</v>
      </c>
    </row>
    <row r="315" spans="1:14">
      <c r="A315">
        <v>800521</v>
      </c>
      <c r="B315" t="s">
        <v>96</v>
      </c>
      <c r="C315" t="s">
        <v>928</v>
      </c>
      <c r="D315" t="s">
        <v>928</v>
      </c>
      <c r="E315" t="s">
        <v>928</v>
      </c>
      <c r="F315" t="s">
        <v>929</v>
      </c>
      <c r="G315" t="s">
        <v>929</v>
      </c>
      <c r="H315" t="s">
        <v>929</v>
      </c>
      <c r="I315" t="s">
        <v>930</v>
      </c>
      <c r="J315" t="s">
        <v>930</v>
      </c>
      <c r="K315" t="s">
        <v>930</v>
      </c>
      <c r="L315" t="s">
        <v>929</v>
      </c>
      <c r="M315" t="s">
        <v>929</v>
      </c>
      <c r="N315" t="s">
        <v>929</v>
      </c>
    </row>
    <row r="316" spans="1:14">
      <c r="A316">
        <v>800522</v>
      </c>
      <c r="B316" t="s">
        <v>96</v>
      </c>
      <c r="C316" t="s">
        <v>930</v>
      </c>
      <c r="D316" t="s">
        <v>929</v>
      </c>
      <c r="E316" t="s">
        <v>929</v>
      </c>
      <c r="F316" t="s">
        <v>930</v>
      </c>
      <c r="G316" t="s">
        <v>930</v>
      </c>
      <c r="H316" t="s">
        <v>930</v>
      </c>
      <c r="I316" t="s">
        <v>929</v>
      </c>
      <c r="J316" t="s">
        <v>929</v>
      </c>
      <c r="K316" t="s">
        <v>929</v>
      </c>
      <c r="L316" t="s">
        <v>929</v>
      </c>
      <c r="M316" t="s">
        <v>929</v>
      </c>
      <c r="N316" t="s">
        <v>929</v>
      </c>
    </row>
    <row r="317" spans="1:14">
      <c r="A317">
        <v>800523</v>
      </c>
      <c r="B317" t="s">
        <v>96</v>
      </c>
      <c r="C317" t="s">
        <v>928</v>
      </c>
      <c r="D317" t="s">
        <v>930</v>
      </c>
      <c r="E317" t="s">
        <v>930</v>
      </c>
      <c r="F317" t="s">
        <v>930</v>
      </c>
      <c r="G317" t="s">
        <v>928</v>
      </c>
      <c r="H317" t="s">
        <v>928</v>
      </c>
      <c r="I317" t="s">
        <v>929</v>
      </c>
      <c r="J317" t="s">
        <v>929</v>
      </c>
      <c r="K317" t="s">
        <v>929</v>
      </c>
      <c r="L317" t="s">
        <v>929</v>
      </c>
      <c r="M317" t="s">
        <v>929</v>
      </c>
      <c r="N317" t="s">
        <v>929</v>
      </c>
    </row>
    <row r="318" spans="1:14">
      <c r="A318">
        <v>800524</v>
      </c>
      <c r="B318" t="s">
        <v>96</v>
      </c>
      <c r="C318" t="s">
        <v>928</v>
      </c>
      <c r="D318" t="s">
        <v>929</v>
      </c>
      <c r="E318" t="s">
        <v>928</v>
      </c>
      <c r="F318" t="s">
        <v>930</v>
      </c>
      <c r="G318" t="s">
        <v>928</v>
      </c>
      <c r="H318" t="s">
        <v>928</v>
      </c>
      <c r="I318" t="s">
        <v>929</v>
      </c>
      <c r="J318" t="s">
        <v>929</v>
      </c>
      <c r="K318" t="s">
        <v>929</v>
      </c>
      <c r="L318" t="s">
        <v>930</v>
      </c>
      <c r="M318" t="s">
        <v>930</v>
      </c>
      <c r="N318" t="s">
        <v>929</v>
      </c>
    </row>
    <row r="319" spans="1:14">
      <c r="A319">
        <v>800525</v>
      </c>
      <c r="B319" t="s">
        <v>96</v>
      </c>
      <c r="C319" t="s">
        <v>928</v>
      </c>
      <c r="D319" t="s">
        <v>929</v>
      </c>
      <c r="E319" t="s">
        <v>928</v>
      </c>
      <c r="F319" t="s">
        <v>929</v>
      </c>
      <c r="G319" t="s">
        <v>930</v>
      </c>
      <c r="H319" t="s">
        <v>930</v>
      </c>
      <c r="I319" t="s">
        <v>930</v>
      </c>
      <c r="J319" t="s">
        <v>929</v>
      </c>
      <c r="K319" t="s">
        <v>929</v>
      </c>
      <c r="L319" t="s">
        <v>929</v>
      </c>
      <c r="M319" t="s">
        <v>930</v>
      </c>
      <c r="N319" t="s">
        <v>930</v>
      </c>
    </row>
    <row r="320" spans="1:14">
      <c r="A320">
        <v>800527</v>
      </c>
      <c r="B320" t="s">
        <v>96</v>
      </c>
      <c r="C320" t="s">
        <v>930</v>
      </c>
      <c r="D320" t="s">
        <v>930</v>
      </c>
      <c r="E320" t="s">
        <v>930</v>
      </c>
      <c r="F320" t="s">
        <v>930</v>
      </c>
      <c r="G320" t="s">
        <v>930</v>
      </c>
      <c r="H320" t="s">
        <v>930</v>
      </c>
      <c r="I320" t="s">
        <v>929</v>
      </c>
      <c r="J320" t="s">
        <v>929</v>
      </c>
      <c r="K320" t="s">
        <v>929</v>
      </c>
      <c r="L320" t="s">
        <v>929</v>
      </c>
      <c r="M320" t="s">
        <v>929</v>
      </c>
      <c r="N320" t="s">
        <v>929</v>
      </c>
    </row>
    <row r="321" spans="1:14">
      <c r="A321">
        <v>800528</v>
      </c>
      <c r="B321" t="s">
        <v>96</v>
      </c>
      <c r="C321" t="s">
        <v>928</v>
      </c>
      <c r="D321" t="s">
        <v>928</v>
      </c>
      <c r="E321" t="s">
        <v>930</v>
      </c>
      <c r="F321" t="s">
        <v>928</v>
      </c>
      <c r="G321" t="s">
        <v>928</v>
      </c>
      <c r="H321" t="s">
        <v>930</v>
      </c>
      <c r="I321" t="s">
        <v>930</v>
      </c>
      <c r="J321" t="s">
        <v>929</v>
      </c>
      <c r="K321" t="s">
        <v>929</v>
      </c>
      <c r="L321" t="s">
        <v>929</v>
      </c>
      <c r="M321" t="s">
        <v>929</v>
      </c>
      <c r="N321" t="s">
        <v>929</v>
      </c>
    </row>
    <row r="322" spans="1:14">
      <c r="A322">
        <v>800529</v>
      </c>
      <c r="B322" t="s">
        <v>96</v>
      </c>
      <c r="C322" t="s">
        <v>928</v>
      </c>
      <c r="D322" t="s">
        <v>928</v>
      </c>
      <c r="E322" t="s">
        <v>929</v>
      </c>
      <c r="F322" t="s">
        <v>928</v>
      </c>
      <c r="G322" t="s">
        <v>929</v>
      </c>
      <c r="H322" t="s">
        <v>930</v>
      </c>
      <c r="I322" t="s">
        <v>930</v>
      </c>
      <c r="J322" t="s">
        <v>929</v>
      </c>
      <c r="K322" t="s">
        <v>929</v>
      </c>
      <c r="L322" t="s">
        <v>929</v>
      </c>
      <c r="M322" t="s">
        <v>930</v>
      </c>
      <c r="N322" t="s">
        <v>929</v>
      </c>
    </row>
    <row r="323" spans="1:14">
      <c r="A323">
        <v>800533</v>
      </c>
      <c r="B323" t="s">
        <v>96</v>
      </c>
      <c r="C323" t="s">
        <v>928</v>
      </c>
      <c r="D323" t="s">
        <v>928</v>
      </c>
      <c r="E323" t="s">
        <v>930</v>
      </c>
      <c r="F323" t="s">
        <v>929</v>
      </c>
      <c r="G323" t="s">
        <v>929</v>
      </c>
      <c r="H323" t="s">
        <v>930</v>
      </c>
      <c r="I323" t="s">
        <v>929</v>
      </c>
      <c r="J323" t="s">
        <v>929</v>
      </c>
      <c r="K323" t="s">
        <v>929</v>
      </c>
      <c r="L323" t="s">
        <v>929</v>
      </c>
      <c r="M323" t="s">
        <v>929</v>
      </c>
      <c r="N323" t="s">
        <v>929</v>
      </c>
    </row>
    <row r="324" spans="1:14">
      <c r="A324">
        <v>800534</v>
      </c>
      <c r="B324" t="s">
        <v>96</v>
      </c>
      <c r="C324" t="s">
        <v>930</v>
      </c>
      <c r="D324" t="s">
        <v>928</v>
      </c>
      <c r="E324" t="s">
        <v>928</v>
      </c>
      <c r="F324" t="s">
        <v>928</v>
      </c>
      <c r="G324" t="s">
        <v>928</v>
      </c>
      <c r="H324" t="s">
        <v>930</v>
      </c>
      <c r="I324" t="s">
        <v>929</v>
      </c>
      <c r="J324" t="s">
        <v>928</v>
      </c>
      <c r="K324" t="s">
        <v>929</v>
      </c>
      <c r="L324" t="s">
        <v>929</v>
      </c>
      <c r="M324" t="s">
        <v>929</v>
      </c>
      <c r="N324" t="s">
        <v>930</v>
      </c>
    </row>
    <row r="325" spans="1:14">
      <c r="A325">
        <v>800536</v>
      </c>
      <c r="B325" t="s">
        <v>96</v>
      </c>
      <c r="C325" t="s">
        <v>928</v>
      </c>
      <c r="D325" t="s">
        <v>930</v>
      </c>
      <c r="E325" t="s">
        <v>928</v>
      </c>
      <c r="F325" t="s">
        <v>928</v>
      </c>
      <c r="G325" t="s">
        <v>929</v>
      </c>
      <c r="H325" t="s">
        <v>930</v>
      </c>
      <c r="I325" t="s">
        <v>930</v>
      </c>
      <c r="J325" t="s">
        <v>929</v>
      </c>
      <c r="K325" t="s">
        <v>929</v>
      </c>
      <c r="L325" t="s">
        <v>929</v>
      </c>
      <c r="M325" t="s">
        <v>929</v>
      </c>
      <c r="N325" t="s">
        <v>929</v>
      </c>
    </row>
    <row r="326" spans="1:14">
      <c r="A326">
        <v>800537</v>
      </c>
      <c r="B326" t="s">
        <v>96</v>
      </c>
      <c r="C326" t="s">
        <v>928</v>
      </c>
      <c r="D326" t="s">
        <v>928</v>
      </c>
      <c r="E326" t="s">
        <v>928</v>
      </c>
      <c r="F326" t="s">
        <v>928</v>
      </c>
      <c r="G326" t="s">
        <v>928</v>
      </c>
      <c r="H326" t="s">
        <v>928</v>
      </c>
      <c r="I326" t="s">
        <v>929</v>
      </c>
      <c r="J326" t="s">
        <v>929</v>
      </c>
      <c r="K326" t="s">
        <v>929</v>
      </c>
      <c r="L326" t="s">
        <v>930</v>
      </c>
      <c r="M326" t="s">
        <v>930</v>
      </c>
      <c r="N326" t="s">
        <v>929</v>
      </c>
    </row>
    <row r="327" spans="1:14">
      <c r="A327">
        <v>800538</v>
      </c>
      <c r="B327" t="s">
        <v>96</v>
      </c>
      <c r="C327" t="s">
        <v>930</v>
      </c>
      <c r="D327" t="s">
        <v>930</v>
      </c>
      <c r="E327" t="s">
        <v>929</v>
      </c>
      <c r="F327" t="s">
        <v>930</v>
      </c>
      <c r="G327" t="s">
        <v>929</v>
      </c>
      <c r="H327" t="s">
        <v>929</v>
      </c>
      <c r="I327" t="s">
        <v>929</v>
      </c>
      <c r="J327" t="s">
        <v>929</v>
      </c>
      <c r="K327" t="s">
        <v>929</v>
      </c>
      <c r="L327" t="s">
        <v>929</v>
      </c>
      <c r="M327" t="s">
        <v>929</v>
      </c>
      <c r="N327" t="s">
        <v>929</v>
      </c>
    </row>
    <row r="328" spans="1:14">
      <c r="A328">
        <v>800539</v>
      </c>
      <c r="B328" t="s">
        <v>96</v>
      </c>
      <c r="C328" t="s">
        <v>928</v>
      </c>
      <c r="D328" t="s">
        <v>930</v>
      </c>
      <c r="E328" t="s">
        <v>930</v>
      </c>
      <c r="F328" t="s">
        <v>928</v>
      </c>
      <c r="G328" t="s">
        <v>928</v>
      </c>
      <c r="H328" t="s">
        <v>930</v>
      </c>
      <c r="I328" t="s">
        <v>928</v>
      </c>
      <c r="J328" t="s">
        <v>929</v>
      </c>
      <c r="K328" t="s">
        <v>929</v>
      </c>
      <c r="L328" t="s">
        <v>930</v>
      </c>
      <c r="M328" t="s">
        <v>930</v>
      </c>
      <c r="N328" t="s">
        <v>928</v>
      </c>
    </row>
    <row r="329" spans="1:14">
      <c r="A329">
        <v>800540</v>
      </c>
      <c r="B329" t="s">
        <v>96</v>
      </c>
      <c r="C329" t="s">
        <v>928</v>
      </c>
      <c r="D329" t="s">
        <v>928</v>
      </c>
      <c r="E329" t="s">
        <v>929</v>
      </c>
      <c r="F329" t="s">
        <v>929</v>
      </c>
      <c r="G329" t="s">
        <v>929</v>
      </c>
      <c r="H329" t="s">
        <v>928</v>
      </c>
      <c r="I329" t="s">
        <v>929</v>
      </c>
      <c r="J329" t="s">
        <v>929</v>
      </c>
      <c r="K329" t="s">
        <v>929</v>
      </c>
      <c r="L329" t="s">
        <v>929</v>
      </c>
      <c r="M329" t="s">
        <v>929</v>
      </c>
      <c r="N329" t="s">
        <v>929</v>
      </c>
    </row>
    <row r="330" spans="1:14">
      <c r="A330">
        <v>800541</v>
      </c>
      <c r="B330" t="s">
        <v>96</v>
      </c>
      <c r="C330" t="s">
        <v>930</v>
      </c>
      <c r="D330" t="s">
        <v>930</v>
      </c>
      <c r="E330" t="s">
        <v>929</v>
      </c>
      <c r="F330" t="s">
        <v>929</v>
      </c>
      <c r="G330" t="s">
        <v>929</v>
      </c>
      <c r="H330" t="s">
        <v>930</v>
      </c>
      <c r="I330" t="s">
        <v>929</v>
      </c>
      <c r="J330" t="s">
        <v>929</v>
      </c>
      <c r="K330" t="s">
        <v>929</v>
      </c>
      <c r="L330" t="s">
        <v>929</v>
      </c>
      <c r="M330" t="s">
        <v>929</v>
      </c>
      <c r="N330" t="s">
        <v>929</v>
      </c>
    </row>
    <row r="331" spans="1:14">
      <c r="A331">
        <v>800542</v>
      </c>
      <c r="B331" t="s">
        <v>96</v>
      </c>
      <c r="C331" t="s">
        <v>928</v>
      </c>
      <c r="D331" t="s">
        <v>930</v>
      </c>
      <c r="E331" t="s">
        <v>928</v>
      </c>
      <c r="F331" t="s">
        <v>930</v>
      </c>
      <c r="G331" t="s">
        <v>930</v>
      </c>
      <c r="H331" t="s">
        <v>930</v>
      </c>
      <c r="I331" t="s">
        <v>929</v>
      </c>
      <c r="J331" t="s">
        <v>929</v>
      </c>
      <c r="K331" t="s">
        <v>929</v>
      </c>
      <c r="L331" t="s">
        <v>929</v>
      </c>
      <c r="M331" t="s">
        <v>929</v>
      </c>
      <c r="N331" t="s">
        <v>929</v>
      </c>
    </row>
    <row r="332" spans="1:14">
      <c r="A332">
        <v>800543</v>
      </c>
      <c r="B332" t="s">
        <v>96</v>
      </c>
      <c r="C332" t="s">
        <v>930</v>
      </c>
      <c r="D332" t="s">
        <v>930</v>
      </c>
      <c r="E332" t="s">
        <v>930</v>
      </c>
      <c r="F332" t="s">
        <v>929</v>
      </c>
      <c r="G332" t="s">
        <v>930</v>
      </c>
      <c r="H332" t="s">
        <v>930</v>
      </c>
      <c r="I332" t="s">
        <v>929</v>
      </c>
      <c r="J332" t="s">
        <v>929</v>
      </c>
      <c r="K332" t="s">
        <v>929</v>
      </c>
      <c r="L332" t="s">
        <v>929</v>
      </c>
      <c r="M332" t="s">
        <v>929</v>
      </c>
      <c r="N332" t="s">
        <v>929</v>
      </c>
    </row>
    <row r="333" spans="1:14">
      <c r="A333">
        <v>800544</v>
      </c>
      <c r="B333" t="s">
        <v>96</v>
      </c>
      <c r="C333" t="s">
        <v>930</v>
      </c>
      <c r="D333" t="s">
        <v>929</v>
      </c>
      <c r="E333" t="s">
        <v>930</v>
      </c>
      <c r="F333" t="s">
        <v>930</v>
      </c>
      <c r="G333" t="s">
        <v>929</v>
      </c>
      <c r="H333" t="s">
        <v>929</v>
      </c>
      <c r="I333" t="s">
        <v>929</v>
      </c>
      <c r="J333" t="s">
        <v>929</v>
      </c>
      <c r="K333" t="s">
        <v>929</v>
      </c>
      <c r="L333" t="s">
        <v>929</v>
      </c>
      <c r="M333" t="s">
        <v>929</v>
      </c>
      <c r="N333" t="s">
        <v>929</v>
      </c>
    </row>
    <row r="334" spans="1:14">
      <c r="A334">
        <v>800545</v>
      </c>
      <c r="B334" t="s">
        <v>96</v>
      </c>
      <c r="C334" t="s">
        <v>928</v>
      </c>
      <c r="D334" t="s">
        <v>929</v>
      </c>
      <c r="E334" t="s">
        <v>929</v>
      </c>
      <c r="F334" t="s">
        <v>928</v>
      </c>
      <c r="G334" t="s">
        <v>928</v>
      </c>
      <c r="H334" t="s">
        <v>930</v>
      </c>
      <c r="I334" t="s">
        <v>929</v>
      </c>
      <c r="J334" t="s">
        <v>929</v>
      </c>
      <c r="K334" t="s">
        <v>929</v>
      </c>
      <c r="L334" t="s">
        <v>929</v>
      </c>
      <c r="M334" t="s">
        <v>930</v>
      </c>
      <c r="N334" t="s">
        <v>930</v>
      </c>
    </row>
    <row r="335" spans="1:14">
      <c r="A335">
        <v>800546</v>
      </c>
      <c r="B335" t="s">
        <v>96</v>
      </c>
      <c r="C335" t="s">
        <v>930</v>
      </c>
      <c r="D335" t="s">
        <v>930</v>
      </c>
      <c r="E335" t="s">
        <v>929</v>
      </c>
      <c r="F335" t="s">
        <v>930</v>
      </c>
      <c r="G335" t="s">
        <v>929</v>
      </c>
      <c r="H335" t="s">
        <v>930</v>
      </c>
      <c r="I335" t="s">
        <v>929</v>
      </c>
      <c r="J335" t="s">
        <v>929</v>
      </c>
      <c r="K335" t="s">
        <v>929</v>
      </c>
      <c r="L335" t="s">
        <v>929</v>
      </c>
      <c r="M335" t="s">
        <v>929</v>
      </c>
      <c r="N335" t="s">
        <v>929</v>
      </c>
    </row>
    <row r="336" spans="1:14">
      <c r="A336">
        <v>800547</v>
      </c>
      <c r="B336" t="s">
        <v>96</v>
      </c>
      <c r="C336" t="s">
        <v>930</v>
      </c>
      <c r="D336" t="s">
        <v>930</v>
      </c>
      <c r="E336" t="s">
        <v>930</v>
      </c>
      <c r="F336" t="s">
        <v>929</v>
      </c>
      <c r="G336" t="s">
        <v>929</v>
      </c>
      <c r="H336" t="s">
        <v>929</v>
      </c>
      <c r="I336" t="s">
        <v>929</v>
      </c>
      <c r="J336" t="s">
        <v>929</v>
      </c>
      <c r="K336" t="s">
        <v>929</v>
      </c>
      <c r="L336" t="s">
        <v>929</v>
      </c>
      <c r="M336" t="s">
        <v>929</v>
      </c>
      <c r="N336" t="s">
        <v>929</v>
      </c>
    </row>
    <row r="337" spans="1:14">
      <c r="A337">
        <v>800549</v>
      </c>
      <c r="B337" t="s">
        <v>96</v>
      </c>
      <c r="C337" t="s">
        <v>928</v>
      </c>
      <c r="D337" t="s">
        <v>928</v>
      </c>
      <c r="E337" t="s">
        <v>930</v>
      </c>
      <c r="F337" t="s">
        <v>928</v>
      </c>
      <c r="G337" t="s">
        <v>928</v>
      </c>
      <c r="H337" t="s">
        <v>930</v>
      </c>
      <c r="I337" t="s">
        <v>930</v>
      </c>
      <c r="J337" t="s">
        <v>930</v>
      </c>
      <c r="K337" t="s">
        <v>930</v>
      </c>
      <c r="L337" t="s">
        <v>930</v>
      </c>
      <c r="M337" t="s">
        <v>930</v>
      </c>
      <c r="N337" t="s">
        <v>930</v>
      </c>
    </row>
    <row r="338" spans="1:14">
      <c r="A338">
        <v>800550</v>
      </c>
      <c r="B338" t="s">
        <v>96</v>
      </c>
      <c r="C338" t="s">
        <v>928</v>
      </c>
      <c r="D338" t="s">
        <v>928</v>
      </c>
      <c r="E338" t="s">
        <v>930</v>
      </c>
      <c r="F338" t="s">
        <v>930</v>
      </c>
      <c r="G338" t="s">
        <v>928</v>
      </c>
      <c r="H338" t="s">
        <v>930</v>
      </c>
      <c r="I338" t="s">
        <v>929</v>
      </c>
      <c r="J338" t="s">
        <v>929</v>
      </c>
      <c r="K338" t="s">
        <v>929</v>
      </c>
      <c r="L338" t="s">
        <v>929</v>
      </c>
      <c r="M338" t="s">
        <v>929</v>
      </c>
      <c r="N338" t="s">
        <v>929</v>
      </c>
    </row>
    <row r="339" spans="1:14">
      <c r="A339">
        <v>800551</v>
      </c>
      <c r="B339" t="s">
        <v>96</v>
      </c>
      <c r="C339" t="s">
        <v>930</v>
      </c>
      <c r="D339" t="s">
        <v>930</v>
      </c>
      <c r="E339" t="s">
        <v>930</v>
      </c>
      <c r="F339" t="s">
        <v>930</v>
      </c>
      <c r="G339" t="s">
        <v>930</v>
      </c>
      <c r="H339" t="s">
        <v>929</v>
      </c>
      <c r="I339" t="s">
        <v>929</v>
      </c>
      <c r="J339" t="s">
        <v>929</v>
      </c>
      <c r="K339" t="s">
        <v>929</v>
      </c>
      <c r="L339" t="s">
        <v>929</v>
      </c>
      <c r="M339" t="s">
        <v>929</v>
      </c>
      <c r="N339" t="s">
        <v>929</v>
      </c>
    </row>
    <row r="340" spans="1:14">
      <c r="A340">
        <v>800553</v>
      </c>
      <c r="B340" t="s">
        <v>96</v>
      </c>
      <c r="C340" t="s">
        <v>930</v>
      </c>
      <c r="D340" t="s">
        <v>929</v>
      </c>
      <c r="E340" t="s">
        <v>929</v>
      </c>
      <c r="F340" t="s">
        <v>930</v>
      </c>
      <c r="G340" t="s">
        <v>930</v>
      </c>
      <c r="H340" t="s">
        <v>930</v>
      </c>
      <c r="I340" t="s">
        <v>929</v>
      </c>
      <c r="J340" t="s">
        <v>929</v>
      </c>
      <c r="K340" t="s">
        <v>929</v>
      </c>
      <c r="L340" t="s">
        <v>929</v>
      </c>
      <c r="M340" t="s">
        <v>929</v>
      </c>
      <c r="N340" t="s">
        <v>929</v>
      </c>
    </row>
    <row r="341" spans="1:14">
      <c r="A341">
        <v>800554</v>
      </c>
      <c r="B341" t="s">
        <v>96</v>
      </c>
      <c r="C341" t="s">
        <v>930</v>
      </c>
      <c r="D341" t="s">
        <v>930</v>
      </c>
      <c r="E341" t="s">
        <v>929</v>
      </c>
      <c r="F341" t="s">
        <v>929</v>
      </c>
      <c r="G341" t="s">
        <v>929</v>
      </c>
      <c r="H341" t="s">
        <v>930</v>
      </c>
      <c r="I341" t="s">
        <v>929</v>
      </c>
      <c r="J341" t="s">
        <v>929</v>
      </c>
      <c r="K341" t="s">
        <v>929</v>
      </c>
      <c r="L341" t="s">
        <v>929</v>
      </c>
      <c r="M341" t="s">
        <v>929</v>
      </c>
      <c r="N341" t="s">
        <v>929</v>
      </c>
    </row>
    <row r="342" spans="1:14">
      <c r="A342">
        <v>800555</v>
      </c>
      <c r="B342" t="s">
        <v>96</v>
      </c>
      <c r="C342" t="s">
        <v>928</v>
      </c>
      <c r="D342" t="s">
        <v>928</v>
      </c>
      <c r="E342" t="s">
        <v>929</v>
      </c>
      <c r="F342" t="s">
        <v>929</v>
      </c>
      <c r="G342" t="s">
        <v>928</v>
      </c>
      <c r="H342" t="s">
        <v>929</v>
      </c>
      <c r="I342" t="s">
        <v>929</v>
      </c>
      <c r="J342" t="s">
        <v>929</v>
      </c>
      <c r="K342" t="s">
        <v>929</v>
      </c>
      <c r="L342" t="s">
        <v>929</v>
      </c>
      <c r="M342" t="s">
        <v>929</v>
      </c>
      <c r="N342" t="s">
        <v>929</v>
      </c>
    </row>
    <row r="343" spans="1:14">
      <c r="A343">
        <v>800559</v>
      </c>
      <c r="B343" t="s">
        <v>96</v>
      </c>
      <c r="C343" t="s">
        <v>928</v>
      </c>
      <c r="D343" t="s">
        <v>928</v>
      </c>
      <c r="E343" t="s">
        <v>929</v>
      </c>
      <c r="F343" t="s">
        <v>929</v>
      </c>
      <c r="G343" t="s">
        <v>928</v>
      </c>
      <c r="H343" t="s">
        <v>928</v>
      </c>
      <c r="I343" t="s">
        <v>929</v>
      </c>
      <c r="J343" t="s">
        <v>929</v>
      </c>
      <c r="K343" t="s">
        <v>929</v>
      </c>
      <c r="L343" t="s">
        <v>929</v>
      </c>
      <c r="M343" t="s">
        <v>929</v>
      </c>
      <c r="N343" t="s">
        <v>930</v>
      </c>
    </row>
    <row r="344" spans="1:14">
      <c r="A344">
        <v>800562</v>
      </c>
      <c r="B344" t="s">
        <v>96</v>
      </c>
      <c r="C344" t="s">
        <v>928</v>
      </c>
      <c r="D344" t="s">
        <v>928</v>
      </c>
      <c r="E344" t="s">
        <v>928</v>
      </c>
      <c r="F344" t="s">
        <v>930</v>
      </c>
      <c r="G344" t="s">
        <v>928</v>
      </c>
      <c r="H344" t="s">
        <v>930</v>
      </c>
      <c r="I344" t="s">
        <v>929</v>
      </c>
      <c r="J344" t="s">
        <v>929</v>
      </c>
      <c r="K344" t="s">
        <v>929</v>
      </c>
      <c r="L344" t="s">
        <v>929</v>
      </c>
      <c r="M344" t="s">
        <v>929</v>
      </c>
      <c r="N344" t="s">
        <v>929</v>
      </c>
    </row>
    <row r="345" spans="1:14">
      <c r="A345">
        <v>800563</v>
      </c>
      <c r="B345" t="s">
        <v>96</v>
      </c>
      <c r="C345" t="s">
        <v>929</v>
      </c>
      <c r="D345" t="s">
        <v>929</v>
      </c>
      <c r="E345" t="s">
        <v>930</v>
      </c>
      <c r="F345" t="s">
        <v>930</v>
      </c>
      <c r="G345" t="s">
        <v>930</v>
      </c>
      <c r="H345" t="s">
        <v>929</v>
      </c>
      <c r="I345" t="s">
        <v>929</v>
      </c>
      <c r="J345" t="s">
        <v>929</v>
      </c>
      <c r="K345" t="s">
        <v>929</v>
      </c>
      <c r="L345" t="s">
        <v>929</v>
      </c>
      <c r="M345" t="s">
        <v>929</v>
      </c>
      <c r="N345" t="s">
        <v>929</v>
      </c>
    </row>
    <row r="346" spans="1:14">
      <c r="A346">
        <v>800564</v>
      </c>
      <c r="B346" t="s">
        <v>96</v>
      </c>
      <c r="C346" t="s">
        <v>928</v>
      </c>
      <c r="D346" t="s">
        <v>928</v>
      </c>
      <c r="E346" t="s">
        <v>930</v>
      </c>
      <c r="F346" t="s">
        <v>928</v>
      </c>
      <c r="G346" t="s">
        <v>928</v>
      </c>
      <c r="H346" t="s">
        <v>930</v>
      </c>
      <c r="I346" t="s">
        <v>930</v>
      </c>
      <c r="J346" t="s">
        <v>930</v>
      </c>
      <c r="K346" t="s">
        <v>929</v>
      </c>
      <c r="L346" t="s">
        <v>929</v>
      </c>
      <c r="M346" t="s">
        <v>930</v>
      </c>
      <c r="N346" t="s">
        <v>930</v>
      </c>
    </row>
    <row r="347" spans="1:14">
      <c r="A347">
        <v>800565</v>
      </c>
      <c r="B347" t="s">
        <v>96</v>
      </c>
      <c r="C347" t="s">
        <v>928</v>
      </c>
      <c r="D347" t="s">
        <v>928</v>
      </c>
      <c r="E347" t="s">
        <v>928</v>
      </c>
      <c r="F347" t="s">
        <v>929</v>
      </c>
      <c r="G347" t="s">
        <v>928</v>
      </c>
      <c r="H347" t="s">
        <v>929</v>
      </c>
      <c r="I347" t="s">
        <v>929</v>
      </c>
      <c r="J347" t="s">
        <v>929</v>
      </c>
      <c r="K347" t="s">
        <v>929</v>
      </c>
      <c r="L347" t="s">
        <v>929</v>
      </c>
      <c r="M347" t="s">
        <v>929</v>
      </c>
      <c r="N347" t="s">
        <v>929</v>
      </c>
    </row>
    <row r="348" spans="1:14">
      <c r="A348">
        <v>800566</v>
      </c>
      <c r="B348" t="s">
        <v>96</v>
      </c>
      <c r="C348" t="s">
        <v>928</v>
      </c>
      <c r="D348" t="s">
        <v>928</v>
      </c>
      <c r="E348" t="s">
        <v>928</v>
      </c>
      <c r="F348" t="s">
        <v>930</v>
      </c>
      <c r="G348" t="s">
        <v>929</v>
      </c>
      <c r="H348" t="s">
        <v>930</v>
      </c>
      <c r="I348" t="s">
        <v>929</v>
      </c>
      <c r="J348" t="s">
        <v>929</v>
      </c>
      <c r="K348" t="s">
        <v>929</v>
      </c>
      <c r="L348" t="s">
        <v>929</v>
      </c>
      <c r="M348" t="s">
        <v>929</v>
      </c>
      <c r="N348" t="s">
        <v>930</v>
      </c>
    </row>
    <row r="349" spans="1:14">
      <c r="A349">
        <v>800568</v>
      </c>
      <c r="B349" t="s">
        <v>96</v>
      </c>
      <c r="C349" t="s">
        <v>929</v>
      </c>
      <c r="D349" t="s">
        <v>930</v>
      </c>
      <c r="E349" t="s">
        <v>929</v>
      </c>
      <c r="F349" t="s">
        <v>930</v>
      </c>
      <c r="G349" t="s">
        <v>930</v>
      </c>
      <c r="H349" t="s">
        <v>929</v>
      </c>
      <c r="I349" t="s">
        <v>929</v>
      </c>
      <c r="J349" t="s">
        <v>929</v>
      </c>
      <c r="K349" t="s">
        <v>929</v>
      </c>
      <c r="L349" t="s">
        <v>929</v>
      </c>
      <c r="M349" t="s">
        <v>929</v>
      </c>
      <c r="N349" t="s">
        <v>929</v>
      </c>
    </row>
    <row r="350" spans="1:14">
      <c r="A350">
        <v>800569</v>
      </c>
      <c r="B350" t="s">
        <v>96</v>
      </c>
      <c r="C350" t="s">
        <v>928</v>
      </c>
      <c r="D350" t="s">
        <v>928</v>
      </c>
      <c r="E350" t="s">
        <v>929</v>
      </c>
      <c r="F350" t="s">
        <v>928</v>
      </c>
      <c r="G350" t="s">
        <v>928</v>
      </c>
      <c r="H350" t="s">
        <v>930</v>
      </c>
      <c r="I350" t="s">
        <v>929</v>
      </c>
      <c r="J350" t="s">
        <v>929</v>
      </c>
      <c r="K350" t="s">
        <v>929</v>
      </c>
      <c r="L350" t="s">
        <v>929</v>
      </c>
      <c r="M350" t="s">
        <v>929</v>
      </c>
      <c r="N350" t="s">
        <v>929</v>
      </c>
    </row>
    <row r="351" spans="1:14">
      <c r="A351">
        <v>800570</v>
      </c>
      <c r="B351" t="s">
        <v>96</v>
      </c>
      <c r="C351" t="s">
        <v>928</v>
      </c>
      <c r="D351" t="s">
        <v>928</v>
      </c>
      <c r="E351" t="s">
        <v>930</v>
      </c>
      <c r="F351" t="s">
        <v>928</v>
      </c>
      <c r="G351" t="s">
        <v>930</v>
      </c>
      <c r="H351" t="s">
        <v>930</v>
      </c>
      <c r="I351" t="s">
        <v>929</v>
      </c>
      <c r="J351" t="s">
        <v>929</v>
      </c>
      <c r="K351" t="s">
        <v>929</v>
      </c>
      <c r="L351" t="s">
        <v>929</v>
      </c>
      <c r="M351" t="s">
        <v>929</v>
      </c>
      <c r="N351" t="s">
        <v>929</v>
      </c>
    </row>
    <row r="352" spans="1:14">
      <c r="A352">
        <v>800571</v>
      </c>
      <c r="B352" t="s">
        <v>96</v>
      </c>
      <c r="C352" t="s">
        <v>930</v>
      </c>
      <c r="D352" t="s">
        <v>929</v>
      </c>
      <c r="E352" t="s">
        <v>929</v>
      </c>
      <c r="F352" t="s">
        <v>929</v>
      </c>
      <c r="G352" t="s">
        <v>930</v>
      </c>
      <c r="H352" t="s">
        <v>930</v>
      </c>
      <c r="I352" t="s">
        <v>929</v>
      </c>
      <c r="J352" t="s">
        <v>929</v>
      </c>
      <c r="K352" t="s">
        <v>929</v>
      </c>
      <c r="L352" t="s">
        <v>929</v>
      </c>
      <c r="M352" t="s">
        <v>929</v>
      </c>
      <c r="N352" t="s">
        <v>929</v>
      </c>
    </row>
    <row r="353" spans="1:14">
      <c r="A353">
        <v>800572</v>
      </c>
      <c r="B353" t="s">
        <v>96</v>
      </c>
      <c r="C353" t="s">
        <v>930</v>
      </c>
      <c r="D353" t="s">
        <v>930</v>
      </c>
      <c r="E353" t="s">
        <v>929</v>
      </c>
      <c r="F353" t="s">
        <v>929</v>
      </c>
      <c r="G353" t="s">
        <v>930</v>
      </c>
      <c r="H353" t="s">
        <v>929</v>
      </c>
      <c r="I353" t="s">
        <v>929</v>
      </c>
      <c r="J353" t="s">
        <v>929</v>
      </c>
      <c r="K353" t="s">
        <v>929</v>
      </c>
      <c r="L353" t="s">
        <v>929</v>
      </c>
      <c r="M353" t="s">
        <v>929</v>
      </c>
      <c r="N353" t="s">
        <v>929</v>
      </c>
    </row>
    <row r="354" spans="1:14">
      <c r="A354">
        <v>800574</v>
      </c>
      <c r="B354" t="s">
        <v>96</v>
      </c>
      <c r="C354" t="s">
        <v>930</v>
      </c>
      <c r="D354" t="s">
        <v>929</v>
      </c>
      <c r="E354" t="s">
        <v>929</v>
      </c>
      <c r="F354" t="s">
        <v>930</v>
      </c>
      <c r="G354" t="s">
        <v>930</v>
      </c>
      <c r="H354" t="s">
        <v>929</v>
      </c>
      <c r="I354" t="s">
        <v>929</v>
      </c>
      <c r="J354" t="s">
        <v>929</v>
      </c>
      <c r="K354" t="s">
        <v>929</v>
      </c>
      <c r="L354" t="s">
        <v>929</v>
      </c>
      <c r="M354" t="s">
        <v>929</v>
      </c>
      <c r="N354" t="s">
        <v>929</v>
      </c>
    </row>
    <row r="355" spans="1:14">
      <c r="A355">
        <v>800575</v>
      </c>
      <c r="B355" t="s">
        <v>96</v>
      </c>
      <c r="C355" t="s">
        <v>930</v>
      </c>
      <c r="D355" t="s">
        <v>930</v>
      </c>
      <c r="E355" t="s">
        <v>929</v>
      </c>
      <c r="F355" t="s">
        <v>930</v>
      </c>
      <c r="G355" t="s">
        <v>929</v>
      </c>
      <c r="H355" t="s">
        <v>930</v>
      </c>
      <c r="I355" t="s">
        <v>929</v>
      </c>
      <c r="J355" t="s">
        <v>929</v>
      </c>
      <c r="K355" t="s">
        <v>929</v>
      </c>
      <c r="L355" t="s">
        <v>929</v>
      </c>
      <c r="M355" t="s">
        <v>929</v>
      </c>
      <c r="N355" t="s">
        <v>929</v>
      </c>
    </row>
    <row r="356" spans="1:14">
      <c r="A356">
        <v>800577</v>
      </c>
      <c r="B356" t="s">
        <v>96</v>
      </c>
      <c r="C356" t="s">
        <v>928</v>
      </c>
      <c r="D356" t="s">
        <v>929</v>
      </c>
      <c r="E356" t="s">
        <v>930</v>
      </c>
      <c r="F356" t="s">
        <v>928</v>
      </c>
      <c r="G356" t="s">
        <v>928</v>
      </c>
      <c r="H356" t="s">
        <v>929</v>
      </c>
      <c r="I356" t="s">
        <v>929</v>
      </c>
      <c r="J356" t="s">
        <v>929</v>
      </c>
      <c r="K356" t="s">
        <v>929</v>
      </c>
      <c r="L356" t="s">
        <v>929</v>
      </c>
      <c r="M356" t="s">
        <v>929</v>
      </c>
      <c r="N356" t="s">
        <v>929</v>
      </c>
    </row>
    <row r="357" spans="1:14">
      <c r="A357">
        <v>800580</v>
      </c>
      <c r="B357" t="s">
        <v>96</v>
      </c>
      <c r="C357" t="s">
        <v>928</v>
      </c>
      <c r="D357" t="s">
        <v>928</v>
      </c>
      <c r="E357" t="s">
        <v>929</v>
      </c>
      <c r="F357" t="s">
        <v>928</v>
      </c>
      <c r="G357" t="s">
        <v>930</v>
      </c>
      <c r="H357" t="s">
        <v>928</v>
      </c>
      <c r="I357" t="s">
        <v>929</v>
      </c>
      <c r="J357" t="s">
        <v>929</v>
      </c>
      <c r="K357" t="s">
        <v>929</v>
      </c>
      <c r="L357" t="s">
        <v>929</v>
      </c>
      <c r="M357" t="s">
        <v>929</v>
      </c>
      <c r="N357" t="s">
        <v>929</v>
      </c>
    </row>
    <row r="358" spans="1:14">
      <c r="A358">
        <v>800581</v>
      </c>
      <c r="B358" t="s">
        <v>96</v>
      </c>
      <c r="C358" t="s">
        <v>928</v>
      </c>
      <c r="D358" t="s">
        <v>928</v>
      </c>
      <c r="E358" t="s">
        <v>928</v>
      </c>
      <c r="F358" t="s">
        <v>929</v>
      </c>
      <c r="G358" t="s">
        <v>930</v>
      </c>
      <c r="H358" t="s">
        <v>929</v>
      </c>
      <c r="I358" t="s">
        <v>929</v>
      </c>
      <c r="J358" t="s">
        <v>929</v>
      </c>
      <c r="K358" t="s">
        <v>929</v>
      </c>
      <c r="L358" t="s">
        <v>929</v>
      </c>
      <c r="M358" t="s">
        <v>929</v>
      </c>
      <c r="N358" t="s">
        <v>930</v>
      </c>
    </row>
    <row r="359" spans="1:14">
      <c r="A359">
        <v>800583</v>
      </c>
      <c r="B359" t="s">
        <v>96</v>
      </c>
      <c r="C359" t="s">
        <v>930</v>
      </c>
      <c r="D359" t="s">
        <v>929</v>
      </c>
      <c r="E359" t="s">
        <v>929</v>
      </c>
      <c r="F359" t="s">
        <v>930</v>
      </c>
      <c r="G359" t="s">
        <v>929</v>
      </c>
      <c r="H359" t="s">
        <v>930</v>
      </c>
      <c r="I359" t="s">
        <v>929</v>
      </c>
      <c r="J359" t="s">
        <v>929</v>
      </c>
      <c r="K359" t="s">
        <v>929</v>
      </c>
      <c r="L359" t="s">
        <v>929</v>
      </c>
      <c r="M359" t="s">
        <v>929</v>
      </c>
      <c r="N359" t="s">
        <v>929</v>
      </c>
    </row>
    <row r="360" spans="1:14">
      <c r="A360">
        <v>800585</v>
      </c>
      <c r="B360" t="s">
        <v>96</v>
      </c>
      <c r="C360" t="s">
        <v>930</v>
      </c>
      <c r="D360" t="s">
        <v>930</v>
      </c>
      <c r="E360" t="s">
        <v>929</v>
      </c>
      <c r="F360" t="s">
        <v>929</v>
      </c>
      <c r="G360" t="s">
        <v>930</v>
      </c>
      <c r="H360" t="s">
        <v>929</v>
      </c>
      <c r="I360" t="s">
        <v>929</v>
      </c>
      <c r="J360" t="s">
        <v>929</v>
      </c>
      <c r="K360" t="s">
        <v>929</v>
      </c>
      <c r="L360" t="s">
        <v>929</v>
      </c>
      <c r="M360" t="s">
        <v>929</v>
      </c>
      <c r="N360" t="s">
        <v>929</v>
      </c>
    </row>
    <row r="361" spans="1:14">
      <c r="A361">
        <v>800586</v>
      </c>
      <c r="B361" t="s">
        <v>96</v>
      </c>
      <c r="C361" t="s">
        <v>929</v>
      </c>
      <c r="D361" t="s">
        <v>928</v>
      </c>
      <c r="E361" t="s">
        <v>930</v>
      </c>
      <c r="F361" t="s">
        <v>929</v>
      </c>
      <c r="G361" t="s">
        <v>928</v>
      </c>
      <c r="H361" t="s">
        <v>930</v>
      </c>
      <c r="I361" t="s">
        <v>930</v>
      </c>
      <c r="J361" t="s">
        <v>930</v>
      </c>
      <c r="K361" t="s">
        <v>929</v>
      </c>
      <c r="L361" t="s">
        <v>929</v>
      </c>
      <c r="M361" t="s">
        <v>928</v>
      </c>
      <c r="N361" t="s">
        <v>930</v>
      </c>
    </row>
    <row r="362" spans="1:14">
      <c r="A362">
        <v>800587</v>
      </c>
      <c r="B362" t="s">
        <v>96</v>
      </c>
      <c r="C362" t="s">
        <v>930</v>
      </c>
      <c r="D362" t="s">
        <v>930</v>
      </c>
      <c r="E362" t="s">
        <v>928</v>
      </c>
      <c r="F362" t="s">
        <v>929</v>
      </c>
      <c r="G362" t="s">
        <v>929</v>
      </c>
      <c r="H362" t="s">
        <v>930</v>
      </c>
      <c r="I362" t="s">
        <v>930</v>
      </c>
      <c r="J362" t="s">
        <v>930</v>
      </c>
      <c r="K362" t="s">
        <v>929</v>
      </c>
      <c r="L362" t="s">
        <v>930</v>
      </c>
      <c r="M362" t="s">
        <v>930</v>
      </c>
      <c r="N362" t="s">
        <v>930</v>
      </c>
    </row>
    <row r="363" spans="1:14">
      <c r="A363">
        <v>800588</v>
      </c>
      <c r="B363" t="s">
        <v>96</v>
      </c>
      <c r="C363" t="s">
        <v>930</v>
      </c>
      <c r="D363" t="s">
        <v>929</v>
      </c>
      <c r="E363" t="s">
        <v>929</v>
      </c>
      <c r="F363" t="s">
        <v>930</v>
      </c>
      <c r="G363" t="s">
        <v>929</v>
      </c>
      <c r="H363" t="s">
        <v>930</v>
      </c>
      <c r="I363" t="s">
        <v>929</v>
      </c>
      <c r="J363" t="s">
        <v>929</v>
      </c>
      <c r="K363" t="s">
        <v>929</v>
      </c>
      <c r="L363" t="s">
        <v>929</v>
      </c>
      <c r="M363" t="s">
        <v>929</v>
      </c>
      <c r="N363" t="s">
        <v>929</v>
      </c>
    </row>
    <row r="364" spans="1:14">
      <c r="A364">
        <v>800590</v>
      </c>
      <c r="B364" t="s">
        <v>96</v>
      </c>
      <c r="C364" t="s">
        <v>930</v>
      </c>
      <c r="D364" t="s">
        <v>930</v>
      </c>
      <c r="E364" t="s">
        <v>930</v>
      </c>
      <c r="F364" t="s">
        <v>929</v>
      </c>
      <c r="G364" t="s">
        <v>929</v>
      </c>
      <c r="H364" t="s">
        <v>929</v>
      </c>
      <c r="I364" t="s">
        <v>929</v>
      </c>
      <c r="J364" t="s">
        <v>929</v>
      </c>
      <c r="K364" t="s">
        <v>929</v>
      </c>
      <c r="L364" t="s">
        <v>929</v>
      </c>
      <c r="M364" t="s">
        <v>929</v>
      </c>
      <c r="N364" t="s">
        <v>929</v>
      </c>
    </row>
    <row r="365" spans="1:14">
      <c r="A365">
        <v>800591</v>
      </c>
      <c r="B365" t="s">
        <v>96</v>
      </c>
      <c r="C365" t="s">
        <v>928</v>
      </c>
      <c r="D365" t="s">
        <v>930</v>
      </c>
      <c r="E365" t="s">
        <v>928</v>
      </c>
      <c r="F365" t="s">
        <v>929</v>
      </c>
      <c r="G365" t="s">
        <v>930</v>
      </c>
      <c r="H365" t="s">
        <v>929</v>
      </c>
      <c r="I365" t="s">
        <v>929</v>
      </c>
      <c r="J365" t="s">
        <v>929</v>
      </c>
      <c r="K365" t="s">
        <v>929</v>
      </c>
      <c r="L365" t="s">
        <v>929</v>
      </c>
      <c r="M365" t="s">
        <v>929</v>
      </c>
      <c r="N365" t="s">
        <v>929</v>
      </c>
    </row>
    <row r="366" spans="1:14">
      <c r="A366">
        <v>800593</v>
      </c>
      <c r="B366" t="s">
        <v>96</v>
      </c>
      <c r="C366" t="s">
        <v>928</v>
      </c>
      <c r="D366" t="s">
        <v>928</v>
      </c>
      <c r="E366" t="s">
        <v>929</v>
      </c>
      <c r="F366" t="s">
        <v>928</v>
      </c>
      <c r="G366" t="s">
        <v>929</v>
      </c>
      <c r="H366" t="s">
        <v>929</v>
      </c>
      <c r="I366" t="s">
        <v>929</v>
      </c>
      <c r="J366" t="s">
        <v>929</v>
      </c>
      <c r="K366" t="s">
        <v>929</v>
      </c>
      <c r="L366" t="s">
        <v>929</v>
      </c>
      <c r="M366" t="s">
        <v>929</v>
      </c>
      <c r="N366" t="s">
        <v>929</v>
      </c>
    </row>
    <row r="367" spans="1:14">
      <c r="A367">
        <v>800594</v>
      </c>
      <c r="B367" t="s">
        <v>96</v>
      </c>
      <c r="C367" t="s">
        <v>930</v>
      </c>
      <c r="D367" t="s">
        <v>930</v>
      </c>
      <c r="E367" t="s">
        <v>929</v>
      </c>
      <c r="F367" t="s">
        <v>929</v>
      </c>
      <c r="G367" t="s">
        <v>930</v>
      </c>
      <c r="H367" t="s">
        <v>929</v>
      </c>
      <c r="I367" t="s">
        <v>929</v>
      </c>
      <c r="J367" t="s">
        <v>929</v>
      </c>
      <c r="K367" t="s">
        <v>929</v>
      </c>
      <c r="L367" t="s">
        <v>929</v>
      </c>
      <c r="M367" t="s">
        <v>929</v>
      </c>
      <c r="N367" t="s">
        <v>929</v>
      </c>
    </row>
    <row r="368" spans="1:14">
      <c r="A368">
        <v>800595</v>
      </c>
      <c r="B368" t="s">
        <v>96</v>
      </c>
      <c r="C368" t="s">
        <v>930</v>
      </c>
      <c r="D368" t="s">
        <v>930</v>
      </c>
      <c r="E368" t="s">
        <v>929</v>
      </c>
      <c r="F368" t="s">
        <v>929</v>
      </c>
      <c r="G368" t="s">
        <v>930</v>
      </c>
      <c r="H368" t="s">
        <v>929</v>
      </c>
      <c r="I368" t="s">
        <v>929</v>
      </c>
      <c r="J368" t="s">
        <v>929</v>
      </c>
      <c r="K368" t="s">
        <v>929</v>
      </c>
      <c r="L368" t="s">
        <v>929</v>
      </c>
      <c r="M368" t="s">
        <v>929</v>
      </c>
      <c r="N368" t="s">
        <v>929</v>
      </c>
    </row>
    <row r="369" spans="1:14">
      <c r="A369">
        <v>800598</v>
      </c>
      <c r="B369" t="s">
        <v>96</v>
      </c>
      <c r="C369" t="s">
        <v>930</v>
      </c>
      <c r="D369" t="s">
        <v>928</v>
      </c>
      <c r="E369" t="s">
        <v>929</v>
      </c>
      <c r="F369" t="s">
        <v>928</v>
      </c>
      <c r="G369" t="s">
        <v>930</v>
      </c>
      <c r="H369" t="s">
        <v>928</v>
      </c>
      <c r="I369" t="s">
        <v>929</v>
      </c>
      <c r="J369" t="s">
        <v>929</v>
      </c>
      <c r="K369" t="s">
        <v>929</v>
      </c>
      <c r="L369" t="s">
        <v>929</v>
      </c>
      <c r="M369" t="s">
        <v>929</v>
      </c>
      <c r="N369" t="s">
        <v>929</v>
      </c>
    </row>
    <row r="370" spans="1:14">
      <c r="A370">
        <v>800599</v>
      </c>
      <c r="B370" t="s">
        <v>96</v>
      </c>
      <c r="C370" t="s">
        <v>930</v>
      </c>
      <c r="D370" t="s">
        <v>930</v>
      </c>
      <c r="E370" t="s">
        <v>929</v>
      </c>
      <c r="F370" t="s">
        <v>930</v>
      </c>
      <c r="G370" t="s">
        <v>929</v>
      </c>
      <c r="H370" t="s">
        <v>929</v>
      </c>
      <c r="I370" t="s">
        <v>929</v>
      </c>
      <c r="J370" t="s">
        <v>929</v>
      </c>
      <c r="K370" t="s">
        <v>929</v>
      </c>
      <c r="L370" t="s">
        <v>929</v>
      </c>
      <c r="M370" t="s">
        <v>929</v>
      </c>
      <c r="N370" t="s">
        <v>929</v>
      </c>
    </row>
    <row r="371" spans="1:14">
      <c r="A371">
        <v>800600</v>
      </c>
      <c r="B371" t="s">
        <v>96</v>
      </c>
      <c r="C371" t="s">
        <v>928</v>
      </c>
      <c r="D371" t="s">
        <v>930</v>
      </c>
      <c r="E371" t="s">
        <v>929</v>
      </c>
      <c r="F371" t="s">
        <v>928</v>
      </c>
      <c r="G371" t="s">
        <v>930</v>
      </c>
      <c r="H371" t="s">
        <v>930</v>
      </c>
      <c r="I371" t="s">
        <v>929</v>
      </c>
      <c r="J371" t="s">
        <v>929</v>
      </c>
      <c r="K371" t="s">
        <v>929</v>
      </c>
      <c r="L371" t="s">
        <v>929</v>
      </c>
      <c r="M371" t="s">
        <v>929</v>
      </c>
      <c r="N371" t="s">
        <v>929</v>
      </c>
    </row>
    <row r="372" spans="1:14">
      <c r="A372">
        <v>800602</v>
      </c>
      <c r="B372" t="s">
        <v>96</v>
      </c>
      <c r="C372" t="s">
        <v>928</v>
      </c>
      <c r="D372" t="s">
        <v>928</v>
      </c>
      <c r="E372" t="s">
        <v>930</v>
      </c>
      <c r="F372" t="s">
        <v>929</v>
      </c>
      <c r="G372" t="s">
        <v>929</v>
      </c>
      <c r="H372" t="s">
        <v>930</v>
      </c>
      <c r="I372" t="s">
        <v>929</v>
      </c>
      <c r="J372" t="s">
        <v>929</v>
      </c>
      <c r="K372" t="s">
        <v>929</v>
      </c>
      <c r="L372" t="s">
        <v>929</v>
      </c>
      <c r="M372" t="s">
        <v>929</v>
      </c>
      <c r="N372" t="s">
        <v>929</v>
      </c>
    </row>
    <row r="373" spans="1:14">
      <c r="A373">
        <v>800603</v>
      </c>
      <c r="B373" t="s">
        <v>96</v>
      </c>
      <c r="C373" t="s">
        <v>928</v>
      </c>
      <c r="D373" t="s">
        <v>930</v>
      </c>
      <c r="E373" t="s">
        <v>929</v>
      </c>
      <c r="F373" t="s">
        <v>930</v>
      </c>
      <c r="G373" t="s">
        <v>930</v>
      </c>
      <c r="H373" t="s">
        <v>930</v>
      </c>
      <c r="I373" t="s">
        <v>930</v>
      </c>
      <c r="J373" t="s">
        <v>929</v>
      </c>
      <c r="K373" t="s">
        <v>929</v>
      </c>
      <c r="L373" t="s">
        <v>930</v>
      </c>
      <c r="M373" t="s">
        <v>930</v>
      </c>
      <c r="N373" t="s">
        <v>930</v>
      </c>
    </row>
    <row r="374" spans="1:14">
      <c r="A374">
        <v>800604</v>
      </c>
      <c r="B374" t="s">
        <v>96</v>
      </c>
      <c r="C374" t="s">
        <v>928</v>
      </c>
      <c r="D374" t="s">
        <v>928</v>
      </c>
      <c r="E374" t="s">
        <v>928</v>
      </c>
      <c r="F374" t="s">
        <v>928</v>
      </c>
      <c r="G374" t="s">
        <v>928</v>
      </c>
      <c r="H374" t="s">
        <v>929</v>
      </c>
      <c r="I374" t="s">
        <v>928</v>
      </c>
      <c r="J374" t="s">
        <v>929</v>
      </c>
      <c r="K374" t="s">
        <v>929</v>
      </c>
      <c r="L374" t="s">
        <v>929</v>
      </c>
      <c r="M374" t="s">
        <v>929</v>
      </c>
      <c r="N374" t="s">
        <v>929</v>
      </c>
    </row>
    <row r="375" spans="1:14">
      <c r="A375">
        <v>800605</v>
      </c>
      <c r="B375" t="s">
        <v>96</v>
      </c>
      <c r="C375" t="s">
        <v>930</v>
      </c>
      <c r="D375" t="s">
        <v>930</v>
      </c>
      <c r="E375" t="s">
        <v>928</v>
      </c>
      <c r="F375" t="s">
        <v>930</v>
      </c>
      <c r="G375" t="s">
        <v>928</v>
      </c>
      <c r="H375" t="s">
        <v>928</v>
      </c>
      <c r="I375" t="s">
        <v>930</v>
      </c>
      <c r="J375" t="s">
        <v>929</v>
      </c>
      <c r="K375" t="s">
        <v>929</v>
      </c>
      <c r="L375" t="s">
        <v>929</v>
      </c>
      <c r="M375" t="s">
        <v>928</v>
      </c>
      <c r="N375" t="s">
        <v>930</v>
      </c>
    </row>
    <row r="376" spans="1:14">
      <c r="A376">
        <v>800606</v>
      </c>
      <c r="B376" t="s">
        <v>96</v>
      </c>
      <c r="C376" t="s">
        <v>928</v>
      </c>
      <c r="D376" t="s">
        <v>928</v>
      </c>
      <c r="E376" t="s">
        <v>928</v>
      </c>
      <c r="F376" t="s">
        <v>929</v>
      </c>
      <c r="G376" t="s">
        <v>929</v>
      </c>
      <c r="H376" t="s">
        <v>929</v>
      </c>
      <c r="I376" t="s">
        <v>929</v>
      </c>
      <c r="J376" t="s">
        <v>929</v>
      </c>
      <c r="K376" t="s">
        <v>929</v>
      </c>
      <c r="L376" t="s">
        <v>929</v>
      </c>
      <c r="M376" t="s">
        <v>929</v>
      </c>
      <c r="N376" t="s">
        <v>930</v>
      </c>
    </row>
    <row r="377" spans="1:14">
      <c r="A377">
        <v>800607</v>
      </c>
      <c r="B377" t="s">
        <v>96</v>
      </c>
      <c r="C377" t="s">
        <v>928</v>
      </c>
      <c r="D377" t="s">
        <v>928</v>
      </c>
      <c r="E377" t="s">
        <v>928</v>
      </c>
      <c r="F377" t="s">
        <v>930</v>
      </c>
      <c r="G377" t="s">
        <v>928</v>
      </c>
      <c r="H377" t="s">
        <v>930</v>
      </c>
      <c r="I377" t="s">
        <v>930</v>
      </c>
      <c r="J377" t="s">
        <v>929</v>
      </c>
      <c r="K377" t="s">
        <v>930</v>
      </c>
      <c r="L377" t="s">
        <v>929</v>
      </c>
      <c r="M377" t="s">
        <v>929</v>
      </c>
      <c r="N377" t="s">
        <v>929</v>
      </c>
    </row>
    <row r="378" spans="1:14">
      <c r="A378">
        <v>800608</v>
      </c>
      <c r="B378" t="s">
        <v>96</v>
      </c>
      <c r="C378" t="s">
        <v>930</v>
      </c>
      <c r="D378" t="s">
        <v>929</v>
      </c>
      <c r="E378" t="s">
        <v>929</v>
      </c>
      <c r="F378" t="s">
        <v>930</v>
      </c>
      <c r="G378" t="s">
        <v>929</v>
      </c>
      <c r="H378" t="s">
        <v>930</v>
      </c>
      <c r="I378" t="s">
        <v>929</v>
      </c>
      <c r="J378" t="s">
        <v>929</v>
      </c>
      <c r="K378" t="s">
        <v>929</v>
      </c>
      <c r="L378" t="s">
        <v>929</v>
      </c>
      <c r="M378" t="s">
        <v>929</v>
      </c>
      <c r="N378" t="s">
        <v>929</v>
      </c>
    </row>
    <row r="379" spans="1:14">
      <c r="A379">
        <v>800611</v>
      </c>
      <c r="B379" t="s">
        <v>96</v>
      </c>
      <c r="C379" t="s">
        <v>929</v>
      </c>
      <c r="D379" t="s">
        <v>930</v>
      </c>
      <c r="E379" t="s">
        <v>929</v>
      </c>
      <c r="F379" t="s">
        <v>929</v>
      </c>
      <c r="G379" t="s">
        <v>930</v>
      </c>
      <c r="H379" t="s">
        <v>930</v>
      </c>
      <c r="I379" t="s">
        <v>929</v>
      </c>
      <c r="J379" t="s">
        <v>929</v>
      </c>
      <c r="K379" t="s">
        <v>929</v>
      </c>
      <c r="L379" t="s">
        <v>929</v>
      </c>
      <c r="M379" t="s">
        <v>929</v>
      </c>
      <c r="N379" t="s">
        <v>929</v>
      </c>
    </row>
    <row r="380" spans="1:14">
      <c r="A380">
        <v>800612</v>
      </c>
      <c r="B380" t="s">
        <v>96</v>
      </c>
      <c r="C380" t="s">
        <v>929</v>
      </c>
      <c r="D380" t="s">
        <v>929</v>
      </c>
      <c r="E380" t="s">
        <v>929</v>
      </c>
      <c r="F380" t="s">
        <v>929</v>
      </c>
      <c r="G380" t="s">
        <v>929</v>
      </c>
      <c r="H380" t="s">
        <v>929</v>
      </c>
      <c r="I380" t="s">
        <v>929</v>
      </c>
      <c r="J380" t="s">
        <v>929</v>
      </c>
      <c r="K380" t="s">
        <v>929</v>
      </c>
      <c r="L380" t="s">
        <v>929</v>
      </c>
      <c r="M380" t="s">
        <v>929</v>
      </c>
      <c r="N380" t="s">
        <v>929</v>
      </c>
    </row>
    <row r="381" spans="1:14">
      <c r="A381">
        <v>800613</v>
      </c>
      <c r="B381" t="s">
        <v>96</v>
      </c>
      <c r="C381" t="s">
        <v>929</v>
      </c>
      <c r="D381" t="s">
        <v>929</v>
      </c>
      <c r="E381" t="s">
        <v>929</v>
      </c>
      <c r="F381" t="s">
        <v>929</v>
      </c>
      <c r="G381" t="s">
        <v>929</v>
      </c>
      <c r="H381" t="s">
        <v>929</v>
      </c>
      <c r="I381" t="s">
        <v>929</v>
      </c>
      <c r="J381" t="s">
        <v>929</v>
      </c>
      <c r="K381" t="s">
        <v>929</v>
      </c>
      <c r="L381" t="s">
        <v>929</v>
      </c>
      <c r="M381" t="s">
        <v>929</v>
      </c>
      <c r="N381" t="s">
        <v>929</v>
      </c>
    </row>
    <row r="382" spans="1:14">
      <c r="A382">
        <v>800614</v>
      </c>
      <c r="B382" t="s">
        <v>96</v>
      </c>
      <c r="C382" t="s">
        <v>930</v>
      </c>
      <c r="D382" t="s">
        <v>930</v>
      </c>
      <c r="E382" t="s">
        <v>929</v>
      </c>
      <c r="F382" t="s">
        <v>930</v>
      </c>
      <c r="G382" t="s">
        <v>930</v>
      </c>
      <c r="H382" t="s">
        <v>929</v>
      </c>
      <c r="I382" t="s">
        <v>929</v>
      </c>
      <c r="J382" t="s">
        <v>929</v>
      </c>
      <c r="K382" t="s">
        <v>929</v>
      </c>
      <c r="L382" t="s">
        <v>929</v>
      </c>
      <c r="M382" t="s">
        <v>929</v>
      </c>
      <c r="N382" t="s">
        <v>929</v>
      </c>
    </row>
    <row r="383" spans="1:14">
      <c r="A383">
        <v>800617</v>
      </c>
      <c r="B383" t="s">
        <v>96</v>
      </c>
      <c r="C383" t="s">
        <v>928</v>
      </c>
      <c r="D383" t="s">
        <v>929</v>
      </c>
      <c r="E383" t="s">
        <v>929</v>
      </c>
      <c r="F383" t="s">
        <v>928</v>
      </c>
      <c r="G383" t="s">
        <v>928</v>
      </c>
      <c r="H383" t="s">
        <v>930</v>
      </c>
      <c r="I383" t="s">
        <v>929</v>
      </c>
      <c r="J383" t="s">
        <v>929</v>
      </c>
      <c r="K383" t="s">
        <v>929</v>
      </c>
      <c r="L383" t="s">
        <v>929</v>
      </c>
      <c r="M383" t="s">
        <v>930</v>
      </c>
      <c r="N383" t="s">
        <v>930</v>
      </c>
    </row>
    <row r="384" spans="1:14">
      <c r="A384">
        <v>800618</v>
      </c>
      <c r="B384" t="s">
        <v>96</v>
      </c>
      <c r="C384" t="s">
        <v>930</v>
      </c>
      <c r="D384" t="s">
        <v>930</v>
      </c>
      <c r="E384" t="s">
        <v>929</v>
      </c>
      <c r="F384" t="s">
        <v>930</v>
      </c>
      <c r="G384" t="s">
        <v>929</v>
      </c>
      <c r="H384" t="s">
        <v>929</v>
      </c>
      <c r="I384" t="s">
        <v>929</v>
      </c>
      <c r="J384" t="s">
        <v>929</v>
      </c>
      <c r="K384" t="s">
        <v>929</v>
      </c>
      <c r="L384" t="s">
        <v>929</v>
      </c>
      <c r="M384" t="s">
        <v>929</v>
      </c>
      <c r="N384" t="s">
        <v>929</v>
      </c>
    </row>
    <row r="385" spans="1:14">
      <c r="A385">
        <v>800619</v>
      </c>
      <c r="B385" t="s">
        <v>96</v>
      </c>
      <c r="C385" t="s">
        <v>930</v>
      </c>
      <c r="D385" t="s">
        <v>930</v>
      </c>
      <c r="E385" t="s">
        <v>930</v>
      </c>
      <c r="F385" t="s">
        <v>928</v>
      </c>
      <c r="G385" t="s">
        <v>928</v>
      </c>
      <c r="H385" t="s">
        <v>930</v>
      </c>
      <c r="I385" t="s">
        <v>929</v>
      </c>
      <c r="J385" t="s">
        <v>929</v>
      </c>
      <c r="K385" t="s">
        <v>929</v>
      </c>
      <c r="L385" t="s">
        <v>929</v>
      </c>
      <c r="M385" t="s">
        <v>929</v>
      </c>
      <c r="N385" t="s">
        <v>930</v>
      </c>
    </row>
    <row r="386" spans="1:14">
      <c r="A386">
        <v>800623</v>
      </c>
      <c r="B386" t="s">
        <v>96</v>
      </c>
      <c r="C386" t="s">
        <v>930</v>
      </c>
      <c r="D386" t="s">
        <v>929</v>
      </c>
      <c r="E386" t="s">
        <v>930</v>
      </c>
      <c r="F386" t="s">
        <v>930</v>
      </c>
      <c r="G386" t="s">
        <v>929</v>
      </c>
      <c r="H386" t="s">
        <v>929</v>
      </c>
      <c r="I386" t="s">
        <v>929</v>
      </c>
      <c r="J386" t="s">
        <v>929</v>
      </c>
      <c r="K386" t="s">
        <v>929</v>
      </c>
      <c r="L386" t="s">
        <v>929</v>
      </c>
      <c r="M386" t="s">
        <v>929</v>
      </c>
      <c r="N386" t="s">
        <v>929</v>
      </c>
    </row>
    <row r="387" spans="1:14">
      <c r="A387">
        <v>800624</v>
      </c>
      <c r="B387" t="s">
        <v>96</v>
      </c>
      <c r="C387" t="s">
        <v>930</v>
      </c>
      <c r="D387" t="s">
        <v>928</v>
      </c>
      <c r="E387" t="s">
        <v>928</v>
      </c>
      <c r="F387" t="s">
        <v>928</v>
      </c>
      <c r="G387" t="s">
        <v>930</v>
      </c>
      <c r="H387" t="s">
        <v>928</v>
      </c>
      <c r="I387" t="s">
        <v>930</v>
      </c>
      <c r="J387" t="s">
        <v>929</v>
      </c>
      <c r="K387" t="s">
        <v>929</v>
      </c>
      <c r="L387" t="s">
        <v>929</v>
      </c>
      <c r="M387" t="s">
        <v>929</v>
      </c>
      <c r="N387" t="s">
        <v>929</v>
      </c>
    </row>
    <row r="388" spans="1:14">
      <c r="A388">
        <v>800627</v>
      </c>
      <c r="B388" t="s">
        <v>96</v>
      </c>
      <c r="C388" t="s">
        <v>930</v>
      </c>
      <c r="D388" t="s">
        <v>929</v>
      </c>
      <c r="E388" t="s">
        <v>929</v>
      </c>
      <c r="F388" t="s">
        <v>930</v>
      </c>
      <c r="G388" t="s">
        <v>929</v>
      </c>
      <c r="H388" t="s">
        <v>930</v>
      </c>
      <c r="I388" t="s">
        <v>929</v>
      </c>
      <c r="J388" t="s">
        <v>929</v>
      </c>
      <c r="K388" t="s">
        <v>929</v>
      </c>
      <c r="L388" t="s">
        <v>929</v>
      </c>
      <c r="M388" t="s">
        <v>929</v>
      </c>
      <c r="N388" t="s">
        <v>929</v>
      </c>
    </row>
    <row r="389" spans="1:14">
      <c r="A389">
        <v>800628</v>
      </c>
      <c r="B389" t="s">
        <v>96</v>
      </c>
      <c r="C389" t="s">
        <v>930</v>
      </c>
      <c r="D389" t="s">
        <v>930</v>
      </c>
      <c r="E389" t="s">
        <v>930</v>
      </c>
      <c r="F389" t="s">
        <v>930</v>
      </c>
      <c r="G389" t="s">
        <v>930</v>
      </c>
      <c r="H389" t="s">
        <v>930</v>
      </c>
      <c r="I389" t="s">
        <v>929</v>
      </c>
      <c r="J389" t="s">
        <v>929</v>
      </c>
      <c r="K389" t="s">
        <v>929</v>
      </c>
      <c r="L389" t="s">
        <v>929</v>
      </c>
      <c r="M389" t="s">
        <v>929</v>
      </c>
      <c r="N389" t="s">
        <v>929</v>
      </c>
    </row>
    <row r="390" spans="1:14">
      <c r="A390">
        <v>800629</v>
      </c>
      <c r="B390" t="s">
        <v>96</v>
      </c>
      <c r="C390" t="s">
        <v>930</v>
      </c>
      <c r="D390" t="s">
        <v>930</v>
      </c>
      <c r="E390" t="s">
        <v>929</v>
      </c>
      <c r="F390" t="s">
        <v>930</v>
      </c>
      <c r="G390" t="s">
        <v>929</v>
      </c>
      <c r="H390" t="s">
        <v>929</v>
      </c>
      <c r="I390" t="s">
        <v>929</v>
      </c>
      <c r="J390" t="s">
        <v>929</v>
      </c>
      <c r="K390" t="s">
        <v>929</v>
      </c>
      <c r="L390" t="s">
        <v>929</v>
      </c>
      <c r="M390" t="s">
        <v>929</v>
      </c>
      <c r="N390" t="s">
        <v>929</v>
      </c>
    </row>
    <row r="391" spans="1:14">
      <c r="A391">
        <v>800630</v>
      </c>
      <c r="B391" t="s">
        <v>96</v>
      </c>
      <c r="C391" t="s">
        <v>928</v>
      </c>
      <c r="D391" t="s">
        <v>928</v>
      </c>
      <c r="E391" t="s">
        <v>928</v>
      </c>
      <c r="F391" t="s">
        <v>928</v>
      </c>
      <c r="G391" t="s">
        <v>928</v>
      </c>
      <c r="H391" t="s">
        <v>930</v>
      </c>
      <c r="I391" t="s">
        <v>929</v>
      </c>
      <c r="J391" t="s">
        <v>929</v>
      </c>
      <c r="K391" t="s">
        <v>929</v>
      </c>
      <c r="L391" t="s">
        <v>930</v>
      </c>
      <c r="M391" t="s">
        <v>930</v>
      </c>
      <c r="N391" t="s">
        <v>930</v>
      </c>
    </row>
    <row r="392" spans="1:14">
      <c r="A392">
        <v>800631</v>
      </c>
      <c r="B392" t="s">
        <v>96</v>
      </c>
      <c r="C392" t="s">
        <v>928</v>
      </c>
      <c r="D392" t="s">
        <v>928</v>
      </c>
      <c r="E392" t="s">
        <v>930</v>
      </c>
      <c r="F392" t="s">
        <v>928</v>
      </c>
      <c r="G392" t="s">
        <v>930</v>
      </c>
      <c r="H392" t="s">
        <v>930</v>
      </c>
      <c r="I392" t="s">
        <v>929</v>
      </c>
      <c r="J392" t="s">
        <v>930</v>
      </c>
      <c r="K392" t="s">
        <v>929</v>
      </c>
      <c r="L392" t="s">
        <v>929</v>
      </c>
      <c r="M392" t="s">
        <v>930</v>
      </c>
      <c r="N392" t="s">
        <v>930</v>
      </c>
    </row>
    <row r="393" spans="1:14">
      <c r="A393">
        <v>800632</v>
      </c>
      <c r="B393" t="s">
        <v>96</v>
      </c>
      <c r="C393" t="s">
        <v>930</v>
      </c>
      <c r="D393" t="s">
        <v>930</v>
      </c>
      <c r="E393" t="s">
        <v>929</v>
      </c>
      <c r="F393" t="s">
        <v>930</v>
      </c>
      <c r="G393" t="s">
        <v>929</v>
      </c>
      <c r="H393" t="s">
        <v>930</v>
      </c>
      <c r="I393" t="s">
        <v>929</v>
      </c>
      <c r="J393" t="s">
        <v>929</v>
      </c>
      <c r="K393" t="s">
        <v>929</v>
      </c>
      <c r="L393" t="s">
        <v>929</v>
      </c>
      <c r="M393" t="s">
        <v>929</v>
      </c>
      <c r="N393" t="s">
        <v>929</v>
      </c>
    </row>
    <row r="394" spans="1:14">
      <c r="A394">
        <v>800633</v>
      </c>
      <c r="B394" t="s">
        <v>96</v>
      </c>
      <c r="C394" t="s">
        <v>930</v>
      </c>
      <c r="D394" t="s">
        <v>930</v>
      </c>
      <c r="E394" t="s">
        <v>929</v>
      </c>
      <c r="F394" t="s">
        <v>929</v>
      </c>
      <c r="G394" t="s">
        <v>929</v>
      </c>
      <c r="H394" t="s">
        <v>930</v>
      </c>
      <c r="I394" t="s">
        <v>929</v>
      </c>
      <c r="J394" t="s">
        <v>929</v>
      </c>
      <c r="K394" t="s">
        <v>929</v>
      </c>
      <c r="L394" t="s">
        <v>929</v>
      </c>
      <c r="M394" t="s">
        <v>929</v>
      </c>
      <c r="N394" t="s">
        <v>929</v>
      </c>
    </row>
    <row r="395" spans="1:14">
      <c r="A395">
        <v>800635</v>
      </c>
      <c r="B395" t="s">
        <v>96</v>
      </c>
      <c r="C395" t="s">
        <v>928</v>
      </c>
      <c r="D395" t="s">
        <v>929</v>
      </c>
      <c r="E395" t="s">
        <v>929</v>
      </c>
      <c r="F395" t="s">
        <v>930</v>
      </c>
      <c r="G395" t="s">
        <v>928</v>
      </c>
      <c r="H395" t="s">
        <v>930</v>
      </c>
      <c r="I395" t="s">
        <v>930</v>
      </c>
      <c r="J395" t="s">
        <v>930</v>
      </c>
      <c r="K395" t="s">
        <v>929</v>
      </c>
      <c r="L395" t="s">
        <v>930</v>
      </c>
      <c r="M395" t="s">
        <v>930</v>
      </c>
      <c r="N395" t="s">
        <v>930</v>
      </c>
    </row>
    <row r="396" spans="1:14">
      <c r="A396">
        <v>800636</v>
      </c>
      <c r="B396" t="s">
        <v>96</v>
      </c>
      <c r="C396" t="s">
        <v>928</v>
      </c>
      <c r="D396" t="s">
        <v>929</v>
      </c>
      <c r="E396" t="s">
        <v>929</v>
      </c>
      <c r="F396" t="s">
        <v>928</v>
      </c>
      <c r="G396" t="s">
        <v>928</v>
      </c>
      <c r="H396" t="s">
        <v>929</v>
      </c>
      <c r="I396" t="s">
        <v>929</v>
      </c>
      <c r="J396" t="s">
        <v>929</v>
      </c>
      <c r="K396" t="s">
        <v>929</v>
      </c>
      <c r="L396" t="s">
        <v>929</v>
      </c>
      <c r="M396" t="s">
        <v>929</v>
      </c>
      <c r="N396" t="s">
        <v>929</v>
      </c>
    </row>
    <row r="397" spans="1:14">
      <c r="A397">
        <v>800637</v>
      </c>
      <c r="B397" t="s">
        <v>96</v>
      </c>
      <c r="C397" t="s">
        <v>928</v>
      </c>
      <c r="D397" t="s">
        <v>928</v>
      </c>
      <c r="E397" t="s">
        <v>928</v>
      </c>
      <c r="F397" t="s">
        <v>928</v>
      </c>
      <c r="G397" t="s">
        <v>929</v>
      </c>
      <c r="H397" t="s">
        <v>930</v>
      </c>
      <c r="I397" t="s">
        <v>929</v>
      </c>
      <c r="J397" t="s">
        <v>929</v>
      </c>
      <c r="K397" t="s">
        <v>929</v>
      </c>
      <c r="L397" t="s">
        <v>929</v>
      </c>
      <c r="M397" t="s">
        <v>929</v>
      </c>
      <c r="N397" t="s">
        <v>929</v>
      </c>
    </row>
    <row r="398" spans="1:14">
      <c r="A398">
        <v>800638</v>
      </c>
      <c r="B398" t="s">
        <v>96</v>
      </c>
      <c r="C398" t="s">
        <v>928</v>
      </c>
      <c r="D398" t="s">
        <v>928</v>
      </c>
      <c r="E398" t="s">
        <v>930</v>
      </c>
      <c r="F398" t="s">
        <v>928</v>
      </c>
      <c r="G398" t="s">
        <v>928</v>
      </c>
      <c r="H398" t="s">
        <v>928</v>
      </c>
      <c r="I398" t="s">
        <v>929</v>
      </c>
      <c r="J398" t="s">
        <v>928</v>
      </c>
      <c r="K398" t="s">
        <v>930</v>
      </c>
      <c r="L398" t="s">
        <v>929</v>
      </c>
      <c r="M398" t="s">
        <v>930</v>
      </c>
      <c r="N398" t="s">
        <v>929</v>
      </c>
    </row>
    <row r="399" spans="1:14">
      <c r="A399">
        <v>800640</v>
      </c>
      <c r="B399" t="s">
        <v>96</v>
      </c>
      <c r="C399" t="s">
        <v>930</v>
      </c>
      <c r="D399" t="s">
        <v>930</v>
      </c>
      <c r="E399" t="s">
        <v>929</v>
      </c>
      <c r="F399" t="s">
        <v>930</v>
      </c>
      <c r="G399" t="s">
        <v>930</v>
      </c>
      <c r="H399" t="s">
        <v>929</v>
      </c>
      <c r="I399" t="s">
        <v>929</v>
      </c>
      <c r="J399" t="s">
        <v>929</v>
      </c>
      <c r="K399" t="s">
        <v>929</v>
      </c>
      <c r="L399" t="s">
        <v>929</v>
      </c>
      <c r="M399" t="s">
        <v>929</v>
      </c>
      <c r="N399" t="s">
        <v>929</v>
      </c>
    </row>
    <row r="400" spans="1:14">
      <c r="A400">
        <v>800642</v>
      </c>
      <c r="B400" t="s">
        <v>96</v>
      </c>
      <c r="C400" t="s">
        <v>930</v>
      </c>
      <c r="D400" t="s">
        <v>928</v>
      </c>
      <c r="E400" t="s">
        <v>930</v>
      </c>
      <c r="F400" t="s">
        <v>928</v>
      </c>
      <c r="G400" t="s">
        <v>928</v>
      </c>
      <c r="H400" t="s">
        <v>930</v>
      </c>
      <c r="I400" t="s">
        <v>929</v>
      </c>
      <c r="J400" t="s">
        <v>928</v>
      </c>
      <c r="K400" t="s">
        <v>929</v>
      </c>
      <c r="L400" t="s">
        <v>929</v>
      </c>
      <c r="M400" t="s">
        <v>928</v>
      </c>
      <c r="N400" t="s">
        <v>930</v>
      </c>
    </row>
    <row r="401" spans="1:14">
      <c r="A401">
        <v>800643</v>
      </c>
      <c r="B401" t="s">
        <v>96</v>
      </c>
      <c r="C401" t="s">
        <v>930</v>
      </c>
      <c r="D401" t="s">
        <v>930</v>
      </c>
      <c r="E401" t="s">
        <v>930</v>
      </c>
      <c r="F401" t="s">
        <v>929</v>
      </c>
      <c r="G401" t="s">
        <v>930</v>
      </c>
      <c r="H401" t="s">
        <v>930</v>
      </c>
      <c r="I401" t="s">
        <v>929</v>
      </c>
      <c r="J401" t="s">
        <v>929</v>
      </c>
      <c r="K401" t="s">
        <v>929</v>
      </c>
      <c r="L401" t="s">
        <v>929</v>
      </c>
      <c r="M401" t="s">
        <v>929</v>
      </c>
      <c r="N401" t="s">
        <v>929</v>
      </c>
    </row>
    <row r="402" spans="1:14">
      <c r="A402">
        <v>800645</v>
      </c>
      <c r="B402" t="s">
        <v>96</v>
      </c>
      <c r="C402" t="s">
        <v>928</v>
      </c>
      <c r="D402" t="s">
        <v>928</v>
      </c>
      <c r="E402" t="s">
        <v>929</v>
      </c>
      <c r="F402" t="s">
        <v>928</v>
      </c>
      <c r="G402" t="s">
        <v>929</v>
      </c>
      <c r="H402" t="s">
        <v>929</v>
      </c>
      <c r="I402" t="s">
        <v>929</v>
      </c>
      <c r="J402" t="s">
        <v>929</v>
      </c>
      <c r="K402" t="s">
        <v>929</v>
      </c>
      <c r="L402" t="s">
        <v>929</v>
      </c>
      <c r="M402" t="s">
        <v>929</v>
      </c>
      <c r="N402" t="s">
        <v>929</v>
      </c>
    </row>
    <row r="403" spans="1:14">
      <c r="A403">
        <v>800647</v>
      </c>
      <c r="B403" t="s">
        <v>96</v>
      </c>
      <c r="C403" t="s">
        <v>928</v>
      </c>
      <c r="D403" t="s">
        <v>928</v>
      </c>
      <c r="E403" t="s">
        <v>928</v>
      </c>
      <c r="F403" t="s">
        <v>928</v>
      </c>
      <c r="G403" t="s">
        <v>928</v>
      </c>
      <c r="H403" t="s">
        <v>928</v>
      </c>
      <c r="I403" t="s">
        <v>928</v>
      </c>
      <c r="J403" t="s">
        <v>929</v>
      </c>
      <c r="K403" t="s">
        <v>929</v>
      </c>
      <c r="L403" t="s">
        <v>929</v>
      </c>
      <c r="M403" t="s">
        <v>928</v>
      </c>
      <c r="N403" t="s">
        <v>929</v>
      </c>
    </row>
    <row r="404" spans="1:14">
      <c r="A404">
        <v>800648</v>
      </c>
      <c r="B404" t="s">
        <v>96</v>
      </c>
      <c r="C404" t="s">
        <v>929</v>
      </c>
      <c r="D404" t="s">
        <v>930</v>
      </c>
      <c r="E404" t="s">
        <v>929</v>
      </c>
      <c r="F404" t="s">
        <v>930</v>
      </c>
      <c r="G404" t="s">
        <v>929</v>
      </c>
      <c r="H404" t="s">
        <v>930</v>
      </c>
      <c r="I404" t="s">
        <v>929</v>
      </c>
      <c r="J404" t="s">
        <v>929</v>
      </c>
      <c r="K404" t="s">
        <v>929</v>
      </c>
      <c r="L404" t="s">
        <v>929</v>
      </c>
      <c r="M404" t="s">
        <v>929</v>
      </c>
      <c r="N404" t="s">
        <v>929</v>
      </c>
    </row>
    <row r="405" spans="1:14">
      <c r="A405">
        <v>800649</v>
      </c>
      <c r="B405" t="s">
        <v>96</v>
      </c>
      <c r="C405" t="s">
        <v>930</v>
      </c>
      <c r="D405" t="s">
        <v>929</v>
      </c>
      <c r="E405" t="s">
        <v>930</v>
      </c>
      <c r="F405" t="s">
        <v>929</v>
      </c>
      <c r="G405" t="s">
        <v>929</v>
      </c>
      <c r="H405" t="s">
        <v>930</v>
      </c>
      <c r="I405" t="s">
        <v>929</v>
      </c>
      <c r="J405" t="s">
        <v>929</v>
      </c>
      <c r="K405" t="s">
        <v>929</v>
      </c>
      <c r="L405" t="s">
        <v>929</v>
      </c>
      <c r="M405" t="s">
        <v>929</v>
      </c>
      <c r="N405" t="s">
        <v>929</v>
      </c>
    </row>
    <row r="406" spans="1:14">
      <c r="A406">
        <v>800653</v>
      </c>
      <c r="B406" t="s">
        <v>96</v>
      </c>
      <c r="C406" t="s">
        <v>928</v>
      </c>
      <c r="D406" t="s">
        <v>928</v>
      </c>
      <c r="E406" t="s">
        <v>928</v>
      </c>
      <c r="F406" t="s">
        <v>928</v>
      </c>
      <c r="G406" t="s">
        <v>928</v>
      </c>
      <c r="H406" t="s">
        <v>928</v>
      </c>
      <c r="I406" t="s">
        <v>930</v>
      </c>
      <c r="J406" t="s">
        <v>929</v>
      </c>
      <c r="K406" t="s">
        <v>929</v>
      </c>
      <c r="L406" t="s">
        <v>929</v>
      </c>
      <c r="M406" t="s">
        <v>929</v>
      </c>
      <c r="N406" t="s">
        <v>929</v>
      </c>
    </row>
    <row r="407" spans="1:14">
      <c r="A407">
        <v>800654</v>
      </c>
      <c r="B407" t="s">
        <v>96</v>
      </c>
      <c r="C407" t="s">
        <v>928</v>
      </c>
      <c r="D407" t="s">
        <v>930</v>
      </c>
      <c r="E407" t="s">
        <v>928</v>
      </c>
      <c r="F407" t="s">
        <v>930</v>
      </c>
      <c r="G407" t="s">
        <v>930</v>
      </c>
      <c r="H407" t="s">
        <v>930</v>
      </c>
      <c r="I407" t="s">
        <v>930</v>
      </c>
      <c r="J407" t="s">
        <v>929</v>
      </c>
      <c r="K407" t="s">
        <v>930</v>
      </c>
      <c r="L407" t="s">
        <v>929</v>
      </c>
      <c r="M407" t="s">
        <v>929</v>
      </c>
      <c r="N407" t="s">
        <v>929</v>
      </c>
    </row>
    <row r="408" spans="1:14">
      <c r="A408">
        <v>800655</v>
      </c>
      <c r="B408" t="s">
        <v>96</v>
      </c>
      <c r="C408" t="s">
        <v>929</v>
      </c>
      <c r="D408" t="s">
        <v>929</v>
      </c>
      <c r="E408" t="s">
        <v>930</v>
      </c>
      <c r="F408" t="s">
        <v>930</v>
      </c>
      <c r="G408" t="s">
        <v>930</v>
      </c>
      <c r="H408" t="s">
        <v>929</v>
      </c>
      <c r="I408" t="s">
        <v>929</v>
      </c>
      <c r="J408" t="s">
        <v>929</v>
      </c>
      <c r="K408" t="s">
        <v>929</v>
      </c>
      <c r="L408" t="s">
        <v>929</v>
      </c>
      <c r="M408" t="s">
        <v>929</v>
      </c>
      <c r="N408" t="s">
        <v>929</v>
      </c>
    </row>
    <row r="409" spans="1:14">
      <c r="A409">
        <v>800656</v>
      </c>
      <c r="B409" t="s">
        <v>96</v>
      </c>
      <c r="C409" t="s">
        <v>930</v>
      </c>
      <c r="D409" t="s">
        <v>929</v>
      </c>
      <c r="E409" t="s">
        <v>929</v>
      </c>
      <c r="F409" t="s">
        <v>929</v>
      </c>
      <c r="G409" t="s">
        <v>930</v>
      </c>
      <c r="H409" t="s">
        <v>930</v>
      </c>
      <c r="I409" t="s">
        <v>929</v>
      </c>
      <c r="J409" t="s">
        <v>929</v>
      </c>
      <c r="K409" t="s">
        <v>929</v>
      </c>
      <c r="L409" t="s">
        <v>929</v>
      </c>
      <c r="M409" t="s">
        <v>929</v>
      </c>
      <c r="N409" t="s">
        <v>929</v>
      </c>
    </row>
    <row r="410" spans="1:14">
      <c r="A410">
        <v>800657</v>
      </c>
      <c r="B410" t="s">
        <v>96</v>
      </c>
      <c r="C410" t="s">
        <v>930</v>
      </c>
      <c r="D410" t="s">
        <v>930</v>
      </c>
      <c r="E410" t="s">
        <v>929</v>
      </c>
      <c r="F410" t="s">
        <v>929</v>
      </c>
      <c r="G410" t="s">
        <v>930</v>
      </c>
      <c r="H410" t="s">
        <v>930</v>
      </c>
      <c r="I410" t="s">
        <v>929</v>
      </c>
      <c r="J410" t="s">
        <v>929</v>
      </c>
      <c r="K410" t="s">
        <v>929</v>
      </c>
      <c r="L410" t="s">
        <v>929</v>
      </c>
      <c r="M410" t="s">
        <v>929</v>
      </c>
      <c r="N410" t="s">
        <v>929</v>
      </c>
    </row>
    <row r="411" spans="1:14">
      <c r="A411">
        <v>800659</v>
      </c>
      <c r="B411" t="s">
        <v>96</v>
      </c>
      <c r="C411" t="s">
        <v>928</v>
      </c>
      <c r="D411" t="s">
        <v>928</v>
      </c>
      <c r="E411" t="s">
        <v>928</v>
      </c>
      <c r="F411" t="s">
        <v>928</v>
      </c>
      <c r="G411" t="s">
        <v>929</v>
      </c>
      <c r="H411" t="s">
        <v>929</v>
      </c>
      <c r="I411" t="s">
        <v>929</v>
      </c>
      <c r="J411" t="s">
        <v>929</v>
      </c>
      <c r="K411" t="s">
        <v>929</v>
      </c>
      <c r="L411" t="s">
        <v>928</v>
      </c>
      <c r="M411" t="s">
        <v>929</v>
      </c>
      <c r="N411" t="s">
        <v>929</v>
      </c>
    </row>
    <row r="412" spans="1:14">
      <c r="A412">
        <v>800660</v>
      </c>
      <c r="B412" t="s">
        <v>96</v>
      </c>
      <c r="C412" t="s">
        <v>928</v>
      </c>
      <c r="D412" t="s">
        <v>928</v>
      </c>
      <c r="E412" t="s">
        <v>929</v>
      </c>
      <c r="F412" t="s">
        <v>928</v>
      </c>
      <c r="G412" t="s">
        <v>929</v>
      </c>
      <c r="H412" t="s">
        <v>928</v>
      </c>
      <c r="I412" t="s">
        <v>929</v>
      </c>
      <c r="J412" t="s">
        <v>929</v>
      </c>
      <c r="K412" t="s">
        <v>929</v>
      </c>
      <c r="L412" t="s">
        <v>930</v>
      </c>
      <c r="M412" t="s">
        <v>929</v>
      </c>
      <c r="N412" t="s">
        <v>929</v>
      </c>
    </row>
    <row r="413" spans="1:14">
      <c r="A413">
        <v>800661</v>
      </c>
      <c r="B413" t="s">
        <v>96</v>
      </c>
      <c r="C413" t="s">
        <v>928</v>
      </c>
      <c r="D413" t="s">
        <v>930</v>
      </c>
      <c r="E413" t="s">
        <v>929</v>
      </c>
      <c r="F413" t="s">
        <v>928</v>
      </c>
      <c r="G413" t="s">
        <v>928</v>
      </c>
      <c r="H413" t="s">
        <v>929</v>
      </c>
      <c r="I413" t="s">
        <v>930</v>
      </c>
      <c r="J413" t="s">
        <v>930</v>
      </c>
      <c r="K413" t="s">
        <v>929</v>
      </c>
      <c r="L413" t="s">
        <v>929</v>
      </c>
      <c r="M413" t="s">
        <v>929</v>
      </c>
      <c r="N413" t="s">
        <v>929</v>
      </c>
    </row>
    <row r="414" spans="1:14">
      <c r="A414">
        <v>800662</v>
      </c>
      <c r="B414" t="s">
        <v>96</v>
      </c>
      <c r="C414" t="s">
        <v>928</v>
      </c>
      <c r="D414" t="s">
        <v>928</v>
      </c>
      <c r="E414" t="s">
        <v>928</v>
      </c>
      <c r="F414" t="s">
        <v>929</v>
      </c>
      <c r="G414" t="s">
        <v>929</v>
      </c>
      <c r="H414" t="s">
        <v>929</v>
      </c>
      <c r="I414" t="s">
        <v>929</v>
      </c>
      <c r="J414" t="s">
        <v>929</v>
      </c>
      <c r="K414" t="s">
        <v>929</v>
      </c>
      <c r="L414" t="s">
        <v>929</v>
      </c>
      <c r="M414" t="s">
        <v>929</v>
      </c>
      <c r="N414" t="s">
        <v>929</v>
      </c>
    </row>
    <row r="415" spans="1:14">
      <c r="A415">
        <v>800664</v>
      </c>
      <c r="B415" t="s">
        <v>96</v>
      </c>
      <c r="C415" t="s">
        <v>929</v>
      </c>
      <c r="D415" t="s">
        <v>930</v>
      </c>
      <c r="E415" t="s">
        <v>930</v>
      </c>
      <c r="F415" t="s">
        <v>929</v>
      </c>
      <c r="G415" t="s">
        <v>930</v>
      </c>
      <c r="H415" t="s">
        <v>929</v>
      </c>
      <c r="I415" t="s">
        <v>929</v>
      </c>
      <c r="J415" t="s">
        <v>929</v>
      </c>
      <c r="K415" t="s">
        <v>929</v>
      </c>
      <c r="L415" t="s">
        <v>929</v>
      </c>
      <c r="M415" t="s">
        <v>929</v>
      </c>
      <c r="N415" t="s">
        <v>929</v>
      </c>
    </row>
    <row r="416" spans="1:14">
      <c r="A416">
        <v>800665</v>
      </c>
      <c r="B416" t="s">
        <v>96</v>
      </c>
      <c r="C416" t="s">
        <v>928</v>
      </c>
      <c r="D416" t="s">
        <v>930</v>
      </c>
      <c r="E416" t="s">
        <v>928</v>
      </c>
      <c r="F416" t="s">
        <v>928</v>
      </c>
      <c r="G416" t="s">
        <v>928</v>
      </c>
      <c r="H416" t="s">
        <v>928</v>
      </c>
      <c r="I416" t="s">
        <v>930</v>
      </c>
      <c r="J416" t="s">
        <v>930</v>
      </c>
      <c r="K416" t="s">
        <v>928</v>
      </c>
      <c r="L416" t="s">
        <v>928</v>
      </c>
      <c r="M416" t="s">
        <v>928</v>
      </c>
      <c r="N416" t="s">
        <v>930</v>
      </c>
    </row>
    <row r="417" spans="1:14">
      <c r="A417">
        <v>800666</v>
      </c>
      <c r="B417" t="s">
        <v>96</v>
      </c>
      <c r="C417" t="s">
        <v>928</v>
      </c>
      <c r="D417" t="s">
        <v>930</v>
      </c>
      <c r="E417" t="s">
        <v>930</v>
      </c>
      <c r="F417" t="s">
        <v>930</v>
      </c>
      <c r="G417" t="s">
        <v>928</v>
      </c>
      <c r="H417" t="s">
        <v>928</v>
      </c>
      <c r="I417" t="s">
        <v>928</v>
      </c>
      <c r="J417" t="s">
        <v>928</v>
      </c>
      <c r="K417" t="s">
        <v>929</v>
      </c>
      <c r="L417" t="s">
        <v>928</v>
      </c>
      <c r="M417" t="s">
        <v>928</v>
      </c>
      <c r="N417" t="s">
        <v>929</v>
      </c>
    </row>
    <row r="418" spans="1:14">
      <c r="A418">
        <v>800667</v>
      </c>
      <c r="B418" t="s">
        <v>96</v>
      </c>
      <c r="C418" t="s">
        <v>930</v>
      </c>
      <c r="D418" t="s">
        <v>930</v>
      </c>
      <c r="E418" t="s">
        <v>929</v>
      </c>
      <c r="F418" t="s">
        <v>930</v>
      </c>
      <c r="G418" t="s">
        <v>929</v>
      </c>
      <c r="H418" t="s">
        <v>929</v>
      </c>
      <c r="I418" t="s">
        <v>929</v>
      </c>
      <c r="J418" t="s">
        <v>929</v>
      </c>
      <c r="K418" t="s">
        <v>929</v>
      </c>
      <c r="L418" t="s">
        <v>929</v>
      </c>
      <c r="M418" t="s">
        <v>929</v>
      </c>
      <c r="N418" t="s">
        <v>929</v>
      </c>
    </row>
    <row r="419" spans="1:14">
      <c r="A419">
        <v>800669</v>
      </c>
      <c r="B419" t="s">
        <v>96</v>
      </c>
      <c r="C419" t="s">
        <v>928</v>
      </c>
      <c r="D419" t="s">
        <v>929</v>
      </c>
      <c r="E419" t="s">
        <v>928</v>
      </c>
      <c r="F419" t="s">
        <v>928</v>
      </c>
      <c r="G419" t="s">
        <v>929</v>
      </c>
      <c r="H419" t="s">
        <v>930</v>
      </c>
      <c r="I419" t="s">
        <v>929</v>
      </c>
      <c r="J419" t="s">
        <v>929</v>
      </c>
      <c r="K419" t="s">
        <v>929</v>
      </c>
      <c r="L419" t="s">
        <v>929</v>
      </c>
      <c r="M419" t="s">
        <v>929</v>
      </c>
      <c r="N419" t="s">
        <v>929</v>
      </c>
    </row>
    <row r="420" spans="1:14">
      <c r="A420">
        <v>800670</v>
      </c>
      <c r="B420" t="s">
        <v>96</v>
      </c>
      <c r="C420" t="s">
        <v>929</v>
      </c>
      <c r="D420" t="s">
        <v>930</v>
      </c>
      <c r="E420" t="s">
        <v>928</v>
      </c>
      <c r="F420" t="s">
        <v>929</v>
      </c>
      <c r="G420" t="s">
        <v>929</v>
      </c>
      <c r="H420" t="s">
        <v>930</v>
      </c>
      <c r="I420" t="s">
        <v>928</v>
      </c>
      <c r="J420" t="s">
        <v>928</v>
      </c>
      <c r="K420" t="s">
        <v>929</v>
      </c>
      <c r="L420" t="s">
        <v>929</v>
      </c>
      <c r="M420" t="s">
        <v>929</v>
      </c>
      <c r="N420" t="s">
        <v>929</v>
      </c>
    </row>
    <row r="421" spans="1:14">
      <c r="A421">
        <v>800673</v>
      </c>
      <c r="B421" t="s">
        <v>96</v>
      </c>
      <c r="C421" t="s">
        <v>930</v>
      </c>
      <c r="D421" t="s">
        <v>930</v>
      </c>
      <c r="E421" t="s">
        <v>930</v>
      </c>
      <c r="F421" t="s">
        <v>929</v>
      </c>
      <c r="G421" t="s">
        <v>929</v>
      </c>
      <c r="H421" t="s">
        <v>929</v>
      </c>
      <c r="I421" t="s">
        <v>929</v>
      </c>
      <c r="J421" t="s">
        <v>929</v>
      </c>
      <c r="K421" t="s">
        <v>929</v>
      </c>
      <c r="L421" t="s">
        <v>929</v>
      </c>
      <c r="M421" t="s">
        <v>929</v>
      </c>
      <c r="N421" t="s">
        <v>929</v>
      </c>
    </row>
    <row r="422" spans="1:14">
      <c r="A422">
        <v>800674</v>
      </c>
      <c r="B422" t="s">
        <v>96</v>
      </c>
      <c r="C422" t="s">
        <v>928</v>
      </c>
      <c r="D422" t="s">
        <v>930</v>
      </c>
      <c r="E422" t="s">
        <v>930</v>
      </c>
      <c r="F422" t="s">
        <v>928</v>
      </c>
      <c r="G422" t="s">
        <v>929</v>
      </c>
      <c r="H422" t="s">
        <v>929</v>
      </c>
      <c r="I422" t="s">
        <v>929</v>
      </c>
      <c r="J422" t="s">
        <v>929</v>
      </c>
      <c r="K422" t="s">
        <v>929</v>
      </c>
      <c r="L422" t="s">
        <v>929</v>
      </c>
      <c r="M422" t="s">
        <v>929</v>
      </c>
      <c r="N422" t="s">
        <v>929</v>
      </c>
    </row>
    <row r="423" spans="1:14">
      <c r="A423">
        <v>800676</v>
      </c>
      <c r="B423" t="s">
        <v>96</v>
      </c>
      <c r="C423" t="s">
        <v>928</v>
      </c>
      <c r="D423" t="s">
        <v>928</v>
      </c>
      <c r="E423" t="s">
        <v>928</v>
      </c>
      <c r="F423" t="s">
        <v>928</v>
      </c>
      <c r="G423" t="s">
        <v>928</v>
      </c>
      <c r="H423" t="s">
        <v>928</v>
      </c>
      <c r="I423" t="s">
        <v>929</v>
      </c>
      <c r="J423" t="s">
        <v>929</v>
      </c>
      <c r="K423" t="s">
        <v>929</v>
      </c>
      <c r="L423" t="s">
        <v>929</v>
      </c>
      <c r="M423" t="s">
        <v>929</v>
      </c>
      <c r="N423" t="s">
        <v>929</v>
      </c>
    </row>
    <row r="424" spans="1:14">
      <c r="A424">
        <v>800677</v>
      </c>
      <c r="B424" t="s">
        <v>96</v>
      </c>
      <c r="C424" t="s">
        <v>930</v>
      </c>
      <c r="D424" t="s">
        <v>930</v>
      </c>
      <c r="E424" t="s">
        <v>929</v>
      </c>
      <c r="F424" t="s">
        <v>930</v>
      </c>
      <c r="G424" t="s">
        <v>929</v>
      </c>
      <c r="H424" t="s">
        <v>929</v>
      </c>
      <c r="I424" t="s">
        <v>929</v>
      </c>
      <c r="J424" t="s">
        <v>929</v>
      </c>
      <c r="K424" t="s">
        <v>929</v>
      </c>
      <c r="L424" t="s">
        <v>929</v>
      </c>
      <c r="M424" t="s">
        <v>929</v>
      </c>
      <c r="N424" t="s">
        <v>929</v>
      </c>
    </row>
    <row r="425" spans="1:14">
      <c r="A425">
        <v>800678</v>
      </c>
      <c r="B425" t="s">
        <v>96</v>
      </c>
      <c r="C425" t="s">
        <v>930</v>
      </c>
      <c r="D425" t="s">
        <v>930</v>
      </c>
      <c r="E425" t="s">
        <v>929</v>
      </c>
      <c r="F425" t="s">
        <v>930</v>
      </c>
      <c r="G425" t="s">
        <v>930</v>
      </c>
      <c r="H425" t="s">
        <v>929</v>
      </c>
      <c r="I425" t="s">
        <v>929</v>
      </c>
      <c r="J425" t="s">
        <v>929</v>
      </c>
      <c r="K425" t="s">
        <v>929</v>
      </c>
      <c r="L425" t="s">
        <v>929</v>
      </c>
      <c r="M425" t="s">
        <v>929</v>
      </c>
      <c r="N425" t="s">
        <v>929</v>
      </c>
    </row>
    <row r="426" spans="1:14">
      <c r="A426">
        <v>800679</v>
      </c>
      <c r="B426" t="s">
        <v>96</v>
      </c>
      <c r="C426" t="s">
        <v>929</v>
      </c>
      <c r="D426" t="s">
        <v>929</v>
      </c>
      <c r="E426" t="s">
        <v>928</v>
      </c>
      <c r="F426" t="s">
        <v>928</v>
      </c>
      <c r="G426" t="s">
        <v>928</v>
      </c>
      <c r="H426" t="s">
        <v>929</v>
      </c>
      <c r="I426" t="s">
        <v>929</v>
      </c>
      <c r="J426" t="s">
        <v>929</v>
      </c>
      <c r="K426" t="s">
        <v>929</v>
      </c>
      <c r="L426" t="s">
        <v>929</v>
      </c>
      <c r="M426" t="s">
        <v>929</v>
      </c>
      <c r="N426" t="s">
        <v>929</v>
      </c>
    </row>
    <row r="427" spans="1:14">
      <c r="A427">
        <v>800681</v>
      </c>
      <c r="B427" t="s">
        <v>96</v>
      </c>
      <c r="C427" t="s">
        <v>928</v>
      </c>
      <c r="D427" t="s">
        <v>930</v>
      </c>
      <c r="E427" t="s">
        <v>930</v>
      </c>
      <c r="F427" t="s">
        <v>930</v>
      </c>
      <c r="G427" t="s">
        <v>930</v>
      </c>
      <c r="H427" t="s">
        <v>929</v>
      </c>
      <c r="I427" t="s">
        <v>928</v>
      </c>
      <c r="J427" t="s">
        <v>930</v>
      </c>
      <c r="K427" t="s">
        <v>928</v>
      </c>
      <c r="L427" t="s">
        <v>930</v>
      </c>
      <c r="M427" t="s">
        <v>928</v>
      </c>
      <c r="N427" t="s">
        <v>929</v>
      </c>
    </row>
    <row r="428" spans="1:14">
      <c r="A428">
        <v>800682</v>
      </c>
      <c r="B428" t="s">
        <v>96</v>
      </c>
      <c r="C428" t="s">
        <v>930</v>
      </c>
      <c r="D428" t="s">
        <v>929</v>
      </c>
      <c r="E428" t="s">
        <v>929</v>
      </c>
      <c r="F428" t="s">
        <v>930</v>
      </c>
      <c r="G428" t="s">
        <v>930</v>
      </c>
      <c r="H428" t="s">
        <v>929</v>
      </c>
      <c r="I428" t="s">
        <v>929</v>
      </c>
      <c r="J428" t="s">
        <v>929</v>
      </c>
      <c r="K428" t="s">
        <v>929</v>
      </c>
      <c r="L428" t="s">
        <v>929</v>
      </c>
      <c r="M428" t="s">
        <v>929</v>
      </c>
      <c r="N428" t="s">
        <v>929</v>
      </c>
    </row>
    <row r="429" spans="1:14">
      <c r="A429">
        <v>800683</v>
      </c>
      <c r="B429" t="s">
        <v>96</v>
      </c>
      <c r="C429" t="s">
        <v>929</v>
      </c>
      <c r="D429" t="s">
        <v>928</v>
      </c>
      <c r="E429" t="s">
        <v>929</v>
      </c>
      <c r="F429" t="s">
        <v>928</v>
      </c>
      <c r="G429" t="s">
        <v>929</v>
      </c>
      <c r="H429" t="s">
        <v>928</v>
      </c>
      <c r="I429" t="s">
        <v>929</v>
      </c>
      <c r="J429" t="s">
        <v>929</v>
      </c>
      <c r="K429" t="s">
        <v>929</v>
      </c>
      <c r="L429" t="s">
        <v>929</v>
      </c>
      <c r="M429" t="s">
        <v>929</v>
      </c>
      <c r="N429" t="s">
        <v>929</v>
      </c>
    </row>
    <row r="430" spans="1:14">
      <c r="A430">
        <v>800684</v>
      </c>
      <c r="B430" t="s">
        <v>96</v>
      </c>
      <c r="C430" t="s">
        <v>930</v>
      </c>
      <c r="D430" t="s">
        <v>930</v>
      </c>
      <c r="E430" t="s">
        <v>929</v>
      </c>
      <c r="F430" t="s">
        <v>930</v>
      </c>
      <c r="G430" t="s">
        <v>930</v>
      </c>
      <c r="H430" t="s">
        <v>929</v>
      </c>
      <c r="I430" t="s">
        <v>928</v>
      </c>
      <c r="J430" t="s">
        <v>928</v>
      </c>
      <c r="K430" t="s">
        <v>929</v>
      </c>
      <c r="L430" t="s">
        <v>928</v>
      </c>
      <c r="M430" t="s">
        <v>929</v>
      </c>
      <c r="N430" t="s">
        <v>929</v>
      </c>
    </row>
    <row r="431" spans="1:14">
      <c r="A431">
        <v>800685</v>
      </c>
      <c r="B431" t="s">
        <v>96</v>
      </c>
      <c r="C431" t="s">
        <v>928</v>
      </c>
      <c r="D431" t="s">
        <v>928</v>
      </c>
      <c r="E431" t="s">
        <v>930</v>
      </c>
      <c r="F431" t="s">
        <v>929</v>
      </c>
      <c r="G431" t="s">
        <v>928</v>
      </c>
      <c r="H431" t="s">
        <v>929</v>
      </c>
      <c r="I431" t="s">
        <v>929</v>
      </c>
      <c r="J431" t="s">
        <v>929</v>
      </c>
      <c r="K431" t="s">
        <v>929</v>
      </c>
      <c r="L431" t="s">
        <v>929</v>
      </c>
      <c r="M431" t="s">
        <v>929</v>
      </c>
      <c r="N431" t="s">
        <v>929</v>
      </c>
    </row>
    <row r="432" spans="1:14">
      <c r="A432">
        <v>800686</v>
      </c>
      <c r="B432" t="s">
        <v>96</v>
      </c>
      <c r="C432" t="s">
        <v>928</v>
      </c>
      <c r="D432" t="s">
        <v>928</v>
      </c>
      <c r="E432" t="s">
        <v>929</v>
      </c>
      <c r="F432" t="s">
        <v>929</v>
      </c>
      <c r="G432" t="s">
        <v>928</v>
      </c>
      <c r="H432" t="s">
        <v>930</v>
      </c>
      <c r="I432" t="s">
        <v>929</v>
      </c>
      <c r="J432" t="s">
        <v>929</v>
      </c>
      <c r="K432" t="s">
        <v>929</v>
      </c>
      <c r="L432" t="s">
        <v>930</v>
      </c>
      <c r="M432" t="s">
        <v>929</v>
      </c>
      <c r="N432" t="s">
        <v>929</v>
      </c>
    </row>
    <row r="433" spans="1:14">
      <c r="A433">
        <v>800688</v>
      </c>
      <c r="B433" t="s">
        <v>96</v>
      </c>
      <c r="C433" t="s">
        <v>930</v>
      </c>
      <c r="D433" t="s">
        <v>928</v>
      </c>
      <c r="E433" t="s">
        <v>929</v>
      </c>
      <c r="F433" t="s">
        <v>929</v>
      </c>
      <c r="G433" t="s">
        <v>929</v>
      </c>
      <c r="H433" t="s">
        <v>930</v>
      </c>
      <c r="I433" t="s">
        <v>930</v>
      </c>
      <c r="J433" t="s">
        <v>929</v>
      </c>
      <c r="K433" t="s">
        <v>929</v>
      </c>
      <c r="L433" t="s">
        <v>930</v>
      </c>
      <c r="M433" t="s">
        <v>930</v>
      </c>
      <c r="N433" t="s">
        <v>929</v>
      </c>
    </row>
    <row r="434" spans="1:14">
      <c r="A434">
        <v>800695</v>
      </c>
      <c r="B434" t="s">
        <v>96</v>
      </c>
      <c r="C434" t="s">
        <v>929</v>
      </c>
      <c r="D434" t="s">
        <v>930</v>
      </c>
      <c r="E434" t="s">
        <v>929</v>
      </c>
      <c r="F434" t="s">
        <v>930</v>
      </c>
      <c r="G434" t="s">
        <v>930</v>
      </c>
      <c r="H434" t="s">
        <v>929</v>
      </c>
      <c r="I434" t="s">
        <v>929</v>
      </c>
      <c r="J434" t="s">
        <v>929</v>
      </c>
      <c r="K434" t="s">
        <v>929</v>
      </c>
      <c r="L434" t="s">
        <v>929</v>
      </c>
      <c r="M434" t="s">
        <v>929</v>
      </c>
      <c r="N434" t="s">
        <v>929</v>
      </c>
    </row>
    <row r="435" spans="1:14">
      <c r="A435">
        <v>800696</v>
      </c>
      <c r="B435" t="s">
        <v>96</v>
      </c>
      <c r="C435" t="s">
        <v>928</v>
      </c>
      <c r="D435" t="s">
        <v>929</v>
      </c>
      <c r="E435" t="s">
        <v>929</v>
      </c>
      <c r="F435" t="s">
        <v>929</v>
      </c>
      <c r="G435" t="s">
        <v>928</v>
      </c>
      <c r="H435" t="s">
        <v>930</v>
      </c>
      <c r="I435" t="s">
        <v>930</v>
      </c>
      <c r="J435" t="s">
        <v>929</v>
      </c>
      <c r="K435" t="s">
        <v>929</v>
      </c>
      <c r="L435" t="s">
        <v>929</v>
      </c>
      <c r="M435" t="s">
        <v>929</v>
      </c>
      <c r="N435" t="s">
        <v>929</v>
      </c>
    </row>
    <row r="436" spans="1:14">
      <c r="A436">
        <v>800697</v>
      </c>
      <c r="B436" t="s">
        <v>96</v>
      </c>
      <c r="C436" t="s">
        <v>928</v>
      </c>
      <c r="D436" t="s">
        <v>928</v>
      </c>
      <c r="E436" t="s">
        <v>929</v>
      </c>
      <c r="F436" t="s">
        <v>930</v>
      </c>
      <c r="G436" t="s">
        <v>928</v>
      </c>
      <c r="H436" t="s">
        <v>929</v>
      </c>
      <c r="I436" t="s">
        <v>929</v>
      </c>
      <c r="J436" t="s">
        <v>929</v>
      </c>
      <c r="K436" t="s">
        <v>929</v>
      </c>
      <c r="L436" t="s">
        <v>929</v>
      </c>
      <c r="M436" t="s">
        <v>929</v>
      </c>
      <c r="N436" t="s">
        <v>929</v>
      </c>
    </row>
    <row r="437" spans="1:14">
      <c r="A437">
        <v>800698</v>
      </c>
      <c r="B437" t="s">
        <v>96</v>
      </c>
      <c r="C437" t="s">
        <v>928</v>
      </c>
      <c r="D437" t="s">
        <v>930</v>
      </c>
      <c r="E437" t="s">
        <v>928</v>
      </c>
      <c r="F437" t="s">
        <v>928</v>
      </c>
      <c r="G437" t="s">
        <v>930</v>
      </c>
      <c r="H437" t="s">
        <v>928</v>
      </c>
      <c r="I437" t="s">
        <v>930</v>
      </c>
      <c r="J437" t="s">
        <v>930</v>
      </c>
      <c r="K437" t="s">
        <v>929</v>
      </c>
      <c r="L437" t="s">
        <v>930</v>
      </c>
      <c r="M437" t="s">
        <v>930</v>
      </c>
      <c r="N437" t="s">
        <v>930</v>
      </c>
    </row>
    <row r="438" spans="1:14">
      <c r="A438">
        <v>800699</v>
      </c>
      <c r="B438" t="s">
        <v>96</v>
      </c>
      <c r="C438" t="s">
        <v>930</v>
      </c>
      <c r="D438" t="s">
        <v>929</v>
      </c>
      <c r="E438" t="s">
        <v>929</v>
      </c>
      <c r="F438" t="s">
        <v>930</v>
      </c>
      <c r="G438" t="s">
        <v>930</v>
      </c>
      <c r="H438" t="s">
        <v>929</v>
      </c>
      <c r="I438" t="s">
        <v>929</v>
      </c>
      <c r="J438" t="s">
        <v>930</v>
      </c>
      <c r="K438" t="s">
        <v>930</v>
      </c>
      <c r="L438" t="s">
        <v>930</v>
      </c>
      <c r="M438" t="s">
        <v>930</v>
      </c>
      <c r="N438" t="s">
        <v>929</v>
      </c>
    </row>
    <row r="439" spans="1:14">
      <c r="A439">
        <v>800702</v>
      </c>
      <c r="B439" t="s">
        <v>96</v>
      </c>
      <c r="C439" t="s">
        <v>928</v>
      </c>
      <c r="D439" t="s">
        <v>928</v>
      </c>
      <c r="E439" t="s">
        <v>929</v>
      </c>
      <c r="F439" t="s">
        <v>928</v>
      </c>
      <c r="G439" t="s">
        <v>930</v>
      </c>
      <c r="H439" t="s">
        <v>929</v>
      </c>
      <c r="I439" t="s">
        <v>929</v>
      </c>
      <c r="J439" t="s">
        <v>929</v>
      </c>
      <c r="K439" t="s">
        <v>929</v>
      </c>
      <c r="L439" t="s">
        <v>929</v>
      </c>
      <c r="M439" t="s">
        <v>929</v>
      </c>
      <c r="N439" t="s">
        <v>929</v>
      </c>
    </row>
    <row r="440" spans="1:14">
      <c r="A440">
        <v>800703</v>
      </c>
      <c r="B440" t="s">
        <v>96</v>
      </c>
      <c r="C440" t="s">
        <v>928</v>
      </c>
      <c r="D440" t="s">
        <v>928</v>
      </c>
      <c r="E440" t="s">
        <v>928</v>
      </c>
      <c r="F440" t="s">
        <v>928</v>
      </c>
      <c r="G440" t="s">
        <v>928</v>
      </c>
      <c r="H440" t="s">
        <v>928</v>
      </c>
      <c r="I440" t="s">
        <v>929</v>
      </c>
      <c r="J440" t="s">
        <v>929</v>
      </c>
      <c r="K440" t="s">
        <v>929</v>
      </c>
      <c r="L440" t="s">
        <v>929</v>
      </c>
      <c r="M440" t="s">
        <v>929</v>
      </c>
      <c r="N440" t="s">
        <v>929</v>
      </c>
    </row>
    <row r="441" spans="1:14">
      <c r="A441">
        <v>800704</v>
      </c>
      <c r="B441" t="s">
        <v>96</v>
      </c>
      <c r="C441" t="s">
        <v>930</v>
      </c>
      <c r="D441" t="s">
        <v>930</v>
      </c>
      <c r="E441" t="s">
        <v>929</v>
      </c>
      <c r="F441" t="s">
        <v>930</v>
      </c>
      <c r="G441" t="s">
        <v>929</v>
      </c>
      <c r="H441" t="s">
        <v>929</v>
      </c>
      <c r="I441" t="s">
        <v>929</v>
      </c>
      <c r="J441" t="s">
        <v>929</v>
      </c>
      <c r="K441" t="s">
        <v>929</v>
      </c>
      <c r="L441" t="s">
        <v>929</v>
      </c>
      <c r="M441" t="s">
        <v>929</v>
      </c>
      <c r="N441" t="s">
        <v>929</v>
      </c>
    </row>
    <row r="442" spans="1:14">
      <c r="A442">
        <v>800706</v>
      </c>
      <c r="B442" t="s">
        <v>96</v>
      </c>
      <c r="C442" t="s">
        <v>928</v>
      </c>
      <c r="D442" t="s">
        <v>930</v>
      </c>
      <c r="E442" t="s">
        <v>928</v>
      </c>
      <c r="F442" t="s">
        <v>930</v>
      </c>
      <c r="G442" t="s">
        <v>929</v>
      </c>
      <c r="H442" t="s">
        <v>929</v>
      </c>
      <c r="I442" t="s">
        <v>929</v>
      </c>
      <c r="J442" t="s">
        <v>929</v>
      </c>
      <c r="K442" t="s">
        <v>929</v>
      </c>
      <c r="L442" t="s">
        <v>929</v>
      </c>
      <c r="M442" t="s">
        <v>929</v>
      </c>
      <c r="N442" t="s">
        <v>929</v>
      </c>
    </row>
    <row r="443" spans="1:14">
      <c r="A443">
        <v>800707</v>
      </c>
      <c r="B443" t="s">
        <v>96</v>
      </c>
      <c r="C443" t="s">
        <v>928</v>
      </c>
      <c r="D443" t="s">
        <v>928</v>
      </c>
      <c r="E443" t="s">
        <v>929</v>
      </c>
      <c r="F443" t="s">
        <v>930</v>
      </c>
      <c r="G443" t="s">
        <v>928</v>
      </c>
      <c r="H443" t="s">
        <v>928</v>
      </c>
      <c r="I443" t="s">
        <v>929</v>
      </c>
      <c r="J443" t="s">
        <v>929</v>
      </c>
      <c r="K443" t="s">
        <v>929</v>
      </c>
      <c r="L443" t="s">
        <v>929</v>
      </c>
      <c r="M443" t="s">
        <v>928</v>
      </c>
      <c r="N443" t="s">
        <v>929</v>
      </c>
    </row>
    <row r="444" spans="1:14">
      <c r="A444">
        <v>800708</v>
      </c>
      <c r="B444" t="s">
        <v>96</v>
      </c>
      <c r="C444" t="s">
        <v>929</v>
      </c>
      <c r="D444" t="s">
        <v>929</v>
      </c>
      <c r="E444" t="s">
        <v>928</v>
      </c>
      <c r="F444" t="s">
        <v>928</v>
      </c>
      <c r="G444" t="s">
        <v>928</v>
      </c>
      <c r="H444" t="s">
        <v>929</v>
      </c>
      <c r="I444" t="s">
        <v>929</v>
      </c>
      <c r="J444" t="s">
        <v>929</v>
      </c>
      <c r="K444" t="s">
        <v>929</v>
      </c>
      <c r="L444" t="s">
        <v>929</v>
      </c>
      <c r="M444" t="s">
        <v>929</v>
      </c>
      <c r="N444" t="s">
        <v>929</v>
      </c>
    </row>
    <row r="445" spans="1:14">
      <c r="A445">
        <v>800709</v>
      </c>
      <c r="B445" t="s">
        <v>96</v>
      </c>
      <c r="C445" t="s">
        <v>928</v>
      </c>
      <c r="D445" t="s">
        <v>928</v>
      </c>
      <c r="E445" t="s">
        <v>929</v>
      </c>
      <c r="F445" t="s">
        <v>929</v>
      </c>
      <c r="G445" t="s">
        <v>929</v>
      </c>
      <c r="H445" t="s">
        <v>928</v>
      </c>
      <c r="I445" t="s">
        <v>929</v>
      </c>
      <c r="J445" t="s">
        <v>929</v>
      </c>
      <c r="K445" t="s">
        <v>929</v>
      </c>
      <c r="L445" t="s">
        <v>929</v>
      </c>
      <c r="M445" t="s">
        <v>929</v>
      </c>
      <c r="N445" t="s">
        <v>929</v>
      </c>
    </row>
    <row r="446" spans="1:14">
      <c r="A446">
        <v>800710</v>
      </c>
      <c r="B446" t="s">
        <v>96</v>
      </c>
      <c r="C446" t="s">
        <v>930</v>
      </c>
      <c r="D446" t="s">
        <v>928</v>
      </c>
      <c r="E446" t="s">
        <v>928</v>
      </c>
      <c r="F446" t="s">
        <v>928</v>
      </c>
      <c r="G446" t="s">
        <v>928</v>
      </c>
      <c r="H446" t="s">
        <v>930</v>
      </c>
      <c r="I446" t="s">
        <v>930</v>
      </c>
      <c r="J446" t="s">
        <v>929</v>
      </c>
      <c r="K446" t="s">
        <v>929</v>
      </c>
      <c r="L446" t="s">
        <v>929</v>
      </c>
      <c r="M446" t="s">
        <v>929</v>
      </c>
      <c r="N446" t="s">
        <v>929</v>
      </c>
    </row>
    <row r="447" spans="1:14">
      <c r="A447">
        <v>800711</v>
      </c>
      <c r="B447" t="s">
        <v>96</v>
      </c>
      <c r="C447" t="s">
        <v>930</v>
      </c>
      <c r="D447" t="s">
        <v>930</v>
      </c>
      <c r="E447" t="s">
        <v>930</v>
      </c>
      <c r="F447" t="s">
        <v>929</v>
      </c>
      <c r="G447" t="s">
        <v>929</v>
      </c>
      <c r="H447" t="s">
        <v>929</v>
      </c>
      <c r="I447" t="s">
        <v>929</v>
      </c>
      <c r="J447" t="s">
        <v>929</v>
      </c>
      <c r="K447" t="s">
        <v>929</v>
      </c>
      <c r="L447" t="s">
        <v>929</v>
      </c>
      <c r="M447" t="s">
        <v>929</v>
      </c>
      <c r="N447" t="s">
        <v>929</v>
      </c>
    </row>
    <row r="448" spans="1:14">
      <c r="A448">
        <v>800712</v>
      </c>
      <c r="B448" t="s">
        <v>96</v>
      </c>
      <c r="C448" t="s">
        <v>930</v>
      </c>
      <c r="D448" t="s">
        <v>930</v>
      </c>
      <c r="E448" t="s">
        <v>929</v>
      </c>
      <c r="F448" t="s">
        <v>929</v>
      </c>
      <c r="G448" t="s">
        <v>930</v>
      </c>
      <c r="H448" t="s">
        <v>930</v>
      </c>
      <c r="I448" t="s">
        <v>929</v>
      </c>
      <c r="J448" t="s">
        <v>929</v>
      </c>
      <c r="K448" t="s">
        <v>929</v>
      </c>
      <c r="L448" t="s">
        <v>929</v>
      </c>
      <c r="M448" t="s">
        <v>929</v>
      </c>
      <c r="N448" t="s">
        <v>929</v>
      </c>
    </row>
    <row r="449" spans="1:14">
      <c r="A449">
        <v>800715</v>
      </c>
      <c r="B449" t="s">
        <v>96</v>
      </c>
      <c r="C449" t="s">
        <v>930</v>
      </c>
      <c r="D449" t="s">
        <v>930</v>
      </c>
      <c r="E449" t="s">
        <v>929</v>
      </c>
      <c r="F449" t="s">
        <v>929</v>
      </c>
      <c r="G449" t="s">
        <v>929</v>
      </c>
      <c r="H449" t="s">
        <v>930</v>
      </c>
      <c r="I449" t="s">
        <v>929</v>
      </c>
      <c r="J449" t="s">
        <v>929</v>
      </c>
      <c r="K449" t="s">
        <v>929</v>
      </c>
      <c r="L449" t="s">
        <v>929</v>
      </c>
      <c r="M449" t="s">
        <v>929</v>
      </c>
      <c r="N449" t="s">
        <v>929</v>
      </c>
    </row>
    <row r="450" spans="1:14">
      <c r="A450">
        <v>800716</v>
      </c>
      <c r="B450" t="s">
        <v>96</v>
      </c>
      <c r="C450" t="s">
        <v>929</v>
      </c>
      <c r="D450" t="s">
        <v>929</v>
      </c>
      <c r="E450" t="s">
        <v>928</v>
      </c>
      <c r="F450" t="s">
        <v>928</v>
      </c>
      <c r="G450" t="s">
        <v>929</v>
      </c>
      <c r="H450" t="s">
        <v>928</v>
      </c>
      <c r="I450" t="s">
        <v>929</v>
      </c>
      <c r="J450" t="s">
        <v>929</v>
      </c>
      <c r="K450" t="s">
        <v>929</v>
      </c>
      <c r="L450" t="s">
        <v>929</v>
      </c>
      <c r="M450" t="s">
        <v>929</v>
      </c>
      <c r="N450" t="s">
        <v>929</v>
      </c>
    </row>
    <row r="451" spans="1:14">
      <c r="A451">
        <v>800717</v>
      </c>
      <c r="B451" t="s">
        <v>96</v>
      </c>
      <c r="C451" t="s">
        <v>930</v>
      </c>
      <c r="D451" t="s">
        <v>930</v>
      </c>
      <c r="E451" t="s">
        <v>929</v>
      </c>
      <c r="F451" t="s">
        <v>929</v>
      </c>
      <c r="G451" t="s">
        <v>930</v>
      </c>
      <c r="H451" t="s">
        <v>929</v>
      </c>
      <c r="I451" t="s">
        <v>929</v>
      </c>
      <c r="J451" t="s">
        <v>929</v>
      </c>
      <c r="K451" t="s">
        <v>929</v>
      </c>
      <c r="L451" t="s">
        <v>929</v>
      </c>
      <c r="M451" t="s">
        <v>929</v>
      </c>
      <c r="N451" t="s">
        <v>929</v>
      </c>
    </row>
    <row r="452" spans="1:14">
      <c r="A452">
        <v>800720</v>
      </c>
      <c r="B452" t="s">
        <v>96</v>
      </c>
      <c r="C452" t="s">
        <v>928</v>
      </c>
      <c r="D452" t="s">
        <v>928</v>
      </c>
      <c r="E452" t="s">
        <v>928</v>
      </c>
      <c r="F452" t="s">
        <v>928</v>
      </c>
      <c r="G452" t="s">
        <v>930</v>
      </c>
      <c r="H452" t="s">
        <v>928</v>
      </c>
      <c r="I452" t="s">
        <v>929</v>
      </c>
      <c r="J452" t="s">
        <v>929</v>
      </c>
      <c r="K452" t="s">
        <v>929</v>
      </c>
      <c r="L452" t="s">
        <v>929</v>
      </c>
      <c r="M452" t="s">
        <v>929</v>
      </c>
      <c r="N452" t="s">
        <v>929</v>
      </c>
    </row>
    <row r="453" spans="1:14">
      <c r="A453">
        <v>800721</v>
      </c>
      <c r="B453" t="s">
        <v>96</v>
      </c>
      <c r="C453" t="s">
        <v>930</v>
      </c>
      <c r="D453" t="s">
        <v>930</v>
      </c>
      <c r="E453" t="s">
        <v>930</v>
      </c>
      <c r="F453" t="s">
        <v>929</v>
      </c>
      <c r="G453" t="s">
        <v>929</v>
      </c>
      <c r="H453" t="s">
        <v>929</v>
      </c>
      <c r="I453" t="s">
        <v>929</v>
      </c>
      <c r="J453" t="s">
        <v>929</v>
      </c>
      <c r="K453" t="s">
        <v>929</v>
      </c>
      <c r="L453" t="s">
        <v>929</v>
      </c>
      <c r="M453" t="s">
        <v>929</v>
      </c>
      <c r="N453" t="s">
        <v>929</v>
      </c>
    </row>
    <row r="454" spans="1:14">
      <c r="A454">
        <v>800723</v>
      </c>
      <c r="B454" t="s">
        <v>96</v>
      </c>
      <c r="C454" t="s">
        <v>928</v>
      </c>
      <c r="D454" t="s">
        <v>928</v>
      </c>
      <c r="E454" t="s">
        <v>930</v>
      </c>
      <c r="F454" t="s">
        <v>930</v>
      </c>
      <c r="G454" t="s">
        <v>930</v>
      </c>
      <c r="H454" t="s">
        <v>928</v>
      </c>
      <c r="I454" t="s">
        <v>929</v>
      </c>
      <c r="J454" t="s">
        <v>930</v>
      </c>
      <c r="K454" t="s">
        <v>929</v>
      </c>
      <c r="L454" t="s">
        <v>930</v>
      </c>
      <c r="M454" t="s">
        <v>928</v>
      </c>
      <c r="N454" t="s">
        <v>929</v>
      </c>
    </row>
    <row r="455" spans="1:14">
      <c r="A455">
        <v>800724</v>
      </c>
      <c r="B455" t="s">
        <v>96</v>
      </c>
      <c r="C455" t="s">
        <v>930</v>
      </c>
      <c r="D455" t="s">
        <v>930</v>
      </c>
      <c r="E455" t="s">
        <v>930</v>
      </c>
      <c r="F455" t="s">
        <v>930</v>
      </c>
      <c r="G455" t="s">
        <v>929</v>
      </c>
      <c r="H455" t="s">
        <v>929</v>
      </c>
      <c r="I455" t="s">
        <v>929</v>
      </c>
      <c r="J455" t="s">
        <v>929</v>
      </c>
      <c r="K455" t="s">
        <v>929</v>
      </c>
      <c r="L455" t="s">
        <v>929</v>
      </c>
      <c r="M455" t="s">
        <v>929</v>
      </c>
      <c r="N455" t="s">
        <v>929</v>
      </c>
    </row>
    <row r="456" spans="1:14">
      <c r="A456">
        <v>800725</v>
      </c>
      <c r="B456" t="s">
        <v>96</v>
      </c>
      <c r="C456" t="s">
        <v>928</v>
      </c>
      <c r="D456" t="s">
        <v>928</v>
      </c>
      <c r="E456" t="s">
        <v>928</v>
      </c>
      <c r="F456" t="s">
        <v>928</v>
      </c>
      <c r="G456" t="s">
        <v>928</v>
      </c>
      <c r="H456" t="s">
        <v>929</v>
      </c>
      <c r="I456" t="s">
        <v>929</v>
      </c>
      <c r="J456" t="s">
        <v>929</v>
      </c>
      <c r="K456" t="s">
        <v>929</v>
      </c>
      <c r="L456" t="s">
        <v>929</v>
      </c>
      <c r="M456" t="s">
        <v>929</v>
      </c>
      <c r="N456" t="s">
        <v>929</v>
      </c>
    </row>
    <row r="457" spans="1:14">
      <c r="A457">
        <v>800727</v>
      </c>
      <c r="B457" t="s">
        <v>96</v>
      </c>
      <c r="C457" t="s">
        <v>928</v>
      </c>
      <c r="D457" t="s">
        <v>928</v>
      </c>
      <c r="E457" t="s">
        <v>928</v>
      </c>
      <c r="F457" t="s">
        <v>929</v>
      </c>
      <c r="G457" t="s">
        <v>929</v>
      </c>
      <c r="H457" t="s">
        <v>930</v>
      </c>
      <c r="I457" t="s">
        <v>929</v>
      </c>
      <c r="J457" t="s">
        <v>929</v>
      </c>
      <c r="K457" t="s">
        <v>929</v>
      </c>
      <c r="L457" t="s">
        <v>929</v>
      </c>
      <c r="M457" t="s">
        <v>929</v>
      </c>
      <c r="N457" t="s">
        <v>929</v>
      </c>
    </row>
    <row r="458" spans="1:14">
      <c r="A458">
        <v>800728</v>
      </c>
      <c r="B458" t="s">
        <v>96</v>
      </c>
      <c r="C458" t="s">
        <v>930</v>
      </c>
      <c r="D458" t="s">
        <v>930</v>
      </c>
      <c r="E458" t="s">
        <v>930</v>
      </c>
      <c r="F458" t="s">
        <v>929</v>
      </c>
      <c r="G458" t="s">
        <v>929</v>
      </c>
      <c r="H458" t="s">
        <v>929</v>
      </c>
      <c r="I458" t="s">
        <v>929</v>
      </c>
      <c r="J458" t="s">
        <v>929</v>
      </c>
      <c r="K458" t="s">
        <v>929</v>
      </c>
      <c r="L458" t="s">
        <v>929</v>
      </c>
      <c r="M458" t="s">
        <v>929</v>
      </c>
      <c r="N458" t="s">
        <v>929</v>
      </c>
    </row>
    <row r="459" spans="1:14">
      <c r="A459">
        <v>800731</v>
      </c>
      <c r="B459" t="s">
        <v>96</v>
      </c>
      <c r="C459" t="s">
        <v>929</v>
      </c>
      <c r="D459" t="s">
        <v>929</v>
      </c>
      <c r="E459" t="s">
        <v>929</v>
      </c>
      <c r="F459" t="s">
        <v>930</v>
      </c>
      <c r="G459" t="s">
        <v>930</v>
      </c>
      <c r="H459" t="s">
        <v>930</v>
      </c>
      <c r="I459" t="s">
        <v>929</v>
      </c>
      <c r="J459" t="s">
        <v>929</v>
      </c>
      <c r="K459" t="s">
        <v>929</v>
      </c>
      <c r="L459" t="s">
        <v>929</v>
      </c>
      <c r="M459" t="s">
        <v>929</v>
      </c>
      <c r="N459" t="s">
        <v>929</v>
      </c>
    </row>
    <row r="460" spans="1:14">
      <c r="A460">
        <v>800733</v>
      </c>
      <c r="B460" t="s">
        <v>96</v>
      </c>
      <c r="C460" t="s">
        <v>930</v>
      </c>
      <c r="D460" t="s">
        <v>928</v>
      </c>
      <c r="E460" t="s">
        <v>928</v>
      </c>
      <c r="F460" t="s">
        <v>930</v>
      </c>
      <c r="G460" t="s">
        <v>928</v>
      </c>
      <c r="H460" t="s">
        <v>930</v>
      </c>
      <c r="I460" t="s">
        <v>929</v>
      </c>
      <c r="J460" t="s">
        <v>930</v>
      </c>
      <c r="K460" t="s">
        <v>929</v>
      </c>
      <c r="L460" t="s">
        <v>929</v>
      </c>
      <c r="M460" t="s">
        <v>930</v>
      </c>
      <c r="N460" t="s">
        <v>930</v>
      </c>
    </row>
    <row r="461" spans="1:14">
      <c r="A461">
        <v>800735</v>
      </c>
      <c r="B461" t="s">
        <v>96</v>
      </c>
      <c r="C461" t="s">
        <v>930</v>
      </c>
      <c r="D461" t="s">
        <v>930</v>
      </c>
      <c r="E461" t="s">
        <v>929</v>
      </c>
      <c r="F461" t="s">
        <v>929</v>
      </c>
      <c r="G461" t="s">
        <v>930</v>
      </c>
      <c r="H461" t="s">
        <v>930</v>
      </c>
      <c r="I461" t="s">
        <v>929</v>
      </c>
      <c r="J461" t="s">
        <v>929</v>
      </c>
      <c r="K461" t="s">
        <v>929</v>
      </c>
      <c r="L461" t="s">
        <v>929</v>
      </c>
      <c r="M461" t="s">
        <v>929</v>
      </c>
      <c r="N461" t="s">
        <v>929</v>
      </c>
    </row>
    <row r="462" spans="1:14">
      <c r="A462">
        <v>800737</v>
      </c>
      <c r="B462" t="s">
        <v>96</v>
      </c>
      <c r="C462" t="s">
        <v>930</v>
      </c>
      <c r="D462" t="s">
        <v>930</v>
      </c>
      <c r="E462" t="s">
        <v>930</v>
      </c>
      <c r="F462" t="s">
        <v>928</v>
      </c>
      <c r="G462" t="s">
        <v>930</v>
      </c>
      <c r="H462" t="s">
        <v>928</v>
      </c>
      <c r="I462" t="s">
        <v>930</v>
      </c>
      <c r="J462" t="s">
        <v>929</v>
      </c>
      <c r="K462" t="s">
        <v>930</v>
      </c>
      <c r="L462" t="s">
        <v>930</v>
      </c>
      <c r="M462" t="s">
        <v>929</v>
      </c>
      <c r="N462" t="s">
        <v>929</v>
      </c>
    </row>
    <row r="463" spans="1:14">
      <c r="A463">
        <v>800738</v>
      </c>
      <c r="B463" t="s">
        <v>96</v>
      </c>
      <c r="C463" t="s">
        <v>928</v>
      </c>
      <c r="D463" t="s">
        <v>928</v>
      </c>
      <c r="E463" t="s">
        <v>928</v>
      </c>
      <c r="F463" t="s">
        <v>928</v>
      </c>
      <c r="G463" t="s">
        <v>928</v>
      </c>
      <c r="H463" t="s">
        <v>930</v>
      </c>
      <c r="I463" t="s">
        <v>930</v>
      </c>
      <c r="J463" t="s">
        <v>930</v>
      </c>
      <c r="K463" t="s">
        <v>930</v>
      </c>
      <c r="L463" t="s">
        <v>930</v>
      </c>
      <c r="M463" t="s">
        <v>930</v>
      </c>
      <c r="N463" t="s">
        <v>928</v>
      </c>
    </row>
    <row r="464" spans="1:14">
      <c r="A464">
        <v>800739</v>
      </c>
      <c r="B464" t="s">
        <v>96</v>
      </c>
      <c r="C464" t="s">
        <v>928</v>
      </c>
      <c r="D464" t="s">
        <v>928</v>
      </c>
      <c r="E464" t="s">
        <v>930</v>
      </c>
      <c r="F464" t="s">
        <v>928</v>
      </c>
      <c r="G464" t="s">
        <v>928</v>
      </c>
      <c r="H464" t="s">
        <v>929</v>
      </c>
      <c r="I464" t="s">
        <v>929</v>
      </c>
      <c r="J464" t="s">
        <v>929</v>
      </c>
      <c r="K464" t="s">
        <v>929</v>
      </c>
      <c r="L464" t="s">
        <v>929</v>
      </c>
      <c r="M464" t="s">
        <v>929</v>
      </c>
      <c r="N464" t="s">
        <v>929</v>
      </c>
    </row>
    <row r="465" spans="1:14">
      <c r="A465">
        <v>800740</v>
      </c>
      <c r="B465" t="s">
        <v>96</v>
      </c>
      <c r="C465" t="s">
        <v>930</v>
      </c>
      <c r="D465" t="s">
        <v>930</v>
      </c>
      <c r="E465" t="s">
        <v>929</v>
      </c>
      <c r="F465" t="s">
        <v>930</v>
      </c>
      <c r="G465" t="s">
        <v>929</v>
      </c>
      <c r="H465" t="s">
        <v>929</v>
      </c>
      <c r="I465" t="s">
        <v>929</v>
      </c>
      <c r="J465" t="s">
        <v>929</v>
      </c>
      <c r="K465" t="s">
        <v>929</v>
      </c>
      <c r="L465" t="s">
        <v>929</v>
      </c>
      <c r="M465" t="s">
        <v>929</v>
      </c>
      <c r="N465" t="s">
        <v>929</v>
      </c>
    </row>
    <row r="466" spans="1:14">
      <c r="A466">
        <v>800741</v>
      </c>
      <c r="B466" t="s">
        <v>96</v>
      </c>
      <c r="C466" t="s">
        <v>928</v>
      </c>
      <c r="D466" t="s">
        <v>930</v>
      </c>
      <c r="E466" t="s">
        <v>930</v>
      </c>
      <c r="F466" t="s">
        <v>928</v>
      </c>
      <c r="G466" t="s">
        <v>928</v>
      </c>
      <c r="H466" t="s">
        <v>929</v>
      </c>
      <c r="I466" t="s">
        <v>929</v>
      </c>
      <c r="J466" t="s">
        <v>930</v>
      </c>
      <c r="K466" t="s">
        <v>928</v>
      </c>
      <c r="L466" t="s">
        <v>929</v>
      </c>
      <c r="M466" t="s">
        <v>930</v>
      </c>
      <c r="N466" t="s">
        <v>929</v>
      </c>
    </row>
    <row r="467" spans="1:14">
      <c r="A467">
        <v>800742</v>
      </c>
      <c r="B467" t="s">
        <v>96</v>
      </c>
      <c r="C467" t="s">
        <v>930</v>
      </c>
      <c r="D467" t="s">
        <v>930</v>
      </c>
      <c r="E467" t="s">
        <v>929</v>
      </c>
      <c r="F467" t="s">
        <v>929</v>
      </c>
      <c r="G467" t="s">
        <v>929</v>
      </c>
      <c r="H467" t="s">
        <v>930</v>
      </c>
      <c r="I467" t="s">
        <v>929</v>
      </c>
      <c r="J467" t="s">
        <v>929</v>
      </c>
      <c r="K467" t="s">
        <v>929</v>
      </c>
      <c r="L467" t="s">
        <v>929</v>
      </c>
      <c r="M467" t="s">
        <v>929</v>
      </c>
      <c r="N467" t="s">
        <v>929</v>
      </c>
    </row>
    <row r="468" spans="1:14">
      <c r="A468">
        <v>800743</v>
      </c>
      <c r="B468" t="s">
        <v>96</v>
      </c>
      <c r="C468" t="s">
        <v>928</v>
      </c>
      <c r="D468" t="s">
        <v>928</v>
      </c>
      <c r="E468" t="s">
        <v>930</v>
      </c>
      <c r="F468" t="s">
        <v>928</v>
      </c>
      <c r="G468" t="s">
        <v>928</v>
      </c>
      <c r="H468" t="s">
        <v>930</v>
      </c>
      <c r="I468" t="s">
        <v>928</v>
      </c>
      <c r="J468" t="s">
        <v>929</v>
      </c>
      <c r="K468" t="s">
        <v>929</v>
      </c>
      <c r="L468" t="s">
        <v>928</v>
      </c>
      <c r="M468" t="s">
        <v>930</v>
      </c>
      <c r="N468" t="s">
        <v>930</v>
      </c>
    </row>
    <row r="469" spans="1:14">
      <c r="A469">
        <v>800745</v>
      </c>
      <c r="B469" t="s">
        <v>96</v>
      </c>
      <c r="C469" t="s">
        <v>930</v>
      </c>
      <c r="D469" t="s">
        <v>930</v>
      </c>
      <c r="E469" t="s">
        <v>929</v>
      </c>
      <c r="F469" t="s">
        <v>930</v>
      </c>
      <c r="G469" t="s">
        <v>930</v>
      </c>
      <c r="H469" t="s">
        <v>929</v>
      </c>
      <c r="I469" t="s">
        <v>929</v>
      </c>
      <c r="J469" t="s">
        <v>929</v>
      </c>
      <c r="K469" t="s">
        <v>929</v>
      </c>
      <c r="L469" t="s">
        <v>929</v>
      </c>
      <c r="M469" t="s">
        <v>929</v>
      </c>
      <c r="N469" t="s">
        <v>929</v>
      </c>
    </row>
    <row r="470" spans="1:14">
      <c r="A470">
        <v>800746</v>
      </c>
      <c r="B470" t="s">
        <v>96</v>
      </c>
      <c r="C470" t="s">
        <v>928</v>
      </c>
      <c r="D470" t="s">
        <v>929</v>
      </c>
      <c r="E470" t="s">
        <v>928</v>
      </c>
      <c r="F470" t="s">
        <v>929</v>
      </c>
      <c r="G470" t="s">
        <v>928</v>
      </c>
      <c r="H470" t="s">
        <v>929</v>
      </c>
      <c r="I470" t="s">
        <v>929</v>
      </c>
      <c r="J470" t="s">
        <v>929</v>
      </c>
      <c r="K470" t="s">
        <v>929</v>
      </c>
      <c r="L470" t="s">
        <v>929</v>
      </c>
      <c r="M470" t="s">
        <v>929</v>
      </c>
      <c r="N470" t="s">
        <v>929</v>
      </c>
    </row>
    <row r="471" spans="1:14">
      <c r="A471">
        <v>800748</v>
      </c>
      <c r="B471" t="s">
        <v>96</v>
      </c>
      <c r="C471" t="s">
        <v>930</v>
      </c>
      <c r="D471" t="s">
        <v>930</v>
      </c>
      <c r="E471" t="s">
        <v>929</v>
      </c>
      <c r="F471" t="s">
        <v>930</v>
      </c>
      <c r="G471" t="s">
        <v>929</v>
      </c>
      <c r="H471" t="s">
        <v>929</v>
      </c>
      <c r="I471" t="s">
        <v>929</v>
      </c>
      <c r="J471" t="s">
        <v>929</v>
      </c>
      <c r="K471" t="s">
        <v>929</v>
      </c>
      <c r="L471" t="s">
        <v>929</v>
      </c>
      <c r="M471" t="s">
        <v>929</v>
      </c>
      <c r="N471" t="s">
        <v>929</v>
      </c>
    </row>
    <row r="472" spans="1:14">
      <c r="A472">
        <v>800750</v>
      </c>
      <c r="B472" t="s">
        <v>96</v>
      </c>
      <c r="C472" t="s">
        <v>930</v>
      </c>
      <c r="D472" t="s">
        <v>930</v>
      </c>
      <c r="E472" t="s">
        <v>930</v>
      </c>
      <c r="F472" t="s">
        <v>930</v>
      </c>
      <c r="G472" t="s">
        <v>929</v>
      </c>
      <c r="H472" t="s">
        <v>929</v>
      </c>
      <c r="I472" t="s">
        <v>929</v>
      </c>
      <c r="J472" t="s">
        <v>929</v>
      </c>
      <c r="K472" t="s">
        <v>929</v>
      </c>
      <c r="L472" t="s">
        <v>929</v>
      </c>
      <c r="M472" t="s">
        <v>929</v>
      </c>
      <c r="N472" t="s">
        <v>929</v>
      </c>
    </row>
    <row r="473" spans="1:14">
      <c r="A473">
        <v>800751</v>
      </c>
      <c r="B473" t="s">
        <v>96</v>
      </c>
      <c r="C473" t="s">
        <v>930</v>
      </c>
      <c r="D473" t="s">
        <v>930</v>
      </c>
      <c r="E473" t="s">
        <v>930</v>
      </c>
      <c r="F473" t="s">
        <v>930</v>
      </c>
      <c r="G473" t="s">
        <v>930</v>
      </c>
      <c r="H473" t="s">
        <v>930</v>
      </c>
      <c r="I473" t="s">
        <v>929</v>
      </c>
      <c r="J473" t="s">
        <v>929</v>
      </c>
      <c r="K473" t="s">
        <v>929</v>
      </c>
      <c r="L473" t="s">
        <v>929</v>
      </c>
      <c r="M473" t="s">
        <v>929</v>
      </c>
      <c r="N473" t="s">
        <v>929</v>
      </c>
    </row>
    <row r="474" spans="1:14">
      <c r="A474">
        <v>800752</v>
      </c>
      <c r="B474" t="s">
        <v>96</v>
      </c>
      <c r="C474" t="s">
        <v>929</v>
      </c>
      <c r="D474" t="s">
        <v>929</v>
      </c>
      <c r="E474" t="s">
        <v>930</v>
      </c>
      <c r="F474" t="s">
        <v>930</v>
      </c>
      <c r="G474" t="s">
        <v>930</v>
      </c>
      <c r="H474" t="s">
        <v>929</v>
      </c>
      <c r="I474" t="s">
        <v>929</v>
      </c>
      <c r="J474" t="s">
        <v>929</v>
      </c>
      <c r="K474" t="s">
        <v>929</v>
      </c>
      <c r="L474" t="s">
        <v>929</v>
      </c>
      <c r="M474" t="s">
        <v>929</v>
      </c>
      <c r="N474" t="s">
        <v>929</v>
      </c>
    </row>
    <row r="475" spans="1:14">
      <c r="A475">
        <v>800753</v>
      </c>
      <c r="B475" t="s">
        <v>96</v>
      </c>
      <c r="C475" t="s">
        <v>928</v>
      </c>
      <c r="D475" t="s">
        <v>928</v>
      </c>
      <c r="E475" t="s">
        <v>930</v>
      </c>
      <c r="F475" t="s">
        <v>928</v>
      </c>
      <c r="G475" t="s">
        <v>929</v>
      </c>
      <c r="H475" t="s">
        <v>930</v>
      </c>
      <c r="I475" t="s">
        <v>929</v>
      </c>
      <c r="J475" t="s">
        <v>929</v>
      </c>
      <c r="K475" t="s">
        <v>929</v>
      </c>
      <c r="L475" t="s">
        <v>929</v>
      </c>
      <c r="M475" t="s">
        <v>930</v>
      </c>
      <c r="N475" t="s">
        <v>929</v>
      </c>
    </row>
    <row r="476" spans="1:14">
      <c r="A476">
        <v>800755</v>
      </c>
      <c r="B476" t="s">
        <v>96</v>
      </c>
      <c r="C476" t="s">
        <v>930</v>
      </c>
      <c r="D476" t="s">
        <v>930</v>
      </c>
      <c r="E476" t="s">
        <v>930</v>
      </c>
      <c r="F476" t="s">
        <v>930</v>
      </c>
      <c r="G476" t="s">
        <v>929</v>
      </c>
      <c r="H476" t="s">
        <v>930</v>
      </c>
      <c r="I476" t="s">
        <v>929</v>
      </c>
      <c r="J476" t="s">
        <v>929</v>
      </c>
      <c r="K476" t="s">
        <v>929</v>
      </c>
      <c r="L476" t="s">
        <v>929</v>
      </c>
      <c r="M476" t="s">
        <v>929</v>
      </c>
      <c r="N476" t="s">
        <v>929</v>
      </c>
    </row>
    <row r="477" spans="1:14">
      <c r="A477">
        <v>800756</v>
      </c>
      <c r="B477" t="s">
        <v>96</v>
      </c>
      <c r="C477" t="s">
        <v>930</v>
      </c>
      <c r="D477" t="s">
        <v>928</v>
      </c>
      <c r="E477" t="s">
        <v>930</v>
      </c>
      <c r="F477" t="s">
        <v>930</v>
      </c>
      <c r="G477" t="s">
        <v>930</v>
      </c>
      <c r="H477" t="s">
        <v>930</v>
      </c>
      <c r="I477" t="s">
        <v>930</v>
      </c>
      <c r="J477" t="s">
        <v>929</v>
      </c>
      <c r="K477" t="s">
        <v>930</v>
      </c>
      <c r="L477" t="s">
        <v>929</v>
      </c>
      <c r="M477" t="s">
        <v>930</v>
      </c>
      <c r="N477" t="s">
        <v>929</v>
      </c>
    </row>
    <row r="478" spans="1:14">
      <c r="A478">
        <v>800759</v>
      </c>
      <c r="B478" t="s">
        <v>96</v>
      </c>
      <c r="C478" t="s">
        <v>928</v>
      </c>
      <c r="D478" t="s">
        <v>928</v>
      </c>
      <c r="E478" t="s">
        <v>928</v>
      </c>
      <c r="F478" t="s">
        <v>928</v>
      </c>
      <c r="G478" t="s">
        <v>928</v>
      </c>
      <c r="H478" t="s">
        <v>930</v>
      </c>
      <c r="I478" t="s">
        <v>929</v>
      </c>
      <c r="J478" t="s">
        <v>928</v>
      </c>
      <c r="K478" t="s">
        <v>929</v>
      </c>
      <c r="L478" t="s">
        <v>929</v>
      </c>
      <c r="M478" t="s">
        <v>929</v>
      </c>
      <c r="N478" t="s">
        <v>930</v>
      </c>
    </row>
    <row r="479" spans="1:14">
      <c r="A479">
        <v>800760</v>
      </c>
      <c r="B479" t="s">
        <v>96</v>
      </c>
      <c r="C479" t="s">
        <v>928</v>
      </c>
      <c r="D479" t="s">
        <v>929</v>
      </c>
      <c r="E479" t="s">
        <v>929</v>
      </c>
      <c r="F479" t="s">
        <v>929</v>
      </c>
      <c r="G479" t="s">
        <v>928</v>
      </c>
      <c r="H479" t="s">
        <v>930</v>
      </c>
      <c r="I479" t="s">
        <v>929</v>
      </c>
      <c r="J479" t="s">
        <v>929</v>
      </c>
      <c r="K479" t="s">
        <v>929</v>
      </c>
      <c r="L479" t="s">
        <v>929</v>
      </c>
      <c r="M479" t="s">
        <v>929</v>
      </c>
      <c r="N479" t="s">
        <v>930</v>
      </c>
    </row>
    <row r="480" spans="1:14">
      <c r="A480">
        <v>800761</v>
      </c>
      <c r="B480" t="s">
        <v>96</v>
      </c>
      <c r="C480" t="s">
        <v>930</v>
      </c>
      <c r="D480" t="s">
        <v>930</v>
      </c>
      <c r="E480" t="s">
        <v>930</v>
      </c>
      <c r="F480" t="s">
        <v>930</v>
      </c>
      <c r="G480" t="s">
        <v>930</v>
      </c>
      <c r="H480" t="s">
        <v>930</v>
      </c>
      <c r="I480" t="s">
        <v>929</v>
      </c>
      <c r="J480" t="s">
        <v>929</v>
      </c>
      <c r="K480" t="s">
        <v>929</v>
      </c>
      <c r="L480" t="s">
        <v>929</v>
      </c>
      <c r="M480" t="s">
        <v>929</v>
      </c>
      <c r="N480" t="s">
        <v>929</v>
      </c>
    </row>
    <row r="481" spans="1:14">
      <c r="A481">
        <v>800764</v>
      </c>
      <c r="B481" t="s">
        <v>96</v>
      </c>
      <c r="C481" t="s">
        <v>929</v>
      </c>
      <c r="D481" t="s">
        <v>928</v>
      </c>
      <c r="E481" t="s">
        <v>929</v>
      </c>
      <c r="F481" t="s">
        <v>928</v>
      </c>
      <c r="G481" t="s">
        <v>928</v>
      </c>
      <c r="H481" t="s">
        <v>929</v>
      </c>
      <c r="I481" t="s">
        <v>929</v>
      </c>
      <c r="J481" t="s">
        <v>929</v>
      </c>
      <c r="K481" t="s">
        <v>929</v>
      </c>
      <c r="L481" t="s">
        <v>929</v>
      </c>
      <c r="M481" t="s">
        <v>929</v>
      </c>
      <c r="N481" t="s">
        <v>929</v>
      </c>
    </row>
    <row r="482" spans="1:14">
      <c r="A482">
        <v>800765</v>
      </c>
      <c r="B482" t="s">
        <v>96</v>
      </c>
      <c r="C482" t="s">
        <v>930</v>
      </c>
      <c r="D482" t="s">
        <v>930</v>
      </c>
      <c r="E482" t="s">
        <v>930</v>
      </c>
      <c r="F482" t="s">
        <v>930</v>
      </c>
      <c r="G482" t="s">
        <v>930</v>
      </c>
      <c r="H482" t="s">
        <v>929</v>
      </c>
      <c r="I482" t="s">
        <v>929</v>
      </c>
      <c r="J482" t="s">
        <v>929</v>
      </c>
      <c r="K482" t="s">
        <v>929</v>
      </c>
      <c r="L482" t="s">
        <v>929</v>
      </c>
      <c r="M482" t="s">
        <v>929</v>
      </c>
      <c r="N482" t="s">
        <v>929</v>
      </c>
    </row>
    <row r="483" spans="1:14">
      <c r="A483">
        <v>800766</v>
      </c>
      <c r="B483" t="s">
        <v>96</v>
      </c>
      <c r="C483" t="s">
        <v>928</v>
      </c>
      <c r="D483" t="s">
        <v>928</v>
      </c>
      <c r="E483" t="s">
        <v>928</v>
      </c>
      <c r="F483" t="s">
        <v>928</v>
      </c>
      <c r="G483" t="s">
        <v>930</v>
      </c>
      <c r="H483" t="s">
        <v>930</v>
      </c>
      <c r="I483" t="s">
        <v>930</v>
      </c>
      <c r="J483" t="s">
        <v>930</v>
      </c>
      <c r="K483" t="s">
        <v>928</v>
      </c>
      <c r="L483" t="s">
        <v>930</v>
      </c>
      <c r="M483" t="s">
        <v>929</v>
      </c>
      <c r="N483" t="s">
        <v>929</v>
      </c>
    </row>
    <row r="484" spans="1:14">
      <c r="A484">
        <v>800771</v>
      </c>
      <c r="B484" t="s">
        <v>96</v>
      </c>
      <c r="C484" t="s">
        <v>928</v>
      </c>
      <c r="D484" t="s">
        <v>928</v>
      </c>
      <c r="E484" t="s">
        <v>929</v>
      </c>
      <c r="F484" t="s">
        <v>929</v>
      </c>
      <c r="G484" t="s">
        <v>928</v>
      </c>
      <c r="H484" t="s">
        <v>929</v>
      </c>
      <c r="I484" t="s">
        <v>929</v>
      </c>
      <c r="J484" t="s">
        <v>929</v>
      </c>
      <c r="K484" t="s">
        <v>929</v>
      </c>
      <c r="L484" t="s">
        <v>929</v>
      </c>
      <c r="M484" t="s">
        <v>929</v>
      </c>
      <c r="N484" t="s">
        <v>929</v>
      </c>
    </row>
    <row r="485" spans="1:14">
      <c r="A485">
        <v>800772</v>
      </c>
      <c r="B485" t="s">
        <v>96</v>
      </c>
      <c r="C485" t="s">
        <v>928</v>
      </c>
      <c r="D485" t="s">
        <v>928</v>
      </c>
      <c r="E485" t="s">
        <v>929</v>
      </c>
      <c r="F485" t="s">
        <v>930</v>
      </c>
      <c r="G485" t="s">
        <v>929</v>
      </c>
      <c r="H485" t="s">
        <v>929</v>
      </c>
      <c r="I485" t="s">
        <v>929</v>
      </c>
      <c r="J485" t="s">
        <v>929</v>
      </c>
      <c r="K485" t="s">
        <v>928</v>
      </c>
      <c r="L485" t="s">
        <v>929</v>
      </c>
      <c r="M485" t="s">
        <v>928</v>
      </c>
      <c r="N485" t="s">
        <v>929</v>
      </c>
    </row>
    <row r="486" spans="1:14">
      <c r="A486">
        <v>800773</v>
      </c>
      <c r="B486" t="s">
        <v>96</v>
      </c>
      <c r="C486" t="s">
        <v>929</v>
      </c>
      <c r="D486" t="s">
        <v>930</v>
      </c>
      <c r="E486" t="s">
        <v>930</v>
      </c>
      <c r="F486" t="s">
        <v>929</v>
      </c>
      <c r="G486" t="s">
        <v>929</v>
      </c>
      <c r="H486" t="s">
        <v>930</v>
      </c>
      <c r="I486" t="s">
        <v>929</v>
      </c>
      <c r="J486" t="s">
        <v>929</v>
      </c>
      <c r="K486" t="s">
        <v>929</v>
      </c>
      <c r="L486" t="s">
        <v>929</v>
      </c>
      <c r="M486" t="s">
        <v>929</v>
      </c>
      <c r="N486" t="s">
        <v>929</v>
      </c>
    </row>
    <row r="487" spans="1:14">
      <c r="A487">
        <v>800774</v>
      </c>
      <c r="B487" t="s">
        <v>96</v>
      </c>
      <c r="C487" t="s">
        <v>930</v>
      </c>
      <c r="D487" t="s">
        <v>929</v>
      </c>
      <c r="E487" t="s">
        <v>930</v>
      </c>
      <c r="F487" t="s">
        <v>930</v>
      </c>
      <c r="G487" t="s">
        <v>929</v>
      </c>
      <c r="H487" t="s">
        <v>929</v>
      </c>
      <c r="I487" t="s">
        <v>929</v>
      </c>
      <c r="J487" t="s">
        <v>929</v>
      </c>
      <c r="K487" t="s">
        <v>929</v>
      </c>
      <c r="L487" t="s">
        <v>929</v>
      </c>
      <c r="M487" t="s">
        <v>929</v>
      </c>
      <c r="N487" t="s">
        <v>929</v>
      </c>
    </row>
    <row r="488" spans="1:14">
      <c r="A488">
        <v>800779</v>
      </c>
      <c r="B488" t="s">
        <v>96</v>
      </c>
      <c r="C488" t="s">
        <v>930</v>
      </c>
      <c r="D488" t="s">
        <v>929</v>
      </c>
      <c r="E488" t="s">
        <v>930</v>
      </c>
      <c r="F488" t="s">
        <v>930</v>
      </c>
      <c r="G488" t="s">
        <v>929</v>
      </c>
      <c r="H488" t="s">
        <v>930</v>
      </c>
      <c r="I488" t="s">
        <v>929</v>
      </c>
      <c r="J488" t="s">
        <v>929</v>
      </c>
      <c r="K488" t="s">
        <v>929</v>
      </c>
      <c r="L488" t="s">
        <v>929</v>
      </c>
      <c r="M488" t="s">
        <v>929</v>
      </c>
      <c r="N488" t="s">
        <v>929</v>
      </c>
    </row>
    <row r="489" spans="1:14">
      <c r="A489">
        <v>800783</v>
      </c>
      <c r="B489" t="s">
        <v>96</v>
      </c>
      <c r="C489" t="s">
        <v>930</v>
      </c>
      <c r="D489" t="s">
        <v>929</v>
      </c>
      <c r="E489" t="s">
        <v>930</v>
      </c>
      <c r="F489" t="s">
        <v>929</v>
      </c>
      <c r="G489" t="s">
        <v>930</v>
      </c>
      <c r="H489" t="s">
        <v>930</v>
      </c>
      <c r="I489" t="s">
        <v>929</v>
      </c>
      <c r="J489" t="s">
        <v>929</v>
      </c>
      <c r="K489" t="s">
        <v>929</v>
      </c>
      <c r="L489" t="s">
        <v>929</v>
      </c>
      <c r="M489" t="s">
        <v>929</v>
      </c>
      <c r="N489" t="s">
        <v>929</v>
      </c>
    </row>
    <row r="490" spans="1:14">
      <c r="A490">
        <v>800784</v>
      </c>
      <c r="B490" t="s">
        <v>96</v>
      </c>
      <c r="C490" t="s">
        <v>930</v>
      </c>
      <c r="D490" t="s">
        <v>930</v>
      </c>
      <c r="E490" t="s">
        <v>930</v>
      </c>
      <c r="F490" t="s">
        <v>930</v>
      </c>
      <c r="G490" t="s">
        <v>929</v>
      </c>
      <c r="H490" t="s">
        <v>929</v>
      </c>
      <c r="I490" t="s">
        <v>929</v>
      </c>
      <c r="J490" t="s">
        <v>929</v>
      </c>
      <c r="K490" t="s">
        <v>929</v>
      </c>
      <c r="L490" t="s">
        <v>929</v>
      </c>
      <c r="M490" t="s">
        <v>929</v>
      </c>
      <c r="N490" t="s">
        <v>929</v>
      </c>
    </row>
    <row r="491" spans="1:14">
      <c r="A491">
        <v>800785</v>
      </c>
      <c r="B491" t="s">
        <v>96</v>
      </c>
      <c r="C491" t="s">
        <v>928</v>
      </c>
      <c r="D491" t="s">
        <v>928</v>
      </c>
      <c r="E491" t="s">
        <v>928</v>
      </c>
      <c r="F491" t="s">
        <v>928</v>
      </c>
      <c r="G491" t="s">
        <v>928</v>
      </c>
      <c r="H491" t="s">
        <v>930</v>
      </c>
      <c r="I491" t="s">
        <v>930</v>
      </c>
      <c r="J491" t="s">
        <v>929</v>
      </c>
      <c r="K491" t="s">
        <v>929</v>
      </c>
      <c r="L491" t="s">
        <v>928</v>
      </c>
      <c r="M491" t="s">
        <v>930</v>
      </c>
      <c r="N491" t="s">
        <v>930</v>
      </c>
    </row>
    <row r="492" spans="1:14">
      <c r="A492">
        <v>800786</v>
      </c>
      <c r="B492" t="s">
        <v>96</v>
      </c>
      <c r="C492" t="s">
        <v>928</v>
      </c>
      <c r="D492" t="s">
        <v>930</v>
      </c>
      <c r="E492" t="s">
        <v>930</v>
      </c>
      <c r="F492" t="s">
        <v>928</v>
      </c>
      <c r="G492" t="s">
        <v>928</v>
      </c>
      <c r="H492" t="s">
        <v>929</v>
      </c>
      <c r="I492" t="s">
        <v>928</v>
      </c>
      <c r="J492" t="s">
        <v>928</v>
      </c>
      <c r="K492" t="s">
        <v>928</v>
      </c>
      <c r="L492" t="s">
        <v>928</v>
      </c>
      <c r="M492" t="s">
        <v>928</v>
      </c>
      <c r="N492" t="s">
        <v>929</v>
      </c>
    </row>
    <row r="493" spans="1:14">
      <c r="A493">
        <v>800788</v>
      </c>
      <c r="B493" t="s">
        <v>96</v>
      </c>
      <c r="C493" t="s">
        <v>928</v>
      </c>
      <c r="D493" t="s">
        <v>928</v>
      </c>
      <c r="E493" t="s">
        <v>930</v>
      </c>
      <c r="F493" t="s">
        <v>930</v>
      </c>
      <c r="G493" t="s">
        <v>928</v>
      </c>
      <c r="H493" t="s">
        <v>929</v>
      </c>
      <c r="I493" t="s">
        <v>929</v>
      </c>
      <c r="J493" t="s">
        <v>929</v>
      </c>
      <c r="K493" t="s">
        <v>929</v>
      </c>
      <c r="L493" t="s">
        <v>930</v>
      </c>
      <c r="M493" t="s">
        <v>929</v>
      </c>
      <c r="N493" t="s">
        <v>929</v>
      </c>
    </row>
    <row r="494" spans="1:14">
      <c r="A494">
        <v>800789</v>
      </c>
      <c r="B494" t="s">
        <v>96</v>
      </c>
      <c r="C494" t="s">
        <v>930</v>
      </c>
      <c r="D494" t="s">
        <v>929</v>
      </c>
      <c r="E494" t="s">
        <v>930</v>
      </c>
      <c r="F494" t="s">
        <v>929</v>
      </c>
      <c r="G494" t="s">
        <v>930</v>
      </c>
      <c r="H494" t="s">
        <v>930</v>
      </c>
      <c r="I494" t="s">
        <v>929</v>
      </c>
      <c r="J494" t="s">
        <v>929</v>
      </c>
      <c r="K494" t="s">
        <v>929</v>
      </c>
      <c r="L494" t="s">
        <v>929</v>
      </c>
      <c r="M494" t="s">
        <v>929</v>
      </c>
      <c r="N494" t="s">
        <v>929</v>
      </c>
    </row>
    <row r="495" spans="1:14">
      <c r="A495">
        <v>800790</v>
      </c>
      <c r="B495" t="s">
        <v>96</v>
      </c>
      <c r="C495" t="s">
        <v>930</v>
      </c>
      <c r="D495" t="s">
        <v>930</v>
      </c>
      <c r="E495" t="s">
        <v>929</v>
      </c>
      <c r="F495" t="s">
        <v>930</v>
      </c>
      <c r="G495" t="s">
        <v>929</v>
      </c>
      <c r="H495" t="s">
        <v>929</v>
      </c>
      <c r="I495" t="s">
        <v>929</v>
      </c>
      <c r="J495" t="s">
        <v>929</v>
      </c>
      <c r="K495" t="s">
        <v>929</v>
      </c>
      <c r="L495" t="s">
        <v>929</v>
      </c>
      <c r="M495" t="s">
        <v>929</v>
      </c>
      <c r="N495" t="s">
        <v>929</v>
      </c>
    </row>
    <row r="496" spans="1:14">
      <c r="A496">
        <v>800793</v>
      </c>
      <c r="B496" t="s">
        <v>96</v>
      </c>
      <c r="C496" t="s">
        <v>928</v>
      </c>
      <c r="D496" t="s">
        <v>928</v>
      </c>
      <c r="E496" t="s">
        <v>928</v>
      </c>
      <c r="F496" t="s">
        <v>928</v>
      </c>
      <c r="G496" t="s">
        <v>928</v>
      </c>
      <c r="H496" t="s">
        <v>928</v>
      </c>
      <c r="I496" t="s">
        <v>929</v>
      </c>
      <c r="J496" t="s">
        <v>930</v>
      </c>
      <c r="K496" t="s">
        <v>930</v>
      </c>
      <c r="L496" t="s">
        <v>929</v>
      </c>
      <c r="M496" t="s">
        <v>930</v>
      </c>
      <c r="N496" t="s">
        <v>929</v>
      </c>
    </row>
    <row r="497" spans="1:14">
      <c r="A497">
        <v>800794</v>
      </c>
      <c r="B497" t="s">
        <v>96</v>
      </c>
      <c r="C497" t="s">
        <v>928</v>
      </c>
      <c r="D497" t="s">
        <v>929</v>
      </c>
      <c r="E497" t="s">
        <v>928</v>
      </c>
      <c r="F497" t="s">
        <v>928</v>
      </c>
      <c r="G497" t="s">
        <v>928</v>
      </c>
      <c r="H497" t="s">
        <v>930</v>
      </c>
      <c r="I497" t="s">
        <v>929</v>
      </c>
      <c r="J497" t="s">
        <v>929</v>
      </c>
      <c r="K497" t="s">
        <v>929</v>
      </c>
      <c r="L497" t="s">
        <v>929</v>
      </c>
      <c r="M497" t="s">
        <v>929</v>
      </c>
      <c r="N497" t="s">
        <v>929</v>
      </c>
    </row>
    <row r="498" spans="1:14">
      <c r="A498">
        <v>800795</v>
      </c>
      <c r="B498" t="s">
        <v>96</v>
      </c>
      <c r="C498" t="s">
        <v>930</v>
      </c>
      <c r="D498" t="s">
        <v>930</v>
      </c>
      <c r="E498" t="s">
        <v>929</v>
      </c>
      <c r="F498" t="s">
        <v>929</v>
      </c>
      <c r="G498" t="s">
        <v>930</v>
      </c>
      <c r="H498" t="s">
        <v>929</v>
      </c>
      <c r="I498" t="s">
        <v>929</v>
      </c>
      <c r="J498" t="s">
        <v>929</v>
      </c>
      <c r="K498" t="s">
        <v>929</v>
      </c>
      <c r="L498" t="s">
        <v>929</v>
      </c>
      <c r="M498" t="s">
        <v>929</v>
      </c>
      <c r="N498" t="s">
        <v>929</v>
      </c>
    </row>
    <row r="499" spans="1:14">
      <c r="A499">
        <v>800798</v>
      </c>
      <c r="B499" t="s">
        <v>96</v>
      </c>
      <c r="C499" t="s">
        <v>928</v>
      </c>
      <c r="D499" t="s">
        <v>928</v>
      </c>
      <c r="E499" t="s">
        <v>929</v>
      </c>
      <c r="F499" t="s">
        <v>929</v>
      </c>
      <c r="G499" t="s">
        <v>930</v>
      </c>
      <c r="H499" t="s">
        <v>930</v>
      </c>
      <c r="I499" t="s">
        <v>929</v>
      </c>
      <c r="J499" t="s">
        <v>929</v>
      </c>
      <c r="K499" t="s">
        <v>929</v>
      </c>
      <c r="L499" t="s">
        <v>929</v>
      </c>
      <c r="M499" t="s">
        <v>929</v>
      </c>
      <c r="N499" t="s">
        <v>929</v>
      </c>
    </row>
    <row r="500" spans="1:14">
      <c r="A500">
        <v>800800</v>
      </c>
      <c r="B500" t="s">
        <v>96</v>
      </c>
      <c r="C500" t="s">
        <v>928</v>
      </c>
      <c r="D500" t="s">
        <v>928</v>
      </c>
      <c r="E500" t="s">
        <v>929</v>
      </c>
      <c r="F500" t="s">
        <v>928</v>
      </c>
      <c r="G500" t="s">
        <v>929</v>
      </c>
      <c r="H500" t="s">
        <v>930</v>
      </c>
      <c r="I500" t="s">
        <v>929</v>
      </c>
      <c r="J500" t="s">
        <v>929</v>
      </c>
      <c r="K500" t="s">
        <v>929</v>
      </c>
      <c r="L500" t="s">
        <v>929</v>
      </c>
      <c r="M500" t="s">
        <v>929</v>
      </c>
      <c r="N500" t="s">
        <v>929</v>
      </c>
    </row>
    <row r="501" spans="1:14">
      <c r="A501">
        <v>800801</v>
      </c>
      <c r="B501" t="s">
        <v>96</v>
      </c>
      <c r="C501" t="s">
        <v>930</v>
      </c>
      <c r="D501" t="s">
        <v>928</v>
      </c>
      <c r="E501" t="s">
        <v>928</v>
      </c>
      <c r="F501" t="s">
        <v>928</v>
      </c>
      <c r="G501" t="s">
        <v>929</v>
      </c>
      <c r="H501" t="s">
        <v>930</v>
      </c>
      <c r="I501" t="s">
        <v>929</v>
      </c>
      <c r="J501" t="s">
        <v>929</v>
      </c>
      <c r="K501" t="s">
        <v>929</v>
      </c>
      <c r="L501" t="s">
        <v>929</v>
      </c>
      <c r="M501" t="s">
        <v>929</v>
      </c>
      <c r="N501" t="s">
        <v>929</v>
      </c>
    </row>
    <row r="502" spans="1:14">
      <c r="A502">
        <v>800802</v>
      </c>
      <c r="B502" t="s">
        <v>96</v>
      </c>
      <c r="C502" t="s">
        <v>930</v>
      </c>
      <c r="D502" t="s">
        <v>929</v>
      </c>
      <c r="E502" t="s">
        <v>930</v>
      </c>
      <c r="F502" t="s">
        <v>930</v>
      </c>
      <c r="G502" t="s">
        <v>930</v>
      </c>
      <c r="H502" t="s">
        <v>929</v>
      </c>
      <c r="I502" t="s">
        <v>929</v>
      </c>
      <c r="J502" t="s">
        <v>929</v>
      </c>
      <c r="K502" t="s">
        <v>929</v>
      </c>
      <c r="L502" t="s">
        <v>929</v>
      </c>
      <c r="M502" t="s">
        <v>929</v>
      </c>
      <c r="N502" t="s">
        <v>929</v>
      </c>
    </row>
    <row r="503" spans="1:14">
      <c r="A503">
        <v>800805</v>
      </c>
      <c r="B503" t="s">
        <v>96</v>
      </c>
      <c r="C503" t="s">
        <v>928</v>
      </c>
      <c r="D503" t="s">
        <v>928</v>
      </c>
      <c r="E503" t="s">
        <v>929</v>
      </c>
      <c r="F503" t="s">
        <v>928</v>
      </c>
      <c r="G503" t="s">
        <v>929</v>
      </c>
      <c r="H503" t="s">
        <v>929</v>
      </c>
      <c r="I503" t="s">
        <v>929</v>
      </c>
      <c r="J503" t="s">
        <v>929</v>
      </c>
      <c r="K503" t="s">
        <v>929</v>
      </c>
      <c r="L503" t="s">
        <v>929</v>
      </c>
      <c r="M503" t="s">
        <v>929</v>
      </c>
      <c r="N503" t="s">
        <v>929</v>
      </c>
    </row>
    <row r="504" spans="1:14">
      <c r="A504">
        <v>800806</v>
      </c>
      <c r="B504" t="s">
        <v>96</v>
      </c>
      <c r="C504" t="s">
        <v>928</v>
      </c>
      <c r="D504" t="s">
        <v>930</v>
      </c>
      <c r="E504" t="s">
        <v>930</v>
      </c>
      <c r="F504" t="s">
        <v>930</v>
      </c>
      <c r="G504" t="s">
        <v>930</v>
      </c>
      <c r="H504" t="s">
        <v>929</v>
      </c>
      <c r="I504" t="s">
        <v>930</v>
      </c>
      <c r="J504" t="s">
        <v>930</v>
      </c>
      <c r="K504" t="s">
        <v>930</v>
      </c>
      <c r="L504" t="s">
        <v>930</v>
      </c>
      <c r="M504" t="s">
        <v>929</v>
      </c>
      <c r="N504" t="s">
        <v>929</v>
      </c>
    </row>
    <row r="505" spans="1:14">
      <c r="A505">
        <v>800809</v>
      </c>
      <c r="B505" t="s">
        <v>96</v>
      </c>
      <c r="C505" t="s">
        <v>930</v>
      </c>
      <c r="D505" t="s">
        <v>929</v>
      </c>
      <c r="E505" t="s">
        <v>929</v>
      </c>
      <c r="F505" t="s">
        <v>930</v>
      </c>
      <c r="G505" t="s">
        <v>929</v>
      </c>
      <c r="H505" t="s">
        <v>930</v>
      </c>
      <c r="I505" t="s">
        <v>929</v>
      </c>
      <c r="J505" t="s">
        <v>929</v>
      </c>
      <c r="K505" t="s">
        <v>928</v>
      </c>
      <c r="L505" t="s">
        <v>929</v>
      </c>
      <c r="M505" t="s">
        <v>929</v>
      </c>
      <c r="N505" t="s">
        <v>928</v>
      </c>
    </row>
    <row r="506" spans="1:14">
      <c r="A506">
        <v>800810</v>
      </c>
      <c r="B506" t="s">
        <v>96</v>
      </c>
      <c r="C506" t="s">
        <v>928</v>
      </c>
      <c r="D506" t="s">
        <v>928</v>
      </c>
      <c r="E506" t="s">
        <v>929</v>
      </c>
      <c r="F506" t="s">
        <v>928</v>
      </c>
      <c r="G506" t="s">
        <v>929</v>
      </c>
      <c r="H506" t="s">
        <v>929</v>
      </c>
      <c r="I506" t="s">
        <v>929</v>
      </c>
      <c r="J506" t="s">
        <v>929</v>
      </c>
      <c r="K506" t="s">
        <v>929</v>
      </c>
      <c r="L506" t="s">
        <v>929</v>
      </c>
      <c r="M506" t="s">
        <v>929</v>
      </c>
      <c r="N506" t="s">
        <v>929</v>
      </c>
    </row>
    <row r="507" spans="1:14">
      <c r="A507">
        <v>800811</v>
      </c>
      <c r="B507" t="s">
        <v>96</v>
      </c>
      <c r="C507" t="s">
        <v>930</v>
      </c>
      <c r="D507" t="s">
        <v>929</v>
      </c>
      <c r="E507" t="s">
        <v>929</v>
      </c>
      <c r="F507" t="s">
        <v>929</v>
      </c>
      <c r="G507" t="s">
        <v>930</v>
      </c>
      <c r="H507" t="s">
        <v>930</v>
      </c>
      <c r="I507" t="s">
        <v>929</v>
      </c>
      <c r="J507" t="s">
        <v>929</v>
      </c>
      <c r="K507" t="s">
        <v>929</v>
      </c>
      <c r="L507" t="s">
        <v>929</v>
      </c>
      <c r="M507" t="s">
        <v>929</v>
      </c>
      <c r="N507" t="s">
        <v>929</v>
      </c>
    </row>
    <row r="508" spans="1:14">
      <c r="A508">
        <v>800812</v>
      </c>
      <c r="B508" t="s">
        <v>96</v>
      </c>
      <c r="C508" t="s">
        <v>928</v>
      </c>
      <c r="D508" t="s">
        <v>928</v>
      </c>
      <c r="E508" t="s">
        <v>930</v>
      </c>
      <c r="F508" t="s">
        <v>929</v>
      </c>
      <c r="G508" t="s">
        <v>928</v>
      </c>
      <c r="H508" t="s">
        <v>929</v>
      </c>
      <c r="I508" t="s">
        <v>928</v>
      </c>
      <c r="J508" t="s">
        <v>929</v>
      </c>
      <c r="K508" t="s">
        <v>930</v>
      </c>
      <c r="L508" t="s">
        <v>930</v>
      </c>
      <c r="M508" t="s">
        <v>930</v>
      </c>
      <c r="N508" t="s">
        <v>929</v>
      </c>
    </row>
    <row r="509" spans="1:14">
      <c r="A509">
        <v>800813</v>
      </c>
      <c r="B509" t="s">
        <v>96</v>
      </c>
      <c r="C509" t="s">
        <v>928</v>
      </c>
      <c r="D509" t="s">
        <v>928</v>
      </c>
      <c r="E509" t="s">
        <v>930</v>
      </c>
      <c r="F509" t="s">
        <v>929</v>
      </c>
      <c r="G509" t="s">
        <v>928</v>
      </c>
      <c r="H509" t="s">
        <v>929</v>
      </c>
      <c r="I509" t="s">
        <v>929</v>
      </c>
      <c r="J509" t="s">
        <v>929</v>
      </c>
      <c r="K509" t="s">
        <v>930</v>
      </c>
      <c r="L509" t="s">
        <v>929</v>
      </c>
      <c r="M509" t="s">
        <v>929</v>
      </c>
      <c r="N509" t="s">
        <v>929</v>
      </c>
    </row>
    <row r="510" spans="1:14">
      <c r="A510">
        <v>800814</v>
      </c>
      <c r="B510" t="s">
        <v>96</v>
      </c>
      <c r="C510" t="s">
        <v>930</v>
      </c>
      <c r="D510" t="s">
        <v>930</v>
      </c>
      <c r="E510" t="s">
        <v>929</v>
      </c>
      <c r="F510" t="s">
        <v>928</v>
      </c>
      <c r="G510" t="s">
        <v>928</v>
      </c>
      <c r="H510" t="s">
        <v>930</v>
      </c>
      <c r="I510" t="s">
        <v>929</v>
      </c>
      <c r="J510" t="s">
        <v>929</v>
      </c>
      <c r="K510" t="s">
        <v>929</v>
      </c>
      <c r="L510" t="s">
        <v>929</v>
      </c>
      <c r="M510" t="s">
        <v>929</v>
      </c>
      <c r="N510" t="s">
        <v>929</v>
      </c>
    </row>
    <row r="511" spans="1:14">
      <c r="A511">
        <v>800816</v>
      </c>
      <c r="B511" t="s">
        <v>96</v>
      </c>
      <c r="C511" t="s">
        <v>928</v>
      </c>
      <c r="D511" t="s">
        <v>930</v>
      </c>
      <c r="E511" t="s">
        <v>930</v>
      </c>
      <c r="F511" t="s">
        <v>928</v>
      </c>
      <c r="G511" t="s">
        <v>930</v>
      </c>
      <c r="H511" t="s">
        <v>930</v>
      </c>
      <c r="I511" t="s">
        <v>929</v>
      </c>
      <c r="J511" t="s">
        <v>929</v>
      </c>
      <c r="K511" t="s">
        <v>929</v>
      </c>
      <c r="L511" t="s">
        <v>930</v>
      </c>
      <c r="M511" t="s">
        <v>930</v>
      </c>
      <c r="N511" t="s">
        <v>930</v>
      </c>
    </row>
    <row r="512" spans="1:14">
      <c r="A512">
        <v>800817</v>
      </c>
      <c r="B512" t="s">
        <v>96</v>
      </c>
      <c r="C512" t="s">
        <v>929</v>
      </c>
      <c r="D512" t="s">
        <v>928</v>
      </c>
      <c r="E512" t="s">
        <v>929</v>
      </c>
      <c r="F512" t="s">
        <v>928</v>
      </c>
      <c r="G512" t="s">
        <v>930</v>
      </c>
      <c r="H512" t="s">
        <v>928</v>
      </c>
      <c r="I512" t="s">
        <v>928</v>
      </c>
      <c r="J512" t="s">
        <v>930</v>
      </c>
      <c r="K512" t="s">
        <v>929</v>
      </c>
      <c r="L512" t="s">
        <v>929</v>
      </c>
      <c r="M512" t="s">
        <v>929</v>
      </c>
      <c r="N512" t="s">
        <v>929</v>
      </c>
    </row>
    <row r="513" spans="1:14">
      <c r="A513">
        <v>800820</v>
      </c>
      <c r="B513" t="s">
        <v>96</v>
      </c>
      <c r="C513" t="s">
        <v>928</v>
      </c>
      <c r="D513" t="s">
        <v>928</v>
      </c>
      <c r="E513" t="s">
        <v>929</v>
      </c>
      <c r="F513" t="s">
        <v>930</v>
      </c>
      <c r="G513" t="s">
        <v>930</v>
      </c>
      <c r="H513" t="s">
        <v>930</v>
      </c>
      <c r="I513" t="s">
        <v>928</v>
      </c>
      <c r="J513" t="s">
        <v>929</v>
      </c>
      <c r="K513" t="s">
        <v>929</v>
      </c>
      <c r="L513" t="s">
        <v>928</v>
      </c>
      <c r="M513" t="s">
        <v>929</v>
      </c>
      <c r="N513" t="s">
        <v>928</v>
      </c>
    </row>
    <row r="514" spans="1:14">
      <c r="A514">
        <v>800821</v>
      </c>
      <c r="B514" t="s">
        <v>96</v>
      </c>
      <c r="C514" t="s">
        <v>928</v>
      </c>
      <c r="D514" t="s">
        <v>928</v>
      </c>
      <c r="E514" t="s">
        <v>928</v>
      </c>
      <c r="F514" t="s">
        <v>929</v>
      </c>
      <c r="G514" t="s">
        <v>929</v>
      </c>
      <c r="H514" t="s">
        <v>929</v>
      </c>
      <c r="I514" t="s">
        <v>929</v>
      </c>
      <c r="J514" t="s">
        <v>929</v>
      </c>
      <c r="K514" t="s">
        <v>929</v>
      </c>
      <c r="L514" t="s">
        <v>929</v>
      </c>
      <c r="M514" t="s">
        <v>929</v>
      </c>
      <c r="N514" t="s">
        <v>929</v>
      </c>
    </row>
    <row r="515" spans="1:14">
      <c r="A515">
        <v>800822</v>
      </c>
      <c r="B515" t="s">
        <v>96</v>
      </c>
      <c r="C515" t="s">
        <v>929</v>
      </c>
      <c r="D515" t="s">
        <v>930</v>
      </c>
      <c r="E515" t="s">
        <v>930</v>
      </c>
      <c r="F515" t="s">
        <v>929</v>
      </c>
      <c r="G515" t="s">
        <v>929</v>
      </c>
      <c r="H515" t="s">
        <v>930</v>
      </c>
      <c r="I515" t="s">
        <v>929</v>
      </c>
      <c r="J515" t="s">
        <v>929</v>
      </c>
      <c r="K515" t="s">
        <v>929</v>
      </c>
      <c r="L515" t="s">
        <v>929</v>
      </c>
      <c r="M515" t="s">
        <v>929</v>
      </c>
      <c r="N515" t="s">
        <v>929</v>
      </c>
    </row>
    <row r="516" spans="1:14">
      <c r="A516">
        <v>800824</v>
      </c>
      <c r="B516" t="s">
        <v>96</v>
      </c>
      <c r="C516" t="s">
        <v>930</v>
      </c>
      <c r="D516" t="s">
        <v>930</v>
      </c>
      <c r="E516" t="s">
        <v>930</v>
      </c>
      <c r="F516" t="s">
        <v>930</v>
      </c>
      <c r="G516" t="s">
        <v>930</v>
      </c>
      <c r="H516" t="s">
        <v>930</v>
      </c>
      <c r="I516" t="s">
        <v>929</v>
      </c>
      <c r="J516" t="s">
        <v>929</v>
      </c>
      <c r="K516" t="s">
        <v>929</v>
      </c>
      <c r="L516" t="s">
        <v>929</v>
      </c>
      <c r="M516" t="s">
        <v>929</v>
      </c>
      <c r="N516" t="s">
        <v>929</v>
      </c>
    </row>
    <row r="517" spans="1:14">
      <c r="A517">
        <v>800825</v>
      </c>
      <c r="B517" t="s">
        <v>96</v>
      </c>
      <c r="C517" t="s">
        <v>930</v>
      </c>
      <c r="D517" t="s">
        <v>930</v>
      </c>
      <c r="E517" t="s">
        <v>930</v>
      </c>
      <c r="F517" t="s">
        <v>930</v>
      </c>
      <c r="G517" t="s">
        <v>930</v>
      </c>
      <c r="H517" t="s">
        <v>929</v>
      </c>
      <c r="I517" t="s">
        <v>930</v>
      </c>
      <c r="J517" t="s">
        <v>930</v>
      </c>
      <c r="K517" t="s">
        <v>930</v>
      </c>
      <c r="L517" t="s">
        <v>930</v>
      </c>
      <c r="M517" t="s">
        <v>929</v>
      </c>
      <c r="N517" t="s">
        <v>929</v>
      </c>
    </row>
    <row r="518" spans="1:14">
      <c r="A518">
        <v>800828</v>
      </c>
      <c r="B518" t="s">
        <v>96</v>
      </c>
      <c r="C518" t="s">
        <v>930</v>
      </c>
      <c r="D518" t="s">
        <v>929</v>
      </c>
      <c r="E518" t="s">
        <v>929</v>
      </c>
      <c r="F518" t="s">
        <v>930</v>
      </c>
      <c r="G518" t="s">
        <v>929</v>
      </c>
      <c r="H518" t="s">
        <v>930</v>
      </c>
      <c r="I518" t="s">
        <v>929</v>
      </c>
      <c r="J518" t="s">
        <v>929</v>
      </c>
      <c r="K518" t="s">
        <v>929</v>
      </c>
      <c r="L518" t="s">
        <v>929</v>
      </c>
      <c r="M518" t="s">
        <v>929</v>
      </c>
      <c r="N518" t="s">
        <v>929</v>
      </c>
    </row>
    <row r="519" spans="1:14">
      <c r="A519">
        <v>800829</v>
      </c>
      <c r="B519" t="s">
        <v>96</v>
      </c>
      <c r="C519" t="s">
        <v>928</v>
      </c>
      <c r="D519" t="s">
        <v>928</v>
      </c>
      <c r="E519" t="s">
        <v>929</v>
      </c>
      <c r="F519" t="s">
        <v>929</v>
      </c>
      <c r="G519" t="s">
        <v>928</v>
      </c>
      <c r="H519" t="s">
        <v>930</v>
      </c>
      <c r="I519" t="s">
        <v>929</v>
      </c>
      <c r="J519" t="s">
        <v>929</v>
      </c>
      <c r="K519" t="s">
        <v>929</v>
      </c>
      <c r="L519" t="s">
        <v>930</v>
      </c>
      <c r="M519" t="s">
        <v>929</v>
      </c>
      <c r="N519" t="s">
        <v>929</v>
      </c>
    </row>
    <row r="520" spans="1:14">
      <c r="A520">
        <v>800830</v>
      </c>
      <c r="B520" t="s">
        <v>96</v>
      </c>
      <c r="C520" t="s">
        <v>930</v>
      </c>
      <c r="D520" t="s">
        <v>930</v>
      </c>
      <c r="E520" t="s">
        <v>930</v>
      </c>
      <c r="F520" t="s">
        <v>930</v>
      </c>
      <c r="G520" t="s">
        <v>929</v>
      </c>
      <c r="H520" t="s">
        <v>930</v>
      </c>
      <c r="I520" t="s">
        <v>929</v>
      </c>
      <c r="J520" t="s">
        <v>929</v>
      </c>
      <c r="K520" t="s">
        <v>929</v>
      </c>
      <c r="L520" t="s">
        <v>929</v>
      </c>
      <c r="M520" t="s">
        <v>929</v>
      </c>
      <c r="N520" t="s">
        <v>929</v>
      </c>
    </row>
    <row r="521" spans="1:14">
      <c r="A521">
        <v>800831</v>
      </c>
      <c r="B521" t="s">
        <v>96</v>
      </c>
      <c r="C521" t="s">
        <v>929</v>
      </c>
      <c r="D521" t="s">
        <v>929</v>
      </c>
      <c r="E521" t="s">
        <v>928</v>
      </c>
      <c r="F521" t="s">
        <v>928</v>
      </c>
      <c r="G521" t="s">
        <v>929</v>
      </c>
      <c r="H521" t="s">
        <v>928</v>
      </c>
      <c r="I521" t="s">
        <v>929</v>
      </c>
      <c r="J521" t="s">
        <v>929</v>
      </c>
      <c r="K521" t="s">
        <v>929</v>
      </c>
      <c r="L521" t="s">
        <v>929</v>
      </c>
      <c r="M521" t="s">
        <v>929</v>
      </c>
      <c r="N521" t="s">
        <v>929</v>
      </c>
    </row>
    <row r="522" spans="1:14">
      <c r="A522">
        <v>800832</v>
      </c>
      <c r="B522" t="s">
        <v>96</v>
      </c>
      <c r="C522" t="s">
        <v>930</v>
      </c>
      <c r="D522" t="s">
        <v>930</v>
      </c>
      <c r="E522" t="s">
        <v>929</v>
      </c>
      <c r="F522" t="s">
        <v>930</v>
      </c>
      <c r="G522" t="s">
        <v>930</v>
      </c>
      <c r="H522" t="s">
        <v>930</v>
      </c>
      <c r="I522" t="s">
        <v>929</v>
      </c>
      <c r="J522" t="s">
        <v>929</v>
      </c>
      <c r="K522" t="s">
        <v>929</v>
      </c>
      <c r="L522" t="s">
        <v>929</v>
      </c>
      <c r="M522" t="s">
        <v>930</v>
      </c>
      <c r="N522" t="s">
        <v>930</v>
      </c>
    </row>
    <row r="523" spans="1:14">
      <c r="A523">
        <v>800833</v>
      </c>
      <c r="B523" t="s">
        <v>96</v>
      </c>
      <c r="C523" t="s">
        <v>930</v>
      </c>
      <c r="D523" t="s">
        <v>930</v>
      </c>
      <c r="E523" t="s">
        <v>930</v>
      </c>
      <c r="F523" t="s">
        <v>929</v>
      </c>
      <c r="G523" t="s">
        <v>930</v>
      </c>
      <c r="H523" t="s">
        <v>929</v>
      </c>
      <c r="I523" t="s">
        <v>929</v>
      </c>
      <c r="J523" t="s">
        <v>929</v>
      </c>
      <c r="K523" t="s">
        <v>929</v>
      </c>
      <c r="L523" t="s">
        <v>929</v>
      </c>
      <c r="M523" t="s">
        <v>929</v>
      </c>
      <c r="N523" t="s">
        <v>929</v>
      </c>
    </row>
    <row r="524" spans="1:14">
      <c r="A524">
        <v>800834</v>
      </c>
      <c r="B524" t="s">
        <v>96</v>
      </c>
      <c r="C524" t="s">
        <v>930</v>
      </c>
      <c r="D524" t="s">
        <v>930</v>
      </c>
      <c r="E524" t="s">
        <v>929</v>
      </c>
      <c r="F524" t="s">
        <v>930</v>
      </c>
      <c r="G524" t="s">
        <v>929</v>
      </c>
      <c r="H524" t="s">
        <v>930</v>
      </c>
      <c r="I524" t="s">
        <v>929</v>
      </c>
      <c r="J524" t="s">
        <v>929</v>
      </c>
      <c r="K524" t="s">
        <v>929</v>
      </c>
      <c r="L524" t="s">
        <v>929</v>
      </c>
      <c r="M524" t="s">
        <v>929</v>
      </c>
      <c r="N524" t="s">
        <v>929</v>
      </c>
    </row>
    <row r="525" spans="1:14">
      <c r="A525">
        <v>800835</v>
      </c>
      <c r="B525" t="s">
        <v>96</v>
      </c>
      <c r="C525" t="s">
        <v>930</v>
      </c>
      <c r="D525" t="s">
        <v>930</v>
      </c>
      <c r="E525" t="s">
        <v>930</v>
      </c>
      <c r="F525" t="s">
        <v>929</v>
      </c>
      <c r="G525" t="s">
        <v>929</v>
      </c>
      <c r="H525" t="s">
        <v>929</v>
      </c>
      <c r="I525" t="s">
        <v>929</v>
      </c>
      <c r="J525" t="s">
        <v>929</v>
      </c>
      <c r="K525" t="s">
        <v>929</v>
      </c>
      <c r="L525" t="s">
        <v>929</v>
      </c>
      <c r="M525" t="s">
        <v>929</v>
      </c>
      <c r="N525" t="s">
        <v>929</v>
      </c>
    </row>
    <row r="526" spans="1:14">
      <c r="A526">
        <v>800836</v>
      </c>
      <c r="B526" t="s">
        <v>96</v>
      </c>
      <c r="C526" t="s">
        <v>930</v>
      </c>
      <c r="D526" t="s">
        <v>929</v>
      </c>
      <c r="E526" t="s">
        <v>929</v>
      </c>
      <c r="F526" t="s">
        <v>930</v>
      </c>
      <c r="G526" t="s">
        <v>929</v>
      </c>
      <c r="H526" t="s">
        <v>930</v>
      </c>
      <c r="I526" t="s">
        <v>929</v>
      </c>
      <c r="J526" t="s">
        <v>929</v>
      </c>
      <c r="K526" t="s">
        <v>929</v>
      </c>
      <c r="L526" t="s">
        <v>929</v>
      </c>
      <c r="M526" t="s">
        <v>929</v>
      </c>
      <c r="N526" t="s">
        <v>929</v>
      </c>
    </row>
    <row r="527" spans="1:14">
      <c r="A527">
        <v>800837</v>
      </c>
      <c r="B527" t="s">
        <v>96</v>
      </c>
      <c r="C527" t="s">
        <v>930</v>
      </c>
      <c r="D527" t="s">
        <v>930</v>
      </c>
      <c r="E527" t="s">
        <v>929</v>
      </c>
      <c r="F527" t="s">
        <v>929</v>
      </c>
      <c r="G527" t="s">
        <v>929</v>
      </c>
      <c r="H527" t="s">
        <v>930</v>
      </c>
      <c r="I527" t="s">
        <v>929</v>
      </c>
      <c r="J527" t="s">
        <v>929</v>
      </c>
      <c r="K527" t="s">
        <v>929</v>
      </c>
      <c r="L527" t="s">
        <v>929</v>
      </c>
      <c r="M527" t="s">
        <v>929</v>
      </c>
      <c r="N527" t="s">
        <v>929</v>
      </c>
    </row>
    <row r="528" spans="1:14">
      <c r="A528">
        <v>800842</v>
      </c>
      <c r="B528" t="s">
        <v>96</v>
      </c>
      <c r="C528" t="s">
        <v>928</v>
      </c>
      <c r="D528" t="s">
        <v>928</v>
      </c>
      <c r="E528" t="s">
        <v>929</v>
      </c>
      <c r="F528" t="s">
        <v>928</v>
      </c>
      <c r="G528" t="s">
        <v>929</v>
      </c>
      <c r="H528" t="s">
        <v>928</v>
      </c>
      <c r="I528" t="s">
        <v>929</v>
      </c>
      <c r="J528" t="s">
        <v>929</v>
      </c>
      <c r="K528" t="s">
        <v>929</v>
      </c>
      <c r="L528" t="s">
        <v>929</v>
      </c>
      <c r="M528" t="s">
        <v>929</v>
      </c>
      <c r="N528" t="s">
        <v>929</v>
      </c>
    </row>
    <row r="529" spans="1:14">
      <c r="A529">
        <v>800844</v>
      </c>
      <c r="B529" t="s">
        <v>96</v>
      </c>
      <c r="C529" t="s">
        <v>930</v>
      </c>
      <c r="D529" t="s">
        <v>929</v>
      </c>
      <c r="E529" t="s">
        <v>930</v>
      </c>
      <c r="F529" t="s">
        <v>930</v>
      </c>
      <c r="G529" t="s">
        <v>929</v>
      </c>
      <c r="H529" t="s">
        <v>930</v>
      </c>
      <c r="I529" t="s">
        <v>929</v>
      </c>
      <c r="J529" t="s">
        <v>930</v>
      </c>
      <c r="K529" t="s">
        <v>929</v>
      </c>
      <c r="L529" t="s">
        <v>929</v>
      </c>
      <c r="M529" t="s">
        <v>929</v>
      </c>
      <c r="N529" t="s">
        <v>930</v>
      </c>
    </row>
    <row r="530" spans="1:14">
      <c r="A530">
        <v>800845</v>
      </c>
      <c r="B530" t="s">
        <v>96</v>
      </c>
      <c r="C530" t="s">
        <v>928</v>
      </c>
      <c r="D530" t="s">
        <v>928</v>
      </c>
      <c r="E530" t="s">
        <v>928</v>
      </c>
      <c r="F530" t="s">
        <v>928</v>
      </c>
      <c r="G530" t="s">
        <v>930</v>
      </c>
      <c r="H530" t="s">
        <v>930</v>
      </c>
      <c r="I530" t="s">
        <v>929</v>
      </c>
      <c r="J530" t="s">
        <v>929</v>
      </c>
      <c r="K530" t="s">
        <v>929</v>
      </c>
      <c r="L530" t="s">
        <v>929</v>
      </c>
      <c r="M530" t="s">
        <v>929</v>
      </c>
      <c r="N530" t="s">
        <v>929</v>
      </c>
    </row>
    <row r="531" spans="1:14">
      <c r="A531">
        <v>800846</v>
      </c>
      <c r="B531" t="s">
        <v>96</v>
      </c>
      <c r="C531" t="s">
        <v>930</v>
      </c>
      <c r="D531" t="s">
        <v>928</v>
      </c>
      <c r="E531" t="s">
        <v>929</v>
      </c>
      <c r="F531" t="s">
        <v>928</v>
      </c>
      <c r="G531" t="s">
        <v>928</v>
      </c>
      <c r="H531" t="s">
        <v>929</v>
      </c>
      <c r="I531" t="s">
        <v>929</v>
      </c>
      <c r="J531" t="s">
        <v>929</v>
      </c>
      <c r="K531" t="s">
        <v>929</v>
      </c>
      <c r="L531" t="s">
        <v>929</v>
      </c>
      <c r="M531" t="s">
        <v>929</v>
      </c>
      <c r="N531" t="s">
        <v>929</v>
      </c>
    </row>
    <row r="532" spans="1:14">
      <c r="A532">
        <v>800849</v>
      </c>
      <c r="B532" t="s">
        <v>96</v>
      </c>
      <c r="C532" t="s">
        <v>929</v>
      </c>
      <c r="D532" t="s">
        <v>929</v>
      </c>
      <c r="E532" t="s">
        <v>930</v>
      </c>
      <c r="F532" t="s">
        <v>930</v>
      </c>
      <c r="G532" t="s">
        <v>929</v>
      </c>
      <c r="H532" t="s">
        <v>930</v>
      </c>
      <c r="I532" t="s">
        <v>929</v>
      </c>
      <c r="J532" t="s">
        <v>929</v>
      </c>
      <c r="K532" t="s">
        <v>929</v>
      </c>
      <c r="L532" t="s">
        <v>929</v>
      </c>
      <c r="M532" t="s">
        <v>929</v>
      </c>
      <c r="N532" t="s">
        <v>929</v>
      </c>
    </row>
    <row r="533" spans="1:14">
      <c r="A533">
        <v>800850</v>
      </c>
      <c r="B533" t="s">
        <v>96</v>
      </c>
      <c r="C533" t="s">
        <v>930</v>
      </c>
      <c r="D533" t="s">
        <v>930</v>
      </c>
      <c r="E533" t="s">
        <v>929</v>
      </c>
      <c r="F533" t="s">
        <v>929</v>
      </c>
      <c r="G533" t="s">
        <v>929</v>
      </c>
      <c r="H533" t="s">
        <v>930</v>
      </c>
      <c r="I533" t="s">
        <v>929</v>
      </c>
      <c r="J533" t="s">
        <v>929</v>
      </c>
      <c r="K533" t="s">
        <v>929</v>
      </c>
      <c r="L533" t="s">
        <v>929</v>
      </c>
      <c r="M533" t="s">
        <v>929</v>
      </c>
      <c r="N533" t="s">
        <v>929</v>
      </c>
    </row>
    <row r="534" spans="1:14">
      <c r="A534">
        <v>800851</v>
      </c>
      <c r="B534" t="s">
        <v>96</v>
      </c>
      <c r="C534" t="s">
        <v>928</v>
      </c>
      <c r="D534" t="s">
        <v>930</v>
      </c>
      <c r="E534" t="s">
        <v>930</v>
      </c>
      <c r="F534" t="s">
        <v>930</v>
      </c>
      <c r="G534" t="s">
        <v>928</v>
      </c>
      <c r="H534" t="s">
        <v>929</v>
      </c>
      <c r="I534" t="s">
        <v>929</v>
      </c>
      <c r="J534" t="s">
        <v>929</v>
      </c>
      <c r="K534" t="s">
        <v>929</v>
      </c>
      <c r="L534" t="s">
        <v>929</v>
      </c>
      <c r="M534" t="s">
        <v>929</v>
      </c>
      <c r="N534" t="s">
        <v>929</v>
      </c>
    </row>
    <row r="535" spans="1:14">
      <c r="A535">
        <v>800852</v>
      </c>
      <c r="B535" t="s">
        <v>96</v>
      </c>
      <c r="C535" t="s">
        <v>930</v>
      </c>
      <c r="D535" t="s">
        <v>930</v>
      </c>
      <c r="E535" t="s">
        <v>930</v>
      </c>
      <c r="F535" t="s">
        <v>930</v>
      </c>
      <c r="G535" t="s">
        <v>930</v>
      </c>
      <c r="H535" t="s">
        <v>930</v>
      </c>
      <c r="I535" t="s">
        <v>929</v>
      </c>
      <c r="J535" t="s">
        <v>929</v>
      </c>
      <c r="K535" t="s">
        <v>929</v>
      </c>
      <c r="L535" t="s">
        <v>929</v>
      </c>
      <c r="M535" t="s">
        <v>929</v>
      </c>
      <c r="N535" t="s">
        <v>929</v>
      </c>
    </row>
    <row r="536" spans="1:14">
      <c r="A536">
        <v>800853</v>
      </c>
      <c r="B536" t="s">
        <v>96</v>
      </c>
      <c r="C536" t="s">
        <v>930</v>
      </c>
      <c r="D536" t="s">
        <v>930</v>
      </c>
      <c r="E536" t="s">
        <v>930</v>
      </c>
      <c r="F536" t="s">
        <v>929</v>
      </c>
      <c r="G536" t="s">
        <v>929</v>
      </c>
      <c r="H536" t="s">
        <v>929</v>
      </c>
      <c r="I536" t="s">
        <v>929</v>
      </c>
      <c r="J536" t="s">
        <v>929</v>
      </c>
      <c r="K536" t="s">
        <v>929</v>
      </c>
      <c r="L536" t="s">
        <v>929</v>
      </c>
      <c r="M536" t="s">
        <v>929</v>
      </c>
      <c r="N536" t="s">
        <v>929</v>
      </c>
    </row>
    <row r="537" spans="1:14">
      <c r="A537">
        <v>800854</v>
      </c>
      <c r="B537" t="s">
        <v>96</v>
      </c>
      <c r="C537" t="s">
        <v>930</v>
      </c>
      <c r="D537" t="s">
        <v>928</v>
      </c>
      <c r="E537" t="s">
        <v>929</v>
      </c>
      <c r="F537" t="s">
        <v>929</v>
      </c>
      <c r="G537" t="s">
        <v>928</v>
      </c>
      <c r="H537" t="s">
        <v>928</v>
      </c>
      <c r="I537" t="s">
        <v>929</v>
      </c>
      <c r="J537" t="s">
        <v>929</v>
      </c>
      <c r="K537" t="s">
        <v>929</v>
      </c>
      <c r="L537" t="s">
        <v>929</v>
      </c>
      <c r="M537" t="s">
        <v>929</v>
      </c>
      <c r="N537" t="s">
        <v>929</v>
      </c>
    </row>
    <row r="538" spans="1:14">
      <c r="A538">
        <v>800855</v>
      </c>
      <c r="B538" t="s">
        <v>96</v>
      </c>
      <c r="C538" t="s">
        <v>930</v>
      </c>
      <c r="D538" t="s">
        <v>930</v>
      </c>
      <c r="E538" t="s">
        <v>929</v>
      </c>
      <c r="F538" t="s">
        <v>929</v>
      </c>
      <c r="G538" t="s">
        <v>930</v>
      </c>
      <c r="H538" t="s">
        <v>929</v>
      </c>
      <c r="I538" t="s">
        <v>929</v>
      </c>
      <c r="J538" t="s">
        <v>929</v>
      </c>
      <c r="K538" t="s">
        <v>929</v>
      </c>
      <c r="L538" t="s">
        <v>929</v>
      </c>
      <c r="M538" t="s">
        <v>929</v>
      </c>
      <c r="N538" t="s">
        <v>929</v>
      </c>
    </row>
    <row r="539" spans="1:14">
      <c r="A539">
        <v>800858</v>
      </c>
      <c r="B539" t="s">
        <v>96</v>
      </c>
      <c r="C539" t="s">
        <v>930</v>
      </c>
      <c r="D539" t="s">
        <v>930</v>
      </c>
      <c r="E539" t="s">
        <v>930</v>
      </c>
      <c r="F539" t="s">
        <v>929</v>
      </c>
      <c r="G539" t="s">
        <v>929</v>
      </c>
      <c r="H539" t="s">
        <v>930</v>
      </c>
      <c r="I539" t="s">
        <v>929</v>
      </c>
      <c r="J539" t="s">
        <v>929</v>
      </c>
      <c r="K539" t="s">
        <v>929</v>
      </c>
      <c r="L539" t="s">
        <v>929</v>
      </c>
      <c r="M539" t="s">
        <v>929</v>
      </c>
      <c r="N539" t="s">
        <v>929</v>
      </c>
    </row>
    <row r="540" spans="1:14">
      <c r="A540">
        <v>800859</v>
      </c>
      <c r="B540" t="s">
        <v>96</v>
      </c>
      <c r="C540" t="s">
        <v>928</v>
      </c>
      <c r="D540" t="s">
        <v>928</v>
      </c>
      <c r="E540" t="s">
        <v>930</v>
      </c>
      <c r="F540" t="s">
        <v>929</v>
      </c>
      <c r="G540" t="s">
        <v>929</v>
      </c>
      <c r="H540" t="s">
        <v>929</v>
      </c>
      <c r="I540" t="s">
        <v>928</v>
      </c>
      <c r="J540" t="s">
        <v>929</v>
      </c>
      <c r="K540" t="s">
        <v>929</v>
      </c>
      <c r="L540" t="s">
        <v>928</v>
      </c>
      <c r="M540" t="s">
        <v>929</v>
      </c>
      <c r="N540" t="s">
        <v>929</v>
      </c>
    </row>
    <row r="541" spans="1:14">
      <c r="A541">
        <v>800861</v>
      </c>
      <c r="B541" t="s">
        <v>96</v>
      </c>
      <c r="C541" t="s">
        <v>929</v>
      </c>
      <c r="D541" t="s">
        <v>929</v>
      </c>
      <c r="E541" t="s">
        <v>930</v>
      </c>
      <c r="F541" t="s">
        <v>930</v>
      </c>
      <c r="G541" t="s">
        <v>930</v>
      </c>
      <c r="H541" t="s">
        <v>929</v>
      </c>
      <c r="I541" t="s">
        <v>929</v>
      </c>
      <c r="J541" t="s">
        <v>929</v>
      </c>
      <c r="K541" t="s">
        <v>929</v>
      </c>
      <c r="L541" t="s">
        <v>929</v>
      </c>
      <c r="M541" t="s">
        <v>929</v>
      </c>
      <c r="N541" t="s">
        <v>929</v>
      </c>
    </row>
    <row r="542" spans="1:14">
      <c r="A542">
        <v>800862</v>
      </c>
      <c r="B542" t="s">
        <v>96</v>
      </c>
      <c r="C542" t="s">
        <v>928</v>
      </c>
      <c r="D542" t="s">
        <v>928</v>
      </c>
      <c r="E542" t="s">
        <v>930</v>
      </c>
      <c r="F542" t="s">
        <v>930</v>
      </c>
      <c r="G542" t="s">
        <v>929</v>
      </c>
      <c r="H542" t="s">
        <v>929</v>
      </c>
      <c r="I542" t="s">
        <v>929</v>
      </c>
      <c r="J542" t="s">
        <v>929</v>
      </c>
      <c r="K542" t="s">
        <v>929</v>
      </c>
      <c r="L542" t="s">
        <v>929</v>
      </c>
      <c r="M542" t="s">
        <v>929</v>
      </c>
      <c r="N542" t="s">
        <v>929</v>
      </c>
    </row>
    <row r="543" spans="1:14">
      <c r="A543">
        <v>800863</v>
      </c>
      <c r="B543" t="s">
        <v>96</v>
      </c>
      <c r="C543" t="s">
        <v>930</v>
      </c>
      <c r="D543" t="s">
        <v>930</v>
      </c>
      <c r="E543" t="s">
        <v>930</v>
      </c>
      <c r="F543" t="s">
        <v>929</v>
      </c>
      <c r="G543" t="s">
        <v>929</v>
      </c>
      <c r="H543" t="s">
        <v>929</v>
      </c>
      <c r="I543" t="s">
        <v>929</v>
      </c>
      <c r="J543" t="s">
        <v>929</v>
      </c>
      <c r="K543" t="s">
        <v>929</v>
      </c>
      <c r="L543" t="s">
        <v>929</v>
      </c>
      <c r="M543" t="s">
        <v>929</v>
      </c>
      <c r="N543" t="s">
        <v>929</v>
      </c>
    </row>
    <row r="544" spans="1:14">
      <c r="A544">
        <v>800865</v>
      </c>
      <c r="B544" t="s">
        <v>96</v>
      </c>
      <c r="C544" t="s">
        <v>928</v>
      </c>
      <c r="D544" t="s">
        <v>928</v>
      </c>
      <c r="E544" t="s">
        <v>930</v>
      </c>
      <c r="F544" t="s">
        <v>930</v>
      </c>
      <c r="G544" t="s">
        <v>928</v>
      </c>
      <c r="H544" t="s">
        <v>930</v>
      </c>
      <c r="I544" t="s">
        <v>929</v>
      </c>
      <c r="J544" t="s">
        <v>929</v>
      </c>
      <c r="K544" t="s">
        <v>929</v>
      </c>
      <c r="L544" t="s">
        <v>929</v>
      </c>
      <c r="M544" t="s">
        <v>929</v>
      </c>
      <c r="N544" t="s">
        <v>929</v>
      </c>
    </row>
    <row r="545" spans="1:14">
      <c r="A545">
        <v>800866</v>
      </c>
      <c r="B545" t="s">
        <v>96</v>
      </c>
      <c r="C545" t="s">
        <v>930</v>
      </c>
      <c r="D545" t="s">
        <v>929</v>
      </c>
      <c r="E545" t="s">
        <v>928</v>
      </c>
      <c r="F545" t="s">
        <v>928</v>
      </c>
      <c r="G545" t="s">
        <v>928</v>
      </c>
      <c r="H545" t="s">
        <v>929</v>
      </c>
      <c r="I545" t="s">
        <v>929</v>
      </c>
      <c r="J545" t="s">
        <v>929</v>
      </c>
      <c r="K545" t="s">
        <v>929</v>
      </c>
      <c r="L545" t="s">
        <v>929</v>
      </c>
      <c r="M545" t="s">
        <v>929</v>
      </c>
      <c r="N545" t="s">
        <v>929</v>
      </c>
    </row>
    <row r="546" spans="1:14">
      <c r="A546">
        <v>800868</v>
      </c>
      <c r="B546" t="s">
        <v>96</v>
      </c>
      <c r="C546" t="s">
        <v>930</v>
      </c>
      <c r="D546" t="s">
        <v>929</v>
      </c>
      <c r="E546" t="s">
        <v>929</v>
      </c>
      <c r="F546" t="s">
        <v>930</v>
      </c>
      <c r="G546" t="s">
        <v>929</v>
      </c>
      <c r="H546" t="s">
        <v>930</v>
      </c>
      <c r="I546" t="s">
        <v>929</v>
      </c>
      <c r="J546" t="s">
        <v>929</v>
      </c>
      <c r="K546" t="s">
        <v>929</v>
      </c>
      <c r="L546" t="s">
        <v>929</v>
      </c>
      <c r="M546" t="s">
        <v>929</v>
      </c>
      <c r="N546" t="s">
        <v>929</v>
      </c>
    </row>
    <row r="547" spans="1:14">
      <c r="A547">
        <v>800870</v>
      </c>
      <c r="B547" t="s">
        <v>96</v>
      </c>
      <c r="C547" t="s">
        <v>928</v>
      </c>
      <c r="D547" t="s">
        <v>928</v>
      </c>
      <c r="E547" t="s">
        <v>928</v>
      </c>
      <c r="F547" t="s">
        <v>929</v>
      </c>
      <c r="G547" t="s">
        <v>928</v>
      </c>
      <c r="H547" t="s">
        <v>929</v>
      </c>
      <c r="I547" t="s">
        <v>930</v>
      </c>
      <c r="J547" t="s">
        <v>929</v>
      </c>
      <c r="K547" t="s">
        <v>930</v>
      </c>
      <c r="L547" t="s">
        <v>930</v>
      </c>
      <c r="M547" t="s">
        <v>929</v>
      </c>
      <c r="N547" t="s">
        <v>929</v>
      </c>
    </row>
    <row r="548" spans="1:14">
      <c r="A548">
        <v>800872</v>
      </c>
      <c r="B548" t="s">
        <v>96</v>
      </c>
      <c r="C548" t="s">
        <v>928</v>
      </c>
      <c r="D548" t="s">
        <v>930</v>
      </c>
      <c r="E548" t="s">
        <v>930</v>
      </c>
      <c r="F548" t="s">
        <v>930</v>
      </c>
      <c r="G548" t="s">
        <v>928</v>
      </c>
      <c r="H548" t="s">
        <v>928</v>
      </c>
      <c r="I548" t="s">
        <v>929</v>
      </c>
      <c r="J548" t="s">
        <v>929</v>
      </c>
      <c r="K548" t="s">
        <v>929</v>
      </c>
      <c r="L548" t="s">
        <v>929</v>
      </c>
      <c r="M548" t="s">
        <v>929</v>
      </c>
      <c r="N548" t="s">
        <v>929</v>
      </c>
    </row>
    <row r="549" spans="1:14">
      <c r="A549">
        <v>800873</v>
      </c>
      <c r="B549" t="s">
        <v>96</v>
      </c>
      <c r="C549" t="s">
        <v>930</v>
      </c>
      <c r="D549" t="s">
        <v>929</v>
      </c>
      <c r="E549" t="s">
        <v>930</v>
      </c>
      <c r="F549" t="s">
        <v>929</v>
      </c>
      <c r="G549" t="s">
        <v>930</v>
      </c>
      <c r="H549" t="s">
        <v>929</v>
      </c>
      <c r="I549" t="s">
        <v>929</v>
      </c>
      <c r="J549" t="s">
        <v>929</v>
      </c>
      <c r="K549" t="s">
        <v>929</v>
      </c>
      <c r="L549" t="s">
        <v>929</v>
      </c>
      <c r="M549" t="s">
        <v>929</v>
      </c>
      <c r="N549" t="s">
        <v>929</v>
      </c>
    </row>
    <row r="550" spans="1:14">
      <c r="A550">
        <v>800875</v>
      </c>
      <c r="B550" t="s">
        <v>96</v>
      </c>
      <c r="C550" t="s">
        <v>930</v>
      </c>
      <c r="D550" t="s">
        <v>929</v>
      </c>
      <c r="E550" t="s">
        <v>929</v>
      </c>
      <c r="F550" t="s">
        <v>930</v>
      </c>
      <c r="G550" t="s">
        <v>930</v>
      </c>
      <c r="H550" t="s">
        <v>929</v>
      </c>
      <c r="I550" t="s">
        <v>929</v>
      </c>
      <c r="J550" t="s">
        <v>929</v>
      </c>
      <c r="K550" t="s">
        <v>929</v>
      </c>
      <c r="L550" t="s">
        <v>929</v>
      </c>
      <c r="M550" t="s">
        <v>929</v>
      </c>
      <c r="N550" t="s">
        <v>929</v>
      </c>
    </row>
    <row r="551" spans="1:14">
      <c r="A551">
        <v>800876</v>
      </c>
      <c r="B551" t="s">
        <v>96</v>
      </c>
      <c r="C551" t="s">
        <v>929</v>
      </c>
      <c r="D551" t="s">
        <v>928</v>
      </c>
      <c r="E551" t="s">
        <v>928</v>
      </c>
      <c r="F551" t="s">
        <v>929</v>
      </c>
      <c r="G551" t="s">
        <v>929</v>
      </c>
      <c r="H551" t="s">
        <v>930</v>
      </c>
      <c r="I551" t="s">
        <v>930</v>
      </c>
      <c r="J551" t="s">
        <v>929</v>
      </c>
      <c r="K551" t="s">
        <v>929</v>
      </c>
      <c r="L551" t="s">
        <v>929</v>
      </c>
      <c r="M551" t="s">
        <v>929</v>
      </c>
      <c r="N551" t="s">
        <v>929</v>
      </c>
    </row>
    <row r="552" spans="1:14">
      <c r="A552">
        <v>800878</v>
      </c>
      <c r="B552" t="s">
        <v>96</v>
      </c>
      <c r="C552" t="s">
        <v>928</v>
      </c>
      <c r="D552" t="s">
        <v>928</v>
      </c>
      <c r="E552" t="s">
        <v>928</v>
      </c>
      <c r="F552" t="s">
        <v>928</v>
      </c>
      <c r="G552" t="s">
        <v>928</v>
      </c>
      <c r="H552" t="s">
        <v>928</v>
      </c>
      <c r="I552" t="s">
        <v>930</v>
      </c>
      <c r="J552" t="s">
        <v>929</v>
      </c>
      <c r="K552" t="s">
        <v>929</v>
      </c>
      <c r="L552" t="s">
        <v>930</v>
      </c>
      <c r="M552" t="s">
        <v>929</v>
      </c>
      <c r="N552" t="s">
        <v>930</v>
      </c>
    </row>
    <row r="553" spans="1:14">
      <c r="A553">
        <v>800879</v>
      </c>
      <c r="B553" t="s">
        <v>96</v>
      </c>
      <c r="C553" t="s">
        <v>929</v>
      </c>
      <c r="D553" t="s">
        <v>930</v>
      </c>
      <c r="E553" t="s">
        <v>929</v>
      </c>
      <c r="F553" t="s">
        <v>929</v>
      </c>
      <c r="G553" t="s">
        <v>930</v>
      </c>
      <c r="H553" t="s">
        <v>930</v>
      </c>
      <c r="I553" t="s">
        <v>929</v>
      </c>
      <c r="J553" t="s">
        <v>929</v>
      </c>
      <c r="K553" t="s">
        <v>929</v>
      </c>
      <c r="L553" t="s">
        <v>929</v>
      </c>
      <c r="M553" t="s">
        <v>929</v>
      </c>
      <c r="N553" t="s">
        <v>929</v>
      </c>
    </row>
    <row r="554" spans="1:14">
      <c r="A554">
        <v>800880</v>
      </c>
      <c r="B554" t="s">
        <v>96</v>
      </c>
      <c r="C554" t="s">
        <v>930</v>
      </c>
      <c r="D554" t="s">
        <v>928</v>
      </c>
      <c r="E554" t="s">
        <v>930</v>
      </c>
      <c r="F554" t="s">
        <v>928</v>
      </c>
      <c r="G554" t="s">
        <v>928</v>
      </c>
      <c r="H554" t="s">
        <v>930</v>
      </c>
      <c r="I554" t="s">
        <v>929</v>
      </c>
      <c r="J554" t="s">
        <v>929</v>
      </c>
      <c r="K554" t="s">
        <v>930</v>
      </c>
      <c r="L554" t="s">
        <v>929</v>
      </c>
      <c r="M554" t="s">
        <v>929</v>
      </c>
      <c r="N554" t="s">
        <v>929</v>
      </c>
    </row>
    <row r="555" spans="1:14">
      <c r="A555">
        <v>800881</v>
      </c>
      <c r="B555" t="s">
        <v>96</v>
      </c>
      <c r="C555" t="s">
        <v>928</v>
      </c>
      <c r="D555" t="s">
        <v>928</v>
      </c>
      <c r="E555" t="s">
        <v>930</v>
      </c>
      <c r="F555" t="s">
        <v>928</v>
      </c>
      <c r="G555" t="s">
        <v>930</v>
      </c>
      <c r="H555" t="s">
        <v>930</v>
      </c>
      <c r="I555" t="s">
        <v>929</v>
      </c>
      <c r="J555" t="s">
        <v>929</v>
      </c>
      <c r="K555" t="s">
        <v>930</v>
      </c>
      <c r="L555" t="s">
        <v>929</v>
      </c>
      <c r="M555" t="s">
        <v>929</v>
      </c>
      <c r="N555" t="s">
        <v>929</v>
      </c>
    </row>
    <row r="556" spans="1:14">
      <c r="A556">
        <v>800884</v>
      </c>
      <c r="B556" t="s">
        <v>96</v>
      </c>
      <c r="C556" t="s">
        <v>930</v>
      </c>
      <c r="D556" t="s">
        <v>930</v>
      </c>
      <c r="E556" t="s">
        <v>930</v>
      </c>
      <c r="F556" t="s">
        <v>929</v>
      </c>
      <c r="G556" t="s">
        <v>929</v>
      </c>
      <c r="H556" t="s">
        <v>929</v>
      </c>
      <c r="I556" t="s">
        <v>929</v>
      </c>
      <c r="J556" t="s">
        <v>929</v>
      </c>
      <c r="K556" t="s">
        <v>929</v>
      </c>
      <c r="L556" t="s">
        <v>929</v>
      </c>
      <c r="M556" t="s">
        <v>929</v>
      </c>
      <c r="N556" t="s">
        <v>929</v>
      </c>
    </row>
    <row r="557" spans="1:14">
      <c r="A557">
        <v>800885</v>
      </c>
      <c r="B557" t="s">
        <v>96</v>
      </c>
      <c r="C557" t="s">
        <v>930</v>
      </c>
      <c r="D557" t="s">
        <v>930</v>
      </c>
      <c r="E557" t="s">
        <v>930</v>
      </c>
      <c r="F557" t="s">
        <v>930</v>
      </c>
      <c r="G557" t="s">
        <v>930</v>
      </c>
      <c r="H557" t="s">
        <v>930</v>
      </c>
      <c r="I557" t="s">
        <v>929</v>
      </c>
      <c r="J557" t="s">
        <v>929</v>
      </c>
      <c r="K557" t="s">
        <v>929</v>
      </c>
      <c r="L557" t="s">
        <v>929</v>
      </c>
      <c r="M557" t="s">
        <v>929</v>
      </c>
      <c r="N557" t="s">
        <v>929</v>
      </c>
    </row>
    <row r="558" spans="1:14">
      <c r="A558">
        <v>800887</v>
      </c>
      <c r="B558" t="s">
        <v>96</v>
      </c>
      <c r="C558" t="s">
        <v>930</v>
      </c>
      <c r="D558" t="s">
        <v>929</v>
      </c>
      <c r="E558" t="s">
        <v>929</v>
      </c>
      <c r="F558" t="s">
        <v>929</v>
      </c>
      <c r="G558" t="s">
        <v>930</v>
      </c>
      <c r="H558" t="s">
        <v>930</v>
      </c>
      <c r="I558" t="s">
        <v>929</v>
      </c>
      <c r="J558" t="s">
        <v>929</v>
      </c>
      <c r="K558" t="s">
        <v>929</v>
      </c>
      <c r="L558" t="s">
        <v>929</v>
      </c>
      <c r="M558" t="s">
        <v>929</v>
      </c>
      <c r="N558" t="s">
        <v>929</v>
      </c>
    </row>
    <row r="559" spans="1:14">
      <c r="A559">
        <v>800889</v>
      </c>
      <c r="B559" t="s">
        <v>96</v>
      </c>
      <c r="C559" t="s">
        <v>930</v>
      </c>
      <c r="D559" t="s">
        <v>930</v>
      </c>
      <c r="E559" t="s">
        <v>929</v>
      </c>
      <c r="F559" t="s">
        <v>929</v>
      </c>
      <c r="G559" t="s">
        <v>929</v>
      </c>
      <c r="H559" t="s">
        <v>930</v>
      </c>
      <c r="I559" t="s">
        <v>929</v>
      </c>
      <c r="J559" t="s">
        <v>929</v>
      </c>
      <c r="K559" t="s">
        <v>929</v>
      </c>
      <c r="L559" t="s">
        <v>929</v>
      </c>
      <c r="M559" t="s">
        <v>929</v>
      </c>
      <c r="N559" t="s">
        <v>929</v>
      </c>
    </row>
    <row r="560" spans="1:14">
      <c r="A560">
        <v>800891</v>
      </c>
      <c r="B560" t="s">
        <v>96</v>
      </c>
      <c r="C560" t="s">
        <v>930</v>
      </c>
      <c r="D560" t="s">
        <v>930</v>
      </c>
      <c r="E560" t="s">
        <v>930</v>
      </c>
      <c r="F560" t="s">
        <v>930</v>
      </c>
      <c r="G560" t="s">
        <v>930</v>
      </c>
      <c r="H560" t="s">
        <v>930</v>
      </c>
      <c r="I560" t="s">
        <v>929</v>
      </c>
      <c r="J560" t="s">
        <v>929</v>
      </c>
      <c r="K560" t="s">
        <v>929</v>
      </c>
      <c r="L560" t="s">
        <v>929</v>
      </c>
      <c r="M560" t="s">
        <v>929</v>
      </c>
      <c r="N560" t="s">
        <v>929</v>
      </c>
    </row>
    <row r="561" spans="1:14">
      <c r="A561">
        <v>800892</v>
      </c>
      <c r="B561" t="s">
        <v>96</v>
      </c>
      <c r="C561" t="s">
        <v>930</v>
      </c>
      <c r="D561" t="s">
        <v>928</v>
      </c>
      <c r="E561" t="s">
        <v>928</v>
      </c>
      <c r="F561" t="s">
        <v>928</v>
      </c>
      <c r="G561" t="s">
        <v>928</v>
      </c>
      <c r="H561" t="s">
        <v>929</v>
      </c>
      <c r="I561" t="s">
        <v>928</v>
      </c>
      <c r="J561" t="s">
        <v>930</v>
      </c>
      <c r="K561" t="s">
        <v>930</v>
      </c>
      <c r="L561" t="s">
        <v>930</v>
      </c>
      <c r="M561" t="s">
        <v>929</v>
      </c>
      <c r="N561" t="s">
        <v>929</v>
      </c>
    </row>
    <row r="562" spans="1:14">
      <c r="A562">
        <v>800893</v>
      </c>
      <c r="B562" t="s">
        <v>96</v>
      </c>
      <c r="C562" t="s">
        <v>930</v>
      </c>
      <c r="D562" t="s">
        <v>930</v>
      </c>
      <c r="E562" t="s">
        <v>929</v>
      </c>
      <c r="F562" t="s">
        <v>929</v>
      </c>
      <c r="G562" t="s">
        <v>930</v>
      </c>
      <c r="H562" t="s">
        <v>929</v>
      </c>
      <c r="I562" t="s">
        <v>929</v>
      </c>
      <c r="J562" t="s">
        <v>929</v>
      </c>
      <c r="K562" t="s">
        <v>929</v>
      </c>
      <c r="L562" t="s">
        <v>929</v>
      </c>
      <c r="M562" t="s">
        <v>929</v>
      </c>
      <c r="N562" t="s">
        <v>929</v>
      </c>
    </row>
    <row r="563" spans="1:14">
      <c r="A563">
        <v>800895</v>
      </c>
      <c r="B563" t="s">
        <v>96</v>
      </c>
      <c r="C563" t="s">
        <v>928</v>
      </c>
      <c r="D563" t="s">
        <v>928</v>
      </c>
      <c r="E563" t="s">
        <v>929</v>
      </c>
      <c r="F563" t="s">
        <v>930</v>
      </c>
      <c r="G563" t="s">
        <v>928</v>
      </c>
      <c r="H563" t="s">
        <v>929</v>
      </c>
      <c r="I563" t="s">
        <v>929</v>
      </c>
      <c r="J563" t="s">
        <v>929</v>
      </c>
      <c r="K563" t="s">
        <v>929</v>
      </c>
      <c r="L563" t="s">
        <v>929</v>
      </c>
      <c r="M563" t="s">
        <v>929</v>
      </c>
      <c r="N563" t="s">
        <v>929</v>
      </c>
    </row>
    <row r="564" spans="1:14">
      <c r="A564">
        <v>800896</v>
      </c>
      <c r="B564" t="s">
        <v>96</v>
      </c>
      <c r="C564" t="s">
        <v>930</v>
      </c>
      <c r="D564" t="s">
        <v>930</v>
      </c>
      <c r="E564" t="s">
        <v>930</v>
      </c>
      <c r="F564" t="s">
        <v>930</v>
      </c>
      <c r="G564" t="s">
        <v>930</v>
      </c>
      <c r="H564" t="s">
        <v>930</v>
      </c>
      <c r="I564" t="s">
        <v>930</v>
      </c>
      <c r="J564" t="s">
        <v>930</v>
      </c>
      <c r="K564" t="s">
        <v>929</v>
      </c>
      <c r="L564" t="s">
        <v>930</v>
      </c>
      <c r="M564" t="s">
        <v>930</v>
      </c>
      <c r="N564" t="s">
        <v>929</v>
      </c>
    </row>
    <row r="565" spans="1:14">
      <c r="A565">
        <v>800898</v>
      </c>
      <c r="B565" t="s">
        <v>96</v>
      </c>
      <c r="C565" t="s">
        <v>930</v>
      </c>
      <c r="D565" t="s">
        <v>930</v>
      </c>
      <c r="E565" t="s">
        <v>929</v>
      </c>
      <c r="F565" t="s">
        <v>930</v>
      </c>
      <c r="G565" t="s">
        <v>929</v>
      </c>
      <c r="H565" t="s">
        <v>929</v>
      </c>
      <c r="I565" t="s">
        <v>929</v>
      </c>
      <c r="J565" t="s">
        <v>929</v>
      </c>
      <c r="K565" t="s">
        <v>929</v>
      </c>
      <c r="L565" t="s">
        <v>929</v>
      </c>
      <c r="M565" t="s">
        <v>929</v>
      </c>
      <c r="N565" t="s">
        <v>929</v>
      </c>
    </row>
    <row r="566" spans="1:14">
      <c r="A566">
        <v>800899</v>
      </c>
      <c r="B566" t="s">
        <v>96</v>
      </c>
      <c r="C566" t="s">
        <v>930</v>
      </c>
      <c r="D566" t="s">
        <v>928</v>
      </c>
      <c r="E566" t="s">
        <v>930</v>
      </c>
      <c r="F566" t="s">
        <v>930</v>
      </c>
      <c r="G566" t="s">
        <v>928</v>
      </c>
      <c r="H566" t="s">
        <v>930</v>
      </c>
      <c r="I566" t="s">
        <v>930</v>
      </c>
      <c r="J566" t="s">
        <v>929</v>
      </c>
      <c r="K566" t="s">
        <v>929</v>
      </c>
      <c r="L566" t="s">
        <v>929</v>
      </c>
      <c r="M566" t="s">
        <v>930</v>
      </c>
      <c r="N566" t="s">
        <v>930</v>
      </c>
    </row>
    <row r="567" spans="1:14">
      <c r="A567">
        <v>800900</v>
      </c>
      <c r="B567" t="s">
        <v>96</v>
      </c>
      <c r="C567" t="s">
        <v>928</v>
      </c>
      <c r="D567" t="s">
        <v>928</v>
      </c>
      <c r="E567" t="s">
        <v>928</v>
      </c>
      <c r="F567" t="s">
        <v>930</v>
      </c>
      <c r="G567" t="s">
        <v>928</v>
      </c>
      <c r="H567" t="s">
        <v>929</v>
      </c>
      <c r="I567" t="s">
        <v>930</v>
      </c>
      <c r="J567" t="s">
        <v>929</v>
      </c>
      <c r="K567" t="s">
        <v>930</v>
      </c>
      <c r="L567" t="s">
        <v>929</v>
      </c>
      <c r="M567" t="s">
        <v>930</v>
      </c>
      <c r="N567" t="s">
        <v>929</v>
      </c>
    </row>
    <row r="568" spans="1:14">
      <c r="A568">
        <v>800901</v>
      </c>
      <c r="B568" t="s">
        <v>96</v>
      </c>
      <c r="C568" t="s">
        <v>928</v>
      </c>
      <c r="D568" t="s">
        <v>928</v>
      </c>
      <c r="E568" t="s">
        <v>928</v>
      </c>
      <c r="F568" t="s">
        <v>928</v>
      </c>
      <c r="G568" t="s">
        <v>928</v>
      </c>
      <c r="H568" t="s">
        <v>930</v>
      </c>
      <c r="I568" t="s">
        <v>929</v>
      </c>
      <c r="J568" t="s">
        <v>929</v>
      </c>
      <c r="K568" t="s">
        <v>929</v>
      </c>
      <c r="L568" t="s">
        <v>929</v>
      </c>
      <c r="M568" t="s">
        <v>929</v>
      </c>
      <c r="N568" t="s">
        <v>929</v>
      </c>
    </row>
    <row r="569" spans="1:14">
      <c r="A569">
        <v>800902</v>
      </c>
      <c r="B569" t="s">
        <v>96</v>
      </c>
      <c r="C569" t="s">
        <v>929</v>
      </c>
      <c r="D569" t="s">
        <v>930</v>
      </c>
      <c r="E569" t="s">
        <v>930</v>
      </c>
      <c r="F569" t="s">
        <v>929</v>
      </c>
      <c r="G569" t="s">
        <v>930</v>
      </c>
      <c r="H569" t="s">
        <v>929</v>
      </c>
      <c r="I569" t="s">
        <v>929</v>
      </c>
      <c r="J569" t="s">
        <v>929</v>
      </c>
      <c r="K569" t="s">
        <v>929</v>
      </c>
      <c r="L569" t="s">
        <v>929</v>
      </c>
      <c r="M569" t="s">
        <v>929</v>
      </c>
      <c r="N569" t="s">
        <v>929</v>
      </c>
    </row>
    <row r="570" spans="1:14">
      <c r="A570">
        <v>800903</v>
      </c>
      <c r="B570" t="s">
        <v>96</v>
      </c>
      <c r="C570" t="s">
        <v>930</v>
      </c>
      <c r="D570" t="s">
        <v>930</v>
      </c>
      <c r="E570" t="s">
        <v>930</v>
      </c>
      <c r="F570" t="s">
        <v>929</v>
      </c>
      <c r="G570" t="s">
        <v>930</v>
      </c>
      <c r="H570" t="s">
        <v>930</v>
      </c>
      <c r="I570" t="s">
        <v>929</v>
      </c>
      <c r="J570" t="s">
        <v>929</v>
      </c>
      <c r="K570" t="s">
        <v>929</v>
      </c>
      <c r="L570" t="s">
        <v>929</v>
      </c>
      <c r="M570" t="s">
        <v>929</v>
      </c>
      <c r="N570" t="s">
        <v>929</v>
      </c>
    </row>
    <row r="571" spans="1:14">
      <c r="A571">
        <v>800904</v>
      </c>
      <c r="B571" t="s">
        <v>96</v>
      </c>
      <c r="C571" t="s">
        <v>930</v>
      </c>
      <c r="D571" t="s">
        <v>929</v>
      </c>
      <c r="E571" t="s">
        <v>929</v>
      </c>
      <c r="F571" t="s">
        <v>930</v>
      </c>
      <c r="G571" t="s">
        <v>930</v>
      </c>
      <c r="H571" t="s">
        <v>930</v>
      </c>
      <c r="I571" t="s">
        <v>929</v>
      </c>
      <c r="J571" t="s">
        <v>929</v>
      </c>
      <c r="K571" t="s">
        <v>929</v>
      </c>
      <c r="L571" t="s">
        <v>929</v>
      </c>
      <c r="M571" t="s">
        <v>929</v>
      </c>
      <c r="N571" t="s">
        <v>929</v>
      </c>
    </row>
    <row r="572" spans="1:14">
      <c r="A572">
        <v>800905</v>
      </c>
      <c r="B572" t="s">
        <v>96</v>
      </c>
      <c r="C572" t="s">
        <v>930</v>
      </c>
      <c r="D572" t="s">
        <v>930</v>
      </c>
      <c r="E572" t="s">
        <v>930</v>
      </c>
      <c r="F572" t="s">
        <v>930</v>
      </c>
      <c r="G572" t="s">
        <v>930</v>
      </c>
      <c r="H572" t="s">
        <v>930</v>
      </c>
      <c r="I572" t="s">
        <v>929</v>
      </c>
      <c r="J572" t="s">
        <v>929</v>
      </c>
      <c r="K572" t="s">
        <v>929</v>
      </c>
      <c r="L572" t="s">
        <v>929</v>
      </c>
      <c r="M572" t="s">
        <v>929</v>
      </c>
      <c r="N572" t="s">
        <v>929</v>
      </c>
    </row>
    <row r="573" spans="1:14">
      <c r="A573">
        <v>800907</v>
      </c>
      <c r="B573" t="s">
        <v>96</v>
      </c>
      <c r="C573" t="s">
        <v>930</v>
      </c>
      <c r="D573" t="s">
        <v>930</v>
      </c>
      <c r="E573" t="s">
        <v>930</v>
      </c>
      <c r="F573" t="s">
        <v>929</v>
      </c>
      <c r="G573" t="s">
        <v>929</v>
      </c>
      <c r="H573" t="s">
        <v>929</v>
      </c>
      <c r="I573" t="s">
        <v>929</v>
      </c>
      <c r="J573" t="s">
        <v>929</v>
      </c>
      <c r="K573" t="s">
        <v>929</v>
      </c>
      <c r="L573" t="s">
        <v>929</v>
      </c>
      <c r="M573" t="s">
        <v>929</v>
      </c>
      <c r="N573" t="s">
        <v>929</v>
      </c>
    </row>
    <row r="574" spans="1:14">
      <c r="A574">
        <v>800915</v>
      </c>
      <c r="B574" t="s">
        <v>96</v>
      </c>
      <c r="C574" t="s">
        <v>929</v>
      </c>
      <c r="D574" t="s">
        <v>929</v>
      </c>
      <c r="E574" t="s">
        <v>930</v>
      </c>
      <c r="F574" t="s">
        <v>929</v>
      </c>
      <c r="G574" t="s">
        <v>930</v>
      </c>
      <c r="H574" t="s">
        <v>930</v>
      </c>
      <c r="I574" t="s">
        <v>929</v>
      </c>
      <c r="J574" t="s">
        <v>929</v>
      </c>
      <c r="K574" t="s">
        <v>929</v>
      </c>
      <c r="L574" t="s">
        <v>929</v>
      </c>
      <c r="M574" t="s">
        <v>929</v>
      </c>
      <c r="N574" t="s">
        <v>929</v>
      </c>
    </row>
    <row r="575" spans="1:14">
      <c r="A575">
        <v>800917</v>
      </c>
      <c r="B575" t="s">
        <v>96</v>
      </c>
      <c r="C575" t="s">
        <v>928</v>
      </c>
      <c r="D575" t="s">
        <v>928</v>
      </c>
      <c r="E575" t="s">
        <v>928</v>
      </c>
      <c r="F575" t="s">
        <v>928</v>
      </c>
      <c r="G575" t="s">
        <v>930</v>
      </c>
      <c r="H575" t="s">
        <v>930</v>
      </c>
      <c r="I575" t="s">
        <v>930</v>
      </c>
      <c r="J575" t="s">
        <v>930</v>
      </c>
      <c r="K575" t="s">
        <v>930</v>
      </c>
      <c r="L575" t="s">
        <v>930</v>
      </c>
      <c r="M575" t="s">
        <v>929</v>
      </c>
      <c r="N575" t="s">
        <v>929</v>
      </c>
    </row>
    <row r="576" spans="1:14">
      <c r="A576">
        <v>800918</v>
      </c>
      <c r="B576" t="s">
        <v>96</v>
      </c>
      <c r="C576" t="s">
        <v>928</v>
      </c>
      <c r="D576" t="s">
        <v>928</v>
      </c>
      <c r="E576" t="s">
        <v>930</v>
      </c>
      <c r="F576" t="s">
        <v>928</v>
      </c>
      <c r="G576" t="s">
        <v>928</v>
      </c>
      <c r="H576" t="s">
        <v>930</v>
      </c>
      <c r="I576" t="s">
        <v>928</v>
      </c>
      <c r="J576" t="s">
        <v>929</v>
      </c>
      <c r="K576" t="s">
        <v>929</v>
      </c>
      <c r="L576" t="s">
        <v>930</v>
      </c>
      <c r="M576" t="s">
        <v>929</v>
      </c>
      <c r="N576" t="s">
        <v>928</v>
      </c>
    </row>
    <row r="577" spans="1:14">
      <c r="A577">
        <v>800919</v>
      </c>
      <c r="B577" t="s">
        <v>96</v>
      </c>
      <c r="C577" t="s">
        <v>928</v>
      </c>
      <c r="D577" t="s">
        <v>929</v>
      </c>
      <c r="E577" t="s">
        <v>929</v>
      </c>
      <c r="F577" t="s">
        <v>929</v>
      </c>
      <c r="G577" t="s">
        <v>928</v>
      </c>
      <c r="H577" t="s">
        <v>928</v>
      </c>
      <c r="I577" t="s">
        <v>928</v>
      </c>
      <c r="J577" t="s">
        <v>929</v>
      </c>
      <c r="K577" t="s">
        <v>928</v>
      </c>
      <c r="L577" t="s">
        <v>929</v>
      </c>
      <c r="M577" t="s">
        <v>930</v>
      </c>
      <c r="N577" t="s">
        <v>930</v>
      </c>
    </row>
    <row r="578" spans="1:14">
      <c r="A578">
        <v>800920</v>
      </c>
      <c r="B578" t="s">
        <v>96</v>
      </c>
      <c r="C578" t="s">
        <v>930</v>
      </c>
      <c r="D578" t="s">
        <v>930</v>
      </c>
      <c r="E578" t="s">
        <v>929</v>
      </c>
      <c r="F578" t="s">
        <v>930</v>
      </c>
      <c r="G578" t="s">
        <v>929</v>
      </c>
      <c r="H578" t="s">
        <v>930</v>
      </c>
      <c r="I578" t="s">
        <v>929</v>
      </c>
      <c r="J578" t="s">
        <v>929</v>
      </c>
      <c r="K578" t="s">
        <v>929</v>
      </c>
      <c r="L578" t="s">
        <v>929</v>
      </c>
      <c r="M578" t="s">
        <v>929</v>
      </c>
      <c r="N578" t="s">
        <v>929</v>
      </c>
    </row>
    <row r="579" spans="1:14">
      <c r="A579">
        <v>800923</v>
      </c>
      <c r="B579" t="s">
        <v>96</v>
      </c>
      <c r="C579" t="s">
        <v>928</v>
      </c>
      <c r="D579" t="s">
        <v>928</v>
      </c>
      <c r="E579" t="s">
        <v>929</v>
      </c>
      <c r="F579" t="s">
        <v>929</v>
      </c>
      <c r="G579" t="s">
        <v>928</v>
      </c>
      <c r="H579" t="s">
        <v>930</v>
      </c>
      <c r="I579" t="s">
        <v>929</v>
      </c>
      <c r="J579" t="s">
        <v>929</v>
      </c>
      <c r="K579" t="s">
        <v>929</v>
      </c>
      <c r="L579" t="s">
        <v>929</v>
      </c>
      <c r="M579" t="s">
        <v>929</v>
      </c>
      <c r="N579" t="s">
        <v>930</v>
      </c>
    </row>
    <row r="580" spans="1:14">
      <c r="A580">
        <v>800925</v>
      </c>
      <c r="B580" t="s">
        <v>96</v>
      </c>
      <c r="C580" t="s">
        <v>930</v>
      </c>
      <c r="D580" t="s">
        <v>930</v>
      </c>
      <c r="E580" t="s">
        <v>930</v>
      </c>
      <c r="F580" t="s">
        <v>929</v>
      </c>
      <c r="G580" t="s">
        <v>930</v>
      </c>
      <c r="H580" t="s">
        <v>930</v>
      </c>
      <c r="I580" t="s">
        <v>929</v>
      </c>
      <c r="J580" t="s">
        <v>929</v>
      </c>
      <c r="K580" t="s">
        <v>929</v>
      </c>
      <c r="L580" t="s">
        <v>929</v>
      </c>
      <c r="M580" t="s">
        <v>929</v>
      </c>
      <c r="N580" t="s">
        <v>929</v>
      </c>
    </row>
    <row r="581" spans="1:14">
      <c r="A581">
        <v>800926</v>
      </c>
      <c r="B581" t="s">
        <v>96</v>
      </c>
      <c r="C581" t="s">
        <v>930</v>
      </c>
      <c r="D581" t="s">
        <v>930</v>
      </c>
      <c r="E581" t="s">
        <v>929</v>
      </c>
      <c r="F581" t="s">
        <v>929</v>
      </c>
      <c r="G581" t="s">
        <v>930</v>
      </c>
      <c r="H581" t="s">
        <v>929</v>
      </c>
      <c r="I581" t="s">
        <v>929</v>
      </c>
      <c r="J581" t="s">
        <v>929</v>
      </c>
      <c r="K581" t="s">
        <v>929</v>
      </c>
      <c r="L581" t="s">
        <v>929</v>
      </c>
      <c r="M581" t="s">
        <v>929</v>
      </c>
      <c r="N581" t="s">
        <v>929</v>
      </c>
    </row>
    <row r="582" spans="1:14">
      <c r="A582">
        <v>800927</v>
      </c>
      <c r="B582" t="s">
        <v>96</v>
      </c>
      <c r="C582" t="s">
        <v>930</v>
      </c>
      <c r="D582" t="s">
        <v>930</v>
      </c>
      <c r="E582" t="s">
        <v>929</v>
      </c>
      <c r="F582" t="s">
        <v>930</v>
      </c>
      <c r="G582" t="s">
        <v>930</v>
      </c>
      <c r="H582" t="s">
        <v>930</v>
      </c>
      <c r="I582" t="s">
        <v>929</v>
      </c>
      <c r="J582" t="s">
        <v>929</v>
      </c>
      <c r="K582" t="s">
        <v>929</v>
      </c>
      <c r="L582" t="s">
        <v>929</v>
      </c>
      <c r="M582" t="s">
        <v>929</v>
      </c>
      <c r="N582" t="s">
        <v>929</v>
      </c>
    </row>
    <row r="583" spans="1:14">
      <c r="A583">
        <v>800928</v>
      </c>
      <c r="B583" t="s">
        <v>96</v>
      </c>
      <c r="C583" t="s">
        <v>928</v>
      </c>
      <c r="D583" t="s">
        <v>928</v>
      </c>
      <c r="E583" t="s">
        <v>930</v>
      </c>
      <c r="F583" t="s">
        <v>928</v>
      </c>
      <c r="G583" t="s">
        <v>928</v>
      </c>
      <c r="H583" t="s">
        <v>930</v>
      </c>
      <c r="I583" t="s">
        <v>929</v>
      </c>
      <c r="J583" t="s">
        <v>929</v>
      </c>
      <c r="K583" t="s">
        <v>929</v>
      </c>
      <c r="L583" t="s">
        <v>929</v>
      </c>
      <c r="M583" t="s">
        <v>929</v>
      </c>
      <c r="N583" t="s">
        <v>929</v>
      </c>
    </row>
    <row r="584" spans="1:14">
      <c r="A584">
        <v>800929</v>
      </c>
      <c r="B584" t="s">
        <v>96</v>
      </c>
      <c r="C584" t="s">
        <v>930</v>
      </c>
      <c r="D584" t="s">
        <v>930</v>
      </c>
      <c r="E584" t="s">
        <v>930</v>
      </c>
      <c r="F584" t="s">
        <v>930</v>
      </c>
      <c r="G584" t="s">
        <v>930</v>
      </c>
      <c r="H584" t="s">
        <v>930</v>
      </c>
      <c r="I584" t="s">
        <v>929</v>
      </c>
      <c r="J584" t="s">
        <v>929</v>
      </c>
      <c r="K584" t="s">
        <v>929</v>
      </c>
      <c r="L584" t="s">
        <v>929</v>
      </c>
      <c r="M584" t="s">
        <v>929</v>
      </c>
      <c r="N584" t="s">
        <v>929</v>
      </c>
    </row>
    <row r="585" spans="1:14">
      <c r="A585">
        <v>800930</v>
      </c>
      <c r="B585" t="s">
        <v>96</v>
      </c>
      <c r="C585" t="s">
        <v>930</v>
      </c>
      <c r="D585" t="s">
        <v>930</v>
      </c>
      <c r="E585" t="s">
        <v>929</v>
      </c>
      <c r="F585" t="s">
        <v>929</v>
      </c>
      <c r="G585" t="s">
        <v>929</v>
      </c>
      <c r="H585" t="s">
        <v>930</v>
      </c>
      <c r="I585" t="s">
        <v>929</v>
      </c>
      <c r="J585" t="s">
        <v>929</v>
      </c>
      <c r="K585" t="s">
        <v>929</v>
      </c>
      <c r="L585" t="s">
        <v>929</v>
      </c>
      <c r="M585" t="s">
        <v>929</v>
      </c>
      <c r="N585" t="s">
        <v>929</v>
      </c>
    </row>
    <row r="586" spans="1:14">
      <c r="A586">
        <v>800932</v>
      </c>
      <c r="B586" t="s">
        <v>96</v>
      </c>
      <c r="C586" t="s">
        <v>930</v>
      </c>
      <c r="D586" t="s">
        <v>930</v>
      </c>
      <c r="E586" t="s">
        <v>929</v>
      </c>
      <c r="F586" t="s">
        <v>930</v>
      </c>
      <c r="G586" t="s">
        <v>929</v>
      </c>
      <c r="H586" t="s">
        <v>929</v>
      </c>
      <c r="I586" t="s">
        <v>929</v>
      </c>
      <c r="J586" t="s">
        <v>929</v>
      </c>
      <c r="K586" t="s">
        <v>929</v>
      </c>
      <c r="L586" t="s">
        <v>929</v>
      </c>
      <c r="M586" t="s">
        <v>929</v>
      </c>
      <c r="N586" t="s">
        <v>929</v>
      </c>
    </row>
    <row r="587" spans="1:14">
      <c r="A587">
        <v>800933</v>
      </c>
      <c r="B587" t="s">
        <v>96</v>
      </c>
      <c r="C587" t="s">
        <v>928</v>
      </c>
      <c r="D587" t="s">
        <v>928</v>
      </c>
      <c r="E587" t="s">
        <v>928</v>
      </c>
      <c r="F587" t="s">
        <v>929</v>
      </c>
      <c r="G587" t="s">
        <v>929</v>
      </c>
      <c r="H587" t="s">
        <v>930</v>
      </c>
      <c r="I587" t="s">
        <v>929</v>
      </c>
      <c r="J587" t="s">
        <v>929</v>
      </c>
      <c r="K587" t="s">
        <v>929</v>
      </c>
      <c r="L587" t="s">
        <v>929</v>
      </c>
      <c r="M587" t="s">
        <v>928</v>
      </c>
      <c r="N587" t="s">
        <v>930</v>
      </c>
    </row>
    <row r="588" spans="1:14">
      <c r="A588">
        <v>800936</v>
      </c>
      <c r="B588" t="s">
        <v>96</v>
      </c>
      <c r="C588" t="s">
        <v>930</v>
      </c>
      <c r="D588" t="s">
        <v>929</v>
      </c>
      <c r="E588" t="s">
        <v>929</v>
      </c>
      <c r="F588" t="s">
        <v>929</v>
      </c>
      <c r="G588" t="s">
        <v>930</v>
      </c>
      <c r="H588" t="s">
        <v>930</v>
      </c>
      <c r="I588" t="s">
        <v>929</v>
      </c>
      <c r="J588" t="s">
        <v>929</v>
      </c>
      <c r="K588" t="s">
        <v>929</v>
      </c>
      <c r="L588" t="s">
        <v>929</v>
      </c>
      <c r="M588" t="s">
        <v>929</v>
      </c>
      <c r="N588" t="s">
        <v>929</v>
      </c>
    </row>
    <row r="589" spans="1:14">
      <c r="A589">
        <v>800937</v>
      </c>
      <c r="B589" t="s">
        <v>96</v>
      </c>
      <c r="C589" t="s">
        <v>928</v>
      </c>
      <c r="D589" t="s">
        <v>929</v>
      </c>
      <c r="E589" t="s">
        <v>929</v>
      </c>
      <c r="F589" t="s">
        <v>929</v>
      </c>
      <c r="G589" t="s">
        <v>928</v>
      </c>
      <c r="H589" t="s">
        <v>928</v>
      </c>
      <c r="I589" t="s">
        <v>929</v>
      </c>
      <c r="J589" t="s">
        <v>929</v>
      </c>
      <c r="K589" t="s">
        <v>929</v>
      </c>
      <c r="L589" t="s">
        <v>929</v>
      </c>
      <c r="M589" t="s">
        <v>929</v>
      </c>
      <c r="N589" t="s">
        <v>929</v>
      </c>
    </row>
    <row r="590" spans="1:14">
      <c r="A590">
        <v>800941</v>
      </c>
      <c r="B590" t="s">
        <v>96</v>
      </c>
      <c r="C590" t="s">
        <v>928</v>
      </c>
      <c r="D590" t="s">
        <v>928</v>
      </c>
      <c r="E590" t="s">
        <v>930</v>
      </c>
      <c r="F590" t="s">
        <v>930</v>
      </c>
      <c r="G590" t="s">
        <v>929</v>
      </c>
      <c r="H590" t="s">
        <v>929</v>
      </c>
      <c r="I590" t="s">
        <v>929</v>
      </c>
      <c r="J590" t="s">
        <v>929</v>
      </c>
      <c r="K590" t="s">
        <v>929</v>
      </c>
      <c r="L590" t="s">
        <v>929</v>
      </c>
      <c r="M590" t="s">
        <v>929</v>
      </c>
      <c r="N590" t="s">
        <v>929</v>
      </c>
    </row>
    <row r="591" spans="1:14">
      <c r="A591">
        <v>800942</v>
      </c>
      <c r="B591" t="s">
        <v>96</v>
      </c>
      <c r="C591" t="s">
        <v>928</v>
      </c>
      <c r="D591" t="s">
        <v>928</v>
      </c>
      <c r="E591" t="s">
        <v>929</v>
      </c>
      <c r="F591" t="s">
        <v>928</v>
      </c>
      <c r="G591" t="s">
        <v>929</v>
      </c>
      <c r="H591" t="s">
        <v>929</v>
      </c>
      <c r="I591" t="s">
        <v>929</v>
      </c>
      <c r="J591" t="s">
        <v>929</v>
      </c>
      <c r="K591" t="s">
        <v>929</v>
      </c>
      <c r="L591" t="s">
        <v>929</v>
      </c>
      <c r="M591" t="s">
        <v>929</v>
      </c>
      <c r="N591" t="s">
        <v>929</v>
      </c>
    </row>
    <row r="592" spans="1:14">
      <c r="A592">
        <v>800943</v>
      </c>
      <c r="B592" t="s">
        <v>96</v>
      </c>
      <c r="C592" t="s">
        <v>930</v>
      </c>
      <c r="D592" t="s">
        <v>929</v>
      </c>
      <c r="E592" t="s">
        <v>928</v>
      </c>
      <c r="F592" t="s">
        <v>928</v>
      </c>
      <c r="G592" t="s">
        <v>928</v>
      </c>
      <c r="H592" t="s">
        <v>929</v>
      </c>
      <c r="I592" t="s">
        <v>929</v>
      </c>
      <c r="J592" t="s">
        <v>929</v>
      </c>
      <c r="K592" t="s">
        <v>929</v>
      </c>
      <c r="L592" t="s">
        <v>929</v>
      </c>
      <c r="M592" t="s">
        <v>929</v>
      </c>
      <c r="N592" t="s">
        <v>929</v>
      </c>
    </row>
    <row r="593" spans="1:14">
      <c r="A593">
        <v>800944</v>
      </c>
      <c r="B593" t="s">
        <v>96</v>
      </c>
      <c r="C593" t="s">
        <v>928</v>
      </c>
      <c r="D593" t="s">
        <v>928</v>
      </c>
      <c r="E593" t="s">
        <v>928</v>
      </c>
      <c r="F593" t="s">
        <v>929</v>
      </c>
      <c r="G593" t="s">
        <v>928</v>
      </c>
      <c r="H593" t="s">
        <v>929</v>
      </c>
      <c r="I593" t="s">
        <v>929</v>
      </c>
      <c r="J593" t="s">
        <v>929</v>
      </c>
      <c r="K593" t="s">
        <v>929</v>
      </c>
      <c r="L593" t="s">
        <v>929</v>
      </c>
      <c r="M593" t="s">
        <v>929</v>
      </c>
      <c r="N593" t="s">
        <v>929</v>
      </c>
    </row>
    <row r="594" spans="1:14">
      <c r="A594">
        <v>800945</v>
      </c>
      <c r="B594" t="s">
        <v>96</v>
      </c>
      <c r="C594" t="s">
        <v>930</v>
      </c>
      <c r="D594" t="s">
        <v>930</v>
      </c>
      <c r="E594" t="s">
        <v>930</v>
      </c>
      <c r="F594" t="s">
        <v>930</v>
      </c>
      <c r="G594" t="s">
        <v>930</v>
      </c>
      <c r="H594" t="s">
        <v>930</v>
      </c>
      <c r="I594" t="s">
        <v>929</v>
      </c>
      <c r="J594" t="s">
        <v>929</v>
      </c>
      <c r="K594" t="s">
        <v>929</v>
      </c>
      <c r="L594" t="s">
        <v>929</v>
      </c>
      <c r="M594" t="s">
        <v>929</v>
      </c>
      <c r="N594" t="s">
        <v>929</v>
      </c>
    </row>
    <row r="595" spans="1:14">
      <c r="A595">
        <v>800947</v>
      </c>
      <c r="B595" t="s">
        <v>96</v>
      </c>
      <c r="C595" t="s">
        <v>928</v>
      </c>
      <c r="D595" t="s">
        <v>929</v>
      </c>
      <c r="E595" t="s">
        <v>928</v>
      </c>
      <c r="F595" t="s">
        <v>929</v>
      </c>
      <c r="G595" t="s">
        <v>928</v>
      </c>
      <c r="H595" t="s">
        <v>929</v>
      </c>
      <c r="I595" t="s">
        <v>929</v>
      </c>
      <c r="J595" t="s">
        <v>929</v>
      </c>
      <c r="K595" t="s">
        <v>929</v>
      </c>
      <c r="L595" t="s">
        <v>929</v>
      </c>
      <c r="M595" t="s">
        <v>929</v>
      </c>
      <c r="N595" t="s">
        <v>929</v>
      </c>
    </row>
    <row r="596" spans="1:14">
      <c r="A596">
        <v>800948</v>
      </c>
      <c r="B596" t="s">
        <v>96</v>
      </c>
      <c r="C596" t="s">
        <v>928</v>
      </c>
      <c r="D596" t="s">
        <v>928</v>
      </c>
      <c r="E596" t="s">
        <v>928</v>
      </c>
      <c r="F596" t="s">
        <v>928</v>
      </c>
      <c r="G596" t="s">
        <v>929</v>
      </c>
      <c r="H596" t="s">
        <v>928</v>
      </c>
      <c r="I596" t="s">
        <v>930</v>
      </c>
      <c r="J596" t="s">
        <v>929</v>
      </c>
      <c r="K596" t="s">
        <v>929</v>
      </c>
      <c r="L596" t="s">
        <v>929</v>
      </c>
      <c r="M596" t="s">
        <v>929</v>
      </c>
      <c r="N596" t="s">
        <v>929</v>
      </c>
    </row>
    <row r="597" spans="1:14">
      <c r="A597">
        <v>800949</v>
      </c>
      <c r="B597" t="s">
        <v>96</v>
      </c>
      <c r="C597" t="s">
        <v>930</v>
      </c>
      <c r="D597" t="s">
        <v>930</v>
      </c>
      <c r="E597" t="s">
        <v>930</v>
      </c>
      <c r="F597" t="s">
        <v>929</v>
      </c>
      <c r="G597" t="s">
        <v>929</v>
      </c>
      <c r="H597" t="s">
        <v>930</v>
      </c>
      <c r="I597" t="s">
        <v>928</v>
      </c>
      <c r="J597" t="s">
        <v>930</v>
      </c>
      <c r="K597" t="s">
        <v>929</v>
      </c>
      <c r="L597" t="s">
        <v>929</v>
      </c>
      <c r="M597" t="s">
        <v>930</v>
      </c>
      <c r="N597" t="s">
        <v>930</v>
      </c>
    </row>
    <row r="598" spans="1:14">
      <c r="A598">
        <v>800950</v>
      </c>
      <c r="B598" t="s">
        <v>96</v>
      </c>
      <c r="C598" t="s">
        <v>930</v>
      </c>
      <c r="D598" t="s">
        <v>930</v>
      </c>
      <c r="E598" t="s">
        <v>930</v>
      </c>
      <c r="F598" t="s">
        <v>930</v>
      </c>
      <c r="G598" t="s">
        <v>930</v>
      </c>
      <c r="H598" t="s">
        <v>930</v>
      </c>
      <c r="I598" t="s">
        <v>929</v>
      </c>
      <c r="J598" t="s">
        <v>929</v>
      </c>
      <c r="K598" t="s">
        <v>929</v>
      </c>
      <c r="L598" t="s">
        <v>929</v>
      </c>
      <c r="M598" t="s">
        <v>929</v>
      </c>
      <c r="N598" t="s">
        <v>929</v>
      </c>
    </row>
    <row r="599" spans="1:14">
      <c r="A599">
        <v>800951</v>
      </c>
      <c r="B599" t="s">
        <v>96</v>
      </c>
      <c r="C599" t="s">
        <v>930</v>
      </c>
      <c r="D599" t="s">
        <v>929</v>
      </c>
      <c r="E599" t="s">
        <v>929</v>
      </c>
      <c r="F599" t="s">
        <v>930</v>
      </c>
      <c r="G599" t="s">
        <v>929</v>
      </c>
      <c r="H599" t="s">
        <v>930</v>
      </c>
      <c r="I599" t="s">
        <v>929</v>
      </c>
      <c r="J599" t="s">
        <v>929</v>
      </c>
      <c r="K599" t="s">
        <v>929</v>
      </c>
      <c r="L599" t="s">
        <v>929</v>
      </c>
      <c r="M599" t="s">
        <v>929</v>
      </c>
      <c r="N599" t="s">
        <v>929</v>
      </c>
    </row>
    <row r="600" spans="1:14">
      <c r="A600">
        <v>800954</v>
      </c>
      <c r="B600" t="s">
        <v>96</v>
      </c>
      <c r="C600" t="s">
        <v>928</v>
      </c>
      <c r="D600" t="s">
        <v>928</v>
      </c>
      <c r="E600" t="s">
        <v>928</v>
      </c>
      <c r="F600" t="s">
        <v>929</v>
      </c>
      <c r="G600" t="s">
        <v>929</v>
      </c>
      <c r="H600" t="s">
        <v>929</v>
      </c>
      <c r="I600" t="s">
        <v>929</v>
      </c>
      <c r="J600" t="s">
        <v>929</v>
      </c>
      <c r="K600" t="s">
        <v>929</v>
      </c>
      <c r="L600" t="s">
        <v>929</v>
      </c>
      <c r="M600" t="s">
        <v>929</v>
      </c>
      <c r="N600" t="s">
        <v>929</v>
      </c>
    </row>
    <row r="601" spans="1:14">
      <c r="A601">
        <v>800960</v>
      </c>
      <c r="B601" t="s">
        <v>96</v>
      </c>
      <c r="C601" t="s">
        <v>930</v>
      </c>
      <c r="D601" t="s">
        <v>930</v>
      </c>
      <c r="E601" t="s">
        <v>930</v>
      </c>
      <c r="F601" t="s">
        <v>929</v>
      </c>
      <c r="G601" t="s">
        <v>929</v>
      </c>
      <c r="H601" t="s">
        <v>929</v>
      </c>
      <c r="I601" t="s">
        <v>929</v>
      </c>
      <c r="J601" t="s">
        <v>929</v>
      </c>
      <c r="K601" t="s">
        <v>929</v>
      </c>
      <c r="L601" t="s">
        <v>929</v>
      </c>
      <c r="M601" t="s">
        <v>929</v>
      </c>
      <c r="N601" t="s">
        <v>929</v>
      </c>
    </row>
    <row r="602" spans="1:14">
      <c r="A602">
        <v>800961</v>
      </c>
      <c r="B602" t="s">
        <v>96</v>
      </c>
      <c r="C602" t="s">
        <v>928</v>
      </c>
      <c r="D602" t="s">
        <v>928</v>
      </c>
      <c r="E602" t="s">
        <v>928</v>
      </c>
      <c r="F602" t="s">
        <v>929</v>
      </c>
      <c r="G602" t="s">
        <v>928</v>
      </c>
      <c r="H602" t="s">
        <v>928</v>
      </c>
      <c r="I602" t="s">
        <v>929</v>
      </c>
      <c r="J602" t="s">
        <v>929</v>
      </c>
      <c r="K602" t="s">
        <v>929</v>
      </c>
      <c r="L602" t="s">
        <v>929</v>
      </c>
      <c r="M602" t="s">
        <v>929</v>
      </c>
      <c r="N602" t="s">
        <v>929</v>
      </c>
    </row>
    <row r="603" spans="1:14">
      <c r="A603">
        <v>800962</v>
      </c>
      <c r="B603" t="s">
        <v>96</v>
      </c>
      <c r="C603" t="s">
        <v>930</v>
      </c>
      <c r="D603" t="s">
        <v>930</v>
      </c>
      <c r="E603" t="s">
        <v>929</v>
      </c>
      <c r="F603" t="s">
        <v>930</v>
      </c>
      <c r="G603" t="s">
        <v>929</v>
      </c>
      <c r="H603" t="s">
        <v>930</v>
      </c>
      <c r="I603" t="s">
        <v>929</v>
      </c>
      <c r="J603" t="s">
        <v>929</v>
      </c>
      <c r="K603" t="s">
        <v>929</v>
      </c>
      <c r="L603" t="s">
        <v>929</v>
      </c>
      <c r="M603" t="s">
        <v>929</v>
      </c>
      <c r="N603" t="s">
        <v>929</v>
      </c>
    </row>
    <row r="604" spans="1:14">
      <c r="A604">
        <v>800967</v>
      </c>
      <c r="B604" t="s">
        <v>96</v>
      </c>
      <c r="C604" t="s">
        <v>928</v>
      </c>
      <c r="D604" t="s">
        <v>928</v>
      </c>
      <c r="E604" t="s">
        <v>929</v>
      </c>
      <c r="F604" t="s">
        <v>929</v>
      </c>
      <c r="G604" t="s">
        <v>929</v>
      </c>
      <c r="H604" t="s">
        <v>928</v>
      </c>
      <c r="I604" t="s">
        <v>929</v>
      </c>
      <c r="J604" t="s">
        <v>929</v>
      </c>
      <c r="K604" t="s">
        <v>929</v>
      </c>
      <c r="L604" t="s">
        <v>929</v>
      </c>
      <c r="M604" t="s">
        <v>929</v>
      </c>
      <c r="N604" t="s">
        <v>929</v>
      </c>
    </row>
    <row r="605" spans="1:14">
      <c r="A605">
        <v>800968</v>
      </c>
      <c r="B605" t="s">
        <v>96</v>
      </c>
      <c r="C605" t="s">
        <v>930</v>
      </c>
      <c r="D605" t="s">
        <v>930</v>
      </c>
      <c r="E605" t="s">
        <v>930</v>
      </c>
      <c r="F605" t="s">
        <v>930</v>
      </c>
      <c r="G605" t="s">
        <v>929</v>
      </c>
      <c r="H605" t="s">
        <v>930</v>
      </c>
      <c r="I605" t="s">
        <v>929</v>
      </c>
      <c r="J605" t="s">
        <v>929</v>
      </c>
      <c r="K605" t="s">
        <v>929</v>
      </c>
      <c r="L605" t="s">
        <v>929</v>
      </c>
      <c r="M605" t="s">
        <v>929</v>
      </c>
      <c r="N605" t="s">
        <v>929</v>
      </c>
    </row>
    <row r="606" spans="1:14">
      <c r="A606">
        <v>800969</v>
      </c>
      <c r="B606" t="s">
        <v>96</v>
      </c>
      <c r="C606" t="s">
        <v>928</v>
      </c>
      <c r="D606" t="s">
        <v>928</v>
      </c>
      <c r="E606" t="s">
        <v>929</v>
      </c>
      <c r="F606" t="s">
        <v>929</v>
      </c>
      <c r="G606" t="s">
        <v>928</v>
      </c>
      <c r="H606" t="s">
        <v>928</v>
      </c>
      <c r="I606" t="s">
        <v>930</v>
      </c>
      <c r="J606" t="s">
        <v>930</v>
      </c>
      <c r="K606" t="s">
        <v>930</v>
      </c>
      <c r="L606" t="s">
        <v>930</v>
      </c>
      <c r="M606" t="s">
        <v>930</v>
      </c>
      <c r="N606" t="s">
        <v>929</v>
      </c>
    </row>
    <row r="607" spans="1:14">
      <c r="A607">
        <v>800970</v>
      </c>
      <c r="B607" t="s">
        <v>96</v>
      </c>
      <c r="C607" t="s">
        <v>930</v>
      </c>
      <c r="D607" t="s">
        <v>928</v>
      </c>
      <c r="E607" t="s">
        <v>928</v>
      </c>
      <c r="F607" t="s">
        <v>928</v>
      </c>
      <c r="G607" t="s">
        <v>928</v>
      </c>
      <c r="H607" t="s">
        <v>928</v>
      </c>
      <c r="I607" t="s">
        <v>930</v>
      </c>
      <c r="J607" t="s">
        <v>929</v>
      </c>
      <c r="K607" t="s">
        <v>930</v>
      </c>
      <c r="L607" t="s">
        <v>929</v>
      </c>
      <c r="M607" t="s">
        <v>928</v>
      </c>
      <c r="N607" t="s">
        <v>929</v>
      </c>
    </row>
    <row r="608" spans="1:14">
      <c r="A608">
        <v>800972</v>
      </c>
      <c r="B608" t="s">
        <v>96</v>
      </c>
      <c r="C608" t="s">
        <v>930</v>
      </c>
      <c r="D608" t="s">
        <v>930</v>
      </c>
      <c r="E608" t="s">
        <v>929</v>
      </c>
      <c r="F608" t="s">
        <v>929</v>
      </c>
      <c r="G608" t="s">
        <v>929</v>
      </c>
      <c r="H608" t="s">
        <v>928</v>
      </c>
      <c r="I608" t="s">
        <v>930</v>
      </c>
      <c r="J608" t="s">
        <v>930</v>
      </c>
      <c r="K608" t="s">
        <v>930</v>
      </c>
      <c r="L608" t="s">
        <v>929</v>
      </c>
      <c r="M608" t="s">
        <v>930</v>
      </c>
      <c r="N608" t="s">
        <v>929</v>
      </c>
    </row>
    <row r="609" spans="1:14">
      <c r="A609">
        <v>800973</v>
      </c>
      <c r="B609" t="s">
        <v>96</v>
      </c>
      <c r="C609" t="s">
        <v>928</v>
      </c>
      <c r="D609" t="s">
        <v>928</v>
      </c>
      <c r="E609" t="s">
        <v>929</v>
      </c>
      <c r="F609" t="s">
        <v>930</v>
      </c>
      <c r="G609" t="s">
        <v>928</v>
      </c>
      <c r="H609" t="s">
        <v>929</v>
      </c>
      <c r="I609" t="s">
        <v>929</v>
      </c>
      <c r="J609" t="s">
        <v>929</v>
      </c>
      <c r="K609" t="s">
        <v>929</v>
      </c>
      <c r="L609" t="s">
        <v>929</v>
      </c>
      <c r="M609" t="s">
        <v>929</v>
      </c>
      <c r="N609" t="s">
        <v>929</v>
      </c>
    </row>
    <row r="610" spans="1:14">
      <c r="A610">
        <v>800975</v>
      </c>
      <c r="B610" t="s">
        <v>96</v>
      </c>
      <c r="C610" t="s">
        <v>928</v>
      </c>
      <c r="D610" t="s">
        <v>928</v>
      </c>
      <c r="E610" t="s">
        <v>928</v>
      </c>
      <c r="F610" t="s">
        <v>928</v>
      </c>
      <c r="G610" t="s">
        <v>928</v>
      </c>
      <c r="H610" t="s">
        <v>928</v>
      </c>
      <c r="I610" t="s">
        <v>929</v>
      </c>
      <c r="J610" t="s">
        <v>930</v>
      </c>
      <c r="K610" t="s">
        <v>929</v>
      </c>
      <c r="L610" t="s">
        <v>928</v>
      </c>
      <c r="M610" t="s">
        <v>928</v>
      </c>
      <c r="N610" t="s">
        <v>929</v>
      </c>
    </row>
    <row r="611" spans="1:14">
      <c r="A611">
        <v>800976</v>
      </c>
      <c r="B611" t="s">
        <v>96</v>
      </c>
      <c r="C611" t="s">
        <v>930</v>
      </c>
      <c r="D611" t="s">
        <v>930</v>
      </c>
      <c r="E611" t="s">
        <v>930</v>
      </c>
      <c r="F611" t="s">
        <v>929</v>
      </c>
      <c r="G611" t="s">
        <v>930</v>
      </c>
      <c r="H611" t="s">
        <v>929</v>
      </c>
      <c r="I611" t="s">
        <v>929</v>
      </c>
      <c r="J611" t="s">
        <v>929</v>
      </c>
      <c r="K611" t="s">
        <v>929</v>
      </c>
      <c r="L611" t="s">
        <v>929</v>
      </c>
      <c r="M611" t="s">
        <v>929</v>
      </c>
      <c r="N611" t="s">
        <v>929</v>
      </c>
    </row>
    <row r="612" spans="1:14">
      <c r="A612">
        <v>800979</v>
      </c>
      <c r="B612" t="s">
        <v>96</v>
      </c>
      <c r="C612" t="s">
        <v>930</v>
      </c>
      <c r="D612" t="s">
        <v>929</v>
      </c>
      <c r="E612" t="s">
        <v>929</v>
      </c>
      <c r="F612" t="s">
        <v>930</v>
      </c>
      <c r="G612" t="s">
        <v>930</v>
      </c>
      <c r="H612" t="s">
        <v>929</v>
      </c>
      <c r="I612" t="s">
        <v>929</v>
      </c>
      <c r="J612" t="s">
        <v>929</v>
      </c>
      <c r="K612" t="s">
        <v>929</v>
      </c>
      <c r="L612" t="s">
        <v>929</v>
      </c>
      <c r="M612" t="s">
        <v>929</v>
      </c>
      <c r="N612" t="s">
        <v>929</v>
      </c>
    </row>
    <row r="613" spans="1:14">
      <c r="A613">
        <v>800981</v>
      </c>
      <c r="B613" t="s">
        <v>96</v>
      </c>
      <c r="C613" t="s">
        <v>930</v>
      </c>
      <c r="D613" t="s">
        <v>930</v>
      </c>
      <c r="E613" t="s">
        <v>930</v>
      </c>
      <c r="F613" t="s">
        <v>929</v>
      </c>
      <c r="G613" t="s">
        <v>930</v>
      </c>
      <c r="H613" t="s">
        <v>929</v>
      </c>
      <c r="I613" t="s">
        <v>929</v>
      </c>
      <c r="J613" t="s">
        <v>929</v>
      </c>
      <c r="K613" t="s">
        <v>929</v>
      </c>
      <c r="L613" t="s">
        <v>929</v>
      </c>
      <c r="M613" t="s">
        <v>929</v>
      </c>
      <c r="N613" t="s">
        <v>929</v>
      </c>
    </row>
    <row r="614" spans="1:14">
      <c r="A614">
        <v>800982</v>
      </c>
      <c r="B614" t="s">
        <v>96</v>
      </c>
      <c r="C614" t="s">
        <v>930</v>
      </c>
      <c r="D614" t="s">
        <v>929</v>
      </c>
      <c r="E614" t="s">
        <v>930</v>
      </c>
      <c r="F614" t="s">
        <v>929</v>
      </c>
      <c r="G614" t="s">
        <v>929</v>
      </c>
      <c r="H614" t="s">
        <v>930</v>
      </c>
      <c r="I614" t="s">
        <v>929</v>
      </c>
      <c r="J614" t="s">
        <v>929</v>
      </c>
      <c r="K614" t="s">
        <v>929</v>
      </c>
      <c r="L614" t="s">
        <v>929</v>
      </c>
      <c r="M614" t="s">
        <v>929</v>
      </c>
      <c r="N614" t="s">
        <v>929</v>
      </c>
    </row>
    <row r="615" spans="1:14">
      <c r="A615">
        <v>800983</v>
      </c>
      <c r="B615" t="s">
        <v>96</v>
      </c>
      <c r="C615" t="s">
        <v>928</v>
      </c>
      <c r="D615" t="s">
        <v>930</v>
      </c>
      <c r="E615" t="s">
        <v>928</v>
      </c>
      <c r="F615" t="s">
        <v>929</v>
      </c>
      <c r="G615" t="s">
        <v>929</v>
      </c>
      <c r="H615" t="s">
        <v>929</v>
      </c>
      <c r="I615" t="s">
        <v>929</v>
      </c>
      <c r="J615" t="s">
        <v>929</v>
      </c>
      <c r="K615" t="s">
        <v>929</v>
      </c>
      <c r="L615" t="s">
        <v>929</v>
      </c>
      <c r="M615" t="s">
        <v>930</v>
      </c>
      <c r="N615" t="s">
        <v>929</v>
      </c>
    </row>
    <row r="616" spans="1:14">
      <c r="A616">
        <v>800984</v>
      </c>
      <c r="B616" t="s">
        <v>96</v>
      </c>
      <c r="C616" t="s">
        <v>930</v>
      </c>
      <c r="D616" t="s">
        <v>929</v>
      </c>
      <c r="E616" t="s">
        <v>929</v>
      </c>
      <c r="F616" t="s">
        <v>929</v>
      </c>
      <c r="G616" t="s">
        <v>930</v>
      </c>
      <c r="H616" t="s">
        <v>930</v>
      </c>
      <c r="I616" t="s">
        <v>929</v>
      </c>
      <c r="J616" t="s">
        <v>929</v>
      </c>
      <c r="K616" t="s">
        <v>929</v>
      </c>
      <c r="L616" t="s">
        <v>929</v>
      </c>
      <c r="M616" t="s">
        <v>929</v>
      </c>
      <c r="N616" t="s">
        <v>929</v>
      </c>
    </row>
    <row r="617" spans="1:14">
      <c r="A617">
        <v>800985</v>
      </c>
      <c r="B617" t="s">
        <v>96</v>
      </c>
      <c r="C617" t="s">
        <v>930</v>
      </c>
      <c r="D617" t="s">
        <v>929</v>
      </c>
      <c r="E617" t="s">
        <v>929</v>
      </c>
      <c r="F617" t="s">
        <v>929</v>
      </c>
      <c r="G617" t="s">
        <v>930</v>
      </c>
      <c r="H617" t="s">
        <v>930</v>
      </c>
      <c r="I617" t="s">
        <v>929</v>
      </c>
      <c r="J617" t="s">
        <v>929</v>
      </c>
      <c r="K617" t="s">
        <v>929</v>
      </c>
      <c r="L617" t="s">
        <v>929</v>
      </c>
      <c r="M617" t="s">
        <v>929</v>
      </c>
      <c r="N617" t="s">
        <v>929</v>
      </c>
    </row>
    <row r="618" spans="1:14">
      <c r="A618">
        <v>800986</v>
      </c>
      <c r="B618" t="s">
        <v>96</v>
      </c>
      <c r="C618" t="s">
        <v>929</v>
      </c>
      <c r="D618" t="s">
        <v>928</v>
      </c>
      <c r="E618" t="s">
        <v>928</v>
      </c>
      <c r="F618" t="s">
        <v>928</v>
      </c>
      <c r="G618" t="s">
        <v>930</v>
      </c>
      <c r="H618" t="s">
        <v>930</v>
      </c>
      <c r="I618" t="s">
        <v>928</v>
      </c>
      <c r="J618" t="s">
        <v>930</v>
      </c>
      <c r="K618" t="s">
        <v>928</v>
      </c>
      <c r="L618" t="s">
        <v>929</v>
      </c>
      <c r="M618" t="s">
        <v>929</v>
      </c>
      <c r="N618" t="s">
        <v>928</v>
      </c>
    </row>
    <row r="619" spans="1:14">
      <c r="A619">
        <v>800988</v>
      </c>
      <c r="B619" t="s">
        <v>96</v>
      </c>
      <c r="C619" t="s">
        <v>928</v>
      </c>
      <c r="D619" t="s">
        <v>928</v>
      </c>
      <c r="E619" t="s">
        <v>930</v>
      </c>
      <c r="F619" t="s">
        <v>930</v>
      </c>
      <c r="G619" t="s">
        <v>930</v>
      </c>
      <c r="H619" t="s">
        <v>928</v>
      </c>
      <c r="I619" t="s">
        <v>930</v>
      </c>
      <c r="J619" t="s">
        <v>929</v>
      </c>
      <c r="K619" t="s">
        <v>930</v>
      </c>
      <c r="L619" t="s">
        <v>930</v>
      </c>
      <c r="M619" t="s">
        <v>929</v>
      </c>
      <c r="N619" t="s">
        <v>929</v>
      </c>
    </row>
    <row r="620" spans="1:14">
      <c r="A620">
        <v>800992</v>
      </c>
      <c r="B620" t="s">
        <v>96</v>
      </c>
      <c r="C620" t="s">
        <v>929</v>
      </c>
      <c r="D620" t="s">
        <v>928</v>
      </c>
      <c r="E620" t="s">
        <v>928</v>
      </c>
      <c r="F620" t="s">
        <v>928</v>
      </c>
      <c r="G620" t="s">
        <v>929</v>
      </c>
      <c r="H620" t="s">
        <v>929</v>
      </c>
      <c r="I620" t="s">
        <v>929</v>
      </c>
      <c r="J620" t="s">
        <v>929</v>
      </c>
      <c r="K620" t="s">
        <v>929</v>
      </c>
      <c r="L620" t="s">
        <v>929</v>
      </c>
      <c r="M620" t="s">
        <v>929</v>
      </c>
      <c r="N620" t="s">
        <v>929</v>
      </c>
    </row>
    <row r="621" spans="1:14">
      <c r="A621">
        <v>801000</v>
      </c>
      <c r="B621" t="s">
        <v>96</v>
      </c>
      <c r="C621" t="s">
        <v>929</v>
      </c>
      <c r="D621" t="s">
        <v>928</v>
      </c>
      <c r="E621" t="s">
        <v>928</v>
      </c>
      <c r="F621" t="s">
        <v>929</v>
      </c>
      <c r="G621" t="s">
        <v>928</v>
      </c>
      <c r="H621" t="s">
        <v>929</v>
      </c>
      <c r="I621" t="s">
        <v>930</v>
      </c>
      <c r="J621" t="s">
        <v>929</v>
      </c>
      <c r="K621" t="s">
        <v>930</v>
      </c>
      <c r="L621" t="s">
        <v>929</v>
      </c>
      <c r="M621" t="s">
        <v>929</v>
      </c>
      <c r="N621" t="s">
        <v>929</v>
      </c>
    </row>
    <row r="622" spans="1:14">
      <c r="A622">
        <v>801001</v>
      </c>
      <c r="B622" t="s">
        <v>96</v>
      </c>
      <c r="C622" t="s">
        <v>930</v>
      </c>
      <c r="D622" t="s">
        <v>930</v>
      </c>
      <c r="E622" t="s">
        <v>930</v>
      </c>
      <c r="F622" t="s">
        <v>929</v>
      </c>
      <c r="G622" t="s">
        <v>928</v>
      </c>
      <c r="H622" t="s">
        <v>929</v>
      </c>
      <c r="I622" t="s">
        <v>930</v>
      </c>
      <c r="J622" t="s">
        <v>929</v>
      </c>
      <c r="K622" t="s">
        <v>930</v>
      </c>
      <c r="L622" t="s">
        <v>930</v>
      </c>
      <c r="M622" t="s">
        <v>929</v>
      </c>
      <c r="N622" t="s">
        <v>929</v>
      </c>
    </row>
    <row r="623" spans="1:14">
      <c r="A623">
        <v>801003</v>
      </c>
      <c r="B623" t="s">
        <v>96</v>
      </c>
      <c r="C623" t="s">
        <v>930</v>
      </c>
      <c r="D623" t="s">
        <v>930</v>
      </c>
      <c r="E623" t="s">
        <v>930</v>
      </c>
      <c r="F623" t="s">
        <v>929</v>
      </c>
      <c r="G623" t="s">
        <v>929</v>
      </c>
      <c r="H623" t="s">
        <v>929</v>
      </c>
      <c r="I623" t="s">
        <v>929</v>
      </c>
      <c r="J623" t="s">
        <v>929</v>
      </c>
      <c r="K623" t="s">
        <v>929</v>
      </c>
      <c r="L623" t="s">
        <v>929</v>
      </c>
      <c r="M623" t="s">
        <v>929</v>
      </c>
      <c r="N623" t="s">
        <v>929</v>
      </c>
    </row>
    <row r="624" spans="1:14">
      <c r="A624">
        <v>801009</v>
      </c>
      <c r="B624" t="s">
        <v>96</v>
      </c>
      <c r="C624" t="s">
        <v>930</v>
      </c>
      <c r="D624" t="s">
        <v>930</v>
      </c>
      <c r="E624" t="s">
        <v>929</v>
      </c>
      <c r="F624" t="s">
        <v>930</v>
      </c>
      <c r="G624" t="s">
        <v>929</v>
      </c>
      <c r="H624" t="s">
        <v>929</v>
      </c>
      <c r="I624" t="s">
        <v>929</v>
      </c>
      <c r="J624" t="s">
        <v>929</v>
      </c>
      <c r="K624" t="s">
        <v>929</v>
      </c>
      <c r="L624" t="s">
        <v>929</v>
      </c>
      <c r="M624" t="s">
        <v>929</v>
      </c>
      <c r="N624" t="s">
        <v>929</v>
      </c>
    </row>
    <row r="625" spans="1:14">
      <c r="A625">
        <v>801010</v>
      </c>
      <c r="B625" t="s">
        <v>96</v>
      </c>
      <c r="C625" t="s">
        <v>929</v>
      </c>
      <c r="D625" t="s">
        <v>929</v>
      </c>
      <c r="E625" t="s">
        <v>929</v>
      </c>
      <c r="F625" t="s">
        <v>929</v>
      </c>
      <c r="G625" t="s">
        <v>929</v>
      </c>
      <c r="H625" t="s">
        <v>929</v>
      </c>
      <c r="I625" t="s">
        <v>929</v>
      </c>
      <c r="J625" t="s">
        <v>929</v>
      </c>
      <c r="K625" t="s">
        <v>929</v>
      </c>
      <c r="L625" t="s">
        <v>929</v>
      </c>
      <c r="M625" t="s">
        <v>929</v>
      </c>
      <c r="N625" t="s">
        <v>929</v>
      </c>
    </row>
    <row r="626" spans="1:14">
      <c r="A626">
        <v>801011</v>
      </c>
      <c r="B626" t="s">
        <v>96</v>
      </c>
      <c r="C626" t="s">
        <v>929</v>
      </c>
      <c r="D626" t="s">
        <v>929</v>
      </c>
      <c r="E626" t="s">
        <v>929</v>
      </c>
      <c r="F626" t="s">
        <v>929</v>
      </c>
      <c r="G626" t="s">
        <v>929</v>
      </c>
      <c r="H626" t="s">
        <v>929</v>
      </c>
      <c r="I626" t="s">
        <v>929</v>
      </c>
      <c r="J626" t="s">
        <v>929</v>
      </c>
      <c r="K626" t="s">
        <v>929</v>
      </c>
      <c r="L626" t="s">
        <v>929</v>
      </c>
      <c r="M626" t="s">
        <v>929</v>
      </c>
      <c r="N626" t="s">
        <v>929</v>
      </c>
    </row>
    <row r="627" spans="1:14">
      <c r="A627">
        <v>801012</v>
      </c>
      <c r="B627" t="s">
        <v>96</v>
      </c>
      <c r="C627" t="s">
        <v>929</v>
      </c>
      <c r="D627" t="s">
        <v>929</v>
      </c>
      <c r="E627" t="s">
        <v>929</v>
      </c>
      <c r="F627" t="s">
        <v>929</v>
      </c>
      <c r="G627" t="s">
        <v>929</v>
      </c>
      <c r="H627" t="s">
        <v>929</v>
      </c>
      <c r="I627" t="s">
        <v>929</v>
      </c>
      <c r="J627" t="s">
        <v>929</v>
      </c>
      <c r="K627" t="s">
        <v>929</v>
      </c>
      <c r="L627" t="s">
        <v>929</v>
      </c>
      <c r="M627" t="s">
        <v>929</v>
      </c>
      <c r="N627" t="s">
        <v>929</v>
      </c>
    </row>
    <row r="628" spans="1:14">
      <c r="A628">
        <v>801013</v>
      </c>
      <c r="B628" t="s">
        <v>96</v>
      </c>
      <c r="C628" t="s">
        <v>929</v>
      </c>
      <c r="D628" t="s">
        <v>929</v>
      </c>
      <c r="E628" t="s">
        <v>929</v>
      </c>
      <c r="F628" t="s">
        <v>929</v>
      </c>
      <c r="G628" t="s">
        <v>929</v>
      </c>
      <c r="H628" t="s">
        <v>929</v>
      </c>
      <c r="I628" t="s">
        <v>929</v>
      </c>
      <c r="J628" t="s">
        <v>929</v>
      </c>
      <c r="K628" t="s">
        <v>929</v>
      </c>
      <c r="L628" t="s">
        <v>929</v>
      </c>
      <c r="M628" t="s">
        <v>929</v>
      </c>
      <c r="N628" t="s">
        <v>929</v>
      </c>
    </row>
    <row r="629" spans="1:14">
      <c r="A629">
        <v>801014</v>
      </c>
      <c r="B629" t="s">
        <v>96</v>
      </c>
      <c r="C629" t="s">
        <v>929</v>
      </c>
      <c r="D629" t="s">
        <v>930</v>
      </c>
      <c r="E629" t="s">
        <v>930</v>
      </c>
      <c r="F629" t="s">
        <v>930</v>
      </c>
      <c r="G629" t="s">
        <v>929</v>
      </c>
      <c r="H629" t="s">
        <v>930</v>
      </c>
      <c r="I629" t="s">
        <v>930</v>
      </c>
      <c r="J629" t="s">
        <v>930</v>
      </c>
      <c r="K629" t="s">
        <v>929</v>
      </c>
      <c r="L629" t="s">
        <v>929</v>
      </c>
      <c r="M629" t="s">
        <v>930</v>
      </c>
      <c r="N629" t="s">
        <v>929</v>
      </c>
    </row>
    <row r="630" spans="1:14">
      <c r="A630">
        <v>801017</v>
      </c>
      <c r="B630" t="s">
        <v>96</v>
      </c>
      <c r="C630" t="s">
        <v>929</v>
      </c>
      <c r="D630" t="s">
        <v>929</v>
      </c>
      <c r="E630" t="s">
        <v>929</v>
      </c>
      <c r="F630" t="s">
        <v>929</v>
      </c>
      <c r="G630" t="s">
        <v>929</v>
      </c>
      <c r="H630" t="s">
        <v>929</v>
      </c>
      <c r="I630" t="s">
        <v>929</v>
      </c>
      <c r="J630" t="s">
        <v>929</v>
      </c>
      <c r="K630" t="s">
        <v>929</v>
      </c>
      <c r="L630" t="s">
        <v>929</v>
      </c>
      <c r="M630" t="s">
        <v>929</v>
      </c>
      <c r="N630" t="s">
        <v>929</v>
      </c>
    </row>
    <row r="631" spans="1:14">
      <c r="A631">
        <v>801018</v>
      </c>
      <c r="B631" t="s">
        <v>96</v>
      </c>
      <c r="C631" t="s">
        <v>929</v>
      </c>
      <c r="D631" t="s">
        <v>929</v>
      </c>
      <c r="E631" t="s">
        <v>929</v>
      </c>
      <c r="F631" t="s">
        <v>929</v>
      </c>
      <c r="G631" t="s">
        <v>929</v>
      </c>
      <c r="H631" t="s">
        <v>929</v>
      </c>
      <c r="I631" t="s">
        <v>929</v>
      </c>
      <c r="J631" t="s">
        <v>929</v>
      </c>
      <c r="K631" t="s">
        <v>929</v>
      </c>
      <c r="L631" t="s">
        <v>929</v>
      </c>
      <c r="M631" t="s">
        <v>929</v>
      </c>
      <c r="N631" t="s">
        <v>929</v>
      </c>
    </row>
    <row r="632" spans="1:14">
      <c r="A632">
        <v>801020</v>
      </c>
      <c r="B632" t="s">
        <v>96</v>
      </c>
      <c r="C632" t="s">
        <v>929</v>
      </c>
      <c r="D632" t="s">
        <v>929</v>
      </c>
      <c r="E632" t="s">
        <v>929</v>
      </c>
      <c r="F632" t="s">
        <v>930</v>
      </c>
      <c r="G632" t="s">
        <v>930</v>
      </c>
      <c r="H632" t="s">
        <v>930</v>
      </c>
      <c r="I632" t="s">
        <v>929</v>
      </c>
      <c r="J632" t="s">
        <v>929</v>
      </c>
      <c r="K632" t="s">
        <v>929</v>
      </c>
      <c r="L632" t="s">
        <v>929</v>
      </c>
      <c r="M632" t="s">
        <v>929</v>
      </c>
      <c r="N632" t="s">
        <v>929</v>
      </c>
    </row>
    <row r="633" spans="1:14">
      <c r="A633">
        <v>801021</v>
      </c>
      <c r="B633" t="s">
        <v>96</v>
      </c>
      <c r="C633" t="s">
        <v>929</v>
      </c>
      <c r="D633" t="s">
        <v>929</v>
      </c>
      <c r="E633" t="s">
        <v>929</v>
      </c>
      <c r="F633" t="s">
        <v>929</v>
      </c>
      <c r="G633" t="s">
        <v>929</v>
      </c>
      <c r="H633" t="s">
        <v>929</v>
      </c>
      <c r="I633" t="s">
        <v>929</v>
      </c>
      <c r="J633" t="s">
        <v>929</v>
      </c>
      <c r="K633" t="s">
        <v>929</v>
      </c>
      <c r="L633" t="s">
        <v>929</v>
      </c>
      <c r="M633" t="s">
        <v>929</v>
      </c>
      <c r="N633" t="s">
        <v>929</v>
      </c>
    </row>
    <row r="634" spans="1:14">
      <c r="A634">
        <v>801022</v>
      </c>
      <c r="B634" t="s">
        <v>96</v>
      </c>
      <c r="C634" t="s">
        <v>929</v>
      </c>
      <c r="D634" t="s">
        <v>929</v>
      </c>
      <c r="E634" t="s">
        <v>929</v>
      </c>
      <c r="F634" t="s">
        <v>929</v>
      </c>
      <c r="G634" t="s">
        <v>929</v>
      </c>
      <c r="H634" t="s">
        <v>929</v>
      </c>
      <c r="I634" t="s">
        <v>929</v>
      </c>
      <c r="J634" t="s">
        <v>929</v>
      </c>
      <c r="K634" t="s">
        <v>929</v>
      </c>
      <c r="L634" t="s">
        <v>929</v>
      </c>
      <c r="M634" t="s">
        <v>929</v>
      </c>
      <c r="N634" t="s">
        <v>929</v>
      </c>
    </row>
    <row r="635" spans="1:14">
      <c r="A635">
        <v>801023</v>
      </c>
      <c r="B635" t="s">
        <v>96</v>
      </c>
      <c r="C635" t="s">
        <v>929</v>
      </c>
      <c r="D635" t="s">
        <v>930</v>
      </c>
      <c r="E635" t="s">
        <v>929</v>
      </c>
      <c r="F635" t="s">
        <v>929</v>
      </c>
      <c r="G635" t="s">
        <v>929</v>
      </c>
      <c r="H635" t="s">
        <v>929</v>
      </c>
      <c r="I635" t="s">
        <v>929</v>
      </c>
      <c r="J635" t="s">
        <v>930</v>
      </c>
      <c r="K635" t="s">
        <v>929</v>
      </c>
      <c r="L635" t="s">
        <v>929</v>
      </c>
      <c r="M635" t="s">
        <v>930</v>
      </c>
      <c r="N635" t="s">
        <v>930</v>
      </c>
    </row>
    <row r="636" spans="1:14">
      <c r="A636">
        <v>801024</v>
      </c>
      <c r="B636" t="s">
        <v>96</v>
      </c>
      <c r="C636" t="s">
        <v>930</v>
      </c>
      <c r="D636" t="s">
        <v>929</v>
      </c>
      <c r="E636" t="s">
        <v>930</v>
      </c>
      <c r="F636" t="s">
        <v>929</v>
      </c>
      <c r="G636" t="s">
        <v>929</v>
      </c>
      <c r="H636" t="s">
        <v>929</v>
      </c>
      <c r="I636" t="s">
        <v>929</v>
      </c>
      <c r="J636" t="s">
        <v>930</v>
      </c>
      <c r="K636" t="s">
        <v>929</v>
      </c>
      <c r="L636" t="s">
        <v>930</v>
      </c>
      <c r="M636" t="s">
        <v>929</v>
      </c>
      <c r="N636" t="s">
        <v>929</v>
      </c>
    </row>
    <row r="637" spans="1:14">
      <c r="A637">
        <v>801025</v>
      </c>
      <c r="B637" t="s">
        <v>96</v>
      </c>
      <c r="C637" t="s">
        <v>930</v>
      </c>
      <c r="D637" t="s">
        <v>930</v>
      </c>
      <c r="E637" t="s">
        <v>929</v>
      </c>
      <c r="F637" t="s">
        <v>929</v>
      </c>
      <c r="G637" t="s">
        <v>929</v>
      </c>
      <c r="H637" t="s">
        <v>929</v>
      </c>
      <c r="I637" t="s">
        <v>929</v>
      </c>
      <c r="J637" t="s">
        <v>929</v>
      </c>
      <c r="K637" t="s">
        <v>929</v>
      </c>
      <c r="L637" t="s">
        <v>930</v>
      </c>
      <c r="M637" t="s">
        <v>930</v>
      </c>
      <c r="N637" t="s">
        <v>930</v>
      </c>
    </row>
    <row r="638" spans="1:14">
      <c r="A638">
        <v>801026</v>
      </c>
      <c r="B638" t="s">
        <v>96</v>
      </c>
      <c r="C638" t="s">
        <v>929</v>
      </c>
      <c r="D638" t="s">
        <v>929</v>
      </c>
      <c r="E638" t="s">
        <v>929</v>
      </c>
      <c r="F638" t="s">
        <v>929</v>
      </c>
      <c r="G638" t="s">
        <v>929</v>
      </c>
      <c r="H638" t="s">
        <v>929</v>
      </c>
      <c r="I638" t="s">
        <v>929</v>
      </c>
      <c r="J638" t="s">
        <v>929</v>
      </c>
      <c r="K638" t="s">
        <v>929</v>
      </c>
      <c r="L638" t="s">
        <v>929</v>
      </c>
      <c r="M638" t="s">
        <v>929</v>
      </c>
      <c r="N638" t="s">
        <v>929</v>
      </c>
    </row>
    <row r="639" spans="1:14">
      <c r="A639">
        <v>801028</v>
      </c>
      <c r="B639" t="s">
        <v>96</v>
      </c>
      <c r="C639" t="s">
        <v>929</v>
      </c>
      <c r="D639" t="s">
        <v>929</v>
      </c>
      <c r="E639" t="s">
        <v>929</v>
      </c>
      <c r="F639" t="s">
        <v>929</v>
      </c>
      <c r="G639" t="s">
        <v>929</v>
      </c>
      <c r="H639" t="s">
        <v>929</v>
      </c>
      <c r="I639" t="s">
        <v>929</v>
      </c>
      <c r="J639" t="s">
        <v>929</v>
      </c>
      <c r="K639" t="s">
        <v>929</v>
      </c>
      <c r="L639" t="s">
        <v>929</v>
      </c>
      <c r="M639" t="s">
        <v>929</v>
      </c>
      <c r="N639" t="s">
        <v>929</v>
      </c>
    </row>
    <row r="640" spans="1:14">
      <c r="A640">
        <v>801029</v>
      </c>
      <c r="B640" t="s">
        <v>96</v>
      </c>
      <c r="C640" t="s">
        <v>929</v>
      </c>
      <c r="D640" t="s">
        <v>930</v>
      </c>
      <c r="E640" t="s">
        <v>930</v>
      </c>
      <c r="F640" t="s">
        <v>929</v>
      </c>
      <c r="G640" t="s">
        <v>930</v>
      </c>
      <c r="H640" t="s">
        <v>929</v>
      </c>
      <c r="I640" t="s">
        <v>929</v>
      </c>
      <c r="J640" t="s">
        <v>929</v>
      </c>
      <c r="K640" t="s">
        <v>929</v>
      </c>
      <c r="L640" t="s">
        <v>929</v>
      </c>
      <c r="M640" t="s">
        <v>929</v>
      </c>
      <c r="N640" t="s">
        <v>929</v>
      </c>
    </row>
    <row r="641" spans="1:14">
      <c r="A641">
        <v>801030</v>
      </c>
      <c r="B641" t="s">
        <v>96</v>
      </c>
      <c r="C641" t="s">
        <v>929</v>
      </c>
      <c r="D641" t="s">
        <v>929</v>
      </c>
      <c r="E641" t="s">
        <v>929</v>
      </c>
      <c r="F641" t="s">
        <v>929</v>
      </c>
      <c r="G641" t="s">
        <v>929</v>
      </c>
      <c r="H641" t="s">
        <v>929</v>
      </c>
      <c r="I641" t="s">
        <v>929</v>
      </c>
      <c r="J641" t="s">
        <v>929</v>
      </c>
      <c r="K641" t="s">
        <v>929</v>
      </c>
      <c r="L641" t="s">
        <v>929</v>
      </c>
      <c r="M641" t="s">
        <v>929</v>
      </c>
      <c r="N641" t="s">
        <v>929</v>
      </c>
    </row>
    <row r="642" spans="1:14">
      <c r="A642">
        <v>801031</v>
      </c>
      <c r="B642" t="s">
        <v>96</v>
      </c>
      <c r="C642" t="s">
        <v>929</v>
      </c>
      <c r="D642" t="s">
        <v>929</v>
      </c>
      <c r="E642" t="s">
        <v>929</v>
      </c>
      <c r="F642" t="s">
        <v>929</v>
      </c>
      <c r="G642" t="s">
        <v>929</v>
      </c>
      <c r="H642" t="s">
        <v>929</v>
      </c>
      <c r="I642" t="s">
        <v>929</v>
      </c>
      <c r="J642" t="s">
        <v>929</v>
      </c>
      <c r="K642" t="s">
        <v>929</v>
      </c>
      <c r="L642" t="s">
        <v>929</v>
      </c>
      <c r="M642" t="s">
        <v>929</v>
      </c>
      <c r="N642" t="s">
        <v>929</v>
      </c>
    </row>
    <row r="643" spans="1:14">
      <c r="A643">
        <v>801032</v>
      </c>
      <c r="B643" t="s">
        <v>96</v>
      </c>
      <c r="C643" t="s">
        <v>929</v>
      </c>
      <c r="D643" t="s">
        <v>929</v>
      </c>
      <c r="E643" t="s">
        <v>929</v>
      </c>
      <c r="F643" t="s">
        <v>929</v>
      </c>
      <c r="G643" t="s">
        <v>929</v>
      </c>
      <c r="H643" t="s">
        <v>929</v>
      </c>
      <c r="I643" t="s">
        <v>929</v>
      </c>
      <c r="J643" t="s">
        <v>929</v>
      </c>
      <c r="K643" t="s">
        <v>929</v>
      </c>
      <c r="L643" t="s">
        <v>929</v>
      </c>
      <c r="M643" t="s">
        <v>929</v>
      </c>
      <c r="N643" t="s">
        <v>929</v>
      </c>
    </row>
    <row r="644" spans="1:14">
      <c r="A644">
        <v>801033</v>
      </c>
      <c r="B644" t="s">
        <v>96</v>
      </c>
      <c r="C644" t="s">
        <v>929</v>
      </c>
      <c r="D644" t="s">
        <v>929</v>
      </c>
      <c r="E644" t="s">
        <v>929</v>
      </c>
      <c r="F644" t="s">
        <v>929</v>
      </c>
      <c r="G644" t="s">
        <v>929</v>
      </c>
      <c r="H644" t="s">
        <v>929</v>
      </c>
      <c r="I644" t="s">
        <v>929</v>
      </c>
      <c r="J644" t="s">
        <v>929</v>
      </c>
      <c r="K644" t="s">
        <v>929</v>
      </c>
      <c r="L644" t="s">
        <v>929</v>
      </c>
      <c r="M644" t="s">
        <v>929</v>
      </c>
      <c r="N644" t="s">
        <v>929</v>
      </c>
    </row>
    <row r="645" spans="1:14">
      <c r="A645">
        <v>801034</v>
      </c>
      <c r="B645" t="s">
        <v>96</v>
      </c>
      <c r="C645" t="s">
        <v>929</v>
      </c>
      <c r="D645" t="s">
        <v>929</v>
      </c>
      <c r="E645" t="s">
        <v>929</v>
      </c>
      <c r="F645" t="s">
        <v>929</v>
      </c>
      <c r="G645" t="s">
        <v>929</v>
      </c>
      <c r="H645" t="s">
        <v>929</v>
      </c>
      <c r="I645" t="s">
        <v>929</v>
      </c>
      <c r="J645" t="s">
        <v>929</v>
      </c>
      <c r="K645" t="s">
        <v>929</v>
      </c>
      <c r="L645" t="s">
        <v>929</v>
      </c>
      <c r="M645" t="s">
        <v>929</v>
      </c>
      <c r="N645" t="s">
        <v>929</v>
      </c>
    </row>
    <row r="646" spans="1:14">
      <c r="A646">
        <v>801035</v>
      </c>
      <c r="B646" t="s">
        <v>96</v>
      </c>
      <c r="C646" t="s">
        <v>929</v>
      </c>
      <c r="D646" t="s">
        <v>929</v>
      </c>
      <c r="E646" t="s">
        <v>929</v>
      </c>
      <c r="F646" t="s">
        <v>929</v>
      </c>
      <c r="G646" t="s">
        <v>929</v>
      </c>
      <c r="H646" t="s">
        <v>929</v>
      </c>
      <c r="I646" t="s">
        <v>929</v>
      </c>
      <c r="J646" t="s">
        <v>929</v>
      </c>
      <c r="K646" t="s">
        <v>929</v>
      </c>
      <c r="L646" t="s">
        <v>929</v>
      </c>
      <c r="M646" t="s">
        <v>929</v>
      </c>
      <c r="N646" t="s">
        <v>929</v>
      </c>
    </row>
    <row r="647" spans="1:14">
      <c r="A647">
        <v>801036</v>
      </c>
      <c r="B647" t="s">
        <v>96</v>
      </c>
      <c r="C647" t="s">
        <v>929</v>
      </c>
      <c r="D647" t="s">
        <v>929</v>
      </c>
      <c r="E647" t="s">
        <v>929</v>
      </c>
      <c r="F647" t="s">
        <v>929</v>
      </c>
      <c r="G647" t="s">
        <v>929</v>
      </c>
      <c r="H647" t="s">
        <v>929</v>
      </c>
      <c r="I647" t="s">
        <v>929</v>
      </c>
      <c r="J647" t="s">
        <v>929</v>
      </c>
      <c r="K647" t="s">
        <v>929</v>
      </c>
      <c r="L647" t="s">
        <v>929</v>
      </c>
      <c r="M647" t="s">
        <v>929</v>
      </c>
      <c r="N647" t="s">
        <v>929</v>
      </c>
    </row>
    <row r="648" spans="1:14">
      <c r="A648">
        <v>801037</v>
      </c>
      <c r="B648" t="s">
        <v>96</v>
      </c>
      <c r="C648" t="s">
        <v>929</v>
      </c>
      <c r="D648" t="s">
        <v>929</v>
      </c>
      <c r="E648" t="s">
        <v>929</v>
      </c>
      <c r="F648" t="s">
        <v>929</v>
      </c>
      <c r="G648" t="s">
        <v>929</v>
      </c>
      <c r="H648" t="s">
        <v>929</v>
      </c>
      <c r="I648" t="s">
        <v>929</v>
      </c>
      <c r="J648" t="s">
        <v>929</v>
      </c>
      <c r="K648" t="s">
        <v>929</v>
      </c>
      <c r="L648" t="s">
        <v>929</v>
      </c>
      <c r="M648" t="s">
        <v>929</v>
      </c>
      <c r="N648" t="s">
        <v>929</v>
      </c>
    </row>
    <row r="649" spans="1:14">
      <c r="A649">
        <v>801039</v>
      </c>
      <c r="B649" t="s">
        <v>96</v>
      </c>
      <c r="C649" t="s">
        <v>929</v>
      </c>
      <c r="D649" t="s">
        <v>929</v>
      </c>
      <c r="E649" t="s">
        <v>929</v>
      </c>
      <c r="F649" t="s">
        <v>929</v>
      </c>
      <c r="G649" t="s">
        <v>929</v>
      </c>
      <c r="H649" t="s">
        <v>929</v>
      </c>
      <c r="I649" t="s">
        <v>929</v>
      </c>
      <c r="J649" t="s">
        <v>929</v>
      </c>
      <c r="K649" t="s">
        <v>929</v>
      </c>
      <c r="L649" t="s">
        <v>929</v>
      </c>
      <c r="M649" t="s">
        <v>929</v>
      </c>
      <c r="N649" t="s">
        <v>929</v>
      </c>
    </row>
    <row r="650" spans="1:14">
      <c r="A650">
        <v>801040</v>
      </c>
      <c r="B650" t="s">
        <v>96</v>
      </c>
      <c r="C650" t="s">
        <v>929</v>
      </c>
      <c r="D650" t="s">
        <v>929</v>
      </c>
      <c r="E650" t="s">
        <v>929</v>
      </c>
      <c r="F650" t="s">
        <v>929</v>
      </c>
      <c r="G650" t="s">
        <v>929</v>
      </c>
      <c r="H650" t="s">
        <v>929</v>
      </c>
      <c r="I650" t="s">
        <v>929</v>
      </c>
      <c r="J650" t="s">
        <v>929</v>
      </c>
      <c r="K650" t="s">
        <v>929</v>
      </c>
      <c r="L650" t="s">
        <v>929</v>
      </c>
      <c r="M650" t="s">
        <v>929</v>
      </c>
      <c r="N650" t="s">
        <v>929</v>
      </c>
    </row>
    <row r="651" spans="1:14">
      <c r="A651">
        <v>801041</v>
      </c>
      <c r="B651" t="s">
        <v>96</v>
      </c>
      <c r="C651" t="s">
        <v>929</v>
      </c>
      <c r="D651" t="s">
        <v>929</v>
      </c>
      <c r="E651" t="s">
        <v>929</v>
      </c>
      <c r="F651" t="s">
        <v>929</v>
      </c>
      <c r="G651" t="s">
        <v>929</v>
      </c>
      <c r="H651" t="s">
        <v>929</v>
      </c>
      <c r="I651" t="s">
        <v>929</v>
      </c>
      <c r="J651" t="s">
        <v>929</v>
      </c>
      <c r="K651" t="s">
        <v>929</v>
      </c>
      <c r="L651" t="s">
        <v>929</v>
      </c>
      <c r="M651" t="s">
        <v>929</v>
      </c>
      <c r="N651" t="s">
        <v>929</v>
      </c>
    </row>
    <row r="652" spans="1:14">
      <c r="A652">
        <v>801042</v>
      </c>
      <c r="B652" t="s">
        <v>96</v>
      </c>
      <c r="C652" t="s">
        <v>929</v>
      </c>
      <c r="D652" t="s">
        <v>929</v>
      </c>
      <c r="E652" t="s">
        <v>929</v>
      </c>
      <c r="F652" t="s">
        <v>929</v>
      </c>
      <c r="G652" t="s">
        <v>929</v>
      </c>
      <c r="H652" t="s">
        <v>929</v>
      </c>
      <c r="I652" t="s">
        <v>929</v>
      </c>
      <c r="J652" t="s">
        <v>929</v>
      </c>
      <c r="K652" t="s">
        <v>929</v>
      </c>
      <c r="L652" t="s">
        <v>929</v>
      </c>
      <c r="M652" t="s">
        <v>929</v>
      </c>
      <c r="N652" t="s">
        <v>929</v>
      </c>
    </row>
    <row r="653" spans="1:14">
      <c r="A653">
        <v>801043</v>
      </c>
      <c r="B653" t="s">
        <v>96</v>
      </c>
      <c r="C653" t="s">
        <v>929</v>
      </c>
      <c r="D653" t="s">
        <v>929</v>
      </c>
      <c r="E653" t="s">
        <v>929</v>
      </c>
      <c r="F653" t="s">
        <v>929</v>
      </c>
      <c r="G653" t="s">
        <v>929</v>
      </c>
      <c r="H653" t="s">
        <v>929</v>
      </c>
      <c r="I653" t="s">
        <v>929</v>
      </c>
      <c r="J653" t="s">
        <v>929</v>
      </c>
      <c r="K653" t="s">
        <v>929</v>
      </c>
      <c r="L653" t="s">
        <v>929</v>
      </c>
      <c r="M653" t="s">
        <v>929</v>
      </c>
      <c r="N653" t="s">
        <v>929</v>
      </c>
    </row>
    <row r="654" spans="1:14">
      <c r="A654">
        <v>801045</v>
      </c>
      <c r="B654" t="s">
        <v>96</v>
      </c>
      <c r="C654" t="s">
        <v>929</v>
      </c>
      <c r="D654" t="s">
        <v>929</v>
      </c>
      <c r="E654" t="s">
        <v>929</v>
      </c>
      <c r="F654" t="s">
        <v>929</v>
      </c>
      <c r="G654" t="s">
        <v>929</v>
      </c>
      <c r="H654" t="s">
        <v>929</v>
      </c>
      <c r="I654" t="s">
        <v>929</v>
      </c>
      <c r="J654" t="s">
        <v>929</v>
      </c>
      <c r="K654" t="s">
        <v>929</v>
      </c>
      <c r="L654" t="s">
        <v>929</v>
      </c>
      <c r="M654" t="s">
        <v>929</v>
      </c>
      <c r="N654" t="s">
        <v>929</v>
      </c>
    </row>
    <row r="655" spans="1:14">
      <c r="A655">
        <v>801047</v>
      </c>
      <c r="B655" t="s">
        <v>96</v>
      </c>
      <c r="C655" t="s">
        <v>929</v>
      </c>
      <c r="D655" t="s">
        <v>929</v>
      </c>
      <c r="E655" t="s">
        <v>929</v>
      </c>
      <c r="F655" t="s">
        <v>929</v>
      </c>
      <c r="G655" t="s">
        <v>929</v>
      </c>
      <c r="H655" t="s">
        <v>929</v>
      </c>
      <c r="I655" t="s">
        <v>929</v>
      </c>
      <c r="J655" t="s">
        <v>929</v>
      </c>
      <c r="K655" t="s">
        <v>929</v>
      </c>
      <c r="L655" t="s">
        <v>929</v>
      </c>
      <c r="M655" t="s">
        <v>929</v>
      </c>
      <c r="N655" t="s">
        <v>929</v>
      </c>
    </row>
    <row r="656" spans="1:14">
      <c r="A656">
        <v>801048</v>
      </c>
      <c r="B656" t="s">
        <v>96</v>
      </c>
      <c r="C656" t="s">
        <v>929</v>
      </c>
      <c r="D656" t="s">
        <v>929</v>
      </c>
      <c r="E656" t="s">
        <v>929</v>
      </c>
      <c r="F656" t="s">
        <v>929</v>
      </c>
      <c r="G656" t="s">
        <v>929</v>
      </c>
      <c r="H656" t="s">
        <v>929</v>
      </c>
      <c r="I656" t="s">
        <v>929</v>
      </c>
      <c r="J656" t="s">
        <v>929</v>
      </c>
      <c r="K656" t="s">
        <v>929</v>
      </c>
      <c r="L656" t="s">
        <v>929</v>
      </c>
      <c r="M656" t="s">
        <v>929</v>
      </c>
      <c r="N656" t="s">
        <v>929</v>
      </c>
    </row>
    <row r="657" spans="1:14">
      <c r="A657">
        <v>801049</v>
      </c>
      <c r="B657" t="s">
        <v>96</v>
      </c>
      <c r="C657" t="s">
        <v>929</v>
      </c>
      <c r="D657" t="s">
        <v>929</v>
      </c>
      <c r="E657" t="s">
        <v>930</v>
      </c>
      <c r="F657" t="s">
        <v>929</v>
      </c>
      <c r="G657" t="s">
        <v>930</v>
      </c>
      <c r="H657" t="s">
        <v>930</v>
      </c>
      <c r="I657" t="s">
        <v>929</v>
      </c>
      <c r="J657" t="s">
        <v>930</v>
      </c>
      <c r="K657" t="s">
        <v>929</v>
      </c>
      <c r="L657" t="s">
        <v>929</v>
      </c>
      <c r="M657" t="s">
        <v>930</v>
      </c>
      <c r="N657" t="s">
        <v>930</v>
      </c>
    </row>
    <row r="658" spans="1:14">
      <c r="A658">
        <v>801050</v>
      </c>
      <c r="B658" t="s">
        <v>96</v>
      </c>
      <c r="C658" t="s">
        <v>930</v>
      </c>
      <c r="D658" t="s">
        <v>930</v>
      </c>
      <c r="E658" t="s">
        <v>929</v>
      </c>
      <c r="F658" t="s">
        <v>929</v>
      </c>
      <c r="G658" t="s">
        <v>929</v>
      </c>
      <c r="H658" t="s">
        <v>929</v>
      </c>
      <c r="I658" t="s">
        <v>929</v>
      </c>
      <c r="J658" t="s">
        <v>929</v>
      </c>
      <c r="K658" t="s">
        <v>929</v>
      </c>
      <c r="L658" t="s">
        <v>929</v>
      </c>
      <c r="M658" t="s">
        <v>930</v>
      </c>
      <c r="N658" t="s">
        <v>930</v>
      </c>
    </row>
    <row r="659" spans="1:14">
      <c r="A659">
        <v>801054</v>
      </c>
      <c r="B659" t="s">
        <v>96</v>
      </c>
      <c r="C659" t="s">
        <v>929</v>
      </c>
      <c r="D659" t="s">
        <v>930</v>
      </c>
      <c r="E659" t="s">
        <v>930</v>
      </c>
      <c r="F659" t="s">
        <v>928</v>
      </c>
      <c r="G659" t="s">
        <v>930</v>
      </c>
      <c r="H659" t="s">
        <v>929</v>
      </c>
      <c r="I659" t="s">
        <v>929</v>
      </c>
      <c r="J659" t="s">
        <v>930</v>
      </c>
      <c r="K659" t="s">
        <v>929</v>
      </c>
      <c r="L659" t="s">
        <v>929</v>
      </c>
      <c r="M659" t="s">
        <v>930</v>
      </c>
      <c r="N659" t="s">
        <v>930</v>
      </c>
    </row>
    <row r="660" spans="1:14">
      <c r="A660">
        <v>801057</v>
      </c>
      <c r="B660" t="s">
        <v>96</v>
      </c>
      <c r="C660" t="s">
        <v>929</v>
      </c>
      <c r="D660" t="s">
        <v>928</v>
      </c>
      <c r="E660" t="s">
        <v>928</v>
      </c>
      <c r="F660" t="s">
        <v>929</v>
      </c>
      <c r="G660" t="s">
        <v>929</v>
      </c>
      <c r="H660" t="s">
        <v>930</v>
      </c>
      <c r="I660" t="s">
        <v>930</v>
      </c>
      <c r="J660" t="s">
        <v>930</v>
      </c>
      <c r="K660" t="s">
        <v>928</v>
      </c>
      <c r="L660" t="s">
        <v>929</v>
      </c>
      <c r="M660" t="s">
        <v>929</v>
      </c>
      <c r="N660" t="s">
        <v>929</v>
      </c>
    </row>
    <row r="661" spans="1:14">
      <c r="A661">
        <v>801058</v>
      </c>
      <c r="B661" t="s">
        <v>96</v>
      </c>
      <c r="C661" t="s">
        <v>929</v>
      </c>
      <c r="D661" t="s">
        <v>929</v>
      </c>
      <c r="E661" t="s">
        <v>929</v>
      </c>
      <c r="F661" t="s">
        <v>929</v>
      </c>
      <c r="G661" t="s">
        <v>929</v>
      </c>
      <c r="H661" t="s">
        <v>929</v>
      </c>
      <c r="I661" t="s">
        <v>929</v>
      </c>
      <c r="J661" t="s">
        <v>929</v>
      </c>
      <c r="K661" t="s">
        <v>929</v>
      </c>
      <c r="L661" t="s">
        <v>929</v>
      </c>
      <c r="M661" t="s">
        <v>929</v>
      </c>
      <c r="N661" t="s">
        <v>929</v>
      </c>
    </row>
    <row r="662" spans="1:14">
      <c r="A662">
        <v>801061</v>
      </c>
      <c r="B662" t="s">
        <v>96</v>
      </c>
      <c r="C662" t="s">
        <v>929</v>
      </c>
      <c r="D662" t="s">
        <v>929</v>
      </c>
      <c r="E662" t="s">
        <v>929</v>
      </c>
      <c r="F662" t="s">
        <v>929</v>
      </c>
      <c r="G662" t="s">
        <v>929</v>
      </c>
      <c r="H662" t="s">
        <v>929</v>
      </c>
      <c r="I662" t="s">
        <v>929</v>
      </c>
      <c r="J662" t="s">
        <v>929</v>
      </c>
      <c r="K662" t="s">
        <v>929</v>
      </c>
      <c r="L662" t="s">
        <v>929</v>
      </c>
      <c r="M662" t="s">
        <v>929</v>
      </c>
      <c r="N662" t="s">
        <v>929</v>
      </c>
    </row>
    <row r="663" spans="1:14">
      <c r="A663">
        <v>801062</v>
      </c>
      <c r="B663" t="s">
        <v>96</v>
      </c>
      <c r="C663" t="s">
        <v>929</v>
      </c>
      <c r="D663" t="s">
        <v>929</v>
      </c>
      <c r="E663" t="s">
        <v>929</v>
      </c>
      <c r="F663" t="s">
        <v>929</v>
      </c>
      <c r="G663" t="s">
        <v>929</v>
      </c>
      <c r="H663" t="s">
        <v>929</v>
      </c>
      <c r="I663" t="s">
        <v>929</v>
      </c>
      <c r="J663" t="s">
        <v>929</v>
      </c>
      <c r="K663" t="s">
        <v>929</v>
      </c>
      <c r="L663" t="s">
        <v>929</v>
      </c>
      <c r="M663" t="s">
        <v>929</v>
      </c>
      <c r="N663" t="s">
        <v>929</v>
      </c>
    </row>
    <row r="664" spans="1:14">
      <c r="A664">
        <v>801063</v>
      </c>
      <c r="B664" t="s">
        <v>96</v>
      </c>
      <c r="C664" t="s">
        <v>929</v>
      </c>
      <c r="D664" t="s">
        <v>929</v>
      </c>
      <c r="E664" t="s">
        <v>929</v>
      </c>
      <c r="F664" t="s">
        <v>929</v>
      </c>
      <c r="G664" t="s">
        <v>929</v>
      </c>
      <c r="H664" t="s">
        <v>929</v>
      </c>
      <c r="I664" t="s">
        <v>929</v>
      </c>
      <c r="J664" t="s">
        <v>929</v>
      </c>
      <c r="K664" t="s">
        <v>929</v>
      </c>
      <c r="L664" t="s">
        <v>929</v>
      </c>
      <c r="M664" t="s">
        <v>929</v>
      </c>
      <c r="N664" t="s">
        <v>929</v>
      </c>
    </row>
    <row r="665" spans="1:14">
      <c r="A665">
        <v>801064</v>
      </c>
      <c r="B665" t="s">
        <v>96</v>
      </c>
      <c r="C665" t="s">
        <v>929</v>
      </c>
      <c r="D665" t="s">
        <v>929</v>
      </c>
      <c r="E665" t="s">
        <v>929</v>
      </c>
      <c r="F665" t="s">
        <v>929</v>
      </c>
      <c r="G665" t="s">
        <v>929</v>
      </c>
      <c r="H665" t="s">
        <v>929</v>
      </c>
      <c r="I665" t="s">
        <v>929</v>
      </c>
      <c r="J665" t="s">
        <v>929</v>
      </c>
      <c r="K665" t="s">
        <v>929</v>
      </c>
      <c r="L665" t="s">
        <v>929</v>
      </c>
      <c r="M665" t="s">
        <v>929</v>
      </c>
      <c r="N665" t="s">
        <v>929</v>
      </c>
    </row>
    <row r="666" spans="1:14">
      <c r="A666">
        <v>801065</v>
      </c>
      <c r="B666" t="s">
        <v>96</v>
      </c>
      <c r="C666" t="s">
        <v>928</v>
      </c>
      <c r="D666" t="s">
        <v>928</v>
      </c>
      <c r="E666" t="s">
        <v>928</v>
      </c>
      <c r="F666" t="s">
        <v>929</v>
      </c>
      <c r="G666" t="s">
        <v>928</v>
      </c>
      <c r="H666" t="s">
        <v>929</v>
      </c>
      <c r="I666" t="s">
        <v>929</v>
      </c>
      <c r="J666" t="s">
        <v>929</v>
      </c>
      <c r="K666" t="s">
        <v>929</v>
      </c>
      <c r="L666" t="s">
        <v>930</v>
      </c>
      <c r="M666" t="s">
        <v>929</v>
      </c>
      <c r="N666" t="s">
        <v>929</v>
      </c>
    </row>
    <row r="667" spans="1:14">
      <c r="A667">
        <v>801066</v>
      </c>
      <c r="B667" t="s">
        <v>96</v>
      </c>
      <c r="C667" t="s">
        <v>929</v>
      </c>
      <c r="D667" t="s">
        <v>930</v>
      </c>
      <c r="E667" t="s">
        <v>930</v>
      </c>
      <c r="F667" t="s">
        <v>929</v>
      </c>
      <c r="G667" t="s">
        <v>929</v>
      </c>
      <c r="H667" t="s">
        <v>930</v>
      </c>
      <c r="I667" t="s">
        <v>930</v>
      </c>
      <c r="J667" t="s">
        <v>929</v>
      </c>
      <c r="K667" t="s">
        <v>929</v>
      </c>
      <c r="L667" t="s">
        <v>929</v>
      </c>
      <c r="M667" t="s">
        <v>930</v>
      </c>
      <c r="N667" t="s">
        <v>930</v>
      </c>
    </row>
    <row r="668" spans="1:14">
      <c r="A668">
        <v>801067</v>
      </c>
      <c r="B668" t="s">
        <v>96</v>
      </c>
      <c r="C668" t="s">
        <v>929</v>
      </c>
      <c r="D668" t="s">
        <v>929</v>
      </c>
      <c r="E668" t="s">
        <v>929</v>
      </c>
      <c r="F668" t="s">
        <v>929</v>
      </c>
      <c r="G668" t="s">
        <v>929</v>
      </c>
      <c r="H668" t="s">
        <v>929</v>
      </c>
      <c r="I668" t="s">
        <v>929</v>
      </c>
      <c r="J668" t="s">
        <v>929</v>
      </c>
      <c r="K668" t="s">
        <v>929</v>
      </c>
      <c r="L668" t="s">
        <v>929</v>
      </c>
      <c r="M668" t="s">
        <v>929</v>
      </c>
      <c r="N668" t="s">
        <v>929</v>
      </c>
    </row>
    <row r="669" spans="1:14">
      <c r="A669">
        <v>801071</v>
      </c>
      <c r="B669" t="s">
        <v>96</v>
      </c>
      <c r="C669" t="s">
        <v>929</v>
      </c>
      <c r="D669" t="s">
        <v>929</v>
      </c>
      <c r="E669" t="s">
        <v>929</v>
      </c>
      <c r="F669" t="s">
        <v>929</v>
      </c>
      <c r="G669" t="s">
        <v>929</v>
      </c>
      <c r="H669" t="s">
        <v>929</v>
      </c>
      <c r="I669" t="s">
        <v>930</v>
      </c>
      <c r="J669" t="s">
        <v>929</v>
      </c>
      <c r="K669" t="s">
        <v>929</v>
      </c>
      <c r="L669" t="s">
        <v>929</v>
      </c>
      <c r="M669" t="s">
        <v>929</v>
      </c>
      <c r="N669" t="s">
        <v>929</v>
      </c>
    </row>
    <row r="670" spans="1:14">
      <c r="A670">
        <v>801072</v>
      </c>
      <c r="B670" t="s">
        <v>96</v>
      </c>
      <c r="C670" t="s">
        <v>930</v>
      </c>
      <c r="D670" t="s">
        <v>930</v>
      </c>
      <c r="E670" t="s">
        <v>929</v>
      </c>
      <c r="F670" t="s">
        <v>930</v>
      </c>
      <c r="G670" t="s">
        <v>929</v>
      </c>
      <c r="H670" t="s">
        <v>929</v>
      </c>
      <c r="I670" t="s">
        <v>929</v>
      </c>
      <c r="J670" t="s">
        <v>929</v>
      </c>
      <c r="K670" t="s">
        <v>929</v>
      </c>
      <c r="L670" t="s">
        <v>929</v>
      </c>
      <c r="M670" t="s">
        <v>929</v>
      </c>
      <c r="N670" t="s">
        <v>929</v>
      </c>
    </row>
    <row r="671" spans="1:14">
      <c r="A671">
        <v>801073</v>
      </c>
      <c r="B671" t="s">
        <v>96</v>
      </c>
      <c r="C671" t="s">
        <v>929</v>
      </c>
      <c r="D671" t="s">
        <v>930</v>
      </c>
      <c r="E671" t="s">
        <v>929</v>
      </c>
      <c r="F671" t="s">
        <v>930</v>
      </c>
      <c r="G671" t="s">
        <v>929</v>
      </c>
      <c r="H671" t="s">
        <v>929</v>
      </c>
      <c r="I671" t="s">
        <v>929</v>
      </c>
      <c r="J671" t="s">
        <v>929</v>
      </c>
      <c r="K671" t="s">
        <v>929</v>
      </c>
      <c r="L671" t="s">
        <v>929</v>
      </c>
      <c r="M671" t="s">
        <v>929</v>
      </c>
      <c r="N671" t="s">
        <v>930</v>
      </c>
    </row>
    <row r="672" spans="1:14">
      <c r="A672">
        <v>801074</v>
      </c>
      <c r="B672" t="s">
        <v>96</v>
      </c>
      <c r="C672" t="s">
        <v>929</v>
      </c>
      <c r="D672" t="s">
        <v>929</v>
      </c>
      <c r="E672" t="s">
        <v>929</v>
      </c>
      <c r="F672" t="s">
        <v>929</v>
      </c>
      <c r="G672" t="s">
        <v>929</v>
      </c>
      <c r="H672" t="s">
        <v>929</v>
      </c>
      <c r="I672" t="s">
        <v>929</v>
      </c>
      <c r="J672" t="s">
        <v>929</v>
      </c>
      <c r="K672" t="s">
        <v>929</v>
      </c>
      <c r="L672" t="s">
        <v>929</v>
      </c>
      <c r="M672" t="s">
        <v>929</v>
      </c>
      <c r="N672" t="s">
        <v>929</v>
      </c>
    </row>
    <row r="673" spans="1:14">
      <c r="A673">
        <v>801078</v>
      </c>
      <c r="B673" t="s">
        <v>96</v>
      </c>
      <c r="C673" t="s">
        <v>928</v>
      </c>
      <c r="D673" t="s">
        <v>928</v>
      </c>
      <c r="E673" t="s">
        <v>929</v>
      </c>
      <c r="F673" t="s">
        <v>929</v>
      </c>
      <c r="G673" t="s">
        <v>929</v>
      </c>
      <c r="H673" t="s">
        <v>928</v>
      </c>
      <c r="I673" t="s">
        <v>930</v>
      </c>
      <c r="J673" t="s">
        <v>929</v>
      </c>
      <c r="K673" t="s">
        <v>929</v>
      </c>
      <c r="L673" t="s">
        <v>930</v>
      </c>
      <c r="M673" t="s">
        <v>930</v>
      </c>
      <c r="N673" t="s">
        <v>929</v>
      </c>
    </row>
    <row r="674" spans="1:14">
      <c r="A674">
        <v>801079</v>
      </c>
      <c r="B674" t="s">
        <v>96</v>
      </c>
      <c r="C674" t="s">
        <v>929</v>
      </c>
      <c r="D674" t="s">
        <v>929</v>
      </c>
      <c r="E674" t="s">
        <v>929</v>
      </c>
      <c r="F674" t="s">
        <v>929</v>
      </c>
      <c r="G674" t="s">
        <v>929</v>
      </c>
      <c r="H674" t="s">
        <v>929</v>
      </c>
      <c r="I674" t="s">
        <v>929</v>
      </c>
      <c r="J674" t="s">
        <v>929</v>
      </c>
      <c r="K674" t="s">
        <v>929</v>
      </c>
      <c r="L674" t="s">
        <v>929</v>
      </c>
      <c r="M674" t="s">
        <v>929</v>
      </c>
      <c r="N674" t="s">
        <v>929</v>
      </c>
    </row>
    <row r="675" spans="1:14">
      <c r="A675">
        <v>801080</v>
      </c>
      <c r="B675" t="s">
        <v>96</v>
      </c>
      <c r="C675" t="s">
        <v>929</v>
      </c>
      <c r="D675" t="s">
        <v>929</v>
      </c>
      <c r="E675" t="s">
        <v>929</v>
      </c>
      <c r="F675" t="s">
        <v>929</v>
      </c>
      <c r="G675" t="s">
        <v>929</v>
      </c>
      <c r="H675" t="s">
        <v>929</v>
      </c>
      <c r="I675" t="s">
        <v>929</v>
      </c>
      <c r="J675" t="s">
        <v>929</v>
      </c>
      <c r="K675" t="s">
        <v>929</v>
      </c>
      <c r="L675" t="s">
        <v>929</v>
      </c>
      <c r="M675" t="s">
        <v>929</v>
      </c>
      <c r="N675" t="s">
        <v>929</v>
      </c>
    </row>
    <row r="676" spans="1:14">
      <c r="A676">
        <v>801081</v>
      </c>
      <c r="B676" t="s">
        <v>96</v>
      </c>
      <c r="C676" t="s">
        <v>930</v>
      </c>
      <c r="D676" t="s">
        <v>930</v>
      </c>
      <c r="E676" t="s">
        <v>930</v>
      </c>
      <c r="F676" t="s">
        <v>930</v>
      </c>
      <c r="G676" t="s">
        <v>930</v>
      </c>
      <c r="H676" t="s">
        <v>929</v>
      </c>
      <c r="I676" t="s">
        <v>929</v>
      </c>
      <c r="J676" t="s">
        <v>929</v>
      </c>
      <c r="K676" t="s">
        <v>929</v>
      </c>
      <c r="L676" t="s">
        <v>929</v>
      </c>
      <c r="M676" t="s">
        <v>929</v>
      </c>
      <c r="N676" t="s">
        <v>929</v>
      </c>
    </row>
    <row r="677" spans="1:14">
      <c r="A677">
        <v>801082</v>
      </c>
      <c r="B677" t="s">
        <v>96</v>
      </c>
      <c r="C677" t="s">
        <v>929</v>
      </c>
      <c r="D677" t="s">
        <v>929</v>
      </c>
      <c r="E677" t="s">
        <v>929</v>
      </c>
      <c r="F677" t="s">
        <v>929</v>
      </c>
      <c r="G677" t="s">
        <v>929</v>
      </c>
      <c r="H677" t="s">
        <v>929</v>
      </c>
      <c r="I677" t="s">
        <v>929</v>
      </c>
      <c r="J677" t="s">
        <v>929</v>
      </c>
      <c r="K677" t="s">
        <v>929</v>
      </c>
      <c r="L677" t="s">
        <v>929</v>
      </c>
      <c r="M677" t="s">
        <v>929</v>
      </c>
      <c r="N677" t="s">
        <v>929</v>
      </c>
    </row>
    <row r="678" spans="1:14">
      <c r="A678">
        <v>801083</v>
      </c>
      <c r="B678" t="s">
        <v>96</v>
      </c>
      <c r="C678" t="s">
        <v>929</v>
      </c>
      <c r="D678" t="s">
        <v>929</v>
      </c>
      <c r="E678" t="s">
        <v>929</v>
      </c>
      <c r="F678" t="s">
        <v>929</v>
      </c>
      <c r="G678" t="s">
        <v>929</v>
      </c>
      <c r="H678" t="s">
        <v>929</v>
      </c>
      <c r="I678" t="s">
        <v>929</v>
      </c>
      <c r="J678" t="s">
        <v>929</v>
      </c>
      <c r="K678" t="s">
        <v>929</v>
      </c>
      <c r="L678" t="s">
        <v>929</v>
      </c>
      <c r="M678" t="s">
        <v>929</v>
      </c>
      <c r="N678" t="s">
        <v>929</v>
      </c>
    </row>
    <row r="679" spans="1:14">
      <c r="A679">
        <v>801084</v>
      </c>
      <c r="B679" t="s">
        <v>96</v>
      </c>
      <c r="C679" t="s">
        <v>929</v>
      </c>
      <c r="D679" t="s">
        <v>929</v>
      </c>
      <c r="E679" t="s">
        <v>929</v>
      </c>
      <c r="F679" t="s">
        <v>929</v>
      </c>
      <c r="G679" t="s">
        <v>929</v>
      </c>
      <c r="H679" t="s">
        <v>929</v>
      </c>
      <c r="I679" t="s">
        <v>929</v>
      </c>
      <c r="J679" t="s">
        <v>929</v>
      </c>
      <c r="K679" t="s">
        <v>929</v>
      </c>
      <c r="L679" t="s">
        <v>929</v>
      </c>
      <c r="M679" t="s">
        <v>929</v>
      </c>
      <c r="N679" t="s">
        <v>929</v>
      </c>
    </row>
    <row r="680" spans="1:14">
      <c r="A680">
        <v>801085</v>
      </c>
      <c r="B680" t="s">
        <v>96</v>
      </c>
      <c r="C680" t="s">
        <v>929</v>
      </c>
      <c r="D680" t="s">
        <v>929</v>
      </c>
      <c r="E680" t="s">
        <v>929</v>
      </c>
      <c r="F680" t="s">
        <v>929</v>
      </c>
      <c r="G680" t="s">
        <v>929</v>
      </c>
      <c r="H680" t="s">
        <v>929</v>
      </c>
      <c r="I680" t="s">
        <v>929</v>
      </c>
      <c r="J680" t="s">
        <v>929</v>
      </c>
      <c r="K680" t="s">
        <v>929</v>
      </c>
      <c r="L680" t="s">
        <v>929</v>
      </c>
      <c r="M680" t="s">
        <v>929</v>
      </c>
      <c r="N680" t="s">
        <v>929</v>
      </c>
    </row>
    <row r="681" spans="1:14">
      <c r="A681">
        <v>801086</v>
      </c>
      <c r="B681" t="s">
        <v>96</v>
      </c>
      <c r="C681" t="s">
        <v>929</v>
      </c>
      <c r="D681" t="s">
        <v>929</v>
      </c>
      <c r="E681" t="s">
        <v>929</v>
      </c>
      <c r="F681" t="s">
        <v>929</v>
      </c>
      <c r="G681" t="s">
        <v>929</v>
      </c>
      <c r="H681" t="s">
        <v>929</v>
      </c>
      <c r="I681" t="s">
        <v>929</v>
      </c>
      <c r="J681" t="s">
        <v>929</v>
      </c>
      <c r="K681" t="s">
        <v>929</v>
      </c>
      <c r="L681" t="s">
        <v>929</v>
      </c>
      <c r="M681" t="s">
        <v>929</v>
      </c>
      <c r="N681" t="s">
        <v>929</v>
      </c>
    </row>
    <row r="682" spans="1:14">
      <c r="A682">
        <v>801088</v>
      </c>
      <c r="B682" t="s">
        <v>96</v>
      </c>
      <c r="C682" t="s">
        <v>930</v>
      </c>
      <c r="D682" t="s">
        <v>930</v>
      </c>
      <c r="E682" t="s">
        <v>930</v>
      </c>
      <c r="F682" t="s">
        <v>929</v>
      </c>
      <c r="G682" t="s">
        <v>929</v>
      </c>
      <c r="H682" t="s">
        <v>929</v>
      </c>
      <c r="I682" t="s">
        <v>929</v>
      </c>
      <c r="J682" t="s">
        <v>929</v>
      </c>
      <c r="K682" t="s">
        <v>929</v>
      </c>
      <c r="L682" t="s">
        <v>929</v>
      </c>
      <c r="M682" t="s">
        <v>929</v>
      </c>
      <c r="N682" t="s">
        <v>929</v>
      </c>
    </row>
    <row r="683" spans="1:14">
      <c r="A683">
        <v>801089</v>
      </c>
      <c r="B683" t="s">
        <v>96</v>
      </c>
      <c r="C683" t="s">
        <v>929</v>
      </c>
      <c r="D683" t="s">
        <v>929</v>
      </c>
      <c r="E683" t="s">
        <v>929</v>
      </c>
      <c r="F683" t="s">
        <v>929</v>
      </c>
      <c r="G683" t="s">
        <v>929</v>
      </c>
      <c r="H683" t="s">
        <v>929</v>
      </c>
      <c r="I683" t="s">
        <v>929</v>
      </c>
      <c r="J683" t="s">
        <v>929</v>
      </c>
      <c r="K683" t="s">
        <v>929</v>
      </c>
      <c r="L683" t="s">
        <v>929</v>
      </c>
      <c r="M683" t="s">
        <v>929</v>
      </c>
      <c r="N683" t="s">
        <v>929</v>
      </c>
    </row>
    <row r="684" spans="1:14">
      <c r="A684">
        <v>801090</v>
      </c>
      <c r="B684" t="s">
        <v>96</v>
      </c>
      <c r="C684" t="s">
        <v>930</v>
      </c>
      <c r="D684" t="s">
        <v>930</v>
      </c>
      <c r="E684" t="s">
        <v>929</v>
      </c>
      <c r="F684" t="s">
        <v>930</v>
      </c>
      <c r="G684" t="s">
        <v>930</v>
      </c>
      <c r="H684" t="s">
        <v>929</v>
      </c>
      <c r="I684" t="s">
        <v>929</v>
      </c>
      <c r="J684" t="s">
        <v>929</v>
      </c>
      <c r="K684" t="s">
        <v>929</v>
      </c>
      <c r="L684" t="s">
        <v>929</v>
      </c>
      <c r="M684" t="s">
        <v>929</v>
      </c>
      <c r="N684" t="s">
        <v>929</v>
      </c>
    </row>
    <row r="685" spans="1:14">
      <c r="A685">
        <v>801091</v>
      </c>
      <c r="B685" t="s">
        <v>96</v>
      </c>
      <c r="C685" t="s">
        <v>929</v>
      </c>
      <c r="D685" t="s">
        <v>929</v>
      </c>
      <c r="E685" t="s">
        <v>929</v>
      </c>
      <c r="F685" t="s">
        <v>929</v>
      </c>
      <c r="G685" t="s">
        <v>929</v>
      </c>
      <c r="H685" t="s">
        <v>929</v>
      </c>
      <c r="I685" t="s">
        <v>929</v>
      </c>
      <c r="J685" t="s">
        <v>929</v>
      </c>
      <c r="K685" t="s">
        <v>929</v>
      </c>
      <c r="L685" t="s">
        <v>929</v>
      </c>
      <c r="M685" t="s">
        <v>929</v>
      </c>
      <c r="N685" t="s">
        <v>929</v>
      </c>
    </row>
    <row r="686" spans="1:14">
      <c r="A686">
        <v>801092</v>
      </c>
      <c r="B686" t="s">
        <v>96</v>
      </c>
      <c r="C686" t="s">
        <v>929</v>
      </c>
      <c r="D686" t="s">
        <v>929</v>
      </c>
      <c r="E686" t="s">
        <v>929</v>
      </c>
      <c r="F686" t="s">
        <v>929</v>
      </c>
      <c r="G686" t="s">
        <v>929</v>
      </c>
      <c r="H686" t="s">
        <v>929</v>
      </c>
      <c r="I686" t="s">
        <v>929</v>
      </c>
      <c r="J686" t="s">
        <v>929</v>
      </c>
      <c r="K686" t="s">
        <v>929</v>
      </c>
      <c r="L686" t="s">
        <v>929</v>
      </c>
      <c r="M686" t="s">
        <v>929</v>
      </c>
      <c r="N686" t="s">
        <v>929</v>
      </c>
    </row>
    <row r="687" spans="1:14">
      <c r="A687">
        <v>801093</v>
      </c>
      <c r="B687" t="s">
        <v>96</v>
      </c>
      <c r="C687" t="s">
        <v>930</v>
      </c>
      <c r="D687" t="s">
        <v>928</v>
      </c>
      <c r="E687" t="s">
        <v>930</v>
      </c>
      <c r="F687" t="s">
        <v>930</v>
      </c>
      <c r="G687" t="s">
        <v>928</v>
      </c>
      <c r="H687" t="s">
        <v>930</v>
      </c>
      <c r="I687" t="s">
        <v>928</v>
      </c>
      <c r="J687" t="s">
        <v>929</v>
      </c>
      <c r="K687" t="s">
        <v>930</v>
      </c>
      <c r="L687" t="s">
        <v>928</v>
      </c>
      <c r="M687" t="s">
        <v>928</v>
      </c>
      <c r="N687" t="s">
        <v>930</v>
      </c>
    </row>
    <row r="688" spans="1:14">
      <c r="A688">
        <v>801094</v>
      </c>
      <c r="B688" t="s">
        <v>96</v>
      </c>
      <c r="C688" t="s">
        <v>930</v>
      </c>
      <c r="D688" t="s">
        <v>929</v>
      </c>
      <c r="E688" t="s">
        <v>930</v>
      </c>
      <c r="F688" t="s">
        <v>929</v>
      </c>
      <c r="G688" t="s">
        <v>929</v>
      </c>
      <c r="H688" t="s">
        <v>929</v>
      </c>
      <c r="I688" t="s">
        <v>929</v>
      </c>
      <c r="J688" t="s">
        <v>929</v>
      </c>
      <c r="K688" t="s">
        <v>929</v>
      </c>
      <c r="L688" t="s">
        <v>928</v>
      </c>
      <c r="M688" t="s">
        <v>929</v>
      </c>
      <c r="N688" t="s">
        <v>929</v>
      </c>
    </row>
    <row r="689" spans="1:14">
      <c r="A689">
        <v>801095</v>
      </c>
      <c r="B689" t="s">
        <v>96</v>
      </c>
      <c r="C689" t="s">
        <v>929</v>
      </c>
      <c r="D689" t="s">
        <v>929</v>
      </c>
      <c r="E689" t="s">
        <v>929</v>
      </c>
      <c r="F689" t="s">
        <v>929</v>
      </c>
      <c r="G689" t="s">
        <v>929</v>
      </c>
      <c r="H689" t="s">
        <v>929</v>
      </c>
      <c r="I689" t="s">
        <v>929</v>
      </c>
      <c r="J689" t="s">
        <v>929</v>
      </c>
      <c r="K689" t="s">
        <v>929</v>
      </c>
      <c r="L689" t="s">
        <v>929</v>
      </c>
      <c r="M689" t="s">
        <v>929</v>
      </c>
      <c r="N689" t="s">
        <v>929</v>
      </c>
    </row>
    <row r="690" spans="1:14">
      <c r="A690">
        <v>801097</v>
      </c>
      <c r="B690" t="s">
        <v>96</v>
      </c>
      <c r="C690" t="s">
        <v>929</v>
      </c>
      <c r="D690" t="s">
        <v>929</v>
      </c>
      <c r="E690" t="s">
        <v>929</v>
      </c>
      <c r="F690" t="s">
        <v>929</v>
      </c>
      <c r="G690" t="s">
        <v>929</v>
      </c>
      <c r="H690" t="s">
        <v>929</v>
      </c>
      <c r="I690" t="s">
        <v>929</v>
      </c>
      <c r="J690" t="s">
        <v>929</v>
      </c>
      <c r="K690" t="s">
        <v>929</v>
      </c>
      <c r="L690" t="s">
        <v>929</v>
      </c>
      <c r="M690" t="s">
        <v>929</v>
      </c>
      <c r="N690" t="s">
        <v>929</v>
      </c>
    </row>
    <row r="691" spans="1:14">
      <c r="A691">
        <v>801098</v>
      </c>
      <c r="B691" t="s">
        <v>96</v>
      </c>
      <c r="C691" t="s">
        <v>929</v>
      </c>
      <c r="D691" t="s">
        <v>929</v>
      </c>
      <c r="E691" t="s">
        <v>929</v>
      </c>
      <c r="F691" t="s">
        <v>929</v>
      </c>
      <c r="G691" t="s">
        <v>929</v>
      </c>
      <c r="H691" t="s">
        <v>929</v>
      </c>
      <c r="I691" t="s">
        <v>929</v>
      </c>
      <c r="J691" t="s">
        <v>929</v>
      </c>
      <c r="K691" t="s">
        <v>929</v>
      </c>
      <c r="L691" t="s">
        <v>929</v>
      </c>
      <c r="M691" t="s">
        <v>929</v>
      </c>
      <c r="N691" t="s">
        <v>929</v>
      </c>
    </row>
    <row r="692" spans="1:14">
      <c r="A692">
        <v>801099</v>
      </c>
      <c r="B692" t="s">
        <v>96</v>
      </c>
      <c r="C692" t="s">
        <v>929</v>
      </c>
      <c r="D692" t="s">
        <v>929</v>
      </c>
      <c r="E692" t="s">
        <v>929</v>
      </c>
      <c r="F692" t="s">
        <v>929</v>
      </c>
      <c r="G692" t="s">
        <v>929</v>
      </c>
      <c r="H692" t="s">
        <v>929</v>
      </c>
      <c r="I692" t="s">
        <v>929</v>
      </c>
      <c r="J692" t="s">
        <v>929</v>
      </c>
      <c r="K692" t="s">
        <v>929</v>
      </c>
      <c r="L692" t="s">
        <v>929</v>
      </c>
      <c r="M692" t="s">
        <v>929</v>
      </c>
      <c r="N692" t="s">
        <v>929</v>
      </c>
    </row>
    <row r="693" spans="1:14">
      <c r="A693">
        <v>801100</v>
      </c>
      <c r="B693" t="s">
        <v>96</v>
      </c>
      <c r="C693" t="s">
        <v>929</v>
      </c>
      <c r="D693" t="s">
        <v>929</v>
      </c>
      <c r="E693" t="s">
        <v>929</v>
      </c>
      <c r="F693" t="s">
        <v>929</v>
      </c>
      <c r="G693" t="s">
        <v>929</v>
      </c>
      <c r="H693" t="s">
        <v>929</v>
      </c>
      <c r="I693" t="s">
        <v>929</v>
      </c>
      <c r="J693" t="s">
        <v>929</v>
      </c>
      <c r="K693" t="s">
        <v>929</v>
      </c>
      <c r="L693" t="s">
        <v>929</v>
      </c>
      <c r="M693" t="s">
        <v>929</v>
      </c>
      <c r="N693" t="s">
        <v>929</v>
      </c>
    </row>
    <row r="694" spans="1:14">
      <c r="A694">
        <v>801103</v>
      </c>
      <c r="B694" t="s">
        <v>96</v>
      </c>
      <c r="C694" t="s">
        <v>929</v>
      </c>
      <c r="D694" t="s">
        <v>929</v>
      </c>
      <c r="E694" t="s">
        <v>929</v>
      </c>
      <c r="F694" t="s">
        <v>929</v>
      </c>
      <c r="G694" t="s">
        <v>929</v>
      </c>
      <c r="H694" t="s">
        <v>929</v>
      </c>
      <c r="I694" t="s">
        <v>929</v>
      </c>
      <c r="J694" t="s">
        <v>929</v>
      </c>
      <c r="K694" t="s">
        <v>929</v>
      </c>
      <c r="L694" t="s">
        <v>929</v>
      </c>
      <c r="M694" t="s">
        <v>929</v>
      </c>
      <c r="N694" t="s">
        <v>929</v>
      </c>
    </row>
    <row r="695" spans="1:14">
      <c r="A695">
        <v>801105</v>
      </c>
      <c r="B695" t="s">
        <v>96</v>
      </c>
      <c r="C695" t="s">
        <v>929</v>
      </c>
      <c r="D695" t="s">
        <v>929</v>
      </c>
      <c r="E695" t="s">
        <v>929</v>
      </c>
      <c r="F695" t="s">
        <v>929</v>
      </c>
      <c r="G695" t="s">
        <v>929</v>
      </c>
      <c r="H695" t="s">
        <v>929</v>
      </c>
      <c r="I695" t="s">
        <v>929</v>
      </c>
      <c r="J695" t="s">
        <v>929</v>
      </c>
      <c r="K695" t="s">
        <v>929</v>
      </c>
      <c r="L695" t="s">
        <v>929</v>
      </c>
      <c r="M695" t="s">
        <v>929</v>
      </c>
      <c r="N695" t="s">
        <v>929</v>
      </c>
    </row>
    <row r="696" spans="1:14">
      <c r="A696">
        <v>801106</v>
      </c>
      <c r="B696" t="s">
        <v>96</v>
      </c>
      <c r="C696" t="s">
        <v>929</v>
      </c>
      <c r="D696" t="s">
        <v>929</v>
      </c>
      <c r="E696" t="s">
        <v>929</v>
      </c>
      <c r="F696" t="s">
        <v>929</v>
      </c>
      <c r="G696" t="s">
        <v>929</v>
      </c>
      <c r="H696" t="s">
        <v>929</v>
      </c>
      <c r="I696" t="s">
        <v>929</v>
      </c>
      <c r="J696" t="s">
        <v>929</v>
      </c>
      <c r="K696" t="s">
        <v>929</v>
      </c>
      <c r="L696" t="s">
        <v>929</v>
      </c>
      <c r="M696" t="s">
        <v>929</v>
      </c>
      <c r="N696" t="s">
        <v>929</v>
      </c>
    </row>
    <row r="697" spans="1:14">
      <c r="A697">
        <v>801109</v>
      </c>
      <c r="B697" t="s">
        <v>96</v>
      </c>
      <c r="C697" t="s">
        <v>929</v>
      </c>
      <c r="D697" t="s">
        <v>929</v>
      </c>
      <c r="E697" t="s">
        <v>929</v>
      </c>
      <c r="F697" t="s">
        <v>929</v>
      </c>
      <c r="G697" t="s">
        <v>929</v>
      </c>
      <c r="H697" t="s">
        <v>929</v>
      </c>
      <c r="I697" t="s">
        <v>929</v>
      </c>
      <c r="J697" t="s">
        <v>929</v>
      </c>
      <c r="K697" t="s">
        <v>929</v>
      </c>
      <c r="L697" t="s">
        <v>929</v>
      </c>
      <c r="M697" t="s">
        <v>929</v>
      </c>
      <c r="N697" t="s">
        <v>929</v>
      </c>
    </row>
    <row r="698" spans="1:14">
      <c r="A698">
        <v>801110</v>
      </c>
      <c r="B698" t="s">
        <v>96</v>
      </c>
      <c r="C698" t="s">
        <v>930</v>
      </c>
      <c r="D698" t="s">
        <v>930</v>
      </c>
      <c r="E698" t="s">
        <v>930</v>
      </c>
      <c r="F698" t="s">
        <v>930</v>
      </c>
      <c r="G698" t="s">
        <v>929</v>
      </c>
      <c r="H698" t="s">
        <v>929</v>
      </c>
      <c r="I698" t="s">
        <v>929</v>
      </c>
      <c r="J698" t="s">
        <v>929</v>
      </c>
      <c r="K698" t="s">
        <v>929</v>
      </c>
      <c r="L698" t="s">
        <v>929</v>
      </c>
      <c r="M698" t="s">
        <v>929</v>
      </c>
      <c r="N698" t="s">
        <v>929</v>
      </c>
    </row>
    <row r="699" spans="1:14">
      <c r="A699">
        <v>801111</v>
      </c>
      <c r="B699" t="s">
        <v>96</v>
      </c>
      <c r="C699" t="s">
        <v>930</v>
      </c>
      <c r="D699" t="s">
        <v>930</v>
      </c>
      <c r="E699" t="s">
        <v>929</v>
      </c>
      <c r="F699" t="s">
        <v>930</v>
      </c>
      <c r="G699" t="s">
        <v>929</v>
      </c>
      <c r="H699" t="s">
        <v>929</v>
      </c>
      <c r="I699" t="s">
        <v>929</v>
      </c>
      <c r="J699" t="s">
        <v>929</v>
      </c>
      <c r="K699" t="s">
        <v>929</v>
      </c>
      <c r="L699" t="s">
        <v>929</v>
      </c>
      <c r="M699" t="s">
        <v>929</v>
      </c>
      <c r="N699" t="s">
        <v>929</v>
      </c>
    </row>
    <row r="700" spans="1:14">
      <c r="A700">
        <v>801112</v>
      </c>
      <c r="B700" t="s">
        <v>96</v>
      </c>
      <c r="C700" t="s">
        <v>929</v>
      </c>
      <c r="D700" t="s">
        <v>929</v>
      </c>
      <c r="E700" t="s">
        <v>929</v>
      </c>
      <c r="F700" t="s">
        <v>929</v>
      </c>
      <c r="G700" t="s">
        <v>929</v>
      </c>
      <c r="H700" t="s">
        <v>929</v>
      </c>
      <c r="I700" t="s">
        <v>929</v>
      </c>
      <c r="J700" t="s">
        <v>929</v>
      </c>
      <c r="K700" t="s">
        <v>929</v>
      </c>
      <c r="L700" t="s">
        <v>929</v>
      </c>
      <c r="M700" t="s">
        <v>929</v>
      </c>
      <c r="N700" t="s">
        <v>929</v>
      </c>
    </row>
    <row r="701" spans="1:14">
      <c r="A701">
        <v>801113</v>
      </c>
      <c r="B701" t="s">
        <v>96</v>
      </c>
      <c r="C701" t="s">
        <v>930</v>
      </c>
      <c r="D701" t="s">
        <v>930</v>
      </c>
      <c r="E701" t="s">
        <v>930</v>
      </c>
      <c r="F701" t="s">
        <v>929</v>
      </c>
      <c r="G701" t="s">
        <v>929</v>
      </c>
      <c r="H701" t="s">
        <v>929</v>
      </c>
      <c r="I701" t="s">
        <v>929</v>
      </c>
      <c r="J701" t="s">
        <v>929</v>
      </c>
      <c r="K701" t="s">
        <v>929</v>
      </c>
      <c r="L701" t="s">
        <v>929</v>
      </c>
      <c r="M701" t="s">
        <v>929</v>
      </c>
      <c r="N701" t="s">
        <v>929</v>
      </c>
    </row>
    <row r="702" spans="1:14">
      <c r="A702">
        <v>801114</v>
      </c>
      <c r="B702" t="s">
        <v>96</v>
      </c>
      <c r="C702" t="s">
        <v>930</v>
      </c>
      <c r="D702" t="s">
        <v>930</v>
      </c>
      <c r="E702" t="s">
        <v>930</v>
      </c>
      <c r="F702" t="s">
        <v>929</v>
      </c>
      <c r="G702" t="s">
        <v>929</v>
      </c>
      <c r="H702" t="s">
        <v>929</v>
      </c>
      <c r="I702" t="s">
        <v>929</v>
      </c>
      <c r="J702" t="s">
        <v>929</v>
      </c>
      <c r="K702" t="s">
        <v>929</v>
      </c>
      <c r="L702" t="s">
        <v>929</v>
      </c>
      <c r="M702" t="s">
        <v>928</v>
      </c>
      <c r="N702" t="s">
        <v>930</v>
      </c>
    </row>
    <row r="703" spans="1:14">
      <c r="A703">
        <v>801115</v>
      </c>
      <c r="B703" t="s">
        <v>96</v>
      </c>
      <c r="C703" t="s">
        <v>929</v>
      </c>
      <c r="D703" t="s">
        <v>929</v>
      </c>
      <c r="E703" t="s">
        <v>929</v>
      </c>
      <c r="F703" t="s">
        <v>929</v>
      </c>
      <c r="G703" t="s">
        <v>929</v>
      </c>
      <c r="H703" t="s">
        <v>929</v>
      </c>
      <c r="I703" t="s">
        <v>929</v>
      </c>
      <c r="J703" t="s">
        <v>929</v>
      </c>
      <c r="K703" t="s">
        <v>929</v>
      </c>
      <c r="L703" t="s">
        <v>929</v>
      </c>
      <c r="M703" t="s">
        <v>929</v>
      </c>
      <c r="N703" t="s">
        <v>929</v>
      </c>
    </row>
    <row r="704" spans="1:14">
      <c r="A704">
        <v>801119</v>
      </c>
      <c r="B704" t="s">
        <v>96</v>
      </c>
      <c r="C704" t="s">
        <v>930</v>
      </c>
      <c r="D704" t="s">
        <v>929</v>
      </c>
      <c r="E704" t="s">
        <v>929</v>
      </c>
      <c r="F704" t="s">
        <v>930</v>
      </c>
      <c r="G704" t="s">
        <v>930</v>
      </c>
      <c r="H704" t="s">
        <v>929</v>
      </c>
      <c r="I704" t="s">
        <v>929</v>
      </c>
      <c r="J704" t="s">
        <v>929</v>
      </c>
      <c r="K704" t="s">
        <v>929</v>
      </c>
      <c r="L704" t="s">
        <v>929</v>
      </c>
      <c r="M704" t="s">
        <v>929</v>
      </c>
      <c r="N704" t="s">
        <v>929</v>
      </c>
    </row>
    <row r="705" spans="1:14">
      <c r="A705">
        <v>801121</v>
      </c>
      <c r="B705" t="s">
        <v>96</v>
      </c>
      <c r="C705" t="s">
        <v>930</v>
      </c>
      <c r="D705" t="s">
        <v>929</v>
      </c>
      <c r="E705" t="s">
        <v>930</v>
      </c>
      <c r="F705" t="s">
        <v>929</v>
      </c>
      <c r="G705" t="s">
        <v>930</v>
      </c>
      <c r="H705" t="s">
        <v>929</v>
      </c>
      <c r="I705" t="s">
        <v>929</v>
      </c>
      <c r="J705" t="s">
        <v>929</v>
      </c>
      <c r="K705" t="s">
        <v>930</v>
      </c>
      <c r="L705" t="s">
        <v>929</v>
      </c>
      <c r="M705" t="s">
        <v>930</v>
      </c>
      <c r="N705" t="s">
        <v>929</v>
      </c>
    </row>
    <row r="706" spans="1:14">
      <c r="A706">
        <v>801122</v>
      </c>
      <c r="B706" t="s">
        <v>96</v>
      </c>
      <c r="C706" t="s">
        <v>929</v>
      </c>
      <c r="D706" t="s">
        <v>930</v>
      </c>
      <c r="E706" t="s">
        <v>930</v>
      </c>
      <c r="F706" t="s">
        <v>930</v>
      </c>
      <c r="G706" t="s">
        <v>929</v>
      </c>
      <c r="H706" t="s">
        <v>929</v>
      </c>
      <c r="I706" t="s">
        <v>929</v>
      </c>
      <c r="J706" t="s">
        <v>929</v>
      </c>
      <c r="K706" t="s">
        <v>929</v>
      </c>
      <c r="L706" t="s">
        <v>929</v>
      </c>
      <c r="M706" t="s">
        <v>929</v>
      </c>
      <c r="N706" t="s">
        <v>929</v>
      </c>
    </row>
    <row r="707" spans="1:14">
      <c r="A707">
        <v>801124</v>
      </c>
      <c r="B707" t="s">
        <v>96</v>
      </c>
      <c r="C707" t="s">
        <v>929</v>
      </c>
      <c r="D707" t="s">
        <v>929</v>
      </c>
      <c r="E707" t="s">
        <v>929</v>
      </c>
      <c r="F707" t="s">
        <v>929</v>
      </c>
      <c r="G707" t="s">
        <v>929</v>
      </c>
      <c r="H707" t="s">
        <v>929</v>
      </c>
      <c r="I707" t="s">
        <v>929</v>
      </c>
      <c r="J707" t="s">
        <v>929</v>
      </c>
      <c r="K707" t="s">
        <v>929</v>
      </c>
      <c r="L707" t="s">
        <v>929</v>
      </c>
      <c r="M707" t="s">
        <v>929</v>
      </c>
      <c r="N707" t="s">
        <v>929</v>
      </c>
    </row>
    <row r="708" spans="1:14">
      <c r="A708">
        <v>801125</v>
      </c>
      <c r="B708" t="s">
        <v>96</v>
      </c>
      <c r="C708" t="s">
        <v>930</v>
      </c>
      <c r="D708" t="s">
        <v>929</v>
      </c>
      <c r="E708" t="s">
        <v>930</v>
      </c>
      <c r="F708" t="s">
        <v>930</v>
      </c>
      <c r="G708" t="s">
        <v>929</v>
      </c>
      <c r="H708" t="s">
        <v>929</v>
      </c>
      <c r="I708" t="s">
        <v>929</v>
      </c>
      <c r="J708" t="s">
        <v>929</v>
      </c>
      <c r="K708" t="s">
        <v>930</v>
      </c>
      <c r="L708" t="s">
        <v>929</v>
      </c>
      <c r="M708" t="s">
        <v>930</v>
      </c>
      <c r="N708" t="s">
        <v>929</v>
      </c>
    </row>
    <row r="709" spans="1:14">
      <c r="A709">
        <v>801126</v>
      </c>
      <c r="B709" t="s">
        <v>96</v>
      </c>
      <c r="C709" t="s">
        <v>929</v>
      </c>
      <c r="D709" t="s">
        <v>929</v>
      </c>
      <c r="E709" t="s">
        <v>929</v>
      </c>
      <c r="F709" t="s">
        <v>929</v>
      </c>
      <c r="G709" t="s">
        <v>929</v>
      </c>
      <c r="H709" t="s">
        <v>929</v>
      </c>
      <c r="I709" t="s">
        <v>929</v>
      </c>
      <c r="J709" t="s">
        <v>929</v>
      </c>
      <c r="K709" t="s">
        <v>929</v>
      </c>
      <c r="L709" t="s">
        <v>929</v>
      </c>
      <c r="M709" t="s">
        <v>929</v>
      </c>
      <c r="N709" t="s">
        <v>929</v>
      </c>
    </row>
    <row r="710" spans="1:14">
      <c r="A710">
        <v>801128</v>
      </c>
      <c r="B710" t="s">
        <v>96</v>
      </c>
      <c r="C710" t="s">
        <v>930</v>
      </c>
      <c r="D710" t="s">
        <v>929</v>
      </c>
      <c r="E710" t="s">
        <v>930</v>
      </c>
      <c r="F710" t="s">
        <v>929</v>
      </c>
      <c r="G710" t="s">
        <v>930</v>
      </c>
      <c r="H710" t="s">
        <v>929</v>
      </c>
      <c r="I710" t="s">
        <v>929</v>
      </c>
      <c r="J710" t="s">
        <v>929</v>
      </c>
      <c r="K710" t="s">
        <v>929</v>
      </c>
      <c r="L710" t="s">
        <v>929</v>
      </c>
      <c r="M710" t="s">
        <v>929</v>
      </c>
      <c r="N710" t="s">
        <v>929</v>
      </c>
    </row>
    <row r="711" spans="1:14">
      <c r="A711">
        <v>801129</v>
      </c>
      <c r="B711" t="s">
        <v>96</v>
      </c>
      <c r="C711" t="s">
        <v>929</v>
      </c>
      <c r="D711" t="s">
        <v>929</v>
      </c>
      <c r="E711" t="s">
        <v>929</v>
      </c>
      <c r="F711" t="s">
        <v>929</v>
      </c>
      <c r="G711" t="s">
        <v>930</v>
      </c>
      <c r="H711" t="s">
        <v>929</v>
      </c>
      <c r="I711" t="s">
        <v>930</v>
      </c>
      <c r="J711" t="s">
        <v>929</v>
      </c>
      <c r="K711" t="s">
        <v>930</v>
      </c>
      <c r="L711" t="s">
        <v>930</v>
      </c>
      <c r="M711" t="s">
        <v>930</v>
      </c>
      <c r="N711" t="s">
        <v>929</v>
      </c>
    </row>
    <row r="712" spans="1:14">
      <c r="A712">
        <v>801130</v>
      </c>
      <c r="B712" t="s">
        <v>96</v>
      </c>
      <c r="C712" t="s">
        <v>929</v>
      </c>
      <c r="D712" t="s">
        <v>929</v>
      </c>
      <c r="E712" t="s">
        <v>929</v>
      </c>
      <c r="F712" t="s">
        <v>929</v>
      </c>
      <c r="G712" t="s">
        <v>929</v>
      </c>
      <c r="H712" t="s">
        <v>929</v>
      </c>
      <c r="I712" t="s">
        <v>929</v>
      </c>
      <c r="J712" t="s">
        <v>929</v>
      </c>
      <c r="K712" t="s">
        <v>929</v>
      </c>
      <c r="L712" t="s">
        <v>929</v>
      </c>
      <c r="M712" t="s">
        <v>929</v>
      </c>
      <c r="N712" t="s">
        <v>929</v>
      </c>
    </row>
    <row r="713" spans="1:14">
      <c r="A713">
        <v>801131</v>
      </c>
      <c r="B713" t="s">
        <v>96</v>
      </c>
      <c r="C713" t="s">
        <v>929</v>
      </c>
      <c r="D713" t="s">
        <v>929</v>
      </c>
      <c r="E713" t="s">
        <v>929</v>
      </c>
      <c r="F713" t="s">
        <v>929</v>
      </c>
      <c r="G713" t="s">
        <v>929</v>
      </c>
      <c r="H713" t="s">
        <v>929</v>
      </c>
      <c r="I713" t="s">
        <v>929</v>
      </c>
      <c r="J713" t="s">
        <v>929</v>
      </c>
      <c r="K713" t="s">
        <v>929</v>
      </c>
      <c r="L713" t="s">
        <v>929</v>
      </c>
      <c r="M713" t="s">
        <v>929</v>
      </c>
      <c r="N713" t="s">
        <v>929</v>
      </c>
    </row>
    <row r="714" spans="1:14">
      <c r="A714">
        <v>801132</v>
      </c>
      <c r="B714" t="s">
        <v>96</v>
      </c>
      <c r="C714" t="s">
        <v>929</v>
      </c>
      <c r="D714" t="s">
        <v>929</v>
      </c>
      <c r="E714" t="s">
        <v>929</v>
      </c>
      <c r="F714" t="s">
        <v>929</v>
      </c>
      <c r="G714" t="s">
        <v>929</v>
      </c>
      <c r="H714" t="s">
        <v>929</v>
      </c>
      <c r="I714" t="s">
        <v>929</v>
      </c>
      <c r="J714" t="s">
        <v>929</v>
      </c>
      <c r="K714" t="s">
        <v>929</v>
      </c>
      <c r="L714" t="s">
        <v>929</v>
      </c>
      <c r="M714" t="s">
        <v>929</v>
      </c>
      <c r="N714" t="s">
        <v>929</v>
      </c>
    </row>
    <row r="715" spans="1:14">
      <c r="A715">
        <v>801135</v>
      </c>
      <c r="B715" t="s">
        <v>96</v>
      </c>
      <c r="C715" t="s">
        <v>929</v>
      </c>
      <c r="D715" t="s">
        <v>929</v>
      </c>
      <c r="E715" t="s">
        <v>929</v>
      </c>
      <c r="F715" t="s">
        <v>929</v>
      </c>
      <c r="G715" t="s">
        <v>929</v>
      </c>
      <c r="H715" t="s">
        <v>929</v>
      </c>
      <c r="I715" t="s">
        <v>929</v>
      </c>
      <c r="J715" t="s">
        <v>929</v>
      </c>
      <c r="K715" t="s">
        <v>929</v>
      </c>
      <c r="L715" t="s">
        <v>929</v>
      </c>
      <c r="M715" t="s">
        <v>929</v>
      </c>
      <c r="N715" t="s">
        <v>929</v>
      </c>
    </row>
    <row r="716" spans="1:14">
      <c r="A716">
        <v>801137</v>
      </c>
      <c r="B716" t="s">
        <v>96</v>
      </c>
      <c r="C716" t="s">
        <v>930</v>
      </c>
      <c r="D716" t="s">
        <v>929</v>
      </c>
      <c r="E716" t="s">
        <v>930</v>
      </c>
      <c r="F716" t="s">
        <v>929</v>
      </c>
      <c r="G716" t="s">
        <v>929</v>
      </c>
      <c r="H716" t="s">
        <v>929</v>
      </c>
      <c r="I716" t="s">
        <v>930</v>
      </c>
      <c r="J716" t="s">
        <v>929</v>
      </c>
      <c r="K716" t="s">
        <v>930</v>
      </c>
      <c r="L716" t="s">
        <v>930</v>
      </c>
      <c r="M716" t="s">
        <v>930</v>
      </c>
      <c r="N716" t="s">
        <v>929</v>
      </c>
    </row>
    <row r="717" spans="1:14">
      <c r="A717">
        <v>801138</v>
      </c>
      <c r="B717" t="s">
        <v>96</v>
      </c>
      <c r="C717" t="s">
        <v>929</v>
      </c>
      <c r="D717" t="s">
        <v>929</v>
      </c>
      <c r="E717" t="s">
        <v>929</v>
      </c>
      <c r="F717" t="s">
        <v>929</v>
      </c>
      <c r="G717" t="s">
        <v>929</v>
      </c>
      <c r="H717" t="s">
        <v>929</v>
      </c>
      <c r="I717" t="s">
        <v>929</v>
      </c>
      <c r="J717" t="s">
        <v>929</v>
      </c>
      <c r="K717" t="s">
        <v>929</v>
      </c>
      <c r="L717" t="s">
        <v>929</v>
      </c>
      <c r="M717" t="s">
        <v>929</v>
      </c>
      <c r="N717" t="s">
        <v>929</v>
      </c>
    </row>
    <row r="718" spans="1:14">
      <c r="A718">
        <v>801139</v>
      </c>
      <c r="B718" t="s">
        <v>96</v>
      </c>
      <c r="C718" t="s">
        <v>929</v>
      </c>
      <c r="D718" t="s">
        <v>929</v>
      </c>
      <c r="E718" t="s">
        <v>929</v>
      </c>
      <c r="F718" t="s">
        <v>929</v>
      </c>
      <c r="G718" t="s">
        <v>929</v>
      </c>
      <c r="H718" t="s">
        <v>929</v>
      </c>
      <c r="I718" t="s">
        <v>929</v>
      </c>
      <c r="J718" t="s">
        <v>929</v>
      </c>
      <c r="K718" t="s">
        <v>929</v>
      </c>
      <c r="L718" t="s">
        <v>929</v>
      </c>
      <c r="M718" t="s">
        <v>929</v>
      </c>
      <c r="N718" t="s">
        <v>929</v>
      </c>
    </row>
    <row r="719" spans="1:14">
      <c r="A719">
        <v>801140</v>
      </c>
      <c r="B719" t="s">
        <v>96</v>
      </c>
      <c r="C719" t="s">
        <v>929</v>
      </c>
      <c r="D719" t="s">
        <v>929</v>
      </c>
      <c r="E719" t="s">
        <v>929</v>
      </c>
      <c r="F719" t="s">
        <v>929</v>
      </c>
      <c r="G719" t="s">
        <v>929</v>
      </c>
      <c r="H719" t="s">
        <v>929</v>
      </c>
      <c r="I719" t="s">
        <v>929</v>
      </c>
      <c r="J719" t="s">
        <v>929</v>
      </c>
      <c r="K719" t="s">
        <v>929</v>
      </c>
      <c r="L719" t="s">
        <v>929</v>
      </c>
      <c r="M719" t="s">
        <v>929</v>
      </c>
      <c r="N719" t="s">
        <v>929</v>
      </c>
    </row>
    <row r="720" spans="1:14">
      <c r="A720">
        <v>801141</v>
      </c>
      <c r="B720" t="s">
        <v>96</v>
      </c>
      <c r="C720" t="s">
        <v>929</v>
      </c>
      <c r="D720" t="s">
        <v>929</v>
      </c>
      <c r="E720" t="s">
        <v>929</v>
      </c>
      <c r="F720" t="s">
        <v>929</v>
      </c>
      <c r="G720" t="s">
        <v>929</v>
      </c>
      <c r="H720" t="s">
        <v>929</v>
      </c>
      <c r="I720" t="s">
        <v>929</v>
      </c>
      <c r="J720" t="s">
        <v>929</v>
      </c>
      <c r="K720" t="s">
        <v>929</v>
      </c>
      <c r="L720" t="s">
        <v>929</v>
      </c>
      <c r="M720" t="s">
        <v>929</v>
      </c>
      <c r="N720" t="s">
        <v>929</v>
      </c>
    </row>
    <row r="721" spans="1:14">
      <c r="A721">
        <v>801142</v>
      </c>
      <c r="B721" t="s">
        <v>96</v>
      </c>
      <c r="C721" t="s">
        <v>929</v>
      </c>
      <c r="D721" t="s">
        <v>929</v>
      </c>
      <c r="E721" t="s">
        <v>929</v>
      </c>
      <c r="F721" t="s">
        <v>929</v>
      </c>
      <c r="G721" t="s">
        <v>929</v>
      </c>
      <c r="H721" t="s">
        <v>929</v>
      </c>
      <c r="I721" t="s">
        <v>929</v>
      </c>
      <c r="J721" t="s">
        <v>929</v>
      </c>
      <c r="K721" t="s">
        <v>929</v>
      </c>
      <c r="L721" t="s">
        <v>929</v>
      </c>
      <c r="M721" t="s">
        <v>929</v>
      </c>
      <c r="N721" t="s">
        <v>929</v>
      </c>
    </row>
    <row r="722" spans="1:14">
      <c r="A722">
        <v>801144</v>
      </c>
      <c r="B722" t="s">
        <v>96</v>
      </c>
      <c r="C722" t="s">
        <v>929</v>
      </c>
      <c r="D722" t="s">
        <v>929</v>
      </c>
      <c r="E722" t="s">
        <v>929</v>
      </c>
      <c r="F722" t="s">
        <v>929</v>
      </c>
      <c r="G722" t="s">
        <v>929</v>
      </c>
      <c r="H722" t="s">
        <v>929</v>
      </c>
      <c r="I722" t="s">
        <v>929</v>
      </c>
      <c r="J722" t="s">
        <v>929</v>
      </c>
      <c r="K722" t="s">
        <v>929</v>
      </c>
      <c r="L722" t="s">
        <v>929</v>
      </c>
      <c r="M722" t="s">
        <v>929</v>
      </c>
      <c r="N722" t="s">
        <v>929</v>
      </c>
    </row>
    <row r="723" spans="1:14">
      <c r="A723">
        <v>801146</v>
      </c>
      <c r="B723" t="s">
        <v>96</v>
      </c>
      <c r="C723" t="s">
        <v>930</v>
      </c>
      <c r="D723" t="s">
        <v>929</v>
      </c>
      <c r="E723" t="s">
        <v>930</v>
      </c>
      <c r="F723" t="s">
        <v>929</v>
      </c>
      <c r="G723" t="s">
        <v>929</v>
      </c>
      <c r="H723" t="s">
        <v>929</v>
      </c>
      <c r="I723" t="s">
        <v>930</v>
      </c>
      <c r="J723" t="s">
        <v>929</v>
      </c>
      <c r="K723" t="s">
        <v>929</v>
      </c>
      <c r="L723" t="s">
        <v>929</v>
      </c>
      <c r="M723" t="s">
        <v>930</v>
      </c>
      <c r="N723" t="s">
        <v>929</v>
      </c>
    </row>
    <row r="724" spans="1:14">
      <c r="A724">
        <v>801148</v>
      </c>
      <c r="B724" t="s">
        <v>96</v>
      </c>
      <c r="C724" t="s">
        <v>929</v>
      </c>
      <c r="D724" t="s">
        <v>929</v>
      </c>
      <c r="E724" t="s">
        <v>930</v>
      </c>
      <c r="F724" t="s">
        <v>929</v>
      </c>
      <c r="G724" t="s">
        <v>929</v>
      </c>
      <c r="H724" t="s">
        <v>929</v>
      </c>
      <c r="I724" t="s">
        <v>930</v>
      </c>
      <c r="J724" t="s">
        <v>930</v>
      </c>
      <c r="K724" t="s">
        <v>929</v>
      </c>
      <c r="L724" t="s">
        <v>930</v>
      </c>
      <c r="M724" t="s">
        <v>929</v>
      </c>
      <c r="N724" t="s">
        <v>929</v>
      </c>
    </row>
    <row r="725" spans="1:14">
      <c r="A725">
        <v>801153</v>
      </c>
      <c r="B725" t="s">
        <v>96</v>
      </c>
      <c r="C725" t="s">
        <v>929</v>
      </c>
      <c r="D725" t="s">
        <v>929</v>
      </c>
      <c r="E725" t="s">
        <v>929</v>
      </c>
      <c r="F725" t="s">
        <v>929</v>
      </c>
      <c r="G725" t="s">
        <v>929</v>
      </c>
      <c r="H725" t="s">
        <v>929</v>
      </c>
      <c r="I725" t="s">
        <v>929</v>
      </c>
      <c r="J725" t="s">
        <v>929</v>
      </c>
      <c r="K725" t="s">
        <v>929</v>
      </c>
      <c r="L725" t="s">
        <v>929</v>
      </c>
      <c r="M725" t="s">
        <v>929</v>
      </c>
      <c r="N725" t="s">
        <v>929</v>
      </c>
    </row>
    <row r="726" spans="1:14">
      <c r="A726">
        <v>801155</v>
      </c>
      <c r="B726" t="s">
        <v>96</v>
      </c>
      <c r="C726" t="s">
        <v>928</v>
      </c>
      <c r="D726" t="s">
        <v>928</v>
      </c>
      <c r="E726" t="s">
        <v>928</v>
      </c>
      <c r="F726" t="s">
        <v>929</v>
      </c>
      <c r="G726" t="s">
        <v>929</v>
      </c>
      <c r="H726" t="s">
        <v>929</v>
      </c>
      <c r="I726" t="s">
        <v>930</v>
      </c>
      <c r="J726" t="s">
        <v>929</v>
      </c>
      <c r="K726" t="s">
        <v>929</v>
      </c>
      <c r="L726" t="s">
        <v>929</v>
      </c>
      <c r="M726" t="s">
        <v>930</v>
      </c>
      <c r="N726" t="s">
        <v>929</v>
      </c>
    </row>
    <row r="727" spans="1:14">
      <c r="A727">
        <v>801156</v>
      </c>
      <c r="B727" t="s">
        <v>96</v>
      </c>
      <c r="C727" t="s">
        <v>929</v>
      </c>
      <c r="D727" t="s">
        <v>929</v>
      </c>
      <c r="E727" t="s">
        <v>929</v>
      </c>
      <c r="F727" t="s">
        <v>929</v>
      </c>
      <c r="G727" t="s">
        <v>929</v>
      </c>
      <c r="H727" t="s">
        <v>929</v>
      </c>
      <c r="I727" t="s">
        <v>929</v>
      </c>
      <c r="J727" t="s">
        <v>929</v>
      </c>
      <c r="K727" t="s">
        <v>929</v>
      </c>
      <c r="L727" t="s">
        <v>929</v>
      </c>
      <c r="M727" t="s">
        <v>929</v>
      </c>
      <c r="N727" t="s">
        <v>929</v>
      </c>
    </row>
    <row r="728" spans="1:14">
      <c r="A728">
        <v>801157</v>
      </c>
      <c r="B728" t="s">
        <v>96</v>
      </c>
      <c r="C728" t="s">
        <v>929</v>
      </c>
      <c r="D728" t="s">
        <v>929</v>
      </c>
      <c r="E728" t="s">
        <v>929</v>
      </c>
      <c r="F728" t="s">
        <v>929</v>
      </c>
      <c r="G728" t="s">
        <v>929</v>
      </c>
      <c r="H728" t="s">
        <v>929</v>
      </c>
      <c r="I728" t="s">
        <v>929</v>
      </c>
      <c r="J728" t="s">
        <v>929</v>
      </c>
      <c r="K728" t="s">
        <v>929</v>
      </c>
      <c r="L728" t="s">
        <v>929</v>
      </c>
      <c r="M728" t="s">
        <v>929</v>
      </c>
      <c r="N728" t="s">
        <v>929</v>
      </c>
    </row>
    <row r="729" spans="1:14">
      <c r="A729">
        <v>801158</v>
      </c>
      <c r="B729" t="s">
        <v>96</v>
      </c>
      <c r="C729" t="s">
        <v>929</v>
      </c>
      <c r="D729" t="s">
        <v>929</v>
      </c>
      <c r="E729" t="s">
        <v>929</v>
      </c>
      <c r="F729" t="s">
        <v>929</v>
      </c>
      <c r="G729" t="s">
        <v>929</v>
      </c>
      <c r="H729" t="s">
        <v>929</v>
      </c>
      <c r="I729" t="s">
        <v>929</v>
      </c>
      <c r="J729" t="s">
        <v>929</v>
      </c>
      <c r="K729" t="s">
        <v>929</v>
      </c>
      <c r="L729" t="s">
        <v>929</v>
      </c>
      <c r="M729" t="s">
        <v>929</v>
      </c>
      <c r="N729" t="s">
        <v>929</v>
      </c>
    </row>
    <row r="730" spans="1:14">
      <c r="A730">
        <v>801160</v>
      </c>
      <c r="B730" t="s">
        <v>96</v>
      </c>
      <c r="C730" t="s">
        <v>929</v>
      </c>
      <c r="D730" t="s">
        <v>929</v>
      </c>
      <c r="E730" t="s">
        <v>929</v>
      </c>
      <c r="F730" t="s">
        <v>929</v>
      </c>
      <c r="G730" t="s">
        <v>929</v>
      </c>
      <c r="H730" t="s">
        <v>929</v>
      </c>
      <c r="I730" t="s">
        <v>929</v>
      </c>
      <c r="J730" t="s">
        <v>929</v>
      </c>
      <c r="K730" t="s">
        <v>929</v>
      </c>
      <c r="L730" t="s">
        <v>929</v>
      </c>
      <c r="M730" t="s">
        <v>929</v>
      </c>
      <c r="N730" t="s">
        <v>929</v>
      </c>
    </row>
    <row r="731" spans="1:14">
      <c r="A731">
        <v>801161</v>
      </c>
      <c r="B731" t="s">
        <v>96</v>
      </c>
      <c r="C731" t="s">
        <v>929</v>
      </c>
      <c r="D731" t="s">
        <v>929</v>
      </c>
      <c r="E731" t="s">
        <v>929</v>
      </c>
      <c r="F731" t="s">
        <v>929</v>
      </c>
      <c r="G731" t="s">
        <v>929</v>
      </c>
      <c r="H731" t="s">
        <v>929</v>
      </c>
      <c r="I731" t="s">
        <v>929</v>
      </c>
      <c r="J731" t="s">
        <v>929</v>
      </c>
      <c r="K731" t="s">
        <v>929</v>
      </c>
      <c r="L731" t="s">
        <v>929</v>
      </c>
      <c r="M731" t="s">
        <v>929</v>
      </c>
      <c r="N731" t="s">
        <v>929</v>
      </c>
    </row>
    <row r="732" spans="1:14">
      <c r="A732">
        <v>801164</v>
      </c>
      <c r="B732" t="s">
        <v>96</v>
      </c>
      <c r="C732" t="s">
        <v>929</v>
      </c>
      <c r="D732" t="s">
        <v>929</v>
      </c>
      <c r="E732" t="s">
        <v>929</v>
      </c>
      <c r="F732" t="s">
        <v>929</v>
      </c>
      <c r="G732" t="s">
        <v>929</v>
      </c>
      <c r="H732" t="s">
        <v>929</v>
      </c>
      <c r="I732" t="s">
        <v>929</v>
      </c>
      <c r="J732" t="s">
        <v>929</v>
      </c>
      <c r="K732" t="s">
        <v>929</v>
      </c>
      <c r="L732" t="s">
        <v>929</v>
      </c>
      <c r="M732" t="s">
        <v>929</v>
      </c>
      <c r="N732" t="s">
        <v>929</v>
      </c>
    </row>
    <row r="733" spans="1:14">
      <c r="A733">
        <v>801166</v>
      </c>
      <c r="B733" t="s">
        <v>96</v>
      </c>
      <c r="C733" t="s">
        <v>929</v>
      </c>
      <c r="D733" t="s">
        <v>929</v>
      </c>
      <c r="E733" t="s">
        <v>929</v>
      </c>
      <c r="F733" t="s">
        <v>929</v>
      </c>
      <c r="G733" t="s">
        <v>929</v>
      </c>
      <c r="H733" t="s">
        <v>929</v>
      </c>
      <c r="I733" t="s">
        <v>929</v>
      </c>
      <c r="J733" t="s">
        <v>929</v>
      </c>
      <c r="K733" t="s">
        <v>929</v>
      </c>
      <c r="L733" t="s">
        <v>929</v>
      </c>
      <c r="M733" t="s">
        <v>929</v>
      </c>
      <c r="N733" t="s">
        <v>929</v>
      </c>
    </row>
    <row r="734" spans="1:14">
      <c r="A734">
        <v>801167</v>
      </c>
      <c r="B734" t="s">
        <v>96</v>
      </c>
      <c r="C734" t="s">
        <v>929</v>
      </c>
      <c r="D734" t="s">
        <v>930</v>
      </c>
      <c r="E734" t="s">
        <v>930</v>
      </c>
      <c r="F734" t="s">
        <v>930</v>
      </c>
      <c r="G734" t="s">
        <v>929</v>
      </c>
      <c r="H734" t="s">
        <v>929</v>
      </c>
      <c r="I734" t="s">
        <v>929</v>
      </c>
      <c r="J734" t="s">
        <v>929</v>
      </c>
      <c r="K734" t="s">
        <v>929</v>
      </c>
      <c r="L734" t="s">
        <v>929</v>
      </c>
      <c r="M734" t="s">
        <v>929</v>
      </c>
      <c r="N734" t="s">
        <v>929</v>
      </c>
    </row>
    <row r="735" spans="1:14">
      <c r="A735">
        <v>801168</v>
      </c>
      <c r="B735" t="s">
        <v>96</v>
      </c>
      <c r="C735" t="s">
        <v>929</v>
      </c>
      <c r="D735" t="s">
        <v>929</v>
      </c>
      <c r="E735" t="s">
        <v>929</v>
      </c>
      <c r="F735" t="s">
        <v>929</v>
      </c>
      <c r="G735" t="s">
        <v>929</v>
      </c>
      <c r="H735" t="s">
        <v>929</v>
      </c>
      <c r="I735" t="s">
        <v>929</v>
      </c>
      <c r="J735" t="s">
        <v>929</v>
      </c>
      <c r="K735" t="s">
        <v>929</v>
      </c>
      <c r="L735" t="s">
        <v>929</v>
      </c>
      <c r="M735" t="s">
        <v>929</v>
      </c>
      <c r="N735" t="s">
        <v>929</v>
      </c>
    </row>
    <row r="736" spans="1:14">
      <c r="A736">
        <v>801169</v>
      </c>
      <c r="B736" t="s">
        <v>96</v>
      </c>
      <c r="C736" t="s">
        <v>929</v>
      </c>
      <c r="D736" t="s">
        <v>929</v>
      </c>
      <c r="E736" t="s">
        <v>929</v>
      </c>
      <c r="F736" t="s">
        <v>929</v>
      </c>
      <c r="G736" t="s">
        <v>929</v>
      </c>
      <c r="H736" t="s">
        <v>929</v>
      </c>
      <c r="I736" t="s">
        <v>929</v>
      </c>
      <c r="J736" t="s">
        <v>929</v>
      </c>
      <c r="K736" t="s">
        <v>929</v>
      </c>
      <c r="L736" t="s">
        <v>929</v>
      </c>
      <c r="M736" t="s">
        <v>929</v>
      </c>
      <c r="N736" t="s">
        <v>929</v>
      </c>
    </row>
    <row r="737" spans="1:14">
      <c r="A737">
        <v>801170</v>
      </c>
      <c r="B737" t="s">
        <v>96</v>
      </c>
      <c r="C737" t="s">
        <v>929</v>
      </c>
      <c r="D737" t="s">
        <v>929</v>
      </c>
      <c r="E737" t="s">
        <v>930</v>
      </c>
      <c r="F737" t="s">
        <v>929</v>
      </c>
      <c r="G737" t="s">
        <v>930</v>
      </c>
      <c r="H737" t="s">
        <v>929</v>
      </c>
      <c r="I737" t="s">
        <v>928</v>
      </c>
      <c r="J737" t="s">
        <v>928</v>
      </c>
      <c r="K737" t="s">
        <v>930</v>
      </c>
      <c r="L737" t="s">
        <v>928</v>
      </c>
      <c r="M737" t="s">
        <v>930</v>
      </c>
      <c r="N737" t="s">
        <v>929</v>
      </c>
    </row>
    <row r="738" spans="1:14">
      <c r="A738">
        <v>801171</v>
      </c>
      <c r="B738" t="s">
        <v>96</v>
      </c>
      <c r="C738" t="s">
        <v>929</v>
      </c>
      <c r="D738" t="s">
        <v>929</v>
      </c>
      <c r="E738" t="s">
        <v>929</v>
      </c>
      <c r="F738" t="s">
        <v>929</v>
      </c>
      <c r="G738" t="s">
        <v>929</v>
      </c>
      <c r="H738" t="s">
        <v>928</v>
      </c>
      <c r="I738" t="s">
        <v>929</v>
      </c>
      <c r="J738" t="s">
        <v>930</v>
      </c>
      <c r="K738" t="s">
        <v>929</v>
      </c>
      <c r="L738" t="s">
        <v>928</v>
      </c>
      <c r="M738" t="s">
        <v>929</v>
      </c>
      <c r="N738" t="s">
        <v>928</v>
      </c>
    </row>
    <row r="739" spans="1:14">
      <c r="A739">
        <v>801172</v>
      </c>
      <c r="B739" t="s">
        <v>96</v>
      </c>
      <c r="C739" t="s">
        <v>928</v>
      </c>
      <c r="D739" t="s">
        <v>928</v>
      </c>
      <c r="E739" t="s">
        <v>930</v>
      </c>
      <c r="F739" t="s">
        <v>929</v>
      </c>
      <c r="G739" t="s">
        <v>929</v>
      </c>
      <c r="H739" t="s">
        <v>929</v>
      </c>
      <c r="I739" t="s">
        <v>928</v>
      </c>
      <c r="J739" t="s">
        <v>929</v>
      </c>
      <c r="K739" t="s">
        <v>928</v>
      </c>
      <c r="L739" t="s">
        <v>928</v>
      </c>
      <c r="M739" t="s">
        <v>930</v>
      </c>
      <c r="N739" t="s">
        <v>928</v>
      </c>
    </row>
    <row r="740" spans="1:14">
      <c r="A740">
        <v>801173</v>
      </c>
      <c r="B740" t="s">
        <v>96</v>
      </c>
      <c r="C740" t="s">
        <v>929</v>
      </c>
      <c r="D740" t="s">
        <v>929</v>
      </c>
      <c r="E740" t="s">
        <v>929</v>
      </c>
      <c r="F740" t="s">
        <v>929</v>
      </c>
      <c r="G740" t="s">
        <v>929</v>
      </c>
      <c r="H740" t="s">
        <v>929</v>
      </c>
      <c r="I740" t="s">
        <v>929</v>
      </c>
      <c r="J740" t="s">
        <v>929</v>
      </c>
      <c r="K740" t="s">
        <v>929</v>
      </c>
      <c r="L740" t="s">
        <v>929</v>
      </c>
      <c r="M740" t="s">
        <v>929</v>
      </c>
      <c r="N740" t="s">
        <v>929</v>
      </c>
    </row>
    <row r="741" spans="1:14">
      <c r="A741">
        <v>801174</v>
      </c>
      <c r="B741" t="s">
        <v>96</v>
      </c>
      <c r="C741" t="s">
        <v>928</v>
      </c>
      <c r="D741" t="s">
        <v>929</v>
      </c>
      <c r="E741" t="s">
        <v>929</v>
      </c>
      <c r="F741" t="s">
        <v>928</v>
      </c>
      <c r="G741" t="s">
        <v>928</v>
      </c>
      <c r="H741" t="s">
        <v>929</v>
      </c>
      <c r="I741" t="s">
        <v>929</v>
      </c>
      <c r="J741" t="s">
        <v>929</v>
      </c>
      <c r="K741" t="s">
        <v>929</v>
      </c>
      <c r="L741" t="s">
        <v>929</v>
      </c>
      <c r="M741" t="s">
        <v>929</v>
      </c>
      <c r="N741" t="s">
        <v>929</v>
      </c>
    </row>
    <row r="742" spans="1:14">
      <c r="A742">
        <v>801176</v>
      </c>
      <c r="B742" t="s">
        <v>96</v>
      </c>
      <c r="C742" t="s">
        <v>929</v>
      </c>
      <c r="D742" t="s">
        <v>929</v>
      </c>
      <c r="E742" t="s">
        <v>929</v>
      </c>
      <c r="F742" t="s">
        <v>929</v>
      </c>
      <c r="G742" t="s">
        <v>929</v>
      </c>
      <c r="H742" t="s">
        <v>929</v>
      </c>
      <c r="I742" t="s">
        <v>929</v>
      </c>
      <c r="J742" t="s">
        <v>929</v>
      </c>
      <c r="K742" t="s">
        <v>929</v>
      </c>
      <c r="L742" t="s">
        <v>929</v>
      </c>
      <c r="M742" t="s">
        <v>929</v>
      </c>
      <c r="N742" t="s">
        <v>929</v>
      </c>
    </row>
    <row r="743" spans="1:14">
      <c r="A743">
        <v>801177</v>
      </c>
      <c r="B743" t="s">
        <v>96</v>
      </c>
      <c r="C743" t="s">
        <v>929</v>
      </c>
      <c r="D743" t="s">
        <v>929</v>
      </c>
      <c r="E743" t="s">
        <v>929</v>
      </c>
      <c r="F743" t="s">
        <v>929</v>
      </c>
      <c r="G743" t="s">
        <v>929</v>
      </c>
      <c r="H743" t="s">
        <v>929</v>
      </c>
      <c r="I743" t="s">
        <v>929</v>
      </c>
      <c r="J743" t="s">
        <v>929</v>
      </c>
      <c r="K743" t="s">
        <v>929</v>
      </c>
      <c r="L743" t="s">
        <v>929</v>
      </c>
      <c r="M743" t="s">
        <v>929</v>
      </c>
      <c r="N743" t="s">
        <v>929</v>
      </c>
    </row>
    <row r="744" spans="1:14">
      <c r="A744">
        <v>801179</v>
      </c>
      <c r="B744" t="s">
        <v>96</v>
      </c>
      <c r="C744" t="s">
        <v>929</v>
      </c>
      <c r="D744" t="s">
        <v>929</v>
      </c>
      <c r="E744" t="s">
        <v>929</v>
      </c>
      <c r="F744" t="s">
        <v>929</v>
      </c>
      <c r="G744" t="s">
        <v>929</v>
      </c>
      <c r="H744" t="s">
        <v>929</v>
      </c>
      <c r="I744" t="s">
        <v>929</v>
      </c>
      <c r="J744" t="s">
        <v>929</v>
      </c>
      <c r="K744" t="s">
        <v>929</v>
      </c>
      <c r="L744" t="s">
        <v>929</v>
      </c>
      <c r="M744" t="s">
        <v>929</v>
      </c>
      <c r="N744" t="s">
        <v>929</v>
      </c>
    </row>
    <row r="745" spans="1:14">
      <c r="A745">
        <v>801180</v>
      </c>
      <c r="B745" t="s">
        <v>96</v>
      </c>
      <c r="C745" t="s">
        <v>929</v>
      </c>
      <c r="D745" t="s">
        <v>929</v>
      </c>
      <c r="E745" t="s">
        <v>929</v>
      </c>
      <c r="F745" t="s">
        <v>929</v>
      </c>
      <c r="G745" t="s">
        <v>929</v>
      </c>
      <c r="H745" t="s">
        <v>929</v>
      </c>
      <c r="I745" t="s">
        <v>929</v>
      </c>
      <c r="J745" t="s">
        <v>929</v>
      </c>
      <c r="K745" t="s">
        <v>929</v>
      </c>
      <c r="L745" t="s">
        <v>929</v>
      </c>
      <c r="M745" t="s">
        <v>929</v>
      </c>
      <c r="N745" t="s">
        <v>929</v>
      </c>
    </row>
    <row r="746" spans="1:14">
      <c r="A746">
        <v>801181</v>
      </c>
      <c r="B746" t="s">
        <v>96</v>
      </c>
      <c r="C746" t="s">
        <v>929</v>
      </c>
      <c r="D746" t="s">
        <v>929</v>
      </c>
      <c r="E746" t="s">
        <v>929</v>
      </c>
      <c r="F746" t="s">
        <v>929</v>
      </c>
      <c r="G746" t="s">
        <v>929</v>
      </c>
      <c r="H746" t="s">
        <v>929</v>
      </c>
      <c r="I746" t="s">
        <v>929</v>
      </c>
      <c r="J746" t="s">
        <v>929</v>
      </c>
      <c r="K746" t="s">
        <v>929</v>
      </c>
      <c r="L746" t="s">
        <v>929</v>
      </c>
      <c r="M746" t="s">
        <v>929</v>
      </c>
      <c r="N746" t="s">
        <v>929</v>
      </c>
    </row>
    <row r="747" spans="1:14">
      <c r="A747">
        <v>801183</v>
      </c>
      <c r="B747" t="s">
        <v>96</v>
      </c>
      <c r="C747" t="s">
        <v>929</v>
      </c>
      <c r="D747" t="s">
        <v>929</v>
      </c>
      <c r="E747" t="s">
        <v>929</v>
      </c>
      <c r="F747" t="s">
        <v>929</v>
      </c>
      <c r="G747" t="s">
        <v>929</v>
      </c>
      <c r="H747" t="s">
        <v>929</v>
      </c>
      <c r="I747" t="s">
        <v>929</v>
      </c>
      <c r="J747" t="s">
        <v>929</v>
      </c>
      <c r="K747" t="s">
        <v>929</v>
      </c>
      <c r="L747" t="s">
        <v>929</v>
      </c>
      <c r="M747" t="s">
        <v>929</v>
      </c>
      <c r="N747" t="s">
        <v>929</v>
      </c>
    </row>
    <row r="748" spans="1:14">
      <c r="A748">
        <v>801184</v>
      </c>
      <c r="B748" t="s">
        <v>96</v>
      </c>
      <c r="C748" t="s">
        <v>929</v>
      </c>
      <c r="D748" t="s">
        <v>929</v>
      </c>
      <c r="E748" t="s">
        <v>929</v>
      </c>
      <c r="F748" t="s">
        <v>929</v>
      </c>
      <c r="G748" t="s">
        <v>929</v>
      </c>
      <c r="H748" t="s">
        <v>929</v>
      </c>
      <c r="I748" t="s">
        <v>929</v>
      </c>
      <c r="J748" t="s">
        <v>929</v>
      </c>
      <c r="K748" t="s">
        <v>929</v>
      </c>
      <c r="L748" t="s">
        <v>929</v>
      </c>
      <c r="M748" t="s">
        <v>929</v>
      </c>
      <c r="N748" t="s">
        <v>929</v>
      </c>
    </row>
    <row r="749" spans="1:14">
      <c r="A749">
        <v>801185</v>
      </c>
      <c r="B749" t="s">
        <v>96</v>
      </c>
      <c r="C749" t="s">
        <v>929</v>
      </c>
      <c r="D749" t="s">
        <v>929</v>
      </c>
      <c r="E749" t="s">
        <v>929</v>
      </c>
      <c r="F749" t="s">
        <v>929</v>
      </c>
      <c r="G749" t="s">
        <v>929</v>
      </c>
      <c r="H749" t="s">
        <v>929</v>
      </c>
      <c r="I749" t="s">
        <v>929</v>
      </c>
      <c r="J749" t="s">
        <v>929</v>
      </c>
      <c r="K749" t="s">
        <v>929</v>
      </c>
      <c r="L749" t="s">
        <v>929</v>
      </c>
      <c r="M749" t="s">
        <v>929</v>
      </c>
      <c r="N749" t="s">
        <v>929</v>
      </c>
    </row>
    <row r="750" spans="1:14">
      <c r="A750">
        <v>801186</v>
      </c>
      <c r="B750" t="s">
        <v>96</v>
      </c>
      <c r="C750" t="s">
        <v>929</v>
      </c>
      <c r="D750" t="s">
        <v>929</v>
      </c>
      <c r="E750" t="s">
        <v>929</v>
      </c>
      <c r="F750" t="s">
        <v>929</v>
      </c>
      <c r="G750" t="s">
        <v>929</v>
      </c>
      <c r="H750" t="s">
        <v>929</v>
      </c>
      <c r="I750" t="s">
        <v>929</v>
      </c>
      <c r="J750" t="s">
        <v>929</v>
      </c>
      <c r="K750" t="s">
        <v>929</v>
      </c>
      <c r="L750" t="s">
        <v>929</v>
      </c>
      <c r="M750" t="s">
        <v>929</v>
      </c>
      <c r="N750" t="s">
        <v>929</v>
      </c>
    </row>
    <row r="751" spans="1:14">
      <c r="A751">
        <v>801187</v>
      </c>
      <c r="B751" t="s">
        <v>96</v>
      </c>
      <c r="C751" t="s">
        <v>929</v>
      </c>
      <c r="D751" t="s">
        <v>930</v>
      </c>
      <c r="E751" t="s">
        <v>930</v>
      </c>
      <c r="F751" t="s">
        <v>929</v>
      </c>
      <c r="G751" t="s">
        <v>930</v>
      </c>
      <c r="H751" t="s">
        <v>930</v>
      </c>
      <c r="I751" t="s">
        <v>930</v>
      </c>
      <c r="J751" t="s">
        <v>930</v>
      </c>
      <c r="K751" t="s">
        <v>929</v>
      </c>
      <c r="L751" t="s">
        <v>928</v>
      </c>
      <c r="M751" t="s">
        <v>929</v>
      </c>
      <c r="N751" t="s">
        <v>929</v>
      </c>
    </row>
    <row r="752" spans="1:14">
      <c r="A752">
        <v>801188</v>
      </c>
      <c r="B752" t="s">
        <v>96</v>
      </c>
      <c r="C752" t="s">
        <v>929</v>
      </c>
      <c r="D752" t="s">
        <v>929</v>
      </c>
      <c r="E752" t="s">
        <v>929</v>
      </c>
      <c r="F752" t="s">
        <v>929</v>
      </c>
      <c r="G752" t="s">
        <v>929</v>
      </c>
      <c r="H752" t="s">
        <v>929</v>
      </c>
      <c r="I752" t="s">
        <v>929</v>
      </c>
      <c r="J752" t="s">
        <v>929</v>
      </c>
      <c r="K752" t="s">
        <v>929</v>
      </c>
      <c r="L752" t="s">
        <v>929</v>
      </c>
      <c r="M752" t="s">
        <v>929</v>
      </c>
      <c r="N752" t="s">
        <v>929</v>
      </c>
    </row>
    <row r="753" spans="1:14">
      <c r="A753">
        <v>801189</v>
      </c>
      <c r="B753" t="s">
        <v>96</v>
      </c>
      <c r="C753" t="s">
        <v>929</v>
      </c>
      <c r="D753" t="s">
        <v>929</v>
      </c>
      <c r="E753" t="s">
        <v>929</v>
      </c>
      <c r="F753" t="s">
        <v>929</v>
      </c>
      <c r="G753" t="s">
        <v>929</v>
      </c>
      <c r="H753" t="s">
        <v>929</v>
      </c>
      <c r="I753" t="s">
        <v>929</v>
      </c>
      <c r="J753" t="s">
        <v>929</v>
      </c>
      <c r="K753" t="s">
        <v>929</v>
      </c>
      <c r="L753" t="s">
        <v>929</v>
      </c>
      <c r="M753" t="s">
        <v>929</v>
      </c>
      <c r="N753" t="s">
        <v>929</v>
      </c>
    </row>
    <row r="754" spans="1:14">
      <c r="A754">
        <v>801190</v>
      </c>
      <c r="B754" t="s">
        <v>96</v>
      </c>
      <c r="C754" t="s">
        <v>929</v>
      </c>
      <c r="D754" t="s">
        <v>929</v>
      </c>
      <c r="E754" t="s">
        <v>929</v>
      </c>
      <c r="F754" t="s">
        <v>929</v>
      </c>
      <c r="G754" t="s">
        <v>929</v>
      </c>
      <c r="H754" t="s">
        <v>929</v>
      </c>
      <c r="I754" t="s">
        <v>929</v>
      </c>
      <c r="J754" t="s">
        <v>929</v>
      </c>
      <c r="K754" t="s">
        <v>929</v>
      </c>
      <c r="L754" t="s">
        <v>929</v>
      </c>
      <c r="M754" t="s">
        <v>929</v>
      </c>
      <c r="N754" t="s">
        <v>929</v>
      </c>
    </row>
    <row r="755" spans="1:14">
      <c r="A755">
        <v>801191</v>
      </c>
      <c r="B755" t="s">
        <v>96</v>
      </c>
      <c r="C755" t="s">
        <v>929</v>
      </c>
      <c r="D755" t="s">
        <v>930</v>
      </c>
      <c r="E755" t="s">
        <v>929</v>
      </c>
      <c r="F755" t="s">
        <v>929</v>
      </c>
      <c r="G755" t="s">
        <v>929</v>
      </c>
      <c r="H755" t="s">
        <v>930</v>
      </c>
      <c r="I755" t="s">
        <v>930</v>
      </c>
      <c r="J755" t="s">
        <v>930</v>
      </c>
      <c r="K755" t="s">
        <v>929</v>
      </c>
      <c r="L755" t="s">
        <v>930</v>
      </c>
      <c r="M755" t="s">
        <v>930</v>
      </c>
      <c r="N755" t="s">
        <v>930</v>
      </c>
    </row>
    <row r="756" spans="1:14">
      <c r="A756">
        <v>801192</v>
      </c>
      <c r="B756" t="s">
        <v>96</v>
      </c>
      <c r="C756" t="s">
        <v>930</v>
      </c>
      <c r="D756" t="s">
        <v>930</v>
      </c>
      <c r="E756" t="s">
        <v>930</v>
      </c>
      <c r="F756" t="s">
        <v>929</v>
      </c>
      <c r="G756" t="s">
        <v>929</v>
      </c>
      <c r="H756" t="s">
        <v>929</v>
      </c>
      <c r="I756" t="s">
        <v>929</v>
      </c>
      <c r="J756" t="s">
        <v>929</v>
      </c>
      <c r="K756" t="s">
        <v>929</v>
      </c>
      <c r="L756" t="s">
        <v>929</v>
      </c>
      <c r="M756" t="s">
        <v>929</v>
      </c>
      <c r="N756" t="s">
        <v>929</v>
      </c>
    </row>
    <row r="757" spans="1:14">
      <c r="A757">
        <v>801193</v>
      </c>
      <c r="B757" t="s">
        <v>96</v>
      </c>
      <c r="C757" t="s">
        <v>929</v>
      </c>
      <c r="D757" t="s">
        <v>929</v>
      </c>
      <c r="E757" t="s">
        <v>929</v>
      </c>
      <c r="F757" t="s">
        <v>929</v>
      </c>
      <c r="G757" t="s">
        <v>929</v>
      </c>
      <c r="H757" t="s">
        <v>929</v>
      </c>
      <c r="I757" t="s">
        <v>929</v>
      </c>
      <c r="J757" t="s">
        <v>929</v>
      </c>
      <c r="K757" t="s">
        <v>929</v>
      </c>
      <c r="L757" t="s">
        <v>929</v>
      </c>
      <c r="M757" t="s">
        <v>929</v>
      </c>
      <c r="N757" t="s">
        <v>929</v>
      </c>
    </row>
    <row r="758" spans="1:14">
      <c r="A758">
        <v>801194</v>
      </c>
      <c r="B758" t="s">
        <v>96</v>
      </c>
      <c r="C758" t="s">
        <v>929</v>
      </c>
      <c r="D758" t="s">
        <v>929</v>
      </c>
      <c r="E758" t="s">
        <v>929</v>
      </c>
      <c r="F758" t="s">
        <v>929</v>
      </c>
      <c r="G758" t="s">
        <v>929</v>
      </c>
      <c r="H758" t="s">
        <v>929</v>
      </c>
      <c r="I758" t="s">
        <v>929</v>
      </c>
      <c r="J758" t="s">
        <v>929</v>
      </c>
      <c r="K758" t="s">
        <v>929</v>
      </c>
      <c r="L758" t="s">
        <v>929</v>
      </c>
      <c r="M758" t="s">
        <v>929</v>
      </c>
      <c r="N758" t="s">
        <v>929</v>
      </c>
    </row>
    <row r="759" spans="1:14">
      <c r="A759">
        <v>801198</v>
      </c>
      <c r="B759" t="s">
        <v>96</v>
      </c>
      <c r="C759" t="s">
        <v>930</v>
      </c>
      <c r="D759" t="s">
        <v>930</v>
      </c>
      <c r="E759" t="s">
        <v>929</v>
      </c>
      <c r="F759" t="s">
        <v>929</v>
      </c>
      <c r="G759" t="s">
        <v>929</v>
      </c>
      <c r="H759" t="s">
        <v>930</v>
      </c>
      <c r="I759" t="s">
        <v>929</v>
      </c>
      <c r="J759" t="s">
        <v>929</v>
      </c>
      <c r="K759" t="s">
        <v>929</v>
      </c>
      <c r="L759" t="s">
        <v>929</v>
      </c>
      <c r="M759" t="s">
        <v>929</v>
      </c>
      <c r="N759" t="s">
        <v>929</v>
      </c>
    </row>
    <row r="760" spans="1:14">
      <c r="A760">
        <v>801200</v>
      </c>
      <c r="B760" t="s">
        <v>96</v>
      </c>
      <c r="C760" t="s">
        <v>929</v>
      </c>
      <c r="D760" t="s">
        <v>929</v>
      </c>
      <c r="E760" t="s">
        <v>929</v>
      </c>
      <c r="F760" t="s">
        <v>929</v>
      </c>
      <c r="G760" t="s">
        <v>929</v>
      </c>
      <c r="H760" t="s">
        <v>929</v>
      </c>
      <c r="I760" t="s">
        <v>929</v>
      </c>
      <c r="J760" t="s">
        <v>929</v>
      </c>
      <c r="K760" t="s">
        <v>929</v>
      </c>
      <c r="L760" t="s">
        <v>929</v>
      </c>
      <c r="M760" t="s">
        <v>929</v>
      </c>
      <c r="N760" t="s">
        <v>929</v>
      </c>
    </row>
    <row r="761" spans="1:14">
      <c r="A761">
        <v>801201</v>
      </c>
      <c r="B761" t="s">
        <v>96</v>
      </c>
      <c r="C761" t="s">
        <v>929</v>
      </c>
      <c r="D761" t="s">
        <v>929</v>
      </c>
      <c r="E761" t="s">
        <v>929</v>
      </c>
      <c r="F761" t="s">
        <v>929</v>
      </c>
      <c r="G761" t="s">
        <v>929</v>
      </c>
      <c r="H761" t="s">
        <v>929</v>
      </c>
      <c r="I761" t="s">
        <v>929</v>
      </c>
      <c r="J761" t="s">
        <v>929</v>
      </c>
      <c r="K761" t="s">
        <v>929</v>
      </c>
      <c r="L761" t="s">
        <v>929</v>
      </c>
      <c r="M761" t="s">
        <v>929</v>
      </c>
      <c r="N761" t="s">
        <v>929</v>
      </c>
    </row>
    <row r="762" spans="1:14">
      <c r="A762">
        <v>801202</v>
      </c>
      <c r="B762" t="s">
        <v>96</v>
      </c>
      <c r="C762" t="s">
        <v>929</v>
      </c>
      <c r="D762" t="s">
        <v>929</v>
      </c>
      <c r="E762" t="s">
        <v>929</v>
      </c>
      <c r="F762" t="s">
        <v>929</v>
      </c>
      <c r="G762" t="s">
        <v>929</v>
      </c>
      <c r="H762" t="s">
        <v>929</v>
      </c>
      <c r="I762" t="s">
        <v>929</v>
      </c>
      <c r="J762" t="s">
        <v>929</v>
      </c>
      <c r="K762" t="s">
        <v>929</v>
      </c>
      <c r="L762" t="s">
        <v>929</v>
      </c>
      <c r="M762" t="s">
        <v>929</v>
      </c>
      <c r="N762" t="s">
        <v>929</v>
      </c>
    </row>
    <row r="763" spans="1:14">
      <c r="A763">
        <v>801204</v>
      </c>
      <c r="B763" t="s">
        <v>96</v>
      </c>
      <c r="C763" t="s">
        <v>929</v>
      </c>
      <c r="D763" t="s">
        <v>929</v>
      </c>
      <c r="E763" t="s">
        <v>930</v>
      </c>
      <c r="F763" t="s">
        <v>929</v>
      </c>
      <c r="G763" t="s">
        <v>929</v>
      </c>
      <c r="H763" t="s">
        <v>930</v>
      </c>
      <c r="I763" t="s">
        <v>929</v>
      </c>
      <c r="J763" t="s">
        <v>928</v>
      </c>
      <c r="K763" t="s">
        <v>929</v>
      </c>
      <c r="L763" t="s">
        <v>928</v>
      </c>
      <c r="M763" t="s">
        <v>928</v>
      </c>
      <c r="N763" t="s">
        <v>929</v>
      </c>
    </row>
    <row r="764" spans="1:14">
      <c r="A764">
        <v>801206</v>
      </c>
      <c r="B764" t="s">
        <v>96</v>
      </c>
      <c r="C764" t="s">
        <v>929</v>
      </c>
      <c r="D764" t="s">
        <v>929</v>
      </c>
      <c r="E764" t="s">
        <v>929</v>
      </c>
      <c r="F764" t="s">
        <v>929</v>
      </c>
      <c r="G764" t="s">
        <v>930</v>
      </c>
      <c r="H764" t="s">
        <v>930</v>
      </c>
      <c r="I764" t="s">
        <v>930</v>
      </c>
      <c r="J764" t="s">
        <v>929</v>
      </c>
      <c r="K764" t="s">
        <v>929</v>
      </c>
      <c r="L764" t="s">
        <v>929</v>
      </c>
      <c r="M764" t="s">
        <v>929</v>
      </c>
      <c r="N764" t="s">
        <v>929</v>
      </c>
    </row>
    <row r="765" spans="1:14">
      <c r="A765">
        <v>801207</v>
      </c>
      <c r="B765" t="s">
        <v>96</v>
      </c>
      <c r="C765" t="s">
        <v>929</v>
      </c>
      <c r="D765" t="s">
        <v>929</v>
      </c>
      <c r="E765" t="s">
        <v>930</v>
      </c>
      <c r="F765" t="s">
        <v>929</v>
      </c>
      <c r="G765" t="s">
        <v>929</v>
      </c>
      <c r="H765" t="s">
        <v>929</v>
      </c>
      <c r="I765" t="s">
        <v>929</v>
      </c>
      <c r="J765" t="s">
        <v>930</v>
      </c>
      <c r="K765" t="s">
        <v>930</v>
      </c>
      <c r="L765" t="s">
        <v>930</v>
      </c>
      <c r="M765" t="s">
        <v>929</v>
      </c>
      <c r="N765" t="s">
        <v>929</v>
      </c>
    </row>
    <row r="766" spans="1:14">
      <c r="A766">
        <v>801209</v>
      </c>
      <c r="B766" t="s">
        <v>96</v>
      </c>
      <c r="C766" t="s">
        <v>930</v>
      </c>
      <c r="D766" t="s">
        <v>929</v>
      </c>
      <c r="E766" t="s">
        <v>929</v>
      </c>
      <c r="F766" t="s">
        <v>930</v>
      </c>
      <c r="G766" t="s">
        <v>929</v>
      </c>
      <c r="H766" t="s">
        <v>930</v>
      </c>
      <c r="I766" t="s">
        <v>929</v>
      </c>
      <c r="J766" t="s">
        <v>929</v>
      </c>
      <c r="K766" t="s">
        <v>929</v>
      </c>
      <c r="L766" t="s">
        <v>929</v>
      </c>
      <c r="M766" t="s">
        <v>929</v>
      </c>
      <c r="N766" t="s">
        <v>929</v>
      </c>
    </row>
    <row r="767" spans="1:14">
      <c r="A767">
        <v>801210</v>
      </c>
      <c r="B767" t="s">
        <v>96</v>
      </c>
      <c r="C767" t="s">
        <v>929</v>
      </c>
      <c r="D767" t="s">
        <v>929</v>
      </c>
      <c r="E767" t="s">
        <v>929</v>
      </c>
      <c r="F767" t="s">
        <v>929</v>
      </c>
      <c r="G767" t="s">
        <v>929</v>
      </c>
      <c r="H767" t="s">
        <v>929</v>
      </c>
      <c r="I767" t="s">
        <v>929</v>
      </c>
      <c r="J767" t="s">
        <v>929</v>
      </c>
      <c r="K767" t="s">
        <v>929</v>
      </c>
      <c r="L767" t="s">
        <v>929</v>
      </c>
      <c r="M767" t="s">
        <v>929</v>
      </c>
      <c r="N767" t="s">
        <v>929</v>
      </c>
    </row>
    <row r="768" spans="1:14">
      <c r="A768">
        <v>801211</v>
      </c>
      <c r="B768" t="s">
        <v>96</v>
      </c>
      <c r="C768" t="s">
        <v>929</v>
      </c>
      <c r="D768" t="s">
        <v>929</v>
      </c>
      <c r="E768" t="s">
        <v>929</v>
      </c>
      <c r="F768" t="s">
        <v>929</v>
      </c>
      <c r="G768" t="s">
        <v>929</v>
      </c>
      <c r="H768" t="s">
        <v>929</v>
      </c>
      <c r="I768" t="s">
        <v>930</v>
      </c>
      <c r="J768" t="s">
        <v>930</v>
      </c>
      <c r="K768" t="s">
        <v>929</v>
      </c>
      <c r="L768" t="s">
        <v>930</v>
      </c>
      <c r="M768" t="s">
        <v>929</v>
      </c>
      <c r="N768" t="s">
        <v>929</v>
      </c>
    </row>
    <row r="769" spans="1:14">
      <c r="A769">
        <v>801212</v>
      </c>
      <c r="B769" t="s">
        <v>96</v>
      </c>
      <c r="C769" t="s">
        <v>929</v>
      </c>
      <c r="D769" t="s">
        <v>929</v>
      </c>
      <c r="E769" t="s">
        <v>929</v>
      </c>
      <c r="F769" t="s">
        <v>929</v>
      </c>
      <c r="G769" t="s">
        <v>929</v>
      </c>
      <c r="H769" t="s">
        <v>929</v>
      </c>
      <c r="I769" t="s">
        <v>929</v>
      </c>
      <c r="J769" t="s">
        <v>929</v>
      </c>
      <c r="K769" t="s">
        <v>929</v>
      </c>
      <c r="L769" t="s">
        <v>929</v>
      </c>
      <c r="M769" t="s">
        <v>929</v>
      </c>
      <c r="N769" t="s">
        <v>929</v>
      </c>
    </row>
    <row r="770" spans="1:14">
      <c r="A770">
        <v>801213</v>
      </c>
      <c r="B770" t="s">
        <v>96</v>
      </c>
      <c r="C770" t="s">
        <v>929</v>
      </c>
      <c r="D770" t="s">
        <v>929</v>
      </c>
      <c r="E770" t="s">
        <v>929</v>
      </c>
      <c r="F770" t="s">
        <v>929</v>
      </c>
      <c r="G770" t="s">
        <v>929</v>
      </c>
      <c r="H770" t="s">
        <v>929</v>
      </c>
      <c r="I770" t="s">
        <v>929</v>
      </c>
      <c r="J770" t="s">
        <v>929</v>
      </c>
      <c r="K770" t="s">
        <v>929</v>
      </c>
      <c r="L770" t="s">
        <v>929</v>
      </c>
      <c r="M770" t="s">
        <v>929</v>
      </c>
      <c r="N770" t="s">
        <v>929</v>
      </c>
    </row>
    <row r="771" spans="1:14">
      <c r="A771">
        <v>801214</v>
      </c>
      <c r="B771" t="s">
        <v>96</v>
      </c>
      <c r="C771" t="s">
        <v>929</v>
      </c>
      <c r="D771" t="s">
        <v>929</v>
      </c>
      <c r="E771" t="s">
        <v>929</v>
      </c>
      <c r="F771" t="s">
        <v>929</v>
      </c>
      <c r="G771" t="s">
        <v>929</v>
      </c>
      <c r="H771" t="s">
        <v>929</v>
      </c>
      <c r="I771" t="s">
        <v>929</v>
      </c>
      <c r="J771" t="s">
        <v>929</v>
      </c>
      <c r="K771" t="s">
        <v>929</v>
      </c>
      <c r="L771" t="s">
        <v>929</v>
      </c>
      <c r="M771" t="s">
        <v>929</v>
      </c>
      <c r="N771" t="s">
        <v>929</v>
      </c>
    </row>
    <row r="772" spans="1:14">
      <c r="A772">
        <v>801217</v>
      </c>
      <c r="B772" t="s">
        <v>96</v>
      </c>
      <c r="C772" t="s">
        <v>929</v>
      </c>
      <c r="D772" t="s">
        <v>929</v>
      </c>
      <c r="E772" t="s">
        <v>929</v>
      </c>
      <c r="F772" t="s">
        <v>929</v>
      </c>
      <c r="G772" t="s">
        <v>929</v>
      </c>
      <c r="H772" t="s">
        <v>929</v>
      </c>
      <c r="I772" t="s">
        <v>930</v>
      </c>
      <c r="J772" t="s">
        <v>930</v>
      </c>
      <c r="K772" t="s">
        <v>930</v>
      </c>
      <c r="L772" t="s">
        <v>930</v>
      </c>
      <c r="M772" t="s">
        <v>929</v>
      </c>
      <c r="N772" t="s">
        <v>929</v>
      </c>
    </row>
    <row r="773" spans="1:14">
      <c r="A773">
        <v>801221</v>
      </c>
      <c r="B773" t="s">
        <v>96</v>
      </c>
      <c r="C773" t="s">
        <v>929</v>
      </c>
      <c r="D773" t="s">
        <v>929</v>
      </c>
      <c r="E773" t="s">
        <v>929</v>
      </c>
      <c r="F773" t="s">
        <v>929</v>
      </c>
      <c r="G773" t="s">
        <v>929</v>
      </c>
      <c r="H773" t="s">
        <v>929</v>
      </c>
      <c r="I773" t="s">
        <v>929</v>
      </c>
      <c r="J773" t="s">
        <v>929</v>
      </c>
      <c r="K773" t="s">
        <v>929</v>
      </c>
      <c r="L773" t="s">
        <v>929</v>
      </c>
      <c r="M773" t="s">
        <v>929</v>
      </c>
      <c r="N773" t="s">
        <v>929</v>
      </c>
    </row>
    <row r="774" spans="1:14">
      <c r="A774">
        <v>801222</v>
      </c>
      <c r="B774" t="s">
        <v>96</v>
      </c>
      <c r="C774" t="s">
        <v>929</v>
      </c>
      <c r="D774" t="s">
        <v>929</v>
      </c>
      <c r="E774" t="s">
        <v>929</v>
      </c>
      <c r="F774" t="s">
        <v>929</v>
      </c>
      <c r="G774" t="s">
        <v>929</v>
      </c>
      <c r="H774" t="s">
        <v>929</v>
      </c>
      <c r="I774" t="s">
        <v>929</v>
      </c>
      <c r="J774" t="s">
        <v>929</v>
      </c>
      <c r="K774" t="s">
        <v>929</v>
      </c>
      <c r="L774" t="s">
        <v>929</v>
      </c>
      <c r="M774" t="s">
        <v>929</v>
      </c>
      <c r="N774" t="s">
        <v>929</v>
      </c>
    </row>
    <row r="775" spans="1:14">
      <c r="A775">
        <v>801223</v>
      </c>
      <c r="B775" t="s">
        <v>96</v>
      </c>
      <c r="C775" t="s">
        <v>929</v>
      </c>
      <c r="D775" t="s">
        <v>929</v>
      </c>
      <c r="E775" t="s">
        <v>929</v>
      </c>
      <c r="F775" t="s">
        <v>929</v>
      </c>
      <c r="G775" t="s">
        <v>929</v>
      </c>
      <c r="H775" t="s">
        <v>929</v>
      </c>
      <c r="I775" t="s">
        <v>929</v>
      </c>
      <c r="J775" t="s">
        <v>929</v>
      </c>
      <c r="K775" t="s">
        <v>929</v>
      </c>
      <c r="L775" t="s">
        <v>929</v>
      </c>
      <c r="M775" t="s">
        <v>929</v>
      </c>
      <c r="N775" t="s">
        <v>929</v>
      </c>
    </row>
    <row r="776" spans="1:14">
      <c r="A776">
        <v>801225</v>
      </c>
      <c r="B776" t="s">
        <v>96</v>
      </c>
      <c r="C776" t="s">
        <v>929</v>
      </c>
      <c r="D776" t="s">
        <v>929</v>
      </c>
      <c r="E776" t="s">
        <v>929</v>
      </c>
      <c r="F776" t="s">
        <v>929</v>
      </c>
      <c r="G776" t="s">
        <v>929</v>
      </c>
      <c r="H776" t="s">
        <v>929</v>
      </c>
      <c r="I776" t="s">
        <v>929</v>
      </c>
      <c r="J776" t="s">
        <v>929</v>
      </c>
      <c r="K776" t="s">
        <v>929</v>
      </c>
      <c r="L776" t="s">
        <v>929</v>
      </c>
      <c r="M776" t="s">
        <v>929</v>
      </c>
      <c r="N776" t="s">
        <v>929</v>
      </c>
    </row>
    <row r="777" spans="1:14">
      <c r="A777">
        <v>801228</v>
      </c>
      <c r="B777" t="s">
        <v>96</v>
      </c>
      <c r="C777" t="s">
        <v>929</v>
      </c>
      <c r="D777" t="s">
        <v>929</v>
      </c>
      <c r="E777" t="s">
        <v>929</v>
      </c>
      <c r="F777" t="s">
        <v>929</v>
      </c>
      <c r="G777" t="s">
        <v>929</v>
      </c>
      <c r="H777" t="s">
        <v>929</v>
      </c>
      <c r="I777" t="s">
        <v>929</v>
      </c>
      <c r="J777" t="s">
        <v>929</v>
      </c>
      <c r="K777" t="s">
        <v>929</v>
      </c>
      <c r="L777" t="s">
        <v>929</v>
      </c>
      <c r="M777" t="s">
        <v>929</v>
      </c>
      <c r="N777" t="s">
        <v>929</v>
      </c>
    </row>
    <row r="778" spans="1:14">
      <c r="A778">
        <v>801229</v>
      </c>
      <c r="B778" t="s">
        <v>96</v>
      </c>
      <c r="C778" t="s">
        <v>929</v>
      </c>
      <c r="D778" t="s">
        <v>929</v>
      </c>
      <c r="E778" t="s">
        <v>929</v>
      </c>
      <c r="F778" t="s">
        <v>929</v>
      </c>
      <c r="G778" t="s">
        <v>929</v>
      </c>
      <c r="H778" t="s">
        <v>929</v>
      </c>
      <c r="I778" t="s">
        <v>929</v>
      </c>
      <c r="J778" t="s">
        <v>929</v>
      </c>
      <c r="K778" t="s">
        <v>929</v>
      </c>
      <c r="L778" t="s">
        <v>929</v>
      </c>
      <c r="M778" t="s">
        <v>929</v>
      </c>
      <c r="N778" t="s">
        <v>929</v>
      </c>
    </row>
    <row r="779" spans="1:14">
      <c r="A779">
        <v>801231</v>
      </c>
      <c r="B779" t="s">
        <v>96</v>
      </c>
      <c r="C779" t="s">
        <v>929</v>
      </c>
      <c r="D779" t="s">
        <v>929</v>
      </c>
      <c r="E779" t="s">
        <v>929</v>
      </c>
      <c r="F779" t="s">
        <v>929</v>
      </c>
      <c r="G779" t="s">
        <v>929</v>
      </c>
      <c r="H779" t="s">
        <v>929</v>
      </c>
      <c r="I779" t="s">
        <v>929</v>
      </c>
      <c r="J779" t="s">
        <v>929</v>
      </c>
      <c r="K779" t="s">
        <v>929</v>
      </c>
      <c r="L779" t="s">
        <v>929</v>
      </c>
      <c r="M779" t="s">
        <v>929</v>
      </c>
      <c r="N779" t="s">
        <v>929</v>
      </c>
    </row>
    <row r="780" spans="1:14">
      <c r="A780">
        <v>801232</v>
      </c>
      <c r="B780" t="s">
        <v>96</v>
      </c>
      <c r="C780" t="s">
        <v>930</v>
      </c>
      <c r="D780" t="s">
        <v>929</v>
      </c>
      <c r="E780" t="s">
        <v>930</v>
      </c>
      <c r="F780" t="s">
        <v>930</v>
      </c>
      <c r="G780" t="s">
        <v>929</v>
      </c>
      <c r="H780" t="s">
        <v>929</v>
      </c>
      <c r="I780" t="s">
        <v>929</v>
      </c>
      <c r="J780" t="s">
        <v>929</v>
      </c>
      <c r="K780" t="s">
        <v>929</v>
      </c>
      <c r="L780" t="s">
        <v>929</v>
      </c>
      <c r="M780" t="s">
        <v>929</v>
      </c>
      <c r="N780" t="s">
        <v>929</v>
      </c>
    </row>
    <row r="781" spans="1:14">
      <c r="A781">
        <v>801233</v>
      </c>
      <c r="B781" t="s">
        <v>96</v>
      </c>
      <c r="C781" t="s">
        <v>929</v>
      </c>
      <c r="D781" t="s">
        <v>929</v>
      </c>
      <c r="E781" t="s">
        <v>929</v>
      </c>
      <c r="F781" t="s">
        <v>929</v>
      </c>
      <c r="G781" t="s">
        <v>929</v>
      </c>
      <c r="H781" t="s">
        <v>929</v>
      </c>
      <c r="I781" t="s">
        <v>929</v>
      </c>
      <c r="J781" t="s">
        <v>929</v>
      </c>
      <c r="K781" t="s">
        <v>929</v>
      </c>
      <c r="L781" t="s">
        <v>929</v>
      </c>
      <c r="M781" t="s">
        <v>929</v>
      </c>
      <c r="N781" t="s">
        <v>929</v>
      </c>
    </row>
    <row r="782" spans="1:14">
      <c r="A782">
        <v>801235</v>
      </c>
      <c r="B782" t="s">
        <v>96</v>
      </c>
      <c r="C782" t="s">
        <v>929</v>
      </c>
      <c r="D782" t="s">
        <v>929</v>
      </c>
      <c r="E782" t="s">
        <v>929</v>
      </c>
      <c r="F782" t="s">
        <v>929</v>
      </c>
      <c r="G782" t="s">
        <v>929</v>
      </c>
      <c r="H782" t="s">
        <v>929</v>
      </c>
      <c r="I782" t="s">
        <v>929</v>
      </c>
      <c r="J782" t="s">
        <v>929</v>
      </c>
      <c r="K782" t="s">
        <v>929</v>
      </c>
      <c r="L782" t="s">
        <v>929</v>
      </c>
      <c r="M782" t="s">
        <v>929</v>
      </c>
      <c r="N782" t="s">
        <v>929</v>
      </c>
    </row>
    <row r="783" spans="1:14">
      <c r="A783">
        <v>801237</v>
      </c>
      <c r="B783" t="s">
        <v>96</v>
      </c>
      <c r="C783" t="s">
        <v>929</v>
      </c>
      <c r="D783" t="s">
        <v>929</v>
      </c>
      <c r="E783" t="s">
        <v>929</v>
      </c>
      <c r="F783" t="s">
        <v>929</v>
      </c>
      <c r="G783" t="s">
        <v>929</v>
      </c>
      <c r="H783" t="s">
        <v>929</v>
      </c>
      <c r="I783" t="s">
        <v>929</v>
      </c>
      <c r="J783" t="s">
        <v>929</v>
      </c>
      <c r="K783" t="s">
        <v>929</v>
      </c>
      <c r="L783" t="s">
        <v>929</v>
      </c>
      <c r="M783" t="s">
        <v>929</v>
      </c>
      <c r="N783" t="s">
        <v>929</v>
      </c>
    </row>
    <row r="784" spans="1:14">
      <c r="A784">
        <v>801238</v>
      </c>
      <c r="B784" t="s">
        <v>96</v>
      </c>
      <c r="C784" t="s">
        <v>929</v>
      </c>
      <c r="D784" t="s">
        <v>929</v>
      </c>
      <c r="E784" t="s">
        <v>929</v>
      </c>
      <c r="F784" t="s">
        <v>929</v>
      </c>
      <c r="G784" t="s">
        <v>929</v>
      </c>
      <c r="H784" t="s">
        <v>929</v>
      </c>
      <c r="I784" t="s">
        <v>929</v>
      </c>
      <c r="J784" t="s">
        <v>929</v>
      </c>
      <c r="K784" t="s">
        <v>929</v>
      </c>
      <c r="L784" t="s">
        <v>929</v>
      </c>
      <c r="M784" t="s">
        <v>929</v>
      </c>
      <c r="N784" t="s">
        <v>929</v>
      </c>
    </row>
    <row r="785" spans="1:14">
      <c r="A785">
        <v>801239</v>
      </c>
      <c r="B785" t="s">
        <v>96</v>
      </c>
      <c r="C785" t="s">
        <v>929</v>
      </c>
      <c r="D785" t="s">
        <v>929</v>
      </c>
      <c r="E785" t="s">
        <v>929</v>
      </c>
      <c r="F785" t="s">
        <v>929</v>
      </c>
      <c r="G785" t="s">
        <v>929</v>
      </c>
      <c r="H785" t="s">
        <v>929</v>
      </c>
      <c r="I785" t="s">
        <v>929</v>
      </c>
      <c r="J785" t="s">
        <v>929</v>
      </c>
      <c r="K785" t="s">
        <v>929</v>
      </c>
      <c r="L785" t="s">
        <v>929</v>
      </c>
      <c r="M785" t="s">
        <v>929</v>
      </c>
      <c r="N785" t="s">
        <v>929</v>
      </c>
    </row>
    <row r="786" spans="1:14">
      <c r="A786">
        <v>801240</v>
      </c>
      <c r="B786" t="s">
        <v>96</v>
      </c>
      <c r="C786" t="s">
        <v>929</v>
      </c>
      <c r="D786" t="s">
        <v>930</v>
      </c>
      <c r="E786" t="s">
        <v>928</v>
      </c>
      <c r="F786" t="s">
        <v>928</v>
      </c>
      <c r="G786" t="s">
        <v>930</v>
      </c>
      <c r="H786" t="s">
        <v>929</v>
      </c>
      <c r="I786" t="s">
        <v>929</v>
      </c>
      <c r="J786" t="s">
        <v>930</v>
      </c>
      <c r="K786" t="s">
        <v>930</v>
      </c>
      <c r="L786" t="s">
        <v>929</v>
      </c>
      <c r="M786" t="s">
        <v>930</v>
      </c>
      <c r="N786" t="s">
        <v>928</v>
      </c>
    </row>
    <row r="787" spans="1:14">
      <c r="A787">
        <v>801241</v>
      </c>
      <c r="B787" t="s">
        <v>96</v>
      </c>
      <c r="C787" t="s">
        <v>929</v>
      </c>
      <c r="D787" t="s">
        <v>930</v>
      </c>
      <c r="E787" t="s">
        <v>929</v>
      </c>
      <c r="F787" t="s">
        <v>930</v>
      </c>
      <c r="G787" t="s">
        <v>930</v>
      </c>
      <c r="H787" t="s">
        <v>929</v>
      </c>
      <c r="I787" t="s">
        <v>929</v>
      </c>
      <c r="J787" t="s">
        <v>929</v>
      </c>
      <c r="K787" t="s">
        <v>929</v>
      </c>
      <c r="L787" t="s">
        <v>929</v>
      </c>
      <c r="M787" t="s">
        <v>929</v>
      </c>
      <c r="N787" t="s">
        <v>929</v>
      </c>
    </row>
    <row r="788" spans="1:14">
      <c r="A788">
        <v>801243</v>
      </c>
      <c r="B788" t="s">
        <v>96</v>
      </c>
      <c r="C788" t="s">
        <v>929</v>
      </c>
      <c r="D788" t="s">
        <v>929</v>
      </c>
      <c r="E788" t="s">
        <v>929</v>
      </c>
      <c r="F788" t="s">
        <v>929</v>
      </c>
      <c r="G788" t="s">
        <v>929</v>
      </c>
      <c r="H788" t="s">
        <v>929</v>
      </c>
      <c r="I788" t="s">
        <v>929</v>
      </c>
      <c r="J788" t="s">
        <v>929</v>
      </c>
      <c r="K788" t="s">
        <v>929</v>
      </c>
      <c r="L788" t="s">
        <v>929</v>
      </c>
      <c r="M788" t="s">
        <v>929</v>
      </c>
      <c r="N788" t="s">
        <v>929</v>
      </c>
    </row>
    <row r="789" spans="1:14">
      <c r="A789">
        <v>801244</v>
      </c>
      <c r="B789" t="s">
        <v>96</v>
      </c>
      <c r="C789" t="s">
        <v>929</v>
      </c>
      <c r="D789" t="s">
        <v>929</v>
      </c>
      <c r="E789" t="s">
        <v>929</v>
      </c>
      <c r="F789" t="s">
        <v>929</v>
      </c>
      <c r="G789" t="s">
        <v>929</v>
      </c>
      <c r="H789" t="s">
        <v>929</v>
      </c>
      <c r="I789" t="s">
        <v>929</v>
      </c>
      <c r="J789" t="s">
        <v>929</v>
      </c>
      <c r="K789" t="s">
        <v>929</v>
      </c>
      <c r="L789" t="s">
        <v>929</v>
      </c>
      <c r="M789" t="s">
        <v>929</v>
      </c>
      <c r="N789" t="s">
        <v>929</v>
      </c>
    </row>
    <row r="790" spans="1:14">
      <c r="A790">
        <v>801246</v>
      </c>
      <c r="B790" t="s">
        <v>96</v>
      </c>
      <c r="C790" t="s">
        <v>930</v>
      </c>
      <c r="D790" t="s">
        <v>929</v>
      </c>
      <c r="E790" t="s">
        <v>930</v>
      </c>
      <c r="F790" t="s">
        <v>930</v>
      </c>
      <c r="G790" t="s">
        <v>929</v>
      </c>
      <c r="H790" t="s">
        <v>929</v>
      </c>
      <c r="I790" t="s">
        <v>929</v>
      </c>
      <c r="J790" t="s">
        <v>929</v>
      </c>
      <c r="K790" t="s">
        <v>929</v>
      </c>
      <c r="L790" t="s">
        <v>929</v>
      </c>
      <c r="M790" t="s">
        <v>929</v>
      </c>
      <c r="N790" t="s">
        <v>929</v>
      </c>
    </row>
    <row r="791" spans="1:14">
      <c r="A791">
        <v>801248</v>
      </c>
      <c r="B791" t="s">
        <v>96</v>
      </c>
      <c r="C791" t="s">
        <v>929</v>
      </c>
      <c r="D791" t="s">
        <v>929</v>
      </c>
      <c r="E791" t="s">
        <v>929</v>
      </c>
      <c r="F791" t="s">
        <v>929</v>
      </c>
      <c r="G791" t="s">
        <v>929</v>
      </c>
      <c r="H791" t="s">
        <v>929</v>
      </c>
      <c r="I791" t="s">
        <v>929</v>
      </c>
      <c r="J791" t="s">
        <v>929</v>
      </c>
      <c r="K791" t="s">
        <v>929</v>
      </c>
      <c r="L791" t="s">
        <v>929</v>
      </c>
      <c r="M791" t="s">
        <v>929</v>
      </c>
      <c r="N791" t="s">
        <v>929</v>
      </c>
    </row>
    <row r="792" spans="1:14">
      <c r="A792">
        <v>801249</v>
      </c>
      <c r="B792" t="s">
        <v>96</v>
      </c>
      <c r="C792" t="s">
        <v>929</v>
      </c>
      <c r="D792" t="s">
        <v>929</v>
      </c>
      <c r="E792" t="s">
        <v>929</v>
      </c>
      <c r="F792" t="s">
        <v>929</v>
      </c>
      <c r="G792" t="s">
        <v>929</v>
      </c>
      <c r="H792" t="s">
        <v>929</v>
      </c>
      <c r="I792" t="s">
        <v>929</v>
      </c>
      <c r="J792" t="s">
        <v>929</v>
      </c>
      <c r="K792" t="s">
        <v>929</v>
      </c>
      <c r="L792" t="s">
        <v>929</v>
      </c>
      <c r="M792" t="s">
        <v>929</v>
      </c>
      <c r="N792" t="s">
        <v>929</v>
      </c>
    </row>
    <row r="793" spans="1:14">
      <c r="A793">
        <v>801252</v>
      </c>
      <c r="B793" t="s">
        <v>96</v>
      </c>
      <c r="C793" t="s">
        <v>929</v>
      </c>
      <c r="D793" t="s">
        <v>929</v>
      </c>
      <c r="E793" t="s">
        <v>929</v>
      </c>
      <c r="F793" t="s">
        <v>929</v>
      </c>
      <c r="G793" t="s">
        <v>929</v>
      </c>
      <c r="H793" t="s">
        <v>929</v>
      </c>
      <c r="I793" t="s">
        <v>929</v>
      </c>
      <c r="J793" t="s">
        <v>929</v>
      </c>
      <c r="K793" t="s">
        <v>929</v>
      </c>
      <c r="L793" t="s">
        <v>929</v>
      </c>
      <c r="M793" t="s">
        <v>929</v>
      </c>
      <c r="N793" t="s">
        <v>929</v>
      </c>
    </row>
    <row r="794" spans="1:14">
      <c r="A794">
        <v>801253</v>
      </c>
      <c r="B794" t="s">
        <v>96</v>
      </c>
      <c r="C794" t="s">
        <v>929</v>
      </c>
      <c r="D794" t="s">
        <v>930</v>
      </c>
      <c r="E794" t="s">
        <v>929</v>
      </c>
      <c r="F794" t="s">
        <v>930</v>
      </c>
      <c r="G794" t="s">
        <v>930</v>
      </c>
      <c r="H794" t="s">
        <v>929</v>
      </c>
      <c r="I794" t="s">
        <v>930</v>
      </c>
      <c r="J794" t="s">
        <v>929</v>
      </c>
      <c r="K794" t="s">
        <v>929</v>
      </c>
      <c r="L794" t="s">
        <v>929</v>
      </c>
      <c r="M794" t="s">
        <v>930</v>
      </c>
      <c r="N794" t="s">
        <v>929</v>
      </c>
    </row>
    <row r="795" spans="1:14">
      <c r="A795">
        <v>801254</v>
      </c>
      <c r="B795" t="s">
        <v>96</v>
      </c>
      <c r="C795" t="s">
        <v>929</v>
      </c>
      <c r="D795" t="s">
        <v>929</v>
      </c>
      <c r="E795" t="s">
        <v>929</v>
      </c>
      <c r="F795" t="s">
        <v>929</v>
      </c>
      <c r="G795" t="s">
        <v>929</v>
      </c>
      <c r="H795" t="s">
        <v>929</v>
      </c>
      <c r="I795" t="s">
        <v>929</v>
      </c>
      <c r="J795" t="s">
        <v>929</v>
      </c>
      <c r="K795" t="s">
        <v>929</v>
      </c>
      <c r="L795" t="s">
        <v>929</v>
      </c>
      <c r="M795" t="s">
        <v>929</v>
      </c>
      <c r="N795" t="s">
        <v>929</v>
      </c>
    </row>
    <row r="796" spans="1:14">
      <c r="A796">
        <v>801255</v>
      </c>
      <c r="B796" t="s">
        <v>96</v>
      </c>
      <c r="C796" t="s">
        <v>929</v>
      </c>
      <c r="D796" t="s">
        <v>929</v>
      </c>
      <c r="E796" t="s">
        <v>929</v>
      </c>
      <c r="F796" t="s">
        <v>929</v>
      </c>
      <c r="G796" t="s">
        <v>929</v>
      </c>
      <c r="H796" t="s">
        <v>929</v>
      </c>
      <c r="I796" t="s">
        <v>929</v>
      </c>
      <c r="J796" t="s">
        <v>929</v>
      </c>
      <c r="K796" t="s">
        <v>929</v>
      </c>
      <c r="L796" t="s">
        <v>929</v>
      </c>
      <c r="M796" t="s">
        <v>929</v>
      </c>
      <c r="N796" t="s">
        <v>929</v>
      </c>
    </row>
    <row r="797" spans="1:14">
      <c r="A797">
        <v>801259</v>
      </c>
      <c r="B797" t="s">
        <v>96</v>
      </c>
      <c r="C797" t="s">
        <v>930</v>
      </c>
      <c r="D797" t="s">
        <v>929</v>
      </c>
      <c r="E797" t="s">
        <v>929</v>
      </c>
      <c r="F797" t="s">
        <v>929</v>
      </c>
      <c r="G797" t="s">
        <v>929</v>
      </c>
      <c r="H797" t="s">
        <v>929</v>
      </c>
      <c r="I797" t="s">
        <v>929</v>
      </c>
      <c r="J797" t="s">
        <v>929</v>
      </c>
      <c r="K797" t="s">
        <v>929</v>
      </c>
      <c r="L797" t="s">
        <v>930</v>
      </c>
      <c r="M797" t="s">
        <v>929</v>
      </c>
      <c r="N797" t="s">
        <v>929</v>
      </c>
    </row>
    <row r="798" spans="1:14">
      <c r="A798">
        <v>801261</v>
      </c>
      <c r="B798" t="s">
        <v>96</v>
      </c>
      <c r="C798" t="s">
        <v>929</v>
      </c>
      <c r="D798" t="s">
        <v>929</v>
      </c>
      <c r="E798" t="s">
        <v>929</v>
      </c>
      <c r="F798" t="s">
        <v>929</v>
      </c>
      <c r="G798" t="s">
        <v>929</v>
      </c>
      <c r="H798" t="s">
        <v>929</v>
      </c>
      <c r="I798" t="s">
        <v>929</v>
      </c>
      <c r="J798" t="s">
        <v>929</v>
      </c>
      <c r="K798" t="s">
        <v>929</v>
      </c>
      <c r="L798" t="s">
        <v>929</v>
      </c>
      <c r="M798" t="s">
        <v>929</v>
      </c>
      <c r="N798" t="s">
        <v>929</v>
      </c>
    </row>
    <row r="799" spans="1:14">
      <c r="A799">
        <v>801264</v>
      </c>
      <c r="B799" t="s">
        <v>96</v>
      </c>
      <c r="C799" t="s">
        <v>929</v>
      </c>
      <c r="D799" t="s">
        <v>929</v>
      </c>
      <c r="E799" t="s">
        <v>930</v>
      </c>
      <c r="F799" t="s">
        <v>929</v>
      </c>
      <c r="G799" t="s">
        <v>930</v>
      </c>
      <c r="H799" t="s">
        <v>930</v>
      </c>
      <c r="I799" t="s">
        <v>930</v>
      </c>
      <c r="J799" t="s">
        <v>929</v>
      </c>
      <c r="K799" t="s">
        <v>929</v>
      </c>
      <c r="L799" t="s">
        <v>929</v>
      </c>
      <c r="M799" t="s">
        <v>929</v>
      </c>
      <c r="N799" t="s">
        <v>929</v>
      </c>
    </row>
    <row r="800" spans="1:14">
      <c r="A800">
        <v>801268</v>
      </c>
      <c r="B800" t="s">
        <v>96</v>
      </c>
      <c r="C800" t="s">
        <v>929</v>
      </c>
      <c r="D800" t="s">
        <v>929</v>
      </c>
      <c r="E800" t="s">
        <v>929</v>
      </c>
      <c r="F800" t="s">
        <v>929</v>
      </c>
      <c r="G800" t="s">
        <v>929</v>
      </c>
      <c r="H800" t="s">
        <v>929</v>
      </c>
      <c r="I800" t="s">
        <v>929</v>
      </c>
      <c r="J800" t="s">
        <v>929</v>
      </c>
      <c r="K800" t="s">
        <v>929</v>
      </c>
      <c r="L800" t="s">
        <v>929</v>
      </c>
      <c r="M800" t="s">
        <v>929</v>
      </c>
      <c r="N800" t="s">
        <v>929</v>
      </c>
    </row>
    <row r="801" spans="1:14">
      <c r="A801">
        <v>801269</v>
      </c>
      <c r="B801" t="s">
        <v>96</v>
      </c>
      <c r="C801" t="s">
        <v>929</v>
      </c>
      <c r="D801" t="s">
        <v>929</v>
      </c>
      <c r="E801" t="s">
        <v>929</v>
      </c>
      <c r="F801" t="s">
        <v>929</v>
      </c>
      <c r="G801" t="s">
        <v>929</v>
      </c>
      <c r="H801" t="s">
        <v>929</v>
      </c>
      <c r="I801" t="s">
        <v>929</v>
      </c>
      <c r="J801" t="s">
        <v>929</v>
      </c>
      <c r="K801" t="s">
        <v>929</v>
      </c>
      <c r="L801" t="s">
        <v>929</v>
      </c>
      <c r="M801" t="s">
        <v>929</v>
      </c>
      <c r="N801" t="s">
        <v>929</v>
      </c>
    </row>
    <row r="802" spans="1:14">
      <c r="A802">
        <v>801272</v>
      </c>
      <c r="B802" t="s">
        <v>96</v>
      </c>
      <c r="C802" t="s">
        <v>929</v>
      </c>
      <c r="D802" t="s">
        <v>929</v>
      </c>
      <c r="E802" t="s">
        <v>929</v>
      </c>
      <c r="F802" t="s">
        <v>929</v>
      </c>
      <c r="G802" t="s">
        <v>929</v>
      </c>
      <c r="H802" t="s">
        <v>929</v>
      </c>
      <c r="I802" t="s">
        <v>929</v>
      </c>
      <c r="J802" t="s">
        <v>929</v>
      </c>
      <c r="K802" t="s">
        <v>929</v>
      </c>
      <c r="L802" t="s">
        <v>929</v>
      </c>
      <c r="M802" t="s">
        <v>929</v>
      </c>
      <c r="N802" t="s">
        <v>929</v>
      </c>
    </row>
    <row r="803" spans="1:14">
      <c r="A803">
        <v>801273</v>
      </c>
      <c r="B803" t="s">
        <v>96</v>
      </c>
      <c r="C803" t="s">
        <v>929</v>
      </c>
      <c r="D803" t="s">
        <v>929</v>
      </c>
      <c r="E803" t="s">
        <v>930</v>
      </c>
      <c r="F803" t="s">
        <v>930</v>
      </c>
      <c r="G803" t="s">
        <v>929</v>
      </c>
      <c r="H803" t="s">
        <v>929</v>
      </c>
      <c r="I803" t="s">
        <v>930</v>
      </c>
      <c r="J803" t="s">
        <v>929</v>
      </c>
      <c r="K803" t="s">
        <v>929</v>
      </c>
      <c r="L803" t="s">
        <v>929</v>
      </c>
      <c r="M803" t="s">
        <v>930</v>
      </c>
      <c r="N803" t="s">
        <v>929</v>
      </c>
    </row>
    <row r="804" spans="1:14">
      <c r="A804">
        <v>801275</v>
      </c>
      <c r="B804" t="s">
        <v>96</v>
      </c>
      <c r="C804" t="s">
        <v>929</v>
      </c>
      <c r="D804" t="s">
        <v>929</v>
      </c>
      <c r="E804" t="s">
        <v>929</v>
      </c>
      <c r="F804" t="s">
        <v>929</v>
      </c>
      <c r="G804" t="s">
        <v>929</v>
      </c>
      <c r="H804" t="s">
        <v>929</v>
      </c>
      <c r="I804" t="s">
        <v>929</v>
      </c>
      <c r="J804" t="s">
        <v>929</v>
      </c>
      <c r="K804" t="s">
        <v>929</v>
      </c>
      <c r="L804" t="s">
        <v>929</v>
      </c>
      <c r="M804" t="s">
        <v>929</v>
      </c>
      <c r="N804" t="s">
        <v>929</v>
      </c>
    </row>
    <row r="805" spans="1:14">
      <c r="A805">
        <v>801278</v>
      </c>
      <c r="B805" t="s">
        <v>96</v>
      </c>
      <c r="C805" t="s">
        <v>929</v>
      </c>
      <c r="D805" t="s">
        <v>930</v>
      </c>
      <c r="E805" t="s">
        <v>928</v>
      </c>
      <c r="F805" t="s">
        <v>930</v>
      </c>
      <c r="G805" t="s">
        <v>928</v>
      </c>
      <c r="H805" t="s">
        <v>929</v>
      </c>
      <c r="I805" t="s">
        <v>929</v>
      </c>
      <c r="J805" t="s">
        <v>929</v>
      </c>
      <c r="K805" t="s">
        <v>929</v>
      </c>
      <c r="L805" t="s">
        <v>929</v>
      </c>
      <c r="M805" t="s">
        <v>929</v>
      </c>
      <c r="N805" t="s">
        <v>929</v>
      </c>
    </row>
    <row r="806" spans="1:14">
      <c r="A806">
        <v>801279</v>
      </c>
      <c r="B806" t="s">
        <v>96</v>
      </c>
      <c r="C806" t="s">
        <v>929</v>
      </c>
      <c r="D806" t="s">
        <v>929</v>
      </c>
      <c r="E806" t="s">
        <v>929</v>
      </c>
      <c r="F806" t="s">
        <v>929</v>
      </c>
      <c r="G806" t="s">
        <v>929</v>
      </c>
      <c r="H806" t="s">
        <v>929</v>
      </c>
      <c r="I806" t="s">
        <v>929</v>
      </c>
      <c r="J806" t="s">
        <v>929</v>
      </c>
      <c r="K806" t="s">
        <v>929</v>
      </c>
      <c r="L806" t="s">
        <v>929</v>
      </c>
      <c r="M806" t="s">
        <v>929</v>
      </c>
      <c r="N806" t="s">
        <v>929</v>
      </c>
    </row>
    <row r="807" spans="1:14">
      <c r="A807">
        <v>801282</v>
      </c>
      <c r="B807" t="s">
        <v>96</v>
      </c>
      <c r="C807" t="s">
        <v>929</v>
      </c>
      <c r="D807" t="s">
        <v>929</v>
      </c>
      <c r="E807" t="s">
        <v>929</v>
      </c>
      <c r="F807" t="s">
        <v>929</v>
      </c>
      <c r="G807" t="s">
        <v>929</v>
      </c>
      <c r="H807" t="s">
        <v>929</v>
      </c>
      <c r="I807" t="s">
        <v>929</v>
      </c>
      <c r="J807" t="s">
        <v>929</v>
      </c>
      <c r="K807" t="s">
        <v>929</v>
      </c>
      <c r="L807" t="s">
        <v>929</v>
      </c>
      <c r="M807" t="s">
        <v>929</v>
      </c>
      <c r="N807" t="s">
        <v>929</v>
      </c>
    </row>
    <row r="808" spans="1:14">
      <c r="A808">
        <v>801283</v>
      </c>
      <c r="B808" t="s">
        <v>96</v>
      </c>
      <c r="C808" t="s">
        <v>929</v>
      </c>
      <c r="D808" t="s">
        <v>929</v>
      </c>
      <c r="E808" t="s">
        <v>929</v>
      </c>
      <c r="F808" t="s">
        <v>929</v>
      </c>
      <c r="G808" t="s">
        <v>929</v>
      </c>
      <c r="H808" t="s">
        <v>929</v>
      </c>
      <c r="I808" t="s">
        <v>929</v>
      </c>
      <c r="J808" t="s">
        <v>929</v>
      </c>
      <c r="K808" t="s">
        <v>929</v>
      </c>
      <c r="L808" t="s">
        <v>929</v>
      </c>
      <c r="M808" t="s">
        <v>929</v>
      </c>
      <c r="N808" t="s">
        <v>929</v>
      </c>
    </row>
    <row r="809" spans="1:14">
      <c r="A809">
        <v>801284</v>
      </c>
      <c r="B809" t="s">
        <v>96</v>
      </c>
      <c r="C809" t="s">
        <v>928</v>
      </c>
      <c r="D809" t="s">
        <v>928</v>
      </c>
      <c r="E809" t="s">
        <v>928</v>
      </c>
      <c r="F809" t="s">
        <v>928</v>
      </c>
      <c r="G809" t="s">
        <v>928</v>
      </c>
      <c r="H809" t="s">
        <v>929</v>
      </c>
      <c r="I809" t="s">
        <v>929</v>
      </c>
      <c r="J809" t="s">
        <v>929</v>
      </c>
      <c r="K809" t="s">
        <v>929</v>
      </c>
      <c r="L809" t="s">
        <v>929</v>
      </c>
      <c r="M809" t="s">
        <v>929</v>
      </c>
      <c r="N809" t="s">
        <v>929</v>
      </c>
    </row>
    <row r="810" spans="1:14">
      <c r="A810">
        <v>801285</v>
      </c>
      <c r="B810" t="s">
        <v>96</v>
      </c>
      <c r="C810" t="s">
        <v>929</v>
      </c>
      <c r="D810" t="s">
        <v>929</v>
      </c>
      <c r="E810" t="s">
        <v>929</v>
      </c>
      <c r="F810" t="s">
        <v>929</v>
      </c>
      <c r="G810" t="s">
        <v>929</v>
      </c>
      <c r="H810" t="s">
        <v>929</v>
      </c>
      <c r="I810" t="s">
        <v>929</v>
      </c>
      <c r="J810" t="s">
        <v>929</v>
      </c>
      <c r="K810" t="s">
        <v>929</v>
      </c>
      <c r="L810" t="s">
        <v>929</v>
      </c>
      <c r="M810" t="s">
        <v>929</v>
      </c>
      <c r="N810" t="s">
        <v>929</v>
      </c>
    </row>
    <row r="811" spans="1:14">
      <c r="A811">
        <v>801289</v>
      </c>
      <c r="B811" t="s">
        <v>96</v>
      </c>
      <c r="C811" t="s">
        <v>929</v>
      </c>
      <c r="D811" t="s">
        <v>929</v>
      </c>
      <c r="E811" t="s">
        <v>929</v>
      </c>
      <c r="F811" t="s">
        <v>929</v>
      </c>
      <c r="G811" t="s">
        <v>929</v>
      </c>
      <c r="H811" t="s">
        <v>929</v>
      </c>
      <c r="I811" t="s">
        <v>929</v>
      </c>
      <c r="J811" t="s">
        <v>929</v>
      </c>
      <c r="K811" t="s">
        <v>929</v>
      </c>
      <c r="L811" t="s">
        <v>929</v>
      </c>
      <c r="M811" t="s">
        <v>929</v>
      </c>
      <c r="N811" t="s">
        <v>929</v>
      </c>
    </row>
    <row r="812" spans="1:14">
      <c r="A812">
        <v>801292</v>
      </c>
      <c r="B812" t="s">
        <v>96</v>
      </c>
      <c r="C812" t="s">
        <v>929</v>
      </c>
      <c r="D812" t="s">
        <v>929</v>
      </c>
      <c r="E812" t="s">
        <v>930</v>
      </c>
      <c r="F812" t="s">
        <v>930</v>
      </c>
      <c r="G812" t="s">
        <v>929</v>
      </c>
      <c r="H812" t="s">
        <v>929</v>
      </c>
      <c r="I812" t="s">
        <v>929</v>
      </c>
      <c r="J812" t="s">
        <v>930</v>
      </c>
      <c r="K812" t="s">
        <v>930</v>
      </c>
      <c r="L812" t="s">
        <v>929</v>
      </c>
      <c r="M812" t="s">
        <v>930</v>
      </c>
      <c r="N812" t="s">
        <v>930</v>
      </c>
    </row>
    <row r="813" spans="1:14">
      <c r="A813">
        <v>801293</v>
      </c>
      <c r="B813" t="s">
        <v>96</v>
      </c>
      <c r="C813" t="s">
        <v>929</v>
      </c>
      <c r="D813" t="s">
        <v>930</v>
      </c>
      <c r="E813" t="s">
        <v>930</v>
      </c>
      <c r="F813" t="s">
        <v>930</v>
      </c>
      <c r="G813" t="s">
        <v>930</v>
      </c>
      <c r="H813" t="s">
        <v>928</v>
      </c>
      <c r="I813" t="s">
        <v>930</v>
      </c>
      <c r="J813" t="s">
        <v>928</v>
      </c>
      <c r="K813" t="s">
        <v>930</v>
      </c>
      <c r="L813" t="s">
        <v>928</v>
      </c>
      <c r="M813" t="s">
        <v>930</v>
      </c>
      <c r="N813" t="s">
        <v>928</v>
      </c>
    </row>
    <row r="814" spans="1:14">
      <c r="A814">
        <v>801294</v>
      </c>
      <c r="B814" t="s">
        <v>96</v>
      </c>
      <c r="C814" t="s">
        <v>929</v>
      </c>
      <c r="D814" t="s">
        <v>929</v>
      </c>
      <c r="E814" t="s">
        <v>930</v>
      </c>
      <c r="F814" t="s">
        <v>929</v>
      </c>
      <c r="G814" t="s">
        <v>930</v>
      </c>
      <c r="H814" t="s">
        <v>929</v>
      </c>
      <c r="I814" t="s">
        <v>929</v>
      </c>
      <c r="J814" t="s">
        <v>929</v>
      </c>
      <c r="K814" t="s">
        <v>929</v>
      </c>
      <c r="L814" t="s">
        <v>930</v>
      </c>
      <c r="M814" t="s">
        <v>930</v>
      </c>
      <c r="N814" t="s">
        <v>929</v>
      </c>
    </row>
    <row r="815" spans="1:14">
      <c r="A815">
        <v>801299</v>
      </c>
      <c r="B815" t="s">
        <v>96</v>
      </c>
      <c r="C815" t="s">
        <v>929</v>
      </c>
      <c r="D815" t="s">
        <v>929</v>
      </c>
      <c r="E815" t="s">
        <v>929</v>
      </c>
      <c r="F815" t="s">
        <v>929</v>
      </c>
      <c r="G815" t="s">
        <v>929</v>
      </c>
      <c r="H815" t="s">
        <v>929</v>
      </c>
      <c r="I815" t="s">
        <v>929</v>
      </c>
      <c r="J815" t="s">
        <v>929</v>
      </c>
      <c r="K815" t="s">
        <v>929</v>
      </c>
      <c r="L815" t="s">
        <v>929</v>
      </c>
      <c r="M815" t="s">
        <v>929</v>
      </c>
      <c r="N815" t="s">
        <v>929</v>
      </c>
    </row>
    <row r="816" spans="1:14">
      <c r="A816">
        <v>801300</v>
      </c>
      <c r="B816" t="s">
        <v>96</v>
      </c>
      <c r="C816" t="s">
        <v>929</v>
      </c>
      <c r="D816" t="s">
        <v>929</v>
      </c>
      <c r="E816" t="s">
        <v>929</v>
      </c>
      <c r="F816" t="s">
        <v>929</v>
      </c>
      <c r="G816" t="s">
        <v>929</v>
      </c>
      <c r="H816" t="s">
        <v>929</v>
      </c>
      <c r="I816" t="s">
        <v>929</v>
      </c>
      <c r="J816" t="s">
        <v>929</v>
      </c>
      <c r="K816" t="s">
        <v>929</v>
      </c>
      <c r="L816" t="s">
        <v>929</v>
      </c>
      <c r="M816" t="s">
        <v>929</v>
      </c>
      <c r="N816" t="s">
        <v>929</v>
      </c>
    </row>
    <row r="817" spans="1:14">
      <c r="A817">
        <v>801301</v>
      </c>
      <c r="B817" t="s">
        <v>96</v>
      </c>
      <c r="C817" t="s">
        <v>929</v>
      </c>
      <c r="D817" t="s">
        <v>929</v>
      </c>
      <c r="E817" t="s">
        <v>929</v>
      </c>
      <c r="F817" t="s">
        <v>929</v>
      </c>
      <c r="G817" t="s">
        <v>929</v>
      </c>
      <c r="H817" t="s">
        <v>929</v>
      </c>
      <c r="I817" t="s">
        <v>929</v>
      </c>
      <c r="J817" t="s">
        <v>929</v>
      </c>
      <c r="K817" t="s">
        <v>929</v>
      </c>
      <c r="L817" t="s">
        <v>929</v>
      </c>
      <c r="M817" t="s">
        <v>929</v>
      </c>
      <c r="N817" t="s">
        <v>929</v>
      </c>
    </row>
    <row r="818" spans="1:14">
      <c r="A818">
        <v>801303</v>
      </c>
      <c r="B818" t="s">
        <v>96</v>
      </c>
      <c r="C818" t="s">
        <v>929</v>
      </c>
      <c r="D818" t="s">
        <v>929</v>
      </c>
      <c r="E818" t="s">
        <v>929</v>
      </c>
      <c r="F818" t="s">
        <v>929</v>
      </c>
      <c r="G818" t="s">
        <v>929</v>
      </c>
      <c r="H818" t="s">
        <v>929</v>
      </c>
      <c r="I818" t="s">
        <v>929</v>
      </c>
      <c r="J818" t="s">
        <v>929</v>
      </c>
      <c r="K818" t="s">
        <v>929</v>
      </c>
      <c r="L818" t="s">
        <v>929</v>
      </c>
      <c r="M818" t="s">
        <v>929</v>
      </c>
      <c r="N818" t="s">
        <v>929</v>
      </c>
    </row>
    <row r="819" spans="1:14">
      <c r="A819">
        <v>801304</v>
      </c>
      <c r="B819" t="s">
        <v>96</v>
      </c>
      <c r="C819" t="s">
        <v>929</v>
      </c>
      <c r="D819" t="s">
        <v>929</v>
      </c>
      <c r="E819" t="s">
        <v>929</v>
      </c>
      <c r="F819" t="s">
        <v>929</v>
      </c>
      <c r="G819" t="s">
        <v>929</v>
      </c>
      <c r="H819" t="s">
        <v>929</v>
      </c>
      <c r="I819" t="s">
        <v>929</v>
      </c>
      <c r="J819" t="s">
        <v>929</v>
      </c>
      <c r="K819" t="s">
        <v>929</v>
      </c>
      <c r="L819" t="s">
        <v>929</v>
      </c>
      <c r="M819" t="s">
        <v>929</v>
      </c>
      <c r="N819" t="s">
        <v>929</v>
      </c>
    </row>
    <row r="820" spans="1:14">
      <c r="A820">
        <v>801305</v>
      </c>
      <c r="B820" t="s">
        <v>96</v>
      </c>
      <c r="C820" t="s">
        <v>929</v>
      </c>
      <c r="D820" t="s">
        <v>930</v>
      </c>
      <c r="E820" t="s">
        <v>929</v>
      </c>
      <c r="F820" t="s">
        <v>929</v>
      </c>
      <c r="G820" t="s">
        <v>929</v>
      </c>
      <c r="H820" t="s">
        <v>929</v>
      </c>
      <c r="I820" t="s">
        <v>929</v>
      </c>
      <c r="J820" t="s">
        <v>929</v>
      </c>
      <c r="K820" t="s">
        <v>930</v>
      </c>
      <c r="L820" t="s">
        <v>930</v>
      </c>
      <c r="M820" t="s">
        <v>930</v>
      </c>
      <c r="N820" t="s">
        <v>929</v>
      </c>
    </row>
    <row r="821" spans="1:14">
      <c r="A821">
        <v>801306</v>
      </c>
      <c r="B821" t="s">
        <v>96</v>
      </c>
      <c r="C821" t="s">
        <v>929</v>
      </c>
      <c r="D821" t="s">
        <v>929</v>
      </c>
      <c r="E821" t="s">
        <v>929</v>
      </c>
      <c r="F821" t="s">
        <v>929</v>
      </c>
      <c r="G821" t="s">
        <v>930</v>
      </c>
      <c r="H821" t="s">
        <v>929</v>
      </c>
      <c r="I821" t="s">
        <v>930</v>
      </c>
      <c r="J821" t="s">
        <v>929</v>
      </c>
      <c r="K821" t="s">
        <v>930</v>
      </c>
      <c r="L821" t="s">
        <v>930</v>
      </c>
      <c r="M821" t="s">
        <v>928</v>
      </c>
      <c r="N821" t="s">
        <v>929</v>
      </c>
    </row>
    <row r="822" spans="1:14">
      <c r="A822">
        <v>801307</v>
      </c>
      <c r="B822" t="s">
        <v>96</v>
      </c>
      <c r="C822" t="s">
        <v>929</v>
      </c>
      <c r="D822" t="s">
        <v>929</v>
      </c>
      <c r="E822" t="s">
        <v>930</v>
      </c>
      <c r="F822" t="s">
        <v>929</v>
      </c>
      <c r="G822" t="s">
        <v>929</v>
      </c>
      <c r="H822" t="s">
        <v>930</v>
      </c>
      <c r="I822" t="s">
        <v>929</v>
      </c>
      <c r="J822" t="s">
        <v>930</v>
      </c>
      <c r="K822" t="s">
        <v>929</v>
      </c>
      <c r="L822" t="s">
        <v>929</v>
      </c>
      <c r="M822" t="s">
        <v>930</v>
      </c>
      <c r="N822" t="s">
        <v>929</v>
      </c>
    </row>
    <row r="823" spans="1:14">
      <c r="A823">
        <v>801308</v>
      </c>
      <c r="B823" t="s">
        <v>96</v>
      </c>
      <c r="C823" t="s">
        <v>929</v>
      </c>
      <c r="D823" t="s">
        <v>929</v>
      </c>
      <c r="E823" t="s">
        <v>929</v>
      </c>
      <c r="F823" t="s">
        <v>929</v>
      </c>
      <c r="G823" t="s">
        <v>929</v>
      </c>
      <c r="H823" t="s">
        <v>929</v>
      </c>
      <c r="I823" t="s">
        <v>929</v>
      </c>
      <c r="J823" t="s">
        <v>929</v>
      </c>
      <c r="K823" t="s">
        <v>929</v>
      </c>
      <c r="L823" t="s">
        <v>929</v>
      </c>
      <c r="M823" t="s">
        <v>929</v>
      </c>
      <c r="N823" t="s">
        <v>929</v>
      </c>
    </row>
    <row r="824" spans="1:14">
      <c r="A824">
        <v>801309</v>
      </c>
      <c r="B824" t="s">
        <v>96</v>
      </c>
      <c r="C824" t="s">
        <v>929</v>
      </c>
      <c r="D824" t="s">
        <v>929</v>
      </c>
      <c r="E824" t="s">
        <v>929</v>
      </c>
      <c r="F824" t="s">
        <v>929</v>
      </c>
      <c r="G824" t="s">
        <v>929</v>
      </c>
      <c r="H824" t="s">
        <v>929</v>
      </c>
      <c r="I824" t="s">
        <v>930</v>
      </c>
      <c r="J824" t="s">
        <v>929</v>
      </c>
      <c r="K824" t="s">
        <v>930</v>
      </c>
      <c r="L824" t="s">
        <v>930</v>
      </c>
      <c r="M824" t="s">
        <v>929</v>
      </c>
      <c r="N824" t="s">
        <v>929</v>
      </c>
    </row>
    <row r="825" spans="1:14">
      <c r="A825">
        <v>801310</v>
      </c>
      <c r="B825" t="s">
        <v>96</v>
      </c>
      <c r="C825" t="s">
        <v>929</v>
      </c>
      <c r="D825" t="s">
        <v>929</v>
      </c>
      <c r="E825" t="s">
        <v>929</v>
      </c>
      <c r="F825" t="s">
        <v>929</v>
      </c>
      <c r="G825" t="s">
        <v>929</v>
      </c>
      <c r="H825" t="s">
        <v>929</v>
      </c>
      <c r="I825" t="s">
        <v>929</v>
      </c>
      <c r="J825" t="s">
        <v>929</v>
      </c>
      <c r="K825" t="s">
        <v>929</v>
      </c>
      <c r="L825" t="s">
        <v>929</v>
      </c>
      <c r="M825" t="s">
        <v>929</v>
      </c>
      <c r="N825" t="s">
        <v>929</v>
      </c>
    </row>
    <row r="826" spans="1:14">
      <c r="A826">
        <v>801311</v>
      </c>
      <c r="B826" t="s">
        <v>96</v>
      </c>
      <c r="C826" t="s">
        <v>929</v>
      </c>
      <c r="D826" t="s">
        <v>929</v>
      </c>
      <c r="E826" t="s">
        <v>929</v>
      </c>
      <c r="F826" t="s">
        <v>929</v>
      </c>
      <c r="G826" t="s">
        <v>929</v>
      </c>
      <c r="H826" t="s">
        <v>929</v>
      </c>
      <c r="I826" t="s">
        <v>929</v>
      </c>
      <c r="J826" t="s">
        <v>929</v>
      </c>
      <c r="K826" t="s">
        <v>929</v>
      </c>
      <c r="L826" t="s">
        <v>929</v>
      </c>
      <c r="M826" t="s">
        <v>929</v>
      </c>
      <c r="N826" t="s">
        <v>929</v>
      </c>
    </row>
    <row r="827" spans="1:14">
      <c r="A827">
        <v>801313</v>
      </c>
      <c r="B827" t="s">
        <v>96</v>
      </c>
      <c r="C827" t="s">
        <v>929</v>
      </c>
      <c r="D827" t="s">
        <v>929</v>
      </c>
      <c r="E827" t="s">
        <v>929</v>
      </c>
      <c r="F827" t="s">
        <v>929</v>
      </c>
      <c r="G827" t="s">
        <v>929</v>
      </c>
      <c r="H827" t="s">
        <v>929</v>
      </c>
      <c r="I827" t="s">
        <v>929</v>
      </c>
      <c r="J827" t="s">
        <v>929</v>
      </c>
      <c r="K827" t="s">
        <v>929</v>
      </c>
      <c r="L827" t="s">
        <v>929</v>
      </c>
      <c r="M827" t="s">
        <v>929</v>
      </c>
      <c r="N827" t="s">
        <v>929</v>
      </c>
    </row>
    <row r="828" spans="1:14">
      <c r="A828">
        <v>801315</v>
      </c>
      <c r="B828" t="s">
        <v>96</v>
      </c>
      <c r="C828" t="s">
        <v>930</v>
      </c>
      <c r="D828" t="s">
        <v>930</v>
      </c>
      <c r="E828" t="s">
        <v>930</v>
      </c>
      <c r="F828" t="s">
        <v>930</v>
      </c>
      <c r="G828" t="s">
        <v>930</v>
      </c>
      <c r="H828" t="s">
        <v>930</v>
      </c>
      <c r="I828" t="s">
        <v>929</v>
      </c>
      <c r="J828" t="s">
        <v>929</v>
      </c>
      <c r="K828" t="s">
        <v>929</v>
      </c>
      <c r="L828" t="s">
        <v>929</v>
      </c>
      <c r="M828" t="s">
        <v>929</v>
      </c>
      <c r="N828" t="s">
        <v>929</v>
      </c>
    </row>
    <row r="829" spans="1:14">
      <c r="A829">
        <v>801317</v>
      </c>
      <c r="B829" t="s">
        <v>96</v>
      </c>
      <c r="C829" t="s">
        <v>929</v>
      </c>
      <c r="D829" t="s">
        <v>929</v>
      </c>
      <c r="E829" t="s">
        <v>929</v>
      </c>
      <c r="F829" t="s">
        <v>929</v>
      </c>
      <c r="G829" t="s">
        <v>929</v>
      </c>
      <c r="H829" t="s">
        <v>929</v>
      </c>
      <c r="I829" t="s">
        <v>929</v>
      </c>
      <c r="J829" t="s">
        <v>929</v>
      </c>
      <c r="K829" t="s">
        <v>929</v>
      </c>
      <c r="L829" t="s">
        <v>929</v>
      </c>
      <c r="M829" t="s">
        <v>929</v>
      </c>
      <c r="N829" t="s">
        <v>929</v>
      </c>
    </row>
    <row r="830" spans="1:14">
      <c r="A830">
        <v>801318</v>
      </c>
      <c r="B830" t="s">
        <v>96</v>
      </c>
      <c r="C830" t="s">
        <v>929</v>
      </c>
      <c r="D830" t="s">
        <v>929</v>
      </c>
      <c r="E830" t="s">
        <v>929</v>
      </c>
      <c r="F830" t="s">
        <v>929</v>
      </c>
      <c r="G830" t="s">
        <v>929</v>
      </c>
      <c r="H830" t="s">
        <v>929</v>
      </c>
      <c r="I830" t="s">
        <v>929</v>
      </c>
      <c r="J830" t="s">
        <v>929</v>
      </c>
      <c r="K830" t="s">
        <v>929</v>
      </c>
      <c r="L830" t="s">
        <v>929</v>
      </c>
      <c r="M830" t="s">
        <v>929</v>
      </c>
      <c r="N830" t="s">
        <v>929</v>
      </c>
    </row>
    <row r="831" spans="1:14">
      <c r="A831">
        <v>801319</v>
      </c>
      <c r="B831" t="s">
        <v>96</v>
      </c>
      <c r="C831" t="s">
        <v>929</v>
      </c>
      <c r="D831" t="s">
        <v>929</v>
      </c>
      <c r="E831" t="s">
        <v>929</v>
      </c>
      <c r="F831" t="s">
        <v>929</v>
      </c>
      <c r="G831" t="s">
        <v>929</v>
      </c>
      <c r="H831" t="s">
        <v>929</v>
      </c>
      <c r="I831" t="s">
        <v>929</v>
      </c>
      <c r="J831" t="s">
        <v>929</v>
      </c>
      <c r="K831" t="s">
        <v>929</v>
      </c>
      <c r="L831" t="s">
        <v>929</v>
      </c>
      <c r="M831" t="s">
        <v>929</v>
      </c>
      <c r="N831" t="s">
        <v>929</v>
      </c>
    </row>
    <row r="832" spans="1:14">
      <c r="A832">
        <v>801321</v>
      </c>
      <c r="B832" t="s">
        <v>96</v>
      </c>
      <c r="C832" t="s">
        <v>929</v>
      </c>
      <c r="D832" t="s">
        <v>929</v>
      </c>
      <c r="E832" t="s">
        <v>929</v>
      </c>
      <c r="F832" t="s">
        <v>929</v>
      </c>
      <c r="G832" t="s">
        <v>929</v>
      </c>
      <c r="H832" t="s">
        <v>929</v>
      </c>
      <c r="I832" t="s">
        <v>929</v>
      </c>
      <c r="J832" t="s">
        <v>929</v>
      </c>
      <c r="K832" t="s">
        <v>929</v>
      </c>
      <c r="L832" t="s">
        <v>929</v>
      </c>
      <c r="M832" t="s">
        <v>929</v>
      </c>
      <c r="N832" t="s">
        <v>929</v>
      </c>
    </row>
    <row r="833" spans="1:14">
      <c r="A833">
        <v>801323</v>
      </c>
      <c r="B833" t="s">
        <v>96</v>
      </c>
      <c r="C833" t="s">
        <v>929</v>
      </c>
      <c r="D833" t="s">
        <v>929</v>
      </c>
      <c r="E833" t="s">
        <v>929</v>
      </c>
      <c r="F833" t="s">
        <v>929</v>
      </c>
      <c r="G833" t="s">
        <v>929</v>
      </c>
      <c r="H833" t="s">
        <v>929</v>
      </c>
      <c r="I833" t="s">
        <v>929</v>
      </c>
      <c r="J833" t="s">
        <v>929</v>
      </c>
      <c r="K833" t="s">
        <v>929</v>
      </c>
      <c r="L833" t="s">
        <v>929</v>
      </c>
      <c r="M833" t="s">
        <v>929</v>
      </c>
      <c r="N833" t="s">
        <v>929</v>
      </c>
    </row>
    <row r="834" spans="1:14">
      <c r="A834">
        <v>801326</v>
      </c>
      <c r="B834" t="s">
        <v>96</v>
      </c>
      <c r="C834" t="s">
        <v>929</v>
      </c>
      <c r="D834" t="s">
        <v>929</v>
      </c>
      <c r="E834" t="s">
        <v>929</v>
      </c>
      <c r="F834" t="s">
        <v>929</v>
      </c>
      <c r="G834" t="s">
        <v>929</v>
      </c>
      <c r="H834" t="s">
        <v>929</v>
      </c>
      <c r="I834" t="s">
        <v>929</v>
      </c>
      <c r="J834" t="s">
        <v>929</v>
      </c>
      <c r="K834" t="s">
        <v>929</v>
      </c>
      <c r="L834" t="s">
        <v>929</v>
      </c>
      <c r="M834" t="s">
        <v>929</v>
      </c>
      <c r="N834" t="s">
        <v>929</v>
      </c>
    </row>
    <row r="835" spans="1:14">
      <c r="A835">
        <v>801328</v>
      </c>
      <c r="B835" t="s">
        <v>96</v>
      </c>
      <c r="C835" t="s">
        <v>929</v>
      </c>
      <c r="D835" t="s">
        <v>929</v>
      </c>
      <c r="E835" t="s">
        <v>929</v>
      </c>
      <c r="F835" t="s">
        <v>929</v>
      </c>
      <c r="G835" t="s">
        <v>929</v>
      </c>
      <c r="H835" t="s">
        <v>929</v>
      </c>
      <c r="I835" t="s">
        <v>929</v>
      </c>
      <c r="J835" t="s">
        <v>929</v>
      </c>
      <c r="K835" t="s">
        <v>929</v>
      </c>
      <c r="L835" t="s">
        <v>929</v>
      </c>
      <c r="M835" t="s">
        <v>929</v>
      </c>
      <c r="N835" t="s">
        <v>929</v>
      </c>
    </row>
    <row r="836" spans="1:14">
      <c r="A836">
        <v>801329</v>
      </c>
      <c r="B836" t="s">
        <v>96</v>
      </c>
      <c r="C836" t="s">
        <v>929</v>
      </c>
      <c r="D836" t="s">
        <v>929</v>
      </c>
      <c r="E836" t="s">
        <v>929</v>
      </c>
      <c r="F836" t="s">
        <v>929</v>
      </c>
      <c r="G836" t="s">
        <v>929</v>
      </c>
      <c r="H836" t="s">
        <v>929</v>
      </c>
      <c r="I836" t="s">
        <v>929</v>
      </c>
      <c r="J836" t="s">
        <v>929</v>
      </c>
      <c r="K836" t="s">
        <v>929</v>
      </c>
      <c r="L836" t="s">
        <v>929</v>
      </c>
      <c r="M836" t="s">
        <v>929</v>
      </c>
      <c r="N836" t="s">
        <v>929</v>
      </c>
    </row>
    <row r="837" spans="1:14">
      <c r="A837">
        <v>801331</v>
      </c>
      <c r="B837" t="s">
        <v>96</v>
      </c>
      <c r="C837" t="s">
        <v>929</v>
      </c>
      <c r="D837" t="s">
        <v>929</v>
      </c>
      <c r="E837" t="s">
        <v>929</v>
      </c>
      <c r="F837" t="s">
        <v>929</v>
      </c>
      <c r="G837" t="s">
        <v>929</v>
      </c>
      <c r="H837" t="s">
        <v>929</v>
      </c>
      <c r="I837" t="s">
        <v>929</v>
      </c>
      <c r="J837" t="s">
        <v>929</v>
      </c>
      <c r="K837" t="s">
        <v>929</v>
      </c>
      <c r="L837" t="s">
        <v>929</v>
      </c>
      <c r="M837" t="s">
        <v>929</v>
      </c>
      <c r="N837" t="s">
        <v>929</v>
      </c>
    </row>
    <row r="838" spans="1:14">
      <c r="A838">
        <v>801332</v>
      </c>
      <c r="B838" t="s">
        <v>96</v>
      </c>
      <c r="C838" t="s">
        <v>929</v>
      </c>
      <c r="D838" t="s">
        <v>929</v>
      </c>
      <c r="E838" t="s">
        <v>929</v>
      </c>
      <c r="F838" t="s">
        <v>929</v>
      </c>
      <c r="G838" t="s">
        <v>929</v>
      </c>
      <c r="H838" t="s">
        <v>929</v>
      </c>
      <c r="I838" t="s">
        <v>929</v>
      </c>
      <c r="J838" t="s">
        <v>929</v>
      </c>
      <c r="K838" t="s">
        <v>929</v>
      </c>
      <c r="L838" t="s">
        <v>929</v>
      </c>
      <c r="M838" t="s">
        <v>929</v>
      </c>
      <c r="N838" t="s">
        <v>929</v>
      </c>
    </row>
    <row r="839" spans="1:14">
      <c r="A839">
        <v>801333</v>
      </c>
      <c r="B839" t="s">
        <v>96</v>
      </c>
      <c r="C839" t="s">
        <v>929</v>
      </c>
      <c r="D839" t="s">
        <v>929</v>
      </c>
      <c r="E839" t="s">
        <v>929</v>
      </c>
      <c r="F839" t="s">
        <v>929</v>
      </c>
      <c r="G839" t="s">
        <v>929</v>
      </c>
      <c r="H839" t="s">
        <v>929</v>
      </c>
      <c r="I839" t="s">
        <v>929</v>
      </c>
      <c r="J839" t="s">
        <v>929</v>
      </c>
      <c r="K839" t="s">
        <v>929</v>
      </c>
      <c r="L839" t="s">
        <v>929</v>
      </c>
      <c r="M839" t="s">
        <v>929</v>
      </c>
      <c r="N839" t="s">
        <v>929</v>
      </c>
    </row>
    <row r="840" spans="1:14">
      <c r="A840">
        <v>801336</v>
      </c>
      <c r="B840" t="s">
        <v>96</v>
      </c>
      <c r="C840" t="s">
        <v>929</v>
      </c>
      <c r="D840" t="s">
        <v>929</v>
      </c>
      <c r="E840" t="s">
        <v>929</v>
      </c>
      <c r="F840" t="s">
        <v>929</v>
      </c>
      <c r="G840" t="s">
        <v>929</v>
      </c>
      <c r="H840" t="s">
        <v>929</v>
      </c>
      <c r="I840" t="s">
        <v>929</v>
      </c>
      <c r="J840" t="s">
        <v>929</v>
      </c>
      <c r="K840" t="s">
        <v>929</v>
      </c>
      <c r="L840" t="s">
        <v>929</v>
      </c>
      <c r="M840" t="s">
        <v>929</v>
      </c>
      <c r="N840" t="s">
        <v>929</v>
      </c>
    </row>
    <row r="841" spans="1:14">
      <c r="A841">
        <v>801337</v>
      </c>
      <c r="B841" t="s">
        <v>96</v>
      </c>
      <c r="C841" t="s">
        <v>929</v>
      </c>
      <c r="D841" t="s">
        <v>929</v>
      </c>
      <c r="E841" t="s">
        <v>929</v>
      </c>
      <c r="F841" t="s">
        <v>929</v>
      </c>
      <c r="G841" t="s">
        <v>929</v>
      </c>
      <c r="H841" t="s">
        <v>929</v>
      </c>
      <c r="I841" t="s">
        <v>929</v>
      </c>
      <c r="J841" t="s">
        <v>929</v>
      </c>
      <c r="K841" t="s">
        <v>929</v>
      </c>
      <c r="L841" t="s">
        <v>929</v>
      </c>
      <c r="M841" t="s">
        <v>929</v>
      </c>
      <c r="N841" t="s">
        <v>929</v>
      </c>
    </row>
    <row r="842" spans="1:14">
      <c r="A842">
        <v>801338</v>
      </c>
      <c r="B842" t="s">
        <v>96</v>
      </c>
      <c r="C842" t="s">
        <v>929</v>
      </c>
      <c r="D842" t="s">
        <v>929</v>
      </c>
      <c r="E842" t="s">
        <v>929</v>
      </c>
      <c r="F842" t="s">
        <v>930</v>
      </c>
      <c r="G842" t="s">
        <v>930</v>
      </c>
      <c r="H842" t="s">
        <v>929</v>
      </c>
      <c r="I842" t="s">
        <v>929</v>
      </c>
      <c r="J842" t="s">
        <v>929</v>
      </c>
      <c r="K842" t="s">
        <v>929</v>
      </c>
      <c r="L842" t="s">
        <v>929</v>
      </c>
      <c r="M842" t="s">
        <v>929</v>
      </c>
      <c r="N842" t="s">
        <v>929</v>
      </c>
    </row>
    <row r="843" spans="1:14">
      <c r="A843">
        <v>801339</v>
      </c>
      <c r="B843" t="s">
        <v>96</v>
      </c>
      <c r="C843" t="s">
        <v>929</v>
      </c>
      <c r="D843" t="s">
        <v>929</v>
      </c>
      <c r="E843" t="s">
        <v>929</v>
      </c>
      <c r="F843" t="s">
        <v>929</v>
      </c>
      <c r="G843" t="s">
        <v>929</v>
      </c>
      <c r="H843" t="s">
        <v>929</v>
      </c>
      <c r="I843" t="s">
        <v>929</v>
      </c>
      <c r="J843" t="s">
        <v>929</v>
      </c>
      <c r="K843" t="s">
        <v>929</v>
      </c>
      <c r="L843" t="s">
        <v>929</v>
      </c>
      <c r="M843" t="s">
        <v>929</v>
      </c>
      <c r="N843" t="s">
        <v>929</v>
      </c>
    </row>
    <row r="844" spans="1:14">
      <c r="A844">
        <v>801342</v>
      </c>
      <c r="B844" t="s">
        <v>96</v>
      </c>
      <c r="C844" t="s">
        <v>929</v>
      </c>
      <c r="D844" t="s">
        <v>929</v>
      </c>
      <c r="E844" t="s">
        <v>929</v>
      </c>
      <c r="F844" t="s">
        <v>929</v>
      </c>
      <c r="G844" t="s">
        <v>929</v>
      </c>
      <c r="H844" t="s">
        <v>929</v>
      </c>
      <c r="I844" t="s">
        <v>929</v>
      </c>
      <c r="J844" t="s">
        <v>929</v>
      </c>
      <c r="K844" t="s">
        <v>929</v>
      </c>
      <c r="L844" t="s">
        <v>929</v>
      </c>
      <c r="M844" t="s">
        <v>929</v>
      </c>
      <c r="N844" t="s">
        <v>929</v>
      </c>
    </row>
    <row r="845" spans="1:14">
      <c r="A845">
        <v>801345</v>
      </c>
      <c r="B845" t="s">
        <v>96</v>
      </c>
      <c r="C845" t="s">
        <v>929</v>
      </c>
      <c r="D845" t="s">
        <v>929</v>
      </c>
      <c r="E845" t="s">
        <v>929</v>
      </c>
      <c r="F845" t="s">
        <v>929</v>
      </c>
      <c r="G845" t="s">
        <v>929</v>
      </c>
      <c r="H845" t="s">
        <v>929</v>
      </c>
      <c r="I845" t="s">
        <v>929</v>
      </c>
      <c r="J845" t="s">
        <v>929</v>
      </c>
      <c r="K845" t="s">
        <v>929</v>
      </c>
      <c r="L845" t="s">
        <v>929</v>
      </c>
      <c r="M845" t="s">
        <v>929</v>
      </c>
      <c r="N845" t="s">
        <v>929</v>
      </c>
    </row>
    <row r="846" spans="1:14">
      <c r="A846">
        <v>801347</v>
      </c>
      <c r="B846" t="s">
        <v>96</v>
      </c>
      <c r="C846" t="s">
        <v>928</v>
      </c>
      <c r="D846" t="s">
        <v>929</v>
      </c>
      <c r="E846" t="s">
        <v>928</v>
      </c>
      <c r="F846" t="s">
        <v>929</v>
      </c>
      <c r="G846" t="s">
        <v>929</v>
      </c>
      <c r="H846" t="s">
        <v>929</v>
      </c>
      <c r="I846" t="s">
        <v>928</v>
      </c>
      <c r="J846" t="s">
        <v>929</v>
      </c>
      <c r="K846" t="s">
        <v>929</v>
      </c>
      <c r="L846" t="s">
        <v>929</v>
      </c>
      <c r="M846" t="s">
        <v>929</v>
      </c>
      <c r="N846" t="s">
        <v>929</v>
      </c>
    </row>
    <row r="847" spans="1:14">
      <c r="A847">
        <v>801348</v>
      </c>
      <c r="B847" t="s">
        <v>96</v>
      </c>
      <c r="C847" t="s">
        <v>929</v>
      </c>
      <c r="D847" t="s">
        <v>929</v>
      </c>
      <c r="E847" t="s">
        <v>929</v>
      </c>
      <c r="F847" t="s">
        <v>929</v>
      </c>
      <c r="G847" t="s">
        <v>929</v>
      </c>
      <c r="H847" t="s">
        <v>929</v>
      </c>
      <c r="I847" t="s">
        <v>929</v>
      </c>
      <c r="J847" t="s">
        <v>929</v>
      </c>
      <c r="K847" t="s">
        <v>929</v>
      </c>
      <c r="L847" t="s">
        <v>929</v>
      </c>
      <c r="M847" t="s">
        <v>929</v>
      </c>
      <c r="N847" t="s">
        <v>929</v>
      </c>
    </row>
    <row r="848" spans="1:14">
      <c r="A848">
        <v>801349</v>
      </c>
      <c r="B848" t="s">
        <v>96</v>
      </c>
      <c r="C848" t="s">
        <v>929</v>
      </c>
      <c r="D848" t="s">
        <v>929</v>
      </c>
      <c r="E848" t="s">
        <v>929</v>
      </c>
      <c r="F848" t="s">
        <v>929</v>
      </c>
      <c r="G848" t="s">
        <v>929</v>
      </c>
      <c r="H848" t="s">
        <v>929</v>
      </c>
      <c r="I848" t="s">
        <v>929</v>
      </c>
      <c r="J848" t="s">
        <v>929</v>
      </c>
      <c r="K848" t="s">
        <v>929</v>
      </c>
      <c r="L848" t="s">
        <v>929</v>
      </c>
      <c r="M848" t="s">
        <v>929</v>
      </c>
      <c r="N848" t="s">
        <v>929</v>
      </c>
    </row>
    <row r="849" spans="1:14">
      <c r="A849">
        <v>801354</v>
      </c>
      <c r="B849" t="s">
        <v>96</v>
      </c>
      <c r="C849" t="s">
        <v>929</v>
      </c>
      <c r="D849" t="s">
        <v>929</v>
      </c>
      <c r="E849" t="s">
        <v>929</v>
      </c>
      <c r="F849" t="s">
        <v>929</v>
      </c>
      <c r="G849" t="s">
        <v>929</v>
      </c>
      <c r="H849" t="s">
        <v>929</v>
      </c>
      <c r="I849" t="s">
        <v>929</v>
      </c>
      <c r="J849" t="s">
        <v>929</v>
      </c>
      <c r="K849" t="s">
        <v>929</v>
      </c>
      <c r="L849" t="s">
        <v>929</v>
      </c>
      <c r="M849" t="s">
        <v>929</v>
      </c>
      <c r="N849" t="s">
        <v>929</v>
      </c>
    </row>
    <row r="850" spans="1:14">
      <c r="A850">
        <v>801358</v>
      </c>
      <c r="B850" t="s">
        <v>96</v>
      </c>
      <c r="C850" t="s">
        <v>929</v>
      </c>
      <c r="D850" t="s">
        <v>929</v>
      </c>
      <c r="E850" t="s">
        <v>929</v>
      </c>
      <c r="F850" t="s">
        <v>929</v>
      </c>
      <c r="G850" t="s">
        <v>929</v>
      </c>
      <c r="H850" t="s">
        <v>929</v>
      </c>
      <c r="I850" t="s">
        <v>929</v>
      </c>
      <c r="J850" t="s">
        <v>929</v>
      </c>
      <c r="K850" t="s">
        <v>929</v>
      </c>
      <c r="L850" t="s">
        <v>929</v>
      </c>
      <c r="M850" t="s">
        <v>929</v>
      </c>
      <c r="N850" t="s">
        <v>929</v>
      </c>
    </row>
    <row r="851" spans="1:14">
      <c r="A851">
        <v>801359</v>
      </c>
      <c r="B851" t="s">
        <v>96</v>
      </c>
      <c r="C851" t="s">
        <v>930</v>
      </c>
      <c r="D851" t="s">
        <v>930</v>
      </c>
      <c r="E851" t="s">
        <v>930</v>
      </c>
      <c r="F851" t="s">
        <v>929</v>
      </c>
      <c r="G851" t="s">
        <v>929</v>
      </c>
      <c r="H851" t="s">
        <v>929</v>
      </c>
      <c r="I851" t="s">
        <v>929</v>
      </c>
      <c r="J851" t="s">
        <v>929</v>
      </c>
      <c r="K851" t="s">
        <v>929</v>
      </c>
      <c r="L851" t="s">
        <v>929</v>
      </c>
      <c r="M851" t="s">
        <v>929</v>
      </c>
      <c r="N851" t="s">
        <v>929</v>
      </c>
    </row>
    <row r="852" spans="1:14">
      <c r="A852">
        <v>801360</v>
      </c>
      <c r="B852" t="s">
        <v>96</v>
      </c>
      <c r="C852" t="s">
        <v>929</v>
      </c>
      <c r="D852" t="s">
        <v>930</v>
      </c>
      <c r="E852" t="s">
        <v>930</v>
      </c>
      <c r="F852" t="s">
        <v>929</v>
      </c>
      <c r="G852" t="s">
        <v>930</v>
      </c>
      <c r="H852" t="s">
        <v>929</v>
      </c>
      <c r="I852" t="s">
        <v>929</v>
      </c>
      <c r="J852" t="s">
        <v>929</v>
      </c>
      <c r="K852" t="s">
        <v>929</v>
      </c>
      <c r="L852" t="s">
        <v>929</v>
      </c>
      <c r="M852" t="s">
        <v>930</v>
      </c>
      <c r="N852" t="s">
        <v>929</v>
      </c>
    </row>
    <row r="853" spans="1:14">
      <c r="A853">
        <v>801361</v>
      </c>
      <c r="B853" t="s">
        <v>96</v>
      </c>
      <c r="C853" t="s">
        <v>929</v>
      </c>
      <c r="D853" t="s">
        <v>929</v>
      </c>
      <c r="E853" t="s">
        <v>929</v>
      </c>
      <c r="F853" t="s">
        <v>929</v>
      </c>
      <c r="G853" t="s">
        <v>929</v>
      </c>
      <c r="H853" t="s">
        <v>929</v>
      </c>
      <c r="I853" t="s">
        <v>929</v>
      </c>
      <c r="J853" t="s">
        <v>929</v>
      </c>
      <c r="K853" t="s">
        <v>929</v>
      </c>
      <c r="L853" t="s">
        <v>929</v>
      </c>
      <c r="M853" t="s">
        <v>929</v>
      </c>
      <c r="N853" t="s">
        <v>929</v>
      </c>
    </row>
    <row r="854" spans="1:14">
      <c r="A854">
        <v>801362</v>
      </c>
      <c r="B854" t="s">
        <v>96</v>
      </c>
      <c r="C854" t="s">
        <v>930</v>
      </c>
      <c r="D854" t="s">
        <v>930</v>
      </c>
      <c r="E854" t="s">
        <v>929</v>
      </c>
      <c r="F854" t="s">
        <v>930</v>
      </c>
      <c r="G854" t="s">
        <v>929</v>
      </c>
      <c r="H854" t="s">
        <v>929</v>
      </c>
      <c r="I854" t="s">
        <v>929</v>
      </c>
      <c r="J854" t="s">
        <v>929</v>
      </c>
      <c r="K854" t="s">
        <v>929</v>
      </c>
      <c r="L854" t="s">
        <v>929</v>
      </c>
      <c r="M854" t="s">
        <v>929</v>
      </c>
      <c r="N854" t="s">
        <v>929</v>
      </c>
    </row>
    <row r="855" spans="1:14">
      <c r="A855">
        <v>801363</v>
      </c>
      <c r="B855" t="s">
        <v>96</v>
      </c>
      <c r="C855" t="s">
        <v>929</v>
      </c>
      <c r="D855" t="s">
        <v>930</v>
      </c>
      <c r="E855" t="s">
        <v>930</v>
      </c>
      <c r="F855" t="s">
        <v>929</v>
      </c>
      <c r="G855" t="s">
        <v>930</v>
      </c>
      <c r="H855" t="s">
        <v>929</v>
      </c>
      <c r="I855" t="s">
        <v>929</v>
      </c>
      <c r="J855" t="s">
        <v>929</v>
      </c>
      <c r="K855" t="s">
        <v>929</v>
      </c>
      <c r="L855" t="s">
        <v>929</v>
      </c>
      <c r="M855" t="s">
        <v>929</v>
      </c>
      <c r="N855" t="s">
        <v>929</v>
      </c>
    </row>
    <row r="856" spans="1:14">
      <c r="A856">
        <v>801364</v>
      </c>
      <c r="B856" t="s">
        <v>96</v>
      </c>
      <c r="C856" t="s">
        <v>929</v>
      </c>
      <c r="D856" t="s">
        <v>929</v>
      </c>
      <c r="E856" t="s">
        <v>929</v>
      </c>
      <c r="F856" t="s">
        <v>929</v>
      </c>
      <c r="G856" t="s">
        <v>929</v>
      </c>
      <c r="H856" t="s">
        <v>929</v>
      </c>
      <c r="I856" t="s">
        <v>929</v>
      </c>
      <c r="J856" t="s">
        <v>929</v>
      </c>
      <c r="K856" t="s">
        <v>929</v>
      </c>
      <c r="L856" t="s">
        <v>929</v>
      </c>
      <c r="M856" t="s">
        <v>929</v>
      </c>
      <c r="N856" t="s">
        <v>929</v>
      </c>
    </row>
    <row r="857" spans="1:14">
      <c r="A857">
        <v>801365</v>
      </c>
      <c r="B857" t="s">
        <v>96</v>
      </c>
      <c r="C857" t="s">
        <v>929</v>
      </c>
      <c r="D857" t="s">
        <v>929</v>
      </c>
      <c r="E857" t="s">
        <v>929</v>
      </c>
      <c r="F857" t="s">
        <v>929</v>
      </c>
      <c r="G857" t="s">
        <v>929</v>
      </c>
      <c r="H857" t="s">
        <v>929</v>
      </c>
      <c r="I857" t="s">
        <v>929</v>
      </c>
      <c r="J857" t="s">
        <v>929</v>
      </c>
      <c r="K857" t="s">
        <v>929</v>
      </c>
      <c r="L857" t="s">
        <v>929</v>
      </c>
      <c r="M857" t="s">
        <v>929</v>
      </c>
      <c r="N857" t="s">
        <v>929</v>
      </c>
    </row>
    <row r="858" spans="1:14">
      <c r="A858">
        <v>801367</v>
      </c>
      <c r="B858" t="s">
        <v>96</v>
      </c>
      <c r="C858" t="s">
        <v>929</v>
      </c>
      <c r="D858" t="s">
        <v>929</v>
      </c>
      <c r="E858" t="s">
        <v>929</v>
      </c>
      <c r="F858" t="s">
        <v>929</v>
      </c>
      <c r="G858" t="s">
        <v>929</v>
      </c>
      <c r="H858" t="s">
        <v>929</v>
      </c>
      <c r="I858" t="s">
        <v>929</v>
      </c>
      <c r="J858" t="s">
        <v>929</v>
      </c>
      <c r="K858" t="s">
        <v>929</v>
      </c>
      <c r="L858" t="s">
        <v>929</v>
      </c>
      <c r="M858" t="s">
        <v>929</v>
      </c>
      <c r="N858" t="s">
        <v>929</v>
      </c>
    </row>
    <row r="859" spans="1:14">
      <c r="A859">
        <v>801368</v>
      </c>
      <c r="B859" t="s">
        <v>96</v>
      </c>
      <c r="C859" t="s">
        <v>929</v>
      </c>
      <c r="D859" t="s">
        <v>929</v>
      </c>
      <c r="E859" t="s">
        <v>929</v>
      </c>
      <c r="F859" t="s">
        <v>929</v>
      </c>
      <c r="G859" t="s">
        <v>929</v>
      </c>
      <c r="H859" t="s">
        <v>929</v>
      </c>
      <c r="I859" t="s">
        <v>929</v>
      </c>
      <c r="J859" t="s">
        <v>929</v>
      </c>
      <c r="K859" t="s">
        <v>929</v>
      </c>
      <c r="L859" t="s">
        <v>929</v>
      </c>
      <c r="M859" t="s">
        <v>929</v>
      </c>
      <c r="N859" t="s">
        <v>929</v>
      </c>
    </row>
    <row r="860" spans="1:14">
      <c r="A860">
        <v>801369</v>
      </c>
      <c r="B860" t="s">
        <v>96</v>
      </c>
      <c r="C860" t="s">
        <v>929</v>
      </c>
      <c r="D860" t="s">
        <v>929</v>
      </c>
      <c r="E860" t="s">
        <v>929</v>
      </c>
      <c r="F860" t="s">
        <v>929</v>
      </c>
      <c r="G860" t="s">
        <v>929</v>
      </c>
      <c r="H860" t="s">
        <v>929</v>
      </c>
      <c r="I860" t="s">
        <v>929</v>
      </c>
      <c r="J860" t="s">
        <v>929</v>
      </c>
      <c r="K860" t="s">
        <v>929</v>
      </c>
      <c r="L860" t="s">
        <v>929</v>
      </c>
      <c r="M860" t="s">
        <v>929</v>
      </c>
      <c r="N860" t="s">
        <v>929</v>
      </c>
    </row>
    <row r="861" spans="1:14">
      <c r="A861">
        <v>801372</v>
      </c>
      <c r="B861" t="s">
        <v>96</v>
      </c>
      <c r="C861" t="s">
        <v>930</v>
      </c>
      <c r="D861" t="s">
        <v>930</v>
      </c>
      <c r="E861" t="s">
        <v>929</v>
      </c>
      <c r="F861" t="s">
        <v>929</v>
      </c>
      <c r="G861" t="s">
        <v>929</v>
      </c>
      <c r="H861" t="s">
        <v>929</v>
      </c>
      <c r="I861" t="s">
        <v>929</v>
      </c>
      <c r="J861" t="s">
        <v>930</v>
      </c>
      <c r="K861" t="s">
        <v>929</v>
      </c>
      <c r="L861" t="s">
        <v>929</v>
      </c>
      <c r="M861" t="s">
        <v>929</v>
      </c>
      <c r="N861" t="s">
        <v>929</v>
      </c>
    </row>
    <row r="862" spans="1:14">
      <c r="A862">
        <v>801373</v>
      </c>
      <c r="B862" t="s">
        <v>96</v>
      </c>
      <c r="C862" t="s">
        <v>929</v>
      </c>
      <c r="D862" t="s">
        <v>929</v>
      </c>
      <c r="E862" t="s">
        <v>929</v>
      </c>
      <c r="F862" t="s">
        <v>929</v>
      </c>
      <c r="G862" t="s">
        <v>929</v>
      </c>
      <c r="H862" t="s">
        <v>929</v>
      </c>
      <c r="I862" t="s">
        <v>929</v>
      </c>
      <c r="J862" t="s">
        <v>929</v>
      </c>
      <c r="K862" t="s">
        <v>929</v>
      </c>
      <c r="L862" t="s">
        <v>929</v>
      </c>
      <c r="M862" t="s">
        <v>929</v>
      </c>
      <c r="N862" t="s">
        <v>929</v>
      </c>
    </row>
    <row r="863" spans="1:14">
      <c r="A863">
        <v>801374</v>
      </c>
      <c r="B863" t="s">
        <v>96</v>
      </c>
      <c r="C863" t="s">
        <v>929</v>
      </c>
      <c r="D863" t="s">
        <v>929</v>
      </c>
      <c r="E863" t="s">
        <v>929</v>
      </c>
      <c r="F863" t="s">
        <v>929</v>
      </c>
      <c r="G863" t="s">
        <v>929</v>
      </c>
      <c r="H863" t="s">
        <v>929</v>
      </c>
      <c r="I863" t="s">
        <v>929</v>
      </c>
      <c r="J863" t="s">
        <v>929</v>
      </c>
      <c r="K863" t="s">
        <v>929</v>
      </c>
      <c r="L863" t="s">
        <v>929</v>
      </c>
      <c r="M863" t="s">
        <v>929</v>
      </c>
      <c r="N863" t="s">
        <v>929</v>
      </c>
    </row>
    <row r="864" spans="1:14">
      <c r="A864">
        <v>801376</v>
      </c>
      <c r="B864" t="s">
        <v>96</v>
      </c>
      <c r="C864" t="s">
        <v>930</v>
      </c>
      <c r="D864" t="s">
        <v>930</v>
      </c>
      <c r="E864" t="s">
        <v>929</v>
      </c>
      <c r="F864" t="s">
        <v>929</v>
      </c>
      <c r="G864" t="s">
        <v>929</v>
      </c>
      <c r="H864" t="s">
        <v>930</v>
      </c>
      <c r="I864" t="s">
        <v>929</v>
      </c>
      <c r="J864" t="s">
        <v>929</v>
      </c>
      <c r="K864" t="s">
        <v>929</v>
      </c>
      <c r="L864" t="s">
        <v>929</v>
      </c>
      <c r="M864" t="s">
        <v>929</v>
      </c>
      <c r="N864" t="s">
        <v>929</v>
      </c>
    </row>
    <row r="865" spans="1:14">
      <c r="A865">
        <v>801377</v>
      </c>
      <c r="B865" t="s">
        <v>96</v>
      </c>
      <c r="C865" t="s">
        <v>929</v>
      </c>
      <c r="D865" t="s">
        <v>929</v>
      </c>
      <c r="E865" t="s">
        <v>929</v>
      </c>
      <c r="F865" t="s">
        <v>929</v>
      </c>
      <c r="G865" t="s">
        <v>929</v>
      </c>
      <c r="H865" t="s">
        <v>929</v>
      </c>
      <c r="I865" t="s">
        <v>929</v>
      </c>
      <c r="J865" t="s">
        <v>929</v>
      </c>
      <c r="K865" t="s">
        <v>929</v>
      </c>
      <c r="L865" t="s">
        <v>929</v>
      </c>
      <c r="M865" t="s">
        <v>929</v>
      </c>
      <c r="N865" t="s">
        <v>929</v>
      </c>
    </row>
    <row r="866" spans="1:14">
      <c r="A866">
        <v>801380</v>
      </c>
      <c r="B866" t="s">
        <v>96</v>
      </c>
      <c r="C866" t="s">
        <v>929</v>
      </c>
      <c r="D866" t="s">
        <v>929</v>
      </c>
      <c r="E866" t="s">
        <v>929</v>
      </c>
      <c r="F866" t="s">
        <v>929</v>
      </c>
      <c r="G866" t="s">
        <v>929</v>
      </c>
      <c r="H866" t="s">
        <v>929</v>
      </c>
      <c r="I866" t="s">
        <v>929</v>
      </c>
      <c r="J866" t="s">
        <v>929</v>
      </c>
      <c r="K866" t="s">
        <v>929</v>
      </c>
      <c r="L866" t="s">
        <v>929</v>
      </c>
      <c r="M866" t="s">
        <v>929</v>
      </c>
      <c r="N866" t="s">
        <v>929</v>
      </c>
    </row>
    <row r="867" spans="1:14">
      <c r="A867">
        <v>801382</v>
      </c>
      <c r="B867" t="s">
        <v>96</v>
      </c>
      <c r="C867" t="s">
        <v>929</v>
      </c>
      <c r="D867" t="s">
        <v>929</v>
      </c>
      <c r="E867" t="s">
        <v>929</v>
      </c>
      <c r="F867" t="s">
        <v>929</v>
      </c>
      <c r="G867" t="s">
        <v>929</v>
      </c>
      <c r="H867" t="s">
        <v>929</v>
      </c>
      <c r="I867" t="s">
        <v>929</v>
      </c>
      <c r="J867" t="s">
        <v>929</v>
      </c>
      <c r="K867" t="s">
        <v>929</v>
      </c>
      <c r="L867" t="s">
        <v>929</v>
      </c>
      <c r="M867" t="s">
        <v>929</v>
      </c>
      <c r="N867" t="s">
        <v>929</v>
      </c>
    </row>
    <row r="868" spans="1:14">
      <c r="A868">
        <v>801385</v>
      </c>
      <c r="B868" t="s">
        <v>96</v>
      </c>
      <c r="C868" t="s">
        <v>929</v>
      </c>
      <c r="D868" t="s">
        <v>929</v>
      </c>
      <c r="E868" t="s">
        <v>929</v>
      </c>
      <c r="F868" t="s">
        <v>929</v>
      </c>
      <c r="G868" t="s">
        <v>929</v>
      </c>
      <c r="H868" t="s">
        <v>929</v>
      </c>
      <c r="I868" t="s">
        <v>929</v>
      </c>
      <c r="J868" t="s">
        <v>929</v>
      </c>
      <c r="K868" t="s">
        <v>929</v>
      </c>
      <c r="L868" t="s">
        <v>929</v>
      </c>
      <c r="M868" t="s">
        <v>929</v>
      </c>
      <c r="N868" t="s">
        <v>929</v>
      </c>
    </row>
    <row r="869" spans="1:14">
      <c r="A869">
        <v>801386</v>
      </c>
      <c r="B869" t="s">
        <v>96</v>
      </c>
      <c r="C869" t="s">
        <v>929</v>
      </c>
      <c r="D869" t="s">
        <v>929</v>
      </c>
      <c r="E869" t="s">
        <v>930</v>
      </c>
      <c r="F869" t="s">
        <v>930</v>
      </c>
      <c r="G869" t="s">
        <v>930</v>
      </c>
      <c r="H869" t="s">
        <v>929</v>
      </c>
      <c r="I869" t="s">
        <v>929</v>
      </c>
      <c r="J869" t="s">
        <v>929</v>
      </c>
      <c r="K869" t="s">
        <v>929</v>
      </c>
      <c r="L869" t="s">
        <v>929</v>
      </c>
      <c r="M869" t="s">
        <v>929</v>
      </c>
      <c r="N869" t="s">
        <v>929</v>
      </c>
    </row>
    <row r="870" spans="1:14">
      <c r="A870">
        <v>801387</v>
      </c>
      <c r="B870" t="s">
        <v>96</v>
      </c>
      <c r="C870" t="s">
        <v>929</v>
      </c>
      <c r="D870" t="s">
        <v>929</v>
      </c>
      <c r="E870" t="s">
        <v>930</v>
      </c>
      <c r="F870" t="s">
        <v>930</v>
      </c>
      <c r="G870" t="s">
        <v>930</v>
      </c>
      <c r="H870" t="s">
        <v>930</v>
      </c>
      <c r="I870" t="s">
        <v>929</v>
      </c>
      <c r="J870" t="s">
        <v>930</v>
      </c>
      <c r="K870" t="s">
        <v>929</v>
      </c>
      <c r="L870" t="s">
        <v>930</v>
      </c>
      <c r="M870" t="s">
        <v>929</v>
      </c>
      <c r="N870" t="s">
        <v>929</v>
      </c>
    </row>
    <row r="871" spans="1:14">
      <c r="A871">
        <v>801388</v>
      </c>
      <c r="B871" t="s">
        <v>96</v>
      </c>
      <c r="C871" t="s">
        <v>929</v>
      </c>
      <c r="D871" t="s">
        <v>929</v>
      </c>
      <c r="E871" t="s">
        <v>929</v>
      </c>
      <c r="F871" t="s">
        <v>929</v>
      </c>
      <c r="G871" t="s">
        <v>929</v>
      </c>
      <c r="H871" t="s">
        <v>929</v>
      </c>
      <c r="I871" t="s">
        <v>929</v>
      </c>
      <c r="J871" t="s">
        <v>929</v>
      </c>
      <c r="K871" t="s">
        <v>929</v>
      </c>
      <c r="L871" t="s">
        <v>929</v>
      </c>
      <c r="M871" t="s">
        <v>929</v>
      </c>
      <c r="N871" t="s">
        <v>929</v>
      </c>
    </row>
    <row r="872" spans="1:14">
      <c r="A872">
        <v>801390</v>
      </c>
      <c r="B872" t="s">
        <v>96</v>
      </c>
      <c r="C872" t="s">
        <v>929</v>
      </c>
      <c r="D872" t="s">
        <v>929</v>
      </c>
      <c r="E872" t="s">
        <v>929</v>
      </c>
      <c r="F872" t="s">
        <v>929</v>
      </c>
      <c r="G872" t="s">
        <v>929</v>
      </c>
      <c r="H872" t="s">
        <v>929</v>
      </c>
      <c r="I872" t="s">
        <v>929</v>
      </c>
      <c r="J872" t="s">
        <v>929</v>
      </c>
      <c r="K872" t="s">
        <v>929</v>
      </c>
      <c r="L872" t="s">
        <v>929</v>
      </c>
      <c r="M872" t="s">
        <v>929</v>
      </c>
      <c r="N872" t="s">
        <v>929</v>
      </c>
    </row>
    <row r="873" spans="1:14">
      <c r="A873">
        <v>801391</v>
      </c>
      <c r="B873" t="s">
        <v>96</v>
      </c>
      <c r="C873" t="s">
        <v>929</v>
      </c>
      <c r="D873" t="s">
        <v>929</v>
      </c>
      <c r="E873" t="s">
        <v>929</v>
      </c>
      <c r="F873" t="s">
        <v>929</v>
      </c>
      <c r="G873" t="s">
        <v>929</v>
      </c>
      <c r="H873" t="s">
        <v>929</v>
      </c>
      <c r="I873" t="s">
        <v>929</v>
      </c>
      <c r="J873" t="s">
        <v>929</v>
      </c>
      <c r="K873" t="s">
        <v>929</v>
      </c>
      <c r="L873" t="s">
        <v>929</v>
      </c>
      <c r="M873" t="s">
        <v>929</v>
      </c>
      <c r="N873" t="s">
        <v>929</v>
      </c>
    </row>
    <row r="874" spans="1:14">
      <c r="A874">
        <v>801392</v>
      </c>
      <c r="B874" t="s">
        <v>96</v>
      </c>
      <c r="C874" t="s">
        <v>929</v>
      </c>
      <c r="D874" t="s">
        <v>929</v>
      </c>
      <c r="E874" t="s">
        <v>929</v>
      </c>
      <c r="F874" t="s">
        <v>929</v>
      </c>
      <c r="G874" t="s">
        <v>929</v>
      </c>
      <c r="H874" t="s">
        <v>929</v>
      </c>
      <c r="I874" t="s">
        <v>929</v>
      </c>
      <c r="J874" t="s">
        <v>929</v>
      </c>
      <c r="K874" t="s">
        <v>929</v>
      </c>
      <c r="L874" t="s">
        <v>929</v>
      </c>
      <c r="M874" t="s">
        <v>929</v>
      </c>
      <c r="N874" t="s">
        <v>929</v>
      </c>
    </row>
    <row r="875" spans="1:14">
      <c r="A875">
        <v>801395</v>
      </c>
      <c r="B875" t="s">
        <v>96</v>
      </c>
      <c r="C875" t="s">
        <v>929</v>
      </c>
      <c r="D875" t="s">
        <v>929</v>
      </c>
      <c r="E875" t="s">
        <v>929</v>
      </c>
      <c r="F875" t="s">
        <v>930</v>
      </c>
      <c r="G875" t="s">
        <v>929</v>
      </c>
      <c r="H875" t="s">
        <v>929</v>
      </c>
      <c r="I875" t="s">
        <v>929</v>
      </c>
      <c r="J875" t="s">
        <v>929</v>
      </c>
      <c r="K875" t="s">
        <v>929</v>
      </c>
      <c r="L875" t="s">
        <v>929</v>
      </c>
      <c r="M875" t="s">
        <v>929</v>
      </c>
      <c r="N875" t="s">
        <v>929</v>
      </c>
    </row>
    <row r="876" spans="1:14">
      <c r="A876">
        <v>801396</v>
      </c>
      <c r="B876" t="s">
        <v>96</v>
      </c>
      <c r="C876" t="s">
        <v>929</v>
      </c>
      <c r="D876" t="s">
        <v>930</v>
      </c>
      <c r="E876" t="s">
        <v>929</v>
      </c>
      <c r="F876" t="s">
        <v>930</v>
      </c>
      <c r="G876" t="s">
        <v>929</v>
      </c>
      <c r="H876" t="s">
        <v>930</v>
      </c>
      <c r="I876" t="s">
        <v>929</v>
      </c>
      <c r="J876" t="s">
        <v>929</v>
      </c>
      <c r="K876" t="s">
        <v>929</v>
      </c>
      <c r="L876" t="s">
        <v>929</v>
      </c>
      <c r="M876" t="s">
        <v>929</v>
      </c>
      <c r="N876" t="s">
        <v>929</v>
      </c>
    </row>
    <row r="877" spans="1:14">
      <c r="A877">
        <v>801397</v>
      </c>
      <c r="B877" t="s">
        <v>96</v>
      </c>
      <c r="C877" t="s">
        <v>929</v>
      </c>
      <c r="D877" t="s">
        <v>929</v>
      </c>
      <c r="E877" t="s">
        <v>929</v>
      </c>
      <c r="F877" t="s">
        <v>929</v>
      </c>
      <c r="G877" t="s">
        <v>929</v>
      </c>
      <c r="H877" t="s">
        <v>929</v>
      </c>
      <c r="I877" t="s">
        <v>929</v>
      </c>
      <c r="J877" t="s">
        <v>929</v>
      </c>
      <c r="K877" t="s">
        <v>929</v>
      </c>
      <c r="L877" t="s">
        <v>929</v>
      </c>
      <c r="M877" t="s">
        <v>929</v>
      </c>
      <c r="N877" t="s">
        <v>929</v>
      </c>
    </row>
    <row r="878" spans="1:14">
      <c r="A878">
        <v>801398</v>
      </c>
      <c r="B878" t="s">
        <v>96</v>
      </c>
      <c r="C878" t="s">
        <v>929</v>
      </c>
      <c r="D878" t="s">
        <v>929</v>
      </c>
      <c r="E878" t="s">
        <v>929</v>
      </c>
      <c r="F878" t="s">
        <v>929</v>
      </c>
      <c r="G878" t="s">
        <v>929</v>
      </c>
      <c r="H878" t="s">
        <v>929</v>
      </c>
      <c r="I878" t="s">
        <v>929</v>
      </c>
      <c r="J878" t="s">
        <v>929</v>
      </c>
      <c r="K878" t="s">
        <v>929</v>
      </c>
      <c r="L878" t="s">
        <v>929</v>
      </c>
      <c r="M878" t="s">
        <v>929</v>
      </c>
      <c r="N878" t="s">
        <v>929</v>
      </c>
    </row>
    <row r="879" spans="1:14">
      <c r="A879">
        <v>801399</v>
      </c>
      <c r="B879" t="s">
        <v>96</v>
      </c>
      <c r="C879" t="s">
        <v>929</v>
      </c>
      <c r="D879" t="s">
        <v>929</v>
      </c>
      <c r="E879" t="s">
        <v>929</v>
      </c>
      <c r="F879" t="s">
        <v>929</v>
      </c>
      <c r="G879" t="s">
        <v>929</v>
      </c>
      <c r="H879" t="s">
        <v>929</v>
      </c>
      <c r="I879" t="s">
        <v>929</v>
      </c>
      <c r="J879" t="s">
        <v>929</v>
      </c>
      <c r="K879" t="s">
        <v>929</v>
      </c>
      <c r="L879" t="s">
        <v>929</v>
      </c>
      <c r="M879" t="s">
        <v>929</v>
      </c>
      <c r="N879" t="s">
        <v>929</v>
      </c>
    </row>
    <row r="880" spans="1:14">
      <c r="A880">
        <v>801400</v>
      </c>
      <c r="B880" t="s">
        <v>96</v>
      </c>
      <c r="C880" t="s">
        <v>929</v>
      </c>
      <c r="D880" t="s">
        <v>929</v>
      </c>
      <c r="E880" t="s">
        <v>929</v>
      </c>
      <c r="F880" t="s">
        <v>929</v>
      </c>
      <c r="G880" t="s">
        <v>929</v>
      </c>
      <c r="H880" t="s">
        <v>929</v>
      </c>
      <c r="I880" t="s">
        <v>929</v>
      </c>
      <c r="J880" t="s">
        <v>929</v>
      </c>
      <c r="K880" t="s">
        <v>929</v>
      </c>
      <c r="L880" t="s">
        <v>929</v>
      </c>
      <c r="M880" t="s">
        <v>929</v>
      </c>
      <c r="N880" t="s">
        <v>929</v>
      </c>
    </row>
    <row r="881" spans="1:14">
      <c r="A881">
        <v>801401</v>
      </c>
      <c r="B881" t="s">
        <v>96</v>
      </c>
      <c r="C881" t="s">
        <v>929</v>
      </c>
      <c r="D881" t="s">
        <v>929</v>
      </c>
      <c r="E881" t="s">
        <v>929</v>
      </c>
      <c r="F881" t="s">
        <v>929</v>
      </c>
      <c r="G881" t="s">
        <v>929</v>
      </c>
      <c r="H881" t="s">
        <v>929</v>
      </c>
      <c r="I881" t="s">
        <v>930</v>
      </c>
      <c r="J881" t="s">
        <v>929</v>
      </c>
      <c r="K881" t="s">
        <v>930</v>
      </c>
      <c r="L881" t="s">
        <v>929</v>
      </c>
      <c r="M881" t="s">
        <v>929</v>
      </c>
      <c r="N881" t="s">
        <v>930</v>
      </c>
    </row>
    <row r="882" spans="1:14">
      <c r="A882">
        <v>801402</v>
      </c>
      <c r="B882" t="s">
        <v>96</v>
      </c>
      <c r="C882" t="s">
        <v>929</v>
      </c>
      <c r="D882" t="s">
        <v>929</v>
      </c>
      <c r="E882" t="s">
        <v>929</v>
      </c>
      <c r="F882" t="s">
        <v>929</v>
      </c>
      <c r="G882" t="s">
        <v>929</v>
      </c>
      <c r="H882" t="s">
        <v>929</v>
      </c>
      <c r="I882" t="s">
        <v>929</v>
      </c>
      <c r="J882" t="s">
        <v>929</v>
      </c>
      <c r="K882" t="s">
        <v>929</v>
      </c>
      <c r="L882" t="s">
        <v>929</v>
      </c>
      <c r="M882" t="s">
        <v>929</v>
      </c>
      <c r="N882" t="s">
        <v>929</v>
      </c>
    </row>
    <row r="883" spans="1:14">
      <c r="A883">
        <v>801403</v>
      </c>
      <c r="B883" t="s">
        <v>96</v>
      </c>
      <c r="C883" t="s">
        <v>929</v>
      </c>
      <c r="D883" t="s">
        <v>929</v>
      </c>
      <c r="E883" t="s">
        <v>929</v>
      </c>
      <c r="F883" t="s">
        <v>929</v>
      </c>
      <c r="G883" t="s">
        <v>929</v>
      </c>
      <c r="H883" t="s">
        <v>929</v>
      </c>
      <c r="I883" t="s">
        <v>929</v>
      </c>
      <c r="J883" t="s">
        <v>929</v>
      </c>
      <c r="K883" t="s">
        <v>929</v>
      </c>
      <c r="L883" t="s">
        <v>929</v>
      </c>
      <c r="M883" t="s">
        <v>929</v>
      </c>
      <c r="N883" t="s">
        <v>929</v>
      </c>
    </row>
    <row r="884" spans="1:14">
      <c r="A884">
        <v>801404</v>
      </c>
      <c r="B884" t="s">
        <v>96</v>
      </c>
      <c r="C884" t="s">
        <v>929</v>
      </c>
      <c r="D884" t="s">
        <v>929</v>
      </c>
      <c r="E884" t="s">
        <v>929</v>
      </c>
      <c r="F884" t="s">
        <v>929</v>
      </c>
      <c r="G884" t="s">
        <v>929</v>
      </c>
      <c r="H884" t="s">
        <v>929</v>
      </c>
      <c r="I884" t="s">
        <v>929</v>
      </c>
      <c r="J884" t="s">
        <v>929</v>
      </c>
      <c r="K884" t="s">
        <v>929</v>
      </c>
      <c r="L884" t="s">
        <v>929</v>
      </c>
      <c r="M884" t="s">
        <v>929</v>
      </c>
      <c r="N884" t="s">
        <v>929</v>
      </c>
    </row>
    <row r="885" spans="1:14">
      <c r="A885">
        <v>801405</v>
      </c>
      <c r="B885" t="s">
        <v>96</v>
      </c>
      <c r="C885" t="s">
        <v>929</v>
      </c>
      <c r="D885" t="s">
        <v>930</v>
      </c>
      <c r="E885" t="s">
        <v>930</v>
      </c>
      <c r="F885" t="s">
        <v>929</v>
      </c>
      <c r="G885" t="s">
        <v>929</v>
      </c>
      <c r="H885" t="s">
        <v>930</v>
      </c>
      <c r="I885" t="s">
        <v>929</v>
      </c>
      <c r="J885" t="s">
        <v>929</v>
      </c>
      <c r="K885" t="s">
        <v>930</v>
      </c>
      <c r="L885" t="s">
        <v>929</v>
      </c>
      <c r="M885" t="s">
        <v>929</v>
      </c>
      <c r="N885" t="s">
        <v>929</v>
      </c>
    </row>
    <row r="886" spans="1:14">
      <c r="A886">
        <v>801406</v>
      </c>
      <c r="B886" t="s">
        <v>96</v>
      </c>
      <c r="C886" t="s">
        <v>929</v>
      </c>
      <c r="D886" t="s">
        <v>929</v>
      </c>
      <c r="E886" t="s">
        <v>929</v>
      </c>
      <c r="F886" t="s">
        <v>929</v>
      </c>
      <c r="G886" t="s">
        <v>929</v>
      </c>
      <c r="H886" t="s">
        <v>929</v>
      </c>
      <c r="I886" t="s">
        <v>929</v>
      </c>
      <c r="J886" t="s">
        <v>929</v>
      </c>
      <c r="K886" t="s">
        <v>929</v>
      </c>
      <c r="L886" t="s">
        <v>929</v>
      </c>
      <c r="M886" t="s">
        <v>929</v>
      </c>
      <c r="N886" t="s">
        <v>929</v>
      </c>
    </row>
    <row r="887" spans="1:14">
      <c r="A887">
        <v>801409</v>
      </c>
      <c r="B887" t="s">
        <v>96</v>
      </c>
      <c r="C887" t="s">
        <v>929</v>
      </c>
      <c r="D887" t="s">
        <v>929</v>
      </c>
      <c r="E887" t="s">
        <v>929</v>
      </c>
      <c r="F887" t="s">
        <v>929</v>
      </c>
      <c r="G887" t="s">
        <v>929</v>
      </c>
      <c r="H887" t="s">
        <v>929</v>
      </c>
      <c r="I887" t="s">
        <v>929</v>
      </c>
      <c r="J887" t="s">
        <v>929</v>
      </c>
      <c r="K887" t="s">
        <v>929</v>
      </c>
      <c r="L887" t="s">
        <v>929</v>
      </c>
      <c r="M887" t="s">
        <v>929</v>
      </c>
      <c r="N887" t="s">
        <v>929</v>
      </c>
    </row>
    <row r="888" spans="1:14">
      <c r="A888">
        <v>801411</v>
      </c>
      <c r="B888" t="s">
        <v>96</v>
      </c>
      <c r="C888" t="s">
        <v>929</v>
      </c>
      <c r="D888" t="s">
        <v>929</v>
      </c>
      <c r="E888" t="s">
        <v>929</v>
      </c>
      <c r="F888" t="s">
        <v>929</v>
      </c>
      <c r="G888" t="s">
        <v>929</v>
      </c>
      <c r="H888" t="s">
        <v>929</v>
      </c>
      <c r="I888" t="s">
        <v>929</v>
      </c>
      <c r="J888" t="s">
        <v>929</v>
      </c>
      <c r="K888" t="s">
        <v>929</v>
      </c>
      <c r="L888" t="s">
        <v>929</v>
      </c>
      <c r="M888" t="s">
        <v>929</v>
      </c>
      <c r="N888" t="s">
        <v>929</v>
      </c>
    </row>
    <row r="889" spans="1:14">
      <c r="A889">
        <v>801412</v>
      </c>
      <c r="B889" t="s">
        <v>96</v>
      </c>
      <c r="C889" t="s">
        <v>930</v>
      </c>
      <c r="D889" t="s">
        <v>928</v>
      </c>
      <c r="E889" t="s">
        <v>928</v>
      </c>
      <c r="F889" t="s">
        <v>929</v>
      </c>
      <c r="G889" t="s">
        <v>930</v>
      </c>
      <c r="H889" t="s">
        <v>928</v>
      </c>
      <c r="I889" t="s">
        <v>929</v>
      </c>
      <c r="J889" t="s">
        <v>929</v>
      </c>
      <c r="K889" t="s">
        <v>929</v>
      </c>
      <c r="L889" t="s">
        <v>929</v>
      </c>
      <c r="M889" t="s">
        <v>929</v>
      </c>
      <c r="N889" t="s">
        <v>929</v>
      </c>
    </row>
    <row r="890" spans="1:14">
      <c r="A890">
        <v>801414</v>
      </c>
      <c r="B890" t="s">
        <v>96</v>
      </c>
      <c r="C890" t="s">
        <v>929</v>
      </c>
      <c r="D890" t="s">
        <v>929</v>
      </c>
      <c r="E890" t="s">
        <v>930</v>
      </c>
      <c r="F890" t="s">
        <v>929</v>
      </c>
      <c r="G890" t="s">
        <v>930</v>
      </c>
      <c r="H890" t="s">
        <v>929</v>
      </c>
      <c r="I890" t="s">
        <v>930</v>
      </c>
      <c r="J890" t="s">
        <v>929</v>
      </c>
      <c r="K890" t="s">
        <v>929</v>
      </c>
      <c r="L890" t="s">
        <v>929</v>
      </c>
      <c r="M890" t="s">
        <v>929</v>
      </c>
      <c r="N890" t="s">
        <v>929</v>
      </c>
    </row>
    <row r="891" spans="1:14">
      <c r="A891">
        <v>801415</v>
      </c>
      <c r="B891" t="s">
        <v>96</v>
      </c>
      <c r="C891" t="s">
        <v>929</v>
      </c>
      <c r="D891" t="s">
        <v>930</v>
      </c>
      <c r="E891" t="s">
        <v>929</v>
      </c>
      <c r="F891" t="s">
        <v>930</v>
      </c>
      <c r="G891" t="s">
        <v>929</v>
      </c>
      <c r="H891" t="s">
        <v>930</v>
      </c>
      <c r="I891" t="s">
        <v>929</v>
      </c>
      <c r="J891" t="s">
        <v>929</v>
      </c>
      <c r="K891" t="s">
        <v>930</v>
      </c>
      <c r="L891" t="s">
        <v>929</v>
      </c>
      <c r="M891" t="s">
        <v>929</v>
      </c>
      <c r="N891" t="s">
        <v>929</v>
      </c>
    </row>
    <row r="892" spans="1:14">
      <c r="A892">
        <v>801416</v>
      </c>
      <c r="B892" t="s">
        <v>96</v>
      </c>
      <c r="C892" t="s">
        <v>929</v>
      </c>
      <c r="D892" t="s">
        <v>929</v>
      </c>
      <c r="E892" t="s">
        <v>929</v>
      </c>
      <c r="F892" t="s">
        <v>929</v>
      </c>
      <c r="G892" t="s">
        <v>929</v>
      </c>
      <c r="H892" t="s">
        <v>929</v>
      </c>
      <c r="I892" t="s">
        <v>929</v>
      </c>
      <c r="J892" t="s">
        <v>929</v>
      </c>
      <c r="K892" t="s">
        <v>929</v>
      </c>
      <c r="L892" t="s">
        <v>929</v>
      </c>
      <c r="M892" t="s">
        <v>929</v>
      </c>
      <c r="N892" t="s">
        <v>929</v>
      </c>
    </row>
    <row r="893" spans="1:14">
      <c r="A893">
        <v>801417</v>
      </c>
      <c r="B893" t="s">
        <v>96</v>
      </c>
      <c r="C893" t="s">
        <v>929</v>
      </c>
      <c r="D893" t="s">
        <v>929</v>
      </c>
      <c r="E893" t="s">
        <v>929</v>
      </c>
      <c r="F893" t="s">
        <v>929</v>
      </c>
      <c r="G893" t="s">
        <v>929</v>
      </c>
      <c r="H893" t="s">
        <v>929</v>
      </c>
      <c r="I893" t="s">
        <v>929</v>
      </c>
      <c r="J893" t="s">
        <v>929</v>
      </c>
      <c r="K893" t="s">
        <v>929</v>
      </c>
      <c r="L893" t="s">
        <v>929</v>
      </c>
      <c r="M893" t="s">
        <v>929</v>
      </c>
      <c r="N893" t="s">
        <v>929</v>
      </c>
    </row>
    <row r="894" spans="1:14">
      <c r="A894">
        <v>801418</v>
      </c>
      <c r="B894" t="s">
        <v>96</v>
      </c>
      <c r="C894" t="s">
        <v>930</v>
      </c>
      <c r="D894" t="s">
        <v>930</v>
      </c>
      <c r="E894" t="s">
        <v>929</v>
      </c>
      <c r="F894" t="s">
        <v>930</v>
      </c>
      <c r="G894" t="s">
        <v>929</v>
      </c>
      <c r="H894" t="s">
        <v>930</v>
      </c>
      <c r="I894" t="s">
        <v>930</v>
      </c>
      <c r="J894" t="s">
        <v>929</v>
      </c>
      <c r="K894" t="s">
        <v>929</v>
      </c>
      <c r="L894" t="s">
        <v>929</v>
      </c>
      <c r="M894" t="s">
        <v>929</v>
      </c>
      <c r="N894" t="s">
        <v>929</v>
      </c>
    </row>
    <row r="895" spans="1:14">
      <c r="A895">
        <v>801419</v>
      </c>
      <c r="B895" t="s">
        <v>96</v>
      </c>
      <c r="C895" t="s">
        <v>929</v>
      </c>
      <c r="D895" t="s">
        <v>929</v>
      </c>
      <c r="E895" t="s">
        <v>929</v>
      </c>
      <c r="F895" t="s">
        <v>929</v>
      </c>
      <c r="G895" t="s">
        <v>929</v>
      </c>
      <c r="H895" t="s">
        <v>929</v>
      </c>
      <c r="I895" t="s">
        <v>929</v>
      </c>
      <c r="J895" t="s">
        <v>929</v>
      </c>
      <c r="K895" t="s">
        <v>929</v>
      </c>
      <c r="L895" t="s">
        <v>929</v>
      </c>
      <c r="M895" t="s">
        <v>929</v>
      </c>
      <c r="N895" t="s">
        <v>929</v>
      </c>
    </row>
    <row r="896" spans="1:14">
      <c r="A896">
        <v>801420</v>
      </c>
      <c r="B896" t="s">
        <v>96</v>
      </c>
      <c r="C896" t="s">
        <v>929</v>
      </c>
      <c r="D896" t="s">
        <v>929</v>
      </c>
      <c r="E896" t="s">
        <v>930</v>
      </c>
      <c r="F896" t="s">
        <v>929</v>
      </c>
      <c r="G896" t="s">
        <v>930</v>
      </c>
      <c r="H896" t="s">
        <v>930</v>
      </c>
      <c r="I896" t="s">
        <v>929</v>
      </c>
      <c r="J896" t="s">
        <v>929</v>
      </c>
      <c r="K896" t="s">
        <v>929</v>
      </c>
      <c r="L896" t="s">
        <v>929</v>
      </c>
      <c r="M896" t="s">
        <v>929</v>
      </c>
      <c r="N896" t="s">
        <v>929</v>
      </c>
    </row>
    <row r="897" spans="1:14">
      <c r="A897">
        <v>801421</v>
      </c>
      <c r="B897" t="s">
        <v>96</v>
      </c>
      <c r="C897" t="s">
        <v>929</v>
      </c>
      <c r="D897" t="s">
        <v>929</v>
      </c>
      <c r="E897" t="s">
        <v>929</v>
      </c>
      <c r="F897" t="s">
        <v>929</v>
      </c>
      <c r="G897" t="s">
        <v>929</v>
      </c>
      <c r="H897" t="s">
        <v>929</v>
      </c>
      <c r="I897" t="s">
        <v>929</v>
      </c>
      <c r="J897" t="s">
        <v>929</v>
      </c>
      <c r="K897" t="s">
        <v>929</v>
      </c>
      <c r="L897" t="s">
        <v>929</v>
      </c>
      <c r="M897" t="s">
        <v>929</v>
      </c>
      <c r="N897" t="s">
        <v>929</v>
      </c>
    </row>
    <row r="898" spans="1:14">
      <c r="A898">
        <v>801423</v>
      </c>
      <c r="B898" t="s">
        <v>96</v>
      </c>
      <c r="C898" t="s">
        <v>930</v>
      </c>
      <c r="D898" t="s">
        <v>930</v>
      </c>
      <c r="E898" t="s">
        <v>929</v>
      </c>
      <c r="F898" t="s">
        <v>929</v>
      </c>
      <c r="G898" t="s">
        <v>929</v>
      </c>
      <c r="H898" t="s">
        <v>929</v>
      </c>
      <c r="I898" t="s">
        <v>929</v>
      </c>
      <c r="J898" t="s">
        <v>929</v>
      </c>
      <c r="K898" t="s">
        <v>929</v>
      </c>
      <c r="L898" t="s">
        <v>930</v>
      </c>
      <c r="M898" t="s">
        <v>929</v>
      </c>
      <c r="N898" t="s">
        <v>929</v>
      </c>
    </row>
    <row r="899" spans="1:14">
      <c r="A899">
        <v>801424</v>
      </c>
      <c r="B899" t="s">
        <v>96</v>
      </c>
      <c r="C899" t="s">
        <v>930</v>
      </c>
      <c r="D899" t="s">
        <v>928</v>
      </c>
      <c r="E899" t="s">
        <v>928</v>
      </c>
      <c r="F899" t="s">
        <v>930</v>
      </c>
      <c r="G899" t="s">
        <v>929</v>
      </c>
      <c r="H899" t="s">
        <v>929</v>
      </c>
      <c r="I899" t="s">
        <v>929</v>
      </c>
      <c r="J899" t="s">
        <v>929</v>
      </c>
      <c r="K899" t="s">
        <v>929</v>
      </c>
      <c r="L899" t="s">
        <v>929</v>
      </c>
      <c r="M899" t="s">
        <v>929</v>
      </c>
      <c r="N899" t="s">
        <v>929</v>
      </c>
    </row>
    <row r="900" spans="1:14">
      <c r="A900">
        <v>801425</v>
      </c>
      <c r="B900" t="s">
        <v>96</v>
      </c>
      <c r="C900" t="s">
        <v>929</v>
      </c>
      <c r="D900" t="s">
        <v>929</v>
      </c>
      <c r="E900" t="s">
        <v>929</v>
      </c>
      <c r="F900" t="s">
        <v>929</v>
      </c>
      <c r="G900" t="s">
        <v>929</v>
      </c>
      <c r="H900" t="s">
        <v>929</v>
      </c>
      <c r="I900" t="s">
        <v>929</v>
      </c>
      <c r="J900" t="s">
        <v>929</v>
      </c>
      <c r="K900" t="s">
        <v>929</v>
      </c>
      <c r="L900" t="s">
        <v>929</v>
      </c>
      <c r="M900" t="s">
        <v>929</v>
      </c>
      <c r="N900" t="s">
        <v>929</v>
      </c>
    </row>
    <row r="901" spans="1:14">
      <c r="A901">
        <v>801426</v>
      </c>
      <c r="B901" t="s">
        <v>96</v>
      </c>
      <c r="C901" t="s">
        <v>929</v>
      </c>
      <c r="D901" t="s">
        <v>929</v>
      </c>
      <c r="E901" t="s">
        <v>929</v>
      </c>
      <c r="F901" t="s">
        <v>929</v>
      </c>
      <c r="G901" t="s">
        <v>929</v>
      </c>
      <c r="H901" t="s">
        <v>929</v>
      </c>
      <c r="I901" t="s">
        <v>929</v>
      </c>
      <c r="J901" t="s">
        <v>929</v>
      </c>
      <c r="K901" t="s">
        <v>929</v>
      </c>
      <c r="L901" t="s">
        <v>929</v>
      </c>
      <c r="M901" t="s">
        <v>929</v>
      </c>
      <c r="N901" t="s">
        <v>929</v>
      </c>
    </row>
    <row r="902" spans="1:14">
      <c r="A902">
        <v>801428</v>
      </c>
      <c r="B902" t="s">
        <v>96</v>
      </c>
      <c r="C902" t="s">
        <v>929</v>
      </c>
      <c r="D902" t="s">
        <v>929</v>
      </c>
      <c r="E902" t="s">
        <v>929</v>
      </c>
      <c r="F902" t="s">
        <v>929</v>
      </c>
      <c r="G902" t="s">
        <v>929</v>
      </c>
      <c r="H902" t="s">
        <v>929</v>
      </c>
      <c r="I902" t="s">
        <v>929</v>
      </c>
      <c r="J902" t="s">
        <v>929</v>
      </c>
      <c r="K902" t="s">
        <v>929</v>
      </c>
      <c r="L902" t="s">
        <v>929</v>
      </c>
      <c r="M902" t="s">
        <v>929</v>
      </c>
      <c r="N902" t="s">
        <v>929</v>
      </c>
    </row>
    <row r="903" spans="1:14">
      <c r="A903">
        <v>801429</v>
      </c>
      <c r="B903" t="s">
        <v>96</v>
      </c>
      <c r="C903" t="s">
        <v>929</v>
      </c>
      <c r="D903" t="s">
        <v>929</v>
      </c>
      <c r="E903" t="s">
        <v>929</v>
      </c>
      <c r="F903" t="s">
        <v>929</v>
      </c>
      <c r="G903" t="s">
        <v>929</v>
      </c>
      <c r="H903" t="s">
        <v>929</v>
      </c>
      <c r="I903" t="s">
        <v>929</v>
      </c>
      <c r="J903" t="s">
        <v>929</v>
      </c>
      <c r="K903" t="s">
        <v>929</v>
      </c>
      <c r="L903" t="s">
        <v>929</v>
      </c>
      <c r="M903" t="s">
        <v>929</v>
      </c>
      <c r="N903" t="s">
        <v>929</v>
      </c>
    </row>
    <row r="904" spans="1:14">
      <c r="A904">
        <v>801432</v>
      </c>
      <c r="B904" t="s">
        <v>96</v>
      </c>
      <c r="C904" t="s">
        <v>928</v>
      </c>
      <c r="D904" t="s">
        <v>929</v>
      </c>
      <c r="E904" t="s">
        <v>930</v>
      </c>
      <c r="F904" t="s">
        <v>930</v>
      </c>
      <c r="G904" t="s">
        <v>929</v>
      </c>
      <c r="H904" t="s">
        <v>930</v>
      </c>
      <c r="I904" t="s">
        <v>929</v>
      </c>
      <c r="J904" t="s">
        <v>929</v>
      </c>
      <c r="K904" t="s">
        <v>929</v>
      </c>
      <c r="L904" t="s">
        <v>929</v>
      </c>
      <c r="M904" t="s">
        <v>929</v>
      </c>
      <c r="N904" t="s">
        <v>929</v>
      </c>
    </row>
    <row r="905" spans="1:14">
      <c r="A905">
        <v>801433</v>
      </c>
      <c r="B905" t="s">
        <v>96</v>
      </c>
      <c r="C905" t="s">
        <v>929</v>
      </c>
      <c r="D905" t="s">
        <v>929</v>
      </c>
      <c r="E905" t="s">
        <v>929</v>
      </c>
      <c r="F905" t="s">
        <v>929</v>
      </c>
      <c r="G905" t="s">
        <v>929</v>
      </c>
      <c r="H905" t="s">
        <v>929</v>
      </c>
      <c r="I905" t="s">
        <v>929</v>
      </c>
      <c r="J905" t="s">
        <v>929</v>
      </c>
      <c r="K905" t="s">
        <v>929</v>
      </c>
      <c r="L905" t="s">
        <v>929</v>
      </c>
      <c r="M905" t="s">
        <v>929</v>
      </c>
      <c r="N905" t="s">
        <v>929</v>
      </c>
    </row>
    <row r="906" spans="1:14">
      <c r="A906">
        <v>801436</v>
      </c>
      <c r="B906" t="s">
        <v>96</v>
      </c>
      <c r="C906" t="s">
        <v>929</v>
      </c>
      <c r="D906" t="s">
        <v>929</v>
      </c>
      <c r="E906" t="s">
        <v>929</v>
      </c>
      <c r="F906" t="s">
        <v>929</v>
      </c>
      <c r="G906" t="s">
        <v>929</v>
      </c>
      <c r="H906" t="s">
        <v>929</v>
      </c>
      <c r="I906" t="s">
        <v>929</v>
      </c>
      <c r="J906" t="s">
        <v>929</v>
      </c>
      <c r="K906" t="s">
        <v>929</v>
      </c>
      <c r="L906" t="s">
        <v>929</v>
      </c>
      <c r="M906" t="s">
        <v>929</v>
      </c>
      <c r="N906" t="s">
        <v>929</v>
      </c>
    </row>
    <row r="907" spans="1:14">
      <c r="A907">
        <v>801439</v>
      </c>
      <c r="B907" t="s">
        <v>96</v>
      </c>
      <c r="C907" t="s">
        <v>929</v>
      </c>
      <c r="D907" t="s">
        <v>929</v>
      </c>
      <c r="E907" t="s">
        <v>929</v>
      </c>
      <c r="F907" t="s">
        <v>929</v>
      </c>
      <c r="G907" t="s">
        <v>929</v>
      </c>
      <c r="H907" t="s">
        <v>929</v>
      </c>
      <c r="I907" t="s">
        <v>929</v>
      </c>
      <c r="J907" t="s">
        <v>929</v>
      </c>
      <c r="K907" t="s">
        <v>929</v>
      </c>
      <c r="L907" t="s">
        <v>929</v>
      </c>
      <c r="M907" t="s">
        <v>929</v>
      </c>
      <c r="N907" t="s">
        <v>929</v>
      </c>
    </row>
    <row r="908" spans="1:14">
      <c r="A908">
        <v>801440</v>
      </c>
      <c r="B908" t="s">
        <v>96</v>
      </c>
      <c r="C908" t="s">
        <v>929</v>
      </c>
      <c r="D908" t="s">
        <v>929</v>
      </c>
      <c r="E908" t="s">
        <v>929</v>
      </c>
      <c r="F908" t="s">
        <v>929</v>
      </c>
      <c r="G908" t="s">
        <v>929</v>
      </c>
      <c r="H908" t="s">
        <v>929</v>
      </c>
      <c r="I908" t="s">
        <v>929</v>
      </c>
      <c r="J908" t="s">
        <v>929</v>
      </c>
      <c r="K908" t="s">
        <v>929</v>
      </c>
      <c r="L908" t="s">
        <v>929</v>
      </c>
      <c r="M908" t="s">
        <v>929</v>
      </c>
      <c r="N908" t="s">
        <v>929</v>
      </c>
    </row>
    <row r="909" spans="1:14">
      <c r="A909">
        <v>801441</v>
      </c>
      <c r="B909" t="s">
        <v>96</v>
      </c>
      <c r="C909" t="s">
        <v>930</v>
      </c>
      <c r="D909" t="s">
        <v>930</v>
      </c>
      <c r="E909" t="s">
        <v>929</v>
      </c>
      <c r="F909" t="s">
        <v>930</v>
      </c>
      <c r="G909" t="s">
        <v>929</v>
      </c>
      <c r="H909" t="s">
        <v>929</v>
      </c>
      <c r="I909" t="s">
        <v>929</v>
      </c>
      <c r="J909" t="s">
        <v>929</v>
      </c>
      <c r="K909" t="s">
        <v>929</v>
      </c>
      <c r="L909" t="s">
        <v>929</v>
      </c>
      <c r="M909" t="s">
        <v>929</v>
      </c>
      <c r="N909" t="s">
        <v>929</v>
      </c>
    </row>
    <row r="910" spans="1:14">
      <c r="A910">
        <v>801442</v>
      </c>
      <c r="B910" t="s">
        <v>96</v>
      </c>
      <c r="C910" t="s">
        <v>929</v>
      </c>
      <c r="D910" t="s">
        <v>930</v>
      </c>
      <c r="E910" t="s">
        <v>930</v>
      </c>
      <c r="F910" t="s">
        <v>929</v>
      </c>
      <c r="G910" t="s">
        <v>929</v>
      </c>
      <c r="H910" t="s">
        <v>930</v>
      </c>
      <c r="I910" t="s">
        <v>929</v>
      </c>
      <c r="J910" t="s">
        <v>929</v>
      </c>
      <c r="K910" t="s">
        <v>929</v>
      </c>
      <c r="L910" t="s">
        <v>929</v>
      </c>
      <c r="M910" t="s">
        <v>929</v>
      </c>
      <c r="N910" t="s">
        <v>930</v>
      </c>
    </row>
    <row r="911" spans="1:14">
      <c r="A911">
        <v>801443</v>
      </c>
      <c r="B911" t="s">
        <v>96</v>
      </c>
      <c r="C911" t="s">
        <v>929</v>
      </c>
      <c r="D911" t="s">
        <v>929</v>
      </c>
      <c r="E911" t="s">
        <v>929</v>
      </c>
      <c r="F911" t="s">
        <v>929</v>
      </c>
      <c r="G911" t="s">
        <v>929</v>
      </c>
      <c r="H911" t="s">
        <v>929</v>
      </c>
      <c r="I911" t="s">
        <v>929</v>
      </c>
      <c r="J911" t="s">
        <v>929</v>
      </c>
      <c r="K911" t="s">
        <v>929</v>
      </c>
      <c r="L911" t="s">
        <v>929</v>
      </c>
      <c r="M911" t="s">
        <v>929</v>
      </c>
      <c r="N911" t="s">
        <v>929</v>
      </c>
    </row>
    <row r="912" spans="1:14">
      <c r="A912">
        <v>801445</v>
      </c>
      <c r="B912" t="s">
        <v>96</v>
      </c>
      <c r="C912" t="s">
        <v>929</v>
      </c>
      <c r="D912" t="s">
        <v>929</v>
      </c>
      <c r="E912" t="s">
        <v>929</v>
      </c>
      <c r="F912" t="s">
        <v>929</v>
      </c>
      <c r="G912" t="s">
        <v>929</v>
      </c>
      <c r="H912" t="s">
        <v>929</v>
      </c>
      <c r="I912" t="s">
        <v>929</v>
      </c>
      <c r="J912" t="s">
        <v>929</v>
      </c>
      <c r="K912" t="s">
        <v>929</v>
      </c>
      <c r="L912" t="s">
        <v>929</v>
      </c>
      <c r="M912" t="s">
        <v>929</v>
      </c>
      <c r="N912" t="s">
        <v>929</v>
      </c>
    </row>
    <row r="913" spans="1:14">
      <c r="A913">
        <v>801447</v>
      </c>
      <c r="B913" t="s">
        <v>96</v>
      </c>
      <c r="C913" t="s">
        <v>929</v>
      </c>
      <c r="D913" t="s">
        <v>929</v>
      </c>
      <c r="E913" t="s">
        <v>929</v>
      </c>
      <c r="F913" t="s">
        <v>929</v>
      </c>
      <c r="G913" t="s">
        <v>929</v>
      </c>
      <c r="H913" t="s">
        <v>929</v>
      </c>
      <c r="I913" t="s">
        <v>929</v>
      </c>
      <c r="J913" t="s">
        <v>929</v>
      </c>
      <c r="K913" t="s">
        <v>929</v>
      </c>
      <c r="L913" t="s">
        <v>929</v>
      </c>
      <c r="M913" t="s">
        <v>929</v>
      </c>
      <c r="N913" t="s">
        <v>929</v>
      </c>
    </row>
    <row r="914" spans="1:14">
      <c r="A914">
        <v>801449</v>
      </c>
      <c r="B914" t="s">
        <v>96</v>
      </c>
      <c r="C914" t="s">
        <v>929</v>
      </c>
      <c r="D914" t="s">
        <v>929</v>
      </c>
      <c r="E914" t="s">
        <v>929</v>
      </c>
      <c r="F914" t="s">
        <v>929</v>
      </c>
      <c r="G914" t="s">
        <v>929</v>
      </c>
      <c r="H914" t="s">
        <v>929</v>
      </c>
      <c r="I914" t="s">
        <v>929</v>
      </c>
      <c r="J914" t="s">
        <v>929</v>
      </c>
      <c r="K914" t="s">
        <v>929</v>
      </c>
      <c r="L914" t="s">
        <v>929</v>
      </c>
      <c r="M914" t="s">
        <v>929</v>
      </c>
      <c r="N914" t="s">
        <v>929</v>
      </c>
    </row>
    <row r="915" spans="1:14">
      <c r="A915">
        <v>801450</v>
      </c>
      <c r="B915" t="s">
        <v>96</v>
      </c>
      <c r="C915" t="s">
        <v>929</v>
      </c>
      <c r="D915" t="s">
        <v>928</v>
      </c>
      <c r="E915" t="s">
        <v>929</v>
      </c>
      <c r="F915" t="s">
        <v>929</v>
      </c>
      <c r="G915" t="s">
        <v>928</v>
      </c>
      <c r="H915" t="s">
        <v>929</v>
      </c>
      <c r="I915" t="s">
        <v>929</v>
      </c>
      <c r="J915" t="s">
        <v>929</v>
      </c>
      <c r="K915" t="s">
        <v>929</v>
      </c>
      <c r="L915" t="s">
        <v>929</v>
      </c>
      <c r="M915" t="s">
        <v>928</v>
      </c>
      <c r="N915" t="s">
        <v>929</v>
      </c>
    </row>
    <row r="916" spans="1:14">
      <c r="A916">
        <v>801451</v>
      </c>
      <c r="B916" t="s">
        <v>96</v>
      </c>
      <c r="C916" t="s">
        <v>929</v>
      </c>
      <c r="D916" t="s">
        <v>929</v>
      </c>
      <c r="E916" t="s">
        <v>929</v>
      </c>
      <c r="F916" t="s">
        <v>929</v>
      </c>
      <c r="G916" t="s">
        <v>929</v>
      </c>
      <c r="H916" t="s">
        <v>929</v>
      </c>
      <c r="I916" t="s">
        <v>929</v>
      </c>
      <c r="J916" t="s">
        <v>929</v>
      </c>
      <c r="K916" t="s">
        <v>929</v>
      </c>
      <c r="L916" t="s">
        <v>929</v>
      </c>
      <c r="M916" t="s">
        <v>929</v>
      </c>
      <c r="N916" t="s">
        <v>929</v>
      </c>
    </row>
    <row r="917" spans="1:14">
      <c r="A917">
        <v>801452</v>
      </c>
      <c r="B917" t="s">
        <v>96</v>
      </c>
      <c r="C917" t="s">
        <v>930</v>
      </c>
      <c r="D917" t="s">
        <v>930</v>
      </c>
      <c r="E917" t="s">
        <v>929</v>
      </c>
      <c r="F917" t="s">
        <v>929</v>
      </c>
      <c r="G917" t="s">
        <v>929</v>
      </c>
      <c r="H917" t="s">
        <v>929</v>
      </c>
      <c r="I917" t="s">
        <v>929</v>
      </c>
      <c r="J917" t="s">
        <v>929</v>
      </c>
      <c r="K917" t="s">
        <v>929</v>
      </c>
      <c r="L917" t="s">
        <v>929</v>
      </c>
      <c r="M917" t="s">
        <v>929</v>
      </c>
      <c r="N917" t="s">
        <v>929</v>
      </c>
    </row>
    <row r="918" spans="1:14">
      <c r="A918">
        <v>801453</v>
      </c>
      <c r="B918" t="s">
        <v>96</v>
      </c>
      <c r="C918" t="s">
        <v>929</v>
      </c>
      <c r="D918" t="s">
        <v>929</v>
      </c>
      <c r="E918" t="s">
        <v>929</v>
      </c>
      <c r="F918" t="s">
        <v>928</v>
      </c>
      <c r="G918" t="s">
        <v>929</v>
      </c>
      <c r="H918" t="s">
        <v>929</v>
      </c>
      <c r="I918" t="s">
        <v>928</v>
      </c>
      <c r="J918" t="s">
        <v>928</v>
      </c>
      <c r="K918" t="s">
        <v>929</v>
      </c>
      <c r="L918" t="s">
        <v>929</v>
      </c>
      <c r="M918" t="s">
        <v>929</v>
      </c>
      <c r="N918" t="s">
        <v>929</v>
      </c>
    </row>
    <row r="919" spans="1:14">
      <c r="A919">
        <v>801454</v>
      </c>
      <c r="B919" t="s">
        <v>96</v>
      </c>
      <c r="C919" t="s">
        <v>929</v>
      </c>
      <c r="D919" t="s">
        <v>929</v>
      </c>
      <c r="E919" t="s">
        <v>929</v>
      </c>
      <c r="F919" t="s">
        <v>929</v>
      </c>
      <c r="G919" t="s">
        <v>929</v>
      </c>
      <c r="H919" t="s">
        <v>929</v>
      </c>
      <c r="I919" t="s">
        <v>929</v>
      </c>
      <c r="J919" t="s">
        <v>929</v>
      </c>
      <c r="K919" t="s">
        <v>929</v>
      </c>
      <c r="L919" t="s">
        <v>929</v>
      </c>
      <c r="M919" t="s">
        <v>929</v>
      </c>
      <c r="N919" t="s">
        <v>929</v>
      </c>
    </row>
    <row r="920" spans="1:14">
      <c r="A920">
        <v>801456</v>
      </c>
      <c r="B920" t="s">
        <v>96</v>
      </c>
      <c r="C920" t="s">
        <v>929</v>
      </c>
      <c r="D920" t="s">
        <v>929</v>
      </c>
      <c r="E920" t="s">
        <v>930</v>
      </c>
      <c r="F920" t="s">
        <v>929</v>
      </c>
      <c r="G920" t="s">
        <v>929</v>
      </c>
      <c r="H920" t="s">
        <v>930</v>
      </c>
      <c r="I920" t="s">
        <v>929</v>
      </c>
      <c r="J920" t="s">
        <v>929</v>
      </c>
      <c r="K920" t="s">
        <v>930</v>
      </c>
      <c r="L920" t="s">
        <v>929</v>
      </c>
      <c r="M920" t="s">
        <v>930</v>
      </c>
      <c r="N920" t="s">
        <v>930</v>
      </c>
    </row>
    <row r="921" spans="1:14">
      <c r="A921">
        <v>801457</v>
      </c>
      <c r="B921" t="s">
        <v>96</v>
      </c>
      <c r="C921" t="s">
        <v>929</v>
      </c>
      <c r="D921" t="s">
        <v>929</v>
      </c>
      <c r="E921" t="s">
        <v>929</v>
      </c>
      <c r="F921" t="s">
        <v>929</v>
      </c>
      <c r="G921" t="s">
        <v>929</v>
      </c>
      <c r="H921" t="s">
        <v>929</v>
      </c>
      <c r="I921" t="s">
        <v>929</v>
      </c>
      <c r="J921" t="s">
        <v>929</v>
      </c>
      <c r="K921" t="s">
        <v>929</v>
      </c>
      <c r="L921" t="s">
        <v>929</v>
      </c>
      <c r="M921" t="s">
        <v>929</v>
      </c>
      <c r="N921" t="s">
        <v>929</v>
      </c>
    </row>
    <row r="922" spans="1:14">
      <c r="A922">
        <v>801458</v>
      </c>
      <c r="B922" t="s">
        <v>96</v>
      </c>
      <c r="C922" t="s">
        <v>929</v>
      </c>
      <c r="D922" t="s">
        <v>929</v>
      </c>
      <c r="E922" t="s">
        <v>929</v>
      </c>
      <c r="F922" t="s">
        <v>929</v>
      </c>
      <c r="G922" t="s">
        <v>929</v>
      </c>
      <c r="H922" t="s">
        <v>929</v>
      </c>
      <c r="I922" t="s">
        <v>929</v>
      </c>
      <c r="J922" t="s">
        <v>929</v>
      </c>
      <c r="K922" t="s">
        <v>929</v>
      </c>
      <c r="L922" t="s">
        <v>929</v>
      </c>
      <c r="M922" t="s">
        <v>929</v>
      </c>
      <c r="N922" t="s">
        <v>929</v>
      </c>
    </row>
    <row r="923" spans="1:14">
      <c r="A923">
        <v>801461</v>
      </c>
      <c r="B923" t="s">
        <v>96</v>
      </c>
      <c r="C923" t="s">
        <v>929</v>
      </c>
      <c r="D923" t="s">
        <v>929</v>
      </c>
      <c r="E923" t="s">
        <v>929</v>
      </c>
      <c r="F923" t="s">
        <v>929</v>
      </c>
      <c r="G923" t="s">
        <v>929</v>
      </c>
      <c r="H923" t="s">
        <v>929</v>
      </c>
      <c r="I923" t="s">
        <v>929</v>
      </c>
      <c r="J923" t="s">
        <v>929</v>
      </c>
      <c r="K923" t="s">
        <v>929</v>
      </c>
      <c r="L923" t="s">
        <v>929</v>
      </c>
      <c r="M923" t="s">
        <v>929</v>
      </c>
      <c r="N923" t="s">
        <v>929</v>
      </c>
    </row>
    <row r="924" spans="1:14">
      <c r="A924">
        <v>801463</v>
      </c>
      <c r="B924" t="s">
        <v>96</v>
      </c>
      <c r="C924" t="s">
        <v>929</v>
      </c>
      <c r="D924" t="s">
        <v>929</v>
      </c>
      <c r="E924" t="s">
        <v>929</v>
      </c>
      <c r="F924" t="s">
        <v>929</v>
      </c>
      <c r="G924" t="s">
        <v>929</v>
      </c>
      <c r="H924" t="s">
        <v>929</v>
      </c>
      <c r="I924" t="s">
        <v>929</v>
      </c>
      <c r="J924" t="s">
        <v>929</v>
      </c>
      <c r="K924" t="s">
        <v>929</v>
      </c>
      <c r="L924" t="s">
        <v>929</v>
      </c>
      <c r="M924" t="s">
        <v>929</v>
      </c>
      <c r="N924" t="s">
        <v>929</v>
      </c>
    </row>
    <row r="925" spans="1:14">
      <c r="A925">
        <v>801466</v>
      </c>
      <c r="B925" t="s">
        <v>96</v>
      </c>
      <c r="C925" t="s">
        <v>929</v>
      </c>
      <c r="D925" t="s">
        <v>929</v>
      </c>
      <c r="E925" t="s">
        <v>929</v>
      </c>
      <c r="F925" t="s">
        <v>929</v>
      </c>
      <c r="G925" t="s">
        <v>929</v>
      </c>
      <c r="H925" t="s">
        <v>929</v>
      </c>
      <c r="I925" t="s">
        <v>929</v>
      </c>
      <c r="J925" t="s">
        <v>929</v>
      </c>
      <c r="K925" t="s">
        <v>929</v>
      </c>
      <c r="L925" t="s">
        <v>929</v>
      </c>
      <c r="M925" t="s">
        <v>929</v>
      </c>
      <c r="N925" t="s">
        <v>929</v>
      </c>
    </row>
    <row r="926" spans="1:14">
      <c r="A926">
        <v>801469</v>
      </c>
      <c r="B926" t="s">
        <v>96</v>
      </c>
      <c r="C926" t="s">
        <v>929</v>
      </c>
      <c r="D926" t="s">
        <v>929</v>
      </c>
      <c r="E926" t="s">
        <v>930</v>
      </c>
      <c r="F926" t="s">
        <v>930</v>
      </c>
      <c r="G926" t="s">
        <v>930</v>
      </c>
      <c r="H926" t="s">
        <v>929</v>
      </c>
      <c r="I926" t="s">
        <v>929</v>
      </c>
      <c r="J926" t="s">
        <v>929</v>
      </c>
      <c r="K926" t="s">
        <v>929</v>
      </c>
      <c r="L926" t="s">
        <v>929</v>
      </c>
      <c r="M926" t="s">
        <v>929</v>
      </c>
      <c r="N926" t="s">
        <v>929</v>
      </c>
    </row>
    <row r="927" spans="1:14">
      <c r="A927">
        <v>801472</v>
      </c>
      <c r="B927" t="s">
        <v>96</v>
      </c>
      <c r="C927" t="s">
        <v>929</v>
      </c>
      <c r="D927" t="s">
        <v>929</v>
      </c>
      <c r="E927" t="s">
        <v>929</v>
      </c>
      <c r="F927" t="s">
        <v>929</v>
      </c>
      <c r="G927" t="s">
        <v>929</v>
      </c>
      <c r="H927" t="s">
        <v>929</v>
      </c>
      <c r="I927" t="s">
        <v>929</v>
      </c>
      <c r="J927" t="s">
        <v>929</v>
      </c>
      <c r="K927" t="s">
        <v>929</v>
      </c>
      <c r="L927" t="s">
        <v>929</v>
      </c>
      <c r="M927" t="s">
        <v>929</v>
      </c>
      <c r="N927" t="s">
        <v>929</v>
      </c>
    </row>
    <row r="928" spans="1:14">
      <c r="A928">
        <v>801474</v>
      </c>
      <c r="B928" t="s">
        <v>96</v>
      </c>
      <c r="C928" t="s">
        <v>929</v>
      </c>
      <c r="D928" t="s">
        <v>929</v>
      </c>
      <c r="E928" t="s">
        <v>929</v>
      </c>
      <c r="F928" t="s">
        <v>929</v>
      </c>
      <c r="G928" t="s">
        <v>929</v>
      </c>
      <c r="H928" t="s">
        <v>929</v>
      </c>
      <c r="I928" t="s">
        <v>928</v>
      </c>
      <c r="J928" t="s">
        <v>929</v>
      </c>
      <c r="K928" t="s">
        <v>929</v>
      </c>
      <c r="L928" t="s">
        <v>928</v>
      </c>
      <c r="M928" t="s">
        <v>929</v>
      </c>
      <c r="N928" t="s">
        <v>929</v>
      </c>
    </row>
    <row r="929" spans="1:14">
      <c r="A929">
        <v>801475</v>
      </c>
      <c r="B929" t="s">
        <v>96</v>
      </c>
      <c r="C929" t="s">
        <v>929</v>
      </c>
      <c r="D929" t="s">
        <v>929</v>
      </c>
      <c r="E929" t="s">
        <v>929</v>
      </c>
      <c r="F929" t="s">
        <v>929</v>
      </c>
      <c r="G929" t="s">
        <v>929</v>
      </c>
      <c r="H929" t="s">
        <v>929</v>
      </c>
      <c r="I929" t="s">
        <v>929</v>
      </c>
      <c r="J929" t="s">
        <v>929</v>
      </c>
      <c r="K929" t="s">
        <v>929</v>
      </c>
      <c r="L929" t="s">
        <v>929</v>
      </c>
      <c r="M929" t="s">
        <v>929</v>
      </c>
      <c r="N929" t="s">
        <v>929</v>
      </c>
    </row>
    <row r="930" spans="1:14">
      <c r="A930">
        <v>801476</v>
      </c>
      <c r="B930" t="s">
        <v>96</v>
      </c>
      <c r="C930" t="s">
        <v>929</v>
      </c>
      <c r="D930" t="s">
        <v>929</v>
      </c>
      <c r="E930" t="s">
        <v>929</v>
      </c>
      <c r="F930" t="s">
        <v>929</v>
      </c>
      <c r="G930" t="s">
        <v>929</v>
      </c>
      <c r="H930" t="s">
        <v>929</v>
      </c>
      <c r="I930" t="s">
        <v>929</v>
      </c>
      <c r="J930" t="s">
        <v>929</v>
      </c>
      <c r="K930" t="s">
        <v>929</v>
      </c>
      <c r="L930" t="s">
        <v>929</v>
      </c>
      <c r="M930" t="s">
        <v>929</v>
      </c>
      <c r="N930" t="s">
        <v>929</v>
      </c>
    </row>
    <row r="931" spans="1:14">
      <c r="A931">
        <v>801478</v>
      </c>
      <c r="B931" t="s">
        <v>96</v>
      </c>
      <c r="C931" t="s">
        <v>929</v>
      </c>
      <c r="D931" t="s">
        <v>929</v>
      </c>
      <c r="E931" t="s">
        <v>929</v>
      </c>
      <c r="F931" t="s">
        <v>929</v>
      </c>
      <c r="G931" t="s">
        <v>929</v>
      </c>
      <c r="H931" t="s">
        <v>929</v>
      </c>
      <c r="I931" t="s">
        <v>929</v>
      </c>
      <c r="J931" t="s">
        <v>929</v>
      </c>
      <c r="K931" t="s">
        <v>929</v>
      </c>
      <c r="L931" t="s">
        <v>929</v>
      </c>
      <c r="M931" t="s">
        <v>929</v>
      </c>
      <c r="N931" t="s">
        <v>929</v>
      </c>
    </row>
    <row r="932" spans="1:14">
      <c r="A932">
        <v>801479</v>
      </c>
      <c r="B932" t="s">
        <v>96</v>
      </c>
      <c r="C932" t="s">
        <v>929</v>
      </c>
      <c r="D932" t="s">
        <v>929</v>
      </c>
      <c r="E932" t="s">
        <v>929</v>
      </c>
      <c r="F932" t="s">
        <v>929</v>
      </c>
      <c r="G932" t="s">
        <v>929</v>
      </c>
      <c r="H932" t="s">
        <v>929</v>
      </c>
      <c r="I932" t="s">
        <v>929</v>
      </c>
      <c r="J932" t="s">
        <v>929</v>
      </c>
      <c r="K932" t="s">
        <v>929</v>
      </c>
      <c r="L932" t="s">
        <v>929</v>
      </c>
      <c r="M932" t="s">
        <v>929</v>
      </c>
      <c r="N932" t="s">
        <v>929</v>
      </c>
    </row>
    <row r="933" spans="1:14">
      <c r="A933">
        <v>801480</v>
      </c>
      <c r="B933" t="s">
        <v>96</v>
      </c>
      <c r="C933" t="s">
        <v>929</v>
      </c>
      <c r="D933" t="s">
        <v>929</v>
      </c>
      <c r="E933" t="s">
        <v>929</v>
      </c>
      <c r="F933" t="s">
        <v>929</v>
      </c>
      <c r="G933" t="s">
        <v>929</v>
      </c>
      <c r="H933" t="s">
        <v>929</v>
      </c>
      <c r="I933" t="s">
        <v>929</v>
      </c>
      <c r="J933" t="s">
        <v>929</v>
      </c>
      <c r="K933" t="s">
        <v>929</v>
      </c>
      <c r="L933" t="s">
        <v>929</v>
      </c>
      <c r="M933" t="s">
        <v>929</v>
      </c>
      <c r="N933" t="s">
        <v>929</v>
      </c>
    </row>
    <row r="934" spans="1:14">
      <c r="A934">
        <v>801481</v>
      </c>
      <c r="B934" t="s">
        <v>96</v>
      </c>
      <c r="C934" t="s">
        <v>930</v>
      </c>
      <c r="D934" t="s">
        <v>929</v>
      </c>
      <c r="E934" t="s">
        <v>930</v>
      </c>
      <c r="F934" t="s">
        <v>929</v>
      </c>
      <c r="G934" t="s">
        <v>929</v>
      </c>
      <c r="H934" t="s">
        <v>930</v>
      </c>
      <c r="I934" t="s">
        <v>929</v>
      </c>
      <c r="J934" t="s">
        <v>929</v>
      </c>
      <c r="K934" t="s">
        <v>929</v>
      </c>
      <c r="L934" t="s">
        <v>929</v>
      </c>
      <c r="M934" t="s">
        <v>929</v>
      </c>
      <c r="N934" t="s">
        <v>929</v>
      </c>
    </row>
    <row r="935" spans="1:14">
      <c r="A935">
        <v>801482</v>
      </c>
      <c r="B935" t="s">
        <v>96</v>
      </c>
      <c r="C935" t="s">
        <v>929</v>
      </c>
      <c r="D935" t="s">
        <v>929</v>
      </c>
      <c r="E935" t="s">
        <v>929</v>
      </c>
      <c r="F935" t="s">
        <v>929</v>
      </c>
      <c r="G935" t="s">
        <v>929</v>
      </c>
      <c r="H935" t="s">
        <v>929</v>
      </c>
      <c r="I935" t="s">
        <v>929</v>
      </c>
      <c r="J935" t="s">
        <v>929</v>
      </c>
      <c r="K935" t="s">
        <v>929</v>
      </c>
      <c r="L935" t="s">
        <v>929</v>
      </c>
      <c r="M935" t="s">
        <v>929</v>
      </c>
      <c r="N935" t="s">
        <v>929</v>
      </c>
    </row>
    <row r="936" spans="1:14">
      <c r="A936">
        <v>801484</v>
      </c>
      <c r="B936" t="s">
        <v>96</v>
      </c>
      <c r="C936" t="s">
        <v>929</v>
      </c>
      <c r="D936" t="s">
        <v>929</v>
      </c>
      <c r="E936" t="s">
        <v>929</v>
      </c>
      <c r="F936" t="s">
        <v>929</v>
      </c>
      <c r="G936" t="s">
        <v>929</v>
      </c>
      <c r="H936" t="s">
        <v>930</v>
      </c>
      <c r="I936" t="s">
        <v>930</v>
      </c>
      <c r="J936" t="s">
        <v>929</v>
      </c>
      <c r="K936" t="s">
        <v>929</v>
      </c>
      <c r="L936" t="s">
        <v>929</v>
      </c>
      <c r="M936" t="s">
        <v>930</v>
      </c>
      <c r="N936" t="s">
        <v>930</v>
      </c>
    </row>
    <row r="937" spans="1:14">
      <c r="A937">
        <v>801485</v>
      </c>
      <c r="B937" t="s">
        <v>96</v>
      </c>
      <c r="C937" t="s">
        <v>929</v>
      </c>
      <c r="D937" t="s">
        <v>929</v>
      </c>
      <c r="E937" t="s">
        <v>929</v>
      </c>
      <c r="F937" t="s">
        <v>929</v>
      </c>
      <c r="G937" t="s">
        <v>929</v>
      </c>
      <c r="H937" t="s">
        <v>929</v>
      </c>
      <c r="I937" t="s">
        <v>929</v>
      </c>
      <c r="J937" t="s">
        <v>929</v>
      </c>
      <c r="K937" t="s">
        <v>929</v>
      </c>
      <c r="L937" t="s">
        <v>929</v>
      </c>
      <c r="M937" t="s">
        <v>929</v>
      </c>
      <c r="N937" t="s">
        <v>929</v>
      </c>
    </row>
    <row r="938" spans="1:14">
      <c r="A938">
        <v>801487</v>
      </c>
      <c r="B938" t="s">
        <v>96</v>
      </c>
      <c r="C938" t="s">
        <v>929</v>
      </c>
      <c r="D938" t="s">
        <v>929</v>
      </c>
      <c r="E938" t="s">
        <v>929</v>
      </c>
      <c r="F938" t="s">
        <v>929</v>
      </c>
      <c r="G938" t="s">
        <v>929</v>
      </c>
      <c r="H938" t="s">
        <v>929</v>
      </c>
      <c r="I938" t="s">
        <v>929</v>
      </c>
      <c r="J938" t="s">
        <v>929</v>
      </c>
      <c r="K938" t="s">
        <v>929</v>
      </c>
      <c r="L938" t="s">
        <v>929</v>
      </c>
      <c r="M938" t="s">
        <v>929</v>
      </c>
      <c r="N938" t="s">
        <v>929</v>
      </c>
    </row>
    <row r="939" spans="1:14">
      <c r="A939">
        <v>801489</v>
      </c>
      <c r="B939" t="s">
        <v>96</v>
      </c>
      <c r="C939" t="s">
        <v>929</v>
      </c>
      <c r="D939" t="s">
        <v>929</v>
      </c>
      <c r="E939" t="s">
        <v>929</v>
      </c>
      <c r="F939" t="s">
        <v>929</v>
      </c>
      <c r="G939" t="s">
        <v>929</v>
      </c>
      <c r="H939" t="s">
        <v>929</v>
      </c>
      <c r="I939" t="s">
        <v>929</v>
      </c>
      <c r="J939" t="s">
        <v>929</v>
      </c>
      <c r="K939" t="s">
        <v>929</v>
      </c>
      <c r="L939" t="s">
        <v>929</v>
      </c>
      <c r="M939" t="s">
        <v>929</v>
      </c>
      <c r="N939" t="s">
        <v>929</v>
      </c>
    </row>
    <row r="940" spans="1:14">
      <c r="A940">
        <v>801490</v>
      </c>
      <c r="B940" t="s">
        <v>96</v>
      </c>
      <c r="C940" t="s">
        <v>928</v>
      </c>
      <c r="D940" t="s">
        <v>929</v>
      </c>
      <c r="E940" t="s">
        <v>929</v>
      </c>
      <c r="F940" t="s">
        <v>930</v>
      </c>
      <c r="G940" t="s">
        <v>928</v>
      </c>
      <c r="H940" t="s">
        <v>929</v>
      </c>
      <c r="I940" t="s">
        <v>930</v>
      </c>
      <c r="J940" t="s">
        <v>929</v>
      </c>
      <c r="K940" t="s">
        <v>929</v>
      </c>
      <c r="L940" t="s">
        <v>928</v>
      </c>
      <c r="M940" t="s">
        <v>930</v>
      </c>
      <c r="N940" t="s">
        <v>930</v>
      </c>
    </row>
    <row r="941" spans="1:14">
      <c r="A941">
        <v>801491</v>
      </c>
      <c r="B941" t="s">
        <v>96</v>
      </c>
      <c r="C941" t="s">
        <v>929</v>
      </c>
      <c r="D941" t="s">
        <v>929</v>
      </c>
      <c r="E941" t="s">
        <v>929</v>
      </c>
      <c r="F941" t="s">
        <v>929</v>
      </c>
      <c r="G941" t="s">
        <v>929</v>
      </c>
      <c r="H941" t="s">
        <v>929</v>
      </c>
      <c r="I941" t="s">
        <v>929</v>
      </c>
      <c r="J941" t="s">
        <v>929</v>
      </c>
      <c r="K941" t="s">
        <v>929</v>
      </c>
      <c r="L941" t="s">
        <v>929</v>
      </c>
      <c r="M941" t="s">
        <v>929</v>
      </c>
      <c r="N941" t="s">
        <v>929</v>
      </c>
    </row>
    <row r="942" spans="1:14">
      <c r="A942">
        <v>801494</v>
      </c>
      <c r="B942" t="s">
        <v>96</v>
      </c>
      <c r="C942" t="s">
        <v>929</v>
      </c>
      <c r="D942" t="s">
        <v>929</v>
      </c>
      <c r="E942" t="s">
        <v>929</v>
      </c>
      <c r="F942" t="s">
        <v>929</v>
      </c>
      <c r="G942" t="s">
        <v>929</v>
      </c>
      <c r="H942" t="s">
        <v>929</v>
      </c>
      <c r="I942" t="s">
        <v>929</v>
      </c>
      <c r="J942" t="s">
        <v>929</v>
      </c>
      <c r="K942" t="s">
        <v>929</v>
      </c>
      <c r="L942" t="s">
        <v>929</v>
      </c>
      <c r="M942" t="s">
        <v>929</v>
      </c>
      <c r="N942" t="s">
        <v>929</v>
      </c>
    </row>
    <row r="943" spans="1:14">
      <c r="A943">
        <v>801496</v>
      </c>
      <c r="B943" t="s">
        <v>96</v>
      </c>
      <c r="C943" t="s">
        <v>929</v>
      </c>
      <c r="D943" t="s">
        <v>930</v>
      </c>
      <c r="E943" t="s">
        <v>930</v>
      </c>
      <c r="F943" t="s">
        <v>930</v>
      </c>
      <c r="G943" t="s">
        <v>929</v>
      </c>
      <c r="H943" t="s">
        <v>929</v>
      </c>
      <c r="I943" t="s">
        <v>929</v>
      </c>
      <c r="J943" t="s">
        <v>929</v>
      </c>
      <c r="K943" t="s">
        <v>929</v>
      </c>
      <c r="L943" t="s">
        <v>929</v>
      </c>
      <c r="M943" t="s">
        <v>929</v>
      </c>
      <c r="N943" t="s">
        <v>929</v>
      </c>
    </row>
    <row r="944" spans="1:14">
      <c r="A944">
        <v>801497</v>
      </c>
      <c r="B944" t="s">
        <v>96</v>
      </c>
      <c r="C944" t="s">
        <v>929</v>
      </c>
      <c r="D944" t="s">
        <v>929</v>
      </c>
      <c r="E944" t="s">
        <v>929</v>
      </c>
      <c r="F944" t="s">
        <v>929</v>
      </c>
      <c r="G944" t="s">
        <v>929</v>
      </c>
      <c r="H944" t="s">
        <v>929</v>
      </c>
      <c r="I944" t="s">
        <v>929</v>
      </c>
      <c r="J944" t="s">
        <v>929</v>
      </c>
      <c r="K944" t="s">
        <v>929</v>
      </c>
      <c r="L944" t="s">
        <v>929</v>
      </c>
      <c r="M944" t="s">
        <v>929</v>
      </c>
      <c r="N944" t="s">
        <v>929</v>
      </c>
    </row>
    <row r="945" spans="1:14">
      <c r="A945">
        <v>801500</v>
      </c>
      <c r="B945" t="s">
        <v>96</v>
      </c>
      <c r="C945" t="s">
        <v>929</v>
      </c>
      <c r="D945" t="s">
        <v>929</v>
      </c>
      <c r="E945" t="s">
        <v>929</v>
      </c>
      <c r="F945" t="s">
        <v>929</v>
      </c>
      <c r="G945" t="s">
        <v>929</v>
      </c>
      <c r="H945" t="s">
        <v>929</v>
      </c>
      <c r="I945" t="s">
        <v>929</v>
      </c>
      <c r="J945" t="s">
        <v>929</v>
      </c>
      <c r="K945" t="s">
        <v>929</v>
      </c>
      <c r="L945" t="s">
        <v>929</v>
      </c>
      <c r="M945" t="s">
        <v>929</v>
      </c>
      <c r="N945" t="s">
        <v>929</v>
      </c>
    </row>
    <row r="946" spans="1:14">
      <c r="A946">
        <v>801501</v>
      </c>
      <c r="B946" t="s">
        <v>96</v>
      </c>
      <c r="C946" t="s">
        <v>929</v>
      </c>
      <c r="D946" t="s">
        <v>929</v>
      </c>
      <c r="E946" t="s">
        <v>929</v>
      </c>
      <c r="F946" t="s">
        <v>929</v>
      </c>
      <c r="G946" t="s">
        <v>929</v>
      </c>
      <c r="H946" t="s">
        <v>929</v>
      </c>
      <c r="I946" t="s">
        <v>929</v>
      </c>
      <c r="J946" t="s">
        <v>929</v>
      </c>
      <c r="K946" t="s">
        <v>929</v>
      </c>
      <c r="L946" t="s">
        <v>929</v>
      </c>
      <c r="M946" t="s">
        <v>929</v>
      </c>
      <c r="N946" t="s">
        <v>929</v>
      </c>
    </row>
    <row r="947" spans="1:14">
      <c r="A947">
        <v>801504</v>
      </c>
      <c r="B947" t="s">
        <v>96</v>
      </c>
      <c r="C947" t="s">
        <v>929</v>
      </c>
      <c r="D947" t="s">
        <v>929</v>
      </c>
      <c r="E947" t="s">
        <v>929</v>
      </c>
      <c r="F947" t="s">
        <v>929</v>
      </c>
      <c r="G947" t="s">
        <v>929</v>
      </c>
      <c r="H947" t="s">
        <v>929</v>
      </c>
      <c r="I947" t="s">
        <v>929</v>
      </c>
      <c r="J947" t="s">
        <v>929</v>
      </c>
      <c r="K947" t="s">
        <v>928</v>
      </c>
      <c r="L947" t="s">
        <v>929</v>
      </c>
      <c r="M947" t="s">
        <v>928</v>
      </c>
      <c r="N947" t="s">
        <v>928</v>
      </c>
    </row>
    <row r="948" spans="1:14">
      <c r="A948">
        <v>801505</v>
      </c>
      <c r="B948" t="s">
        <v>96</v>
      </c>
      <c r="C948" t="s">
        <v>929</v>
      </c>
      <c r="D948" t="s">
        <v>930</v>
      </c>
      <c r="E948" t="s">
        <v>929</v>
      </c>
      <c r="F948" t="s">
        <v>930</v>
      </c>
      <c r="G948" t="s">
        <v>930</v>
      </c>
      <c r="H948" t="s">
        <v>929</v>
      </c>
      <c r="I948" t="s">
        <v>929</v>
      </c>
      <c r="J948" t="s">
        <v>930</v>
      </c>
      <c r="K948" t="s">
        <v>930</v>
      </c>
      <c r="L948" t="s">
        <v>929</v>
      </c>
      <c r="M948" t="s">
        <v>930</v>
      </c>
      <c r="N948" t="s">
        <v>930</v>
      </c>
    </row>
    <row r="949" spans="1:14">
      <c r="A949">
        <v>801507</v>
      </c>
      <c r="B949" t="s">
        <v>96</v>
      </c>
      <c r="C949" t="s">
        <v>929</v>
      </c>
      <c r="D949" t="s">
        <v>929</v>
      </c>
      <c r="E949" t="s">
        <v>929</v>
      </c>
      <c r="F949" t="s">
        <v>929</v>
      </c>
      <c r="G949" t="s">
        <v>929</v>
      </c>
      <c r="H949" t="s">
        <v>929</v>
      </c>
      <c r="I949" t="s">
        <v>929</v>
      </c>
      <c r="J949" t="s">
        <v>929</v>
      </c>
      <c r="K949" t="s">
        <v>929</v>
      </c>
      <c r="L949" t="s">
        <v>929</v>
      </c>
      <c r="M949" t="s">
        <v>929</v>
      </c>
      <c r="N949" t="s">
        <v>929</v>
      </c>
    </row>
    <row r="950" spans="1:14">
      <c r="A950">
        <v>801508</v>
      </c>
      <c r="B950" t="s">
        <v>96</v>
      </c>
      <c r="C950" t="s">
        <v>929</v>
      </c>
      <c r="D950" t="s">
        <v>929</v>
      </c>
      <c r="E950" t="s">
        <v>929</v>
      </c>
      <c r="F950" t="s">
        <v>929</v>
      </c>
      <c r="G950" t="s">
        <v>929</v>
      </c>
      <c r="H950" t="s">
        <v>929</v>
      </c>
      <c r="I950" t="s">
        <v>929</v>
      </c>
      <c r="J950" t="s">
        <v>929</v>
      </c>
      <c r="K950" t="s">
        <v>929</v>
      </c>
      <c r="L950" t="s">
        <v>929</v>
      </c>
      <c r="M950" t="s">
        <v>929</v>
      </c>
      <c r="N950" t="s">
        <v>929</v>
      </c>
    </row>
    <row r="951" spans="1:14">
      <c r="A951">
        <v>801509</v>
      </c>
      <c r="B951" t="s">
        <v>96</v>
      </c>
      <c r="C951" t="s">
        <v>929</v>
      </c>
      <c r="D951" t="s">
        <v>929</v>
      </c>
      <c r="E951" t="s">
        <v>929</v>
      </c>
      <c r="F951" t="s">
        <v>929</v>
      </c>
      <c r="G951" t="s">
        <v>929</v>
      </c>
      <c r="H951" t="s">
        <v>929</v>
      </c>
      <c r="I951" t="s">
        <v>929</v>
      </c>
      <c r="J951" t="s">
        <v>929</v>
      </c>
      <c r="K951" t="s">
        <v>929</v>
      </c>
      <c r="L951" t="s">
        <v>929</v>
      </c>
      <c r="M951" t="s">
        <v>929</v>
      </c>
      <c r="N951" t="s">
        <v>929</v>
      </c>
    </row>
    <row r="952" spans="1:14">
      <c r="A952">
        <v>801510</v>
      </c>
      <c r="B952" t="s">
        <v>96</v>
      </c>
      <c r="C952" t="s">
        <v>929</v>
      </c>
      <c r="D952" t="s">
        <v>929</v>
      </c>
      <c r="E952" t="s">
        <v>929</v>
      </c>
      <c r="F952" t="s">
        <v>929</v>
      </c>
      <c r="G952" t="s">
        <v>929</v>
      </c>
      <c r="H952" t="s">
        <v>929</v>
      </c>
      <c r="I952" t="s">
        <v>929</v>
      </c>
      <c r="J952" t="s">
        <v>929</v>
      </c>
      <c r="K952" t="s">
        <v>929</v>
      </c>
      <c r="L952" t="s">
        <v>929</v>
      </c>
      <c r="M952" t="s">
        <v>929</v>
      </c>
      <c r="N952" t="s">
        <v>929</v>
      </c>
    </row>
    <row r="953" spans="1:14">
      <c r="A953">
        <v>801511</v>
      </c>
      <c r="B953" t="s">
        <v>96</v>
      </c>
      <c r="C953" t="s">
        <v>929</v>
      </c>
      <c r="D953" t="s">
        <v>929</v>
      </c>
      <c r="E953" t="s">
        <v>929</v>
      </c>
      <c r="F953" t="s">
        <v>929</v>
      </c>
      <c r="G953" t="s">
        <v>929</v>
      </c>
      <c r="H953" t="s">
        <v>929</v>
      </c>
      <c r="I953" t="s">
        <v>929</v>
      </c>
      <c r="J953" t="s">
        <v>929</v>
      </c>
      <c r="K953" t="s">
        <v>929</v>
      </c>
      <c r="L953" t="s">
        <v>929</v>
      </c>
      <c r="M953" t="s">
        <v>929</v>
      </c>
      <c r="N953" t="s">
        <v>929</v>
      </c>
    </row>
    <row r="954" spans="1:14">
      <c r="A954">
        <v>801516</v>
      </c>
      <c r="B954" t="s">
        <v>96</v>
      </c>
      <c r="C954" t="s">
        <v>929</v>
      </c>
      <c r="D954" t="s">
        <v>928</v>
      </c>
      <c r="E954" t="s">
        <v>928</v>
      </c>
      <c r="F954" t="s">
        <v>929</v>
      </c>
      <c r="G954" t="s">
        <v>930</v>
      </c>
      <c r="H954" t="s">
        <v>929</v>
      </c>
      <c r="I954" t="s">
        <v>930</v>
      </c>
      <c r="J954" t="s">
        <v>929</v>
      </c>
      <c r="K954" t="s">
        <v>930</v>
      </c>
      <c r="L954" t="s">
        <v>930</v>
      </c>
      <c r="M954" t="s">
        <v>930</v>
      </c>
      <c r="N954" t="s">
        <v>929</v>
      </c>
    </row>
    <row r="955" spans="1:14">
      <c r="A955">
        <v>801517</v>
      </c>
      <c r="B955" t="s">
        <v>96</v>
      </c>
      <c r="C955" t="s">
        <v>929</v>
      </c>
      <c r="D955" t="s">
        <v>929</v>
      </c>
      <c r="E955" t="s">
        <v>929</v>
      </c>
      <c r="F955" t="s">
        <v>929</v>
      </c>
      <c r="G955" t="s">
        <v>929</v>
      </c>
      <c r="H955" t="s">
        <v>929</v>
      </c>
      <c r="I955" t="s">
        <v>929</v>
      </c>
      <c r="J955" t="s">
        <v>929</v>
      </c>
      <c r="K955" t="s">
        <v>929</v>
      </c>
      <c r="L955" t="s">
        <v>929</v>
      </c>
      <c r="M955" t="s">
        <v>929</v>
      </c>
      <c r="N955" t="s">
        <v>929</v>
      </c>
    </row>
    <row r="956" spans="1:14">
      <c r="A956">
        <v>801518</v>
      </c>
      <c r="B956" t="s">
        <v>96</v>
      </c>
      <c r="C956" t="s">
        <v>930</v>
      </c>
      <c r="D956" t="s">
        <v>929</v>
      </c>
      <c r="E956" t="s">
        <v>929</v>
      </c>
      <c r="F956" t="s">
        <v>929</v>
      </c>
      <c r="G956" t="s">
        <v>929</v>
      </c>
      <c r="H956" t="s">
        <v>929</v>
      </c>
      <c r="I956" t="s">
        <v>930</v>
      </c>
      <c r="J956" t="s">
        <v>930</v>
      </c>
      <c r="K956" t="s">
        <v>930</v>
      </c>
      <c r="L956" t="s">
        <v>930</v>
      </c>
      <c r="M956" t="s">
        <v>929</v>
      </c>
      <c r="N956" t="s">
        <v>929</v>
      </c>
    </row>
    <row r="957" spans="1:14">
      <c r="A957">
        <v>801519</v>
      </c>
      <c r="B957" t="s">
        <v>96</v>
      </c>
      <c r="C957" t="s">
        <v>929</v>
      </c>
      <c r="D957" t="s">
        <v>929</v>
      </c>
      <c r="E957" t="s">
        <v>929</v>
      </c>
      <c r="F957" t="s">
        <v>929</v>
      </c>
      <c r="G957" t="s">
        <v>929</v>
      </c>
      <c r="H957" t="s">
        <v>929</v>
      </c>
      <c r="I957" t="s">
        <v>929</v>
      </c>
      <c r="J957" t="s">
        <v>929</v>
      </c>
      <c r="K957" t="s">
        <v>929</v>
      </c>
      <c r="L957" t="s">
        <v>929</v>
      </c>
      <c r="M957" t="s">
        <v>929</v>
      </c>
      <c r="N957" t="s">
        <v>929</v>
      </c>
    </row>
    <row r="958" spans="1:14">
      <c r="A958">
        <v>801521</v>
      </c>
      <c r="B958" t="s">
        <v>96</v>
      </c>
      <c r="C958" t="s">
        <v>929</v>
      </c>
      <c r="D958" t="s">
        <v>929</v>
      </c>
      <c r="E958" t="s">
        <v>929</v>
      </c>
      <c r="F958" t="s">
        <v>929</v>
      </c>
      <c r="G958" t="s">
        <v>929</v>
      </c>
      <c r="H958" t="s">
        <v>929</v>
      </c>
      <c r="I958" t="s">
        <v>929</v>
      </c>
      <c r="J958" t="s">
        <v>929</v>
      </c>
      <c r="K958" t="s">
        <v>929</v>
      </c>
      <c r="L958" t="s">
        <v>929</v>
      </c>
      <c r="M958" t="s">
        <v>929</v>
      </c>
      <c r="N958" t="s">
        <v>929</v>
      </c>
    </row>
    <row r="959" spans="1:14">
      <c r="A959">
        <v>801522</v>
      </c>
      <c r="B959" t="s">
        <v>96</v>
      </c>
      <c r="C959" t="s">
        <v>929</v>
      </c>
      <c r="D959" t="s">
        <v>929</v>
      </c>
      <c r="E959" t="s">
        <v>929</v>
      </c>
      <c r="F959" t="s">
        <v>929</v>
      </c>
      <c r="G959" t="s">
        <v>929</v>
      </c>
      <c r="H959" t="s">
        <v>929</v>
      </c>
      <c r="I959" t="s">
        <v>929</v>
      </c>
      <c r="J959" t="s">
        <v>929</v>
      </c>
      <c r="K959" t="s">
        <v>929</v>
      </c>
      <c r="L959" t="s">
        <v>929</v>
      </c>
      <c r="M959" t="s">
        <v>929</v>
      </c>
      <c r="N959" t="s">
        <v>929</v>
      </c>
    </row>
    <row r="960" spans="1:14">
      <c r="A960">
        <v>801523</v>
      </c>
      <c r="B960" t="s">
        <v>96</v>
      </c>
      <c r="C960" t="s">
        <v>929</v>
      </c>
      <c r="D960" t="s">
        <v>929</v>
      </c>
      <c r="E960" t="s">
        <v>929</v>
      </c>
      <c r="F960" t="s">
        <v>929</v>
      </c>
      <c r="G960" t="s">
        <v>929</v>
      </c>
      <c r="H960" t="s">
        <v>929</v>
      </c>
      <c r="I960" t="s">
        <v>929</v>
      </c>
      <c r="J960" t="s">
        <v>929</v>
      </c>
      <c r="K960" t="s">
        <v>929</v>
      </c>
      <c r="L960" t="s">
        <v>929</v>
      </c>
      <c r="M960" t="s">
        <v>929</v>
      </c>
      <c r="N960" t="s">
        <v>929</v>
      </c>
    </row>
    <row r="961" spans="1:14">
      <c r="A961">
        <v>801524</v>
      </c>
      <c r="B961" t="s">
        <v>96</v>
      </c>
      <c r="C961" t="s">
        <v>929</v>
      </c>
      <c r="D961" t="s">
        <v>929</v>
      </c>
      <c r="E961" t="s">
        <v>929</v>
      </c>
      <c r="F961" t="s">
        <v>929</v>
      </c>
      <c r="G961" t="s">
        <v>929</v>
      </c>
      <c r="H961" t="s">
        <v>929</v>
      </c>
      <c r="I961" t="s">
        <v>929</v>
      </c>
      <c r="J961" t="s">
        <v>929</v>
      </c>
      <c r="K961" t="s">
        <v>929</v>
      </c>
      <c r="L961" t="s">
        <v>929</v>
      </c>
      <c r="M961" t="s">
        <v>929</v>
      </c>
      <c r="N961" t="s">
        <v>929</v>
      </c>
    </row>
    <row r="962" spans="1:14">
      <c r="A962">
        <v>801525</v>
      </c>
      <c r="B962" t="s">
        <v>96</v>
      </c>
      <c r="C962" t="s">
        <v>929</v>
      </c>
      <c r="D962" t="s">
        <v>929</v>
      </c>
      <c r="E962" t="s">
        <v>929</v>
      </c>
      <c r="F962" t="s">
        <v>929</v>
      </c>
      <c r="G962" t="s">
        <v>929</v>
      </c>
      <c r="H962" t="s">
        <v>929</v>
      </c>
      <c r="I962" t="s">
        <v>929</v>
      </c>
      <c r="J962" t="s">
        <v>929</v>
      </c>
      <c r="K962" t="s">
        <v>929</v>
      </c>
      <c r="L962" t="s">
        <v>929</v>
      </c>
      <c r="M962" t="s">
        <v>929</v>
      </c>
      <c r="N962" t="s">
        <v>929</v>
      </c>
    </row>
    <row r="963" spans="1:14">
      <c r="A963">
        <v>801526</v>
      </c>
      <c r="B963" t="s">
        <v>96</v>
      </c>
      <c r="C963" t="s">
        <v>929</v>
      </c>
      <c r="D963" t="s">
        <v>929</v>
      </c>
      <c r="E963" t="s">
        <v>929</v>
      </c>
      <c r="F963" t="s">
        <v>929</v>
      </c>
      <c r="G963" t="s">
        <v>929</v>
      </c>
      <c r="H963" t="s">
        <v>929</v>
      </c>
      <c r="I963" t="s">
        <v>929</v>
      </c>
      <c r="J963" t="s">
        <v>929</v>
      </c>
      <c r="K963" t="s">
        <v>929</v>
      </c>
      <c r="L963" t="s">
        <v>929</v>
      </c>
      <c r="M963" t="s">
        <v>929</v>
      </c>
      <c r="N963" t="s">
        <v>929</v>
      </c>
    </row>
    <row r="964" spans="1:14">
      <c r="A964">
        <v>801527</v>
      </c>
      <c r="B964" t="s">
        <v>96</v>
      </c>
      <c r="C964" t="s">
        <v>930</v>
      </c>
      <c r="D964" t="s">
        <v>930</v>
      </c>
      <c r="E964" t="s">
        <v>930</v>
      </c>
      <c r="F964" t="s">
        <v>929</v>
      </c>
      <c r="G964" t="s">
        <v>930</v>
      </c>
      <c r="H964" t="s">
        <v>930</v>
      </c>
      <c r="I964" t="s">
        <v>929</v>
      </c>
      <c r="J964" t="s">
        <v>929</v>
      </c>
      <c r="K964" t="s">
        <v>929</v>
      </c>
      <c r="L964" t="s">
        <v>929</v>
      </c>
      <c r="M964" t="s">
        <v>929</v>
      </c>
      <c r="N964" t="s">
        <v>929</v>
      </c>
    </row>
    <row r="965" spans="1:14">
      <c r="A965">
        <v>801528</v>
      </c>
      <c r="B965" t="s">
        <v>96</v>
      </c>
      <c r="C965" t="s">
        <v>930</v>
      </c>
      <c r="D965" t="s">
        <v>929</v>
      </c>
      <c r="E965" t="s">
        <v>929</v>
      </c>
      <c r="F965" t="s">
        <v>930</v>
      </c>
      <c r="G965" t="s">
        <v>929</v>
      </c>
      <c r="H965" t="s">
        <v>930</v>
      </c>
      <c r="I965" t="s">
        <v>929</v>
      </c>
      <c r="J965" t="s">
        <v>929</v>
      </c>
      <c r="K965" t="s">
        <v>929</v>
      </c>
      <c r="L965" t="s">
        <v>930</v>
      </c>
      <c r="M965" t="s">
        <v>929</v>
      </c>
      <c r="N965" t="s">
        <v>930</v>
      </c>
    </row>
    <row r="966" spans="1:14">
      <c r="A966">
        <v>801530</v>
      </c>
      <c r="B966" t="s">
        <v>96</v>
      </c>
      <c r="C966" t="s">
        <v>929</v>
      </c>
      <c r="D966" t="s">
        <v>929</v>
      </c>
      <c r="E966" t="s">
        <v>929</v>
      </c>
      <c r="F966" t="s">
        <v>929</v>
      </c>
      <c r="G966" t="s">
        <v>929</v>
      </c>
      <c r="H966" t="s">
        <v>929</v>
      </c>
      <c r="I966" t="s">
        <v>929</v>
      </c>
      <c r="J966" t="s">
        <v>929</v>
      </c>
      <c r="K966" t="s">
        <v>929</v>
      </c>
      <c r="L966" t="s">
        <v>929</v>
      </c>
      <c r="M966" t="s">
        <v>929</v>
      </c>
      <c r="N966" t="s">
        <v>929</v>
      </c>
    </row>
    <row r="967" spans="1:14">
      <c r="A967">
        <v>801531</v>
      </c>
      <c r="B967" t="s">
        <v>96</v>
      </c>
      <c r="C967" t="s">
        <v>929</v>
      </c>
      <c r="D967" t="s">
        <v>930</v>
      </c>
      <c r="E967" t="s">
        <v>929</v>
      </c>
      <c r="F967" t="s">
        <v>929</v>
      </c>
      <c r="G967" t="s">
        <v>930</v>
      </c>
      <c r="H967" t="s">
        <v>930</v>
      </c>
      <c r="I967" t="s">
        <v>929</v>
      </c>
      <c r="J967" t="s">
        <v>929</v>
      </c>
      <c r="K967" t="s">
        <v>929</v>
      </c>
      <c r="L967" t="s">
        <v>929</v>
      </c>
      <c r="M967" t="s">
        <v>929</v>
      </c>
      <c r="N967" t="s">
        <v>929</v>
      </c>
    </row>
    <row r="968" spans="1:14">
      <c r="A968">
        <v>801533</v>
      </c>
      <c r="B968" t="s">
        <v>96</v>
      </c>
      <c r="C968" t="s">
        <v>929</v>
      </c>
      <c r="D968" t="s">
        <v>929</v>
      </c>
      <c r="E968" t="s">
        <v>929</v>
      </c>
      <c r="F968" t="s">
        <v>929</v>
      </c>
      <c r="G968" t="s">
        <v>930</v>
      </c>
      <c r="H968" t="s">
        <v>929</v>
      </c>
      <c r="I968" t="s">
        <v>930</v>
      </c>
      <c r="J968" t="s">
        <v>929</v>
      </c>
      <c r="K968" t="s">
        <v>929</v>
      </c>
      <c r="L968" t="s">
        <v>929</v>
      </c>
      <c r="M968" t="s">
        <v>930</v>
      </c>
      <c r="N968" t="s">
        <v>930</v>
      </c>
    </row>
    <row r="969" spans="1:14">
      <c r="A969">
        <v>801534</v>
      </c>
      <c r="B969" t="s">
        <v>96</v>
      </c>
      <c r="C969" t="s">
        <v>929</v>
      </c>
      <c r="D969" t="s">
        <v>929</v>
      </c>
      <c r="E969" t="s">
        <v>929</v>
      </c>
      <c r="F969" t="s">
        <v>929</v>
      </c>
      <c r="G969" t="s">
        <v>929</v>
      </c>
      <c r="H969" t="s">
        <v>929</v>
      </c>
      <c r="I969" t="s">
        <v>929</v>
      </c>
      <c r="J969" t="s">
        <v>929</v>
      </c>
      <c r="K969" t="s">
        <v>929</v>
      </c>
      <c r="L969" t="s">
        <v>929</v>
      </c>
      <c r="M969" t="s">
        <v>929</v>
      </c>
      <c r="N969" t="s">
        <v>929</v>
      </c>
    </row>
    <row r="970" spans="1:14">
      <c r="A970">
        <v>801535</v>
      </c>
      <c r="B970" t="s">
        <v>96</v>
      </c>
      <c r="C970" t="s">
        <v>929</v>
      </c>
      <c r="D970" t="s">
        <v>929</v>
      </c>
      <c r="E970" t="s">
        <v>929</v>
      </c>
      <c r="F970" t="s">
        <v>929</v>
      </c>
      <c r="G970" t="s">
        <v>929</v>
      </c>
      <c r="H970" t="s">
        <v>929</v>
      </c>
      <c r="I970" t="s">
        <v>929</v>
      </c>
      <c r="J970" t="s">
        <v>929</v>
      </c>
      <c r="K970" t="s">
        <v>929</v>
      </c>
      <c r="L970" t="s">
        <v>929</v>
      </c>
      <c r="M970" t="s">
        <v>929</v>
      </c>
      <c r="N970" t="s">
        <v>929</v>
      </c>
    </row>
    <row r="971" spans="1:14">
      <c r="A971">
        <v>801536</v>
      </c>
      <c r="B971" t="s">
        <v>96</v>
      </c>
      <c r="C971" t="s">
        <v>929</v>
      </c>
      <c r="D971" t="s">
        <v>929</v>
      </c>
      <c r="E971" t="s">
        <v>929</v>
      </c>
      <c r="F971" t="s">
        <v>929</v>
      </c>
      <c r="G971" t="s">
        <v>929</v>
      </c>
      <c r="H971" t="s">
        <v>929</v>
      </c>
      <c r="I971" t="s">
        <v>929</v>
      </c>
      <c r="J971" t="s">
        <v>929</v>
      </c>
      <c r="K971" t="s">
        <v>929</v>
      </c>
      <c r="L971" t="s">
        <v>929</v>
      </c>
      <c r="M971" t="s">
        <v>929</v>
      </c>
      <c r="N971" t="s">
        <v>929</v>
      </c>
    </row>
    <row r="972" spans="1:14">
      <c r="A972">
        <v>801537</v>
      </c>
      <c r="B972" t="s">
        <v>96</v>
      </c>
      <c r="C972" t="s">
        <v>929</v>
      </c>
      <c r="D972" t="s">
        <v>929</v>
      </c>
      <c r="E972" t="s">
        <v>929</v>
      </c>
      <c r="F972" t="s">
        <v>929</v>
      </c>
      <c r="G972" t="s">
        <v>929</v>
      </c>
      <c r="H972" t="s">
        <v>929</v>
      </c>
      <c r="I972" t="s">
        <v>930</v>
      </c>
      <c r="J972" t="s">
        <v>930</v>
      </c>
      <c r="K972" t="s">
        <v>929</v>
      </c>
      <c r="L972" t="s">
        <v>929</v>
      </c>
      <c r="M972" t="s">
        <v>929</v>
      </c>
      <c r="N972" t="s">
        <v>929</v>
      </c>
    </row>
    <row r="973" spans="1:14">
      <c r="A973">
        <v>801538</v>
      </c>
      <c r="B973" t="s">
        <v>96</v>
      </c>
      <c r="C973" t="s">
        <v>929</v>
      </c>
      <c r="D973" t="s">
        <v>929</v>
      </c>
      <c r="E973" t="s">
        <v>929</v>
      </c>
      <c r="F973" t="s">
        <v>929</v>
      </c>
      <c r="G973" t="s">
        <v>929</v>
      </c>
      <c r="H973" t="s">
        <v>929</v>
      </c>
      <c r="I973" t="s">
        <v>929</v>
      </c>
      <c r="J973" t="s">
        <v>929</v>
      </c>
      <c r="K973" t="s">
        <v>929</v>
      </c>
      <c r="L973" t="s">
        <v>929</v>
      </c>
      <c r="M973" t="s">
        <v>929</v>
      </c>
      <c r="N973" t="s">
        <v>929</v>
      </c>
    </row>
    <row r="974" spans="1:14">
      <c r="A974">
        <v>801539</v>
      </c>
      <c r="B974" t="s">
        <v>96</v>
      </c>
      <c r="C974" t="s">
        <v>929</v>
      </c>
      <c r="D974" t="s">
        <v>929</v>
      </c>
      <c r="E974" t="s">
        <v>929</v>
      </c>
      <c r="F974" t="s">
        <v>929</v>
      </c>
      <c r="G974" t="s">
        <v>929</v>
      </c>
      <c r="H974" t="s">
        <v>929</v>
      </c>
      <c r="I974" t="s">
        <v>929</v>
      </c>
      <c r="J974" t="s">
        <v>929</v>
      </c>
      <c r="K974" t="s">
        <v>929</v>
      </c>
      <c r="L974" t="s">
        <v>929</v>
      </c>
      <c r="M974" t="s">
        <v>929</v>
      </c>
      <c r="N974" t="s">
        <v>929</v>
      </c>
    </row>
    <row r="975" spans="1:14">
      <c r="A975">
        <v>801540</v>
      </c>
      <c r="B975" t="s">
        <v>96</v>
      </c>
      <c r="C975" t="s">
        <v>929</v>
      </c>
      <c r="D975" t="s">
        <v>929</v>
      </c>
      <c r="E975" t="s">
        <v>929</v>
      </c>
      <c r="F975" t="s">
        <v>929</v>
      </c>
      <c r="G975" t="s">
        <v>929</v>
      </c>
      <c r="H975" t="s">
        <v>929</v>
      </c>
      <c r="I975" t="s">
        <v>929</v>
      </c>
      <c r="J975" t="s">
        <v>929</v>
      </c>
      <c r="K975" t="s">
        <v>929</v>
      </c>
      <c r="L975" t="s">
        <v>929</v>
      </c>
      <c r="M975" t="s">
        <v>929</v>
      </c>
      <c r="N975" t="s">
        <v>929</v>
      </c>
    </row>
    <row r="976" spans="1:14">
      <c r="A976">
        <v>801541</v>
      </c>
      <c r="B976" t="s">
        <v>96</v>
      </c>
      <c r="C976" t="s">
        <v>930</v>
      </c>
      <c r="D976" t="s">
        <v>930</v>
      </c>
      <c r="E976" t="s">
        <v>929</v>
      </c>
      <c r="F976" t="s">
        <v>930</v>
      </c>
      <c r="G976" t="s">
        <v>929</v>
      </c>
      <c r="H976" t="s">
        <v>929</v>
      </c>
      <c r="I976" t="s">
        <v>929</v>
      </c>
      <c r="J976" t="s">
        <v>929</v>
      </c>
      <c r="K976" t="s">
        <v>929</v>
      </c>
      <c r="L976" t="s">
        <v>929</v>
      </c>
      <c r="M976" t="s">
        <v>929</v>
      </c>
      <c r="N976" t="s">
        <v>929</v>
      </c>
    </row>
    <row r="977" spans="1:14">
      <c r="A977">
        <v>801542</v>
      </c>
      <c r="B977" t="s">
        <v>96</v>
      </c>
      <c r="C977" t="s">
        <v>929</v>
      </c>
      <c r="D977" t="s">
        <v>929</v>
      </c>
      <c r="E977" t="s">
        <v>929</v>
      </c>
      <c r="F977" t="s">
        <v>929</v>
      </c>
      <c r="G977" t="s">
        <v>929</v>
      </c>
      <c r="H977" t="s">
        <v>929</v>
      </c>
      <c r="I977" t="s">
        <v>929</v>
      </c>
      <c r="J977" t="s">
        <v>929</v>
      </c>
      <c r="K977" t="s">
        <v>929</v>
      </c>
      <c r="L977" t="s">
        <v>929</v>
      </c>
      <c r="M977" t="s">
        <v>929</v>
      </c>
      <c r="N977" t="s">
        <v>929</v>
      </c>
    </row>
    <row r="978" spans="1:14">
      <c r="A978">
        <v>801544</v>
      </c>
      <c r="B978" t="s">
        <v>96</v>
      </c>
      <c r="C978" t="s">
        <v>929</v>
      </c>
      <c r="D978" t="s">
        <v>929</v>
      </c>
      <c r="E978" t="s">
        <v>929</v>
      </c>
      <c r="F978" t="s">
        <v>929</v>
      </c>
      <c r="G978" t="s">
        <v>929</v>
      </c>
      <c r="H978" t="s">
        <v>929</v>
      </c>
      <c r="I978" t="s">
        <v>929</v>
      </c>
      <c r="J978" t="s">
        <v>929</v>
      </c>
      <c r="K978" t="s">
        <v>929</v>
      </c>
      <c r="L978" t="s">
        <v>929</v>
      </c>
      <c r="M978" t="s">
        <v>929</v>
      </c>
      <c r="N978" t="s">
        <v>929</v>
      </c>
    </row>
    <row r="979" spans="1:14">
      <c r="A979">
        <v>801545</v>
      </c>
      <c r="B979" t="s">
        <v>96</v>
      </c>
      <c r="C979" t="s">
        <v>930</v>
      </c>
      <c r="D979" t="s">
        <v>930</v>
      </c>
      <c r="E979" t="s">
        <v>930</v>
      </c>
      <c r="F979" t="s">
        <v>929</v>
      </c>
      <c r="G979" t="s">
        <v>929</v>
      </c>
      <c r="H979" t="s">
        <v>929</v>
      </c>
      <c r="I979" t="s">
        <v>930</v>
      </c>
      <c r="J979" t="s">
        <v>930</v>
      </c>
      <c r="K979" t="s">
        <v>929</v>
      </c>
      <c r="L979" t="s">
        <v>930</v>
      </c>
      <c r="M979" t="s">
        <v>929</v>
      </c>
      <c r="N979" t="s">
        <v>929</v>
      </c>
    </row>
    <row r="980" spans="1:14">
      <c r="A980">
        <v>801546</v>
      </c>
      <c r="B980" t="s">
        <v>96</v>
      </c>
      <c r="C980" t="s">
        <v>930</v>
      </c>
      <c r="D980" t="s">
        <v>930</v>
      </c>
      <c r="E980" t="s">
        <v>929</v>
      </c>
      <c r="F980" t="s">
        <v>929</v>
      </c>
      <c r="G980" t="s">
        <v>930</v>
      </c>
      <c r="H980" t="s">
        <v>929</v>
      </c>
      <c r="I980" t="s">
        <v>929</v>
      </c>
      <c r="J980" t="s">
        <v>929</v>
      </c>
      <c r="K980" t="s">
        <v>929</v>
      </c>
      <c r="L980" t="s">
        <v>929</v>
      </c>
      <c r="M980" t="s">
        <v>929</v>
      </c>
      <c r="N980" t="s">
        <v>929</v>
      </c>
    </row>
    <row r="981" spans="1:14">
      <c r="A981">
        <v>801548</v>
      </c>
      <c r="B981" t="s">
        <v>96</v>
      </c>
      <c r="C981" t="s">
        <v>929</v>
      </c>
      <c r="D981" t="s">
        <v>929</v>
      </c>
      <c r="E981" t="s">
        <v>929</v>
      </c>
      <c r="F981" t="s">
        <v>929</v>
      </c>
      <c r="G981" t="s">
        <v>929</v>
      </c>
      <c r="H981" t="s">
        <v>929</v>
      </c>
      <c r="I981" t="s">
        <v>929</v>
      </c>
      <c r="J981" t="s">
        <v>929</v>
      </c>
      <c r="K981" t="s">
        <v>929</v>
      </c>
      <c r="L981" t="s">
        <v>929</v>
      </c>
      <c r="M981" t="s">
        <v>929</v>
      </c>
      <c r="N981" t="s">
        <v>929</v>
      </c>
    </row>
    <row r="982" spans="1:14">
      <c r="A982">
        <v>801549</v>
      </c>
      <c r="B982" t="s">
        <v>96</v>
      </c>
      <c r="C982" t="s">
        <v>930</v>
      </c>
      <c r="D982" t="s">
        <v>930</v>
      </c>
      <c r="E982" t="s">
        <v>930</v>
      </c>
      <c r="F982" t="s">
        <v>929</v>
      </c>
      <c r="G982" t="s">
        <v>929</v>
      </c>
      <c r="H982" t="s">
        <v>929</v>
      </c>
      <c r="I982" t="s">
        <v>929</v>
      </c>
      <c r="J982" t="s">
        <v>929</v>
      </c>
      <c r="K982" t="s">
        <v>929</v>
      </c>
      <c r="L982" t="s">
        <v>929</v>
      </c>
      <c r="M982" t="s">
        <v>929</v>
      </c>
      <c r="N982" t="s">
        <v>929</v>
      </c>
    </row>
    <row r="983" spans="1:14">
      <c r="A983">
        <v>801551</v>
      </c>
      <c r="B983" t="s">
        <v>96</v>
      </c>
      <c r="C983" t="s">
        <v>929</v>
      </c>
      <c r="D983" t="s">
        <v>929</v>
      </c>
      <c r="E983" t="s">
        <v>928</v>
      </c>
      <c r="F983" t="s">
        <v>930</v>
      </c>
      <c r="G983" t="s">
        <v>930</v>
      </c>
      <c r="H983" t="s">
        <v>930</v>
      </c>
      <c r="I983" t="s">
        <v>929</v>
      </c>
      <c r="J983" t="s">
        <v>929</v>
      </c>
      <c r="K983" t="s">
        <v>929</v>
      </c>
      <c r="L983" t="s">
        <v>929</v>
      </c>
      <c r="M983" t="s">
        <v>929</v>
      </c>
      <c r="N983" t="s">
        <v>929</v>
      </c>
    </row>
    <row r="984" spans="1:14">
      <c r="A984">
        <v>801552</v>
      </c>
      <c r="B984" t="s">
        <v>96</v>
      </c>
      <c r="C984" t="s">
        <v>930</v>
      </c>
      <c r="D984" t="s">
        <v>929</v>
      </c>
      <c r="E984" t="s">
        <v>929</v>
      </c>
      <c r="F984" t="s">
        <v>929</v>
      </c>
      <c r="G984" t="s">
        <v>930</v>
      </c>
      <c r="H984" t="s">
        <v>930</v>
      </c>
      <c r="I984" t="s">
        <v>929</v>
      </c>
      <c r="J984" t="s">
        <v>929</v>
      </c>
      <c r="K984" t="s">
        <v>929</v>
      </c>
      <c r="L984" t="s">
        <v>929</v>
      </c>
      <c r="M984" t="s">
        <v>930</v>
      </c>
      <c r="N984" t="s">
        <v>929</v>
      </c>
    </row>
    <row r="985" spans="1:14">
      <c r="A985">
        <v>801553</v>
      </c>
      <c r="B985" t="s">
        <v>96</v>
      </c>
      <c r="C985" t="s">
        <v>929</v>
      </c>
      <c r="D985" t="s">
        <v>929</v>
      </c>
      <c r="E985" t="s">
        <v>929</v>
      </c>
      <c r="F985" t="s">
        <v>929</v>
      </c>
      <c r="G985" t="s">
        <v>929</v>
      </c>
      <c r="H985" t="s">
        <v>929</v>
      </c>
      <c r="I985" t="s">
        <v>929</v>
      </c>
      <c r="J985" t="s">
        <v>929</v>
      </c>
      <c r="K985" t="s">
        <v>929</v>
      </c>
      <c r="L985" t="s">
        <v>929</v>
      </c>
      <c r="M985" t="s">
        <v>929</v>
      </c>
      <c r="N985" t="s">
        <v>929</v>
      </c>
    </row>
    <row r="986" spans="1:14">
      <c r="A986">
        <v>801554</v>
      </c>
      <c r="B986" t="s">
        <v>96</v>
      </c>
      <c r="C986" t="s">
        <v>929</v>
      </c>
      <c r="D986" t="s">
        <v>929</v>
      </c>
      <c r="E986" t="s">
        <v>929</v>
      </c>
      <c r="F986" t="s">
        <v>929</v>
      </c>
      <c r="G986" t="s">
        <v>929</v>
      </c>
      <c r="H986" t="s">
        <v>929</v>
      </c>
      <c r="I986" t="s">
        <v>929</v>
      </c>
      <c r="J986" t="s">
        <v>929</v>
      </c>
      <c r="K986" t="s">
        <v>929</v>
      </c>
      <c r="L986" t="s">
        <v>929</v>
      </c>
      <c r="M986" t="s">
        <v>929</v>
      </c>
      <c r="N986" t="s">
        <v>929</v>
      </c>
    </row>
    <row r="987" spans="1:14">
      <c r="A987">
        <v>801556</v>
      </c>
      <c r="B987" t="s">
        <v>96</v>
      </c>
      <c r="C987" t="s">
        <v>930</v>
      </c>
      <c r="D987" t="s">
        <v>929</v>
      </c>
      <c r="E987" t="s">
        <v>929</v>
      </c>
      <c r="F987" t="s">
        <v>929</v>
      </c>
      <c r="G987" t="s">
        <v>930</v>
      </c>
      <c r="H987" t="s">
        <v>930</v>
      </c>
      <c r="I987" t="s">
        <v>930</v>
      </c>
      <c r="J987" t="s">
        <v>929</v>
      </c>
      <c r="K987" t="s">
        <v>929</v>
      </c>
      <c r="L987" t="s">
        <v>929</v>
      </c>
      <c r="M987" t="s">
        <v>930</v>
      </c>
      <c r="N987" t="s">
        <v>929</v>
      </c>
    </row>
    <row r="988" spans="1:14">
      <c r="A988">
        <v>801557</v>
      </c>
      <c r="B988" t="s">
        <v>96</v>
      </c>
      <c r="C988" t="s">
        <v>929</v>
      </c>
      <c r="D988" t="s">
        <v>929</v>
      </c>
      <c r="E988" t="s">
        <v>930</v>
      </c>
      <c r="F988" t="s">
        <v>930</v>
      </c>
      <c r="G988" t="s">
        <v>929</v>
      </c>
      <c r="H988" t="s">
        <v>929</v>
      </c>
      <c r="I988" t="s">
        <v>930</v>
      </c>
      <c r="J988" t="s">
        <v>929</v>
      </c>
      <c r="K988" t="s">
        <v>929</v>
      </c>
      <c r="L988" t="s">
        <v>929</v>
      </c>
      <c r="M988" t="s">
        <v>929</v>
      </c>
      <c r="N988" t="s">
        <v>929</v>
      </c>
    </row>
    <row r="989" spans="1:14">
      <c r="A989">
        <v>801558</v>
      </c>
      <c r="B989" t="s">
        <v>96</v>
      </c>
      <c r="C989" t="s">
        <v>929</v>
      </c>
      <c r="D989" t="s">
        <v>929</v>
      </c>
      <c r="E989" t="s">
        <v>929</v>
      </c>
      <c r="F989" t="s">
        <v>929</v>
      </c>
      <c r="G989" t="s">
        <v>929</v>
      </c>
      <c r="H989" t="s">
        <v>929</v>
      </c>
      <c r="I989" t="s">
        <v>929</v>
      </c>
      <c r="J989" t="s">
        <v>929</v>
      </c>
      <c r="K989" t="s">
        <v>929</v>
      </c>
      <c r="L989" t="s">
        <v>929</v>
      </c>
      <c r="M989" t="s">
        <v>929</v>
      </c>
      <c r="N989" t="s">
        <v>929</v>
      </c>
    </row>
    <row r="990" spans="1:14">
      <c r="A990">
        <v>801559</v>
      </c>
      <c r="B990" t="s">
        <v>96</v>
      </c>
      <c r="C990" t="s">
        <v>929</v>
      </c>
      <c r="D990" t="s">
        <v>930</v>
      </c>
      <c r="E990" t="s">
        <v>929</v>
      </c>
      <c r="F990" t="s">
        <v>930</v>
      </c>
      <c r="G990" t="s">
        <v>929</v>
      </c>
      <c r="H990" t="s">
        <v>930</v>
      </c>
      <c r="I990" t="s">
        <v>929</v>
      </c>
      <c r="J990" t="s">
        <v>929</v>
      </c>
      <c r="K990" t="s">
        <v>929</v>
      </c>
      <c r="L990" t="s">
        <v>929</v>
      </c>
      <c r="M990" t="s">
        <v>929</v>
      </c>
      <c r="N990" t="s">
        <v>929</v>
      </c>
    </row>
    <row r="991" spans="1:14">
      <c r="A991">
        <v>801560</v>
      </c>
      <c r="B991" t="s">
        <v>96</v>
      </c>
      <c r="C991" t="s">
        <v>929</v>
      </c>
      <c r="D991" t="s">
        <v>930</v>
      </c>
      <c r="E991" t="s">
        <v>929</v>
      </c>
      <c r="F991" t="s">
        <v>929</v>
      </c>
      <c r="G991" t="s">
        <v>929</v>
      </c>
      <c r="H991" t="s">
        <v>929</v>
      </c>
      <c r="I991" t="s">
        <v>929</v>
      </c>
      <c r="J991" t="s">
        <v>929</v>
      </c>
      <c r="K991" t="s">
        <v>930</v>
      </c>
      <c r="L991" t="s">
        <v>929</v>
      </c>
      <c r="M991" t="s">
        <v>929</v>
      </c>
      <c r="N991" t="s">
        <v>930</v>
      </c>
    </row>
    <row r="992" spans="1:14">
      <c r="A992">
        <v>801561</v>
      </c>
      <c r="B992" t="s">
        <v>96</v>
      </c>
      <c r="C992" t="s">
        <v>929</v>
      </c>
      <c r="D992" t="s">
        <v>929</v>
      </c>
      <c r="E992" t="s">
        <v>929</v>
      </c>
      <c r="F992" t="s">
        <v>929</v>
      </c>
      <c r="G992" t="s">
        <v>929</v>
      </c>
      <c r="H992" t="s">
        <v>929</v>
      </c>
      <c r="I992" t="s">
        <v>929</v>
      </c>
      <c r="J992" t="s">
        <v>929</v>
      </c>
      <c r="K992" t="s">
        <v>929</v>
      </c>
      <c r="L992" t="s">
        <v>929</v>
      </c>
      <c r="M992" t="s">
        <v>929</v>
      </c>
      <c r="N992" t="s">
        <v>929</v>
      </c>
    </row>
    <row r="993" spans="1:14">
      <c r="A993">
        <v>801564</v>
      </c>
      <c r="B993" t="s">
        <v>96</v>
      </c>
      <c r="C993" t="s">
        <v>929</v>
      </c>
      <c r="D993" t="s">
        <v>929</v>
      </c>
      <c r="E993" t="s">
        <v>929</v>
      </c>
      <c r="F993" t="s">
        <v>929</v>
      </c>
      <c r="G993" t="s">
        <v>929</v>
      </c>
      <c r="H993" t="s">
        <v>929</v>
      </c>
      <c r="I993" t="s">
        <v>929</v>
      </c>
      <c r="J993" t="s">
        <v>929</v>
      </c>
      <c r="K993" t="s">
        <v>929</v>
      </c>
      <c r="L993" t="s">
        <v>929</v>
      </c>
      <c r="M993" t="s">
        <v>929</v>
      </c>
      <c r="N993" t="s">
        <v>929</v>
      </c>
    </row>
    <row r="994" spans="1:14">
      <c r="A994">
        <v>801566</v>
      </c>
      <c r="B994" t="s">
        <v>96</v>
      </c>
      <c r="C994" t="s">
        <v>929</v>
      </c>
      <c r="D994" t="s">
        <v>930</v>
      </c>
      <c r="E994" t="s">
        <v>929</v>
      </c>
      <c r="F994" t="s">
        <v>929</v>
      </c>
      <c r="G994" t="s">
        <v>930</v>
      </c>
      <c r="H994" t="s">
        <v>929</v>
      </c>
      <c r="I994" t="s">
        <v>929</v>
      </c>
      <c r="J994" t="s">
        <v>929</v>
      </c>
      <c r="K994" t="s">
        <v>929</v>
      </c>
      <c r="L994" t="s">
        <v>930</v>
      </c>
      <c r="M994" t="s">
        <v>929</v>
      </c>
      <c r="N994" t="s">
        <v>929</v>
      </c>
    </row>
    <row r="995" spans="1:14">
      <c r="A995">
        <v>801568</v>
      </c>
      <c r="B995" t="s">
        <v>96</v>
      </c>
      <c r="C995" t="s">
        <v>928</v>
      </c>
      <c r="D995" t="s">
        <v>929</v>
      </c>
      <c r="E995" t="s">
        <v>929</v>
      </c>
      <c r="F995" t="s">
        <v>928</v>
      </c>
      <c r="G995" t="s">
        <v>929</v>
      </c>
      <c r="H995" t="s">
        <v>928</v>
      </c>
      <c r="I995" t="s">
        <v>929</v>
      </c>
      <c r="J995" t="s">
        <v>929</v>
      </c>
      <c r="K995" t="s">
        <v>929</v>
      </c>
      <c r="L995" t="s">
        <v>929</v>
      </c>
      <c r="M995" t="s">
        <v>929</v>
      </c>
      <c r="N995" t="s">
        <v>929</v>
      </c>
    </row>
    <row r="996" spans="1:14">
      <c r="A996">
        <v>801569</v>
      </c>
      <c r="B996" t="s">
        <v>96</v>
      </c>
      <c r="C996" t="s">
        <v>929</v>
      </c>
      <c r="D996" t="s">
        <v>929</v>
      </c>
      <c r="E996" t="s">
        <v>929</v>
      </c>
      <c r="F996" t="s">
        <v>929</v>
      </c>
      <c r="G996" t="s">
        <v>929</v>
      </c>
      <c r="H996" t="s">
        <v>929</v>
      </c>
      <c r="I996" t="s">
        <v>929</v>
      </c>
      <c r="J996" t="s">
        <v>929</v>
      </c>
      <c r="K996" t="s">
        <v>929</v>
      </c>
      <c r="L996" t="s">
        <v>929</v>
      </c>
      <c r="M996" t="s">
        <v>929</v>
      </c>
      <c r="N996" t="s">
        <v>929</v>
      </c>
    </row>
    <row r="997" spans="1:14">
      <c r="A997">
        <v>801570</v>
      </c>
      <c r="B997" t="s">
        <v>96</v>
      </c>
      <c r="C997" t="s">
        <v>929</v>
      </c>
      <c r="D997" t="s">
        <v>929</v>
      </c>
      <c r="E997" t="s">
        <v>929</v>
      </c>
      <c r="F997" t="s">
        <v>929</v>
      </c>
      <c r="G997" t="s">
        <v>929</v>
      </c>
      <c r="H997" t="s">
        <v>929</v>
      </c>
      <c r="I997" t="s">
        <v>929</v>
      </c>
      <c r="J997" t="s">
        <v>929</v>
      </c>
      <c r="K997" t="s">
        <v>929</v>
      </c>
      <c r="L997" t="s">
        <v>929</v>
      </c>
      <c r="M997" t="s">
        <v>929</v>
      </c>
      <c r="N997" t="s">
        <v>929</v>
      </c>
    </row>
    <row r="998" spans="1:14">
      <c r="A998">
        <v>801571</v>
      </c>
      <c r="B998" t="s">
        <v>96</v>
      </c>
      <c r="C998" t="s">
        <v>929</v>
      </c>
      <c r="D998" t="s">
        <v>929</v>
      </c>
      <c r="E998" t="s">
        <v>929</v>
      </c>
      <c r="F998" t="s">
        <v>929</v>
      </c>
      <c r="G998" t="s">
        <v>929</v>
      </c>
      <c r="H998" t="s">
        <v>929</v>
      </c>
      <c r="I998" t="s">
        <v>929</v>
      </c>
      <c r="J998" t="s">
        <v>929</v>
      </c>
      <c r="K998" t="s">
        <v>929</v>
      </c>
      <c r="L998" t="s">
        <v>929</v>
      </c>
      <c r="M998" t="s">
        <v>929</v>
      </c>
      <c r="N998" t="s">
        <v>929</v>
      </c>
    </row>
    <row r="999" spans="1:14">
      <c r="A999">
        <v>801572</v>
      </c>
      <c r="B999" t="s">
        <v>96</v>
      </c>
      <c r="C999" t="s">
        <v>930</v>
      </c>
      <c r="D999" t="s">
        <v>930</v>
      </c>
      <c r="E999" t="s">
        <v>930</v>
      </c>
      <c r="F999" t="s">
        <v>929</v>
      </c>
      <c r="G999" t="s">
        <v>929</v>
      </c>
      <c r="H999" t="s">
        <v>929</v>
      </c>
      <c r="I999" t="s">
        <v>930</v>
      </c>
      <c r="J999" t="s">
        <v>929</v>
      </c>
      <c r="K999" t="s">
        <v>929</v>
      </c>
      <c r="L999" t="s">
        <v>930</v>
      </c>
      <c r="M999" t="s">
        <v>929</v>
      </c>
      <c r="N999" t="s">
        <v>929</v>
      </c>
    </row>
    <row r="1000" spans="1:14">
      <c r="A1000">
        <v>801574</v>
      </c>
      <c r="B1000" t="s">
        <v>96</v>
      </c>
      <c r="C1000" t="s">
        <v>929</v>
      </c>
      <c r="D1000" t="s">
        <v>929</v>
      </c>
      <c r="E1000" t="s">
        <v>929</v>
      </c>
      <c r="F1000" t="s">
        <v>929</v>
      </c>
      <c r="G1000" t="s">
        <v>929</v>
      </c>
      <c r="H1000" t="s">
        <v>929</v>
      </c>
      <c r="I1000" t="s">
        <v>929</v>
      </c>
      <c r="J1000" t="s">
        <v>929</v>
      </c>
      <c r="K1000" t="s">
        <v>929</v>
      </c>
      <c r="L1000" t="s">
        <v>929</v>
      </c>
      <c r="M1000" t="s">
        <v>929</v>
      </c>
      <c r="N1000" t="s">
        <v>929</v>
      </c>
    </row>
    <row r="1001" spans="1:14">
      <c r="A1001">
        <v>801575</v>
      </c>
      <c r="B1001" t="s">
        <v>96</v>
      </c>
      <c r="C1001" t="s">
        <v>929</v>
      </c>
      <c r="D1001" t="s">
        <v>930</v>
      </c>
      <c r="E1001" t="s">
        <v>929</v>
      </c>
      <c r="F1001" t="s">
        <v>930</v>
      </c>
      <c r="G1001" t="s">
        <v>930</v>
      </c>
      <c r="H1001" t="s">
        <v>929</v>
      </c>
      <c r="I1001" t="s">
        <v>929</v>
      </c>
      <c r="J1001" t="s">
        <v>929</v>
      </c>
      <c r="K1001" t="s">
        <v>929</v>
      </c>
      <c r="L1001" t="s">
        <v>929</v>
      </c>
      <c r="M1001" t="s">
        <v>929</v>
      </c>
      <c r="N1001" t="s">
        <v>929</v>
      </c>
    </row>
    <row r="1002" spans="1:14">
      <c r="A1002">
        <v>801576</v>
      </c>
      <c r="B1002" t="s">
        <v>96</v>
      </c>
      <c r="C1002" t="s">
        <v>930</v>
      </c>
      <c r="D1002" t="s">
        <v>930</v>
      </c>
      <c r="E1002" t="s">
        <v>930</v>
      </c>
      <c r="F1002" t="s">
        <v>929</v>
      </c>
      <c r="G1002" t="s">
        <v>929</v>
      </c>
      <c r="H1002" t="s">
        <v>929</v>
      </c>
      <c r="I1002" t="s">
        <v>929</v>
      </c>
      <c r="J1002" t="s">
        <v>929</v>
      </c>
      <c r="K1002" t="s">
        <v>929</v>
      </c>
      <c r="L1002" t="s">
        <v>929</v>
      </c>
      <c r="M1002" t="s">
        <v>929</v>
      </c>
      <c r="N1002" t="s">
        <v>929</v>
      </c>
    </row>
    <row r="1003" spans="1:14">
      <c r="A1003">
        <v>801577</v>
      </c>
      <c r="B1003" t="s">
        <v>96</v>
      </c>
      <c r="C1003" t="s">
        <v>929</v>
      </c>
      <c r="D1003" t="s">
        <v>929</v>
      </c>
      <c r="E1003" t="s">
        <v>929</v>
      </c>
      <c r="F1003" t="s">
        <v>929</v>
      </c>
      <c r="G1003" t="s">
        <v>929</v>
      </c>
      <c r="H1003" t="s">
        <v>929</v>
      </c>
      <c r="I1003" t="s">
        <v>929</v>
      </c>
      <c r="J1003" t="s">
        <v>929</v>
      </c>
      <c r="K1003" t="s">
        <v>929</v>
      </c>
      <c r="L1003" t="s">
        <v>929</v>
      </c>
      <c r="M1003" t="s">
        <v>929</v>
      </c>
      <c r="N1003" t="s">
        <v>929</v>
      </c>
    </row>
    <row r="1004" spans="1:14">
      <c r="A1004">
        <v>801578</v>
      </c>
      <c r="B1004" t="s">
        <v>96</v>
      </c>
      <c r="C1004" t="s">
        <v>929</v>
      </c>
      <c r="D1004" t="s">
        <v>929</v>
      </c>
      <c r="E1004" t="s">
        <v>929</v>
      </c>
      <c r="F1004" t="s">
        <v>929</v>
      </c>
      <c r="G1004" t="s">
        <v>929</v>
      </c>
      <c r="H1004" t="s">
        <v>929</v>
      </c>
      <c r="I1004" t="s">
        <v>929</v>
      </c>
      <c r="J1004" t="s">
        <v>929</v>
      </c>
      <c r="K1004" t="s">
        <v>929</v>
      </c>
      <c r="L1004" t="s">
        <v>929</v>
      </c>
      <c r="M1004" t="s">
        <v>929</v>
      </c>
      <c r="N1004" t="s">
        <v>929</v>
      </c>
    </row>
    <row r="1005" spans="1:14">
      <c r="A1005">
        <v>801579</v>
      </c>
      <c r="B1005" t="s">
        <v>96</v>
      </c>
      <c r="C1005" t="s">
        <v>929</v>
      </c>
      <c r="D1005" t="s">
        <v>929</v>
      </c>
      <c r="E1005" t="s">
        <v>929</v>
      </c>
      <c r="F1005" t="s">
        <v>929</v>
      </c>
      <c r="G1005" t="s">
        <v>929</v>
      </c>
      <c r="H1005" t="s">
        <v>929</v>
      </c>
      <c r="I1005" t="s">
        <v>929</v>
      </c>
      <c r="J1005" t="s">
        <v>929</v>
      </c>
      <c r="K1005" t="s">
        <v>929</v>
      </c>
      <c r="L1005" t="s">
        <v>929</v>
      </c>
      <c r="M1005" t="s">
        <v>929</v>
      </c>
      <c r="N1005" t="s">
        <v>929</v>
      </c>
    </row>
    <row r="1006" spans="1:14">
      <c r="A1006">
        <v>801581</v>
      </c>
      <c r="B1006" t="s">
        <v>96</v>
      </c>
      <c r="C1006" t="s">
        <v>930</v>
      </c>
      <c r="D1006" t="s">
        <v>929</v>
      </c>
      <c r="E1006" t="s">
        <v>929</v>
      </c>
      <c r="F1006" t="s">
        <v>930</v>
      </c>
      <c r="G1006" t="s">
        <v>930</v>
      </c>
      <c r="H1006" t="s">
        <v>929</v>
      </c>
      <c r="I1006" t="s">
        <v>929</v>
      </c>
      <c r="J1006" t="s">
        <v>929</v>
      </c>
      <c r="K1006" t="s">
        <v>929</v>
      </c>
      <c r="L1006" t="s">
        <v>929</v>
      </c>
      <c r="M1006" t="s">
        <v>929</v>
      </c>
      <c r="N1006" t="s">
        <v>929</v>
      </c>
    </row>
    <row r="1007" spans="1:14">
      <c r="A1007">
        <v>801583</v>
      </c>
      <c r="B1007" t="s">
        <v>96</v>
      </c>
      <c r="C1007" t="s">
        <v>929</v>
      </c>
      <c r="D1007" t="s">
        <v>929</v>
      </c>
      <c r="E1007" t="s">
        <v>929</v>
      </c>
      <c r="F1007" t="s">
        <v>929</v>
      </c>
      <c r="G1007" t="s">
        <v>929</v>
      </c>
      <c r="H1007" t="s">
        <v>929</v>
      </c>
      <c r="I1007" t="s">
        <v>929</v>
      </c>
      <c r="J1007" t="s">
        <v>929</v>
      </c>
      <c r="K1007" t="s">
        <v>929</v>
      </c>
      <c r="L1007" t="s">
        <v>929</v>
      </c>
      <c r="M1007" t="s">
        <v>929</v>
      </c>
      <c r="N1007" t="s">
        <v>929</v>
      </c>
    </row>
    <row r="1008" spans="1:14">
      <c r="A1008">
        <v>801584</v>
      </c>
      <c r="B1008" t="s">
        <v>96</v>
      </c>
      <c r="C1008" t="s">
        <v>929</v>
      </c>
      <c r="D1008" t="s">
        <v>929</v>
      </c>
      <c r="E1008" t="s">
        <v>929</v>
      </c>
      <c r="F1008" t="s">
        <v>929</v>
      </c>
      <c r="G1008" t="s">
        <v>929</v>
      </c>
      <c r="H1008" t="s">
        <v>929</v>
      </c>
      <c r="I1008" t="s">
        <v>929</v>
      </c>
      <c r="J1008" t="s">
        <v>929</v>
      </c>
      <c r="K1008" t="s">
        <v>929</v>
      </c>
      <c r="L1008" t="s">
        <v>929</v>
      </c>
      <c r="M1008" t="s">
        <v>929</v>
      </c>
      <c r="N1008" t="s">
        <v>929</v>
      </c>
    </row>
    <row r="1009" spans="1:14">
      <c r="A1009">
        <v>801585</v>
      </c>
      <c r="B1009" t="s">
        <v>96</v>
      </c>
      <c r="C1009" t="s">
        <v>929</v>
      </c>
      <c r="D1009" t="s">
        <v>929</v>
      </c>
      <c r="E1009" t="s">
        <v>929</v>
      </c>
      <c r="F1009" t="s">
        <v>929</v>
      </c>
      <c r="G1009" t="s">
        <v>929</v>
      </c>
      <c r="H1009" t="s">
        <v>929</v>
      </c>
      <c r="I1009" t="s">
        <v>929</v>
      </c>
      <c r="J1009" t="s">
        <v>929</v>
      </c>
      <c r="K1009" t="s">
        <v>929</v>
      </c>
      <c r="L1009" t="s">
        <v>929</v>
      </c>
      <c r="M1009" t="s">
        <v>929</v>
      </c>
      <c r="N1009" t="s">
        <v>929</v>
      </c>
    </row>
    <row r="1010" spans="1:14">
      <c r="A1010">
        <v>801587</v>
      </c>
      <c r="B1010" t="s">
        <v>96</v>
      </c>
      <c r="C1010" t="s">
        <v>929</v>
      </c>
      <c r="D1010" t="s">
        <v>929</v>
      </c>
      <c r="E1010" t="s">
        <v>929</v>
      </c>
      <c r="F1010" t="s">
        <v>929</v>
      </c>
      <c r="G1010" t="s">
        <v>929</v>
      </c>
      <c r="H1010" t="s">
        <v>929</v>
      </c>
      <c r="I1010" t="s">
        <v>929</v>
      </c>
      <c r="J1010" t="s">
        <v>929</v>
      </c>
      <c r="K1010" t="s">
        <v>929</v>
      </c>
      <c r="L1010" t="s">
        <v>929</v>
      </c>
      <c r="M1010" t="s">
        <v>929</v>
      </c>
      <c r="N1010" t="s">
        <v>929</v>
      </c>
    </row>
    <row r="1011" spans="1:14">
      <c r="A1011">
        <v>801588</v>
      </c>
      <c r="B1011" t="s">
        <v>96</v>
      </c>
      <c r="C1011" t="s">
        <v>929</v>
      </c>
      <c r="D1011" t="s">
        <v>929</v>
      </c>
      <c r="E1011" t="s">
        <v>929</v>
      </c>
      <c r="F1011" t="s">
        <v>929</v>
      </c>
      <c r="G1011" t="s">
        <v>929</v>
      </c>
      <c r="H1011" t="s">
        <v>929</v>
      </c>
      <c r="I1011" t="s">
        <v>929</v>
      </c>
      <c r="J1011" t="s">
        <v>929</v>
      </c>
      <c r="K1011" t="s">
        <v>929</v>
      </c>
      <c r="L1011" t="s">
        <v>929</v>
      </c>
      <c r="M1011" t="s">
        <v>929</v>
      </c>
      <c r="N1011" t="s">
        <v>929</v>
      </c>
    </row>
    <row r="1012" spans="1:14">
      <c r="A1012">
        <v>801590</v>
      </c>
      <c r="B1012" t="s">
        <v>96</v>
      </c>
      <c r="C1012" t="s">
        <v>929</v>
      </c>
      <c r="D1012" t="s">
        <v>929</v>
      </c>
      <c r="E1012" t="s">
        <v>929</v>
      </c>
      <c r="F1012" t="s">
        <v>929</v>
      </c>
      <c r="G1012" t="s">
        <v>929</v>
      </c>
      <c r="H1012" t="s">
        <v>929</v>
      </c>
      <c r="I1012" t="s">
        <v>929</v>
      </c>
      <c r="J1012" t="s">
        <v>929</v>
      </c>
      <c r="K1012" t="s">
        <v>929</v>
      </c>
      <c r="L1012" t="s">
        <v>929</v>
      </c>
      <c r="M1012" t="s">
        <v>929</v>
      </c>
      <c r="N1012" t="s">
        <v>929</v>
      </c>
    </row>
    <row r="1013" spans="1:14">
      <c r="A1013">
        <v>801591</v>
      </c>
      <c r="B1013" t="s">
        <v>96</v>
      </c>
      <c r="C1013" t="s">
        <v>930</v>
      </c>
      <c r="D1013" t="s">
        <v>930</v>
      </c>
      <c r="E1013" t="s">
        <v>929</v>
      </c>
      <c r="F1013" t="s">
        <v>930</v>
      </c>
      <c r="G1013" t="s">
        <v>929</v>
      </c>
      <c r="H1013" t="s">
        <v>930</v>
      </c>
      <c r="I1013" t="s">
        <v>929</v>
      </c>
      <c r="J1013" t="s">
        <v>929</v>
      </c>
      <c r="K1013" t="s">
        <v>929</v>
      </c>
      <c r="L1013" t="s">
        <v>929</v>
      </c>
      <c r="M1013" t="s">
        <v>929</v>
      </c>
      <c r="N1013" t="s">
        <v>929</v>
      </c>
    </row>
    <row r="1014" spans="1:14">
      <c r="A1014">
        <v>801592</v>
      </c>
      <c r="B1014" t="s">
        <v>96</v>
      </c>
      <c r="C1014" t="s">
        <v>929</v>
      </c>
      <c r="D1014" t="s">
        <v>929</v>
      </c>
      <c r="E1014" t="s">
        <v>929</v>
      </c>
      <c r="F1014" t="s">
        <v>929</v>
      </c>
      <c r="G1014" t="s">
        <v>929</v>
      </c>
      <c r="H1014" t="s">
        <v>929</v>
      </c>
      <c r="I1014" t="s">
        <v>929</v>
      </c>
      <c r="J1014" t="s">
        <v>929</v>
      </c>
      <c r="K1014" t="s">
        <v>929</v>
      </c>
      <c r="L1014" t="s">
        <v>929</v>
      </c>
      <c r="M1014" t="s">
        <v>929</v>
      </c>
      <c r="N1014" t="s">
        <v>929</v>
      </c>
    </row>
    <row r="1015" spans="1:14">
      <c r="A1015">
        <v>801595</v>
      </c>
      <c r="B1015" t="s">
        <v>96</v>
      </c>
      <c r="C1015" t="s">
        <v>929</v>
      </c>
      <c r="D1015" t="s">
        <v>930</v>
      </c>
      <c r="E1015" t="s">
        <v>929</v>
      </c>
      <c r="F1015" t="s">
        <v>930</v>
      </c>
      <c r="G1015" t="s">
        <v>930</v>
      </c>
      <c r="H1015" t="s">
        <v>929</v>
      </c>
      <c r="I1015" t="s">
        <v>929</v>
      </c>
      <c r="J1015" t="s">
        <v>929</v>
      </c>
      <c r="K1015" t="s">
        <v>929</v>
      </c>
      <c r="L1015" t="s">
        <v>929</v>
      </c>
      <c r="M1015" t="s">
        <v>929</v>
      </c>
      <c r="N1015" t="s">
        <v>929</v>
      </c>
    </row>
    <row r="1016" spans="1:14">
      <c r="A1016">
        <v>801596</v>
      </c>
      <c r="B1016" t="s">
        <v>96</v>
      </c>
      <c r="C1016" t="s">
        <v>929</v>
      </c>
      <c r="D1016" t="s">
        <v>929</v>
      </c>
      <c r="E1016" t="s">
        <v>929</v>
      </c>
      <c r="F1016" t="s">
        <v>929</v>
      </c>
      <c r="G1016" t="s">
        <v>929</v>
      </c>
      <c r="H1016" t="s">
        <v>929</v>
      </c>
      <c r="I1016" t="s">
        <v>929</v>
      </c>
      <c r="J1016" t="s">
        <v>929</v>
      </c>
      <c r="K1016" t="s">
        <v>929</v>
      </c>
      <c r="L1016" t="s">
        <v>929</v>
      </c>
      <c r="M1016" t="s">
        <v>929</v>
      </c>
      <c r="N1016" t="s">
        <v>929</v>
      </c>
    </row>
    <row r="1017" spans="1:14">
      <c r="A1017">
        <v>801601</v>
      </c>
      <c r="B1017" t="s">
        <v>96</v>
      </c>
      <c r="C1017" t="s">
        <v>930</v>
      </c>
      <c r="D1017" t="s">
        <v>930</v>
      </c>
      <c r="E1017" t="s">
        <v>928</v>
      </c>
      <c r="F1017" t="s">
        <v>928</v>
      </c>
      <c r="G1017" t="s">
        <v>930</v>
      </c>
      <c r="H1017" t="s">
        <v>930</v>
      </c>
      <c r="I1017" t="s">
        <v>929</v>
      </c>
      <c r="J1017" t="s">
        <v>929</v>
      </c>
      <c r="K1017" t="s">
        <v>929</v>
      </c>
      <c r="L1017" t="s">
        <v>929</v>
      </c>
      <c r="M1017" t="s">
        <v>929</v>
      </c>
      <c r="N1017" t="s">
        <v>929</v>
      </c>
    </row>
    <row r="1018" spans="1:14">
      <c r="A1018">
        <v>801602</v>
      </c>
      <c r="B1018" t="s">
        <v>96</v>
      </c>
      <c r="C1018" t="s">
        <v>930</v>
      </c>
      <c r="D1018" t="s">
        <v>929</v>
      </c>
      <c r="E1018" t="s">
        <v>929</v>
      </c>
      <c r="F1018" t="s">
        <v>930</v>
      </c>
      <c r="G1018" t="s">
        <v>930</v>
      </c>
      <c r="H1018" t="s">
        <v>929</v>
      </c>
      <c r="I1018" t="s">
        <v>929</v>
      </c>
      <c r="J1018" t="s">
        <v>929</v>
      </c>
      <c r="K1018" t="s">
        <v>929</v>
      </c>
      <c r="L1018" t="s">
        <v>929</v>
      </c>
      <c r="M1018" t="s">
        <v>929</v>
      </c>
      <c r="N1018" t="s">
        <v>929</v>
      </c>
    </row>
    <row r="1019" spans="1:14">
      <c r="A1019">
        <v>801603</v>
      </c>
      <c r="B1019" t="s">
        <v>96</v>
      </c>
      <c r="C1019" t="s">
        <v>929</v>
      </c>
      <c r="D1019" t="s">
        <v>929</v>
      </c>
      <c r="E1019" t="s">
        <v>929</v>
      </c>
      <c r="F1019" t="s">
        <v>929</v>
      </c>
      <c r="G1019" t="s">
        <v>929</v>
      </c>
      <c r="H1019" t="s">
        <v>929</v>
      </c>
      <c r="I1019" t="s">
        <v>929</v>
      </c>
      <c r="J1019" t="s">
        <v>929</v>
      </c>
      <c r="K1019" t="s">
        <v>929</v>
      </c>
      <c r="L1019" t="s">
        <v>929</v>
      </c>
      <c r="M1019" t="s">
        <v>929</v>
      </c>
      <c r="N1019" t="s">
        <v>929</v>
      </c>
    </row>
    <row r="1020" spans="1:14">
      <c r="A1020">
        <v>801604</v>
      </c>
      <c r="B1020" t="s">
        <v>96</v>
      </c>
      <c r="C1020" t="s">
        <v>929</v>
      </c>
      <c r="D1020" t="s">
        <v>929</v>
      </c>
      <c r="E1020" t="s">
        <v>929</v>
      </c>
      <c r="F1020" t="s">
        <v>929</v>
      </c>
      <c r="G1020" t="s">
        <v>929</v>
      </c>
      <c r="H1020" t="s">
        <v>929</v>
      </c>
      <c r="I1020" t="s">
        <v>929</v>
      </c>
      <c r="J1020" t="s">
        <v>929</v>
      </c>
      <c r="K1020" t="s">
        <v>929</v>
      </c>
      <c r="L1020" t="s">
        <v>929</v>
      </c>
      <c r="M1020" t="s">
        <v>929</v>
      </c>
      <c r="N1020" t="s">
        <v>929</v>
      </c>
    </row>
    <row r="1021" spans="1:14">
      <c r="A1021">
        <v>801606</v>
      </c>
      <c r="B1021" t="s">
        <v>96</v>
      </c>
      <c r="C1021" t="s">
        <v>929</v>
      </c>
      <c r="D1021" t="s">
        <v>929</v>
      </c>
      <c r="E1021" t="s">
        <v>929</v>
      </c>
      <c r="F1021" t="s">
        <v>929</v>
      </c>
      <c r="G1021" t="s">
        <v>929</v>
      </c>
      <c r="H1021" t="s">
        <v>929</v>
      </c>
      <c r="I1021" t="s">
        <v>929</v>
      </c>
      <c r="J1021" t="s">
        <v>929</v>
      </c>
      <c r="K1021" t="s">
        <v>929</v>
      </c>
      <c r="L1021" t="s">
        <v>929</v>
      </c>
      <c r="M1021" t="s">
        <v>929</v>
      </c>
      <c r="N1021" t="s">
        <v>929</v>
      </c>
    </row>
    <row r="1022" spans="1:14">
      <c r="A1022">
        <v>801607</v>
      </c>
      <c r="B1022" t="s">
        <v>96</v>
      </c>
      <c r="C1022" t="s">
        <v>929</v>
      </c>
      <c r="D1022" t="s">
        <v>929</v>
      </c>
      <c r="E1022" t="s">
        <v>930</v>
      </c>
      <c r="F1022" t="s">
        <v>929</v>
      </c>
      <c r="G1022" t="s">
        <v>929</v>
      </c>
      <c r="H1022" t="s">
        <v>929</v>
      </c>
      <c r="I1022" t="s">
        <v>930</v>
      </c>
      <c r="J1022" t="s">
        <v>930</v>
      </c>
      <c r="K1022" t="s">
        <v>929</v>
      </c>
      <c r="L1022" t="s">
        <v>930</v>
      </c>
      <c r="M1022" t="s">
        <v>929</v>
      </c>
      <c r="N1022" t="s">
        <v>929</v>
      </c>
    </row>
    <row r="1023" spans="1:14">
      <c r="A1023">
        <v>801608</v>
      </c>
      <c r="B1023" t="s">
        <v>96</v>
      </c>
      <c r="C1023" t="s">
        <v>929</v>
      </c>
      <c r="D1023" t="s">
        <v>929</v>
      </c>
      <c r="E1023" t="s">
        <v>929</v>
      </c>
      <c r="F1023" t="s">
        <v>929</v>
      </c>
      <c r="G1023" t="s">
        <v>929</v>
      </c>
      <c r="H1023" t="s">
        <v>929</v>
      </c>
      <c r="I1023" t="s">
        <v>929</v>
      </c>
      <c r="J1023" t="s">
        <v>929</v>
      </c>
      <c r="K1023" t="s">
        <v>929</v>
      </c>
      <c r="L1023" t="s">
        <v>929</v>
      </c>
      <c r="M1023" t="s">
        <v>929</v>
      </c>
      <c r="N1023" t="s">
        <v>929</v>
      </c>
    </row>
    <row r="1024" spans="1:14">
      <c r="A1024">
        <v>801611</v>
      </c>
      <c r="B1024" t="s">
        <v>96</v>
      </c>
      <c r="C1024" t="s">
        <v>930</v>
      </c>
      <c r="D1024" t="s">
        <v>930</v>
      </c>
      <c r="E1024" t="s">
        <v>930</v>
      </c>
      <c r="F1024" t="s">
        <v>930</v>
      </c>
      <c r="G1024" t="s">
        <v>930</v>
      </c>
      <c r="H1024" t="s">
        <v>929</v>
      </c>
      <c r="I1024" t="s">
        <v>929</v>
      </c>
      <c r="J1024" t="s">
        <v>929</v>
      </c>
      <c r="K1024" t="s">
        <v>929</v>
      </c>
      <c r="L1024" t="s">
        <v>929</v>
      </c>
      <c r="M1024" t="s">
        <v>929</v>
      </c>
      <c r="N1024" t="s">
        <v>929</v>
      </c>
    </row>
    <row r="1025" spans="1:14">
      <c r="A1025">
        <v>801613</v>
      </c>
      <c r="B1025" t="s">
        <v>96</v>
      </c>
      <c r="C1025" t="s">
        <v>930</v>
      </c>
      <c r="D1025" t="s">
        <v>929</v>
      </c>
      <c r="E1025" t="s">
        <v>929</v>
      </c>
      <c r="F1025" t="s">
        <v>930</v>
      </c>
      <c r="G1025" t="s">
        <v>930</v>
      </c>
      <c r="H1025" t="s">
        <v>929</v>
      </c>
      <c r="I1025" t="s">
        <v>929</v>
      </c>
      <c r="J1025" t="s">
        <v>929</v>
      </c>
      <c r="K1025" t="s">
        <v>929</v>
      </c>
      <c r="L1025" t="s">
        <v>929</v>
      </c>
      <c r="M1025" t="s">
        <v>929</v>
      </c>
      <c r="N1025" t="s">
        <v>929</v>
      </c>
    </row>
    <row r="1026" spans="1:14">
      <c r="A1026">
        <v>801614</v>
      </c>
      <c r="B1026" t="s">
        <v>96</v>
      </c>
      <c r="C1026" t="s">
        <v>929</v>
      </c>
      <c r="D1026" t="s">
        <v>929</v>
      </c>
      <c r="E1026" t="s">
        <v>929</v>
      </c>
      <c r="F1026" t="s">
        <v>929</v>
      </c>
      <c r="G1026" t="s">
        <v>929</v>
      </c>
      <c r="H1026" t="s">
        <v>929</v>
      </c>
      <c r="I1026" t="s">
        <v>929</v>
      </c>
      <c r="J1026" t="s">
        <v>929</v>
      </c>
      <c r="K1026" t="s">
        <v>929</v>
      </c>
      <c r="L1026" t="s">
        <v>929</v>
      </c>
      <c r="M1026" t="s">
        <v>929</v>
      </c>
      <c r="N1026" t="s">
        <v>929</v>
      </c>
    </row>
    <row r="1027" spans="1:14">
      <c r="A1027">
        <v>801615</v>
      </c>
      <c r="B1027" t="s">
        <v>96</v>
      </c>
      <c r="C1027" t="s">
        <v>929</v>
      </c>
      <c r="D1027" t="s">
        <v>929</v>
      </c>
      <c r="E1027" t="s">
        <v>929</v>
      </c>
      <c r="F1027" t="s">
        <v>929</v>
      </c>
      <c r="G1027" t="s">
        <v>929</v>
      </c>
      <c r="H1027" t="s">
        <v>929</v>
      </c>
      <c r="I1027" t="s">
        <v>929</v>
      </c>
      <c r="J1027" t="s">
        <v>929</v>
      </c>
      <c r="K1027" t="s">
        <v>929</v>
      </c>
      <c r="L1027" t="s">
        <v>929</v>
      </c>
      <c r="M1027" t="s">
        <v>929</v>
      </c>
      <c r="N1027" t="s">
        <v>929</v>
      </c>
    </row>
    <row r="1028" spans="1:14">
      <c r="A1028">
        <v>801617</v>
      </c>
      <c r="B1028" t="s">
        <v>96</v>
      </c>
      <c r="C1028" t="s">
        <v>929</v>
      </c>
      <c r="D1028" t="s">
        <v>929</v>
      </c>
      <c r="E1028" t="s">
        <v>929</v>
      </c>
      <c r="F1028" t="s">
        <v>929</v>
      </c>
      <c r="G1028" t="s">
        <v>929</v>
      </c>
      <c r="H1028" t="s">
        <v>929</v>
      </c>
      <c r="I1028" t="s">
        <v>929</v>
      </c>
      <c r="J1028" t="s">
        <v>929</v>
      </c>
      <c r="K1028" t="s">
        <v>929</v>
      </c>
      <c r="L1028" t="s">
        <v>929</v>
      </c>
      <c r="M1028" t="s">
        <v>929</v>
      </c>
      <c r="N1028" t="s">
        <v>929</v>
      </c>
    </row>
    <row r="1029" spans="1:14">
      <c r="A1029">
        <v>801618</v>
      </c>
      <c r="B1029" t="s">
        <v>96</v>
      </c>
      <c r="C1029" t="s">
        <v>929</v>
      </c>
      <c r="D1029" t="s">
        <v>929</v>
      </c>
      <c r="E1029" t="s">
        <v>929</v>
      </c>
      <c r="F1029" t="s">
        <v>929</v>
      </c>
      <c r="G1029" t="s">
        <v>929</v>
      </c>
      <c r="H1029" t="s">
        <v>929</v>
      </c>
      <c r="I1029" t="s">
        <v>929</v>
      </c>
      <c r="J1029" t="s">
        <v>929</v>
      </c>
      <c r="K1029" t="s">
        <v>929</v>
      </c>
      <c r="L1029" t="s">
        <v>929</v>
      </c>
      <c r="M1029" t="s">
        <v>929</v>
      </c>
      <c r="N1029" t="s">
        <v>929</v>
      </c>
    </row>
    <row r="1030" spans="1:14">
      <c r="A1030">
        <v>801621</v>
      </c>
      <c r="B1030" t="s">
        <v>96</v>
      </c>
      <c r="C1030" t="s">
        <v>929</v>
      </c>
      <c r="D1030" t="s">
        <v>929</v>
      </c>
      <c r="E1030" t="s">
        <v>930</v>
      </c>
      <c r="F1030" t="s">
        <v>930</v>
      </c>
      <c r="G1030" t="s">
        <v>930</v>
      </c>
      <c r="H1030" t="s">
        <v>930</v>
      </c>
      <c r="I1030" t="s">
        <v>929</v>
      </c>
      <c r="J1030" t="s">
        <v>929</v>
      </c>
      <c r="K1030" t="s">
        <v>929</v>
      </c>
      <c r="L1030" t="s">
        <v>929</v>
      </c>
      <c r="M1030" t="s">
        <v>929</v>
      </c>
      <c r="N1030" t="s">
        <v>929</v>
      </c>
    </row>
    <row r="1031" spans="1:14">
      <c r="A1031">
        <v>801622</v>
      </c>
      <c r="B1031" t="s">
        <v>96</v>
      </c>
      <c r="C1031" t="s">
        <v>929</v>
      </c>
      <c r="D1031" t="s">
        <v>929</v>
      </c>
      <c r="E1031" t="s">
        <v>929</v>
      </c>
      <c r="F1031" t="s">
        <v>930</v>
      </c>
      <c r="G1031" t="s">
        <v>930</v>
      </c>
      <c r="H1031" t="s">
        <v>929</v>
      </c>
      <c r="I1031" t="s">
        <v>929</v>
      </c>
      <c r="J1031" t="s">
        <v>929</v>
      </c>
      <c r="K1031" t="s">
        <v>929</v>
      </c>
      <c r="L1031" t="s">
        <v>929</v>
      </c>
      <c r="M1031" t="s">
        <v>929</v>
      </c>
      <c r="N1031" t="s">
        <v>929</v>
      </c>
    </row>
    <row r="1032" spans="1:14">
      <c r="A1032">
        <v>801623</v>
      </c>
      <c r="B1032" t="s">
        <v>96</v>
      </c>
      <c r="C1032" t="s">
        <v>929</v>
      </c>
      <c r="D1032" t="s">
        <v>929</v>
      </c>
      <c r="E1032" t="s">
        <v>930</v>
      </c>
      <c r="F1032" t="s">
        <v>930</v>
      </c>
      <c r="G1032" t="s">
        <v>929</v>
      </c>
      <c r="H1032" t="s">
        <v>930</v>
      </c>
      <c r="I1032" t="s">
        <v>929</v>
      </c>
      <c r="J1032" t="s">
        <v>930</v>
      </c>
      <c r="K1032" t="s">
        <v>929</v>
      </c>
      <c r="L1032" t="s">
        <v>929</v>
      </c>
      <c r="M1032" t="s">
        <v>929</v>
      </c>
      <c r="N1032" t="s">
        <v>929</v>
      </c>
    </row>
    <row r="1033" spans="1:14">
      <c r="A1033">
        <v>801625</v>
      </c>
      <c r="B1033" t="s">
        <v>96</v>
      </c>
      <c r="C1033" t="s">
        <v>929</v>
      </c>
      <c r="D1033" t="s">
        <v>928</v>
      </c>
      <c r="E1033" t="s">
        <v>929</v>
      </c>
      <c r="F1033" t="s">
        <v>929</v>
      </c>
      <c r="G1033" t="s">
        <v>929</v>
      </c>
      <c r="H1033" t="s">
        <v>930</v>
      </c>
      <c r="I1033" t="s">
        <v>930</v>
      </c>
      <c r="J1033" t="s">
        <v>929</v>
      </c>
      <c r="K1033" t="s">
        <v>929</v>
      </c>
      <c r="L1033" t="s">
        <v>929</v>
      </c>
      <c r="M1033" t="s">
        <v>930</v>
      </c>
      <c r="N1033" t="s">
        <v>930</v>
      </c>
    </row>
    <row r="1034" spans="1:14">
      <c r="A1034">
        <v>801626</v>
      </c>
      <c r="B1034" t="s">
        <v>96</v>
      </c>
      <c r="C1034" t="s">
        <v>929</v>
      </c>
      <c r="D1034" t="s">
        <v>929</v>
      </c>
      <c r="E1034" t="s">
        <v>929</v>
      </c>
      <c r="F1034" t="s">
        <v>929</v>
      </c>
      <c r="G1034" t="s">
        <v>929</v>
      </c>
      <c r="H1034" t="s">
        <v>929</v>
      </c>
      <c r="I1034" t="s">
        <v>929</v>
      </c>
      <c r="J1034" t="s">
        <v>929</v>
      </c>
      <c r="K1034" t="s">
        <v>929</v>
      </c>
      <c r="L1034" t="s">
        <v>929</v>
      </c>
      <c r="M1034" t="s">
        <v>929</v>
      </c>
      <c r="N1034" t="s">
        <v>929</v>
      </c>
    </row>
    <row r="1035" spans="1:14">
      <c r="A1035">
        <v>801629</v>
      </c>
      <c r="B1035" t="s">
        <v>96</v>
      </c>
      <c r="C1035" t="s">
        <v>930</v>
      </c>
      <c r="D1035" t="s">
        <v>930</v>
      </c>
      <c r="E1035" t="s">
        <v>930</v>
      </c>
      <c r="F1035" t="s">
        <v>929</v>
      </c>
      <c r="G1035" t="s">
        <v>929</v>
      </c>
      <c r="H1035" t="s">
        <v>929</v>
      </c>
      <c r="I1035" t="s">
        <v>929</v>
      </c>
      <c r="J1035" t="s">
        <v>929</v>
      </c>
      <c r="K1035" t="s">
        <v>929</v>
      </c>
      <c r="L1035" t="s">
        <v>929</v>
      </c>
      <c r="M1035" t="s">
        <v>929</v>
      </c>
      <c r="N1035" t="s">
        <v>929</v>
      </c>
    </row>
    <row r="1036" spans="1:14">
      <c r="A1036">
        <v>801630</v>
      </c>
      <c r="B1036" t="s">
        <v>96</v>
      </c>
      <c r="C1036" t="s">
        <v>929</v>
      </c>
      <c r="D1036" t="s">
        <v>929</v>
      </c>
      <c r="E1036" t="s">
        <v>929</v>
      </c>
      <c r="F1036" t="s">
        <v>929</v>
      </c>
      <c r="G1036" t="s">
        <v>929</v>
      </c>
      <c r="H1036" t="s">
        <v>929</v>
      </c>
      <c r="I1036" t="s">
        <v>929</v>
      </c>
      <c r="J1036" t="s">
        <v>929</v>
      </c>
      <c r="K1036" t="s">
        <v>929</v>
      </c>
      <c r="L1036" t="s">
        <v>929</v>
      </c>
      <c r="M1036" t="s">
        <v>929</v>
      </c>
      <c r="N1036" t="s">
        <v>929</v>
      </c>
    </row>
    <row r="1037" spans="1:14">
      <c r="A1037">
        <v>801633</v>
      </c>
      <c r="B1037" t="s">
        <v>96</v>
      </c>
      <c r="C1037" t="s">
        <v>930</v>
      </c>
      <c r="D1037" t="s">
        <v>930</v>
      </c>
      <c r="E1037" t="s">
        <v>930</v>
      </c>
      <c r="F1037" t="s">
        <v>929</v>
      </c>
      <c r="G1037" t="s">
        <v>929</v>
      </c>
      <c r="H1037" t="s">
        <v>929</v>
      </c>
      <c r="I1037" t="s">
        <v>929</v>
      </c>
      <c r="J1037" t="s">
        <v>929</v>
      </c>
      <c r="K1037" t="s">
        <v>929</v>
      </c>
      <c r="L1037" t="s">
        <v>929</v>
      </c>
      <c r="M1037" t="s">
        <v>929</v>
      </c>
      <c r="N1037" t="s">
        <v>929</v>
      </c>
    </row>
    <row r="1038" spans="1:14">
      <c r="A1038">
        <v>801636</v>
      </c>
      <c r="B1038" t="s">
        <v>96</v>
      </c>
      <c r="C1038" t="s">
        <v>930</v>
      </c>
      <c r="D1038" t="s">
        <v>929</v>
      </c>
      <c r="E1038" t="s">
        <v>929</v>
      </c>
      <c r="F1038" t="s">
        <v>929</v>
      </c>
      <c r="G1038" t="s">
        <v>929</v>
      </c>
      <c r="H1038" t="s">
        <v>928</v>
      </c>
      <c r="I1038" t="s">
        <v>928</v>
      </c>
      <c r="J1038" t="s">
        <v>929</v>
      </c>
      <c r="K1038" t="s">
        <v>930</v>
      </c>
      <c r="L1038" t="s">
        <v>928</v>
      </c>
      <c r="M1038" t="s">
        <v>928</v>
      </c>
      <c r="N1038" t="s">
        <v>930</v>
      </c>
    </row>
    <row r="1039" spans="1:14">
      <c r="A1039">
        <v>801638</v>
      </c>
      <c r="B1039" t="s">
        <v>96</v>
      </c>
      <c r="C1039" t="s">
        <v>930</v>
      </c>
      <c r="D1039" t="s">
        <v>930</v>
      </c>
      <c r="E1039" t="s">
        <v>930</v>
      </c>
      <c r="F1039" t="s">
        <v>929</v>
      </c>
      <c r="G1039" t="s">
        <v>930</v>
      </c>
      <c r="H1039" t="s">
        <v>929</v>
      </c>
      <c r="I1039" t="s">
        <v>929</v>
      </c>
      <c r="J1039" t="s">
        <v>929</v>
      </c>
      <c r="K1039" t="s">
        <v>929</v>
      </c>
      <c r="L1039" t="s">
        <v>929</v>
      </c>
      <c r="M1039" t="s">
        <v>929</v>
      </c>
      <c r="N1039" t="s">
        <v>929</v>
      </c>
    </row>
    <row r="1040" spans="1:14">
      <c r="A1040">
        <v>801639</v>
      </c>
      <c r="B1040" t="s">
        <v>96</v>
      </c>
      <c r="C1040" t="s">
        <v>929</v>
      </c>
      <c r="D1040" t="s">
        <v>929</v>
      </c>
      <c r="E1040" t="s">
        <v>929</v>
      </c>
      <c r="F1040" t="s">
        <v>929</v>
      </c>
      <c r="G1040" t="s">
        <v>929</v>
      </c>
      <c r="H1040" t="s">
        <v>929</v>
      </c>
      <c r="I1040" t="s">
        <v>929</v>
      </c>
      <c r="J1040" t="s">
        <v>929</v>
      </c>
      <c r="K1040" t="s">
        <v>929</v>
      </c>
      <c r="L1040" t="s">
        <v>929</v>
      </c>
      <c r="M1040" t="s">
        <v>929</v>
      </c>
      <c r="N1040" t="s">
        <v>929</v>
      </c>
    </row>
    <row r="1041" spans="1:14">
      <c r="A1041">
        <v>801640</v>
      </c>
      <c r="B1041" t="s">
        <v>96</v>
      </c>
      <c r="C1041" t="s">
        <v>929</v>
      </c>
      <c r="D1041" t="s">
        <v>929</v>
      </c>
      <c r="E1041" t="s">
        <v>929</v>
      </c>
      <c r="F1041" t="s">
        <v>929</v>
      </c>
      <c r="G1041" t="s">
        <v>929</v>
      </c>
      <c r="H1041" t="s">
        <v>929</v>
      </c>
      <c r="I1041" t="s">
        <v>929</v>
      </c>
      <c r="J1041" t="s">
        <v>929</v>
      </c>
      <c r="K1041" t="s">
        <v>929</v>
      </c>
      <c r="L1041" t="s">
        <v>929</v>
      </c>
      <c r="M1041" t="s">
        <v>929</v>
      </c>
      <c r="N1041" t="s">
        <v>929</v>
      </c>
    </row>
    <row r="1042" spans="1:14">
      <c r="A1042">
        <v>801641</v>
      </c>
      <c r="B1042" t="s">
        <v>96</v>
      </c>
      <c r="C1042" t="s">
        <v>928</v>
      </c>
      <c r="D1042" t="s">
        <v>929</v>
      </c>
      <c r="E1042" t="s">
        <v>928</v>
      </c>
      <c r="F1042" t="s">
        <v>929</v>
      </c>
      <c r="G1042" t="s">
        <v>929</v>
      </c>
      <c r="H1042" t="s">
        <v>928</v>
      </c>
      <c r="I1042" t="s">
        <v>929</v>
      </c>
      <c r="J1042" t="s">
        <v>929</v>
      </c>
      <c r="K1042" t="s">
        <v>929</v>
      </c>
      <c r="L1042" t="s">
        <v>929</v>
      </c>
      <c r="M1042" t="s">
        <v>929</v>
      </c>
      <c r="N1042" t="s">
        <v>929</v>
      </c>
    </row>
    <row r="1043" spans="1:14">
      <c r="A1043">
        <v>801642</v>
      </c>
      <c r="B1043" t="s">
        <v>96</v>
      </c>
      <c r="C1043" t="s">
        <v>929</v>
      </c>
      <c r="D1043" t="s">
        <v>929</v>
      </c>
      <c r="E1043" t="s">
        <v>929</v>
      </c>
      <c r="F1043" t="s">
        <v>929</v>
      </c>
      <c r="G1043" t="s">
        <v>929</v>
      </c>
      <c r="H1043" t="s">
        <v>929</v>
      </c>
      <c r="I1043" t="s">
        <v>929</v>
      </c>
      <c r="J1043" t="s">
        <v>929</v>
      </c>
      <c r="K1043" t="s">
        <v>929</v>
      </c>
      <c r="L1043" t="s">
        <v>929</v>
      </c>
      <c r="M1043" t="s">
        <v>929</v>
      </c>
      <c r="N1043" t="s">
        <v>929</v>
      </c>
    </row>
    <row r="1044" spans="1:14">
      <c r="A1044">
        <v>801643</v>
      </c>
      <c r="B1044" t="s">
        <v>96</v>
      </c>
      <c r="C1044" t="s">
        <v>929</v>
      </c>
      <c r="D1044" t="s">
        <v>929</v>
      </c>
      <c r="E1044" t="s">
        <v>929</v>
      </c>
      <c r="F1044" t="s">
        <v>929</v>
      </c>
      <c r="G1044" t="s">
        <v>929</v>
      </c>
      <c r="H1044" t="s">
        <v>929</v>
      </c>
      <c r="I1044" t="s">
        <v>929</v>
      </c>
      <c r="J1044" t="s">
        <v>929</v>
      </c>
      <c r="K1044" t="s">
        <v>929</v>
      </c>
      <c r="L1044" t="s">
        <v>929</v>
      </c>
      <c r="M1044" t="s">
        <v>929</v>
      </c>
      <c r="N1044" t="s">
        <v>929</v>
      </c>
    </row>
    <row r="1045" spans="1:14">
      <c r="A1045">
        <v>801646</v>
      </c>
      <c r="B1045" t="s">
        <v>96</v>
      </c>
      <c r="C1045" t="s">
        <v>929</v>
      </c>
      <c r="D1045" t="s">
        <v>930</v>
      </c>
      <c r="E1045" t="s">
        <v>930</v>
      </c>
      <c r="F1045" t="s">
        <v>930</v>
      </c>
      <c r="G1045" t="s">
        <v>929</v>
      </c>
      <c r="H1045" t="s">
        <v>929</v>
      </c>
      <c r="I1045" t="s">
        <v>929</v>
      </c>
      <c r="J1045" t="s">
        <v>929</v>
      </c>
      <c r="K1045" t="s">
        <v>929</v>
      </c>
      <c r="L1045" t="s">
        <v>929</v>
      </c>
      <c r="M1045" t="s">
        <v>929</v>
      </c>
      <c r="N1045" t="s">
        <v>929</v>
      </c>
    </row>
    <row r="1046" spans="1:14">
      <c r="A1046">
        <v>801647</v>
      </c>
      <c r="B1046" t="s">
        <v>96</v>
      </c>
      <c r="C1046" t="s">
        <v>930</v>
      </c>
      <c r="D1046" t="s">
        <v>930</v>
      </c>
      <c r="E1046" t="s">
        <v>929</v>
      </c>
      <c r="F1046" t="s">
        <v>930</v>
      </c>
      <c r="G1046" t="s">
        <v>929</v>
      </c>
      <c r="H1046" t="s">
        <v>929</v>
      </c>
      <c r="I1046" t="s">
        <v>929</v>
      </c>
      <c r="J1046" t="s">
        <v>929</v>
      </c>
      <c r="K1046" t="s">
        <v>929</v>
      </c>
      <c r="L1046" t="s">
        <v>929</v>
      </c>
      <c r="M1046" t="s">
        <v>929</v>
      </c>
      <c r="N1046" t="s">
        <v>929</v>
      </c>
    </row>
    <row r="1047" spans="1:14">
      <c r="A1047">
        <v>801648</v>
      </c>
      <c r="B1047" t="s">
        <v>96</v>
      </c>
      <c r="C1047" t="s">
        <v>930</v>
      </c>
      <c r="D1047" t="s">
        <v>930</v>
      </c>
      <c r="E1047" t="s">
        <v>929</v>
      </c>
      <c r="F1047" t="s">
        <v>929</v>
      </c>
      <c r="G1047" t="s">
        <v>930</v>
      </c>
      <c r="H1047" t="s">
        <v>929</v>
      </c>
      <c r="I1047" t="s">
        <v>929</v>
      </c>
      <c r="J1047" t="s">
        <v>929</v>
      </c>
      <c r="K1047" t="s">
        <v>929</v>
      </c>
      <c r="L1047" t="s">
        <v>929</v>
      </c>
      <c r="M1047" t="s">
        <v>929</v>
      </c>
      <c r="N1047" t="s">
        <v>929</v>
      </c>
    </row>
    <row r="1048" spans="1:14">
      <c r="A1048">
        <v>801649</v>
      </c>
      <c r="B1048" t="s">
        <v>96</v>
      </c>
      <c r="C1048" t="s">
        <v>929</v>
      </c>
      <c r="D1048" t="s">
        <v>929</v>
      </c>
      <c r="E1048" t="s">
        <v>929</v>
      </c>
      <c r="F1048" t="s">
        <v>929</v>
      </c>
      <c r="G1048" t="s">
        <v>929</v>
      </c>
      <c r="H1048" t="s">
        <v>929</v>
      </c>
      <c r="I1048" t="s">
        <v>929</v>
      </c>
      <c r="J1048" t="s">
        <v>929</v>
      </c>
      <c r="K1048" t="s">
        <v>929</v>
      </c>
      <c r="L1048" t="s">
        <v>929</v>
      </c>
      <c r="M1048" t="s">
        <v>929</v>
      </c>
      <c r="N1048" t="s">
        <v>929</v>
      </c>
    </row>
    <row r="1049" spans="1:14">
      <c r="A1049">
        <v>801651</v>
      </c>
      <c r="B1049" t="s">
        <v>96</v>
      </c>
      <c r="C1049" t="s">
        <v>930</v>
      </c>
      <c r="D1049" t="s">
        <v>929</v>
      </c>
      <c r="E1049" t="s">
        <v>929</v>
      </c>
      <c r="F1049" t="s">
        <v>929</v>
      </c>
      <c r="G1049" t="s">
        <v>929</v>
      </c>
      <c r="H1049" t="s">
        <v>929</v>
      </c>
      <c r="I1049" t="s">
        <v>930</v>
      </c>
      <c r="J1049" t="s">
        <v>929</v>
      </c>
      <c r="K1049" t="s">
        <v>929</v>
      </c>
      <c r="L1049" t="s">
        <v>929</v>
      </c>
      <c r="M1049" t="s">
        <v>930</v>
      </c>
      <c r="N1049" t="s">
        <v>929</v>
      </c>
    </row>
    <row r="1050" spans="1:14">
      <c r="A1050">
        <v>801653</v>
      </c>
      <c r="B1050" t="s">
        <v>96</v>
      </c>
      <c r="C1050" t="s">
        <v>929</v>
      </c>
      <c r="D1050" t="s">
        <v>929</v>
      </c>
      <c r="E1050" t="s">
        <v>929</v>
      </c>
      <c r="F1050" t="s">
        <v>929</v>
      </c>
      <c r="G1050" t="s">
        <v>929</v>
      </c>
      <c r="H1050" t="s">
        <v>929</v>
      </c>
      <c r="I1050" t="s">
        <v>929</v>
      </c>
      <c r="J1050" t="s">
        <v>929</v>
      </c>
      <c r="K1050" t="s">
        <v>929</v>
      </c>
      <c r="L1050" t="s">
        <v>929</v>
      </c>
      <c r="M1050" t="s">
        <v>929</v>
      </c>
      <c r="N1050" t="s">
        <v>929</v>
      </c>
    </row>
    <row r="1051" spans="1:14">
      <c r="A1051">
        <v>801654</v>
      </c>
      <c r="B1051" t="s">
        <v>96</v>
      </c>
      <c r="C1051" t="s">
        <v>929</v>
      </c>
      <c r="D1051" t="s">
        <v>929</v>
      </c>
      <c r="E1051" t="s">
        <v>929</v>
      </c>
      <c r="F1051" t="s">
        <v>929</v>
      </c>
      <c r="G1051" t="s">
        <v>929</v>
      </c>
      <c r="H1051" t="s">
        <v>929</v>
      </c>
      <c r="I1051" t="s">
        <v>929</v>
      </c>
      <c r="J1051" t="s">
        <v>929</v>
      </c>
      <c r="K1051" t="s">
        <v>929</v>
      </c>
      <c r="L1051" t="s">
        <v>929</v>
      </c>
      <c r="M1051" t="s">
        <v>929</v>
      </c>
      <c r="N1051" t="s">
        <v>929</v>
      </c>
    </row>
    <row r="1052" spans="1:14">
      <c r="A1052">
        <v>801658</v>
      </c>
      <c r="B1052" t="s">
        <v>96</v>
      </c>
      <c r="C1052" t="s">
        <v>930</v>
      </c>
      <c r="D1052" t="s">
        <v>930</v>
      </c>
      <c r="E1052" t="s">
        <v>930</v>
      </c>
      <c r="F1052" t="s">
        <v>929</v>
      </c>
      <c r="G1052" t="s">
        <v>930</v>
      </c>
      <c r="H1052" t="s">
        <v>929</v>
      </c>
      <c r="I1052" t="s">
        <v>929</v>
      </c>
      <c r="J1052" t="s">
        <v>929</v>
      </c>
      <c r="K1052" t="s">
        <v>929</v>
      </c>
      <c r="L1052" t="s">
        <v>929</v>
      </c>
      <c r="M1052" t="s">
        <v>929</v>
      </c>
      <c r="N1052" t="s">
        <v>930</v>
      </c>
    </row>
    <row r="1053" spans="1:14">
      <c r="A1053">
        <v>801660</v>
      </c>
      <c r="B1053" t="s">
        <v>96</v>
      </c>
      <c r="C1053" t="s">
        <v>929</v>
      </c>
      <c r="D1053" t="s">
        <v>929</v>
      </c>
      <c r="E1053" t="s">
        <v>929</v>
      </c>
      <c r="F1053" t="s">
        <v>929</v>
      </c>
      <c r="G1053" t="s">
        <v>929</v>
      </c>
      <c r="H1053" t="s">
        <v>929</v>
      </c>
      <c r="I1053" t="s">
        <v>929</v>
      </c>
      <c r="J1053" t="s">
        <v>929</v>
      </c>
      <c r="K1053" t="s">
        <v>929</v>
      </c>
      <c r="L1053" t="s">
        <v>929</v>
      </c>
      <c r="M1053" t="s">
        <v>929</v>
      </c>
      <c r="N1053" t="s">
        <v>929</v>
      </c>
    </row>
    <row r="1054" spans="1:14">
      <c r="A1054">
        <v>801661</v>
      </c>
      <c r="B1054" t="s">
        <v>96</v>
      </c>
      <c r="C1054" t="s">
        <v>929</v>
      </c>
      <c r="D1054" t="s">
        <v>929</v>
      </c>
      <c r="E1054" t="s">
        <v>929</v>
      </c>
      <c r="F1054" t="s">
        <v>929</v>
      </c>
      <c r="G1054" t="s">
        <v>929</v>
      </c>
      <c r="H1054" t="s">
        <v>929</v>
      </c>
      <c r="I1054" t="s">
        <v>929</v>
      </c>
      <c r="J1054" t="s">
        <v>929</v>
      </c>
      <c r="K1054" t="s">
        <v>929</v>
      </c>
      <c r="L1054" t="s">
        <v>929</v>
      </c>
      <c r="M1054" t="s">
        <v>929</v>
      </c>
      <c r="N1054" t="s">
        <v>929</v>
      </c>
    </row>
    <row r="1055" spans="1:14">
      <c r="A1055">
        <v>801662</v>
      </c>
      <c r="B1055" t="s">
        <v>96</v>
      </c>
      <c r="C1055" t="s">
        <v>929</v>
      </c>
      <c r="D1055" t="s">
        <v>930</v>
      </c>
      <c r="E1055" t="s">
        <v>929</v>
      </c>
      <c r="F1055" t="s">
        <v>929</v>
      </c>
      <c r="G1055" t="s">
        <v>930</v>
      </c>
      <c r="H1055" t="s">
        <v>929</v>
      </c>
      <c r="I1055" t="s">
        <v>929</v>
      </c>
      <c r="J1055" t="s">
        <v>929</v>
      </c>
      <c r="K1055" t="s">
        <v>930</v>
      </c>
      <c r="L1055" t="s">
        <v>929</v>
      </c>
      <c r="M1055" t="s">
        <v>929</v>
      </c>
      <c r="N1055" t="s">
        <v>929</v>
      </c>
    </row>
    <row r="1056" spans="1:14">
      <c r="A1056">
        <v>801663</v>
      </c>
      <c r="B1056" t="s">
        <v>96</v>
      </c>
      <c r="C1056" t="s">
        <v>929</v>
      </c>
      <c r="D1056" t="s">
        <v>929</v>
      </c>
      <c r="E1056" t="s">
        <v>929</v>
      </c>
      <c r="F1056" t="s">
        <v>929</v>
      </c>
      <c r="G1056" t="s">
        <v>929</v>
      </c>
      <c r="H1056" t="s">
        <v>929</v>
      </c>
      <c r="I1056" t="s">
        <v>929</v>
      </c>
      <c r="J1056" t="s">
        <v>929</v>
      </c>
      <c r="K1056" t="s">
        <v>929</v>
      </c>
      <c r="L1056" t="s">
        <v>929</v>
      </c>
      <c r="M1056" t="s">
        <v>929</v>
      </c>
      <c r="N1056" t="s">
        <v>929</v>
      </c>
    </row>
    <row r="1057" spans="1:14">
      <c r="A1057">
        <v>801665</v>
      </c>
      <c r="B1057" t="s">
        <v>96</v>
      </c>
      <c r="C1057" t="s">
        <v>929</v>
      </c>
      <c r="D1057" t="s">
        <v>929</v>
      </c>
      <c r="E1057" t="s">
        <v>929</v>
      </c>
      <c r="F1057" t="s">
        <v>929</v>
      </c>
      <c r="G1057" t="s">
        <v>929</v>
      </c>
      <c r="H1057" t="s">
        <v>929</v>
      </c>
      <c r="I1057" t="s">
        <v>929</v>
      </c>
      <c r="J1057" t="s">
        <v>929</v>
      </c>
      <c r="K1057" t="s">
        <v>929</v>
      </c>
      <c r="L1057" t="s">
        <v>929</v>
      </c>
      <c r="M1057" t="s">
        <v>929</v>
      </c>
      <c r="N1057" t="s">
        <v>929</v>
      </c>
    </row>
    <row r="1058" spans="1:14">
      <c r="A1058">
        <v>801666</v>
      </c>
      <c r="B1058" t="s">
        <v>96</v>
      </c>
      <c r="C1058" t="s">
        <v>930</v>
      </c>
      <c r="D1058" t="s">
        <v>930</v>
      </c>
      <c r="E1058" t="s">
        <v>930</v>
      </c>
      <c r="F1058" t="s">
        <v>928</v>
      </c>
      <c r="G1058" t="s">
        <v>929</v>
      </c>
      <c r="H1058" t="s">
        <v>929</v>
      </c>
      <c r="I1058" t="s">
        <v>930</v>
      </c>
      <c r="J1058" t="s">
        <v>928</v>
      </c>
      <c r="K1058" t="s">
        <v>930</v>
      </c>
      <c r="L1058" t="s">
        <v>929</v>
      </c>
      <c r="M1058" t="s">
        <v>929</v>
      </c>
      <c r="N1058" t="s">
        <v>929</v>
      </c>
    </row>
    <row r="1059" spans="1:14">
      <c r="A1059">
        <v>801667</v>
      </c>
      <c r="B1059" t="s">
        <v>96</v>
      </c>
      <c r="C1059" t="s">
        <v>929</v>
      </c>
      <c r="D1059" t="s">
        <v>929</v>
      </c>
      <c r="E1059" t="s">
        <v>929</v>
      </c>
      <c r="F1059" t="s">
        <v>929</v>
      </c>
      <c r="G1059" t="s">
        <v>929</v>
      </c>
      <c r="H1059" t="s">
        <v>929</v>
      </c>
      <c r="I1059" t="s">
        <v>929</v>
      </c>
      <c r="J1059" t="s">
        <v>929</v>
      </c>
      <c r="K1059" t="s">
        <v>929</v>
      </c>
      <c r="L1059" t="s">
        <v>929</v>
      </c>
      <c r="M1059" t="s">
        <v>929</v>
      </c>
      <c r="N1059" t="s">
        <v>929</v>
      </c>
    </row>
    <row r="1060" spans="1:14">
      <c r="A1060">
        <v>801671</v>
      </c>
      <c r="B1060" t="s">
        <v>96</v>
      </c>
      <c r="C1060" t="s">
        <v>929</v>
      </c>
      <c r="D1060" t="s">
        <v>929</v>
      </c>
      <c r="E1060" t="s">
        <v>929</v>
      </c>
      <c r="F1060" t="s">
        <v>929</v>
      </c>
      <c r="G1060" t="s">
        <v>929</v>
      </c>
      <c r="H1060" t="s">
        <v>929</v>
      </c>
      <c r="I1060" t="s">
        <v>929</v>
      </c>
      <c r="J1060" t="s">
        <v>929</v>
      </c>
      <c r="K1060" t="s">
        <v>929</v>
      </c>
      <c r="L1060" t="s">
        <v>929</v>
      </c>
      <c r="M1060" t="s">
        <v>929</v>
      </c>
      <c r="N1060" t="s">
        <v>929</v>
      </c>
    </row>
    <row r="1061" spans="1:14">
      <c r="A1061">
        <v>801672</v>
      </c>
      <c r="B1061" t="s">
        <v>96</v>
      </c>
      <c r="C1061" t="s">
        <v>929</v>
      </c>
      <c r="D1061" t="s">
        <v>929</v>
      </c>
      <c r="E1061" t="s">
        <v>929</v>
      </c>
      <c r="F1061" t="s">
        <v>929</v>
      </c>
      <c r="G1061" t="s">
        <v>929</v>
      </c>
      <c r="H1061" t="s">
        <v>929</v>
      </c>
      <c r="I1061" t="s">
        <v>929</v>
      </c>
      <c r="J1061" t="s">
        <v>929</v>
      </c>
      <c r="K1061" t="s">
        <v>929</v>
      </c>
      <c r="L1061" t="s">
        <v>929</v>
      </c>
      <c r="M1061" t="s">
        <v>929</v>
      </c>
      <c r="N1061" t="s">
        <v>929</v>
      </c>
    </row>
    <row r="1062" spans="1:14">
      <c r="A1062">
        <v>801673</v>
      </c>
      <c r="B1062" t="s">
        <v>96</v>
      </c>
      <c r="C1062" t="s">
        <v>929</v>
      </c>
      <c r="D1062" t="s">
        <v>929</v>
      </c>
      <c r="E1062" t="s">
        <v>929</v>
      </c>
      <c r="F1062" t="s">
        <v>929</v>
      </c>
      <c r="G1062" t="s">
        <v>929</v>
      </c>
      <c r="H1062" t="s">
        <v>929</v>
      </c>
      <c r="I1062" t="s">
        <v>929</v>
      </c>
      <c r="J1062" t="s">
        <v>929</v>
      </c>
      <c r="K1062" t="s">
        <v>929</v>
      </c>
      <c r="L1062" t="s">
        <v>929</v>
      </c>
      <c r="M1062" t="s">
        <v>929</v>
      </c>
      <c r="N1062" t="s">
        <v>929</v>
      </c>
    </row>
    <row r="1063" spans="1:14">
      <c r="A1063">
        <v>801674</v>
      </c>
      <c r="B1063" t="s">
        <v>96</v>
      </c>
      <c r="C1063" t="s">
        <v>929</v>
      </c>
      <c r="D1063" t="s">
        <v>929</v>
      </c>
      <c r="E1063" t="s">
        <v>929</v>
      </c>
      <c r="F1063" t="s">
        <v>929</v>
      </c>
      <c r="G1063" t="s">
        <v>929</v>
      </c>
      <c r="H1063" t="s">
        <v>929</v>
      </c>
      <c r="I1063" t="s">
        <v>929</v>
      </c>
      <c r="J1063" t="s">
        <v>929</v>
      </c>
      <c r="K1063" t="s">
        <v>929</v>
      </c>
      <c r="L1063" t="s">
        <v>929</v>
      </c>
      <c r="M1063" t="s">
        <v>929</v>
      </c>
      <c r="N1063" t="s">
        <v>929</v>
      </c>
    </row>
    <row r="1064" spans="1:14">
      <c r="A1064">
        <v>801675</v>
      </c>
      <c r="B1064" t="s">
        <v>96</v>
      </c>
      <c r="C1064" t="s">
        <v>930</v>
      </c>
      <c r="D1064" t="s">
        <v>930</v>
      </c>
      <c r="E1064" t="s">
        <v>930</v>
      </c>
      <c r="F1064" t="s">
        <v>929</v>
      </c>
      <c r="G1064" t="s">
        <v>929</v>
      </c>
      <c r="H1064" t="s">
        <v>929</v>
      </c>
      <c r="I1064" t="s">
        <v>929</v>
      </c>
      <c r="J1064" t="s">
        <v>929</v>
      </c>
      <c r="K1064" t="s">
        <v>929</v>
      </c>
      <c r="L1064" t="s">
        <v>929</v>
      </c>
      <c r="M1064" t="s">
        <v>929</v>
      </c>
      <c r="N1064" t="s">
        <v>929</v>
      </c>
    </row>
    <row r="1065" spans="1:14">
      <c r="A1065">
        <v>801676</v>
      </c>
      <c r="B1065" t="s">
        <v>96</v>
      </c>
      <c r="C1065" t="s">
        <v>929</v>
      </c>
      <c r="D1065" t="s">
        <v>929</v>
      </c>
      <c r="E1065" t="s">
        <v>929</v>
      </c>
      <c r="F1065" t="s">
        <v>929</v>
      </c>
      <c r="G1065" t="s">
        <v>929</v>
      </c>
      <c r="H1065" t="s">
        <v>929</v>
      </c>
      <c r="I1065" t="s">
        <v>929</v>
      </c>
      <c r="J1065" t="s">
        <v>929</v>
      </c>
      <c r="K1065" t="s">
        <v>929</v>
      </c>
      <c r="L1065" t="s">
        <v>929</v>
      </c>
      <c r="M1065" t="s">
        <v>929</v>
      </c>
      <c r="N1065" t="s">
        <v>929</v>
      </c>
    </row>
    <row r="1066" spans="1:14">
      <c r="A1066">
        <v>801678</v>
      </c>
      <c r="B1066" t="s">
        <v>96</v>
      </c>
      <c r="C1066" t="s">
        <v>928</v>
      </c>
      <c r="D1066" t="s">
        <v>929</v>
      </c>
      <c r="E1066" t="s">
        <v>930</v>
      </c>
      <c r="F1066" t="s">
        <v>929</v>
      </c>
      <c r="G1066" t="s">
        <v>930</v>
      </c>
      <c r="H1066" t="s">
        <v>929</v>
      </c>
      <c r="I1066" t="s">
        <v>929</v>
      </c>
      <c r="J1066" t="s">
        <v>929</v>
      </c>
      <c r="K1066" t="s">
        <v>929</v>
      </c>
      <c r="L1066" t="s">
        <v>929</v>
      </c>
      <c r="M1066" t="s">
        <v>930</v>
      </c>
      <c r="N1066" t="s">
        <v>929</v>
      </c>
    </row>
    <row r="1067" spans="1:14">
      <c r="A1067">
        <v>801679</v>
      </c>
      <c r="B1067" t="s">
        <v>96</v>
      </c>
      <c r="C1067" t="s">
        <v>929</v>
      </c>
      <c r="D1067" t="s">
        <v>929</v>
      </c>
      <c r="E1067" t="s">
        <v>929</v>
      </c>
      <c r="F1067" t="s">
        <v>929</v>
      </c>
      <c r="G1067" t="s">
        <v>929</v>
      </c>
      <c r="H1067" t="s">
        <v>929</v>
      </c>
      <c r="I1067" t="s">
        <v>929</v>
      </c>
      <c r="J1067" t="s">
        <v>929</v>
      </c>
      <c r="K1067" t="s">
        <v>929</v>
      </c>
      <c r="L1067" t="s">
        <v>929</v>
      </c>
      <c r="M1067" t="s">
        <v>929</v>
      </c>
      <c r="N1067" t="s">
        <v>929</v>
      </c>
    </row>
    <row r="1068" spans="1:14">
      <c r="A1068">
        <v>801681</v>
      </c>
      <c r="B1068" t="s">
        <v>96</v>
      </c>
      <c r="C1068" t="s">
        <v>929</v>
      </c>
      <c r="D1068" t="s">
        <v>929</v>
      </c>
      <c r="E1068" t="s">
        <v>929</v>
      </c>
      <c r="F1068" t="s">
        <v>929</v>
      </c>
      <c r="G1068" t="s">
        <v>929</v>
      </c>
      <c r="H1068" t="s">
        <v>929</v>
      </c>
      <c r="I1068" t="s">
        <v>929</v>
      </c>
      <c r="J1068" t="s">
        <v>929</v>
      </c>
      <c r="K1068" t="s">
        <v>929</v>
      </c>
      <c r="L1068" t="s">
        <v>929</v>
      </c>
      <c r="M1068" t="s">
        <v>929</v>
      </c>
      <c r="N1068" t="s">
        <v>929</v>
      </c>
    </row>
    <row r="1069" spans="1:14">
      <c r="A1069">
        <v>801682</v>
      </c>
      <c r="B1069" t="s">
        <v>96</v>
      </c>
      <c r="C1069" t="s">
        <v>929</v>
      </c>
      <c r="D1069" t="s">
        <v>929</v>
      </c>
      <c r="E1069" t="s">
        <v>929</v>
      </c>
      <c r="F1069" t="s">
        <v>929</v>
      </c>
      <c r="G1069" t="s">
        <v>929</v>
      </c>
      <c r="H1069" t="s">
        <v>929</v>
      </c>
      <c r="I1069" t="s">
        <v>929</v>
      </c>
      <c r="J1069" t="s">
        <v>929</v>
      </c>
      <c r="K1069" t="s">
        <v>929</v>
      </c>
      <c r="L1069" t="s">
        <v>929</v>
      </c>
      <c r="M1069" t="s">
        <v>929</v>
      </c>
      <c r="N1069" t="s">
        <v>929</v>
      </c>
    </row>
    <row r="1070" spans="1:14">
      <c r="A1070">
        <v>801683</v>
      </c>
      <c r="B1070" t="s">
        <v>96</v>
      </c>
      <c r="C1070" t="s">
        <v>929</v>
      </c>
      <c r="D1070" t="s">
        <v>929</v>
      </c>
      <c r="E1070" t="s">
        <v>929</v>
      </c>
      <c r="F1070" t="s">
        <v>929</v>
      </c>
      <c r="G1070" t="s">
        <v>929</v>
      </c>
      <c r="H1070" t="s">
        <v>929</v>
      </c>
      <c r="I1070" t="s">
        <v>929</v>
      </c>
      <c r="J1070" t="s">
        <v>929</v>
      </c>
      <c r="K1070" t="s">
        <v>929</v>
      </c>
      <c r="L1070" t="s">
        <v>929</v>
      </c>
      <c r="M1070" t="s">
        <v>929</v>
      </c>
      <c r="N1070" t="s">
        <v>929</v>
      </c>
    </row>
    <row r="1071" spans="1:14">
      <c r="A1071">
        <v>801684</v>
      </c>
      <c r="B1071" t="s">
        <v>96</v>
      </c>
      <c r="C1071" t="s">
        <v>928</v>
      </c>
      <c r="D1071" t="s">
        <v>928</v>
      </c>
      <c r="E1071" t="s">
        <v>929</v>
      </c>
      <c r="F1071" t="s">
        <v>928</v>
      </c>
      <c r="G1071" t="s">
        <v>929</v>
      </c>
      <c r="H1071" t="s">
        <v>928</v>
      </c>
      <c r="I1071" t="s">
        <v>929</v>
      </c>
      <c r="J1071" t="s">
        <v>929</v>
      </c>
      <c r="K1071" t="s">
        <v>929</v>
      </c>
      <c r="L1071" t="s">
        <v>929</v>
      </c>
      <c r="M1071" t="s">
        <v>929</v>
      </c>
      <c r="N1071" t="s">
        <v>929</v>
      </c>
    </row>
    <row r="1072" spans="1:14">
      <c r="A1072">
        <v>801685</v>
      </c>
      <c r="B1072" t="s">
        <v>96</v>
      </c>
      <c r="C1072" t="s">
        <v>929</v>
      </c>
      <c r="D1072" t="s">
        <v>929</v>
      </c>
      <c r="E1072" t="s">
        <v>929</v>
      </c>
      <c r="F1072" t="s">
        <v>929</v>
      </c>
      <c r="G1072" t="s">
        <v>929</v>
      </c>
      <c r="H1072" t="s">
        <v>929</v>
      </c>
      <c r="I1072" t="s">
        <v>929</v>
      </c>
      <c r="J1072" t="s">
        <v>929</v>
      </c>
      <c r="K1072" t="s">
        <v>929</v>
      </c>
      <c r="L1072" t="s">
        <v>929</v>
      </c>
      <c r="M1072" t="s">
        <v>930</v>
      </c>
      <c r="N1072" t="s">
        <v>930</v>
      </c>
    </row>
    <row r="1073" spans="1:14">
      <c r="A1073">
        <v>801686</v>
      </c>
      <c r="B1073" t="s">
        <v>96</v>
      </c>
      <c r="C1073" t="s">
        <v>929</v>
      </c>
      <c r="D1073" t="s">
        <v>929</v>
      </c>
      <c r="E1073" t="s">
        <v>929</v>
      </c>
      <c r="F1073" t="s">
        <v>929</v>
      </c>
      <c r="G1073" t="s">
        <v>929</v>
      </c>
      <c r="H1073" t="s">
        <v>929</v>
      </c>
      <c r="I1073" t="s">
        <v>929</v>
      </c>
      <c r="J1073" t="s">
        <v>929</v>
      </c>
      <c r="K1073" t="s">
        <v>929</v>
      </c>
      <c r="L1073" t="s">
        <v>929</v>
      </c>
      <c r="M1073" t="s">
        <v>929</v>
      </c>
      <c r="N1073" t="s">
        <v>929</v>
      </c>
    </row>
    <row r="1074" spans="1:14">
      <c r="A1074">
        <v>801687</v>
      </c>
      <c r="B1074" t="s">
        <v>96</v>
      </c>
      <c r="C1074" t="s">
        <v>930</v>
      </c>
      <c r="D1074" t="s">
        <v>930</v>
      </c>
      <c r="E1074" t="s">
        <v>930</v>
      </c>
      <c r="F1074" t="s">
        <v>929</v>
      </c>
      <c r="G1074" t="s">
        <v>929</v>
      </c>
      <c r="H1074" t="s">
        <v>929</v>
      </c>
      <c r="I1074" t="s">
        <v>929</v>
      </c>
      <c r="J1074" t="s">
        <v>929</v>
      </c>
      <c r="K1074" t="s">
        <v>929</v>
      </c>
      <c r="L1074" t="s">
        <v>929</v>
      </c>
      <c r="M1074" t="s">
        <v>929</v>
      </c>
      <c r="N1074" t="s">
        <v>929</v>
      </c>
    </row>
    <row r="1075" spans="1:14">
      <c r="A1075">
        <v>801689</v>
      </c>
      <c r="B1075" t="s">
        <v>96</v>
      </c>
      <c r="C1075" t="s">
        <v>929</v>
      </c>
      <c r="D1075" t="s">
        <v>929</v>
      </c>
      <c r="E1075" t="s">
        <v>929</v>
      </c>
      <c r="F1075" t="s">
        <v>929</v>
      </c>
      <c r="G1075" t="s">
        <v>929</v>
      </c>
      <c r="H1075" t="s">
        <v>929</v>
      </c>
      <c r="I1075" t="s">
        <v>929</v>
      </c>
      <c r="J1075" t="s">
        <v>929</v>
      </c>
      <c r="K1075" t="s">
        <v>929</v>
      </c>
      <c r="L1075" t="s">
        <v>929</v>
      </c>
      <c r="M1075" t="s">
        <v>929</v>
      </c>
      <c r="N1075" t="s">
        <v>929</v>
      </c>
    </row>
    <row r="1076" spans="1:14">
      <c r="A1076">
        <v>801690</v>
      </c>
      <c r="B1076" t="s">
        <v>96</v>
      </c>
      <c r="C1076" t="s">
        <v>929</v>
      </c>
      <c r="D1076" t="s">
        <v>929</v>
      </c>
      <c r="E1076" t="s">
        <v>929</v>
      </c>
      <c r="F1076" t="s">
        <v>929</v>
      </c>
      <c r="G1076" t="s">
        <v>929</v>
      </c>
      <c r="H1076" t="s">
        <v>929</v>
      </c>
      <c r="I1076" t="s">
        <v>929</v>
      </c>
      <c r="J1076" t="s">
        <v>929</v>
      </c>
      <c r="K1076" t="s">
        <v>929</v>
      </c>
      <c r="L1076" t="s">
        <v>929</v>
      </c>
      <c r="M1076" t="s">
        <v>929</v>
      </c>
      <c r="N1076" t="s">
        <v>929</v>
      </c>
    </row>
    <row r="1077" spans="1:14">
      <c r="A1077">
        <v>801692</v>
      </c>
      <c r="B1077" t="s">
        <v>96</v>
      </c>
      <c r="C1077" t="s">
        <v>929</v>
      </c>
      <c r="D1077" t="s">
        <v>928</v>
      </c>
      <c r="E1077" t="s">
        <v>928</v>
      </c>
      <c r="F1077" t="s">
        <v>929</v>
      </c>
      <c r="G1077" t="s">
        <v>928</v>
      </c>
      <c r="H1077" t="s">
        <v>929</v>
      </c>
      <c r="I1077" t="s">
        <v>929</v>
      </c>
      <c r="J1077" t="s">
        <v>929</v>
      </c>
      <c r="K1077" t="s">
        <v>929</v>
      </c>
      <c r="L1077" t="s">
        <v>929</v>
      </c>
      <c r="M1077" t="s">
        <v>929</v>
      </c>
      <c r="N1077" t="s">
        <v>929</v>
      </c>
    </row>
    <row r="1078" spans="1:14">
      <c r="A1078">
        <v>801693</v>
      </c>
      <c r="B1078" t="s">
        <v>96</v>
      </c>
      <c r="C1078" t="s">
        <v>929</v>
      </c>
      <c r="D1078" t="s">
        <v>929</v>
      </c>
      <c r="E1078" t="s">
        <v>929</v>
      </c>
      <c r="F1078" t="s">
        <v>929</v>
      </c>
      <c r="G1078" t="s">
        <v>929</v>
      </c>
      <c r="H1078" t="s">
        <v>929</v>
      </c>
      <c r="I1078" t="s">
        <v>929</v>
      </c>
      <c r="J1078" t="s">
        <v>929</v>
      </c>
      <c r="K1078" t="s">
        <v>929</v>
      </c>
      <c r="L1078" t="s">
        <v>929</v>
      </c>
      <c r="M1078" t="s">
        <v>929</v>
      </c>
      <c r="N1078" t="s">
        <v>929</v>
      </c>
    </row>
    <row r="1079" spans="1:14">
      <c r="A1079">
        <v>801696</v>
      </c>
      <c r="B1079" t="s">
        <v>96</v>
      </c>
      <c r="C1079" t="s">
        <v>929</v>
      </c>
      <c r="D1079" t="s">
        <v>929</v>
      </c>
      <c r="E1079" t="s">
        <v>930</v>
      </c>
      <c r="F1079" t="s">
        <v>930</v>
      </c>
      <c r="G1079" t="s">
        <v>930</v>
      </c>
      <c r="H1079" t="s">
        <v>929</v>
      </c>
      <c r="I1079" t="s">
        <v>929</v>
      </c>
      <c r="J1079" t="s">
        <v>929</v>
      </c>
      <c r="K1079" t="s">
        <v>929</v>
      </c>
      <c r="L1079" t="s">
        <v>929</v>
      </c>
      <c r="M1079" t="s">
        <v>929</v>
      </c>
      <c r="N1079" t="s">
        <v>929</v>
      </c>
    </row>
    <row r="1080" spans="1:14">
      <c r="A1080">
        <v>801697</v>
      </c>
      <c r="B1080" t="s">
        <v>96</v>
      </c>
      <c r="C1080" t="s">
        <v>930</v>
      </c>
      <c r="D1080" t="s">
        <v>930</v>
      </c>
      <c r="E1080" t="s">
        <v>930</v>
      </c>
      <c r="F1080" t="s">
        <v>930</v>
      </c>
      <c r="G1080" t="s">
        <v>929</v>
      </c>
      <c r="H1080" t="s">
        <v>929</v>
      </c>
      <c r="I1080" t="s">
        <v>930</v>
      </c>
      <c r="J1080" t="s">
        <v>930</v>
      </c>
      <c r="K1080" t="s">
        <v>930</v>
      </c>
      <c r="L1080" t="s">
        <v>930</v>
      </c>
      <c r="M1080" t="s">
        <v>929</v>
      </c>
      <c r="N1080" t="s">
        <v>930</v>
      </c>
    </row>
    <row r="1081" spans="1:14">
      <c r="A1081">
        <v>801698</v>
      </c>
      <c r="B1081" t="s">
        <v>96</v>
      </c>
      <c r="C1081" t="s">
        <v>929</v>
      </c>
      <c r="D1081" t="s">
        <v>929</v>
      </c>
      <c r="E1081" t="s">
        <v>930</v>
      </c>
      <c r="F1081" t="s">
        <v>929</v>
      </c>
      <c r="G1081" t="s">
        <v>929</v>
      </c>
      <c r="H1081" t="s">
        <v>929</v>
      </c>
      <c r="I1081" t="s">
        <v>929</v>
      </c>
      <c r="J1081" t="s">
        <v>929</v>
      </c>
      <c r="K1081" t="s">
        <v>930</v>
      </c>
      <c r="L1081" t="s">
        <v>929</v>
      </c>
      <c r="M1081" t="s">
        <v>930</v>
      </c>
      <c r="N1081" t="s">
        <v>929</v>
      </c>
    </row>
    <row r="1082" spans="1:14">
      <c r="A1082">
        <v>801699</v>
      </c>
      <c r="B1082" t="s">
        <v>96</v>
      </c>
      <c r="C1082" t="s">
        <v>929</v>
      </c>
      <c r="D1082" t="s">
        <v>929</v>
      </c>
      <c r="E1082" t="s">
        <v>929</v>
      </c>
      <c r="F1082" t="s">
        <v>929</v>
      </c>
      <c r="G1082" t="s">
        <v>929</v>
      </c>
      <c r="H1082" t="s">
        <v>929</v>
      </c>
      <c r="I1082" t="s">
        <v>929</v>
      </c>
      <c r="J1082" t="s">
        <v>929</v>
      </c>
      <c r="K1082" t="s">
        <v>929</v>
      </c>
      <c r="L1082" t="s">
        <v>929</v>
      </c>
      <c r="M1082" t="s">
        <v>929</v>
      </c>
      <c r="N1082" t="s">
        <v>929</v>
      </c>
    </row>
    <row r="1083" spans="1:14">
      <c r="A1083">
        <v>801701</v>
      </c>
      <c r="B1083" t="s">
        <v>96</v>
      </c>
      <c r="C1083" t="s">
        <v>929</v>
      </c>
      <c r="D1083" t="s">
        <v>929</v>
      </c>
      <c r="E1083" t="s">
        <v>929</v>
      </c>
      <c r="F1083" t="s">
        <v>929</v>
      </c>
      <c r="G1083" t="s">
        <v>929</v>
      </c>
      <c r="H1083" t="s">
        <v>929</v>
      </c>
      <c r="I1083" t="s">
        <v>929</v>
      </c>
      <c r="J1083" t="s">
        <v>929</v>
      </c>
      <c r="K1083" t="s">
        <v>929</v>
      </c>
      <c r="L1083" t="s">
        <v>929</v>
      </c>
      <c r="M1083" t="s">
        <v>929</v>
      </c>
      <c r="N1083" t="s">
        <v>929</v>
      </c>
    </row>
    <row r="1084" spans="1:14">
      <c r="A1084">
        <v>801702</v>
      </c>
      <c r="B1084" t="s">
        <v>96</v>
      </c>
      <c r="C1084" t="s">
        <v>929</v>
      </c>
      <c r="D1084" t="s">
        <v>929</v>
      </c>
      <c r="E1084" t="s">
        <v>929</v>
      </c>
      <c r="F1084" t="s">
        <v>929</v>
      </c>
      <c r="G1084" t="s">
        <v>929</v>
      </c>
      <c r="H1084" t="s">
        <v>929</v>
      </c>
      <c r="I1084" t="s">
        <v>929</v>
      </c>
      <c r="J1084" t="s">
        <v>929</v>
      </c>
      <c r="K1084" t="s">
        <v>929</v>
      </c>
      <c r="L1084" t="s">
        <v>929</v>
      </c>
      <c r="M1084" t="s">
        <v>929</v>
      </c>
      <c r="N1084" t="s">
        <v>929</v>
      </c>
    </row>
    <row r="1085" spans="1:14">
      <c r="A1085">
        <v>801703</v>
      </c>
      <c r="B1085" t="s">
        <v>96</v>
      </c>
      <c r="C1085" t="s">
        <v>929</v>
      </c>
      <c r="D1085" t="s">
        <v>930</v>
      </c>
      <c r="E1085" t="s">
        <v>930</v>
      </c>
      <c r="F1085" t="s">
        <v>929</v>
      </c>
      <c r="G1085" t="s">
        <v>929</v>
      </c>
      <c r="H1085" t="s">
        <v>929</v>
      </c>
      <c r="I1085" t="s">
        <v>929</v>
      </c>
      <c r="J1085" t="s">
        <v>929</v>
      </c>
      <c r="K1085" t="s">
        <v>929</v>
      </c>
      <c r="L1085" t="s">
        <v>930</v>
      </c>
      <c r="M1085" t="s">
        <v>929</v>
      </c>
      <c r="N1085" t="s">
        <v>929</v>
      </c>
    </row>
    <row r="1086" spans="1:14">
      <c r="A1086">
        <v>801704</v>
      </c>
      <c r="B1086" t="s">
        <v>96</v>
      </c>
      <c r="C1086" t="s">
        <v>929</v>
      </c>
      <c r="D1086" t="s">
        <v>929</v>
      </c>
      <c r="E1086" t="s">
        <v>929</v>
      </c>
      <c r="F1086" t="s">
        <v>929</v>
      </c>
      <c r="G1086" t="s">
        <v>929</v>
      </c>
      <c r="H1086" t="s">
        <v>929</v>
      </c>
      <c r="I1086" t="s">
        <v>929</v>
      </c>
      <c r="J1086" t="s">
        <v>929</v>
      </c>
      <c r="K1086" t="s">
        <v>929</v>
      </c>
      <c r="L1086" t="s">
        <v>929</v>
      </c>
      <c r="M1086" t="s">
        <v>929</v>
      </c>
      <c r="N1086" t="s">
        <v>929</v>
      </c>
    </row>
    <row r="1087" spans="1:14">
      <c r="A1087">
        <v>801715</v>
      </c>
      <c r="B1087" t="s">
        <v>96</v>
      </c>
      <c r="C1087" t="s">
        <v>929</v>
      </c>
      <c r="D1087" t="s">
        <v>929</v>
      </c>
      <c r="E1087" t="s">
        <v>929</v>
      </c>
      <c r="F1087" t="s">
        <v>929</v>
      </c>
      <c r="G1087" t="s">
        <v>929</v>
      </c>
      <c r="H1087" t="s">
        <v>929</v>
      </c>
      <c r="I1087" t="s">
        <v>929</v>
      </c>
      <c r="J1087" t="s">
        <v>929</v>
      </c>
      <c r="K1087" t="s">
        <v>929</v>
      </c>
      <c r="L1087" t="s">
        <v>929</v>
      </c>
      <c r="M1087" t="s">
        <v>929</v>
      </c>
      <c r="N1087" t="s">
        <v>929</v>
      </c>
    </row>
    <row r="1088" spans="1:14">
      <c r="A1088">
        <v>801716</v>
      </c>
      <c r="B1088" t="s">
        <v>96</v>
      </c>
      <c r="C1088" t="s">
        <v>930</v>
      </c>
      <c r="D1088" t="s">
        <v>929</v>
      </c>
      <c r="E1088" t="s">
        <v>929</v>
      </c>
      <c r="F1088" t="s">
        <v>929</v>
      </c>
      <c r="G1088" t="s">
        <v>929</v>
      </c>
      <c r="H1088" t="s">
        <v>929</v>
      </c>
      <c r="I1088" t="s">
        <v>929</v>
      </c>
      <c r="J1088" t="s">
        <v>929</v>
      </c>
      <c r="K1088" t="s">
        <v>930</v>
      </c>
      <c r="L1088" t="s">
        <v>930</v>
      </c>
      <c r="M1088" t="s">
        <v>929</v>
      </c>
      <c r="N1088" t="s">
        <v>929</v>
      </c>
    </row>
    <row r="1089" spans="1:14">
      <c r="A1089">
        <v>801718</v>
      </c>
      <c r="B1089" t="s">
        <v>96</v>
      </c>
      <c r="C1089" t="s">
        <v>929</v>
      </c>
      <c r="D1089" t="s">
        <v>929</v>
      </c>
      <c r="E1089" t="s">
        <v>929</v>
      </c>
      <c r="F1089" t="s">
        <v>929</v>
      </c>
      <c r="G1089" t="s">
        <v>929</v>
      </c>
      <c r="H1089" t="s">
        <v>929</v>
      </c>
      <c r="I1089" t="s">
        <v>929</v>
      </c>
      <c r="J1089" t="s">
        <v>929</v>
      </c>
      <c r="K1089" t="s">
        <v>929</v>
      </c>
      <c r="L1089" t="s">
        <v>929</v>
      </c>
      <c r="M1089" t="s">
        <v>929</v>
      </c>
      <c r="N1089" t="s">
        <v>929</v>
      </c>
    </row>
    <row r="1090" spans="1:14">
      <c r="A1090">
        <v>801719</v>
      </c>
      <c r="B1090" t="s">
        <v>96</v>
      </c>
      <c r="C1090" t="s">
        <v>929</v>
      </c>
      <c r="D1090" t="s">
        <v>929</v>
      </c>
      <c r="E1090" t="s">
        <v>929</v>
      </c>
      <c r="F1090" t="s">
        <v>929</v>
      </c>
      <c r="G1090" t="s">
        <v>929</v>
      </c>
      <c r="H1090" t="s">
        <v>929</v>
      </c>
      <c r="I1090" t="s">
        <v>929</v>
      </c>
      <c r="J1090" t="s">
        <v>929</v>
      </c>
      <c r="K1090" t="s">
        <v>929</v>
      </c>
      <c r="L1090" t="s">
        <v>929</v>
      </c>
      <c r="M1090" t="s">
        <v>929</v>
      </c>
      <c r="N1090" t="s">
        <v>929</v>
      </c>
    </row>
    <row r="1091" spans="1:14">
      <c r="A1091">
        <v>801720</v>
      </c>
      <c r="B1091" t="s">
        <v>96</v>
      </c>
      <c r="C1091" t="s">
        <v>929</v>
      </c>
      <c r="D1091" t="s">
        <v>929</v>
      </c>
      <c r="E1091" t="s">
        <v>929</v>
      </c>
      <c r="F1091" t="s">
        <v>929</v>
      </c>
      <c r="G1091" t="s">
        <v>929</v>
      </c>
      <c r="H1091" t="s">
        <v>929</v>
      </c>
      <c r="I1091" t="s">
        <v>929</v>
      </c>
      <c r="J1091" t="s">
        <v>929</v>
      </c>
      <c r="K1091" t="s">
        <v>929</v>
      </c>
      <c r="L1091" t="s">
        <v>929</v>
      </c>
      <c r="M1091" t="s">
        <v>929</v>
      </c>
      <c r="N1091" t="s">
        <v>929</v>
      </c>
    </row>
    <row r="1092" spans="1:14">
      <c r="A1092">
        <v>801722</v>
      </c>
      <c r="B1092" t="s">
        <v>96</v>
      </c>
      <c r="C1092" t="s">
        <v>929</v>
      </c>
      <c r="D1092" t="s">
        <v>929</v>
      </c>
      <c r="E1092" t="s">
        <v>929</v>
      </c>
      <c r="F1092" t="s">
        <v>929</v>
      </c>
      <c r="G1092" t="s">
        <v>929</v>
      </c>
      <c r="H1092" t="s">
        <v>929</v>
      </c>
      <c r="I1092" t="s">
        <v>929</v>
      </c>
      <c r="J1092" t="s">
        <v>929</v>
      </c>
      <c r="K1092" t="s">
        <v>929</v>
      </c>
      <c r="L1092" t="s">
        <v>929</v>
      </c>
      <c r="M1092" t="s">
        <v>929</v>
      </c>
      <c r="N1092" t="s">
        <v>929</v>
      </c>
    </row>
    <row r="1093" spans="1:14">
      <c r="A1093">
        <v>801723</v>
      </c>
      <c r="B1093" t="s">
        <v>96</v>
      </c>
      <c r="C1093" t="s">
        <v>929</v>
      </c>
      <c r="D1093" t="s">
        <v>929</v>
      </c>
      <c r="E1093" t="s">
        <v>929</v>
      </c>
      <c r="F1093" t="s">
        <v>929</v>
      </c>
      <c r="G1093" t="s">
        <v>929</v>
      </c>
      <c r="H1093" t="s">
        <v>929</v>
      </c>
      <c r="I1093" t="s">
        <v>929</v>
      </c>
      <c r="J1093" t="s">
        <v>929</v>
      </c>
      <c r="K1093" t="s">
        <v>929</v>
      </c>
      <c r="L1093" t="s">
        <v>929</v>
      </c>
      <c r="M1093" t="s">
        <v>929</v>
      </c>
      <c r="N1093" t="s">
        <v>929</v>
      </c>
    </row>
    <row r="1094" spans="1:14">
      <c r="A1094">
        <v>801725</v>
      </c>
      <c r="B1094" t="s">
        <v>96</v>
      </c>
      <c r="C1094" t="s">
        <v>929</v>
      </c>
      <c r="D1094" t="s">
        <v>929</v>
      </c>
      <c r="E1094" t="s">
        <v>929</v>
      </c>
      <c r="F1094" t="s">
        <v>929</v>
      </c>
      <c r="G1094" t="s">
        <v>929</v>
      </c>
      <c r="H1094" t="s">
        <v>929</v>
      </c>
      <c r="I1094" t="s">
        <v>929</v>
      </c>
      <c r="J1094" t="s">
        <v>929</v>
      </c>
      <c r="K1094" t="s">
        <v>929</v>
      </c>
      <c r="L1094" t="s">
        <v>929</v>
      </c>
      <c r="M1094" t="s">
        <v>929</v>
      </c>
      <c r="N1094" t="s">
        <v>929</v>
      </c>
    </row>
    <row r="1095" spans="1:14">
      <c r="A1095">
        <v>801726</v>
      </c>
      <c r="B1095" t="s">
        <v>96</v>
      </c>
      <c r="C1095" t="s">
        <v>929</v>
      </c>
      <c r="D1095" t="s">
        <v>929</v>
      </c>
      <c r="E1095" t="s">
        <v>929</v>
      </c>
      <c r="F1095" t="s">
        <v>929</v>
      </c>
      <c r="G1095" t="s">
        <v>929</v>
      </c>
      <c r="H1095" t="s">
        <v>929</v>
      </c>
      <c r="I1095" t="s">
        <v>929</v>
      </c>
      <c r="J1095" t="s">
        <v>929</v>
      </c>
      <c r="K1095" t="s">
        <v>929</v>
      </c>
      <c r="L1095" t="s">
        <v>929</v>
      </c>
      <c r="M1095" t="s">
        <v>929</v>
      </c>
      <c r="N1095" t="s">
        <v>929</v>
      </c>
    </row>
    <row r="1096" spans="1:14">
      <c r="A1096">
        <v>801727</v>
      </c>
      <c r="B1096" t="s">
        <v>96</v>
      </c>
      <c r="C1096" t="s">
        <v>929</v>
      </c>
      <c r="D1096" t="s">
        <v>929</v>
      </c>
      <c r="E1096" t="s">
        <v>929</v>
      </c>
      <c r="F1096" t="s">
        <v>929</v>
      </c>
      <c r="G1096" t="s">
        <v>929</v>
      </c>
      <c r="H1096" t="s">
        <v>929</v>
      </c>
      <c r="I1096" t="s">
        <v>929</v>
      </c>
      <c r="J1096" t="s">
        <v>929</v>
      </c>
      <c r="K1096" t="s">
        <v>929</v>
      </c>
      <c r="L1096" t="s">
        <v>929</v>
      </c>
      <c r="M1096" t="s">
        <v>929</v>
      </c>
      <c r="N1096" t="s">
        <v>929</v>
      </c>
    </row>
    <row r="1097" spans="1:14">
      <c r="A1097">
        <v>801729</v>
      </c>
      <c r="B1097" t="s">
        <v>96</v>
      </c>
      <c r="C1097" t="s">
        <v>929</v>
      </c>
      <c r="D1097" t="s">
        <v>929</v>
      </c>
      <c r="E1097" t="s">
        <v>929</v>
      </c>
      <c r="F1097" t="s">
        <v>929</v>
      </c>
      <c r="G1097" t="s">
        <v>929</v>
      </c>
      <c r="H1097" t="s">
        <v>929</v>
      </c>
      <c r="I1097" t="s">
        <v>929</v>
      </c>
      <c r="J1097" t="s">
        <v>929</v>
      </c>
      <c r="K1097" t="s">
        <v>929</v>
      </c>
      <c r="L1097" t="s">
        <v>929</v>
      </c>
      <c r="M1097" t="s">
        <v>929</v>
      </c>
      <c r="N1097" t="s">
        <v>929</v>
      </c>
    </row>
    <row r="1098" spans="1:14">
      <c r="A1098">
        <v>801730</v>
      </c>
      <c r="B1098" t="s">
        <v>96</v>
      </c>
      <c r="C1098" t="s">
        <v>930</v>
      </c>
      <c r="D1098" t="s">
        <v>929</v>
      </c>
      <c r="E1098" t="s">
        <v>930</v>
      </c>
      <c r="F1098" t="s">
        <v>929</v>
      </c>
      <c r="G1098" t="s">
        <v>929</v>
      </c>
      <c r="H1098" t="s">
        <v>929</v>
      </c>
      <c r="I1098" t="s">
        <v>929</v>
      </c>
      <c r="J1098" t="s">
        <v>929</v>
      </c>
      <c r="K1098" t="s">
        <v>929</v>
      </c>
      <c r="L1098" t="s">
        <v>929</v>
      </c>
      <c r="M1098" t="s">
        <v>929</v>
      </c>
      <c r="N1098" t="s">
        <v>929</v>
      </c>
    </row>
    <row r="1099" spans="1:14">
      <c r="A1099">
        <v>801731</v>
      </c>
      <c r="B1099" t="s">
        <v>96</v>
      </c>
      <c r="C1099" t="s">
        <v>929</v>
      </c>
      <c r="D1099" t="s">
        <v>929</v>
      </c>
      <c r="E1099" t="s">
        <v>929</v>
      </c>
      <c r="F1099" t="s">
        <v>929</v>
      </c>
      <c r="G1099" t="s">
        <v>929</v>
      </c>
      <c r="H1099" t="s">
        <v>929</v>
      </c>
      <c r="I1099" t="s">
        <v>929</v>
      </c>
      <c r="J1099" t="s">
        <v>929</v>
      </c>
      <c r="K1099" t="s">
        <v>929</v>
      </c>
      <c r="L1099" t="s">
        <v>929</v>
      </c>
      <c r="M1099" t="s">
        <v>929</v>
      </c>
      <c r="N1099" t="s">
        <v>929</v>
      </c>
    </row>
    <row r="1100" spans="1:14">
      <c r="A1100">
        <v>801732</v>
      </c>
      <c r="B1100" t="s">
        <v>96</v>
      </c>
      <c r="C1100" t="s">
        <v>929</v>
      </c>
      <c r="D1100" t="s">
        <v>929</v>
      </c>
      <c r="E1100" t="s">
        <v>929</v>
      </c>
      <c r="F1100" t="s">
        <v>929</v>
      </c>
      <c r="G1100" t="s">
        <v>929</v>
      </c>
      <c r="H1100" t="s">
        <v>929</v>
      </c>
      <c r="I1100" t="s">
        <v>929</v>
      </c>
      <c r="J1100" t="s">
        <v>929</v>
      </c>
      <c r="K1100" t="s">
        <v>929</v>
      </c>
      <c r="L1100" t="s">
        <v>929</v>
      </c>
      <c r="M1100" t="s">
        <v>929</v>
      </c>
      <c r="N1100" t="s">
        <v>929</v>
      </c>
    </row>
    <row r="1101" spans="1:14">
      <c r="A1101">
        <v>801733</v>
      </c>
      <c r="B1101" t="s">
        <v>96</v>
      </c>
      <c r="C1101" t="s">
        <v>929</v>
      </c>
      <c r="D1101" t="s">
        <v>929</v>
      </c>
      <c r="E1101" t="s">
        <v>929</v>
      </c>
      <c r="F1101" t="s">
        <v>929</v>
      </c>
      <c r="G1101" t="s">
        <v>929</v>
      </c>
      <c r="H1101" t="s">
        <v>929</v>
      </c>
      <c r="I1101" t="s">
        <v>929</v>
      </c>
      <c r="J1101" t="s">
        <v>929</v>
      </c>
      <c r="K1101" t="s">
        <v>929</v>
      </c>
      <c r="L1101" t="s">
        <v>929</v>
      </c>
      <c r="M1101" t="s">
        <v>929</v>
      </c>
      <c r="N1101" t="s">
        <v>929</v>
      </c>
    </row>
    <row r="1102" spans="1:14">
      <c r="A1102">
        <v>801734</v>
      </c>
      <c r="B1102" t="s">
        <v>96</v>
      </c>
      <c r="C1102" t="s">
        <v>929</v>
      </c>
      <c r="D1102" t="s">
        <v>929</v>
      </c>
      <c r="E1102" t="s">
        <v>929</v>
      </c>
      <c r="F1102" t="s">
        <v>929</v>
      </c>
      <c r="G1102" t="s">
        <v>929</v>
      </c>
      <c r="H1102" t="s">
        <v>929</v>
      </c>
      <c r="I1102" t="s">
        <v>929</v>
      </c>
      <c r="J1102" t="s">
        <v>929</v>
      </c>
      <c r="K1102" t="s">
        <v>929</v>
      </c>
      <c r="L1102" t="s">
        <v>929</v>
      </c>
      <c r="M1102" t="s">
        <v>929</v>
      </c>
      <c r="N1102" t="s">
        <v>929</v>
      </c>
    </row>
    <row r="1103" spans="1:14">
      <c r="A1103">
        <v>801736</v>
      </c>
      <c r="B1103" t="s">
        <v>96</v>
      </c>
      <c r="C1103" t="s">
        <v>929</v>
      </c>
      <c r="D1103" t="s">
        <v>929</v>
      </c>
      <c r="E1103" t="s">
        <v>929</v>
      </c>
      <c r="F1103" t="s">
        <v>929</v>
      </c>
      <c r="G1103" t="s">
        <v>929</v>
      </c>
      <c r="H1103" t="s">
        <v>929</v>
      </c>
      <c r="I1103" t="s">
        <v>929</v>
      </c>
      <c r="J1103" t="s">
        <v>929</v>
      </c>
      <c r="K1103" t="s">
        <v>929</v>
      </c>
      <c r="L1103" t="s">
        <v>929</v>
      </c>
      <c r="M1103" t="s">
        <v>929</v>
      </c>
      <c r="N1103" t="s">
        <v>929</v>
      </c>
    </row>
    <row r="1104" spans="1:14">
      <c r="A1104">
        <v>801737</v>
      </c>
      <c r="B1104" t="s">
        <v>96</v>
      </c>
      <c r="C1104" t="s">
        <v>929</v>
      </c>
      <c r="D1104" t="s">
        <v>929</v>
      </c>
      <c r="E1104" t="s">
        <v>929</v>
      </c>
      <c r="F1104" t="s">
        <v>929</v>
      </c>
      <c r="G1104" t="s">
        <v>929</v>
      </c>
      <c r="H1104" t="s">
        <v>929</v>
      </c>
      <c r="I1104" t="s">
        <v>929</v>
      </c>
      <c r="J1104" t="s">
        <v>929</v>
      </c>
      <c r="K1104" t="s">
        <v>929</v>
      </c>
      <c r="L1104" t="s">
        <v>929</v>
      </c>
      <c r="M1104" t="s">
        <v>929</v>
      </c>
      <c r="N1104" t="s">
        <v>929</v>
      </c>
    </row>
    <row r="1105" spans="1:14">
      <c r="A1105">
        <v>801738</v>
      </c>
      <c r="B1105" t="s">
        <v>96</v>
      </c>
      <c r="C1105" t="s">
        <v>929</v>
      </c>
      <c r="D1105" t="s">
        <v>929</v>
      </c>
      <c r="E1105" t="s">
        <v>929</v>
      </c>
      <c r="F1105" t="s">
        <v>929</v>
      </c>
      <c r="G1105" t="s">
        <v>929</v>
      </c>
      <c r="H1105" t="s">
        <v>929</v>
      </c>
      <c r="I1105" t="s">
        <v>929</v>
      </c>
      <c r="J1105" t="s">
        <v>929</v>
      </c>
      <c r="K1105" t="s">
        <v>929</v>
      </c>
      <c r="L1105" t="s">
        <v>929</v>
      </c>
      <c r="M1105" t="s">
        <v>929</v>
      </c>
      <c r="N1105" t="s">
        <v>929</v>
      </c>
    </row>
    <row r="1106" spans="1:14">
      <c r="A1106">
        <v>801739</v>
      </c>
      <c r="B1106" t="s">
        <v>96</v>
      </c>
      <c r="C1106" t="s">
        <v>930</v>
      </c>
      <c r="D1106" t="s">
        <v>929</v>
      </c>
      <c r="E1106" t="s">
        <v>930</v>
      </c>
      <c r="F1106" t="s">
        <v>929</v>
      </c>
      <c r="G1106" t="s">
        <v>930</v>
      </c>
      <c r="H1106" t="s">
        <v>929</v>
      </c>
      <c r="I1106" t="s">
        <v>929</v>
      </c>
      <c r="J1106" t="s">
        <v>929</v>
      </c>
      <c r="K1106" t="s">
        <v>929</v>
      </c>
      <c r="L1106" t="s">
        <v>929</v>
      </c>
      <c r="M1106" t="s">
        <v>929</v>
      </c>
      <c r="N1106" t="s">
        <v>929</v>
      </c>
    </row>
    <row r="1107" spans="1:14">
      <c r="A1107">
        <v>801740</v>
      </c>
      <c r="B1107" t="s">
        <v>96</v>
      </c>
      <c r="C1107" t="s">
        <v>929</v>
      </c>
      <c r="D1107" t="s">
        <v>929</v>
      </c>
      <c r="E1107" t="s">
        <v>929</v>
      </c>
      <c r="F1107" t="s">
        <v>929</v>
      </c>
      <c r="G1107" t="s">
        <v>929</v>
      </c>
      <c r="H1107" t="s">
        <v>929</v>
      </c>
      <c r="I1107" t="s">
        <v>929</v>
      </c>
      <c r="J1107" t="s">
        <v>929</v>
      </c>
      <c r="K1107" t="s">
        <v>929</v>
      </c>
      <c r="L1107" t="s">
        <v>929</v>
      </c>
      <c r="M1107" t="s">
        <v>929</v>
      </c>
      <c r="N1107" t="s">
        <v>929</v>
      </c>
    </row>
    <row r="1108" spans="1:14">
      <c r="A1108">
        <v>801741</v>
      </c>
      <c r="B1108" t="s">
        <v>96</v>
      </c>
      <c r="C1108" t="s">
        <v>929</v>
      </c>
      <c r="D1108" t="s">
        <v>929</v>
      </c>
      <c r="E1108" t="s">
        <v>929</v>
      </c>
      <c r="F1108" t="s">
        <v>929</v>
      </c>
      <c r="G1108" t="s">
        <v>929</v>
      </c>
      <c r="H1108" t="s">
        <v>929</v>
      </c>
      <c r="I1108" t="s">
        <v>929</v>
      </c>
      <c r="J1108" t="s">
        <v>929</v>
      </c>
      <c r="K1108" t="s">
        <v>929</v>
      </c>
      <c r="L1108" t="s">
        <v>929</v>
      </c>
      <c r="M1108" t="s">
        <v>929</v>
      </c>
      <c r="N1108" t="s">
        <v>929</v>
      </c>
    </row>
    <row r="1109" spans="1:14">
      <c r="A1109">
        <v>801742</v>
      </c>
      <c r="B1109" t="s">
        <v>96</v>
      </c>
      <c r="C1109" t="s">
        <v>929</v>
      </c>
      <c r="D1109" t="s">
        <v>929</v>
      </c>
      <c r="E1109" t="s">
        <v>929</v>
      </c>
      <c r="F1109" t="s">
        <v>929</v>
      </c>
      <c r="G1109" t="s">
        <v>929</v>
      </c>
      <c r="H1109" t="s">
        <v>929</v>
      </c>
      <c r="I1109" t="s">
        <v>929</v>
      </c>
      <c r="J1109" t="s">
        <v>929</v>
      </c>
      <c r="K1109" t="s">
        <v>929</v>
      </c>
      <c r="L1109" t="s">
        <v>929</v>
      </c>
      <c r="M1109" t="s">
        <v>929</v>
      </c>
      <c r="N1109" t="s">
        <v>929</v>
      </c>
    </row>
    <row r="1110" spans="1:14">
      <c r="A1110">
        <v>801744</v>
      </c>
      <c r="B1110" t="s">
        <v>96</v>
      </c>
      <c r="C1110" t="s">
        <v>929</v>
      </c>
      <c r="D1110" t="s">
        <v>929</v>
      </c>
      <c r="E1110" t="s">
        <v>929</v>
      </c>
      <c r="F1110" t="s">
        <v>929</v>
      </c>
      <c r="G1110" t="s">
        <v>929</v>
      </c>
      <c r="H1110" t="s">
        <v>929</v>
      </c>
      <c r="I1110" t="s">
        <v>929</v>
      </c>
      <c r="J1110" t="s">
        <v>929</v>
      </c>
      <c r="K1110" t="s">
        <v>929</v>
      </c>
      <c r="L1110" t="s">
        <v>929</v>
      </c>
      <c r="M1110" t="s">
        <v>929</v>
      </c>
      <c r="N1110" t="s">
        <v>929</v>
      </c>
    </row>
    <row r="1111" spans="1:14">
      <c r="A1111">
        <v>801746</v>
      </c>
      <c r="B1111" t="s">
        <v>96</v>
      </c>
      <c r="C1111" t="s">
        <v>929</v>
      </c>
      <c r="D1111" t="s">
        <v>929</v>
      </c>
      <c r="E1111" t="s">
        <v>929</v>
      </c>
      <c r="F1111" t="s">
        <v>929</v>
      </c>
      <c r="G1111" t="s">
        <v>929</v>
      </c>
      <c r="H1111" t="s">
        <v>929</v>
      </c>
      <c r="I1111" t="s">
        <v>929</v>
      </c>
      <c r="J1111" t="s">
        <v>929</v>
      </c>
      <c r="K1111" t="s">
        <v>929</v>
      </c>
      <c r="L1111" t="s">
        <v>929</v>
      </c>
      <c r="M1111" t="s">
        <v>929</v>
      </c>
      <c r="N1111" t="s">
        <v>929</v>
      </c>
    </row>
    <row r="1112" spans="1:14">
      <c r="A1112">
        <v>801747</v>
      </c>
      <c r="B1112" t="s">
        <v>96</v>
      </c>
      <c r="C1112" t="s">
        <v>929</v>
      </c>
      <c r="D1112" t="s">
        <v>929</v>
      </c>
      <c r="E1112" t="s">
        <v>929</v>
      </c>
      <c r="F1112" t="s">
        <v>929</v>
      </c>
      <c r="G1112" t="s">
        <v>929</v>
      </c>
      <c r="H1112" t="s">
        <v>929</v>
      </c>
      <c r="I1112" t="s">
        <v>929</v>
      </c>
      <c r="J1112" t="s">
        <v>929</v>
      </c>
      <c r="K1112" t="s">
        <v>929</v>
      </c>
      <c r="L1112" t="s">
        <v>929</v>
      </c>
      <c r="M1112" t="s">
        <v>929</v>
      </c>
      <c r="N1112" t="s">
        <v>929</v>
      </c>
    </row>
    <row r="1113" spans="1:14">
      <c r="A1113">
        <v>801748</v>
      </c>
      <c r="B1113" t="s">
        <v>96</v>
      </c>
      <c r="C1113" t="s">
        <v>929</v>
      </c>
      <c r="D1113" t="s">
        <v>929</v>
      </c>
      <c r="E1113" t="s">
        <v>929</v>
      </c>
      <c r="F1113" t="s">
        <v>929</v>
      </c>
      <c r="G1113" t="s">
        <v>929</v>
      </c>
      <c r="H1113" t="s">
        <v>929</v>
      </c>
      <c r="I1113" t="s">
        <v>929</v>
      </c>
      <c r="J1113" t="s">
        <v>929</v>
      </c>
      <c r="K1113" t="s">
        <v>929</v>
      </c>
      <c r="L1113" t="s">
        <v>929</v>
      </c>
      <c r="M1113" t="s">
        <v>929</v>
      </c>
      <c r="N1113" t="s">
        <v>929</v>
      </c>
    </row>
    <row r="1114" spans="1:14">
      <c r="A1114">
        <v>801750</v>
      </c>
      <c r="B1114" t="s">
        <v>96</v>
      </c>
      <c r="C1114" t="s">
        <v>929</v>
      </c>
      <c r="D1114" t="s">
        <v>929</v>
      </c>
      <c r="E1114" t="s">
        <v>929</v>
      </c>
      <c r="F1114" t="s">
        <v>929</v>
      </c>
      <c r="G1114" t="s">
        <v>929</v>
      </c>
      <c r="H1114" t="s">
        <v>929</v>
      </c>
      <c r="I1114" t="s">
        <v>929</v>
      </c>
      <c r="J1114" t="s">
        <v>929</v>
      </c>
      <c r="K1114" t="s">
        <v>929</v>
      </c>
      <c r="L1114" t="s">
        <v>929</v>
      </c>
      <c r="M1114" t="s">
        <v>929</v>
      </c>
      <c r="N1114" t="s">
        <v>929</v>
      </c>
    </row>
    <row r="1115" spans="1:14">
      <c r="A1115">
        <v>801751</v>
      </c>
      <c r="B1115" t="s">
        <v>96</v>
      </c>
      <c r="C1115" t="s">
        <v>930</v>
      </c>
      <c r="D1115" t="s">
        <v>929</v>
      </c>
      <c r="E1115" t="s">
        <v>930</v>
      </c>
      <c r="F1115" t="s">
        <v>929</v>
      </c>
      <c r="G1115" t="s">
        <v>929</v>
      </c>
      <c r="H1115" t="s">
        <v>930</v>
      </c>
      <c r="I1115" t="s">
        <v>929</v>
      </c>
      <c r="J1115" t="s">
        <v>929</v>
      </c>
      <c r="K1115" t="s">
        <v>929</v>
      </c>
      <c r="L1115" t="s">
        <v>929</v>
      </c>
      <c r="M1115" t="s">
        <v>929</v>
      </c>
      <c r="N1115" t="s">
        <v>929</v>
      </c>
    </row>
    <row r="1116" spans="1:14">
      <c r="A1116">
        <v>801754</v>
      </c>
      <c r="B1116" t="s">
        <v>96</v>
      </c>
      <c r="C1116" t="s">
        <v>929</v>
      </c>
      <c r="D1116" t="s">
        <v>930</v>
      </c>
      <c r="E1116" t="s">
        <v>929</v>
      </c>
      <c r="F1116" t="s">
        <v>929</v>
      </c>
      <c r="G1116" t="s">
        <v>930</v>
      </c>
      <c r="H1116" t="s">
        <v>929</v>
      </c>
      <c r="I1116" t="s">
        <v>928</v>
      </c>
      <c r="J1116" t="s">
        <v>929</v>
      </c>
      <c r="K1116" t="s">
        <v>930</v>
      </c>
      <c r="L1116" t="s">
        <v>930</v>
      </c>
      <c r="M1116" t="s">
        <v>929</v>
      </c>
      <c r="N1116" t="s">
        <v>929</v>
      </c>
    </row>
    <row r="1117" spans="1:14">
      <c r="A1117">
        <v>801755</v>
      </c>
      <c r="B1117" t="s">
        <v>96</v>
      </c>
      <c r="C1117" t="s">
        <v>929</v>
      </c>
      <c r="D1117" t="s">
        <v>928</v>
      </c>
      <c r="E1117" t="s">
        <v>930</v>
      </c>
      <c r="F1117" t="s">
        <v>929</v>
      </c>
      <c r="G1117" t="s">
        <v>929</v>
      </c>
      <c r="H1117" t="s">
        <v>929</v>
      </c>
      <c r="I1117" t="s">
        <v>929</v>
      </c>
      <c r="J1117" t="s">
        <v>928</v>
      </c>
      <c r="K1117" t="s">
        <v>929</v>
      </c>
      <c r="L1117" t="s">
        <v>928</v>
      </c>
      <c r="M1117" t="s">
        <v>928</v>
      </c>
      <c r="N1117" t="s">
        <v>929</v>
      </c>
    </row>
    <row r="1118" spans="1:14">
      <c r="A1118">
        <v>801756</v>
      </c>
      <c r="B1118" t="s">
        <v>96</v>
      </c>
      <c r="C1118" t="s">
        <v>929</v>
      </c>
      <c r="D1118" t="s">
        <v>928</v>
      </c>
      <c r="E1118" t="s">
        <v>929</v>
      </c>
      <c r="F1118" t="s">
        <v>930</v>
      </c>
      <c r="G1118" t="s">
        <v>930</v>
      </c>
      <c r="H1118" t="s">
        <v>930</v>
      </c>
      <c r="I1118" t="s">
        <v>930</v>
      </c>
      <c r="J1118" t="s">
        <v>929</v>
      </c>
      <c r="K1118" t="s">
        <v>929</v>
      </c>
      <c r="L1118" t="s">
        <v>929</v>
      </c>
      <c r="M1118" t="s">
        <v>929</v>
      </c>
      <c r="N1118" t="s">
        <v>929</v>
      </c>
    </row>
    <row r="1119" spans="1:14">
      <c r="A1119">
        <v>801757</v>
      </c>
      <c r="B1119" t="s">
        <v>96</v>
      </c>
      <c r="C1119" t="s">
        <v>929</v>
      </c>
      <c r="D1119" t="s">
        <v>930</v>
      </c>
      <c r="E1119" t="s">
        <v>929</v>
      </c>
      <c r="F1119" t="s">
        <v>929</v>
      </c>
      <c r="G1119" t="s">
        <v>929</v>
      </c>
      <c r="H1119" t="s">
        <v>929</v>
      </c>
      <c r="I1119" t="s">
        <v>930</v>
      </c>
      <c r="J1119" t="s">
        <v>929</v>
      </c>
      <c r="K1119" t="s">
        <v>929</v>
      </c>
      <c r="L1119" t="s">
        <v>929</v>
      </c>
      <c r="M1119" t="s">
        <v>930</v>
      </c>
      <c r="N1119" t="s">
        <v>929</v>
      </c>
    </row>
    <row r="1120" spans="1:14">
      <c r="A1120">
        <v>801758</v>
      </c>
      <c r="B1120" t="s">
        <v>96</v>
      </c>
      <c r="C1120" t="s">
        <v>929</v>
      </c>
      <c r="D1120" t="s">
        <v>929</v>
      </c>
      <c r="E1120" t="s">
        <v>929</v>
      </c>
      <c r="F1120" t="s">
        <v>929</v>
      </c>
      <c r="G1120" t="s">
        <v>929</v>
      </c>
      <c r="H1120" t="s">
        <v>929</v>
      </c>
      <c r="I1120" t="s">
        <v>929</v>
      </c>
      <c r="J1120" t="s">
        <v>929</v>
      </c>
      <c r="K1120" t="s">
        <v>929</v>
      </c>
      <c r="L1120" t="s">
        <v>929</v>
      </c>
      <c r="M1120" t="s">
        <v>929</v>
      </c>
      <c r="N1120" t="s">
        <v>929</v>
      </c>
    </row>
    <row r="1121" spans="1:14">
      <c r="A1121">
        <v>801759</v>
      </c>
      <c r="B1121" t="s">
        <v>96</v>
      </c>
      <c r="C1121" t="s">
        <v>929</v>
      </c>
      <c r="D1121" t="s">
        <v>929</v>
      </c>
      <c r="E1121" t="s">
        <v>929</v>
      </c>
      <c r="F1121" t="s">
        <v>929</v>
      </c>
      <c r="G1121" t="s">
        <v>929</v>
      </c>
      <c r="H1121" t="s">
        <v>929</v>
      </c>
      <c r="I1121" t="s">
        <v>929</v>
      </c>
      <c r="J1121" t="s">
        <v>929</v>
      </c>
      <c r="K1121" t="s">
        <v>929</v>
      </c>
      <c r="L1121" t="s">
        <v>929</v>
      </c>
      <c r="M1121" t="s">
        <v>929</v>
      </c>
      <c r="N1121" t="s">
        <v>929</v>
      </c>
    </row>
    <row r="1122" spans="1:14">
      <c r="A1122">
        <v>801760</v>
      </c>
      <c r="B1122" t="s">
        <v>96</v>
      </c>
      <c r="C1122" t="s">
        <v>929</v>
      </c>
      <c r="D1122" t="s">
        <v>929</v>
      </c>
      <c r="E1122" t="s">
        <v>929</v>
      </c>
      <c r="F1122" t="s">
        <v>929</v>
      </c>
      <c r="G1122" t="s">
        <v>929</v>
      </c>
      <c r="H1122" t="s">
        <v>929</v>
      </c>
      <c r="I1122" t="s">
        <v>929</v>
      </c>
      <c r="J1122" t="s">
        <v>929</v>
      </c>
      <c r="K1122" t="s">
        <v>929</v>
      </c>
      <c r="L1122" t="s">
        <v>929</v>
      </c>
      <c r="M1122" t="s">
        <v>929</v>
      </c>
      <c r="N1122" t="s">
        <v>929</v>
      </c>
    </row>
    <row r="1123" spans="1:14">
      <c r="A1123">
        <v>801762</v>
      </c>
      <c r="B1123" t="s">
        <v>96</v>
      </c>
      <c r="C1123" t="s">
        <v>929</v>
      </c>
      <c r="D1123" t="s">
        <v>929</v>
      </c>
      <c r="E1123" t="s">
        <v>929</v>
      </c>
      <c r="F1123" t="s">
        <v>930</v>
      </c>
      <c r="G1123" t="s">
        <v>930</v>
      </c>
      <c r="H1123" t="s">
        <v>929</v>
      </c>
      <c r="I1123" t="s">
        <v>929</v>
      </c>
      <c r="J1123" t="s">
        <v>930</v>
      </c>
      <c r="K1123" t="s">
        <v>929</v>
      </c>
      <c r="L1123" t="s">
        <v>929</v>
      </c>
      <c r="M1123" t="s">
        <v>930</v>
      </c>
      <c r="N1123" t="s">
        <v>929</v>
      </c>
    </row>
    <row r="1124" spans="1:14">
      <c r="A1124">
        <v>801763</v>
      </c>
      <c r="B1124" t="s">
        <v>96</v>
      </c>
      <c r="C1124" t="s">
        <v>929</v>
      </c>
      <c r="D1124" t="s">
        <v>929</v>
      </c>
      <c r="E1124" t="s">
        <v>929</v>
      </c>
      <c r="F1124" t="s">
        <v>929</v>
      </c>
      <c r="G1124" t="s">
        <v>929</v>
      </c>
      <c r="H1124" t="s">
        <v>929</v>
      </c>
      <c r="I1124" t="s">
        <v>929</v>
      </c>
      <c r="J1124" t="s">
        <v>929</v>
      </c>
      <c r="K1124" t="s">
        <v>929</v>
      </c>
      <c r="L1124" t="s">
        <v>929</v>
      </c>
      <c r="M1124" t="s">
        <v>929</v>
      </c>
      <c r="N1124" t="s">
        <v>929</v>
      </c>
    </row>
    <row r="1125" spans="1:14">
      <c r="A1125">
        <v>801764</v>
      </c>
      <c r="B1125" t="s">
        <v>96</v>
      </c>
      <c r="C1125" t="s">
        <v>930</v>
      </c>
      <c r="D1125" t="s">
        <v>929</v>
      </c>
      <c r="E1125" t="s">
        <v>930</v>
      </c>
      <c r="F1125" t="s">
        <v>929</v>
      </c>
      <c r="G1125" t="s">
        <v>929</v>
      </c>
      <c r="H1125" t="s">
        <v>929</v>
      </c>
      <c r="I1125" t="s">
        <v>929</v>
      </c>
      <c r="J1125" t="s">
        <v>929</v>
      </c>
      <c r="K1125" t="s">
        <v>929</v>
      </c>
      <c r="L1125" t="s">
        <v>929</v>
      </c>
      <c r="M1125" t="s">
        <v>929</v>
      </c>
      <c r="N1125" t="s">
        <v>929</v>
      </c>
    </row>
    <row r="1126" spans="1:14">
      <c r="A1126">
        <v>801765</v>
      </c>
      <c r="B1126" t="s">
        <v>96</v>
      </c>
      <c r="C1126" t="s">
        <v>928</v>
      </c>
      <c r="D1126" t="s">
        <v>928</v>
      </c>
      <c r="E1126" t="s">
        <v>930</v>
      </c>
      <c r="F1126" t="s">
        <v>928</v>
      </c>
      <c r="G1126" t="s">
        <v>928</v>
      </c>
      <c r="H1126" t="s">
        <v>928</v>
      </c>
      <c r="I1126" t="s">
        <v>929</v>
      </c>
      <c r="J1126" t="s">
        <v>929</v>
      </c>
      <c r="K1126" t="s">
        <v>929</v>
      </c>
      <c r="L1126" t="s">
        <v>929</v>
      </c>
      <c r="M1126" t="s">
        <v>929</v>
      </c>
      <c r="N1126" t="s">
        <v>929</v>
      </c>
    </row>
    <row r="1127" spans="1:14">
      <c r="A1127">
        <v>801766</v>
      </c>
      <c r="B1127" t="s">
        <v>96</v>
      </c>
      <c r="C1127" t="s">
        <v>929</v>
      </c>
      <c r="D1127" t="s">
        <v>930</v>
      </c>
      <c r="E1127" t="s">
        <v>929</v>
      </c>
      <c r="F1127" t="s">
        <v>929</v>
      </c>
      <c r="G1127" t="s">
        <v>929</v>
      </c>
      <c r="H1127" t="s">
        <v>929</v>
      </c>
      <c r="I1127" t="s">
        <v>930</v>
      </c>
      <c r="J1127" t="s">
        <v>929</v>
      </c>
      <c r="K1127" t="s">
        <v>930</v>
      </c>
      <c r="L1127" t="s">
        <v>929</v>
      </c>
      <c r="M1127" t="s">
        <v>929</v>
      </c>
      <c r="N1127" t="s">
        <v>929</v>
      </c>
    </row>
    <row r="1128" spans="1:14">
      <c r="A1128">
        <v>801770</v>
      </c>
      <c r="B1128" t="s">
        <v>96</v>
      </c>
      <c r="C1128" t="s">
        <v>929</v>
      </c>
      <c r="D1128" t="s">
        <v>929</v>
      </c>
      <c r="E1128" t="s">
        <v>930</v>
      </c>
      <c r="F1128" t="s">
        <v>930</v>
      </c>
      <c r="G1128" t="s">
        <v>930</v>
      </c>
      <c r="H1128" t="s">
        <v>930</v>
      </c>
      <c r="I1128" t="s">
        <v>930</v>
      </c>
      <c r="J1128" t="s">
        <v>929</v>
      </c>
      <c r="K1128" t="s">
        <v>929</v>
      </c>
      <c r="L1128" t="s">
        <v>930</v>
      </c>
      <c r="M1128" t="s">
        <v>930</v>
      </c>
      <c r="N1128" t="s">
        <v>929</v>
      </c>
    </row>
    <row r="1129" spans="1:14">
      <c r="A1129">
        <v>801771</v>
      </c>
      <c r="B1129" t="s">
        <v>96</v>
      </c>
      <c r="C1129" t="s">
        <v>929</v>
      </c>
      <c r="D1129" t="s">
        <v>929</v>
      </c>
      <c r="E1129" t="s">
        <v>929</v>
      </c>
      <c r="F1129" t="s">
        <v>929</v>
      </c>
      <c r="G1129" t="s">
        <v>929</v>
      </c>
      <c r="H1129" t="s">
        <v>929</v>
      </c>
      <c r="I1129" t="s">
        <v>929</v>
      </c>
      <c r="J1129" t="s">
        <v>929</v>
      </c>
      <c r="K1129" t="s">
        <v>929</v>
      </c>
      <c r="L1129" t="s">
        <v>929</v>
      </c>
      <c r="M1129" t="s">
        <v>929</v>
      </c>
      <c r="N1129" t="s">
        <v>929</v>
      </c>
    </row>
    <row r="1130" spans="1:14">
      <c r="A1130">
        <v>801773</v>
      </c>
      <c r="B1130" t="s">
        <v>96</v>
      </c>
      <c r="C1130" t="s">
        <v>929</v>
      </c>
      <c r="D1130" t="s">
        <v>930</v>
      </c>
      <c r="E1130" t="s">
        <v>929</v>
      </c>
      <c r="F1130" t="s">
        <v>930</v>
      </c>
      <c r="G1130" t="s">
        <v>929</v>
      </c>
      <c r="H1130" t="s">
        <v>929</v>
      </c>
      <c r="I1130" t="s">
        <v>930</v>
      </c>
      <c r="J1130" t="s">
        <v>929</v>
      </c>
      <c r="K1130" t="s">
        <v>929</v>
      </c>
      <c r="L1130" t="s">
        <v>929</v>
      </c>
      <c r="M1130" t="s">
        <v>929</v>
      </c>
      <c r="N1130" t="s">
        <v>929</v>
      </c>
    </row>
    <row r="1131" spans="1:14">
      <c r="A1131">
        <v>801774</v>
      </c>
      <c r="B1131" t="s">
        <v>96</v>
      </c>
      <c r="C1131" t="s">
        <v>929</v>
      </c>
      <c r="D1131" t="s">
        <v>929</v>
      </c>
      <c r="E1131" t="s">
        <v>929</v>
      </c>
      <c r="F1131" t="s">
        <v>929</v>
      </c>
      <c r="G1131" t="s">
        <v>929</v>
      </c>
      <c r="H1131" t="s">
        <v>929</v>
      </c>
      <c r="I1131" t="s">
        <v>929</v>
      </c>
      <c r="J1131" t="s">
        <v>929</v>
      </c>
      <c r="K1131" t="s">
        <v>929</v>
      </c>
      <c r="L1131" t="s">
        <v>929</v>
      </c>
      <c r="M1131" t="s">
        <v>929</v>
      </c>
      <c r="N1131" t="s">
        <v>929</v>
      </c>
    </row>
    <row r="1132" spans="1:14">
      <c r="A1132">
        <v>801775</v>
      </c>
      <c r="B1132" t="s">
        <v>96</v>
      </c>
      <c r="C1132" t="s">
        <v>929</v>
      </c>
      <c r="D1132" t="s">
        <v>929</v>
      </c>
      <c r="E1132" t="s">
        <v>929</v>
      </c>
      <c r="F1132" t="s">
        <v>929</v>
      </c>
      <c r="G1132" t="s">
        <v>929</v>
      </c>
      <c r="H1132" t="s">
        <v>929</v>
      </c>
      <c r="I1132" t="s">
        <v>929</v>
      </c>
      <c r="J1132" t="s">
        <v>929</v>
      </c>
      <c r="K1132" t="s">
        <v>929</v>
      </c>
      <c r="L1132" t="s">
        <v>929</v>
      </c>
      <c r="M1132" t="s">
        <v>929</v>
      </c>
      <c r="N1132" t="s">
        <v>929</v>
      </c>
    </row>
    <row r="1133" spans="1:14">
      <c r="A1133">
        <v>801776</v>
      </c>
      <c r="B1133" t="s">
        <v>96</v>
      </c>
      <c r="C1133" t="s">
        <v>929</v>
      </c>
      <c r="D1133" t="s">
        <v>929</v>
      </c>
      <c r="E1133" t="s">
        <v>929</v>
      </c>
      <c r="F1133" t="s">
        <v>929</v>
      </c>
      <c r="G1133" t="s">
        <v>929</v>
      </c>
      <c r="H1133" t="s">
        <v>929</v>
      </c>
      <c r="I1133" t="s">
        <v>929</v>
      </c>
      <c r="J1133" t="s">
        <v>929</v>
      </c>
      <c r="K1133" t="s">
        <v>929</v>
      </c>
      <c r="L1133" t="s">
        <v>929</v>
      </c>
      <c r="M1133" t="s">
        <v>929</v>
      </c>
      <c r="N1133" t="s">
        <v>929</v>
      </c>
    </row>
    <row r="1134" spans="1:14">
      <c r="A1134">
        <v>801777</v>
      </c>
      <c r="B1134" t="s">
        <v>96</v>
      </c>
      <c r="C1134" t="s">
        <v>929</v>
      </c>
      <c r="D1134" t="s">
        <v>929</v>
      </c>
      <c r="E1134" t="s">
        <v>929</v>
      </c>
      <c r="F1134" t="s">
        <v>929</v>
      </c>
      <c r="G1134" t="s">
        <v>929</v>
      </c>
      <c r="H1134" t="s">
        <v>929</v>
      </c>
      <c r="I1134" t="s">
        <v>929</v>
      </c>
      <c r="J1134" t="s">
        <v>929</v>
      </c>
      <c r="K1134" t="s">
        <v>929</v>
      </c>
      <c r="L1134" t="s">
        <v>929</v>
      </c>
      <c r="M1134" t="s">
        <v>929</v>
      </c>
      <c r="N1134" t="s">
        <v>929</v>
      </c>
    </row>
    <row r="1135" spans="1:14">
      <c r="A1135">
        <v>801780</v>
      </c>
      <c r="B1135" t="s">
        <v>96</v>
      </c>
      <c r="C1135" t="s">
        <v>929</v>
      </c>
      <c r="D1135" t="s">
        <v>929</v>
      </c>
      <c r="E1135" t="s">
        <v>929</v>
      </c>
      <c r="F1135" t="s">
        <v>929</v>
      </c>
      <c r="G1135" t="s">
        <v>929</v>
      </c>
      <c r="H1135" t="s">
        <v>929</v>
      </c>
      <c r="I1135" t="s">
        <v>929</v>
      </c>
      <c r="J1135" t="s">
        <v>929</v>
      </c>
      <c r="K1135" t="s">
        <v>929</v>
      </c>
      <c r="L1135" t="s">
        <v>929</v>
      </c>
      <c r="M1135" t="s">
        <v>929</v>
      </c>
      <c r="N1135" t="s">
        <v>929</v>
      </c>
    </row>
    <row r="1136" spans="1:14">
      <c r="A1136">
        <v>801783</v>
      </c>
      <c r="B1136" t="s">
        <v>96</v>
      </c>
      <c r="C1136" t="s">
        <v>929</v>
      </c>
      <c r="D1136" t="s">
        <v>929</v>
      </c>
      <c r="E1136" t="s">
        <v>929</v>
      </c>
      <c r="F1136" t="s">
        <v>929</v>
      </c>
      <c r="G1136" t="s">
        <v>929</v>
      </c>
      <c r="H1136" t="s">
        <v>929</v>
      </c>
      <c r="I1136" t="s">
        <v>929</v>
      </c>
      <c r="J1136" t="s">
        <v>929</v>
      </c>
      <c r="K1136" t="s">
        <v>929</v>
      </c>
      <c r="L1136" t="s">
        <v>929</v>
      </c>
      <c r="M1136" t="s">
        <v>929</v>
      </c>
      <c r="N1136" t="s">
        <v>929</v>
      </c>
    </row>
    <row r="1137" spans="1:14">
      <c r="A1137">
        <v>801784</v>
      </c>
      <c r="B1137" t="s">
        <v>96</v>
      </c>
      <c r="C1137" t="s">
        <v>929</v>
      </c>
      <c r="D1137" t="s">
        <v>929</v>
      </c>
      <c r="E1137" t="s">
        <v>929</v>
      </c>
      <c r="F1137" t="s">
        <v>929</v>
      </c>
      <c r="G1137" t="s">
        <v>929</v>
      </c>
      <c r="H1137" t="s">
        <v>929</v>
      </c>
      <c r="I1137" t="s">
        <v>929</v>
      </c>
      <c r="J1137" t="s">
        <v>929</v>
      </c>
      <c r="K1137" t="s">
        <v>929</v>
      </c>
      <c r="L1137" t="s">
        <v>929</v>
      </c>
      <c r="M1137" t="s">
        <v>929</v>
      </c>
      <c r="N1137" t="s">
        <v>929</v>
      </c>
    </row>
    <row r="1138" spans="1:14">
      <c r="A1138">
        <v>801785</v>
      </c>
      <c r="B1138" t="s">
        <v>96</v>
      </c>
      <c r="C1138" t="s">
        <v>929</v>
      </c>
      <c r="D1138" t="s">
        <v>929</v>
      </c>
      <c r="E1138" t="s">
        <v>929</v>
      </c>
      <c r="F1138" t="s">
        <v>929</v>
      </c>
      <c r="G1138" t="s">
        <v>929</v>
      </c>
      <c r="H1138" t="s">
        <v>929</v>
      </c>
      <c r="I1138" t="s">
        <v>929</v>
      </c>
      <c r="J1138" t="s">
        <v>929</v>
      </c>
      <c r="K1138" t="s">
        <v>929</v>
      </c>
      <c r="L1138" t="s">
        <v>929</v>
      </c>
      <c r="M1138" t="s">
        <v>929</v>
      </c>
      <c r="N1138" t="s">
        <v>929</v>
      </c>
    </row>
    <row r="1139" spans="1:14">
      <c r="A1139">
        <v>801786</v>
      </c>
      <c r="B1139" t="s">
        <v>96</v>
      </c>
      <c r="C1139" t="s">
        <v>929</v>
      </c>
      <c r="D1139" t="s">
        <v>929</v>
      </c>
      <c r="E1139" t="s">
        <v>929</v>
      </c>
      <c r="F1139" t="s">
        <v>929</v>
      </c>
      <c r="G1139" t="s">
        <v>929</v>
      </c>
      <c r="H1139" t="s">
        <v>929</v>
      </c>
      <c r="I1139" t="s">
        <v>929</v>
      </c>
      <c r="J1139" t="s">
        <v>929</v>
      </c>
      <c r="K1139" t="s">
        <v>929</v>
      </c>
      <c r="L1139" t="s">
        <v>929</v>
      </c>
      <c r="M1139" t="s">
        <v>929</v>
      </c>
      <c r="N1139" t="s">
        <v>929</v>
      </c>
    </row>
    <row r="1140" spans="1:14">
      <c r="A1140">
        <v>801787</v>
      </c>
      <c r="B1140" t="s">
        <v>96</v>
      </c>
      <c r="C1140" t="s">
        <v>929</v>
      </c>
      <c r="D1140" t="s">
        <v>930</v>
      </c>
      <c r="E1140" t="s">
        <v>929</v>
      </c>
      <c r="F1140" t="s">
        <v>930</v>
      </c>
      <c r="G1140" t="s">
        <v>930</v>
      </c>
      <c r="H1140" t="s">
        <v>929</v>
      </c>
      <c r="I1140" t="s">
        <v>930</v>
      </c>
      <c r="J1140" t="s">
        <v>929</v>
      </c>
      <c r="K1140" t="s">
        <v>929</v>
      </c>
      <c r="L1140" t="s">
        <v>930</v>
      </c>
      <c r="M1140" t="s">
        <v>930</v>
      </c>
      <c r="N1140" t="s">
        <v>929</v>
      </c>
    </row>
    <row r="1141" spans="1:14">
      <c r="A1141">
        <v>801789</v>
      </c>
      <c r="B1141" t="s">
        <v>96</v>
      </c>
      <c r="C1141" t="s">
        <v>929</v>
      </c>
      <c r="D1141" t="s">
        <v>929</v>
      </c>
      <c r="E1141" t="s">
        <v>929</v>
      </c>
      <c r="F1141" t="s">
        <v>929</v>
      </c>
      <c r="G1141" t="s">
        <v>929</v>
      </c>
      <c r="H1141" t="s">
        <v>929</v>
      </c>
      <c r="I1141" t="s">
        <v>929</v>
      </c>
      <c r="J1141" t="s">
        <v>929</v>
      </c>
      <c r="K1141" t="s">
        <v>929</v>
      </c>
      <c r="L1141" t="s">
        <v>929</v>
      </c>
      <c r="M1141" t="s">
        <v>929</v>
      </c>
      <c r="N1141" t="s">
        <v>929</v>
      </c>
    </row>
    <row r="1142" spans="1:14">
      <c r="A1142">
        <v>801792</v>
      </c>
      <c r="B1142" t="s">
        <v>96</v>
      </c>
      <c r="C1142" t="s">
        <v>929</v>
      </c>
      <c r="D1142" t="s">
        <v>929</v>
      </c>
      <c r="E1142" t="s">
        <v>929</v>
      </c>
      <c r="F1142" t="s">
        <v>929</v>
      </c>
      <c r="G1142" t="s">
        <v>929</v>
      </c>
      <c r="H1142" t="s">
        <v>929</v>
      </c>
      <c r="I1142" t="s">
        <v>929</v>
      </c>
      <c r="J1142" t="s">
        <v>929</v>
      </c>
      <c r="K1142" t="s">
        <v>929</v>
      </c>
      <c r="L1142" t="s">
        <v>929</v>
      </c>
      <c r="M1142" t="s">
        <v>929</v>
      </c>
      <c r="N1142" t="s">
        <v>929</v>
      </c>
    </row>
    <row r="1143" spans="1:14">
      <c r="A1143">
        <v>801793</v>
      </c>
      <c r="B1143" t="s">
        <v>96</v>
      </c>
      <c r="C1143" t="s">
        <v>929</v>
      </c>
      <c r="D1143" t="s">
        <v>929</v>
      </c>
      <c r="E1143" t="s">
        <v>929</v>
      </c>
      <c r="F1143" t="s">
        <v>929</v>
      </c>
      <c r="G1143" t="s">
        <v>929</v>
      </c>
      <c r="H1143" t="s">
        <v>929</v>
      </c>
      <c r="I1143" t="s">
        <v>929</v>
      </c>
      <c r="J1143" t="s">
        <v>929</v>
      </c>
      <c r="K1143" t="s">
        <v>929</v>
      </c>
      <c r="L1143" t="s">
        <v>929</v>
      </c>
      <c r="M1143" t="s">
        <v>929</v>
      </c>
      <c r="N1143" t="s">
        <v>929</v>
      </c>
    </row>
    <row r="1144" spans="1:14">
      <c r="A1144">
        <v>801794</v>
      </c>
      <c r="B1144" t="s">
        <v>96</v>
      </c>
      <c r="C1144" t="s">
        <v>929</v>
      </c>
      <c r="D1144" t="s">
        <v>929</v>
      </c>
      <c r="E1144" t="s">
        <v>930</v>
      </c>
      <c r="F1144" t="s">
        <v>929</v>
      </c>
      <c r="G1144" t="s">
        <v>929</v>
      </c>
      <c r="H1144" t="s">
        <v>929</v>
      </c>
      <c r="I1144" t="s">
        <v>930</v>
      </c>
      <c r="J1144" t="s">
        <v>929</v>
      </c>
      <c r="K1144" t="s">
        <v>929</v>
      </c>
      <c r="L1144" t="s">
        <v>929</v>
      </c>
      <c r="M1144" t="s">
        <v>929</v>
      </c>
      <c r="N1144" t="s">
        <v>929</v>
      </c>
    </row>
    <row r="1145" spans="1:14">
      <c r="A1145">
        <v>801796</v>
      </c>
      <c r="B1145" t="s">
        <v>96</v>
      </c>
      <c r="C1145" t="s">
        <v>929</v>
      </c>
      <c r="D1145" t="s">
        <v>929</v>
      </c>
      <c r="E1145" t="s">
        <v>929</v>
      </c>
      <c r="F1145" t="s">
        <v>929</v>
      </c>
      <c r="G1145" t="s">
        <v>929</v>
      </c>
      <c r="H1145" t="s">
        <v>929</v>
      </c>
      <c r="I1145" t="s">
        <v>929</v>
      </c>
      <c r="J1145" t="s">
        <v>929</v>
      </c>
      <c r="K1145" t="s">
        <v>929</v>
      </c>
      <c r="L1145" t="s">
        <v>929</v>
      </c>
      <c r="M1145" t="s">
        <v>929</v>
      </c>
      <c r="N1145" t="s">
        <v>929</v>
      </c>
    </row>
    <row r="1146" spans="1:14">
      <c r="A1146">
        <v>801797</v>
      </c>
      <c r="B1146" t="s">
        <v>96</v>
      </c>
      <c r="C1146" t="s">
        <v>929</v>
      </c>
      <c r="D1146" t="s">
        <v>929</v>
      </c>
      <c r="E1146" t="s">
        <v>929</v>
      </c>
      <c r="F1146" t="s">
        <v>930</v>
      </c>
      <c r="G1146" t="s">
        <v>930</v>
      </c>
      <c r="H1146" t="s">
        <v>929</v>
      </c>
      <c r="I1146" t="s">
        <v>929</v>
      </c>
      <c r="J1146" t="s">
        <v>929</v>
      </c>
      <c r="K1146" t="s">
        <v>930</v>
      </c>
      <c r="L1146" t="s">
        <v>929</v>
      </c>
      <c r="M1146" t="s">
        <v>930</v>
      </c>
      <c r="N1146" t="s">
        <v>929</v>
      </c>
    </row>
    <row r="1147" spans="1:14">
      <c r="A1147">
        <v>801799</v>
      </c>
      <c r="B1147" t="s">
        <v>96</v>
      </c>
      <c r="C1147" t="s">
        <v>930</v>
      </c>
      <c r="D1147" t="s">
        <v>929</v>
      </c>
      <c r="E1147" t="s">
        <v>930</v>
      </c>
      <c r="F1147" t="s">
        <v>929</v>
      </c>
      <c r="G1147" t="s">
        <v>929</v>
      </c>
      <c r="H1147" t="s">
        <v>929</v>
      </c>
      <c r="I1147" t="s">
        <v>929</v>
      </c>
      <c r="J1147" t="s">
        <v>930</v>
      </c>
      <c r="K1147" t="s">
        <v>929</v>
      </c>
      <c r="L1147" t="s">
        <v>929</v>
      </c>
      <c r="M1147" t="s">
        <v>929</v>
      </c>
      <c r="N1147" t="s">
        <v>929</v>
      </c>
    </row>
    <row r="1148" spans="1:14">
      <c r="A1148">
        <v>801800</v>
      </c>
      <c r="B1148" t="s">
        <v>96</v>
      </c>
      <c r="C1148" t="s">
        <v>930</v>
      </c>
      <c r="D1148" t="s">
        <v>928</v>
      </c>
      <c r="E1148" t="s">
        <v>930</v>
      </c>
      <c r="F1148" t="s">
        <v>929</v>
      </c>
      <c r="G1148" t="s">
        <v>930</v>
      </c>
      <c r="H1148" t="s">
        <v>929</v>
      </c>
      <c r="I1148" t="s">
        <v>929</v>
      </c>
      <c r="J1148" t="s">
        <v>929</v>
      </c>
      <c r="K1148" t="s">
        <v>929</v>
      </c>
      <c r="L1148" t="s">
        <v>929</v>
      </c>
      <c r="M1148" t="s">
        <v>929</v>
      </c>
      <c r="N1148" t="s">
        <v>929</v>
      </c>
    </row>
    <row r="1149" spans="1:14">
      <c r="A1149">
        <v>801802</v>
      </c>
      <c r="B1149" t="s">
        <v>96</v>
      </c>
      <c r="C1149" t="s">
        <v>930</v>
      </c>
      <c r="D1149" t="s">
        <v>930</v>
      </c>
      <c r="E1149" t="s">
        <v>930</v>
      </c>
      <c r="F1149" t="s">
        <v>929</v>
      </c>
      <c r="G1149" t="s">
        <v>929</v>
      </c>
      <c r="H1149" t="s">
        <v>929</v>
      </c>
      <c r="I1149" t="s">
        <v>929</v>
      </c>
      <c r="J1149" t="s">
        <v>929</v>
      </c>
      <c r="K1149" t="s">
        <v>929</v>
      </c>
      <c r="L1149" t="s">
        <v>929</v>
      </c>
      <c r="M1149" t="s">
        <v>929</v>
      </c>
      <c r="N1149" t="s">
        <v>929</v>
      </c>
    </row>
    <row r="1150" spans="1:14">
      <c r="A1150">
        <v>801803</v>
      </c>
      <c r="B1150" t="s">
        <v>96</v>
      </c>
      <c r="C1150" t="s">
        <v>929</v>
      </c>
      <c r="D1150" t="s">
        <v>929</v>
      </c>
      <c r="E1150" t="s">
        <v>929</v>
      </c>
      <c r="F1150" t="s">
        <v>929</v>
      </c>
      <c r="G1150" t="s">
        <v>929</v>
      </c>
      <c r="H1150" t="s">
        <v>929</v>
      </c>
      <c r="I1150" t="s">
        <v>929</v>
      </c>
      <c r="J1150" t="s">
        <v>929</v>
      </c>
      <c r="K1150" t="s">
        <v>929</v>
      </c>
      <c r="L1150" t="s">
        <v>929</v>
      </c>
      <c r="M1150" t="s">
        <v>929</v>
      </c>
      <c r="N1150" t="s">
        <v>929</v>
      </c>
    </row>
    <row r="1151" spans="1:14">
      <c r="A1151">
        <v>801804</v>
      </c>
      <c r="B1151" t="s">
        <v>96</v>
      </c>
      <c r="C1151" t="s">
        <v>929</v>
      </c>
      <c r="D1151" t="s">
        <v>930</v>
      </c>
      <c r="E1151" t="s">
        <v>929</v>
      </c>
      <c r="F1151" t="s">
        <v>928</v>
      </c>
      <c r="G1151" t="s">
        <v>928</v>
      </c>
      <c r="H1151" t="s">
        <v>928</v>
      </c>
      <c r="I1151" t="s">
        <v>930</v>
      </c>
      <c r="J1151" t="s">
        <v>930</v>
      </c>
      <c r="K1151" t="s">
        <v>930</v>
      </c>
      <c r="L1151" t="s">
        <v>930</v>
      </c>
      <c r="M1151" t="s">
        <v>930</v>
      </c>
      <c r="N1151" t="s">
        <v>929</v>
      </c>
    </row>
    <row r="1152" spans="1:14">
      <c r="A1152">
        <v>801805</v>
      </c>
      <c r="B1152" t="s">
        <v>96</v>
      </c>
      <c r="C1152" t="s">
        <v>930</v>
      </c>
      <c r="D1152" t="s">
        <v>930</v>
      </c>
      <c r="E1152" t="s">
        <v>929</v>
      </c>
      <c r="F1152" t="s">
        <v>929</v>
      </c>
      <c r="G1152" t="s">
        <v>929</v>
      </c>
      <c r="H1152" t="s">
        <v>930</v>
      </c>
      <c r="I1152" t="s">
        <v>929</v>
      </c>
      <c r="J1152" t="s">
        <v>929</v>
      </c>
      <c r="K1152" t="s">
        <v>929</v>
      </c>
      <c r="L1152" t="s">
        <v>929</v>
      </c>
      <c r="M1152" t="s">
        <v>929</v>
      </c>
      <c r="N1152" t="s">
        <v>929</v>
      </c>
    </row>
    <row r="1153" spans="1:14">
      <c r="A1153">
        <v>801806</v>
      </c>
      <c r="B1153" t="s">
        <v>96</v>
      </c>
      <c r="C1153" t="s">
        <v>929</v>
      </c>
      <c r="D1153" t="s">
        <v>929</v>
      </c>
      <c r="E1153" t="s">
        <v>929</v>
      </c>
      <c r="F1153" t="s">
        <v>929</v>
      </c>
      <c r="G1153" t="s">
        <v>929</v>
      </c>
      <c r="H1153" t="s">
        <v>929</v>
      </c>
      <c r="I1153" t="s">
        <v>929</v>
      </c>
      <c r="J1153" t="s">
        <v>929</v>
      </c>
      <c r="K1153" t="s">
        <v>929</v>
      </c>
      <c r="L1153" t="s">
        <v>929</v>
      </c>
      <c r="M1153" t="s">
        <v>929</v>
      </c>
      <c r="N1153" t="s">
        <v>929</v>
      </c>
    </row>
    <row r="1154" spans="1:14">
      <c r="A1154">
        <v>801807</v>
      </c>
      <c r="B1154" t="s">
        <v>96</v>
      </c>
      <c r="C1154" t="s">
        <v>929</v>
      </c>
      <c r="D1154" t="s">
        <v>929</v>
      </c>
      <c r="E1154" t="s">
        <v>929</v>
      </c>
      <c r="F1154" t="s">
        <v>929</v>
      </c>
      <c r="G1154" t="s">
        <v>929</v>
      </c>
      <c r="H1154" t="s">
        <v>929</v>
      </c>
      <c r="I1154" t="s">
        <v>929</v>
      </c>
      <c r="J1154" t="s">
        <v>929</v>
      </c>
      <c r="K1154" t="s">
        <v>929</v>
      </c>
      <c r="L1154" t="s">
        <v>929</v>
      </c>
      <c r="M1154" t="s">
        <v>929</v>
      </c>
      <c r="N1154" t="s">
        <v>929</v>
      </c>
    </row>
    <row r="1155" spans="1:14">
      <c r="A1155">
        <v>801808</v>
      </c>
      <c r="B1155" t="s">
        <v>96</v>
      </c>
      <c r="C1155" t="s">
        <v>930</v>
      </c>
      <c r="D1155" t="s">
        <v>929</v>
      </c>
      <c r="E1155" t="s">
        <v>929</v>
      </c>
      <c r="F1155" t="s">
        <v>929</v>
      </c>
      <c r="G1155" t="s">
        <v>930</v>
      </c>
      <c r="H1155" t="s">
        <v>930</v>
      </c>
      <c r="I1155" t="s">
        <v>930</v>
      </c>
      <c r="J1155" t="s">
        <v>929</v>
      </c>
      <c r="K1155" t="s">
        <v>929</v>
      </c>
      <c r="L1155" t="s">
        <v>929</v>
      </c>
      <c r="M1155" t="s">
        <v>929</v>
      </c>
      <c r="N1155" t="s">
        <v>929</v>
      </c>
    </row>
    <row r="1156" spans="1:14">
      <c r="A1156">
        <v>801811</v>
      </c>
      <c r="B1156" t="s">
        <v>96</v>
      </c>
      <c r="C1156" t="s">
        <v>929</v>
      </c>
      <c r="D1156" t="s">
        <v>929</v>
      </c>
      <c r="E1156" t="s">
        <v>930</v>
      </c>
      <c r="F1156" t="s">
        <v>930</v>
      </c>
      <c r="G1156" t="s">
        <v>929</v>
      </c>
      <c r="H1156" t="s">
        <v>929</v>
      </c>
      <c r="I1156" t="s">
        <v>930</v>
      </c>
      <c r="J1156" t="s">
        <v>930</v>
      </c>
      <c r="K1156" t="s">
        <v>929</v>
      </c>
      <c r="L1156" t="s">
        <v>929</v>
      </c>
      <c r="M1156" t="s">
        <v>930</v>
      </c>
      <c r="N1156" t="s">
        <v>929</v>
      </c>
    </row>
    <row r="1157" spans="1:14">
      <c r="A1157">
        <v>801812</v>
      </c>
      <c r="B1157" t="s">
        <v>96</v>
      </c>
      <c r="C1157" t="s">
        <v>929</v>
      </c>
      <c r="D1157" t="s">
        <v>929</v>
      </c>
      <c r="E1157" t="s">
        <v>929</v>
      </c>
      <c r="F1157" t="s">
        <v>929</v>
      </c>
      <c r="G1157" t="s">
        <v>929</v>
      </c>
      <c r="H1157" t="s">
        <v>929</v>
      </c>
      <c r="I1157" t="s">
        <v>929</v>
      </c>
      <c r="J1157" t="s">
        <v>929</v>
      </c>
      <c r="K1157" t="s">
        <v>929</v>
      </c>
      <c r="L1157" t="s">
        <v>929</v>
      </c>
      <c r="M1157" t="s">
        <v>929</v>
      </c>
      <c r="N1157" t="s">
        <v>929</v>
      </c>
    </row>
    <row r="1158" spans="1:14">
      <c r="A1158">
        <v>801817</v>
      </c>
      <c r="B1158" t="s">
        <v>96</v>
      </c>
      <c r="C1158" t="s">
        <v>929</v>
      </c>
      <c r="D1158" t="s">
        <v>929</v>
      </c>
      <c r="E1158" t="s">
        <v>929</v>
      </c>
      <c r="F1158" t="s">
        <v>929</v>
      </c>
      <c r="G1158" t="s">
        <v>929</v>
      </c>
      <c r="H1158" t="s">
        <v>929</v>
      </c>
      <c r="I1158" t="s">
        <v>929</v>
      </c>
      <c r="J1158" t="s">
        <v>929</v>
      </c>
      <c r="K1158" t="s">
        <v>929</v>
      </c>
      <c r="L1158" t="s">
        <v>929</v>
      </c>
      <c r="M1158" t="s">
        <v>929</v>
      </c>
      <c r="N1158" t="s">
        <v>929</v>
      </c>
    </row>
    <row r="1159" spans="1:14">
      <c r="A1159">
        <v>801818</v>
      </c>
      <c r="B1159" t="s">
        <v>96</v>
      </c>
      <c r="C1159" t="s">
        <v>929</v>
      </c>
      <c r="D1159" t="s">
        <v>929</v>
      </c>
      <c r="E1159" t="s">
        <v>929</v>
      </c>
      <c r="F1159" t="s">
        <v>929</v>
      </c>
      <c r="G1159" t="s">
        <v>929</v>
      </c>
      <c r="H1159" t="s">
        <v>929</v>
      </c>
      <c r="I1159" t="s">
        <v>929</v>
      </c>
      <c r="J1159" t="s">
        <v>929</v>
      </c>
      <c r="K1159" t="s">
        <v>929</v>
      </c>
      <c r="L1159" t="s">
        <v>929</v>
      </c>
      <c r="M1159" t="s">
        <v>929</v>
      </c>
      <c r="N1159" t="s">
        <v>929</v>
      </c>
    </row>
    <row r="1160" spans="1:14">
      <c r="A1160">
        <v>801820</v>
      </c>
      <c r="B1160" t="s">
        <v>96</v>
      </c>
      <c r="C1160" t="s">
        <v>929</v>
      </c>
      <c r="D1160" t="s">
        <v>929</v>
      </c>
      <c r="E1160" t="s">
        <v>929</v>
      </c>
      <c r="F1160" t="s">
        <v>929</v>
      </c>
      <c r="G1160" t="s">
        <v>929</v>
      </c>
      <c r="H1160" t="s">
        <v>929</v>
      </c>
      <c r="I1160" t="s">
        <v>929</v>
      </c>
      <c r="J1160" t="s">
        <v>929</v>
      </c>
      <c r="K1160" t="s">
        <v>929</v>
      </c>
      <c r="L1160" t="s">
        <v>929</v>
      </c>
      <c r="M1160" t="s">
        <v>929</v>
      </c>
      <c r="N1160" t="s">
        <v>929</v>
      </c>
    </row>
    <row r="1161" spans="1:14">
      <c r="A1161">
        <v>801821</v>
      </c>
      <c r="B1161" t="s">
        <v>96</v>
      </c>
      <c r="C1161" t="s">
        <v>929</v>
      </c>
      <c r="D1161" t="s">
        <v>929</v>
      </c>
      <c r="E1161" t="s">
        <v>929</v>
      </c>
      <c r="F1161" t="s">
        <v>929</v>
      </c>
      <c r="G1161" t="s">
        <v>929</v>
      </c>
      <c r="H1161" t="s">
        <v>929</v>
      </c>
      <c r="I1161" t="s">
        <v>929</v>
      </c>
      <c r="J1161" t="s">
        <v>929</v>
      </c>
      <c r="K1161" t="s">
        <v>929</v>
      </c>
      <c r="L1161" t="s">
        <v>929</v>
      </c>
      <c r="M1161" t="s">
        <v>929</v>
      </c>
      <c r="N1161" t="s">
        <v>929</v>
      </c>
    </row>
    <row r="1162" spans="1:14">
      <c r="A1162">
        <v>801823</v>
      </c>
      <c r="B1162" t="s">
        <v>96</v>
      </c>
      <c r="C1162" t="s">
        <v>929</v>
      </c>
      <c r="D1162" t="s">
        <v>929</v>
      </c>
      <c r="E1162" t="s">
        <v>929</v>
      </c>
      <c r="F1162" t="s">
        <v>929</v>
      </c>
      <c r="G1162" t="s">
        <v>929</v>
      </c>
      <c r="H1162" t="s">
        <v>929</v>
      </c>
      <c r="I1162" t="s">
        <v>929</v>
      </c>
      <c r="J1162" t="s">
        <v>929</v>
      </c>
      <c r="K1162" t="s">
        <v>929</v>
      </c>
      <c r="L1162" t="s">
        <v>929</v>
      </c>
      <c r="M1162" t="s">
        <v>929</v>
      </c>
      <c r="N1162" t="s">
        <v>929</v>
      </c>
    </row>
    <row r="1163" spans="1:14">
      <c r="A1163">
        <v>801824</v>
      </c>
      <c r="B1163" t="s">
        <v>96</v>
      </c>
      <c r="C1163" t="s">
        <v>929</v>
      </c>
      <c r="D1163" t="s">
        <v>929</v>
      </c>
      <c r="E1163" t="s">
        <v>929</v>
      </c>
      <c r="F1163" t="s">
        <v>929</v>
      </c>
      <c r="G1163" t="s">
        <v>929</v>
      </c>
      <c r="H1163" t="s">
        <v>929</v>
      </c>
      <c r="I1163" t="s">
        <v>929</v>
      </c>
      <c r="J1163" t="s">
        <v>929</v>
      </c>
      <c r="K1163" t="s">
        <v>929</v>
      </c>
      <c r="L1163" t="s">
        <v>929</v>
      </c>
      <c r="M1163" t="s">
        <v>929</v>
      </c>
      <c r="N1163" t="s">
        <v>929</v>
      </c>
    </row>
    <row r="1164" spans="1:14">
      <c r="A1164">
        <v>801826</v>
      </c>
      <c r="B1164" t="s">
        <v>96</v>
      </c>
      <c r="C1164" t="s">
        <v>929</v>
      </c>
      <c r="D1164" t="s">
        <v>929</v>
      </c>
      <c r="E1164" t="s">
        <v>929</v>
      </c>
      <c r="F1164" t="s">
        <v>929</v>
      </c>
      <c r="G1164" t="s">
        <v>929</v>
      </c>
      <c r="H1164" t="s">
        <v>929</v>
      </c>
      <c r="I1164" t="s">
        <v>929</v>
      </c>
      <c r="J1164" t="s">
        <v>929</v>
      </c>
      <c r="K1164" t="s">
        <v>929</v>
      </c>
      <c r="L1164" t="s">
        <v>929</v>
      </c>
      <c r="M1164" t="s">
        <v>929</v>
      </c>
      <c r="N1164" t="s">
        <v>929</v>
      </c>
    </row>
    <row r="1165" spans="1:14">
      <c r="A1165">
        <v>801828</v>
      </c>
      <c r="B1165" t="s">
        <v>96</v>
      </c>
      <c r="C1165" t="s">
        <v>929</v>
      </c>
      <c r="D1165" t="s">
        <v>929</v>
      </c>
      <c r="E1165" t="s">
        <v>929</v>
      </c>
      <c r="F1165" t="s">
        <v>930</v>
      </c>
      <c r="G1165" t="s">
        <v>930</v>
      </c>
      <c r="H1165" t="s">
        <v>929</v>
      </c>
      <c r="I1165" t="s">
        <v>929</v>
      </c>
      <c r="J1165" t="s">
        <v>929</v>
      </c>
      <c r="K1165" t="s">
        <v>929</v>
      </c>
      <c r="L1165" t="s">
        <v>929</v>
      </c>
      <c r="M1165" t="s">
        <v>929</v>
      </c>
      <c r="N1165" t="s">
        <v>929</v>
      </c>
    </row>
    <row r="1166" spans="1:14">
      <c r="A1166">
        <v>801830</v>
      </c>
      <c r="B1166" t="s">
        <v>96</v>
      </c>
      <c r="C1166" t="s">
        <v>930</v>
      </c>
      <c r="D1166" t="s">
        <v>930</v>
      </c>
      <c r="E1166" t="s">
        <v>930</v>
      </c>
      <c r="F1166" t="s">
        <v>929</v>
      </c>
      <c r="G1166" t="s">
        <v>929</v>
      </c>
      <c r="H1166" t="s">
        <v>929</v>
      </c>
      <c r="I1166" t="s">
        <v>929</v>
      </c>
      <c r="J1166" t="s">
        <v>929</v>
      </c>
      <c r="K1166" t="s">
        <v>929</v>
      </c>
      <c r="L1166" t="s">
        <v>929</v>
      </c>
      <c r="M1166" t="s">
        <v>929</v>
      </c>
      <c r="N1166" t="s">
        <v>929</v>
      </c>
    </row>
    <row r="1167" spans="1:14">
      <c r="A1167">
        <v>801835</v>
      </c>
      <c r="B1167" t="s">
        <v>96</v>
      </c>
      <c r="C1167" t="s">
        <v>929</v>
      </c>
      <c r="D1167" t="s">
        <v>929</v>
      </c>
      <c r="E1167" t="s">
        <v>929</v>
      </c>
      <c r="F1167" t="s">
        <v>929</v>
      </c>
      <c r="G1167" t="s">
        <v>929</v>
      </c>
      <c r="H1167" t="s">
        <v>929</v>
      </c>
      <c r="I1167" t="s">
        <v>929</v>
      </c>
      <c r="J1167" t="s">
        <v>929</v>
      </c>
      <c r="K1167" t="s">
        <v>929</v>
      </c>
      <c r="L1167" t="s">
        <v>929</v>
      </c>
      <c r="M1167" t="s">
        <v>929</v>
      </c>
      <c r="N1167" t="s">
        <v>929</v>
      </c>
    </row>
    <row r="1168" spans="1:14">
      <c r="A1168">
        <v>801855</v>
      </c>
      <c r="B1168" t="s">
        <v>96</v>
      </c>
      <c r="C1168" t="s">
        <v>929</v>
      </c>
      <c r="D1168" t="s">
        <v>929</v>
      </c>
      <c r="E1168" t="s">
        <v>929</v>
      </c>
      <c r="F1168" t="s">
        <v>929</v>
      </c>
      <c r="G1168" t="s">
        <v>929</v>
      </c>
      <c r="H1168" t="s">
        <v>929</v>
      </c>
      <c r="I1168" t="s">
        <v>929</v>
      </c>
      <c r="J1168" t="s">
        <v>929</v>
      </c>
      <c r="K1168" t="s">
        <v>929</v>
      </c>
      <c r="L1168" t="s">
        <v>929</v>
      </c>
      <c r="M1168" t="s">
        <v>929</v>
      </c>
      <c r="N1168" t="s">
        <v>929</v>
      </c>
    </row>
    <row r="1169" spans="1:14">
      <c r="A1169">
        <v>801891</v>
      </c>
      <c r="B1169" t="s">
        <v>96</v>
      </c>
      <c r="C1169" t="s">
        <v>929</v>
      </c>
      <c r="D1169" t="s">
        <v>928</v>
      </c>
      <c r="E1169" t="s">
        <v>928</v>
      </c>
      <c r="F1169" t="s">
        <v>929</v>
      </c>
      <c r="G1169" t="s">
        <v>929</v>
      </c>
      <c r="H1169" t="s">
        <v>929</v>
      </c>
      <c r="I1169" t="s">
        <v>929</v>
      </c>
      <c r="J1169" t="s">
        <v>929</v>
      </c>
      <c r="K1169" t="s">
        <v>929</v>
      </c>
      <c r="L1169" t="s">
        <v>928</v>
      </c>
      <c r="M1169" t="s">
        <v>929</v>
      </c>
      <c r="N1169" t="s">
        <v>929</v>
      </c>
    </row>
    <row r="1170" spans="1:14">
      <c r="A1170">
        <v>801896</v>
      </c>
      <c r="B1170" t="s">
        <v>96</v>
      </c>
      <c r="C1170" t="s">
        <v>929</v>
      </c>
      <c r="D1170" t="s">
        <v>929</v>
      </c>
      <c r="E1170" t="s">
        <v>929</v>
      </c>
      <c r="F1170" t="s">
        <v>929</v>
      </c>
      <c r="G1170" t="s">
        <v>929</v>
      </c>
      <c r="H1170" t="s">
        <v>929</v>
      </c>
      <c r="I1170" t="s">
        <v>929</v>
      </c>
      <c r="J1170" t="s">
        <v>929</v>
      </c>
      <c r="K1170" t="s">
        <v>929</v>
      </c>
      <c r="L1170" t="s">
        <v>929</v>
      </c>
      <c r="M1170" t="s">
        <v>929</v>
      </c>
      <c r="N1170" t="s">
        <v>929</v>
      </c>
    </row>
    <row r="1171" spans="1:14">
      <c r="A1171">
        <v>801897</v>
      </c>
      <c r="B1171" t="s">
        <v>96</v>
      </c>
      <c r="C1171" t="s">
        <v>929</v>
      </c>
      <c r="D1171" t="s">
        <v>930</v>
      </c>
      <c r="E1171" t="s">
        <v>929</v>
      </c>
      <c r="F1171" t="s">
        <v>930</v>
      </c>
      <c r="G1171" t="s">
        <v>930</v>
      </c>
      <c r="H1171" t="s">
        <v>930</v>
      </c>
      <c r="I1171" t="s">
        <v>930</v>
      </c>
      <c r="J1171" t="s">
        <v>929</v>
      </c>
      <c r="K1171" t="s">
        <v>929</v>
      </c>
      <c r="L1171" t="s">
        <v>930</v>
      </c>
      <c r="M1171" t="s">
        <v>930</v>
      </c>
      <c r="N1171" t="s">
        <v>930</v>
      </c>
    </row>
    <row r="1172" spans="1:14">
      <c r="A1172">
        <v>801898</v>
      </c>
      <c r="B1172" t="s">
        <v>96</v>
      </c>
      <c r="C1172" t="s">
        <v>929</v>
      </c>
      <c r="D1172" t="s">
        <v>929</v>
      </c>
      <c r="E1172" t="s">
        <v>929</v>
      </c>
      <c r="F1172" t="s">
        <v>929</v>
      </c>
      <c r="G1172" t="s">
        <v>929</v>
      </c>
      <c r="H1172" t="s">
        <v>929</v>
      </c>
      <c r="I1172" t="s">
        <v>929</v>
      </c>
      <c r="J1172" t="s">
        <v>929</v>
      </c>
      <c r="K1172" t="s">
        <v>929</v>
      </c>
      <c r="L1172" t="s">
        <v>929</v>
      </c>
      <c r="M1172" t="s">
        <v>929</v>
      </c>
      <c r="N1172" t="s">
        <v>929</v>
      </c>
    </row>
    <row r="1173" spans="1:14">
      <c r="A1173">
        <v>801899</v>
      </c>
      <c r="B1173" t="s">
        <v>96</v>
      </c>
      <c r="C1173" t="s">
        <v>929</v>
      </c>
      <c r="D1173" t="s">
        <v>929</v>
      </c>
      <c r="E1173" t="s">
        <v>929</v>
      </c>
      <c r="F1173" t="s">
        <v>929</v>
      </c>
      <c r="G1173" t="s">
        <v>929</v>
      </c>
      <c r="H1173" t="s">
        <v>929</v>
      </c>
      <c r="I1173" t="s">
        <v>929</v>
      </c>
      <c r="J1173" t="s">
        <v>929</v>
      </c>
      <c r="K1173" t="s">
        <v>929</v>
      </c>
      <c r="L1173" t="s">
        <v>929</v>
      </c>
      <c r="M1173" t="s">
        <v>929</v>
      </c>
      <c r="N1173" t="s">
        <v>929</v>
      </c>
    </row>
    <row r="1174" spans="1:14">
      <c r="A1174">
        <v>801907</v>
      </c>
      <c r="B1174" t="s">
        <v>96</v>
      </c>
      <c r="C1174" t="s">
        <v>929</v>
      </c>
      <c r="D1174" t="s">
        <v>929</v>
      </c>
      <c r="E1174" t="s">
        <v>929</v>
      </c>
      <c r="F1174" t="s">
        <v>929</v>
      </c>
      <c r="G1174" t="s">
        <v>929</v>
      </c>
      <c r="H1174" t="s">
        <v>929</v>
      </c>
      <c r="I1174" t="s">
        <v>929</v>
      </c>
      <c r="J1174" t="s">
        <v>929</v>
      </c>
      <c r="K1174" t="s">
        <v>929</v>
      </c>
      <c r="L1174" t="s">
        <v>929</v>
      </c>
      <c r="M1174" t="s">
        <v>929</v>
      </c>
      <c r="N1174" t="s">
        <v>929</v>
      </c>
    </row>
    <row r="1175" spans="1:14">
      <c r="A1175">
        <v>801910</v>
      </c>
      <c r="B1175" t="s">
        <v>96</v>
      </c>
      <c r="C1175" t="s">
        <v>929</v>
      </c>
      <c r="D1175" t="s">
        <v>929</v>
      </c>
      <c r="E1175" t="s">
        <v>929</v>
      </c>
      <c r="F1175" t="s">
        <v>929</v>
      </c>
      <c r="G1175" t="s">
        <v>929</v>
      </c>
      <c r="H1175" t="s">
        <v>929</v>
      </c>
      <c r="I1175" t="s">
        <v>929</v>
      </c>
      <c r="J1175" t="s">
        <v>929</v>
      </c>
      <c r="K1175" t="s">
        <v>929</v>
      </c>
      <c r="L1175" t="s">
        <v>929</v>
      </c>
      <c r="M1175" t="s">
        <v>929</v>
      </c>
      <c r="N1175" t="s">
        <v>929</v>
      </c>
    </row>
    <row r="1176" spans="1:14">
      <c r="A1176">
        <v>801911</v>
      </c>
      <c r="B1176" t="s">
        <v>96</v>
      </c>
      <c r="C1176" t="s">
        <v>929</v>
      </c>
      <c r="D1176" t="s">
        <v>929</v>
      </c>
      <c r="E1176" t="s">
        <v>929</v>
      </c>
      <c r="F1176" t="s">
        <v>929</v>
      </c>
      <c r="G1176" t="s">
        <v>929</v>
      </c>
      <c r="H1176" t="s">
        <v>929</v>
      </c>
      <c r="I1176" t="s">
        <v>929</v>
      </c>
      <c r="J1176" t="s">
        <v>929</v>
      </c>
      <c r="K1176" t="s">
        <v>929</v>
      </c>
      <c r="L1176" t="s">
        <v>929</v>
      </c>
      <c r="M1176" t="s">
        <v>929</v>
      </c>
      <c r="N1176" t="s">
        <v>929</v>
      </c>
    </row>
    <row r="1177" spans="1:14">
      <c r="A1177">
        <v>801912</v>
      </c>
      <c r="B1177" t="s">
        <v>96</v>
      </c>
      <c r="C1177" t="s">
        <v>930</v>
      </c>
      <c r="D1177" t="s">
        <v>930</v>
      </c>
      <c r="E1177" t="s">
        <v>930</v>
      </c>
      <c r="F1177" t="s">
        <v>930</v>
      </c>
      <c r="G1177" t="s">
        <v>929</v>
      </c>
      <c r="H1177" t="s">
        <v>929</v>
      </c>
      <c r="I1177" t="s">
        <v>930</v>
      </c>
      <c r="J1177" t="s">
        <v>929</v>
      </c>
      <c r="K1177" t="s">
        <v>929</v>
      </c>
      <c r="L1177" t="s">
        <v>929</v>
      </c>
      <c r="M1177" t="s">
        <v>929</v>
      </c>
      <c r="N1177" t="s">
        <v>929</v>
      </c>
    </row>
    <row r="1178" spans="1:14">
      <c r="A1178">
        <v>801913</v>
      </c>
      <c r="B1178" t="s">
        <v>96</v>
      </c>
      <c r="C1178" t="s">
        <v>929</v>
      </c>
      <c r="D1178" t="s">
        <v>929</v>
      </c>
      <c r="E1178" t="s">
        <v>929</v>
      </c>
      <c r="F1178" t="s">
        <v>929</v>
      </c>
      <c r="G1178" t="s">
        <v>929</v>
      </c>
      <c r="H1178" t="s">
        <v>929</v>
      </c>
      <c r="I1178" t="s">
        <v>929</v>
      </c>
      <c r="J1178" t="s">
        <v>929</v>
      </c>
      <c r="K1178" t="s">
        <v>929</v>
      </c>
      <c r="L1178" t="s">
        <v>929</v>
      </c>
      <c r="M1178" t="s">
        <v>929</v>
      </c>
      <c r="N1178" t="s">
        <v>929</v>
      </c>
    </row>
    <row r="1179" spans="1:14">
      <c r="A1179">
        <v>801914</v>
      </c>
      <c r="B1179" t="s">
        <v>96</v>
      </c>
      <c r="C1179" t="s">
        <v>929</v>
      </c>
      <c r="D1179" t="s">
        <v>929</v>
      </c>
      <c r="E1179" t="s">
        <v>929</v>
      </c>
      <c r="F1179" t="s">
        <v>929</v>
      </c>
      <c r="G1179" t="s">
        <v>929</v>
      </c>
      <c r="H1179" t="s">
        <v>929</v>
      </c>
      <c r="I1179" t="s">
        <v>929</v>
      </c>
      <c r="J1179" t="s">
        <v>930</v>
      </c>
      <c r="K1179" t="s">
        <v>929</v>
      </c>
      <c r="L1179" t="s">
        <v>930</v>
      </c>
      <c r="M1179" t="s">
        <v>929</v>
      </c>
      <c r="N1179" t="s">
        <v>929</v>
      </c>
    </row>
    <row r="1180" spans="1:14">
      <c r="A1180">
        <v>801916</v>
      </c>
      <c r="B1180" t="s">
        <v>96</v>
      </c>
      <c r="C1180" t="s">
        <v>929</v>
      </c>
      <c r="D1180" t="s">
        <v>929</v>
      </c>
      <c r="E1180" t="s">
        <v>929</v>
      </c>
      <c r="F1180" t="s">
        <v>929</v>
      </c>
      <c r="G1180" t="s">
        <v>929</v>
      </c>
      <c r="H1180" t="s">
        <v>929</v>
      </c>
      <c r="I1180" t="s">
        <v>929</v>
      </c>
      <c r="J1180" t="s">
        <v>929</v>
      </c>
      <c r="K1180" t="s">
        <v>929</v>
      </c>
      <c r="L1180" t="s">
        <v>929</v>
      </c>
      <c r="M1180" t="s">
        <v>929</v>
      </c>
      <c r="N1180" t="s">
        <v>929</v>
      </c>
    </row>
    <row r="1181" spans="1:14">
      <c r="A1181">
        <v>801918</v>
      </c>
      <c r="B1181" t="s">
        <v>96</v>
      </c>
      <c r="C1181" t="s">
        <v>929</v>
      </c>
      <c r="D1181" t="s">
        <v>929</v>
      </c>
      <c r="E1181" t="s">
        <v>929</v>
      </c>
      <c r="F1181" t="s">
        <v>929</v>
      </c>
      <c r="G1181" t="s">
        <v>929</v>
      </c>
      <c r="H1181" t="s">
        <v>929</v>
      </c>
      <c r="I1181" t="s">
        <v>929</v>
      </c>
      <c r="J1181" t="s">
        <v>929</v>
      </c>
      <c r="K1181" t="s">
        <v>929</v>
      </c>
      <c r="L1181" t="s">
        <v>929</v>
      </c>
      <c r="M1181" t="s">
        <v>929</v>
      </c>
      <c r="N1181" t="s">
        <v>929</v>
      </c>
    </row>
    <row r="1182" spans="1:14">
      <c r="A1182">
        <v>801919</v>
      </c>
      <c r="B1182" t="s">
        <v>96</v>
      </c>
      <c r="C1182" t="s">
        <v>930</v>
      </c>
      <c r="D1182" t="s">
        <v>930</v>
      </c>
      <c r="E1182" t="s">
        <v>930</v>
      </c>
      <c r="F1182" t="s">
        <v>929</v>
      </c>
      <c r="G1182" t="s">
        <v>929</v>
      </c>
      <c r="H1182" t="s">
        <v>929</v>
      </c>
      <c r="I1182" t="s">
        <v>929</v>
      </c>
      <c r="J1182" t="s">
        <v>929</v>
      </c>
      <c r="K1182" t="s">
        <v>929</v>
      </c>
      <c r="L1182" t="s">
        <v>929</v>
      </c>
      <c r="M1182" t="s">
        <v>929</v>
      </c>
      <c r="N1182" t="s">
        <v>929</v>
      </c>
    </row>
    <row r="1183" spans="1:14">
      <c r="A1183">
        <v>801920</v>
      </c>
      <c r="B1183" t="s">
        <v>96</v>
      </c>
      <c r="C1183" t="s">
        <v>929</v>
      </c>
      <c r="D1183" t="s">
        <v>929</v>
      </c>
      <c r="E1183" t="s">
        <v>928</v>
      </c>
      <c r="F1183" t="s">
        <v>929</v>
      </c>
      <c r="G1183" t="s">
        <v>930</v>
      </c>
      <c r="H1183" t="s">
        <v>930</v>
      </c>
      <c r="I1183" t="s">
        <v>928</v>
      </c>
      <c r="J1183" t="s">
        <v>929</v>
      </c>
      <c r="K1183" t="s">
        <v>928</v>
      </c>
      <c r="L1183" t="s">
        <v>930</v>
      </c>
      <c r="M1183" t="s">
        <v>929</v>
      </c>
      <c r="N1183" t="s">
        <v>929</v>
      </c>
    </row>
    <row r="1184" spans="1:14">
      <c r="A1184">
        <v>801923</v>
      </c>
      <c r="B1184" t="s">
        <v>96</v>
      </c>
      <c r="C1184" t="s">
        <v>929</v>
      </c>
      <c r="D1184" t="s">
        <v>929</v>
      </c>
      <c r="E1184" t="s">
        <v>929</v>
      </c>
      <c r="F1184" t="s">
        <v>929</v>
      </c>
      <c r="G1184" t="s">
        <v>929</v>
      </c>
      <c r="H1184" t="s">
        <v>929</v>
      </c>
      <c r="I1184" t="s">
        <v>929</v>
      </c>
      <c r="J1184" t="s">
        <v>929</v>
      </c>
      <c r="K1184" t="s">
        <v>929</v>
      </c>
      <c r="L1184" t="s">
        <v>929</v>
      </c>
      <c r="M1184" t="s">
        <v>929</v>
      </c>
      <c r="N1184" t="s">
        <v>929</v>
      </c>
    </row>
    <row r="1185" spans="1:14">
      <c r="A1185">
        <v>801924</v>
      </c>
      <c r="B1185" t="s">
        <v>96</v>
      </c>
      <c r="C1185" t="s">
        <v>929</v>
      </c>
      <c r="D1185" t="s">
        <v>929</v>
      </c>
      <c r="E1185" t="s">
        <v>929</v>
      </c>
      <c r="F1185" t="s">
        <v>929</v>
      </c>
      <c r="G1185" t="s">
        <v>929</v>
      </c>
      <c r="H1185" t="s">
        <v>929</v>
      </c>
      <c r="I1185" t="s">
        <v>929</v>
      </c>
      <c r="J1185" t="s">
        <v>929</v>
      </c>
      <c r="K1185" t="s">
        <v>929</v>
      </c>
      <c r="L1185" t="s">
        <v>929</v>
      </c>
      <c r="M1185" t="s">
        <v>929</v>
      </c>
      <c r="N1185" t="s">
        <v>929</v>
      </c>
    </row>
    <row r="1186" spans="1:14">
      <c r="A1186">
        <v>801925</v>
      </c>
      <c r="B1186" t="s">
        <v>96</v>
      </c>
      <c r="C1186" t="s">
        <v>929</v>
      </c>
      <c r="D1186" t="s">
        <v>929</v>
      </c>
      <c r="E1186" t="s">
        <v>929</v>
      </c>
      <c r="F1186" t="s">
        <v>929</v>
      </c>
      <c r="G1186" t="s">
        <v>929</v>
      </c>
      <c r="H1186" t="s">
        <v>929</v>
      </c>
      <c r="I1186" t="s">
        <v>929</v>
      </c>
      <c r="J1186" t="s">
        <v>929</v>
      </c>
      <c r="K1186" t="s">
        <v>929</v>
      </c>
      <c r="L1186" t="s">
        <v>929</v>
      </c>
      <c r="M1186" t="s">
        <v>929</v>
      </c>
      <c r="N1186" t="s">
        <v>929</v>
      </c>
    </row>
    <row r="1187" spans="1:14">
      <c r="A1187">
        <v>801928</v>
      </c>
      <c r="B1187" t="s">
        <v>96</v>
      </c>
      <c r="C1187" t="s">
        <v>929</v>
      </c>
      <c r="D1187" t="s">
        <v>929</v>
      </c>
      <c r="E1187" t="s">
        <v>929</v>
      </c>
      <c r="F1187" t="s">
        <v>929</v>
      </c>
      <c r="G1187" t="s">
        <v>929</v>
      </c>
      <c r="H1187" t="s">
        <v>929</v>
      </c>
      <c r="I1187" t="s">
        <v>929</v>
      </c>
      <c r="J1187" t="s">
        <v>929</v>
      </c>
      <c r="K1187" t="s">
        <v>929</v>
      </c>
      <c r="L1187" t="s">
        <v>929</v>
      </c>
      <c r="M1187" t="s">
        <v>929</v>
      </c>
      <c r="N1187" t="s">
        <v>929</v>
      </c>
    </row>
    <row r="1188" spans="1:14">
      <c r="A1188">
        <v>801929</v>
      </c>
      <c r="B1188" t="s">
        <v>96</v>
      </c>
      <c r="C1188" t="s">
        <v>929</v>
      </c>
      <c r="D1188" t="s">
        <v>929</v>
      </c>
      <c r="E1188" t="s">
        <v>929</v>
      </c>
      <c r="F1188" t="s">
        <v>929</v>
      </c>
      <c r="G1188" t="s">
        <v>929</v>
      </c>
      <c r="H1188" t="s">
        <v>929</v>
      </c>
      <c r="I1188" t="s">
        <v>929</v>
      </c>
      <c r="J1188" t="s">
        <v>929</v>
      </c>
      <c r="K1188" t="s">
        <v>929</v>
      </c>
      <c r="L1188" t="s">
        <v>929</v>
      </c>
      <c r="M1188" t="s">
        <v>929</v>
      </c>
      <c r="N1188" t="s">
        <v>929</v>
      </c>
    </row>
    <row r="1189" spans="1:14">
      <c r="A1189">
        <v>801930</v>
      </c>
      <c r="B1189" t="s">
        <v>96</v>
      </c>
      <c r="C1189" t="s">
        <v>929</v>
      </c>
      <c r="D1189" t="s">
        <v>929</v>
      </c>
      <c r="E1189" t="s">
        <v>929</v>
      </c>
      <c r="F1189" t="s">
        <v>929</v>
      </c>
      <c r="G1189" t="s">
        <v>929</v>
      </c>
      <c r="H1189" t="s">
        <v>929</v>
      </c>
      <c r="I1189" t="s">
        <v>929</v>
      </c>
      <c r="J1189" t="s">
        <v>929</v>
      </c>
      <c r="K1189" t="s">
        <v>929</v>
      </c>
      <c r="L1189" t="s">
        <v>929</v>
      </c>
      <c r="M1189" t="s">
        <v>929</v>
      </c>
      <c r="N1189" t="s">
        <v>929</v>
      </c>
    </row>
    <row r="1190" spans="1:14">
      <c r="A1190">
        <v>801932</v>
      </c>
      <c r="B1190" t="s">
        <v>96</v>
      </c>
      <c r="C1190" t="s">
        <v>929</v>
      </c>
      <c r="D1190" t="s">
        <v>929</v>
      </c>
      <c r="E1190" t="s">
        <v>929</v>
      </c>
      <c r="F1190" t="s">
        <v>929</v>
      </c>
      <c r="G1190" t="s">
        <v>929</v>
      </c>
      <c r="H1190" t="s">
        <v>929</v>
      </c>
      <c r="I1190" t="s">
        <v>929</v>
      </c>
      <c r="J1190" t="s">
        <v>929</v>
      </c>
      <c r="K1190" t="s">
        <v>929</v>
      </c>
      <c r="L1190" t="s">
        <v>929</v>
      </c>
      <c r="M1190" t="s">
        <v>929</v>
      </c>
      <c r="N1190" t="s">
        <v>929</v>
      </c>
    </row>
    <row r="1191" spans="1:14">
      <c r="A1191">
        <v>801934</v>
      </c>
      <c r="B1191" t="s">
        <v>96</v>
      </c>
      <c r="C1191" t="s">
        <v>929</v>
      </c>
      <c r="D1191" t="s">
        <v>929</v>
      </c>
      <c r="E1191" t="s">
        <v>929</v>
      </c>
      <c r="F1191" t="s">
        <v>929</v>
      </c>
      <c r="G1191" t="s">
        <v>929</v>
      </c>
      <c r="H1191" t="s">
        <v>929</v>
      </c>
      <c r="I1191" t="s">
        <v>929</v>
      </c>
      <c r="J1191" t="s">
        <v>929</v>
      </c>
      <c r="K1191" t="s">
        <v>929</v>
      </c>
      <c r="L1191" t="s">
        <v>929</v>
      </c>
      <c r="M1191" t="s">
        <v>929</v>
      </c>
      <c r="N1191" t="s">
        <v>929</v>
      </c>
    </row>
    <row r="1192" spans="1:14">
      <c r="A1192">
        <v>801935</v>
      </c>
      <c r="B1192" t="s">
        <v>96</v>
      </c>
      <c r="C1192" t="s">
        <v>929</v>
      </c>
      <c r="D1192" t="s">
        <v>929</v>
      </c>
      <c r="E1192" t="s">
        <v>929</v>
      </c>
      <c r="F1192" t="s">
        <v>929</v>
      </c>
      <c r="G1192" t="s">
        <v>929</v>
      </c>
      <c r="H1192" t="s">
        <v>929</v>
      </c>
      <c r="I1192" t="s">
        <v>929</v>
      </c>
      <c r="J1192" t="s">
        <v>929</v>
      </c>
      <c r="K1192" t="s">
        <v>929</v>
      </c>
      <c r="L1192" t="s">
        <v>929</v>
      </c>
      <c r="M1192" t="s">
        <v>929</v>
      </c>
      <c r="N1192" t="s">
        <v>929</v>
      </c>
    </row>
    <row r="1193" spans="1:14">
      <c r="A1193">
        <v>801936</v>
      </c>
      <c r="B1193" t="s">
        <v>96</v>
      </c>
      <c r="C1193" t="s">
        <v>929</v>
      </c>
      <c r="D1193" t="s">
        <v>929</v>
      </c>
      <c r="E1193" t="s">
        <v>929</v>
      </c>
      <c r="F1193" t="s">
        <v>929</v>
      </c>
      <c r="G1193" t="s">
        <v>929</v>
      </c>
      <c r="H1193" t="s">
        <v>929</v>
      </c>
      <c r="I1193" t="s">
        <v>929</v>
      </c>
      <c r="J1193" t="s">
        <v>929</v>
      </c>
      <c r="K1193" t="s">
        <v>929</v>
      </c>
      <c r="L1193" t="s">
        <v>929</v>
      </c>
      <c r="M1193" t="s">
        <v>929</v>
      </c>
      <c r="N1193" t="s">
        <v>929</v>
      </c>
    </row>
    <row r="1194" spans="1:14">
      <c r="A1194">
        <v>801945</v>
      </c>
      <c r="B1194" t="s">
        <v>96</v>
      </c>
      <c r="C1194" t="s">
        <v>930</v>
      </c>
      <c r="D1194" t="s">
        <v>929</v>
      </c>
      <c r="E1194" t="s">
        <v>929</v>
      </c>
      <c r="F1194" t="s">
        <v>929</v>
      </c>
      <c r="G1194" t="s">
        <v>930</v>
      </c>
      <c r="H1194" t="s">
        <v>928</v>
      </c>
      <c r="I1194" t="s">
        <v>928</v>
      </c>
      <c r="J1194" t="s">
        <v>930</v>
      </c>
      <c r="K1194" t="s">
        <v>930</v>
      </c>
      <c r="L1194" t="s">
        <v>929</v>
      </c>
      <c r="M1194" t="s">
        <v>928</v>
      </c>
      <c r="N1194" t="s">
        <v>930</v>
      </c>
    </row>
    <row r="1195" spans="1:14">
      <c r="A1195">
        <v>801947</v>
      </c>
      <c r="B1195" t="s">
        <v>96</v>
      </c>
      <c r="C1195" t="s">
        <v>929</v>
      </c>
      <c r="D1195" t="s">
        <v>929</v>
      </c>
      <c r="E1195" t="s">
        <v>929</v>
      </c>
      <c r="F1195" t="s">
        <v>929</v>
      </c>
      <c r="G1195" t="s">
        <v>929</v>
      </c>
      <c r="H1195" t="s">
        <v>929</v>
      </c>
      <c r="I1195" t="s">
        <v>930</v>
      </c>
      <c r="J1195" t="s">
        <v>929</v>
      </c>
      <c r="K1195" t="s">
        <v>930</v>
      </c>
      <c r="L1195" t="s">
        <v>930</v>
      </c>
      <c r="M1195" t="s">
        <v>929</v>
      </c>
      <c r="N1195" t="s">
        <v>929</v>
      </c>
    </row>
    <row r="1196" spans="1:14">
      <c r="A1196">
        <v>801948</v>
      </c>
      <c r="B1196" t="s">
        <v>96</v>
      </c>
      <c r="C1196" t="s">
        <v>930</v>
      </c>
      <c r="D1196" t="s">
        <v>930</v>
      </c>
      <c r="E1196" t="s">
        <v>929</v>
      </c>
      <c r="F1196" t="s">
        <v>930</v>
      </c>
      <c r="G1196" t="s">
        <v>929</v>
      </c>
      <c r="H1196" t="s">
        <v>929</v>
      </c>
      <c r="I1196" t="s">
        <v>929</v>
      </c>
      <c r="J1196" t="s">
        <v>929</v>
      </c>
      <c r="K1196" t="s">
        <v>929</v>
      </c>
      <c r="L1196" t="s">
        <v>929</v>
      </c>
      <c r="M1196" t="s">
        <v>929</v>
      </c>
      <c r="N1196" t="s">
        <v>929</v>
      </c>
    </row>
    <row r="1197" spans="1:14">
      <c r="A1197">
        <v>801950</v>
      </c>
      <c r="B1197" t="s">
        <v>96</v>
      </c>
      <c r="C1197" t="s">
        <v>929</v>
      </c>
      <c r="D1197" t="s">
        <v>930</v>
      </c>
      <c r="E1197" t="s">
        <v>929</v>
      </c>
      <c r="F1197" t="s">
        <v>929</v>
      </c>
      <c r="G1197" t="s">
        <v>929</v>
      </c>
      <c r="H1197" t="s">
        <v>929</v>
      </c>
      <c r="I1197" t="s">
        <v>929</v>
      </c>
      <c r="J1197" t="s">
        <v>929</v>
      </c>
      <c r="K1197" t="s">
        <v>929</v>
      </c>
      <c r="L1197" t="s">
        <v>930</v>
      </c>
      <c r="M1197" t="s">
        <v>929</v>
      </c>
      <c r="N1197" t="s">
        <v>930</v>
      </c>
    </row>
    <row r="1198" spans="1:14">
      <c r="A1198">
        <v>801951</v>
      </c>
      <c r="B1198" t="s">
        <v>96</v>
      </c>
      <c r="C1198" t="s">
        <v>929</v>
      </c>
      <c r="D1198" t="s">
        <v>929</v>
      </c>
      <c r="E1198" t="s">
        <v>929</v>
      </c>
      <c r="F1198" t="s">
        <v>929</v>
      </c>
      <c r="G1198" t="s">
        <v>929</v>
      </c>
      <c r="H1198" t="s">
        <v>929</v>
      </c>
      <c r="I1198" t="s">
        <v>929</v>
      </c>
      <c r="J1198" t="s">
        <v>929</v>
      </c>
      <c r="K1198" t="s">
        <v>929</v>
      </c>
      <c r="L1198" t="s">
        <v>929</v>
      </c>
      <c r="M1198" t="s">
        <v>929</v>
      </c>
      <c r="N1198" t="s">
        <v>929</v>
      </c>
    </row>
    <row r="1199" spans="1:14">
      <c r="A1199">
        <v>801955</v>
      </c>
      <c r="B1199" t="s">
        <v>96</v>
      </c>
      <c r="C1199" t="s">
        <v>929</v>
      </c>
      <c r="D1199" t="s">
        <v>929</v>
      </c>
      <c r="E1199" t="s">
        <v>929</v>
      </c>
      <c r="F1199" t="s">
        <v>929</v>
      </c>
      <c r="G1199" t="s">
        <v>929</v>
      </c>
      <c r="H1199" t="s">
        <v>929</v>
      </c>
      <c r="I1199" t="s">
        <v>929</v>
      </c>
      <c r="J1199" t="s">
        <v>929</v>
      </c>
      <c r="K1199" t="s">
        <v>929</v>
      </c>
      <c r="L1199" t="s">
        <v>929</v>
      </c>
      <c r="M1199" t="s">
        <v>929</v>
      </c>
      <c r="N1199" t="s">
        <v>929</v>
      </c>
    </row>
    <row r="1200" spans="1:14">
      <c r="A1200">
        <v>801956</v>
      </c>
      <c r="B1200" t="s">
        <v>96</v>
      </c>
      <c r="C1200" t="s">
        <v>930</v>
      </c>
      <c r="D1200" t="s">
        <v>930</v>
      </c>
      <c r="E1200" t="s">
        <v>929</v>
      </c>
      <c r="F1200" t="s">
        <v>929</v>
      </c>
      <c r="G1200" t="s">
        <v>929</v>
      </c>
      <c r="H1200" t="s">
        <v>929</v>
      </c>
      <c r="I1200" t="s">
        <v>930</v>
      </c>
      <c r="J1200" t="s">
        <v>929</v>
      </c>
      <c r="K1200" t="s">
        <v>929</v>
      </c>
      <c r="L1200" t="s">
        <v>930</v>
      </c>
      <c r="M1200" t="s">
        <v>930</v>
      </c>
      <c r="N1200" t="s">
        <v>930</v>
      </c>
    </row>
    <row r="1201" spans="1:14">
      <c r="A1201">
        <v>801957</v>
      </c>
      <c r="B1201" t="s">
        <v>96</v>
      </c>
      <c r="C1201" t="s">
        <v>929</v>
      </c>
      <c r="D1201" t="s">
        <v>929</v>
      </c>
      <c r="E1201" t="s">
        <v>929</v>
      </c>
      <c r="F1201" t="s">
        <v>929</v>
      </c>
      <c r="G1201" t="s">
        <v>929</v>
      </c>
      <c r="H1201" t="s">
        <v>929</v>
      </c>
      <c r="I1201" t="s">
        <v>929</v>
      </c>
      <c r="J1201" t="s">
        <v>929</v>
      </c>
      <c r="K1201" t="s">
        <v>929</v>
      </c>
      <c r="L1201" t="s">
        <v>929</v>
      </c>
      <c r="M1201" t="s">
        <v>929</v>
      </c>
      <c r="N1201" t="s">
        <v>929</v>
      </c>
    </row>
    <row r="1202" spans="1:14">
      <c r="A1202">
        <v>801958</v>
      </c>
      <c r="B1202" t="s">
        <v>96</v>
      </c>
      <c r="C1202" t="s">
        <v>929</v>
      </c>
      <c r="D1202" t="s">
        <v>929</v>
      </c>
      <c r="E1202" t="s">
        <v>929</v>
      </c>
      <c r="F1202" t="s">
        <v>929</v>
      </c>
      <c r="G1202" t="s">
        <v>929</v>
      </c>
      <c r="H1202" t="s">
        <v>929</v>
      </c>
      <c r="I1202" t="s">
        <v>929</v>
      </c>
      <c r="J1202" t="s">
        <v>929</v>
      </c>
      <c r="K1202" t="s">
        <v>929</v>
      </c>
      <c r="L1202" t="s">
        <v>929</v>
      </c>
      <c r="M1202" t="s">
        <v>929</v>
      </c>
      <c r="N1202" t="s">
        <v>929</v>
      </c>
    </row>
    <row r="1203" spans="1:14">
      <c r="A1203">
        <v>801959</v>
      </c>
      <c r="B1203" t="s">
        <v>96</v>
      </c>
      <c r="C1203" t="s">
        <v>929</v>
      </c>
      <c r="D1203" t="s">
        <v>929</v>
      </c>
      <c r="E1203" t="s">
        <v>929</v>
      </c>
      <c r="F1203" t="s">
        <v>929</v>
      </c>
      <c r="G1203" t="s">
        <v>929</v>
      </c>
      <c r="H1203" t="s">
        <v>929</v>
      </c>
      <c r="I1203" t="s">
        <v>929</v>
      </c>
      <c r="J1203" t="s">
        <v>929</v>
      </c>
      <c r="K1203" t="s">
        <v>929</v>
      </c>
      <c r="L1203" t="s">
        <v>929</v>
      </c>
      <c r="M1203" t="s">
        <v>929</v>
      </c>
      <c r="N1203" t="s">
        <v>929</v>
      </c>
    </row>
    <row r="1204" spans="1:14">
      <c r="A1204">
        <v>801960</v>
      </c>
      <c r="B1204" t="s">
        <v>96</v>
      </c>
      <c r="C1204" t="s">
        <v>929</v>
      </c>
      <c r="D1204" t="s">
        <v>929</v>
      </c>
      <c r="E1204" t="s">
        <v>929</v>
      </c>
      <c r="F1204" t="s">
        <v>929</v>
      </c>
      <c r="G1204" t="s">
        <v>929</v>
      </c>
      <c r="H1204" t="s">
        <v>929</v>
      </c>
      <c r="I1204" t="s">
        <v>930</v>
      </c>
      <c r="J1204" t="s">
        <v>930</v>
      </c>
      <c r="K1204" t="s">
        <v>929</v>
      </c>
      <c r="L1204" t="s">
        <v>929</v>
      </c>
      <c r="M1204" t="s">
        <v>930</v>
      </c>
      <c r="N1204" t="s">
        <v>929</v>
      </c>
    </row>
    <row r="1205" spans="1:14">
      <c r="A1205">
        <v>801961</v>
      </c>
      <c r="B1205" t="s">
        <v>96</v>
      </c>
      <c r="C1205" t="s">
        <v>930</v>
      </c>
      <c r="D1205" t="s">
        <v>929</v>
      </c>
      <c r="E1205" t="s">
        <v>929</v>
      </c>
      <c r="F1205" t="s">
        <v>930</v>
      </c>
      <c r="G1205" t="s">
        <v>930</v>
      </c>
      <c r="H1205" t="s">
        <v>929</v>
      </c>
      <c r="I1205" t="s">
        <v>929</v>
      </c>
      <c r="J1205" t="s">
        <v>929</v>
      </c>
      <c r="K1205" t="s">
        <v>929</v>
      </c>
      <c r="L1205" t="s">
        <v>929</v>
      </c>
      <c r="M1205" t="s">
        <v>929</v>
      </c>
      <c r="N1205" t="s">
        <v>929</v>
      </c>
    </row>
    <row r="1206" spans="1:14">
      <c r="A1206">
        <v>801963</v>
      </c>
      <c r="B1206" t="s">
        <v>96</v>
      </c>
      <c r="C1206" t="s">
        <v>929</v>
      </c>
      <c r="D1206" t="s">
        <v>929</v>
      </c>
      <c r="E1206" t="s">
        <v>929</v>
      </c>
      <c r="F1206" t="s">
        <v>929</v>
      </c>
      <c r="G1206" t="s">
        <v>929</v>
      </c>
      <c r="H1206" t="s">
        <v>929</v>
      </c>
      <c r="I1206" t="s">
        <v>929</v>
      </c>
      <c r="J1206" t="s">
        <v>929</v>
      </c>
      <c r="K1206" t="s">
        <v>929</v>
      </c>
      <c r="L1206" t="s">
        <v>929</v>
      </c>
      <c r="M1206" t="s">
        <v>929</v>
      </c>
      <c r="N1206" t="s">
        <v>929</v>
      </c>
    </row>
    <row r="1207" spans="1:14">
      <c r="A1207">
        <v>801965</v>
      </c>
      <c r="B1207" t="s">
        <v>96</v>
      </c>
      <c r="C1207" t="s">
        <v>929</v>
      </c>
      <c r="D1207" t="s">
        <v>929</v>
      </c>
      <c r="E1207" t="s">
        <v>929</v>
      </c>
      <c r="F1207" t="s">
        <v>929</v>
      </c>
      <c r="G1207" t="s">
        <v>929</v>
      </c>
      <c r="H1207" t="s">
        <v>929</v>
      </c>
      <c r="I1207" t="s">
        <v>929</v>
      </c>
      <c r="J1207" t="s">
        <v>929</v>
      </c>
      <c r="K1207" t="s">
        <v>929</v>
      </c>
      <c r="L1207" t="s">
        <v>929</v>
      </c>
      <c r="M1207" t="s">
        <v>929</v>
      </c>
      <c r="N1207" t="s">
        <v>929</v>
      </c>
    </row>
    <row r="1208" spans="1:14">
      <c r="A1208">
        <v>801966</v>
      </c>
      <c r="B1208" t="s">
        <v>96</v>
      </c>
      <c r="C1208" t="s">
        <v>929</v>
      </c>
      <c r="D1208" t="s">
        <v>929</v>
      </c>
      <c r="E1208" t="s">
        <v>929</v>
      </c>
      <c r="F1208" t="s">
        <v>929</v>
      </c>
      <c r="G1208" t="s">
        <v>929</v>
      </c>
      <c r="H1208" t="s">
        <v>929</v>
      </c>
      <c r="I1208" t="s">
        <v>929</v>
      </c>
      <c r="J1208" t="s">
        <v>929</v>
      </c>
      <c r="K1208" t="s">
        <v>929</v>
      </c>
      <c r="L1208" t="s">
        <v>929</v>
      </c>
      <c r="M1208" t="s">
        <v>929</v>
      </c>
      <c r="N1208" t="s">
        <v>929</v>
      </c>
    </row>
    <row r="1209" spans="1:14">
      <c r="A1209">
        <v>801968</v>
      </c>
      <c r="B1209" t="s">
        <v>96</v>
      </c>
      <c r="C1209" t="s">
        <v>929</v>
      </c>
      <c r="D1209" t="s">
        <v>929</v>
      </c>
      <c r="E1209" t="s">
        <v>929</v>
      </c>
      <c r="F1209" t="s">
        <v>929</v>
      </c>
      <c r="G1209" t="s">
        <v>929</v>
      </c>
      <c r="H1209" t="s">
        <v>929</v>
      </c>
      <c r="I1209" t="s">
        <v>929</v>
      </c>
      <c r="J1209" t="s">
        <v>929</v>
      </c>
      <c r="K1209" t="s">
        <v>929</v>
      </c>
      <c r="L1209" t="s">
        <v>929</v>
      </c>
      <c r="M1209" t="s">
        <v>929</v>
      </c>
      <c r="N1209" t="s">
        <v>929</v>
      </c>
    </row>
    <row r="1210" spans="1:14">
      <c r="A1210">
        <v>801969</v>
      </c>
      <c r="B1210" t="s">
        <v>96</v>
      </c>
      <c r="C1210" t="s">
        <v>929</v>
      </c>
      <c r="D1210" t="s">
        <v>929</v>
      </c>
      <c r="E1210" t="s">
        <v>929</v>
      </c>
      <c r="F1210" t="s">
        <v>929</v>
      </c>
      <c r="G1210" t="s">
        <v>929</v>
      </c>
      <c r="H1210" t="s">
        <v>929</v>
      </c>
      <c r="I1210" t="s">
        <v>929</v>
      </c>
      <c r="J1210" t="s">
        <v>929</v>
      </c>
      <c r="K1210" t="s">
        <v>929</v>
      </c>
      <c r="L1210" t="s">
        <v>929</v>
      </c>
      <c r="M1210" t="s">
        <v>929</v>
      </c>
      <c r="N1210" t="s">
        <v>929</v>
      </c>
    </row>
    <row r="1211" spans="1:14">
      <c r="A1211">
        <v>801970</v>
      </c>
      <c r="B1211" t="s">
        <v>96</v>
      </c>
      <c r="C1211" t="s">
        <v>929</v>
      </c>
      <c r="D1211" t="s">
        <v>929</v>
      </c>
      <c r="E1211" t="s">
        <v>929</v>
      </c>
      <c r="F1211" t="s">
        <v>929</v>
      </c>
      <c r="G1211" t="s">
        <v>929</v>
      </c>
      <c r="H1211" t="s">
        <v>929</v>
      </c>
      <c r="I1211" t="s">
        <v>929</v>
      </c>
      <c r="J1211" t="s">
        <v>929</v>
      </c>
      <c r="K1211" t="s">
        <v>929</v>
      </c>
      <c r="L1211" t="s">
        <v>929</v>
      </c>
      <c r="M1211" t="s">
        <v>929</v>
      </c>
      <c r="N1211" t="s">
        <v>929</v>
      </c>
    </row>
    <row r="1212" spans="1:14">
      <c r="A1212">
        <v>801971</v>
      </c>
      <c r="B1212" t="s">
        <v>96</v>
      </c>
      <c r="C1212" t="s">
        <v>930</v>
      </c>
      <c r="D1212" t="s">
        <v>929</v>
      </c>
      <c r="E1212" t="s">
        <v>930</v>
      </c>
      <c r="F1212" t="s">
        <v>930</v>
      </c>
      <c r="G1212" t="s">
        <v>929</v>
      </c>
      <c r="H1212" t="s">
        <v>929</v>
      </c>
      <c r="I1212" t="s">
        <v>929</v>
      </c>
      <c r="J1212" t="s">
        <v>929</v>
      </c>
      <c r="K1212" t="s">
        <v>929</v>
      </c>
      <c r="L1212" t="s">
        <v>929</v>
      </c>
      <c r="M1212" t="s">
        <v>929</v>
      </c>
      <c r="N1212" t="s">
        <v>929</v>
      </c>
    </row>
    <row r="1213" spans="1:14">
      <c r="A1213">
        <v>801972</v>
      </c>
      <c r="B1213" t="s">
        <v>96</v>
      </c>
      <c r="C1213" t="s">
        <v>929</v>
      </c>
      <c r="D1213" t="s">
        <v>929</v>
      </c>
      <c r="E1213" t="s">
        <v>929</v>
      </c>
      <c r="F1213" t="s">
        <v>929</v>
      </c>
      <c r="G1213" t="s">
        <v>929</v>
      </c>
      <c r="H1213" t="s">
        <v>929</v>
      </c>
      <c r="I1213" t="s">
        <v>929</v>
      </c>
      <c r="J1213" t="s">
        <v>929</v>
      </c>
      <c r="K1213" t="s">
        <v>929</v>
      </c>
      <c r="L1213" t="s">
        <v>929</v>
      </c>
      <c r="M1213" t="s">
        <v>929</v>
      </c>
      <c r="N1213" t="s">
        <v>929</v>
      </c>
    </row>
    <row r="1214" spans="1:14">
      <c r="A1214">
        <v>801973</v>
      </c>
      <c r="B1214" t="s">
        <v>96</v>
      </c>
      <c r="C1214" t="s">
        <v>929</v>
      </c>
      <c r="D1214" t="s">
        <v>929</v>
      </c>
      <c r="E1214" t="s">
        <v>929</v>
      </c>
      <c r="F1214" t="s">
        <v>929</v>
      </c>
      <c r="G1214" t="s">
        <v>929</v>
      </c>
      <c r="H1214" t="s">
        <v>929</v>
      </c>
      <c r="I1214" t="s">
        <v>929</v>
      </c>
      <c r="J1214" t="s">
        <v>929</v>
      </c>
      <c r="K1214" t="s">
        <v>929</v>
      </c>
      <c r="L1214" t="s">
        <v>929</v>
      </c>
      <c r="M1214" t="s">
        <v>929</v>
      </c>
      <c r="N1214" t="s">
        <v>929</v>
      </c>
    </row>
    <row r="1215" spans="1:14">
      <c r="A1215">
        <v>801975</v>
      </c>
      <c r="B1215" t="s">
        <v>96</v>
      </c>
      <c r="C1215" t="s">
        <v>929</v>
      </c>
      <c r="D1215" t="s">
        <v>929</v>
      </c>
      <c r="E1215" t="s">
        <v>929</v>
      </c>
      <c r="F1215" t="s">
        <v>929</v>
      </c>
      <c r="G1215" t="s">
        <v>929</v>
      </c>
      <c r="H1215" t="s">
        <v>929</v>
      </c>
      <c r="I1215" t="s">
        <v>929</v>
      </c>
      <c r="J1215" t="s">
        <v>929</v>
      </c>
      <c r="K1215" t="s">
        <v>929</v>
      </c>
      <c r="L1215" t="s">
        <v>929</v>
      </c>
      <c r="M1215" t="s">
        <v>929</v>
      </c>
      <c r="N1215" t="s">
        <v>929</v>
      </c>
    </row>
    <row r="1216" spans="1:14">
      <c r="A1216">
        <v>801977</v>
      </c>
      <c r="B1216" t="s">
        <v>96</v>
      </c>
      <c r="C1216" t="s">
        <v>929</v>
      </c>
      <c r="D1216" t="s">
        <v>929</v>
      </c>
      <c r="E1216" t="s">
        <v>929</v>
      </c>
      <c r="F1216" t="s">
        <v>929</v>
      </c>
      <c r="G1216" t="s">
        <v>929</v>
      </c>
      <c r="H1216" t="s">
        <v>929</v>
      </c>
      <c r="I1216" t="s">
        <v>929</v>
      </c>
      <c r="J1216" t="s">
        <v>929</v>
      </c>
      <c r="K1216" t="s">
        <v>929</v>
      </c>
      <c r="L1216" t="s">
        <v>929</v>
      </c>
      <c r="M1216" t="s">
        <v>929</v>
      </c>
      <c r="N1216" t="s">
        <v>929</v>
      </c>
    </row>
    <row r="1217" spans="1:14">
      <c r="A1217">
        <v>801978</v>
      </c>
      <c r="B1217" t="s">
        <v>96</v>
      </c>
      <c r="C1217" t="s">
        <v>930</v>
      </c>
      <c r="D1217" t="s">
        <v>930</v>
      </c>
      <c r="E1217" t="s">
        <v>930</v>
      </c>
      <c r="F1217" t="s">
        <v>930</v>
      </c>
      <c r="G1217" t="s">
        <v>930</v>
      </c>
      <c r="H1217" t="s">
        <v>930</v>
      </c>
      <c r="I1217" t="s">
        <v>930</v>
      </c>
      <c r="J1217" t="s">
        <v>929</v>
      </c>
      <c r="K1217" t="s">
        <v>929</v>
      </c>
      <c r="L1217" t="s">
        <v>930</v>
      </c>
      <c r="M1217" t="s">
        <v>930</v>
      </c>
      <c r="N1217" t="s">
        <v>929</v>
      </c>
    </row>
    <row r="1218" spans="1:14">
      <c r="A1218">
        <v>801982</v>
      </c>
      <c r="B1218" t="s">
        <v>96</v>
      </c>
      <c r="C1218" t="s">
        <v>928</v>
      </c>
      <c r="D1218" t="s">
        <v>928</v>
      </c>
      <c r="E1218" t="s">
        <v>930</v>
      </c>
      <c r="F1218" t="s">
        <v>930</v>
      </c>
      <c r="G1218" t="s">
        <v>930</v>
      </c>
      <c r="H1218" t="s">
        <v>929</v>
      </c>
      <c r="I1218" t="s">
        <v>928</v>
      </c>
      <c r="J1218" t="s">
        <v>929</v>
      </c>
      <c r="K1218" t="s">
        <v>929</v>
      </c>
      <c r="L1218" t="s">
        <v>928</v>
      </c>
      <c r="M1218" t="s">
        <v>929</v>
      </c>
      <c r="N1218" t="s">
        <v>929</v>
      </c>
    </row>
    <row r="1219" spans="1:14">
      <c r="A1219">
        <v>801983</v>
      </c>
      <c r="B1219" t="s">
        <v>96</v>
      </c>
      <c r="C1219" t="s">
        <v>929</v>
      </c>
      <c r="D1219" t="s">
        <v>929</v>
      </c>
      <c r="E1219" t="s">
        <v>929</v>
      </c>
      <c r="F1219" t="s">
        <v>929</v>
      </c>
      <c r="G1219" t="s">
        <v>929</v>
      </c>
      <c r="H1219" t="s">
        <v>929</v>
      </c>
      <c r="I1219" t="s">
        <v>929</v>
      </c>
      <c r="J1219" t="s">
        <v>929</v>
      </c>
      <c r="K1219" t="s">
        <v>929</v>
      </c>
      <c r="L1219" t="s">
        <v>929</v>
      </c>
      <c r="M1219" t="s">
        <v>929</v>
      </c>
      <c r="N1219" t="s">
        <v>929</v>
      </c>
    </row>
    <row r="1220" spans="1:14">
      <c r="A1220">
        <v>801985</v>
      </c>
      <c r="B1220" t="s">
        <v>96</v>
      </c>
      <c r="C1220" t="s">
        <v>929</v>
      </c>
      <c r="D1220" t="s">
        <v>929</v>
      </c>
      <c r="E1220" t="s">
        <v>929</v>
      </c>
      <c r="F1220" t="s">
        <v>929</v>
      </c>
      <c r="G1220" t="s">
        <v>929</v>
      </c>
      <c r="H1220" t="s">
        <v>929</v>
      </c>
      <c r="I1220" t="s">
        <v>929</v>
      </c>
      <c r="J1220" t="s">
        <v>930</v>
      </c>
      <c r="K1220" t="s">
        <v>930</v>
      </c>
      <c r="L1220" t="s">
        <v>929</v>
      </c>
      <c r="M1220" t="s">
        <v>929</v>
      </c>
      <c r="N1220" t="s">
        <v>929</v>
      </c>
    </row>
    <row r="1221" spans="1:14">
      <c r="A1221">
        <v>801989</v>
      </c>
      <c r="B1221" t="s">
        <v>96</v>
      </c>
      <c r="C1221" t="s">
        <v>929</v>
      </c>
      <c r="D1221" t="s">
        <v>929</v>
      </c>
      <c r="E1221" t="s">
        <v>929</v>
      </c>
      <c r="F1221" t="s">
        <v>929</v>
      </c>
      <c r="G1221" t="s">
        <v>929</v>
      </c>
      <c r="H1221" t="s">
        <v>929</v>
      </c>
      <c r="I1221" t="s">
        <v>929</v>
      </c>
      <c r="J1221" t="s">
        <v>929</v>
      </c>
      <c r="K1221" t="s">
        <v>929</v>
      </c>
      <c r="L1221" t="s">
        <v>929</v>
      </c>
      <c r="M1221" t="s">
        <v>929</v>
      </c>
      <c r="N1221" t="s">
        <v>929</v>
      </c>
    </row>
    <row r="1222" spans="1:14">
      <c r="A1222">
        <v>801991</v>
      </c>
      <c r="B1222" t="s">
        <v>96</v>
      </c>
      <c r="C1222" t="s">
        <v>928</v>
      </c>
      <c r="D1222" t="s">
        <v>928</v>
      </c>
      <c r="E1222" t="s">
        <v>929</v>
      </c>
      <c r="F1222" t="s">
        <v>929</v>
      </c>
      <c r="G1222" t="s">
        <v>929</v>
      </c>
      <c r="H1222" t="s">
        <v>929</v>
      </c>
      <c r="I1222" t="s">
        <v>928</v>
      </c>
      <c r="J1222" t="s">
        <v>929</v>
      </c>
      <c r="K1222" t="s">
        <v>929</v>
      </c>
      <c r="L1222" t="s">
        <v>929</v>
      </c>
      <c r="M1222" t="s">
        <v>929</v>
      </c>
      <c r="N1222" t="s">
        <v>929</v>
      </c>
    </row>
    <row r="1223" spans="1:14">
      <c r="A1223">
        <v>801992</v>
      </c>
      <c r="B1223" t="s">
        <v>96</v>
      </c>
      <c r="C1223" t="s">
        <v>929</v>
      </c>
      <c r="D1223" t="s">
        <v>930</v>
      </c>
      <c r="E1223" t="s">
        <v>930</v>
      </c>
      <c r="F1223" t="s">
        <v>929</v>
      </c>
      <c r="G1223" t="s">
        <v>930</v>
      </c>
      <c r="H1223" t="s">
        <v>929</v>
      </c>
      <c r="I1223" t="s">
        <v>929</v>
      </c>
      <c r="J1223" t="s">
        <v>929</v>
      </c>
      <c r="K1223" t="s">
        <v>929</v>
      </c>
      <c r="L1223" t="s">
        <v>929</v>
      </c>
      <c r="M1223" t="s">
        <v>929</v>
      </c>
      <c r="N1223" t="s">
        <v>929</v>
      </c>
    </row>
    <row r="1224" spans="1:14">
      <c r="A1224">
        <v>801993</v>
      </c>
      <c r="B1224" t="s">
        <v>96</v>
      </c>
      <c r="C1224" t="s">
        <v>929</v>
      </c>
      <c r="D1224" t="s">
        <v>929</v>
      </c>
      <c r="E1224" t="s">
        <v>929</v>
      </c>
      <c r="F1224" t="s">
        <v>929</v>
      </c>
      <c r="G1224" t="s">
        <v>929</v>
      </c>
      <c r="H1224" t="s">
        <v>929</v>
      </c>
      <c r="I1224" t="s">
        <v>929</v>
      </c>
      <c r="J1224" t="s">
        <v>929</v>
      </c>
      <c r="K1224" t="s">
        <v>929</v>
      </c>
      <c r="L1224" t="s">
        <v>929</v>
      </c>
      <c r="M1224" t="s">
        <v>929</v>
      </c>
      <c r="N1224" t="s">
        <v>929</v>
      </c>
    </row>
    <row r="1225" spans="1:14">
      <c r="A1225">
        <v>801995</v>
      </c>
      <c r="B1225" t="s">
        <v>96</v>
      </c>
      <c r="C1225" t="s">
        <v>929</v>
      </c>
      <c r="D1225" t="s">
        <v>929</v>
      </c>
      <c r="E1225" t="s">
        <v>929</v>
      </c>
      <c r="F1225" t="s">
        <v>929</v>
      </c>
      <c r="G1225" t="s">
        <v>929</v>
      </c>
      <c r="H1225" t="s">
        <v>929</v>
      </c>
      <c r="I1225" t="s">
        <v>929</v>
      </c>
      <c r="J1225" t="s">
        <v>929</v>
      </c>
      <c r="K1225" t="s">
        <v>929</v>
      </c>
      <c r="L1225" t="s">
        <v>929</v>
      </c>
      <c r="M1225" t="s">
        <v>929</v>
      </c>
      <c r="N1225" t="s">
        <v>929</v>
      </c>
    </row>
    <row r="1226" spans="1:14">
      <c r="A1226">
        <v>801997</v>
      </c>
      <c r="B1226" t="s">
        <v>96</v>
      </c>
      <c r="C1226" t="s">
        <v>930</v>
      </c>
      <c r="D1226" t="s">
        <v>929</v>
      </c>
      <c r="E1226" t="s">
        <v>930</v>
      </c>
      <c r="F1226" t="s">
        <v>929</v>
      </c>
      <c r="G1226" t="s">
        <v>930</v>
      </c>
      <c r="H1226" t="s">
        <v>929</v>
      </c>
      <c r="I1226" t="s">
        <v>929</v>
      </c>
      <c r="J1226" t="s">
        <v>929</v>
      </c>
      <c r="K1226" t="s">
        <v>929</v>
      </c>
      <c r="L1226" t="s">
        <v>929</v>
      </c>
      <c r="M1226" t="s">
        <v>929</v>
      </c>
      <c r="N1226" t="s">
        <v>929</v>
      </c>
    </row>
    <row r="1227" spans="1:14">
      <c r="A1227">
        <v>801998</v>
      </c>
      <c r="B1227" t="s">
        <v>96</v>
      </c>
      <c r="C1227" t="s">
        <v>929</v>
      </c>
      <c r="D1227" t="s">
        <v>929</v>
      </c>
      <c r="E1227" t="s">
        <v>929</v>
      </c>
      <c r="F1227" t="s">
        <v>929</v>
      </c>
      <c r="G1227" t="s">
        <v>929</v>
      </c>
      <c r="H1227" t="s">
        <v>929</v>
      </c>
      <c r="I1227" t="s">
        <v>929</v>
      </c>
      <c r="J1227" t="s">
        <v>929</v>
      </c>
      <c r="K1227" t="s">
        <v>929</v>
      </c>
      <c r="L1227" t="s">
        <v>929</v>
      </c>
      <c r="M1227" t="s">
        <v>929</v>
      </c>
      <c r="N1227" t="s">
        <v>929</v>
      </c>
    </row>
    <row r="1228" spans="1:14">
      <c r="A1228">
        <v>802000</v>
      </c>
      <c r="B1228" t="s">
        <v>96</v>
      </c>
      <c r="C1228" t="s">
        <v>929</v>
      </c>
      <c r="D1228" t="s">
        <v>929</v>
      </c>
      <c r="E1228" t="s">
        <v>929</v>
      </c>
      <c r="F1228" t="s">
        <v>929</v>
      </c>
      <c r="G1228" t="s">
        <v>929</v>
      </c>
      <c r="H1228" t="s">
        <v>929</v>
      </c>
      <c r="I1228" t="s">
        <v>929</v>
      </c>
      <c r="J1228" t="s">
        <v>929</v>
      </c>
      <c r="K1228" t="s">
        <v>929</v>
      </c>
      <c r="L1228" t="s">
        <v>929</v>
      </c>
      <c r="M1228" t="s">
        <v>929</v>
      </c>
      <c r="N1228" t="s">
        <v>929</v>
      </c>
    </row>
    <row r="1229" spans="1:14">
      <c r="A1229">
        <v>802001</v>
      </c>
      <c r="B1229" t="s">
        <v>96</v>
      </c>
      <c r="C1229" t="s">
        <v>929</v>
      </c>
      <c r="D1229" t="s">
        <v>929</v>
      </c>
      <c r="E1229" t="s">
        <v>929</v>
      </c>
      <c r="F1229" t="s">
        <v>929</v>
      </c>
      <c r="G1229" t="s">
        <v>929</v>
      </c>
      <c r="H1229" t="s">
        <v>929</v>
      </c>
      <c r="I1229" t="s">
        <v>929</v>
      </c>
      <c r="J1229" t="s">
        <v>929</v>
      </c>
      <c r="K1229" t="s">
        <v>929</v>
      </c>
      <c r="L1229" t="s">
        <v>929</v>
      </c>
      <c r="M1229" t="s">
        <v>929</v>
      </c>
      <c r="N1229" t="s">
        <v>929</v>
      </c>
    </row>
    <row r="1230" spans="1:14">
      <c r="A1230">
        <v>802002</v>
      </c>
      <c r="B1230" t="s">
        <v>96</v>
      </c>
      <c r="C1230" t="s">
        <v>930</v>
      </c>
      <c r="D1230" t="s">
        <v>928</v>
      </c>
      <c r="E1230" t="s">
        <v>928</v>
      </c>
      <c r="F1230" t="s">
        <v>929</v>
      </c>
      <c r="G1230" t="s">
        <v>929</v>
      </c>
      <c r="H1230" t="s">
        <v>929</v>
      </c>
      <c r="I1230" t="s">
        <v>929</v>
      </c>
      <c r="J1230" t="s">
        <v>929</v>
      </c>
      <c r="K1230" t="s">
        <v>929</v>
      </c>
      <c r="L1230" t="s">
        <v>929</v>
      </c>
      <c r="M1230" t="s">
        <v>929</v>
      </c>
      <c r="N1230" t="s">
        <v>929</v>
      </c>
    </row>
    <row r="1231" spans="1:14">
      <c r="A1231">
        <v>802003</v>
      </c>
      <c r="B1231" t="s">
        <v>96</v>
      </c>
      <c r="C1231" t="s">
        <v>929</v>
      </c>
      <c r="D1231" t="s">
        <v>929</v>
      </c>
      <c r="E1231" t="s">
        <v>929</v>
      </c>
      <c r="F1231" t="s">
        <v>929</v>
      </c>
      <c r="G1231" t="s">
        <v>929</v>
      </c>
      <c r="H1231" t="s">
        <v>929</v>
      </c>
      <c r="I1231" t="s">
        <v>929</v>
      </c>
      <c r="J1231" t="s">
        <v>929</v>
      </c>
      <c r="K1231" t="s">
        <v>929</v>
      </c>
      <c r="L1231" t="s">
        <v>929</v>
      </c>
      <c r="M1231" t="s">
        <v>929</v>
      </c>
      <c r="N1231" t="s">
        <v>929</v>
      </c>
    </row>
    <row r="1232" spans="1:14">
      <c r="A1232">
        <v>802004</v>
      </c>
      <c r="B1232" t="s">
        <v>96</v>
      </c>
      <c r="C1232" t="s">
        <v>929</v>
      </c>
      <c r="D1232" t="s">
        <v>929</v>
      </c>
      <c r="E1232" t="s">
        <v>929</v>
      </c>
      <c r="F1232" t="s">
        <v>929</v>
      </c>
      <c r="G1232" t="s">
        <v>929</v>
      </c>
      <c r="H1232" t="s">
        <v>929</v>
      </c>
      <c r="I1232" t="s">
        <v>929</v>
      </c>
      <c r="J1232" t="s">
        <v>929</v>
      </c>
      <c r="K1232" t="s">
        <v>929</v>
      </c>
      <c r="L1232" t="s">
        <v>929</v>
      </c>
      <c r="M1232" t="s">
        <v>929</v>
      </c>
      <c r="N1232" t="s">
        <v>929</v>
      </c>
    </row>
    <row r="1233" spans="1:14">
      <c r="A1233">
        <v>802006</v>
      </c>
      <c r="B1233" t="s">
        <v>96</v>
      </c>
      <c r="C1233" t="s">
        <v>929</v>
      </c>
      <c r="D1233" t="s">
        <v>929</v>
      </c>
      <c r="E1233" t="s">
        <v>929</v>
      </c>
      <c r="F1233" t="s">
        <v>929</v>
      </c>
      <c r="G1233" t="s">
        <v>929</v>
      </c>
      <c r="H1233" t="s">
        <v>929</v>
      </c>
      <c r="I1233" t="s">
        <v>929</v>
      </c>
      <c r="J1233" t="s">
        <v>929</v>
      </c>
      <c r="K1233" t="s">
        <v>929</v>
      </c>
      <c r="L1233" t="s">
        <v>929</v>
      </c>
      <c r="M1233" t="s">
        <v>929</v>
      </c>
      <c r="N1233" t="s">
        <v>929</v>
      </c>
    </row>
    <row r="1234" spans="1:14">
      <c r="A1234">
        <v>802007</v>
      </c>
      <c r="B1234" t="s">
        <v>96</v>
      </c>
      <c r="C1234" t="s">
        <v>929</v>
      </c>
      <c r="D1234" t="s">
        <v>929</v>
      </c>
      <c r="E1234" t="s">
        <v>929</v>
      </c>
      <c r="F1234" t="s">
        <v>929</v>
      </c>
      <c r="G1234" t="s">
        <v>929</v>
      </c>
      <c r="H1234" t="s">
        <v>929</v>
      </c>
      <c r="I1234" t="s">
        <v>929</v>
      </c>
      <c r="J1234" t="s">
        <v>929</v>
      </c>
      <c r="K1234" t="s">
        <v>929</v>
      </c>
      <c r="L1234" t="s">
        <v>929</v>
      </c>
      <c r="M1234" t="s">
        <v>929</v>
      </c>
      <c r="N1234" t="s">
        <v>929</v>
      </c>
    </row>
    <row r="1235" spans="1:14">
      <c r="A1235">
        <v>802009</v>
      </c>
      <c r="B1235" t="s">
        <v>96</v>
      </c>
      <c r="C1235" t="s">
        <v>928</v>
      </c>
      <c r="D1235" t="s">
        <v>929</v>
      </c>
      <c r="E1235" t="s">
        <v>929</v>
      </c>
      <c r="F1235" t="s">
        <v>928</v>
      </c>
      <c r="G1235" t="s">
        <v>930</v>
      </c>
      <c r="H1235" t="s">
        <v>929</v>
      </c>
      <c r="I1235" t="s">
        <v>928</v>
      </c>
      <c r="J1235" t="s">
        <v>929</v>
      </c>
      <c r="K1235" t="s">
        <v>930</v>
      </c>
      <c r="L1235" t="s">
        <v>930</v>
      </c>
      <c r="M1235" t="s">
        <v>930</v>
      </c>
      <c r="N1235" t="s">
        <v>929</v>
      </c>
    </row>
    <row r="1236" spans="1:14">
      <c r="A1236">
        <v>802010</v>
      </c>
      <c r="B1236" t="s">
        <v>96</v>
      </c>
      <c r="C1236" t="s">
        <v>929</v>
      </c>
      <c r="D1236" t="s">
        <v>929</v>
      </c>
      <c r="E1236" t="s">
        <v>929</v>
      </c>
      <c r="F1236" t="s">
        <v>930</v>
      </c>
      <c r="G1236" t="s">
        <v>929</v>
      </c>
      <c r="H1236" t="s">
        <v>928</v>
      </c>
      <c r="I1236" t="s">
        <v>928</v>
      </c>
      <c r="J1236" t="s">
        <v>929</v>
      </c>
      <c r="K1236" t="s">
        <v>929</v>
      </c>
      <c r="L1236" t="s">
        <v>929</v>
      </c>
      <c r="M1236" t="s">
        <v>929</v>
      </c>
      <c r="N1236" t="s">
        <v>929</v>
      </c>
    </row>
    <row r="1237" spans="1:14">
      <c r="A1237">
        <v>802012</v>
      </c>
      <c r="B1237" t="s">
        <v>96</v>
      </c>
      <c r="C1237" t="s">
        <v>929</v>
      </c>
      <c r="D1237" t="s">
        <v>929</v>
      </c>
      <c r="E1237" t="s">
        <v>929</v>
      </c>
      <c r="F1237" t="s">
        <v>929</v>
      </c>
      <c r="G1237" t="s">
        <v>929</v>
      </c>
      <c r="H1237" t="s">
        <v>929</v>
      </c>
      <c r="I1237" t="s">
        <v>929</v>
      </c>
      <c r="J1237" t="s">
        <v>929</v>
      </c>
      <c r="K1237" t="s">
        <v>929</v>
      </c>
      <c r="L1237" t="s">
        <v>929</v>
      </c>
      <c r="M1237" t="s">
        <v>929</v>
      </c>
      <c r="N1237" t="s">
        <v>929</v>
      </c>
    </row>
    <row r="1238" spans="1:14">
      <c r="A1238">
        <v>802013</v>
      </c>
      <c r="B1238" t="s">
        <v>96</v>
      </c>
      <c r="C1238" t="s">
        <v>929</v>
      </c>
      <c r="D1238" t="s">
        <v>929</v>
      </c>
      <c r="E1238" t="s">
        <v>929</v>
      </c>
      <c r="F1238" t="s">
        <v>929</v>
      </c>
      <c r="G1238" t="s">
        <v>929</v>
      </c>
      <c r="H1238" t="s">
        <v>929</v>
      </c>
      <c r="I1238" t="s">
        <v>929</v>
      </c>
      <c r="J1238" t="s">
        <v>929</v>
      </c>
      <c r="K1238" t="s">
        <v>929</v>
      </c>
      <c r="L1238" t="s">
        <v>929</v>
      </c>
      <c r="M1238" t="s">
        <v>929</v>
      </c>
      <c r="N1238" t="s">
        <v>929</v>
      </c>
    </row>
    <row r="1239" spans="1:14">
      <c r="A1239">
        <v>802016</v>
      </c>
      <c r="B1239" t="s">
        <v>96</v>
      </c>
      <c r="C1239" t="s">
        <v>930</v>
      </c>
      <c r="D1239" t="s">
        <v>929</v>
      </c>
      <c r="E1239" t="s">
        <v>930</v>
      </c>
      <c r="F1239" t="s">
        <v>929</v>
      </c>
      <c r="G1239" t="s">
        <v>929</v>
      </c>
      <c r="H1239" t="s">
        <v>930</v>
      </c>
      <c r="I1239" t="s">
        <v>929</v>
      </c>
      <c r="J1239" t="s">
        <v>929</v>
      </c>
      <c r="K1239" t="s">
        <v>929</v>
      </c>
      <c r="L1239" t="s">
        <v>929</v>
      </c>
      <c r="M1239" t="s">
        <v>929</v>
      </c>
      <c r="N1239" t="s">
        <v>929</v>
      </c>
    </row>
    <row r="1240" spans="1:14">
      <c r="A1240">
        <v>802018</v>
      </c>
      <c r="B1240" t="s">
        <v>96</v>
      </c>
      <c r="C1240" t="s">
        <v>930</v>
      </c>
      <c r="D1240" t="s">
        <v>928</v>
      </c>
      <c r="E1240" t="s">
        <v>930</v>
      </c>
      <c r="F1240" t="s">
        <v>930</v>
      </c>
      <c r="G1240" t="s">
        <v>928</v>
      </c>
      <c r="H1240" t="s">
        <v>929</v>
      </c>
      <c r="I1240" t="s">
        <v>929</v>
      </c>
      <c r="J1240" t="s">
        <v>929</v>
      </c>
      <c r="K1240" t="s">
        <v>929</v>
      </c>
      <c r="L1240" t="s">
        <v>929</v>
      </c>
      <c r="M1240" t="s">
        <v>930</v>
      </c>
      <c r="N1240" t="s">
        <v>929</v>
      </c>
    </row>
    <row r="1241" spans="1:14">
      <c r="A1241">
        <v>802019</v>
      </c>
      <c r="B1241" t="s">
        <v>96</v>
      </c>
      <c r="C1241" t="s">
        <v>929</v>
      </c>
      <c r="D1241" t="s">
        <v>929</v>
      </c>
      <c r="E1241" t="s">
        <v>929</v>
      </c>
      <c r="F1241" t="s">
        <v>929</v>
      </c>
      <c r="G1241" t="s">
        <v>929</v>
      </c>
      <c r="H1241" t="s">
        <v>929</v>
      </c>
      <c r="I1241" t="s">
        <v>929</v>
      </c>
      <c r="J1241" t="s">
        <v>929</v>
      </c>
      <c r="K1241" t="s">
        <v>929</v>
      </c>
      <c r="L1241" t="s">
        <v>929</v>
      </c>
      <c r="M1241" t="s">
        <v>929</v>
      </c>
      <c r="N1241" t="s">
        <v>929</v>
      </c>
    </row>
    <row r="1242" spans="1:14">
      <c r="A1242">
        <v>802020</v>
      </c>
      <c r="B1242" t="s">
        <v>96</v>
      </c>
      <c r="C1242" t="s">
        <v>929</v>
      </c>
      <c r="D1242" t="s">
        <v>929</v>
      </c>
      <c r="E1242" t="s">
        <v>929</v>
      </c>
      <c r="F1242" t="s">
        <v>929</v>
      </c>
      <c r="G1242" t="s">
        <v>929</v>
      </c>
      <c r="H1242" t="s">
        <v>929</v>
      </c>
      <c r="I1242" t="s">
        <v>929</v>
      </c>
      <c r="J1242" t="s">
        <v>929</v>
      </c>
      <c r="K1242" t="s">
        <v>929</v>
      </c>
      <c r="L1242" t="s">
        <v>929</v>
      </c>
      <c r="M1242" t="s">
        <v>929</v>
      </c>
      <c r="N1242" t="s">
        <v>929</v>
      </c>
    </row>
    <row r="1243" spans="1:14">
      <c r="A1243">
        <v>802021</v>
      </c>
      <c r="B1243" t="s">
        <v>96</v>
      </c>
      <c r="C1243" t="s">
        <v>928</v>
      </c>
      <c r="D1243" t="s">
        <v>928</v>
      </c>
      <c r="E1243" t="s">
        <v>928</v>
      </c>
      <c r="F1243" t="s">
        <v>928</v>
      </c>
      <c r="G1243" t="s">
        <v>929</v>
      </c>
      <c r="H1243" t="s">
        <v>929</v>
      </c>
      <c r="I1243" t="s">
        <v>929</v>
      </c>
      <c r="J1243" t="s">
        <v>929</v>
      </c>
      <c r="K1243" t="s">
        <v>929</v>
      </c>
      <c r="L1243" t="s">
        <v>929</v>
      </c>
      <c r="M1243" t="s">
        <v>929</v>
      </c>
      <c r="N1243" t="s">
        <v>929</v>
      </c>
    </row>
    <row r="1244" spans="1:14">
      <c r="A1244">
        <v>802022</v>
      </c>
      <c r="B1244" t="s">
        <v>96</v>
      </c>
      <c r="C1244" t="s">
        <v>929</v>
      </c>
      <c r="D1244" t="s">
        <v>929</v>
      </c>
      <c r="E1244" t="s">
        <v>929</v>
      </c>
      <c r="F1244" t="s">
        <v>929</v>
      </c>
      <c r="G1244" t="s">
        <v>929</v>
      </c>
      <c r="H1244" t="s">
        <v>929</v>
      </c>
      <c r="I1244" t="s">
        <v>929</v>
      </c>
      <c r="J1244" t="s">
        <v>929</v>
      </c>
      <c r="K1244" t="s">
        <v>929</v>
      </c>
      <c r="L1244" t="s">
        <v>929</v>
      </c>
      <c r="M1244" t="s">
        <v>929</v>
      </c>
      <c r="N1244" t="s">
        <v>929</v>
      </c>
    </row>
    <row r="1245" spans="1:14">
      <c r="A1245">
        <v>802023</v>
      </c>
      <c r="B1245" t="s">
        <v>96</v>
      </c>
      <c r="C1245" t="s">
        <v>929</v>
      </c>
      <c r="D1245" t="s">
        <v>929</v>
      </c>
      <c r="E1245" t="s">
        <v>929</v>
      </c>
      <c r="F1245" t="s">
        <v>929</v>
      </c>
      <c r="G1245" t="s">
        <v>929</v>
      </c>
      <c r="H1245" t="s">
        <v>929</v>
      </c>
      <c r="I1245" t="s">
        <v>929</v>
      </c>
      <c r="J1245" t="s">
        <v>929</v>
      </c>
      <c r="K1245" t="s">
        <v>929</v>
      </c>
      <c r="L1245" t="s">
        <v>929</v>
      </c>
      <c r="M1245" t="s">
        <v>929</v>
      </c>
      <c r="N1245" t="s">
        <v>929</v>
      </c>
    </row>
    <row r="1246" spans="1:14">
      <c r="A1246">
        <v>802024</v>
      </c>
      <c r="B1246" t="s">
        <v>96</v>
      </c>
      <c r="C1246" t="s">
        <v>929</v>
      </c>
      <c r="D1246" t="s">
        <v>929</v>
      </c>
      <c r="E1246" t="s">
        <v>929</v>
      </c>
      <c r="F1246" t="s">
        <v>929</v>
      </c>
      <c r="G1246" t="s">
        <v>929</v>
      </c>
      <c r="H1246" t="s">
        <v>929</v>
      </c>
      <c r="I1246" t="s">
        <v>929</v>
      </c>
      <c r="J1246" t="s">
        <v>929</v>
      </c>
      <c r="K1246" t="s">
        <v>929</v>
      </c>
      <c r="L1246" t="s">
        <v>929</v>
      </c>
      <c r="M1246" t="s">
        <v>929</v>
      </c>
      <c r="N1246" t="s">
        <v>929</v>
      </c>
    </row>
    <row r="1247" spans="1:14">
      <c r="A1247">
        <v>802026</v>
      </c>
      <c r="B1247" t="s">
        <v>96</v>
      </c>
      <c r="C1247" t="s">
        <v>929</v>
      </c>
      <c r="D1247" t="s">
        <v>929</v>
      </c>
      <c r="E1247" t="s">
        <v>929</v>
      </c>
      <c r="F1247" t="s">
        <v>929</v>
      </c>
      <c r="G1247" t="s">
        <v>929</v>
      </c>
      <c r="H1247" t="s">
        <v>929</v>
      </c>
      <c r="I1247" t="s">
        <v>929</v>
      </c>
      <c r="J1247" t="s">
        <v>929</v>
      </c>
      <c r="K1247" t="s">
        <v>929</v>
      </c>
      <c r="L1247" t="s">
        <v>929</v>
      </c>
      <c r="M1247" t="s">
        <v>929</v>
      </c>
      <c r="N1247" t="s">
        <v>929</v>
      </c>
    </row>
    <row r="1248" spans="1:14">
      <c r="A1248">
        <v>802027</v>
      </c>
      <c r="B1248" t="s">
        <v>96</v>
      </c>
      <c r="C1248" t="s">
        <v>929</v>
      </c>
      <c r="D1248" t="s">
        <v>929</v>
      </c>
      <c r="E1248" t="s">
        <v>929</v>
      </c>
      <c r="F1248" t="s">
        <v>929</v>
      </c>
      <c r="G1248" t="s">
        <v>929</v>
      </c>
      <c r="H1248" t="s">
        <v>929</v>
      </c>
      <c r="I1248" t="s">
        <v>929</v>
      </c>
      <c r="J1248" t="s">
        <v>929</v>
      </c>
      <c r="K1248" t="s">
        <v>929</v>
      </c>
      <c r="L1248" t="s">
        <v>929</v>
      </c>
      <c r="M1248" t="s">
        <v>929</v>
      </c>
      <c r="N1248" t="s">
        <v>929</v>
      </c>
    </row>
    <row r="1249" spans="1:14">
      <c r="A1249">
        <v>802028</v>
      </c>
      <c r="B1249" t="s">
        <v>96</v>
      </c>
      <c r="C1249" t="s">
        <v>929</v>
      </c>
      <c r="D1249" t="s">
        <v>929</v>
      </c>
      <c r="E1249" t="s">
        <v>929</v>
      </c>
      <c r="F1249" t="s">
        <v>929</v>
      </c>
      <c r="G1249" t="s">
        <v>929</v>
      </c>
      <c r="H1249" t="s">
        <v>929</v>
      </c>
      <c r="I1249" t="s">
        <v>929</v>
      </c>
      <c r="J1249" t="s">
        <v>929</v>
      </c>
      <c r="K1249" t="s">
        <v>929</v>
      </c>
      <c r="L1249" t="s">
        <v>929</v>
      </c>
      <c r="M1249" t="s">
        <v>929</v>
      </c>
      <c r="N1249" t="s">
        <v>929</v>
      </c>
    </row>
    <row r="1250" spans="1:14">
      <c r="A1250">
        <v>802029</v>
      </c>
      <c r="B1250" t="s">
        <v>96</v>
      </c>
      <c r="C1250" t="s">
        <v>929</v>
      </c>
      <c r="D1250" t="s">
        <v>929</v>
      </c>
      <c r="E1250" t="s">
        <v>929</v>
      </c>
      <c r="F1250" t="s">
        <v>929</v>
      </c>
      <c r="G1250" t="s">
        <v>929</v>
      </c>
      <c r="H1250" t="s">
        <v>929</v>
      </c>
      <c r="I1250" t="s">
        <v>929</v>
      </c>
      <c r="J1250" t="s">
        <v>929</v>
      </c>
      <c r="K1250" t="s">
        <v>929</v>
      </c>
      <c r="L1250" t="s">
        <v>929</v>
      </c>
      <c r="M1250" t="s">
        <v>929</v>
      </c>
      <c r="N1250" t="s">
        <v>929</v>
      </c>
    </row>
    <row r="1251" spans="1:14">
      <c r="A1251">
        <v>802030</v>
      </c>
      <c r="B1251" t="s">
        <v>96</v>
      </c>
      <c r="C1251" t="s">
        <v>929</v>
      </c>
      <c r="D1251" t="s">
        <v>929</v>
      </c>
      <c r="E1251" t="s">
        <v>929</v>
      </c>
      <c r="F1251" t="s">
        <v>929</v>
      </c>
      <c r="G1251" t="s">
        <v>929</v>
      </c>
      <c r="H1251" t="s">
        <v>929</v>
      </c>
      <c r="I1251" t="s">
        <v>929</v>
      </c>
      <c r="J1251" t="s">
        <v>929</v>
      </c>
      <c r="K1251" t="s">
        <v>929</v>
      </c>
      <c r="L1251" t="s">
        <v>929</v>
      </c>
      <c r="M1251" t="s">
        <v>929</v>
      </c>
      <c r="N1251" t="s">
        <v>929</v>
      </c>
    </row>
    <row r="1252" spans="1:14">
      <c r="A1252">
        <v>802031</v>
      </c>
      <c r="B1252" t="s">
        <v>96</v>
      </c>
      <c r="C1252" t="s">
        <v>929</v>
      </c>
      <c r="D1252" t="s">
        <v>929</v>
      </c>
      <c r="E1252" t="s">
        <v>929</v>
      </c>
      <c r="F1252" t="s">
        <v>929</v>
      </c>
      <c r="G1252" t="s">
        <v>929</v>
      </c>
      <c r="H1252" t="s">
        <v>929</v>
      </c>
      <c r="I1252" t="s">
        <v>929</v>
      </c>
      <c r="J1252" t="s">
        <v>929</v>
      </c>
      <c r="K1252" t="s">
        <v>929</v>
      </c>
      <c r="L1252" t="s">
        <v>929</v>
      </c>
      <c r="M1252" t="s">
        <v>929</v>
      </c>
      <c r="N1252" t="s">
        <v>929</v>
      </c>
    </row>
    <row r="1253" spans="1:14">
      <c r="A1253">
        <v>802032</v>
      </c>
      <c r="B1253" t="s">
        <v>96</v>
      </c>
      <c r="C1253" t="s">
        <v>929</v>
      </c>
      <c r="D1253" t="s">
        <v>929</v>
      </c>
      <c r="E1253" t="s">
        <v>929</v>
      </c>
      <c r="F1253" t="s">
        <v>929</v>
      </c>
      <c r="G1253" t="s">
        <v>929</v>
      </c>
      <c r="H1253" t="s">
        <v>929</v>
      </c>
      <c r="I1253" t="s">
        <v>929</v>
      </c>
      <c r="J1253" t="s">
        <v>929</v>
      </c>
      <c r="K1253" t="s">
        <v>929</v>
      </c>
      <c r="L1253" t="s">
        <v>929</v>
      </c>
      <c r="M1253" t="s">
        <v>929</v>
      </c>
      <c r="N1253" t="s">
        <v>929</v>
      </c>
    </row>
    <row r="1254" spans="1:14">
      <c r="A1254">
        <v>802034</v>
      </c>
      <c r="B1254" t="s">
        <v>96</v>
      </c>
      <c r="C1254" t="s">
        <v>929</v>
      </c>
      <c r="D1254" t="s">
        <v>929</v>
      </c>
      <c r="E1254" t="s">
        <v>929</v>
      </c>
      <c r="F1254" t="s">
        <v>929</v>
      </c>
      <c r="G1254" t="s">
        <v>929</v>
      </c>
      <c r="H1254" t="s">
        <v>929</v>
      </c>
      <c r="I1254" t="s">
        <v>929</v>
      </c>
      <c r="J1254" t="s">
        <v>929</v>
      </c>
      <c r="K1254" t="s">
        <v>929</v>
      </c>
      <c r="L1254" t="s">
        <v>929</v>
      </c>
      <c r="M1254" t="s">
        <v>929</v>
      </c>
      <c r="N1254" t="s">
        <v>929</v>
      </c>
    </row>
    <row r="1255" spans="1:14">
      <c r="A1255">
        <v>802036</v>
      </c>
      <c r="B1255" t="s">
        <v>96</v>
      </c>
      <c r="C1255" t="s">
        <v>929</v>
      </c>
      <c r="D1255" t="s">
        <v>929</v>
      </c>
      <c r="E1255" t="s">
        <v>929</v>
      </c>
      <c r="F1255" t="s">
        <v>929</v>
      </c>
      <c r="G1255" t="s">
        <v>929</v>
      </c>
      <c r="H1255" t="s">
        <v>929</v>
      </c>
      <c r="I1255" t="s">
        <v>929</v>
      </c>
      <c r="J1255" t="s">
        <v>929</v>
      </c>
      <c r="K1255" t="s">
        <v>929</v>
      </c>
      <c r="L1255" t="s">
        <v>929</v>
      </c>
      <c r="M1255" t="s">
        <v>929</v>
      </c>
      <c r="N1255" t="s">
        <v>929</v>
      </c>
    </row>
    <row r="1256" spans="1:14">
      <c r="A1256">
        <v>802037</v>
      </c>
      <c r="B1256" t="s">
        <v>96</v>
      </c>
      <c r="C1256" t="s">
        <v>929</v>
      </c>
      <c r="D1256" t="s">
        <v>929</v>
      </c>
      <c r="E1256" t="s">
        <v>929</v>
      </c>
      <c r="F1256" t="s">
        <v>929</v>
      </c>
      <c r="G1256" t="s">
        <v>929</v>
      </c>
      <c r="H1256" t="s">
        <v>929</v>
      </c>
      <c r="I1256" t="s">
        <v>929</v>
      </c>
      <c r="J1256" t="s">
        <v>929</v>
      </c>
      <c r="K1256" t="s">
        <v>929</v>
      </c>
      <c r="L1256" t="s">
        <v>929</v>
      </c>
      <c r="M1256" t="s">
        <v>929</v>
      </c>
      <c r="N1256" t="s">
        <v>929</v>
      </c>
    </row>
    <row r="1257" spans="1:14">
      <c r="A1257">
        <v>802038</v>
      </c>
      <c r="B1257" t="s">
        <v>96</v>
      </c>
      <c r="C1257" t="s">
        <v>929</v>
      </c>
      <c r="D1257" t="s">
        <v>929</v>
      </c>
      <c r="E1257" t="s">
        <v>929</v>
      </c>
      <c r="F1257" t="s">
        <v>929</v>
      </c>
      <c r="G1257" t="s">
        <v>929</v>
      </c>
      <c r="H1257" t="s">
        <v>929</v>
      </c>
      <c r="I1257" t="s">
        <v>929</v>
      </c>
      <c r="J1257" t="s">
        <v>929</v>
      </c>
      <c r="K1257" t="s">
        <v>929</v>
      </c>
      <c r="L1257" t="s">
        <v>929</v>
      </c>
      <c r="M1257" t="s">
        <v>929</v>
      </c>
      <c r="N1257" t="s">
        <v>929</v>
      </c>
    </row>
    <row r="1258" spans="1:14">
      <c r="A1258">
        <v>802039</v>
      </c>
      <c r="B1258" t="s">
        <v>96</v>
      </c>
      <c r="C1258" t="s">
        <v>929</v>
      </c>
      <c r="D1258" t="s">
        <v>929</v>
      </c>
      <c r="E1258" t="s">
        <v>929</v>
      </c>
      <c r="F1258" t="s">
        <v>929</v>
      </c>
      <c r="G1258" t="s">
        <v>929</v>
      </c>
      <c r="H1258" t="s">
        <v>929</v>
      </c>
      <c r="I1258" t="s">
        <v>929</v>
      </c>
      <c r="J1258" t="s">
        <v>929</v>
      </c>
      <c r="K1258" t="s">
        <v>929</v>
      </c>
      <c r="L1258" t="s">
        <v>929</v>
      </c>
      <c r="M1258" t="s">
        <v>929</v>
      </c>
      <c r="N1258" t="s">
        <v>929</v>
      </c>
    </row>
    <row r="1259" spans="1:14">
      <c r="A1259">
        <v>802040</v>
      </c>
      <c r="B1259" t="s">
        <v>96</v>
      </c>
      <c r="C1259" t="s">
        <v>929</v>
      </c>
      <c r="D1259" t="s">
        <v>929</v>
      </c>
      <c r="E1259" t="s">
        <v>929</v>
      </c>
      <c r="F1259" t="s">
        <v>929</v>
      </c>
      <c r="G1259" t="s">
        <v>929</v>
      </c>
      <c r="H1259" t="s">
        <v>928</v>
      </c>
      <c r="I1259" t="s">
        <v>928</v>
      </c>
      <c r="J1259" t="s">
        <v>928</v>
      </c>
      <c r="K1259" t="s">
        <v>928</v>
      </c>
      <c r="L1259" t="s">
        <v>928</v>
      </c>
      <c r="M1259" t="s">
        <v>928</v>
      </c>
      <c r="N1259" t="s">
        <v>930</v>
      </c>
    </row>
    <row r="1260" spans="1:14">
      <c r="A1260">
        <v>802041</v>
      </c>
      <c r="B1260" t="s">
        <v>96</v>
      </c>
      <c r="C1260" t="s">
        <v>930</v>
      </c>
      <c r="D1260" t="s">
        <v>929</v>
      </c>
      <c r="E1260" t="s">
        <v>929</v>
      </c>
      <c r="F1260" t="s">
        <v>928</v>
      </c>
      <c r="G1260" t="s">
        <v>929</v>
      </c>
      <c r="H1260" t="s">
        <v>930</v>
      </c>
      <c r="I1260" t="s">
        <v>930</v>
      </c>
      <c r="J1260" t="s">
        <v>929</v>
      </c>
      <c r="K1260" t="s">
        <v>930</v>
      </c>
      <c r="L1260" t="s">
        <v>930</v>
      </c>
      <c r="M1260" t="s">
        <v>930</v>
      </c>
      <c r="N1260" t="s">
        <v>929</v>
      </c>
    </row>
    <row r="1261" spans="1:14">
      <c r="A1261">
        <v>802042</v>
      </c>
      <c r="B1261" t="s">
        <v>96</v>
      </c>
      <c r="C1261" t="s">
        <v>929</v>
      </c>
      <c r="D1261" t="s">
        <v>929</v>
      </c>
      <c r="E1261" t="s">
        <v>929</v>
      </c>
      <c r="F1261" t="s">
        <v>929</v>
      </c>
      <c r="G1261" t="s">
        <v>929</v>
      </c>
      <c r="H1261" t="s">
        <v>929</v>
      </c>
      <c r="I1261" t="s">
        <v>929</v>
      </c>
      <c r="J1261" t="s">
        <v>929</v>
      </c>
      <c r="K1261" t="s">
        <v>929</v>
      </c>
      <c r="L1261" t="s">
        <v>929</v>
      </c>
      <c r="M1261" t="s">
        <v>929</v>
      </c>
      <c r="N1261" t="s">
        <v>929</v>
      </c>
    </row>
    <row r="1262" spans="1:14">
      <c r="A1262">
        <v>802043</v>
      </c>
      <c r="B1262" t="s">
        <v>96</v>
      </c>
      <c r="C1262" t="s">
        <v>930</v>
      </c>
      <c r="D1262" t="s">
        <v>930</v>
      </c>
      <c r="E1262" t="s">
        <v>928</v>
      </c>
      <c r="F1262" t="s">
        <v>928</v>
      </c>
      <c r="G1262" t="s">
        <v>928</v>
      </c>
      <c r="H1262" t="s">
        <v>928</v>
      </c>
      <c r="I1262" t="s">
        <v>929</v>
      </c>
      <c r="J1262" t="s">
        <v>929</v>
      </c>
      <c r="K1262" t="s">
        <v>929</v>
      </c>
      <c r="L1262" t="s">
        <v>930</v>
      </c>
      <c r="M1262" t="s">
        <v>929</v>
      </c>
      <c r="N1262" t="s">
        <v>929</v>
      </c>
    </row>
    <row r="1263" spans="1:14">
      <c r="A1263">
        <v>802044</v>
      </c>
      <c r="B1263" t="s">
        <v>96</v>
      </c>
      <c r="C1263" t="s">
        <v>930</v>
      </c>
      <c r="D1263" t="s">
        <v>930</v>
      </c>
      <c r="E1263" t="s">
        <v>929</v>
      </c>
      <c r="F1263" t="s">
        <v>929</v>
      </c>
      <c r="G1263" t="s">
        <v>929</v>
      </c>
      <c r="H1263" t="s">
        <v>930</v>
      </c>
      <c r="I1263" t="s">
        <v>929</v>
      </c>
      <c r="J1263" t="s">
        <v>929</v>
      </c>
      <c r="K1263" t="s">
        <v>929</v>
      </c>
      <c r="L1263" t="s">
        <v>929</v>
      </c>
      <c r="M1263" t="s">
        <v>929</v>
      </c>
      <c r="N1263" t="s">
        <v>929</v>
      </c>
    </row>
    <row r="1264" spans="1:14">
      <c r="A1264">
        <v>802045</v>
      </c>
      <c r="B1264" t="s">
        <v>96</v>
      </c>
      <c r="C1264" t="s">
        <v>929</v>
      </c>
      <c r="D1264" t="s">
        <v>929</v>
      </c>
      <c r="E1264" t="s">
        <v>929</v>
      </c>
      <c r="F1264" t="s">
        <v>929</v>
      </c>
      <c r="G1264" t="s">
        <v>929</v>
      </c>
      <c r="H1264" t="s">
        <v>929</v>
      </c>
      <c r="I1264" t="s">
        <v>929</v>
      </c>
      <c r="J1264" t="s">
        <v>929</v>
      </c>
      <c r="K1264" t="s">
        <v>929</v>
      </c>
      <c r="L1264" t="s">
        <v>929</v>
      </c>
      <c r="M1264" t="s">
        <v>929</v>
      </c>
      <c r="N1264" t="s">
        <v>929</v>
      </c>
    </row>
    <row r="1265" spans="1:14">
      <c r="A1265">
        <v>802046</v>
      </c>
      <c r="B1265" t="s">
        <v>96</v>
      </c>
      <c r="C1265" t="s">
        <v>929</v>
      </c>
      <c r="D1265" t="s">
        <v>929</v>
      </c>
      <c r="E1265" t="s">
        <v>929</v>
      </c>
      <c r="F1265" t="s">
        <v>929</v>
      </c>
      <c r="G1265" t="s">
        <v>929</v>
      </c>
      <c r="H1265" t="s">
        <v>929</v>
      </c>
      <c r="I1265" t="s">
        <v>929</v>
      </c>
      <c r="J1265" t="s">
        <v>929</v>
      </c>
      <c r="K1265" t="s">
        <v>929</v>
      </c>
      <c r="L1265" t="s">
        <v>929</v>
      </c>
      <c r="M1265" t="s">
        <v>929</v>
      </c>
      <c r="N1265" t="s">
        <v>929</v>
      </c>
    </row>
    <row r="1266" spans="1:14">
      <c r="A1266">
        <v>802047</v>
      </c>
      <c r="B1266" t="s">
        <v>96</v>
      </c>
      <c r="C1266" t="s">
        <v>929</v>
      </c>
      <c r="D1266" t="s">
        <v>929</v>
      </c>
      <c r="E1266" t="s">
        <v>929</v>
      </c>
      <c r="F1266" t="s">
        <v>929</v>
      </c>
      <c r="G1266" t="s">
        <v>929</v>
      </c>
      <c r="H1266" t="s">
        <v>929</v>
      </c>
      <c r="I1266" t="s">
        <v>929</v>
      </c>
      <c r="J1266" t="s">
        <v>929</v>
      </c>
      <c r="K1266" t="s">
        <v>929</v>
      </c>
      <c r="L1266" t="s">
        <v>929</v>
      </c>
      <c r="M1266" t="s">
        <v>929</v>
      </c>
      <c r="N1266" t="s">
        <v>929</v>
      </c>
    </row>
    <row r="1267" spans="1:14">
      <c r="A1267">
        <v>802048</v>
      </c>
      <c r="B1267" t="s">
        <v>96</v>
      </c>
      <c r="C1267" t="s">
        <v>929</v>
      </c>
      <c r="D1267" t="s">
        <v>929</v>
      </c>
      <c r="E1267" t="s">
        <v>929</v>
      </c>
      <c r="F1267" t="s">
        <v>930</v>
      </c>
      <c r="G1267" t="s">
        <v>930</v>
      </c>
      <c r="H1267" t="s">
        <v>930</v>
      </c>
      <c r="I1267" t="s">
        <v>929</v>
      </c>
      <c r="J1267" t="s">
        <v>929</v>
      </c>
      <c r="K1267" t="s">
        <v>929</v>
      </c>
      <c r="L1267" t="s">
        <v>929</v>
      </c>
      <c r="M1267" t="s">
        <v>929</v>
      </c>
      <c r="N1267" t="s">
        <v>929</v>
      </c>
    </row>
    <row r="1268" spans="1:14">
      <c r="A1268">
        <v>802049</v>
      </c>
      <c r="B1268" t="s">
        <v>96</v>
      </c>
      <c r="C1268" t="s">
        <v>930</v>
      </c>
      <c r="D1268" t="s">
        <v>930</v>
      </c>
      <c r="E1268" t="s">
        <v>929</v>
      </c>
      <c r="F1268" t="s">
        <v>930</v>
      </c>
      <c r="G1268" t="s">
        <v>929</v>
      </c>
      <c r="H1268" t="s">
        <v>929</v>
      </c>
      <c r="I1268" t="s">
        <v>929</v>
      </c>
      <c r="J1268" t="s">
        <v>929</v>
      </c>
      <c r="K1268" t="s">
        <v>929</v>
      </c>
      <c r="L1268" t="s">
        <v>929</v>
      </c>
      <c r="M1268" t="s">
        <v>929</v>
      </c>
      <c r="N1268" t="s">
        <v>929</v>
      </c>
    </row>
    <row r="1269" spans="1:14">
      <c r="A1269">
        <v>802051</v>
      </c>
      <c r="B1269" t="s">
        <v>96</v>
      </c>
      <c r="C1269" t="s">
        <v>929</v>
      </c>
      <c r="D1269" t="s">
        <v>929</v>
      </c>
      <c r="E1269" t="s">
        <v>929</v>
      </c>
      <c r="F1269" t="s">
        <v>929</v>
      </c>
      <c r="G1269" t="s">
        <v>929</v>
      </c>
      <c r="H1269" t="s">
        <v>929</v>
      </c>
      <c r="I1269" t="s">
        <v>929</v>
      </c>
      <c r="J1269" t="s">
        <v>929</v>
      </c>
      <c r="K1269" t="s">
        <v>929</v>
      </c>
      <c r="L1269" t="s">
        <v>929</v>
      </c>
      <c r="M1269" t="s">
        <v>929</v>
      </c>
      <c r="N1269" t="s">
        <v>929</v>
      </c>
    </row>
    <row r="1270" spans="1:14">
      <c r="A1270">
        <v>802052</v>
      </c>
      <c r="B1270" t="s">
        <v>96</v>
      </c>
      <c r="C1270" t="s">
        <v>930</v>
      </c>
      <c r="D1270" t="s">
        <v>930</v>
      </c>
      <c r="E1270" t="s">
        <v>929</v>
      </c>
      <c r="F1270" t="s">
        <v>929</v>
      </c>
      <c r="G1270" t="s">
        <v>929</v>
      </c>
      <c r="H1270" t="s">
        <v>930</v>
      </c>
      <c r="I1270" t="s">
        <v>929</v>
      </c>
      <c r="J1270" t="s">
        <v>929</v>
      </c>
      <c r="K1270" t="s">
        <v>929</v>
      </c>
      <c r="L1270" t="s">
        <v>929</v>
      </c>
      <c r="M1270" t="s">
        <v>929</v>
      </c>
      <c r="N1270" t="s">
        <v>929</v>
      </c>
    </row>
    <row r="1271" spans="1:14">
      <c r="A1271">
        <v>802053</v>
      </c>
      <c r="B1271" t="s">
        <v>96</v>
      </c>
      <c r="C1271" t="s">
        <v>929</v>
      </c>
      <c r="D1271" t="s">
        <v>929</v>
      </c>
      <c r="E1271" t="s">
        <v>929</v>
      </c>
      <c r="F1271" t="s">
        <v>929</v>
      </c>
      <c r="G1271" t="s">
        <v>929</v>
      </c>
      <c r="H1271" t="s">
        <v>929</v>
      </c>
      <c r="I1271" t="s">
        <v>929</v>
      </c>
      <c r="J1271" t="s">
        <v>929</v>
      </c>
      <c r="K1271" t="s">
        <v>929</v>
      </c>
      <c r="L1271" t="s">
        <v>929</v>
      </c>
      <c r="M1271" t="s">
        <v>929</v>
      </c>
      <c r="N1271" t="s">
        <v>929</v>
      </c>
    </row>
    <row r="1272" spans="1:14">
      <c r="A1272">
        <v>802054</v>
      </c>
      <c r="B1272" t="s">
        <v>96</v>
      </c>
      <c r="C1272" t="s">
        <v>929</v>
      </c>
      <c r="D1272" t="s">
        <v>930</v>
      </c>
      <c r="E1272" t="s">
        <v>929</v>
      </c>
      <c r="F1272" t="s">
        <v>930</v>
      </c>
      <c r="G1272" t="s">
        <v>929</v>
      </c>
      <c r="H1272" t="s">
        <v>930</v>
      </c>
      <c r="I1272" t="s">
        <v>929</v>
      </c>
      <c r="J1272" t="s">
        <v>929</v>
      </c>
      <c r="K1272" t="s">
        <v>929</v>
      </c>
      <c r="L1272" t="s">
        <v>929</v>
      </c>
      <c r="M1272" t="s">
        <v>929</v>
      </c>
      <c r="N1272" t="s">
        <v>929</v>
      </c>
    </row>
    <row r="1273" spans="1:14">
      <c r="A1273">
        <v>802055</v>
      </c>
      <c r="B1273" t="s">
        <v>96</v>
      </c>
      <c r="C1273" t="s">
        <v>929</v>
      </c>
      <c r="D1273" t="s">
        <v>929</v>
      </c>
      <c r="E1273" t="s">
        <v>929</v>
      </c>
      <c r="F1273" t="s">
        <v>929</v>
      </c>
      <c r="G1273" t="s">
        <v>929</v>
      </c>
      <c r="H1273" t="s">
        <v>929</v>
      </c>
      <c r="I1273" t="s">
        <v>929</v>
      </c>
      <c r="J1273" t="s">
        <v>929</v>
      </c>
      <c r="K1273" t="s">
        <v>929</v>
      </c>
      <c r="L1273" t="s">
        <v>929</v>
      </c>
      <c r="M1273" t="s">
        <v>929</v>
      </c>
      <c r="N1273" t="s">
        <v>929</v>
      </c>
    </row>
    <row r="1274" spans="1:14">
      <c r="A1274">
        <v>802056</v>
      </c>
      <c r="B1274" t="s">
        <v>96</v>
      </c>
      <c r="C1274" t="s">
        <v>928</v>
      </c>
      <c r="D1274" t="s">
        <v>930</v>
      </c>
      <c r="E1274" t="s">
        <v>928</v>
      </c>
      <c r="F1274" t="s">
        <v>930</v>
      </c>
      <c r="G1274" t="s">
        <v>929</v>
      </c>
      <c r="H1274" t="s">
        <v>930</v>
      </c>
      <c r="I1274" t="s">
        <v>928</v>
      </c>
      <c r="J1274" t="s">
        <v>930</v>
      </c>
      <c r="K1274" t="s">
        <v>930</v>
      </c>
      <c r="L1274" t="s">
        <v>930</v>
      </c>
      <c r="M1274" t="s">
        <v>928</v>
      </c>
      <c r="N1274" t="s">
        <v>929</v>
      </c>
    </row>
    <row r="1275" spans="1:14">
      <c r="A1275">
        <v>802059</v>
      </c>
      <c r="B1275" t="s">
        <v>96</v>
      </c>
      <c r="C1275" t="s">
        <v>930</v>
      </c>
      <c r="D1275" t="s">
        <v>930</v>
      </c>
      <c r="E1275" t="s">
        <v>929</v>
      </c>
      <c r="F1275" t="s">
        <v>929</v>
      </c>
      <c r="G1275" t="s">
        <v>929</v>
      </c>
      <c r="H1275" t="s">
        <v>930</v>
      </c>
      <c r="I1275" t="s">
        <v>929</v>
      </c>
      <c r="J1275" t="s">
        <v>929</v>
      </c>
      <c r="K1275" t="s">
        <v>929</v>
      </c>
      <c r="L1275" t="s">
        <v>929</v>
      </c>
      <c r="M1275" t="s">
        <v>929</v>
      </c>
      <c r="N1275" t="s">
        <v>929</v>
      </c>
    </row>
    <row r="1276" spans="1:14">
      <c r="A1276">
        <v>802060</v>
      </c>
      <c r="B1276" t="s">
        <v>96</v>
      </c>
      <c r="C1276" t="s">
        <v>929</v>
      </c>
      <c r="D1276" t="s">
        <v>929</v>
      </c>
      <c r="E1276" t="s">
        <v>929</v>
      </c>
      <c r="F1276" t="s">
        <v>929</v>
      </c>
      <c r="G1276" t="s">
        <v>929</v>
      </c>
      <c r="H1276" t="s">
        <v>929</v>
      </c>
      <c r="I1276" t="s">
        <v>929</v>
      </c>
      <c r="J1276" t="s">
        <v>929</v>
      </c>
      <c r="K1276" t="s">
        <v>929</v>
      </c>
      <c r="L1276" t="s">
        <v>929</v>
      </c>
      <c r="M1276" t="s">
        <v>929</v>
      </c>
      <c r="N1276" t="s">
        <v>929</v>
      </c>
    </row>
    <row r="1277" spans="1:14">
      <c r="A1277">
        <v>802061</v>
      </c>
      <c r="B1277" t="s">
        <v>96</v>
      </c>
      <c r="C1277" t="s">
        <v>930</v>
      </c>
      <c r="D1277" t="s">
        <v>929</v>
      </c>
      <c r="E1277" t="s">
        <v>929</v>
      </c>
      <c r="F1277" t="s">
        <v>929</v>
      </c>
      <c r="G1277" t="s">
        <v>930</v>
      </c>
      <c r="H1277" t="s">
        <v>929</v>
      </c>
      <c r="I1277" t="s">
        <v>929</v>
      </c>
      <c r="J1277" t="s">
        <v>929</v>
      </c>
      <c r="K1277" t="s">
        <v>929</v>
      </c>
      <c r="L1277" t="s">
        <v>929</v>
      </c>
      <c r="M1277" t="s">
        <v>929</v>
      </c>
      <c r="N1277" t="s">
        <v>929</v>
      </c>
    </row>
    <row r="1278" spans="1:14">
      <c r="A1278">
        <v>802062</v>
      </c>
      <c r="B1278" t="s">
        <v>96</v>
      </c>
      <c r="C1278" t="s">
        <v>929</v>
      </c>
      <c r="D1278" t="s">
        <v>929</v>
      </c>
      <c r="E1278" t="s">
        <v>929</v>
      </c>
      <c r="F1278" t="s">
        <v>929</v>
      </c>
      <c r="G1278" t="s">
        <v>929</v>
      </c>
      <c r="H1278" t="s">
        <v>929</v>
      </c>
      <c r="I1278" t="s">
        <v>929</v>
      </c>
      <c r="J1278" t="s">
        <v>929</v>
      </c>
      <c r="K1278" t="s">
        <v>929</v>
      </c>
      <c r="L1278" t="s">
        <v>929</v>
      </c>
      <c r="M1278" t="s">
        <v>929</v>
      </c>
      <c r="N1278" t="s">
        <v>929</v>
      </c>
    </row>
    <row r="1279" spans="1:14">
      <c r="A1279">
        <v>802064</v>
      </c>
      <c r="B1279" t="s">
        <v>96</v>
      </c>
      <c r="C1279" t="s">
        <v>928</v>
      </c>
      <c r="D1279" t="s">
        <v>930</v>
      </c>
      <c r="E1279" t="s">
        <v>930</v>
      </c>
      <c r="F1279" t="s">
        <v>928</v>
      </c>
      <c r="G1279" t="s">
        <v>929</v>
      </c>
      <c r="H1279" t="s">
        <v>928</v>
      </c>
      <c r="I1279" t="s">
        <v>929</v>
      </c>
      <c r="J1279" t="s">
        <v>928</v>
      </c>
      <c r="K1279" t="s">
        <v>929</v>
      </c>
      <c r="L1279" t="s">
        <v>929</v>
      </c>
      <c r="M1279" t="s">
        <v>928</v>
      </c>
      <c r="N1279" t="s">
        <v>928</v>
      </c>
    </row>
    <row r="1280" spans="1:14">
      <c r="A1280">
        <v>802065</v>
      </c>
      <c r="B1280" t="s">
        <v>96</v>
      </c>
      <c r="C1280" t="s">
        <v>930</v>
      </c>
      <c r="D1280" t="s">
        <v>930</v>
      </c>
      <c r="E1280" t="s">
        <v>929</v>
      </c>
      <c r="F1280" t="s">
        <v>929</v>
      </c>
      <c r="G1280" t="s">
        <v>929</v>
      </c>
      <c r="H1280" t="s">
        <v>930</v>
      </c>
      <c r="I1280" t="s">
        <v>929</v>
      </c>
      <c r="J1280" t="s">
        <v>929</v>
      </c>
      <c r="K1280" t="s">
        <v>929</v>
      </c>
      <c r="L1280" t="s">
        <v>930</v>
      </c>
      <c r="M1280" t="s">
        <v>930</v>
      </c>
      <c r="N1280" t="s">
        <v>930</v>
      </c>
    </row>
    <row r="1281" spans="1:14">
      <c r="A1281">
        <v>802066</v>
      </c>
      <c r="B1281" t="s">
        <v>96</v>
      </c>
      <c r="C1281" t="s">
        <v>929</v>
      </c>
      <c r="D1281" t="s">
        <v>929</v>
      </c>
      <c r="E1281" t="s">
        <v>929</v>
      </c>
      <c r="F1281" t="s">
        <v>929</v>
      </c>
      <c r="G1281" t="s">
        <v>929</v>
      </c>
      <c r="H1281" t="s">
        <v>929</v>
      </c>
      <c r="I1281" t="s">
        <v>929</v>
      </c>
      <c r="J1281" t="s">
        <v>929</v>
      </c>
      <c r="K1281" t="s">
        <v>929</v>
      </c>
      <c r="L1281" t="s">
        <v>929</v>
      </c>
      <c r="M1281" t="s">
        <v>929</v>
      </c>
      <c r="N1281" t="s">
        <v>929</v>
      </c>
    </row>
    <row r="1282" spans="1:14">
      <c r="A1282">
        <v>802067</v>
      </c>
      <c r="B1282" t="s">
        <v>96</v>
      </c>
      <c r="C1282" t="s">
        <v>930</v>
      </c>
      <c r="D1282" t="s">
        <v>930</v>
      </c>
      <c r="E1282" t="s">
        <v>929</v>
      </c>
      <c r="F1282" t="s">
        <v>930</v>
      </c>
      <c r="G1282" t="s">
        <v>929</v>
      </c>
      <c r="H1282" t="s">
        <v>929</v>
      </c>
      <c r="I1282" t="s">
        <v>929</v>
      </c>
      <c r="J1282" t="s">
        <v>929</v>
      </c>
      <c r="K1282" t="s">
        <v>929</v>
      </c>
      <c r="L1282" t="s">
        <v>929</v>
      </c>
      <c r="M1282" t="s">
        <v>929</v>
      </c>
      <c r="N1282" t="s">
        <v>929</v>
      </c>
    </row>
    <row r="1283" spans="1:14">
      <c r="A1283">
        <v>802072</v>
      </c>
      <c r="B1283" t="s">
        <v>96</v>
      </c>
      <c r="C1283" t="s">
        <v>929</v>
      </c>
      <c r="D1283" t="s">
        <v>929</v>
      </c>
      <c r="E1283" t="s">
        <v>929</v>
      </c>
      <c r="F1283" t="s">
        <v>929</v>
      </c>
      <c r="G1283" t="s">
        <v>929</v>
      </c>
      <c r="H1283" t="s">
        <v>929</v>
      </c>
      <c r="I1283" t="s">
        <v>929</v>
      </c>
      <c r="J1283" t="s">
        <v>929</v>
      </c>
      <c r="K1283" t="s">
        <v>929</v>
      </c>
      <c r="L1283" t="s">
        <v>929</v>
      </c>
      <c r="M1283" t="s">
        <v>929</v>
      </c>
      <c r="N1283" t="s">
        <v>929</v>
      </c>
    </row>
    <row r="1284" spans="1:14">
      <c r="A1284">
        <v>802073</v>
      </c>
      <c r="B1284" t="s">
        <v>96</v>
      </c>
      <c r="C1284" t="s">
        <v>929</v>
      </c>
      <c r="D1284" t="s">
        <v>929</v>
      </c>
      <c r="E1284" t="s">
        <v>929</v>
      </c>
      <c r="F1284" t="s">
        <v>929</v>
      </c>
      <c r="G1284" t="s">
        <v>929</v>
      </c>
      <c r="H1284" t="s">
        <v>929</v>
      </c>
      <c r="I1284" t="s">
        <v>929</v>
      </c>
      <c r="J1284" t="s">
        <v>929</v>
      </c>
      <c r="K1284" t="s">
        <v>929</v>
      </c>
      <c r="L1284" t="s">
        <v>929</v>
      </c>
      <c r="M1284" t="s">
        <v>929</v>
      </c>
      <c r="N1284" t="s">
        <v>929</v>
      </c>
    </row>
    <row r="1285" spans="1:14">
      <c r="A1285">
        <v>802076</v>
      </c>
      <c r="B1285" t="s">
        <v>96</v>
      </c>
      <c r="C1285" t="s">
        <v>929</v>
      </c>
      <c r="D1285" t="s">
        <v>929</v>
      </c>
      <c r="E1285" t="s">
        <v>929</v>
      </c>
      <c r="F1285" t="s">
        <v>929</v>
      </c>
      <c r="G1285" t="s">
        <v>929</v>
      </c>
      <c r="H1285" t="s">
        <v>929</v>
      </c>
      <c r="I1285" t="s">
        <v>929</v>
      </c>
      <c r="J1285" t="s">
        <v>929</v>
      </c>
      <c r="K1285" t="s">
        <v>929</v>
      </c>
      <c r="L1285" t="s">
        <v>929</v>
      </c>
      <c r="M1285" t="s">
        <v>929</v>
      </c>
      <c r="N1285" t="s">
        <v>929</v>
      </c>
    </row>
    <row r="1286" spans="1:14">
      <c r="A1286">
        <v>802077</v>
      </c>
      <c r="B1286" t="s">
        <v>96</v>
      </c>
      <c r="C1286" t="s">
        <v>930</v>
      </c>
      <c r="D1286" t="s">
        <v>930</v>
      </c>
      <c r="E1286" t="s">
        <v>929</v>
      </c>
      <c r="F1286" t="s">
        <v>930</v>
      </c>
      <c r="G1286" t="s">
        <v>930</v>
      </c>
      <c r="H1286" t="s">
        <v>929</v>
      </c>
      <c r="I1286" t="s">
        <v>929</v>
      </c>
      <c r="J1286" t="s">
        <v>929</v>
      </c>
      <c r="K1286" t="s">
        <v>929</v>
      </c>
      <c r="L1286" t="s">
        <v>929</v>
      </c>
      <c r="M1286" t="s">
        <v>929</v>
      </c>
      <c r="N1286" t="s">
        <v>929</v>
      </c>
    </row>
    <row r="1287" spans="1:14">
      <c r="A1287">
        <v>802078</v>
      </c>
      <c r="B1287" t="s">
        <v>96</v>
      </c>
      <c r="C1287" t="s">
        <v>929</v>
      </c>
      <c r="D1287" t="s">
        <v>930</v>
      </c>
      <c r="E1287" t="s">
        <v>929</v>
      </c>
      <c r="F1287" t="s">
        <v>930</v>
      </c>
      <c r="G1287" t="s">
        <v>930</v>
      </c>
      <c r="H1287" t="s">
        <v>930</v>
      </c>
      <c r="I1287" t="s">
        <v>928</v>
      </c>
      <c r="J1287" t="s">
        <v>928</v>
      </c>
      <c r="K1287" t="s">
        <v>930</v>
      </c>
      <c r="L1287" t="s">
        <v>928</v>
      </c>
      <c r="M1287" t="s">
        <v>928</v>
      </c>
      <c r="N1287" t="s">
        <v>930</v>
      </c>
    </row>
    <row r="1288" spans="1:14">
      <c r="A1288">
        <v>802080</v>
      </c>
      <c r="B1288" t="s">
        <v>96</v>
      </c>
      <c r="C1288" t="s">
        <v>929</v>
      </c>
      <c r="D1288" t="s">
        <v>929</v>
      </c>
      <c r="E1288" t="s">
        <v>929</v>
      </c>
      <c r="F1288" t="s">
        <v>929</v>
      </c>
      <c r="G1288" t="s">
        <v>929</v>
      </c>
      <c r="H1288" t="s">
        <v>929</v>
      </c>
      <c r="I1288" t="s">
        <v>929</v>
      </c>
      <c r="J1288" t="s">
        <v>929</v>
      </c>
      <c r="K1288" t="s">
        <v>929</v>
      </c>
      <c r="L1288" t="s">
        <v>929</v>
      </c>
      <c r="M1288" t="s">
        <v>929</v>
      </c>
      <c r="N1288" t="s">
        <v>929</v>
      </c>
    </row>
    <row r="1289" spans="1:14">
      <c r="A1289">
        <v>802081</v>
      </c>
      <c r="B1289" t="s">
        <v>96</v>
      </c>
      <c r="C1289" t="s">
        <v>929</v>
      </c>
      <c r="D1289" t="s">
        <v>929</v>
      </c>
      <c r="E1289" t="s">
        <v>929</v>
      </c>
      <c r="F1289" t="s">
        <v>929</v>
      </c>
      <c r="G1289" t="s">
        <v>929</v>
      </c>
      <c r="H1289" t="s">
        <v>929</v>
      </c>
      <c r="I1289" t="s">
        <v>929</v>
      </c>
      <c r="J1289" t="s">
        <v>929</v>
      </c>
      <c r="K1289" t="s">
        <v>929</v>
      </c>
      <c r="L1289" t="s">
        <v>929</v>
      </c>
      <c r="M1289" t="s">
        <v>929</v>
      </c>
      <c r="N1289" t="s">
        <v>929</v>
      </c>
    </row>
    <row r="1290" spans="1:14">
      <c r="A1290">
        <v>802082</v>
      </c>
      <c r="B1290" t="s">
        <v>96</v>
      </c>
      <c r="C1290" t="s">
        <v>929</v>
      </c>
      <c r="D1290" t="s">
        <v>929</v>
      </c>
      <c r="E1290" t="s">
        <v>929</v>
      </c>
      <c r="F1290" t="s">
        <v>929</v>
      </c>
      <c r="G1290" t="s">
        <v>929</v>
      </c>
      <c r="H1290" t="s">
        <v>929</v>
      </c>
      <c r="I1290" t="s">
        <v>929</v>
      </c>
      <c r="J1290" t="s">
        <v>929</v>
      </c>
      <c r="K1290" t="s">
        <v>929</v>
      </c>
      <c r="L1290" t="s">
        <v>929</v>
      </c>
      <c r="M1290" t="s">
        <v>929</v>
      </c>
      <c r="N1290" t="s">
        <v>929</v>
      </c>
    </row>
    <row r="1291" spans="1:14">
      <c r="A1291">
        <v>802083</v>
      </c>
      <c r="B1291" t="s">
        <v>96</v>
      </c>
      <c r="C1291" t="s">
        <v>929</v>
      </c>
      <c r="D1291" t="s">
        <v>929</v>
      </c>
      <c r="E1291" t="s">
        <v>929</v>
      </c>
      <c r="F1291" t="s">
        <v>929</v>
      </c>
      <c r="G1291" t="s">
        <v>929</v>
      </c>
      <c r="H1291" t="s">
        <v>929</v>
      </c>
      <c r="I1291" t="s">
        <v>929</v>
      </c>
      <c r="J1291" t="s">
        <v>929</v>
      </c>
      <c r="K1291" t="s">
        <v>929</v>
      </c>
      <c r="L1291" t="s">
        <v>929</v>
      </c>
      <c r="M1291" t="s">
        <v>929</v>
      </c>
      <c r="N1291" t="s">
        <v>929</v>
      </c>
    </row>
    <row r="1292" spans="1:14">
      <c r="A1292">
        <v>802084</v>
      </c>
      <c r="B1292" t="s">
        <v>96</v>
      </c>
      <c r="C1292" t="s">
        <v>930</v>
      </c>
      <c r="D1292" t="s">
        <v>930</v>
      </c>
      <c r="E1292" t="s">
        <v>929</v>
      </c>
      <c r="F1292" t="s">
        <v>930</v>
      </c>
      <c r="G1292" t="s">
        <v>929</v>
      </c>
      <c r="H1292" t="s">
        <v>929</v>
      </c>
      <c r="I1292" t="s">
        <v>929</v>
      </c>
      <c r="J1292" t="s">
        <v>929</v>
      </c>
      <c r="K1292" t="s">
        <v>929</v>
      </c>
      <c r="L1292" t="s">
        <v>929</v>
      </c>
      <c r="M1292" t="s">
        <v>929</v>
      </c>
      <c r="N1292" t="s">
        <v>929</v>
      </c>
    </row>
    <row r="1293" spans="1:14">
      <c r="A1293">
        <v>802085</v>
      </c>
      <c r="B1293" t="s">
        <v>96</v>
      </c>
      <c r="C1293" t="s">
        <v>930</v>
      </c>
      <c r="D1293" t="s">
        <v>929</v>
      </c>
      <c r="E1293" t="s">
        <v>930</v>
      </c>
      <c r="F1293" t="s">
        <v>929</v>
      </c>
      <c r="G1293" t="s">
        <v>929</v>
      </c>
      <c r="H1293" t="s">
        <v>930</v>
      </c>
      <c r="I1293" t="s">
        <v>929</v>
      </c>
      <c r="J1293" t="s">
        <v>929</v>
      </c>
      <c r="K1293" t="s">
        <v>929</v>
      </c>
      <c r="L1293" t="s">
        <v>929</v>
      </c>
      <c r="M1293" t="s">
        <v>929</v>
      </c>
      <c r="N1293" t="s">
        <v>929</v>
      </c>
    </row>
    <row r="1294" spans="1:14">
      <c r="A1294">
        <v>802086</v>
      </c>
      <c r="B1294" t="s">
        <v>96</v>
      </c>
      <c r="C1294" t="s">
        <v>930</v>
      </c>
      <c r="D1294" t="s">
        <v>929</v>
      </c>
      <c r="E1294" t="s">
        <v>929</v>
      </c>
      <c r="F1294" t="s">
        <v>929</v>
      </c>
      <c r="G1294" t="s">
        <v>929</v>
      </c>
      <c r="H1294" t="s">
        <v>930</v>
      </c>
      <c r="I1294" t="s">
        <v>929</v>
      </c>
      <c r="J1294" t="s">
        <v>929</v>
      </c>
      <c r="K1294" t="s">
        <v>929</v>
      </c>
      <c r="L1294" t="s">
        <v>929</v>
      </c>
      <c r="M1294" t="s">
        <v>929</v>
      </c>
      <c r="N1294" t="s">
        <v>929</v>
      </c>
    </row>
    <row r="1295" spans="1:14">
      <c r="A1295">
        <v>802087</v>
      </c>
      <c r="B1295" t="s">
        <v>96</v>
      </c>
      <c r="C1295" t="s">
        <v>930</v>
      </c>
      <c r="D1295" t="s">
        <v>930</v>
      </c>
      <c r="E1295" t="s">
        <v>929</v>
      </c>
      <c r="F1295" t="s">
        <v>929</v>
      </c>
      <c r="G1295" t="s">
        <v>929</v>
      </c>
      <c r="H1295" t="s">
        <v>930</v>
      </c>
      <c r="I1295" t="s">
        <v>929</v>
      </c>
      <c r="J1295" t="s">
        <v>929</v>
      </c>
      <c r="K1295" t="s">
        <v>929</v>
      </c>
      <c r="L1295" t="s">
        <v>929</v>
      </c>
      <c r="M1295" t="s">
        <v>929</v>
      </c>
      <c r="N1295" t="s">
        <v>929</v>
      </c>
    </row>
    <row r="1296" spans="1:14">
      <c r="A1296">
        <v>802088</v>
      </c>
      <c r="B1296" t="s">
        <v>96</v>
      </c>
      <c r="C1296" t="s">
        <v>929</v>
      </c>
      <c r="D1296" t="s">
        <v>929</v>
      </c>
      <c r="E1296" t="s">
        <v>929</v>
      </c>
      <c r="F1296" t="s">
        <v>929</v>
      </c>
      <c r="G1296" t="s">
        <v>929</v>
      </c>
      <c r="H1296" t="s">
        <v>929</v>
      </c>
      <c r="I1296" t="s">
        <v>929</v>
      </c>
      <c r="J1296" t="s">
        <v>929</v>
      </c>
      <c r="K1296" t="s">
        <v>929</v>
      </c>
      <c r="L1296" t="s">
        <v>929</v>
      </c>
      <c r="M1296" t="s">
        <v>929</v>
      </c>
      <c r="N1296" t="s">
        <v>929</v>
      </c>
    </row>
    <row r="1297" spans="1:14">
      <c r="A1297">
        <v>802089</v>
      </c>
      <c r="B1297" t="s">
        <v>96</v>
      </c>
      <c r="C1297" t="s">
        <v>929</v>
      </c>
      <c r="D1297" t="s">
        <v>929</v>
      </c>
      <c r="E1297" t="s">
        <v>929</v>
      </c>
      <c r="F1297" t="s">
        <v>929</v>
      </c>
      <c r="G1297" t="s">
        <v>929</v>
      </c>
      <c r="H1297" t="s">
        <v>929</v>
      </c>
      <c r="I1297" t="s">
        <v>929</v>
      </c>
      <c r="J1297" t="s">
        <v>929</v>
      </c>
      <c r="K1297" t="s">
        <v>929</v>
      </c>
      <c r="L1297" t="s">
        <v>929</v>
      </c>
      <c r="M1297" t="s">
        <v>929</v>
      </c>
      <c r="N1297" t="s">
        <v>929</v>
      </c>
    </row>
    <row r="1298" spans="1:14">
      <c r="A1298">
        <v>802090</v>
      </c>
      <c r="B1298" t="s">
        <v>96</v>
      </c>
      <c r="C1298" t="s">
        <v>929</v>
      </c>
      <c r="D1298" t="s">
        <v>929</v>
      </c>
      <c r="E1298" t="s">
        <v>929</v>
      </c>
      <c r="F1298" t="s">
        <v>929</v>
      </c>
      <c r="G1298" t="s">
        <v>929</v>
      </c>
      <c r="H1298" t="s">
        <v>929</v>
      </c>
      <c r="I1298" t="s">
        <v>929</v>
      </c>
      <c r="J1298" t="s">
        <v>929</v>
      </c>
      <c r="K1298" t="s">
        <v>929</v>
      </c>
      <c r="L1298" t="s">
        <v>929</v>
      </c>
      <c r="M1298" t="s">
        <v>929</v>
      </c>
      <c r="N1298" t="s">
        <v>929</v>
      </c>
    </row>
    <row r="1299" spans="1:14">
      <c r="A1299">
        <v>802091</v>
      </c>
      <c r="B1299" t="s">
        <v>96</v>
      </c>
      <c r="C1299" t="s">
        <v>930</v>
      </c>
      <c r="D1299" t="s">
        <v>930</v>
      </c>
      <c r="E1299" t="s">
        <v>929</v>
      </c>
      <c r="F1299" t="s">
        <v>929</v>
      </c>
      <c r="G1299" t="s">
        <v>930</v>
      </c>
      <c r="H1299" t="s">
        <v>929</v>
      </c>
      <c r="I1299" t="s">
        <v>930</v>
      </c>
      <c r="J1299" t="s">
        <v>930</v>
      </c>
      <c r="K1299" t="s">
        <v>928</v>
      </c>
      <c r="L1299" t="s">
        <v>928</v>
      </c>
      <c r="M1299" t="s">
        <v>928</v>
      </c>
      <c r="N1299" t="s">
        <v>928</v>
      </c>
    </row>
    <row r="1300" spans="1:14">
      <c r="A1300">
        <v>802092</v>
      </c>
      <c r="B1300" t="s">
        <v>96</v>
      </c>
      <c r="C1300" t="s">
        <v>929</v>
      </c>
      <c r="D1300" t="s">
        <v>929</v>
      </c>
      <c r="E1300" t="s">
        <v>929</v>
      </c>
      <c r="F1300" t="s">
        <v>929</v>
      </c>
      <c r="G1300" t="s">
        <v>929</v>
      </c>
      <c r="H1300" t="s">
        <v>929</v>
      </c>
      <c r="I1300" t="s">
        <v>929</v>
      </c>
      <c r="J1300" t="s">
        <v>929</v>
      </c>
      <c r="K1300" t="s">
        <v>929</v>
      </c>
      <c r="L1300" t="s">
        <v>929</v>
      </c>
      <c r="M1300" t="s">
        <v>929</v>
      </c>
      <c r="N1300" t="s">
        <v>929</v>
      </c>
    </row>
    <row r="1301" spans="1:14">
      <c r="A1301">
        <v>802093</v>
      </c>
      <c r="B1301" t="s">
        <v>96</v>
      </c>
      <c r="C1301" t="s">
        <v>929</v>
      </c>
      <c r="D1301" t="s">
        <v>929</v>
      </c>
      <c r="E1301" t="s">
        <v>929</v>
      </c>
      <c r="F1301" t="s">
        <v>929</v>
      </c>
      <c r="G1301" t="s">
        <v>929</v>
      </c>
      <c r="H1301" t="s">
        <v>929</v>
      </c>
      <c r="I1301" t="s">
        <v>929</v>
      </c>
      <c r="J1301" t="s">
        <v>929</v>
      </c>
      <c r="K1301" t="s">
        <v>929</v>
      </c>
      <c r="L1301" t="s">
        <v>929</v>
      </c>
      <c r="M1301" t="s">
        <v>929</v>
      </c>
      <c r="N1301" t="s">
        <v>929</v>
      </c>
    </row>
    <row r="1302" spans="1:14">
      <c r="A1302">
        <v>802094</v>
      </c>
      <c r="B1302" t="s">
        <v>96</v>
      </c>
      <c r="C1302" t="s">
        <v>929</v>
      </c>
      <c r="D1302" t="s">
        <v>929</v>
      </c>
      <c r="E1302" t="s">
        <v>929</v>
      </c>
      <c r="F1302" t="s">
        <v>929</v>
      </c>
      <c r="G1302" t="s">
        <v>929</v>
      </c>
      <c r="H1302" t="s">
        <v>929</v>
      </c>
      <c r="I1302" t="s">
        <v>929</v>
      </c>
      <c r="J1302" t="s">
        <v>929</v>
      </c>
      <c r="K1302" t="s">
        <v>929</v>
      </c>
      <c r="L1302" t="s">
        <v>929</v>
      </c>
      <c r="M1302" t="s">
        <v>929</v>
      </c>
      <c r="N1302" t="s">
        <v>929</v>
      </c>
    </row>
    <row r="1303" spans="1:14">
      <c r="A1303">
        <v>802095</v>
      </c>
      <c r="B1303" t="s">
        <v>96</v>
      </c>
      <c r="C1303" t="s">
        <v>929</v>
      </c>
      <c r="D1303" t="s">
        <v>929</v>
      </c>
      <c r="E1303" t="s">
        <v>929</v>
      </c>
      <c r="F1303" t="s">
        <v>929</v>
      </c>
      <c r="G1303" t="s">
        <v>929</v>
      </c>
      <c r="H1303" t="s">
        <v>929</v>
      </c>
      <c r="I1303" t="s">
        <v>929</v>
      </c>
      <c r="J1303" t="s">
        <v>929</v>
      </c>
      <c r="K1303" t="s">
        <v>929</v>
      </c>
      <c r="L1303" t="s">
        <v>929</v>
      </c>
      <c r="M1303" t="s">
        <v>929</v>
      </c>
      <c r="N1303" t="s">
        <v>929</v>
      </c>
    </row>
    <row r="1304" spans="1:14">
      <c r="A1304">
        <v>802097</v>
      </c>
      <c r="B1304" t="s">
        <v>96</v>
      </c>
      <c r="C1304" t="s">
        <v>929</v>
      </c>
      <c r="D1304" t="s">
        <v>929</v>
      </c>
      <c r="E1304" t="s">
        <v>929</v>
      </c>
      <c r="F1304" t="s">
        <v>929</v>
      </c>
      <c r="G1304" t="s">
        <v>929</v>
      </c>
      <c r="H1304" t="s">
        <v>929</v>
      </c>
      <c r="I1304" t="s">
        <v>929</v>
      </c>
      <c r="J1304" t="s">
        <v>929</v>
      </c>
      <c r="K1304" t="s">
        <v>929</v>
      </c>
      <c r="L1304" t="s">
        <v>929</v>
      </c>
      <c r="M1304" t="s">
        <v>929</v>
      </c>
      <c r="N1304" t="s">
        <v>929</v>
      </c>
    </row>
    <row r="1305" spans="1:14">
      <c r="A1305">
        <v>802098</v>
      </c>
      <c r="B1305" t="s">
        <v>96</v>
      </c>
      <c r="C1305" t="s">
        <v>929</v>
      </c>
      <c r="D1305" t="s">
        <v>929</v>
      </c>
      <c r="E1305" t="s">
        <v>929</v>
      </c>
      <c r="F1305" t="s">
        <v>929</v>
      </c>
      <c r="G1305" t="s">
        <v>929</v>
      </c>
      <c r="H1305" t="s">
        <v>929</v>
      </c>
      <c r="I1305" t="s">
        <v>929</v>
      </c>
      <c r="J1305" t="s">
        <v>929</v>
      </c>
      <c r="K1305" t="s">
        <v>929</v>
      </c>
      <c r="L1305" t="s">
        <v>929</v>
      </c>
      <c r="M1305" t="s">
        <v>929</v>
      </c>
      <c r="N1305" t="s">
        <v>929</v>
      </c>
    </row>
    <row r="1306" spans="1:14">
      <c r="A1306">
        <v>802100</v>
      </c>
      <c r="B1306" t="s">
        <v>96</v>
      </c>
      <c r="C1306" t="s">
        <v>929</v>
      </c>
      <c r="D1306" t="s">
        <v>929</v>
      </c>
      <c r="E1306" t="s">
        <v>929</v>
      </c>
      <c r="F1306" t="s">
        <v>929</v>
      </c>
      <c r="G1306" t="s">
        <v>929</v>
      </c>
      <c r="H1306" t="s">
        <v>929</v>
      </c>
      <c r="I1306" t="s">
        <v>929</v>
      </c>
      <c r="J1306" t="s">
        <v>929</v>
      </c>
      <c r="K1306" t="s">
        <v>929</v>
      </c>
      <c r="L1306" t="s">
        <v>929</v>
      </c>
      <c r="M1306" t="s">
        <v>929</v>
      </c>
      <c r="N1306" t="s">
        <v>929</v>
      </c>
    </row>
    <row r="1307" spans="1:14">
      <c r="A1307">
        <v>802101</v>
      </c>
      <c r="B1307" t="s">
        <v>96</v>
      </c>
      <c r="C1307" t="s">
        <v>929</v>
      </c>
      <c r="D1307" t="s">
        <v>929</v>
      </c>
      <c r="E1307" t="s">
        <v>929</v>
      </c>
      <c r="F1307" t="s">
        <v>929</v>
      </c>
      <c r="G1307" t="s">
        <v>929</v>
      </c>
      <c r="H1307" t="s">
        <v>929</v>
      </c>
      <c r="I1307" t="s">
        <v>929</v>
      </c>
      <c r="J1307" t="s">
        <v>929</v>
      </c>
      <c r="K1307" t="s">
        <v>929</v>
      </c>
      <c r="L1307" t="s">
        <v>929</v>
      </c>
      <c r="M1307" t="s">
        <v>929</v>
      </c>
      <c r="N1307" t="s">
        <v>929</v>
      </c>
    </row>
    <row r="1308" spans="1:14">
      <c r="A1308">
        <v>802102</v>
      </c>
      <c r="B1308" t="s">
        <v>96</v>
      </c>
      <c r="C1308" t="s">
        <v>929</v>
      </c>
      <c r="D1308" t="s">
        <v>929</v>
      </c>
      <c r="E1308" t="s">
        <v>928</v>
      </c>
      <c r="F1308" t="s">
        <v>930</v>
      </c>
      <c r="G1308" t="s">
        <v>929</v>
      </c>
      <c r="H1308" t="s">
        <v>928</v>
      </c>
      <c r="I1308" t="s">
        <v>928</v>
      </c>
      <c r="J1308" t="s">
        <v>930</v>
      </c>
      <c r="K1308" t="s">
        <v>928</v>
      </c>
      <c r="L1308" t="s">
        <v>929</v>
      </c>
      <c r="M1308" t="s">
        <v>930</v>
      </c>
      <c r="N1308" t="s">
        <v>929</v>
      </c>
    </row>
    <row r="1309" spans="1:14">
      <c r="A1309">
        <v>802103</v>
      </c>
      <c r="B1309" t="s">
        <v>96</v>
      </c>
      <c r="C1309" t="s">
        <v>929</v>
      </c>
      <c r="D1309" t="s">
        <v>929</v>
      </c>
      <c r="E1309" t="s">
        <v>929</v>
      </c>
      <c r="F1309" t="s">
        <v>929</v>
      </c>
      <c r="G1309" t="s">
        <v>929</v>
      </c>
      <c r="H1309" t="s">
        <v>929</v>
      </c>
      <c r="I1309" t="s">
        <v>929</v>
      </c>
      <c r="J1309" t="s">
        <v>929</v>
      </c>
      <c r="K1309" t="s">
        <v>929</v>
      </c>
      <c r="L1309" t="s">
        <v>929</v>
      </c>
      <c r="M1309" t="s">
        <v>929</v>
      </c>
      <c r="N1309" t="s">
        <v>929</v>
      </c>
    </row>
    <row r="1310" spans="1:14">
      <c r="A1310">
        <v>802104</v>
      </c>
      <c r="B1310" t="s">
        <v>96</v>
      </c>
      <c r="C1310" t="s">
        <v>929</v>
      </c>
      <c r="D1310" t="s">
        <v>929</v>
      </c>
      <c r="E1310" t="s">
        <v>929</v>
      </c>
      <c r="F1310" t="s">
        <v>929</v>
      </c>
      <c r="G1310" t="s">
        <v>929</v>
      </c>
      <c r="H1310" t="s">
        <v>929</v>
      </c>
      <c r="I1310" t="s">
        <v>929</v>
      </c>
      <c r="J1310" t="s">
        <v>929</v>
      </c>
      <c r="K1310" t="s">
        <v>929</v>
      </c>
      <c r="L1310" t="s">
        <v>929</v>
      </c>
      <c r="M1310" t="s">
        <v>929</v>
      </c>
      <c r="N1310" t="s">
        <v>929</v>
      </c>
    </row>
    <row r="1311" spans="1:14">
      <c r="A1311">
        <v>802108</v>
      </c>
      <c r="B1311" t="s">
        <v>96</v>
      </c>
      <c r="C1311" t="s">
        <v>930</v>
      </c>
      <c r="D1311" t="s">
        <v>930</v>
      </c>
      <c r="E1311" t="s">
        <v>930</v>
      </c>
      <c r="F1311" t="s">
        <v>929</v>
      </c>
      <c r="G1311" t="s">
        <v>929</v>
      </c>
      <c r="H1311" t="s">
        <v>929</v>
      </c>
      <c r="I1311" t="s">
        <v>929</v>
      </c>
      <c r="J1311" t="s">
        <v>929</v>
      </c>
      <c r="K1311" t="s">
        <v>929</v>
      </c>
      <c r="L1311" t="s">
        <v>929</v>
      </c>
      <c r="M1311" t="s">
        <v>929</v>
      </c>
      <c r="N1311" t="s">
        <v>929</v>
      </c>
    </row>
    <row r="1312" spans="1:14">
      <c r="A1312">
        <v>802109</v>
      </c>
      <c r="B1312" t="s">
        <v>96</v>
      </c>
      <c r="C1312" t="s">
        <v>929</v>
      </c>
      <c r="D1312" t="s">
        <v>929</v>
      </c>
      <c r="E1312" t="s">
        <v>929</v>
      </c>
      <c r="F1312" t="s">
        <v>930</v>
      </c>
      <c r="G1312" t="s">
        <v>929</v>
      </c>
      <c r="H1312" t="s">
        <v>929</v>
      </c>
      <c r="I1312" t="s">
        <v>930</v>
      </c>
      <c r="J1312" t="s">
        <v>929</v>
      </c>
      <c r="K1312" t="s">
        <v>930</v>
      </c>
      <c r="L1312" t="s">
        <v>930</v>
      </c>
      <c r="M1312" t="s">
        <v>928</v>
      </c>
      <c r="N1312" t="s">
        <v>930</v>
      </c>
    </row>
    <row r="1313" spans="1:14">
      <c r="A1313">
        <v>802110</v>
      </c>
      <c r="B1313" t="s">
        <v>96</v>
      </c>
      <c r="C1313" t="s">
        <v>929</v>
      </c>
      <c r="D1313" t="s">
        <v>929</v>
      </c>
      <c r="E1313" t="s">
        <v>929</v>
      </c>
      <c r="F1313" t="s">
        <v>929</v>
      </c>
      <c r="G1313" t="s">
        <v>929</v>
      </c>
      <c r="H1313" t="s">
        <v>929</v>
      </c>
      <c r="I1313" t="s">
        <v>929</v>
      </c>
      <c r="J1313" t="s">
        <v>929</v>
      </c>
      <c r="K1313" t="s">
        <v>929</v>
      </c>
      <c r="L1313" t="s">
        <v>929</v>
      </c>
      <c r="M1313" t="s">
        <v>929</v>
      </c>
      <c r="N1313" t="s">
        <v>929</v>
      </c>
    </row>
    <row r="1314" spans="1:14">
      <c r="A1314">
        <v>802111</v>
      </c>
      <c r="B1314" t="s">
        <v>96</v>
      </c>
      <c r="C1314" t="s">
        <v>929</v>
      </c>
      <c r="D1314" t="s">
        <v>929</v>
      </c>
      <c r="E1314" t="s">
        <v>929</v>
      </c>
      <c r="F1314" t="s">
        <v>929</v>
      </c>
      <c r="G1314" t="s">
        <v>929</v>
      </c>
      <c r="H1314" t="s">
        <v>929</v>
      </c>
      <c r="I1314" t="s">
        <v>929</v>
      </c>
      <c r="J1314" t="s">
        <v>929</v>
      </c>
      <c r="K1314" t="s">
        <v>929</v>
      </c>
      <c r="L1314" t="s">
        <v>929</v>
      </c>
      <c r="M1314" t="s">
        <v>929</v>
      </c>
      <c r="N1314" t="s">
        <v>929</v>
      </c>
    </row>
    <row r="1315" spans="1:14">
      <c r="A1315">
        <v>802113</v>
      </c>
      <c r="B1315" t="s">
        <v>96</v>
      </c>
      <c r="C1315" t="s">
        <v>929</v>
      </c>
      <c r="D1315" t="s">
        <v>929</v>
      </c>
      <c r="E1315" t="s">
        <v>929</v>
      </c>
      <c r="F1315" t="s">
        <v>929</v>
      </c>
      <c r="G1315" t="s">
        <v>929</v>
      </c>
      <c r="H1315" t="s">
        <v>929</v>
      </c>
      <c r="I1315" t="s">
        <v>929</v>
      </c>
      <c r="J1315" t="s">
        <v>929</v>
      </c>
      <c r="K1315" t="s">
        <v>929</v>
      </c>
      <c r="L1315" t="s">
        <v>929</v>
      </c>
      <c r="M1315" t="s">
        <v>929</v>
      </c>
      <c r="N1315" t="s">
        <v>929</v>
      </c>
    </row>
    <row r="1316" spans="1:14">
      <c r="A1316">
        <v>802114</v>
      </c>
      <c r="B1316" t="s">
        <v>96</v>
      </c>
      <c r="C1316" t="s">
        <v>928</v>
      </c>
      <c r="D1316" t="s">
        <v>930</v>
      </c>
      <c r="E1316" t="s">
        <v>929</v>
      </c>
      <c r="F1316" t="s">
        <v>928</v>
      </c>
      <c r="G1316" t="s">
        <v>929</v>
      </c>
      <c r="H1316" t="s">
        <v>930</v>
      </c>
      <c r="I1316" t="s">
        <v>928</v>
      </c>
      <c r="J1316" t="s">
        <v>929</v>
      </c>
      <c r="K1316" t="s">
        <v>929</v>
      </c>
      <c r="L1316" t="s">
        <v>930</v>
      </c>
      <c r="M1316" t="s">
        <v>930</v>
      </c>
      <c r="N1316" t="s">
        <v>930</v>
      </c>
    </row>
    <row r="1317" spans="1:14">
      <c r="A1317">
        <v>802115</v>
      </c>
      <c r="B1317" t="s">
        <v>96</v>
      </c>
      <c r="C1317" t="s">
        <v>929</v>
      </c>
      <c r="D1317" t="s">
        <v>929</v>
      </c>
      <c r="E1317" t="s">
        <v>929</v>
      </c>
      <c r="F1317" t="s">
        <v>929</v>
      </c>
      <c r="G1317" t="s">
        <v>929</v>
      </c>
      <c r="H1317" t="s">
        <v>929</v>
      </c>
      <c r="I1317" t="s">
        <v>929</v>
      </c>
      <c r="J1317" t="s">
        <v>929</v>
      </c>
      <c r="K1317" t="s">
        <v>929</v>
      </c>
      <c r="L1317" t="s">
        <v>929</v>
      </c>
      <c r="M1317" t="s">
        <v>929</v>
      </c>
      <c r="N1317" t="s">
        <v>929</v>
      </c>
    </row>
    <row r="1318" spans="1:14">
      <c r="A1318">
        <v>802116</v>
      </c>
      <c r="B1318" t="s">
        <v>96</v>
      </c>
      <c r="C1318" t="s">
        <v>929</v>
      </c>
      <c r="D1318" t="s">
        <v>930</v>
      </c>
      <c r="E1318" t="s">
        <v>929</v>
      </c>
      <c r="F1318" t="s">
        <v>929</v>
      </c>
      <c r="G1318" t="s">
        <v>930</v>
      </c>
      <c r="H1318" t="s">
        <v>929</v>
      </c>
      <c r="I1318" t="s">
        <v>929</v>
      </c>
      <c r="J1318" t="s">
        <v>930</v>
      </c>
      <c r="K1318" t="s">
        <v>929</v>
      </c>
      <c r="L1318" t="s">
        <v>930</v>
      </c>
      <c r="M1318" t="s">
        <v>930</v>
      </c>
      <c r="N1318" t="s">
        <v>930</v>
      </c>
    </row>
    <row r="1319" spans="1:14">
      <c r="A1319">
        <v>802118</v>
      </c>
      <c r="B1319" t="s">
        <v>96</v>
      </c>
      <c r="C1319" t="s">
        <v>929</v>
      </c>
      <c r="D1319" t="s">
        <v>929</v>
      </c>
      <c r="E1319" t="s">
        <v>929</v>
      </c>
      <c r="F1319" t="s">
        <v>929</v>
      </c>
      <c r="G1319" t="s">
        <v>929</v>
      </c>
      <c r="H1319" t="s">
        <v>929</v>
      </c>
      <c r="I1319" t="s">
        <v>929</v>
      </c>
      <c r="J1319" t="s">
        <v>929</v>
      </c>
      <c r="K1319" t="s">
        <v>929</v>
      </c>
      <c r="L1319" t="s">
        <v>929</v>
      </c>
      <c r="M1319" t="s">
        <v>929</v>
      </c>
      <c r="N1319" t="s">
        <v>929</v>
      </c>
    </row>
    <row r="1320" spans="1:14">
      <c r="A1320">
        <v>802119</v>
      </c>
      <c r="B1320" t="s">
        <v>96</v>
      </c>
      <c r="C1320" t="s">
        <v>930</v>
      </c>
      <c r="D1320" t="s">
        <v>930</v>
      </c>
      <c r="E1320" t="s">
        <v>930</v>
      </c>
      <c r="F1320" t="s">
        <v>929</v>
      </c>
      <c r="G1320" t="s">
        <v>929</v>
      </c>
      <c r="H1320" t="s">
        <v>929</v>
      </c>
      <c r="I1320" t="s">
        <v>929</v>
      </c>
      <c r="J1320" t="s">
        <v>929</v>
      </c>
      <c r="K1320" t="s">
        <v>929</v>
      </c>
      <c r="L1320" t="s">
        <v>929</v>
      </c>
      <c r="M1320" t="s">
        <v>929</v>
      </c>
      <c r="N1320" t="s">
        <v>929</v>
      </c>
    </row>
    <row r="1321" spans="1:14">
      <c r="A1321">
        <v>802121</v>
      </c>
      <c r="B1321" t="s">
        <v>96</v>
      </c>
      <c r="C1321" t="s">
        <v>929</v>
      </c>
      <c r="D1321" t="s">
        <v>930</v>
      </c>
      <c r="E1321" t="s">
        <v>930</v>
      </c>
      <c r="F1321" t="s">
        <v>930</v>
      </c>
      <c r="G1321" t="s">
        <v>929</v>
      </c>
      <c r="H1321" t="s">
        <v>930</v>
      </c>
      <c r="I1321" t="s">
        <v>929</v>
      </c>
      <c r="J1321" t="s">
        <v>930</v>
      </c>
      <c r="K1321" t="s">
        <v>930</v>
      </c>
      <c r="L1321" t="s">
        <v>929</v>
      </c>
      <c r="M1321" t="s">
        <v>929</v>
      </c>
      <c r="N1321" t="s">
        <v>929</v>
      </c>
    </row>
    <row r="1322" spans="1:14">
      <c r="A1322">
        <v>802126</v>
      </c>
      <c r="B1322" t="s">
        <v>96</v>
      </c>
      <c r="C1322" t="s">
        <v>929</v>
      </c>
      <c r="D1322" t="s">
        <v>929</v>
      </c>
      <c r="E1322" t="s">
        <v>929</v>
      </c>
      <c r="F1322" t="s">
        <v>929</v>
      </c>
      <c r="G1322" t="s">
        <v>929</v>
      </c>
      <c r="H1322" t="s">
        <v>929</v>
      </c>
      <c r="I1322" t="s">
        <v>929</v>
      </c>
      <c r="J1322" t="s">
        <v>929</v>
      </c>
      <c r="K1322" t="s">
        <v>929</v>
      </c>
      <c r="L1322" t="s">
        <v>929</v>
      </c>
      <c r="M1322" t="s">
        <v>929</v>
      </c>
      <c r="N1322" t="s">
        <v>929</v>
      </c>
    </row>
    <row r="1323" spans="1:14">
      <c r="A1323">
        <v>802127</v>
      </c>
      <c r="B1323" t="s">
        <v>96</v>
      </c>
      <c r="C1323" t="s">
        <v>929</v>
      </c>
      <c r="D1323" t="s">
        <v>929</v>
      </c>
      <c r="E1323" t="s">
        <v>929</v>
      </c>
      <c r="F1323" t="s">
        <v>929</v>
      </c>
      <c r="G1323" t="s">
        <v>929</v>
      </c>
      <c r="H1323" t="s">
        <v>929</v>
      </c>
      <c r="I1323" t="s">
        <v>929</v>
      </c>
      <c r="J1323" t="s">
        <v>929</v>
      </c>
      <c r="K1323" t="s">
        <v>929</v>
      </c>
      <c r="L1323" t="s">
        <v>929</v>
      </c>
      <c r="M1323" t="s">
        <v>929</v>
      </c>
      <c r="N1323" t="s">
        <v>929</v>
      </c>
    </row>
    <row r="1324" spans="1:14">
      <c r="A1324">
        <v>802130</v>
      </c>
      <c r="B1324" t="s">
        <v>96</v>
      </c>
      <c r="C1324" t="s">
        <v>929</v>
      </c>
      <c r="D1324" t="s">
        <v>929</v>
      </c>
      <c r="E1324" t="s">
        <v>929</v>
      </c>
      <c r="F1324" t="s">
        <v>929</v>
      </c>
      <c r="G1324" t="s">
        <v>929</v>
      </c>
      <c r="H1324" t="s">
        <v>929</v>
      </c>
      <c r="I1324" t="s">
        <v>929</v>
      </c>
      <c r="J1324" t="s">
        <v>929</v>
      </c>
      <c r="K1324" t="s">
        <v>929</v>
      </c>
      <c r="L1324" t="s">
        <v>929</v>
      </c>
      <c r="M1324" t="s">
        <v>929</v>
      </c>
      <c r="N1324" t="s">
        <v>929</v>
      </c>
    </row>
    <row r="1325" spans="1:14">
      <c r="A1325">
        <v>802131</v>
      </c>
      <c r="B1325" t="s">
        <v>96</v>
      </c>
      <c r="C1325" t="s">
        <v>930</v>
      </c>
      <c r="D1325" t="s">
        <v>929</v>
      </c>
      <c r="E1325" t="s">
        <v>930</v>
      </c>
      <c r="F1325" t="s">
        <v>930</v>
      </c>
      <c r="G1325" t="s">
        <v>930</v>
      </c>
      <c r="H1325" t="s">
        <v>929</v>
      </c>
      <c r="I1325" t="s">
        <v>929</v>
      </c>
      <c r="J1325" t="s">
        <v>929</v>
      </c>
      <c r="K1325" t="s">
        <v>929</v>
      </c>
      <c r="L1325" t="s">
        <v>929</v>
      </c>
      <c r="M1325" t="s">
        <v>929</v>
      </c>
      <c r="N1325" t="s">
        <v>929</v>
      </c>
    </row>
    <row r="1326" spans="1:14">
      <c r="A1326">
        <v>802132</v>
      </c>
      <c r="B1326" t="s">
        <v>96</v>
      </c>
      <c r="C1326" t="s">
        <v>929</v>
      </c>
      <c r="D1326" t="s">
        <v>929</v>
      </c>
      <c r="E1326" t="s">
        <v>929</v>
      </c>
      <c r="F1326" t="s">
        <v>929</v>
      </c>
      <c r="G1326" t="s">
        <v>929</v>
      </c>
      <c r="H1326" t="s">
        <v>929</v>
      </c>
      <c r="I1326" t="s">
        <v>929</v>
      </c>
      <c r="J1326" t="s">
        <v>929</v>
      </c>
      <c r="K1326" t="s">
        <v>929</v>
      </c>
      <c r="L1326" t="s">
        <v>929</v>
      </c>
      <c r="M1326" t="s">
        <v>929</v>
      </c>
      <c r="N1326" t="s">
        <v>929</v>
      </c>
    </row>
    <row r="1327" spans="1:14">
      <c r="A1327">
        <v>802133</v>
      </c>
      <c r="B1327" t="s">
        <v>96</v>
      </c>
      <c r="C1327" t="s">
        <v>929</v>
      </c>
      <c r="D1327" t="s">
        <v>929</v>
      </c>
      <c r="E1327" t="s">
        <v>929</v>
      </c>
      <c r="F1327" t="s">
        <v>929</v>
      </c>
      <c r="G1327" t="s">
        <v>929</v>
      </c>
      <c r="H1327" t="s">
        <v>929</v>
      </c>
      <c r="I1327" t="s">
        <v>929</v>
      </c>
      <c r="J1327" t="s">
        <v>929</v>
      </c>
      <c r="K1327" t="s">
        <v>929</v>
      </c>
      <c r="L1327" t="s">
        <v>929</v>
      </c>
      <c r="M1327" t="s">
        <v>929</v>
      </c>
      <c r="N1327" t="s">
        <v>929</v>
      </c>
    </row>
    <row r="1328" spans="1:14">
      <c r="A1328">
        <v>802135</v>
      </c>
      <c r="B1328" t="s">
        <v>96</v>
      </c>
      <c r="C1328" t="s">
        <v>929</v>
      </c>
      <c r="D1328" t="s">
        <v>929</v>
      </c>
      <c r="E1328" t="s">
        <v>929</v>
      </c>
      <c r="F1328" t="s">
        <v>929</v>
      </c>
      <c r="G1328" t="s">
        <v>929</v>
      </c>
      <c r="H1328" t="s">
        <v>929</v>
      </c>
      <c r="I1328" t="s">
        <v>929</v>
      </c>
      <c r="J1328" t="s">
        <v>929</v>
      </c>
      <c r="K1328" t="s">
        <v>929</v>
      </c>
      <c r="L1328" t="s">
        <v>929</v>
      </c>
      <c r="M1328" t="s">
        <v>929</v>
      </c>
      <c r="N1328" t="s">
        <v>929</v>
      </c>
    </row>
    <row r="1329" spans="1:14">
      <c r="A1329">
        <v>802136</v>
      </c>
      <c r="B1329" t="s">
        <v>96</v>
      </c>
      <c r="C1329" t="s">
        <v>929</v>
      </c>
      <c r="D1329" t="s">
        <v>929</v>
      </c>
      <c r="E1329" t="s">
        <v>929</v>
      </c>
      <c r="F1329" t="s">
        <v>929</v>
      </c>
      <c r="G1329" t="s">
        <v>929</v>
      </c>
      <c r="H1329" t="s">
        <v>929</v>
      </c>
      <c r="I1329" t="s">
        <v>929</v>
      </c>
      <c r="J1329" t="s">
        <v>929</v>
      </c>
      <c r="K1329" t="s">
        <v>929</v>
      </c>
      <c r="L1329" t="s">
        <v>929</v>
      </c>
      <c r="M1329" t="s">
        <v>929</v>
      </c>
      <c r="N1329" t="s">
        <v>929</v>
      </c>
    </row>
    <row r="1330" spans="1:14">
      <c r="A1330">
        <v>802137</v>
      </c>
      <c r="B1330" t="s">
        <v>96</v>
      </c>
      <c r="C1330" t="s">
        <v>928</v>
      </c>
      <c r="D1330" t="s">
        <v>930</v>
      </c>
      <c r="E1330" t="s">
        <v>928</v>
      </c>
      <c r="F1330" t="s">
        <v>930</v>
      </c>
      <c r="G1330" t="s">
        <v>930</v>
      </c>
      <c r="H1330" t="s">
        <v>930</v>
      </c>
      <c r="I1330" t="s">
        <v>928</v>
      </c>
      <c r="J1330" t="s">
        <v>928</v>
      </c>
      <c r="K1330" t="s">
        <v>928</v>
      </c>
      <c r="L1330" t="s">
        <v>928</v>
      </c>
      <c r="M1330" t="s">
        <v>928</v>
      </c>
      <c r="N1330" t="s">
        <v>928</v>
      </c>
    </row>
    <row r="1331" spans="1:14">
      <c r="A1331">
        <v>802138</v>
      </c>
      <c r="B1331" t="s">
        <v>96</v>
      </c>
      <c r="C1331" t="s">
        <v>929</v>
      </c>
      <c r="D1331" t="s">
        <v>929</v>
      </c>
      <c r="E1331" t="s">
        <v>929</v>
      </c>
      <c r="F1331" t="s">
        <v>929</v>
      </c>
      <c r="G1331" t="s">
        <v>929</v>
      </c>
      <c r="H1331" t="s">
        <v>929</v>
      </c>
      <c r="I1331" t="s">
        <v>929</v>
      </c>
      <c r="J1331" t="s">
        <v>929</v>
      </c>
      <c r="K1331" t="s">
        <v>929</v>
      </c>
      <c r="L1331" t="s">
        <v>929</v>
      </c>
      <c r="M1331" t="s">
        <v>929</v>
      </c>
      <c r="N1331" t="s">
        <v>929</v>
      </c>
    </row>
    <row r="1332" spans="1:14">
      <c r="A1332">
        <v>802139</v>
      </c>
      <c r="B1332" t="s">
        <v>96</v>
      </c>
      <c r="C1332" t="s">
        <v>929</v>
      </c>
      <c r="D1332" t="s">
        <v>929</v>
      </c>
      <c r="E1332" t="s">
        <v>929</v>
      </c>
      <c r="F1332" t="s">
        <v>929</v>
      </c>
      <c r="G1332" t="s">
        <v>929</v>
      </c>
      <c r="H1332" t="s">
        <v>929</v>
      </c>
      <c r="I1332" t="s">
        <v>929</v>
      </c>
      <c r="J1332" t="s">
        <v>929</v>
      </c>
      <c r="K1332" t="s">
        <v>929</v>
      </c>
      <c r="L1332" t="s">
        <v>929</v>
      </c>
      <c r="M1332" t="s">
        <v>929</v>
      </c>
      <c r="N1332" t="s">
        <v>929</v>
      </c>
    </row>
    <row r="1333" spans="1:14">
      <c r="A1333">
        <v>802142</v>
      </c>
      <c r="B1333" t="s">
        <v>96</v>
      </c>
      <c r="C1333" t="s">
        <v>929</v>
      </c>
      <c r="D1333" t="s">
        <v>929</v>
      </c>
      <c r="E1333" t="s">
        <v>929</v>
      </c>
      <c r="F1333" t="s">
        <v>929</v>
      </c>
      <c r="G1333" t="s">
        <v>929</v>
      </c>
      <c r="H1333" t="s">
        <v>929</v>
      </c>
      <c r="I1333" t="s">
        <v>929</v>
      </c>
      <c r="J1333" t="s">
        <v>929</v>
      </c>
      <c r="K1333" t="s">
        <v>929</v>
      </c>
      <c r="L1333" t="s">
        <v>929</v>
      </c>
      <c r="M1333" t="s">
        <v>929</v>
      </c>
      <c r="N1333" t="s">
        <v>929</v>
      </c>
    </row>
    <row r="1334" spans="1:14">
      <c r="A1334">
        <v>802143</v>
      </c>
      <c r="B1334" t="s">
        <v>96</v>
      </c>
      <c r="C1334" t="s">
        <v>930</v>
      </c>
      <c r="D1334" t="s">
        <v>930</v>
      </c>
      <c r="E1334" t="s">
        <v>929</v>
      </c>
      <c r="F1334" t="s">
        <v>930</v>
      </c>
      <c r="G1334" t="s">
        <v>929</v>
      </c>
      <c r="H1334" t="s">
        <v>930</v>
      </c>
      <c r="I1334" t="s">
        <v>929</v>
      </c>
      <c r="J1334" t="s">
        <v>929</v>
      </c>
      <c r="K1334" t="s">
        <v>929</v>
      </c>
      <c r="L1334" t="s">
        <v>929</v>
      </c>
      <c r="M1334" t="s">
        <v>929</v>
      </c>
      <c r="N1334" t="s">
        <v>929</v>
      </c>
    </row>
    <row r="1335" spans="1:14">
      <c r="A1335">
        <v>802144</v>
      </c>
      <c r="B1335" t="s">
        <v>96</v>
      </c>
      <c r="C1335" t="s">
        <v>929</v>
      </c>
      <c r="D1335" t="s">
        <v>929</v>
      </c>
      <c r="E1335" t="s">
        <v>930</v>
      </c>
      <c r="F1335" t="s">
        <v>930</v>
      </c>
      <c r="G1335" t="s">
        <v>929</v>
      </c>
      <c r="H1335" t="s">
        <v>930</v>
      </c>
      <c r="I1335" t="s">
        <v>929</v>
      </c>
      <c r="J1335" t="s">
        <v>929</v>
      </c>
      <c r="K1335" t="s">
        <v>929</v>
      </c>
      <c r="L1335" t="s">
        <v>929</v>
      </c>
      <c r="M1335" t="s">
        <v>929</v>
      </c>
      <c r="N1335" t="s">
        <v>929</v>
      </c>
    </row>
    <row r="1336" spans="1:14">
      <c r="A1336">
        <v>802145</v>
      </c>
      <c r="B1336" t="s">
        <v>96</v>
      </c>
      <c r="C1336" t="s">
        <v>929</v>
      </c>
      <c r="D1336" t="s">
        <v>929</v>
      </c>
      <c r="E1336" t="s">
        <v>929</v>
      </c>
      <c r="F1336" t="s">
        <v>929</v>
      </c>
      <c r="G1336" t="s">
        <v>929</v>
      </c>
      <c r="H1336" t="s">
        <v>929</v>
      </c>
      <c r="I1336" t="s">
        <v>929</v>
      </c>
      <c r="J1336" t="s">
        <v>929</v>
      </c>
      <c r="K1336" t="s">
        <v>929</v>
      </c>
      <c r="L1336" t="s">
        <v>929</v>
      </c>
      <c r="M1336" t="s">
        <v>929</v>
      </c>
      <c r="N1336" t="s">
        <v>929</v>
      </c>
    </row>
    <row r="1337" spans="1:14">
      <c r="A1337">
        <v>802147</v>
      </c>
      <c r="B1337" t="s">
        <v>96</v>
      </c>
      <c r="C1337" t="s">
        <v>930</v>
      </c>
      <c r="D1337" t="s">
        <v>930</v>
      </c>
      <c r="E1337" t="s">
        <v>929</v>
      </c>
      <c r="F1337" t="s">
        <v>930</v>
      </c>
      <c r="G1337" t="s">
        <v>930</v>
      </c>
      <c r="H1337" t="s">
        <v>930</v>
      </c>
      <c r="I1337" t="s">
        <v>929</v>
      </c>
      <c r="J1337" t="s">
        <v>929</v>
      </c>
      <c r="K1337" t="s">
        <v>929</v>
      </c>
      <c r="L1337" t="s">
        <v>930</v>
      </c>
      <c r="M1337" t="s">
        <v>929</v>
      </c>
      <c r="N1337" t="s">
        <v>929</v>
      </c>
    </row>
    <row r="1338" spans="1:14">
      <c r="A1338">
        <v>802148</v>
      </c>
      <c r="B1338" t="s">
        <v>96</v>
      </c>
      <c r="C1338" t="s">
        <v>929</v>
      </c>
      <c r="D1338" t="s">
        <v>929</v>
      </c>
      <c r="E1338" t="s">
        <v>929</v>
      </c>
      <c r="F1338" t="s">
        <v>929</v>
      </c>
      <c r="G1338" t="s">
        <v>929</v>
      </c>
      <c r="H1338" t="s">
        <v>929</v>
      </c>
      <c r="I1338" t="s">
        <v>929</v>
      </c>
      <c r="J1338" t="s">
        <v>929</v>
      </c>
      <c r="K1338" t="s">
        <v>929</v>
      </c>
      <c r="L1338" t="s">
        <v>929</v>
      </c>
      <c r="M1338" t="s">
        <v>929</v>
      </c>
      <c r="N1338" t="s">
        <v>929</v>
      </c>
    </row>
    <row r="1339" spans="1:14">
      <c r="A1339">
        <v>802149</v>
      </c>
      <c r="B1339" t="s">
        <v>96</v>
      </c>
      <c r="C1339" t="s">
        <v>930</v>
      </c>
      <c r="D1339" t="s">
        <v>930</v>
      </c>
      <c r="E1339" t="s">
        <v>930</v>
      </c>
      <c r="F1339" t="s">
        <v>930</v>
      </c>
      <c r="G1339" t="s">
        <v>930</v>
      </c>
      <c r="H1339" t="s">
        <v>929</v>
      </c>
      <c r="I1339" t="s">
        <v>930</v>
      </c>
      <c r="J1339" t="s">
        <v>930</v>
      </c>
      <c r="K1339" t="s">
        <v>930</v>
      </c>
      <c r="L1339" t="s">
        <v>929</v>
      </c>
      <c r="M1339" t="s">
        <v>930</v>
      </c>
      <c r="N1339" t="s">
        <v>929</v>
      </c>
    </row>
    <row r="1340" spans="1:14">
      <c r="A1340">
        <v>802151</v>
      </c>
      <c r="B1340" t="s">
        <v>96</v>
      </c>
      <c r="C1340" t="s">
        <v>929</v>
      </c>
      <c r="D1340" t="s">
        <v>929</v>
      </c>
      <c r="E1340" t="s">
        <v>929</v>
      </c>
      <c r="F1340" t="s">
        <v>929</v>
      </c>
      <c r="G1340" t="s">
        <v>929</v>
      </c>
      <c r="H1340" t="s">
        <v>929</v>
      </c>
      <c r="I1340" t="s">
        <v>929</v>
      </c>
      <c r="J1340" t="s">
        <v>929</v>
      </c>
      <c r="K1340" t="s">
        <v>929</v>
      </c>
      <c r="L1340" t="s">
        <v>929</v>
      </c>
      <c r="M1340" t="s">
        <v>929</v>
      </c>
      <c r="N1340" t="s">
        <v>929</v>
      </c>
    </row>
    <row r="1341" spans="1:14">
      <c r="A1341">
        <v>802152</v>
      </c>
      <c r="B1341" t="s">
        <v>96</v>
      </c>
      <c r="C1341" t="s">
        <v>930</v>
      </c>
      <c r="D1341" t="s">
        <v>930</v>
      </c>
      <c r="E1341" t="s">
        <v>929</v>
      </c>
      <c r="F1341" t="s">
        <v>928</v>
      </c>
      <c r="G1341" t="s">
        <v>929</v>
      </c>
      <c r="H1341" t="s">
        <v>928</v>
      </c>
      <c r="I1341" t="s">
        <v>928</v>
      </c>
      <c r="J1341" t="s">
        <v>928</v>
      </c>
      <c r="K1341" t="s">
        <v>929</v>
      </c>
      <c r="L1341" t="s">
        <v>929</v>
      </c>
      <c r="M1341" t="s">
        <v>928</v>
      </c>
      <c r="N1341" t="s">
        <v>929</v>
      </c>
    </row>
    <row r="1342" spans="1:14">
      <c r="A1342">
        <v>802153</v>
      </c>
      <c r="B1342" t="s">
        <v>96</v>
      </c>
      <c r="C1342" t="s">
        <v>929</v>
      </c>
      <c r="D1342" t="s">
        <v>929</v>
      </c>
      <c r="E1342" t="s">
        <v>929</v>
      </c>
      <c r="F1342" t="s">
        <v>929</v>
      </c>
      <c r="G1342" t="s">
        <v>929</v>
      </c>
      <c r="H1342" t="s">
        <v>929</v>
      </c>
      <c r="I1342" t="s">
        <v>929</v>
      </c>
      <c r="J1342" t="s">
        <v>929</v>
      </c>
      <c r="K1342" t="s">
        <v>929</v>
      </c>
      <c r="L1342" t="s">
        <v>929</v>
      </c>
      <c r="M1342" t="s">
        <v>929</v>
      </c>
      <c r="N1342" t="s">
        <v>929</v>
      </c>
    </row>
    <row r="1343" spans="1:14">
      <c r="A1343">
        <v>802154</v>
      </c>
      <c r="B1343" t="s">
        <v>96</v>
      </c>
      <c r="C1343" t="s">
        <v>929</v>
      </c>
      <c r="D1343" t="s">
        <v>929</v>
      </c>
      <c r="E1343" t="s">
        <v>929</v>
      </c>
      <c r="F1343" t="s">
        <v>929</v>
      </c>
      <c r="G1343" t="s">
        <v>929</v>
      </c>
      <c r="H1343" t="s">
        <v>929</v>
      </c>
      <c r="I1343" t="s">
        <v>929</v>
      </c>
      <c r="J1343" t="s">
        <v>929</v>
      </c>
      <c r="K1343" t="s">
        <v>929</v>
      </c>
      <c r="L1343" t="s">
        <v>929</v>
      </c>
      <c r="M1343" t="s">
        <v>929</v>
      </c>
      <c r="N1343" t="s">
        <v>929</v>
      </c>
    </row>
    <row r="1344" spans="1:14">
      <c r="A1344">
        <v>802155</v>
      </c>
      <c r="B1344" t="s">
        <v>96</v>
      </c>
      <c r="C1344" t="s">
        <v>929</v>
      </c>
      <c r="D1344" t="s">
        <v>929</v>
      </c>
      <c r="E1344" t="s">
        <v>929</v>
      </c>
      <c r="F1344" t="s">
        <v>929</v>
      </c>
      <c r="G1344" t="s">
        <v>929</v>
      </c>
      <c r="H1344" t="s">
        <v>929</v>
      </c>
      <c r="I1344" t="s">
        <v>929</v>
      </c>
      <c r="J1344" t="s">
        <v>929</v>
      </c>
      <c r="K1344" t="s">
        <v>929</v>
      </c>
      <c r="L1344" t="s">
        <v>929</v>
      </c>
      <c r="M1344" t="s">
        <v>929</v>
      </c>
      <c r="N1344" t="s">
        <v>929</v>
      </c>
    </row>
    <row r="1345" spans="1:14">
      <c r="A1345">
        <v>802157</v>
      </c>
      <c r="B1345" t="s">
        <v>96</v>
      </c>
      <c r="C1345" t="s">
        <v>929</v>
      </c>
      <c r="D1345" t="s">
        <v>929</v>
      </c>
      <c r="E1345" t="s">
        <v>929</v>
      </c>
      <c r="F1345" t="s">
        <v>929</v>
      </c>
      <c r="G1345" t="s">
        <v>929</v>
      </c>
      <c r="H1345" t="s">
        <v>929</v>
      </c>
      <c r="I1345" t="s">
        <v>929</v>
      </c>
      <c r="J1345" t="s">
        <v>929</v>
      </c>
      <c r="K1345" t="s">
        <v>929</v>
      </c>
      <c r="L1345" t="s">
        <v>929</v>
      </c>
      <c r="M1345" t="s">
        <v>929</v>
      </c>
      <c r="N1345" t="s">
        <v>929</v>
      </c>
    </row>
    <row r="1346" spans="1:14">
      <c r="A1346">
        <v>802158</v>
      </c>
      <c r="B1346" t="s">
        <v>96</v>
      </c>
      <c r="C1346" t="s">
        <v>930</v>
      </c>
      <c r="D1346" t="s">
        <v>929</v>
      </c>
      <c r="E1346" t="s">
        <v>929</v>
      </c>
      <c r="F1346" t="s">
        <v>930</v>
      </c>
      <c r="G1346" t="s">
        <v>930</v>
      </c>
      <c r="H1346" t="s">
        <v>929</v>
      </c>
      <c r="I1346" t="s">
        <v>929</v>
      </c>
      <c r="J1346" t="s">
        <v>929</v>
      </c>
      <c r="K1346" t="s">
        <v>929</v>
      </c>
      <c r="L1346" t="s">
        <v>929</v>
      </c>
      <c r="M1346" t="s">
        <v>929</v>
      </c>
      <c r="N1346" t="s">
        <v>929</v>
      </c>
    </row>
    <row r="1347" spans="1:14">
      <c r="A1347">
        <v>802160</v>
      </c>
      <c r="B1347" t="s">
        <v>96</v>
      </c>
      <c r="C1347" t="s">
        <v>928</v>
      </c>
      <c r="D1347" t="s">
        <v>928</v>
      </c>
      <c r="E1347" t="s">
        <v>929</v>
      </c>
      <c r="F1347" t="s">
        <v>930</v>
      </c>
      <c r="G1347" t="s">
        <v>929</v>
      </c>
      <c r="H1347" t="s">
        <v>929</v>
      </c>
      <c r="I1347" t="s">
        <v>929</v>
      </c>
      <c r="J1347" t="s">
        <v>929</v>
      </c>
      <c r="K1347" t="s">
        <v>929</v>
      </c>
      <c r="L1347" t="s">
        <v>929</v>
      </c>
      <c r="M1347" t="s">
        <v>929</v>
      </c>
      <c r="N1347" t="s">
        <v>929</v>
      </c>
    </row>
    <row r="1348" spans="1:14">
      <c r="A1348">
        <v>802161</v>
      </c>
      <c r="B1348" t="s">
        <v>96</v>
      </c>
      <c r="C1348" t="s">
        <v>929</v>
      </c>
      <c r="D1348" t="s">
        <v>929</v>
      </c>
      <c r="E1348" t="s">
        <v>929</v>
      </c>
      <c r="F1348" t="s">
        <v>929</v>
      </c>
      <c r="G1348" t="s">
        <v>929</v>
      </c>
      <c r="H1348" t="s">
        <v>929</v>
      </c>
      <c r="I1348" t="s">
        <v>929</v>
      </c>
      <c r="J1348" t="s">
        <v>929</v>
      </c>
      <c r="K1348" t="s">
        <v>929</v>
      </c>
      <c r="L1348" t="s">
        <v>929</v>
      </c>
      <c r="M1348" t="s">
        <v>929</v>
      </c>
      <c r="N1348" t="s">
        <v>929</v>
      </c>
    </row>
    <row r="1349" spans="1:14">
      <c r="A1349">
        <v>802163</v>
      </c>
      <c r="B1349" t="s">
        <v>96</v>
      </c>
      <c r="C1349" t="s">
        <v>929</v>
      </c>
      <c r="D1349" t="s">
        <v>929</v>
      </c>
      <c r="E1349" t="s">
        <v>929</v>
      </c>
      <c r="F1349" t="s">
        <v>929</v>
      </c>
      <c r="G1349" t="s">
        <v>929</v>
      </c>
      <c r="H1349" t="s">
        <v>929</v>
      </c>
      <c r="I1349" t="s">
        <v>929</v>
      </c>
      <c r="J1349" t="s">
        <v>929</v>
      </c>
      <c r="K1349" t="s">
        <v>929</v>
      </c>
      <c r="L1349" t="s">
        <v>929</v>
      </c>
      <c r="M1349" t="s">
        <v>929</v>
      </c>
      <c r="N1349" t="s">
        <v>929</v>
      </c>
    </row>
    <row r="1350" spans="1:14">
      <c r="A1350">
        <v>802164</v>
      </c>
      <c r="B1350" t="s">
        <v>96</v>
      </c>
      <c r="C1350" t="s">
        <v>929</v>
      </c>
      <c r="D1350" t="s">
        <v>929</v>
      </c>
      <c r="E1350" t="s">
        <v>929</v>
      </c>
      <c r="F1350" t="s">
        <v>929</v>
      </c>
      <c r="G1350" t="s">
        <v>929</v>
      </c>
      <c r="H1350" t="s">
        <v>929</v>
      </c>
      <c r="I1350" t="s">
        <v>929</v>
      </c>
      <c r="J1350" t="s">
        <v>929</v>
      </c>
      <c r="K1350" t="s">
        <v>929</v>
      </c>
      <c r="L1350" t="s">
        <v>929</v>
      </c>
      <c r="M1350" t="s">
        <v>929</v>
      </c>
      <c r="N1350" t="s">
        <v>929</v>
      </c>
    </row>
    <row r="1351" spans="1:14">
      <c r="A1351">
        <v>802165</v>
      </c>
      <c r="B1351" t="s">
        <v>96</v>
      </c>
      <c r="C1351" t="s">
        <v>929</v>
      </c>
      <c r="D1351" t="s">
        <v>929</v>
      </c>
      <c r="E1351" t="s">
        <v>929</v>
      </c>
      <c r="F1351" t="s">
        <v>929</v>
      </c>
      <c r="G1351" t="s">
        <v>929</v>
      </c>
      <c r="H1351" t="s">
        <v>929</v>
      </c>
      <c r="I1351" t="s">
        <v>929</v>
      </c>
      <c r="J1351" t="s">
        <v>929</v>
      </c>
      <c r="K1351" t="s">
        <v>929</v>
      </c>
      <c r="L1351" t="s">
        <v>929</v>
      </c>
      <c r="M1351" t="s">
        <v>929</v>
      </c>
      <c r="N1351" t="s">
        <v>929</v>
      </c>
    </row>
    <row r="1352" spans="1:14">
      <c r="A1352">
        <v>802166</v>
      </c>
      <c r="B1352" t="s">
        <v>96</v>
      </c>
      <c r="C1352" t="s">
        <v>929</v>
      </c>
      <c r="D1352" t="s">
        <v>929</v>
      </c>
      <c r="E1352" t="s">
        <v>929</v>
      </c>
      <c r="F1352" t="s">
        <v>929</v>
      </c>
      <c r="G1352" t="s">
        <v>929</v>
      </c>
      <c r="H1352" t="s">
        <v>929</v>
      </c>
      <c r="I1352" t="s">
        <v>929</v>
      </c>
      <c r="J1352" t="s">
        <v>929</v>
      </c>
      <c r="K1352" t="s">
        <v>929</v>
      </c>
      <c r="L1352" t="s">
        <v>929</v>
      </c>
      <c r="M1352" t="s">
        <v>929</v>
      </c>
      <c r="N1352" t="s">
        <v>929</v>
      </c>
    </row>
    <row r="1353" spans="1:14">
      <c r="A1353">
        <v>802167</v>
      </c>
      <c r="B1353" t="s">
        <v>96</v>
      </c>
      <c r="C1353" t="s">
        <v>929</v>
      </c>
      <c r="D1353" t="s">
        <v>929</v>
      </c>
      <c r="E1353" t="s">
        <v>929</v>
      </c>
      <c r="F1353" t="s">
        <v>929</v>
      </c>
      <c r="G1353" t="s">
        <v>929</v>
      </c>
      <c r="H1353" t="s">
        <v>929</v>
      </c>
      <c r="I1353" t="s">
        <v>929</v>
      </c>
      <c r="J1353" t="s">
        <v>929</v>
      </c>
      <c r="K1353" t="s">
        <v>929</v>
      </c>
      <c r="L1353" t="s">
        <v>929</v>
      </c>
      <c r="M1353" t="s">
        <v>929</v>
      </c>
      <c r="N1353" t="s">
        <v>929</v>
      </c>
    </row>
    <row r="1354" spans="1:14">
      <c r="A1354">
        <v>802168</v>
      </c>
      <c r="B1354" t="s">
        <v>96</v>
      </c>
      <c r="C1354" t="s">
        <v>930</v>
      </c>
      <c r="D1354" t="s">
        <v>929</v>
      </c>
      <c r="E1354" t="s">
        <v>930</v>
      </c>
      <c r="F1354" t="s">
        <v>929</v>
      </c>
      <c r="G1354" t="s">
        <v>930</v>
      </c>
      <c r="H1354" t="s">
        <v>929</v>
      </c>
      <c r="I1354" t="s">
        <v>929</v>
      </c>
      <c r="J1354" t="s">
        <v>929</v>
      </c>
      <c r="K1354" t="s">
        <v>929</v>
      </c>
      <c r="L1354" t="s">
        <v>929</v>
      </c>
      <c r="M1354" t="s">
        <v>929</v>
      </c>
      <c r="N1354" t="s">
        <v>929</v>
      </c>
    </row>
    <row r="1355" spans="1:14">
      <c r="A1355">
        <v>802169</v>
      </c>
      <c r="B1355" t="s">
        <v>96</v>
      </c>
      <c r="C1355" t="s">
        <v>930</v>
      </c>
      <c r="D1355" t="s">
        <v>930</v>
      </c>
      <c r="E1355" t="s">
        <v>929</v>
      </c>
      <c r="F1355" t="s">
        <v>929</v>
      </c>
      <c r="G1355" t="s">
        <v>929</v>
      </c>
      <c r="H1355" t="s">
        <v>930</v>
      </c>
      <c r="I1355" t="s">
        <v>929</v>
      </c>
      <c r="J1355" t="s">
        <v>929</v>
      </c>
      <c r="K1355" t="s">
        <v>929</v>
      </c>
      <c r="L1355" t="s">
        <v>929</v>
      </c>
      <c r="M1355" t="s">
        <v>929</v>
      </c>
      <c r="N1355" t="s">
        <v>929</v>
      </c>
    </row>
    <row r="1356" spans="1:14">
      <c r="A1356">
        <v>802170</v>
      </c>
      <c r="B1356" t="s">
        <v>96</v>
      </c>
      <c r="C1356" t="s">
        <v>929</v>
      </c>
      <c r="D1356" t="s">
        <v>929</v>
      </c>
      <c r="E1356" t="s">
        <v>929</v>
      </c>
      <c r="F1356" t="s">
        <v>929</v>
      </c>
      <c r="G1356" t="s">
        <v>929</v>
      </c>
      <c r="H1356" t="s">
        <v>929</v>
      </c>
      <c r="I1356" t="s">
        <v>929</v>
      </c>
      <c r="J1356" t="s">
        <v>929</v>
      </c>
      <c r="K1356" t="s">
        <v>929</v>
      </c>
      <c r="L1356" t="s">
        <v>929</v>
      </c>
      <c r="M1356" t="s">
        <v>929</v>
      </c>
      <c r="N1356" t="s">
        <v>929</v>
      </c>
    </row>
    <row r="1357" spans="1:14">
      <c r="A1357">
        <v>802171</v>
      </c>
      <c r="B1357" t="s">
        <v>96</v>
      </c>
      <c r="C1357" t="s">
        <v>929</v>
      </c>
      <c r="D1357" t="s">
        <v>929</v>
      </c>
      <c r="E1357" t="s">
        <v>929</v>
      </c>
      <c r="F1357" t="s">
        <v>929</v>
      </c>
      <c r="G1357" t="s">
        <v>929</v>
      </c>
      <c r="H1357" t="s">
        <v>929</v>
      </c>
      <c r="I1357" t="s">
        <v>929</v>
      </c>
      <c r="J1357" t="s">
        <v>929</v>
      </c>
      <c r="K1357" t="s">
        <v>929</v>
      </c>
      <c r="L1357" t="s">
        <v>929</v>
      </c>
      <c r="M1357" t="s">
        <v>929</v>
      </c>
      <c r="N1357" t="s">
        <v>929</v>
      </c>
    </row>
    <row r="1358" spans="1:14">
      <c r="A1358">
        <v>802173</v>
      </c>
      <c r="B1358" t="s">
        <v>96</v>
      </c>
      <c r="C1358" t="s">
        <v>929</v>
      </c>
      <c r="D1358" t="s">
        <v>929</v>
      </c>
      <c r="E1358" t="s">
        <v>929</v>
      </c>
      <c r="F1358" t="s">
        <v>929</v>
      </c>
      <c r="G1358" t="s">
        <v>929</v>
      </c>
      <c r="H1358" t="s">
        <v>929</v>
      </c>
      <c r="I1358" t="s">
        <v>929</v>
      </c>
      <c r="J1358" t="s">
        <v>929</v>
      </c>
      <c r="K1358" t="s">
        <v>929</v>
      </c>
      <c r="L1358" t="s">
        <v>929</v>
      </c>
      <c r="M1358" t="s">
        <v>929</v>
      </c>
      <c r="N1358" t="s">
        <v>929</v>
      </c>
    </row>
    <row r="1359" spans="1:14">
      <c r="A1359">
        <v>802174</v>
      </c>
      <c r="B1359" t="s">
        <v>96</v>
      </c>
      <c r="C1359" t="s">
        <v>929</v>
      </c>
      <c r="D1359" t="s">
        <v>929</v>
      </c>
      <c r="E1359" t="s">
        <v>929</v>
      </c>
      <c r="F1359" t="s">
        <v>929</v>
      </c>
      <c r="G1359" t="s">
        <v>929</v>
      </c>
      <c r="H1359" t="s">
        <v>929</v>
      </c>
      <c r="I1359" t="s">
        <v>929</v>
      </c>
      <c r="J1359" t="s">
        <v>929</v>
      </c>
      <c r="K1359" t="s">
        <v>929</v>
      </c>
      <c r="L1359" t="s">
        <v>929</v>
      </c>
      <c r="M1359" t="s">
        <v>929</v>
      </c>
      <c r="N1359" t="s">
        <v>929</v>
      </c>
    </row>
    <row r="1360" spans="1:14">
      <c r="A1360">
        <v>802176</v>
      </c>
      <c r="B1360" t="s">
        <v>96</v>
      </c>
      <c r="C1360" t="s">
        <v>929</v>
      </c>
      <c r="D1360" t="s">
        <v>929</v>
      </c>
      <c r="E1360" t="s">
        <v>929</v>
      </c>
      <c r="F1360" t="s">
        <v>929</v>
      </c>
      <c r="G1360" t="s">
        <v>929</v>
      </c>
      <c r="H1360" t="s">
        <v>929</v>
      </c>
      <c r="I1360" t="s">
        <v>929</v>
      </c>
      <c r="J1360" t="s">
        <v>929</v>
      </c>
      <c r="K1360" t="s">
        <v>929</v>
      </c>
      <c r="L1360" t="s">
        <v>929</v>
      </c>
      <c r="M1360" t="s">
        <v>929</v>
      </c>
      <c r="N1360" t="s">
        <v>929</v>
      </c>
    </row>
    <row r="1361" spans="1:14">
      <c r="A1361">
        <v>802177</v>
      </c>
      <c r="B1361" t="s">
        <v>96</v>
      </c>
      <c r="C1361" t="s">
        <v>929</v>
      </c>
      <c r="D1361" t="s">
        <v>929</v>
      </c>
      <c r="E1361" t="s">
        <v>929</v>
      </c>
      <c r="F1361" t="s">
        <v>929</v>
      </c>
      <c r="G1361" t="s">
        <v>929</v>
      </c>
      <c r="H1361" t="s">
        <v>929</v>
      </c>
      <c r="I1361" t="s">
        <v>929</v>
      </c>
      <c r="J1361" t="s">
        <v>929</v>
      </c>
      <c r="K1361" t="s">
        <v>929</v>
      </c>
      <c r="L1361" t="s">
        <v>929</v>
      </c>
      <c r="M1361" t="s">
        <v>929</v>
      </c>
      <c r="N1361" t="s">
        <v>929</v>
      </c>
    </row>
    <row r="1362" spans="1:14">
      <c r="A1362">
        <v>802179</v>
      </c>
      <c r="B1362" t="s">
        <v>96</v>
      </c>
      <c r="C1362" t="s">
        <v>929</v>
      </c>
      <c r="D1362" t="s">
        <v>929</v>
      </c>
      <c r="E1362" t="s">
        <v>929</v>
      </c>
      <c r="F1362" t="s">
        <v>929</v>
      </c>
      <c r="G1362" t="s">
        <v>929</v>
      </c>
      <c r="H1362" t="s">
        <v>929</v>
      </c>
      <c r="I1362" t="s">
        <v>929</v>
      </c>
      <c r="J1362" t="s">
        <v>929</v>
      </c>
      <c r="K1362" t="s">
        <v>929</v>
      </c>
      <c r="L1362" t="s">
        <v>929</v>
      </c>
      <c r="M1362" t="s">
        <v>929</v>
      </c>
      <c r="N1362" t="s">
        <v>929</v>
      </c>
    </row>
    <row r="1363" spans="1:14">
      <c r="A1363">
        <v>802180</v>
      </c>
      <c r="B1363" t="s">
        <v>96</v>
      </c>
      <c r="C1363" t="s">
        <v>929</v>
      </c>
      <c r="D1363" t="s">
        <v>929</v>
      </c>
      <c r="E1363" t="s">
        <v>929</v>
      </c>
      <c r="F1363" t="s">
        <v>929</v>
      </c>
      <c r="G1363" t="s">
        <v>929</v>
      </c>
      <c r="H1363" t="s">
        <v>929</v>
      </c>
      <c r="I1363" t="s">
        <v>929</v>
      </c>
      <c r="J1363" t="s">
        <v>929</v>
      </c>
      <c r="K1363" t="s">
        <v>929</v>
      </c>
      <c r="L1363" t="s">
        <v>929</v>
      </c>
      <c r="M1363" t="s">
        <v>929</v>
      </c>
      <c r="N1363" t="s">
        <v>929</v>
      </c>
    </row>
    <row r="1364" spans="1:14">
      <c r="A1364">
        <v>802181</v>
      </c>
      <c r="B1364" t="s">
        <v>96</v>
      </c>
      <c r="C1364" t="s">
        <v>929</v>
      </c>
      <c r="D1364" t="s">
        <v>929</v>
      </c>
      <c r="E1364" t="s">
        <v>929</v>
      </c>
      <c r="F1364" t="s">
        <v>929</v>
      </c>
      <c r="G1364" t="s">
        <v>929</v>
      </c>
      <c r="H1364" t="s">
        <v>929</v>
      </c>
      <c r="I1364" t="s">
        <v>929</v>
      </c>
      <c r="J1364" t="s">
        <v>929</v>
      </c>
      <c r="K1364" t="s">
        <v>929</v>
      </c>
      <c r="L1364" t="s">
        <v>929</v>
      </c>
      <c r="M1364" t="s">
        <v>929</v>
      </c>
      <c r="N1364" t="s">
        <v>929</v>
      </c>
    </row>
    <row r="1365" spans="1:14">
      <c r="A1365">
        <v>802182</v>
      </c>
      <c r="B1365" t="s">
        <v>96</v>
      </c>
      <c r="C1365" t="s">
        <v>930</v>
      </c>
      <c r="D1365" t="s">
        <v>929</v>
      </c>
      <c r="E1365" t="s">
        <v>930</v>
      </c>
      <c r="F1365" t="s">
        <v>929</v>
      </c>
      <c r="G1365" t="s">
        <v>930</v>
      </c>
      <c r="H1365" t="s">
        <v>929</v>
      </c>
      <c r="I1365" t="s">
        <v>929</v>
      </c>
      <c r="J1365" t="s">
        <v>929</v>
      </c>
      <c r="K1365" t="s">
        <v>929</v>
      </c>
      <c r="L1365" t="s">
        <v>929</v>
      </c>
      <c r="M1365" t="s">
        <v>929</v>
      </c>
      <c r="N1365" t="s">
        <v>929</v>
      </c>
    </row>
    <row r="1366" spans="1:14">
      <c r="A1366">
        <v>802183</v>
      </c>
      <c r="B1366" t="s">
        <v>96</v>
      </c>
      <c r="C1366" t="s">
        <v>929</v>
      </c>
      <c r="D1366" t="s">
        <v>929</v>
      </c>
      <c r="E1366" t="s">
        <v>929</v>
      </c>
      <c r="F1366" t="s">
        <v>929</v>
      </c>
      <c r="G1366" t="s">
        <v>929</v>
      </c>
      <c r="H1366" t="s">
        <v>929</v>
      </c>
      <c r="I1366" t="s">
        <v>929</v>
      </c>
      <c r="J1366" t="s">
        <v>929</v>
      </c>
      <c r="K1366" t="s">
        <v>929</v>
      </c>
      <c r="L1366" t="s">
        <v>929</v>
      </c>
      <c r="M1366" t="s">
        <v>929</v>
      </c>
      <c r="N1366" t="s">
        <v>929</v>
      </c>
    </row>
    <row r="1367" spans="1:14">
      <c r="A1367">
        <v>802184</v>
      </c>
      <c r="B1367" t="s">
        <v>96</v>
      </c>
      <c r="C1367" t="s">
        <v>929</v>
      </c>
      <c r="D1367" t="s">
        <v>929</v>
      </c>
      <c r="E1367" t="s">
        <v>929</v>
      </c>
      <c r="F1367" t="s">
        <v>929</v>
      </c>
      <c r="G1367" t="s">
        <v>929</v>
      </c>
      <c r="H1367" t="s">
        <v>929</v>
      </c>
      <c r="I1367" t="s">
        <v>929</v>
      </c>
      <c r="J1367" t="s">
        <v>929</v>
      </c>
      <c r="K1367" t="s">
        <v>929</v>
      </c>
      <c r="L1367" t="s">
        <v>929</v>
      </c>
      <c r="M1367" t="s">
        <v>929</v>
      </c>
      <c r="N1367" t="s">
        <v>929</v>
      </c>
    </row>
    <row r="1368" spans="1:14">
      <c r="A1368">
        <v>802185</v>
      </c>
      <c r="B1368" t="s">
        <v>96</v>
      </c>
      <c r="C1368" t="s">
        <v>930</v>
      </c>
      <c r="D1368" t="s">
        <v>930</v>
      </c>
      <c r="E1368" t="s">
        <v>930</v>
      </c>
      <c r="F1368" t="s">
        <v>929</v>
      </c>
      <c r="G1368" t="s">
        <v>930</v>
      </c>
      <c r="H1368" t="s">
        <v>930</v>
      </c>
      <c r="I1368" t="s">
        <v>929</v>
      </c>
      <c r="J1368" t="s">
        <v>930</v>
      </c>
      <c r="K1368" t="s">
        <v>930</v>
      </c>
      <c r="L1368" t="s">
        <v>929</v>
      </c>
      <c r="M1368" t="s">
        <v>930</v>
      </c>
      <c r="N1368" t="s">
        <v>930</v>
      </c>
    </row>
    <row r="1369" spans="1:14">
      <c r="A1369">
        <v>802186</v>
      </c>
      <c r="B1369" t="s">
        <v>96</v>
      </c>
      <c r="C1369" t="s">
        <v>929</v>
      </c>
      <c r="D1369" t="s">
        <v>929</v>
      </c>
      <c r="E1369" t="s">
        <v>929</v>
      </c>
      <c r="F1369" t="s">
        <v>930</v>
      </c>
      <c r="G1369" t="s">
        <v>929</v>
      </c>
      <c r="H1369" t="s">
        <v>930</v>
      </c>
      <c r="I1369" t="s">
        <v>929</v>
      </c>
      <c r="J1369" t="s">
        <v>929</v>
      </c>
      <c r="K1369" t="s">
        <v>929</v>
      </c>
      <c r="L1369" t="s">
        <v>929</v>
      </c>
      <c r="M1369" t="s">
        <v>930</v>
      </c>
      <c r="N1369" t="s">
        <v>930</v>
      </c>
    </row>
    <row r="1370" spans="1:14">
      <c r="A1370">
        <v>802187</v>
      </c>
      <c r="B1370" t="s">
        <v>96</v>
      </c>
      <c r="C1370" t="s">
        <v>929</v>
      </c>
      <c r="D1370" t="s">
        <v>929</v>
      </c>
      <c r="E1370" t="s">
        <v>929</v>
      </c>
      <c r="F1370" t="s">
        <v>929</v>
      </c>
      <c r="G1370" t="s">
        <v>929</v>
      </c>
      <c r="H1370" t="s">
        <v>929</v>
      </c>
      <c r="I1370" t="s">
        <v>929</v>
      </c>
      <c r="J1370" t="s">
        <v>929</v>
      </c>
      <c r="K1370" t="s">
        <v>929</v>
      </c>
      <c r="L1370" t="s">
        <v>929</v>
      </c>
      <c r="M1370" t="s">
        <v>929</v>
      </c>
      <c r="N1370" t="s">
        <v>929</v>
      </c>
    </row>
    <row r="1371" spans="1:14">
      <c r="A1371">
        <v>802190</v>
      </c>
      <c r="B1371" t="s">
        <v>96</v>
      </c>
      <c r="C1371" t="s">
        <v>929</v>
      </c>
      <c r="D1371" t="s">
        <v>929</v>
      </c>
      <c r="E1371" t="s">
        <v>929</v>
      </c>
      <c r="F1371" t="s">
        <v>929</v>
      </c>
      <c r="G1371" t="s">
        <v>929</v>
      </c>
      <c r="H1371" t="s">
        <v>929</v>
      </c>
      <c r="I1371" t="s">
        <v>929</v>
      </c>
      <c r="J1371" t="s">
        <v>929</v>
      </c>
      <c r="K1371" t="s">
        <v>929</v>
      </c>
      <c r="L1371" t="s">
        <v>929</v>
      </c>
      <c r="M1371" t="s">
        <v>929</v>
      </c>
      <c r="N1371" t="s">
        <v>929</v>
      </c>
    </row>
    <row r="1372" spans="1:14">
      <c r="A1372">
        <v>802191</v>
      </c>
      <c r="B1372" t="s">
        <v>96</v>
      </c>
      <c r="C1372" t="s">
        <v>930</v>
      </c>
      <c r="D1372" t="s">
        <v>929</v>
      </c>
      <c r="E1372" t="s">
        <v>930</v>
      </c>
      <c r="F1372" t="s">
        <v>929</v>
      </c>
      <c r="G1372" t="s">
        <v>929</v>
      </c>
      <c r="H1372" t="s">
        <v>929</v>
      </c>
      <c r="I1372" t="s">
        <v>929</v>
      </c>
      <c r="J1372" t="s">
        <v>930</v>
      </c>
      <c r="K1372" t="s">
        <v>929</v>
      </c>
      <c r="L1372" t="s">
        <v>929</v>
      </c>
      <c r="M1372" t="s">
        <v>929</v>
      </c>
      <c r="N1372" t="s">
        <v>929</v>
      </c>
    </row>
    <row r="1373" spans="1:14">
      <c r="A1373">
        <v>802192</v>
      </c>
      <c r="B1373" t="s">
        <v>96</v>
      </c>
      <c r="C1373" t="s">
        <v>929</v>
      </c>
      <c r="D1373" t="s">
        <v>929</v>
      </c>
      <c r="E1373" t="s">
        <v>929</v>
      </c>
      <c r="F1373" t="s">
        <v>929</v>
      </c>
      <c r="G1373" t="s">
        <v>929</v>
      </c>
      <c r="H1373" t="s">
        <v>929</v>
      </c>
      <c r="I1373" t="s">
        <v>929</v>
      </c>
      <c r="J1373" t="s">
        <v>929</v>
      </c>
      <c r="K1373" t="s">
        <v>929</v>
      </c>
      <c r="L1373" t="s">
        <v>929</v>
      </c>
      <c r="M1373" t="s">
        <v>929</v>
      </c>
      <c r="N1373" t="s">
        <v>929</v>
      </c>
    </row>
    <row r="1374" spans="1:14">
      <c r="A1374">
        <v>802193</v>
      </c>
      <c r="B1374" t="s">
        <v>96</v>
      </c>
      <c r="C1374" t="s">
        <v>929</v>
      </c>
      <c r="D1374" t="s">
        <v>929</v>
      </c>
      <c r="E1374" t="s">
        <v>929</v>
      </c>
      <c r="F1374" t="s">
        <v>929</v>
      </c>
      <c r="G1374" t="s">
        <v>929</v>
      </c>
      <c r="H1374" t="s">
        <v>929</v>
      </c>
      <c r="I1374" t="s">
        <v>929</v>
      </c>
      <c r="J1374" t="s">
        <v>929</v>
      </c>
      <c r="K1374" t="s">
        <v>929</v>
      </c>
      <c r="L1374" t="s">
        <v>929</v>
      </c>
      <c r="M1374" t="s">
        <v>929</v>
      </c>
      <c r="N1374" t="s">
        <v>929</v>
      </c>
    </row>
    <row r="1375" spans="1:14">
      <c r="A1375">
        <v>802194</v>
      </c>
      <c r="B1375" t="s">
        <v>96</v>
      </c>
      <c r="C1375" t="s">
        <v>929</v>
      </c>
      <c r="D1375" t="s">
        <v>929</v>
      </c>
      <c r="E1375" t="s">
        <v>929</v>
      </c>
      <c r="F1375" t="s">
        <v>929</v>
      </c>
      <c r="G1375" t="s">
        <v>929</v>
      </c>
      <c r="H1375" t="s">
        <v>929</v>
      </c>
      <c r="I1375" t="s">
        <v>929</v>
      </c>
      <c r="J1375" t="s">
        <v>929</v>
      </c>
      <c r="K1375" t="s">
        <v>929</v>
      </c>
      <c r="L1375" t="s">
        <v>929</v>
      </c>
      <c r="M1375" t="s">
        <v>929</v>
      </c>
      <c r="N1375" t="s">
        <v>929</v>
      </c>
    </row>
    <row r="1376" spans="1:14">
      <c r="A1376">
        <v>802196</v>
      </c>
      <c r="B1376" t="s">
        <v>96</v>
      </c>
      <c r="C1376" t="s">
        <v>930</v>
      </c>
      <c r="D1376" t="s">
        <v>929</v>
      </c>
      <c r="E1376" t="s">
        <v>930</v>
      </c>
      <c r="F1376" t="s">
        <v>930</v>
      </c>
      <c r="G1376" t="s">
        <v>929</v>
      </c>
      <c r="H1376" t="s">
        <v>929</v>
      </c>
      <c r="I1376" t="s">
        <v>929</v>
      </c>
      <c r="J1376" t="s">
        <v>929</v>
      </c>
      <c r="K1376" t="s">
        <v>929</v>
      </c>
      <c r="L1376" t="s">
        <v>930</v>
      </c>
      <c r="M1376" t="s">
        <v>929</v>
      </c>
      <c r="N1376" t="s">
        <v>929</v>
      </c>
    </row>
    <row r="1377" spans="1:14">
      <c r="A1377">
        <v>802197</v>
      </c>
      <c r="B1377" t="s">
        <v>96</v>
      </c>
      <c r="C1377" t="s">
        <v>929</v>
      </c>
      <c r="D1377" t="s">
        <v>929</v>
      </c>
      <c r="E1377" t="s">
        <v>929</v>
      </c>
      <c r="F1377" t="s">
        <v>929</v>
      </c>
      <c r="G1377" t="s">
        <v>929</v>
      </c>
      <c r="H1377" t="s">
        <v>929</v>
      </c>
      <c r="I1377" t="s">
        <v>929</v>
      </c>
      <c r="J1377" t="s">
        <v>929</v>
      </c>
      <c r="K1377" t="s">
        <v>929</v>
      </c>
      <c r="L1377" t="s">
        <v>929</v>
      </c>
      <c r="M1377" t="s">
        <v>929</v>
      </c>
      <c r="N1377" t="s">
        <v>929</v>
      </c>
    </row>
    <row r="1378" spans="1:14">
      <c r="A1378">
        <v>802198</v>
      </c>
      <c r="B1378" t="s">
        <v>96</v>
      </c>
      <c r="C1378" t="s">
        <v>929</v>
      </c>
      <c r="D1378" t="s">
        <v>929</v>
      </c>
      <c r="E1378" t="s">
        <v>929</v>
      </c>
      <c r="F1378" t="s">
        <v>929</v>
      </c>
      <c r="G1378" t="s">
        <v>929</v>
      </c>
      <c r="H1378" t="s">
        <v>929</v>
      </c>
      <c r="I1378" t="s">
        <v>929</v>
      </c>
      <c r="J1378" t="s">
        <v>929</v>
      </c>
      <c r="K1378" t="s">
        <v>929</v>
      </c>
      <c r="L1378" t="s">
        <v>929</v>
      </c>
      <c r="M1378" t="s">
        <v>929</v>
      </c>
      <c r="N1378" t="s">
        <v>929</v>
      </c>
    </row>
    <row r="1379" spans="1:14">
      <c r="A1379">
        <v>802200</v>
      </c>
      <c r="B1379" t="s">
        <v>96</v>
      </c>
      <c r="C1379" t="s">
        <v>929</v>
      </c>
      <c r="D1379" t="s">
        <v>929</v>
      </c>
      <c r="E1379" t="s">
        <v>929</v>
      </c>
      <c r="F1379" t="s">
        <v>929</v>
      </c>
      <c r="G1379" t="s">
        <v>929</v>
      </c>
      <c r="H1379" t="s">
        <v>929</v>
      </c>
      <c r="I1379" t="s">
        <v>929</v>
      </c>
      <c r="J1379" t="s">
        <v>929</v>
      </c>
      <c r="K1379" t="s">
        <v>929</v>
      </c>
      <c r="L1379" t="s">
        <v>929</v>
      </c>
      <c r="M1379" t="s">
        <v>929</v>
      </c>
      <c r="N1379" t="s">
        <v>929</v>
      </c>
    </row>
    <row r="1380" spans="1:14">
      <c r="A1380">
        <v>802201</v>
      </c>
      <c r="B1380" t="s">
        <v>96</v>
      </c>
      <c r="C1380" t="s">
        <v>929</v>
      </c>
      <c r="D1380" t="s">
        <v>929</v>
      </c>
      <c r="E1380" t="s">
        <v>929</v>
      </c>
      <c r="F1380" t="s">
        <v>929</v>
      </c>
      <c r="G1380" t="s">
        <v>929</v>
      </c>
      <c r="H1380" t="s">
        <v>929</v>
      </c>
      <c r="I1380" t="s">
        <v>929</v>
      </c>
      <c r="J1380" t="s">
        <v>929</v>
      </c>
      <c r="K1380" t="s">
        <v>929</v>
      </c>
      <c r="L1380" t="s">
        <v>929</v>
      </c>
      <c r="M1380" t="s">
        <v>929</v>
      </c>
      <c r="N1380" t="s">
        <v>929</v>
      </c>
    </row>
    <row r="1381" spans="1:14">
      <c r="A1381">
        <v>802202</v>
      </c>
      <c r="B1381" t="s">
        <v>96</v>
      </c>
      <c r="C1381" t="s">
        <v>929</v>
      </c>
      <c r="D1381" t="s">
        <v>929</v>
      </c>
      <c r="E1381" t="s">
        <v>929</v>
      </c>
      <c r="F1381" t="s">
        <v>929</v>
      </c>
      <c r="G1381" t="s">
        <v>929</v>
      </c>
      <c r="H1381" t="s">
        <v>929</v>
      </c>
      <c r="I1381" t="s">
        <v>929</v>
      </c>
      <c r="J1381" t="s">
        <v>929</v>
      </c>
      <c r="K1381" t="s">
        <v>929</v>
      </c>
      <c r="L1381" t="s">
        <v>929</v>
      </c>
      <c r="M1381" t="s">
        <v>929</v>
      </c>
      <c r="N1381" t="s">
        <v>929</v>
      </c>
    </row>
    <row r="1382" spans="1:14">
      <c r="A1382">
        <v>802204</v>
      </c>
      <c r="B1382" t="s">
        <v>96</v>
      </c>
      <c r="C1382" t="s">
        <v>929</v>
      </c>
      <c r="D1382" t="s">
        <v>929</v>
      </c>
      <c r="E1382" t="s">
        <v>929</v>
      </c>
      <c r="F1382" t="s">
        <v>929</v>
      </c>
      <c r="G1382" t="s">
        <v>929</v>
      </c>
      <c r="H1382" t="s">
        <v>929</v>
      </c>
      <c r="I1382" t="s">
        <v>929</v>
      </c>
      <c r="J1382" t="s">
        <v>929</v>
      </c>
      <c r="K1382" t="s">
        <v>929</v>
      </c>
      <c r="L1382" t="s">
        <v>929</v>
      </c>
      <c r="M1382" t="s">
        <v>929</v>
      </c>
      <c r="N1382" t="s">
        <v>929</v>
      </c>
    </row>
    <row r="1383" spans="1:14">
      <c r="A1383">
        <v>802205</v>
      </c>
      <c r="B1383" t="s">
        <v>96</v>
      </c>
      <c r="C1383" t="s">
        <v>929</v>
      </c>
      <c r="D1383" t="s">
        <v>929</v>
      </c>
      <c r="E1383" t="s">
        <v>929</v>
      </c>
      <c r="F1383" t="s">
        <v>929</v>
      </c>
      <c r="G1383" t="s">
        <v>929</v>
      </c>
      <c r="H1383" t="s">
        <v>929</v>
      </c>
      <c r="I1383" t="s">
        <v>929</v>
      </c>
      <c r="J1383" t="s">
        <v>929</v>
      </c>
      <c r="K1383" t="s">
        <v>929</v>
      </c>
      <c r="L1383" t="s">
        <v>929</v>
      </c>
      <c r="M1383" t="s">
        <v>929</v>
      </c>
      <c r="N1383" t="s">
        <v>929</v>
      </c>
    </row>
    <row r="1384" spans="1:14">
      <c r="A1384">
        <v>802208</v>
      </c>
      <c r="B1384" t="s">
        <v>96</v>
      </c>
      <c r="C1384" t="s">
        <v>929</v>
      </c>
      <c r="D1384" t="s">
        <v>929</v>
      </c>
      <c r="E1384" t="s">
        <v>929</v>
      </c>
      <c r="F1384" t="s">
        <v>929</v>
      </c>
      <c r="G1384" t="s">
        <v>929</v>
      </c>
      <c r="H1384" t="s">
        <v>929</v>
      </c>
      <c r="I1384" t="s">
        <v>929</v>
      </c>
      <c r="J1384" t="s">
        <v>929</v>
      </c>
      <c r="K1384" t="s">
        <v>929</v>
      </c>
      <c r="L1384" t="s">
        <v>929</v>
      </c>
      <c r="M1384" t="s">
        <v>929</v>
      </c>
      <c r="N1384" t="s">
        <v>929</v>
      </c>
    </row>
    <row r="1385" spans="1:14">
      <c r="A1385">
        <v>802210</v>
      </c>
      <c r="B1385" t="s">
        <v>96</v>
      </c>
      <c r="C1385" t="s">
        <v>929</v>
      </c>
      <c r="D1385" t="s">
        <v>929</v>
      </c>
      <c r="E1385" t="s">
        <v>929</v>
      </c>
      <c r="F1385" t="s">
        <v>929</v>
      </c>
      <c r="G1385" t="s">
        <v>929</v>
      </c>
      <c r="H1385" t="s">
        <v>929</v>
      </c>
      <c r="I1385" t="s">
        <v>929</v>
      </c>
      <c r="J1385" t="s">
        <v>929</v>
      </c>
      <c r="K1385" t="s">
        <v>929</v>
      </c>
      <c r="L1385" t="s">
        <v>929</v>
      </c>
      <c r="M1385" t="s">
        <v>929</v>
      </c>
      <c r="N1385" t="s">
        <v>929</v>
      </c>
    </row>
    <row r="1386" spans="1:14">
      <c r="A1386">
        <v>802211</v>
      </c>
      <c r="B1386" t="s">
        <v>96</v>
      </c>
      <c r="C1386" t="s">
        <v>930</v>
      </c>
      <c r="D1386" t="s">
        <v>929</v>
      </c>
      <c r="E1386" t="s">
        <v>929</v>
      </c>
      <c r="F1386" t="s">
        <v>930</v>
      </c>
      <c r="G1386" t="s">
        <v>930</v>
      </c>
      <c r="H1386" t="s">
        <v>929</v>
      </c>
      <c r="I1386" t="s">
        <v>929</v>
      </c>
      <c r="J1386" t="s">
        <v>929</v>
      </c>
      <c r="K1386" t="s">
        <v>929</v>
      </c>
      <c r="L1386" t="s">
        <v>929</v>
      </c>
      <c r="M1386" t="s">
        <v>929</v>
      </c>
      <c r="N1386" t="s">
        <v>929</v>
      </c>
    </row>
    <row r="1387" spans="1:14">
      <c r="A1387">
        <v>802213</v>
      </c>
      <c r="B1387" t="s">
        <v>96</v>
      </c>
      <c r="C1387" t="s">
        <v>930</v>
      </c>
      <c r="D1387" t="s">
        <v>930</v>
      </c>
      <c r="E1387" t="s">
        <v>930</v>
      </c>
      <c r="F1387" t="s">
        <v>930</v>
      </c>
      <c r="G1387" t="s">
        <v>928</v>
      </c>
      <c r="H1387" t="s">
        <v>929</v>
      </c>
      <c r="I1387" t="s">
        <v>928</v>
      </c>
      <c r="J1387" t="s">
        <v>929</v>
      </c>
      <c r="K1387" t="s">
        <v>929</v>
      </c>
      <c r="L1387" t="s">
        <v>929</v>
      </c>
      <c r="M1387" t="s">
        <v>929</v>
      </c>
      <c r="N1387" t="s">
        <v>930</v>
      </c>
    </row>
    <row r="1388" spans="1:14">
      <c r="A1388">
        <v>802214</v>
      </c>
      <c r="B1388" t="s">
        <v>96</v>
      </c>
      <c r="C1388" t="s">
        <v>929</v>
      </c>
      <c r="D1388" t="s">
        <v>929</v>
      </c>
      <c r="E1388" t="s">
        <v>929</v>
      </c>
      <c r="F1388" t="s">
        <v>929</v>
      </c>
      <c r="G1388" t="s">
        <v>929</v>
      </c>
      <c r="H1388" t="s">
        <v>929</v>
      </c>
      <c r="I1388" t="s">
        <v>929</v>
      </c>
      <c r="J1388" t="s">
        <v>929</v>
      </c>
      <c r="K1388" t="s">
        <v>929</v>
      </c>
      <c r="L1388" t="s">
        <v>929</v>
      </c>
      <c r="M1388" t="s">
        <v>929</v>
      </c>
      <c r="N1388" t="s">
        <v>929</v>
      </c>
    </row>
    <row r="1389" spans="1:14">
      <c r="A1389">
        <v>802215</v>
      </c>
      <c r="B1389" t="s">
        <v>96</v>
      </c>
      <c r="C1389" t="s">
        <v>929</v>
      </c>
      <c r="D1389" t="s">
        <v>929</v>
      </c>
      <c r="E1389" t="s">
        <v>929</v>
      </c>
      <c r="F1389" t="s">
        <v>929</v>
      </c>
      <c r="G1389" t="s">
        <v>929</v>
      </c>
      <c r="H1389" t="s">
        <v>929</v>
      </c>
      <c r="I1389" t="s">
        <v>929</v>
      </c>
      <c r="J1389" t="s">
        <v>929</v>
      </c>
      <c r="K1389" t="s">
        <v>929</v>
      </c>
      <c r="L1389" t="s">
        <v>929</v>
      </c>
      <c r="M1389" t="s">
        <v>929</v>
      </c>
      <c r="N1389" t="s">
        <v>929</v>
      </c>
    </row>
    <row r="1390" spans="1:14">
      <c r="A1390">
        <v>802216</v>
      </c>
      <c r="B1390" t="s">
        <v>96</v>
      </c>
      <c r="C1390" t="s">
        <v>929</v>
      </c>
      <c r="D1390" t="s">
        <v>928</v>
      </c>
      <c r="E1390" t="s">
        <v>930</v>
      </c>
      <c r="F1390" t="s">
        <v>929</v>
      </c>
      <c r="G1390" t="s">
        <v>930</v>
      </c>
      <c r="H1390" t="s">
        <v>930</v>
      </c>
      <c r="I1390" t="s">
        <v>929</v>
      </c>
      <c r="J1390" t="s">
        <v>930</v>
      </c>
      <c r="K1390" t="s">
        <v>930</v>
      </c>
      <c r="L1390" t="s">
        <v>929</v>
      </c>
      <c r="M1390" t="s">
        <v>929</v>
      </c>
      <c r="N1390" t="s">
        <v>929</v>
      </c>
    </row>
    <row r="1391" spans="1:14">
      <c r="A1391">
        <v>802217</v>
      </c>
      <c r="B1391" t="s">
        <v>96</v>
      </c>
      <c r="C1391" t="s">
        <v>929</v>
      </c>
      <c r="D1391" t="s">
        <v>929</v>
      </c>
      <c r="E1391" t="s">
        <v>929</v>
      </c>
      <c r="F1391" t="s">
        <v>930</v>
      </c>
      <c r="G1391" t="s">
        <v>929</v>
      </c>
      <c r="H1391" t="s">
        <v>930</v>
      </c>
      <c r="I1391" t="s">
        <v>930</v>
      </c>
      <c r="J1391" t="s">
        <v>929</v>
      </c>
      <c r="K1391" t="s">
        <v>930</v>
      </c>
      <c r="L1391" t="s">
        <v>929</v>
      </c>
      <c r="M1391" t="s">
        <v>929</v>
      </c>
      <c r="N1391" t="s">
        <v>929</v>
      </c>
    </row>
    <row r="1392" spans="1:14">
      <c r="A1392">
        <v>802218</v>
      </c>
      <c r="B1392" t="s">
        <v>96</v>
      </c>
      <c r="C1392" t="s">
        <v>930</v>
      </c>
      <c r="D1392" t="s">
        <v>929</v>
      </c>
      <c r="E1392" t="s">
        <v>929</v>
      </c>
      <c r="F1392" t="s">
        <v>928</v>
      </c>
      <c r="G1392" t="s">
        <v>929</v>
      </c>
      <c r="H1392" t="s">
        <v>929</v>
      </c>
      <c r="I1392" t="s">
        <v>928</v>
      </c>
      <c r="J1392" t="s">
        <v>929</v>
      </c>
      <c r="K1392" t="s">
        <v>929</v>
      </c>
      <c r="L1392" t="s">
        <v>929</v>
      </c>
      <c r="M1392" t="s">
        <v>930</v>
      </c>
      <c r="N1392" t="s">
        <v>929</v>
      </c>
    </row>
    <row r="1393" spans="1:14">
      <c r="A1393">
        <v>802219</v>
      </c>
      <c r="B1393" t="s">
        <v>96</v>
      </c>
      <c r="C1393" t="s">
        <v>929</v>
      </c>
      <c r="D1393" t="s">
        <v>929</v>
      </c>
      <c r="E1393" t="s">
        <v>929</v>
      </c>
      <c r="F1393" t="s">
        <v>929</v>
      </c>
      <c r="G1393" t="s">
        <v>929</v>
      </c>
      <c r="H1393" t="s">
        <v>929</v>
      </c>
      <c r="I1393" t="s">
        <v>929</v>
      </c>
      <c r="J1393" t="s">
        <v>929</v>
      </c>
      <c r="K1393" t="s">
        <v>929</v>
      </c>
      <c r="L1393" t="s">
        <v>929</v>
      </c>
      <c r="M1393" t="s">
        <v>929</v>
      </c>
      <c r="N1393" t="s">
        <v>929</v>
      </c>
    </row>
    <row r="1394" spans="1:14">
      <c r="A1394">
        <v>802221</v>
      </c>
      <c r="B1394" t="s">
        <v>96</v>
      </c>
      <c r="C1394" t="s">
        <v>929</v>
      </c>
      <c r="D1394" t="s">
        <v>929</v>
      </c>
      <c r="E1394" t="s">
        <v>930</v>
      </c>
      <c r="F1394" t="s">
        <v>928</v>
      </c>
      <c r="G1394" t="s">
        <v>928</v>
      </c>
      <c r="H1394" t="s">
        <v>929</v>
      </c>
      <c r="I1394" t="s">
        <v>930</v>
      </c>
      <c r="J1394" t="s">
        <v>929</v>
      </c>
      <c r="K1394" t="s">
        <v>929</v>
      </c>
      <c r="L1394" t="s">
        <v>928</v>
      </c>
      <c r="M1394" t="s">
        <v>928</v>
      </c>
      <c r="N1394" t="s">
        <v>928</v>
      </c>
    </row>
    <row r="1395" spans="1:14">
      <c r="A1395">
        <v>802222</v>
      </c>
      <c r="B1395" t="s">
        <v>96</v>
      </c>
      <c r="C1395" t="s">
        <v>930</v>
      </c>
      <c r="D1395" t="s">
        <v>930</v>
      </c>
      <c r="E1395" t="s">
        <v>929</v>
      </c>
      <c r="F1395" t="s">
        <v>929</v>
      </c>
      <c r="G1395" t="s">
        <v>929</v>
      </c>
      <c r="H1395" t="s">
        <v>930</v>
      </c>
      <c r="I1395" t="s">
        <v>929</v>
      </c>
      <c r="J1395" t="s">
        <v>929</v>
      </c>
      <c r="K1395" t="s">
        <v>929</v>
      </c>
      <c r="L1395" t="s">
        <v>929</v>
      </c>
      <c r="M1395" t="s">
        <v>929</v>
      </c>
      <c r="N1395" t="s">
        <v>929</v>
      </c>
    </row>
    <row r="1396" spans="1:14">
      <c r="A1396">
        <v>802225</v>
      </c>
      <c r="B1396" t="s">
        <v>96</v>
      </c>
      <c r="C1396" t="s">
        <v>929</v>
      </c>
      <c r="D1396" t="s">
        <v>929</v>
      </c>
      <c r="E1396" t="s">
        <v>929</v>
      </c>
      <c r="F1396" t="s">
        <v>929</v>
      </c>
      <c r="G1396" t="s">
        <v>929</v>
      </c>
      <c r="H1396" t="s">
        <v>929</v>
      </c>
      <c r="I1396" t="s">
        <v>929</v>
      </c>
      <c r="J1396" t="s">
        <v>929</v>
      </c>
      <c r="K1396" t="s">
        <v>929</v>
      </c>
      <c r="L1396" t="s">
        <v>929</v>
      </c>
      <c r="M1396" t="s">
        <v>929</v>
      </c>
      <c r="N1396" t="s">
        <v>929</v>
      </c>
    </row>
    <row r="1397" spans="1:14">
      <c r="A1397">
        <v>802226</v>
      </c>
      <c r="B1397" t="s">
        <v>96</v>
      </c>
      <c r="C1397" t="s">
        <v>929</v>
      </c>
      <c r="D1397" t="s">
        <v>929</v>
      </c>
      <c r="E1397" t="s">
        <v>929</v>
      </c>
      <c r="F1397" t="s">
        <v>929</v>
      </c>
      <c r="G1397" t="s">
        <v>929</v>
      </c>
      <c r="H1397" t="s">
        <v>929</v>
      </c>
      <c r="I1397" t="s">
        <v>929</v>
      </c>
      <c r="J1397" t="s">
        <v>929</v>
      </c>
      <c r="K1397" t="s">
        <v>929</v>
      </c>
      <c r="L1397" t="s">
        <v>929</v>
      </c>
      <c r="M1397" t="s">
        <v>929</v>
      </c>
      <c r="N1397" t="s">
        <v>929</v>
      </c>
    </row>
    <row r="1398" spans="1:14">
      <c r="A1398">
        <v>802228</v>
      </c>
      <c r="B1398" t="s">
        <v>96</v>
      </c>
      <c r="C1398" t="s">
        <v>929</v>
      </c>
      <c r="D1398" t="s">
        <v>929</v>
      </c>
      <c r="E1398" t="s">
        <v>929</v>
      </c>
      <c r="F1398" t="s">
        <v>929</v>
      </c>
      <c r="G1398" t="s">
        <v>929</v>
      </c>
      <c r="H1398" t="s">
        <v>929</v>
      </c>
      <c r="I1398" t="s">
        <v>929</v>
      </c>
      <c r="J1398" t="s">
        <v>929</v>
      </c>
      <c r="K1398" t="s">
        <v>929</v>
      </c>
      <c r="L1398" t="s">
        <v>929</v>
      </c>
      <c r="M1398" t="s">
        <v>929</v>
      </c>
      <c r="N1398" t="s">
        <v>929</v>
      </c>
    </row>
    <row r="1399" spans="1:14">
      <c r="A1399">
        <v>802232</v>
      </c>
      <c r="B1399" t="s">
        <v>96</v>
      </c>
      <c r="C1399" t="s">
        <v>930</v>
      </c>
      <c r="D1399" t="s">
        <v>930</v>
      </c>
      <c r="E1399" t="s">
        <v>929</v>
      </c>
      <c r="F1399" t="s">
        <v>928</v>
      </c>
      <c r="G1399" t="s">
        <v>930</v>
      </c>
      <c r="H1399" t="s">
        <v>930</v>
      </c>
      <c r="I1399" t="s">
        <v>930</v>
      </c>
      <c r="J1399" t="s">
        <v>928</v>
      </c>
      <c r="K1399" t="s">
        <v>930</v>
      </c>
      <c r="L1399" t="s">
        <v>928</v>
      </c>
      <c r="M1399" t="s">
        <v>930</v>
      </c>
      <c r="N1399" t="s">
        <v>930</v>
      </c>
    </row>
    <row r="1400" spans="1:14">
      <c r="A1400">
        <v>802233</v>
      </c>
      <c r="B1400" t="s">
        <v>96</v>
      </c>
      <c r="C1400" t="s">
        <v>929</v>
      </c>
      <c r="D1400" t="s">
        <v>929</v>
      </c>
      <c r="E1400" t="s">
        <v>929</v>
      </c>
      <c r="F1400" t="s">
        <v>929</v>
      </c>
      <c r="G1400" t="s">
        <v>929</v>
      </c>
      <c r="H1400" t="s">
        <v>929</v>
      </c>
      <c r="I1400" t="s">
        <v>929</v>
      </c>
      <c r="J1400" t="s">
        <v>929</v>
      </c>
      <c r="K1400" t="s">
        <v>929</v>
      </c>
      <c r="L1400" t="s">
        <v>929</v>
      </c>
      <c r="M1400" t="s">
        <v>929</v>
      </c>
      <c r="N1400" t="s">
        <v>929</v>
      </c>
    </row>
    <row r="1401" spans="1:14">
      <c r="A1401">
        <v>802234</v>
      </c>
      <c r="B1401" t="s">
        <v>96</v>
      </c>
      <c r="C1401" t="s">
        <v>929</v>
      </c>
      <c r="D1401" t="s">
        <v>929</v>
      </c>
      <c r="E1401" t="s">
        <v>929</v>
      </c>
      <c r="F1401" t="s">
        <v>929</v>
      </c>
      <c r="G1401" t="s">
        <v>929</v>
      </c>
      <c r="H1401" t="s">
        <v>929</v>
      </c>
      <c r="I1401" t="s">
        <v>929</v>
      </c>
      <c r="J1401" t="s">
        <v>929</v>
      </c>
      <c r="K1401" t="s">
        <v>929</v>
      </c>
      <c r="L1401" t="s">
        <v>929</v>
      </c>
      <c r="M1401" t="s">
        <v>929</v>
      </c>
      <c r="N1401" t="s">
        <v>929</v>
      </c>
    </row>
    <row r="1402" spans="1:14">
      <c r="A1402">
        <v>802235</v>
      </c>
      <c r="B1402" t="s">
        <v>96</v>
      </c>
      <c r="C1402" t="s">
        <v>929</v>
      </c>
      <c r="D1402" t="s">
        <v>929</v>
      </c>
      <c r="E1402" t="s">
        <v>929</v>
      </c>
      <c r="F1402" t="s">
        <v>929</v>
      </c>
      <c r="G1402" t="s">
        <v>929</v>
      </c>
      <c r="H1402" t="s">
        <v>929</v>
      </c>
      <c r="I1402" t="s">
        <v>929</v>
      </c>
      <c r="J1402" t="s">
        <v>929</v>
      </c>
      <c r="K1402" t="s">
        <v>929</v>
      </c>
      <c r="L1402" t="s">
        <v>929</v>
      </c>
      <c r="M1402" t="s">
        <v>929</v>
      </c>
      <c r="N1402" t="s">
        <v>929</v>
      </c>
    </row>
    <row r="1403" spans="1:14">
      <c r="A1403">
        <v>802237</v>
      </c>
      <c r="B1403" t="s">
        <v>96</v>
      </c>
      <c r="C1403" t="s">
        <v>930</v>
      </c>
      <c r="D1403" t="s">
        <v>929</v>
      </c>
      <c r="E1403" t="s">
        <v>929</v>
      </c>
      <c r="F1403" t="s">
        <v>929</v>
      </c>
      <c r="G1403" t="s">
        <v>929</v>
      </c>
      <c r="H1403" t="s">
        <v>929</v>
      </c>
      <c r="I1403" t="s">
        <v>929</v>
      </c>
      <c r="J1403" t="s">
        <v>929</v>
      </c>
      <c r="K1403" t="s">
        <v>929</v>
      </c>
      <c r="L1403" t="s">
        <v>929</v>
      </c>
      <c r="M1403" t="s">
        <v>930</v>
      </c>
      <c r="N1403" t="s">
        <v>930</v>
      </c>
    </row>
    <row r="1404" spans="1:14">
      <c r="A1404">
        <v>802239</v>
      </c>
      <c r="B1404" t="s">
        <v>96</v>
      </c>
      <c r="C1404" t="s">
        <v>929</v>
      </c>
      <c r="D1404" t="s">
        <v>929</v>
      </c>
      <c r="E1404" t="s">
        <v>929</v>
      </c>
      <c r="F1404" t="s">
        <v>929</v>
      </c>
      <c r="G1404" t="s">
        <v>929</v>
      </c>
      <c r="H1404" t="s">
        <v>929</v>
      </c>
      <c r="I1404" t="s">
        <v>929</v>
      </c>
      <c r="J1404" t="s">
        <v>929</v>
      </c>
      <c r="K1404" t="s">
        <v>929</v>
      </c>
      <c r="L1404" t="s">
        <v>929</v>
      </c>
      <c r="M1404" t="s">
        <v>929</v>
      </c>
      <c r="N1404" t="s">
        <v>929</v>
      </c>
    </row>
    <row r="1405" spans="1:14">
      <c r="A1405">
        <v>802240</v>
      </c>
      <c r="B1405" t="s">
        <v>96</v>
      </c>
      <c r="C1405" t="s">
        <v>929</v>
      </c>
      <c r="D1405" t="s">
        <v>929</v>
      </c>
      <c r="E1405" t="s">
        <v>929</v>
      </c>
      <c r="F1405" t="s">
        <v>929</v>
      </c>
      <c r="G1405" t="s">
        <v>929</v>
      </c>
      <c r="H1405" t="s">
        <v>929</v>
      </c>
      <c r="I1405" t="s">
        <v>929</v>
      </c>
      <c r="J1405" t="s">
        <v>929</v>
      </c>
      <c r="K1405" t="s">
        <v>929</v>
      </c>
      <c r="L1405" t="s">
        <v>929</v>
      </c>
      <c r="M1405" t="s">
        <v>929</v>
      </c>
      <c r="N1405" t="s">
        <v>929</v>
      </c>
    </row>
    <row r="1406" spans="1:14">
      <c r="A1406">
        <v>802241</v>
      </c>
      <c r="B1406" t="s">
        <v>96</v>
      </c>
      <c r="C1406" t="s">
        <v>929</v>
      </c>
      <c r="D1406" t="s">
        <v>929</v>
      </c>
      <c r="E1406" t="s">
        <v>929</v>
      </c>
      <c r="F1406" t="s">
        <v>929</v>
      </c>
      <c r="G1406" t="s">
        <v>929</v>
      </c>
      <c r="H1406" t="s">
        <v>929</v>
      </c>
      <c r="I1406" t="s">
        <v>929</v>
      </c>
      <c r="J1406" t="s">
        <v>929</v>
      </c>
      <c r="K1406" t="s">
        <v>929</v>
      </c>
      <c r="L1406" t="s">
        <v>929</v>
      </c>
      <c r="M1406" t="s">
        <v>929</v>
      </c>
      <c r="N1406" t="s">
        <v>929</v>
      </c>
    </row>
    <row r="1407" spans="1:14">
      <c r="A1407">
        <v>802242</v>
      </c>
      <c r="B1407" t="s">
        <v>96</v>
      </c>
      <c r="C1407" t="s">
        <v>930</v>
      </c>
      <c r="D1407" t="s">
        <v>929</v>
      </c>
      <c r="E1407" t="s">
        <v>929</v>
      </c>
      <c r="F1407" t="s">
        <v>930</v>
      </c>
      <c r="G1407" t="s">
        <v>929</v>
      </c>
      <c r="H1407" t="s">
        <v>930</v>
      </c>
      <c r="I1407" t="s">
        <v>929</v>
      </c>
      <c r="J1407" t="s">
        <v>929</v>
      </c>
      <c r="K1407" t="s">
        <v>929</v>
      </c>
      <c r="L1407" t="s">
        <v>929</v>
      </c>
      <c r="M1407" t="s">
        <v>929</v>
      </c>
      <c r="N1407" t="s">
        <v>929</v>
      </c>
    </row>
    <row r="1408" spans="1:14">
      <c r="A1408">
        <v>802244</v>
      </c>
      <c r="B1408" t="s">
        <v>96</v>
      </c>
      <c r="C1408" t="s">
        <v>929</v>
      </c>
      <c r="D1408" t="s">
        <v>930</v>
      </c>
      <c r="E1408" t="s">
        <v>930</v>
      </c>
      <c r="F1408" t="s">
        <v>929</v>
      </c>
      <c r="G1408" t="s">
        <v>930</v>
      </c>
      <c r="H1408" t="s">
        <v>929</v>
      </c>
      <c r="I1408" t="s">
        <v>929</v>
      </c>
      <c r="J1408" t="s">
        <v>929</v>
      </c>
      <c r="K1408" t="s">
        <v>929</v>
      </c>
      <c r="L1408" t="s">
        <v>929</v>
      </c>
      <c r="M1408" t="s">
        <v>929</v>
      </c>
      <c r="N1408" t="s">
        <v>929</v>
      </c>
    </row>
    <row r="1409" spans="1:14">
      <c r="A1409">
        <v>802245</v>
      </c>
      <c r="B1409" t="s">
        <v>96</v>
      </c>
      <c r="C1409" t="s">
        <v>928</v>
      </c>
      <c r="D1409" t="s">
        <v>929</v>
      </c>
      <c r="E1409" t="s">
        <v>930</v>
      </c>
      <c r="F1409" t="s">
        <v>928</v>
      </c>
      <c r="G1409" t="s">
        <v>928</v>
      </c>
      <c r="H1409" t="s">
        <v>929</v>
      </c>
      <c r="I1409" t="s">
        <v>928</v>
      </c>
      <c r="J1409" t="s">
        <v>929</v>
      </c>
      <c r="K1409" t="s">
        <v>929</v>
      </c>
      <c r="L1409" t="s">
        <v>928</v>
      </c>
      <c r="M1409" t="s">
        <v>930</v>
      </c>
      <c r="N1409" t="s">
        <v>929</v>
      </c>
    </row>
    <row r="1410" spans="1:14">
      <c r="A1410">
        <v>802247</v>
      </c>
      <c r="B1410" t="s">
        <v>96</v>
      </c>
      <c r="C1410" t="s">
        <v>930</v>
      </c>
      <c r="D1410" t="s">
        <v>930</v>
      </c>
      <c r="E1410" t="s">
        <v>930</v>
      </c>
      <c r="F1410" t="s">
        <v>929</v>
      </c>
      <c r="G1410" t="s">
        <v>929</v>
      </c>
      <c r="H1410" t="s">
        <v>929</v>
      </c>
      <c r="I1410" t="s">
        <v>929</v>
      </c>
      <c r="J1410" t="s">
        <v>929</v>
      </c>
      <c r="K1410" t="s">
        <v>929</v>
      </c>
      <c r="L1410" t="s">
        <v>929</v>
      </c>
      <c r="M1410" t="s">
        <v>929</v>
      </c>
      <c r="N1410" t="s">
        <v>929</v>
      </c>
    </row>
    <row r="1411" spans="1:14">
      <c r="A1411">
        <v>802249</v>
      </c>
      <c r="B1411" t="s">
        <v>96</v>
      </c>
      <c r="C1411" t="s">
        <v>929</v>
      </c>
      <c r="D1411" t="s">
        <v>929</v>
      </c>
      <c r="E1411" t="s">
        <v>929</v>
      </c>
      <c r="F1411" t="s">
        <v>929</v>
      </c>
      <c r="G1411" t="s">
        <v>929</v>
      </c>
      <c r="H1411" t="s">
        <v>929</v>
      </c>
      <c r="I1411" t="s">
        <v>929</v>
      </c>
      <c r="J1411" t="s">
        <v>929</v>
      </c>
      <c r="K1411" t="s">
        <v>929</v>
      </c>
      <c r="L1411" t="s">
        <v>929</v>
      </c>
      <c r="M1411" t="s">
        <v>929</v>
      </c>
      <c r="N1411" t="s">
        <v>929</v>
      </c>
    </row>
    <row r="1412" spans="1:14">
      <c r="A1412">
        <v>802250</v>
      </c>
      <c r="B1412" t="s">
        <v>96</v>
      </c>
      <c r="C1412" t="s">
        <v>929</v>
      </c>
      <c r="D1412" t="s">
        <v>929</v>
      </c>
      <c r="E1412" t="s">
        <v>929</v>
      </c>
      <c r="F1412" t="s">
        <v>929</v>
      </c>
      <c r="G1412" t="s">
        <v>929</v>
      </c>
      <c r="H1412" t="s">
        <v>929</v>
      </c>
      <c r="I1412" t="s">
        <v>929</v>
      </c>
      <c r="J1412" t="s">
        <v>929</v>
      </c>
      <c r="K1412" t="s">
        <v>929</v>
      </c>
      <c r="L1412" t="s">
        <v>929</v>
      </c>
      <c r="M1412" t="s">
        <v>929</v>
      </c>
      <c r="N1412" t="s">
        <v>929</v>
      </c>
    </row>
    <row r="1413" spans="1:14">
      <c r="A1413">
        <v>802251</v>
      </c>
      <c r="B1413" t="s">
        <v>96</v>
      </c>
      <c r="C1413" t="s">
        <v>929</v>
      </c>
      <c r="D1413" t="s">
        <v>929</v>
      </c>
      <c r="E1413" t="s">
        <v>929</v>
      </c>
      <c r="F1413" t="s">
        <v>929</v>
      </c>
      <c r="G1413" t="s">
        <v>929</v>
      </c>
      <c r="H1413" t="s">
        <v>929</v>
      </c>
      <c r="I1413" t="s">
        <v>929</v>
      </c>
      <c r="J1413" t="s">
        <v>929</v>
      </c>
      <c r="K1413" t="s">
        <v>929</v>
      </c>
      <c r="L1413" t="s">
        <v>929</v>
      </c>
      <c r="M1413" t="s">
        <v>930</v>
      </c>
      <c r="N1413" t="s">
        <v>930</v>
      </c>
    </row>
    <row r="1414" spans="1:14">
      <c r="A1414">
        <v>802252</v>
      </c>
      <c r="B1414" t="s">
        <v>96</v>
      </c>
      <c r="C1414" t="s">
        <v>929</v>
      </c>
      <c r="D1414" t="s">
        <v>929</v>
      </c>
      <c r="E1414" t="s">
        <v>929</v>
      </c>
      <c r="F1414" t="s">
        <v>929</v>
      </c>
      <c r="G1414" t="s">
        <v>929</v>
      </c>
      <c r="H1414" t="s">
        <v>929</v>
      </c>
      <c r="I1414" t="s">
        <v>929</v>
      </c>
      <c r="J1414" t="s">
        <v>929</v>
      </c>
      <c r="K1414" t="s">
        <v>929</v>
      </c>
      <c r="L1414" t="s">
        <v>929</v>
      </c>
      <c r="M1414" t="s">
        <v>929</v>
      </c>
      <c r="N1414" t="s">
        <v>929</v>
      </c>
    </row>
    <row r="1415" spans="1:14">
      <c r="A1415">
        <v>802253</v>
      </c>
      <c r="B1415" t="s">
        <v>96</v>
      </c>
      <c r="C1415" t="s">
        <v>929</v>
      </c>
      <c r="D1415" t="s">
        <v>929</v>
      </c>
      <c r="E1415" t="s">
        <v>929</v>
      </c>
      <c r="F1415" t="s">
        <v>929</v>
      </c>
      <c r="G1415" t="s">
        <v>929</v>
      </c>
      <c r="H1415" t="s">
        <v>929</v>
      </c>
      <c r="I1415" t="s">
        <v>929</v>
      </c>
      <c r="J1415" t="s">
        <v>929</v>
      </c>
      <c r="K1415" t="s">
        <v>929</v>
      </c>
      <c r="L1415" t="s">
        <v>929</v>
      </c>
      <c r="M1415" t="s">
        <v>929</v>
      </c>
      <c r="N1415" t="s">
        <v>929</v>
      </c>
    </row>
    <row r="1416" spans="1:14">
      <c r="A1416">
        <v>802254</v>
      </c>
      <c r="B1416" t="s">
        <v>96</v>
      </c>
      <c r="C1416" t="s">
        <v>929</v>
      </c>
      <c r="D1416" t="s">
        <v>929</v>
      </c>
      <c r="E1416" t="s">
        <v>929</v>
      </c>
      <c r="F1416" t="s">
        <v>929</v>
      </c>
      <c r="G1416" t="s">
        <v>929</v>
      </c>
      <c r="H1416" t="s">
        <v>929</v>
      </c>
      <c r="I1416" t="s">
        <v>929</v>
      </c>
      <c r="J1416" t="s">
        <v>929</v>
      </c>
      <c r="K1416" t="s">
        <v>929</v>
      </c>
      <c r="L1416" t="s">
        <v>929</v>
      </c>
      <c r="M1416" t="s">
        <v>929</v>
      </c>
      <c r="N1416" t="s">
        <v>929</v>
      </c>
    </row>
    <row r="1417" spans="1:14">
      <c r="A1417">
        <v>802257</v>
      </c>
      <c r="B1417" t="s">
        <v>96</v>
      </c>
      <c r="C1417" t="s">
        <v>929</v>
      </c>
      <c r="D1417" t="s">
        <v>929</v>
      </c>
      <c r="E1417" t="s">
        <v>929</v>
      </c>
      <c r="F1417" t="s">
        <v>929</v>
      </c>
      <c r="G1417" t="s">
        <v>929</v>
      </c>
      <c r="H1417" t="s">
        <v>929</v>
      </c>
      <c r="I1417" t="s">
        <v>929</v>
      </c>
      <c r="J1417" t="s">
        <v>929</v>
      </c>
      <c r="K1417" t="s">
        <v>929</v>
      </c>
      <c r="L1417" t="s">
        <v>929</v>
      </c>
      <c r="M1417" t="s">
        <v>929</v>
      </c>
      <c r="N1417" t="s">
        <v>929</v>
      </c>
    </row>
    <row r="1418" spans="1:14">
      <c r="A1418">
        <v>802258</v>
      </c>
      <c r="B1418" t="s">
        <v>96</v>
      </c>
      <c r="C1418" t="s">
        <v>929</v>
      </c>
      <c r="D1418" t="s">
        <v>929</v>
      </c>
      <c r="E1418" t="s">
        <v>929</v>
      </c>
      <c r="F1418" t="s">
        <v>929</v>
      </c>
      <c r="G1418" t="s">
        <v>929</v>
      </c>
      <c r="H1418" t="s">
        <v>929</v>
      </c>
      <c r="I1418" t="s">
        <v>929</v>
      </c>
      <c r="J1418" t="s">
        <v>929</v>
      </c>
      <c r="K1418" t="s">
        <v>929</v>
      </c>
      <c r="L1418" t="s">
        <v>929</v>
      </c>
      <c r="M1418" t="s">
        <v>929</v>
      </c>
      <c r="N1418" t="s">
        <v>929</v>
      </c>
    </row>
    <row r="1419" spans="1:14">
      <c r="A1419">
        <v>802260</v>
      </c>
      <c r="B1419" t="s">
        <v>96</v>
      </c>
      <c r="C1419" t="s">
        <v>930</v>
      </c>
      <c r="D1419" t="s">
        <v>930</v>
      </c>
      <c r="E1419" t="s">
        <v>930</v>
      </c>
      <c r="F1419" t="s">
        <v>929</v>
      </c>
      <c r="G1419" t="s">
        <v>929</v>
      </c>
      <c r="H1419" t="s">
        <v>929</v>
      </c>
      <c r="I1419" t="s">
        <v>929</v>
      </c>
      <c r="J1419" t="s">
        <v>929</v>
      </c>
      <c r="K1419" t="s">
        <v>929</v>
      </c>
      <c r="L1419" t="s">
        <v>929</v>
      </c>
      <c r="M1419" t="s">
        <v>929</v>
      </c>
      <c r="N1419" t="s">
        <v>929</v>
      </c>
    </row>
    <row r="1420" spans="1:14">
      <c r="A1420">
        <v>802262</v>
      </c>
      <c r="B1420" t="s">
        <v>96</v>
      </c>
      <c r="C1420" t="s">
        <v>929</v>
      </c>
      <c r="D1420" t="s">
        <v>929</v>
      </c>
      <c r="E1420" t="s">
        <v>929</v>
      </c>
      <c r="F1420" t="s">
        <v>929</v>
      </c>
      <c r="G1420" t="s">
        <v>929</v>
      </c>
      <c r="H1420" t="s">
        <v>929</v>
      </c>
      <c r="I1420" t="s">
        <v>929</v>
      </c>
      <c r="J1420" t="s">
        <v>929</v>
      </c>
      <c r="K1420" t="s">
        <v>929</v>
      </c>
      <c r="L1420" t="s">
        <v>929</v>
      </c>
      <c r="M1420" t="s">
        <v>929</v>
      </c>
      <c r="N1420" t="s">
        <v>929</v>
      </c>
    </row>
    <row r="1421" spans="1:14">
      <c r="A1421">
        <v>802263</v>
      </c>
      <c r="B1421" t="s">
        <v>96</v>
      </c>
      <c r="C1421" t="s">
        <v>929</v>
      </c>
      <c r="D1421" t="s">
        <v>929</v>
      </c>
      <c r="E1421" t="s">
        <v>929</v>
      </c>
      <c r="F1421" t="s">
        <v>929</v>
      </c>
      <c r="G1421" t="s">
        <v>929</v>
      </c>
      <c r="H1421" t="s">
        <v>929</v>
      </c>
      <c r="I1421" t="s">
        <v>929</v>
      </c>
      <c r="J1421" t="s">
        <v>929</v>
      </c>
      <c r="K1421" t="s">
        <v>929</v>
      </c>
      <c r="L1421" t="s">
        <v>929</v>
      </c>
      <c r="M1421" t="s">
        <v>929</v>
      </c>
      <c r="N1421" t="s">
        <v>929</v>
      </c>
    </row>
    <row r="1422" spans="1:14">
      <c r="A1422">
        <v>802265</v>
      </c>
      <c r="B1422" t="s">
        <v>96</v>
      </c>
      <c r="C1422" t="s">
        <v>929</v>
      </c>
      <c r="D1422" t="s">
        <v>929</v>
      </c>
      <c r="E1422" t="s">
        <v>929</v>
      </c>
      <c r="F1422" t="s">
        <v>929</v>
      </c>
      <c r="G1422" t="s">
        <v>929</v>
      </c>
      <c r="H1422" t="s">
        <v>929</v>
      </c>
      <c r="I1422" t="s">
        <v>930</v>
      </c>
      <c r="J1422" t="s">
        <v>930</v>
      </c>
      <c r="K1422" t="s">
        <v>930</v>
      </c>
      <c r="L1422" t="s">
        <v>930</v>
      </c>
      <c r="M1422" t="s">
        <v>930</v>
      </c>
      <c r="N1422" t="s">
        <v>930</v>
      </c>
    </row>
    <row r="1423" spans="1:14">
      <c r="A1423">
        <v>802266</v>
      </c>
      <c r="B1423" t="s">
        <v>96</v>
      </c>
      <c r="C1423" t="s">
        <v>929</v>
      </c>
      <c r="D1423" t="s">
        <v>929</v>
      </c>
      <c r="E1423" t="s">
        <v>929</v>
      </c>
      <c r="F1423" t="s">
        <v>929</v>
      </c>
      <c r="G1423" t="s">
        <v>929</v>
      </c>
      <c r="H1423" t="s">
        <v>929</v>
      </c>
      <c r="I1423" t="s">
        <v>929</v>
      </c>
      <c r="J1423" t="s">
        <v>929</v>
      </c>
      <c r="K1423" t="s">
        <v>929</v>
      </c>
      <c r="L1423" t="s">
        <v>929</v>
      </c>
      <c r="M1423" t="s">
        <v>929</v>
      </c>
      <c r="N1423" t="s">
        <v>929</v>
      </c>
    </row>
    <row r="1424" spans="1:14">
      <c r="A1424">
        <v>802267</v>
      </c>
      <c r="B1424" t="s">
        <v>96</v>
      </c>
      <c r="C1424" t="s">
        <v>930</v>
      </c>
      <c r="D1424" t="s">
        <v>928</v>
      </c>
      <c r="E1424" t="s">
        <v>928</v>
      </c>
      <c r="F1424" t="s">
        <v>930</v>
      </c>
      <c r="G1424" t="s">
        <v>930</v>
      </c>
      <c r="H1424" t="s">
        <v>929</v>
      </c>
      <c r="I1424" t="s">
        <v>928</v>
      </c>
      <c r="J1424" t="s">
        <v>930</v>
      </c>
      <c r="K1424" t="s">
        <v>930</v>
      </c>
      <c r="L1424" t="s">
        <v>930</v>
      </c>
      <c r="M1424" t="s">
        <v>930</v>
      </c>
      <c r="N1424" t="s">
        <v>930</v>
      </c>
    </row>
    <row r="1425" spans="1:14">
      <c r="A1425">
        <v>802270</v>
      </c>
      <c r="B1425" t="s">
        <v>96</v>
      </c>
      <c r="C1425" t="s">
        <v>929</v>
      </c>
      <c r="D1425" t="s">
        <v>929</v>
      </c>
      <c r="E1425" t="s">
        <v>929</v>
      </c>
      <c r="F1425" t="s">
        <v>929</v>
      </c>
      <c r="G1425" t="s">
        <v>929</v>
      </c>
      <c r="H1425" t="s">
        <v>929</v>
      </c>
      <c r="I1425" t="s">
        <v>929</v>
      </c>
      <c r="J1425" t="s">
        <v>929</v>
      </c>
      <c r="K1425" t="s">
        <v>929</v>
      </c>
      <c r="L1425" t="s">
        <v>929</v>
      </c>
      <c r="M1425" t="s">
        <v>929</v>
      </c>
      <c r="N1425" t="s">
        <v>929</v>
      </c>
    </row>
    <row r="1426" spans="1:14">
      <c r="A1426">
        <v>802271</v>
      </c>
      <c r="B1426" t="s">
        <v>96</v>
      </c>
      <c r="C1426" t="s">
        <v>928</v>
      </c>
      <c r="D1426" t="s">
        <v>930</v>
      </c>
      <c r="E1426" t="s">
        <v>929</v>
      </c>
      <c r="F1426" t="s">
        <v>930</v>
      </c>
      <c r="G1426" t="s">
        <v>928</v>
      </c>
      <c r="H1426" t="s">
        <v>929</v>
      </c>
      <c r="I1426" t="s">
        <v>929</v>
      </c>
      <c r="J1426" t="s">
        <v>930</v>
      </c>
      <c r="K1426" t="s">
        <v>928</v>
      </c>
      <c r="L1426" t="s">
        <v>929</v>
      </c>
      <c r="M1426" t="s">
        <v>929</v>
      </c>
      <c r="N1426" t="s">
        <v>929</v>
      </c>
    </row>
    <row r="1427" spans="1:14">
      <c r="A1427">
        <v>802272</v>
      </c>
      <c r="B1427" t="s">
        <v>96</v>
      </c>
      <c r="C1427" t="s">
        <v>929</v>
      </c>
      <c r="D1427" t="s">
        <v>929</v>
      </c>
      <c r="E1427" t="s">
        <v>929</v>
      </c>
      <c r="F1427" t="s">
        <v>929</v>
      </c>
      <c r="G1427" t="s">
        <v>929</v>
      </c>
      <c r="H1427" t="s">
        <v>929</v>
      </c>
      <c r="I1427" t="s">
        <v>929</v>
      </c>
      <c r="J1427" t="s">
        <v>929</v>
      </c>
      <c r="K1427" t="s">
        <v>929</v>
      </c>
      <c r="L1427" t="s">
        <v>929</v>
      </c>
      <c r="M1427" t="s">
        <v>929</v>
      </c>
      <c r="N1427" t="s">
        <v>929</v>
      </c>
    </row>
    <row r="1428" spans="1:14">
      <c r="A1428">
        <v>802273</v>
      </c>
      <c r="B1428" t="s">
        <v>96</v>
      </c>
      <c r="C1428" t="s">
        <v>929</v>
      </c>
      <c r="D1428" t="s">
        <v>929</v>
      </c>
      <c r="E1428" t="s">
        <v>929</v>
      </c>
      <c r="F1428" t="s">
        <v>929</v>
      </c>
      <c r="G1428" t="s">
        <v>929</v>
      </c>
      <c r="H1428" t="s">
        <v>929</v>
      </c>
      <c r="I1428" t="s">
        <v>929</v>
      </c>
      <c r="J1428" t="s">
        <v>929</v>
      </c>
      <c r="K1428" t="s">
        <v>929</v>
      </c>
      <c r="L1428" t="s">
        <v>929</v>
      </c>
      <c r="M1428" t="s">
        <v>929</v>
      </c>
      <c r="N1428" t="s">
        <v>929</v>
      </c>
    </row>
    <row r="1429" spans="1:14">
      <c r="A1429">
        <v>802275</v>
      </c>
      <c r="B1429" t="s">
        <v>96</v>
      </c>
      <c r="C1429" t="s">
        <v>928</v>
      </c>
      <c r="D1429" t="s">
        <v>929</v>
      </c>
      <c r="E1429" t="s">
        <v>928</v>
      </c>
      <c r="F1429" t="s">
        <v>928</v>
      </c>
      <c r="G1429" t="s">
        <v>930</v>
      </c>
      <c r="H1429" t="s">
        <v>929</v>
      </c>
      <c r="I1429" t="s">
        <v>929</v>
      </c>
      <c r="J1429" t="s">
        <v>930</v>
      </c>
      <c r="K1429" t="s">
        <v>928</v>
      </c>
      <c r="L1429" t="s">
        <v>929</v>
      </c>
      <c r="M1429" t="s">
        <v>928</v>
      </c>
      <c r="N1429" t="s">
        <v>929</v>
      </c>
    </row>
    <row r="1430" spans="1:14">
      <c r="A1430">
        <v>802276</v>
      </c>
      <c r="B1430" t="s">
        <v>96</v>
      </c>
      <c r="C1430" t="s">
        <v>929</v>
      </c>
      <c r="D1430" t="s">
        <v>929</v>
      </c>
      <c r="E1430" t="s">
        <v>929</v>
      </c>
      <c r="F1430" t="s">
        <v>929</v>
      </c>
      <c r="G1430" t="s">
        <v>929</v>
      </c>
      <c r="H1430" t="s">
        <v>929</v>
      </c>
      <c r="I1430" t="s">
        <v>929</v>
      </c>
      <c r="J1430" t="s">
        <v>929</v>
      </c>
      <c r="K1430" t="s">
        <v>929</v>
      </c>
      <c r="L1430" t="s">
        <v>929</v>
      </c>
      <c r="M1430" t="s">
        <v>929</v>
      </c>
      <c r="N1430" t="s">
        <v>929</v>
      </c>
    </row>
    <row r="1431" spans="1:14">
      <c r="A1431">
        <v>802277</v>
      </c>
      <c r="B1431" t="s">
        <v>96</v>
      </c>
      <c r="C1431" t="s">
        <v>929</v>
      </c>
      <c r="D1431" t="s">
        <v>929</v>
      </c>
      <c r="E1431" t="s">
        <v>929</v>
      </c>
      <c r="F1431" t="s">
        <v>929</v>
      </c>
      <c r="G1431" t="s">
        <v>929</v>
      </c>
      <c r="H1431" t="s">
        <v>929</v>
      </c>
      <c r="I1431" t="s">
        <v>929</v>
      </c>
      <c r="J1431" t="s">
        <v>929</v>
      </c>
      <c r="K1431" t="s">
        <v>929</v>
      </c>
      <c r="L1431" t="s">
        <v>929</v>
      </c>
      <c r="M1431" t="s">
        <v>929</v>
      </c>
      <c r="N1431" t="s">
        <v>929</v>
      </c>
    </row>
    <row r="1432" spans="1:14">
      <c r="A1432">
        <v>802278</v>
      </c>
      <c r="B1432" t="s">
        <v>96</v>
      </c>
      <c r="C1432" t="s">
        <v>929</v>
      </c>
      <c r="D1432" t="s">
        <v>929</v>
      </c>
      <c r="E1432" t="s">
        <v>929</v>
      </c>
      <c r="F1432" t="s">
        <v>929</v>
      </c>
      <c r="G1432" t="s">
        <v>929</v>
      </c>
      <c r="H1432" t="s">
        <v>929</v>
      </c>
      <c r="I1432" t="s">
        <v>929</v>
      </c>
      <c r="J1432" t="s">
        <v>929</v>
      </c>
      <c r="K1432" t="s">
        <v>929</v>
      </c>
      <c r="L1432" t="s">
        <v>929</v>
      </c>
      <c r="M1432" t="s">
        <v>929</v>
      </c>
      <c r="N1432" t="s">
        <v>929</v>
      </c>
    </row>
    <row r="1433" spans="1:14">
      <c r="A1433">
        <v>802279</v>
      </c>
      <c r="B1433" t="s">
        <v>96</v>
      </c>
      <c r="C1433" t="s">
        <v>928</v>
      </c>
      <c r="D1433" t="s">
        <v>930</v>
      </c>
      <c r="E1433" t="s">
        <v>930</v>
      </c>
      <c r="F1433" t="s">
        <v>930</v>
      </c>
      <c r="G1433" t="s">
        <v>930</v>
      </c>
      <c r="H1433" t="s">
        <v>930</v>
      </c>
      <c r="I1433" t="s">
        <v>930</v>
      </c>
      <c r="J1433" t="s">
        <v>929</v>
      </c>
      <c r="K1433" t="s">
        <v>929</v>
      </c>
      <c r="L1433" t="s">
        <v>928</v>
      </c>
      <c r="M1433" t="s">
        <v>929</v>
      </c>
      <c r="N1433" t="s">
        <v>928</v>
      </c>
    </row>
    <row r="1434" spans="1:14">
      <c r="A1434">
        <v>802287</v>
      </c>
      <c r="B1434" t="s">
        <v>96</v>
      </c>
      <c r="C1434" t="s">
        <v>929</v>
      </c>
      <c r="D1434" t="s">
        <v>929</v>
      </c>
      <c r="E1434" t="s">
        <v>929</v>
      </c>
      <c r="F1434" t="s">
        <v>929</v>
      </c>
      <c r="G1434" t="s">
        <v>929</v>
      </c>
      <c r="H1434" t="s">
        <v>929</v>
      </c>
      <c r="I1434" t="s">
        <v>929</v>
      </c>
      <c r="J1434" t="s">
        <v>929</v>
      </c>
      <c r="K1434" t="s">
        <v>929</v>
      </c>
      <c r="L1434" t="s">
        <v>929</v>
      </c>
      <c r="M1434" t="s">
        <v>929</v>
      </c>
      <c r="N1434" t="s">
        <v>929</v>
      </c>
    </row>
    <row r="1435" spans="1:14">
      <c r="A1435">
        <v>802288</v>
      </c>
      <c r="B1435" t="s">
        <v>96</v>
      </c>
      <c r="C1435" t="s">
        <v>929</v>
      </c>
      <c r="D1435" t="s">
        <v>929</v>
      </c>
      <c r="E1435" t="s">
        <v>929</v>
      </c>
      <c r="F1435" t="s">
        <v>929</v>
      </c>
      <c r="G1435" t="s">
        <v>929</v>
      </c>
      <c r="H1435" t="s">
        <v>929</v>
      </c>
      <c r="I1435" t="s">
        <v>929</v>
      </c>
      <c r="J1435" t="s">
        <v>929</v>
      </c>
      <c r="K1435" t="s">
        <v>929</v>
      </c>
      <c r="L1435" t="s">
        <v>929</v>
      </c>
      <c r="M1435" t="s">
        <v>929</v>
      </c>
      <c r="N1435" t="s">
        <v>929</v>
      </c>
    </row>
    <row r="1436" spans="1:14">
      <c r="A1436">
        <v>802289</v>
      </c>
      <c r="B1436" t="s">
        <v>96</v>
      </c>
      <c r="C1436" t="s">
        <v>929</v>
      </c>
      <c r="D1436" t="s">
        <v>929</v>
      </c>
      <c r="E1436" t="s">
        <v>929</v>
      </c>
      <c r="F1436" t="s">
        <v>929</v>
      </c>
      <c r="G1436" t="s">
        <v>929</v>
      </c>
      <c r="H1436" t="s">
        <v>929</v>
      </c>
      <c r="I1436" t="s">
        <v>929</v>
      </c>
      <c r="J1436" t="s">
        <v>929</v>
      </c>
      <c r="K1436" t="s">
        <v>929</v>
      </c>
      <c r="L1436" t="s">
        <v>929</v>
      </c>
      <c r="M1436" t="s">
        <v>929</v>
      </c>
      <c r="N1436" t="s">
        <v>929</v>
      </c>
    </row>
    <row r="1437" spans="1:14">
      <c r="A1437">
        <v>802290</v>
      </c>
      <c r="B1437" t="s">
        <v>96</v>
      </c>
      <c r="C1437" t="s">
        <v>928</v>
      </c>
      <c r="D1437" t="s">
        <v>930</v>
      </c>
      <c r="E1437" t="s">
        <v>928</v>
      </c>
      <c r="F1437" t="s">
        <v>930</v>
      </c>
      <c r="G1437" t="s">
        <v>930</v>
      </c>
      <c r="H1437" t="s">
        <v>930</v>
      </c>
      <c r="I1437" t="s">
        <v>929</v>
      </c>
      <c r="J1437" t="s">
        <v>930</v>
      </c>
      <c r="K1437" t="s">
        <v>929</v>
      </c>
      <c r="L1437" t="s">
        <v>929</v>
      </c>
      <c r="M1437" t="s">
        <v>929</v>
      </c>
      <c r="N1437" t="s">
        <v>929</v>
      </c>
    </row>
    <row r="1438" spans="1:14">
      <c r="A1438">
        <v>802291</v>
      </c>
      <c r="B1438" t="s">
        <v>96</v>
      </c>
      <c r="C1438" t="s">
        <v>929</v>
      </c>
      <c r="D1438" t="s">
        <v>930</v>
      </c>
      <c r="E1438" t="s">
        <v>929</v>
      </c>
      <c r="F1438" t="s">
        <v>930</v>
      </c>
      <c r="G1438" t="s">
        <v>929</v>
      </c>
      <c r="H1438" t="s">
        <v>930</v>
      </c>
      <c r="I1438" t="s">
        <v>930</v>
      </c>
      <c r="J1438" t="s">
        <v>929</v>
      </c>
      <c r="K1438" t="s">
        <v>930</v>
      </c>
      <c r="L1438" t="s">
        <v>929</v>
      </c>
      <c r="M1438" t="s">
        <v>929</v>
      </c>
      <c r="N1438" t="s">
        <v>929</v>
      </c>
    </row>
    <row r="1439" spans="1:14">
      <c r="A1439">
        <v>802293</v>
      </c>
      <c r="B1439" t="s">
        <v>96</v>
      </c>
      <c r="C1439" t="s">
        <v>929</v>
      </c>
      <c r="D1439" t="s">
        <v>929</v>
      </c>
      <c r="E1439" t="s">
        <v>929</v>
      </c>
      <c r="F1439" t="s">
        <v>929</v>
      </c>
      <c r="G1439" t="s">
        <v>929</v>
      </c>
      <c r="H1439" t="s">
        <v>929</v>
      </c>
      <c r="I1439" t="s">
        <v>929</v>
      </c>
      <c r="J1439" t="s">
        <v>929</v>
      </c>
      <c r="K1439" t="s">
        <v>929</v>
      </c>
      <c r="L1439" t="s">
        <v>929</v>
      </c>
      <c r="M1439" t="s">
        <v>929</v>
      </c>
      <c r="N1439" t="s">
        <v>929</v>
      </c>
    </row>
    <row r="1440" spans="1:14">
      <c r="A1440">
        <v>802294</v>
      </c>
      <c r="B1440" t="s">
        <v>96</v>
      </c>
      <c r="C1440" t="s">
        <v>929</v>
      </c>
      <c r="D1440" t="s">
        <v>929</v>
      </c>
      <c r="E1440" t="s">
        <v>929</v>
      </c>
      <c r="F1440" t="s">
        <v>929</v>
      </c>
      <c r="G1440" t="s">
        <v>929</v>
      </c>
      <c r="H1440" t="s">
        <v>929</v>
      </c>
      <c r="I1440" t="s">
        <v>929</v>
      </c>
      <c r="J1440" t="s">
        <v>929</v>
      </c>
      <c r="K1440" t="s">
        <v>929</v>
      </c>
      <c r="L1440" t="s">
        <v>929</v>
      </c>
      <c r="M1440" t="s">
        <v>929</v>
      </c>
      <c r="N1440" t="s">
        <v>929</v>
      </c>
    </row>
    <row r="1441" spans="1:14">
      <c r="A1441">
        <v>802295</v>
      </c>
      <c r="B1441" t="s">
        <v>96</v>
      </c>
      <c r="C1441" t="s">
        <v>929</v>
      </c>
      <c r="D1441" t="s">
        <v>929</v>
      </c>
      <c r="E1441" t="s">
        <v>929</v>
      </c>
      <c r="F1441" t="s">
        <v>929</v>
      </c>
      <c r="G1441" t="s">
        <v>929</v>
      </c>
      <c r="H1441" t="s">
        <v>929</v>
      </c>
      <c r="I1441" t="s">
        <v>929</v>
      </c>
      <c r="J1441" t="s">
        <v>929</v>
      </c>
      <c r="K1441" t="s">
        <v>929</v>
      </c>
      <c r="L1441" t="s">
        <v>929</v>
      </c>
      <c r="M1441" t="s">
        <v>929</v>
      </c>
      <c r="N1441" t="s">
        <v>929</v>
      </c>
    </row>
    <row r="1442" spans="1:14">
      <c r="A1442">
        <v>802296</v>
      </c>
      <c r="B1442" t="s">
        <v>96</v>
      </c>
      <c r="C1442" t="s">
        <v>929</v>
      </c>
      <c r="D1442" t="s">
        <v>929</v>
      </c>
      <c r="E1442" t="s">
        <v>929</v>
      </c>
      <c r="F1442" t="s">
        <v>929</v>
      </c>
      <c r="G1442" t="s">
        <v>929</v>
      </c>
      <c r="H1442" t="s">
        <v>929</v>
      </c>
      <c r="I1442" t="s">
        <v>929</v>
      </c>
      <c r="J1442" t="s">
        <v>929</v>
      </c>
      <c r="K1442" t="s">
        <v>929</v>
      </c>
      <c r="L1442" t="s">
        <v>929</v>
      </c>
      <c r="M1442" t="s">
        <v>929</v>
      </c>
      <c r="N1442" t="s">
        <v>929</v>
      </c>
    </row>
    <row r="1443" spans="1:14">
      <c r="A1443">
        <v>802297</v>
      </c>
      <c r="B1443" t="s">
        <v>96</v>
      </c>
      <c r="C1443" t="s">
        <v>929</v>
      </c>
      <c r="D1443" t="s">
        <v>929</v>
      </c>
      <c r="E1443" t="s">
        <v>929</v>
      </c>
      <c r="F1443" t="s">
        <v>929</v>
      </c>
      <c r="G1443" t="s">
        <v>929</v>
      </c>
      <c r="H1443" t="s">
        <v>929</v>
      </c>
      <c r="I1443" t="s">
        <v>929</v>
      </c>
      <c r="J1443" t="s">
        <v>929</v>
      </c>
      <c r="K1443" t="s">
        <v>929</v>
      </c>
      <c r="L1443" t="s">
        <v>929</v>
      </c>
      <c r="M1443" t="s">
        <v>929</v>
      </c>
      <c r="N1443" t="s">
        <v>929</v>
      </c>
    </row>
    <row r="1444" spans="1:14">
      <c r="A1444">
        <v>802298</v>
      </c>
      <c r="B1444" t="s">
        <v>96</v>
      </c>
      <c r="C1444" t="s">
        <v>929</v>
      </c>
      <c r="D1444" t="s">
        <v>929</v>
      </c>
      <c r="E1444" t="s">
        <v>929</v>
      </c>
      <c r="F1444" t="s">
        <v>929</v>
      </c>
      <c r="G1444" t="s">
        <v>929</v>
      </c>
      <c r="H1444" t="s">
        <v>929</v>
      </c>
      <c r="I1444" t="s">
        <v>929</v>
      </c>
      <c r="J1444" t="s">
        <v>929</v>
      </c>
      <c r="K1444" t="s">
        <v>929</v>
      </c>
      <c r="L1444" t="s">
        <v>929</v>
      </c>
      <c r="M1444" t="s">
        <v>929</v>
      </c>
      <c r="N1444" t="s">
        <v>929</v>
      </c>
    </row>
    <row r="1445" spans="1:14">
      <c r="A1445">
        <v>802300</v>
      </c>
      <c r="B1445" t="s">
        <v>96</v>
      </c>
      <c r="C1445" t="s">
        <v>929</v>
      </c>
      <c r="D1445" t="s">
        <v>929</v>
      </c>
      <c r="E1445" t="s">
        <v>929</v>
      </c>
      <c r="F1445" t="s">
        <v>929</v>
      </c>
      <c r="G1445" t="s">
        <v>929</v>
      </c>
      <c r="H1445" t="s">
        <v>929</v>
      </c>
      <c r="I1445" t="s">
        <v>929</v>
      </c>
      <c r="J1445" t="s">
        <v>929</v>
      </c>
      <c r="K1445" t="s">
        <v>929</v>
      </c>
      <c r="L1445" t="s">
        <v>929</v>
      </c>
      <c r="M1445" t="s">
        <v>929</v>
      </c>
      <c r="N1445" t="s">
        <v>929</v>
      </c>
    </row>
    <row r="1446" spans="1:14">
      <c r="A1446">
        <v>802302</v>
      </c>
      <c r="B1446" t="s">
        <v>96</v>
      </c>
      <c r="C1446" t="s">
        <v>929</v>
      </c>
      <c r="D1446" t="s">
        <v>929</v>
      </c>
      <c r="E1446" t="s">
        <v>929</v>
      </c>
      <c r="F1446" t="s">
        <v>930</v>
      </c>
      <c r="G1446" t="s">
        <v>929</v>
      </c>
      <c r="H1446" t="s">
        <v>929</v>
      </c>
      <c r="I1446" t="s">
        <v>929</v>
      </c>
      <c r="J1446" t="s">
        <v>929</v>
      </c>
      <c r="K1446" t="s">
        <v>930</v>
      </c>
      <c r="L1446" t="s">
        <v>929</v>
      </c>
      <c r="M1446" t="s">
        <v>929</v>
      </c>
      <c r="N1446" t="s">
        <v>930</v>
      </c>
    </row>
    <row r="1447" spans="1:14">
      <c r="A1447">
        <v>802303</v>
      </c>
      <c r="B1447" t="s">
        <v>96</v>
      </c>
      <c r="C1447" t="s">
        <v>929</v>
      </c>
      <c r="D1447" t="s">
        <v>929</v>
      </c>
      <c r="E1447" t="s">
        <v>929</v>
      </c>
      <c r="F1447" t="s">
        <v>929</v>
      </c>
      <c r="G1447" t="s">
        <v>929</v>
      </c>
      <c r="H1447" t="s">
        <v>929</v>
      </c>
      <c r="I1447" t="s">
        <v>929</v>
      </c>
      <c r="J1447" t="s">
        <v>929</v>
      </c>
      <c r="K1447" t="s">
        <v>929</v>
      </c>
      <c r="L1447" t="s">
        <v>929</v>
      </c>
      <c r="M1447" t="s">
        <v>929</v>
      </c>
      <c r="N1447" t="s">
        <v>929</v>
      </c>
    </row>
    <row r="1448" spans="1:14">
      <c r="A1448">
        <v>802304</v>
      </c>
      <c r="B1448" t="s">
        <v>96</v>
      </c>
      <c r="C1448" t="s">
        <v>929</v>
      </c>
      <c r="D1448" t="s">
        <v>929</v>
      </c>
      <c r="E1448" t="s">
        <v>929</v>
      </c>
      <c r="F1448" t="s">
        <v>929</v>
      </c>
      <c r="G1448" t="s">
        <v>929</v>
      </c>
      <c r="H1448" t="s">
        <v>929</v>
      </c>
      <c r="I1448" t="s">
        <v>929</v>
      </c>
      <c r="J1448" t="s">
        <v>929</v>
      </c>
      <c r="K1448" t="s">
        <v>929</v>
      </c>
      <c r="L1448" t="s">
        <v>929</v>
      </c>
      <c r="M1448" t="s">
        <v>929</v>
      </c>
      <c r="N1448" t="s">
        <v>929</v>
      </c>
    </row>
    <row r="1449" spans="1:14">
      <c r="A1449">
        <v>802305</v>
      </c>
      <c r="B1449" t="s">
        <v>96</v>
      </c>
      <c r="C1449" t="s">
        <v>929</v>
      </c>
      <c r="D1449" t="s">
        <v>929</v>
      </c>
      <c r="E1449" t="s">
        <v>929</v>
      </c>
      <c r="F1449" t="s">
        <v>930</v>
      </c>
      <c r="G1449" t="s">
        <v>929</v>
      </c>
      <c r="H1449" t="s">
        <v>930</v>
      </c>
      <c r="I1449" t="s">
        <v>929</v>
      </c>
      <c r="J1449" t="s">
        <v>930</v>
      </c>
      <c r="K1449" t="s">
        <v>929</v>
      </c>
      <c r="L1449" t="s">
        <v>929</v>
      </c>
      <c r="M1449" t="s">
        <v>930</v>
      </c>
      <c r="N1449" t="s">
        <v>930</v>
      </c>
    </row>
    <row r="1450" spans="1:14">
      <c r="A1450">
        <v>802307</v>
      </c>
      <c r="B1450" t="s">
        <v>96</v>
      </c>
      <c r="C1450" t="s">
        <v>929</v>
      </c>
      <c r="D1450" t="s">
        <v>929</v>
      </c>
      <c r="E1450" t="s">
        <v>929</v>
      </c>
      <c r="F1450" t="s">
        <v>930</v>
      </c>
      <c r="G1450" t="s">
        <v>930</v>
      </c>
      <c r="H1450" t="s">
        <v>929</v>
      </c>
      <c r="I1450" t="s">
        <v>929</v>
      </c>
      <c r="J1450" t="s">
        <v>929</v>
      </c>
      <c r="K1450" t="s">
        <v>929</v>
      </c>
      <c r="L1450" t="s">
        <v>929</v>
      </c>
      <c r="M1450" t="s">
        <v>930</v>
      </c>
      <c r="N1450" t="s">
        <v>929</v>
      </c>
    </row>
    <row r="1451" spans="1:14">
      <c r="A1451">
        <v>802309</v>
      </c>
      <c r="B1451" t="s">
        <v>96</v>
      </c>
      <c r="C1451" t="s">
        <v>930</v>
      </c>
      <c r="D1451" t="s">
        <v>929</v>
      </c>
      <c r="E1451" t="s">
        <v>929</v>
      </c>
      <c r="F1451" t="s">
        <v>929</v>
      </c>
      <c r="G1451" t="s">
        <v>930</v>
      </c>
      <c r="H1451" t="s">
        <v>929</v>
      </c>
      <c r="I1451" t="s">
        <v>930</v>
      </c>
      <c r="J1451" t="s">
        <v>930</v>
      </c>
      <c r="K1451" t="s">
        <v>929</v>
      </c>
      <c r="L1451" t="s">
        <v>930</v>
      </c>
      <c r="M1451" t="s">
        <v>929</v>
      </c>
      <c r="N1451" t="s">
        <v>929</v>
      </c>
    </row>
    <row r="1452" spans="1:14">
      <c r="A1452">
        <v>802310</v>
      </c>
      <c r="B1452" t="s">
        <v>96</v>
      </c>
      <c r="C1452" t="s">
        <v>929</v>
      </c>
      <c r="D1452" t="s">
        <v>929</v>
      </c>
      <c r="E1452" t="s">
        <v>929</v>
      </c>
      <c r="F1452" t="s">
        <v>929</v>
      </c>
      <c r="G1452" t="s">
        <v>929</v>
      </c>
      <c r="H1452" t="s">
        <v>929</v>
      </c>
      <c r="I1452" t="s">
        <v>929</v>
      </c>
      <c r="J1452" t="s">
        <v>929</v>
      </c>
      <c r="K1452" t="s">
        <v>929</v>
      </c>
      <c r="L1452" t="s">
        <v>929</v>
      </c>
      <c r="M1452" t="s">
        <v>929</v>
      </c>
      <c r="N1452" t="s">
        <v>929</v>
      </c>
    </row>
    <row r="1453" spans="1:14">
      <c r="A1453">
        <v>802311</v>
      </c>
      <c r="B1453" t="s">
        <v>96</v>
      </c>
      <c r="C1453" t="s">
        <v>928</v>
      </c>
      <c r="D1453" t="s">
        <v>928</v>
      </c>
      <c r="E1453" t="s">
        <v>930</v>
      </c>
      <c r="F1453" t="s">
        <v>930</v>
      </c>
      <c r="G1453" t="s">
        <v>929</v>
      </c>
      <c r="H1453" t="s">
        <v>930</v>
      </c>
      <c r="I1453" t="s">
        <v>929</v>
      </c>
      <c r="J1453" t="s">
        <v>929</v>
      </c>
      <c r="K1453" t="s">
        <v>929</v>
      </c>
      <c r="L1453" t="s">
        <v>929</v>
      </c>
      <c r="M1453" t="s">
        <v>929</v>
      </c>
      <c r="N1453" t="s">
        <v>929</v>
      </c>
    </row>
    <row r="1454" spans="1:14">
      <c r="A1454">
        <v>802312</v>
      </c>
      <c r="B1454" t="s">
        <v>96</v>
      </c>
      <c r="C1454" t="s">
        <v>929</v>
      </c>
      <c r="D1454" t="s">
        <v>929</v>
      </c>
      <c r="E1454" t="s">
        <v>929</v>
      </c>
      <c r="F1454" t="s">
        <v>929</v>
      </c>
      <c r="G1454" t="s">
        <v>929</v>
      </c>
      <c r="H1454" t="s">
        <v>929</v>
      </c>
      <c r="I1454" t="s">
        <v>929</v>
      </c>
      <c r="J1454" t="s">
        <v>929</v>
      </c>
      <c r="K1454" t="s">
        <v>929</v>
      </c>
      <c r="L1454" t="s">
        <v>929</v>
      </c>
      <c r="M1454" t="s">
        <v>929</v>
      </c>
      <c r="N1454" t="s">
        <v>929</v>
      </c>
    </row>
    <row r="1455" spans="1:14">
      <c r="A1455">
        <v>802314</v>
      </c>
      <c r="B1455" t="s">
        <v>96</v>
      </c>
      <c r="C1455" t="s">
        <v>929</v>
      </c>
      <c r="D1455" t="s">
        <v>929</v>
      </c>
      <c r="E1455" t="s">
        <v>929</v>
      </c>
      <c r="F1455" t="s">
        <v>929</v>
      </c>
      <c r="G1455" t="s">
        <v>929</v>
      </c>
      <c r="H1455" t="s">
        <v>929</v>
      </c>
      <c r="I1455" t="s">
        <v>930</v>
      </c>
      <c r="J1455" t="s">
        <v>929</v>
      </c>
      <c r="K1455" t="s">
        <v>929</v>
      </c>
      <c r="L1455" t="s">
        <v>930</v>
      </c>
      <c r="M1455" t="s">
        <v>930</v>
      </c>
      <c r="N1455" t="s">
        <v>930</v>
      </c>
    </row>
    <row r="1456" spans="1:14">
      <c r="A1456">
        <v>802315</v>
      </c>
      <c r="B1456" t="s">
        <v>96</v>
      </c>
      <c r="C1456" t="s">
        <v>929</v>
      </c>
      <c r="D1456" t="s">
        <v>929</v>
      </c>
      <c r="E1456" t="s">
        <v>929</v>
      </c>
      <c r="F1456" t="s">
        <v>929</v>
      </c>
      <c r="G1456" t="s">
        <v>929</v>
      </c>
      <c r="H1456" t="s">
        <v>929</v>
      </c>
      <c r="I1456" t="s">
        <v>929</v>
      </c>
      <c r="J1456" t="s">
        <v>929</v>
      </c>
      <c r="K1456" t="s">
        <v>929</v>
      </c>
      <c r="L1456" t="s">
        <v>929</v>
      </c>
      <c r="M1456" t="s">
        <v>929</v>
      </c>
      <c r="N1456" t="s">
        <v>929</v>
      </c>
    </row>
    <row r="1457" spans="1:14">
      <c r="A1457">
        <v>802316</v>
      </c>
      <c r="B1457" t="s">
        <v>96</v>
      </c>
      <c r="C1457" t="s">
        <v>929</v>
      </c>
      <c r="D1457" t="s">
        <v>929</v>
      </c>
      <c r="E1457" t="s">
        <v>929</v>
      </c>
      <c r="F1457" t="s">
        <v>929</v>
      </c>
      <c r="G1457" t="s">
        <v>929</v>
      </c>
      <c r="H1457" t="s">
        <v>929</v>
      </c>
      <c r="I1457" t="s">
        <v>929</v>
      </c>
      <c r="J1457" t="s">
        <v>929</v>
      </c>
      <c r="K1457" t="s">
        <v>929</v>
      </c>
      <c r="L1457" t="s">
        <v>929</v>
      </c>
      <c r="M1457" t="s">
        <v>929</v>
      </c>
      <c r="N1457" t="s">
        <v>929</v>
      </c>
    </row>
    <row r="1458" spans="1:14">
      <c r="A1458">
        <v>802317</v>
      </c>
      <c r="B1458" t="s">
        <v>96</v>
      </c>
      <c r="C1458" t="s">
        <v>928</v>
      </c>
      <c r="D1458" t="s">
        <v>929</v>
      </c>
      <c r="E1458" t="s">
        <v>928</v>
      </c>
      <c r="F1458" t="s">
        <v>928</v>
      </c>
      <c r="G1458" t="s">
        <v>929</v>
      </c>
      <c r="H1458" t="s">
        <v>930</v>
      </c>
      <c r="I1458" t="s">
        <v>928</v>
      </c>
      <c r="J1458" t="s">
        <v>929</v>
      </c>
      <c r="K1458" t="s">
        <v>929</v>
      </c>
      <c r="L1458" t="s">
        <v>928</v>
      </c>
      <c r="M1458" t="s">
        <v>930</v>
      </c>
      <c r="N1458" t="s">
        <v>929</v>
      </c>
    </row>
    <row r="1459" spans="1:14">
      <c r="A1459">
        <v>802318</v>
      </c>
      <c r="B1459" t="s">
        <v>96</v>
      </c>
      <c r="C1459" t="s">
        <v>929</v>
      </c>
      <c r="D1459" t="s">
        <v>929</v>
      </c>
      <c r="E1459" t="s">
        <v>929</v>
      </c>
      <c r="F1459" t="s">
        <v>929</v>
      </c>
      <c r="G1459" t="s">
        <v>929</v>
      </c>
      <c r="H1459" t="s">
        <v>929</v>
      </c>
      <c r="I1459" t="s">
        <v>929</v>
      </c>
      <c r="J1459" t="s">
        <v>929</v>
      </c>
      <c r="K1459" t="s">
        <v>929</v>
      </c>
      <c r="L1459" t="s">
        <v>929</v>
      </c>
      <c r="M1459" t="s">
        <v>929</v>
      </c>
      <c r="N1459" t="s">
        <v>929</v>
      </c>
    </row>
    <row r="1460" spans="1:14">
      <c r="A1460">
        <v>802320</v>
      </c>
      <c r="B1460" t="s">
        <v>96</v>
      </c>
      <c r="C1460" t="s">
        <v>929</v>
      </c>
      <c r="D1460" t="s">
        <v>929</v>
      </c>
      <c r="E1460" t="s">
        <v>929</v>
      </c>
      <c r="F1460" t="s">
        <v>929</v>
      </c>
      <c r="G1460" t="s">
        <v>929</v>
      </c>
      <c r="H1460" t="s">
        <v>929</v>
      </c>
      <c r="I1460" t="s">
        <v>929</v>
      </c>
      <c r="J1460" t="s">
        <v>929</v>
      </c>
      <c r="K1460" t="s">
        <v>929</v>
      </c>
      <c r="L1460" t="s">
        <v>929</v>
      </c>
      <c r="M1460" t="s">
        <v>929</v>
      </c>
      <c r="N1460" t="s">
        <v>929</v>
      </c>
    </row>
    <row r="1461" spans="1:14">
      <c r="A1461">
        <v>802322</v>
      </c>
      <c r="B1461" t="s">
        <v>96</v>
      </c>
      <c r="C1461" t="s">
        <v>929</v>
      </c>
      <c r="D1461" t="s">
        <v>929</v>
      </c>
      <c r="E1461" t="s">
        <v>929</v>
      </c>
      <c r="F1461" t="s">
        <v>929</v>
      </c>
      <c r="G1461" t="s">
        <v>929</v>
      </c>
      <c r="H1461" t="s">
        <v>929</v>
      </c>
      <c r="I1461" t="s">
        <v>929</v>
      </c>
      <c r="J1461" t="s">
        <v>929</v>
      </c>
      <c r="K1461" t="s">
        <v>929</v>
      </c>
      <c r="L1461" t="s">
        <v>929</v>
      </c>
      <c r="M1461" t="s">
        <v>929</v>
      </c>
      <c r="N1461" t="s">
        <v>929</v>
      </c>
    </row>
    <row r="1462" spans="1:14">
      <c r="A1462">
        <v>802324</v>
      </c>
      <c r="B1462" t="s">
        <v>96</v>
      </c>
      <c r="C1462" t="s">
        <v>929</v>
      </c>
      <c r="D1462" t="s">
        <v>929</v>
      </c>
      <c r="E1462" t="s">
        <v>929</v>
      </c>
      <c r="F1462" t="s">
        <v>929</v>
      </c>
      <c r="G1462" t="s">
        <v>929</v>
      </c>
      <c r="H1462" t="s">
        <v>929</v>
      </c>
      <c r="I1462" t="s">
        <v>929</v>
      </c>
      <c r="J1462" t="s">
        <v>929</v>
      </c>
      <c r="K1462" t="s">
        <v>929</v>
      </c>
      <c r="L1462" t="s">
        <v>929</v>
      </c>
      <c r="M1462" t="s">
        <v>929</v>
      </c>
      <c r="N1462" t="s">
        <v>929</v>
      </c>
    </row>
    <row r="1463" spans="1:14">
      <c r="A1463">
        <v>802325</v>
      </c>
      <c r="B1463" t="s">
        <v>96</v>
      </c>
      <c r="C1463" t="s">
        <v>929</v>
      </c>
      <c r="D1463" t="s">
        <v>928</v>
      </c>
      <c r="E1463" t="s">
        <v>928</v>
      </c>
      <c r="F1463" t="s">
        <v>930</v>
      </c>
      <c r="G1463" t="s">
        <v>928</v>
      </c>
      <c r="H1463" t="s">
        <v>929</v>
      </c>
      <c r="I1463" t="s">
        <v>930</v>
      </c>
      <c r="J1463" t="s">
        <v>929</v>
      </c>
      <c r="K1463" t="s">
        <v>930</v>
      </c>
      <c r="L1463" t="s">
        <v>930</v>
      </c>
      <c r="M1463" t="s">
        <v>930</v>
      </c>
      <c r="N1463" t="s">
        <v>929</v>
      </c>
    </row>
    <row r="1464" spans="1:14">
      <c r="A1464">
        <v>802326</v>
      </c>
      <c r="B1464" t="s">
        <v>96</v>
      </c>
      <c r="C1464" t="s">
        <v>929</v>
      </c>
      <c r="D1464" t="s">
        <v>929</v>
      </c>
      <c r="E1464" t="s">
        <v>929</v>
      </c>
      <c r="F1464" t="s">
        <v>929</v>
      </c>
      <c r="G1464" t="s">
        <v>929</v>
      </c>
      <c r="H1464" t="s">
        <v>929</v>
      </c>
      <c r="I1464" t="s">
        <v>929</v>
      </c>
      <c r="J1464" t="s">
        <v>929</v>
      </c>
      <c r="K1464" t="s">
        <v>929</v>
      </c>
      <c r="L1464" t="s">
        <v>929</v>
      </c>
      <c r="M1464" t="s">
        <v>929</v>
      </c>
      <c r="N1464" t="s">
        <v>929</v>
      </c>
    </row>
    <row r="1465" spans="1:14">
      <c r="A1465">
        <v>802327</v>
      </c>
      <c r="B1465" t="s">
        <v>96</v>
      </c>
      <c r="C1465" t="s">
        <v>930</v>
      </c>
      <c r="D1465" t="s">
        <v>930</v>
      </c>
      <c r="E1465" t="s">
        <v>929</v>
      </c>
      <c r="F1465" t="s">
        <v>929</v>
      </c>
      <c r="G1465" t="s">
        <v>929</v>
      </c>
      <c r="H1465" t="s">
        <v>929</v>
      </c>
      <c r="I1465" t="s">
        <v>929</v>
      </c>
      <c r="J1465" t="s">
        <v>929</v>
      </c>
      <c r="K1465" t="s">
        <v>929</v>
      </c>
      <c r="L1465" t="s">
        <v>929</v>
      </c>
      <c r="M1465" t="s">
        <v>929</v>
      </c>
      <c r="N1465" t="s">
        <v>929</v>
      </c>
    </row>
    <row r="1466" spans="1:14">
      <c r="A1466">
        <v>802328</v>
      </c>
      <c r="B1466" t="s">
        <v>96</v>
      </c>
      <c r="C1466" t="s">
        <v>929</v>
      </c>
      <c r="D1466" t="s">
        <v>929</v>
      </c>
      <c r="E1466" t="s">
        <v>929</v>
      </c>
      <c r="F1466" t="s">
        <v>928</v>
      </c>
      <c r="G1466" t="s">
        <v>928</v>
      </c>
      <c r="H1466" t="s">
        <v>930</v>
      </c>
      <c r="I1466" t="s">
        <v>930</v>
      </c>
      <c r="J1466" t="s">
        <v>928</v>
      </c>
      <c r="K1466" t="s">
        <v>929</v>
      </c>
      <c r="L1466" t="s">
        <v>930</v>
      </c>
      <c r="M1466" t="s">
        <v>929</v>
      </c>
      <c r="N1466" t="s">
        <v>929</v>
      </c>
    </row>
    <row r="1467" spans="1:14">
      <c r="A1467">
        <v>802331</v>
      </c>
      <c r="B1467" t="s">
        <v>96</v>
      </c>
      <c r="C1467" t="s">
        <v>929</v>
      </c>
      <c r="D1467" t="s">
        <v>929</v>
      </c>
      <c r="E1467" t="s">
        <v>929</v>
      </c>
      <c r="F1467" t="s">
        <v>929</v>
      </c>
      <c r="G1467" t="s">
        <v>929</v>
      </c>
      <c r="H1467" t="s">
        <v>929</v>
      </c>
      <c r="I1467" t="s">
        <v>929</v>
      </c>
      <c r="J1467" t="s">
        <v>929</v>
      </c>
      <c r="K1467" t="s">
        <v>929</v>
      </c>
      <c r="L1467" t="s">
        <v>929</v>
      </c>
      <c r="M1467" t="s">
        <v>929</v>
      </c>
      <c r="N1467" t="s">
        <v>929</v>
      </c>
    </row>
    <row r="1468" spans="1:14">
      <c r="A1468">
        <v>802332</v>
      </c>
      <c r="B1468" t="s">
        <v>96</v>
      </c>
      <c r="C1468" t="s">
        <v>929</v>
      </c>
      <c r="D1468" t="s">
        <v>929</v>
      </c>
      <c r="E1468" t="s">
        <v>929</v>
      </c>
      <c r="F1468" t="s">
        <v>929</v>
      </c>
      <c r="G1468" t="s">
        <v>929</v>
      </c>
      <c r="H1468" t="s">
        <v>929</v>
      </c>
      <c r="I1468" t="s">
        <v>929</v>
      </c>
      <c r="J1468" t="s">
        <v>929</v>
      </c>
      <c r="K1468" t="s">
        <v>929</v>
      </c>
      <c r="L1468" t="s">
        <v>929</v>
      </c>
      <c r="M1468" t="s">
        <v>929</v>
      </c>
      <c r="N1468" t="s">
        <v>929</v>
      </c>
    </row>
    <row r="1469" spans="1:14">
      <c r="A1469">
        <v>802333</v>
      </c>
      <c r="B1469" t="s">
        <v>96</v>
      </c>
      <c r="C1469" t="s">
        <v>929</v>
      </c>
      <c r="D1469" t="s">
        <v>929</v>
      </c>
      <c r="E1469" t="s">
        <v>929</v>
      </c>
      <c r="F1469" t="s">
        <v>929</v>
      </c>
      <c r="G1469" t="s">
        <v>929</v>
      </c>
      <c r="H1469" t="s">
        <v>929</v>
      </c>
      <c r="I1469" t="s">
        <v>929</v>
      </c>
      <c r="J1469" t="s">
        <v>929</v>
      </c>
      <c r="K1469" t="s">
        <v>929</v>
      </c>
      <c r="L1469" t="s">
        <v>929</v>
      </c>
      <c r="M1469" t="s">
        <v>929</v>
      </c>
      <c r="N1469" t="s">
        <v>929</v>
      </c>
    </row>
    <row r="1470" spans="1:14">
      <c r="A1470">
        <v>802334</v>
      </c>
      <c r="B1470" t="s">
        <v>96</v>
      </c>
      <c r="C1470" t="s">
        <v>930</v>
      </c>
      <c r="D1470" t="s">
        <v>930</v>
      </c>
      <c r="E1470" t="s">
        <v>930</v>
      </c>
      <c r="F1470" t="s">
        <v>930</v>
      </c>
      <c r="G1470" t="s">
        <v>929</v>
      </c>
      <c r="H1470" t="s">
        <v>929</v>
      </c>
      <c r="I1470" t="s">
        <v>929</v>
      </c>
      <c r="J1470" t="s">
        <v>929</v>
      </c>
      <c r="K1470" t="s">
        <v>929</v>
      </c>
      <c r="L1470" t="s">
        <v>929</v>
      </c>
      <c r="M1470" t="s">
        <v>929</v>
      </c>
      <c r="N1470" t="s">
        <v>929</v>
      </c>
    </row>
    <row r="1471" spans="1:14">
      <c r="A1471">
        <v>802335</v>
      </c>
      <c r="B1471" t="s">
        <v>96</v>
      </c>
      <c r="C1471" t="s">
        <v>929</v>
      </c>
      <c r="D1471" t="s">
        <v>929</v>
      </c>
      <c r="E1471" t="s">
        <v>929</v>
      </c>
      <c r="F1471" t="s">
        <v>929</v>
      </c>
      <c r="G1471" t="s">
        <v>929</v>
      </c>
      <c r="H1471" t="s">
        <v>929</v>
      </c>
      <c r="I1471" t="s">
        <v>929</v>
      </c>
      <c r="J1471" t="s">
        <v>929</v>
      </c>
      <c r="K1471" t="s">
        <v>929</v>
      </c>
      <c r="L1471" t="s">
        <v>929</v>
      </c>
      <c r="M1471" t="s">
        <v>929</v>
      </c>
      <c r="N1471" t="s">
        <v>929</v>
      </c>
    </row>
    <row r="1472" spans="1:14">
      <c r="A1472">
        <v>802337</v>
      </c>
      <c r="B1472" t="s">
        <v>96</v>
      </c>
      <c r="C1472" t="s">
        <v>929</v>
      </c>
      <c r="D1472" t="s">
        <v>929</v>
      </c>
      <c r="E1472" t="s">
        <v>929</v>
      </c>
      <c r="F1472" t="s">
        <v>929</v>
      </c>
      <c r="G1472" t="s">
        <v>930</v>
      </c>
      <c r="H1472" t="s">
        <v>930</v>
      </c>
      <c r="I1472" t="s">
        <v>929</v>
      </c>
      <c r="J1472" t="s">
        <v>929</v>
      </c>
      <c r="K1472" t="s">
        <v>929</v>
      </c>
      <c r="L1472" t="s">
        <v>929</v>
      </c>
      <c r="M1472" t="s">
        <v>930</v>
      </c>
      <c r="N1472" t="s">
        <v>929</v>
      </c>
    </row>
    <row r="1473" spans="1:14">
      <c r="A1473">
        <v>802338</v>
      </c>
      <c r="B1473" t="s">
        <v>96</v>
      </c>
      <c r="C1473" t="s">
        <v>929</v>
      </c>
      <c r="D1473" t="s">
        <v>929</v>
      </c>
      <c r="E1473" t="s">
        <v>929</v>
      </c>
      <c r="F1473" t="s">
        <v>929</v>
      </c>
      <c r="G1473" t="s">
        <v>929</v>
      </c>
      <c r="H1473" t="s">
        <v>929</v>
      </c>
      <c r="I1473" t="s">
        <v>929</v>
      </c>
      <c r="J1473" t="s">
        <v>929</v>
      </c>
      <c r="K1473" t="s">
        <v>929</v>
      </c>
      <c r="L1473" t="s">
        <v>929</v>
      </c>
      <c r="M1473" t="s">
        <v>929</v>
      </c>
      <c r="N1473" t="s">
        <v>929</v>
      </c>
    </row>
    <row r="1474" spans="1:14">
      <c r="A1474">
        <v>802339</v>
      </c>
      <c r="B1474" t="s">
        <v>96</v>
      </c>
      <c r="C1474" t="s">
        <v>929</v>
      </c>
      <c r="D1474" t="s">
        <v>929</v>
      </c>
      <c r="E1474" t="s">
        <v>929</v>
      </c>
      <c r="F1474" t="s">
        <v>929</v>
      </c>
      <c r="G1474" t="s">
        <v>929</v>
      </c>
      <c r="H1474" t="s">
        <v>929</v>
      </c>
      <c r="I1474" t="s">
        <v>929</v>
      </c>
      <c r="J1474" t="s">
        <v>929</v>
      </c>
      <c r="K1474" t="s">
        <v>929</v>
      </c>
      <c r="L1474" t="s">
        <v>929</v>
      </c>
      <c r="M1474" t="s">
        <v>929</v>
      </c>
      <c r="N1474" t="s">
        <v>929</v>
      </c>
    </row>
    <row r="1475" spans="1:14">
      <c r="A1475">
        <v>802340</v>
      </c>
      <c r="B1475" t="s">
        <v>96</v>
      </c>
      <c r="C1475" t="s">
        <v>929</v>
      </c>
      <c r="D1475" t="s">
        <v>929</v>
      </c>
      <c r="E1475" t="s">
        <v>929</v>
      </c>
      <c r="F1475" t="s">
        <v>929</v>
      </c>
      <c r="G1475" t="s">
        <v>929</v>
      </c>
      <c r="H1475" t="s">
        <v>929</v>
      </c>
      <c r="I1475" t="s">
        <v>929</v>
      </c>
      <c r="J1475" t="s">
        <v>929</v>
      </c>
      <c r="K1475" t="s">
        <v>929</v>
      </c>
      <c r="L1475" t="s">
        <v>929</v>
      </c>
      <c r="M1475" t="s">
        <v>929</v>
      </c>
      <c r="N1475" t="s">
        <v>929</v>
      </c>
    </row>
    <row r="1476" spans="1:14">
      <c r="A1476">
        <v>802342</v>
      </c>
      <c r="B1476" t="s">
        <v>96</v>
      </c>
      <c r="C1476" t="s">
        <v>929</v>
      </c>
      <c r="D1476" t="s">
        <v>929</v>
      </c>
      <c r="E1476" t="s">
        <v>929</v>
      </c>
      <c r="F1476" t="s">
        <v>929</v>
      </c>
      <c r="G1476" t="s">
        <v>929</v>
      </c>
      <c r="H1476" t="s">
        <v>929</v>
      </c>
      <c r="I1476" t="s">
        <v>929</v>
      </c>
      <c r="J1476" t="s">
        <v>929</v>
      </c>
      <c r="K1476" t="s">
        <v>929</v>
      </c>
      <c r="L1476" t="s">
        <v>929</v>
      </c>
      <c r="M1476" t="s">
        <v>929</v>
      </c>
      <c r="N1476" t="s">
        <v>929</v>
      </c>
    </row>
    <row r="1477" spans="1:14">
      <c r="A1477">
        <v>802343</v>
      </c>
      <c r="B1477" t="s">
        <v>96</v>
      </c>
      <c r="C1477" t="s">
        <v>929</v>
      </c>
      <c r="D1477" t="s">
        <v>929</v>
      </c>
      <c r="E1477" t="s">
        <v>929</v>
      </c>
      <c r="F1477" t="s">
        <v>929</v>
      </c>
      <c r="G1477" t="s">
        <v>929</v>
      </c>
      <c r="H1477" t="s">
        <v>929</v>
      </c>
      <c r="I1477" t="s">
        <v>929</v>
      </c>
      <c r="J1477" t="s">
        <v>929</v>
      </c>
      <c r="K1477" t="s">
        <v>929</v>
      </c>
      <c r="L1477" t="s">
        <v>929</v>
      </c>
      <c r="M1477" t="s">
        <v>929</v>
      </c>
      <c r="N1477" t="s">
        <v>929</v>
      </c>
    </row>
    <row r="1478" spans="1:14">
      <c r="A1478">
        <v>802345</v>
      </c>
      <c r="B1478" t="s">
        <v>96</v>
      </c>
      <c r="C1478" t="s">
        <v>929</v>
      </c>
      <c r="D1478" t="s">
        <v>930</v>
      </c>
      <c r="E1478" t="s">
        <v>929</v>
      </c>
      <c r="F1478" t="s">
        <v>930</v>
      </c>
      <c r="G1478" t="s">
        <v>930</v>
      </c>
      <c r="H1478" t="s">
        <v>929</v>
      </c>
      <c r="I1478" t="s">
        <v>929</v>
      </c>
      <c r="J1478" t="s">
        <v>929</v>
      </c>
      <c r="K1478" t="s">
        <v>929</v>
      </c>
      <c r="L1478" t="s">
        <v>929</v>
      </c>
      <c r="M1478" t="s">
        <v>929</v>
      </c>
      <c r="N1478" t="s">
        <v>929</v>
      </c>
    </row>
    <row r="1479" spans="1:14">
      <c r="A1479">
        <v>802346</v>
      </c>
      <c r="B1479" t="s">
        <v>96</v>
      </c>
      <c r="C1479" t="s">
        <v>929</v>
      </c>
      <c r="D1479" t="s">
        <v>929</v>
      </c>
      <c r="E1479" t="s">
        <v>929</v>
      </c>
      <c r="F1479" t="s">
        <v>929</v>
      </c>
      <c r="G1479" t="s">
        <v>929</v>
      </c>
      <c r="H1479" t="s">
        <v>929</v>
      </c>
      <c r="I1479" t="s">
        <v>929</v>
      </c>
      <c r="J1479" t="s">
        <v>929</v>
      </c>
      <c r="K1479" t="s">
        <v>929</v>
      </c>
      <c r="L1479" t="s">
        <v>929</v>
      </c>
      <c r="M1479" t="s">
        <v>929</v>
      </c>
      <c r="N1479" t="s">
        <v>929</v>
      </c>
    </row>
    <row r="1480" spans="1:14">
      <c r="A1480">
        <v>802348</v>
      </c>
      <c r="B1480" t="s">
        <v>96</v>
      </c>
      <c r="C1480" t="s">
        <v>930</v>
      </c>
      <c r="D1480" t="s">
        <v>930</v>
      </c>
      <c r="E1480" t="s">
        <v>930</v>
      </c>
      <c r="F1480" t="s">
        <v>928</v>
      </c>
      <c r="G1480" t="s">
        <v>928</v>
      </c>
      <c r="H1480" t="s">
        <v>928</v>
      </c>
      <c r="I1480" t="s">
        <v>929</v>
      </c>
      <c r="J1480" t="s">
        <v>929</v>
      </c>
      <c r="K1480" t="s">
        <v>928</v>
      </c>
      <c r="L1480" t="s">
        <v>929</v>
      </c>
      <c r="M1480" t="s">
        <v>929</v>
      </c>
      <c r="N1480" t="s">
        <v>928</v>
      </c>
    </row>
    <row r="1481" spans="1:14">
      <c r="A1481">
        <v>802349</v>
      </c>
      <c r="B1481" t="s">
        <v>96</v>
      </c>
      <c r="C1481" t="s">
        <v>929</v>
      </c>
      <c r="D1481" t="s">
        <v>929</v>
      </c>
      <c r="E1481" t="s">
        <v>929</v>
      </c>
      <c r="F1481" t="s">
        <v>929</v>
      </c>
      <c r="G1481" t="s">
        <v>929</v>
      </c>
      <c r="H1481" t="s">
        <v>929</v>
      </c>
      <c r="I1481" t="s">
        <v>929</v>
      </c>
      <c r="J1481" t="s">
        <v>929</v>
      </c>
      <c r="K1481" t="s">
        <v>929</v>
      </c>
      <c r="L1481" t="s">
        <v>929</v>
      </c>
      <c r="M1481" t="s">
        <v>929</v>
      </c>
      <c r="N1481" t="s">
        <v>929</v>
      </c>
    </row>
    <row r="1482" spans="1:14">
      <c r="A1482">
        <v>802350</v>
      </c>
      <c r="B1482" t="s">
        <v>96</v>
      </c>
      <c r="C1482" t="s">
        <v>929</v>
      </c>
      <c r="D1482" t="s">
        <v>929</v>
      </c>
      <c r="E1482" t="s">
        <v>929</v>
      </c>
      <c r="F1482" t="s">
        <v>929</v>
      </c>
      <c r="G1482" t="s">
        <v>929</v>
      </c>
      <c r="H1482" t="s">
        <v>929</v>
      </c>
      <c r="I1482" t="s">
        <v>929</v>
      </c>
      <c r="J1482" t="s">
        <v>929</v>
      </c>
      <c r="K1482" t="s">
        <v>929</v>
      </c>
      <c r="L1482" t="s">
        <v>929</v>
      </c>
      <c r="M1482" t="s">
        <v>929</v>
      </c>
      <c r="N1482" t="s">
        <v>929</v>
      </c>
    </row>
    <row r="1483" spans="1:14">
      <c r="A1483">
        <v>802351</v>
      </c>
      <c r="B1483" t="s">
        <v>96</v>
      </c>
      <c r="C1483" t="s">
        <v>929</v>
      </c>
      <c r="D1483" t="s">
        <v>929</v>
      </c>
      <c r="E1483" t="s">
        <v>929</v>
      </c>
      <c r="F1483" t="s">
        <v>929</v>
      </c>
      <c r="G1483" t="s">
        <v>929</v>
      </c>
      <c r="H1483" t="s">
        <v>929</v>
      </c>
      <c r="I1483" t="s">
        <v>929</v>
      </c>
      <c r="J1483" t="s">
        <v>929</v>
      </c>
      <c r="K1483" t="s">
        <v>929</v>
      </c>
      <c r="L1483" t="s">
        <v>929</v>
      </c>
      <c r="M1483" t="s">
        <v>929</v>
      </c>
      <c r="N1483" t="s">
        <v>929</v>
      </c>
    </row>
    <row r="1484" spans="1:14">
      <c r="A1484">
        <v>802352</v>
      </c>
      <c r="B1484" t="s">
        <v>96</v>
      </c>
      <c r="C1484" t="s">
        <v>929</v>
      </c>
      <c r="D1484" t="s">
        <v>929</v>
      </c>
      <c r="E1484" t="s">
        <v>929</v>
      </c>
      <c r="F1484" t="s">
        <v>929</v>
      </c>
      <c r="G1484" t="s">
        <v>929</v>
      </c>
      <c r="H1484" t="s">
        <v>929</v>
      </c>
      <c r="I1484" t="s">
        <v>929</v>
      </c>
      <c r="J1484" t="s">
        <v>929</v>
      </c>
      <c r="K1484" t="s">
        <v>929</v>
      </c>
      <c r="L1484" t="s">
        <v>929</v>
      </c>
      <c r="M1484" t="s">
        <v>929</v>
      </c>
      <c r="N1484" t="s">
        <v>929</v>
      </c>
    </row>
    <row r="1485" spans="1:14">
      <c r="A1485">
        <v>802355</v>
      </c>
      <c r="B1485" t="s">
        <v>96</v>
      </c>
      <c r="C1485" t="s">
        <v>929</v>
      </c>
      <c r="D1485" t="s">
        <v>929</v>
      </c>
      <c r="E1485" t="s">
        <v>929</v>
      </c>
      <c r="F1485" t="s">
        <v>929</v>
      </c>
      <c r="G1485" t="s">
        <v>929</v>
      </c>
      <c r="H1485" t="s">
        <v>929</v>
      </c>
      <c r="I1485" t="s">
        <v>929</v>
      </c>
      <c r="J1485" t="s">
        <v>929</v>
      </c>
      <c r="K1485" t="s">
        <v>929</v>
      </c>
      <c r="L1485" t="s">
        <v>929</v>
      </c>
      <c r="M1485" t="s">
        <v>929</v>
      </c>
      <c r="N1485" t="s">
        <v>929</v>
      </c>
    </row>
    <row r="1486" spans="1:14">
      <c r="A1486">
        <v>802356</v>
      </c>
      <c r="B1486" t="s">
        <v>96</v>
      </c>
      <c r="C1486" t="s">
        <v>930</v>
      </c>
      <c r="D1486" t="s">
        <v>930</v>
      </c>
      <c r="E1486" t="s">
        <v>929</v>
      </c>
      <c r="F1486" t="s">
        <v>929</v>
      </c>
      <c r="G1486" t="s">
        <v>929</v>
      </c>
      <c r="H1486" t="s">
        <v>930</v>
      </c>
      <c r="I1486" t="s">
        <v>929</v>
      </c>
      <c r="J1486" t="s">
        <v>929</v>
      </c>
      <c r="K1486" t="s">
        <v>929</v>
      </c>
      <c r="L1486" t="s">
        <v>929</v>
      </c>
      <c r="M1486" t="s">
        <v>929</v>
      </c>
      <c r="N1486" t="s">
        <v>929</v>
      </c>
    </row>
    <row r="1487" spans="1:14">
      <c r="A1487">
        <v>802357</v>
      </c>
      <c r="B1487" t="s">
        <v>96</v>
      </c>
      <c r="C1487" t="s">
        <v>929</v>
      </c>
      <c r="D1487" t="s">
        <v>929</v>
      </c>
      <c r="E1487" t="s">
        <v>929</v>
      </c>
      <c r="F1487" t="s">
        <v>929</v>
      </c>
      <c r="G1487" t="s">
        <v>929</v>
      </c>
      <c r="H1487" t="s">
        <v>929</v>
      </c>
      <c r="I1487" t="s">
        <v>929</v>
      </c>
      <c r="J1487" t="s">
        <v>929</v>
      </c>
      <c r="K1487" t="s">
        <v>929</v>
      </c>
      <c r="L1487" t="s">
        <v>929</v>
      </c>
      <c r="M1487" t="s">
        <v>929</v>
      </c>
      <c r="N1487" t="s">
        <v>929</v>
      </c>
    </row>
    <row r="1488" spans="1:14">
      <c r="A1488">
        <v>802360</v>
      </c>
      <c r="B1488" t="s">
        <v>96</v>
      </c>
      <c r="C1488" t="s">
        <v>929</v>
      </c>
      <c r="D1488" t="s">
        <v>929</v>
      </c>
      <c r="E1488" t="s">
        <v>929</v>
      </c>
      <c r="F1488" t="s">
        <v>929</v>
      </c>
      <c r="G1488" t="s">
        <v>929</v>
      </c>
      <c r="H1488" t="s">
        <v>929</v>
      </c>
      <c r="I1488" t="s">
        <v>929</v>
      </c>
      <c r="J1488" t="s">
        <v>929</v>
      </c>
      <c r="K1488" t="s">
        <v>929</v>
      </c>
      <c r="L1488" t="s">
        <v>929</v>
      </c>
      <c r="M1488" t="s">
        <v>929</v>
      </c>
      <c r="N1488" t="s">
        <v>929</v>
      </c>
    </row>
    <row r="1489" spans="1:14">
      <c r="A1489">
        <v>802361</v>
      </c>
      <c r="B1489" t="s">
        <v>96</v>
      </c>
      <c r="C1489" t="s">
        <v>929</v>
      </c>
      <c r="D1489" t="s">
        <v>929</v>
      </c>
      <c r="E1489" t="s">
        <v>929</v>
      </c>
      <c r="F1489" t="s">
        <v>929</v>
      </c>
      <c r="G1489" t="s">
        <v>929</v>
      </c>
      <c r="H1489" t="s">
        <v>929</v>
      </c>
      <c r="I1489" t="s">
        <v>929</v>
      </c>
      <c r="J1489" t="s">
        <v>929</v>
      </c>
      <c r="K1489" t="s">
        <v>929</v>
      </c>
      <c r="L1489" t="s">
        <v>929</v>
      </c>
      <c r="M1489" t="s">
        <v>929</v>
      </c>
      <c r="N1489" t="s">
        <v>929</v>
      </c>
    </row>
    <row r="1490" spans="1:14">
      <c r="A1490">
        <v>802362</v>
      </c>
      <c r="B1490" t="s">
        <v>96</v>
      </c>
      <c r="C1490" t="s">
        <v>929</v>
      </c>
      <c r="D1490" t="s">
        <v>929</v>
      </c>
      <c r="E1490" t="s">
        <v>929</v>
      </c>
      <c r="F1490" t="s">
        <v>929</v>
      </c>
      <c r="G1490" t="s">
        <v>929</v>
      </c>
      <c r="H1490" t="s">
        <v>929</v>
      </c>
      <c r="I1490" t="s">
        <v>929</v>
      </c>
      <c r="J1490" t="s">
        <v>929</v>
      </c>
      <c r="K1490" t="s">
        <v>929</v>
      </c>
      <c r="L1490" t="s">
        <v>929</v>
      </c>
      <c r="M1490" t="s">
        <v>929</v>
      </c>
      <c r="N1490" t="s">
        <v>929</v>
      </c>
    </row>
    <row r="1491" spans="1:14">
      <c r="A1491">
        <v>802363</v>
      </c>
      <c r="B1491" t="s">
        <v>96</v>
      </c>
      <c r="C1491" t="s">
        <v>930</v>
      </c>
      <c r="D1491" t="s">
        <v>930</v>
      </c>
      <c r="E1491" t="s">
        <v>929</v>
      </c>
      <c r="F1491" t="s">
        <v>929</v>
      </c>
      <c r="G1491" t="s">
        <v>929</v>
      </c>
      <c r="H1491" t="s">
        <v>929</v>
      </c>
      <c r="I1491" t="s">
        <v>929</v>
      </c>
      <c r="J1491" t="s">
        <v>929</v>
      </c>
      <c r="K1491" t="s">
        <v>929</v>
      </c>
      <c r="L1491" t="s">
        <v>929</v>
      </c>
      <c r="M1491" t="s">
        <v>930</v>
      </c>
      <c r="N1491" t="s">
        <v>929</v>
      </c>
    </row>
    <row r="1492" spans="1:14">
      <c r="A1492">
        <v>802365</v>
      </c>
      <c r="B1492" t="s">
        <v>96</v>
      </c>
      <c r="C1492" t="s">
        <v>929</v>
      </c>
      <c r="D1492" t="s">
        <v>929</v>
      </c>
      <c r="E1492" t="s">
        <v>929</v>
      </c>
      <c r="F1492" t="s">
        <v>929</v>
      </c>
      <c r="G1492" t="s">
        <v>929</v>
      </c>
      <c r="H1492" t="s">
        <v>929</v>
      </c>
      <c r="I1492" t="s">
        <v>929</v>
      </c>
      <c r="J1492" t="s">
        <v>929</v>
      </c>
      <c r="K1492" t="s">
        <v>929</v>
      </c>
      <c r="L1492" t="s">
        <v>929</v>
      </c>
      <c r="M1492" t="s">
        <v>929</v>
      </c>
      <c r="N1492" t="s">
        <v>929</v>
      </c>
    </row>
    <row r="1493" spans="1:14">
      <c r="A1493">
        <v>802366</v>
      </c>
      <c r="B1493" t="s">
        <v>96</v>
      </c>
      <c r="C1493" t="s">
        <v>929</v>
      </c>
      <c r="D1493" t="s">
        <v>929</v>
      </c>
      <c r="E1493" t="s">
        <v>929</v>
      </c>
      <c r="F1493" t="s">
        <v>929</v>
      </c>
      <c r="G1493" t="s">
        <v>929</v>
      </c>
      <c r="H1493" t="s">
        <v>929</v>
      </c>
      <c r="I1493" t="s">
        <v>929</v>
      </c>
      <c r="J1493" t="s">
        <v>929</v>
      </c>
      <c r="K1493" t="s">
        <v>929</v>
      </c>
      <c r="L1493" t="s">
        <v>929</v>
      </c>
      <c r="M1493" t="s">
        <v>929</v>
      </c>
      <c r="N1493" t="s">
        <v>929</v>
      </c>
    </row>
    <row r="1494" spans="1:14">
      <c r="A1494">
        <v>802367</v>
      </c>
      <c r="B1494" t="s">
        <v>96</v>
      </c>
      <c r="C1494" t="s">
        <v>929</v>
      </c>
      <c r="D1494" t="s">
        <v>929</v>
      </c>
      <c r="E1494" t="s">
        <v>929</v>
      </c>
      <c r="F1494" t="s">
        <v>929</v>
      </c>
      <c r="G1494" t="s">
        <v>929</v>
      </c>
      <c r="H1494" t="s">
        <v>929</v>
      </c>
      <c r="I1494" t="s">
        <v>929</v>
      </c>
      <c r="J1494" t="s">
        <v>929</v>
      </c>
      <c r="K1494" t="s">
        <v>929</v>
      </c>
      <c r="L1494" t="s">
        <v>929</v>
      </c>
      <c r="M1494" t="s">
        <v>929</v>
      </c>
      <c r="N1494" t="s">
        <v>929</v>
      </c>
    </row>
    <row r="1495" spans="1:14">
      <c r="A1495">
        <v>802368</v>
      </c>
      <c r="B1495" t="s">
        <v>96</v>
      </c>
      <c r="C1495" t="s">
        <v>929</v>
      </c>
      <c r="D1495" t="s">
        <v>929</v>
      </c>
      <c r="E1495" t="s">
        <v>929</v>
      </c>
      <c r="F1495" t="s">
        <v>929</v>
      </c>
      <c r="G1495" t="s">
        <v>929</v>
      </c>
      <c r="H1495" t="s">
        <v>929</v>
      </c>
      <c r="I1495" t="s">
        <v>929</v>
      </c>
      <c r="J1495" t="s">
        <v>929</v>
      </c>
      <c r="K1495" t="s">
        <v>929</v>
      </c>
      <c r="L1495" t="s">
        <v>929</v>
      </c>
      <c r="M1495" t="s">
        <v>929</v>
      </c>
      <c r="N1495" t="s">
        <v>929</v>
      </c>
    </row>
    <row r="1496" spans="1:14">
      <c r="A1496">
        <v>802369</v>
      </c>
      <c r="B1496" t="s">
        <v>96</v>
      </c>
      <c r="C1496" t="s">
        <v>929</v>
      </c>
      <c r="D1496" t="s">
        <v>929</v>
      </c>
      <c r="E1496" t="s">
        <v>929</v>
      </c>
      <c r="F1496" t="s">
        <v>929</v>
      </c>
      <c r="G1496" t="s">
        <v>929</v>
      </c>
      <c r="H1496" t="s">
        <v>929</v>
      </c>
      <c r="I1496" t="s">
        <v>929</v>
      </c>
      <c r="J1496" t="s">
        <v>929</v>
      </c>
      <c r="K1496" t="s">
        <v>929</v>
      </c>
      <c r="L1496" t="s">
        <v>929</v>
      </c>
      <c r="M1496" t="s">
        <v>929</v>
      </c>
      <c r="N1496" t="s">
        <v>929</v>
      </c>
    </row>
    <row r="1497" spans="1:14">
      <c r="A1497">
        <v>802371</v>
      </c>
      <c r="B1497" t="s">
        <v>96</v>
      </c>
      <c r="C1497" t="s">
        <v>929</v>
      </c>
      <c r="D1497" t="s">
        <v>929</v>
      </c>
      <c r="E1497" t="s">
        <v>929</v>
      </c>
      <c r="F1497" t="s">
        <v>929</v>
      </c>
      <c r="G1497" t="s">
        <v>929</v>
      </c>
      <c r="H1497" t="s">
        <v>929</v>
      </c>
      <c r="I1497" t="s">
        <v>929</v>
      </c>
      <c r="J1497" t="s">
        <v>929</v>
      </c>
      <c r="K1497" t="s">
        <v>929</v>
      </c>
      <c r="L1497" t="s">
        <v>929</v>
      </c>
      <c r="M1497" t="s">
        <v>929</v>
      </c>
      <c r="N1497" t="s">
        <v>929</v>
      </c>
    </row>
    <row r="1498" spans="1:14">
      <c r="A1498">
        <v>802373</v>
      </c>
      <c r="B1498" t="s">
        <v>96</v>
      </c>
      <c r="C1498" t="s">
        <v>929</v>
      </c>
      <c r="D1498" t="s">
        <v>929</v>
      </c>
      <c r="E1498" t="s">
        <v>929</v>
      </c>
      <c r="F1498" t="s">
        <v>929</v>
      </c>
      <c r="G1498" t="s">
        <v>929</v>
      </c>
      <c r="H1498" t="s">
        <v>929</v>
      </c>
      <c r="I1498" t="s">
        <v>929</v>
      </c>
      <c r="J1498" t="s">
        <v>929</v>
      </c>
      <c r="K1498" t="s">
        <v>929</v>
      </c>
      <c r="L1498" t="s">
        <v>929</v>
      </c>
      <c r="M1498" t="s">
        <v>929</v>
      </c>
      <c r="N1498" t="s">
        <v>929</v>
      </c>
    </row>
    <row r="1499" spans="1:14">
      <c r="A1499">
        <v>802374</v>
      </c>
      <c r="B1499" t="s">
        <v>96</v>
      </c>
      <c r="C1499" t="s">
        <v>929</v>
      </c>
      <c r="D1499" t="s">
        <v>929</v>
      </c>
      <c r="E1499" t="s">
        <v>929</v>
      </c>
      <c r="F1499" t="s">
        <v>929</v>
      </c>
      <c r="G1499" t="s">
        <v>929</v>
      </c>
      <c r="H1499" t="s">
        <v>929</v>
      </c>
      <c r="I1499" t="s">
        <v>929</v>
      </c>
      <c r="J1499" t="s">
        <v>929</v>
      </c>
      <c r="K1499" t="s">
        <v>929</v>
      </c>
      <c r="L1499" t="s">
        <v>929</v>
      </c>
      <c r="M1499" t="s">
        <v>929</v>
      </c>
      <c r="N1499" t="s">
        <v>929</v>
      </c>
    </row>
    <row r="1500" spans="1:14">
      <c r="A1500">
        <v>802378</v>
      </c>
      <c r="B1500" t="s">
        <v>96</v>
      </c>
      <c r="C1500" t="s">
        <v>929</v>
      </c>
      <c r="D1500" t="s">
        <v>929</v>
      </c>
      <c r="E1500" t="s">
        <v>929</v>
      </c>
      <c r="F1500" t="s">
        <v>929</v>
      </c>
      <c r="G1500" t="s">
        <v>929</v>
      </c>
      <c r="H1500" t="s">
        <v>929</v>
      </c>
      <c r="I1500" t="s">
        <v>928</v>
      </c>
      <c r="J1500" t="s">
        <v>928</v>
      </c>
      <c r="K1500" t="s">
        <v>929</v>
      </c>
      <c r="L1500" t="s">
        <v>929</v>
      </c>
      <c r="M1500" t="s">
        <v>929</v>
      </c>
      <c r="N1500" t="s">
        <v>929</v>
      </c>
    </row>
    <row r="1501" spans="1:14">
      <c r="A1501">
        <v>802380</v>
      </c>
      <c r="B1501" t="s">
        <v>96</v>
      </c>
      <c r="C1501" t="s">
        <v>929</v>
      </c>
      <c r="D1501" t="s">
        <v>929</v>
      </c>
      <c r="E1501" t="s">
        <v>929</v>
      </c>
      <c r="F1501" t="s">
        <v>929</v>
      </c>
      <c r="G1501" t="s">
        <v>929</v>
      </c>
      <c r="H1501" t="s">
        <v>929</v>
      </c>
      <c r="I1501" t="s">
        <v>929</v>
      </c>
      <c r="J1501" t="s">
        <v>929</v>
      </c>
      <c r="K1501" t="s">
        <v>929</v>
      </c>
      <c r="L1501" t="s">
        <v>929</v>
      </c>
      <c r="M1501" t="s">
        <v>929</v>
      </c>
      <c r="N1501" t="s">
        <v>929</v>
      </c>
    </row>
    <row r="1502" spans="1:14">
      <c r="A1502">
        <v>802381</v>
      </c>
      <c r="B1502" t="s">
        <v>96</v>
      </c>
      <c r="C1502" t="s">
        <v>929</v>
      </c>
      <c r="D1502" t="s">
        <v>929</v>
      </c>
      <c r="E1502" t="s">
        <v>929</v>
      </c>
      <c r="F1502" t="s">
        <v>929</v>
      </c>
      <c r="G1502" t="s">
        <v>929</v>
      </c>
      <c r="H1502" t="s">
        <v>929</v>
      </c>
      <c r="I1502" t="s">
        <v>929</v>
      </c>
      <c r="J1502" t="s">
        <v>929</v>
      </c>
      <c r="K1502" t="s">
        <v>929</v>
      </c>
      <c r="L1502" t="s">
        <v>929</v>
      </c>
      <c r="M1502" t="s">
        <v>929</v>
      </c>
      <c r="N1502" t="s">
        <v>929</v>
      </c>
    </row>
    <row r="1503" spans="1:14">
      <c r="A1503">
        <v>802382</v>
      </c>
      <c r="B1503" t="s">
        <v>96</v>
      </c>
      <c r="C1503" t="s">
        <v>928</v>
      </c>
      <c r="D1503" t="s">
        <v>928</v>
      </c>
      <c r="E1503" t="s">
        <v>928</v>
      </c>
      <c r="F1503" t="s">
        <v>929</v>
      </c>
      <c r="G1503" t="s">
        <v>929</v>
      </c>
      <c r="H1503" t="s">
        <v>929</v>
      </c>
      <c r="I1503" t="s">
        <v>928</v>
      </c>
      <c r="J1503" t="s">
        <v>930</v>
      </c>
      <c r="K1503" t="s">
        <v>929</v>
      </c>
      <c r="L1503" t="s">
        <v>930</v>
      </c>
      <c r="M1503" t="s">
        <v>928</v>
      </c>
      <c r="N1503" t="s">
        <v>929</v>
      </c>
    </row>
    <row r="1504" spans="1:14">
      <c r="A1504">
        <v>802385</v>
      </c>
      <c r="B1504" t="s">
        <v>96</v>
      </c>
      <c r="C1504" t="s">
        <v>929</v>
      </c>
      <c r="D1504" t="s">
        <v>929</v>
      </c>
      <c r="E1504" t="s">
        <v>929</v>
      </c>
      <c r="F1504" t="s">
        <v>929</v>
      </c>
      <c r="G1504" t="s">
        <v>929</v>
      </c>
      <c r="H1504" t="s">
        <v>929</v>
      </c>
      <c r="I1504" t="s">
        <v>929</v>
      </c>
      <c r="J1504" t="s">
        <v>929</v>
      </c>
      <c r="K1504" t="s">
        <v>929</v>
      </c>
      <c r="L1504" t="s">
        <v>929</v>
      </c>
      <c r="M1504" t="s">
        <v>929</v>
      </c>
      <c r="N1504" t="s">
        <v>929</v>
      </c>
    </row>
    <row r="1505" spans="1:14">
      <c r="A1505">
        <v>802386</v>
      </c>
      <c r="B1505" t="s">
        <v>96</v>
      </c>
      <c r="C1505" t="s">
        <v>929</v>
      </c>
      <c r="D1505" t="s">
        <v>929</v>
      </c>
      <c r="E1505" t="s">
        <v>929</v>
      </c>
      <c r="F1505" t="s">
        <v>929</v>
      </c>
      <c r="G1505" t="s">
        <v>929</v>
      </c>
      <c r="H1505" t="s">
        <v>929</v>
      </c>
      <c r="I1505" t="s">
        <v>929</v>
      </c>
      <c r="J1505" t="s">
        <v>929</v>
      </c>
      <c r="K1505" t="s">
        <v>929</v>
      </c>
      <c r="L1505" t="s">
        <v>929</v>
      </c>
      <c r="M1505" t="s">
        <v>929</v>
      </c>
      <c r="N1505" t="s">
        <v>929</v>
      </c>
    </row>
    <row r="1506" spans="1:14">
      <c r="A1506">
        <v>802387</v>
      </c>
      <c r="B1506" t="s">
        <v>96</v>
      </c>
      <c r="C1506" t="s">
        <v>929</v>
      </c>
      <c r="D1506" t="s">
        <v>929</v>
      </c>
      <c r="E1506" t="s">
        <v>929</v>
      </c>
      <c r="F1506" t="s">
        <v>929</v>
      </c>
      <c r="G1506" t="s">
        <v>929</v>
      </c>
      <c r="H1506" t="s">
        <v>929</v>
      </c>
      <c r="I1506" t="s">
        <v>929</v>
      </c>
      <c r="J1506" t="s">
        <v>929</v>
      </c>
      <c r="K1506" t="s">
        <v>929</v>
      </c>
      <c r="L1506" t="s">
        <v>929</v>
      </c>
      <c r="M1506" t="s">
        <v>929</v>
      </c>
      <c r="N1506" t="s">
        <v>929</v>
      </c>
    </row>
    <row r="1507" spans="1:14">
      <c r="A1507">
        <v>802388</v>
      </c>
      <c r="B1507" t="s">
        <v>96</v>
      </c>
      <c r="C1507" t="s">
        <v>929</v>
      </c>
      <c r="D1507" t="s">
        <v>929</v>
      </c>
      <c r="E1507" t="s">
        <v>929</v>
      </c>
      <c r="F1507" t="s">
        <v>929</v>
      </c>
      <c r="G1507" t="s">
        <v>929</v>
      </c>
      <c r="H1507" t="s">
        <v>929</v>
      </c>
      <c r="I1507" t="s">
        <v>929</v>
      </c>
      <c r="J1507" t="s">
        <v>929</v>
      </c>
      <c r="K1507" t="s">
        <v>929</v>
      </c>
      <c r="L1507" t="s">
        <v>929</v>
      </c>
      <c r="M1507" t="s">
        <v>929</v>
      </c>
      <c r="N1507" t="s">
        <v>929</v>
      </c>
    </row>
    <row r="1508" spans="1:14">
      <c r="A1508">
        <v>802389</v>
      </c>
      <c r="B1508" t="s">
        <v>96</v>
      </c>
      <c r="C1508" t="s">
        <v>930</v>
      </c>
      <c r="D1508" t="s">
        <v>930</v>
      </c>
      <c r="E1508" t="s">
        <v>929</v>
      </c>
      <c r="F1508" t="s">
        <v>928</v>
      </c>
      <c r="G1508" t="s">
        <v>928</v>
      </c>
      <c r="H1508" t="s">
        <v>928</v>
      </c>
      <c r="I1508" t="s">
        <v>928</v>
      </c>
      <c r="J1508" t="s">
        <v>928</v>
      </c>
      <c r="K1508" t="s">
        <v>929</v>
      </c>
      <c r="L1508" t="s">
        <v>929</v>
      </c>
      <c r="M1508" t="s">
        <v>928</v>
      </c>
      <c r="N1508" t="s">
        <v>929</v>
      </c>
    </row>
    <row r="1509" spans="1:14">
      <c r="A1509">
        <v>802390</v>
      </c>
      <c r="B1509" t="s">
        <v>96</v>
      </c>
      <c r="C1509" t="s">
        <v>930</v>
      </c>
      <c r="D1509" t="s">
        <v>930</v>
      </c>
      <c r="E1509" t="s">
        <v>929</v>
      </c>
      <c r="F1509" t="s">
        <v>929</v>
      </c>
      <c r="G1509" t="s">
        <v>929</v>
      </c>
      <c r="H1509" t="s">
        <v>929</v>
      </c>
      <c r="I1509" t="s">
        <v>929</v>
      </c>
      <c r="J1509" t="s">
        <v>929</v>
      </c>
      <c r="K1509" t="s">
        <v>929</v>
      </c>
      <c r="L1509" t="s">
        <v>929</v>
      </c>
      <c r="M1509" t="s">
        <v>929</v>
      </c>
      <c r="N1509" t="s">
        <v>929</v>
      </c>
    </row>
    <row r="1510" spans="1:14">
      <c r="A1510">
        <v>802391</v>
      </c>
      <c r="B1510" t="s">
        <v>96</v>
      </c>
      <c r="C1510" t="s">
        <v>929</v>
      </c>
      <c r="D1510" t="s">
        <v>929</v>
      </c>
      <c r="E1510" t="s">
        <v>930</v>
      </c>
      <c r="F1510" t="s">
        <v>929</v>
      </c>
      <c r="G1510" t="s">
        <v>929</v>
      </c>
      <c r="H1510" t="s">
        <v>930</v>
      </c>
      <c r="I1510" t="s">
        <v>930</v>
      </c>
      <c r="J1510" t="s">
        <v>930</v>
      </c>
      <c r="K1510" t="s">
        <v>930</v>
      </c>
      <c r="L1510" t="s">
        <v>929</v>
      </c>
      <c r="M1510" t="s">
        <v>930</v>
      </c>
      <c r="N1510" t="s">
        <v>929</v>
      </c>
    </row>
    <row r="1511" spans="1:14">
      <c r="A1511">
        <v>802393</v>
      </c>
      <c r="B1511" t="s">
        <v>96</v>
      </c>
      <c r="C1511" t="s">
        <v>929</v>
      </c>
      <c r="D1511" t="s">
        <v>929</v>
      </c>
      <c r="E1511" t="s">
        <v>929</v>
      </c>
      <c r="F1511" t="s">
        <v>930</v>
      </c>
      <c r="G1511" t="s">
        <v>929</v>
      </c>
      <c r="H1511" t="s">
        <v>929</v>
      </c>
      <c r="I1511" t="s">
        <v>929</v>
      </c>
      <c r="J1511" t="s">
        <v>929</v>
      </c>
      <c r="K1511" t="s">
        <v>929</v>
      </c>
      <c r="L1511" t="s">
        <v>929</v>
      </c>
      <c r="M1511" t="s">
        <v>930</v>
      </c>
      <c r="N1511" t="s">
        <v>930</v>
      </c>
    </row>
    <row r="1512" spans="1:14">
      <c r="A1512">
        <v>802394</v>
      </c>
      <c r="B1512" t="s">
        <v>96</v>
      </c>
      <c r="C1512" t="s">
        <v>930</v>
      </c>
      <c r="D1512" t="s">
        <v>929</v>
      </c>
      <c r="E1512" t="s">
        <v>929</v>
      </c>
      <c r="F1512" t="s">
        <v>930</v>
      </c>
      <c r="G1512" t="s">
        <v>930</v>
      </c>
      <c r="H1512" t="s">
        <v>929</v>
      </c>
      <c r="I1512" t="s">
        <v>929</v>
      </c>
      <c r="J1512" t="s">
        <v>929</v>
      </c>
      <c r="K1512" t="s">
        <v>929</v>
      </c>
      <c r="L1512" t="s">
        <v>929</v>
      </c>
      <c r="M1512" t="s">
        <v>929</v>
      </c>
      <c r="N1512" t="s">
        <v>929</v>
      </c>
    </row>
    <row r="1513" spans="1:14">
      <c r="A1513">
        <v>802395</v>
      </c>
      <c r="B1513" t="s">
        <v>96</v>
      </c>
      <c r="C1513" t="s">
        <v>929</v>
      </c>
      <c r="D1513" t="s">
        <v>929</v>
      </c>
      <c r="E1513" t="s">
        <v>929</v>
      </c>
      <c r="F1513" t="s">
        <v>929</v>
      </c>
      <c r="G1513" t="s">
        <v>929</v>
      </c>
      <c r="H1513" t="s">
        <v>929</v>
      </c>
      <c r="I1513" t="s">
        <v>929</v>
      </c>
      <c r="J1513" t="s">
        <v>929</v>
      </c>
      <c r="K1513" t="s">
        <v>929</v>
      </c>
      <c r="L1513" t="s">
        <v>929</v>
      </c>
      <c r="M1513" t="s">
        <v>929</v>
      </c>
      <c r="N1513" t="s">
        <v>929</v>
      </c>
    </row>
    <row r="1514" spans="1:14">
      <c r="A1514">
        <v>802396</v>
      </c>
      <c r="B1514" t="s">
        <v>96</v>
      </c>
      <c r="C1514" t="s">
        <v>929</v>
      </c>
      <c r="D1514" t="s">
        <v>929</v>
      </c>
      <c r="E1514" t="s">
        <v>929</v>
      </c>
      <c r="F1514" t="s">
        <v>929</v>
      </c>
      <c r="G1514" t="s">
        <v>929</v>
      </c>
      <c r="H1514" t="s">
        <v>929</v>
      </c>
      <c r="I1514" t="s">
        <v>929</v>
      </c>
      <c r="J1514" t="s">
        <v>929</v>
      </c>
      <c r="K1514" t="s">
        <v>929</v>
      </c>
      <c r="L1514" t="s">
        <v>929</v>
      </c>
      <c r="M1514" t="s">
        <v>929</v>
      </c>
      <c r="N1514" t="s">
        <v>929</v>
      </c>
    </row>
    <row r="1515" spans="1:14">
      <c r="A1515">
        <v>802399</v>
      </c>
      <c r="B1515" t="s">
        <v>96</v>
      </c>
      <c r="C1515" t="s">
        <v>929</v>
      </c>
      <c r="D1515" t="s">
        <v>929</v>
      </c>
      <c r="E1515" t="s">
        <v>929</v>
      </c>
      <c r="F1515" t="s">
        <v>929</v>
      </c>
      <c r="G1515" t="s">
        <v>929</v>
      </c>
      <c r="H1515" t="s">
        <v>929</v>
      </c>
      <c r="I1515" t="s">
        <v>929</v>
      </c>
      <c r="J1515" t="s">
        <v>929</v>
      </c>
      <c r="K1515" t="s">
        <v>929</v>
      </c>
      <c r="L1515" t="s">
        <v>929</v>
      </c>
      <c r="M1515" t="s">
        <v>929</v>
      </c>
      <c r="N1515" t="s">
        <v>929</v>
      </c>
    </row>
    <row r="1516" spans="1:14">
      <c r="A1516">
        <v>802400</v>
      </c>
      <c r="B1516" t="s">
        <v>96</v>
      </c>
      <c r="C1516" t="s">
        <v>929</v>
      </c>
      <c r="D1516" t="s">
        <v>929</v>
      </c>
      <c r="E1516" t="s">
        <v>929</v>
      </c>
      <c r="F1516" t="s">
        <v>929</v>
      </c>
      <c r="G1516" t="s">
        <v>929</v>
      </c>
      <c r="H1516" t="s">
        <v>929</v>
      </c>
      <c r="I1516" t="s">
        <v>929</v>
      </c>
      <c r="J1516" t="s">
        <v>929</v>
      </c>
      <c r="K1516" t="s">
        <v>929</v>
      </c>
      <c r="L1516" t="s">
        <v>929</v>
      </c>
      <c r="M1516" t="s">
        <v>929</v>
      </c>
      <c r="N1516" t="s">
        <v>929</v>
      </c>
    </row>
    <row r="1517" spans="1:14">
      <c r="A1517">
        <v>802401</v>
      </c>
      <c r="B1517" t="s">
        <v>96</v>
      </c>
      <c r="C1517" t="s">
        <v>929</v>
      </c>
      <c r="D1517" t="s">
        <v>929</v>
      </c>
      <c r="E1517" t="s">
        <v>929</v>
      </c>
      <c r="F1517" t="s">
        <v>929</v>
      </c>
      <c r="G1517" t="s">
        <v>929</v>
      </c>
      <c r="H1517" t="s">
        <v>929</v>
      </c>
      <c r="I1517" t="s">
        <v>929</v>
      </c>
      <c r="J1517" t="s">
        <v>929</v>
      </c>
      <c r="K1517" t="s">
        <v>929</v>
      </c>
      <c r="L1517" t="s">
        <v>929</v>
      </c>
      <c r="M1517" t="s">
        <v>929</v>
      </c>
      <c r="N1517" t="s">
        <v>929</v>
      </c>
    </row>
    <row r="1518" spans="1:14">
      <c r="A1518">
        <v>802402</v>
      </c>
      <c r="B1518" t="s">
        <v>96</v>
      </c>
      <c r="C1518" t="s">
        <v>929</v>
      </c>
      <c r="D1518" t="s">
        <v>929</v>
      </c>
      <c r="E1518" t="s">
        <v>929</v>
      </c>
      <c r="F1518" t="s">
        <v>929</v>
      </c>
      <c r="G1518" t="s">
        <v>929</v>
      </c>
      <c r="H1518" t="s">
        <v>929</v>
      </c>
      <c r="I1518" t="s">
        <v>929</v>
      </c>
      <c r="J1518" t="s">
        <v>929</v>
      </c>
      <c r="K1518" t="s">
        <v>929</v>
      </c>
      <c r="L1518" t="s">
        <v>929</v>
      </c>
      <c r="M1518" t="s">
        <v>929</v>
      </c>
      <c r="N1518" t="s">
        <v>929</v>
      </c>
    </row>
    <row r="1519" spans="1:14">
      <c r="A1519">
        <v>802403</v>
      </c>
      <c r="B1519" t="s">
        <v>96</v>
      </c>
      <c r="C1519" t="s">
        <v>929</v>
      </c>
      <c r="D1519" t="s">
        <v>929</v>
      </c>
      <c r="E1519" t="s">
        <v>929</v>
      </c>
      <c r="F1519" t="s">
        <v>929</v>
      </c>
      <c r="G1519" t="s">
        <v>929</v>
      </c>
      <c r="H1519" t="s">
        <v>929</v>
      </c>
      <c r="I1519" t="s">
        <v>929</v>
      </c>
      <c r="J1519" t="s">
        <v>929</v>
      </c>
      <c r="K1519" t="s">
        <v>929</v>
      </c>
      <c r="L1519" t="s">
        <v>929</v>
      </c>
      <c r="M1519" t="s">
        <v>929</v>
      </c>
      <c r="N1519" t="s">
        <v>929</v>
      </c>
    </row>
    <row r="1520" spans="1:14">
      <c r="A1520">
        <v>802405</v>
      </c>
      <c r="B1520" t="s">
        <v>96</v>
      </c>
      <c r="C1520" t="s">
        <v>929</v>
      </c>
      <c r="D1520" t="s">
        <v>929</v>
      </c>
      <c r="E1520" t="s">
        <v>929</v>
      </c>
      <c r="F1520" t="s">
        <v>929</v>
      </c>
      <c r="G1520" t="s">
        <v>929</v>
      </c>
      <c r="H1520" t="s">
        <v>929</v>
      </c>
      <c r="I1520" t="s">
        <v>929</v>
      </c>
      <c r="J1520" t="s">
        <v>929</v>
      </c>
      <c r="K1520" t="s">
        <v>929</v>
      </c>
      <c r="L1520" t="s">
        <v>929</v>
      </c>
      <c r="M1520" t="s">
        <v>929</v>
      </c>
      <c r="N1520" t="s">
        <v>929</v>
      </c>
    </row>
    <row r="1521" spans="1:14">
      <c r="A1521">
        <v>802408</v>
      </c>
      <c r="B1521" t="s">
        <v>96</v>
      </c>
      <c r="C1521" t="s">
        <v>929</v>
      </c>
      <c r="D1521" t="s">
        <v>928</v>
      </c>
      <c r="E1521" t="s">
        <v>928</v>
      </c>
      <c r="F1521" t="s">
        <v>930</v>
      </c>
      <c r="G1521" t="s">
        <v>929</v>
      </c>
      <c r="H1521" t="s">
        <v>929</v>
      </c>
      <c r="I1521" t="s">
        <v>929</v>
      </c>
      <c r="J1521" t="s">
        <v>929</v>
      </c>
      <c r="K1521" t="s">
        <v>929</v>
      </c>
      <c r="L1521" t="s">
        <v>928</v>
      </c>
      <c r="M1521" t="s">
        <v>929</v>
      </c>
      <c r="N1521" t="s">
        <v>929</v>
      </c>
    </row>
    <row r="1522" spans="1:14">
      <c r="A1522">
        <v>802411</v>
      </c>
      <c r="B1522" t="s">
        <v>96</v>
      </c>
      <c r="C1522" t="s">
        <v>928</v>
      </c>
      <c r="D1522" t="s">
        <v>930</v>
      </c>
      <c r="E1522" t="s">
        <v>929</v>
      </c>
      <c r="F1522" t="s">
        <v>928</v>
      </c>
      <c r="G1522" t="s">
        <v>930</v>
      </c>
      <c r="H1522" t="s">
        <v>930</v>
      </c>
      <c r="I1522" t="s">
        <v>928</v>
      </c>
      <c r="J1522" t="s">
        <v>929</v>
      </c>
      <c r="K1522" t="s">
        <v>929</v>
      </c>
      <c r="L1522" t="s">
        <v>930</v>
      </c>
      <c r="M1522" t="s">
        <v>930</v>
      </c>
      <c r="N1522" t="s">
        <v>929</v>
      </c>
    </row>
    <row r="1523" spans="1:14">
      <c r="A1523">
        <v>802413</v>
      </c>
      <c r="B1523" t="s">
        <v>96</v>
      </c>
      <c r="C1523" t="s">
        <v>929</v>
      </c>
      <c r="D1523" t="s">
        <v>929</v>
      </c>
      <c r="E1523" t="s">
        <v>929</v>
      </c>
      <c r="F1523" t="s">
        <v>929</v>
      </c>
      <c r="G1523" t="s">
        <v>929</v>
      </c>
      <c r="H1523" t="s">
        <v>929</v>
      </c>
      <c r="I1523" t="s">
        <v>929</v>
      </c>
      <c r="J1523" t="s">
        <v>929</v>
      </c>
      <c r="K1523" t="s">
        <v>929</v>
      </c>
      <c r="L1523" t="s">
        <v>929</v>
      </c>
      <c r="M1523" t="s">
        <v>929</v>
      </c>
      <c r="N1523" t="s">
        <v>929</v>
      </c>
    </row>
    <row r="1524" spans="1:14">
      <c r="A1524">
        <v>802414</v>
      </c>
      <c r="B1524" t="s">
        <v>96</v>
      </c>
      <c r="C1524" t="s">
        <v>929</v>
      </c>
      <c r="D1524" t="s">
        <v>929</v>
      </c>
      <c r="E1524" t="s">
        <v>929</v>
      </c>
      <c r="F1524" t="s">
        <v>929</v>
      </c>
      <c r="G1524" t="s">
        <v>929</v>
      </c>
      <c r="H1524" t="s">
        <v>929</v>
      </c>
      <c r="I1524" t="s">
        <v>929</v>
      </c>
      <c r="J1524" t="s">
        <v>929</v>
      </c>
      <c r="K1524" t="s">
        <v>929</v>
      </c>
      <c r="L1524" t="s">
        <v>929</v>
      </c>
      <c r="M1524" t="s">
        <v>929</v>
      </c>
      <c r="N1524" t="s">
        <v>929</v>
      </c>
    </row>
    <row r="1525" spans="1:14">
      <c r="A1525">
        <v>802415</v>
      </c>
      <c r="B1525" t="s">
        <v>96</v>
      </c>
      <c r="C1525" t="s">
        <v>929</v>
      </c>
      <c r="D1525" t="s">
        <v>929</v>
      </c>
      <c r="E1525" t="s">
        <v>929</v>
      </c>
      <c r="F1525" t="s">
        <v>929</v>
      </c>
      <c r="G1525" t="s">
        <v>929</v>
      </c>
      <c r="H1525" t="s">
        <v>929</v>
      </c>
      <c r="I1525" t="s">
        <v>929</v>
      </c>
      <c r="J1525" t="s">
        <v>929</v>
      </c>
      <c r="K1525" t="s">
        <v>929</v>
      </c>
      <c r="L1525" t="s">
        <v>929</v>
      </c>
      <c r="M1525" t="s">
        <v>929</v>
      </c>
      <c r="N1525" t="s">
        <v>929</v>
      </c>
    </row>
    <row r="1526" spans="1:14">
      <c r="A1526">
        <v>802416</v>
      </c>
      <c r="B1526" t="s">
        <v>96</v>
      </c>
      <c r="C1526" t="s">
        <v>930</v>
      </c>
      <c r="D1526" t="s">
        <v>929</v>
      </c>
      <c r="E1526" t="s">
        <v>929</v>
      </c>
      <c r="F1526" t="s">
        <v>929</v>
      </c>
      <c r="G1526" t="s">
        <v>930</v>
      </c>
      <c r="H1526" t="s">
        <v>930</v>
      </c>
      <c r="I1526" t="s">
        <v>929</v>
      </c>
      <c r="J1526" t="s">
        <v>929</v>
      </c>
      <c r="K1526" t="s">
        <v>929</v>
      </c>
      <c r="L1526" t="s">
        <v>929</v>
      </c>
      <c r="M1526" t="s">
        <v>929</v>
      </c>
      <c r="N1526" t="s">
        <v>929</v>
      </c>
    </row>
    <row r="1527" spans="1:14">
      <c r="A1527">
        <v>802417</v>
      </c>
      <c r="B1527" t="s">
        <v>96</v>
      </c>
      <c r="C1527" t="s">
        <v>929</v>
      </c>
      <c r="D1527" t="s">
        <v>929</v>
      </c>
      <c r="E1527" t="s">
        <v>929</v>
      </c>
      <c r="F1527" t="s">
        <v>929</v>
      </c>
      <c r="G1527" t="s">
        <v>929</v>
      </c>
      <c r="H1527" t="s">
        <v>929</v>
      </c>
      <c r="I1527" t="s">
        <v>929</v>
      </c>
      <c r="J1527" t="s">
        <v>929</v>
      </c>
      <c r="K1527" t="s">
        <v>929</v>
      </c>
      <c r="L1527" t="s">
        <v>929</v>
      </c>
      <c r="M1527" t="s">
        <v>929</v>
      </c>
      <c r="N1527" t="s">
        <v>929</v>
      </c>
    </row>
    <row r="1528" spans="1:14">
      <c r="A1528">
        <v>802418</v>
      </c>
      <c r="B1528" t="s">
        <v>96</v>
      </c>
      <c r="C1528" t="s">
        <v>929</v>
      </c>
      <c r="D1528" t="s">
        <v>929</v>
      </c>
      <c r="E1528" t="s">
        <v>929</v>
      </c>
      <c r="F1528" t="s">
        <v>929</v>
      </c>
      <c r="G1528" t="s">
        <v>929</v>
      </c>
      <c r="H1528" t="s">
        <v>929</v>
      </c>
      <c r="I1528" t="s">
        <v>929</v>
      </c>
      <c r="J1528" t="s">
        <v>929</v>
      </c>
      <c r="K1528" t="s">
        <v>929</v>
      </c>
      <c r="L1528" t="s">
        <v>929</v>
      </c>
      <c r="M1528" t="s">
        <v>929</v>
      </c>
      <c r="N1528" t="s">
        <v>929</v>
      </c>
    </row>
    <row r="1529" spans="1:14">
      <c r="A1529">
        <v>802420</v>
      </c>
      <c r="B1529" t="s">
        <v>96</v>
      </c>
      <c r="C1529" t="s">
        <v>929</v>
      </c>
      <c r="D1529" t="s">
        <v>929</v>
      </c>
      <c r="E1529" t="s">
        <v>929</v>
      </c>
      <c r="F1529" t="s">
        <v>929</v>
      </c>
      <c r="G1529" t="s">
        <v>929</v>
      </c>
      <c r="H1529" t="s">
        <v>929</v>
      </c>
      <c r="I1529" t="s">
        <v>929</v>
      </c>
      <c r="J1529" t="s">
        <v>929</v>
      </c>
      <c r="K1529" t="s">
        <v>929</v>
      </c>
      <c r="L1529" t="s">
        <v>929</v>
      </c>
      <c r="M1529" t="s">
        <v>929</v>
      </c>
      <c r="N1529" t="s">
        <v>929</v>
      </c>
    </row>
    <row r="1530" spans="1:14">
      <c r="A1530">
        <v>802421</v>
      </c>
      <c r="B1530" t="s">
        <v>96</v>
      </c>
      <c r="C1530" t="s">
        <v>929</v>
      </c>
      <c r="D1530" t="s">
        <v>929</v>
      </c>
      <c r="E1530" t="s">
        <v>929</v>
      </c>
      <c r="F1530" t="s">
        <v>929</v>
      </c>
      <c r="G1530" t="s">
        <v>929</v>
      </c>
      <c r="H1530" t="s">
        <v>929</v>
      </c>
      <c r="I1530" t="s">
        <v>929</v>
      </c>
      <c r="J1530" t="s">
        <v>929</v>
      </c>
      <c r="K1530" t="s">
        <v>929</v>
      </c>
      <c r="L1530" t="s">
        <v>929</v>
      </c>
      <c r="M1530" t="s">
        <v>929</v>
      </c>
      <c r="N1530" t="s">
        <v>929</v>
      </c>
    </row>
    <row r="1531" spans="1:14">
      <c r="A1531">
        <v>802422</v>
      </c>
      <c r="B1531" t="s">
        <v>96</v>
      </c>
      <c r="C1531" t="s">
        <v>930</v>
      </c>
      <c r="D1531" t="s">
        <v>930</v>
      </c>
      <c r="E1531" t="s">
        <v>929</v>
      </c>
      <c r="F1531" t="s">
        <v>929</v>
      </c>
      <c r="G1531" t="s">
        <v>929</v>
      </c>
      <c r="H1531" t="s">
        <v>930</v>
      </c>
      <c r="I1531" t="s">
        <v>929</v>
      </c>
      <c r="J1531" t="s">
        <v>929</v>
      </c>
      <c r="K1531" t="s">
        <v>929</v>
      </c>
      <c r="L1531" t="s">
        <v>929</v>
      </c>
      <c r="M1531" t="s">
        <v>929</v>
      </c>
      <c r="N1531" t="s">
        <v>929</v>
      </c>
    </row>
    <row r="1532" spans="1:14">
      <c r="A1532">
        <v>802423</v>
      </c>
      <c r="B1532" t="s">
        <v>96</v>
      </c>
      <c r="C1532" t="s">
        <v>929</v>
      </c>
      <c r="D1532" t="s">
        <v>929</v>
      </c>
      <c r="E1532" t="s">
        <v>929</v>
      </c>
      <c r="F1532" t="s">
        <v>929</v>
      </c>
      <c r="G1532" t="s">
        <v>929</v>
      </c>
      <c r="H1532" t="s">
        <v>929</v>
      </c>
      <c r="I1532" t="s">
        <v>929</v>
      </c>
      <c r="J1532" t="s">
        <v>929</v>
      </c>
      <c r="K1532" t="s">
        <v>929</v>
      </c>
      <c r="L1532" t="s">
        <v>929</v>
      </c>
      <c r="M1532" t="s">
        <v>929</v>
      </c>
      <c r="N1532" t="s">
        <v>929</v>
      </c>
    </row>
    <row r="1533" spans="1:14">
      <c r="A1533">
        <v>802425</v>
      </c>
      <c r="B1533" t="s">
        <v>96</v>
      </c>
      <c r="C1533" t="s">
        <v>929</v>
      </c>
      <c r="D1533" t="s">
        <v>929</v>
      </c>
      <c r="E1533" t="s">
        <v>929</v>
      </c>
      <c r="F1533" t="s">
        <v>929</v>
      </c>
      <c r="G1533" t="s">
        <v>929</v>
      </c>
      <c r="H1533" t="s">
        <v>929</v>
      </c>
      <c r="I1533" t="s">
        <v>929</v>
      </c>
      <c r="J1533" t="s">
        <v>929</v>
      </c>
      <c r="K1533" t="s">
        <v>929</v>
      </c>
      <c r="L1533" t="s">
        <v>929</v>
      </c>
      <c r="M1533" t="s">
        <v>929</v>
      </c>
      <c r="N1533" t="s">
        <v>929</v>
      </c>
    </row>
    <row r="1534" spans="1:14">
      <c r="A1534">
        <v>802428</v>
      </c>
      <c r="B1534" t="s">
        <v>96</v>
      </c>
      <c r="C1534" t="s">
        <v>929</v>
      </c>
      <c r="D1534" t="s">
        <v>929</v>
      </c>
      <c r="E1534" t="s">
        <v>929</v>
      </c>
      <c r="F1534" t="s">
        <v>929</v>
      </c>
      <c r="G1534" t="s">
        <v>929</v>
      </c>
      <c r="H1534" t="s">
        <v>929</v>
      </c>
      <c r="I1534" t="s">
        <v>929</v>
      </c>
      <c r="J1534" t="s">
        <v>929</v>
      </c>
      <c r="K1534" t="s">
        <v>929</v>
      </c>
      <c r="L1534" t="s">
        <v>929</v>
      </c>
      <c r="M1534" t="s">
        <v>929</v>
      </c>
      <c r="N1534" t="s">
        <v>929</v>
      </c>
    </row>
    <row r="1535" spans="1:14">
      <c r="A1535">
        <v>802429</v>
      </c>
      <c r="B1535" t="s">
        <v>96</v>
      </c>
      <c r="C1535" t="s">
        <v>929</v>
      </c>
      <c r="D1535" t="s">
        <v>929</v>
      </c>
      <c r="E1535" t="s">
        <v>929</v>
      </c>
      <c r="F1535" t="s">
        <v>929</v>
      </c>
      <c r="G1535" t="s">
        <v>929</v>
      </c>
      <c r="H1535" t="s">
        <v>929</v>
      </c>
      <c r="I1535" t="s">
        <v>929</v>
      </c>
      <c r="J1535" t="s">
        <v>929</v>
      </c>
      <c r="K1535" t="s">
        <v>929</v>
      </c>
      <c r="L1535" t="s">
        <v>929</v>
      </c>
      <c r="M1535" t="s">
        <v>929</v>
      </c>
      <c r="N1535" t="s">
        <v>929</v>
      </c>
    </row>
    <row r="1536" spans="1:14">
      <c r="A1536">
        <v>802430</v>
      </c>
      <c r="B1536" t="s">
        <v>96</v>
      </c>
      <c r="C1536" t="s">
        <v>929</v>
      </c>
      <c r="D1536" t="s">
        <v>929</v>
      </c>
      <c r="E1536" t="s">
        <v>929</v>
      </c>
      <c r="F1536" t="s">
        <v>929</v>
      </c>
      <c r="G1536" t="s">
        <v>929</v>
      </c>
      <c r="H1536" t="s">
        <v>929</v>
      </c>
      <c r="I1536" t="s">
        <v>929</v>
      </c>
      <c r="J1536" t="s">
        <v>929</v>
      </c>
      <c r="K1536" t="s">
        <v>929</v>
      </c>
      <c r="L1536" t="s">
        <v>929</v>
      </c>
      <c r="M1536" t="s">
        <v>929</v>
      </c>
      <c r="N1536" t="s">
        <v>929</v>
      </c>
    </row>
    <row r="1537" spans="1:14">
      <c r="A1537">
        <v>802432</v>
      </c>
      <c r="B1537" t="s">
        <v>96</v>
      </c>
      <c r="C1537" t="s">
        <v>929</v>
      </c>
      <c r="D1537" t="s">
        <v>929</v>
      </c>
      <c r="E1537" t="s">
        <v>929</v>
      </c>
      <c r="F1537" t="s">
        <v>929</v>
      </c>
      <c r="G1537" t="s">
        <v>929</v>
      </c>
      <c r="H1537" t="s">
        <v>929</v>
      </c>
      <c r="I1537" t="s">
        <v>929</v>
      </c>
      <c r="J1537" t="s">
        <v>929</v>
      </c>
      <c r="K1537" t="s">
        <v>929</v>
      </c>
      <c r="L1537" t="s">
        <v>929</v>
      </c>
      <c r="M1537" t="s">
        <v>929</v>
      </c>
      <c r="N1537" t="s">
        <v>929</v>
      </c>
    </row>
    <row r="1538" spans="1:14">
      <c r="A1538">
        <v>802433</v>
      </c>
      <c r="B1538" t="s">
        <v>96</v>
      </c>
      <c r="C1538" t="s">
        <v>929</v>
      </c>
      <c r="D1538" t="s">
        <v>929</v>
      </c>
      <c r="E1538" t="s">
        <v>929</v>
      </c>
      <c r="F1538" t="s">
        <v>929</v>
      </c>
      <c r="G1538" t="s">
        <v>929</v>
      </c>
      <c r="H1538" t="s">
        <v>929</v>
      </c>
      <c r="I1538" t="s">
        <v>929</v>
      </c>
      <c r="J1538" t="s">
        <v>929</v>
      </c>
      <c r="K1538" t="s">
        <v>929</v>
      </c>
      <c r="L1538" t="s">
        <v>929</v>
      </c>
      <c r="M1538" t="s">
        <v>929</v>
      </c>
      <c r="N1538" t="s">
        <v>929</v>
      </c>
    </row>
    <row r="1539" spans="1:14">
      <c r="A1539">
        <v>802434</v>
      </c>
      <c r="B1539" t="s">
        <v>96</v>
      </c>
      <c r="C1539" t="s">
        <v>929</v>
      </c>
      <c r="D1539" t="s">
        <v>929</v>
      </c>
      <c r="E1539" t="s">
        <v>929</v>
      </c>
      <c r="F1539" t="s">
        <v>929</v>
      </c>
      <c r="G1539" t="s">
        <v>929</v>
      </c>
      <c r="H1539" t="s">
        <v>929</v>
      </c>
      <c r="I1539" t="s">
        <v>929</v>
      </c>
      <c r="J1539" t="s">
        <v>929</v>
      </c>
      <c r="K1539" t="s">
        <v>929</v>
      </c>
      <c r="L1539" t="s">
        <v>929</v>
      </c>
      <c r="M1539" t="s">
        <v>929</v>
      </c>
      <c r="N1539" t="s">
        <v>929</v>
      </c>
    </row>
    <row r="1540" spans="1:14">
      <c r="A1540">
        <v>802435</v>
      </c>
      <c r="B1540" t="s">
        <v>96</v>
      </c>
      <c r="C1540" t="s">
        <v>930</v>
      </c>
      <c r="D1540" t="s">
        <v>929</v>
      </c>
      <c r="E1540" t="s">
        <v>929</v>
      </c>
      <c r="F1540" t="s">
        <v>929</v>
      </c>
      <c r="G1540" t="s">
        <v>929</v>
      </c>
      <c r="H1540" t="s">
        <v>930</v>
      </c>
      <c r="I1540" t="s">
        <v>930</v>
      </c>
      <c r="J1540" t="s">
        <v>930</v>
      </c>
      <c r="K1540" t="s">
        <v>930</v>
      </c>
      <c r="L1540" t="s">
        <v>930</v>
      </c>
      <c r="M1540" t="s">
        <v>930</v>
      </c>
      <c r="N1540" t="s">
        <v>929</v>
      </c>
    </row>
    <row r="1541" spans="1:14">
      <c r="A1541">
        <v>802437</v>
      </c>
      <c r="B1541" t="s">
        <v>96</v>
      </c>
      <c r="C1541" t="s">
        <v>929</v>
      </c>
      <c r="D1541" t="s">
        <v>929</v>
      </c>
      <c r="E1541" t="s">
        <v>929</v>
      </c>
      <c r="F1541" t="s">
        <v>929</v>
      </c>
      <c r="G1541" t="s">
        <v>929</v>
      </c>
      <c r="H1541" t="s">
        <v>929</v>
      </c>
      <c r="I1541" t="s">
        <v>929</v>
      </c>
      <c r="J1541" t="s">
        <v>929</v>
      </c>
      <c r="K1541" t="s">
        <v>929</v>
      </c>
      <c r="L1541" t="s">
        <v>929</v>
      </c>
      <c r="M1541" t="s">
        <v>929</v>
      </c>
      <c r="N1541" t="s">
        <v>929</v>
      </c>
    </row>
    <row r="1542" spans="1:14">
      <c r="A1542">
        <v>802438</v>
      </c>
      <c r="B1542" t="s">
        <v>96</v>
      </c>
      <c r="C1542" t="s">
        <v>930</v>
      </c>
      <c r="D1542" t="s">
        <v>929</v>
      </c>
      <c r="E1542" t="s">
        <v>930</v>
      </c>
      <c r="F1542" t="s">
        <v>930</v>
      </c>
      <c r="G1542" t="s">
        <v>929</v>
      </c>
      <c r="H1542" t="s">
        <v>930</v>
      </c>
      <c r="I1542" t="s">
        <v>929</v>
      </c>
      <c r="J1542" t="s">
        <v>929</v>
      </c>
      <c r="K1542" t="s">
        <v>929</v>
      </c>
      <c r="L1542" t="s">
        <v>929</v>
      </c>
      <c r="M1542" t="s">
        <v>929</v>
      </c>
      <c r="N1542" t="s">
        <v>929</v>
      </c>
    </row>
    <row r="1543" spans="1:14">
      <c r="A1543">
        <v>802442</v>
      </c>
      <c r="B1543" t="s">
        <v>96</v>
      </c>
      <c r="C1543" t="s">
        <v>930</v>
      </c>
      <c r="D1543" t="s">
        <v>930</v>
      </c>
      <c r="E1543" t="s">
        <v>929</v>
      </c>
      <c r="F1543" t="s">
        <v>930</v>
      </c>
      <c r="G1543" t="s">
        <v>929</v>
      </c>
      <c r="H1543" t="s">
        <v>929</v>
      </c>
      <c r="I1543" t="s">
        <v>929</v>
      </c>
      <c r="J1543" t="s">
        <v>929</v>
      </c>
      <c r="K1543" t="s">
        <v>929</v>
      </c>
      <c r="L1543" t="s">
        <v>929</v>
      </c>
      <c r="M1543" t="s">
        <v>929</v>
      </c>
      <c r="N1543" t="s">
        <v>929</v>
      </c>
    </row>
    <row r="1544" spans="1:14">
      <c r="A1544">
        <v>802443</v>
      </c>
      <c r="B1544" t="s">
        <v>96</v>
      </c>
      <c r="C1544" t="s">
        <v>929</v>
      </c>
      <c r="D1544" t="s">
        <v>929</v>
      </c>
      <c r="E1544" t="s">
        <v>929</v>
      </c>
      <c r="F1544" t="s">
        <v>929</v>
      </c>
      <c r="G1544" t="s">
        <v>929</v>
      </c>
      <c r="H1544" t="s">
        <v>929</v>
      </c>
      <c r="I1544" t="s">
        <v>929</v>
      </c>
      <c r="J1544" t="s">
        <v>929</v>
      </c>
      <c r="K1544" t="s">
        <v>929</v>
      </c>
      <c r="L1544" t="s">
        <v>929</v>
      </c>
      <c r="M1544" t="s">
        <v>929</v>
      </c>
      <c r="N1544" t="s">
        <v>929</v>
      </c>
    </row>
    <row r="1545" spans="1:14">
      <c r="A1545">
        <v>802445</v>
      </c>
      <c r="B1545" t="s">
        <v>96</v>
      </c>
      <c r="C1545" t="s">
        <v>929</v>
      </c>
      <c r="D1545" t="s">
        <v>929</v>
      </c>
      <c r="E1545" t="s">
        <v>929</v>
      </c>
      <c r="F1545" t="s">
        <v>929</v>
      </c>
      <c r="G1545" t="s">
        <v>929</v>
      </c>
      <c r="H1545" t="s">
        <v>929</v>
      </c>
      <c r="I1545" t="s">
        <v>929</v>
      </c>
      <c r="J1545" t="s">
        <v>929</v>
      </c>
      <c r="K1545" t="s">
        <v>929</v>
      </c>
      <c r="L1545" t="s">
        <v>929</v>
      </c>
      <c r="M1545" t="s">
        <v>929</v>
      </c>
      <c r="N1545" t="s">
        <v>929</v>
      </c>
    </row>
    <row r="1546" spans="1:14">
      <c r="A1546">
        <v>802446</v>
      </c>
      <c r="B1546" t="s">
        <v>96</v>
      </c>
      <c r="C1546" t="s">
        <v>929</v>
      </c>
      <c r="D1546" t="s">
        <v>929</v>
      </c>
      <c r="E1546" t="s">
        <v>929</v>
      </c>
      <c r="F1546" t="s">
        <v>929</v>
      </c>
      <c r="G1546" t="s">
        <v>929</v>
      </c>
      <c r="H1546" t="s">
        <v>929</v>
      </c>
      <c r="I1546" t="s">
        <v>929</v>
      </c>
      <c r="J1546" t="s">
        <v>929</v>
      </c>
      <c r="K1546" t="s">
        <v>929</v>
      </c>
      <c r="L1546" t="s">
        <v>929</v>
      </c>
      <c r="M1546" t="s">
        <v>929</v>
      </c>
      <c r="N1546" t="s">
        <v>929</v>
      </c>
    </row>
    <row r="1547" spans="1:14">
      <c r="A1547">
        <v>802448</v>
      </c>
      <c r="B1547" t="s">
        <v>96</v>
      </c>
      <c r="C1547" t="s">
        <v>929</v>
      </c>
      <c r="D1547" t="s">
        <v>929</v>
      </c>
      <c r="E1547" t="s">
        <v>929</v>
      </c>
      <c r="F1547" t="s">
        <v>929</v>
      </c>
      <c r="G1547" t="s">
        <v>929</v>
      </c>
      <c r="H1547" t="s">
        <v>929</v>
      </c>
      <c r="I1547" t="s">
        <v>929</v>
      </c>
      <c r="J1547" t="s">
        <v>929</v>
      </c>
      <c r="K1547" t="s">
        <v>929</v>
      </c>
      <c r="L1547" t="s">
        <v>929</v>
      </c>
      <c r="M1547" t="s">
        <v>929</v>
      </c>
      <c r="N1547" t="s">
        <v>929</v>
      </c>
    </row>
    <row r="1548" spans="1:14">
      <c r="A1548">
        <v>802449</v>
      </c>
      <c r="B1548" t="s">
        <v>96</v>
      </c>
      <c r="C1548" t="s">
        <v>929</v>
      </c>
      <c r="D1548" t="s">
        <v>929</v>
      </c>
      <c r="E1548" t="s">
        <v>929</v>
      </c>
      <c r="F1548" t="s">
        <v>929</v>
      </c>
      <c r="G1548" t="s">
        <v>929</v>
      </c>
      <c r="H1548" t="s">
        <v>929</v>
      </c>
      <c r="I1548" t="s">
        <v>929</v>
      </c>
      <c r="J1548" t="s">
        <v>929</v>
      </c>
      <c r="K1548" t="s">
        <v>929</v>
      </c>
      <c r="L1548" t="s">
        <v>929</v>
      </c>
      <c r="M1548" t="s">
        <v>929</v>
      </c>
      <c r="N1548" t="s">
        <v>929</v>
      </c>
    </row>
    <row r="1549" spans="1:14">
      <c r="A1549">
        <v>802451</v>
      </c>
      <c r="B1549" t="s">
        <v>96</v>
      </c>
      <c r="C1549" t="s">
        <v>929</v>
      </c>
      <c r="D1549" t="s">
        <v>930</v>
      </c>
      <c r="E1549" t="s">
        <v>929</v>
      </c>
      <c r="F1549" t="s">
        <v>930</v>
      </c>
      <c r="G1549" t="s">
        <v>930</v>
      </c>
      <c r="H1549" t="s">
        <v>930</v>
      </c>
      <c r="I1549" t="s">
        <v>929</v>
      </c>
      <c r="J1549" t="s">
        <v>929</v>
      </c>
      <c r="K1549" t="s">
        <v>929</v>
      </c>
      <c r="L1549" t="s">
        <v>929</v>
      </c>
      <c r="M1549" t="s">
        <v>929</v>
      </c>
      <c r="N1549" t="s">
        <v>929</v>
      </c>
    </row>
    <row r="1550" spans="1:14">
      <c r="A1550">
        <v>802452</v>
      </c>
      <c r="B1550" t="s">
        <v>96</v>
      </c>
      <c r="C1550" t="s">
        <v>930</v>
      </c>
      <c r="D1550" t="s">
        <v>930</v>
      </c>
      <c r="E1550" t="s">
        <v>930</v>
      </c>
      <c r="F1550" t="s">
        <v>930</v>
      </c>
      <c r="G1550" t="s">
        <v>929</v>
      </c>
      <c r="H1550" t="s">
        <v>930</v>
      </c>
      <c r="I1550" t="s">
        <v>929</v>
      </c>
      <c r="J1550" t="s">
        <v>929</v>
      </c>
      <c r="K1550" t="s">
        <v>929</v>
      </c>
      <c r="L1550" t="s">
        <v>929</v>
      </c>
      <c r="M1550" t="s">
        <v>929</v>
      </c>
      <c r="N1550" t="s">
        <v>929</v>
      </c>
    </row>
    <row r="1551" spans="1:14">
      <c r="A1551">
        <v>802453</v>
      </c>
      <c r="B1551" t="s">
        <v>96</v>
      </c>
      <c r="C1551" t="s">
        <v>929</v>
      </c>
      <c r="D1551" t="s">
        <v>929</v>
      </c>
      <c r="E1551" t="s">
        <v>929</v>
      </c>
      <c r="F1551" t="s">
        <v>929</v>
      </c>
      <c r="G1551" t="s">
        <v>929</v>
      </c>
      <c r="H1551" t="s">
        <v>929</v>
      </c>
      <c r="I1551" t="s">
        <v>929</v>
      </c>
      <c r="J1551" t="s">
        <v>929</v>
      </c>
      <c r="K1551" t="s">
        <v>929</v>
      </c>
      <c r="L1551" t="s">
        <v>929</v>
      </c>
      <c r="M1551" t="s">
        <v>929</v>
      </c>
      <c r="N1551" t="s">
        <v>929</v>
      </c>
    </row>
    <row r="1552" spans="1:14">
      <c r="A1552">
        <v>802454</v>
      </c>
      <c r="B1552" t="s">
        <v>96</v>
      </c>
      <c r="C1552" t="s">
        <v>929</v>
      </c>
      <c r="D1552" t="s">
        <v>929</v>
      </c>
      <c r="E1552" t="s">
        <v>929</v>
      </c>
      <c r="F1552" t="s">
        <v>929</v>
      </c>
      <c r="G1552" t="s">
        <v>929</v>
      </c>
      <c r="H1552" t="s">
        <v>929</v>
      </c>
      <c r="I1552" t="s">
        <v>929</v>
      </c>
      <c r="J1552" t="s">
        <v>929</v>
      </c>
      <c r="K1552" t="s">
        <v>929</v>
      </c>
      <c r="L1552" t="s">
        <v>929</v>
      </c>
      <c r="M1552" t="s">
        <v>929</v>
      </c>
      <c r="N1552" t="s">
        <v>929</v>
      </c>
    </row>
    <row r="1553" spans="1:14">
      <c r="A1553">
        <v>802456</v>
      </c>
      <c r="B1553" t="s">
        <v>96</v>
      </c>
      <c r="C1553" t="s">
        <v>929</v>
      </c>
      <c r="D1553" t="s">
        <v>929</v>
      </c>
      <c r="E1553" t="s">
        <v>929</v>
      </c>
      <c r="F1553" t="s">
        <v>929</v>
      </c>
      <c r="G1553" t="s">
        <v>929</v>
      </c>
      <c r="H1553" t="s">
        <v>929</v>
      </c>
      <c r="I1553" t="s">
        <v>929</v>
      </c>
      <c r="J1553" t="s">
        <v>929</v>
      </c>
      <c r="K1553" t="s">
        <v>929</v>
      </c>
      <c r="L1553" t="s">
        <v>929</v>
      </c>
      <c r="M1553" t="s">
        <v>929</v>
      </c>
      <c r="N1553" t="s">
        <v>929</v>
      </c>
    </row>
    <row r="1554" spans="1:14">
      <c r="A1554">
        <v>802460</v>
      </c>
      <c r="B1554" t="s">
        <v>96</v>
      </c>
      <c r="C1554" t="s">
        <v>929</v>
      </c>
      <c r="D1554" t="s">
        <v>929</v>
      </c>
      <c r="E1554" t="s">
        <v>929</v>
      </c>
      <c r="F1554" t="s">
        <v>929</v>
      </c>
      <c r="G1554" t="s">
        <v>929</v>
      </c>
      <c r="H1554" t="s">
        <v>929</v>
      </c>
      <c r="I1554" t="s">
        <v>929</v>
      </c>
      <c r="J1554" t="s">
        <v>929</v>
      </c>
      <c r="K1554" t="s">
        <v>929</v>
      </c>
      <c r="L1554" t="s">
        <v>929</v>
      </c>
      <c r="M1554" t="s">
        <v>929</v>
      </c>
      <c r="N1554" t="s">
        <v>929</v>
      </c>
    </row>
    <row r="1555" spans="1:14">
      <c r="A1555">
        <v>802461</v>
      </c>
      <c r="B1555" t="s">
        <v>96</v>
      </c>
      <c r="C1555" t="s">
        <v>929</v>
      </c>
      <c r="D1555" t="s">
        <v>929</v>
      </c>
      <c r="E1555" t="s">
        <v>929</v>
      </c>
      <c r="F1555" t="s">
        <v>929</v>
      </c>
      <c r="G1555" t="s">
        <v>929</v>
      </c>
      <c r="H1555" t="s">
        <v>929</v>
      </c>
      <c r="I1555" t="s">
        <v>929</v>
      </c>
      <c r="J1555" t="s">
        <v>929</v>
      </c>
      <c r="K1555" t="s">
        <v>929</v>
      </c>
      <c r="L1555" t="s">
        <v>929</v>
      </c>
      <c r="M1555" t="s">
        <v>929</v>
      </c>
      <c r="N1555" t="s">
        <v>929</v>
      </c>
    </row>
    <row r="1556" spans="1:14">
      <c r="A1556">
        <v>802462</v>
      </c>
      <c r="B1556" t="s">
        <v>96</v>
      </c>
      <c r="C1556" t="s">
        <v>929</v>
      </c>
      <c r="D1556" t="s">
        <v>929</v>
      </c>
      <c r="E1556" t="s">
        <v>929</v>
      </c>
      <c r="F1556" t="s">
        <v>929</v>
      </c>
      <c r="G1556" t="s">
        <v>929</v>
      </c>
      <c r="H1556" t="s">
        <v>929</v>
      </c>
      <c r="I1556" t="s">
        <v>929</v>
      </c>
      <c r="J1556" t="s">
        <v>929</v>
      </c>
      <c r="K1556" t="s">
        <v>929</v>
      </c>
      <c r="L1556" t="s">
        <v>929</v>
      </c>
      <c r="M1556" t="s">
        <v>929</v>
      </c>
      <c r="N1556" t="s">
        <v>929</v>
      </c>
    </row>
    <row r="1557" spans="1:14">
      <c r="A1557">
        <v>802464</v>
      </c>
      <c r="B1557" t="s">
        <v>96</v>
      </c>
      <c r="C1557" t="s">
        <v>929</v>
      </c>
      <c r="D1557" t="s">
        <v>929</v>
      </c>
      <c r="E1557" t="s">
        <v>929</v>
      </c>
      <c r="F1557" t="s">
        <v>929</v>
      </c>
      <c r="G1557" t="s">
        <v>929</v>
      </c>
      <c r="H1557" t="s">
        <v>929</v>
      </c>
      <c r="I1557" t="s">
        <v>929</v>
      </c>
      <c r="J1557" t="s">
        <v>929</v>
      </c>
      <c r="K1557" t="s">
        <v>929</v>
      </c>
      <c r="L1557" t="s">
        <v>929</v>
      </c>
      <c r="M1557" t="s">
        <v>929</v>
      </c>
      <c r="N1557" t="s">
        <v>929</v>
      </c>
    </row>
    <row r="1558" spans="1:14">
      <c r="A1558">
        <v>802465</v>
      </c>
      <c r="B1558" t="s">
        <v>96</v>
      </c>
      <c r="C1558" t="s">
        <v>929</v>
      </c>
      <c r="D1558" t="s">
        <v>929</v>
      </c>
      <c r="E1558" t="s">
        <v>929</v>
      </c>
      <c r="F1558" t="s">
        <v>929</v>
      </c>
      <c r="G1558" t="s">
        <v>929</v>
      </c>
      <c r="H1558" t="s">
        <v>929</v>
      </c>
      <c r="I1558" t="s">
        <v>929</v>
      </c>
      <c r="J1558" t="s">
        <v>929</v>
      </c>
      <c r="K1558" t="s">
        <v>929</v>
      </c>
      <c r="L1558" t="s">
        <v>929</v>
      </c>
      <c r="M1558" t="s">
        <v>929</v>
      </c>
      <c r="N1558" t="s">
        <v>929</v>
      </c>
    </row>
    <row r="1559" spans="1:14">
      <c r="A1559">
        <v>802466</v>
      </c>
      <c r="B1559" t="s">
        <v>96</v>
      </c>
      <c r="C1559" t="s">
        <v>929</v>
      </c>
      <c r="D1559" t="s">
        <v>929</v>
      </c>
      <c r="E1559" t="s">
        <v>929</v>
      </c>
      <c r="F1559" t="s">
        <v>929</v>
      </c>
      <c r="G1559" t="s">
        <v>929</v>
      </c>
      <c r="H1559" t="s">
        <v>929</v>
      </c>
      <c r="I1559" t="s">
        <v>929</v>
      </c>
      <c r="J1559" t="s">
        <v>929</v>
      </c>
      <c r="K1559" t="s">
        <v>929</v>
      </c>
      <c r="L1559" t="s">
        <v>929</v>
      </c>
      <c r="M1559" t="s">
        <v>929</v>
      </c>
      <c r="N1559" t="s">
        <v>929</v>
      </c>
    </row>
    <row r="1560" spans="1:14">
      <c r="A1560">
        <v>802468</v>
      </c>
      <c r="B1560" t="s">
        <v>96</v>
      </c>
      <c r="C1560" t="s">
        <v>929</v>
      </c>
      <c r="D1560" t="s">
        <v>930</v>
      </c>
      <c r="E1560" t="s">
        <v>930</v>
      </c>
      <c r="F1560" t="s">
        <v>929</v>
      </c>
      <c r="G1560" t="s">
        <v>930</v>
      </c>
      <c r="H1560" t="s">
        <v>929</v>
      </c>
      <c r="I1560" t="s">
        <v>929</v>
      </c>
      <c r="J1560" t="s">
        <v>929</v>
      </c>
      <c r="K1560" t="s">
        <v>929</v>
      </c>
      <c r="L1560" t="s">
        <v>929</v>
      </c>
      <c r="M1560" t="s">
        <v>929</v>
      </c>
      <c r="N1560" t="s">
        <v>929</v>
      </c>
    </row>
    <row r="1561" spans="1:14">
      <c r="A1561">
        <v>802469</v>
      </c>
      <c r="B1561" t="s">
        <v>96</v>
      </c>
      <c r="C1561" t="s">
        <v>930</v>
      </c>
      <c r="D1561" t="s">
        <v>929</v>
      </c>
      <c r="E1561" t="s">
        <v>929</v>
      </c>
      <c r="F1561" t="s">
        <v>930</v>
      </c>
      <c r="G1561" t="s">
        <v>929</v>
      </c>
      <c r="H1561" t="s">
        <v>930</v>
      </c>
      <c r="I1561" t="s">
        <v>929</v>
      </c>
      <c r="J1561" t="s">
        <v>929</v>
      </c>
      <c r="K1561" t="s">
        <v>929</v>
      </c>
      <c r="L1561" t="s">
        <v>929</v>
      </c>
      <c r="M1561" t="s">
        <v>929</v>
      </c>
      <c r="N1561" t="s">
        <v>929</v>
      </c>
    </row>
    <row r="1562" spans="1:14">
      <c r="A1562">
        <v>802471</v>
      </c>
      <c r="B1562" t="s">
        <v>96</v>
      </c>
      <c r="C1562" t="s">
        <v>929</v>
      </c>
      <c r="D1562" t="s">
        <v>929</v>
      </c>
      <c r="E1562" t="s">
        <v>929</v>
      </c>
      <c r="F1562" t="s">
        <v>929</v>
      </c>
      <c r="G1562" t="s">
        <v>929</v>
      </c>
      <c r="H1562" t="s">
        <v>929</v>
      </c>
      <c r="I1562" t="s">
        <v>929</v>
      </c>
      <c r="J1562" t="s">
        <v>929</v>
      </c>
      <c r="K1562" t="s">
        <v>929</v>
      </c>
      <c r="L1562" t="s">
        <v>929</v>
      </c>
      <c r="M1562" t="s">
        <v>929</v>
      </c>
      <c r="N1562" t="s">
        <v>929</v>
      </c>
    </row>
    <row r="1563" spans="1:14">
      <c r="A1563">
        <v>802475</v>
      </c>
      <c r="B1563" t="s">
        <v>96</v>
      </c>
      <c r="C1563" t="s">
        <v>929</v>
      </c>
      <c r="D1563" t="s">
        <v>929</v>
      </c>
      <c r="E1563" t="s">
        <v>929</v>
      </c>
      <c r="F1563" t="s">
        <v>929</v>
      </c>
      <c r="G1563" t="s">
        <v>929</v>
      </c>
      <c r="H1563" t="s">
        <v>929</v>
      </c>
      <c r="I1563" t="s">
        <v>929</v>
      </c>
      <c r="J1563" t="s">
        <v>929</v>
      </c>
      <c r="K1563" t="s">
        <v>930</v>
      </c>
      <c r="L1563" t="s">
        <v>930</v>
      </c>
      <c r="M1563" t="s">
        <v>929</v>
      </c>
      <c r="N1563" t="s">
        <v>930</v>
      </c>
    </row>
    <row r="1564" spans="1:14">
      <c r="A1564">
        <v>802476</v>
      </c>
      <c r="B1564" t="s">
        <v>96</v>
      </c>
      <c r="C1564" t="s">
        <v>929</v>
      </c>
      <c r="D1564" t="s">
        <v>929</v>
      </c>
      <c r="E1564" t="s">
        <v>929</v>
      </c>
      <c r="F1564" t="s">
        <v>929</v>
      </c>
      <c r="G1564" t="s">
        <v>929</v>
      </c>
      <c r="H1564" t="s">
        <v>929</v>
      </c>
      <c r="I1564" t="s">
        <v>929</v>
      </c>
      <c r="J1564" t="s">
        <v>929</v>
      </c>
      <c r="K1564" t="s">
        <v>929</v>
      </c>
      <c r="L1564" t="s">
        <v>929</v>
      </c>
      <c r="M1564" t="s">
        <v>929</v>
      </c>
      <c r="N1564" t="s">
        <v>929</v>
      </c>
    </row>
    <row r="1565" spans="1:14">
      <c r="A1565">
        <v>802477</v>
      </c>
      <c r="B1565" t="s">
        <v>96</v>
      </c>
      <c r="C1565" t="s">
        <v>929</v>
      </c>
      <c r="D1565" t="s">
        <v>930</v>
      </c>
      <c r="E1565" t="s">
        <v>930</v>
      </c>
      <c r="F1565" t="s">
        <v>929</v>
      </c>
      <c r="G1565" t="s">
        <v>929</v>
      </c>
      <c r="H1565" t="s">
        <v>930</v>
      </c>
      <c r="I1565" t="s">
        <v>929</v>
      </c>
      <c r="J1565" t="s">
        <v>929</v>
      </c>
      <c r="K1565" t="s">
        <v>929</v>
      </c>
      <c r="L1565" t="s">
        <v>929</v>
      </c>
      <c r="M1565" t="s">
        <v>929</v>
      </c>
      <c r="N1565" t="s">
        <v>929</v>
      </c>
    </row>
    <row r="1566" spans="1:14">
      <c r="A1566">
        <v>802479</v>
      </c>
      <c r="B1566" t="s">
        <v>96</v>
      </c>
      <c r="C1566" t="s">
        <v>930</v>
      </c>
      <c r="D1566" t="s">
        <v>929</v>
      </c>
      <c r="E1566" t="s">
        <v>930</v>
      </c>
      <c r="F1566" t="s">
        <v>929</v>
      </c>
      <c r="G1566" t="s">
        <v>929</v>
      </c>
      <c r="H1566" t="s">
        <v>929</v>
      </c>
      <c r="I1566" t="s">
        <v>930</v>
      </c>
      <c r="J1566" t="s">
        <v>929</v>
      </c>
      <c r="K1566" t="s">
        <v>929</v>
      </c>
      <c r="L1566" t="s">
        <v>929</v>
      </c>
      <c r="M1566" t="s">
        <v>929</v>
      </c>
      <c r="N1566" t="s">
        <v>930</v>
      </c>
    </row>
    <row r="1567" spans="1:14">
      <c r="A1567">
        <v>802480</v>
      </c>
      <c r="B1567" t="s">
        <v>96</v>
      </c>
      <c r="C1567" t="s">
        <v>929</v>
      </c>
      <c r="D1567" t="s">
        <v>930</v>
      </c>
      <c r="E1567" t="s">
        <v>930</v>
      </c>
      <c r="F1567" t="s">
        <v>929</v>
      </c>
      <c r="G1567" t="s">
        <v>929</v>
      </c>
      <c r="H1567" t="s">
        <v>929</v>
      </c>
      <c r="I1567" t="s">
        <v>929</v>
      </c>
      <c r="J1567" t="s">
        <v>930</v>
      </c>
      <c r="K1567" t="s">
        <v>930</v>
      </c>
      <c r="L1567" t="s">
        <v>929</v>
      </c>
      <c r="M1567" t="s">
        <v>930</v>
      </c>
      <c r="N1567" t="s">
        <v>930</v>
      </c>
    </row>
    <row r="1568" spans="1:14">
      <c r="A1568">
        <v>802481</v>
      </c>
      <c r="B1568" t="s">
        <v>96</v>
      </c>
      <c r="C1568" t="s">
        <v>929</v>
      </c>
      <c r="D1568" t="s">
        <v>929</v>
      </c>
      <c r="E1568" t="s">
        <v>929</v>
      </c>
      <c r="F1568" t="s">
        <v>929</v>
      </c>
      <c r="G1568" t="s">
        <v>929</v>
      </c>
      <c r="H1568" t="s">
        <v>929</v>
      </c>
      <c r="I1568" t="s">
        <v>929</v>
      </c>
      <c r="J1568" t="s">
        <v>929</v>
      </c>
      <c r="K1568" t="s">
        <v>929</v>
      </c>
      <c r="L1568" t="s">
        <v>929</v>
      </c>
      <c r="M1568" t="s">
        <v>929</v>
      </c>
      <c r="N1568" t="s">
        <v>929</v>
      </c>
    </row>
    <row r="1569" spans="1:14">
      <c r="A1569">
        <v>802482</v>
      </c>
      <c r="B1569" t="s">
        <v>96</v>
      </c>
      <c r="C1569" t="s">
        <v>929</v>
      </c>
      <c r="D1569" t="s">
        <v>930</v>
      </c>
      <c r="E1569" t="s">
        <v>930</v>
      </c>
      <c r="F1569" t="s">
        <v>929</v>
      </c>
      <c r="G1569" t="s">
        <v>929</v>
      </c>
      <c r="H1569" t="s">
        <v>929</v>
      </c>
      <c r="I1569" t="s">
        <v>929</v>
      </c>
      <c r="J1569" t="s">
        <v>930</v>
      </c>
      <c r="K1569" t="s">
        <v>930</v>
      </c>
      <c r="L1569" t="s">
        <v>929</v>
      </c>
      <c r="M1569" t="s">
        <v>930</v>
      </c>
      <c r="N1569" t="s">
        <v>930</v>
      </c>
    </row>
    <row r="1570" spans="1:14">
      <c r="A1570">
        <v>802487</v>
      </c>
      <c r="B1570" t="s">
        <v>96</v>
      </c>
      <c r="C1570" t="s">
        <v>929</v>
      </c>
      <c r="D1570" t="s">
        <v>929</v>
      </c>
      <c r="E1570" t="s">
        <v>929</v>
      </c>
      <c r="F1570" t="s">
        <v>929</v>
      </c>
      <c r="G1570" t="s">
        <v>929</v>
      </c>
      <c r="H1570" t="s">
        <v>929</v>
      </c>
      <c r="I1570" t="s">
        <v>929</v>
      </c>
      <c r="J1570" t="s">
        <v>929</v>
      </c>
      <c r="K1570" t="s">
        <v>929</v>
      </c>
      <c r="L1570" t="s">
        <v>929</v>
      </c>
      <c r="M1570" t="s">
        <v>929</v>
      </c>
      <c r="N1570" t="s">
        <v>929</v>
      </c>
    </row>
    <row r="1571" spans="1:14">
      <c r="A1571">
        <v>802488</v>
      </c>
      <c r="B1571" t="s">
        <v>96</v>
      </c>
      <c r="C1571" t="s">
        <v>929</v>
      </c>
      <c r="D1571" t="s">
        <v>929</v>
      </c>
      <c r="E1571" t="s">
        <v>929</v>
      </c>
      <c r="F1571" t="s">
        <v>929</v>
      </c>
      <c r="G1571" t="s">
        <v>929</v>
      </c>
      <c r="H1571" t="s">
        <v>929</v>
      </c>
      <c r="I1571" t="s">
        <v>930</v>
      </c>
      <c r="J1571" t="s">
        <v>930</v>
      </c>
      <c r="K1571" t="s">
        <v>930</v>
      </c>
      <c r="L1571" t="s">
        <v>929</v>
      </c>
      <c r="M1571" t="s">
        <v>929</v>
      </c>
      <c r="N1571" t="s">
        <v>929</v>
      </c>
    </row>
    <row r="1572" spans="1:14">
      <c r="A1572">
        <v>802491</v>
      </c>
      <c r="B1572" t="s">
        <v>96</v>
      </c>
      <c r="C1572" t="s">
        <v>929</v>
      </c>
      <c r="D1572" t="s">
        <v>929</v>
      </c>
      <c r="E1572" t="s">
        <v>929</v>
      </c>
      <c r="F1572" t="s">
        <v>929</v>
      </c>
      <c r="G1572" t="s">
        <v>929</v>
      </c>
      <c r="H1572" t="s">
        <v>929</v>
      </c>
      <c r="I1572" t="s">
        <v>929</v>
      </c>
      <c r="J1572" t="s">
        <v>929</v>
      </c>
      <c r="K1572" t="s">
        <v>929</v>
      </c>
      <c r="L1572" t="s">
        <v>929</v>
      </c>
      <c r="M1572" t="s">
        <v>929</v>
      </c>
      <c r="N1572" t="s">
        <v>929</v>
      </c>
    </row>
    <row r="1573" spans="1:14">
      <c r="A1573">
        <v>802492</v>
      </c>
      <c r="B1573" t="s">
        <v>96</v>
      </c>
      <c r="C1573" t="s">
        <v>929</v>
      </c>
      <c r="D1573" t="s">
        <v>928</v>
      </c>
      <c r="E1573" t="s">
        <v>928</v>
      </c>
      <c r="F1573" t="s">
        <v>928</v>
      </c>
      <c r="G1573" t="s">
        <v>929</v>
      </c>
      <c r="H1573" t="s">
        <v>930</v>
      </c>
      <c r="I1573" t="s">
        <v>930</v>
      </c>
      <c r="J1573" t="s">
        <v>928</v>
      </c>
      <c r="K1573" t="s">
        <v>929</v>
      </c>
      <c r="L1573" t="s">
        <v>929</v>
      </c>
      <c r="M1573" t="s">
        <v>929</v>
      </c>
      <c r="N1573" t="s">
        <v>929</v>
      </c>
    </row>
    <row r="1574" spans="1:14">
      <c r="A1574">
        <v>802493</v>
      </c>
      <c r="B1574" t="s">
        <v>96</v>
      </c>
      <c r="C1574" t="s">
        <v>929</v>
      </c>
      <c r="D1574" t="s">
        <v>929</v>
      </c>
      <c r="E1574" t="s">
        <v>929</v>
      </c>
      <c r="F1574" t="s">
        <v>929</v>
      </c>
      <c r="G1574" t="s">
        <v>929</v>
      </c>
      <c r="H1574" t="s">
        <v>929</v>
      </c>
      <c r="I1574" t="s">
        <v>929</v>
      </c>
      <c r="J1574" t="s">
        <v>929</v>
      </c>
      <c r="K1574" t="s">
        <v>929</v>
      </c>
      <c r="L1574" t="s">
        <v>929</v>
      </c>
      <c r="M1574" t="s">
        <v>929</v>
      </c>
      <c r="N1574" t="s">
        <v>929</v>
      </c>
    </row>
    <row r="1575" spans="1:14">
      <c r="A1575">
        <v>802494</v>
      </c>
      <c r="B1575" t="s">
        <v>96</v>
      </c>
      <c r="C1575" t="s">
        <v>929</v>
      </c>
      <c r="D1575" t="s">
        <v>929</v>
      </c>
      <c r="E1575" t="s">
        <v>929</v>
      </c>
      <c r="F1575" t="s">
        <v>929</v>
      </c>
      <c r="G1575" t="s">
        <v>929</v>
      </c>
      <c r="H1575" t="s">
        <v>929</v>
      </c>
      <c r="I1575" t="s">
        <v>928</v>
      </c>
      <c r="J1575" t="s">
        <v>928</v>
      </c>
      <c r="K1575" t="s">
        <v>929</v>
      </c>
      <c r="L1575" t="s">
        <v>929</v>
      </c>
      <c r="M1575" t="s">
        <v>930</v>
      </c>
      <c r="N1575" t="s">
        <v>929</v>
      </c>
    </row>
    <row r="1576" spans="1:14">
      <c r="A1576">
        <v>802495</v>
      </c>
      <c r="B1576" t="s">
        <v>96</v>
      </c>
      <c r="C1576" t="s">
        <v>929</v>
      </c>
      <c r="D1576" t="s">
        <v>929</v>
      </c>
      <c r="E1576" t="s">
        <v>929</v>
      </c>
      <c r="F1576" t="s">
        <v>929</v>
      </c>
      <c r="G1576" t="s">
        <v>929</v>
      </c>
      <c r="H1576" t="s">
        <v>929</v>
      </c>
      <c r="I1576" t="s">
        <v>929</v>
      </c>
      <c r="J1576" t="s">
        <v>929</v>
      </c>
      <c r="K1576" t="s">
        <v>929</v>
      </c>
      <c r="L1576" t="s">
        <v>929</v>
      </c>
      <c r="M1576" t="s">
        <v>929</v>
      </c>
      <c r="N1576" t="s">
        <v>929</v>
      </c>
    </row>
    <row r="1577" spans="1:14">
      <c r="A1577">
        <v>802496</v>
      </c>
      <c r="B1577" t="s">
        <v>96</v>
      </c>
      <c r="C1577" t="s">
        <v>930</v>
      </c>
      <c r="D1577" t="s">
        <v>930</v>
      </c>
      <c r="E1577" t="s">
        <v>929</v>
      </c>
      <c r="F1577" t="s">
        <v>930</v>
      </c>
      <c r="G1577" t="s">
        <v>930</v>
      </c>
      <c r="H1577" t="s">
        <v>929</v>
      </c>
      <c r="I1577" t="s">
        <v>929</v>
      </c>
      <c r="J1577" t="s">
        <v>929</v>
      </c>
      <c r="K1577" t="s">
        <v>929</v>
      </c>
      <c r="L1577" t="s">
        <v>929</v>
      </c>
      <c r="M1577" t="s">
        <v>929</v>
      </c>
      <c r="N1577" t="s">
        <v>929</v>
      </c>
    </row>
    <row r="1578" spans="1:14">
      <c r="A1578">
        <v>802497</v>
      </c>
      <c r="B1578" t="s">
        <v>96</v>
      </c>
      <c r="C1578" t="s">
        <v>929</v>
      </c>
      <c r="D1578" t="s">
        <v>929</v>
      </c>
      <c r="E1578" t="s">
        <v>929</v>
      </c>
      <c r="F1578" t="s">
        <v>929</v>
      </c>
      <c r="G1578" t="s">
        <v>929</v>
      </c>
      <c r="H1578" t="s">
        <v>929</v>
      </c>
      <c r="I1578" t="s">
        <v>929</v>
      </c>
      <c r="J1578" t="s">
        <v>929</v>
      </c>
      <c r="K1578" t="s">
        <v>929</v>
      </c>
      <c r="L1578" t="s">
        <v>929</v>
      </c>
      <c r="M1578" t="s">
        <v>929</v>
      </c>
      <c r="N1578" t="s">
        <v>929</v>
      </c>
    </row>
    <row r="1579" spans="1:14">
      <c r="A1579">
        <v>802498</v>
      </c>
      <c r="B1579" t="s">
        <v>96</v>
      </c>
      <c r="C1579" t="s">
        <v>929</v>
      </c>
      <c r="D1579" t="s">
        <v>929</v>
      </c>
      <c r="E1579" t="s">
        <v>929</v>
      </c>
      <c r="F1579" t="s">
        <v>929</v>
      </c>
      <c r="G1579" t="s">
        <v>929</v>
      </c>
      <c r="H1579" t="s">
        <v>929</v>
      </c>
      <c r="I1579" t="s">
        <v>929</v>
      </c>
      <c r="J1579" t="s">
        <v>929</v>
      </c>
      <c r="K1579" t="s">
        <v>929</v>
      </c>
      <c r="L1579" t="s">
        <v>929</v>
      </c>
      <c r="M1579" t="s">
        <v>929</v>
      </c>
      <c r="N1579" t="s">
        <v>929</v>
      </c>
    </row>
    <row r="1580" spans="1:14">
      <c r="A1580">
        <v>802508</v>
      </c>
      <c r="B1580" t="s">
        <v>96</v>
      </c>
      <c r="C1580" t="s">
        <v>930</v>
      </c>
      <c r="D1580" t="s">
        <v>930</v>
      </c>
      <c r="E1580" t="s">
        <v>929</v>
      </c>
      <c r="F1580" t="s">
        <v>930</v>
      </c>
      <c r="G1580" t="s">
        <v>930</v>
      </c>
      <c r="H1580" t="s">
        <v>929</v>
      </c>
      <c r="I1580" t="s">
        <v>929</v>
      </c>
      <c r="J1580" t="s">
        <v>929</v>
      </c>
      <c r="K1580" t="s">
        <v>929</v>
      </c>
      <c r="L1580" t="s">
        <v>929</v>
      </c>
      <c r="M1580" t="s">
        <v>929</v>
      </c>
      <c r="N1580" t="s">
        <v>929</v>
      </c>
    </row>
    <row r="1581" spans="1:14">
      <c r="A1581">
        <v>802510</v>
      </c>
      <c r="B1581" t="s">
        <v>96</v>
      </c>
      <c r="C1581" t="s">
        <v>930</v>
      </c>
      <c r="D1581" t="s">
        <v>930</v>
      </c>
      <c r="E1581" t="s">
        <v>930</v>
      </c>
      <c r="F1581" t="s">
        <v>929</v>
      </c>
      <c r="G1581" t="s">
        <v>929</v>
      </c>
      <c r="H1581" t="s">
        <v>929</v>
      </c>
      <c r="I1581" t="s">
        <v>929</v>
      </c>
      <c r="J1581" t="s">
        <v>929</v>
      </c>
      <c r="K1581" t="s">
        <v>929</v>
      </c>
      <c r="L1581" t="s">
        <v>929</v>
      </c>
      <c r="M1581" t="s">
        <v>929</v>
      </c>
      <c r="N1581" t="s">
        <v>929</v>
      </c>
    </row>
    <row r="1582" spans="1:14">
      <c r="A1582">
        <v>802531</v>
      </c>
      <c r="B1582" t="s">
        <v>96</v>
      </c>
      <c r="C1582" t="s">
        <v>930</v>
      </c>
      <c r="D1582" t="s">
        <v>930</v>
      </c>
      <c r="E1582" t="s">
        <v>930</v>
      </c>
      <c r="F1582" t="s">
        <v>929</v>
      </c>
      <c r="G1582" t="s">
        <v>930</v>
      </c>
      <c r="H1582" t="s">
        <v>929</v>
      </c>
      <c r="I1582" t="s">
        <v>929</v>
      </c>
      <c r="J1582" t="s">
        <v>929</v>
      </c>
      <c r="K1582" t="s">
        <v>929</v>
      </c>
      <c r="L1582" t="s">
        <v>929</v>
      </c>
      <c r="M1582" t="s">
        <v>929</v>
      </c>
      <c r="N1582" t="s">
        <v>929</v>
      </c>
    </row>
    <row r="1583" spans="1:14">
      <c r="A1583">
        <v>802537</v>
      </c>
      <c r="B1583" t="s">
        <v>96</v>
      </c>
      <c r="C1583" t="s">
        <v>930</v>
      </c>
      <c r="D1583" t="s">
        <v>930</v>
      </c>
      <c r="E1583" t="s">
        <v>930</v>
      </c>
      <c r="F1583" t="s">
        <v>930</v>
      </c>
      <c r="G1583" t="s">
        <v>930</v>
      </c>
      <c r="H1583" t="s">
        <v>930</v>
      </c>
      <c r="I1583" t="s">
        <v>930</v>
      </c>
      <c r="J1583" t="s">
        <v>929</v>
      </c>
      <c r="K1583" t="s">
        <v>929</v>
      </c>
      <c r="L1583" t="s">
        <v>928</v>
      </c>
      <c r="M1583" t="s">
        <v>930</v>
      </c>
      <c r="N1583" t="s">
        <v>930</v>
      </c>
    </row>
    <row r="1584" spans="1:14">
      <c r="A1584">
        <v>802538</v>
      </c>
      <c r="B1584" t="s">
        <v>96</v>
      </c>
      <c r="C1584" t="s">
        <v>930</v>
      </c>
      <c r="D1584" t="s">
        <v>930</v>
      </c>
      <c r="E1584" t="s">
        <v>930</v>
      </c>
      <c r="F1584" t="s">
        <v>929</v>
      </c>
      <c r="G1584" t="s">
        <v>929</v>
      </c>
      <c r="H1584" t="s">
        <v>929</v>
      </c>
      <c r="I1584" t="s">
        <v>929</v>
      </c>
      <c r="J1584" t="s">
        <v>929</v>
      </c>
      <c r="K1584" t="s">
        <v>929</v>
      </c>
      <c r="L1584" t="s">
        <v>929</v>
      </c>
      <c r="M1584" t="s">
        <v>929</v>
      </c>
      <c r="N1584" t="s">
        <v>929</v>
      </c>
    </row>
    <row r="1585" spans="1:14">
      <c r="A1585">
        <v>802540</v>
      </c>
      <c r="B1585" t="s">
        <v>96</v>
      </c>
      <c r="C1585" t="s">
        <v>928</v>
      </c>
      <c r="D1585" t="s">
        <v>928</v>
      </c>
      <c r="E1585" t="s">
        <v>929</v>
      </c>
      <c r="F1585" t="s">
        <v>929</v>
      </c>
      <c r="G1585" t="s">
        <v>929</v>
      </c>
      <c r="H1585" t="s">
        <v>930</v>
      </c>
      <c r="I1585" t="s">
        <v>929</v>
      </c>
      <c r="J1585" t="s">
        <v>929</v>
      </c>
      <c r="K1585" t="s">
        <v>929</v>
      </c>
      <c r="L1585" t="s">
        <v>929</v>
      </c>
      <c r="M1585" t="s">
        <v>929</v>
      </c>
      <c r="N1585" t="s">
        <v>929</v>
      </c>
    </row>
    <row r="1586" spans="1:14">
      <c r="A1586">
        <v>802542</v>
      </c>
      <c r="B1586" t="s">
        <v>96</v>
      </c>
      <c r="C1586" t="s">
        <v>930</v>
      </c>
      <c r="D1586" t="s">
        <v>930</v>
      </c>
      <c r="E1586" t="s">
        <v>929</v>
      </c>
      <c r="F1586" t="s">
        <v>929</v>
      </c>
      <c r="G1586" t="s">
        <v>930</v>
      </c>
      <c r="H1586" t="s">
        <v>929</v>
      </c>
      <c r="I1586" t="s">
        <v>929</v>
      </c>
      <c r="J1586" t="s">
        <v>929</v>
      </c>
      <c r="K1586" t="s">
        <v>929</v>
      </c>
      <c r="L1586" t="s">
        <v>929</v>
      </c>
      <c r="M1586" t="s">
        <v>929</v>
      </c>
      <c r="N1586" t="s">
        <v>929</v>
      </c>
    </row>
    <row r="1587" spans="1:14">
      <c r="A1587">
        <v>802544</v>
      </c>
      <c r="B1587" t="s">
        <v>96</v>
      </c>
      <c r="C1587" t="s">
        <v>929</v>
      </c>
      <c r="D1587" t="s">
        <v>929</v>
      </c>
      <c r="E1587" t="s">
        <v>928</v>
      </c>
      <c r="F1587" t="s">
        <v>929</v>
      </c>
      <c r="G1587" t="s">
        <v>928</v>
      </c>
      <c r="H1587" t="s">
        <v>929</v>
      </c>
      <c r="I1587" t="s">
        <v>929</v>
      </c>
      <c r="J1587" t="s">
        <v>929</v>
      </c>
      <c r="K1587" t="s">
        <v>929</v>
      </c>
      <c r="L1587" t="s">
        <v>929</v>
      </c>
      <c r="M1587" t="s">
        <v>929</v>
      </c>
      <c r="N1587" t="s">
        <v>929</v>
      </c>
    </row>
    <row r="1588" spans="1:14">
      <c r="A1588">
        <v>802545</v>
      </c>
      <c r="B1588" t="s">
        <v>96</v>
      </c>
      <c r="C1588" t="s">
        <v>930</v>
      </c>
      <c r="D1588" t="s">
        <v>930</v>
      </c>
      <c r="E1588" t="s">
        <v>929</v>
      </c>
      <c r="F1588" t="s">
        <v>930</v>
      </c>
      <c r="G1588" t="s">
        <v>929</v>
      </c>
      <c r="H1588" t="s">
        <v>929</v>
      </c>
      <c r="I1588" t="s">
        <v>930</v>
      </c>
      <c r="J1588" t="s">
        <v>930</v>
      </c>
      <c r="K1588" t="s">
        <v>930</v>
      </c>
      <c r="L1588" t="s">
        <v>930</v>
      </c>
      <c r="M1588" t="s">
        <v>930</v>
      </c>
      <c r="N1588" t="s">
        <v>929</v>
      </c>
    </row>
    <row r="1589" spans="1:14">
      <c r="A1589">
        <v>802546</v>
      </c>
      <c r="B1589" t="s">
        <v>96</v>
      </c>
      <c r="C1589" t="s">
        <v>929</v>
      </c>
      <c r="D1589" t="s">
        <v>929</v>
      </c>
      <c r="E1589" t="s">
        <v>929</v>
      </c>
      <c r="F1589" t="s">
        <v>929</v>
      </c>
      <c r="G1589" t="s">
        <v>930</v>
      </c>
      <c r="H1589" t="s">
        <v>930</v>
      </c>
      <c r="I1589" t="s">
        <v>929</v>
      </c>
      <c r="J1589" t="s">
        <v>929</v>
      </c>
      <c r="K1589" t="s">
        <v>929</v>
      </c>
      <c r="L1589" t="s">
        <v>929</v>
      </c>
      <c r="M1589" t="s">
        <v>929</v>
      </c>
      <c r="N1589" t="s">
        <v>929</v>
      </c>
    </row>
    <row r="1590" spans="1:14">
      <c r="A1590">
        <v>802547</v>
      </c>
      <c r="B1590" t="s">
        <v>96</v>
      </c>
      <c r="C1590" t="s">
        <v>930</v>
      </c>
      <c r="D1590" t="s">
        <v>930</v>
      </c>
      <c r="E1590" t="s">
        <v>930</v>
      </c>
      <c r="F1590" t="s">
        <v>930</v>
      </c>
      <c r="G1590" t="s">
        <v>929</v>
      </c>
      <c r="H1590" t="s">
        <v>929</v>
      </c>
      <c r="I1590" t="s">
        <v>929</v>
      </c>
      <c r="J1590" t="s">
        <v>929</v>
      </c>
      <c r="K1590" t="s">
        <v>929</v>
      </c>
      <c r="L1590" t="s">
        <v>929</v>
      </c>
      <c r="M1590" t="s">
        <v>929</v>
      </c>
      <c r="N1590" t="s">
        <v>929</v>
      </c>
    </row>
    <row r="1591" spans="1:14">
      <c r="A1591">
        <v>802548</v>
      </c>
      <c r="B1591" t="s">
        <v>96</v>
      </c>
      <c r="C1591" t="s">
        <v>928</v>
      </c>
      <c r="D1591" t="s">
        <v>928</v>
      </c>
      <c r="E1591" t="s">
        <v>929</v>
      </c>
      <c r="F1591" t="s">
        <v>928</v>
      </c>
      <c r="G1591" t="s">
        <v>928</v>
      </c>
      <c r="H1591" t="s">
        <v>929</v>
      </c>
      <c r="I1591" t="s">
        <v>929</v>
      </c>
      <c r="J1591" t="s">
        <v>929</v>
      </c>
      <c r="K1591" t="s">
        <v>929</v>
      </c>
      <c r="L1591" t="s">
        <v>929</v>
      </c>
      <c r="M1591" t="s">
        <v>929</v>
      </c>
      <c r="N1591" t="s">
        <v>929</v>
      </c>
    </row>
    <row r="1592" spans="1:14">
      <c r="A1592">
        <v>802549</v>
      </c>
      <c r="B1592" t="s">
        <v>96</v>
      </c>
      <c r="C1592" t="s">
        <v>930</v>
      </c>
      <c r="D1592" t="s">
        <v>930</v>
      </c>
      <c r="E1592" t="s">
        <v>929</v>
      </c>
      <c r="F1592" t="s">
        <v>928</v>
      </c>
      <c r="G1592" t="s">
        <v>928</v>
      </c>
      <c r="H1592" t="s">
        <v>928</v>
      </c>
      <c r="I1592" t="s">
        <v>928</v>
      </c>
      <c r="J1592" t="s">
        <v>928</v>
      </c>
      <c r="K1592" t="s">
        <v>929</v>
      </c>
      <c r="L1592" t="s">
        <v>928</v>
      </c>
      <c r="M1592" t="s">
        <v>930</v>
      </c>
      <c r="N1592" t="s">
        <v>930</v>
      </c>
    </row>
    <row r="1593" spans="1:14">
      <c r="A1593">
        <v>802550</v>
      </c>
      <c r="B1593" t="s">
        <v>96</v>
      </c>
      <c r="C1593" t="s">
        <v>928</v>
      </c>
      <c r="D1593" t="s">
        <v>928</v>
      </c>
      <c r="E1593" t="s">
        <v>930</v>
      </c>
      <c r="F1593" t="s">
        <v>928</v>
      </c>
      <c r="G1593" t="s">
        <v>928</v>
      </c>
      <c r="H1593" t="s">
        <v>930</v>
      </c>
      <c r="I1593" t="s">
        <v>930</v>
      </c>
      <c r="J1593" t="s">
        <v>929</v>
      </c>
      <c r="K1593" t="s">
        <v>930</v>
      </c>
      <c r="L1593" t="s">
        <v>929</v>
      </c>
      <c r="M1593" t="s">
        <v>930</v>
      </c>
      <c r="N1593" t="s">
        <v>930</v>
      </c>
    </row>
    <row r="1594" spans="1:14">
      <c r="A1594">
        <v>802551</v>
      </c>
      <c r="B1594" t="s">
        <v>96</v>
      </c>
      <c r="C1594" t="s">
        <v>930</v>
      </c>
      <c r="D1594" t="s">
        <v>930</v>
      </c>
      <c r="E1594" t="s">
        <v>930</v>
      </c>
      <c r="F1594" t="s">
        <v>929</v>
      </c>
      <c r="G1594" t="s">
        <v>929</v>
      </c>
      <c r="H1594" t="s">
        <v>929</v>
      </c>
      <c r="I1594" t="s">
        <v>929</v>
      </c>
      <c r="J1594" t="s">
        <v>929</v>
      </c>
      <c r="K1594" t="s">
        <v>929</v>
      </c>
      <c r="L1594" t="s">
        <v>929</v>
      </c>
      <c r="M1594" t="s">
        <v>929</v>
      </c>
      <c r="N1594" t="s">
        <v>929</v>
      </c>
    </row>
    <row r="1595" spans="1:14">
      <c r="A1595">
        <v>802552</v>
      </c>
      <c r="B1595" t="s">
        <v>96</v>
      </c>
      <c r="C1595" t="s">
        <v>930</v>
      </c>
      <c r="D1595" t="s">
        <v>930</v>
      </c>
      <c r="E1595" t="s">
        <v>930</v>
      </c>
      <c r="F1595" t="s">
        <v>930</v>
      </c>
      <c r="G1595" t="s">
        <v>929</v>
      </c>
      <c r="H1595" t="s">
        <v>929</v>
      </c>
      <c r="I1595" t="s">
        <v>929</v>
      </c>
      <c r="J1595" t="s">
        <v>929</v>
      </c>
      <c r="K1595" t="s">
        <v>929</v>
      </c>
      <c r="L1595" t="s">
        <v>929</v>
      </c>
      <c r="M1595" t="s">
        <v>929</v>
      </c>
      <c r="N1595" t="s">
        <v>929</v>
      </c>
    </row>
    <row r="1596" spans="1:14">
      <c r="A1596">
        <v>802553</v>
      </c>
      <c r="B1596" t="s">
        <v>96</v>
      </c>
      <c r="C1596" t="s">
        <v>930</v>
      </c>
      <c r="D1596" t="s">
        <v>930</v>
      </c>
      <c r="E1596" t="s">
        <v>929</v>
      </c>
      <c r="F1596" t="s">
        <v>930</v>
      </c>
      <c r="G1596" t="s">
        <v>929</v>
      </c>
      <c r="H1596" t="s">
        <v>929</v>
      </c>
      <c r="I1596" t="s">
        <v>929</v>
      </c>
      <c r="J1596" t="s">
        <v>929</v>
      </c>
      <c r="K1596" t="s">
        <v>929</v>
      </c>
      <c r="L1596" t="s">
        <v>929</v>
      </c>
      <c r="M1596" t="s">
        <v>929</v>
      </c>
      <c r="N1596" t="s">
        <v>929</v>
      </c>
    </row>
    <row r="1597" spans="1:14">
      <c r="A1597">
        <v>802555</v>
      </c>
      <c r="B1597" t="s">
        <v>96</v>
      </c>
      <c r="C1597" t="s">
        <v>930</v>
      </c>
      <c r="D1597" t="s">
        <v>930</v>
      </c>
      <c r="E1597" t="s">
        <v>929</v>
      </c>
      <c r="F1597" t="s">
        <v>930</v>
      </c>
      <c r="G1597" t="s">
        <v>929</v>
      </c>
      <c r="H1597" t="s">
        <v>929</v>
      </c>
      <c r="I1597" t="s">
        <v>930</v>
      </c>
      <c r="J1597" t="s">
        <v>929</v>
      </c>
      <c r="K1597" t="s">
        <v>929</v>
      </c>
      <c r="L1597" t="s">
        <v>929</v>
      </c>
      <c r="M1597" t="s">
        <v>929</v>
      </c>
      <c r="N1597" t="s">
        <v>929</v>
      </c>
    </row>
    <row r="1598" spans="1:14">
      <c r="A1598">
        <v>802556</v>
      </c>
      <c r="B1598" t="s">
        <v>96</v>
      </c>
      <c r="C1598" t="s">
        <v>930</v>
      </c>
      <c r="D1598" t="s">
        <v>930</v>
      </c>
      <c r="E1598" t="s">
        <v>930</v>
      </c>
      <c r="F1598" t="s">
        <v>929</v>
      </c>
      <c r="G1598" t="s">
        <v>929</v>
      </c>
      <c r="H1598" t="s">
        <v>929</v>
      </c>
      <c r="I1598" t="s">
        <v>929</v>
      </c>
      <c r="J1598" t="s">
        <v>929</v>
      </c>
      <c r="K1598" t="s">
        <v>929</v>
      </c>
      <c r="L1598" t="s">
        <v>929</v>
      </c>
      <c r="M1598" t="s">
        <v>929</v>
      </c>
      <c r="N1598" t="s">
        <v>929</v>
      </c>
    </row>
    <row r="1599" spans="1:14">
      <c r="A1599">
        <v>802558</v>
      </c>
      <c r="B1599" t="s">
        <v>96</v>
      </c>
      <c r="C1599" t="s">
        <v>929</v>
      </c>
      <c r="D1599" t="s">
        <v>929</v>
      </c>
      <c r="E1599" t="s">
        <v>930</v>
      </c>
      <c r="F1599" t="s">
        <v>929</v>
      </c>
      <c r="G1599" t="s">
        <v>930</v>
      </c>
      <c r="H1599" t="s">
        <v>929</v>
      </c>
      <c r="I1599" t="s">
        <v>929</v>
      </c>
      <c r="J1599" t="s">
        <v>929</v>
      </c>
      <c r="K1599" t="s">
        <v>929</v>
      </c>
      <c r="L1599" t="s">
        <v>929</v>
      </c>
      <c r="M1599" t="s">
        <v>929</v>
      </c>
      <c r="N1599" t="s">
        <v>929</v>
      </c>
    </row>
    <row r="1600" spans="1:14">
      <c r="A1600">
        <v>802560</v>
      </c>
      <c r="B1600" t="s">
        <v>96</v>
      </c>
      <c r="C1600" t="s">
        <v>928</v>
      </c>
      <c r="D1600" t="s">
        <v>928</v>
      </c>
      <c r="E1600" t="s">
        <v>928</v>
      </c>
      <c r="F1600" t="s">
        <v>929</v>
      </c>
      <c r="G1600" t="s">
        <v>929</v>
      </c>
      <c r="H1600" t="s">
        <v>929</v>
      </c>
      <c r="I1600" t="s">
        <v>929</v>
      </c>
      <c r="J1600" t="s">
        <v>929</v>
      </c>
      <c r="K1600" t="s">
        <v>929</v>
      </c>
      <c r="L1600" t="s">
        <v>929</v>
      </c>
      <c r="M1600" t="s">
        <v>929</v>
      </c>
      <c r="N1600" t="s">
        <v>929</v>
      </c>
    </row>
    <row r="1601" spans="1:14">
      <c r="A1601">
        <v>802561</v>
      </c>
      <c r="B1601" t="s">
        <v>96</v>
      </c>
      <c r="C1601" t="s">
        <v>930</v>
      </c>
      <c r="D1601" t="s">
        <v>930</v>
      </c>
      <c r="E1601" t="s">
        <v>929</v>
      </c>
      <c r="F1601" t="s">
        <v>929</v>
      </c>
      <c r="G1601" t="s">
        <v>929</v>
      </c>
      <c r="H1601" t="s">
        <v>930</v>
      </c>
      <c r="I1601" t="s">
        <v>929</v>
      </c>
      <c r="J1601" t="s">
        <v>929</v>
      </c>
      <c r="K1601" t="s">
        <v>929</v>
      </c>
      <c r="L1601" t="s">
        <v>929</v>
      </c>
      <c r="M1601" t="s">
        <v>929</v>
      </c>
      <c r="N1601" t="s">
        <v>929</v>
      </c>
    </row>
    <row r="1602" spans="1:14">
      <c r="A1602">
        <v>802562</v>
      </c>
      <c r="B1602" t="s">
        <v>96</v>
      </c>
      <c r="C1602" t="s">
        <v>930</v>
      </c>
      <c r="D1602" t="s">
        <v>929</v>
      </c>
      <c r="E1602" t="s">
        <v>929</v>
      </c>
      <c r="F1602" t="s">
        <v>929</v>
      </c>
      <c r="G1602" t="s">
        <v>930</v>
      </c>
      <c r="H1602" t="s">
        <v>930</v>
      </c>
      <c r="I1602" t="s">
        <v>929</v>
      </c>
      <c r="J1602" t="s">
        <v>929</v>
      </c>
      <c r="K1602" t="s">
        <v>929</v>
      </c>
      <c r="L1602" t="s">
        <v>929</v>
      </c>
      <c r="M1602" t="s">
        <v>929</v>
      </c>
      <c r="N1602" t="s">
        <v>929</v>
      </c>
    </row>
    <row r="1603" spans="1:14">
      <c r="A1603">
        <v>802563</v>
      </c>
      <c r="B1603" t="s">
        <v>96</v>
      </c>
      <c r="C1603" t="s">
        <v>930</v>
      </c>
      <c r="D1603" t="s">
        <v>930</v>
      </c>
      <c r="E1603" t="s">
        <v>930</v>
      </c>
      <c r="F1603" t="s">
        <v>929</v>
      </c>
      <c r="G1603" t="s">
        <v>929</v>
      </c>
      <c r="H1603" t="s">
        <v>929</v>
      </c>
      <c r="I1603" t="s">
        <v>929</v>
      </c>
      <c r="J1603" t="s">
        <v>929</v>
      </c>
      <c r="K1603" t="s">
        <v>929</v>
      </c>
      <c r="L1603" t="s">
        <v>929</v>
      </c>
      <c r="M1603" t="s">
        <v>929</v>
      </c>
      <c r="N1603" t="s">
        <v>929</v>
      </c>
    </row>
    <row r="1604" spans="1:14">
      <c r="A1604">
        <v>802564</v>
      </c>
      <c r="B1604" t="s">
        <v>96</v>
      </c>
      <c r="C1604" t="s">
        <v>928</v>
      </c>
      <c r="D1604" t="s">
        <v>928</v>
      </c>
      <c r="E1604" t="s">
        <v>928</v>
      </c>
      <c r="F1604" t="s">
        <v>929</v>
      </c>
      <c r="G1604" t="s">
        <v>929</v>
      </c>
      <c r="H1604" t="s">
        <v>929</v>
      </c>
      <c r="I1604" t="s">
        <v>929</v>
      </c>
      <c r="J1604" t="s">
        <v>929</v>
      </c>
      <c r="K1604" t="s">
        <v>929</v>
      </c>
      <c r="L1604" t="s">
        <v>929</v>
      </c>
      <c r="M1604" t="s">
        <v>929</v>
      </c>
      <c r="N1604" t="s">
        <v>929</v>
      </c>
    </row>
    <row r="1605" spans="1:14">
      <c r="A1605">
        <v>802566</v>
      </c>
      <c r="B1605" t="s">
        <v>96</v>
      </c>
      <c r="C1605" t="s">
        <v>930</v>
      </c>
      <c r="D1605" t="s">
        <v>929</v>
      </c>
      <c r="E1605" t="s">
        <v>929</v>
      </c>
      <c r="F1605" t="s">
        <v>929</v>
      </c>
      <c r="G1605" t="s">
        <v>930</v>
      </c>
      <c r="H1605" t="s">
        <v>929</v>
      </c>
      <c r="I1605" t="s">
        <v>929</v>
      </c>
      <c r="J1605" t="s">
        <v>929</v>
      </c>
      <c r="K1605" t="s">
        <v>929</v>
      </c>
      <c r="L1605" t="s">
        <v>929</v>
      </c>
      <c r="M1605" t="s">
        <v>929</v>
      </c>
      <c r="N1605" t="s">
        <v>929</v>
      </c>
    </row>
    <row r="1606" spans="1:14">
      <c r="A1606">
        <v>802567</v>
      </c>
      <c r="B1606" t="s">
        <v>96</v>
      </c>
      <c r="C1606" t="s">
        <v>929</v>
      </c>
      <c r="D1606" t="s">
        <v>929</v>
      </c>
      <c r="E1606" t="s">
        <v>929</v>
      </c>
      <c r="F1606" t="s">
        <v>928</v>
      </c>
      <c r="G1606" t="s">
        <v>928</v>
      </c>
      <c r="H1606" t="s">
        <v>929</v>
      </c>
      <c r="I1606" t="s">
        <v>929</v>
      </c>
      <c r="J1606" t="s">
        <v>929</v>
      </c>
      <c r="K1606" t="s">
        <v>929</v>
      </c>
      <c r="L1606" t="s">
        <v>929</v>
      </c>
      <c r="M1606" t="s">
        <v>929</v>
      </c>
      <c r="N1606" t="s">
        <v>929</v>
      </c>
    </row>
    <row r="1607" spans="1:14">
      <c r="A1607">
        <v>802568</v>
      </c>
      <c r="B1607" t="s">
        <v>96</v>
      </c>
      <c r="C1607" t="s">
        <v>930</v>
      </c>
      <c r="D1607" t="s">
        <v>928</v>
      </c>
      <c r="E1607" t="s">
        <v>929</v>
      </c>
      <c r="F1607" t="s">
        <v>929</v>
      </c>
      <c r="G1607" t="s">
        <v>928</v>
      </c>
      <c r="H1607" t="s">
        <v>930</v>
      </c>
      <c r="I1607" t="s">
        <v>929</v>
      </c>
      <c r="J1607" t="s">
        <v>929</v>
      </c>
      <c r="K1607" t="s">
        <v>929</v>
      </c>
      <c r="L1607" t="s">
        <v>929</v>
      </c>
      <c r="M1607" t="s">
        <v>929</v>
      </c>
      <c r="N1607" t="s">
        <v>929</v>
      </c>
    </row>
    <row r="1608" spans="1:14">
      <c r="A1608">
        <v>802569</v>
      </c>
      <c r="B1608" t="s">
        <v>96</v>
      </c>
      <c r="C1608" t="s">
        <v>928</v>
      </c>
      <c r="D1608" t="s">
        <v>929</v>
      </c>
      <c r="E1608" t="s">
        <v>929</v>
      </c>
      <c r="F1608" t="s">
        <v>928</v>
      </c>
      <c r="G1608" t="s">
        <v>928</v>
      </c>
      <c r="H1608" t="s">
        <v>929</v>
      </c>
      <c r="I1608" t="s">
        <v>929</v>
      </c>
      <c r="J1608" t="s">
        <v>929</v>
      </c>
      <c r="K1608" t="s">
        <v>929</v>
      </c>
      <c r="L1608" t="s">
        <v>929</v>
      </c>
      <c r="M1608" t="s">
        <v>929</v>
      </c>
      <c r="N1608" t="s">
        <v>929</v>
      </c>
    </row>
    <row r="1609" spans="1:14">
      <c r="A1609">
        <v>802570</v>
      </c>
      <c r="B1609" t="s">
        <v>96</v>
      </c>
      <c r="C1609" t="s">
        <v>930</v>
      </c>
      <c r="D1609" t="s">
        <v>930</v>
      </c>
      <c r="E1609" t="s">
        <v>929</v>
      </c>
      <c r="F1609" t="s">
        <v>929</v>
      </c>
      <c r="G1609" t="s">
        <v>930</v>
      </c>
      <c r="H1609" t="s">
        <v>929</v>
      </c>
      <c r="I1609" t="s">
        <v>929</v>
      </c>
      <c r="J1609" t="s">
        <v>929</v>
      </c>
      <c r="K1609" t="s">
        <v>929</v>
      </c>
      <c r="L1609" t="s">
        <v>929</v>
      </c>
      <c r="M1609" t="s">
        <v>929</v>
      </c>
      <c r="N1609" t="s">
        <v>929</v>
      </c>
    </row>
    <row r="1610" spans="1:14">
      <c r="A1610">
        <v>802572</v>
      </c>
      <c r="B1610" t="s">
        <v>96</v>
      </c>
      <c r="C1610" t="s">
        <v>930</v>
      </c>
      <c r="D1610" t="s">
        <v>929</v>
      </c>
      <c r="E1610" t="s">
        <v>929</v>
      </c>
      <c r="F1610" t="s">
        <v>930</v>
      </c>
      <c r="G1610" t="s">
        <v>929</v>
      </c>
      <c r="H1610" t="s">
        <v>929</v>
      </c>
      <c r="I1610" t="s">
        <v>929</v>
      </c>
      <c r="J1610" t="s">
        <v>929</v>
      </c>
      <c r="K1610" t="s">
        <v>929</v>
      </c>
      <c r="L1610" t="s">
        <v>929</v>
      </c>
      <c r="M1610" t="s">
        <v>929</v>
      </c>
      <c r="N1610" t="s">
        <v>929</v>
      </c>
    </row>
    <row r="1611" spans="1:14">
      <c r="A1611">
        <v>802573</v>
      </c>
      <c r="B1611" t="s">
        <v>96</v>
      </c>
      <c r="C1611" t="s">
        <v>930</v>
      </c>
      <c r="D1611" t="s">
        <v>930</v>
      </c>
      <c r="E1611" t="s">
        <v>929</v>
      </c>
      <c r="F1611" t="s">
        <v>930</v>
      </c>
      <c r="G1611" t="s">
        <v>929</v>
      </c>
      <c r="H1611" t="s">
        <v>930</v>
      </c>
      <c r="I1611" t="s">
        <v>930</v>
      </c>
      <c r="J1611" t="s">
        <v>929</v>
      </c>
      <c r="K1611" t="s">
        <v>929</v>
      </c>
      <c r="L1611" t="s">
        <v>929</v>
      </c>
      <c r="M1611" t="s">
        <v>928</v>
      </c>
      <c r="N1611" t="s">
        <v>930</v>
      </c>
    </row>
    <row r="1612" spans="1:14">
      <c r="A1612">
        <v>802574</v>
      </c>
      <c r="B1612" t="s">
        <v>96</v>
      </c>
      <c r="C1612" t="s">
        <v>929</v>
      </c>
      <c r="D1612" t="s">
        <v>930</v>
      </c>
      <c r="E1612" t="s">
        <v>929</v>
      </c>
      <c r="F1612" t="s">
        <v>930</v>
      </c>
      <c r="G1612" t="s">
        <v>929</v>
      </c>
      <c r="H1612" t="s">
        <v>930</v>
      </c>
      <c r="I1612" t="s">
        <v>929</v>
      </c>
      <c r="J1612" t="s">
        <v>929</v>
      </c>
      <c r="K1612" t="s">
        <v>929</v>
      </c>
      <c r="L1612" t="s">
        <v>929</v>
      </c>
      <c r="M1612" t="s">
        <v>930</v>
      </c>
      <c r="N1612" t="s">
        <v>930</v>
      </c>
    </row>
    <row r="1613" spans="1:14">
      <c r="A1613">
        <v>802575</v>
      </c>
      <c r="B1613" t="s">
        <v>96</v>
      </c>
      <c r="C1613" t="s">
        <v>930</v>
      </c>
      <c r="D1613" t="s">
        <v>930</v>
      </c>
      <c r="E1613" t="s">
        <v>929</v>
      </c>
      <c r="F1613" t="s">
        <v>930</v>
      </c>
      <c r="G1613" t="s">
        <v>930</v>
      </c>
      <c r="H1613" t="s">
        <v>928</v>
      </c>
      <c r="I1613" t="s">
        <v>929</v>
      </c>
      <c r="J1613" t="s">
        <v>929</v>
      </c>
      <c r="K1613" t="s">
        <v>929</v>
      </c>
      <c r="L1613" t="s">
        <v>929</v>
      </c>
      <c r="M1613" t="s">
        <v>930</v>
      </c>
      <c r="N1613" t="s">
        <v>929</v>
      </c>
    </row>
    <row r="1614" spans="1:14">
      <c r="A1614">
        <v>802576</v>
      </c>
      <c r="B1614" t="s">
        <v>96</v>
      </c>
      <c r="C1614" t="s">
        <v>930</v>
      </c>
      <c r="D1614" t="s">
        <v>930</v>
      </c>
      <c r="E1614" t="s">
        <v>929</v>
      </c>
      <c r="F1614" t="s">
        <v>928</v>
      </c>
      <c r="G1614" t="s">
        <v>930</v>
      </c>
      <c r="H1614" t="s">
        <v>930</v>
      </c>
      <c r="I1614" t="s">
        <v>930</v>
      </c>
      <c r="J1614" t="s">
        <v>929</v>
      </c>
      <c r="K1614" t="s">
        <v>928</v>
      </c>
      <c r="L1614" t="s">
        <v>930</v>
      </c>
      <c r="M1614" t="s">
        <v>930</v>
      </c>
      <c r="N1614" t="s">
        <v>929</v>
      </c>
    </row>
    <row r="1615" spans="1:14">
      <c r="A1615">
        <v>802577</v>
      </c>
      <c r="B1615" t="s">
        <v>96</v>
      </c>
      <c r="C1615" t="s">
        <v>930</v>
      </c>
      <c r="D1615" t="s">
        <v>929</v>
      </c>
      <c r="E1615" t="s">
        <v>929</v>
      </c>
      <c r="F1615" t="s">
        <v>930</v>
      </c>
      <c r="G1615" t="s">
        <v>929</v>
      </c>
      <c r="H1615" t="s">
        <v>929</v>
      </c>
      <c r="I1615" t="s">
        <v>929</v>
      </c>
      <c r="J1615" t="s">
        <v>929</v>
      </c>
      <c r="K1615" t="s">
        <v>929</v>
      </c>
      <c r="L1615" t="s">
        <v>929</v>
      </c>
      <c r="M1615" t="s">
        <v>929</v>
      </c>
      <c r="N1615" t="s">
        <v>929</v>
      </c>
    </row>
    <row r="1616" spans="1:14">
      <c r="A1616">
        <v>802578</v>
      </c>
      <c r="B1616" t="s">
        <v>96</v>
      </c>
      <c r="C1616" t="s">
        <v>930</v>
      </c>
      <c r="D1616" t="s">
        <v>930</v>
      </c>
      <c r="E1616" t="s">
        <v>929</v>
      </c>
      <c r="F1616" t="s">
        <v>930</v>
      </c>
      <c r="G1616" t="s">
        <v>929</v>
      </c>
      <c r="H1616" t="s">
        <v>929</v>
      </c>
      <c r="I1616" t="s">
        <v>929</v>
      </c>
      <c r="J1616" t="s">
        <v>929</v>
      </c>
      <c r="K1616" t="s">
        <v>929</v>
      </c>
      <c r="L1616" t="s">
        <v>929</v>
      </c>
      <c r="M1616" t="s">
        <v>929</v>
      </c>
      <c r="N1616" t="s">
        <v>929</v>
      </c>
    </row>
    <row r="1617" spans="1:14">
      <c r="A1617">
        <v>802579</v>
      </c>
      <c r="B1617" t="s">
        <v>96</v>
      </c>
      <c r="C1617" t="s">
        <v>928</v>
      </c>
      <c r="D1617" t="s">
        <v>928</v>
      </c>
      <c r="E1617" t="s">
        <v>928</v>
      </c>
      <c r="F1617" t="s">
        <v>929</v>
      </c>
      <c r="G1617" t="s">
        <v>929</v>
      </c>
      <c r="H1617" t="s">
        <v>929</v>
      </c>
      <c r="I1617" t="s">
        <v>929</v>
      </c>
      <c r="J1617" t="s">
        <v>929</v>
      </c>
      <c r="K1617" t="s">
        <v>929</v>
      </c>
      <c r="L1617" t="s">
        <v>929</v>
      </c>
      <c r="M1617" t="s">
        <v>930</v>
      </c>
      <c r="N1617" t="s">
        <v>929</v>
      </c>
    </row>
    <row r="1618" spans="1:14">
      <c r="A1618">
        <v>802580</v>
      </c>
      <c r="B1618" t="s">
        <v>96</v>
      </c>
      <c r="C1618" t="s">
        <v>930</v>
      </c>
      <c r="D1618" t="s">
        <v>930</v>
      </c>
      <c r="E1618" t="s">
        <v>929</v>
      </c>
      <c r="F1618" t="s">
        <v>929</v>
      </c>
      <c r="G1618" t="s">
        <v>930</v>
      </c>
      <c r="H1618" t="s">
        <v>930</v>
      </c>
      <c r="I1618" t="s">
        <v>929</v>
      </c>
      <c r="J1618" t="s">
        <v>929</v>
      </c>
      <c r="K1618" t="s">
        <v>929</v>
      </c>
      <c r="L1618" t="s">
        <v>929</v>
      </c>
      <c r="M1618" t="s">
        <v>929</v>
      </c>
      <c r="N1618" t="s">
        <v>929</v>
      </c>
    </row>
    <row r="1619" spans="1:14">
      <c r="A1619">
        <v>802581</v>
      </c>
      <c r="B1619" t="s">
        <v>96</v>
      </c>
      <c r="C1619" t="s">
        <v>929</v>
      </c>
      <c r="D1619" t="s">
        <v>930</v>
      </c>
      <c r="E1619" t="s">
        <v>929</v>
      </c>
      <c r="F1619" t="s">
        <v>930</v>
      </c>
      <c r="G1619" t="s">
        <v>930</v>
      </c>
      <c r="H1619" t="s">
        <v>929</v>
      </c>
      <c r="I1619" t="s">
        <v>929</v>
      </c>
      <c r="J1619" t="s">
        <v>929</v>
      </c>
      <c r="K1619" t="s">
        <v>929</v>
      </c>
      <c r="L1619" t="s">
        <v>929</v>
      </c>
      <c r="M1619" t="s">
        <v>929</v>
      </c>
      <c r="N1619" t="s">
        <v>929</v>
      </c>
    </row>
    <row r="1620" spans="1:14">
      <c r="A1620">
        <v>802583</v>
      </c>
      <c r="B1620" t="s">
        <v>96</v>
      </c>
      <c r="C1620" t="s">
        <v>930</v>
      </c>
      <c r="D1620" t="s">
        <v>928</v>
      </c>
      <c r="E1620" t="s">
        <v>929</v>
      </c>
      <c r="F1620" t="s">
        <v>929</v>
      </c>
      <c r="G1620" t="s">
        <v>929</v>
      </c>
      <c r="H1620" t="s">
        <v>930</v>
      </c>
      <c r="I1620" t="s">
        <v>929</v>
      </c>
      <c r="J1620" t="s">
        <v>930</v>
      </c>
      <c r="K1620" t="s">
        <v>929</v>
      </c>
      <c r="L1620" t="s">
        <v>929</v>
      </c>
      <c r="M1620" t="s">
        <v>929</v>
      </c>
      <c r="N1620" t="s">
        <v>929</v>
      </c>
    </row>
    <row r="1621" spans="1:14">
      <c r="A1621">
        <v>802584</v>
      </c>
      <c r="B1621" t="s">
        <v>96</v>
      </c>
      <c r="C1621" t="s">
        <v>930</v>
      </c>
      <c r="D1621" t="s">
        <v>930</v>
      </c>
      <c r="E1621" t="s">
        <v>929</v>
      </c>
      <c r="F1621" t="s">
        <v>930</v>
      </c>
      <c r="G1621" t="s">
        <v>929</v>
      </c>
      <c r="H1621" t="s">
        <v>930</v>
      </c>
      <c r="I1621" t="s">
        <v>930</v>
      </c>
      <c r="J1621" t="s">
        <v>929</v>
      </c>
      <c r="K1621" t="s">
        <v>929</v>
      </c>
      <c r="L1621" t="s">
        <v>929</v>
      </c>
      <c r="M1621" t="s">
        <v>929</v>
      </c>
      <c r="N1621" t="s">
        <v>929</v>
      </c>
    </row>
    <row r="1622" spans="1:14">
      <c r="A1622">
        <v>802585</v>
      </c>
      <c r="B1622" t="s">
        <v>96</v>
      </c>
      <c r="C1622" t="s">
        <v>928</v>
      </c>
      <c r="D1622" t="s">
        <v>930</v>
      </c>
      <c r="E1622" t="s">
        <v>928</v>
      </c>
      <c r="F1622" t="s">
        <v>928</v>
      </c>
      <c r="G1622" t="s">
        <v>930</v>
      </c>
      <c r="H1622" t="s">
        <v>930</v>
      </c>
      <c r="I1622" t="s">
        <v>928</v>
      </c>
      <c r="J1622" t="s">
        <v>928</v>
      </c>
      <c r="K1622" t="s">
        <v>929</v>
      </c>
      <c r="L1622" t="s">
        <v>928</v>
      </c>
      <c r="M1622" t="s">
        <v>928</v>
      </c>
      <c r="N1622" t="s">
        <v>929</v>
      </c>
    </row>
    <row r="1623" spans="1:14">
      <c r="A1623">
        <v>802588</v>
      </c>
      <c r="B1623" t="s">
        <v>96</v>
      </c>
      <c r="C1623" t="s">
        <v>928</v>
      </c>
      <c r="D1623" t="s">
        <v>930</v>
      </c>
      <c r="E1623" t="s">
        <v>930</v>
      </c>
      <c r="F1623" t="s">
        <v>929</v>
      </c>
      <c r="G1623" t="s">
        <v>930</v>
      </c>
      <c r="H1623" t="s">
        <v>928</v>
      </c>
      <c r="I1623" t="s">
        <v>928</v>
      </c>
      <c r="J1623" t="s">
        <v>930</v>
      </c>
      <c r="K1623" t="s">
        <v>929</v>
      </c>
      <c r="L1623" t="s">
        <v>928</v>
      </c>
      <c r="M1623" t="s">
        <v>930</v>
      </c>
      <c r="N1623" t="s">
        <v>928</v>
      </c>
    </row>
    <row r="1624" spans="1:14">
      <c r="A1624">
        <v>802589</v>
      </c>
      <c r="B1624" t="s">
        <v>96</v>
      </c>
      <c r="C1624" t="s">
        <v>930</v>
      </c>
      <c r="D1624" t="s">
        <v>929</v>
      </c>
      <c r="E1624" t="s">
        <v>929</v>
      </c>
      <c r="F1624" t="s">
        <v>930</v>
      </c>
      <c r="G1624" t="s">
        <v>930</v>
      </c>
      <c r="H1624" t="s">
        <v>928</v>
      </c>
      <c r="I1624" t="s">
        <v>930</v>
      </c>
      <c r="J1624" t="s">
        <v>928</v>
      </c>
      <c r="K1624" t="s">
        <v>928</v>
      </c>
      <c r="L1624" t="s">
        <v>928</v>
      </c>
      <c r="M1624" t="s">
        <v>928</v>
      </c>
      <c r="N1624" t="s">
        <v>930</v>
      </c>
    </row>
    <row r="1625" spans="1:14">
      <c r="A1625">
        <v>802590</v>
      </c>
      <c r="B1625" t="s">
        <v>96</v>
      </c>
      <c r="C1625" t="s">
        <v>930</v>
      </c>
      <c r="D1625" t="s">
        <v>929</v>
      </c>
      <c r="E1625" t="s">
        <v>929</v>
      </c>
      <c r="F1625" t="s">
        <v>930</v>
      </c>
      <c r="G1625" t="s">
        <v>929</v>
      </c>
      <c r="H1625" t="s">
        <v>929</v>
      </c>
      <c r="I1625" t="s">
        <v>929</v>
      </c>
      <c r="J1625" t="s">
        <v>929</v>
      </c>
      <c r="K1625" t="s">
        <v>929</v>
      </c>
      <c r="L1625" t="s">
        <v>929</v>
      </c>
      <c r="M1625" t="s">
        <v>929</v>
      </c>
      <c r="N1625" t="s">
        <v>929</v>
      </c>
    </row>
    <row r="1626" spans="1:14">
      <c r="A1626">
        <v>802591</v>
      </c>
      <c r="B1626" t="s">
        <v>96</v>
      </c>
      <c r="C1626" t="s">
        <v>930</v>
      </c>
      <c r="D1626" t="s">
        <v>930</v>
      </c>
      <c r="E1626" t="s">
        <v>930</v>
      </c>
      <c r="F1626" t="s">
        <v>928</v>
      </c>
      <c r="G1626" t="s">
        <v>930</v>
      </c>
      <c r="H1626" t="s">
        <v>930</v>
      </c>
      <c r="I1626" t="s">
        <v>929</v>
      </c>
      <c r="J1626" t="s">
        <v>929</v>
      </c>
      <c r="K1626" t="s">
        <v>929</v>
      </c>
      <c r="L1626" t="s">
        <v>928</v>
      </c>
      <c r="M1626" t="s">
        <v>929</v>
      </c>
      <c r="N1626" t="s">
        <v>930</v>
      </c>
    </row>
    <row r="1627" spans="1:14">
      <c r="A1627">
        <v>802593</v>
      </c>
      <c r="B1627" t="s">
        <v>96</v>
      </c>
      <c r="C1627" t="s">
        <v>930</v>
      </c>
      <c r="D1627" t="s">
        <v>929</v>
      </c>
      <c r="E1627" t="s">
        <v>930</v>
      </c>
      <c r="F1627" t="s">
        <v>929</v>
      </c>
      <c r="G1627" t="s">
        <v>929</v>
      </c>
      <c r="H1627" t="s">
        <v>929</v>
      </c>
      <c r="I1627" t="s">
        <v>929</v>
      </c>
      <c r="J1627" t="s">
        <v>929</v>
      </c>
      <c r="K1627" t="s">
        <v>929</v>
      </c>
      <c r="L1627" t="s">
        <v>929</v>
      </c>
      <c r="M1627" t="s">
        <v>929</v>
      </c>
      <c r="N1627" t="s">
        <v>929</v>
      </c>
    </row>
    <row r="1628" spans="1:14">
      <c r="A1628">
        <v>802594</v>
      </c>
      <c r="B1628" t="s">
        <v>96</v>
      </c>
      <c r="C1628" t="s">
        <v>929</v>
      </c>
      <c r="D1628" t="s">
        <v>928</v>
      </c>
      <c r="E1628" t="s">
        <v>928</v>
      </c>
      <c r="F1628" t="s">
        <v>930</v>
      </c>
      <c r="G1628" t="s">
        <v>929</v>
      </c>
      <c r="H1628" t="s">
        <v>929</v>
      </c>
      <c r="I1628" t="s">
        <v>929</v>
      </c>
      <c r="J1628" t="s">
        <v>929</v>
      </c>
      <c r="K1628" t="s">
        <v>929</v>
      </c>
      <c r="L1628" t="s">
        <v>929</v>
      </c>
      <c r="M1628" t="s">
        <v>929</v>
      </c>
      <c r="N1628" t="s">
        <v>929</v>
      </c>
    </row>
    <row r="1629" spans="1:14">
      <c r="A1629">
        <v>802595</v>
      </c>
      <c r="B1629" t="s">
        <v>96</v>
      </c>
      <c r="C1629" t="s">
        <v>928</v>
      </c>
      <c r="D1629" t="s">
        <v>930</v>
      </c>
      <c r="E1629" t="s">
        <v>928</v>
      </c>
      <c r="F1629" t="s">
        <v>928</v>
      </c>
      <c r="G1629" t="s">
        <v>930</v>
      </c>
      <c r="H1629" t="s">
        <v>930</v>
      </c>
      <c r="I1629" t="s">
        <v>930</v>
      </c>
      <c r="J1629" t="s">
        <v>930</v>
      </c>
      <c r="K1629" t="s">
        <v>930</v>
      </c>
      <c r="L1629" t="s">
        <v>930</v>
      </c>
      <c r="M1629" t="s">
        <v>930</v>
      </c>
      <c r="N1629" t="s">
        <v>930</v>
      </c>
    </row>
    <row r="1630" spans="1:14">
      <c r="A1630">
        <v>802596</v>
      </c>
      <c r="B1630" t="s">
        <v>96</v>
      </c>
      <c r="C1630" t="s">
        <v>930</v>
      </c>
      <c r="D1630" t="s">
        <v>930</v>
      </c>
      <c r="E1630" t="s">
        <v>930</v>
      </c>
      <c r="F1630" t="s">
        <v>929</v>
      </c>
      <c r="G1630" t="s">
        <v>929</v>
      </c>
      <c r="H1630" t="s">
        <v>929</v>
      </c>
      <c r="I1630" t="s">
        <v>929</v>
      </c>
      <c r="J1630" t="s">
        <v>929</v>
      </c>
      <c r="K1630" t="s">
        <v>929</v>
      </c>
      <c r="L1630" t="s">
        <v>929</v>
      </c>
      <c r="M1630" t="s">
        <v>929</v>
      </c>
      <c r="N1630" t="s">
        <v>929</v>
      </c>
    </row>
    <row r="1631" spans="1:14">
      <c r="A1631">
        <v>802597</v>
      </c>
      <c r="B1631" t="s">
        <v>96</v>
      </c>
      <c r="C1631" t="s">
        <v>930</v>
      </c>
      <c r="D1631" t="s">
        <v>930</v>
      </c>
      <c r="E1631" t="s">
        <v>929</v>
      </c>
      <c r="F1631" t="s">
        <v>929</v>
      </c>
      <c r="G1631" t="s">
        <v>929</v>
      </c>
      <c r="H1631" t="s">
        <v>930</v>
      </c>
      <c r="I1631" t="s">
        <v>929</v>
      </c>
      <c r="J1631" t="s">
        <v>929</v>
      </c>
      <c r="K1631" t="s">
        <v>929</v>
      </c>
      <c r="L1631" t="s">
        <v>929</v>
      </c>
      <c r="M1631" t="s">
        <v>929</v>
      </c>
      <c r="N1631" t="s">
        <v>929</v>
      </c>
    </row>
    <row r="1632" spans="1:14">
      <c r="A1632">
        <v>802598</v>
      </c>
      <c r="B1632" t="s">
        <v>96</v>
      </c>
      <c r="C1632" t="s">
        <v>930</v>
      </c>
      <c r="D1632" t="s">
        <v>930</v>
      </c>
      <c r="E1632" t="s">
        <v>928</v>
      </c>
      <c r="F1632" t="s">
        <v>928</v>
      </c>
      <c r="G1632" t="s">
        <v>930</v>
      </c>
      <c r="H1632" t="s">
        <v>930</v>
      </c>
      <c r="I1632" t="s">
        <v>929</v>
      </c>
      <c r="J1632" t="s">
        <v>929</v>
      </c>
      <c r="K1632" t="s">
        <v>929</v>
      </c>
      <c r="L1632" t="s">
        <v>929</v>
      </c>
      <c r="M1632" t="s">
        <v>929</v>
      </c>
      <c r="N1632" t="s">
        <v>929</v>
      </c>
    </row>
    <row r="1633" spans="1:14">
      <c r="A1633">
        <v>802599</v>
      </c>
      <c r="B1633" t="s">
        <v>96</v>
      </c>
      <c r="C1633" t="s">
        <v>928</v>
      </c>
      <c r="D1633" t="s">
        <v>928</v>
      </c>
      <c r="E1633" t="s">
        <v>929</v>
      </c>
      <c r="F1633" t="s">
        <v>930</v>
      </c>
      <c r="G1633" t="s">
        <v>928</v>
      </c>
      <c r="H1633" t="s">
        <v>930</v>
      </c>
      <c r="I1633" t="s">
        <v>929</v>
      </c>
      <c r="J1633" t="s">
        <v>929</v>
      </c>
      <c r="K1633" t="s">
        <v>929</v>
      </c>
      <c r="L1633" t="s">
        <v>929</v>
      </c>
      <c r="M1633" t="s">
        <v>929</v>
      </c>
      <c r="N1633" t="s">
        <v>929</v>
      </c>
    </row>
    <row r="1634" spans="1:14">
      <c r="A1634">
        <v>802600</v>
      </c>
      <c r="B1634" t="s">
        <v>96</v>
      </c>
      <c r="C1634" t="s">
        <v>930</v>
      </c>
      <c r="D1634" t="s">
        <v>929</v>
      </c>
      <c r="E1634" t="s">
        <v>930</v>
      </c>
      <c r="F1634" t="s">
        <v>929</v>
      </c>
      <c r="G1634" t="s">
        <v>929</v>
      </c>
      <c r="H1634" t="s">
        <v>929</v>
      </c>
      <c r="I1634" t="s">
        <v>929</v>
      </c>
      <c r="J1634" t="s">
        <v>929</v>
      </c>
      <c r="K1634" t="s">
        <v>929</v>
      </c>
      <c r="L1634" t="s">
        <v>929</v>
      </c>
      <c r="M1634" t="s">
        <v>929</v>
      </c>
      <c r="N1634" t="s">
        <v>929</v>
      </c>
    </row>
    <row r="1635" spans="1:14">
      <c r="A1635">
        <v>802601</v>
      </c>
      <c r="B1635" t="s">
        <v>96</v>
      </c>
      <c r="C1635" t="s">
        <v>928</v>
      </c>
      <c r="D1635" t="s">
        <v>928</v>
      </c>
      <c r="E1635" t="s">
        <v>929</v>
      </c>
      <c r="F1635" t="s">
        <v>928</v>
      </c>
      <c r="G1635" t="s">
        <v>929</v>
      </c>
      <c r="H1635" t="s">
        <v>929</v>
      </c>
      <c r="I1635" t="s">
        <v>929</v>
      </c>
      <c r="J1635" t="s">
        <v>929</v>
      </c>
      <c r="K1635" t="s">
        <v>929</v>
      </c>
      <c r="L1635" t="s">
        <v>929</v>
      </c>
      <c r="M1635" t="s">
        <v>929</v>
      </c>
      <c r="N1635" t="s">
        <v>929</v>
      </c>
    </row>
    <row r="1636" spans="1:14">
      <c r="A1636">
        <v>802602</v>
      </c>
      <c r="B1636" t="s">
        <v>96</v>
      </c>
      <c r="C1636" t="s">
        <v>930</v>
      </c>
      <c r="D1636" t="s">
        <v>929</v>
      </c>
      <c r="E1636" t="s">
        <v>929</v>
      </c>
      <c r="F1636" t="s">
        <v>929</v>
      </c>
      <c r="G1636" t="s">
        <v>929</v>
      </c>
      <c r="H1636" t="s">
        <v>930</v>
      </c>
      <c r="I1636" t="s">
        <v>929</v>
      </c>
      <c r="J1636" t="s">
        <v>929</v>
      </c>
      <c r="K1636" t="s">
        <v>929</v>
      </c>
      <c r="L1636" t="s">
        <v>929</v>
      </c>
      <c r="M1636" t="s">
        <v>929</v>
      </c>
      <c r="N1636" t="s">
        <v>929</v>
      </c>
    </row>
    <row r="1637" spans="1:14">
      <c r="A1637">
        <v>802603</v>
      </c>
      <c r="B1637" t="s">
        <v>96</v>
      </c>
      <c r="C1637" t="s">
        <v>928</v>
      </c>
      <c r="D1637" t="s">
        <v>929</v>
      </c>
      <c r="E1637" t="s">
        <v>928</v>
      </c>
      <c r="F1637" t="s">
        <v>930</v>
      </c>
      <c r="G1637" t="s">
        <v>928</v>
      </c>
      <c r="H1637" t="s">
        <v>928</v>
      </c>
      <c r="I1637" t="s">
        <v>929</v>
      </c>
      <c r="J1637" t="s">
        <v>930</v>
      </c>
      <c r="K1637" t="s">
        <v>928</v>
      </c>
      <c r="L1637" t="s">
        <v>929</v>
      </c>
      <c r="M1637" t="s">
        <v>930</v>
      </c>
      <c r="N1637" t="s">
        <v>929</v>
      </c>
    </row>
    <row r="1638" spans="1:14">
      <c r="A1638">
        <v>802604</v>
      </c>
      <c r="B1638" t="s">
        <v>96</v>
      </c>
      <c r="C1638" t="s">
        <v>930</v>
      </c>
      <c r="D1638" t="s">
        <v>930</v>
      </c>
      <c r="E1638" t="s">
        <v>930</v>
      </c>
      <c r="F1638" t="s">
        <v>930</v>
      </c>
      <c r="G1638" t="s">
        <v>930</v>
      </c>
      <c r="H1638" t="s">
        <v>930</v>
      </c>
      <c r="I1638" t="s">
        <v>929</v>
      </c>
      <c r="J1638" t="s">
        <v>929</v>
      </c>
      <c r="K1638" t="s">
        <v>929</v>
      </c>
      <c r="L1638" t="s">
        <v>929</v>
      </c>
      <c r="M1638" t="s">
        <v>929</v>
      </c>
      <c r="N1638" t="s">
        <v>929</v>
      </c>
    </row>
    <row r="1639" spans="1:14">
      <c r="A1639">
        <v>802605</v>
      </c>
      <c r="B1639" t="s">
        <v>96</v>
      </c>
      <c r="C1639" t="s">
        <v>928</v>
      </c>
      <c r="D1639" t="s">
        <v>929</v>
      </c>
      <c r="E1639" t="s">
        <v>929</v>
      </c>
      <c r="F1639" t="s">
        <v>928</v>
      </c>
      <c r="G1639" t="s">
        <v>929</v>
      </c>
      <c r="H1639" t="s">
        <v>929</v>
      </c>
      <c r="I1639" t="s">
        <v>929</v>
      </c>
      <c r="J1639" t="s">
        <v>929</v>
      </c>
      <c r="K1639" t="s">
        <v>929</v>
      </c>
      <c r="L1639" t="s">
        <v>929</v>
      </c>
      <c r="M1639" t="s">
        <v>929</v>
      </c>
      <c r="N1639" t="s">
        <v>929</v>
      </c>
    </row>
    <row r="1640" spans="1:14">
      <c r="A1640">
        <v>802606</v>
      </c>
      <c r="B1640" t="s">
        <v>96</v>
      </c>
      <c r="C1640" t="s">
        <v>929</v>
      </c>
      <c r="D1640" t="s">
        <v>929</v>
      </c>
      <c r="E1640" t="s">
        <v>930</v>
      </c>
      <c r="F1640" t="s">
        <v>930</v>
      </c>
      <c r="G1640" t="s">
        <v>928</v>
      </c>
      <c r="H1640" t="s">
        <v>929</v>
      </c>
      <c r="I1640" t="s">
        <v>929</v>
      </c>
      <c r="J1640" t="s">
        <v>929</v>
      </c>
      <c r="K1640" t="s">
        <v>929</v>
      </c>
      <c r="L1640" t="s">
        <v>929</v>
      </c>
      <c r="M1640" t="s">
        <v>929</v>
      </c>
      <c r="N1640" t="s">
        <v>929</v>
      </c>
    </row>
    <row r="1641" spans="1:14">
      <c r="A1641">
        <v>802608</v>
      </c>
      <c r="B1641" t="s">
        <v>96</v>
      </c>
      <c r="C1641" t="s">
        <v>930</v>
      </c>
      <c r="D1641" t="s">
        <v>930</v>
      </c>
      <c r="E1641" t="s">
        <v>928</v>
      </c>
      <c r="F1641" t="s">
        <v>928</v>
      </c>
      <c r="G1641" t="s">
        <v>928</v>
      </c>
      <c r="H1641" t="s">
        <v>930</v>
      </c>
      <c r="I1641" t="s">
        <v>929</v>
      </c>
      <c r="J1641" t="s">
        <v>928</v>
      </c>
      <c r="K1641" t="s">
        <v>929</v>
      </c>
      <c r="L1641" t="s">
        <v>929</v>
      </c>
      <c r="M1641" t="s">
        <v>930</v>
      </c>
      <c r="N1641" t="s">
        <v>928</v>
      </c>
    </row>
    <row r="1642" spans="1:14">
      <c r="A1642">
        <v>802609</v>
      </c>
      <c r="B1642" t="s">
        <v>96</v>
      </c>
      <c r="C1642" t="s">
        <v>930</v>
      </c>
      <c r="D1642" t="s">
        <v>930</v>
      </c>
      <c r="E1642" t="s">
        <v>930</v>
      </c>
      <c r="F1642" t="s">
        <v>930</v>
      </c>
      <c r="G1642" t="s">
        <v>930</v>
      </c>
      <c r="H1642" t="s">
        <v>930</v>
      </c>
      <c r="I1642" t="s">
        <v>929</v>
      </c>
      <c r="J1642" t="s">
        <v>930</v>
      </c>
      <c r="K1642" t="s">
        <v>930</v>
      </c>
      <c r="L1642" t="s">
        <v>929</v>
      </c>
      <c r="M1642" t="s">
        <v>930</v>
      </c>
      <c r="N1642" t="s">
        <v>930</v>
      </c>
    </row>
    <row r="1643" spans="1:14">
      <c r="A1643">
        <v>802610</v>
      </c>
      <c r="B1643" t="s">
        <v>96</v>
      </c>
      <c r="C1643" t="s">
        <v>929</v>
      </c>
      <c r="D1643" t="s">
        <v>930</v>
      </c>
      <c r="E1643" t="s">
        <v>929</v>
      </c>
      <c r="F1643" t="s">
        <v>930</v>
      </c>
      <c r="G1643" t="s">
        <v>929</v>
      </c>
      <c r="H1643" t="s">
        <v>929</v>
      </c>
      <c r="I1643" t="s">
        <v>929</v>
      </c>
      <c r="J1643" t="s">
        <v>929</v>
      </c>
      <c r="K1643" t="s">
        <v>929</v>
      </c>
      <c r="L1643" t="s">
        <v>929</v>
      </c>
      <c r="M1643" t="s">
        <v>929</v>
      </c>
      <c r="N1643" t="s">
        <v>929</v>
      </c>
    </row>
    <row r="1644" spans="1:14">
      <c r="A1644">
        <v>802611</v>
      </c>
      <c r="B1644" t="s">
        <v>96</v>
      </c>
      <c r="C1644" t="s">
        <v>929</v>
      </c>
      <c r="D1644" t="s">
        <v>929</v>
      </c>
      <c r="E1644" t="s">
        <v>929</v>
      </c>
      <c r="F1644" t="s">
        <v>929</v>
      </c>
      <c r="G1644" t="s">
        <v>929</v>
      </c>
      <c r="H1644" t="s">
        <v>929</v>
      </c>
      <c r="I1644" t="s">
        <v>929</v>
      </c>
      <c r="J1644" t="s">
        <v>929</v>
      </c>
      <c r="K1644" t="s">
        <v>929</v>
      </c>
      <c r="L1644" t="s">
        <v>929</v>
      </c>
      <c r="M1644" t="s">
        <v>929</v>
      </c>
      <c r="N1644" t="s">
        <v>929</v>
      </c>
    </row>
    <row r="1645" spans="1:14">
      <c r="A1645">
        <v>802612</v>
      </c>
      <c r="B1645" t="s">
        <v>96</v>
      </c>
      <c r="C1645" t="s">
        <v>929</v>
      </c>
      <c r="D1645" t="s">
        <v>929</v>
      </c>
      <c r="E1645" t="s">
        <v>929</v>
      </c>
      <c r="F1645" t="s">
        <v>929</v>
      </c>
      <c r="G1645" t="s">
        <v>929</v>
      </c>
      <c r="H1645" t="s">
        <v>929</v>
      </c>
      <c r="I1645" t="s">
        <v>929</v>
      </c>
      <c r="J1645" t="s">
        <v>929</v>
      </c>
      <c r="K1645" t="s">
        <v>929</v>
      </c>
      <c r="L1645" t="s">
        <v>929</v>
      </c>
      <c r="M1645" t="s">
        <v>929</v>
      </c>
      <c r="N1645" t="s">
        <v>929</v>
      </c>
    </row>
    <row r="1646" spans="1:14">
      <c r="A1646">
        <v>802613</v>
      </c>
      <c r="B1646" t="s">
        <v>96</v>
      </c>
      <c r="C1646" t="s">
        <v>929</v>
      </c>
      <c r="D1646" t="s">
        <v>929</v>
      </c>
      <c r="E1646" t="s">
        <v>929</v>
      </c>
      <c r="F1646" t="s">
        <v>929</v>
      </c>
      <c r="G1646" t="s">
        <v>929</v>
      </c>
      <c r="H1646" t="s">
        <v>929</v>
      </c>
      <c r="I1646" t="s">
        <v>929</v>
      </c>
      <c r="J1646" t="s">
        <v>929</v>
      </c>
      <c r="K1646" t="s">
        <v>929</v>
      </c>
      <c r="L1646" t="s">
        <v>929</v>
      </c>
      <c r="M1646" t="s">
        <v>929</v>
      </c>
      <c r="N1646" t="s">
        <v>929</v>
      </c>
    </row>
    <row r="1647" spans="1:14">
      <c r="A1647">
        <v>802615</v>
      </c>
      <c r="B1647" t="s">
        <v>96</v>
      </c>
      <c r="C1647" t="s">
        <v>929</v>
      </c>
      <c r="D1647" t="s">
        <v>929</v>
      </c>
      <c r="E1647" t="s">
        <v>929</v>
      </c>
      <c r="F1647" t="s">
        <v>929</v>
      </c>
      <c r="G1647" t="s">
        <v>929</v>
      </c>
      <c r="H1647" t="s">
        <v>929</v>
      </c>
      <c r="I1647" t="s">
        <v>929</v>
      </c>
      <c r="J1647" t="s">
        <v>929</v>
      </c>
      <c r="K1647" t="s">
        <v>929</v>
      </c>
      <c r="L1647" t="s">
        <v>929</v>
      </c>
      <c r="M1647" t="s">
        <v>929</v>
      </c>
      <c r="N1647" t="s">
        <v>929</v>
      </c>
    </row>
    <row r="1648" spans="1:14">
      <c r="A1648">
        <v>802617</v>
      </c>
      <c r="B1648" t="s">
        <v>96</v>
      </c>
      <c r="C1648" t="s">
        <v>930</v>
      </c>
      <c r="D1648" t="s">
        <v>930</v>
      </c>
      <c r="E1648" t="s">
        <v>929</v>
      </c>
      <c r="F1648" t="s">
        <v>929</v>
      </c>
      <c r="G1648" t="s">
        <v>929</v>
      </c>
      <c r="H1648" t="s">
        <v>929</v>
      </c>
      <c r="I1648" t="s">
        <v>929</v>
      </c>
      <c r="J1648" t="s">
        <v>929</v>
      </c>
      <c r="K1648" t="s">
        <v>929</v>
      </c>
      <c r="L1648" t="s">
        <v>929</v>
      </c>
      <c r="M1648" t="s">
        <v>929</v>
      </c>
      <c r="N1648" t="s">
        <v>929</v>
      </c>
    </row>
    <row r="1649" spans="1:14">
      <c r="A1649">
        <v>802618</v>
      </c>
      <c r="B1649" t="s">
        <v>96</v>
      </c>
      <c r="C1649" t="s">
        <v>930</v>
      </c>
      <c r="D1649" t="s">
        <v>930</v>
      </c>
      <c r="E1649" t="s">
        <v>929</v>
      </c>
      <c r="F1649" t="s">
        <v>930</v>
      </c>
      <c r="G1649" t="s">
        <v>929</v>
      </c>
      <c r="H1649" t="s">
        <v>930</v>
      </c>
      <c r="I1649" t="s">
        <v>929</v>
      </c>
      <c r="J1649" t="s">
        <v>929</v>
      </c>
      <c r="K1649" t="s">
        <v>929</v>
      </c>
      <c r="L1649" t="s">
        <v>929</v>
      </c>
      <c r="M1649" t="s">
        <v>929</v>
      </c>
      <c r="N1649" t="s">
        <v>929</v>
      </c>
    </row>
    <row r="1650" spans="1:14">
      <c r="A1650">
        <v>802619</v>
      </c>
      <c r="B1650" t="s">
        <v>96</v>
      </c>
      <c r="C1650" t="s">
        <v>930</v>
      </c>
      <c r="D1650" t="s">
        <v>929</v>
      </c>
      <c r="E1650" t="s">
        <v>929</v>
      </c>
      <c r="F1650" t="s">
        <v>930</v>
      </c>
      <c r="G1650" t="s">
        <v>929</v>
      </c>
      <c r="H1650" t="s">
        <v>930</v>
      </c>
      <c r="I1650" t="s">
        <v>929</v>
      </c>
      <c r="J1650" t="s">
        <v>929</v>
      </c>
      <c r="K1650" t="s">
        <v>929</v>
      </c>
      <c r="L1650" t="s">
        <v>929</v>
      </c>
      <c r="M1650" t="s">
        <v>929</v>
      </c>
      <c r="N1650" t="s">
        <v>929</v>
      </c>
    </row>
    <row r="1651" spans="1:14">
      <c r="A1651">
        <v>802623</v>
      </c>
      <c r="B1651" t="s">
        <v>96</v>
      </c>
      <c r="C1651" t="s">
        <v>930</v>
      </c>
      <c r="D1651" t="s">
        <v>929</v>
      </c>
      <c r="E1651" t="s">
        <v>929</v>
      </c>
      <c r="F1651" t="s">
        <v>930</v>
      </c>
      <c r="G1651" t="s">
        <v>929</v>
      </c>
      <c r="H1651" t="s">
        <v>929</v>
      </c>
      <c r="I1651" t="s">
        <v>929</v>
      </c>
      <c r="J1651" t="s">
        <v>929</v>
      </c>
      <c r="K1651" t="s">
        <v>929</v>
      </c>
      <c r="L1651" t="s">
        <v>929</v>
      </c>
      <c r="M1651" t="s">
        <v>929</v>
      </c>
      <c r="N1651" t="s">
        <v>929</v>
      </c>
    </row>
    <row r="1652" spans="1:14">
      <c r="A1652">
        <v>802625</v>
      </c>
      <c r="B1652" t="s">
        <v>96</v>
      </c>
      <c r="C1652" t="s">
        <v>930</v>
      </c>
      <c r="D1652" t="s">
        <v>929</v>
      </c>
      <c r="E1652" t="s">
        <v>929</v>
      </c>
      <c r="F1652" t="s">
        <v>930</v>
      </c>
      <c r="G1652" t="s">
        <v>929</v>
      </c>
      <c r="H1652" t="s">
        <v>930</v>
      </c>
      <c r="I1652" t="s">
        <v>929</v>
      </c>
      <c r="J1652" t="s">
        <v>929</v>
      </c>
      <c r="K1652" t="s">
        <v>929</v>
      </c>
      <c r="L1652" t="s">
        <v>929</v>
      </c>
      <c r="M1652" t="s">
        <v>929</v>
      </c>
      <c r="N1652" t="s">
        <v>929</v>
      </c>
    </row>
    <row r="1653" spans="1:14">
      <c r="A1653">
        <v>802626</v>
      </c>
      <c r="B1653" t="s">
        <v>96</v>
      </c>
      <c r="C1653" t="s">
        <v>930</v>
      </c>
      <c r="D1653" t="s">
        <v>930</v>
      </c>
      <c r="E1653" t="s">
        <v>928</v>
      </c>
      <c r="F1653" t="s">
        <v>929</v>
      </c>
      <c r="G1653" t="s">
        <v>929</v>
      </c>
      <c r="H1653" t="s">
        <v>929</v>
      </c>
      <c r="I1653" t="s">
        <v>929</v>
      </c>
      <c r="J1653" t="s">
        <v>929</v>
      </c>
      <c r="K1653" t="s">
        <v>929</v>
      </c>
      <c r="L1653" t="s">
        <v>930</v>
      </c>
      <c r="M1653" t="s">
        <v>928</v>
      </c>
      <c r="N1653" t="s">
        <v>929</v>
      </c>
    </row>
    <row r="1654" spans="1:14">
      <c r="A1654">
        <v>802627</v>
      </c>
      <c r="B1654" t="s">
        <v>96</v>
      </c>
      <c r="C1654" t="s">
        <v>930</v>
      </c>
      <c r="D1654" t="s">
        <v>929</v>
      </c>
      <c r="E1654" t="s">
        <v>929</v>
      </c>
      <c r="F1654" t="s">
        <v>930</v>
      </c>
      <c r="G1654" t="s">
        <v>929</v>
      </c>
      <c r="H1654" t="s">
        <v>929</v>
      </c>
      <c r="I1654" t="s">
        <v>929</v>
      </c>
      <c r="J1654" t="s">
        <v>929</v>
      </c>
      <c r="K1654" t="s">
        <v>929</v>
      </c>
      <c r="L1654" t="s">
        <v>929</v>
      </c>
      <c r="M1654" t="s">
        <v>929</v>
      </c>
      <c r="N1654" t="s">
        <v>929</v>
      </c>
    </row>
    <row r="1655" spans="1:14">
      <c r="A1655">
        <v>802628</v>
      </c>
      <c r="B1655" t="s">
        <v>96</v>
      </c>
      <c r="C1655" t="s">
        <v>930</v>
      </c>
      <c r="D1655" t="s">
        <v>930</v>
      </c>
      <c r="E1655" t="s">
        <v>929</v>
      </c>
      <c r="F1655" t="s">
        <v>930</v>
      </c>
      <c r="G1655" t="s">
        <v>930</v>
      </c>
      <c r="H1655" t="s">
        <v>929</v>
      </c>
      <c r="I1655" t="s">
        <v>930</v>
      </c>
      <c r="J1655" t="s">
        <v>929</v>
      </c>
      <c r="K1655" t="s">
        <v>930</v>
      </c>
      <c r="L1655" t="s">
        <v>930</v>
      </c>
      <c r="M1655" t="s">
        <v>929</v>
      </c>
      <c r="N1655" t="s">
        <v>929</v>
      </c>
    </row>
    <row r="1656" spans="1:14">
      <c r="A1656">
        <v>802629</v>
      </c>
      <c r="B1656" t="s">
        <v>96</v>
      </c>
      <c r="C1656" t="s">
        <v>929</v>
      </c>
      <c r="D1656" t="s">
        <v>929</v>
      </c>
      <c r="E1656" t="s">
        <v>928</v>
      </c>
      <c r="F1656" t="s">
        <v>928</v>
      </c>
      <c r="G1656" t="s">
        <v>928</v>
      </c>
      <c r="H1656" t="s">
        <v>929</v>
      </c>
      <c r="I1656" t="s">
        <v>929</v>
      </c>
      <c r="J1656" t="s">
        <v>929</v>
      </c>
      <c r="K1656" t="s">
        <v>929</v>
      </c>
      <c r="L1656" t="s">
        <v>929</v>
      </c>
      <c r="M1656" t="s">
        <v>929</v>
      </c>
      <c r="N1656" t="s">
        <v>929</v>
      </c>
    </row>
    <row r="1657" spans="1:14">
      <c r="A1657">
        <v>802630</v>
      </c>
      <c r="B1657" t="s">
        <v>96</v>
      </c>
      <c r="C1657" t="s">
        <v>930</v>
      </c>
      <c r="D1657" t="s">
        <v>929</v>
      </c>
      <c r="E1657" t="s">
        <v>929</v>
      </c>
      <c r="F1657" t="s">
        <v>929</v>
      </c>
      <c r="G1657" t="s">
        <v>930</v>
      </c>
      <c r="H1657" t="s">
        <v>929</v>
      </c>
      <c r="I1657" t="s">
        <v>929</v>
      </c>
      <c r="J1657" t="s">
        <v>929</v>
      </c>
      <c r="K1657" t="s">
        <v>929</v>
      </c>
      <c r="L1657" t="s">
        <v>929</v>
      </c>
      <c r="M1657" t="s">
        <v>929</v>
      </c>
      <c r="N1657" t="s">
        <v>929</v>
      </c>
    </row>
    <row r="1658" spans="1:14">
      <c r="A1658">
        <v>802631</v>
      </c>
      <c r="B1658" t="s">
        <v>96</v>
      </c>
      <c r="C1658" t="s">
        <v>930</v>
      </c>
      <c r="D1658" t="s">
        <v>929</v>
      </c>
      <c r="E1658" t="s">
        <v>929</v>
      </c>
      <c r="F1658" t="s">
        <v>929</v>
      </c>
      <c r="G1658" t="s">
        <v>929</v>
      </c>
      <c r="H1658" t="s">
        <v>930</v>
      </c>
      <c r="I1658" t="s">
        <v>929</v>
      </c>
      <c r="J1658" t="s">
        <v>929</v>
      </c>
      <c r="K1658" t="s">
        <v>929</v>
      </c>
      <c r="L1658" t="s">
        <v>929</v>
      </c>
      <c r="M1658" t="s">
        <v>929</v>
      </c>
      <c r="N1658" t="s">
        <v>929</v>
      </c>
    </row>
    <row r="1659" spans="1:14">
      <c r="A1659">
        <v>802632</v>
      </c>
      <c r="B1659" t="s">
        <v>96</v>
      </c>
      <c r="C1659" t="s">
        <v>930</v>
      </c>
      <c r="D1659" t="s">
        <v>929</v>
      </c>
      <c r="E1659" t="s">
        <v>929</v>
      </c>
      <c r="F1659" t="s">
        <v>930</v>
      </c>
      <c r="G1659" t="s">
        <v>929</v>
      </c>
      <c r="H1659" t="s">
        <v>929</v>
      </c>
      <c r="I1659" t="s">
        <v>929</v>
      </c>
      <c r="J1659" t="s">
        <v>929</v>
      </c>
      <c r="K1659" t="s">
        <v>929</v>
      </c>
      <c r="L1659" t="s">
        <v>929</v>
      </c>
      <c r="M1659" t="s">
        <v>929</v>
      </c>
      <c r="N1659" t="s">
        <v>929</v>
      </c>
    </row>
    <row r="1660" spans="1:14">
      <c r="A1660">
        <v>802635</v>
      </c>
      <c r="B1660" t="s">
        <v>96</v>
      </c>
      <c r="C1660" t="s">
        <v>929</v>
      </c>
      <c r="D1660" t="s">
        <v>930</v>
      </c>
      <c r="E1660" t="s">
        <v>930</v>
      </c>
      <c r="F1660" t="s">
        <v>929</v>
      </c>
      <c r="G1660" t="s">
        <v>930</v>
      </c>
      <c r="H1660" t="s">
        <v>929</v>
      </c>
      <c r="I1660" t="s">
        <v>929</v>
      </c>
      <c r="J1660" t="s">
        <v>929</v>
      </c>
      <c r="K1660" t="s">
        <v>929</v>
      </c>
      <c r="L1660" t="s">
        <v>929</v>
      </c>
      <c r="M1660" t="s">
        <v>929</v>
      </c>
      <c r="N1660" t="s">
        <v>929</v>
      </c>
    </row>
    <row r="1661" spans="1:14">
      <c r="A1661">
        <v>802636</v>
      </c>
      <c r="B1661" t="s">
        <v>96</v>
      </c>
      <c r="C1661" t="s">
        <v>930</v>
      </c>
      <c r="D1661" t="s">
        <v>929</v>
      </c>
      <c r="E1661" t="s">
        <v>929</v>
      </c>
      <c r="F1661" t="s">
        <v>930</v>
      </c>
      <c r="G1661" t="s">
        <v>929</v>
      </c>
      <c r="H1661" t="s">
        <v>929</v>
      </c>
      <c r="I1661" t="s">
        <v>929</v>
      </c>
      <c r="J1661" t="s">
        <v>929</v>
      </c>
      <c r="K1661" t="s">
        <v>929</v>
      </c>
      <c r="L1661" t="s">
        <v>929</v>
      </c>
      <c r="M1661" t="s">
        <v>929</v>
      </c>
      <c r="N1661" t="s">
        <v>929</v>
      </c>
    </row>
    <row r="1662" spans="1:14">
      <c r="A1662">
        <v>802637</v>
      </c>
      <c r="B1662" t="s">
        <v>96</v>
      </c>
      <c r="C1662" t="s">
        <v>930</v>
      </c>
      <c r="D1662" t="s">
        <v>930</v>
      </c>
      <c r="E1662" t="s">
        <v>929</v>
      </c>
      <c r="F1662" t="s">
        <v>929</v>
      </c>
      <c r="G1662" t="s">
        <v>930</v>
      </c>
      <c r="H1662" t="s">
        <v>929</v>
      </c>
      <c r="I1662" t="s">
        <v>929</v>
      </c>
      <c r="J1662" t="s">
        <v>929</v>
      </c>
      <c r="K1662" t="s">
        <v>929</v>
      </c>
      <c r="L1662" t="s">
        <v>929</v>
      </c>
      <c r="M1662" t="s">
        <v>929</v>
      </c>
      <c r="N1662" t="s">
        <v>929</v>
      </c>
    </row>
    <row r="1663" spans="1:14">
      <c r="A1663">
        <v>802638</v>
      </c>
      <c r="B1663" t="s">
        <v>96</v>
      </c>
      <c r="C1663" t="s">
        <v>930</v>
      </c>
      <c r="D1663" t="s">
        <v>930</v>
      </c>
      <c r="E1663" t="s">
        <v>929</v>
      </c>
      <c r="F1663" t="s">
        <v>930</v>
      </c>
      <c r="G1663" t="s">
        <v>929</v>
      </c>
      <c r="H1663" t="s">
        <v>930</v>
      </c>
      <c r="I1663" t="s">
        <v>929</v>
      </c>
      <c r="J1663" t="s">
        <v>929</v>
      </c>
      <c r="K1663" t="s">
        <v>929</v>
      </c>
      <c r="L1663" t="s">
        <v>929</v>
      </c>
      <c r="M1663" t="s">
        <v>929</v>
      </c>
      <c r="N1663" t="s">
        <v>929</v>
      </c>
    </row>
    <row r="1664" spans="1:14">
      <c r="A1664">
        <v>802639</v>
      </c>
      <c r="B1664" t="s">
        <v>96</v>
      </c>
      <c r="C1664" t="s">
        <v>928</v>
      </c>
      <c r="D1664" t="s">
        <v>929</v>
      </c>
      <c r="E1664" t="s">
        <v>930</v>
      </c>
      <c r="F1664" t="s">
        <v>929</v>
      </c>
      <c r="G1664" t="s">
        <v>928</v>
      </c>
      <c r="H1664" t="s">
        <v>929</v>
      </c>
      <c r="I1664" t="s">
        <v>929</v>
      </c>
      <c r="J1664" t="s">
        <v>929</v>
      </c>
      <c r="K1664" t="s">
        <v>929</v>
      </c>
      <c r="L1664" t="s">
        <v>929</v>
      </c>
      <c r="M1664" t="s">
        <v>929</v>
      </c>
      <c r="N1664" t="s">
        <v>929</v>
      </c>
    </row>
    <row r="1665" spans="1:14">
      <c r="A1665">
        <v>802641</v>
      </c>
      <c r="B1665" t="s">
        <v>96</v>
      </c>
      <c r="C1665" t="s">
        <v>930</v>
      </c>
      <c r="D1665" t="s">
        <v>930</v>
      </c>
      <c r="E1665" t="s">
        <v>930</v>
      </c>
      <c r="F1665" t="s">
        <v>930</v>
      </c>
      <c r="G1665" t="s">
        <v>930</v>
      </c>
      <c r="H1665" t="s">
        <v>930</v>
      </c>
      <c r="I1665" t="s">
        <v>929</v>
      </c>
      <c r="J1665" t="s">
        <v>929</v>
      </c>
      <c r="K1665" t="s">
        <v>929</v>
      </c>
      <c r="L1665" t="s">
        <v>929</v>
      </c>
      <c r="M1665" t="s">
        <v>929</v>
      </c>
      <c r="N1665" t="s">
        <v>929</v>
      </c>
    </row>
    <row r="1666" spans="1:14">
      <c r="A1666">
        <v>802642</v>
      </c>
      <c r="B1666" t="s">
        <v>96</v>
      </c>
      <c r="C1666" t="s">
        <v>930</v>
      </c>
      <c r="D1666" t="s">
        <v>929</v>
      </c>
      <c r="E1666" t="s">
        <v>929</v>
      </c>
      <c r="F1666" t="s">
        <v>929</v>
      </c>
      <c r="G1666" t="s">
        <v>929</v>
      </c>
      <c r="H1666" t="s">
        <v>930</v>
      </c>
      <c r="I1666" t="s">
        <v>929</v>
      </c>
      <c r="J1666" t="s">
        <v>929</v>
      </c>
      <c r="K1666" t="s">
        <v>929</v>
      </c>
      <c r="L1666" t="s">
        <v>929</v>
      </c>
      <c r="M1666" t="s">
        <v>929</v>
      </c>
      <c r="N1666" t="s">
        <v>929</v>
      </c>
    </row>
    <row r="1667" spans="1:14">
      <c r="A1667">
        <v>802643</v>
      </c>
      <c r="B1667" t="s">
        <v>96</v>
      </c>
      <c r="C1667" t="s">
        <v>928</v>
      </c>
      <c r="D1667" t="s">
        <v>928</v>
      </c>
      <c r="E1667" t="s">
        <v>929</v>
      </c>
      <c r="F1667" t="s">
        <v>930</v>
      </c>
      <c r="G1667" t="s">
        <v>929</v>
      </c>
      <c r="H1667" t="s">
        <v>930</v>
      </c>
      <c r="I1667" t="s">
        <v>929</v>
      </c>
      <c r="J1667" t="s">
        <v>929</v>
      </c>
      <c r="K1667" t="s">
        <v>929</v>
      </c>
      <c r="L1667" t="s">
        <v>929</v>
      </c>
      <c r="M1667" t="s">
        <v>929</v>
      </c>
      <c r="N1667" t="s">
        <v>929</v>
      </c>
    </row>
    <row r="1668" spans="1:14">
      <c r="A1668">
        <v>802644</v>
      </c>
      <c r="B1668" t="s">
        <v>96</v>
      </c>
      <c r="C1668" t="s">
        <v>930</v>
      </c>
      <c r="D1668" t="s">
        <v>930</v>
      </c>
      <c r="E1668" t="s">
        <v>929</v>
      </c>
      <c r="F1668" t="s">
        <v>929</v>
      </c>
      <c r="G1668" t="s">
        <v>929</v>
      </c>
      <c r="H1668" t="s">
        <v>930</v>
      </c>
      <c r="I1668" t="s">
        <v>929</v>
      </c>
      <c r="J1668" t="s">
        <v>929</v>
      </c>
      <c r="K1668" t="s">
        <v>929</v>
      </c>
      <c r="L1668" t="s">
        <v>929</v>
      </c>
      <c r="M1668" t="s">
        <v>929</v>
      </c>
      <c r="N1668" t="s">
        <v>929</v>
      </c>
    </row>
    <row r="1669" spans="1:14">
      <c r="A1669">
        <v>802647</v>
      </c>
      <c r="B1669" t="s">
        <v>96</v>
      </c>
      <c r="C1669" t="s">
        <v>930</v>
      </c>
      <c r="D1669" t="s">
        <v>930</v>
      </c>
      <c r="E1669" t="s">
        <v>929</v>
      </c>
      <c r="F1669" t="s">
        <v>930</v>
      </c>
      <c r="G1669" t="s">
        <v>930</v>
      </c>
      <c r="H1669" t="s">
        <v>930</v>
      </c>
      <c r="I1669" t="s">
        <v>929</v>
      </c>
      <c r="J1669" t="s">
        <v>929</v>
      </c>
      <c r="K1669" t="s">
        <v>929</v>
      </c>
      <c r="L1669" t="s">
        <v>929</v>
      </c>
      <c r="M1669" t="s">
        <v>929</v>
      </c>
      <c r="N1669" t="s">
        <v>929</v>
      </c>
    </row>
    <row r="1670" spans="1:14">
      <c r="A1670">
        <v>802648</v>
      </c>
      <c r="B1670" t="s">
        <v>96</v>
      </c>
      <c r="C1670" t="s">
        <v>928</v>
      </c>
      <c r="D1670" t="s">
        <v>929</v>
      </c>
      <c r="E1670" t="s">
        <v>928</v>
      </c>
      <c r="F1670" t="s">
        <v>929</v>
      </c>
      <c r="G1670" t="s">
        <v>928</v>
      </c>
      <c r="H1670" t="s">
        <v>929</v>
      </c>
      <c r="I1670" t="s">
        <v>929</v>
      </c>
      <c r="J1670" t="s">
        <v>929</v>
      </c>
      <c r="K1670" t="s">
        <v>929</v>
      </c>
      <c r="L1670" t="s">
        <v>929</v>
      </c>
      <c r="M1670" t="s">
        <v>929</v>
      </c>
      <c r="N1670" t="s">
        <v>929</v>
      </c>
    </row>
    <row r="1671" spans="1:14">
      <c r="A1671">
        <v>802649</v>
      </c>
      <c r="B1671" t="s">
        <v>96</v>
      </c>
      <c r="C1671" t="s">
        <v>930</v>
      </c>
      <c r="D1671" t="s">
        <v>929</v>
      </c>
      <c r="E1671" t="s">
        <v>929</v>
      </c>
      <c r="F1671" t="s">
        <v>929</v>
      </c>
      <c r="G1671" t="s">
        <v>930</v>
      </c>
      <c r="H1671" t="s">
        <v>930</v>
      </c>
      <c r="I1671" t="s">
        <v>929</v>
      </c>
      <c r="J1671" t="s">
        <v>929</v>
      </c>
      <c r="K1671" t="s">
        <v>929</v>
      </c>
      <c r="L1671" t="s">
        <v>929</v>
      </c>
      <c r="M1671" t="s">
        <v>929</v>
      </c>
      <c r="N1671" t="s">
        <v>929</v>
      </c>
    </row>
    <row r="1672" spans="1:14">
      <c r="A1672">
        <v>802653</v>
      </c>
      <c r="B1672" t="s">
        <v>96</v>
      </c>
      <c r="C1672" t="s">
        <v>930</v>
      </c>
      <c r="D1672" t="s">
        <v>929</v>
      </c>
      <c r="E1672" t="s">
        <v>929</v>
      </c>
      <c r="F1672" t="s">
        <v>929</v>
      </c>
      <c r="G1672" t="s">
        <v>930</v>
      </c>
      <c r="H1672" t="s">
        <v>929</v>
      </c>
      <c r="I1672" t="s">
        <v>929</v>
      </c>
      <c r="J1672" t="s">
        <v>929</v>
      </c>
      <c r="K1672" t="s">
        <v>929</v>
      </c>
      <c r="L1672" t="s">
        <v>929</v>
      </c>
      <c r="M1672" t="s">
        <v>929</v>
      </c>
      <c r="N1672" t="s">
        <v>929</v>
      </c>
    </row>
    <row r="1673" spans="1:14">
      <c r="A1673">
        <v>802654</v>
      </c>
      <c r="B1673" t="s">
        <v>96</v>
      </c>
      <c r="C1673" t="s">
        <v>930</v>
      </c>
      <c r="D1673" t="s">
        <v>929</v>
      </c>
      <c r="E1673" t="s">
        <v>929</v>
      </c>
      <c r="F1673" t="s">
        <v>929</v>
      </c>
      <c r="G1673" t="s">
        <v>929</v>
      </c>
      <c r="H1673" t="s">
        <v>930</v>
      </c>
      <c r="I1673" t="s">
        <v>929</v>
      </c>
      <c r="J1673" t="s">
        <v>929</v>
      </c>
      <c r="K1673" t="s">
        <v>929</v>
      </c>
      <c r="L1673" t="s">
        <v>929</v>
      </c>
      <c r="M1673" t="s">
        <v>929</v>
      </c>
      <c r="N1673" t="s">
        <v>929</v>
      </c>
    </row>
    <row r="1674" spans="1:14">
      <c r="A1674">
        <v>802655</v>
      </c>
      <c r="B1674" t="s">
        <v>96</v>
      </c>
      <c r="C1674" t="s">
        <v>928</v>
      </c>
      <c r="D1674" t="s">
        <v>928</v>
      </c>
      <c r="E1674" t="s">
        <v>930</v>
      </c>
      <c r="F1674" t="s">
        <v>928</v>
      </c>
      <c r="G1674" t="s">
        <v>929</v>
      </c>
      <c r="H1674" t="s">
        <v>928</v>
      </c>
      <c r="I1674" t="s">
        <v>930</v>
      </c>
      <c r="J1674" t="s">
        <v>929</v>
      </c>
      <c r="K1674" t="s">
        <v>929</v>
      </c>
      <c r="L1674" t="s">
        <v>929</v>
      </c>
      <c r="M1674" t="s">
        <v>929</v>
      </c>
      <c r="N1674" t="s">
        <v>930</v>
      </c>
    </row>
    <row r="1675" spans="1:14">
      <c r="A1675">
        <v>802656</v>
      </c>
      <c r="B1675" t="s">
        <v>96</v>
      </c>
      <c r="C1675" t="s">
        <v>930</v>
      </c>
      <c r="D1675" t="s">
        <v>930</v>
      </c>
      <c r="E1675" t="s">
        <v>929</v>
      </c>
      <c r="F1675" t="s">
        <v>930</v>
      </c>
      <c r="G1675" t="s">
        <v>930</v>
      </c>
      <c r="H1675" t="s">
        <v>930</v>
      </c>
      <c r="I1675" t="s">
        <v>930</v>
      </c>
      <c r="J1675" t="s">
        <v>930</v>
      </c>
      <c r="K1675" t="s">
        <v>928</v>
      </c>
      <c r="L1675" t="s">
        <v>930</v>
      </c>
      <c r="M1675" t="s">
        <v>928</v>
      </c>
      <c r="N1675" t="s">
        <v>930</v>
      </c>
    </row>
    <row r="1676" spans="1:14">
      <c r="A1676">
        <v>802657</v>
      </c>
      <c r="B1676" t="s">
        <v>96</v>
      </c>
      <c r="C1676" t="s">
        <v>930</v>
      </c>
      <c r="D1676" t="s">
        <v>930</v>
      </c>
      <c r="E1676" t="s">
        <v>929</v>
      </c>
      <c r="F1676" t="s">
        <v>930</v>
      </c>
      <c r="G1676" t="s">
        <v>929</v>
      </c>
      <c r="H1676" t="s">
        <v>929</v>
      </c>
      <c r="I1676" t="s">
        <v>929</v>
      </c>
      <c r="J1676" t="s">
        <v>929</v>
      </c>
      <c r="K1676" t="s">
        <v>929</v>
      </c>
      <c r="L1676" t="s">
        <v>929</v>
      </c>
      <c r="M1676" t="s">
        <v>929</v>
      </c>
      <c r="N1676" t="s">
        <v>929</v>
      </c>
    </row>
    <row r="1677" spans="1:14">
      <c r="A1677">
        <v>802658</v>
      </c>
      <c r="B1677" t="s">
        <v>96</v>
      </c>
      <c r="C1677" t="s">
        <v>928</v>
      </c>
      <c r="D1677" t="s">
        <v>928</v>
      </c>
      <c r="E1677" t="s">
        <v>930</v>
      </c>
      <c r="F1677" t="s">
        <v>929</v>
      </c>
      <c r="G1677" t="s">
        <v>928</v>
      </c>
      <c r="H1677" t="s">
        <v>929</v>
      </c>
      <c r="I1677" t="s">
        <v>929</v>
      </c>
      <c r="J1677" t="s">
        <v>929</v>
      </c>
      <c r="K1677" t="s">
        <v>928</v>
      </c>
      <c r="L1677" t="s">
        <v>929</v>
      </c>
      <c r="M1677" t="s">
        <v>929</v>
      </c>
      <c r="N1677" t="s">
        <v>929</v>
      </c>
    </row>
    <row r="1678" spans="1:14">
      <c r="A1678">
        <v>802659</v>
      </c>
      <c r="B1678" t="s">
        <v>96</v>
      </c>
      <c r="C1678" t="s">
        <v>930</v>
      </c>
      <c r="D1678" t="s">
        <v>929</v>
      </c>
      <c r="E1678" t="s">
        <v>929</v>
      </c>
      <c r="F1678" t="s">
        <v>930</v>
      </c>
      <c r="G1678" t="s">
        <v>929</v>
      </c>
      <c r="H1678" t="s">
        <v>929</v>
      </c>
      <c r="I1678" t="s">
        <v>929</v>
      </c>
      <c r="J1678" t="s">
        <v>929</v>
      </c>
      <c r="K1678" t="s">
        <v>929</v>
      </c>
      <c r="L1678" t="s">
        <v>929</v>
      </c>
      <c r="M1678" t="s">
        <v>929</v>
      </c>
      <c r="N1678" t="s">
        <v>929</v>
      </c>
    </row>
    <row r="1679" spans="1:14">
      <c r="A1679">
        <v>802660</v>
      </c>
      <c r="B1679" t="s">
        <v>96</v>
      </c>
      <c r="C1679" t="s">
        <v>930</v>
      </c>
      <c r="D1679" t="s">
        <v>930</v>
      </c>
      <c r="E1679" t="s">
        <v>929</v>
      </c>
      <c r="F1679" t="s">
        <v>929</v>
      </c>
      <c r="G1679" t="s">
        <v>929</v>
      </c>
      <c r="H1679" t="s">
        <v>929</v>
      </c>
      <c r="I1679" t="s">
        <v>929</v>
      </c>
      <c r="J1679" t="s">
        <v>929</v>
      </c>
      <c r="K1679" t="s">
        <v>929</v>
      </c>
      <c r="L1679" t="s">
        <v>929</v>
      </c>
      <c r="M1679" t="s">
        <v>929</v>
      </c>
      <c r="N1679" t="s">
        <v>929</v>
      </c>
    </row>
    <row r="1680" spans="1:14">
      <c r="A1680">
        <v>802661</v>
      </c>
      <c r="B1680" t="s">
        <v>96</v>
      </c>
      <c r="C1680" t="s">
        <v>930</v>
      </c>
      <c r="D1680" t="s">
        <v>930</v>
      </c>
      <c r="E1680" t="s">
        <v>929</v>
      </c>
      <c r="F1680" t="s">
        <v>929</v>
      </c>
      <c r="G1680" t="s">
        <v>929</v>
      </c>
      <c r="H1680" t="s">
        <v>929</v>
      </c>
      <c r="I1680" t="s">
        <v>929</v>
      </c>
      <c r="J1680" t="s">
        <v>929</v>
      </c>
      <c r="K1680" t="s">
        <v>929</v>
      </c>
      <c r="L1680" t="s">
        <v>929</v>
      </c>
      <c r="M1680" t="s">
        <v>929</v>
      </c>
      <c r="N1680" t="s">
        <v>929</v>
      </c>
    </row>
    <row r="1681" spans="1:14">
      <c r="A1681">
        <v>802662</v>
      </c>
      <c r="B1681" t="s">
        <v>96</v>
      </c>
      <c r="C1681" t="s">
        <v>930</v>
      </c>
      <c r="D1681" t="s">
        <v>930</v>
      </c>
      <c r="E1681" t="s">
        <v>930</v>
      </c>
      <c r="F1681" t="s">
        <v>929</v>
      </c>
      <c r="G1681" t="s">
        <v>929</v>
      </c>
      <c r="H1681" t="s">
        <v>930</v>
      </c>
      <c r="I1681" t="s">
        <v>930</v>
      </c>
      <c r="J1681" t="s">
        <v>929</v>
      </c>
      <c r="K1681" t="s">
        <v>929</v>
      </c>
      <c r="L1681" t="s">
        <v>930</v>
      </c>
      <c r="M1681" t="s">
        <v>929</v>
      </c>
      <c r="N1681" t="s">
        <v>929</v>
      </c>
    </row>
    <row r="1682" spans="1:14">
      <c r="A1682">
        <v>802664</v>
      </c>
      <c r="B1682" t="s">
        <v>96</v>
      </c>
      <c r="C1682" t="s">
        <v>930</v>
      </c>
      <c r="D1682" t="s">
        <v>930</v>
      </c>
      <c r="E1682" t="s">
        <v>929</v>
      </c>
      <c r="F1682" t="s">
        <v>929</v>
      </c>
      <c r="G1682" t="s">
        <v>929</v>
      </c>
      <c r="H1682" t="s">
        <v>930</v>
      </c>
      <c r="I1682" t="s">
        <v>929</v>
      </c>
      <c r="J1682" t="s">
        <v>929</v>
      </c>
      <c r="K1682" t="s">
        <v>929</v>
      </c>
      <c r="L1682" t="s">
        <v>929</v>
      </c>
      <c r="M1682" t="s">
        <v>929</v>
      </c>
      <c r="N1682" t="s">
        <v>929</v>
      </c>
    </row>
    <row r="1683" spans="1:14">
      <c r="A1683">
        <v>802665</v>
      </c>
      <c r="B1683" t="s">
        <v>96</v>
      </c>
      <c r="C1683" t="s">
        <v>929</v>
      </c>
      <c r="D1683" t="s">
        <v>930</v>
      </c>
      <c r="E1683" t="s">
        <v>929</v>
      </c>
      <c r="F1683" t="s">
        <v>929</v>
      </c>
      <c r="G1683" t="s">
        <v>930</v>
      </c>
      <c r="H1683" t="s">
        <v>929</v>
      </c>
      <c r="I1683" t="s">
        <v>929</v>
      </c>
      <c r="J1683" t="s">
        <v>929</v>
      </c>
      <c r="K1683" t="s">
        <v>929</v>
      </c>
      <c r="L1683" t="s">
        <v>929</v>
      </c>
      <c r="M1683" t="s">
        <v>929</v>
      </c>
      <c r="N1683" t="s">
        <v>929</v>
      </c>
    </row>
    <row r="1684" spans="1:14">
      <c r="A1684">
        <v>802667</v>
      </c>
      <c r="B1684" t="s">
        <v>96</v>
      </c>
      <c r="C1684" t="s">
        <v>930</v>
      </c>
      <c r="D1684" t="s">
        <v>930</v>
      </c>
      <c r="E1684" t="s">
        <v>929</v>
      </c>
      <c r="F1684" t="s">
        <v>929</v>
      </c>
      <c r="G1684" t="s">
        <v>929</v>
      </c>
      <c r="H1684" t="s">
        <v>929</v>
      </c>
      <c r="I1684" t="s">
        <v>929</v>
      </c>
      <c r="J1684" t="s">
        <v>929</v>
      </c>
      <c r="K1684" t="s">
        <v>929</v>
      </c>
      <c r="L1684" t="s">
        <v>929</v>
      </c>
      <c r="M1684" t="s">
        <v>929</v>
      </c>
      <c r="N1684" t="s">
        <v>929</v>
      </c>
    </row>
    <row r="1685" spans="1:14">
      <c r="A1685">
        <v>802668</v>
      </c>
      <c r="B1685" t="s">
        <v>96</v>
      </c>
      <c r="C1685" t="s">
        <v>930</v>
      </c>
      <c r="D1685" t="s">
        <v>930</v>
      </c>
      <c r="E1685" t="s">
        <v>929</v>
      </c>
      <c r="F1685" t="s">
        <v>929</v>
      </c>
      <c r="G1685" t="s">
        <v>929</v>
      </c>
      <c r="H1685" t="s">
        <v>930</v>
      </c>
      <c r="I1685" t="s">
        <v>929</v>
      </c>
      <c r="J1685" t="s">
        <v>929</v>
      </c>
      <c r="K1685" t="s">
        <v>929</v>
      </c>
      <c r="L1685" t="s">
        <v>929</v>
      </c>
      <c r="M1685" t="s">
        <v>929</v>
      </c>
      <c r="N1685" t="s">
        <v>929</v>
      </c>
    </row>
    <row r="1686" spans="1:14">
      <c r="A1686">
        <v>802669</v>
      </c>
      <c r="B1686" t="s">
        <v>96</v>
      </c>
      <c r="C1686" t="s">
        <v>930</v>
      </c>
      <c r="D1686" t="s">
        <v>929</v>
      </c>
      <c r="E1686" t="s">
        <v>930</v>
      </c>
      <c r="F1686" t="s">
        <v>930</v>
      </c>
      <c r="G1686" t="s">
        <v>930</v>
      </c>
      <c r="H1686" t="s">
        <v>930</v>
      </c>
      <c r="I1686" t="s">
        <v>929</v>
      </c>
      <c r="J1686" t="s">
        <v>928</v>
      </c>
      <c r="K1686" t="s">
        <v>929</v>
      </c>
      <c r="L1686" t="s">
        <v>929</v>
      </c>
      <c r="M1686" t="s">
        <v>930</v>
      </c>
      <c r="N1686" t="s">
        <v>928</v>
      </c>
    </row>
    <row r="1687" spans="1:14">
      <c r="A1687">
        <v>802670</v>
      </c>
      <c r="B1687" t="s">
        <v>96</v>
      </c>
      <c r="C1687" t="s">
        <v>929</v>
      </c>
      <c r="D1687" t="s">
        <v>930</v>
      </c>
      <c r="E1687" t="s">
        <v>929</v>
      </c>
      <c r="F1687" t="s">
        <v>930</v>
      </c>
      <c r="G1687" t="s">
        <v>929</v>
      </c>
      <c r="H1687" t="s">
        <v>930</v>
      </c>
      <c r="I1687" t="s">
        <v>929</v>
      </c>
      <c r="J1687" t="s">
        <v>929</v>
      </c>
      <c r="K1687" t="s">
        <v>929</v>
      </c>
      <c r="L1687" t="s">
        <v>929</v>
      </c>
      <c r="M1687" t="s">
        <v>929</v>
      </c>
      <c r="N1687" t="s">
        <v>929</v>
      </c>
    </row>
    <row r="1688" spans="1:14">
      <c r="A1688">
        <v>802671</v>
      </c>
      <c r="B1688" t="s">
        <v>96</v>
      </c>
      <c r="C1688" t="s">
        <v>930</v>
      </c>
      <c r="D1688" t="s">
        <v>929</v>
      </c>
      <c r="E1688" t="s">
        <v>929</v>
      </c>
      <c r="F1688" t="s">
        <v>929</v>
      </c>
      <c r="G1688" t="s">
        <v>930</v>
      </c>
      <c r="H1688" t="s">
        <v>929</v>
      </c>
      <c r="I1688" t="s">
        <v>929</v>
      </c>
      <c r="J1688" t="s">
        <v>929</v>
      </c>
      <c r="K1688" t="s">
        <v>929</v>
      </c>
      <c r="L1688" t="s">
        <v>929</v>
      </c>
      <c r="M1688" t="s">
        <v>929</v>
      </c>
      <c r="N1688" t="s">
        <v>929</v>
      </c>
    </row>
    <row r="1689" spans="1:14">
      <c r="A1689">
        <v>802672</v>
      </c>
      <c r="B1689" t="s">
        <v>96</v>
      </c>
      <c r="C1689" t="s">
        <v>928</v>
      </c>
      <c r="D1689" t="s">
        <v>930</v>
      </c>
      <c r="E1689" t="s">
        <v>928</v>
      </c>
      <c r="F1689" t="s">
        <v>930</v>
      </c>
      <c r="G1689" t="s">
        <v>930</v>
      </c>
      <c r="H1689" t="s">
        <v>928</v>
      </c>
      <c r="I1689" t="s">
        <v>928</v>
      </c>
      <c r="J1689" t="s">
        <v>930</v>
      </c>
      <c r="K1689" t="s">
        <v>929</v>
      </c>
      <c r="L1689" t="s">
        <v>928</v>
      </c>
      <c r="M1689" t="s">
        <v>930</v>
      </c>
      <c r="N1689" t="s">
        <v>928</v>
      </c>
    </row>
    <row r="1690" spans="1:14">
      <c r="A1690">
        <v>802675</v>
      </c>
      <c r="B1690" t="s">
        <v>96</v>
      </c>
      <c r="C1690" t="s">
        <v>930</v>
      </c>
      <c r="D1690" t="s">
        <v>930</v>
      </c>
      <c r="E1690" t="s">
        <v>929</v>
      </c>
      <c r="F1690" t="s">
        <v>930</v>
      </c>
      <c r="G1690" t="s">
        <v>929</v>
      </c>
      <c r="H1690" t="s">
        <v>930</v>
      </c>
      <c r="I1690" t="s">
        <v>930</v>
      </c>
      <c r="J1690" t="s">
        <v>929</v>
      </c>
      <c r="K1690" t="s">
        <v>929</v>
      </c>
      <c r="L1690" t="s">
        <v>930</v>
      </c>
      <c r="M1690" t="s">
        <v>929</v>
      </c>
      <c r="N1690" t="s">
        <v>929</v>
      </c>
    </row>
    <row r="1691" spans="1:14">
      <c r="A1691">
        <v>802676</v>
      </c>
      <c r="B1691" t="s">
        <v>96</v>
      </c>
      <c r="C1691" t="s">
        <v>930</v>
      </c>
      <c r="D1691" t="s">
        <v>928</v>
      </c>
      <c r="E1691" t="s">
        <v>930</v>
      </c>
      <c r="F1691" t="s">
        <v>930</v>
      </c>
      <c r="G1691" t="s">
        <v>930</v>
      </c>
      <c r="H1691" t="s">
        <v>929</v>
      </c>
      <c r="I1691" t="s">
        <v>929</v>
      </c>
      <c r="J1691" t="s">
        <v>929</v>
      </c>
      <c r="K1691" t="s">
        <v>930</v>
      </c>
      <c r="L1691" t="s">
        <v>929</v>
      </c>
      <c r="M1691" t="s">
        <v>929</v>
      </c>
      <c r="N1691" t="s">
        <v>929</v>
      </c>
    </row>
    <row r="1692" spans="1:14">
      <c r="A1692">
        <v>802677</v>
      </c>
      <c r="B1692" t="s">
        <v>96</v>
      </c>
      <c r="C1692" t="s">
        <v>930</v>
      </c>
      <c r="D1692" t="s">
        <v>930</v>
      </c>
      <c r="E1692" t="s">
        <v>930</v>
      </c>
      <c r="F1692" t="s">
        <v>930</v>
      </c>
      <c r="G1692" t="s">
        <v>929</v>
      </c>
      <c r="H1692" t="s">
        <v>929</v>
      </c>
      <c r="I1692" t="s">
        <v>929</v>
      </c>
      <c r="J1692" t="s">
        <v>929</v>
      </c>
      <c r="K1692" t="s">
        <v>929</v>
      </c>
      <c r="L1692" t="s">
        <v>929</v>
      </c>
      <c r="M1692" t="s">
        <v>929</v>
      </c>
      <c r="N1692" t="s">
        <v>929</v>
      </c>
    </row>
    <row r="1693" spans="1:14">
      <c r="A1693">
        <v>802679</v>
      </c>
      <c r="B1693" t="s">
        <v>96</v>
      </c>
      <c r="C1693" t="s">
        <v>928</v>
      </c>
      <c r="D1693" t="s">
        <v>930</v>
      </c>
      <c r="E1693" t="s">
        <v>928</v>
      </c>
      <c r="F1693" t="s">
        <v>928</v>
      </c>
      <c r="G1693" t="s">
        <v>929</v>
      </c>
      <c r="H1693" t="s">
        <v>930</v>
      </c>
      <c r="I1693" t="s">
        <v>929</v>
      </c>
      <c r="J1693" t="s">
        <v>928</v>
      </c>
      <c r="K1693" t="s">
        <v>929</v>
      </c>
      <c r="L1693" t="s">
        <v>928</v>
      </c>
      <c r="M1693" t="s">
        <v>928</v>
      </c>
      <c r="N1693" t="s">
        <v>929</v>
      </c>
    </row>
    <row r="1694" spans="1:14">
      <c r="A1694">
        <v>802681</v>
      </c>
      <c r="B1694" t="s">
        <v>96</v>
      </c>
      <c r="C1694" t="s">
        <v>928</v>
      </c>
      <c r="D1694" t="s">
        <v>930</v>
      </c>
      <c r="E1694" t="s">
        <v>928</v>
      </c>
      <c r="F1694" t="s">
        <v>929</v>
      </c>
      <c r="G1694" t="s">
        <v>930</v>
      </c>
      <c r="H1694" t="s">
        <v>930</v>
      </c>
      <c r="I1694" t="s">
        <v>929</v>
      </c>
      <c r="J1694" t="s">
        <v>929</v>
      </c>
      <c r="K1694" t="s">
        <v>929</v>
      </c>
      <c r="L1694" t="s">
        <v>929</v>
      </c>
      <c r="M1694" t="s">
        <v>929</v>
      </c>
      <c r="N1694" t="s">
        <v>929</v>
      </c>
    </row>
    <row r="1695" spans="1:14">
      <c r="A1695">
        <v>802682</v>
      </c>
      <c r="B1695" t="s">
        <v>96</v>
      </c>
      <c r="C1695" t="s">
        <v>930</v>
      </c>
      <c r="D1695" t="s">
        <v>930</v>
      </c>
      <c r="E1695" t="s">
        <v>930</v>
      </c>
      <c r="F1695" t="s">
        <v>930</v>
      </c>
      <c r="G1695" t="s">
        <v>929</v>
      </c>
      <c r="H1695" t="s">
        <v>929</v>
      </c>
      <c r="I1695" t="s">
        <v>929</v>
      </c>
      <c r="J1695" t="s">
        <v>929</v>
      </c>
      <c r="K1695" t="s">
        <v>929</v>
      </c>
      <c r="L1695" t="s">
        <v>929</v>
      </c>
      <c r="M1695" t="s">
        <v>929</v>
      </c>
      <c r="N1695" t="s">
        <v>929</v>
      </c>
    </row>
    <row r="1696" spans="1:14">
      <c r="A1696">
        <v>802683</v>
      </c>
      <c r="B1696" t="s">
        <v>96</v>
      </c>
      <c r="C1696" t="s">
        <v>928</v>
      </c>
      <c r="D1696" t="s">
        <v>928</v>
      </c>
      <c r="E1696" t="s">
        <v>930</v>
      </c>
      <c r="F1696" t="s">
        <v>928</v>
      </c>
      <c r="G1696" t="s">
        <v>930</v>
      </c>
      <c r="H1696" t="s">
        <v>929</v>
      </c>
      <c r="I1696" t="s">
        <v>928</v>
      </c>
      <c r="J1696" t="s">
        <v>929</v>
      </c>
      <c r="K1696" t="s">
        <v>928</v>
      </c>
      <c r="L1696" t="s">
        <v>929</v>
      </c>
      <c r="M1696" t="s">
        <v>929</v>
      </c>
      <c r="N1696" t="s">
        <v>929</v>
      </c>
    </row>
    <row r="1697" spans="1:14">
      <c r="A1697">
        <v>802685</v>
      </c>
      <c r="B1697" t="s">
        <v>96</v>
      </c>
      <c r="C1697" t="s">
        <v>930</v>
      </c>
      <c r="D1697" t="s">
        <v>929</v>
      </c>
      <c r="E1697" t="s">
        <v>929</v>
      </c>
      <c r="F1697" t="s">
        <v>930</v>
      </c>
      <c r="G1697" t="s">
        <v>930</v>
      </c>
      <c r="H1697" t="s">
        <v>928</v>
      </c>
      <c r="I1697" t="s">
        <v>929</v>
      </c>
      <c r="J1697" t="s">
        <v>928</v>
      </c>
      <c r="K1697" t="s">
        <v>929</v>
      </c>
      <c r="L1697" t="s">
        <v>929</v>
      </c>
      <c r="M1697" t="s">
        <v>928</v>
      </c>
      <c r="N1697" t="s">
        <v>930</v>
      </c>
    </row>
    <row r="1698" spans="1:14">
      <c r="A1698">
        <v>802687</v>
      </c>
      <c r="B1698" t="s">
        <v>96</v>
      </c>
      <c r="C1698" t="s">
        <v>928</v>
      </c>
      <c r="D1698" t="s">
        <v>928</v>
      </c>
      <c r="E1698" t="s">
        <v>928</v>
      </c>
      <c r="F1698" t="s">
        <v>928</v>
      </c>
      <c r="G1698" t="s">
        <v>928</v>
      </c>
      <c r="H1698" t="s">
        <v>928</v>
      </c>
      <c r="I1698" t="s">
        <v>928</v>
      </c>
      <c r="J1698" t="s">
        <v>930</v>
      </c>
      <c r="K1698" t="s">
        <v>929</v>
      </c>
      <c r="L1698" t="s">
        <v>928</v>
      </c>
      <c r="M1698" t="s">
        <v>928</v>
      </c>
      <c r="N1698" t="s">
        <v>930</v>
      </c>
    </row>
    <row r="1699" spans="1:14">
      <c r="A1699">
        <v>802688</v>
      </c>
      <c r="B1699" t="s">
        <v>96</v>
      </c>
      <c r="C1699" t="s">
        <v>930</v>
      </c>
      <c r="D1699" t="s">
        <v>930</v>
      </c>
      <c r="E1699" t="s">
        <v>929</v>
      </c>
      <c r="F1699" t="s">
        <v>930</v>
      </c>
      <c r="G1699" t="s">
        <v>929</v>
      </c>
      <c r="H1699" t="s">
        <v>929</v>
      </c>
      <c r="I1699" t="s">
        <v>929</v>
      </c>
      <c r="J1699" t="s">
        <v>929</v>
      </c>
      <c r="K1699" t="s">
        <v>929</v>
      </c>
      <c r="L1699" t="s">
        <v>929</v>
      </c>
      <c r="M1699" t="s">
        <v>929</v>
      </c>
      <c r="N1699" t="s">
        <v>929</v>
      </c>
    </row>
    <row r="1700" spans="1:14">
      <c r="A1700">
        <v>802690</v>
      </c>
      <c r="B1700" t="s">
        <v>96</v>
      </c>
      <c r="C1700" t="s">
        <v>930</v>
      </c>
      <c r="D1700" t="s">
        <v>928</v>
      </c>
      <c r="E1700" t="s">
        <v>930</v>
      </c>
      <c r="F1700" t="s">
        <v>928</v>
      </c>
      <c r="G1700" t="s">
        <v>930</v>
      </c>
      <c r="H1700" t="s">
        <v>928</v>
      </c>
      <c r="I1700" t="s">
        <v>928</v>
      </c>
      <c r="J1700" t="s">
        <v>928</v>
      </c>
      <c r="K1700" t="s">
        <v>930</v>
      </c>
      <c r="L1700" t="s">
        <v>930</v>
      </c>
      <c r="M1700" t="s">
        <v>928</v>
      </c>
      <c r="N1700" t="s">
        <v>928</v>
      </c>
    </row>
    <row r="1701" spans="1:14">
      <c r="A1701">
        <v>802691</v>
      </c>
      <c r="B1701" t="s">
        <v>96</v>
      </c>
      <c r="C1701" t="s">
        <v>928</v>
      </c>
      <c r="D1701" t="s">
        <v>930</v>
      </c>
      <c r="E1701" t="s">
        <v>929</v>
      </c>
      <c r="F1701" t="s">
        <v>930</v>
      </c>
      <c r="G1701" t="s">
        <v>930</v>
      </c>
      <c r="H1701" t="s">
        <v>928</v>
      </c>
      <c r="I1701" t="s">
        <v>929</v>
      </c>
      <c r="J1701" t="s">
        <v>929</v>
      </c>
      <c r="K1701" t="s">
        <v>929</v>
      </c>
      <c r="L1701" t="s">
        <v>929</v>
      </c>
      <c r="M1701" t="s">
        <v>929</v>
      </c>
      <c r="N1701" t="s">
        <v>929</v>
      </c>
    </row>
    <row r="1702" spans="1:14">
      <c r="A1702">
        <v>802693</v>
      </c>
      <c r="B1702" t="s">
        <v>96</v>
      </c>
      <c r="C1702" t="s">
        <v>930</v>
      </c>
      <c r="D1702" t="s">
        <v>929</v>
      </c>
      <c r="E1702" t="s">
        <v>929</v>
      </c>
      <c r="F1702" t="s">
        <v>929</v>
      </c>
      <c r="G1702" t="s">
        <v>930</v>
      </c>
      <c r="H1702" t="s">
        <v>930</v>
      </c>
      <c r="I1702" t="s">
        <v>929</v>
      </c>
      <c r="J1702" t="s">
        <v>929</v>
      </c>
      <c r="K1702" t="s">
        <v>929</v>
      </c>
      <c r="L1702" t="s">
        <v>929</v>
      </c>
      <c r="M1702" t="s">
        <v>929</v>
      </c>
      <c r="N1702" t="s">
        <v>929</v>
      </c>
    </row>
    <row r="1703" spans="1:14">
      <c r="A1703">
        <v>802694</v>
      </c>
      <c r="B1703" t="s">
        <v>96</v>
      </c>
      <c r="C1703" t="s">
        <v>930</v>
      </c>
      <c r="D1703" t="s">
        <v>930</v>
      </c>
      <c r="E1703" t="s">
        <v>929</v>
      </c>
      <c r="F1703" t="s">
        <v>929</v>
      </c>
      <c r="G1703" t="s">
        <v>929</v>
      </c>
      <c r="H1703" t="s">
        <v>929</v>
      </c>
      <c r="I1703" t="s">
        <v>929</v>
      </c>
      <c r="J1703" t="s">
        <v>929</v>
      </c>
      <c r="K1703" t="s">
        <v>929</v>
      </c>
      <c r="L1703" t="s">
        <v>929</v>
      </c>
      <c r="M1703" t="s">
        <v>929</v>
      </c>
      <c r="N1703" t="s">
        <v>929</v>
      </c>
    </row>
    <row r="1704" spans="1:14">
      <c r="A1704">
        <v>802696</v>
      </c>
      <c r="B1704" t="s">
        <v>96</v>
      </c>
      <c r="C1704" t="s">
        <v>928</v>
      </c>
      <c r="D1704" t="s">
        <v>930</v>
      </c>
      <c r="E1704" t="s">
        <v>928</v>
      </c>
      <c r="F1704" t="s">
        <v>929</v>
      </c>
      <c r="G1704" t="s">
        <v>929</v>
      </c>
      <c r="H1704" t="s">
        <v>930</v>
      </c>
      <c r="I1704" t="s">
        <v>930</v>
      </c>
      <c r="J1704" t="s">
        <v>929</v>
      </c>
      <c r="K1704" t="s">
        <v>929</v>
      </c>
      <c r="L1704" t="s">
        <v>930</v>
      </c>
      <c r="M1704" t="s">
        <v>928</v>
      </c>
      <c r="N1704" t="s">
        <v>929</v>
      </c>
    </row>
    <row r="1705" spans="1:14">
      <c r="A1705">
        <v>802697</v>
      </c>
      <c r="B1705" t="s">
        <v>96</v>
      </c>
      <c r="C1705" t="s">
        <v>928</v>
      </c>
      <c r="D1705" t="s">
        <v>928</v>
      </c>
      <c r="E1705" t="s">
        <v>929</v>
      </c>
      <c r="F1705" t="s">
        <v>929</v>
      </c>
      <c r="G1705" t="s">
        <v>930</v>
      </c>
      <c r="H1705" t="s">
        <v>930</v>
      </c>
      <c r="I1705" t="s">
        <v>930</v>
      </c>
      <c r="J1705" t="s">
        <v>929</v>
      </c>
      <c r="K1705" t="s">
        <v>929</v>
      </c>
      <c r="L1705" t="s">
        <v>929</v>
      </c>
      <c r="M1705" t="s">
        <v>930</v>
      </c>
      <c r="N1705" t="s">
        <v>929</v>
      </c>
    </row>
    <row r="1706" spans="1:14">
      <c r="A1706">
        <v>802698</v>
      </c>
      <c r="B1706" t="s">
        <v>96</v>
      </c>
      <c r="C1706" t="s">
        <v>930</v>
      </c>
      <c r="D1706" t="s">
        <v>930</v>
      </c>
      <c r="E1706" t="s">
        <v>930</v>
      </c>
      <c r="F1706" t="s">
        <v>929</v>
      </c>
      <c r="G1706" t="s">
        <v>929</v>
      </c>
      <c r="H1706" t="s">
        <v>929</v>
      </c>
      <c r="I1706" t="s">
        <v>929</v>
      </c>
      <c r="J1706" t="s">
        <v>929</v>
      </c>
      <c r="K1706" t="s">
        <v>929</v>
      </c>
      <c r="L1706" t="s">
        <v>929</v>
      </c>
      <c r="M1706" t="s">
        <v>929</v>
      </c>
      <c r="N1706" t="s">
        <v>929</v>
      </c>
    </row>
    <row r="1707" spans="1:14">
      <c r="A1707">
        <v>802699</v>
      </c>
      <c r="B1707" t="s">
        <v>96</v>
      </c>
      <c r="C1707" t="s">
        <v>930</v>
      </c>
      <c r="D1707" t="s">
        <v>930</v>
      </c>
      <c r="E1707" t="s">
        <v>929</v>
      </c>
      <c r="F1707" t="s">
        <v>929</v>
      </c>
      <c r="G1707" t="s">
        <v>929</v>
      </c>
      <c r="H1707" t="s">
        <v>929</v>
      </c>
      <c r="I1707" t="s">
        <v>929</v>
      </c>
      <c r="J1707" t="s">
        <v>929</v>
      </c>
      <c r="K1707" t="s">
        <v>929</v>
      </c>
      <c r="L1707" t="s">
        <v>929</v>
      </c>
      <c r="M1707" t="s">
        <v>929</v>
      </c>
      <c r="N1707" t="s">
        <v>929</v>
      </c>
    </row>
    <row r="1708" spans="1:14">
      <c r="A1708">
        <v>802701</v>
      </c>
      <c r="B1708" t="s">
        <v>96</v>
      </c>
      <c r="C1708" t="s">
        <v>930</v>
      </c>
      <c r="D1708" t="s">
        <v>929</v>
      </c>
      <c r="E1708" t="s">
        <v>929</v>
      </c>
      <c r="F1708" t="s">
        <v>930</v>
      </c>
      <c r="G1708" t="s">
        <v>930</v>
      </c>
      <c r="H1708" t="s">
        <v>930</v>
      </c>
      <c r="I1708" t="s">
        <v>929</v>
      </c>
      <c r="J1708" t="s">
        <v>929</v>
      </c>
      <c r="K1708" t="s">
        <v>929</v>
      </c>
      <c r="L1708" t="s">
        <v>929</v>
      </c>
      <c r="M1708" t="s">
        <v>929</v>
      </c>
      <c r="N1708" t="s">
        <v>929</v>
      </c>
    </row>
    <row r="1709" spans="1:14">
      <c r="A1709">
        <v>802702</v>
      </c>
      <c r="B1709" t="s">
        <v>96</v>
      </c>
      <c r="C1709" t="s">
        <v>929</v>
      </c>
      <c r="D1709" t="s">
        <v>930</v>
      </c>
      <c r="E1709" t="s">
        <v>928</v>
      </c>
      <c r="F1709" t="s">
        <v>930</v>
      </c>
      <c r="G1709" t="s">
        <v>928</v>
      </c>
      <c r="H1709" t="s">
        <v>930</v>
      </c>
      <c r="I1709" t="s">
        <v>930</v>
      </c>
      <c r="J1709" t="s">
        <v>929</v>
      </c>
      <c r="K1709" t="s">
        <v>930</v>
      </c>
      <c r="L1709" t="s">
        <v>930</v>
      </c>
      <c r="M1709" t="s">
        <v>930</v>
      </c>
      <c r="N1709" t="s">
        <v>930</v>
      </c>
    </row>
    <row r="1710" spans="1:14">
      <c r="A1710">
        <v>802703</v>
      </c>
      <c r="B1710" t="s">
        <v>96</v>
      </c>
      <c r="C1710" t="s">
        <v>930</v>
      </c>
      <c r="D1710" t="s">
        <v>930</v>
      </c>
      <c r="E1710" t="s">
        <v>929</v>
      </c>
      <c r="F1710" t="s">
        <v>929</v>
      </c>
      <c r="G1710" t="s">
        <v>929</v>
      </c>
      <c r="H1710" t="s">
        <v>929</v>
      </c>
      <c r="I1710" t="s">
        <v>929</v>
      </c>
      <c r="J1710" t="s">
        <v>929</v>
      </c>
      <c r="K1710" t="s">
        <v>929</v>
      </c>
      <c r="L1710" t="s">
        <v>929</v>
      </c>
      <c r="M1710" t="s">
        <v>929</v>
      </c>
      <c r="N1710" t="s">
        <v>929</v>
      </c>
    </row>
    <row r="1711" spans="1:14">
      <c r="A1711">
        <v>802704</v>
      </c>
      <c r="B1711" t="s">
        <v>96</v>
      </c>
      <c r="C1711" t="s">
        <v>930</v>
      </c>
      <c r="D1711" t="s">
        <v>930</v>
      </c>
      <c r="E1711" t="s">
        <v>930</v>
      </c>
      <c r="F1711" t="s">
        <v>929</v>
      </c>
      <c r="G1711" t="s">
        <v>929</v>
      </c>
      <c r="H1711" t="s">
        <v>929</v>
      </c>
      <c r="I1711" t="s">
        <v>929</v>
      </c>
      <c r="J1711" t="s">
        <v>929</v>
      </c>
      <c r="K1711" t="s">
        <v>929</v>
      </c>
      <c r="L1711" t="s">
        <v>929</v>
      </c>
      <c r="M1711" t="s">
        <v>929</v>
      </c>
      <c r="N1711" t="s">
        <v>929</v>
      </c>
    </row>
    <row r="1712" spans="1:14">
      <c r="A1712">
        <v>802705</v>
      </c>
      <c r="B1712" t="s">
        <v>96</v>
      </c>
      <c r="C1712" t="s">
        <v>928</v>
      </c>
      <c r="D1712" t="s">
        <v>928</v>
      </c>
      <c r="E1712" t="s">
        <v>929</v>
      </c>
      <c r="F1712" t="s">
        <v>929</v>
      </c>
      <c r="G1712" t="s">
        <v>929</v>
      </c>
      <c r="H1712" t="s">
        <v>929</v>
      </c>
      <c r="I1712" t="s">
        <v>929</v>
      </c>
      <c r="J1712" t="s">
        <v>929</v>
      </c>
      <c r="K1712" t="s">
        <v>929</v>
      </c>
      <c r="L1712" t="s">
        <v>929</v>
      </c>
      <c r="M1712" t="s">
        <v>929</v>
      </c>
      <c r="N1712" t="s">
        <v>929</v>
      </c>
    </row>
    <row r="1713" spans="1:14">
      <c r="A1713">
        <v>802706</v>
      </c>
      <c r="B1713" t="s">
        <v>96</v>
      </c>
      <c r="C1713" t="s">
        <v>928</v>
      </c>
      <c r="D1713" t="s">
        <v>928</v>
      </c>
      <c r="E1713" t="s">
        <v>928</v>
      </c>
      <c r="F1713" t="s">
        <v>928</v>
      </c>
      <c r="G1713" t="s">
        <v>928</v>
      </c>
      <c r="H1713" t="s">
        <v>928</v>
      </c>
      <c r="I1713" t="s">
        <v>929</v>
      </c>
      <c r="J1713" t="s">
        <v>929</v>
      </c>
      <c r="K1713" t="s">
        <v>928</v>
      </c>
      <c r="L1713" t="s">
        <v>928</v>
      </c>
      <c r="M1713" t="s">
        <v>928</v>
      </c>
      <c r="N1713" t="s">
        <v>928</v>
      </c>
    </row>
    <row r="1714" spans="1:14">
      <c r="A1714">
        <v>802708</v>
      </c>
      <c r="B1714" t="s">
        <v>96</v>
      </c>
      <c r="C1714" t="s">
        <v>930</v>
      </c>
      <c r="D1714" t="s">
        <v>930</v>
      </c>
      <c r="E1714" t="s">
        <v>930</v>
      </c>
      <c r="F1714" t="s">
        <v>930</v>
      </c>
      <c r="G1714" t="s">
        <v>930</v>
      </c>
      <c r="H1714" t="s">
        <v>930</v>
      </c>
      <c r="I1714" t="s">
        <v>929</v>
      </c>
      <c r="J1714" t="s">
        <v>929</v>
      </c>
      <c r="K1714" t="s">
        <v>929</v>
      </c>
      <c r="L1714" t="s">
        <v>929</v>
      </c>
      <c r="M1714" t="s">
        <v>929</v>
      </c>
      <c r="N1714" t="s">
        <v>929</v>
      </c>
    </row>
    <row r="1715" spans="1:14">
      <c r="A1715">
        <v>802711</v>
      </c>
      <c r="B1715" t="s">
        <v>96</v>
      </c>
      <c r="C1715" t="s">
        <v>930</v>
      </c>
      <c r="D1715" t="s">
        <v>930</v>
      </c>
      <c r="E1715" t="s">
        <v>930</v>
      </c>
      <c r="F1715" t="s">
        <v>930</v>
      </c>
      <c r="G1715" t="s">
        <v>929</v>
      </c>
      <c r="H1715" t="s">
        <v>930</v>
      </c>
      <c r="I1715" t="s">
        <v>929</v>
      </c>
      <c r="J1715" t="s">
        <v>929</v>
      </c>
      <c r="K1715" t="s">
        <v>929</v>
      </c>
      <c r="L1715" t="s">
        <v>929</v>
      </c>
      <c r="M1715" t="s">
        <v>929</v>
      </c>
      <c r="N1715" t="s">
        <v>929</v>
      </c>
    </row>
    <row r="1716" spans="1:14">
      <c r="A1716">
        <v>802714</v>
      </c>
      <c r="B1716" t="s">
        <v>96</v>
      </c>
      <c r="C1716" t="s">
        <v>929</v>
      </c>
      <c r="D1716" t="s">
        <v>929</v>
      </c>
      <c r="E1716" t="s">
        <v>929</v>
      </c>
      <c r="F1716" t="s">
        <v>930</v>
      </c>
      <c r="G1716" t="s">
        <v>929</v>
      </c>
      <c r="H1716" t="s">
        <v>930</v>
      </c>
      <c r="I1716" t="s">
        <v>929</v>
      </c>
      <c r="J1716" t="s">
        <v>929</v>
      </c>
      <c r="K1716" t="s">
        <v>929</v>
      </c>
      <c r="L1716" t="s">
        <v>929</v>
      </c>
      <c r="M1716" t="s">
        <v>929</v>
      </c>
      <c r="N1716" t="s">
        <v>929</v>
      </c>
    </row>
    <row r="1717" spans="1:14">
      <c r="A1717">
        <v>802718</v>
      </c>
      <c r="B1717" t="s">
        <v>96</v>
      </c>
      <c r="C1717" t="s">
        <v>928</v>
      </c>
      <c r="D1717" t="s">
        <v>928</v>
      </c>
      <c r="E1717" t="s">
        <v>928</v>
      </c>
      <c r="F1717" t="s">
        <v>928</v>
      </c>
      <c r="G1717" t="s">
        <v>928</v>
      </c>
      <c r="H1717" t="s">
        <v>928</v>
      </c>
      <c r="I1717" t="s">
        <v>928</v>
      </c>
      <c r="J1717" t="s">
        <v>930</v>
      </c>
      <c r="K1717" t="s">
        <v>930</v>
      </c>
      <c r="L1717" t="s">
        <v>928</v>
      </c>
      <c r="M1717" t="s">
        <v>928</v>
      </c>
      <c r="N1717" t="s">
        <v>930</v>
      </c>
    </row>
    <row r="1718" spans="1:14">
      <c r="A1718">
        <v>802719</v>
      </c>
      <c r="B1718" t="s">
        <v>96</v>
      </c>
      <c r="C1718" t="s">
        <v>930</v>
      </c>
      <c r="D1718" t="s">
        <v>929</v>
      </c>
      <c r="E1718" t="s">
        <v>929</v>
      </c>
      <c r="F1718" t="s">
        <v>929</v>
      </c>
      <c r="G1718" t="s">
        <v>929</v>
      </c>
      <c r="H1718" t="s">
        <v>930</v>
      </c>
      <c r="I1718" t="s">
        <v>929</v>
      </c>
      <c r="J1718" t="s">
        <v>929</v>
      </c>
      <c r="K1718" t="s">
        <v>929</v>
      </c>
      <c r="L1718" t="s">
        <v>929</v>
      </c>
      <c r="M1718" t="s">
        <v>929</v>
      </c>
      <c r="N1718" t="s">
        <v>929</v>
      </c>
    </row>
    <row r="1719" spans="1:14">
      <c r="A1719">
        <v>802720</v>
      </c>
      <c r="B1719" t="s">
        <v>96</v>
      </c>
      <c r="C1719" t="s">
        <v>930</v>
      </c>
      <c r="D1719" t="s">
        <v>930</v>
      </c>
      <c r="E1719" t="s">
        <v>929</v>
      </c>
      <c r="F1719" t="s">
        <v>930</v>
      </c>
      <c r="G1719" t="s">
        <v>929</v>
      </c>
      <c r="H1719" t="s">
        <v>930</v>
      </c>
      <c r="I1719" t="s">
        <v>929</v>
      </c>
      <c r="J1719" t="s">
        <v>929</v>
      </c>
      <c r="K1719" t="s">
        <v>929</v>
      </c>
      <c r="L1719" t="s">
        <v>929</v>
      </c>
      <c r="M1719" t="s">
        <v>929</v>
      </c>
      <c r="N1719" t="s">
        <v>929</v>
      </c>
    </row>
    <row r="1720" spans="1:14">
      <c r="A1720">
        <v>802722</v>
      </c>
      <c r="B1720" t="s">
        <v>96</v>
      </c>
      <c r="C1720" t="s">
        <v>929</v>
      </c>
      <c r="D1720" t="s">
        <v>928</v>
      </c>
      <c r="E1720" t="s">
        <v>929</v>
      </c>
      <c r="F1720" t="s">
        <v>930</v>
      </c>
      <c r="G1720" t="s">
        <v>928</v>
      </c>
      <c r="H1720" t="s">
        <v>930</v>
      </c>
      <c r="I1720" t="s">
        <v>928</v>
      </c>
      <c r="J1720" t="s">
        <v>928</v>
      </c>
      <c r="K1720" t="s">
        <v>929</v>
      </c>
      <c r="L1720" t="s">
        <v>929</v>
      </c>
      <c r="M1720" t="s">
        <v>930</v>
      </c>
      <c r="N1720" t="s">
        <v>930</v>
      </c>
    </row>
    <row r="1721" spans="1:14">
      <c r="A1721">
        <v>802723</v>
      </c>
      <c r="B1721" t="s">
        <v>96</v>
      </c>
      <c r="C1721" t="s">
        <v>929</v>
      </c>
      <c r="D1721" t="s">
        <v>929</v>
      </c>
      <c r="E1721" t="s">
        <v>929</v>
      </c>
      <c r="F1721" t="s">
        <v>930</v>
      </c>
      <c r="G1721" t="s">
        <v>930</v>
      </c>
      <c r="H1721" t="s">
        <v>930</v>
      </c>
      <c r="I1721" t="s">
        <v>929</v>
      </c>
      <c r="J1721" t="s">
        <v>929</v>
      </c>
      <c r="K1721" t="s">
        <v>929</v>
      </c>
      <c r="L1721" t="s">
        <v>929</v>
      </c>
      <c r="M1721" t="s">
        <v>929</v>
      </c>
      <c r="N1721" t="s">
        <v>929</v>
      </c>
    </row>
    <row r="1722" spans="1:14">
      <c r="A1722">
        <v>802724</v>
      </c>
      <c r="B1722" t="s">
        <v>96</v>
      </c>
      <c r="C1722" t="s">
        <v>930</v>
      </c>
      <c r="D1722" t="s">
        <v>930</v>
      </c>
      <c r="E1722" t="s">
        <v>930</v>
      </c>
      <c r="F1722" t="s">
        <v>930</v>
      </c>
      <c r="G1722" t="s">
        <v>929</v>
      </c>
      <c r="H1722" t="s">
        <v>929</v>
      </c>
      <c r="I1722" t="s">
        <v>929</v>
      </c>
      <c r="J1722" t="s">
        <v>929</v>
      </c>
      <c r="K1722" t="s">
        <v>929</v>
      </c>
      <c r="L1722" t="s">
        <v>929</v>
      </c>
      <c r="M1722" t="s">
        <v>929</v>
      </c>
      <c r="N1722" t="s">
        <v>929</v>
      </c>
    </row>
    <row r="1723" spans="1:14">
      <c r="A1723">
        <v>802726</v>
      </c>
      <c r="B1723" t="s">
        <v>96</v>
      </c>
      <c r="C1723" t="s">
        <v>930</v>
      </c>
      <c r="D1723" t="s">
        <v>930</v>
      </c>
      <c r="E1723" t="s">
        <v>929</v>
      </c>
      <c r="F1723" t="s">
        <v>929</v>
      </c>
      <c r="G1723" t="s">
        <v>929</v>
      </c>
      <c r="H1723" t="s">
        <v>930</v>
      </c>
      <c r="I1723" t="s">
        <v>929</v>
      </c>
      <c r="J1723" t="s">
        <v>929</v>
      </c>
      <c r="K1723" t="s">
        <v>929</v>
      </c>
      <c r="L1723" t="s">
        <v>929</v>
      </c>
      <c r="M1723" t="s">
        <v>929</v>
      </c>
      <c r="N1723" t="s">
        <v>929</v>
      </c>
    </row>
    <row r="1724" spans="1:14">
      <c r="A1724">
        <v>802727</v>
      </c>
      <c r="B1724" t="s">
        <v>96</v>
      </c>
      <c r="C1724" t="s">
        <v>930</v>
      </c>
      <c r="D1724" t="s">
        <v>928</v>
      </c>
      <c r="E1724" t="s">
        <v>929</v>
      </c>
      <c r="F1724" t="s">
        <v>928</v>
      </c>
      <c r="G1724" t="s">
        <v>930</v>
      </c>
      <c r="H1724" t="s">
        <v>930</v>
      </c>
      <c r="I1724" t="s">
        <v>929</v>
      </c>
      <c r="J1724" t="s">
        <v>930</v>
      </c>
      <c r="K1724" t="s">
        <v>930</v>
      </c>
      <c r="L1724" t="s">
        <v>930</v>
      </c>
      <c r="M1724" t="s">
        <v>929</v>
      </c>
      <c r="N1724" t="s">
        <v>929</v>
      </c>
    </row>
    <row r="1725" spans="1:14">
      <c r="A1725">
        <v>802729</v>
      </c>
      <c r="B1725" t="s">
        <v>96</v>
      </c>
      <c r="C1725" t="s">
        <v>928</v>
      </c>
      <c r="D1725" t="s">
        <v>930</v>
      </c>
      <c r="E1725" t="s">
        <v>930</v>
      </c>
      <c r="F1725" t="s">
        <v>930</v>
      </c>
      <c r="G1725" t="s">
        <v>930</v>
      </c>
      <c r="H1725" t="s">
        <v>930</v>
      </c>
      <c r="I1725" t="s">
        <v>929</v>
      </c>
      <c r="J1725" t="s">
        <v>929</v>
      </c>
      <c r="K1725" t="s">
        <v>929</v>
      </c>
      <c r="L1725" t="s">
        <v>929</v>
      </c>
      <c r="M1725" t="s">
        <v>929</v>
      </c>
      <c r="N1725" t="s">
        <v>929</v>
      </c>
    </row>
    <row r="1726" spans="1:14">
      <c r="A1726">
        <v>802730</v>
      </c>
      <c r="B1726" t="s">
        <v>96</v>
      </c>
      <c r="C1726" t="s">
        <v>928</v>
      </c>
      <c r="D1726" t="s">
        <v>928</v>
      </c>
      <c r="E1726" t="s">
        <v>929</v>
      </c>
      <c r="F1726" t="s">
        <v>929</v>
      </c>
      <c r="G1726" t="s">
        <v>929</v>
      </c>
      <c r="H1726" t="s">
        <v>930</v>
      </c>
      <c r="I1726" t="s">
        <v>929</v>
      </c>
      <c r="J1726" t="s">
        <v>929</v>
      </c>
      <c r="K1726" t="s">
        <v>929</v>
      </c>
      <c r="L1726" t="s">
        <v>929</v>
      </c>
      <c r="M1726" t="s">
        <v>929</v>
      </c>
      <c r="N1726" t="s">
        <v>929</v>
      </c>
    </row>
    <row r="1727" spans="1:14">
      <c r="A1727">
        <v>802731</v>
      </c>
      <c r="B1727" t="s">
        <v>96</v>
      </c>
      <c r="C1727" t="s">
        <v>930</v>
      </c>
      <c r="D1727" t="s">
        <v>928</v>
      </c>
      <c r="E1727" t="s">
        <v>929</v>
      </c>
      <c r="F1727" t="s">
        <v>929</v>
      </c>
      <c r="G1727" t="s">
        <v>930</v>
      </c>
      <c r="H1727" t="s">
        <v>930</v>
      </c>
      <c r="I1727" t="s">
        <v>929</v>
      </c>
      <c r="J1727" t="s">
        <v>929</v>
      </c>
      <c r="K1727" t="s">
        <v>929</v>
      </c>
      <c r="L1727" t="s">
        <v>928</v>
      </c>
      <c r="M1727" t="s">
        <v>929</v>
      </c>
      <c r="N1727" t="s">
        <v>930</v>
      </c>
    </row>
    <row r="1728" spans="1:14">
      <c r="A1728">
        <v>802732</v>
      </c>
      <c r="B1728" t="s">
        <v>96</v>
      </c>
      <c r="C1728" t="s">
        <v>930</v>
      </c>
      <c r="D1728" t="s">
        <v>930</v>
      </c>
      <c r="E1728" t="s">
        <v>929</v>
      </c>
      <c r="F1728" t="s">
        <v>929</v>
      </c>
      <c r="G1728" t="s">
        <v>929</v>
      </c>
      <c r="H1728" t="s">
        <v>930</v>
      </c>
      <c r="I1728" t="s">
        <v>929</v>
      </c>
      <c r="J1728" t="s">
        <v>929</v>
      </c>
      <c r="K1728" t="s">
        <v>929</v>
      </c>
      <c r="L1728" t="s">
        <v>929</v>
      </c>
      <c r="M1728" t="s">
        <v>929</v>
      </c>
      <c r="N1728" t="s">
        <v>930</v>
      </c>
    </row>
    <row r="1729" spans="1:14">
      <c r="A1729">
        <v>802733</v>
      </c>
      <c r="B1729" t="s">
        <v>96</v>
      </c>
      <c r="C1729" t="s">
        <v>930</v>
      </c>
      <c r="D1729" t="s">
        <v>929</v>
      </c>
      <c r="E1729" t="s">
        <v>929</v>
      </c>
      <c r="F1729" t="s">
        <v>929</v>
      </c>
      <c r="G1729" t="s">
        <v>930</v>
      </c>
      <c r="H1729" t="s">
        <v>929</v>
      </c>
      <c r="I1729" t="s">
        <v>929</v>
      </c>
      <c r="J1729" t="s">
        <v>929</v>
      </c>
      <c r="K1729" t="s">
        <v>929</v>
      </c>
      <c r="L1729" t="s">
        <v>929</v>
      </c>
      <c r="M1729" t="s">
        <v>929</v>
      </c>
      <c r="N1729" t="s">
        <v>929</v>
      </c>
    </row>
    <row r="1730" spans="1:14">
      <c r="A1730">
        <v>802734</v>
      </c>
      <c r="B1730" t="s">
        <v>96</v>
      </c>
      <c r="C1730" t="s">
        <v>929</v>
      </c>
      <c r="D1730" t="s">
        <v>930</v>
      </c>
      <c r="E1730" t="s">
        <v>929</v>
      </c>
      <c r="F1730" t="s">
        <v>929</v>
      </c>
      <c r="G1730" t="s">
        <v>929</v>
      </c>
      <c r="H1730" t="s">
        <v>930</v>
      </c>
      <c r="I1730" t="s">
        <v>929</v>
      </c>
      <c r="J1730" t="s">
        <v>929</v>
      </c>
      <c r="K1730" t="s">
        <v>929</v>
      </c>
      <c r="L1730" t="s">
        <v>929</v>
      </c>
      <c r="M1730" t="s">
        <v>929</v>
      </c>
      <c r="N1730" t="s">
        <v>929</v>
      </c>
    </row>
    <row r="1731" spans="1:14">
      <c r="A1731">
        <v>802735</v>
      </c>
      <c r="B1731" t="s">
        <v>96</v>
      </c>
      <c r="C1731" t="s">
        <v>929</v>
      </c>
      <c r="D1731" t="s">
        <v>928</v>
      </c>
      <c r="E1731" t="s">
        <v>930</v>
      </c>
      <c r="F1731" t="s">
        <v>930</v>
      </c>
      <c r="G1731" t="s">
        <v>930</v>
      </c>
      <c r="H1731" t="s">
        <v>928</v>
      </c>
      <c r="I1731" t="s">
        <v>929</v>
      </c>
      <c r="J1731" t="s">
        <v>929</v>
      </c>
      <c r="K1731" t="s">
        <v>929</v>
      </c>
      <c r="L1731" t="s">
        <v>929</v>
      </c>
      <c r="M1731" t="s">
        <v>930</v>
      </c>
      <c r="N1731" t="s">
        <v>930</v>
      </c>
    </row>
    <row r="1732" spans="1:14">
      <c r="A1732">
        <v>802736</v>
      </c>
      <c r="B1732" t="s">
        <v>96</v>
      </c>
      <c r="C1732" t="s">
        <v>930</v>
      </c>
      <c r="D1732" t="s">
        <v>930</v>
      </c>
      <c r="E1732" t="s">
        <v>929</v>
      </c>
      <c r="F1732" t="s">
        <v>929</v>
      </c>
      <c r="G1732" t="s">
        <v>929</v>
      </c>
      <c r="H1732" t="s">
        <v>929</v>
      </c>
      <c r="I1732" t="s">
        <v>929</v>
      </c>
      <c r="J1732" t="s">
        <v>929</v>
      </c>
      <c r="K1732" t="s">
        <v>929</v>
      </c>
      <c r="L1732" t="s">
        <v>929</v>
      </c>
      <c r="M1732" t="s">
        <v>929</v>
      </c>
      <c r="N1732" t="s">
        <v>929</v>
      </c>
    </row>
    <row r="1733" spans="1:14">
      <c r="A1733">
        <v>802737</v>
      </c>
      <c r="B1733" t="s">
        <v>96</v>
      </c>
      <c r="C1733" t="s">
        <v>930</v>
      </c>
      <c r="D1733" t="s">
        <v>930</v>
      </c>
      <c r="E1733" t="s">
        <v>929</v>
      </c>
      <c r="F1733" t="s">
        <v>929</v>
      </c>
      <c r="G1733" t="s">
        <v>929</v>
      </c>
      <c r="H1733" t="s">
        <v>929</v>
      </c>
      <c r="I1733" t="s">
        <v>929</v>
      </c>
      <c r="J1733" t="s">
        <v>929</v>
      </c>
      <c r="K1733" t="s">
        <v>929</v>
      </c>
      <c r="L1733" t="s">
        <v>929</v>
      </c>
      <c r="M1733" t="s">
        <v>929</v>
      </c>
      <c r="N1733" t="s">
        <v>929</v>
      </c>
    </row>
    <row r="1734" spans="1:14">
      <c r="A1734">
        <v>802738</v>
      </c>
      <c r="B1734" t="s">
        <v>96</v>
      </c>
      <c r="C1734" t="s">
        <v>928</v>
      </c>
      <c r="D1734" t="s">
        <v>928</v>
      </c>
      <c r="E1734" t="s">
        <v>928</v>
      </c>
      <c r="F1734" t="s">
        <v>929</v>
      </c>
      <c r="G1734" t="s">
        <v>929</v>
      </c>
      <c r="H1734" t="s">
        <v>928</v>
      </c>
      <c r="I1734" t="s">
        <v>929</v>
      </c>
      <c r="J1734" t="s">
        <v>929</v>
      </c>
      <c r="K1734" t="s">
        <v>929</v>
      </c>
      <c r="L1734" t="s">
        <v>929</v>
      </c>
      <c r="M1734" t="s">
        <v>929</v>
      </c>
      <c r="N1734" t="s">
        <v>929</v>
      </c>
    </row>
    <row r="1735" spans="1:14">
      <c r="A1735">
        <v>802740</v>
      </c>
      <c r="B1735" t="s">
        <v>96</v>
      </c>
      <c r="C1735" t="s">
        <v>930</v>
      </c>
      <c r="D1735" t="s">
        <v>930</v>
      </c>
      <c r="E1735" t="s">
        <v>929</v>
      </c>
      <c r="F1735" t="s">
        <v>928</v>
      </c>
      <c r="G1735" t="s">
        <v>930</v>
      </c>
      <c r="H1735" t="s">
        <v>929</v>
      </c>
      <c r="I1735" t="s">
        <v>929</v>
      </c>
      <c r="J1735" t="s">
        <v>929</v>
      </c>
      <c r="K1735" t="s">
        <v>930</v>
      </c>
      <c r="L1735" t="s">
        <v>929</v>
      </c>
      <c r="M1735" t="s">
        <v>929</v>
      </c>
      <c r="N1735" t="s">
        <v>929</v>
      </c>
    </row>
    <row r="1736" spans="1:14">
      <c r="A1736">
        <v>802741</v>
      </c>
      <c r="B1736" t="s">
        <v>96</v>
      </c>
      <c r="C1736" t="s">
        <v>930</v>
      </c>
      <c r="D1736" t="s">
        <v>929</v>
      </c>
      <c r="E1736" t="s">
        <v>930</v>
      </c>
      <c r="F1736" t="s">
        <v>930</v>
      </c>
      <c r="G1736" t="s">
        <v>929</v>
      </c>
      <c r="H1736" t="s">
        <v>929</v>
      </c>
      <c r="I1736" t="s">
        <v>929</v>
      </c>
      <c r="J1736" t="s">
        <v>929</v>
      </c>
      <c r="K1736" t="s">
        <v>929</v>
      </c>
      <c r="L1736" t="s">
        <v>929</v>
      </c>
      <c r="M1736" t="s">
        <v>929</v>
      </c>
      <c r="N1736" t="s">
        <v>929</v>
      </c>
    </row>
    <row r="1737" spans="1:14">
      <c r="A1737">
        <v>802742</v>
      </c>
      <c r="B1737" t="s">
        <v>96</v>
      </c>
      <c r="C1737" t="s">
        <v>930</v>
      </c>
      <c r="D1737" t="s">
        <v>930</v>
      </c>
      <c r="E1737" t="s">
        <v>930</v>
      </c>
      <c r="F1737" t="s">
        <v>930</v>
      </c>
      <c r="G1737" t="s">
        <v>930</v>
      </c>
      <c r="H1737" t="s">
        <v>930</v>
      </c>
      <c r="I1737" t="s">
        <v>930</v>
      </c>
      <c r="J1737" t="s">
        <v>928</v>
      </c>
      <c r="K1737" t="s">
        <v>929</v>
      </c>
      <c r="L1737" t="s">
        <v>928</v>
      </c>
      <c r="M1737" t="s">
        <v>929</v>
      </c>
      <c r="N1737" t="s">
        <v>930</v>
      </c>
    </row>
    <row r="1738" spans="1:14">
      <c r="A1738">
        <v>802743</v>
      </c>
      <c r="B1738" t="s">
        <v>96</v>
      </c>
      <c r="C1738" t="s">
        <v>930</v>
      </c>
      <c r="D1738" t="s">
        <v>930</v>
      </c>
      <c r="E1738" t="s">
        <v>928</v>
      </c>
      <c r="F1738" t="s">
        <v>929</v>
      </c>
      <c r="G1738" t="s">
        <v>929</v>
      </c>
      <c r="H1738" t="s">
        <v>930</v>
      </c>
      <c r="I1738" t="s">
        <v>929</v>
      </c>
      <c r="J1738" t="s">
        <v>929</v>
      </c>
      <c r="K1738" t="s">
        <v>929</v>
      </c>
      <c r="L1738" t="s">
        <v>929</v>
      </c>
      <c r="M1738" t="s">
        <v>929</v>
      </c>
      <c r="N1738" t="s">
        <v>929</v>
      </c>
    </row>
    <row r="1739" spans="1:14">
      <c r="A1739">
        <v>802745</v>
      </c>
      <c r="B1739" t="s">
        <v>96</v>
      </c>
      <c r="C1739" t="s">
        <v>928</v>
      </c>
      <c r="D1739" t="s">
        <v>928</v>
      </c>
      <c r="E1739" t="s">
        <v>929</v>
      </c>
      <c r="F1739" t="s">
        <v>929</v>
      </c>
      <c r="G1739" t="s">
        <v>929</v>
      </c>
      <c r="H1739" t="s">
        <v>929</v>
      </c>
      <c r="I1739" t="s">
        <v>929</v>
      </c>
      <c r="J1739" t="s">
        <v>929</v>
      </c>
      <c r="K1739" t="s">
        <v>929</v>
      </c>
      <c r="L1739" t="s">
        <v>929</v>
      </c>
      <c r="M1739" t="s">
        <v>929</v>
      </c>
      <c r="N1739" t="s">
        <v>929</v>
      </c>
    </row>
    <row r="1740" spans="1:14">
      <c r="A1740">
        <v>802746</v>
      </c>
      <c r="B1740" t="s">
        <v>96</v>
      </c>
      <c r="C1740" t="s">
        <v>930</v>
      </c>
      <c r="D1740" t="s">
        <v>928</v>
      </c>
      <c r="E1740" t="s">
        <v>930</v>
      </c>
      <c r="F1740" t="s">
        <v>929</v>
      </c>
      <c r="G1740" t="s">
        <v>928</v>
      </c>
      <c r="H1740" t="s">
        <v>929</v>
      </c>
      <c r="I1740" t="s">
        <v>930</v>
      </c>
      <c r="J1740" t="s">
        <v>929</v>
      </c>
      <c r="K1740" t="s">
        <v>929</v>
      </c>
      <c r="L1740" t="s">
        <v>929</v>
      </c>
      <c r="M1740" t="s">
        <v>929</v>
      </c>
      <c r="N1740" t="s">
        <v>930</v>
      </c>
    </row>
    <row r="1741" spans="1:14">
      <c r="A1741">
        <v>802747</v>
      </c>
      <c r="B1741" t="s">
        <v>96</v>
      </c>
      <c r="C1741" t="s">
        <v>930</v>
      </c>
      <c r="D1741" t="s">
        <v>930</v>
      </c>
      <c r="E1741" t="s">
        <v>929</v>
      </c>
      <c r="F1741" t="s">
        <v>929</v>
      </c>
      <c r="G1741" t="s">
        <v>929</v>
      </c>
      <c r="H1741" t="s">
        <v>929</v>
      </c>
      <c r="I1741" t="s">
        <v>929</v>
      </c>
      <c r="J1741" t="s">
        <v>929</v>
      </c>
      <c r="K1741" t="s">
        <v>929</v>
      </c>
      <c r="L1741" t="s">
        <v>929</v>
      </c>
      <c r="M1741" t="s">
        <v>929</v>
      </c>
      <c r="N1741" t="s">
        <v>929</v>
      </c>
    </row>
    <row r="1742" spans="1:14">
      <c r="A1742">
        <v>802748</v>
      </c>
      <c r="B1742" t="s">
        <v>96</v>
      </c>
      <c r="C1742" t="s">
        <v>930</v>
      </c>
      <c r="D1742" t="s">
        <v>929</v>
      </c>
      <c r="E1742" t="s">
        <v>929</v>
      </c>
      <c r="F1742" t="s">
        <v>929</v>
      </c>
      <c r="G1742" t="s">
        <v>930</v>
      </c>
      <c r="H1742" t="s">
        <v>929</v>
      </c>
      <c r="I1742" t="s">
        <v>929</v>
      </c>
      <c r="J1742" t="s">
        <v>929</v>
      </c>
      <c r="K1742" t="s">
        <v>929</v>
      </c>
      <c r="L1742" t="s">
        <v>929</v>
      </c>
      <c r="M1742" t="s">
        <v>929</v>
      </c>
      <c r="N1742" t="s">
        <v>929</v>
      </c>
    </row>
    <row r="1743" spans="1:14">
      <c r="A1743">
        <v>802750</v>
      </c>
      <c r="B1743" t="s">
        <v>96</v>
      </c>
      <c r="C1743" t="s">
        <v>930</v>
      </c>
      <c r="D1743" t="s">
        <v>930</v>
      </c>
      <c r="E1743" t="s">
        <v>929</v>
      </c>
      <c r="F1743" t="s">
        <v>929</v>
      </c>
      <c r="G1743" t="s">
        <v>929</v>
      </c>
      <c r="H1743" t="s">
        <v>929</v>
      </c>
      <c r="I1743" t="s">
        <v>929</v>
      </c>
      <c r="J1743" t="s">
        <v>929</v>
      </c>
      <c r="K1743" t="s">
        <v>929</v>
      </c>
      <c r="L1743" t="s">
        <v>929</v>
      </c>
      <c r="M1743" t="s">
        <v>929</v>
      </c>
      <c r="N1743" t="s">
        <v>929</v>
      </c>
    </row>
    <row r="1744" spans="1:14">
      <c r="A1744">
        <v>802751</v>
      </c>
      <c r="B1744" t="s">
        <v>96</v>
      </c>
      <c r="C1744" t="s">
        <v>928</v>
      </c>
      <c r="D1744" t="s">
        <v>930</v>
      </c>
      <c r="E1744" t="s">
        <v>929</v>
      </c>
      <c r="F1744" t="s">
        <v>930</v>
      </c>
      <c r="G1744" t="s">
        <v>929</v>
      </c>
      <c r="H1744" t="s">
        <v>929</v>
      </c>
      <c r="I1744" t="s">
        <v>930</v>
      </c>
      <c r="J1744" t="s">
        <v>929</v>
      </c>
      <c r="K1744" t="s">
        <v>929</v>
      </c>
      <c r="L1744" t="s">
        <v>930</v>
      </c>
      <c r="M1744" t="s">
        <v>929</v>
      </c>
      <c r="N1744" t="s">
        <v>929</v>
      </c>
    </row>
    <row r="1745" spans="1:14">
      <c r="A1745">
        <v>802752</v>
      </c>
      <c r="B1745" t="s">
        <v>96</v>
      </c>
      <c r="C1745" t="s">
        <v>928</v>
      </c>
      <c r="D1745" t="s">
        <v>930</v>
      </c>
      <c r="E1745" t="s">
        <v>929</v>
      </c>
      <c r="F1745" t="s">
        <v>930</v>
      </c>
      <c r="G1745" t="s">
        <v>930</v>
      </c>
      <c r="H1745" t="s">
        <v>930</v>
      </c>
      <c r="I1745" t="s">
        <v>928</v>
      </c>
      <c r="J1745" t="s">
        <v>929</v>
      </c>
      <c r="K1745" t="s">
        <v>929</v>
      </c>
      <c r="L1745" t="s">
        <v>929</v>
      </c>
      <c r="M1745" t="s">
        <v>928</v>
      </c>
      <c r="N1745" t="s">
        <v>928</v>
      </c>
    </row>
    <row r="1746" spans="1:14">
      <c r="A1746">
        <v>802754</v>
      </c>
      <c r="B1746" t="s">
        <v>96</v>
      </c>
      <c r="C1746" t="s">
        <v>930</v>
      </c>
      <c r="D1746" t="s">
        <v>928</v>
      </c>
      <c r="E1746" t="s">
        <v>928</v>
      </c>
      <c r="F1746" t="s">
        <v>928</v>
      </c>
      <c r="G1746" t="s">
        <v>929</v>
      </c>
      <c r="H1746" t="s">
        <v>930</v>
      </c>
      <c r="I1746" t="s">
        <v>928</v>
      </c>
      <c r="J1746" t="s">
        <v>929</v>
      </c>
      <c r="K1746" t="s">
        <v>929</v>
      </c>
      <c r="L1746" t="s">
        <v>928</v>
      </c>
      <c r="M1746" t="s">
        <v>928</v>
      </c>
      <c r="N1746" t="s">
        <v>928</v>
      </c>
    </row>
    <row r="1747" spans="1:14">
      <c r="A1747">
        <v>802755</v>
      </c>
      <c r="B1747" t="s">
        <v>96</v>
      </c>
      <c r="C1747" t="s">
        <v>928</v>
      </c>
      <c r="D1747" t="s">
        <v>928</v>
      </c>
      <c r="E1747" t="s">
        <v>930</v>
      </c>
      <c r="F1747" t="s">
        <v>930</v>
      </c>
      <c r="G1747" t="s">
        <v>929</v>
      </c>
      <c r="H1747" t="s">
        <v>930</v>
      </c>
      <c r="I1747" t="s">
        <v>928</v>
      </c>
      <c r="J1747" t="s">
        <v>930</v>
      </c>
      <c r="K1747" t="s">
        <v>929</v>
      </c>
      <c r="L1747" t="s">
        <v>929</v>
      </c>
      <c r="M1747" t="s">
        <v>930</v>
      </c>
      <c r="N1747" t="s">
        <v>929</v>
      </c>
    </row>
    <row r="1748" spans="1:14">
      <c r="A1748">
        <v>802757</v>
      </c>
      <c r="B1748" t="s">
        <v>96</v>
      </c>
      <c r="C1748" t="s">
        <v>930</v>
      </c>
      <c r="D1748" t="s">
        <v>930</v>
      </c>
      <c r="E1748" t="s">
        <v>929</v>
      </c>
      <c r="F1748" t="s">
        <v>930</v>
      </c>
      <c r="G1748" t="s">
        <v>929</v>
      </c>
      <c r="H1748" t="s">
        <v>929</v>
      </c>
      <c r="I1748" t="s">
        <v>929</v>
      </c>
      <c r="J1748" t="s">
        <v>929</v>
      </c>
      <c r="K1748" t="s">
        <v>929</v>
      </c>
      <c r="L1748" t="s">
        <v>929</v>
      </c>
      <c r="M1748" t="s">
        <v>929</v>
      </c>
      <c r="N1748" t="s">
        <v>929</v>
      </c>
    </row>
    <row r="1749" spans="1:14">
      <c r="A1749">
        <v>802759</v>
      </c>
      <c r="B1749" t="s">
        <v>96</v>
      </c>
      <c r="C1749" t="s">
        <v>930</v>
      </c>
      <c r="D1749" t="s">
        <v>930</v>
      </c>
      <c r="E1749" t="s">
        <v>929</v>
      </c>
      <c r="F1749" t="s">
        <v>929</v>
      </c>
      <c r="G1749" t="s">
        <v>929</v>
      </c>
      <c r="H1749" t="s">
        <v>929</v>
      </c>
      <c r="I1749" t="s">
        <v>929</v>
      </c>
      <c r="J1749" t="s">
        <v>929</v>
      </c>
      <c r="K1749" t="s">
        <v>929</v>
      </c>
      <c r="L1749" t="s">
        <v>929</v>
      </c>
      <c r="M1749" t="s">
        <v>929</v>
      </c>
      <c r="N1749" t="s">
        <v>929</v>
      </c>
    </row>
    <row r="1750" spans="1:14">
      <c r="A1750">
        <v>802760</v>
      </c>
      <c r="B1750" t="s">
        <v>96</v>
      </c>
      <c r="C1750" t="s">
        <v>930</v>
      </c>
      <c r="D1750" t="s">
        <v>930</v>
      </c>
      <c r="E1750" t="s">
        <v>930</v>
      </c>
      <c r="F1750" t="s">
        <v>930</v>
      </c>
      <c r="G1750" t="s">
        <v>930</v>
      </c>
      <c r="H1750" t="s">
        <v>930</v>
      </c>
      <c r="I1750" t="s">
        <v>929</v>
      </c>
      <c r="J1750" t="s">
        <v>929</v>
      </c>
      <c r="K1750" t="s">
        <v>929</v>
      </c>
      <c r="L1750" t="s">
        <v>929</v>
      </c>
      <c r="M1750" t="s">
        <v>929</v>
      </c>
      <c r="N1750" t="s">
        <v>929</v>
      </c>
    </row>
    <row r="1751" spans="1:14">
      <c r="A1751">
        <v>802761</v>
      </c>
      <c r="B1751" t="s">
        <v>96</v>
      </c>
      <c r="C1751" t="s">
        <v>930</v>
      </c>
      <c r="D1751" t="s">
        <v>928</v>
      </c>
      <c r="E1751" t="s">
        <v>928</v>
      </c>
      <c r="F1751" t="s">
        <v>928</v>
      </c>
      <c r="G1751" t="s">
        <v>930</v>
      </c>
      <c r="H1751" t="s">
        <v>928</v>
      </c>
      <c r="I1751" t="s">
        <v>928</v>
      </c>
      <c r="J1751" t="s">
        <v>929</v>
      </c>
      <c r="K1751" t="s">
        <v>929</v>
      </c>
      <c r="L1751" t="s">
        <v>929</v>
      </c>
      <c r="M1751" t="s">
        <v>929</v>
      </c>
      <c r="N1751" t="s">
        <v>929</v>
      </c>
    </row>
    <row r="1752" spans="1:14">
      <c r="A1752">
        <v>802762</v>
      </c>
      <c r="B1752" t="s">
        <v>96</v>
      </c>
      <c r="C1752" t="s">
        <v>928</v>
      </c>
      <c r="D1752" t="s">
        <v>928</v>
      </c>
      <c r="E1752" t="s">
        <v>929</v>
      </c>
      <c r="F1752" t="s">
        <v>930</v>
      </c>
      <c r="G1752" t="s">
        <v>930</v>
      </c>
      <c r="H1752" t="s">
        <v>929</v>
      </c>
      <c r="I1752" t="s">
        <v>929</v>
      </c>
      <c r="J1752" t="s">
        <v>929</v>
      </c>
      <c r="K1752" t="s">
        <v>929</v>
      </c>
      <c r="L1752" t="s">
        <v>929</v>
      </c>
      <c r="M1752" t="s">
        <v>929</v>
      </c>
      <c r="N1752" t="s">
        <v>929</v>
      </c>
    </row>
    <row r="1753" spans="1:14">
      <c r="A1753">
        <v>802763</v>
      </c>
      <c r="B1753" t="s">
        <v>96</v>
      </c>
      <c r="C1753" t="s">
        <v>930</v>
      </c>
      <c r="D1753" t="s">
        <v>930</v>
      </c>
      <c r="E1753" t="s">
        <v>929</v>
      </c>
      <c r="F1753" t="s">
        <v>929</v>
      </c>
      <c r="G1753" t="s">
        <v>930</v>
      </c>
      <c r="H1753" t="s">
        <v>930</v>
      </c>
      <c r="I1753" t="s">
        <v>930</v>
      </c>
      <c r="J1753" t="s">
        <v>929</v>
      </c>
      <c r="K1753" t="s">
        <v>929</v>
      </c>
      <c r="L1753" t="s">
        <v>930</v>
      </c>
      <c r="M1753" t="s">
        <v>929</v>
      </c>
      <c r="N1753" t="s">
        <v>929</v>
      </c>
    </row>
    <row r="1754" spans="1:14">
      <c r="A1754">
        <v>802764</v>
      </c>
      <c r="B1754" t="s">
        <v>96</v>
      </c>
      <c r="C1754" t="s">
        <v>930</v>
      </c>
      <c r="D1754" t="s">
        <v>929</v>
      </c>
      <c r="E1754" t="s">
        <v>929</v>
      </c>
      <c r="F1754" t="s">
        <v>930</v>
      </c>
      <c r="G1754" t="s">
        <v>929</v>
      </c>
      <c r="H1754" t="s">
        <v>928</v>
      </c>
      <c r="I1754" t="s">
        <v>929</v>
      </c>
      <c r="J1754" t="s">
        <v>929</v>
      </c>
      <c r="K1754" t="s">
        <v>930</v>
      </c>
      <c r="L1754" t="s">
        <v>929</v>
      </c>
      <c r="M1754" t="s">
        <v>930</v>
      </c>
      <c r="N1754" t="s">
        <v>929</v>
      </c>
    </row>
    <row r="1755" spans="1:14">
      <c r="A1755">
        <v>802765</v>
      </c>
      <c r="B1755" t="s">
        <v>96</v>
      </c>
      <c r="C1755" t="s">
        <v>930</v>
      </c>
      <c r="D1755" t="s">
        <v>930</v>
      </c>
      <c r="E1755" t="s">
        <v>929</v>
      </c>
      <c r="F1755" t="s">
        <v>930</v>
      </c>
      <c r="G1755" t="s">
        <v>929</v>
      </c>
      <c r="H1755" t="s">
        <v>930</v>
      </c>
      <c r="I1755" t="s">
        <v>930</v>
      </c>
      <c r="J1755" t="s">
        <v>929</v>
      </c>
      <c r="K1755" t="s">
        <v>929</v>
      </c>
      <c r="L1755" t="s">
        <v>930</v>
      </c>
      <c r="M1755" t="s">
        <v>930</v>
      </c>
      <c r="N1755" t="s">
        <v>930</v>
      </c>
    </row>
    <row r="1756" spans="1:14">
      <c r="A1756">
        <v>802767</v>
      </c>
      <c r="B1756" t="s">
        <v>96</v>
      </c>
      <c r="C1756" t="s">
        <v>930</v>
      </c>
      <c r="D1756" t="s">
        <v>928</v>
      </c>
      <c r="E1756" t="s">
        <v>929</v>
      </c>
      <c r="F1756" t="s">
        <v>928</v>
      </c>
      <c r="G1756" t="s">
        <v>930</v>
      </c>
      <c r="H1756" t="s">
        <v>929</v>
      </c>
      <c r="I1756" t="s">
        <v>929</v>
      </c>
      <c r="J1756" t="s">
        <v>929</v>
      </c>
      <c r="K1756" t="s">
        <v>929</v>
      </c>
      <c r="L1756" t="s">
        <v>929</v>
      </c>
      <c r="M1756" t="s">
        <v>929</v>
      </c>
      <c r="N1756" t="s">
        <v>929</v>
      </c>
    </row>
    <row r="1757" spans="1:14">
      <c r="A1757">
        <v>802770</v>
      </c>
      <c r="B1757" t="s">
        <v>96</v>
      </c>
      <c r="C1757" t="s">
        <v>930</v>
      </c>
      <c r="D1757" t="s">
        <v>929</v>
      </c>
      <c r="E1757" t="s">
        <v>930</v>
      </c>
      <c r="F1757" t="s">
        <v>929</v>
      </c>
      <c r="G1757" t="s">
        <v>930</v>
      </c>
      <c r="H1757" t="s">
        <v>929</v>
      </c>
      <c r="I1757" t="s">
        <v>929</v>
      </c>
      <c r="J1757" t="s">
        <v>929</v>
      </c>
      <c r="K1757" t="s">
        <v>929</v>
      </c>
      <c r="L1757" t="s">
        <v>929</v>
      </c>
      <c r="M1757" t="s">
        <v>929</v>
      </c>
      <c r="N1757" t="s">
        <v>929</v>
      </c>
    </row>
    <row r="1758" spans="1:14">
      <c r="A1758">
        <v>802773</v>
      </c>
      <c r="B1758" t="s">
        <v>96</v>
      </c>
      <c r="C1758" t="s">
        <v>930</v>
      </c>
      <c r="D1758" t="s">
        <v>929</v>
      </c>
      <c r="E1758" t="s">
        <v>929</v>
      </c>
      <c r="F1758" t="s">
        <v>930</v>
      </c>
      <c r="G1758" t="s">
        <v>930</v>
      </c>
      <c r="H1758" t="s">
        <v>929</v>
      </c>
      <c r="I1758" t="s">
        <v>929</v>
      </c>
      <c r="J1758" t="s">
        <v>929</v>
      </c>
      <c r="K1758" t="s">
        <v>929</v>
      </c>
      <c r="L1758" t="s">
        <v>929</v>
      </c>
      <c r="M1758" t="s">
        <v>929</v>
      </c>
      <c r="N1758" t="s">
        <v>929</v>
      </c>
    </row>
    <row r="1759" spans="1:14">
      <c r="A1759">
        <v>802774</v>
      </c>
      <c r="B1759" t="s">
        <v>96</v>
      </c>
      <c r="C1759" t="s">
        <v>930</v>
      </c>
      <c r="D1759" t="s">
        <v>930</v>
      </c>
      <c r="E1759" t="s">
        <v>930</v>
      </c>
      <c r="F1759" t="s">
        <v>930</v>
      </c>
      <c r="G1759" t="s">
        <v>930</v>
      </c>
      <c r="H1759" t="s">
        <v>930</v>
      </c>
      <c r="I1759" t="s">
        <v>929</v>
      </c>
      <c r="J1759" t="s">
        <v>929</v>
      </c>
      <c r="K1759" t="s">
        <v>929</v>
      </c>
      <c r="L1759" t="s">
        <v>929</v>
      </c>
      <c r="M1759" t="s">
        <v>929</v>
      </c>
      <c r="N1759" t="s">
        <v>929</v>
      </c>
    </row>
    <row r="1760" spans="1:14">
      <c r="A1760">
        <v>802776</v>
      </c>
      <c r="B1760" t="s">
        <v>96</v>
      </c>
      <c r="C1760" t="s">
        <v>930</v>
      </c>
      <c r="D1760" t="s">
        <v>930</v>
      </c>
      <c r="E1760" t="s">
        <v>929</v>
      </c>
      <c r="F1760" t="s">
        <v>930</v>
      </c>
      <c r="G1760" t="s">
        <v>930</v>
      </c>
      <c r="H1760" t="s">
        <v>929</v>
      </c>
      <c r="I1760" t="s">
        <v>929</v>
      </c>
      <c r="J1760" t="s">
        <v>929</v>
      </c>
      <c r="K1760" t="s">
        <v>929</v>
      </c>
      <c r="L1760" t="s">
        <v>929</v>
      </c>
      <c r="M1760" t="s">
        <v>929</v>
      </c>
      <c r="N1760" t="s">
        <v>929</v>
      </c>
    </row>
    <row r="1761" spans="1:14">
      <c r="A1761">
        <v>802777</v>
      </c>
      <c r="B1761" t="s">
        <v>96</v>
      </c>
      <c r="C1761" t="s">
        <v>930</v>
      </c>
      <c r="D1761" t="s">
        <v>930</v>
      </c>
      <c r="E1761" t="s">
        <v>929</v>
      </c>
      <c r="F1761" t="s">
        <v>929</v>
      </c>
      <c r="G1761" t="s">
        <v>929</v>
      </c>
      <c r="H1761" t="s">
        <v>929</v>
      </c>
      <c r="I1761" t="s">
        <v>929</v>
      </c>
      <c r="J1761" t="s">
        <v>929</v>
      </c>
      <c r="K1761" t="s">
        <v>929</v>
      </c>
      <c r="L1761" t="s">
        <v>929</v>
      </c>
      <c r="M1761" t="s">
        <v>929</v>
      </c>
      <c r="N1761" t="s">
        <v>929</v>
      </c>
    </row>
    <row r="1762" spans="1:14">
      <c r="A1762">
        <v>802780</v>
      </c>
      <c r="B1762" t="s">
        <v>96</v>
      </c>
      <c r="C1762" t="s">
        <v>930</v>
      </c>
      <c r="D1762" t="s">
        <v>930</v>
      </c>
      <c r="E1762" t="s">
        <v>930</v>
      </c>
      <c r="F1762" t="s">
        <v>929</v>
      </c>
      <c r="G1762" t="s">
        <v>929</v>
      </c>
      <c r="H1762" t="s">
        <v>929</v>
      </c>
      <c r="I1762" t="s">
        <v>930</v>
      </c>
      <c r="J1762" t="s">
        <v>929</v>
      </c>
      <c r="K1762" t="s">
        <v>929</v>
      </c>
      <c r="L1762" t="s">
        <v>930</v>
      </c>
      <c r="M1762" t="s">
        <v>930</v>
      </c>
      <c r="N1762" t="s">
        <v>929</v>
      </c>
    </row>
    <row r="1763" spans="1:14">
      <c r="A1763">
        <v>802781</v>
      </c>
      <c r="B1763" t="s">
        <v>96</v>
      </c>
      <c r="C1763" t="s">
        <v>930</v>
      </c>
      <c r="D1763" t="s">
        <v>928</v>
      </c>
      <c r="E1763" t="s">
        <v>930</v>
      </c>
      <c r="F1763" t="s">
        <v>930</v>
      </c>
      <c r="G1763" t="s">
        <v>930</v>
      </c>
      <c r="H1763" t="s">
        <v>928</v>
      </c>
      <c r="I1763" t="s">
        <v>928</v>
      </c>
      <c r="J1763" t="s">
        <v>928</v>
      </c>
      <c r="K1763" t="s">
        <v>928</v>
      </c>
      <c r="L1763" t="s">
        <v>928</v>
      </c>
      <c r="M1763" t="s">
        <v>928</v>
      </c>
      <c r="N1763" t="s">
        <v>928</v>
      </c>
    </row>
    <row r="1764" spans="1:14">
      <c r="A1764">
        <v>802782</v>
      </c>
      <c r="B1764" t="s">
        <v>96</v>
      </c>
      <c r="C1764" t="s">
        <v>929</v>
      </c>
      <c r="D1764" t="s">
        <v>929</v>
      </c>
      <c r="E1764" t="s">
        <v>930</v>
      </c>
      <c r="F1764" t="s">
        <v>930</v>
      </c>
      <c r="G1764" t="s">
        <v>929</v>
      </c>
      <c r="H1764" t="s">
        <v>929</v>
      </c>
      <c r="I1764" t="s">
        <v>929</v>
      </c>
      <c r="J1764" t="s">
        <v>929</v>
      </c>
      <c r="K1764" t="s">
        <v>929</v>
      </c>
      <c r="L1764" t="s">
        <v>929</v>
      </c>
      <c r="M1764" t="s">
        <v>929</v>
      </c>
      <c r="N1764" t="s">
        <v>929</v>
      </c>
    </row>
    <row r="1765" spans="1:14">
      <c r="A1765">
        <v>802783</v>
      </c>
      <c r="B1765" t="s">
        <v>96</v>
      </c>
      <c r="C1765" t="s">
        <v>930</v>
      </c>
      <c r="D1765" t="s">
        <v>929</v>
      </c>
      <c r="E1765" t="s">
        <v>929</v>
      </c>
      <c r="F1765" t="s">
        <v>929</v>
      </c>
      <c r="G1765" t="s">
        <v>929</v>
      </c>
      <c r="H1765" t="s">
        <v>930</v>
      </c>
      <c r="I1765" t="s">
        <v>929</v>
      </c>
      <c r="J1765" t="s">
        <v>929</v>
      </c>
      <c r="K1765" t="s">
        <v>929</v>
      </c>
      <c r="L1765" t="s">
        <v>929</v>
      </c>
      <c r="M1765" t="s">
        <v>929</v>
      </c>
      <c r="N1765" t="s">
        <v>929</v>
      </c>
    </row>
    <row r="1766" spans="1:14">
      <c r="A1766">
        <v>802787</v>
      </c>
      <c r="B1766" t="s">
        <v>96</v>
      </c>
      <c r="C1766" t="s">
        <v>930</v>
      </c>
      <c r="D1766" t="s">
        <v>930</v>
      </c>
      <c r="E1766" t="s">
        <v>928</v>
      </c>
      <c r="F1766" t="s">
        <v>928</v>
      </c>
      <c r="G1766" t="s">
        <v>928</v>
      </c>
      <c r="H1766" t="s">
        <v>930</v>
      </c>
      <c r="I1766" t="s">
        <v>930</v>
      </c>
      <c r="J1766" t="s">
        <v>930</v>
      </c>
      <c r="K1766" t="s">
        <v>929</v>
      </c>
      <c r="L1766" t="s">
        <v>928</v>
      </c>
      <c r="M1766" t="s">
        <v>928</v>
      </c>
      <c r="N1766" t="s">
        <v>929</v>
      </c>
    </row>
    <row r="1767" spans="1:14">
      <c r="A1767">
        <v>802788</v>
      </c>
      <c r="B1767" t="s">
        <v>96</v>
      </c>
      <c r="C1767" t="s">
        <v>929</v>
      </c>
      <c r="D1767" t="s">
        <v>929</v>
      </c>
      <c r="E1767" t="s">
        <v>930</v>
      </c>
      <c r="F1767" t="s">
        <v>929</v>
      </c>
      <c r="G1767" t="s">
        <v>930</v>
      </c>
      <c r="H1767" t="s">
        <v>930</v>
      </c>
      <c r="I1767" t="s">
        <v>929</v>
      </c>
      <c r="J1767" t="s">
        <v>929</v>
      </c>
      <c r="K1767" t="s">
        <v>929</v>
      </c>
      <c r="L1767" t="s">
        <v>930</v>
      </c>
      <c r="M1767" t="s">
        <v>930</v>
      </c>
      <c r="N1767" t="s">
        <v>930</v>
      </c>
    </row>
    <row r="1768" spans="1:14">
      <c r="A1768">
        <v>802791</v>
      </c>
      <c r="B1768" t="s">
        <v>96</v>
      </c>
      <c r="C1768" t="s">
        <v>930</v>
      </c>
      <c r="D1768" t="s">
        <v>930</v>
      </c>
      <c r="E1768" t="s">
        <v>929</v>
      </c>
      <c r="F1768" t="s">
        <v>929</v>
      </c>
      <c r="G1768" t="s">
        <v>929</v>
      </c>
      <c r="H1768" t="s">
        <v>929</v>
      </c>
      <c r="I1768" t="s">
        <v>929</v>
      </c>
      <c r="J1768" t="s">
        <v>929</v>
      </c>
      <c r="K1768" t="s">
        <v>929</v>
      </c>
      <c r="L1768" t="s">
        <v>929</v>
      </c>
      <c r="M1768" t="s">
        <v>929</v>
      </c>
      <c r="N1768" t="s">
        <v>929</v>
      </c>
    </row>
    <row r="1769" spans="1:14">
      <c r="A1769">
        <v>802792</v>
      </c>
      <c r="B1769" t="s">
        <v>96</v>
      </c>
      <c r="C1769" t="s">
        <v>930</v>
      </c>
      <c r="D1769" t="s">
        <v>930</v>
      </c>
      <c r="E1769" t="s">
        <v>929</v>
      </c>
      <c r="F1769" t="s">
        <v>929</v>
      </c>
      <c r="G1769" t="s">
        <v>929</v>
      </c>
      <c r="H1769" t="s">
        <v>930</v>
      </c>
      <c r="I1769" t="s">
        <v>929</v>
      </c>
      <c r="J1769" t="s">
        <v>929</v>
      </c>
      <c r="K1769" t="s">
        <v>929</v>
      </c>
      <c r="L1769" t="s">
        <v>929</v>
      </c>
      <c r="M1769" t="s">
        <v>929</v>
      </c>
      <c r="N1769" t="s">
        <v>929</v>
      </c>
    </row>
    <row r="1770" spans="1:14">
      <c r="A1770">
        <v>802793</v>
      </c>
      <c r="B1770" t="s">
        <v>96</v>
      </c>
      <c r="C1770" t="s">
        <v>929</v>
      </c>
      <c r="D1770" t="s">
        <v>930</v>
      </c>
      <c r="E1770" t="s">
        <v>930</v>
      </c>
      <c r="F1770" t="s">
        <v>929</v>
      </c>
      <c r="G1770" t="s">
        <v>929</v>
      </c>
      <c r="H1770" t="s">
        <v>929</v>
      </c>
      <c r="I1770" t="s">
        <v>929</v>
      </c>
      <c r="J1770" t="s">
        <v>929</v>
      </c>
      <c r="K1770" t="s">
        <v>929</v>
      </c>
      <c r="L1770" t="s">
        <v>930</v>
      </c>
      <c r="M1770" t="s">
        <v>929</v>
      </c>
      <c r="N1770" t="s">
        <v>929</v>
      </c>
    </row>
    <row r="1771" spans="1:14">
      <c r="A1771">
        <v>802794</v>
      </c>
      <c r="B1771" t="s">
        <v>96</v>
      </c>
      <c r="C1771" t="s">
        <v>930</v>
      </c>
      <c r="D1771" t="s">
        <v>930</v>
      </c>
      <c r="E1771" t="s">
        <v>929</v>
      </c>
      <c r="F1771" t="s">
        <v>929</v>
      </c>
      <c r="G1771" t="s">
        <v>929</v>
      </c>
      <c r="H1771" t="s">
        <v>929</v>
      </c>
      <c r="I1771" t="s">
        <v>929</v>
      </c>
      <c r="J1771" t="s">
        <v>929</v>
      </c>
      <c r="K1771" t="s">
        <v>929</v>
      </c>
      <c r="L1771" t="s">
        <v>929</v>
      </c>
      <c r="M1771" t="s">
        <v>929</v>
      </c>
      <c r="N1771" t="s">
        <v>929</v>
      </c>
    </row>
    <row r="1772" spans="1:14">
      <c r="A1772">
        <v>802795</v>
      </c>
      <c r="B1772" t="s">
        <v>96</v>
      </c>
      <c r="C1772" t="s">
        <v>930</v>
      </c>
      <c r="D1772" t="s">
        <v>930</v>
      </c>
      <c r="E1772" t="s">
        <v>929</v>
      </c>
      <c r="F1772" t="s">
        <v>929</v>
      </c>
      <c r="G1772" t="s">
        <v>929</v>
      </c>
      <c r="H1772" t="s">
        <v>930</v>
      </c>
      <c r="I1772" t="s">
        <v>929</v>
      </c>
      <c r="J1772" t="s">
        <v>929</v>
      </c>
      <c r="K1772" t="s">
        <v>929</v>
      </c>
      <c r="L1772" t="s">
        <v>929</v>
      </c>
      <c r="M1772" t="s">
        <v>929</v>
      </c>
      <c r="N1772" t="s">
        <v>929</v>
      </c>
    </row>
    <row r="1773" spans="1:14">
      <c r="A1773">
        <v>802796</v>
      </c>
      <c r="B1773" t="s">
        <v>96</v>
      </c>
      <c r="C1773" t="s">
        <v>928</v>
      </c>
      <c r="D1773" t="s">
        <v>928</v>
      </c>
      <c r="E1773" t="s">
        <v>929</v>
      </c>
      <c r="F1773" t="s">
        <v>930</v>
      </c>
      <c r="G1773" t="s">
        <v>929</v>
      </c>
      <c r="H1773" t="s">
        <v>930</v>
      </c>
      <c r="I1773" t="s">
        <v>929</v>
      </c>
      <c r="J1773" t="s">
        <v>929</v>
      </c>
      <c r="K1773" t="s">
        <v>929</v>
      </c>
      <c r="L1773" t="s">
        <v>929</v>
      </c>
      <c r="M1773" t="s">
        <v>929</v>
      </c>
      <c r="N1773" t="s">
        <v>930</v>
      </c>
    </row>
    <row r="1774" spans="1:14">
      <c r="A1774">
        <v>802799</v>
      </c>
      <c r="B1774" t="s">
        <v>96</v>
      </c>
      <c r="C1774" t="s">
        <v>930</v>
      </c>
      <c r="D1774" t="s">
        <v>929</v>
      </c>
      <c r="E1774" t="s">
        <v>929</v>
      </c>
      <c r="F1774" t="s">
        <v>930</v>
      </c>
      <c r="G1774" t="s">
        <v>929</v>
      </c>
      <c r="H1774" t="s">
        <v>930</v>
      </c>
      <c r="I1774" t="s">
        <v>929</v>
      </c>
      <c r="J1774" t="s">
        <v>929</v>
      </c>
      <c r="K1774" t="s">
        <v>929</v>
      </c>
      <c r="L1774" t="s">
        <v>929</v>
      </c>
      <c r="M1774" t="s">
        <v>929</v>
      </c>
      <c r="N1774" t="s">
        <v>929</v>
      </c>
    </row>
    <row r="1775" spans="1:14">
      <c r="A1775">
        <v>802800</v>
      </c>
      <c r="B1775" t="s">
        <v>96</v>
      </c>
      <c r="C1775" t="s">
        <v>930</v>
      </c>
      <c r="D1775" t="s">
        <v>930</v>
      </c>
      <c r="E1775" t="s">
        <v>929</v>
      </c>
      <c r="F1775" t="s">
        <v>930</v>
      </c>
      <c r="G1775" t="s">
        <v>930</v>
      </c>
      <c r="H1775" t="s">
        <v>929</v>
      </c>
      <c r="I1775" t="s">
        <v>930</v>
      </c>
      <c r="J1775" t="s">
        <v>929</v>
      </c>
      <c r="K1775" t="s">
        <v>929</v>
      </c>
      <c r="L1775" t="s">
        <v>930</v>
      </c>
      <c r="M1775" t="s">
        <v>930</v>
      </c>
      <c r="N1775" t="s">
        <v>929</v>
      </c>
    </row>
    <row r="1776" spans="1:14">
      <c r="A1776">
        <v>802801</v>
      </c>
      <c r="B1776" t="s">
        <v>96</v>
      </c>
      <c r="C1776" t="s">
        <v>930</v>
      </c>
      <c r="D1776" t="s">
        <v>929</v>
      </c>
      <c r="E1776" t="s">
        <v>929</v>
      </c>
      <c r="F1776" t="s">
        <v>929</v>
      </c>
      <c r="G1776" t="s">
        <v>930</v>
      </c>
      <c r="H1776" t="s">
        <v>930</v>
      </c>
      <c r="I1776" t="s">
        <v>929</v>
      </c>
      <c r="J1776" t="s">
        <v>929</v>
      </c>
      <c r="K1776" t="s">
        <v>929</v>
      </c>
      <c r="L1776" t="s">
        <v>929</v>
      </c>
      <c r="M1776" t="s">
        <v>929</v>
      </c>
      <c r="N1776" t="s">
        <v>929</v>
      </c>
    </row>
    <row r="1777" spans="1:14">
      <c r="A1777">
        <v>802803</v>
      </c>
      <c r="B1777" t="s">
        <v>96</v>
      </c>
      <c r="C1777" t="s">
        <v>930</v>
      </c>
      <c r="D1777" t="s">
        <v>929</v>
      </c>
      <c r="E1777" t="s">
        <v>930</v>
      </c>
      <c r="F1777" t="s">
        <v>929</v>
      </c>
      <c r="G1777" t="s">
        <v>929</v>
      </c>
      <c r="H1777" t="s">
        <v>930</v>
      </c>
      <c r="I1777" t="s">
        <v>930</v>
      </c>
      <c r="J1777" t="s">
        <v>929</v>
      </c>
      <c r="K1777" t="s">
        <v>929</v>
      </c>
      <c r="L1777" t="s">
        <v>929</v>
      </c>
      <c r="M1777" t="s">
        <v>929</v>
      </c>
      <c r="N1777" t="s">
        <v>929</v>
      </c>
    </row>
    <row r="1778" spans="1:14">
      <c r="A1778">
        <v>802804</v>
      </c>
      <c r="B1778" t="s">
        <v>96</v>
      </c>
      <c r="C1778" t="s">
        <v>930</v>
      </c>
      <c r="D1778" t="s">
        <v>928</v>
      </c>
      <c r="E1778" t="s">
        <v>929</v>
      </c>
      <c r="F1778" t="s">
        <v>930</v>
      </c>
      <c r="G1778" t="s">
        <v>930</v>
      </c>
      <c r="H1778" t="s">
        <v>930</v>
      </c>
      <c r="I1778" t="s">
        <v>930</v>
      </c>
      <c r="J1778" t="s">
        <v>930</v>
      </c>
      <c r="K1778" t="s">
        <v>929</v>
      </c>
      <c r="L1778" t="s">
        <v>929</v>
      </c>
      <c r="M1778" t="s">
        <v>930</v>
      </c>
      <c r="N1778" t="s">
        <v>929</v>
      </c>
    </row>
    <row r="1779" spans="1:14">
      <c r="A1779">
        <v>802805</v>
      </c>
      <c r="B1779" t="s">
        <v>96</v>
      </c>
      <c r="C1779" t="s">
        <v>929</v>
      </c>
      <c r="D1779" t="s">
        <v>930</v>
      </c>
      <c r="E1779" t="s">
        <v>930</v>
      </c>
      <c r="F1779" t="s">
        <v>929</v>
      </c>
      <c r="G1779" t="s">
        <v>929</v>
      </c>
      <c r="H1779" t="s">
        <v>929</v>
      </c>
      <c r="I1779" t="s">
        <v>929</v>
      </c>
      <c r="J1779" t="s">
        <v>929</v>
      </c>
      <c r="K1779" t="s">
        <v>929</v>
      </c>
      <c r="L1779" t="s">
        <v>929</v>
      </c>
      <c r="M1779" t="s">
        <v>929</v>
      </c>
      <c r="N1779" t="s">
        <v>929</v>
      </c>
    </row>
    <row r="1780" spans="1:14">
      <c r="A1780">
        <v>802806</v>
      </c>
      <c r="B1780" t="s">
        <v>96</v>
      </c>
      <c r="C1780" t="s">
        <v>928</v>
      </c>
      <c r="D1780" t="s">
        <v>928</v>
      </c>
      <c r="E1780" t="s">
        <v>929</v>
      </c>
      <c r="F1780" t="s">
        <v>929</v>
      </c>
      <c r="G1780" t="s">
        <v>930</v>
      </c>
      <c r="H1780" t="s">
        <v>929</v>
      </c>
      <c r="I1780" t="s">
        <v>930</v>
      </c>
      <c r="J1780" t="s">
        <v>928</v>
      </c>
      <c r="K1780" t="s">
        <v>928</v>
      </c>
      <c r="L1780" t="s">
        <v>928</v>
      </c>
      <c r="M1780" t="s">
        <v>930</v>
      </c>
      <c r="N1780" t="s">
        <v>929</v>
      </c>
    </row>
    <row r="1781" spans="1:14">
      <c r="A1781">
        <v>802809</v>
      </c>
      <c r="B1781" t="s">
        <v>96</v>
      </c>
      <c r="C1781" t="s">
        <v>928</v>
      </c>
      <c r="D1781" t="s">
        <v>928</v>
      </c>
      <c r="E1781" t="s">
        <v>928</v>
      </c>
      <c r="F1781" t="s">
        <v>929</v>
      </c>
      <c r="G1781" t="s">
        <v>929</v>
      </c>
      <c r="H1781" t="s">
        <v>929</v>
      </c>
      <c r="I1781" t="s">
        <v>929</v>
      </c>
      <c r="J1781" t="s">
        <v>929</v>
      </c>
      <c r="K1781" t="s">
        <v>929</v>
      </c>
      <c r="L1781" t="s">
        <v>929</v>
      </c>
      <c r="M1781" t="s">
        <v>929</v>
      </c>
      <c r="N1781" t="s">
        <v>929</v>
      </c>
    </row>
    <row r="1782" spans="1:14">
      <c r="A1782">
        <v>802812</v>
      </c>
      <c r="B1782" t="s">
        <v>96</v>
      </c>
      <c r="C1782" t="s">
        <v>929</v>
      </c>
      <c r="D1782" t="s">
        <v>930</v>
      </c>
      <c r="E1782" t="s">
        <v>930</v>
      </c>
      <c r="F1782" t="s">
        <v>929</v>
      </c>
      <c r="G1782" t="s">
        <v>929</v>
      </c>
      <c r="H1782" t="s">
        <v>929</v>
      </c>
      <c r="I1782" t="s">
        <v>929</v>
      </c>
      <c r="J1782" t="s">
        <v>929</v>
      </c>
      <c r="K1782" t="s">
        <v>929</v>
      </c>
      <c r="L1782" t="s">
        <v>929</v>
      </c>
      <c r="M1782" t="s">
        <v>929</v>
      </c>
      <c r="N1782" t="s">
        <v>929</v>
      </c>
    </row>
    <row r="1783" spans="1:14">
      <c r="A1783">
        <v>802814</v>
      </c>
      <c r="B1783" t="s">
        <v>96</v>
      </c>
      <c r="C1783" t="s">
        <v>930</v>
      </c>
      <c r="D1783" t="s">
        <v>929</v>
      </c>
      <c r="E1783" t="s">
        <v>929</v>
      </c>
      <c r="F1783" t="s">
        <v>929</v>
      </c>
      <c r="G1783" t="s">
        <v>929</v>
      </c>
      <c r="H1783" t="s">
        <v>930</v>
      </c>
      <c r="I1783" t="s">
        <v>929</v>
      </c>
      <c r="J1783" t="s">
        <v>929</v>
      </c>
      <c r="K1783" t="s">
        <v>929</v>
      </c>
      <c r="L1783" t="s">
        <v>929</v>
      </c>
      <c r="M1783" t="s">
        <v>929</v>
      </c>
      <c r="N1783" t="s">
        <v>929</v>
      </c>
    </row>
    <row r="1784" spans="1:14">
      <c r="A1784">
        <v>802821</v>
      </c>
      <c r="B1784" t="s">
        <v>96</v>
      </c>
      <c r="C1784" t="s">
        <v>930</v>
      </c>
      <c r="D1784" t="s">
        <v>930</v>
      </c>
      <c r="E1784" t="s">
        <v>930</v>
      </c>
      <c r="F1784" t="s">
        <v>930</v>
      </c>
      <c r="G1784" t="s">
        <v>930</v>
      </c>
      <c r="H1784" t="s">
        <v>930</v>
      </c>
      <c r="I1784" t="s">
        <v>929</v>
      </c>
      <c r="J1784" t="s">
        <v>929</v>
      </c>
      <c r="K1784" t="s">
        <v>929</v>
      </c>
      <c r="L1784" t="s">
        <v>929</v>
      </c>
      <c r="M1784" t="s">
        <v>929</v>
      </c>
      <c r="N1784" t="s">
        <v>929</v>
      </c>
    </row>
    <row r="1785" spans="1:14">
      <c r="A1785">
        <v>802823</v>
      </c>
      <c r="B1785" t="s">
        <v>96</v>
      </c>
      <c r="C1785" t="s">
        <v>930</v>
      </c>
      <c r="D1785" t="s">
        <v>930</v>
      </c>
      <c r="E1785" t="s">
        <v>929</v>
      </c>
      <c r="F1785" t="s">
        <v>929</v>
      </c>
      <c r="G1785" t="s">
        <v>929</v>
      </c>
      <c r="H1785" t="s">
        <v>929</v>
      </c>
      <c r="I1785" t="s">
        <v>929</v>
      </c>
      <c r="J1785" t="s">
        <v>929</v>
      </c>
      <c r="K1785" t="s">
        <v>929</v>
      </c>
      <c r="L1785" t="s">
        <v>929</v>
      </c>
      <c r="M1785" t="s">
        <v>929</v>
      </c>
      <c r="N1785" t="s">
        <v>929</v>
      </c>
    </row>
    <row r="1786" spans="1:14">
      <c r="A1786">
        <v>802828</v>
      </c>
      <c r="B1786" t="s">
        <v>96</v>
      </c>
      <c r="C1786" t="s">
        <v>930</v>
      </c>
      <c r="D1786" t="s">
        <v>929</v>
      </c>
      <c r="E1786" t="s">
        <v>929</v>
      </c>
      <c r="F1786" t="s">
        <v>930</v>
      </c>
      <c r="G1786" t="s">
        <v>930</v>
      </c>
      <c r="H1786" t="s">
        <v>929</v>
      </c>
      <c r="I1786" t="s">
        <v>929</v>
      </c>
      <c r="J1786" t="s">
        <v>929</v>
      </c>
      <c r="K1786" t="s">
        <v>929</v>
      </c>
      <c r="L1786" t="s">
        <v>929</v>
      </c>
      <c r="M1786" t="s">
        <v>929</v>
      </c>
      <c r="N1786" t="s">
        <v>929</v>
      </c>
    </row>
    <row r="1787" spans="1:14">
      <c r="A1787">
        <v>802830</v>
      </c>
      <c r="B1787" t="s">
        <v>96</v>
      </c>
      <c r="C1787" t="s">
        <v>930</v>
      </c>
      <c r="D1787" t="s">
        <v>930</v>
      </c>
      <c r="E1787" t="s">
        <v>929</v>
      </c>
      <c r="F1787" t="s">
        <v>929</v>
      </c>
      <c r="G1787" t="s">
        <v>929</v>
      </c>
      <c r="H1787" t="s">
        <v>930</v>
      </c>
      <c r="I1787" t="s">
        <v>928</v>
      </c>
      <c r="J1787" t="s">
        <v>929</v>
      </c>
      <c r="K1787" t="s">
        <v>929</v>
      </c>
      <c r="L1787" t="s">
        <v>930</v>
      </c>
      <c r="M1787" t="s">
        <v>928</v>
      </c>
      <c r="N1787" t="s">
        <v>930</v>
      </c>
    </row>
    <row r="1788" spans="1:14">
      <c r="A1788">
        <v>802831</v>
      </c>
      <c r="B1788" t="s">
        <v>96</v>
      </c>
      <c r="C1788" t="s">
        <v>930</v>
      </c>
      <c r="D1788" t="s">
        <v>930</v>
      </c>
      <c r="E1788" t="s">
        <v>930</v>
      </c>
      <c r="F1788" t="s">
        <v>929</v>
      </c>
      <c r="G1788" t="s">
        <v>929</v>
      </c>
      <c r="H1788" t="s">
        <v>929</v>
      </c>
      <c r="I1788" t="s">
        <v>929</v>
      </c>
      <c r="J1788" t="s">
        <v>929</v>
      </c>
      <c r="K1788" t="s">
        <v>929</v>
      </c>
      <c r="L1788" t="s">
        <v>929</v>
      </c>
      <c r="M1788" t="s">
        <v>929</v>
      </c>
      <c r="N1788" t="s">
        <v>929</v>
      </c>
    </row>
    <row r="1789" spans="1:14">
      <c r="A1789">
        <v>802832</v>
      </c>
      <c r="B1789" t="s">
        <v>96</v>
      </c>
      <c r="C1789" t="s">
        <v>928</v>
      </c>
      <c r="D1789" t="s">
        <v>930</v>
      </c>
      <c r="E1789" t="s">
        <v>930</v>
      </c>
      <c r="F1789" t="s">
        <v>928</v>
      </c>
      <c r="G1789" t="s">
        <v>930</v>
      </c>
      <c r="H1789" t="s">
        <v>930</v>
      </c>
      <c r="I1789" t="s">
        <v>928</v>
      </c>
      <c r="J1789" t="s">
        <v>928</v>
      </c>
      <c r="K1789" t="s">
        <v>928</v>
      </c>
      <c r="L1789" t="s">
        <v>928</v>
      </c>
      <c r="M1789" t="s">
        <v>929</v>
      </c>
      <c r="N1789" t="s">
        <v>930</v>
      </c>
    </row>
    <row r="1790" spans="1:14">
      <c r="A1790">
        <v>802833</v>
      </c>
      <c r="B1790" t="s">
        <v>96</v>
      </c>
      <c r="C1790" t="s">
        <v>930</v>
      </c>
      <c r="D1790" t="s">
        <v>928</v>
      </c>
      <c r="E1790" t="s">
        <v>928</v>
      </c>
      <c r="F1790" t="s">
        <v>928</v>
      </c>
      <c r="G1790" t="s">
        <v>928</v>
      </c>
      <c r="H1790" t="s">
        <v>930</v>
      </c>
      <c r="I1790" t="s">
        <v>928</v>
      </c>
      <c r="J1790" t="s">
        <v>929</v>
      </c>
      <c r="K1790" t="s">
        <v>929</v>
      </c>
      <c r="L1790" t="s">
        <v>930</v>
      </c>
      <c r="M1790" t="s">
        <v>928</v>
      </c>
      <c r="N1790" t="s">
        <v>930</v>
      </c>
    </row>
    <row r="1791" spans="1:14">
      <c r="A1791">
        <v>802834</v>
      </c>
      <c r="B1791" t="s">
        <v>96</v>
      </c>
      <c r="C1791" t="s">
        <v>930</v>
      </c>
      <c r="D1791" t="s">
        <v>929</v>
      </c>
      <c r="E1791" t="s">
        <v>929</v>
      </c>
      <c r="F1791" t="s">
        <v>930</v>
      </c>
      <c r="G1791" t="s">
        <v>929</v>
      </c>
      <c r="H1791" t="s">
        <v>929</v>
      </c>
      <c r="I1791" t="s">
        <v>929</v>
      </c>
      <c r="J1791" t="s">
        <v>929</v>
      </c>
      <c r="K1791" t="s">
        <v>929</v>
      </c>
      <c r="L1791" t="s">
        <v>929</v>
      </c>
      <c r="M1791" t="s">
        <v>929</v>
      </c>
      <c r="N1791" t="s">
        <v>929</v>
      </c>
    </row>
    <row r="1792" spans="1:14">
      <c r="A1792">
        <v>802839</v>
      </c>
      <c r="B1792" t="s">
        <v>96</v>
      </c>
      <c r="C1792" t="s">
        <v>930</v>
      </c>
      <c r="D1792" t="s">
        <v>928</v>
      </c>
      <c r="E1792" t="s">
        <v>930</v>
      </c>
      <c r="F1792" t="s">
        <v>930</v>
      </c>
      <c r="G1792" t="s">
        <v>930</v>
      </c>
      <c r="H1792" t="s">
        <v>930</v>
      </c>
      <c r="I1792" t="s">
        <v>928</v>
      </c>
      <c r="J1792" t="s">
        <v>929</v>
      </c>
      <c r="K1792" t="s">
        <v>930</v>
      </c>
      <c r="L1792" t="s">
        <v>928</v>
      </c>
      <c r="M1792" t="s">
        <v>929</v>
      </c>
      <c r="N1792" t="s">
        <v>929</v>
      </c>
    </row>
    <row r="1793" spans="1:14">
      <c r="A1793">
        <v>802846</v>
      </c>
      <c r="B1793" t="s">
        <v>96</v>
      </c>
      <c r="C1793" t="s">
        <v>930</v>
      </c>
      <c r="D1793" t="s">
        <v>928</v>
      </c>
      <c r="E1793" t="s">
        <v>928</v>
      </c>
      <c r="F1793" t="s">
        <v>929</v>
      </c>
      <c r="G1793" t="s">
        <v>930</v>
      </c>
      <c r="H1793" t="s">
        <v>930</v>
      </c>
      <c r="I1793" t="s">
        <v>929</v>
      </c>
      <c r="J1793" t="s">
        <v>929</v>
      </c>
      <c r="K1793" t="s">
        <v>929</v>
      </c>
      <c r="L1793" t="s">
        <v>929</v>
      </c>
      <c r="M1793" t="s">
        <v>929</v>
      </c>
      <c r="N1793" t="s">
        <v>929</v>
      </c>
    </row>
    <row r="1794" spans="1:14">
      <c r="A1794">
        <v>802847</v>
      </c>
      <c r="B1794" t="s">
        <v>96</v>
      </c>
      <c r="C1794" t="s">
        <v>930</v>
      </c>
      <c r="D1794" t="s">
        <v>929</v>
      </c>
      <c r="E1794" t="s">
        <v>930</v>
      </c>
      <c r="F1794" t="s">
        <v>929</v>
      </c>
      <c r="G1794" t="s">
        <v>929</v>
      </c>
      <c r="H1794" t="s">
        <v>929</v>
      </c>
      <c r="I1794" t="s">
        <v>929</v>
      </c>
      <c r="J1794" t="s">
        <v>929</v>
      </c>
      <c r="K1794" t="s">
        <v>929</v>
      </c>
      <c r="L1794" t="s">
        <v>929</v>
      </c>
      <c r="M1794" t="s">
        <v>929</v>
      </c>
      <c r="N1794" t="s">
        <v>929</v>
      </c>
    </row>
    <row r="1795" spans="1:14">
      <c r="A1795">
        <v>802848</v>
      </c>
      <c r="B1795" t="s">
        <v>96</v>
      </c>
      <c r="C1795" t="s">
        <v>930</v>
      </c>
      <c r="D1795" t="s">
        <v>928</v>
      </c>
      <c r="E1795" t="s">
        <v>929</v>
      </c>
      <c r="F1795" t="s">
        <v>928</v>
      </c>
      <c r="G1795" t="s">
        <v>928</v>
      </c>
      <c r="H1795" t="s">
        <v>928</v>
      </c>
      <c r="I1795" t="s">
        <v>930</v>
      </c>
      <c r="J1795" t="s">
        <v>930</v>
      </c>
      <c r="K1795" t="s">
        <v>929</v>
      </c>
      <c r="L1795" t="s">
        <v>928</v>
      </c>
      <c r="M1795" t="s">
        <v>928</v>
      </c>
      <c r="N1795" t="s">
        <v>928</v>
      </c>
    </row>
    <row r="1796" spans="1:14">
      <c r="A1796">
        <v>802849</v>
      </c>
      <c r="B1796" t="s">
        <v>96</v>
      </c>
      <c r="C1796" t="s">
        <v>929</v>
      </c>
      <c r="D1796" t="s">
        <v>929</v>
      </c>
      <c r="E1796" t="s">
        <v>929</v>
      </c>
      <c r="F1796" t="s">
        <v>930</v>
      </c>
      <c r="G1796" t="s">
        <v>930</v>
      </c>
      <c r="H1796" t="s">
        <v>929</v>
      </c>
      <c r="I1796" t="s">
        <v>929</v>
      </c>
      <c r="J1796" t="s">
        <v>929</v>
      </c>
      <c r="K1796" t="s">
        <v>929</v>
      </c>
      <c r="L1796" t="s">
        <v>929</v>
      </c>
      <c r="M1796" t="s">
        <v>929</v>
      </c>
      <c r="N1796" t="s">
        <v>929</v>
      </c>
    </row>
    <row r="1797" spans="1:14">
      <c r="A1797">
        <v>802850</v>
      </c>
      <c r="B1797" t="s">
        <v>96</v>
      </c>
      <c r="C1797" t="s">
        <v>930</v>
      </c>
      <c r="D1797" t="s">
        <v>930</v>
      </c>
      <c r="E1797" t="s">
        <v>930</v>
      </c>
      <c r="F1797" t="s">
        <v>930</v>
      </c>
      <c r="G1797" t="s">
        <v>930</v>
      </c>
      <c r="H1797" t="s">
        <v>930</v>
      </c>
      <c r="I1797" t="s">
        <v>929</v>
      </c>
      <c r="J1797" t="s">
        <v>929</v>
      </c>
      <c r="K1797" t="s">
        <v>929</v>
      </c>
      <c r="L1797" t="s">
        <v>929</v>
      </c>
      <c r="M1797" t="s">
        <v>929</v>
      </c>
      <c r="N1797" t="s">
        <v>929</v>
      </c>
    </row>
    <row r="1798" spans="1:14">
      <c r="A1798">
        <v>802851</v>
      </c>
      <c r="B1798" t="s">
        <v>96</v>
      </c>
      <c r="C1798" t="s">
        <v>929</v>
      </c>
      <c r="D1798" t="s">
        <v>930</v>
      </c>
      <c r="E1798" t="s">
        <v>930</v>
      </c>
      <c r="F1798" t="s">
        <v>929</v>
      </c>
      <c r="G1798" t="s">
        <v>929</v>
      </c>
      <c r="H1798" t="s">
        <v>929</v>
      </c>
      <c r="I1798" t="s">
        <v>929</v>
      </c>
      <c r="J1798" t="s">
        <v>929</v>
      </c>
      <c r="K1798" t="s">
        <v>929</v>
      </c>
      <c r="L1798" t="s">
        <v>929</v>
      </c>
      <c r="M1798" t="s">
        <v>929</v>
      </c>
      <c r="N1798" t="s">
        <v>929</v>
      </c>
    </row>
    <row r="1799" spans="1:14">
      <c r="A1799">
        <v>802852</v>
      </c>
      <c r="B1799" t="s">
        <v>96</v>
      </c>
      <c r="C1799" t="s">
        <v>930</v>
      </c>
      <c r="D1799" t="s">
        <v>930</v>
      </c>
      <c r="E1799" t="s">
        <v>929</v>
      </c>
      <c r="F1799" t="s">
        <v>930</v>
      </c>
      <c r="G1799" t="s">
        <v>929</v>
      </c>
      <c r="H1799" t="s">
        <v>929</v>
      </c>
      <c r="I1799" t="s">
        <v>929</v>
      </c>
      <c r="J1799" t="s">
        <v>929</v>
      </c>
      <c r="K1799" t="s">
        <v>929</v>
      </c>
      <c r="L1799" t="s">
        <v>929</v>
      </c>
      <c r="M1799" t="s">
        <v>929</v>
      </c>
      <c r="N1799" t="s">
        <v>929</v>
      </c>
    </row>
    <row r="1800" spans="1:14">
      <c r="A1800">
        <v>802853</v>
      </c>
      <c r="B1800" t="s">
        <v>96</v>
      </c>
      <c r="C1800" t="s">
        <v>928</v>
      </c>
      <c r="D1800" t="s">
        <v>929</v>
      </c>
      <c r="E1800" t="s">
        <v>929</v>
      </c>
      <c r="F1800" t="s">
        <v>928</v>
      </c>
      <c r="G1800" t="s">
        <v>929</v>
      </c>
      <c r="H1800" t="s">
        <v>930</v>
      </c>
      <c r="I1800" t="s">
        <v>929</v>
      </c>
      <c r="J1800" t="s">
        <v>929</v>
      </c>
      <c r="K1800" t="s">
        <v>929</v>
      </c>
      <c r="L1800" t="s">
        <v>929</v>
      </c>
      <c r="M1800" t="s">
        <v>929</v>
      </c>
      <c r="N1800" t="s">
        <v>929</v>
      </c>
    </row>
    <row r="1801" spans="1:14">
      <c r="A1801">
        <v>802854</v>
      </c>
      <c r="B1801" t="s">
        <v>96</v>
      </c>
      <c r="C1801" t="s">
        <v>930</v>
      </c>
      <c r="D1801" t="s">
        <v>930</v>
      </c>
      <c r="E1801" t="s">
        <v>929</v>
      </c>
      <c r="F1801" t="s">
        <v>929</v>
      </c>
      <c r="G1801" t="s">
        <v>929</v>
      </c>
      <c r="H1801" t="s">
        <v>929</v>
      </c>
      <c r="I1801" t="s">
        <v>929</v>
      </c>
      <c r="J1801" t="s">
        <v>929</v>
      </c>
      <c r="K1801" t="s">
        <v>929</v>
      </c>
      <c r="L1801" t="s">
        <v>929</v>
      </c>
      <c r="M1801" t="s">
        <v>929</v>
      </c>
      <c r="N1801" t="s">
        <v>929</v>
      </c>
    </row>
    <row r="1802" spans="1:14">
      <c r="A1802">
        <v>802855</v>
      </c>
      <c r="B1802" t="s">
        <v>96</v>
      </c>
      <c r="C1802" t="s">
        <v>930</v>
      </c>
      <c r="D1802" t="s">
        <v>930</v>
      </c>
      <c r="E1802" t="s">
        <v>929</v>
      </c>
      <c r="F1802" t="s">
        <v>930</v>
      </c>
      <c r="G1802" t="s">
        <v>929</v>
      </c>
      <c r="H1802" t="s">
        <v>929</v>
      </c>
      <c r="I1802" t="s">
        <v>929</v>
      </c>
      <c r="J1802" t="s">
        <v>929</v>
      </c>
      <c r="K1802" t="s">
        <v>929</v>
      </c>
      <c r="L1802" t="s">
        <v>929</v>
      </c>
      <c r="M1802" t="s">
        <v>929</v>
      </c>
      <c r="N1802" t="s">
        <v>929</v>
      </c>
    </row>
    <row r="1803" spans="1:14">
      <c r="A1803">
        <v>802856</v>
      </c>
      <c r="B1803" t="s">
        <v>96</v>
      </c>
      <c r="C1803" t="s">
        <v>930</v>
      </c>
      <c r="D1803" t="s">
        <v>929</v>
      </c>
      <c r="E1803" t="s">
        <v>929</v>
      </c>
      <c r="F1803" t="s">
        <v>930</v>
      </c>
      <c r="G1803" t="s">
        <v>930</v>
      </c>
      <c r="H1803" t="s">
        <v>929</v>
      </c>
      <c r="I1803" t="s">
        <v>929</v>
      </c>
      <c r="J1803" t="s">
        <v>929</v>
      </c>
      <c r="K1803" t="s">
        <v>929</v>
      </c>
      <c r="L1803" t="s">
        <v>929</v>
      </c>
      <c r="M1803" t="s">
        <v>929</v>
      </c>
      <c r="N1803" t="s">
        <v>929</v>
      </c>
    </row>
    <row r="1804" spans="1:14">
      <c r="A1804">
        <v>802857</v>
      </c>
      <c r="B1804" t="s">
        <v>96</v>
      </c>
      <c r="C1804" t="s">
        <v>930</v>
      </c>
      <c r="D1804" t="s">
        <v>930</v>
      </c>
      <c r="E1804" t="s">
        <v>929</v>
      </c>
      <c r="F1804" t="s">
        <v>929</v>
      </c>
      <c r="G1804" t="s">
        <v>929</v>
      </c>
      <c r="H1804" t="s">
        <v>929</v>
      </c>
      <c r="I1804" t="s">
        <v>929</v>
      </c>
      <c r="J1804" t="s">
        <v>929</v>
      </c>
      <c r="K1804" t="s">
        <v>929</v>
      </c>
      <c r="L1804" t="s">
        <v>929</v>
      </c>
      <c r="M1804" t="s">
        <v>929</v>
      </c>
      <c r="N1804" t="s">
        <v>929</v>
      </c>
    </row>
    <row r="1805" spans="1:14">
      <c r="A1805">
        <v>802858</v>
      </c>
      <c r="B1805" t="s">
        <v>96</v>
      </c>
      <c r="C1805" t="s">
        <v>930</v>
      </c>
      <c r="D1805" t="s">
        <v>929</v>
      </c>
      <c r="E1805" t="s">
        <v>929</v>
      </c>
      <c r="F1805" t="s">
        <v>929</v>
      </c>
      <c r="G1805" t="s">
        <v>930</v>
      </c>
      <c r="H1805" t="s">
        <v>929</v>
      </c>
      <c r="I1805" t="s">
        <v>929</v>
      </c>
      <c r="J1805" t="s">
        <v>929</v>
      </c>
      <c r="K1805" t="s">
        <v>929</v>
      </c>
      <c r="L1805" t="s">
        <v>929</v>
      </c>
      <c r="M1805" t="s">
        <v>929</v>
      </c>
      <c r="N1805" t="s">
        <v>929</v>
      </c>
    </row>
    <row r="1806" spans="1:14">
      <c r="A1806">
        <v>802859</v>
      </c>
      <c r="B1806" t="s">
        <v>96</v>
      </c>
      <c r="C1806" t="s">
        <v>930</v>
      </c>
      <c r="D1806" t="s">
        <v>930</v>
      </c>
      <c r="E1806" t="s">
        <v>928</v>
      </c>
      <c r="F1806" t="s">
        <v>928</v>
      </c>
      <c r="G1806" t="s">
        <v>928</v>
      </c>
      <c r="H1806" t="s">
        <v>930</v>
      </c>
      <c r="I1806" t="s">
        <v>928</v>
      </c>
      <c r="J1806" t="s">
        <v>930</v>
      </c>
      <c r="K1806" t="s">
        <v>930</v>
      </c>
      <c r="L1806" t="s">
        <v>929</v>
      </c>
      <c r="M1806" t="s">
        <v>929</v>
      </c>
      <c r="N1806" t="s">
        <v>928</v>
      </c>
    </row>
    <row r="1807" spans="1:14">
      <c r="A1807">
        <v>802860</v>
      </c>
      <c r="B1807" t="s">
        <v>96</v>
      </c>
      <c r="C1807" t="s">
        <v>930</v>
      </c>
      <c r="D1807" t="s">
        <v>930</v>
      </c>
      <c r="E1807" t="s">
        <v>930</v>
      </c>
      <c r="F1807" t="s">
        <v>930</v>
      </c>
      <c r="G1807" t="s">
        <v>930</v>
      </c>
      <c r="H1807" t="s">
        <v>930</v>
      </c>
      <c r="I1807" t="s">
        <v>929</v>
      </c>
      <c r="J1807" t="s">
        <v>929</v>
      </c>
      <c r="K1807" t="s">
        <v>929</v>
      </c>
      <c r="L1807" t="s">
        <v>929</v>
      </c>
      <c r="M1807" t="s">
        <v>929</v>
      </c>
      <c r="N1807" t="s">
        <v>930</v>
      </c>
    </row>
    <row r="1808" spans="1:14">
      <c r="A1808">
        <v>802862</v>
      </c>
      <c r="B1808" t="s">
        <v>96</v>
      </c>
      <c r="C1808" t="s">
        <v>929</v>
      </c>
      <c r="D1808" t="s">
        <v>929</v>
      </c>
      <c r="E1808" t="s">
        <v>929</v>
      </c>
      <c r="F1808" t="s">
        <v>930</v>
      </c>
      <c r="G1808" t="s">
        <v>930</v>
      </c>
      <c r="H1808" t="s">
        <v>929</v>
      </c>
      <c r="I1808" t="s">
        <v>929</v>
      </c>
      <c r="J1808" t="s">
        <v>929</v>
      </c>
      <c r="K1808" t="s">
        <v>929</v>
      </c>
      <c r="L1808" t="s">
        <v>929</v>
      </c>
      <c r="M1808" t="s">
        <v>929</v>
      </c>
      <c r="N1808" t="s">
        <v>929</v>
      </c>
    </row>
    <row r="1809" spans="1:14">
      <c r="A1809">
        <v>802863</v>
      </c>
      <c r="B1809" t="s">
        <v>96</v>
      </c>
      <c r="C1809" t="s">
        <v>928</v>
      </c>
      <c r="D1809" t="s">
        <v>928</v>
      </c>
      <c r="E1809" t="s">
        <v>929</v>
      </c>
      <c r="F1809" t="s">
        <v>929</v>
      </c>
      <c r="G1809" t="s">
        <v>929</v>
      </c>
      <c r="H1809" t="s">
        <v>928</v>
      </c>
      <c r="I1809" t="s">
        <v>929</v>
      </c>
      <c r="J1809" t="s">
        <v>929</v>
      </c>
      <c r="K1809" t="s">
        <v>929</v>
      </c>
      <c r="L1809" t="s">
        <v>929</v>
      </c>
      <c r="M1809" t="s">
        <v>929</v>
      </c>
      <c r="N1809" t="s">
        <v>929</v>
      </c>
    </row>
    <row r="1810" spans="1:14">
      <c r="A1810">
        <v>802864</v>
      </c>
      <c r="B1810" t="s">
        <v>96</v>
      </c>
      <c r="C1810" t="s">
        <v>928</v>
      </c>
      <c r="D1810" t="s">
        <v>928</v>
      </c>
      <c r="E1810" t="s">
        <v>929</v>
      </c>
      <c r="F1810" t="s">
        <v>928</v>
      </c>
      <c r="G1810" t="s">
        <v>928</v>
      </c>
      <c r="H1810" t="s">
        <v>929</v>
      </c>
      <c r="I1810" t="s">
        <v>929</v>
      </c>
      <c r="J1810" t="s">
        <v>929</v>
      </c>
      <c r="K1810" t="s">
        <v>929</v>
      </c>
      <c r="L1810" t="s">
        <v>929</v>
      </c>
      <c r="M1810" t="s">
        <v>929</v>
      </c>
      <c r="N1810" t="s">
        <v>929</v>
      </c>
    </row>
    <row r="1811" spans="1:14">
      <c r="A1811">
        <v>802866</v>
      </c>
      <c r="B1811" t="s">
        <v>96</v>
      </c>
      <c r="C1811" t="s">
        <v>930</v>
      </c>
      <c r="D1811" t="s">
        <v>930</v>
      </c>
      <c r="E1811" t="s">
        <v>929</v>
      </c>
      <c r="F1811" t="s">
        <v>930</v>
      </c>
      <c r="G1811" t="s">
        <v>929</v>
      </c>
      <c r="H1811" t="s">
        <v>929</v>
      </c>
      <c r="I1811" t="s">
        <v>929</v>
      </c>
      <c r="J1811" t="s">
        <v>929</v>
      </c>
      <c r="K1811" t="s">
        <v>929</v>
      </c>
      <c r="L1811" t="s">
        <v>929</v>
      </c>
      <c r="M1811" t="s">
        <v>929</v>
      </c>
      <c r="N1811" t="s">
        <v>929</v>
      </c>
    </row>
    <row r="1812" spans="1:14">
      <c r="A1812">
        <v>802867</v>
      </c>
      <c r="B1812" t="s">
        <v>96</v>
      </c>
      <c r="C1812" t="s">
        <v>930</v>
      </c>
      <c r="D1812" t="s">
        <v>929</v>
      </c>
      <c r="E1812" t="s">
        <v>929</v>
      </c>
      <c r="F1812" t="s">
        <v>929</v>
      </c>
      <c r="G1812" t="s">
        <v>930</v>
      </c>
      <c r="H1812" t="s">
        <v>929</v>
      </c>
      <c r="I1812" t="s">
        <v>929</v>
      </c>
      <c r="J1812" t="s">
        <v>929</v>
      </c>
      <c r="K1812" t="s">
        <v>929</v>
      </c>
      <c r="L1812" t="s">
        <v>929</v>
      </c>
      <c r="M1812" t="s">
        <v>929</v>
      </c>
      <c r="N1812" t="s">
        <v>929</v>
      </c>
    </row>
    <row r="1813" spans="1:14">
      <c r="A1813">
        <v>802873</v>
      </c>
      <c r="B1813" t="s">
        <v>96</v>
      </c>
      <c r="C1813" t="s">
        <v>930</v>
      </c>
      <c r="D1813" t="s">
        <v>930</v>
      </c>
      <c r="E1813" t="s">
        <v>929</v>
      </c>
      <c r="F1813" t="s">
        <v>929</v>
      </c>
      <c r="G1813" t="s">
        <v>929</v>
      </c>
      <c r="H1813" t="s">
        <v>929</v>
      </c>
      <c r="I1813" t="s">
        <v>929</v>
      </c>
      <c r="J1813" t="s">
        <v>929</v>
      </c>
      <c r="K1813" t="s">
        <v>929</v>
      </c>
      <c r="L1813" t="s">
        <v>929</v>
      </c>
      <c r="M1813" t="s">
        <v>929</v>
      </c>
      <c r="N1813" t="s">
        <v>929</v>
      </c>
    </row>
    <row r="1814" spans="1:14">
      <c r="A1814">
        <v>802874</v>
      </c>
      <c r="B1814" t="s">
        <v>96</v>
      </c>
      <c r="C1814" t="s">
        <v>930</v>
      </c>
      <c r="D1814" t="s">
        <v>929</v>
      </c>
      <c r="E1814" t="s">
        <v>929</v>
      </c>
      <c r="F1814" t="s">
        <v>929</v>
      </c>
      <c r="G1814" t="s">
        <v>930</v>
      </c>
      <c r="H1814" t="s">
        <v>930</v>
      </c>
      <c r="I1814" t="s">
        <v>929</v>
      </c>
      <c r="J1814" t="s">
        <v>929</v>
      </c>
      <c r="K1814" t="s">
        <v>929</v>
      </c>
      <c r="L1814" t="s">
        <v>929</v>
      </c>
      <c r="M1814" t="s">
        <v>929</v>
      </c>
      <c r="N1814" t="s">
        <v>929</v>
      </c>
    </row>
    <row r="1815" spans="1:14">
      <c r="A1815">
        <v>802875</v>
      </c>
      <c r="B1815" t="s">
        <v>96</v>
      </c>
      <c r="C1815" t="s">
        <v>930</v>
      </c>
      <c r="D1815" t="s">
        <v>929</v>
      </c>
      <c r="E1815" t="s">
        <v>929</v>
      </c>
      <c r="F1815" t="s">
        <v>929</v>
      </c>
      <c r="G1815" t="s">
        <v>930</v>
      </c>
      <c r="H1815" t="s">
        <v>929</v>
      </c>
      <c r="I1815" t="s">
        <v>929</v>
      </c>
      <c r="J1815" t="s">
        <v>929</v>
      </c>
      <c r="K1815" t="s">
        <v>929</v>
      </c>
      <c r="L1815" t="s">
        <v>929</v>
      </c>
      <c r="M1815" t="s">
        <v>929</v>
      </c>
      <c r="N1815" t="s">
        <v>929</v>
      </c>
    </row>
    <row r="1816" spans="1:14">
      <c r="A1816">
        <v>802876</v>
      </c>
      <c r="B1816" t="s">
        <v>96</v>
      </c>
      <c r="C1816" t="s">
        <v>930</v>
      </c>
      <c r="D1816" t="s">
        <v>930</v>
      </c>
      <c r="E1816" t="s">
        <v>929</v>
      </c>
      <c r="F1816" t="s">
        <v>929</v>
      </c>
      <c r="G1816" t="s">
        <v>929</v>
      </c>
      <c r="H1816" t="s">
        <v>929</v>
      </c>
      <c r="I1816" t="s">
        <v>929</v>
      </c>
      <c r="J1816" t="s">
        <v>929</v>
      </c>
      <c r="K1816" t="s">
        <v>929</v>
      </c>
      <c r="L1816" t="s">
        <v>929</v>
      </c>
      <c r="M1816" t="s">
        <v>929</v>
      </c>
      <c r="N1816" t="s">
        <v>929</v>
      </c>
    </row>
    <row r="1817" spans="1:14">
      <c r="A1817">
        <v>802877</v>
      </c>
      <c r="B1817" t="s">
        <v>96</v>
      </c>
      <c r="C1817" t="s">
        <v>930</v>
      </c>
      <c r="D1817" t="s">
        <v>929</v>
      </c>
      <c r="E1817" t="s">
        <v>929</v>
      </c>
      <c r="F1817" t="s">
        <v>929</v>
      </c>
      <c r="G1817" t="s">
        <v>929</v>
      </c>
      <c r="H1817" t="s">
        <v>930</v>
      </c>
      <c r="I1817" t="s">
        <v>929</v>
      </c>
      <c r="J1817" t="s">
        <v>929</v>
      </c>
      <c r="K1817" t="s">
        <v>929</v>
      </c>
      <c r="L1817" t="s">
        <v>929</v>
      </c>
      <c r="M1817" t="s">
        <v>929</v>
      </c>
      <c r="N1817" t="s">
        <v>929</v>
      </c>
    </row>
    <row r="1818" spans="1:14">
      <c r="A1818">
        <v>802878</v>
      </c>
      <c r="B1818" t="s">
        <v>96</v>
      </c>
      <c r="C1818" t="s">
        <v>930</v>
      </c>
      <c r="D1818" t="s">
        <v>930</v>
      </c>
      <c r="E1818" t="s">
        <v>929</v>
      </c>
      <c r="F1818" t="s">
        <v>929</v>
      </c>
      <c r="G1818" t="s">
        <v>929</v>
      </c>
      <c r="H1818" t="s">
        <v>930</v>
      </c>
      <c r="I1818" t="s">
        <v>929</v>
      </c>
      <c r="J1818" t="s">
        <v>929</v>
      </c>
      <c r="K1818" t="s">
        <v>929</v>
      </c>
      <c r="L1818" t="s">
        <v>929</v>
      </c>
      <c r="M1818" t="s">
        <v>929</v>
      </c>
      <c r="N1818" t="s">
        <v>929</v>
      </c>
    </row>
    <row r="1819" spans="1:14">
      <c r="A1819">
        <v>802884</v>
      </c>
      <c r="B1819" t="s">
        <v>96</v>
      </c>
      <c r="C1819" t="s">
        <v>928</v>
      </c>
      <c r="D1819" t="s">
        <v>928</v>
      </c>
      <c r="E1819" t="s">
        <v>930</v>
      </c>
      <c r="F1819" t="s">
        <v>929</v>
      </c>
      <c r="G1819" t="s">
        <v>930</v>
      </c>
      <c r="H1819" t="s">
        <v>930</v>
      </c>
      <c r="I1819" t="s">
        <v>930</v>
      </c>
      <c r="J1819" t="s">
        <v>930</v>
      </c>
      <c r="K1819" t="s">
        <v>928</v>
      </c>
      <c r="L1819" t="s">
        <v>928</v>
      </c>
      <c r="M1819" t="s">
        <v>930</v>
      </c>
      <c r="N1819" t="s">
        <v>930</v>
      </c>
    </row>
    <row r="1820" spans="1:14">
      <c r="A1820">
        <v>802887</v>
      </c>
      <c r="B1820" t="s">
        <v>96</v>
      </c>
      <c r="C1820" t="s">
        <v>930</v>
      </c>
      <c r="D1820" t="s">
        <v>930</v>
      </c>
      <c r="E1820" t="s">
        <v>929</v>
      </c>
      <c r="F1820" t="s">
        <v>929</v>
      </c>
      <c r="G1820" t="s">
        <v>929</v>
      </c>
      <c r="H1820" t="s">
        <v>929</v>
      </c>
      <c r="I1820" t="s">
        <v>929</v>
      </c>
      <c r="J1820" t="s">
        <v>929</v>
      </c>
      <c r="K1820" t="s">
        <v>929</v>
      </c>
      <c r="L1820" t="s">
        <v>929</v>
      </c>
      <c r="M1820" t="s">
        <v>929</v>
      </c>
      <c r="N1820" t="s">
        <v>929</v>
      </c>
    </row>
    <row r="1821" spans="1:14">
      <c r="A1821">
        <v>802891</v>
      </c>
      <c r="B1821" t="s">
        <v>96</v>
      </c>
      <c r="C1821" t="s">
        <v>929</v>
      </c>
      <c r="D1821" t="s">
        <v>929</v>
      </c>
      <c r="E1821" t="s">
        <v>930</v>
      </c>
      <c r="F1821" t="s">
        <v>930</v>
      </c>
      <c r="G1821" t="s">
        <v>929</v>
      </c>
      <c r="H1821" t="s">
        <v>929</v>
      </c>
      <c r="I1821" t="s">
        <v>930</v>
      </c>
      <c r="J1821" t="s">
        <v>929</v>
      </c>
      <c r="K1821" t="s">
        <v>929</v>
      </c>
      <c r="L1821" t="s">
        <v>930</v>
      </c>
      <c r="M1821" t="s">
        <v>930</v>
      </c>
      <c r="N1821" t="s">
        <v>929</v>
      </c>
    </row>
    <row r="1822" spans="1:14">
      <c r="A1822">
        <v>802892</v>
      </c>
      <c r="B1822" t="s">
        <v>96</v>
      </c>
      <c r="C1822" t="s">
        <v>930</v>
      </c>
      <c r="D1822" t="s">
        <v>929</v>
      </c>
      <c r="E1822" t="s">
        <v>929</v>
      </c>
      <c r="F1822" t="s">
        <v>930</v>
      </c>
      <c r="G1822" t="s">
        <v>929</v>
      </c>
      <c r="H1822" t="s">
        <v>930</v>
      </c>
      <c r="I1822" t="s">
        <v>929</v>
      </c>
      <c r="J1822" t="s">
        <v>929</v>
      </c>
      <c r="K1822" t="s">
        <v>929</v>
      </c>
      <c r="L1822" t="s">
        <v>929</v>
      </c>
      <c r="M1822" t="s">
        <v>930</v>
      </c>
      <c r="N1822" t="s">
        <v>929</v>
      </c>
    </row>
    <row r="1823" spans="1:14">
      <c r="A1823">
        <v>802893</v>
      </c>
      <c r="B1823" t="s">
        <v>96</v>
      </c>
      <c r="C1823" t="s">
        <v>930</v>
      </c>
      <c r="D1823" t="s">
        <v>929</v>
      </c>
      <c r="E1823" t="s">
        <v>929</v>
      </c>
      <c r="F1823" t="s">
        <v>930</v>
      </c>
      <c r="G1823" t="s">
        <v>929</v>
      </c>
      <c r="H1823" t="s">
        <v>930</v>
      </c>
      <c r="I1823" t="s">
        <v>929</v>
      </c>
      <c r="J1823" t="s">
        <v>929</v>
      </c>
      <c r="K1823" t="s">
        <v>929</v>
      </c>
      <c r="L1823" t="s">
        <v>929</v>
      </c>
      <c r="M1823" t="s">
        <v>930</v>
      </c>
      <c r="N1823" t="s">
        <v>929</v>
      </c>
    </row>
    <row r="1824" spans="1:14">
      <c r="A1824">
        <v>802894</v>
      </c>
      <c r="B1824" t="s">
        <v>96</v>
      </c>
      <c r="C1824" t="s">
        <v>930</v>
      </c>
      <c r="D1824" t="s">
        <v>930</v>
      </c>
      <c r="E1824" t="s">
        <v>930</v>
      </c>
      <c r="F1824" t="s">
        <v>929</v>
      </c>
      <c r="G1824" t="s">
        <v>929</v>
      </c>
      <c r="H1824" t="s">
        <v>929</v>
      </c>
      <c r="I1824" t="s">
        <v>929</v>
      </c>
      <c r="J1824" t="s">
        <v>929</v>
      </c>
      <c r="K1824" t="s">
        <v>929</v>
      </c>
      <c r="L1824" t="s">
        <v>929</v>
      </c>
      <c r="M1824" t="s">
        <v>929</v>
      </c>
      <c r="N1824" t="s">
        <v>929</v>
      </c>
    </row>
    <row r="1825" spans="1:14">
      <c r="A1825">
        <v>802896</v>
      </c>
      <c r="B1825" t="s">
        <v>96</v>
      </c>
      <c r="C1825" t="s">
        <v>930</v>
      </c>
      <c r="D1825" t="s">
        <v>929</v>
      </c>
      <c r="E1825" t="s">
        <v>929</v>
      </c>
      <c r="F1825" t="s">
        <v>929</v>
      </c>
      <c r="G1825" t="s">
        <v>929</v>
      </c>
      <c r="H1825" t="s">
        <v>930</v>
      </c>
      <c r="I1825" t="s">
        <v>929</v>
      </c>
      <c r="J1825" t="s">
        <v>929</v>
      </c>
      <c r="K1825" t="s">
        <v>929</v>
      </c>
      <c r="L1825" t="s">
        <v>929</v>
      </c>
      <c r="M1825" t="s">
        <v>929</v>
      </c>
      <c r="N1825" t="s">
        <v>929</v>
      </c>
    </row>
    <row r="1826" spans="1:14">
      <c r="A1826">
        <v>802899</v>
      </c>
      <c r="B1826" t="s">
        <v>96</v>
      </c>
      <c r="C1826" t="s">
        <v>928</v>
      </c>
      <c r="D1826" t="s">
        <v>928</v>
      </c>
      <c r="E1826" t="s">
        <v>929</v>
      </c>
      <c r="F1826" t="s">
        <v>928</v>
      </c>
      <c r="G1826" t="s">
        <v>930</v>
      </c>
      <c r="H1826" t="s">
        <v>929</v>
      </c>
      <c r="I1826" t="s">
        <v>930</v>
      </c>
      <c r="J1826" t="s">
        <v>928</v>
      </c>
      <c r="K1826" t="s">
        <v>930</v>
      </c>
      <c r="L1826" t="s">
        <v>928</v>
      </c>
      <c r="M1826" t="s">
        <v>928</v>
      </c>
      <c r="N1826" t="s">
        <v>929</v>
      </c>
    </row>
    <row r="1827" spans="1:14">
      <c r="A1827">
        <v>802901</v>
      </c>
      <c r="B1827" t="s">
        <v>96</v>
      </c>
      <c r="C1827" t="s">
        <v>928</v>
      </c>
      <c r="D1827" t="s">
        <v>928</v>
      </c>
      <c r="E1827" t="s">
        <v>928</v>
      </c>
      <c r="F1827" t="s">
        <v>928</v>
      </c>
      <c r="G1827" t="s">
        <v>928</v>
      </c>
      <c r="H1827" t="s">
        <v>928</v>
      </c>
      <c r="I1827" t="s">
        <v>930</v>
      </c>
      <c r="J1827" t="s">
        <v>930</v>
      </c>
      <c r="K1827" t="s">
        <v>928</v>
      </c>
      <c r="L1827" t="s">
        <v>928</v>
      </c>
      <c r="M1827" t="s">
        <v>928</v>
      </c>
      <c r="N1827" t="s">
        <v>930</v>
      </c>
    </row>
    <row r="1828" spans="1:14">
      <c r="A1828">
        <v>802904</v>
      </c>
      <c r="B1828" t="s">
        <v>96</v>
      </c>
      <c r="C1828" t="s">
        <v>930</v>
      </c>
      <c r="D1828" t="s">
        <v>930</v>
      </c>
      <c r="E1828" t="s">
        <v>929</v>
      </c>
      <c r="F1828" t="s">
        <v>930</v>
      </c>
      <c r="G1828" t="s">
        <v>930</v>
      </c>
      <c r="H1828" t="s">
        <v>929</v>
      </c>
      <c r="I1828" t="s">
        <v>930</v>
      </c>
      <c r="J1828" t="s">
        <v>930</v>
      </c>
      <c r="K1828" t="s">
        <v>930</v>
      </c>
      <c r="L1828" t="s">
        <v>929</v>
      </c>
      <c r="M1828" t="s">
        <v>929</v>
      </c>
      <c r="N1828" t="s">
        <v>929</v>
      </c>
    </row>
    <row r="1829" spans="1:14">
      <c r="A1829">
        <v>802905</v>
      </c>
      <c r="B1829" t="s">
        <v>96</v>
      </c>
      <c r="C1829" t="s">
        <v>930</v>
      </c>
      <c r="D1829" t="s">
        <v>930</v>
      </c>
      <c r="E1829" t="s">
        <v>929</v>
      </c>
      <c r="F1829" t="s">
        <v>929</v>
      </c>
      <c r="G1829" t="s">
        <v>929</v>
      </c>
      <c r="H1829" t="s">
        <v>930</v>
      </c>
      <c r="I1829" t="s">
        <v>929</v>
      </c>
      <c r="J1829" t="s">
        <v>929</v>
      </c>
      <c r="K1829" t="s">
        <v>929</v>
      </c>
      <c r="L1829" t="s">
        <v>929</v>
      </c>
      <c r="M1829" t="s">
        <v>929</v>
      </c>
      <c r="N1829" t="s">
        <v>929</v>
      </c>
    </row>
    <row r="1830" spans="1:14">
      <c r="A1830">
        <v>802906</v>
      </c>
      <c r="B1830" t="s">
        <v>96</v>
      </c>
      <c r="C1830" t="s">
        <v>930</v>
      </c>
      <c r="D1830" t="s">
        <v>930</v>
      </c>
      <c r="E1830" t="s">
        <v>929</v>
      </c>
      <c r="F1830" t="s">
        <v>928</v>
      </c>
      <c r="G1830" t="s">
        <v>928</v>
      </c>
      <c r="H1830" t="s">
        <v>930</v>
      </c>
      <c r="I1830" t="s">
        <v>928</v>
      </c>
      <c r="J1830" t="s">
        <v>930</v>
      </c>
      <c r="K1830" t="s">
        <v>930</v>
      </c>
      <c r="L1830" t="s">
        <v>928</v>
      </c>
      <c r="M1830" t="s">
        <v>930</v>
      </c>
      <c r="N1830" t="s">
        <v>930</v>
      </c>
    </row>
    <row r="1831" spans="1:14">
      <c r="A1831">
        <v>802908</v>
      </c>
      <c r="B1831" t="s">
        <v>96</v>
      </c>
      <c r="C1831" t="s">
        <v>928</v>
      </c>
      <c r="D1831" t="s">
        <v>928</v>
      </c>
      <c r="E1831" t="s">
        <v>929</v>
      </c>
      <c r="F1831" t="s">
        <v>929</v>
      </c>
      <c r="G1831" t="s">
        <v>929</v>
      </c>
      <c r="H1831" t="s">
        <v>930</v>
      </c>
      <c r="I1831" t="s">
        <v>928</v>
      </c>
      <c r="J1831" t="s">
        <v>928</v>
      </c>
      <c r="K1831" t="s">
        <v>929</v>
      </c>
      <c r="L1831" t="s">
        <v>928</v>
      </c>
      <c r="M1831" t="s">
        <v>928</v>
      </c>
      <c r="N1831" t="s">
        <v>929</v>
      </c>
    </row>
    <row r="1832" spans="1:14">
      <c r="A1832">
        <v>802909</v>
      </c>
      <c r="B1832" t="s">
        <v>96</v>
      </c>
      <c r="C1832" t="s">
        <v>930</v>
      </c>
      <c r="D1832" t="s">
        <v>928</v>
      </c>
      <c r="E1832" t="s">
        <v>929</v>
      </c>
      <c r="F1832" t="s">
        <v>930</v>
      </c>
      <c r="G1832" t="s">
        <v>930</v>
      </c>
      <c r="H1832" t="s">
        <v>930</v>
      </c>
      <c r="I1832" t="s">
        <v>930</v>
      </c>
      <c r="J1832" t="s">
        <v>929</v>
      </c>
      <c r="K1832" t="s">
        <v>929</v>
      </c>
      <c r="L1832" t="s">
        <v>929</v>
      </c>
      <c r="M1832" t="s">
        <v>929</v>
      </c>
      <c r="N1832" t="s">
        <v>929</v>
      </c>
    </row>
    <row r="1833" spans="1:14">
      <c r="A1833">
        <v>802913</v>
      </c>
      <c r="B1833" t="s">
        <v>96</v>
      </c>
      <c r="C1833" t="s">
        <v>929</v>
      </c>
      <c r="D1833" t="s">
        <v>928</v>
      </c>
      <c r="E1833" t="s">
        <v>928</v>
      </c>
      <c r="F1833" t="s">
        <v>930</v>
      </c>
      <c r="G1833" t="s">
        <v>930</v>
      </c>
      <c r="H1833" t="s">
        <v>928</v>
      </c>
      <c r="I1833" t="s">
        <v>929</v>
      </c>
      <c r="J1833" t="s">
        <v>929</v>
      </c>
      <c r="K1833" t="s">
        <v>929</v>
      </c>
      <c r="L1833" t="s">
        <v>929</v>
      </c>
      <c r="M1833" t="s">
        <v>929</v>
      </c>
      <c r="N1833" t="s">
        <v>929</v>
      </c>
    </row>
    <row r="1834" spans="1:14">
      <c r="A1834">
        <v>802914</v>
      </c>
      <c r="B1834" t="s">
        <v>96</v>
      </c>
      <c r="C1834" t="s">
        <v>929</v>
      </c>
      <c r="D1834" t="s">
        <v>929</v>
      </c>
      <c r="E1834" t="s">
        <v>929</v>
      </c>
      <c r="F1834" t="s">
        <v>928</v>
      </c>
      <c r="G1834" t="s">
        <v>928</v>
      </c>
      <c r="H1834" t="s">
        <v>929</v>
      </c>
      <c r="I1834" t="s">
        <v>929</v>
      </c>
      <c r="J1834" t="s">
        <v>929</v>
      </c>
      <c r="K1834" t="s">
        <v>929</v>
      </c>
      <c r="L1834" t="s">
        <v>929</v>
      </c>
      <c r="M1834" t="s">
        <v>929</v>
      </c>
      <c r="N1834" t="s">
        <v>929</v>
      </c>
    </row>
    <row r="1835" spans="1:14">
      <c r="A1835">
        <v>802915</v>
      </c>
      <c r="B1835" t="s">
        <v>96</v>
      </c>
      <c r="C1835" t="s">
        <v>930</v>
      </c>
      <c r="D1835" t="s">
        <v>928</v>
      </c>
      <c r="E1835" t="s">
        <v>929</v>
      </c>
      <c r="F1835" t="s">
        <v>929</v>
      </c>
      <c r="G1835" t="s">
        <v>930</v>
      </c>
      <c r="H1835" t="s">
        <v>929</v>
      </c>
      <c r="I1835" t="s">
        <v>929</v>
      </c>
      <c r="J1835" t="s">
        <v>929</v>
      </c>
      <c r="K1835" t="s">
        <v>929</v>
      </c>
      <c r="L1835" t="s">
        <v>929</v>
      </c>
      <c r="M1835" t="s">
        <v>929</v>
      </c>
      <c r="N1835" t="s">
        <v>929</v>
      </c>
    </row>
    <row r="1836" spans="1:14">
      <c r="A1836">
        <v>802916</v>
      </c>
      <c r="B1836" t="s">
        <v>96</v>
      </c>
      <c r="C1836" t="s">
        <v>928</v>
      </c>
      <c r="D1836" t="s">
        <v>929</v>
      </c>
      <c r="E1836" t="s">
        <v>928</v>
      </c>
      <c r="F1836" t="s">
        <v>930</v>
      </c>
      <c r="G1836" t="s">
        <v>928</v>
      </c>
      <c r="H1836" t="s">
        <v>928</v>
      </c>
      <c r="I1836" t="s">
        <v>928</v>
      </c>
      <c r="J1836" t="s">
        <v>928</v>
      </c>
      <c r="K1836" t="s">
        <v>928</v>
      </c>
      <c r="L1836" t="s">
        <v>929</v>
      </c>
      <c r="M1836" t="s">
        <v>928</v>
      </c>
      <c r="N1836" t="s">
        <v>929</v>
      </c>
    </row>
    <row r="1837" spans="1:14">
      <c r="A1837">
        <v>802920</v>
      </c>
      <c r="B1837" t="s">
        <v>96</v>
      </c>
      <c r="C1837" t="s">
        <v>929</v>
      </c>
      <c r="D1837" t="s">
        <v>930</v>
      </c>
      <c r="E1837" t="s">
        <v>930</v>
      </c>
      <c r="F1837" t="s">
        <v>929</v>
      </c>
      <c r="G1837" t="s">
        <v>929</v>
      </c>
      <c r="H1837" t="s">
        <v>929</v>
      </c>
      <c r="I1837" t="s">
        <v>929</v>
      </c>
      <c r="J1837" t="s">
        <v>929</v>
      </c>
      <c r="K1837" t="s">
        <v>929</v>
      </c>
      <c r="L1837" t="s">
        <v>929</v>
      </c>
      <c r="M1837" t="s">
        <v>929</v>
      </c>
      <c r="N1837" t="s">
        <v>929</v>
      </c>
    </row>
    <row r="1838" spans="1:14">
      <c r="A1838">
        <v>802921</v>
      </c>
      <c r="B1838" t="s">
        <v>96</v>
      </c>
      <c r="C1838" t="s">
        <v>930</v>
      </c>
      <c r="D1838" t="s">
        <v>930</v>
      </c>
      <c r="E1838" t="s">
        <v>930</v>
      </c>
      <c r="F1838" t="s">
        <v>930</v>
      </c>
      <c r="G1838" t="s">
        <v>930</v>
      </c>
      <c r="H1838" t="s">
        <v>930</v>
      </c>
      <c r="I1838" t="s">
        <v>929</v>
      </c>
      <c r="J1838" t="s">
        <v>929</v>
      </c>
      <c r="K1838" t="s">
        <v>929</v>
      </c>
      <c r="L1838" t="s">
        <v>929</v>
      </c>
      <c r="M1838" t="s">
        <v>929</v>
      </c>
      <c r="N1838" t="s">
        <v>929</v>
      </c>
    </row>
    <row r="1839" spans="1:14">
      <c r="A1839">
        <v>802922</v>
      </c>
      <c r="B1839" t="s">
        <v>96</v>
      </c>
      <c r="C1839" t="s">
        <v>928</v>
      </c>
      <c r="D1839" t="s">
        <v>928</v>
      </c>
      <c r="E1839" t="s">
        <v>930</v>
      </c>
      <c r="F1839" t="s">
        <v>928</v>
      </c>
      <c r="G1839" t="s">
        <v>930</v>
      </c>
      <c r="H1839" t="s">
        <v>929</v>
      </c>
      <c r="I1839" t="s">
        <v>929</v>
      </c>
      <c r="J1839" t="s">
        <v>930</v>
      </c>
      <c r="K1839" t="s">
        <v>929</v>
      </c>
      <c r="L1839" t="s">
        <v>929</v>
      </c>
      <c r="M1839" t="s">
        <v>929</v>
      </c>
      <c r="N1839" t="s">
        <v>929</v>
      </c>
    </row>
    <row r="1840" spans="1:14">
      <c r="A1840">
        <v>802924</v>
      </c>
      <c r="B1840" t="s">
        <v>96</v>
      </c>
      <c r="C1840" t="s">
        <v>930</v>
      </c>
      <c r="D1840" t="s">
        <v>928</v>
      </c>
      <c r="E1840" t="s">
        <v>928</v>
      </c>
      <c r="F1840" t="s">
        <v>928</v>
      </c>
      <c r="G1840" t="s">
        <v>930</v>
      </c>
      <c r="H1840" t="s">
        <v>928</v>
      </c>
      <c r="I1840" t="s">
        <v>929</v>
      </c>
      <c r="J1840" t="s">
        <v>929</v>
      </c>
      <c r="K1840" t="s">
        <v>929</v>
      </c>
      <c r="L1840" t="s">
        <v>929</v>
      </c>
      <c r="M1840" t="s">
        <v>929</v>
      </c>
      <c r="N1840" t="s">
        <v>929</v>
      </c>
    </row>
    <row r="1841" spans="1:14">
      <c r="A1841">
        <v>802925</v>
      </c>
      <c r="B1841" t="s">
        <v>96</v>
      </c>
      <c r="C1841" t="s">
        <v>930</v>
      </c>
      <c r="D1841" t="s">
        <v>929</v>
      </c>
      <c r="E1841" t="s">
        <v>929</v>
      </c>
      <c r="F1841" t="s">
        <v>930</v>
      </c>
      <c r="G1841" t="s">
        <v>930</v>
      </c>
      <c r="H1841" t="s">
        <v>929</v>
      </c>
      <c r="I1841" t="s">
        <v>929</v>
      </c>
      <c r="J1841" t="s">
        <v>929</v>
      </c>
      <c r="K1841" t="s">
        <v>929</v>
      </c>
      <c r="L1841" t="s">
        <v>929</v>
      </c>
      <c r="M1841" t="s">
        <v>929</v>
      </c>
      <c r="N1841" t="s">
        <v>929</v>
      </c>
    </row>
    <row r="1842" spans="1:14">
      <c r="A1842">
        <v>802926</v>
      </c>
      <c r="B1842" t="s">
        <v>96</v>
      </c>
      <c r="C1842" t="s">
        <v>930</v>
      </c>
      <c r="D1842" t="s">
        <v>930</v>
      </c>
      <c r="E1842" t="s">
        <v>929</v>
      </c>
      <c r="F1842" t="s">
        <v>929</v>
      </c>
      <c r="G1842" t="s">
        <v>929</v>
      </c>
      <c r="H1842" t="s">
        <v>929</v>
      </c>
      <c r="I1842" t="s">
        <v>929</v>
      </c>
      <c r="J1842" t="s">
        <v>929</v>
      </c>
      <c r="K1842" t="s">
        <v>929</v>
      </c>
      <c r="L1842" t="s">
        <v>929</v>
      </c>
      <c r="M1842" t="s">
        <v>929</v>
      </c>
      <c r="N1842" t="s">
        <v>929</v>
      </c>
    </row>
    <row r="1843" spans="1:14">
      <c r="A1843">
        <v>802927</v>
      </c>
      <c r="B1843" t="s">
        <v>96</v>
      </c>
      <c r="C1843" t="s">
        <v>930</v>
      </c>
      <c r="D1843" t="s">
        <v>930</v>
      </c>
      <c r="E1843" t="s">
        <v>930</v>
      </c>
      <c r="F1843" t="s">
        <v>928</v>
      </c>
      <c r="G1843" t="s">
        <v>928</v>
      </c>
      <c r="H1843" t="s">
        <v>929</v>
      </c>
      <c r="I1843" t="s">
        <v>930</v>
      </c>
      <c r="J1843" t="s">
        <v>930</v>
      </c>
      <c r="K1843" t="s">
        <v>929</v>
      </c>
      <c r="L1843" t="s">
        <v>929</v>
      </c>
      <c r="M1843" t="s">
        <v>929</v>
      </c>
      <c r="N1843" t="s">
        <v>929</v>
      </c>
    </row>
    <row r="1844" spans="1:14">
      <c r="A1844">
        <v>802929</v>
      </c>
      <c r="B1844" t="s">
        <v>96</v>
      </c>
      <c r="C1844" t="s">
        <v>930</v>
      </c>
      <c r="D1844" t="s">
        <v>930</v>
      </c>
      <c r="E1844" t="s">
        <v>930</v>
      </c>
      <c r="F1844" t="s">
        <v>930</v>
      </c>
      <c r="G1844" t="s">
        <v>930</v>
      </c>
      <c r="H1844" t="s">
        <v>930</v>
      </c>
      <c r="I1844" t="s">
        <v>929</v>
      </c>
      <c r="J1844" t="s">
        <v>930</v>
      </c>
      <c r="K1844" t="s">
        <v>930</v>
      </c>
      <c r="L1844" t="s">
        <v>930</v>
      </c>
      <c r="M1844" t="s">
        <v>930</v>
      </c>
      <c r="N1844" t="s">
        <v>929</v>
      </c>
    </row>
    <row r="1845" spans="1:14">
      <c r="A1845">
        <v>802930</v>
      </c>
      <c r="B1845" t="s">
        <v>96</v>
      </c>
      <c r="C1845" t="s">
        <v>928</v>
      </c>
      <c r="D1845" t="s">
        <v>928</v>
      </c>
      <c r="E1845" t="s">
        <v>928</v>
      </c>
      <c r="F1845" t="s">
        <v>930</v>
      </c>
      <c r="G1845" t="s">
        <v>930</v>
      </c>
      <c r="H1845" t="s">
        <v>930</v>
      </c>
      <c r="I1845" t="s">
        <v>929</v>
      </c>
      <c r="J1845" t="s">
        <v>929</v>
      </c>
      <c r="K1845" t="s">
        <v>929</v>
      </c>
      <c r="L1845" t="s">
        <v>929</v>
      </c>
      <c r="M1845" t="s">
        <v>929</v>
      </c>
      <c r="N1845" t="s">
        <v>929</v>
      </c>
    </row>
    <row r="1846" spans="1:14">
      <c r="A1846">
        <v>802931</v>
      </c>
      <c r="B1846" t="s">
        <v>96</v>
      </c>
      <c r="C1846" t="s">
        <v>930</v>
      </c>
      <c r="D1846" t="s">
        <v>930</v>
      </c>
      <c r="E1846" t="s">
        <v>930</v>
      </c>
      <c r="F1846" t="s">
        <v>929</v>
      </c>
      <c r="G1846" t="s">
        <v>929</v>
      </c>
      <c r="H1846" t="s">
        <v>929</v>
      </c>
      <c r="I1846" t="s">
        <v>929</v>
      </c>
      <c r="J1846" t="s">
        <v>929</v>
      </c>
      <c r="K1846" t="s">
        <v>929</v>
      </c>
      <c r="L1846" t="s">
        <v>929</v>
      </c>
      <c r="M1846" t="s">
        <v>929</v>
      </c>
      <c r="N1846" t="s">
        <v>929</v>
      </c>
    </row>
    <row r="1847" spans="1:14">
      <c r="A1847">
        <v>802932</v>
      </c>
      <c r="B1847" t="s">
        <v>96</v>
      </c>
      <c r="C1847" t="s">
        <v>930</v>
      </c>
      <c r="D1847" t="s">
        <v>929</v>
      </c>
      <c r="E1847" t="s">
        <v>929</v>
      </c>
      <c r="F1847" t="s">
        <v>929</v>
      </c>
      <c r="G1847" t="s">
        <v>928</v>
      </c>
      <c r="H1847" t="s">
        <v>930</v>
      </c>
      <c r="I1847" t="s">
        <v>928</v>
      </c>
      <c r="J1847" t="s">
        <v>929</v>
      </c>
      <c r="K1847" t="s">
        <v>929</v>
      </c>
      <c r="L1847" t="s">
        <v>930</v>
      </c>
      <c r="M1847" t="s">
        <v>928</v>
      </c>
      <c r="N1847" t="s">
        <v>929</v>
      </c>
    </row>
    <row r="1848" spans="1:14">
      <c r="A1848">
        <v>802934</v>
      </c>
      <c r="B1848" t="s">
        <v>96</v>
      </c>
      <c r="C1848" t="s">
        <v>930</v>
      </c>
      <c r="D1848" t="s">
        <v>930</v>
      </c>
      <c r="E1848" t="s">
        <v>930</v>
      </c>
      <c r="F1848" t="s">
        <v>928</v>
      </c>
      <c r="G1848" t="s">
        <v>930</v>
      </c>
      <c r="H1848" t="s">
        <v>928</v>
      </c>
      <c r="I1848" t="s">
        <v>929</v>
      </c>
      <c r="J1848" t="s">
        <v>929</v>
      </c>
      <c r="K1848" t="s">
        <v>929</v>
      </c>
      <c r="L1848" t="s">
        <v>929</v>
      </c>
      <c r="M1848" t="s">
        <v>929</v>
      </c>
      <c r="N1848" t="s">
        <v>929</v>
      </c>
    </row>
    <row r="1849" spans="1:14">
      <c r="A1849">
        <v>802935</v>
      </c>
      <c r="B1849" t="s">
        <v>96</v>
      </c>
      <c r="C1849" t="s">
        <v>930</v>
      </c>
      <c r="D1849" t="s">
        <v>929</v>
      </c>
      <c r="E1849" t="s">
        <v>929</v>
      </c>
      <c r="F1849" t="s">
        <v>929</v>
      </c>
      <c r="G1849" t="s">
        <v>930</v>
      </c>
      <c r="H1849" t="s">
        <v>930</v>
      </c>
      <c r="I1849" t="s">
        <v>929</v>
      </c>
      <c r="J1849" t="s">
        <v>929</v>
      </c>
      <c r="K1849" t="s">
        <v>929</v>
      </c>
      <c r="L1849" t="s">
        <v>929</v>
      </c>
      <c r="M1849" t="s">
        <v>929</v>
      </c>
      <c r="N1849" t="s">
        <v>929</v>
      </c>
    </row>
    <row r="1850" spans="1:14">
      <c r="A1850">
        <v>802938</v>
      </c>
      <c r="B1850" t="s">
        <v>96</v>
      </c>
      <c r="C1850" t="s">
        <v>930</v>
      </c>
      <c r="D1850" t="s">
        <v>930</v>
      </c>
      <c r="E1850" t="s">
        <v>929</v>
      </c>
      <c r="F1850" t="s">
        <v>929</v>
      </c>
      <c r="G1850" t="s">
        <v>929</v>
      </c>
      <c r="H1850" t="s">
        <v>930</v>
      </c>
      <c r="I1850" t="s">
        <v>929</v>
      </c>
      <c r="J1850" t="s">
        <v>929</v>
      </c>
      <c r="K1850" t="s">
        <v>929</v>
      </c>
      <c r="L1850" t="s">
        <v>929</v>
      </c>
      <c r="M1850" t="s">
        <v>929</v>
      </c>
      <c r="N1850" t="s">
        <v>929</v>
      </c>
    </row>
    <row r="1851" spans="1:14">
      <c r="A1851">
        <v>802940</v>
      </c>
      <c r="B1851" t="s">
        <v>96</v>
      </c>
      <c r="C1851" t="s">
        <v>929</v>
      </c>
      <c r="D1851" t="s">
        <v>930</v>
      </c>
      <c r="E1851" t="s">
        <v>929</v>
      </c>
      <c r="F1851" t="s">
        <v>930</v>
      </c>
      <c r="G1851" t="s">
        <v>929</v>
      </c>
      <c r="H1851" t="s">
        <v>929</v>
      </c>
      <c r="I1851" t="s">
        <v>929</v>
      </c>
      <c r="J1851" t="s">
        <v>929</v>
      </c>
      <c r="K1851" t="s">
        <v>929</v>
      </c>
      <c r="L1851" t="s">
        <v>929</v>
      </c>
      <c r="M1851" t="s">
        <v>929</v>
      </c>
      <c r="N1851" t="s">
        <v>929</v>
      </c>
    </row>
    <row r="1852" spans="1:14">
      <c r="A1852">
        <v>802941</v>
      </c>
      <c r="B1852" t="s">
        <v>96</v>
      </c>
      <c r="C1852" t="s">
        <v>929</v>
      </c>
      <c r="D1852" t="s">
        <v>929</v>
      </c>
      <c r="E1852" t="s">
        <v>930</v>
      </c>
      <c r="F1852" t="s">
        <v>929</v>
      </c>
      <c r="G1852" t="s">
        <v>929</v>
      </c>
      <c r="H1852" t="s">
        <v>930</v>
      </c>
      <c r="I1852" t="s">
        <v>929</v>
      </c>
      <c r="J1852" t="s">
        <v>929</v>
      </c>
      <c r="K1852" t="s">
        <v>929</v>
      </c>
      <c r="L1852" t="s">
        <v>929</v>
      </c>
      <c r="M1852" t="s">
        <v>929</v>
      </c>
      <c r="N1852" t="s">
        <v>929</v>
      </c>
    </row>
    <row r="1853" spans="1:14">
      <c r="A1853">
        <v>802942</v>
      </c>
      <c r="B1853" t="s">
        <v>96</v>
      </c>
      <c r="C1853" t="s">
        <v>930</v>
      </c>
      <c r="D1853" t="s">
        <v>929</v>
      </c>
      <c r="E1853" t="s">
        <v>929</v>
      </c>
      <c r="F1853" t="s">
        <v>929</v>
      </c>
      <c r="G1853" t="s">
        <v>929</v>
      </c>
      <c r="H1853" t="s">
        <v>930</v>
      </c>
      <c r="I1853" t="s">
        <v>929</v>
      </c>
      <c r="J1853" t="s">
        <v>929</v>
      </c>
      <c r="K1853" t="s">
        <v>929</v>
      </c>
      <c r="L1853" t="s">
        <v>929</v>
      </c>
      <c r="M1853" t="s">
        <v>929</v>
      </c>
      <c r="N1853" t="s">
        <v>929</v>
      </c>
    </row>
    <row r="1854" spans="1:14">
      <c r="A1854">
        <v>802943</v>
      </c>
      <c r="B1854" t="s">
        <v>96</v>
      </c>
      <c r="C1854" t="s">
        <v>928</v>
      </c>
      <c r="D1854" t="s">
        <v>928</v>
      </c>
      <c r="E1854" t="s">
        <v>929</v>
      </c>
      <c r="F1854" t="s">
        <v>929</v>
      </c>
      <c r="G1854" t="s">
        <v>929</v>
      </c>
      <c r="H1854" t="s">
        <v>930</v>
      </c>
      <c r="I1854" t="s">
        <v>929</v>
      </c>
      <c r="J1854" t="s">
        <v>929</v>
      </c>
      <c r="K1854" t="s">
        <v>929</v>
      </c>
      <c r="L1854" t="s">
        <v>929</v>
      </c>
      <c r="M1854" t="s">
        <v>929</v>
      </c>
      <c r="N1854" t="s">
        <v>929</v>
      </c>
    </row>
    <row r="1855" spans="1:14">
      <c r="A1855">
        <v>802944</v>
      </c>
      <c r="B1855" t="s">
        <v>96</v>
      </c>
      <c r="C1855" t="s">
        <v>930</v>
      </c>
      <c r="D1855" t="s">
        <v>930</v>
      </c>
      <c r="E1855" t="s">
        <v>930</v>
      </c>
      <c r="F1855" t="s">
        <v>930</v>
      </c>
      <c r="G1855" t="s">
        <v>929</v>
      </c>
      <c r="H1855" t="s">
        <v>929</v>
      </c>
      <c r="I1855" t="s">
        <v>929</v>
      </c>
      <c r="J1855" t="s">
        <v>929</v>
      </c>
      <c r="K1855" t="s">
        <v>929</v>
      </c>
      <c r="L1855" t="s">
        <v>929</v>
      </c>
      <c r="M1855" t="s">
        <v>929</v>
      </c>
      <c r="N1855" t="s">
        <v>929</v>
      </c>
    </row>
    <row r="1856" spans="1:14">
      <c r="A1856">
        <v>802946</v>
      </c>
      <c r="B1856" t="s">
        <v>96</v>
      </c>
      <c r="C1856" t="s">
        <v>930</v>
      </c>
      <c r="D1856" t="s">
        <v>928</v>
      </c>
      <c r="E1856" t="s">
        <v>928</v>
      </c>
      <c r="F1856" t="s">
        <v>930</v>
      </c>
      <c r="G1856" t="s">
        <v>930</v>
      </c>
      <c r="H1856" t="s">
        <v>930</v>
      </c>
      <c r="I1856" t="s">
        <v>928</v>
      </c>
      <c r="J1856" t="s">
        <v>928</v>
      </c>
      <c r="K1856" t="s">
        <v>929</v>
      </c>
      <c r="L1856" t="s">
        <v>930</v>
      </c>
      <c r="M1856" t="s">
        <v>928</v>
      </c>
      <c r="N1856" t="s">
        <v>930</v>
      </c>
    </row>
    <row r="1857" spans="1:14">
      <c r="A1857">
        <v>802947</v>
      </c>
      <c r="B1857" t="s">
        <v>96</v>
      </c>
      <c r="C1857" t="s">
        <v>930</v>
      </c>
      <c r="D1857" t="s">
        <v>929</v>
      </c>
      <c r="E1857" t="s">
        <v>929</v>
      </c>
      <c r="F1857" t="s">
        <v>929</v>
      </c>
      <c r="G1857" t="s">
        <v>929</v>
      </c>
      <c r="H1857" t="s">
        <v>930</v>
      </c>
      <c r="I1857" t="s">
        <v>929</v>
      </c>
      <c r="J1857" t="s">
        <v>929</v>
      </c>
      <c r="K1857" t="s">
        <v>930</v>
      </c>
      <c r="L1857" t="s">
        <v>930</v>
      </c>
      <c r="M1857" t="s">
        <v>929</v>
      </c>
      <c r="N1857" t="s">
        <v>929</v>
      </c>
    </row>
    <row r="1858" spans="1:14">
      <c r="A1858">
        <v>802949</v>
      </c>
      <c r="B1858" t="s">
        <v>96</v>
      </c>
      <c r="C1858" t="s">
        <v>930</v>
      </c>
      <c r="D1858" t="s">
        <v>928</v>
      </c>
      <c r="E1858" t="s">
        <v>929</v>
      </c>
      <c r="F1858" t="s">
        <v>928</v>
      </c>
      <c r="G1858" t="s">
        <v>930</v>
      </c>
      <c r="H1858" t="s">
        <v>928</v>
      </c>
      <c r="I1858" t="s">
        <v>928</v>
      </c>
      <c r="J1858" t="s">
        <v>928</v>
      </c>
      <c r="K1858" t="s">
        <v>930</v>
      </c>
      <c r="L1858" t="s">
        <v>930</v>
      </c>
      <c r="M1858" t="s">
        <v>928</v>
      </c>
      <c r="N1858" t="s">
        <v>929</v>
      </c>
    </row>
    <row r="1859" spans="1:14">
      <c r="A1859">
        <v>802950</v>
      </c>
      <c r="B1859" t="s">
        <v>96</v>
      </c>
      <c r="C1859" t="s">
        <v>928</v>
      </c>
      <c r="D1859" t="s">
        <v>928</v>
      </c>
      <c r="E1859" t="s">
        <v>930</v>
      </c>
      <c r="F1859" t="s">
        <v>930</v>
      </c>
      <c r="G1859" t="s">
        <v>930</v>
      </c>
      <c r="H1859" t="s">
        <v>928</v>
      </c>
      <c r="I1859" t="s">
        <v>929</v>
      </c>
      <c r="J1859" t="s">
        <v>929</v>
      </c>
      <c r="K1859" t="s">
        <v>929</v>
      </c>
      <c r="L1859" t="s">
        <v>929</v>
      </c>
      <c r="M1859" t="s">
        <v>929</v>
      </c>
      <c r="N1859" t="s">
        <v>929</v>
      </c>
    </row>
    <row r="1860" spans="1:14">
      <c r="A1860">
        <v>802951</v>
      </c>
      <c r="B1860" t="s">
        <v>96</v>
      </c>
      <c r="C1860" t="s">
        <v>930</v>
      </c>
      <c r="D1860" t="s">
        <v>929</v>
      </c>
      <c r="E1860" t="s">
        <v>929</v>
      </c>
      <c r="F1860" t="s">
        <v>930</v>
      </c>
      <c r="G1860" t="s">
        <v>930</v>
      </c>
      <c r="H1860" t="s">
        <v>929</v>
      </c>
      <c r="I1860" t="s">
        <v>930</v>
      </c>
      <c r="J1860" t="s">
        <v>930</v>
      </c>
      <c r="K1860" t="s">
        <v>929</v>
      </c>
      <c r="L1860" t="s">
        <v>929</v>
      </c>
      <c r="M1860" t="s">
        <v>930</v>
      </c>
      <c r="N1860" t="s">
        <v>929</v>
      </c>
    </row>
    <row r="1861" spans="1:14">
      <c r="A1861">
        <v>802952</v>
      </c>
      <c r="B1861" t="s">
        <v>96</v>
      </c>
      <c r="C1861" t="s">
        <v>930</v>
      </c>
      <c r="D1861" t="s">
        <v>929</v>
      </c>
      <c r="E1861" t="s">
        <v>929</v>
      </c>
      <c r="F1861" t="s">
        <v>929</v>
      </c>
      <c r="G1861" t="s">
        <v>930</v>
      </c>
      <c r="H1861" t="s">
        <v>929</v>
      </c>
      <c r="I1861" t="s">
        <v>929</v>
      </c>
      <c r="J1861" t="s">
        <v>929</v>
      </c>
      <c r="K1861" t="s">
        <v>929</v>
      </c>
      <c r="L1861" t="s">
        <v>929</v>
      </c>
      <c r="M1861" t="s">
        <v>929</v>
      </c>
      <c r="N1861" t="s">
        <v>929</v>
      </c>
    </row>
    <row r="1862" spans="1:14">
      <c r="A1862">
        <v>802953</v>
      </c>
      <c r="B1862" t="s">
        <v>96</v>
      </c>
      <c r="C1862" t="s">
        <v>928</v>
      </c>
      <c r="D1862" t="s">
        <v>928</v>
      </c>
      <c r="E1862" t="s">
        <v>929</v>
      </c>
      <c r="F1862" t="s">
        <v>929</v>
      </c>
      <c r="G1862" t="s">
        <v>929</v>
      </c>
      <c r="H1862" t="s">
        <v>930</v>
      </c>
      <c r="I1862" t="s">
        <v>930</v>
      </c>
      <c r="J1862" t="s">
        <v>929</v>
      </c>
      <c r="K1862" t="s">
        <v>929</v>
      </c>
      <c r="L1862" t="s">
        <v>929</v>
      </c>
      <c r="M1862" t="s">
        <v>929</v>
      </c>
      <c r="N1862" t="s">
        <v>929</v>
      </c>
    </row>
    <row r="1863" spans="1:14">
      <c r="A1863">
        <v>802954</v>
      </c>
      <c r="B1863" t="s">
        <v>96</v>
      </c>
      <c r="C1863" t="s">
        <v>930</v>
      </c>
      <c r="D1863" t="s">
        <v>929</v>
      </c>
      <c r="E1863" t="s">
        <v>930</v>
      </c>
      <c r="F1863" t="s">
        <v>930</v>
      </c>
      <c r="G1863" t="s">
        <v>929</v>
      </c>
      <c r="H1863" t="s">
        <v>929</v>
      </c>
      <c r="I1863" t="s">
        <v>929</v>
      </c>
      <c r="J1863" t="s">
        <v>929</v>
      </c>
      <c r="K1863" t="s">
        <v>929</v>
      </c>
      <c r="L1863" t="s">
        <v>929</v>
      </c>
      <c r="M1863" t="s">
        <v>929</v>
      </c>
      <c r="N1863" t="s">
        <v>929</v>
      </c>
    </row>
    <row r="1864" spans="1:14">
      <c r="A1864">
        <v>802955</v>
      </c>
      <c r="B1864" t="s">
        <v>96</v>
      </c>
      <c r="C1864" t="s">
        <v>930</v>
      </c>
      <c r="D1864" t="s">
        <v>930</v>
      </c>
      <c r="E1864" t="s">
        <v>929</v>
      </c>
      <c r="F1864" t="s">
        <v>928</v>
      </c>
      <c r="G1864" t="s">
        <v>929</v>
      </c>
      <c r="H1864" t="s">
        <v>930</v>
      </c>
      <c r="I1864" t="s">
        <v>930</v>
      </c>
      <c r="J1864" t="s">
        <v>929</v>
      </c>
      <c r="K1864" t="s">
        <v>929</v>
      </c>
      <c r="L1864" t="s">
        <v>929</v>
      </c>
      <c r="M1864" t="s">
        <v>929</v>
      </c>
      <c r="N1864" t="s">
        <v>929</v>
      </c>
    </row>
    <row r="1865" spans="1:14">
      <c r="A1865">
        <v>802956</v>
      </c>
      <c r="B1865" t="s">
        <v>96</v>
      </c>
      <c r="C1865" t="s">
        <v>930</v>
      </c>
      <c r="D1865" t="s">
        <v>930</v>
      </c>
      <c r="E1865" t="s">
        <v>929</v>
      </c>
      <c r="F1865" t="s">
        <v>929</v>
      </c>
      <c r="G1865" t="s">
        <v>929</v>
      </c>
      <c r="H1865" t="s">
        <v>929</v>
      </c>
      <c r="I1865" t="s">
        <v>929</v>
      </c>
      <c r="J1865" t="s">
        <v>929</v>
      </c>
      <c r="K1865" t="s">
        <v>929</v>
      </c>
      <c r="L1865" t="s">
        <v>929</v>
      </c>
      <c r="M1865" t="s">
        <v>929</v>
      </c>
      <c r="N1865" t="s">
        <v>929</v>
      </c>
    </row>
    <row r="1866" spans="1:14">
      <c r="A1866">
        <v>802957</v>
      </c>
      <c r="B1866" t="s">
        <v>96</v>
      </c>
      <c r="C1866" t="s">
        <v>930</v>
      </c>
      <c r="D1866" t="s">
        <v>929</v>
      </c>
      <c r="E1866" t="s">
        <v>930</v>
      </c>
      <c r="F1866" t="s">
        <v>929</v>
      </c>
      <c r="G1866" t="s">
        <v>929</v>
      </c>
      <c r="H1866" t="s">
        <v>929</v>
      </c>
      <c r="I1866" t="s">
        <v>929</v>
      </c>
      <c r="J1866" t="s">
        <v>929</v>
      </c>
      <c r="K1866" t="s">
        <v>929</v>
      </c>
      <c r="L1866" t="s">
        <v>929</v>
      </c>
      <c r="M1866" t="s">
        <v>929</v>
      </c>
      <c r="N1866" t="s">
        <v>929</v>
      </c>
    </row>
    <row r="1867" spans="1:14">
      <c r="A1867">
        <v>802959</v>
      </c>
      <c r="B1867" t="s">
        <v>96</v>
      </c>
      <c r="C1867" t="s">
        <v>930</v>
      </c>
      <c r="D1867" t="s">
        <v>929</v>
      </c>
      <c r="E1867" t="s">
        <v>929</v>
      </c>
      <c r="F1867" t="s">
        <v>929</v>
      </c>
      <c r="G1867" t="s">
        <v>929</v>
      </c>
      <c r="H1867" t="s">
        <v>930</v>
      </c>
      <c r="I1867" t="s">
        <v>929</v>
      </c>
      <c r="J1867" t="s">
        <v>929</v>
      </c>
      <c r="K1867" t="s">
        <v>929</v>
      </c>
      <c r="L1867" t="s">
        <v>929</v>
      </c>
      <c r="M1867" t="s">
        <v>929</v>
      </c>
      <c r="N1867" t="s">
        <v>929</v>
      </c>
    </row>
    <row r="1868" spans="1:14">
      <c r="A1868">
        <v>802960</v>
      </c>
      <c r="B1868" t="s">
        <v>96</v>
      </c>
      <c r="C1868" t="s">
        <v>928</v>
      </c>
      <c r="D1868" t="s">
        <v>929</v>
      </c>
      <c r="E1868" t="s">
        <v>929</v>
      </c>
      <c r="F1868" t="s">
        <v>929</v>
      </c>
      <c r="G1868" t="s">
        <v>928</v>
      </c>
      <c r="H1868" t="s">
        <v>928</v>
      </c>
      <c r="I1868" t="s">
        <v>929</v>
      </c>
      <c r="J1868" t="s">
        <v>929</v>
      </c>
      <c r="K1868" t="s">
        <v>929</v>
      </c>
      <c r="L1868" t="s">
        <v>929</v>
      </c>
      <c r="M1868" t="s">
        <v>928</v>
      </c>
      <c r="N1868" t="s">
        <v>928</v>
      </c>
    </row>
    <row r="1869" spans="1:14">
      <c r="A1869">
        <v>802962</v>
      </c>
      <c r="B1869" t="s">
        <v>96</v>
      </c>
      <c r="C1869" t="s">
        <v>930</v>
      </c>
      <c r="D1869" t="s">
        <v>930</v>
      </c>
      <c r="E1869" t="s">
        <v>929</v>
      </c>
      <c r="F1869" t="s">
        <v>929</v>
      </c>
      <c r="G1869" t="s">
        <v>929</v>
      </c>
      <c r="H1869" t="s">
        <v>929</v>
      </c>
      <c r="I1869" t="s">
        <v>929</v>
      </c>
      <c r="J1869" t="s">
        <v>929</v>
      </c>
      <c r="K1869" t="s">
        <v>929</v>
      </c>
      <c r="L1869" t="s">
        <v>929</v>
      </c>
      <c r="M1869" t="s">
        <v>929</v>
      </c>
      <c r="N1869" t="s">
        <v>929</v>
      </c>
    </row>
    <row r="1870" spans="1:14">
      <c r="A1870">
        <v>802964</v>
      </c>
      <c r="B1870" t="s">
        <v>96</v>
      </c>
      <c r="C1870" t="s">
        <v>928</v>
      </c>
      <c r="D1870" t="s">
        <v>928</v>
      </c>
      <c r="E1870" t="s">
        <v>928</v>
      </c>
      <c r="F1870" t="s">
        <v>928</v>
      </c>
      <c r="G1870" t="s">
        <v>930</v>
      </c>
      <c r="H1870" t="s">
        <v>930</v>
      </c>
      <c r="I1870" t="s">
        <v>928</v>
      </c>
      <c r="J1870" t="s">
        <v>928</v>
      </c>
      <c r="K1870" t="s">
        <v>929</v>
      </c>
      <c r="L1870" t="s">
        <v>930</v>
      </c>
      <c r="M1870" t="s">
        <v>930</v>
      </c>
      <c r="N1870" t="s">
        <v>929</v>
      </c>
    </row>
    <row r="1871" spans="1:14">
      <c r="A1871">
        <v>802965</v>
      </c>
      <c r="B1871" t="s">
        <v>96</v>
      </c>
      <c r="C1871" t="s">
        <v>928</v>
      </c>
      <c r="D1871" t="s">
        <v>930</v>
      </c>
      <c r="E1871" t="s">
        <v>928</v>
      </c>
      <c r="F1871" t="s">
        <v>928</v>
      </c>
      <c r="G1871" t="s">
        <v>929</v>
      </c>
      <c r="H1871" t="s">
        <v>929</v>
      </c>
      <c r="I1871" t="s">
        <v>930</v>
      </c>
      <c r="J1871" t="s">
        <v>929</v>
      </c>
      <c r="K1871" t="s">
        <v>929</v>
      </c>
      <c r="L1871" t="s">
        <v>929</v>
      </c>
      <c r="M1871" t="s">
        <v>929</v>
      </c>
      <c r="N1871" t="s">
        <v>929</v>
      </c>
    </row>
    <row r="1872" spans="1:14">
      <c r="A1872">
        <v>802966</v>
      </c>
      <c r="B1872" t="s">
        <v>96</v>
      </c>
      <c r="C1872" t="s">
        <v>930</v>
      </c>
      <c r="D1872" t="s">
        <v>928</v>
      </c>
      <c r="E1872" t="s">
        <v>929</v>
      </c>
      <c r="F1872" t="s">
        <v>930</v>
      </c>
      <c r="G1872" t="s">
        <v>928</v>
      </c>
      <c r="H1872" t="s">
        <v>928</v>
      </c>
      <c r="I1872" t="s">
        <v>929</v>
      </c>
      <c r="J1872" t="s">
        <v>929</v>
      </c>
      <c r="K1872" t="s">
        <v>929</v>
      </c>
      <c r="L1872" t="s">
        <v>929</v>
      </c>
      <c r="M1872" t="s">
        <v>929</v>
      </c>
      <c r="N1872" t="s">
        <v>929</v>
      </c>
    </row>
    <row r="1873" spans="1:14">
      <c r="A1873">
        <v>802967</v>
      </c>
      <c r="B1873" t="s">
        <v>96</v>
      </c>
      <c r="C1873" t="s">
        <v>930</v>
      </c>
      <c r="D1873" t="s">
        <v>930</v>
      </c>
      <c r="E1873" t="s">
        <v>928</v>
      </c>
      <c r="F1873" t="s">
        <v>928</v>
      </c>
      <c r="G1873" t="s">
        <v>930</v>
      </c>
      <c r="H1873" t="s">
        <v>930</v>
      </c>
      <c r="I1873" t="s">
        <v>930</v>
      </c>
      <c r="J1873" t="s">
        <v>929</v>
      </c>
      <c r="K1873" t="s">
        <v>930</v>
      </c>
      <c r="L1873" t="s">
        <v>929</v>
      </c>
      <c r="M1873" t="s">
        <v>929</v>
      </c>
      <c r="N1873" t="s">
        <v>929</v>
      </c>
    </row>
    <row r="1874" spans="1:14">
      <c r="A1874">
        <v>802968</v>
      </c>
      <c r="B1874" t="s">
        <v>96</v>
      </c>
      <c r="C1874" t="s">
        <v>928</v>
      </c>
      <c r="D1874" t="s">
        <v>929</v>
      </c>
      <c r="E1874" t="s">
        <v>930</v>
      </c>
      <c r="F1874" t="s">
        <v>930</v>
      </c>
      <c r="G1874" t="s">
        <v>929</v>
      </c>
      <c r="H1874" t="s">
        <v>929</v>
      </c>
      <c r="I1874" t="s">
        <v>929</v>
      </c>
      <c r="J1874" t="s">
        <v>929</v>
      </c>
      <c r="K1874" t="s">
        <v>929</v>
      </c>
      <c r="L1874" t="s">
        <v>929</v>
      </c>
      <c r="M1874" t="s">
        <v>929</v>
      </c>
      <c r="N1874" t="s">
        <v>929</v>
      </c>
    </row>
    <row r="1875" spans="1:14">
      <c r="A1875">
        <v>802970</v>
      </c>
      <c r="B1875" t="s">
        <v>96</v>
      </c>
      <c r="C1875" t="s">
        <v>930</v>
      </c>
      <c r="D1875" t="s">
        <v>928</v>
      </c>
      <c r="E1875" t="s">
        <v>928</v>
      </c>
      <c r="F1875" t="s">
        <v>929</v>
      </c>
      <c r="G1875" t="s">
        <v>928</v>
      </c>
      <c r="H1875" t="s">
        <v>928</v>
      </c>
      <c r="I1875" t="s">
        <v>930</v>
      </c>
      <c r="J1875" t="s">
        <v>930</v>
      </c>
      <c r="K1875" t="s">
        <v>929</v>
      </c>
      <c r="L1875" t="s">
        <v>930</v>
      </c>
      <c r="M1875" t="s">
        <v>930</v>
      </c>
      <c r="N1875" t="s">
        <v>930</v>
      </c>
    </row>
    <row r="1876" spans="1:14">
      <c r="A1876">
        <v>802971</v>
      </c>
      <c r="B1876" t="s">
        <v>96</v>
      </c>
      <c r="C1876" t="s">
        <v>930</v>
      </c>
      <c r="D1876" t="s">
        <v>930</v>
      </c>
      <c r="E1876" t="s">
        <v>929</v>
      </c>
      <c r="F1876" t="s">
        <v>929</v>
      </c>
      <c r="G1876" t="s">
        <v>929</v>
      </c>
      <c r="H1876" t="s">
        <v>930</v>
      </c>
      <c r="I1876" t="s">
        <v>929</v>
      </c>
      <c r="J1876" t="s">
        <v>929</v>
      </c>
      <c r="K1876" t="s">
        <v>929</v>
      </c>
      <c r="L1876" t="s">
        <v>929</v>
      </c>
      <c r="M1876" t="s">
        <v>929</v>
      </c>
      <c r="N1876" t="s">
        <v>929</v>
      </c>
    </row>
    <row r="1877" spans="1:14">
      <c r="A1877">
        <v>802972</v>
      </c>
      <c r="B1877" t="s">
        <v>96</v>
      </c>
      <c r="C1877" t="s">
        <v>930</v>
      </c>
      <c r="D1877" t="s">
        <v>930</v>
      </c>
      <c r="E1877" t="s">
        <v>929</v>
      </c>
      <c r="F1877" t="s">
        <v>929</v>
      </c>
      <c r="G1877" t="s">
        <v>929</v>
      </c>
      <c r="H1877" t="s">
        <v>929</v>
      </c>
      <c r="I1877" t="s">
        <v>929</v>
      </c>
      <c r="J1877" t="s">
        <v>929</v>
      </c>
      <c r="K1877" t="s">
        <v>929</v>
      </c>
      <c r="L1877" t="s">
        <v>929</v>
      </c>
      <c r="M1877" t="s">
        <v>929</v>
      </c>
      <c r="N1877" t="s">
        <v>929</v>
      </c>
    </row>
    <row r="1878" spans="1:14">
      <c r="A1878">
        <v>802973</v>
      </c>
      <c r="B1878" t="s">
        <v>96</v>
      </c>
      <c r="C1878" t="s">
        <v>928</v>
      </c>
      <c r="D1878" t="s">
        <v>929</v>
      </c>
      <c r="E1878" t="s">
        <v>929</v>
      </c>
      <c r="F1878" t="s">
        <v>929</v>
      </c>
      <c r="G1878" t="s">
        <v>929</v>
      </c>
      <c r="H1878" t="s">
        <v>928</v>
      </c>
      <c r="I1878" t="s">
        <v>929</v>
      </c>
      <c r="J1878" t="s">
        <v>929</v>
      </c>
      <c r="K1878" t="s">
        <v>929</v>
      </c>
      <c r="L1878" t="s">
        <v>929</v>
      </c>
      <c r="M1878" t="s">
        <v>929</v>
      </c>
      <c r="N1878" t="s">
        <v>929</v>
      </c>
    </row>
    <row r="1879" spans="1:14">
      <c r="A1879">
        <v>802974</v>
      </c>
      <c r="B1879" t="s">
        <v>96</v>
      </c>
      <c r="C1879" t="s">
        <v>930</v>
      </c>
      <c r="D1879" t="s">
        <v>930</v>
      </c>
      <c r="E1879" t="s">
        <v>930</v>
      </c>
      <c r="F1879" t="s">
        <v>930</v>
      </c>
      <c r="G1879" t="s">
        <v>928</v>
      </c>
      <c r="H1879" t="s">
        <v>928</v>
      </c>
      <c r="I1879" t="s">
        <v>930</v>
      </c>
      <c r="J1879" t="s">
        <v>929</v>
      </c>
      <c r="K1879" t="s">
        <v>929</v>
      </c>
      <c r="L1879" t="s">
        <v>930</v>
      </c>
      <c r="M1879" t="s">
        <v>930</v>
      </c>
      <c r="N1879" t="s">
        <v>930</v>
      </c>
    </row>
    <row r="1880" spans="1:14">
      <c r="A1880">
        <v>802975</v>
      </c>
      <c r="B1880" t="s">
        <v>96</v>
      </c>
      <c r="C1880" t="s">
        <v>930</v>
      </c>
      <c r="D1880" t="s">
        <v>929</v>
      </c>
      <c r="E1880" t="s">
        <v>929</v>
      </c>
      <c r="F1880" t="s">
        <v>929</v>
      </c>
      <c r="G1880" t="s">
        <v>930</v>
      </c>
      <c r="H1880" t="s">
        <v>930</v>
      </c>
      <c r="I1880" t="s">
        <v>929</v>
      </c>
      <c r="J1880" t="s">
        <v>929</v>
      </c>
      <c r="K1880" t="s">
        <v>929</v>
      </c>
      <c r="L1880" t="s">
        <v>929</v>
      </c>
      <c r="M1880" t="s">
        <v>929</v>
      </c>
      <c r="N1880" t="s">
        <v>929</v>
      </c>
    </row>
    <row r="1881" spans="1:14">
      <c r="A1881">
        <v>802976</v>
      </c>
      <c r="B1881" t="s">
        <v>96</v>
      </c>
      <c r="C1881" t="s">
        <v>930</v>
      </c>
      <c r="D1881" t="s">
        <v>930</v>
      </c>
      <c r="E1881" t="s">
        <v>929</v>
      </c>
      <c r="F1881" t="s">
        <v>929</v>
      </c>
      <c r="G1881" t="s">
        <v>930</v>
      </c>
      <c r="H1881" t="s">
        <v>929</v>
      </c>
      <c r="I1881" t="s">
        <v>929</v>
      </c>
      <c r="J1881" t="s">
        <v>929</v>
      </c>
      <c r="K1881" t="s">
        <v>929</v>
      </c>
      <c r="L1881" t="s">
        <v>929</v>
      </c>
      <c r="M1881" t="s">
        <v>930</v>
      </c>
      <c r="N1881" t="s">
        <v>929</v>
      </c>
    </row>
    <row r="1882" spans="1:14">
      <c r="A1882">
        <v>802978</v>
      </c>
      <c r="B1882" t="s">
        <v>96</v>
      </c>
      <c r="C1882" t="s">
        <v>930</v>
      </c>
      <c r="D1882" t="s">
        <v>930</v>
      </c>
      <c r="E1882" t="s">
        <v>930</v>
      </c>
      <c r="F1882" t="s">
        <v>929</v>
      </c>
      <c r="G1882" t="s">
        <v>930</v>
      </c>
      <c r="H1882" t="s">
        <v>930</v>
      </c>
      <c r="I1882" t="s">
        <v>928</v>
      </c>
      <c r="J1882" t="s">
        <v>928</v>
      </c>
      <c r="K1882" t="s">
        <v>928</v>
      </c>
      <c r="L1882" t="s">
        <v>930</v>
      </c>
      <c r="M1882" t="s">
        <v>930</v>
      </c>
      <c r="N1882" t="s">
        <v>930</v>
      </c>
    </row>
    <row r="1883" spans="1:14">
      <c r="A1883">
        <v>802979</v>
      </c>
      <c r="B1883" t="s">
        <v>96</v>
      </c>
      <c r="C1883" t="s">
        <v>928</v>
      </c>
      <c r="D1883" t="s">
        <v>929</v>
      </c>
      <c r="E1883" t="s">
        <v>929</v>
      </c>
      <c r="F1883" t="s">
        <v>929</v>
      </c>
      <c r="G1883" t="s">
        <v>928</v>
      </c>
      <c r="H1883" t="s">
        <v>930</v>
      </c>
      <c r="I1883" t="s">
        <v>929</v>
      </c>
      <c r="J1883" t="s">
        <v>929</v>
      </c>
      <c r="K1883" t="s">
        <v>929</v>
      </c>
      <c r="L1883" t="s">
        <v>929</v>
      </c>
      <c r="M1883" t="s">
        <v>929</v>
      </c>
      <c r="N1883" t="s">
        <v>929</v>
      </c>
    </row>
    <row r="1884" spans="1:14">
      <c r="A1884">
        <v>802980</v>
      </c>
      <c r="B1884" t="s">
        <v>96</v>
      </c>
      <c r="C1884" t="s">
        <v>929</v>
      </c>
      <c r="D1884" t="s">
        <v>930</v>
      </c>
      <c r="E1884" t="s">
        <v>929</v>
      </c>
      <c r="F1884" t="s">
        <v>929</v>
      </c>
      <c r="G1884" t="s">
        <v>929</v>
      </c>
      <c r="H1884" t="s">
        <v>930</v>
      </c>
      <c r="I1884" t="s">
        <v>929</v>
      </c>
      <c r="J1884" t="s">
        <v>929</v>
      </c>
      <c r="K1884" t="s">
        <v>929</v>
      </c>
      <c r="L1884" t="s">
        <v>929</v>
      </c>
      <c r="M1884" t="s">
        <v>929</v>
      </c>
      <c r="N1884" t="s">
        <v>929</v>
      </c>
    </row>
    <row r="1885" spans="1:14">
      <c r="A1885">
        <v>802981</v>
      </c>
      <c r="B1885" t="s">
        <v>96</v>
      </c>
      <c r="C1885" t="s">
        <v>929</v>
      </c>
      <c r="D1885" t="s">
        <v>930</v>
      </c>
      <c r="E1885" t="s">
        <v>930</v>
      </c>
      <c r="F1885" t="s">
        <v>930</v>
      </c>
      <c r="G1885" t="s">
        <v>929</v>
      </c>
      <c r="H1885" t="s">
        <v>929</v>
      </c>
      <c r="I1885" t="s">
        <v>929</v>
      </c>
      <c r="J1885" t="s">
        <v>929</v>
      </c>
      <c r="K1885" t="s">
        <v>930</v>
      </c>
      <c r="L1885" t="s">
        <v>929</v>
      </c>
      <c r="M1885" t="s">
        <v>930</v>
      </c>
      <c r="N1885" t="s">
        <v>929</v>
      </c>
    </row>
    <row r="1886" spans="1:14">
      <c r="A1886">
        <v>802982</v>
      </c>
      <c r="B1886" t="s">
        <v>96</v>
      </c>
      <c r="C1886" t="s">
        <v>930</v>
      </c>
      <c r="D1886" t="s">
        <v>929</v>
      </c>
      <c r="E1886" t="s">
        <v>930</v>
      </c>
      <c r="F1886" t="s">
        <v>929</v>
      </c>
      <c r="G1886" t="s">
        <v>929</v>
      </c>
      <c r="H1886" t="s">
        <v>929</v>
      </c>
      <c r="I1886" t="s">
        <v>929</v>
      </c>
      <c r="J1886" t="s">
        <v>929</v>
      </c>
      <c r="K1886" t="s">
        <v>929</v>
      </c>
      <c r="L1886" t="s">
        <v>929</v>
      </c>
      <c r="M1886" t="s">
        <v>929</v>
      </c>
      <c r="N1886" t="s">
        <v>929</v>
      </c>
    </row>
    <row r="1887" spans="1:14">
      <c r="A1887">
        <v>802983</v>
      </c>
      <c r="B1887" t="s">
        <v>96</v>
      </c>
      <c r="C1887" t="s">
        <v>929</v>
      </c>
      <c r="D1887" t="s">
        <v>929</v>
      </c>
      <c r="E1887" t="s">
        <v>929</v>
      </c>
      <c r="F1887" t="s">
        <v>930</v>
      </c>
      <c r="G1887" t="s">
        <v>929</v>
      </c>
      <c r="H1887" t="s">
        <v>930</v>
      </c>
      <c r="I1887" t="s">
        <v>929</v>
      </c>
      <c r="J1887" t="s">
        <v>929</v>
      </c>
      <c r="K1887" t="s">
        <v>929</v>
      </c>
      <c r="L1887" t="s">
        <v>929</v>
      </c>
      <c r="M1887" t="s">
        <v>929</v>
      </c>
      <c r="N1887" t="s">
        <v>929</v>
      </c>
    </row>
    <row r="1888" spans="1:14">
      <c r="A1888">
        <v>802987</v>
      </c>
      <c r="B1888" t="s">
        <v>96</v>
      </c>
      <c r="C1888" t="s">
        <v>930</v>
      </c>
      <c r="D1888" t="s">
        <v>929</v>
      </c>
      <c r="E1888" t="s">
        <v>930</v>
      </c>
      <c r="F1888" t="s">
        <v>930</v>
      </c>
      <c r="G1888" t="s">
        <v>930</v>
      </c>
      <c r="H1888" t="s">
        <v>930</v>
      </c>
      <c r="I1888" t="s">
        <v>929</v>
      </c>
      <c r="J1888" t="s">
        <v>930</v>
      </c>
      <c r="K1888" t="s">
        <v>929</v>
      </c>
      <c r="L1888" t="s">
        <v>929</v>
      </c>
      <c r="M1888" t="s">
        <v>929</v>
      </c>
      <c r="N1888" t="s">
        <v>929</v>
      </c>
    </row>
    <row r="1889" spans="1:14">
      <c r="A1889">
        <v>802988</v>
      </c>
      <c r="B1889" t="s">
        <v>96</v>
      </c>
      <c r="C1889" t="s">
        <v>930</v>
      </c>
      <c r="D1889" t="s">
        <v>930</v>
      </c>
      <c r="E1889" t="s">
        <v>929</v>
      </c>
      <c r="F1889" t="s">
        <v>929</v>
      </c>
      <c r="G1889" t="s">
        <v>929</v>
      </c>
      <c r="H1889" t="s">
        <v>929</v>
      </c>
      <c r="I1889" t="s">
        <v>929</v>
      </c>
      <c r="J1889" t="s">
        <v>929</v>
      </c>
      <c r="K1889" t="s">
        <v>929</v>
      </c>
      <c r="L1889" t="s">
        <v>929</v>
      </c>
      <c r="M1889" t="s">
        <v>929</v>
      </c>
      <c r="N1889" t="s">
        <v>929</v>
      </c>
    </row>
    <row r="1890" spans="1:14">
      <c r="A1890">
        <v>802989</v>
      </c>
      <c r="B1890" t="s">
        <v>96</v>
      </c>
      <c r="C1890" t="s">
        <v>930</v>
      </c>
      <c r="D1890" t="s">
        <v>930</v>
      </c>
      <c r="E1890" t="s">
        <v>930</v>
      </c>
      <c r="F1890" t="s">
        <v>929</v>
      </c>
      <c r="G1890" t="s">
        <v>930</v>
      </c>
      <c r="H1890" t="s">
        <v>928</v>
      </c>
      <c r="I1890" t="s">
        <v>929</v>
      </c>
      <c r="J1890" t="s">
        <v>929</v>
      </c>
      <c r="K1890" t="s">
        <v>929</v>
      </c>
      <c r="L1890" t="s">
        <v>930</v>
      </c>
      <c r="M1890" t="s">
        <v>929</v>
      </c>
      <c r="N1890" t="s">
        <v>930</v>
      </c>
    </row>
    <row r="1891" spans="1:14">
      <c r="A1891">
        <v>802990</v>
      </c>
      <c r="B1891" t="s">
        <v>96</v>
      </c>
      <c r="C1891" t="s">
        <v>930</v>
      </c>
      <c r="D1891" t="s">
        <v>929</v>
      </c>
      <c r="E1891" t="s">
        <v>929</v>
      </c>
      <c r="F1891" t="s">
        <v>929</v>
      </c>
      <c r="G1891" t="s">
        <v>929</v>
      </c>
      <c r="H1891" t="s">
        <v>930</v>
      </c>
      <c r="I1891" t="s">
        <v>929</v>
      </c>
      <c r="J1891" t="s">
        <v>929</v>
      </c>
      <c r="K1891" t="s">
        <v>929</v>
      </c>
      <c r="L1891" t="s">
        <v>929</v>
      </c>
      <c r="M1891" t="s">
        <v>929</v>
      </c>
      <c r="N1891" t="s">
        <v>929</v>
      </c>
    </row>
    <row r="1892" spans="1:14">
      <c r="A1892">
        <v>802991</v>
      </c>
      <c r="B1892" t="s">
        <v>96</v>
      </c>
      <c r="C1892" t="s">
        <v>928</v>
      </c>
      <c r="D1892" t="s">
        <v>930</v>
      </c>
      <c r="E1892" t="s">
        <v>929</v>
      </c>
      <c r="F1892" t="s">
        <v>930</v>
      </c>
      <c r="G1892" t="s">
        <v>930</v>
      </c>
      <c r="H1892" t="s">
        <v>929</v>
      </c>
      <c r="I1892" t="s">
        <v>928</v>
      </c>
      <c r="J1892" t="s">
        <v>930</v>
      </c>
      <c r="K1892" t="s">
        <v>930</v>
      </c>
      <c r="L1892" t="s">
        <v>928</v>
      </c>
      <c r="M1892" t="s">
        <v>930</v>
      </c>
      <c r="N1892" t="s">
        <v>929</v>
      </c>
    </row>
    <row r="1893" spans="1:14">
      <c r="A1893">
        <v>802992</v>
      </c>
      <c r="B1893" t="s">
        <v>96</v>
      </c>
      <c r="C1893" t="s">
        <v>930</v>
      </c>
      <c r="D1893" t="s">
        <v>929</v>
      </c>
      <c r="E1893" t="s">
        <v>930</v>
      </c>
      <c r="F1893" t="s">
        <v>930</v>
      </c>
      <c r="G1893" t="s">
        <v>930</v>
      </c>
      <c r="H1893" t="s">
        <v>929</v>
      </c>
      <c r="I1893" t="s">
        <v>929</v>
      </c>
      <c r="J1893" t="s">
        <v>929</v>
      </c>
      <c r="K1893" t="s">
        <v>929</v>
      </c>
      <c r="L1893" t="s">
        <v>929</v>
      </c>
      <c r="M1893" t="s">
        <v>929</v>
      </c>
      <c r="N1893" t="s">
        <v>929</v>
      </c>
    </row>
    <row r="1894" spans="1:14">
      <c r="A1894">
        <v>802994</v>
      </c>
      <c r="B1894" t="s">
        <v>96</v>
      </c>
      <c r="C1894" t="s">
        <v>930</v>
      </c>
      <c r="D1894" t="s">
        <v>929</v>
      </c>
      <c r="E1894" t="s">
        <v>929</v>
      </c>
      <c r="F1894" t="s">
        <v>928</v>
      </c>
      <c r="G1894" t="s">
        <v>928</v>
      </c>
      <c r="H1894" t="s">
        <v>929</v>
      </c>
      <c r="I1894" t="s">
        <v>929</v>
      </c>
      <c r="J1894" t="s">
        <v>930</v>
      </c>
      <c r="K1894" t="s">
        <v>930</v>
      </c>
      <c r="L1894" t="s">
        <v>929</v>
      </c>
      <c r="M1894" t="s">
        <v>929</v>
      </c>
      <c r="N1894" t="s">
        <v>929</v>
      </c>
    </row>
    <row r="1895" spans="1:14">
      <c r="A1895">
        <v>802995</v>
      </c>
      <c r="B1895" t="s">
        <v>96</v>
      </c>
      <c r="C1895" t="s">
        <v>930</v>
      </c>
      <c r="D1895" t="s">
        <v>930</v>
      </c>
      <c r="E1895" t="s">
        <v>930</v>
      </c>
      <c r="F1895" t="s">
        <v>929</v>
      </c>
      <c r="G1895" t="s">
        <v>929</v>
      </c>
      <c r="H1895" t="s">
        <v>929</v>
      </c>
      <c r="I1895" t="s">
        <v>929</v>
      </c>
      <c r="J1895" t="s">
        <v>929</v>
      </c>
      <c r="K1895" t="s">
        <v>929</v>
      </c>
      <c r="L1895" t="s">
        <v>929</v>
      </c>
      <c r="M1895" t="s">
        <v>929</v>
      </c>
      <c r="N1895" t="s">
        <v>929</v>
      </c>
    </row>
    <row r="1896" spans="1:14">
      <c r="A1896">
        <v>802996</v>
      </c>
      <c r="B1896" t="s">
        <v>96</v>
      </c>
      <c r="C1896" t="s">
        <v>930</v>
      </c>
      <c r="D1896" t="s">
        <v>928</v>
      </c>
      <c r="E1896" t="s">
        <v>928</v>
      </c>
      <c r="F1896" t="s">
        <v>928</v>
      </c>
      <c r="G1896" t="s">
        <v>930</v>
      </c>
      <c r="H1896" t="s">
        <v>930</v>
      </c>
      <c r="I1896" t="s">
        <v>928</v>
      </c>
      <c r="J1896" t="s">
        <v>928</v>
      </c>
      <c r="K1896" t="s">
        <v>928</v>
      </c>
      <c r="L1896" t="s">
        <v>928</v>
      </c>
      <c r="M1896" t="s">
        <v>928</v>
      </c>
      <c r="N1896" t="s">
        <v>928</v>
      </c>
    </row>
    <row r="1897" spans="1:14">
      <c r="A1897">
        <v>802997</v>
      </c>
      <c r="B1897" t="s">
        <v>96</v>
      </c>
      <c r="C1897" t="s">
        <v>928</v>
      </c>
      <c r="D1897" t="s">
        <v>930</v>
      </c>
      <c r="E1897" t="s">
        <v>929</v>
      </c>
      <c r="F1897" t="s">
        <v>929</v>
      </c>
      <c r="G1897" t="s">
        <v>929</v>
      </c>
      <c r="H1897" t="s">
        <v>930</v>
      </c>
      <c r="I1897" t="s">
        <v>929</v>
      </c>
      <c r="J1897" t="s">
        <v>929</v>
      </c>
      <c r="K1897" t="s">
        <v>929</v>
      </c>
      <c r="L1897" t="s">
        <v>929</v>
      </c>
      <c r="M1897" t="s">
        <v>929</v>
      </c>
      <c r="N1897" t="s">
        <v>929</v>
      </c>
    </row>
    <row r="1898" spans="1:14">
      <c r="A1898">
        <v>802998</v>
      </c>
      <c r="B1898" t="s">
        <v>96</v>
      </c>
      <c r="C1898" t="s">
        <v>928</v>
      </c>
      <c r="D1898" t="s">
        <v>928</v>
      </c>
      <c r="E1898" t="s">
        <v>929</v>
      </c>
      <c r="F1898" t="s">
        <v>929</v>
      </c>
      <c r="G1898" t="s">
        <v>929</v>
      </c>
      <c r="H1898" t="s">
        <v>928</v>
      </c>
      <c r="I1898" t="s">
        <v>929</v>
      </c>
      <c r="J1898" t="s">
        <v>929</v>
      </c>
      <c r="K1898" t="s">
        <v>929</v>
      </c>
      <c r="L1898" t="s">
        <v>929</v>
      </c>
      <c r="M1898" t="s">
        <v>929</v>
      </c>
      <c r="N1898" t="s">
        <v>929</v>
      </c>
    </row>
    <row r="1899" spans="1:14">
      <c r="A1899">
        <v>803000</v>
      </c>
      <c r="B1899" t="s">
        <v>96</v>
      </c>
      <c r="C1899" t="s">
        <v>930</v>
      </c>
      <c r="D1899" t="s">
        <v>930</v>
      </c>
      <c r="E1899" t="s">
        <v>930</v>
      </c>
      <c r="F1899" t="s">
        <v>929</v>
      </c>
      <c r="G1899" t="s">
        <v>929</v>
      </c>
      <c r="H1899" t="s">
        <v>929</v>
      </c>
      <c r="I1899" t="s">
        <v>929</v>
      </c>
      <c r="J1899" t="s">
        <v>929</v>
      </c>
      <c r="K1899" t="s">
        <v>929</v>
      </c>
      <c r="L1899" t="s">
        <v>929</v>
      </c>
      <c r="M1899" t="s">
        <v>929</v>
      </c>
      <c r="N1899" t="s">
        <v>929</v>
      </c>
    </row>
    <row r="1900" spans="1:14">
      <c r="A1900">
        <v>803001</v>
      </c>
      <c r="B1900" t="s">
        <v>96</v>
      </c>
      <c r="C1900" t="s">
        <v>930</v>
      </c>
      <c r="D1900" t="s">
        <v>929</v>
      </c>
      <c r="E1900" t="s">
        <v>929</v>
      </c>
      <c r="F1900" t="s">
        <v>929</v>
      </c>
      <c r="G1900" t="s">
        <v>930</v>
      </c>
      <c r="H1900" t="s">
        <v>929</v>
      </c>
      <c r="I1900" t="s">
        <v>929</v>
      </c>
      <c r="J1900" t="s">
        <v>929</v>
      </c>
      <c r="K1900" t="s">
        <v>929</v>
      </c>
      <c r="L1900" t="s">
        <v>929</v>
      </c>
      <c r="M1900" t="s">
        <v>929</v>
      </c>
      <c r="N1900" t="s">
        <v>929</v>
      </c>
    </row>
    <row r="1901" spans="1:14">
      <c r="A1901">
        <v>803002</v>
      </c>
      <c r="B1901" t="s">
        <v>96</v>
      </c>
      <c r="C1901" t="s">
        <v>929</v>
      </c>
      <c r="D1901" t="s">
        <v>929</v>
      </c>
      <c r="E1901" t="s">
        <v>929</v>
      </c>
      <c r="F1901" t="s">
        <v>929</v>
      </c>
      <c r="G1901" t="s">
        <v>930</v>
      </c>
      <c r="H1901" t="s">
        <v>930</v>
      </c>
      <c r="I1901" t="s">
        <v>929</v>
      </c>
      <c r="J1901" t="s">
        <v>929</v>
      </c>
      <c r="K1901" t="s">
        <v>929</v>
      </c>
      <c r="L1901" t="s">
        <v>929</v>
      </c>
      <c r="M1901" t="s">
        <v>929</v>
      </c>
      <c r="N1901" t="s">
        <v>929</v>
      </c>
    </row>
    <row r="1902" spans="1:14">
      <c r="A1902">
        <v>803004</v>
      </c>
      <c r="B1902" t="s">
        <v>96</v>
      </c>
      <c r="C1902" t="s">
        <v>930</v>
      </c>
      <c r="D1902" t="s">
        <v>930</v>
      </c>
      <c r="E1902" t="s">
        <v>930</v>
      </c>
      <c r="F1902" t="s">
        <v>930</v>
      </c>
      <c r="G1902" t="s">
        <v>928</v>
      </c>
      <c r="H1902" t="s">
        <v>930</v>
      </c>
      <c r="I1902" t="s">
        <v>930</v>
      </c>
      <c r="J1902" t="s">
        <v>928</v>
      </c>
      <c r="K1902" t="s">
        <v>929</v>
      </c>
      <c r="L1902" t="s">
        <v>930</v>
      </c>
      <c r="M1902" t="s">
        <v>928</v>
      </c>
      <c r="N1902" t="s">
        <v>930</v>
      </c>
    </row>
    <row r="1903" spans="1:14">
      <c r="A1903">
        <v>803006</v>
      </c>
      <c r="B1903" t="s">
        <v>96</v>
      </c>
      <c r="C1903" t="s">
        <v>928</v>
      </c>
      <c r="D1903" t="s">
        <v>929</v>
      </c>
      <c r="E1903" t="s">
        <v>928</v>
      </c>
      <c r="F1903" t="s">
        <v>929</v>
      </c>
      <c r="G1903" t="s">
        <v>930</v>
      </c>
      <c r="H1903" t="s">
        <v>929</v>
      </c>
      <c r="I1903" t="s">
        <v>928</v>
      </c>
      <c r="J1903" t="s">
        <v>930</v>
      </c>
      <c r="K1903" t="s">
        <v>929</v>
      </c>
      <c r="L1903" t="s">
        <v>929</v>
      </c>
      <c r="M1903" t="s">
        <v>929</v>
      </c>
      <c r="N1903" t="s">
        <v>929</v>
      </c>
    </row>
    <row r="1904" spans="1:14">
      <c r="A1904">
        <v>803008</v>
      </c>
      <c r="B1904" t="s">
        <v>96</v>
      </c>
      <c r="C1904" t="s">
        <v>928</v>
      </c>
      <c r="D1904" t="s">
        <v>930</v>
      </c>
      <c r="E1904" t="s">
        <v>929</v>
      </c>
      <c r="F1904" t="s">
        <v>928</v>
      </c>
      <c r="G1904" t="s">
        <v>928</v>
      </c>
      <c r="H1904" t="s">
        <v>930</v>
      </c>
      <c r="I1904" t="s">
        <v>930</v>
      </c>
      <c r="J1904" t="s">
        <v>929</v>
      </c>
      <c r="K1904" t="s">
        <v>929</v>
      </c>
      <c r="L1904" t="s">
        <v>929</v>
      </c>
      <c r="M1904" t="s">
        <v>929</v>
      </c>
      <c r="N1904" t="s">
        <v>929</v>
      </c>
    </row>
    <row r="1905" spans="1:14">
      <c r="A1905">
        <v>803009</v>
      </c>
      <c r="B1905" t="s">
        <v>96</v>
      </c>
      <c r="C1905" t="s">
        <v>928</v>
      </c>
      <c r="D1905" t="s">
        <v>929</v>
      </c>
      <c r="E1905" t="s">
        <v>929</v>
      </c>
      <c r="F1905" t="s">
        <v>928</v>
      </c>
      <c r="G1905" t="s">
        <v>928</v>
      </c>
      <c r="H1905" t="s">
        <v>929</v>
      </c>
      <c r="I1905" t="s">
        <v>929</v>
      </c>
      <c r="J1905" t="s">
        <v>929</v>
      </c>
      <c r="K1905" t="s">
        <v>929</v>
      </c>
      <c r="L1905" t="s">
        <v>929</v>
      </c>
      <c r="M1905" t="s">
        <v>929</v>
      </c>
      <c r="N1905" t="s">
        <v>929</v>
      </c>
    </row>
    <row r="1906" spans="1:14">
      <c r="A1906">
        <v>803010</v>
      </c>
      <c r="B1906" t="s">
        <v>96</v>
      </c>
      <c r="C1906" t="s">
        <v>928</v>
      </c>
      <c r="D1906" t="s">
        <v>928</v>
      </c>
      <c r="E1906" t="s">
        <v>928</v>
      </c>
      <c r="F1906" t="s">
        <v>929</v>
      </c>
      <c r="G1906" t="s">
        <v>929</v>
      </c>
      <c r="H1906" t="s">
        <v>929</v>
      </c>
      <c r="I1906" t="s">
        <v>929</v>
      </c>
      <c r="J1906" t="s">
        <v>929</v>
      </c>
      <c r="K1906" t="s">
        <v>929</v>
      </c>
      <c r="L1906" t="s">
        <v>929</v>
      </c>
      <c r="M1906" t="s">
        <v>929</v>
      </c>
      <c r="N1906" t="s">
        <v>929</v>
      </c>
    </row>
    <row r="1907" spans="1:14">
      <c r="A1907">
        <v>803011</v>
      </c>
      <c r="B1907" t="s">
        <v>96</v>
      </c>
      <c r="C1907" t="s">
        <v>930</v>
      </c>
      <c r="D1907" t="s">
        <v>930</v>
      </c>
      <c r="E1907" t="s">
        <v>930</v>
      </c>
      <c r="F1907" t="s">
        <v>929</v>
      </c>
      <c r="G1907" t="s">
        <v>929</v>
      </c>
      <c r="H1907" t="s">
        <v>929</v>
      </c>
      <c r="I1907" t="s">
        <v>929</v>
      </c>
      <c r="J1907" t="s">
        <v>929</v>
      </c>
      <c r="K1907" t="s">
        <v>929</v>
      </c>
      <c r="L1907" t="s">
        <v>929</v>
      </c>
      <c r="M1907" t="s">
        <v>929</v>
      </c>
      <c r="N1907" t="s">
        <v>929</v>
      </c>
    </row>
    <row r="1908" spans="1:14">
      <c r="A1908">
        <v>803012</v>
      </c>
      <c r="B1908" t="s">
        <v>96</v>
      </c>
      <c r="C1908" t="s">
        <v>929</v>
      </c>
      <c r="D1908" t="s">
        <v>930</v>
      </c>
      <c r="E1908" t="s">
        <v>929</v>
      </c>
      <c r="F1908" t="s">
        <v>929</v>
      </c>
      <c r="G1908" t="s">
        <v>929</v>
      </c>
      <c r="H1908" t="s">
        <v>930</v>
      </c>
      <c r="I1908" t="s">
        <v>929</v>
      </c>
      <c r="J1908" t="s">
        <v>929</v>
      </c>
      <c r="K1908" t="s">
        <v>929</v>
      </c>
      <c r="L1908" t="s">
        <v>929</v>
      </c>
      <c r="M1908" t="s">
        <v>929</v>
      </c>
      <c r="N1908" t="s">
        <v>929</v>
      </c>
    </row>
    <row r="1909" spans="1:14">
      <c r="A1909">
        <v>803015</v>
      </c>
      <c r="B1909" t="s">
        <v>96</v>
      </c>
      <c r="C1909" t="s">
        <v>930</v>
      </c>
      <c r="D1909" t="s">
        <v>930</v>
      </c>
      <c r="E1909" t="s">
        <v>929</v>
      </c>
      <c r="F1909" t="s">
        <v>929</v>
      </c>
      <c r="G1909" t="s">
        <v>929</v>
      </c>
      <c r="H1909" t="s">
        <v>929</v>
      </c>
      <c r="I1909" t="s">
        <v>929</v>
      </c>
      <c r="J1909" t="s">
        <v>929</v>
      </c>
      <c r="K1909" t="s">
        <v>929</v>
      </c>
      <c r="L1909" t="s">
        <v>928</v>
      </c>
      <c r="M1909" t="s">
        <v>928</v>
      </c>
      <c r="N1909" t="s">
        <v>929</v>
      </c>
    </row>
    <row r="1910" spans="1:14">
      <c r="A1910">
        <v>803018</v>
      </c>
      <c r="B1910" t="s">
        <v>96</v>
      </c>
      <c r="C1910" t="s">
        <v>929</v>
      </c>
      <c r="D1910" t="s">
        <v>929</v>
      </c>
      <c r="E1910" t="s">
        <v>929</v>
      </c>
      <c r="F1910" t="s">
        <v>930</v>
      </c>
      <c r="G1910" t="s">
        <v>930</v>
      </c>
      <c r="H1910" t="s">
        <v>929</v>
      </c>
      <c r="I1910" t="s">
        <v>929</v>
      </c>
      <c r="J1910" t="s">
        <v>929</v>
      </c>
      <c r="K1910" t="s">
        <v>929</v>
      </c>
      <c r="L1910" t="s">
        <v>929</v>
      </c>
      <c r="M1910" t="s">
        <v>929</v>
      </c>
      <c r="N1910" t="s">
        <v>929</v>
      </c>
    </row>
    <row r="1911" spans="1:14">
      <c r="A1911">
        <v>803019</v>
      </c>
      <c r="B1911" t="s">
        <v>96</v>
      </c>
      <c r="C1911" t="s">
        <v>930</v>
      </c>
      <c r="D1911" t="s">
        <v>928</v>
      </c>
      <c r="E1911" t="s">
        <v>930</v>
      </c>
      <c r="F1911" t="s">
        <v>928</v>
      </c>
      <c r="G1911" t="s">
        <v>928</v>
      </c>
      <c r="H1911" t="s">
        <v>928</v>
      </c>
      <c r="I1911" t="s">
        <v>928</v>
      </c>
      <c r="J1911" t="s">
        <v>929</v>
      </c>
      <c r="K1911" t="s">
        <v>929</v>
      </c>
      <c r="L1911" t="s">
        <v>928</v>
      </c>
      <c r="M1911" t="s">
        <v>928</v>
      </c>
      <c r="N1911" t="s">
        <v>930</v>
      </c>
    </row>
    <row r="1912" spans="1:14">
      <c r="A1912">
        <v>803021</v>
      </c>
      <c r="B1912" t="s">
        <v>96</v>
      </c>
      <c r="C1912" t="s">
        <v>928</v>
      </c>
      <c r="D1912" t="s">
        <v>928</v>
      </c>
      <c r="E1912" t="s">
        <v>928</v>
      </c>
      <c r="F1912" t="s">
        <v>930</v>
      </c>
      <c r="G1912" t="s">
        <v>928</v>
      </c>
      <c r="H1912" t="s">
        <v>928</v>
      </c>
      <c r="I1912" t="s">
        <v>928</v>
      </c>
      <c r="J1912" t="s">
        <v>928</v>
      </c>
      <c r="K1912" t="s">
        <v>928</v>
      </c>
      <c r="L1912" t="s">
        <v>928</v>
      </c>
      <c r="M1912" t="s">
        <v>928</v>
      </c>
      <c r="N1912" t="s">
        <v>929</v>
      </c>
    </row>
    <row r="1913" spans="1:14">
      <c r="A1913">
        <v>803022</v>
      </c>
      <c r="B1913" t="s">
        <v>96</v>
      </c>
      <c r="C1913" t="s">
        <v>930</v>
      </c>
      <c r="D1913" t="s">
        <v>930</v>
      </c>
      <c r="E1913" t="s">
        <v>929</v>
      </c>
      <c r="F1913" t="s">
        <v>930</v>
      </c>
      <c r="G1913" t="s">
        <v>930</v>
      </c>
      <c r="H1913" t="s">
        <v>929</v>
      </c>
      <c r="I1913" t="s">
        <v>929</v>
      </c>
      <c r="J1913" t="s">
        <v>929</v>
      </c>
      <c r="K1913" t="s">
        <v>929</v>
      </c>
      <c r="L1913" t="s">
        <v>929</v>
      </c>
      <c r="M1913" t="s">
        <v>929</v>
      </c>
      <c r="N1913" t="s">
        <v>929</v>
      </c>
    </row>
    <row r="1914" spans="1:14">
      <c r="A1914">
        <v>803023</v>
      </c>
      <c r="B1914" t="s">
        <v>96</v>
      </c>
      <c r="C1914" t="s">
        <v>928</v>
      </c>
      <c r="D1914" t="s">
        <v>928</v>
      </c>
      <c r="E1914" t="s">
        <v>928</v>
      </c>
      <c r="F1914" t="s">
        <v>928</v>
      </c>
      <c r="G1914" t="s">
        <v>928</v>
      </c>
      <c r="H1914" t="s">
        <v>930</v>
      </c>
      <c r="I1914" t="s">
        <v>928</v>
      </c>
      <c r="J1914" t="s">
        <v>928</v>
      </c>
      <c r="K1914" t="s">
        <v>928</v>
      </c>
      <c r="L1914" t="s">
        <v>928</v>
      </c>
      <c r="M1914" t="s">
        <v>928</v>
      </c>
      <c r="N1914" t="s">
        <v>929</v>
      </c>
    </row>
    <row r="1915" spans="1:14">
      <c r="A1915">
        <v>803024</v>
      </c>
      <c r="B1915" t="s">
        <v>96</v>
      </c>
      <c r="C1915" t="s">
        <v>930</v>
      </c>
      <c r="D1915" t="s">
        <v>930</v>
      </c>
      <c r="E1915" t="s">
        <v>929</v>
      </c>
      <c r="F1915" t="s">
        <v>929</v>
      </c>
      <c r="G1915" t="s">
        <v>929</v>
      </c>
      <c r="H1915" t="s">
        <v>930</v>
      </c>
      <c r="I1915" t="s">
        <v>929</v>
      </c>
      <c r="J1915" t="s">
        <v>929</v>
      </c>
      <c r="K1915" t="s">
        <v>929</v>
      </c>
      <c r="L1915" t="s">
        <v>929</v>
      </c>
      <c r="M1915" t="s">
        <v>929</v>
      </c>
      <c r="N1915" t="s">
        <v>929</v>
      </c>
    </row>
    <row r="1916" spans="1:14">
      <c r="A1916">
        <v>803025</v>
      </c>
      <c r="B1916" t="s">
        <v>96</v>
      </c>
      <c r="C1916" t="s">
        <v>930</v>
      </c>
      <c r="D1916" t="s">
        <v>929</v>
      </c>
      <c r="E1916" t="s">
        <v>929</v>
      </c>
      <c r="F1916" t="s">
        <v>929</v>
      </c>
      <c r="G1916" t="s">
        <v>930</v>
      </c>
      <c r="H1916" t="s">
        <v>929</v>
      </c>
      <c r="I1916" t="s">
        <v>929</v>
      </c>
      <c r="J1916" t="s">
        <v>929</v>
      </c>
      <c r="K1916" t="s">
        <v>929</v>
      </c>
      <c r="L1916" t="s">
        <v>929</v>
      </c>
      <c r="M1916" t="s">
        <v>929</v>
      </c>
      <c r="N1916" t="s">
        <v>929</v>
      </c>
    </row>
    <row r="1917" spans="1:14">
      <c r="A1917">
        <v>803027</v>
      </c>
      <c r="B1917" t="s">
        <v>96</v>
      </c>
      <c r="C1917" t="s">
        <v>928</v>
      </c>
      <c r="D1917" t="s">
        <v>928</v>
      </c>
      <c r="E1917" t="s">
        <v>928</v>
      </c>
      <c r="F1917" t="s">
        <v>928</v>
      </c>
      <c r="G1917" t="s">
        <v>928</v>
      </c>
      <c r="H1917" t="s">
        <v>928</v>
      </c>
      <c r="I1917" t="s">
        <v>929</v>
      </c>
      <c r="J1917" t="s">
        <v>929</v>
      </c>
      <c r="K1917" t="s">
        <v>929</v>
      </c>
      <c r="L1917" t="s">
        <v>929</v>
      </c>
      <c r="M1917" t="s">
        <v>929</v>
      </c>
      <c r="N1917" t="s">
        <v>929</v>
      </c>
    </row>
    <row r="1918" spans="1:14">
      <c r="A1918">
        <v>803028</v>
      </c>
      <c r="B1918" t="s">
        <v>96</v>
      </c>
      <c r="C1918" t="s">
        <v>930</v>
      </c>
      <c r="D1918" t="s">
        <v>930</v>
      </c>
      <c r="E1918" t="s">
        <v>929</v>
      </c>
      <c r="F1918" t="s">
        <v>929</v>
      </c>
      <c r="G1918" t="s">
        <v>929</v>
      </c>
      <c r="H1918" t="s">
        <v>929</v>
      </c>
      <c r="I1918" t="s">
        <v>929</v>
      </c>
      <c r="J1918" t="s">
        <v>929</v>
      </c>
      <c r="K1918" t="s">
        <v>929</v>
      </c>
      <c r="L1918" t="s">
        <v>929</v>
      </c>
      <c r="M1918" t="s">
        <v>929</v>
      </c>
      <c r="N1918" t="s">
        <v>929</v>
      </c>
    </row>
    <row r="1919" spans="1:14">
      <c r="A1919">
        <v>803029</v>
      </c>
      <c r="B1919" t="s">
        <v>96</v>
      </c>
      <c r="C1919" t="s">
        <v>928</v>
      </c>
      <c r="D1919" t="s">
        <v>930</v>
      </c>
      <c r="E1919" t="s">
        <v>930</v>
      </c>
      <c r="F1919" t="s">
        <v>929</v>
      </c>
      <c r="G1919" t="s">
        <v>928</v>
      </c>
      <c r="H1919" t="s">
        <v>929</v>
      </c>
      <c r="I1919" t="s">
        <v>929</v>
      </c>
      <c r="J1919" t="s">
        <v>929</v>
      </c>
      <c r="K1919" t="s">
        <v>929</v>
      </c>
      <c r="L1919" t="s">
        <v>929</v>
      </c>
      <c r="M1919" t="s">
        <v>929</v>
      </c>
      <c r="N1919" t="s">
        <v>929</v>
      </c>
    </row>
    <row r="1920" spans="1:14">
      <c r="A1920">
        <v>803030</v>
      </c>
      <c r="B1920" t="s">
        <v>96</v>
      </c>
      <c r="C1920" t="s">
        <v>928</v>
      </c>
      <c r="D1920" t="s">
        <v>928</v>
      </c>
      <c r="E1920" t="s">
        <v>928</v>
      </c>
      <c r="F1920" t="s">
        <v>930</v>
      </c>
      <c r="G1920" t="s">
        <v>928</v>
      </c>
      <c r="H1920" t="s">
        <v>930</v>
      </c>
      <c r="I1920" t="s">
        <v>928</v>
      </c>
      <c r="J1920" t="s">
        <v>928</v>
      </c>
      <c r="K1920" t="s">
        <v>929</v>
      </c>
      <c r="L1920" t="s">
        <v>928</v>
      </c>
      <c r="M1920" t="s">
        <v>928</v>
      </c>
      <c r="N1920" t="s">
        <v>929</v>
      </c>
    </row>
    <row r="1921" spans="1:14">
      <c r="A1921">
        <v>803031</v>
      </c>
      <c r="B1921" t="s">
        <v>96</v>
      </c>
      <c r="C1921" t="s">
        <v>930</v>
      </c>
      <c r="D1921" t="s">
        <v>929</v>
      </c>
      <c r="E1921" t="s">
        <v>929</v>
      </c>
      <c r="F1921" t="s">
        <v>929</v>
      </c>
      <c r="G1921" t="s">
        <v>930</v>
      </c>
      <c r="H1921" t="s">
        <v>930</v>
      </c>
      <c r="I1921" t="s">
        <v>929</v>
      </c>
      <c r="J1921" t="s">
        <v>929</v>
      </c>
      <c r="K1921" t="s">
        <v>929</v>
      </c>
      <c r="L1921" t="s">
        <v>929</v>
      </c>
      <c r="M1921" t="s">
        <v>929</v>
      </c>
      <c r="N1921" t="s">
        <v>929</v>
      </c>
    </row>
    <row r="1922" spans="1:14">
      <c r="A1922">
        <v>803033</v>
      </c>
      <c r="B1922" t="s">
        <v>96</v>
      </c>
      <c r="C1922" t="s">
        <v>928</v>
      </c>
      <c r="D1922" t="s">
        <v>928</v>
      </c>
      <c r="E1922" t="s">
        <v>930</v>
      </c>
      <c r="F1922" t="s">
        <v>929</v>
      </c>
      <c r="G1922" t="s">
        <v>928</v>
      </c>
      <c r="H1922" t="s">
        <v>928</v>
      </c>
      <c r="I1922" t="s">
        <v>929</v>
      </c>
      <c r="J1922" t="s">
        <v>929</v>
      </c>
      <c r="K1922" t="s">
        <v>929</v>
      </c>
      <c r="L1922" t="s">
        <v>929</v>
      </c>
      <c r="M1922" t="s">
        <v>929</v>
      </c>
      <c r="N1922" t="s">
        <v>929</v>
      </c>
    </row>
    <row r="1923" spans="1:14">
      <c r="A1923">
        <v>803034</v>
      </c>
      <c r="B1923" t="s">
        <v>96</v>
      </c>
      <c r="C1923" t="s">
        <v>930</v>
      </c>
      <c r="D1923" t="s">
        <v>929</v>
      </c>
      <c r="E1923" t="s">
        <v>929</v>
      </c>
      <c r="F1923" t="s">
        <v>929</v>
      </c>
      <c r="G1923" t="s">
        <v>930</v>
      </c>
      <c r="H1923" t="s">
        <v>929</v>
      </c>
      <c r="I1923" t="s">
        <v>929</v>
      </c>
      <c r="J1923" t="s">
        <v>929</v>
      </c>
      <c r="K1923" t="s">
        <v>929</v>
      </c>
      <c r="L1923" t="s">
        <v>929</v>
      </c>
      <c r="M1923" t="s">
        <v>929</v>
      </c>
      <c r="N1923" t="s">
        <v>929</v>
      </c>
    </row>
    <row r="1924" spans="1:14">
      <c r="A1924">
        <v>803035</v>
      </c>
      <c r="B1924" t="s">
        <v>96</v>
      </c>
      <c r="C1924" t="s">
        <v>930</v>
      </c>
      <c r="D1924" t="s">
        <v>930</v>
      </c>
      <c r="E1924" t="s">
        <v>929</v>
      </c>
      <c r="F1924" t="s">
        <v>929</v>
      </c>
      <c r="G1924" t="s">
        <v>929</v>
      </c>
      <c r="H1924" t="s">
        <v>929</v>
      </c>
      <c r="I1924" t="s">
        <v>929</v>
      </c>
      <c r="J1924" t="s">
        <v>929</v>
      </c>
      <c r="K1924" t="s">
        <v>929</v>
      </c>
      <c r="L1924" t="s">
        <v>929</v>
      </c>
      <c r="M1924" t="s">
        <v>929</v>
      </c>
      <c r="N1924" t="s">
        <v>929</v>
      </c>
    </row>
    <row r="1925" spans="1:14">
      <c r="A1925">
        <v>803036</v>
      </c>
      <c r="B1925" t="s">
        <v>96</v>
      </c>
      <c r="C1925" t="s">
        <v>930</v>
      </c>
      <c r="D1925" t="s">
        <v>930</v>
      </c>
      <c r="E1925" t="s">
        <v>929</v>
      </c>
      <c r="F1925" t="s">
        <v>928</v>
      </c>
      <c r="G1925" t="s">
        <v>929</v>
      </c>
      <c r="H1925" t="s">
        <v>930</v>
      </c>
      <c r="I1925" t="s">
        <v>929</v>
      </c>
      <c r="J1925" t="s">
        <v>929</v>
      </c>
      <c r="K1925" t="s">
        <v>929</v>
      </c>
      <c r="L1925" t="s">
        <v>930</v>
      </c>
      <c r="M1925" t="s">
        <v>930</v>
      </c>
      <c r="N1925" t="s">
        <v>929</v>
      </c>
    </row>
    <row r="1926" spans="1:14">
      <c r="A1926">
        <v>803037</v>
      </c>
      <c r="B1926" t="s">
        <v>96</v>
      </c>
      <c r="C1926" t="s">
        <v>930</v>
      </c>
      <c r="D1926" t="s">
        <v>930</v>
      </c>
      <c r="E1926" t="s">
        <v>929</v>
      </c>
      <c r="F1926" t="s">
        <v>928</v>
      </c>
      <c r="G1926" t="s">
        <v>929</v>
      </c>
      <c r="H1926" t="s">
        <v>928</v>
      </c>
      <c r="I1926" t="s">
        <v>929</v>
      </c>
      <c r="J1926" t="s">
        <v>929</v>
      </c>
      <c r="K1926" t="s">
        <v>929</v>
      </c>
      <c r="L1926" t="s">
        <v>929</v>
      </c>
      <c r="M1926" t="s">
        <v>929</v>
      </c>
      <c r="N1926" t="s">
        <v>929</v>
      </c>
    </row>
    <row r="1927" spans="1:14">
      <c r="A1927">
        <v>803038</v>
      </c>
      <c r="B1927" t="s">
        <v>96</v>
      </c>
      <c r="C1927" t="s">
        <v>929</v>
      </c>
      <c r="D1927" t="s">
        <v>930</v>
      </c>
      <c r="E1927" t="s">
        <v>929</v>
      </c>
      <c r="F1927" t="s">
        <v>929</v>
      </c>
      <c r="G1927" t="s">
        <v>929</v>
      </c>
      <c r="H1927" t="s">
        <v>928</v>
      </c>
      <c r="I1927" t="s">
        <v>929</v>
      </c>
      <c r="J1927" t="s">
        <v>929</v>
      </c>
      <c r="K1927" t="s">
        <v>929</v>
      </c>
      <c r="L1927" t="s">
        <v>929</v>
      </c>
      <c r="M1927" t="s">
        <v>929</v>
      </c>
      <c r="N1927" t="s">
        <v>929</v>
      </c>
    </row>
    <row r="1928" spans="1:14">
      <c r="A1928">
        <v>803039</v>
      </c>
      <c r="B1928" t="s">
        <v>96</v>
      </c>
      <c r="C1928" t="s">
        <v>930</v>
      </c>
      <c r="D1928" t="s">
        <v>930</v>
      </c>
      <c r="E1928" t="s">
        <v>930</v>
      </c>
      <c r="F1928" t="s">
        <v>929</v>
      </c>
      <c r="G1928" t="s">
        <v>929</v>
      </c>
      <c r="H1928" t="s">
        <v>929</v>
      </c>
      <c r="I1928" t="s">
        <v>929</v>
      </c>
      <c r="J1928" t="s">
        <v>929</v>
      </c>
      <c r="K1928" t="s">
        <v>929</v>
      </c>
      <c r="L1928" t="s">
        <v>929</v>
      </c>
      <c r="M1928" t="s">
        <v>929</v>
      </c>
      <c r="N1928" t="s">
        <v>929</v>
      </c>
    </row>
    <row r="1929" spans="1:14">
      <c r="A1929">
        <v>803040</v>
      </c>
      <c r="B1929" t="s">
        <v>96</v>
      </c>
      <c r="C1929" t="s">
        <v>930</v>
      </c>
      <c r="D1929" t="s">
        <v>930</v>
      </c>
      <c r="E1929" t="s">
        <v>929</v>
      </c>
      <c r="F1929" t="s">
        <v>929</v>
      </c>
      <c r="G1929" t="s">
        <v>929</v>
      </c>
      <c r="H1929" t="s">
        <v>929</v>
      </c>
      <c r="I1929" t="s">
        <v>929</v>
      </c>
      <c r="J1929" t="s">
        <v>929</v>
      </c>
      <c r="K1929" t="s">
        <v>929</v>
      </c>
      <c r="L1929" t="s">
        <v>929</v>
      </c>
      <c r="M1929" t="s">
        <v>929</v>
      </c>
      <c r="N1929" t="s">
        <v>929</v>
      </c>
    </row>
    <row r="1930" spans="1:14">
      <c r="A1930">
        <v>803041</v>
      </c>
      <c r="B1930" t="s">
        <v>96</v>
      </c>
      <c r="C1930" t="s">
        <v>930</v>
      </c>
      <c r="D1930" t="s">
        <v>930</v>
      </c>
      <c r="E1930" t="s">
        <v>930</v>
      </c>
      <c r="F1930" t="s">
        <v>930</v>
      </c>
      <c r="G1930" t="s">
        <v>930</v>
      </c>
      <c r="H1930" t="s">
        <v>930</v>
      </c>
      <c r="I1930" t="s">
        <v>929</v>
      </c>
      <c r="J1930" t="s">
        <v>929</v>
      </c>
      <c r="K1930" t="s">
        <v>929</v>
      </c>
      <c r="L1930" t="s">
        <v>929</v>
      </c>
      <c r="M1930" t="s">
        <v>929</v>
      </c>
      <c r="N1930" t="s">
        <v>929</v>
      </c>
    </row>
    <row r="1931" spans="1:14">
      <c r="A1931">
        <v>803042</v>
      </c>
      <c r="B1931" t="s">
        <v>96</v>
      </c>
      <c r="C1931" t="s">
        <v>930</v>
      </c>
      <c r="D1931" t="s">
        <v>930</v>
      </c>
      <c r="E1931" t="s">
        <v>929</v>
      </c>
      <c r="F1931" t="s">
        <v>929</v>
      </c>
      <c r="G1931" t="s">
        <v>929</v>
      </c>
      <c r="H1931" t="s">
        <v>929</v>
      </c>
      <c r="I1931" t="s">
        <v>929</v>
      </c>
      <c r="J1931" t="s">
        <v>929</v>
      </c>
      <c r="K1931" t="s">
        <v>929</v>
      </c>
      <c r="L1931" t="s">
        <v>929</v>
      </c>
      <c r="M1931" t="s">
        <v>929</v>
      </c>
      <c r="N1931" t="s">
        <v>929</v>
      </c>
    </row>
    <row r="1932" spans="1:14">
      <c r="A1932">
        <v>803043</v>
      </c>
      <c r="B1932" t="s">
        <v>96</v>
      </c>
      <c r="C1932" t="s">
        <v>930</v>
      </c>
      <c r="D1932" t="s">
        <v>930</v>
      </c>
      <c r="E1932" t="s">
        <v>929</v>
      </c>
      <c r="F1932" t="s">
        <v>929</v>
      </c>
      <c r="G1932" t="s">
        <v>929</v>
      </c>
      <c r="H1932" t="s">
        <v>930</v>
      </c>
      <c r="I1932" t="s">
        <v>929</v>
      </c>
      <c r="J1932" t="s">
        <v>929</v>
      </c>
      <c r="K1932" t="s">
        <v>929</v>
      </c>
      <c r="L1932" t="s">
        <v>929</v>
      </c>
      <c r="M1932" t="s">
        <v>929</v>
      </c>
      <c r="N1932" t="s">
        <v>929</v>
      </c>
    </row>
    <row r="1933" spans="1:14">
      <c r="A1933">
        <v>803045</v>
      </c>
      <c r="B1933" t="s">
        <v>96</v>
      </c>
      <c r="C1933" t="s">
        <v>928</v>
      </c>
      <c r="D1933" t="s">
        <v>928</v>
      </c>
      <c r="E1933" t="s">
        <v>930</v>
      </c>
      <c r="F1933" t="s">
        <v>928</v>
      </c>
      <c r="G1933" t="s">
        <v>928</v>
      </c>
      <c r="H1933" t="s">
        <v>930</v>
      </c>
      <c r="I1933" t="s">
        <v>930</v>
      </c>
      <c r="J1933" t="s">
        <v>929</v>
      </c>
      <c r="K1933" t="s">
        <v>929</v>
      </c>
      <c r="L1933" t="s">
        <v>929</v>
      </c>
      <c r="M1933" t="s">
        <v>929</v>
      </c>
      <c r="N1933" t="s">
        <v>928</v>
      </c>
    </row>
    <row r="1934" spans="1:14">
      <c r="A1934">
        <v>803046</v>
      </c>
      <c r="B1934" t="s">
        <v>96</v>
      </c>
      <c r="C1934" t="s">
        <v>930</v>
      </c>
      <c r="D1934" t="s">
        <v>930</v>
      </c>
      <c r="E1934" t="s">
        <v>929</v>
      </c>
      <c r="F1934" t="s">
        <v>929</v>
      </c>
      <c r="G1934" t="s">
        <v>929</v>
      </c>
      <c r="H1934" t="s">
        <v>930</v>
      </c>
      <c r="I1934" t="s">
        <v>929</v>
      </c>
      <c r="J1934" t="s">
        <v>929</v>
      </c>
      <c r="K1934" t="s">
        <v>929</v>
      </c>
      <c r="L1934" t="s">
        <v>929</v>
      </c>
      <c r="M1934" t="s">
        <v>929</v>
      </c>
      <c r="N1934" t="s">
        <v>929</v>
      </c>
    </row>
    <row r="1935" spans="1:14">
      <c r="A1935">
        <v>803051</v>
      </c>
      <c r="B1935" t="s">
        <v>96</v>
      </c>
      <c r="C1935" t="s">
        <v>930</v>
      </c>
      <c r="D1935" t="s">
        <v>929</v>
      </c>
      <c r="E1935" t="s">
        <v>929</v>
      </c>
      <c r="F1935" t="s">
        <v>929</v>
      </c>
      <c r="G1935" t="s">
        <v>929</v>
      </c>
      <c r="H1935" t="s">
        <v>930</v>
      </c>
      <c r="I1935" t="s">
        <v>929</v>
      </c>
      <c r="J1935" t="s">
        <v>929</v>
      </c>
      <c r="K1935" t="s">
        <v>929</v>
      </c>
      <c r="L1935" t="s">
        <v>929</v>
      </c>
      <c r="M1935" t="s">
        <v>929</v>
      </c>
      <c r="N1935" t="s">
        <v>929</v>
      </c>
    </row>
    <row r="1936" spans="1:14">
      <c r="A1936">
        <v>803052</v>
      </c>
      <c r="B1936" t="s">
        <v>96</v>
      </c>
      <c r="C1936" t="s">
        <v>930</v>
      </c>
      <c r="D1936" t="s">
        <v>928</v>
      </c>
      <c r="E1936" t="s">
        <v>928</v>
      </c>
      <c r="F1936" t="s">
        <v>930</v>
      </c>
      <c r="G1936" t="s">
        <v>928</v>
      </c>
      <c r="H1936" t="s">
        <v>930</v>
      </c>
      <c r="I1936" t="s">
        <v>930</v>
      </c>
      <c r="J1936" t="s">
        <v>930</v>
      </c>
      <c r="K1936" t="s">
        <v>929</v>
      </c>
      <c r="L1936" t="s">
        <v>930</v>
      </c>
      <c r="M1936" t="s">
        <v>930</v>
      </c>
      <c r="N1936" t="s">
        <v>929</v>
      </c>
    </row>
    <row r="1937" spans="1:14">
      <c r="A1937">
        <v>803053</v>
      </c>
      <c r="B1937" t="s">
        <v>96</v>
      </c>
      <c r="C1937" t="s">
        <v>930</v>
      </c>
      <c r="D1937" t="s">
        <v>929</v>
      </c>
      <c r="E1937" t="s">
        <v>930</v>
      </c>
      <c r="F1937" t="s">
        <v>930</v>
      </c>
      <c r="G1937" t="s">
        <v>929</v>
      </c>
      <c r="H1937" t="s">
        <v>929</v>
      </c>
      <c r="I1937" t="s">
        <v>929</v>
      </c>
      <c r="J1937" t="s">
        <v>929</v>
      </c>
      <c r="K1937" t="s">
        <v>929</v>
      </c>
      <c r="L1937" t="s">
        <v>929</v>
      </c>
      <c r="M1937" t="s">
        <v>929</v>
      </c>
      <c r="N1937" t="s">
        <v>929</v>
      </c>
    </row>
    <row r="1938" spans="1:14">
      <c r="A1938">
        <v>803054</v>
      </c>
      <c r="B1938" t="s">
        <v>96</v>
      </c>
      <c r="C1938" t="s">
        <v>930</v>
      </c>
      <c r="D1938" t="s">
        <v>930</v>
      </c>
      <c r="E1938" t="s">
        <v>929</v>
      </c>
      <c r="F1938" t="s">
        <v>929</v>
      </c>
      <c r="G1938" t="s">
        <v>929</v>
      </c>
      <c r="H1938" t="s">
        <v>929</v>
      </c>
      <c r="I1938" t="s">
        <v>929</v>
      </c>
      <c r="J1938" t="s">
        <v>929</v>
      </c>
      <c r="K1938" t="s">
        <v>929</v>
      </c>
      <c r="L1938" t="s">
        <v>929</v>
      </c>
      <c r="M1938" t="s">
        <v>929</v>
      </c>
      <c r="N1938" t="s">
        <v>929</v>
      </c>
    </row>
    <row r="1939" spans="1:14">
      <c r="A1939">
        <v>803055</v>
      </c>
      <c r="B1939" t="s">
        <v>96</v>
      </c>
      <c r="C1939" t="s">
        <v>930</v>
      </c>
      <c r="D1939" t="s">
        <v>928</v>
      </c>
      <c r="E1939" t="s">
        <v>929</v>
      </c>
      <c r="F1939" t="s">
        <v>929</v>
      </c>
      <c r="G1939" t="s">
        <v>928</v>
      </c>
      <c r="H1939" t="s">
        <v>929</v>
      </c>
      <c r="I1939" t="s">
        <v>929</v>
      </c>
      <c r="J1939" t="s">
        <v>930</v>
      </c>
      <c r="K1939" t="s">
        <v>929</v>
      </c>
      <c r="L1939" t="s">
        <v>930</v>
      </c>
      <c r="M1939" t="s">
        <v>929</v>
      </c>
      <c r="N1939" t="s">
        <v>929</v>
      </c>
    </row>
    <row r="1940" spans="1:14">
      <c r="A1940">
        <v>803058</v>
      </c>
      <c r="B1940" t="s">
        <v>96</v>
      </c>
      <c r="C1940" t="s">
        <v>929</v>
      </c>
      <c r="D1940" t="s">
        <v>929</v>
      </c>
      <c r="E1940" t="s">
        <v>929</v>
      </c>
      <c r="F1940" t="s">
        <v>930</v>
      </c>
      <c r="G1940" t="s">
        <v>930</v>
      </c>
      <c r="H1940" t="s">
        <v>929</v>
      </c>
      <c r="I1940" t="s">
        <v>929</v>
      </c>
      <c r="J1940" t="s">
        <v>929</v>
      </c>
      <c r="K1940" t="s">
        <v>929</v>
      </c>
      <c r="L1940" t="s">
        <v>929</v>
      </c>
      <c r="M1940" t="s">
        <v>929</v>
      </c>
      <c r="N1940" t="s">
        <v>929</v>
      </c>
    </row>
    <row r="1941" spans="1:14">
      <c r="A1941">
        <v>803059</v>
      </c>
      <c r="B1941" t="s">
        <v>96</v>
      </c>
      <c r="C1941" t="s">
        <v>930</v>
      </c>
      <c r="D1941" t="s">
        <v>930</v>
      </c>
      <c r="E1941" t="s">
        <v>930</v>
      </c>
      <c r="F1941" t="s">
        <v>929</v>
      </c>
      <c r="G1941" t="s">
        <v>929</v>
      </c>
      <c r="H1941" t="s">
        <v>929</v>
      </c>
      <c r="I1941" t="s">
        <v>929</v>
      </c>
      <c r="J1941" t="s">
        <v>929</v>
      </c>
      <c r="K1941" t="s">
        <v>929</v>
      </c>
      <c r="L1941" t="s">
        <v>929</v>
      </c>
      <c r="M1941" t="s">
        <v>929</v>
      </c>
      <c r="N1941" t="s">
        <v>929</v>
      </c>
    </row>
    <row r="1942" spans="1:14">
      <c r="A1942">
        <v>803060</v>
      </c>
      <c r="B1942" t="s">
        <v>96</v>
      </c>
      <c r="C1942" t="s">
        <v>930</v>
      </c>
      <c r="D1942" t="s">
        <v>929</v>
      </c>
      <c r="E1942" t="s">
        <v>929</v>
      </c>
      <c r="F1942" t="s">
        <v>930</v>
      </c>
      <c r="G1942" t="s">
        <v>928</v>
      </c>
      <c r="H1942" t="s">
        <v>929</v>
      </c>
      <c r="I1942" t="s">
        <v>929</v>
      </c>
      <c r="J1942" t="s">
        <v>929</v>
      </c>
      <c r="K1942" t="s">
        <v>929</v>
      </c>
      <c r="L1942" t="s">
        <v>929</v>
      </c>
      <c r="M1942" t="s">
        <v>929</v>
      </c>
      <c r="N1942" t="s">
        <v>929</v>
      </c>
    </row>
    <row r="1943" spans="1:14">
      <c r="A1943">
        <v>803061</v>
      </c>
      <c r="B1943" t="s">
        <v>96</v>
      </c>
      <c r="C1943" t="s">
        <v>930</v>
      </c>
      <c r="D1943" t="s">
        <v>930</v>
      </c>
      <c r="E1943" t="s">
        <v>929</v>
      </c>
      <c r="F1943" t="s">
        <v>928</v>
      </c>
      <c r="G1943" t="s">
        <v>930</v>
      </c>
      <c r="H1943" t="s">
        <v>930</v>
      </c>
      <c r="I1943" t="s">
        <v>929</v>
      </c>
      <c r="J1943" t="s">
        <v>929</v>
      </c>
      <c r="K1943" t="s">
        <v>929</v>
      </c>
      <c r="L1943" t="s">
        <v>929</v>
      </c>
      <c r="M1943" t="s">
        <v>929</v>
      </c>
      <c r="N1943" t="s">
        <v>929</v>
      </c>
    </row>
    <row r="1944" spans="1:14">
      <c r="A1944">
        <v>803063</v>
      </c>
      <c r="B1944" t="s">
        <v>96</v>
      </c>
      <c r="C1944" t="s">
        <v>930</v>
      </c>
      <c r="D1944" t="s">
        <v>930</v>
      </c>
      <c r="E1944" t="s">
        <v>929</v>
      </c>
      <c r="F1944" t="s">
        <v>930</v>
      </c>
      <c r="G1944" t="s">
        <v>930</v>
      </c>
      <c r="H1944" t="s">
        <v>929</v>
      </c>
      <c r="I1944" t="s">
        <v>929</v>
      </c>
      <c r="J1944" t="s">
        <v>929</v>
      </c>
      <c r="K1944" t="s">
        <v>929</v>
      </c>
      <c r="L1944" t="s">
        <v>929</v>
      </c>
      <c r="M1944" t="s">
        <v>929</v>
      </c>
      <c r="N1944" t="s">
        <v>929</v>
      </c>
    </row>
    <row r="1945" spans="1:14">
      <c r="A1945">
        <v>803064</v>
      </c>
      <c r="B1945" t="s">
        <v>96</v>
      </c>
      <c r="C1945" t="s">
        <v>930</v>
      </c>
      <c r="D1945" t="s">
        <v>929</v>
      </c>
      <c r="E1945" t="s">
        <v>930</v>
      </c>
      <c r="F1945" t="s">
        <v>929</v>
      </c>
      <c r="G1945" t="s">
        <v>929</v>
      </c>
      <c r="H1945" t="s">
        <v>930</v>
      </c>
      <c r="I1945" t="s">
        <v>929</v>
      </c>
      <c r="J1945" t="s">
        <v>929</v>
      </c>
      <c r="K1945" t="s">
        <v>929</v>
      </c>
      <c r="L1945" t="s">
        <v>929</v>
      </c>
      <c r="M1945" t="s">
        <v>929</v>
      </c>
      <c r="N1945" t="s">
        <v>929</v>
      </c>
    </row>
    <row r="1946" spans="1:14">
      <c r="A1946">
        <v>803065</v>
      </c>
      <c r="B1946" t="s">
        <v>96</v>
      </c>
      <c r="C1946" t="s">
        <v>930</v>
      </c>
      <c r="D1946" t="s">
        <v>930</v>
      </c>
      <c r="E1946" t="s">
        <v>930</v>
      </c>
      <c r="F1946" t="s">
        <v>930</v>
      </c>
      <c r="G1946" t="s">
        <v>930</v>
      </c>
      <c r="H1946" t="s">
        <v>930</v>
      </c>
      <c r="I1946" t="s">
        <v>930</v>
      </c>
      <c r="J1946" t="s">
        <v>929</v>
      </c>
      <c r="K1946" t="s">
        <v>929</v>
      </c>
      <c r="L1946" t="s">
        <v>929</v>
      </c>
      <c r="M1946" t="s">
        <v>930</v>
      </c>
      <c r="N1946" t="s">
        <v>930</v>
      </c>
    </row>
    <row r="1947" spans="1:14">
      <c r="A1947">
        <v>803066</v>
      </c>
      <c r="B1947" t="s">
        <v>96</v>
      </c>
      <c r="C1947" t="s">
        <v>930</v>
      </c>
      <c r="D1947" t="s">
        <v>929</v>
      </c>
      <c r="E1947" t="s">
        <v>929</v>
      </c>
      <c r="F1947" t="s">
        <v>930</v>
      </c>
      <c r="G1947" t="s">
        <v>929</v>
      </c>
      <c r="H1947" t="s">
        <v>929</v>
      </c>
      <c r="I1947" t="s">
        <v>929</v>
      </c>
      <c r="J1947" t="s">
        <v>929</v>
      </c>
      <c r="K1947" t="s">
        <v>929</v>
      </c>
      <c r="L1947" t="s">
        <v>929</v>
      </c>
      <c r="M1947" t="s">
        <v>929</v>
      </c>
      <c r="N1947" t="s">
        <v>929</v>
      </c>
    </row>
    <row r="1948" spans="1:14">
      <c r="A1948">
        <v>803067</v>
      </c>
      <c r="B1948" t="s">
        <v>96</v>
      </c>
      <c r="C1948" t="s">
        <v>930</v>
      </c>
      <c r="D1948" t="s">
        <v>930</v>
      </c>
      <c r="E1948" t="s">
        <v>929</v>
      </c>
      <c r="F1948" t="s">
        <v>929</v>
      </c>
      <c r="G1948" t="s">
        <v>929</v>
      </c>
      <c r="H1948" t="s">
        <v>929</v>
      </c>
      <c r="I1948" t="s">
        <v>929</v>
      </c>
      <c r="J1948" t="s">
        <v>929</v>
      </c>
      <c r="K1948" t="s">
        <v>929</v>
      </c>
      <c r="L1948" t="s">
        <v>929</v>
      </c>
      <c r="M1948" t="s">
        <v>929</v>
      </c>
      <c r="N1948" t="s">
        <v>929</v>
      </c>
    </row>
    <row r="1949" spans="1:14">
      <c r="A1949">
        <v>803068</v>
      </c>
      <c r="B1949" t="s">
        <v>96</v>
      </c>
      <c r="C1949" t="s">
        <v>930</v>
      </c>
      <c r="D1949" t="s">
        <v>930</v>
      </c>
      <c r="E1949" t="s">
        <v>928</v>
      </c>
      <c r="F1949" t="s">
        <v>928</v>
      </c>
      <c r="G1949" t="s">
        <v>928</v>
      </c>
      <c r="H1949" t="s">
        <v>930</v>
      </c>
      <c r="I1949" t="s">
        <v>928</v>
      </c>
      <c r="J1949" t="s">
        <v>929</v>
      </c>
      <c r="K1949" t="s">
        <v>930</v>
      </c>
      <c r="L1949" t="s">
        <v>930</v>
      </c>
      <c r="M1949" t="s">
        <v>930</v>
      </c>
      <c r="N1949" t="s">
        <v>929</v>
      </c>
    </row>
    <row r="1950" spans="1:14">
      <c r="A1950">
        <v>803069</v>
      </c>
      <c r="B1950" t="s">
        <v>96</v>
      </c>
      <c r="C1950" t="s">
        <v>929</v>
      </c>
      <c r="D1950" t="s">
        <v>929</v>
      </c>
      <c r="E1950" t="s">
        <v>929</v>
      </c>
      <c r="F1950" t="s">
        <v>929</v>
      </c>
      <c r="G1950" t="s">
        <v>930</v>
      </c>
      <c r="H1950" t="s">
        <v>930</v>
      </c>
      <c r="I1950" t="s">
        <v>929</v>
      </c>
      <c r="J1950" t="s">
        <v>929</v>
      </c>
      <c r="K1950" t="s">
        <v>929</v>
      </c>
      <c r="L1950" t="s">
        <v>929</v>
      </c>
      <c r="M1950" t="s">
        <v>929</v>
      </c>
      <c r="N1950" t="s">
        <v>929</v>
      </c>
    </row>
    <row r="1951" spans="1:14">
      <c r="A1951">
        <v>803070</v>
      </c>
      <c r="B1951" t="s">
        <v>96</v>
      </c>
      <c r="C1951" t="s">
        <v>930</v>
      </c>
      <c r="D1951" t="s">
        <v>928</v>
      </c>
      <c r="E1951" t="s">
        <v>928</v>
      </c>
      <c r="F1951" t="s">
        <v>928</v>
      </c>
      <c r="G1951" t="s">
        <v>928</v>
      </c>
      <c r="H1951" t="s">
        <v>930</v>
      </c>
      <c r="I1951" t="s">
        <v>928</v>
      </c>
      <c r="J1951" t="s">
        <v>929</v>
      </c>
      <c r="K1951" t="s">
        <v>930</v>
      </c>
      <c r="L1951" t="s">
        <v>928</v>
      </c>
      <c r="M1951" t="s">
        <v>928</v>
      </c>
      <c r="N1951" t="s">
        <v>930</v>
      </c>
    </row>
    <row r="1952" spans="1:14">
      <c r="A1952">
        <v>803071</v>
      </c>
      <c r="B1952" t="s">
        <v>96</v>
      </c>
      <c r="C1952" t="s">
        <v>930</v>
      </c>
      <c r="D1952" t="s">
        <v>930</v>
      </c>
      <c r="E1952" t="s">
        <v>929</v>
      </c>
      <c r="F1952" t="s">
        <v>929</v>
      </c>
      <c r="G1952" t="s">
        <v>929</v>
      </c>
      <c r="H1952" t="s">
        <v>929</v>
      </c>
      <c r="I1952" t="s">
        <v>929</v>
      </c>
      <c r="J1952" t="s">
        <v>929</v>
      </c>
      <c r="K1952" t="s">
        <v>929</v>
      </c>
      <c r="L1952" t="s">
        <v>929</v>
      </c>
      <c r="M1952" t="s">
        <v>929</v>
      </c>
      <c r="N1952" t="s">
        <v>929</v>
      </c>
    </row>
    <row r="1953" spans="1:14">
      <c r="A1953">
        <v>803073</v>
      </c>
      <c r="B1953" t="s">
        <v>96</v>
      </c>
      <c r="C1953" t="s">
        <v>929</v>
      </c>
      <c r="D1953" t="s">
        <v>930</v>
      </c>
      <c r="E1953" t="s">
        <v>929</v>
      </c>
      <c r="F1953" t="s">
        <v>929</v>
      </c>
      <c r="G1953" t="s">
        <v>930</v>
      </c>
      <c r="H1953" t="s">
        <v>929</v>
      </c>
      <c r="I1953" t="s">
        <v>929</v>
      </c>
      <c r="J1953" t="s">
        <v>929</v>
      </c>
      <c r="K1953" t="s">
        <v>929</v>
      </c>
      <c r="L1953" t="s">
        <v>929</v>
      </c>
      <c r="M1953" t="s">
        <v>929</v>
      </c>
      <c r="N1953" t="s">
        <v>929</v>
      </c>
    </row>
    <row r="1954" spans="1:14">
      <c r="A1954">
        <v>803074</v>
      </c>
      <c r="B1954" t="s">
        <v>96</v>
      </c>
      <c r="C1954" t="s">
        <v>929</v>
      </c>
      <c r="D1954" t="s">
        <v>928</v>
      </c>
      <c r="E1954" t="s">
        <v>929</v>
      </c>
      <c r="F1954" t="s">
        <v>930</v>
      </c>
      <c r="G1954" t="s">
        <v>929</v>
      </c>
      <c r="H1954" t="s">
        <v>930</v>
      </c>
      <c r="I1954" t="s">
        <v>929</v>
      </c>
      <c r="J1954" t="s">
        <v>929</v>
      </c>
      <c r="K1954" t="s">
        <v>929</v>
      </c>
      <c r="L1954" t="s">
        <v>929</v>
      </c>
      <c r="M1954" t="s">
        <v>928</v>
      </c>
      <c r="N1954" t="s">
        <v>928</v>
      </c>
    </row>
    <row r="1955" spans="1:14">
      <c r="A1955">
        <v>803075</v>
      </c>
      <c r="B1955" t="s">
        <v>96</v>
      </c>
      <c r="C1955" t="s">
        <v>930</v>
      </c>
      <c r="D1955" t="s">
        <v>930</v>
      </c>
      <c r="E1955" t="s">
        <v>929</v>
      </c>
      <c r="F1955" t="s">
        <v>929</v>
      </c>
      <c r="G1955" t="s">
        <v>930</v>
      </c>
      <c r="H1955" t="s">
        <v>929</v>
      </c>
      <c r="I1955" t="s">
        <v>929</v>
      </c>
      <c r="J1955" t="s">
        <v>929</v>
      </c>
      <c r="K1955" t="s">
        <v>929</v>
      </c>
      <c r="L1955" t="s">
        <v>929</v>
      </c>
      <c r="M1955" t="s">
        <v>929</v>
      </c>
      <c r="N1955" t="s">
        <v>929</v>
      </c>
    </row>
    <row r="1956" spans="1:14">
      <c r="A1956">
        <v>803076</v>
      </c>
      <c r="B1956" t="s">
        <v>96</v>
      </c>
      <c r="C1956" t="s">
        <v>929</v>
      </c>
      <c r="D1956" t="s">
        <v>929</v>
      </c>
      <c r="E1956" t="s">
        <v>929</v>
      </c>
      <c r="F1956" t="s">
        <v>930</v>
      </c>
      <c r="G1956" t="s">
        <v>929</v>
      </c>
      <c r="H1956" t="s">
        <v>930</v>
      </c>
      <c r="I1956" t="s">
        <v>929</v>
      </c>
      <c r="J1956" t="s">
        <v>929</v>
      </c>
      <c r="K1956" t="s">
        <v>929</v>
      </c>
      <c r="L1956" t="s">
        <v>929</v>
      </c>
      <c r="M1956" t="s">
        <v>929</v>
      </c>
      <c r="N1956" t="s">
        <v>929</v>
      </c>
    </row>
    <row r="1957" spans="1:14">
      <c r="A1957">
        <v>803077</v>
      </c>
      <c r="B1957" t="s">
        <v>96</v>
      </c>
      <c r="C1957" t="s">
        <v>930</v>
      </c>
      <c r="D1957" t="s">
        <v>929</v>
      </c>
      <c r="E1957" t="s">
        <v>929</v>
      </c>
      <c r="F1957" t="s">
        <v>930</v>
      </c>
      <c r="G1957" t="s">
        <v>930</v>
      </c>
      <c r="H1957" t="s">
        <v>929</v>
      </c>
      <c r="I1957" t="s">
        <v>929</v>
      </c>
      <c r="J1957" t="s">
        <v>930</v>
      </c>
      <c r="K1957" t="s">
        <v>929</v>
      </c>
      <c r="L1957" t="s">
        <v>929</v>
      </c>
      <c r="M1957" t="s">
        <v>929</v>
      </c>
      <c r="N1957" t="s">
        <v>929</v>
      </c>
    </row>
    <row r="1958" spans="1:14">
      <c r="A1958">
        <v>803078</v>
      </c>
      <c r="B1958" t="s">
        <v>96</v>
      </c>
      <c r="C1958" t="s">
        <v>930</v>
      </c>
      <c r="D1958" t="s">
        <v>930</v>
      </c>
      <c r="E1958" t="s">
        <v>929</v>
      </c>
      <c r="F1958" t="s">
        <v>929</v>
      </c>
      <c r="G1958" t="s">
        <v>929</v>
      </c>
      <c r="H1958" t="s">
        <v>930</v>
      </c>
      <c r="I1958" t="s">
        <v>929</v>
      </c>
      <c r="J1958" t="s">
        <v>929</v>
      </c>
      <c r="K1958" t="s">
        <v>929</v>
      </c>
      <c r="L1958" t="s">
        <v>929</v>
      </c>
      <c r="M1958" t="s">
        <v>929</v>
      </c>
      <c r="N1958" t="s">
        <v>929</v>
      </c>
    </row>
    <row r="1959" spans="1:14">
      <c r="A1959">
        <v>803079</v>
      </c>
      <c r="B1959" t="s">
        <v>96</v>
      </c>
      <c r="C1959" t="s">
        <v>928</v>
      </c>
      <c r="D1959" t="s">
        <v>928</v>
      </c>
      <c r="E1959" t="s">
        <v>929</v>
      </c>
      <c r="F1959" t="s">
        <v>928</v>
      </c>
      <c r="G1959" t="s">
        <v>928</v>
      </c>
      <c r="H1959" t="s">
        <v>929</v>
      </c>
      <c r="I1959" t="s">
        <v>929</v>
      </c>
      <c r="J1959" t="s">
        <v>929</v>
      </c>
      <c r="K1959" t="s">
        <v>929</v>
      </c>
      <c r="L1959" t="s">
        <v>929</v>
      </c>
      <c r="M1959" t="s">
        <v>929</v>
      </c>
      <c r="N1959" t="s">
        <v>929</v>
      </c>
    </row>
    <row r="1960" spans="1:14">
      <c r="A1960">
        <v>803080</v>
      </c>
      <c r="B1960" t="s">
        <v>96</v>
      </c>
      <c r="C1960" t="s">
        <v>928</v>
      </c>
      <c r="D1960" t="s">
        <v>928</v>
      </c>
      <c r="E1960" t="s">
        <v>928</v>
      </c>
      <c r="F1960" t="s">
        <v>930</v>
      </c>
      <c r="G1960" t="s">
        <v>930</v>
      </c>
      <c r="H1960" t="s">
        <v>929</v>
      </c>
      <c r="I1960" t="s">
        <v>930</v>
      </c>
      <c r="J1960" t="s">
        <v>930</v>
      </c>
      <c r="K1960" t="s">
        <v>929</v>
      </c>
      <c r="L1960" t="s">
        <v>930</v>
      </c>
      <c r="M1960" t="s">
        <v>929</v>
      </c>
      <c r="N1960" t="s">
        <v>929</v>
      </c>
    </row>
    <row r="1961" spans="1:14">
      <c r="A1961">
        <v>803081</v>
      </c>
      <c r="B1961" t="s">
        <v>96</v>
      </c>
      <c r="C1961" t="s">
        <v>928</v>
      </c>
      <c r="D1961" t="s">
        <v>929</v>
      </c>
      <c r="E1961" t="s">
        <v>929</v>
      </c>
      <c r="F1961" t="s">
        <v>928</v>
      </c>
      <c r="G1961" t="s">
        <v>929</v>
      </c>
      <c r="H1961" t="s">
        <v>928</v>
      </c>
      <c r="I1961" t="s">
        <v>929</v>
      </c>
      <c r="J1961" t="s">
        <v>929</v>
      </c>
      <c r="K1961" t="s">
        <v>929</v>
      </c>
      <c r="L1961" t="s">
        <v>929</v>
      </c>
      <c r="M1961" t="s">
        <v>929</v>
      </c>
      <c r="N1961" t="s">
        <v>929</v>
      </c>
    </row>
    <row r="1962" spans="1:14">
      <c r="A1962">
        <v>803083</v>
      </c>
      <c r="B1962" t="s">
        <v>96</v>
      </c>
      <c r="C1962" t="s">
        <v>929</v>
      </c>
      <c r="D1962" t="s">
        <v>930</v>
      </c>
      <c r="E1962" t="s">
        <v>929</v>
      </c>
      <c r="F1962" t="s">
        <v>929</v>
      </c>
      <c r="G1962" t="s">
        <v>929</v>
      </c>
      <c r="H1962" t="s">
        <v>930</v>
      </c>
      <c r="I1962" t="s">
        <v>929</v>
      </c>
      <c r="J1962" t="s">
        <v>929</v>
      </c>
      <c r="K1962" t="s">
        <v>929</v>
      </c>
      <c r="L1962" t="s">
        <v>929</v>
      </c>
      <c r="M1962" t="s">
        <v>929</v>
      </c>
      <c r="N1962" t="s">
        <v>929</v>
      </c>
    </row>
    <row r="1963" spans="1:14">
      <c r="A1963">
        <v>803084</v>
      </c>
      <c r="B1963" t="s">
        <v>96</v>
      </c>
      <c r="C1963" t="s">
        <v>930</v>
      </c>
      <c r="D1963" t="s">
        <v>928</v>
      </c>
      <c r="E1963" t="s">
        <v>929</v>
      </c>
      <c r="F1963" t="s">
        <v>929</v>
      </c>
      <c r="G1963" t="s">
        <v>928</v>
      </c>
      <c r="H1963" t="s">
        <v>929</v>
      </c>
      <c r="I1963" t="s">
        <v>929</v>
      </c>
      <c r="J1963" t="s">
        <v>930</v>
      </c>
      <c r="K1963" t="s">
        <v>930</v>
      </c>
      <c r="L1963" t="s">
        <v>929</v>
      </c>
      <c r="M1963" t="s">
        <v>930</v>
      </c>
      <c r="N1963" t="s">
        <v>929</v>
      </c>
    </row>
    <row r="1964" spans="1:14">
      <c r="A1964">
        <v>803085</v>
      </c>
      <c r="B1964" t="s">
        <v>96</v>
      </c>
      <c r="C1964" t="s">
        <v>930</v>
      </c>
      <c r="D1964" t="s">
        <v>929</v>
      </c>
      <c r="E1964" t="s">
        <v>929</v>
      </c>
      <c r="F1964" t="s">
        <v>929</v>
      </c>
      <c r="G1964" t="s">
        <v>930</v>
      </c>
      <c r="H1964" t="s">
        <v>928</v>
      </c>
      <c r="I1964" t="s">
        <v>929</v>
      </c>
      <c r="J1964" t="s">
        <v>929</v>
      </c>
      <c r="K1964" t="s">
        <v>929</v>
      </c>
      <c r="L1964" t="s">
        <v>929</v>
      </c>
      <c r="M1964" t="s">
        <v>930</v>
      </c>
      <c r="N1964" t="s">
        <v>929</v>
      </c>
    </row>
    <row r="1965" spans="1:14">
      <c r="A1965">
        <v>803086</v>
      </c>
      <c r="B1965" t="s">
        <v>96</v>
      </c>
      <c r="C1965" t="s">
        <v>929</v>
      </c>
      <c r="D1965" t="s">
        <v>929</v>
      </c>
      <c r="E1965" t="s">
        <v>929</v>
      </c>
      <c r="F1965" t="s">
        <v>930</v>
      </c>
      <c r="G1965" t="s">
        <v>929</v>
      </c>
      <c r="H1965" t="s">
        <v>930</v>
      </c>
      <c r="I1965" t="s">
        <v>929</v>
      </c>
      <c r="J1965" t="s">
        <v>929</v>
      </c>
      <c r="K1965" t="s">
        <v>929</v>
      </c>
      <c r="L1965" t="s">
        <v>929</v>
      </c>
      <c r="M1965" t="s">
        <v>929</v>
      </c>
      <c r="N1965" t="s">
        <v>929</v>
      </c>
    </row>
    <row r="1966" spans="1:14">
      <c r="A1966">
        <v>803088</v>
      </c>
      <c r="B1966" t="s">
        <v>96</v>
      </c>
      <c r="C1966" t="s">
        <v>930</v>
      </c>
      <c r="D1966" t="s">
        <v>928</v>
      </c>
      <c r="E1966" t="s">
        <v>928</v>
      </c>
      <c r="F1966" t="s">
        <v>928</v>
      </c>
      <c r="G1966" t="s">
        <v>928</v>
      </c>
      <c r="H1966" t="s">
        <v>929</v>
      </c>
      <c r="I1966" t="s">
        <v>928</v>
      </c>
      <c r="J1966" t="s">
        <v>930</v>
      </c>
      <c r="K1966" t="s">
        <v>928</v>
      </c>
      <c r="L1966" t="s">
        <v>930</v>
      </c>
      <c r="M1966" t="s">
        <v>928</v>
      </c>
      <c r="N1966" t="s">
        <v>930</v>
      </c>
    </row>
    <row r="1967" spans="1:14">
      <c r="A1967">
        <v>803089</v>
      </c>
      <c r="B1967" t="s">
        <v>96</v>
      </c>
      <c r="C1967" t="s">
        <v>928</v>
      </c>
      <c r="D1967" t="s">
        <v>928</v>
      </c>
      <c r="E1967" t="s">
        <v>929</v>
      </c>
      <c r="F1967" t="s">
        <v>929</v>
      </c>
      <c r="G1967" t="s">
        <v>929</v>
      </c>
      <c r="H1967" t="s">
        <v>929</v>
      </c>
      <c r="I1967" t="s">
        <v>930</v>
      </c>
      <c r="J1967" t="s">
        <v>929</v>
      </c>
      <c r="K1967" t="s">
        <v>929</v>
      </c>
      <c r="L1967" t="s">
        <v>929</v>
      </c>
      <c r="M1967" t="s">
        <v>929</v>
      </c>
      <c r="N1967" t="s">
        <v>929</v>
      </c>
    </row>
    <row r="1968" spans="1:14">
      <c r="A1968">
        <v>803090</v>
      </c>
      <c r="B1968" t="s">
        <v>96</v>
      </c>
      <c r="C1968" t="s">
        <v>930</v>
      </c>
      <c r="D1968" t="s">
        <v>930</v>
      </c>
      <c r="E1968" t="s">
        <v>929</v>
      </c>
      <c r="F1968" t="s">
        <v>929</v>
      </c>
      <c r="G1968" t="s">
        <v>929</v>
      </c>
      <c r="H1968" t="s">
        <v>929</v>
      </c>
      <c r="I1968" t="s">
        <v>929</v>
      </c>
      <c r="J1968" t="s">
        <v>929</v>
      </c>
      <c r="K1968" t="s">
        <v>929</v>
      </c>
      <c r="L1968" t="s">
        <v>929</v>
      </c>
      <c r="M1968" t="s">
        <v>929</v>
      </c>
      <c r="N1968" t="s">
        <v>929</v>
      </c>
    </row>
    <row r="1969" spans="1:14">
      <c r="A1969">
        <v>803091</v>
      </c>
      <c r="B1969" t="s">
        <v>96</v>
      </c>
      <c r="C1969" t="s">
        <v>930</v>
      </c>
      <c r="D1969" t="s">
        <v>928</v>
      </c>
      <c r="E1969" t="s">
        <v>930</v>
      </c>
      <c r="F1969" t="s">
        <v>930</v>
      </c>
      <c r="G1969" t="s">
        <v>930</v>
      </c>
      <c r="H1969" t="s">
        <v>930</v>
      </c>
      <c r="I1969" t="s">
        <v>930</v>
      </c>
      <c r="J1969" t="s">
        <v>928</v>
      </c>
      <c r="K1969" t="s">
        <v>930</v>
      </c>
      <c r="L1969" t="s">
        <v>928</v>
      </c>
      <c r="M1969" t="s">
        <v>928</v>
      </c>
      <c r="N1969" t="s">
        <v>930</v>
      </c>
    </row>
    <row r="1970" spans="1:14">
      <c r="A1970">
        <v>803092</v>
      </c>
      <c r="B1970" t="s">
        <v>96</v>
      </c>
      <c r="C1970" t="s">
        <v>930</v>
      </c>
      <c r="D1970" t="s">
        <v>930</v>
      </c>
      <c r="E1970" t="s">
        <v>929</v>
      </c>
      <c r="F1970" t="s">
        <v>930</v>
      </c>
      <c r="G1970" t="s">
        <v>930</v>
      </c>
      <c r="H1970" t="s">
        <v>929</v>
      </c>
      <c r="I1970" t="s">
        <v>929</v>
      </c>
      <c r="J1970" t="s">
        <v>930</v>
      </c>
      <c r="K1970" t="s">
        <v>929</v>
      </c>
      <c r="L1970" t="s">
        <v>929</v>
      </c>
      <c r="M1970" t="s">
        <v>930</v>
      </c>
      <c r="N1970" t="s">
        <v>930</v>
      </c>
    </row>
    <row r="1971" spans="1:14">
      <c r="A1971">
        <v>803093</v>
      </c>
      <c r="B1971" t="s">
        <v>96</v>
      </c>
      <c r="C1971" t="s">
        <v>930</v>
      </c>
      <c r="D1971" t="s">
        <v>930</v>
      </c>
      <c r="E1971" t="s">
        <v>929</v>
      </c>
      <c r="F1971" t="s">
        <v>929</v>
      </c>
      <c r="G1971" t="s">
        <v>929</v>
      </c>
      <c r="H1971" t="s">
        <v>930</v>
      </c>
      <c r="I1971" t="s">
        <v>929</v>
      </c>
      <c r="J1971" t="s">
        <v>929</v>
      </c>
      <c r="K1971" t="s">
        <v>929</v>
      </c>
      <c r="L1971" t="s">
        <v>929</v>
      </c>
      <c r="M1971" t="s">
        <v>929</v>
      </c>
      <c r="N1971" t="s">
        <v>929</v>
      </c>
    </row>
    <row r="1972" spans="1:14">
      <c r="A1972">
        <v>803094</v>
      </c>
      <c r="B1972" t="s">
        <v>96</v>
      </c>
      <c r="C1972" t="s">
        <v>929</v>
      </c>
      <c r="D1972" t="s">
        <v>930</v>
      </c>
      <c r="E1972" t="s">
        <v>929</v>
      </c>
      <c r="F1972" t="s">
        <v>929</v>
      </c>
      <c r="G1972" t="s">
        <v>929</v>
      </c>
      <c r="H1972" t="s">
        <v>930</v>
      </c>
      <c r="I1972" t="s">
        <v>929</v>
      </c>
      <c r="J1972" t="s">
        <v>929</v>
      </c>
      <c r="K1972" t="s">
        <v>929</v>
      </c>
      <c r="L1972" t="s">
        <v>929</v>
      </c>
      <c r="M1972" t="s">
        <v>929</v>
      </c>
      <c r="N1972" t="s">
        <v>929</v>
      </c>
    </row>
    <row r="1973" spans="1:14">
      <c r="A1973">
        <v>803095</v>
      </c>
      <c r="B1973" t="s">
        <v>96</v>
      </c>
      <c r="C1973" t="s">
        <v>930</v>
      </c>
      <c r="D1973" t="s">
        <v>930</v>
      </c>
      <c r="E1973" t="s">
        <v>930</v>
      </c>
      <c r="F1973" t="s">
        <v>930</v>
      </c>
      <c r="G1973" t="s">
        <v>930</v>
      </c>
      <c r="H1973" t="s">
        <v>929</v>
      </c>
      <c r="I1973" t="s">
        <v>929</v>
      </c>
      <c r="J1973" t="s">
        <v>929</v>
      </c>
      <c r="K1973" t="s">
        <v>929</v>
      </c>
      <c r="L1973" t="s">
        <v>929</v>
      </c>
      <c r="M1973" t="s">
        <v>929</v>
      </c>
      <c r="N1973" t="s">
        <v>929</v>
      </c>
    </row>
    <row r="1974" spans="1:14">
      <c r="A1974">
        <v>803096</v>
      </c>
      <c r="B1974" t="s">
        <v>96</v>
      </c>
      <c r="C1974" t="s">
        <v>929</v>
      </c>
      <c r="D1974" t="s">
        <v>930</v>
      </c>
      <c r="E1974" t="s">
        <v>929</v>
      </c>
      <c r="F1974" t="s">
        <v>929</v>
      </c>
      <c r="G1974" t="s">
        <v>930</v>
      </c>
      <c r="H1974" t="s">
        <v>930</v>
      </c>
      <c r="I1974" t="s">
        <v>929</v>
      </c>
      <c r="J1974" t="s">
        <v>929</v>
      </c>
      <c r="K1974" t="s">
        <v>929</v>
      </c>
      <c r="L1974" t="s">
        <v>929</v>
      </c>
      <c r="M1974" t="s">
        <v>929</v>
      </c>
      <c r="N1974" t="s">
        <v>929</v>
      </c>
    </row>
    <row r="1975" spans="1:14">
      <c r="A1975">
        <v>803097</v>
      </c>
      <c r="B1975" t="s">
        <v>96</v>
      </c>
      <c r="C1975" t="s">
        <v>930</v>
      </c>
      <c r="D1975" t="s">
        <v>929</v>
      </c>
      <c r="E1975" t="s">
        <v>930</v>
      </c>
      <c r="F1975" t="s">
        <v>929</v>
      </c>
      <c r="G1975" t="s">
        <v>929</v>
      </c>
      <c r="H1975" t="s">
        <v>930</v>
      </c>
      <c r="I1975" t="s">
        <v>929</v>
      </c>
      <c r="J1975" t="s">
        <v>929</v>
      </c>
      <c r="K1975" t="s">
        <v>929</v>
      </c>
      <c r="L1975" t="s">
        <v>929</v>
      </c>
      <c r="M1975" t="s">
        <v>929</v>
      </c>
      <c r="N1975" t="s">
        <v>929</v>
      </c>
    </row>
    <row r="1976" spans="1:14">
      <c r="A1976">
        <v>803098</v>
      </c>
      <c r="B1976" t="s">
        <v>96</v>
      </c>
      <c r="C1976" t="s">
        <v>928</v>
      </c>
      <c r="D1976" t="s">
        <v>930</v>
      </c>
      <c r="E1976" t="s">
        <v>929</v>
      </c>
      <c r="F1976" t="s">
        <v>930</v>
      </c>
      <c r="G1976" t="s">
        <v>929</v>
      </c>
      <c r="H1976" t="s">
        <v>928</v>
      </c>
      <c r="I1976" t="s">
        <v>929</v>
      </c>
      <c r="J1976" t="s">
        <v>929</v>
      </c>
      <c r="K1976" t="s">
        <v>929</v>
      </c>
      <c r="L1976" t="s">
        <v>929</v>
      </c>
      <c r="M1976" t="s">
        <v>929</v>
      </c>
      <c r="N1976" t="s">
        <v>930</v>
      </c>
    </row>
    <row r="1977" spans="1:14">
      <c r="A1977">
        <v>803099</v>
      </c>
      <c r="B1977" t="s">
        <v>96</v>
      </c>
      <c r="C1977" t="s">
        <v>930</v>
      </c>
      <c r="D1977" t="s">
        <v>930</v>
      </c>
      <c r="E1977" t="s">
        <v>929</v>
      </c>
      <c r="F1977" t="s">
        <v>929</v>
      </c>
      <c r="G1977" t="s">
        <v>930</v>
      </c>
      <c r="H1977" t="s">
        <v>930</v>
      </c>
      <c r="I1977" t="s">
        <v>929</v>
      </c>
      <c r="J1977" t="s">
        <v>929</v>
      </c>
      <c r="K1977" t="s">
        <v>929</v>
      </c>
      <c r="L1977" t="s">
        <v>929</v>
      </c>
      <c r="M1977" t="s">
        <v>929</v>
      </c>
      <c r="N1977" t="s">
        <v>929</v>
      </c>
    </row>
    <row r="1978" spans="1:14">
      <c r="A1978">
        <v>803101</v>
      </c>
      <c r="B1978" t="s">
        <v>96</v>
      </c>
      <c r="C1978" t="s">
        <v>930</v>
      </c>
      <c r="D1978" t="s">
        <v>930</v>
      </c>
      <c r="E1978" t="s">
        <v>929</v>
      </c>
      <c r="F1978" t="s">
        <v>929</v>
      </c>
      <c r="G1978" t="s">
        <v>929</v>
      </c>
      <c r="H1978" t="s">
        <v>929</v>
      </c>
      <c r="I1978" t="s">
        <v>929</v>
      </c>
      <c r="J1978" t="s">
        <v>929</v>
      </c>
      <c r="K1978" t="s">
        <v>929</v>
      </c>
      <c r="L1978" t="s">
        <v>929</v>
      </c>
      <c r="M1978" t="s">
        <v>929</v>
      </c>
      <c r="N1978" t="s">
        <v>929</v>
      </c>
    </row>
    <row r="1979" spans="1:14">
      <c r="A1979">
        <v>803102</v>
      </c>
      <c r="B1979" t="s">
        <v>96</v>
      </c>
      <c r="C1979" t="s">
        <v>930</v>
      </c>
      <c r="D1979" t="s">
        <v>929</v>
      </c>
      <c r="E1979" t="s">
        <v>930</v>
      </c>
      <c r="F1979" t="s">
        <v>929</v>
      </c>
      <c r="G1979" t="s">
        <v>929</v>
      </c>
      <c r="H1979" t="s">
        <v>930</v>
      </c>
      <c r="I1979" t="s">
        <v>929</v>
      </c>
      <c r="J1979" t="s">
        <v>929</v>
      </c>
      <c r="K1979" t="s">
        <v>929</v>
      </c>
      <c r="L1979" t="s">
        <v>929</v>
      </c>
      <c r="M1979" t="s">
        <v>930</v>
      </c>
      <c r="N1979" t="s">
        <v>930</v>
      </c>
    </row>
    <row r="1980" spans="1:14">
      <c r="A1980">
        <v>803103</v>
      </c>
      <c r="B1980" t="s">
        <v>96</v>
      </c>
      <c r="C1980" t="s">
        <v>929</v>
      </c>
      <c r="D1980" t="s">
        <v>930</v>
      </c>
      <c r="E1980" t="s">
        <v>929</v>
      </c>
      <c r="F1980" t="s">
        <v>929</v>
      </c>
      <c r="G1980" t="s">
        <v>930</v>
      </c>
      <c r="H1980" t="s">
        <v>930</v>
      </c>
      <c r="I1980" t="s">
        <v>929</v>
      </c>
      <c r="J1980" t="s">
        <v>929</v>
      </c>
      <c r="K1980" t="s">
        <v>929</v>
      </c>
      <c r="L1980" t="s">
        <v>929</v>
      </c>
      <c r="M1980" t="s">
        <v>929</v>
      </c>
      <c r="N1980" t="s">
        <v>929</v>
      </c>
    </row>
    <row r="1981" spans="1:14">
      <c r="A1981">
        <v>803104</v>
      </c>
      <c r="B1981" t="s">
        <v>96</v>
      </c>
      <c r="C1981" t="s">
        <v>930</v>
      </c>
      <c r="D1981" t="s">
        <v>930</v>
      </c>
      <c r="E1981" t="s">
        <v>930</v>
      </c>
      <c r="F1981" t="s">
        <v>929</v>
      </c>
      <c r="G1981" t="s">
        <v>929</v>
      </c>
      <c r="H1981" t="s">
        <v>930</v>
      </c>
      <c r="I1981" t="s">
        <v>929</v>
      </c>
      <c r="J1981" t="s">
        <v>929</v>
      </c>
      <c r="K1981" t="s">
        <v>929</v>
      </c>
      <c r="L1981" t="s">
        <v>929</v>
      </c>
      <c r="M1981" t="s">
        <v>929</v>
      </c>
      <c r="N1981" t="s">
        <v>929</v>
      </c>
    </row>
    <row r="1982" spans="1:14">
      <c r="A1982">
        <v>803105</v>
      </c>
      <c r="B1982" t="s">
        <v>96</v>
      </c>
      <c r="C1982" t="s">
        <v>930</v>
      </c>
      <c r="D1982" t="s">
        <v>930</v>
      </c>
      <c r="E1982" t="s">
        <v>929</v>
      </c>
      <c r="F1982" t="s">
        <v>929</v>
      </c>
      <c r="G1982" t="s">
        <v>929</v>
      </c>
      <c r="H1982" t="s">
        <v>930</v>
      </c>
      <c r="I1982" t="s">
        <v>929</v>
      </c>
      <c r="J1982" t="s">
        <v>929</v>
      </c>
      <c r="K1982" t="s">
        <v>929</v>
      </c>
      <c r="L1982" t="s">
        <v>929</v>
      </c>
      <c r="M1982" t="s">
        <v>929</v>
      </c>
      <c r="N1982" t="s">
        <v>929</v>
      </c>
    </row>
    <row r="1983" spans="1:14">
      <c r="A1983">
        <v>803107</v>
      </c>
      <c r="B1983" t="s">
        <v>96</v>
      </c>
      <c r="C1983" t="s">
        <v>929</v>
      </c>
      <c r="D1983" t="s">
        <v>928</v>
      </c>
      <c r="E1983" t="s">
        <v>929</v>
      </c>
      <c r="F1983" t="s">
        <v>930</v>
      </c>
      <c r="G1983" t="s">
        <v>929</v>
      </c>
      <c r="H1983" t="s">
        <v>928</v>
      </c>
      <c r="I1983" t="s">
        <v>929</v>
      </c>
      <c r="J1983" t="s">
        <v>929</v>
      </c>
      <c r="K1983" t="s">
        <v>929</v>
      </c>
      <c r="L1983" t="s">
        <v>929</v>
      </c>
      <c r="M1983" t="s">
        <v>928</v>
      </c>
      <c r="N1983" t="s">
        <v>929</v>
      </c>
    </row>
    <row r="1984" spans="1:14">
      <c r="A1984">
        <v>803108</v>
      </c>
      <c r="B1984" t="s">
        <v>96</v>
      </c>
      <c r="C1984" t="s">
        <v>928</v>
      </c>
      <c r="D1984" t="s">
        <v>930</v>
      </c>
      <c r="E1984" t="s">
        <v>928</v>
      </c>
      <c r="F1984" t="s">
        <v>930</v>
      </c>
      <c r="G1984" t="s">
        <v>929</v>
      </c>
      <c r="H1984" t="s">
        <v>930</v>
      </c>
      <c r="I1984" t="s">
        <v>929</v>
      </c>
      <c r="J1984" t="s">
        <v>929</v>
      </c>
      <c r="K1984" t="s">
        <v>929</v>
      </c>
      <c r="L1984" t="s">
        <v>929</v>
      </c>
      <c r="M1984" t="s">
        <v>929</v>
      </c>
      <c r="N1984" t="s">
        <v>929</v>
      </c>
    </row>
    <row r="1985" spans="1:14">
      <c r="A1985">
        <v>803109</v>
      </c>
      <c r="B1985" t="s">
        <v>96</v>
      </c>
      <c r="C1985" t="s">
        <v>928</v>
      </c>
      <c r="D1985" t="s">
        <v>930</v>
      </c>
      <c r="E1985" t="s">
        <v>929</v>
      </c>
      <c r="F1985" t="s">
        <v>929</v>
      </c>
      <c r="G1985" t="s">
        <v>928</v>
      </c>
      <c r="H1985" t="s">
        <v>929</v>
      </c>
      <c r="I1985" t="s">
        <v>929</v>
      </c>
      <c r="J1985" t="s">
        <v>929</v>
      </c>
      <c r="K1985" t="s">
        <v>929</v>
      </c>
      <c r="L1985" t="s">
        <v>929</v>
      </c>
      <c r="M1985" t="s">
        <v>929</v>
      </c>
      <c r="N1985" t="s">
        <v>929</v>
      </c>
    </row>
    <row r="1986" spans="1:14">
      <c r="A1986">
        <v>803111</v>
      </c>
      <c r="B1986" t="s">
        <v>96</v>
      </c>
      <c r="C1986" t="s">
        <v>930</v>
      </c>
      <c r="D1986" t="s">
        <v>930</v>
      </c>
      <c r="E1986" t="s">
        <v>929</v>
      </c>
      <c r="F1986" t="s">
        <v>929</v>
      </c>
      <c r="G1986" t="s">
        <v>930</v>
      </c>
      <c r="H1986" t="s">
        <v>930</v>
      </c>
      <c r="I1986" t="s">
        <v>930</v>
      </c>
      <c r="J1986" t="s">
        <v>929</v>
      </c>
      <c r="K1986" t="s">
        <v>929</v>
      </c>
      <c r="L1986" t="s">
        <v>930</v>
      </c>
      <c r="M1986" t="s">
        <v>930</v>
      </c>
      <c r="N1986" t="s">
        <v>929</v>
      </c>
    </row>
    <row r="1987" spans="1:14">
      <c r="A1987">
        <v>803112</v>
      </c>
      <c r="B1987" t="s">
        <v>96</v>
      </c>
      <c r="C1987" t="s">
        <v>928</v>
      </c>
      <c r="D1987" t="s">
        <v>928</v>
      </c>
      <c r="E1987" t="s">
        <v>928</v>
      </c>
      <c r="F1987" t="s">
        <v>930</v>
      </c>
      <c r="G1987" t="s">
        <v>928</v>
      </c>
      <c r="H1987" t="s">
        <v>930</v>
      </c>
      <c r="I1987" t="s">
        <v>928</v>
      </c>
      <c r="J1987" t="s">
        <v>928</v>
      </c>
      <c r="K1987" t="s">
        <v>929</v>
      </c>
      <c r="L1987" t="s">
        <v>929</v>
      </c>
      <c r="M1987" t="s">
        <v>928</v>
      </c>
      <c r="N1987" t="s">
        <v>928</v>
      </c>
    </row>
    <row r="1988" spans="1:14">
      <c r="A1988">
        <v>803113</v>
      </c>
      <c r="B1988" t="s">
        <v>96</v>
      </c>
      <c r="C1988" t="s">
        <v>929</v>
      </c>
      <c r="D1988" t="s">
        <v>928</v>
      </c>
      <c r="E1988" t="s">
        <v>930</v>
      </c>
      <c r="F1988" t="s">
        <v>930</v>
      </c>
      <c r="G1988" t="s">
        <v>930</v>
      </c>
      <c r="H1988" t="s">
        <v>930</v>
      </c>
      <c r="I1988" t="s">
        <v>929</v>
      </c>
      <c r="J1988" t="s">
        <v>930</v>
      </c>
      <c r="K1988" t="s">
        <v>929</v>
      </c>
      <c r="L1988" t="s">
        <v>929</v>
      </c>
      <c r="M1988" t="s">
        <v>928</v>
      </c>
      <c r="N1988" t="s">
        <v>928</v>
      </c>
    </row>
    <row r="1989" spans="1:14">
      <c r="A1989">
        <v>803115</v>
      </c>
      <c r="B1989" t="s">
        <v>96</v>
      </c>
      <c r="C1989" t="s">
        <v>928</v>
      </c>
      <c r="D1989" t="s">
        <v>928</v>
      </c>
      <c r="E1989" t="s">
        <v>929</v>
      </c>
      <c r="F1989" t="s">
        <v>928</v>
      </c>
      <c r="G1989" t="s">
        <v>929</v>
      </c>
      <c r="H1989" t="s">
        <v>929</v>
      </c>
      <c r="I1989" t="s">
        <v>928</v>
      </c>
      <c r="J1989" t="s">
        <v>928</v>
      </c>
      <c r="K1989" t="s">
        <v>929</v>
      </c>
      <c r="L1989" t="s">
        <v>928</v>
      </c>
      <c r="M1989" t="s">
        <v>929</v>
      </c>
      <c r="N1989" t="s">
        <v>929</v>
      </c>
    </row>
    <row r="1990" spans="1:14">
      <c r="A1990">
        <v>803116</v>
      </c>
      <c r="B1990" t="s">
        <v>96</v>
      </c>
      <c r="C1990" t="s">
        <v>930</v>
      </c>
      <c r="D1990" t="s">
        <v>930</v>
      </c>
      <c r="E1990" t="s">
        <v>929</v>
      </c>
      <c r="F1990" t="s">
        <v>930</v>
      </c>
      <c r="G1990" t="s">
        <v>930</v>
      </c>
      <c r="H1990" t="s">
        <v>930</v>
      </c>
      <c r="I1990" t="s">
        <v>929</v>
      </c>
      <c r="J1990" t="s">
        <v>929</v>
      </c>
      <c r="K1990" t="s">
        <v>929</v>
      </c>
      <c r="L1990" t="s">
        <v>929</v>
      </c>
      <c r="M1990" t="s">
        <v>929</v>
      </c>
      <c r="N1990" t="s">
        <v>929</v>
      </c>
    </row>
    <row r="1991" spans="1:14">
      <c r="A1991">
        <v>803117</v>
      </c>
      <c r="B1991" t="s">
        <v>96</v>
      </c>
      <c r="C1991" t="s">
        <v>930</v>
      </c>
      <c r="D1991" t="s">
        <v>929</v>
      </c>
      <c r="E1991" t="s">
        <v>929</v>
      </c>
      <c r="F1991" t="s">
        <v>930</v>
      </c>
      <c r="G1991" t="s">
        <v>930</v>
      </c>
      <c r="H1991" t="s">
        <v>930</v>
      </c>
      <c r="I1991" t="s">
        <v>929</v>
      </c>
      <c r="J1991" t="s">
        <v>929</v>
      </c>
      <c r="K1991" t="s">
        <v>929</v>
      </c>
      <c r="L1991" t="s">
        <v>929</v>
      </c>
      <c r="M1991" t="s">
        <v>929</v>
      </c>
      <c r="N1991" t="s">
        <v>929</v>
      </c>
    </row>
    <row r="1992" spans="1:14">
      <c r="A1992">
        <v>803118</v>
      </c>
      <c r="B1992" t="s">
        <v>96</v>
      </c>
      <c r="C1992" t="s">
        <v>928</v>
      </c>
      <c r="D1992" t="s">
        <v>930</v>
      </c>
      <c r="E1992" t="s">
        <v>929</v>
      </c>
      <c r="F1992" t="s">
        <v>929</v>
      </c>
      <c r="G1992" t="s">
        <v>928</v>
      </c>
      <c r="H1992" t="s">
        <v>930</v>
      </c>
      <c r="I1992" t="s">
        <v>929</v>
      </c>
      <c r="J1992" t="s">
        <v>929</v>
      </c>
      <c r="K1992" t="s">
        <v>929</v>
      </c>
      <c r="L1992" t="s">
        <v>929</v>
      </c>
      <c r="M1992" t="s">
        <v>929</v>
      </c>
      <c r="N1992" t="s">
        <v>929</v>
      </c>
    </row>
    <row r="1993" spans="1:14">
      <c r="A1993">
        <v>803119</v>
      </c>
      <c r="B1993" t="s">
        <v>96</v>
      </c>
      <c r="C1993" t="s">
        <v>930</v>
      </c>
      <c r="D1993" t="s">
        <v>930</v>
      </c>
      <c r="E1993" t="s">
        <v>928</v>
      </c>
      <c r="F1993" t="s">
        <v>930</v>
      </c>
      <c r="G1993" t="s">
        <v>930</v>
      </c>
      <c r="H1993" t="s">
        <v>930</v>
      </c>
      <c r="I1993" t="s">
        <v>930</v>
      </c>
      <c r="J1993" t="s">
        <v>930</v>
      </c>
      <c r="K1993" t="s">
        <v>930</v>
      </c>
      <c r="L1993" t="s">
        <v>930</v>
      </c>
      <c r="M1993" t="s">
        <v>930</v>
      </c>
      <c r="N1993" t="s">
        <v>930</v>
      </c>
    </row>
    <row r="1994" spans="1:14">
      <c r="A1994">
        <v>803121</v>
      </c>
      <c r="B1994" t="s">
        <v>96</v>
      </c>
      <c r="C1994" t="s">
        <v>928</v>
      </c>
      <c r="D1994" t="s">
        <v>929</v>
      </c>
      <c r="E1994" t="s">
        <v>929</v>
      </c>
      <c r="F1994" t="s">
        <v>930</v>
      </c>
      <c r="G1994" t="s">
        <v>928</v>
      </c>
      <c r="H1994" t="s">
        <v>930</v>
      </c>
      <c r="I1994" t="s">
        <v>929</v>
      </c>
      <c r="J1994" t="s">
        <v>929</v>
      </c>
      <c r="K1994" t="s">
        <v>929</v>
      </c>
      <c r="L1994" t="s">
        <v>929</v>
      </c>
      <c r="M1994" t="s">
        <v>929</v>
      </c>
      <c r="N1994" t="s">
        <v>929</v>
      </c>
    </row>
    <row r="1995" spans="1:14">
      <c r="A1995">
        <v>803122</v>
      </c>
      <c r="B1995" t="s">
        <v>96</v>
      </c>
      <c r="C1995" t="s">
        <v>928</v>
      </c>
      <c r="D1995" t="s">
        <v>928</v>
      </c>
      <c r="E1995" t="s">
        <v>929</v>
      </c>
      <c r="F1995" t="s">
        <v>929</v>
      </c>
      <c r="G1995" t="s">
        <v>929</v>
      </c>
      <c r="H1995" t="s">
        <v>929</v>
      </c>
      <c r="I1995" t="s">
        <v>929</v>
      </c>
      <c r="J1995" t="s">
        <v>929</v>
      </c>
      <c r="K1995" t="s">
        <v>929</v>
      </c>
      <c r="L1995" t="s">
        <v>929</v>
      </c>
      <c r="M1995" t="s">
        <v>929</v>
      </c>
      <c r="N1995" t="s">
        <v>929</v>
      </c>
    </row>
    <row r="1996" spans="1:14">
      <c r="A1996">
        <v>803123</v>
      </c>
      <c r="B1996" t="s">
        <v>96</v>
      </c>
      <c r="C1996" t="s">
        <v>929</v>
      </c>
      <c r="D1996" t="s">
        <v>930</v>
      </c>
      <c r="E1996" t="s">
        <v>929</v>
      </c>
      <c r="F1996" t="s">
        <v>928</v>
      </c>
      <c r="G1996" t="s">
        <v>930</v>
      </c>
      <c r="H1996" t="s">
        <v>929</v>
      </c>
      <c r="I1996" t="s">
        <v>929</v>
      </c>
      <c r="J1996" t="s">
        <v>929</v>
      </c>
      <c r="K1996" t="s">
        <v>929</v>
      </c>
      <c r="L1996" t="s">
        <v>929</v>
      </c>
      <c r="M1996" t="s">
        <v>929</v>
      </c>
      <c r="N1996" t="s">
        <v>929</v>
      </c>
    </row>
    <row r="1997" spans="1:14">
      <c r="A1997">
        <v>803124</v>
      </c>
      <c r="B1997" t="s">
        <v>96</v>
      </c>
      <c r="C1997" t="s">
        <v>930</v>
      </c>
      <c r="D1997" t="s">
        <v>930</v>
      </c>
      <c r="E1997" t="s">
        <v>929</v>
      </c>
      <c r="F1997" t="s">
        <v>929</v>
      </c>
      <c r="G1997" t="s">
        <v>929</v>
      </c>
      <c r="H1997" t="s">
        <v>929</v>
      </c>
      <c r="I1997" t="s">
        <v>929</v>
      </c>
      <c r="J1997" t="s">
        <v>929</v>
      </c>
      <c r="K1997" t="s">
        <v>929</v>
      </c>
      <c r="L1997" t="s">
        <v>929</v>
      </c>
      <c r="M1997" t="s">
        <v>929</v>
      </c>
      <c r="N1997" t="s">
        <v>929</v>
      </c>
    </row>
    <row r="1998" spans="1:14">
      <c r="A1998">
        <v>803125</v>
      </c>
      <c r="B1998" t="s">
        <v>96</v>
      </c>
      <c r="C1998" t="s">
        <v>930</v>
      </c>
      <c r="D1998" t="s">
        <v>929</v>
      </c>
      <c r="E1998" t="s">
        <v>929</v>
      </c>
      <c r="F1998" t="s">
        <v>929</v>
      </c>
      <c r="G1998" t="s">
        <v>929</v>
      </c>
      <c r="H1998" t="s">
        <v>930</v>
      </c>
      <c r="I1998" t="s">
        <v>929</v>
      </c>
      <c r="J1998" t="s">
        <v>929</v>
      </c>
      <c r="K1998" t="s">
        <v>929</v>
      </c>
      <c r="L1998" t="s">
        <v>929</v>
      </c>
      <c r="M1998" t="s">
        <v>929</v>
      </c>
      <c r="N1998" t="s">
        <v>929</v>
      </c>
    </row>
    <row r="1999" spans="1:14">
      <c r="A1999">
        <v>803126</v>
      </c>
      <c r="B1999" t="s">
        <v>96</v>
      </c>
      <c r="C1999" t="s">
        <v>930</v>
      </c>
      <c r="D1999" t="s">
        <v>930</v>
      </c>
      <c r="E1999" t="s">
        <v>930</v>
      </c>
      <c r="F1999" t="s">
        <v>930</v>
      </c>
      <c r="G1999" t="s">
        <v>930</v>
      </c>
      <c r="H1999" t="s">
        <v>930</v>
      </c>
      <c r="I1999" t="s">
        <v>929</v>
      </c>
      <c r="J1999" t="s">
        <v>929</v>
      </c>
      <c r="K1999" t="s">
        <v>929</v>
      </c>
      <c r="L1999" t="s">
        <v>929</v>
      </c>
      <c r="M1999" t="s">
        <v>929</v>
      </c>
      <c r="N1999" t="s">
        <v>929</v>
      </c>
    </row>
    <row r="2000" spans="1:14">
      <c r="A2000">
        <v>803130</v>
      </c>
      <c r="B2000" t="s">
        <v>96</v>
      </c>
      <c r="C2000" t="s">
        <v>930</v>
      </c>
      <c r="D2000" t="s">
        <v>930</v>
      </c>
      <c r="E2000" t="s">
        <v>930</v>
      </c>
      <c r="F2000" t="s">
        <v>929</v>
      </c>
      <c r="G2000" t="s">
        <v>929</v>
      </c>
      <c r="H2000" t="s">
        <v>930</v>
      </c>
      <c r="I2000" t="s">
        <v>929</v>
      </c>
      <c r="J2000" t="s">
        <v>929</v>
      </c>
      <c r="K2000" t="s">
        <v>929</v>
      </c>
      <c r="L2000" t="s">
        <v>929</v>
      </c>
      <c r="M2000" t="s">
        <v>929</v>
      </c>
      <c r="N2000" t="s">
        <v>929</v>
      </c>
    </row>
    <row r="2001" spans="1:14">
      <c r="A2001">
        <v>803131</v>
      </c>
      <c r="B2001" t="s">
        <v>96</v>
      </c>
      <c r="C2001" t="s">
        <v>928</v>
      </c>
      <c r="D2001" t="s">
        <v>928</v>
      </c>
      <c r="E2001" t="s">
        <v>930</v>
      </c>
      <c r="F2001" t="s">
        <v>929</v>
      </c>
      <c r="G2001" t="s">
        <v>929</v>
      </c>
      <c r="H2001" t="s">
        <v>928</v>
      </c>
      <c r="I2001" t="s">
        <v>928</v>
      </c>
      <c r="J2001" t="s">
        <v>929</v>
      </c>
      <c r="K2001" t="s">
        <v>929</v>
      </c>
      <c r="L2001" t="s">
        <v>930</v>
      </c>
      <c r="M2001" t="s">
        <v>929</v>
      </c>
      <c r="N2001" t="s">
        <v>929</v>
      </c>
    </row>
    <row r="2002" spans="1:14">
      <c r="A2002">
        <v>803132</v>
      </c>
      <c r="B2002" t="s">
        <v>96</v>
      </c>
      <c r="C2002" t="s">
        <v>930</v>
      </c>
      <c r="D2002" t="s">
        <v>929</v>
      </c>
      <c r="E2002" t="s">
        <v>929</v>
      </c>
      <c r="F2002" t="s">
        <v>930</v>
      </c>
      <c r="G2002" t="s">
        <v>930</v>
      </c>
      <c r="H2002" t="s">
        <v>929</v>
      </c>
      <c r="I2002" t="s">
        <v>929</v>
      </c>
      <c r="J2002" t="s">
        <v>929</v>
      </c>
      <c r="K2002" t="s">
        <v>929</v>
      </c>
      <c r="L2002" t="s">
        <v>929</v>
      </c>
      <c r="M2002" t="s">
        <v>929</v>
      </c>
      <c r="N2002" t="s">
        <v>929</v>
      </c>
    </row>
    <row r="2003" spans="1:14">
      <c r="A2003">
        <v>803135</v>
      </c>
      <c r="B2003" t="s">
        <v>96</v>
      </c>
      <c r="C2003" t="s">
        <v>930</v>
      </c>
      <c r="D2003" t="s">
        <v>930</v>
      </c>
      <c r="E2003" t="s">
        <v>929</v>
      </c>
      <c r="F2003" t="s">
        <v>930</v>
      </c>
      <c r="G2003" t="s">
        <v>930</v>
      </c>
      <c r="H2003" t="s">
        <v>929</v>
      </c>
      <c r="I2003" t="s">
        <v>929</v>
      </c>
      <c r="J2003" t="s">
        <v>929</v>
      </c>
      <c r="K2003" t="s">
        <v>929</v>
      </c>
      <c r="L2003" t="s">
        <v>929</v>
      </c>
      <c r="M2003" t="s">
        <v>929</v>
      </c>
      <c r="N2003" t="s">
        <v>929</v>
      </c>
    </row>
    <row r="2004" spans="1:14">
      <c r="A2004">
        <v>803136</v>
      </c>
      <c r="B2004" t="s">
        <v>96</v>
      </c>
      <c r="C2004" t="s">
        <v>928</v>
      </c>
      <c r="D2004" t="s">
        <v>928</v>
      </c>
      <c r="E2004" t="s">
        <v>929</v>
      </c>
      <c r="F2004" t="s">
        <v>930</v>
      </c>
      <c r="G2004" t="s">
        <v>930</v>
      </c>
      <c r="H2004" t="s">
        <v>930</v>
      </c>
      <c r="I2004" t="s">
        <v>928</v>
      </c>
      <c r="J2004" t="s">
        <v>929</v>
      </c>
      <c r="K2004" t="s">
        <v>929</v>
      </c>
      <c r="L2004" t="s">
        <v>929</v>
      </c>
      <c r="M2004" t="s">
        <v>930</v>
      </c>
      <c r="N2004" t="s">
        <v>930</v>
      </c>
    </row>
    <row r="2005" spans="1:14">
      <c r="A2005">
        <v>803137</v>
      </c>
      <c r="B2005" t="s">
        <v>96</v>
      </c>
      <c r="C2005" t="s">
        <v>930</v>
      </c>
      <c r="D2005" t="s">
        <v>928</v>
      </c>
      <c r="E2005" t="s">
        <v>929</v>
      </c>
      <c r="F2005" t="s">
        <v>930</v>
      </c>
      <c r="G2005" t="s">
        <v>928</v>
      </c>
      <c r="H2005" t="s">
        <v>928</v>
      </c>
      <c r="I2005" t="s">
        <v>929</v>
      </c>
      <c r="J2005" t="s">
        <v>929</v>
      </c>
      <c r="K2005" t="s">
        <v>929</v>
      </c>
      <c r="L2005" t="s">
        <v>929</v>
      </c>
      <c r="M2005" t="s">
        <v>929</v>
      </c>
      <c r="N2005" t="s">
        <v>929</v>
      </c>
    </row>
    <row r="2006" spans="1:14">
      <c r="A2006">
        <v>803138</v>
      </c>
      <c r="B2006" t="s">
        <v>96</v>
      </c>
      <c r="C2006" t="s">
        <v>930</v>
      </c>
      <c r="D2006" t="s">
        <v>929</v>
      </c>
      <c r="E2006" t="s">
        <v>929</v>
      </c>
      <c r="F2006" t="s">
        <v>929</v>
      </c>
      <c r="G2006" t="s">
        <v>929</v>
      </c>
      <c r="H2006" t="s">
        <v>930</v>
      </c>
      <c r="I2006" t="s">
        <v>928</v>
      </c>
      <c r="J2006" t="s">
        <v>929</v>
      </c>
      <c r="K2006" t="s">
        <v>928</v>
      </c>
      <c r="L2006" t="s">
        <v>929</v>
      </c>
      <c r="M2006" t="s">
        <v>928</v>
      </c>
      <c r="N2006" t="s">
        <v>929</v>
      </c>
    </row>
    <row r="2007" spans="1:14">
      <c r="A2007">
        <v>803143</v>
      </c>
      <c r="B2007" t="s">
        <v>96</v>
      </c>
      <c r="C2007" t="s">
        <v>930</v>
      </c>
      <c r="D2007" t="s">
        <v>928</v>
      </c>
      <c r="E2007" t="s">
        <v>928</v>
      </c>
      <c r="F2007" t="s">
        <v>930</v>
      </c>
      <c r="G2007" t="s">
        <v>930</v>
      </c>
      <c r="H2007" t="s">
        <v>930</v>
      </c>
      <c r="I2007" t="s">
        <v>928</v>
      </c>
      <c r="J2007" t="s">
        <v>928</v>
      </c>
      <c r="K2007" t="s">
        <v>928</v>
      </c>
      <c r="L2007" t="s">
        <v>928</v>
      </c>
      <c r="M2007" t="s">
        <v>929</v>
      </c>
      <c r="N2007" t="s">
        <v>929</v>
      </c>
    </row>
    <row r="2008" spans="1:14">
      <c r="A2008">
        <v>803147</v>
      </c>
      <c r="B2008" t="s">
        <v>96</v>
      </c>
      <c r="C2008" t="s">
        <v>930</v>
      </c>
      <c r="D2008" t="s">
        <v>929</v>
      </c>
      <c r="E2008" t="s">
        <v>929</v>
      </c>
      <c r="F2008" t="s">
        <v>930</v>
      </c>
      <c r="G2008" t="s">
        <v>929</v>
      </c>
      <c r="H2008" t="s">
        <v>929</v>
      </c>
      <c r="I2008" t="s">
        <v>929</v>
      </c>
      <c r="J2008" t="s">
        <v>929</v>
      </c>
      <c r="K2008" t="s">
        <v>929</v>
      </c>
      <c r="L2008" t="s">
        <v>929</v>
      </c>
      <c r="M2008" t="s">
        <v>929</v>
      </c>
      <c r="N2008" t="s">
        <v>929</v>
      </c>
    </row>
    <row r="2009" spans="1:14">
      <c r="A2009">
        <v>803148</v>
      </c>
      <c r="B2009" t="s">
        <v>96</v>
      </c>
      <c r="C2009" t="s">
        <v>930</v>
      </c>
      <c r="D2009" t="s">
        <v>930</v>
      </c>
      <c r="E2009" t="s">
        <v>929</v>
      </c>
      <c r="F2009" t="s">
        <v>929</v>
      </c>
      <c r="G2009" t="s">
        <v>930</v>
      </c>
      <c r="H2009" t="s">
        <v>930</v>
      </c>
      <c r="I2009" t="s">
        <v>929</v>
      </c>
      <c r="J2009" t="s">
        <v>929</v>
      </c>
      <c r="K2009" t="s">
        <v>929</v>
      </c>
      <c r="L2009" t="s">
        <v>929</v>
      </c>
      <c r="M2009" t="s">
        <v>929</v>
      </c>
      <c r="N2009" t="s">
        <v>929</v>
      </c>
    </row>
    <row r="2010" spans="1:14">
      <c r="A2010">
        <v>803149</v>
      </c>
      <c r="B2010" t="s">
        <v>96</v>
      </c>
      <c r="C2010" t="s">
        <v>930</v>
      </c>
      <c r="D2010" t="s">
        <v>929</v>
      </c>
      <c r="E2010" t="s">
        <v>929</v>
      </c>
      <c r="F2010" t="s">
        <v>930</v>
      </c>
      <c r="G2010" t="s">
        <v>929</v>
      </c>
      <c r="H2010" t="s">
        <v>929</v>
      </c>
      <c r="I2010" t="s">
        <v>929</v>
      </c>
      <c r="J2010" t="s">
        <v>929</v>
      </c>
      <c r="K2010" t="s">
        <v>929</v>
      </c>
      <c r="L2010" t="s">
        <v>929</v>
      </c>
      <c r="M2010" t="s">
        <v>929</v>
      </c>
      <c r="N2010" t="s">
        <v>929</v>
      </c>
    </row>
    <row r="2011" spans="1:14">
      <c r="A2011">
        <v>803150</v>
      </c>
      <c r="B2011" t="s">
        <v>96</v>
      </c>
      <c r="C2011" t="s">
        <v>929</v>
      </c>
      <c r="D2011" t="s">
        <v>930</v>
      </c>
      <c r="E2011" t="s">
        <v>929</v>
      </c>
      <c r="F2011" t="s">
        <v>929</v>
      </c>
      <c r="G2011" t="s">
        <v>930</v>
      </c>
      <c r="H2011" t="s">
        <v>929</v>
      </c>
      <c r="I2011" t="s">
        <v>929</v>
      </c>
      <c r="J2011" t="s">
        <v>929</v>
      </c>
      <c r="K2011" t="s">
        <v>929</v>
      </c>
      <c r="L2011" t="s">
        <v>929</v>
      </c>
      <c r="M2011" t="s">
        <v>929</v>
      </c>
      <c r="N2011" t="s">
        <v>929</v>
      </c>
    </row>
    <row r="2012" spans="1:14">
      <c r="A2012">
        <v>803151</v>
      </c>
      <c r="B2012" t="s">
        <v>96</v>
      </c>
      <c r="C2012" t="s">
        <v>930</v>
      </c>
      <c r="D2012" t="s">
        <v>929</v>
      </c>
      <c r="E2012" t="s">
        <v>930</v>
      </c>
      <c r="F2012" t="s">
        <v>929</v>
      </c>
      <c r="G2012" t="s">
        <v>930</v>
      </c>
      <c r="H2012" t="s">
        <v>930</v>
      </c>
      <c r="I2012" t="s">
        <v>929</v>
      </c>
      <c r="J2012" t="s">
        <v>929</v>
      </c>
      <c r="K2012" t="s">
        <v>929</v>
      </c>
      <c r="L2012" t="s">
        <v>930</v>
      </c>
      <c r="M2012" t="s">
        <v>930</v>
      </c>
      <c r="N2012" t="s">
        <v>929</v>
      </c>
    </row>
    <row r="2013" spans="1:14">
      <c r="A2013">
        <v>803152</v>
      </c>
      <c r="B2013" t="s">
        <v>96</v>
      </c>
      <c r="C2013" t="s">
        <v>930</v>
      </c>
      <c r="D2013" t="s">
        <v>930</v>
      </c>
      <c r="E2013" t="s">
        <v>929</v>
      </c>
      <c r="F2013" t="s">
        <v>929</v>
      </c>
      <c r="G2013" t="s">
        <v>929</v>
      </c>
      <c r="H2013" t="s">
        <v>929</v>
      </c>
      <c r="I2013" t="s">
        <v>929</v>
      </c>
      <c r="J2013" t="s">
        <v>929</v>
      </c>
      <c r="K2013" t="s">
        <v>929</v>
      </c>
      <c r="L2013" t="s">
        <v>929</v>
      </c>
      <c r="M2013" t="s">
        <v>929</v>
      </c>
      <c r="N2013" t="s">
        <v>929</v>
      </c>
    </row>
    <row r="2014" spans="1:14">
      <c r="A2014">
        <v>803154</v>
      </c>
      <c r="B2014" t="s">
        <v>96</v>
      </c>
      <c r="C2014" t="s">
        <v>930</v>
      </c>
      <c r="D2014" t="s">
        <v>930</v>
      </c>
      <c r="E2014" t="s">
        <v>929</v>
      </c>
      <c r="F2014" t="s">
        <v>929</v>
      </c>
      <c r="G2014" t="s">
        <v>930</v>
      </c>
      <c r="H2014" t="s">
        <v>928</v>
      </c>
      <c r="I2014" t="s">
        <v>929</v>
      </c>
      <c r="J2014" t="s">
        <v>929</v>
      </c>
      <c r="K2014" t="s">
        <v>928</v>
      </c>
      <c r="L2014" t="s">
        <v>930</v>
      </c>
      <c r="M2014" t="s">
        <v>929</v>
      </c>
      <c r="N2014" t="s">
        <v>929</v>
      </c>
    </row>
    <row r="2015" spans="1:14">
      <c r="A2015">
        <v>803157</v>
      </c>
      <c r="B2015" t="s">
        <v>96</v>
      </c>
      <c r="C2015" t="s">
        <v>930</v>
      </c>
      <c r="D2015" t="s">
        <v>930</v>
      </c>
      <c r="E2015" t="s">
        <v>929</v>
      </c>
      <c r="F2015" t="s">
        <v>928</v>
      </c>
      <c r="G2015" t="s">
        <v>929</v>
      </c>
      <c r="H2015" t="s">
        <v>928</v>
      </c>
      <c r="I2015" t="s">
        <v>929</v>
      </c>
      <c r="J2015" t="s">
        <v>929</v>
      </c>
      <c r="K2015" t="s">
        <v>929</v>
      </c>
      <c r="L2015" t="s">
        <v>929</v>
      </c>
      <c r="M2015" t="s">
        <v>929</v>
      </c>
      <c r="N2015" t="s">
        <v>929</v>
      </c>
    </row>
    <row r="2016" spans="1:14">
      <c r="A2016">
        <v>803159</v>
      </c>
      <c r="B2016" t="s">
        <v>96</v>
      </c>
      <c r="C2016" t="s">
        <v>930</v>
      </c>
      <c r="D2016" t="s">
        <v>930</v>
      </c>
      <c r="E2016" t="s">
        <v>929</v>
      </c>
      <c r="F2016" t="s">
        <v>929</v>
      </c>
      <c r="G2016" t="s">
        <v>929</v>
      </c>
      <c r="H2016" t="s">
        <v>929</v>
      </c>
      <c r="I2016" t="s">
        <v>929</v>
      </c>
      <c r="J2016" t="s">
        <v>929</v>
      </c>
      <c r="K2016" t="s">
        <v>929</v>
      </c>
      <c r="L2016" t="s">
        <v>929</v>
      </c>
      <c r="M2016" t="s">
        <v>929</v>
      </c>
      <c r="N2016" t="s">
        <v>929</v>
      </c>
    </row>
    <row r="2017" spans="1:14">
      <c r="A2017">
        <v>803160</v>
      </c>
      <c r="B2017" t="s">
        <v>96</v>
      </c>
      <c r="C2017" t="s">
        <v>928</v>
      </c>
      <c r="D2017" t="s">
        <v>929</v>
      </c>
      <c r="E2017" t="s">
        <v>930</v>
      </c>
      <c r="F2017" t="s">
        <v>930</v>
      </c>
      <c r="G2017" t="s">
        <v>930</v>
      </c>
      <c r="H2017" t="s">
        <v>930</v>
      </c>
      <c r="I2017" t="s">
        <v>929</v>
      </c>
      <c r="J2017" t="s">
        <v>930</v>
      </c>
      <c r="K2017" t="s">
        <v>930</v>
      </c>
      <c r="L2017" t="s">
        <v>930</v>
      </c>
      <c r="M2017" t="s">
        <v>930</v>
      </c>
      <c r="N2017" t="s">
        <v>930</v>
      </c>
    </row>
    <row r="2018" spans="1:14">
      <c r="A2018">
        <v>803161</v>
      </c>
      <c r="B2018" t="s">
        <v>96</v>
      </c>
      <c r="C2018" t="s">
        <v>930</v>
      </c>
      <c r="D2018" t="s">
        <v>930</v>
      </c>
      <c r="E2018" t="s">
        <v>930</v>
      </c>
      <c r="F2018" t="s">
        <v>930</v>
      </c>
      <c r="G2018" t="s">
        <v>929</v>
      </c>
      <c r="H2018" t="s">
        <v>929</v>
      </c>
      <c r="I2018" t="s">
        <v>929</v>
      </c>
      <c r="J2018" t="s">
        <v>929</v>
      </c>
      <c r="K2018" t="s">
        <v>929</v>
      </c>
      <c r="L2018" t="s">
        <v>929</v>
      </c>
      <c r="M2018" t="s">
        <v>929</v>
      </c>
      <c r="N2018" t="s">
        <v>929</v>
      </c>
    </row>
    <row r="2019" spans="1:14">
      <c r="A2019">
        <v>803162</v>
      </c>
      <c r="B2019" t="s">
        <v>96</v>
      </c>
      <c r="C2019" t="s">
        <v>928</v>
      </c>
      <c r="D2019" t="s">
        <v>929</v>
      </c>
      <c r="E2019" t="s">
        <v>929</v>
      </c>
      <c r="F2019" t="s">
        <v>928</v>
      </c>
      <c r="G2019" t="s">
        <v>929</v>
      </c>
      <c r="H2019" t="s">
        <v>928</v>
      </c>
      <c r="I2019" t="s">
        <v>929</v>
      </c>
      <c r="J2019" t="s">
        <v>929</v>
      </c>
      <c r="K2019" t="s">
        <v>929</v>
      </c>
      <c r="L2019" t="s">
        <v>929</v>
      </c>
      <c r="M2019" t="s">
        <v>929</v>
      </c>
      <c r="N2019" t="s">
        <v>929</v>
      </c>
    </row>
    <row r="2020" spans="1:14">
      <c r="A2020">
        <v>803163</v>
      </c>
      <c r="B2020" t="s">
        <v>96</v>
      </c>
      <c r="C2020" t="s">
        <v>930</v>
      </c>
      <c r="D2020" t="s">
        <v>930</v>
      </c>
      <c r="E2020" t="s">
        <v>929</v>
      </c>
      <c r="F2020" t="s">
        <v>929</v>
      </c>
      <c r="G2020" t="s">
        <v>929</v>
      </c>
      <c r="H2020" t="s">
        <v>929</v>
      </c>
      <c r="I2020" t="s">
        <v>929</v>
      </c>
      <c r="J2020" t="s">
        <v>929</v>
      </c>
      <c r="K2020" t="s">
        <v>929</v>
      </c>
      <c r="L2020" t="s">
        <v>929</v>
      </c>
      <c r="M2020" t="s">
        <v>929</v>
      </c>
      <c r="N2020" t="s">
        <v>929</v>
      </c>
    </row>
    <row r="2021" spans="1:14">
      <c r="A2021">
        <v>803164</v>
      </c>
      <c r="B2021" t="s">
        <v>96</v>
      </c>
      <c r="C2021" t="s">
        <v>930</v>
      </c>
      <c r="D2021" t="s">
        <v>928</v>
      </c>
      <c r="E2021" t="s">
        <v>928</v>
      </c>
      <c r="F2021" t="s">
        <v>930</v>
      </c>
      <c r="G2021" t="s">
        <v>930</v>
      </c>
      <c r="H2021" t="s">
        <v>928</v>
      </c>
      <c r="I2021" t="s">
        <v>929</v>
      </c>
      <c r="J2021" t="s">
        <v>929</v>
      </c>
      <c r="K2021" t="s">
        <v>929</v>
      </c>
      <c r="L2021" t="s">
        <v>929</v>
      </c>
      <c r="M2021" t="s">
        <v>929</v>
      </c>
      <c r="N2021" t="s">
        <v>929</v>
      </c>
    </row>
    <row r="2022" spans="1:14">
      <c r="A2022">
        <v>803165</v>
      </c>
      <c r="B2022" t="s">
        <v>96</v>
      </c>
      <c r="C2022" t="s">
        <v>930</v>
      </c>
      <c r="D2022" t="s">
        <v>930</v>
      </c>
      <c r="E2022" t="s">
        <v>930</v>
      </c>
      <c r="F2022" t="s">
        <v>929</v>
      </c>
      <c r="G2022" t="s">
        <v>929</v>
      </c>
      <c r="H2022" t="s">
        <v>930</v>
      </c>
      <c r="I2022" t="s">
        <v>929</v>
      </c>
      <c r="J2022" t="s">
        <v>929</v>
      </c>
      <c r="K2022" t="s">
        <v>929</v>
      </c>
      <c r="L2022" t="s">
        <v>929</v>
      </c>
      <c r="M2022" t="s">
        <v>930</v>
      </c>
      <c r="N2022" t="s">
        <v>929</v>
      </c>
    </row>
    <row r="2023" spans="1:14">
      <c r="A2023">
        <v>803166</v>
      </c>
      <c r="B2023" t="s">
        <v>96</v>
      </c>
      <c r="C2023" t="s">
        <v>928</v>
      </c>
      <c r="D2023" t="s">
        <v>929</v>
      </c>
      <c r="E2023" t="s">
        <v>930</v>
      </c>
      <c r="F2023" t="s">
        <v>929</v>
      </c>
      <c r="G2023" t="s">
        <v>929</v>
      </c>
      <c r="H2023" t="s">
        <v>930</v>
      </c>
      <c r="I2023" t="s">
        <v>929</v>
      </c>
      <c r="J2023" t="s">
        <v>929</v>
      </c>
      <c r="K2023" t="s">
        <v>929</v>
      </c>
      <c r="L2023" t="s">
        <v>929</v>
      </c>
      <c r="M2023" t="s">
        <v>929</v>
      </c>
      <c r="N2023" t="s">
        <v>929</v>
      </c>
    </row>
    <row r="2024" spans="1:14">
      <c r="A2024">
        <v>803168</v>
      </c>
      <c r="B2024" t="s">
        <v>96</v>
      </c>
      <c r="C2024" t="s">
        <v>930</v>
      </c>
      <c r="D2024" t="s">
        <v>929</v>
      </c>
      <c r="E2024" t="s">
        <v>930</v>
      </c>
      <c r="F2024" t="s">
        <v>930</v>
      </c>
      <c r="G2024" t="s">
        <v>930</v>
      </c>
      <c r="H2024" t="s">
        <v>930</v>
      </c>
      <c r="I2024" t="s">
        <v>929</v>
      </c>
      <c r="J2024" t="s">
        <v>929</v>
      </c>
      <c r="K2024" t="s">
        <v>929</v>
      </c>
      <c r="L2024" t="s">
        <v>929</v>
      </c>
      <c r="M2024" t="s">
        <v>929</v>
      </c>
      <c r="N2024" t="s">
        <v>929</v>
      </c>
    </row>
    <row r="2025" spans="1:14">
      <c r="A2025">
        <v>803169</v>
      </c>
      <c r="B2025" t="s">
        <v>96</v>
      </c>
      <c r="C2025" t="s">
        <v>930</v>
      </c>
      <c r="D2025" t="s">
        <v>930</v>
      </c>
      <c r="E2025" t="s">
        <v>930</v>
      </c>
      <c r="F2025" t="s">
        <v>929</v>
      </c>
      <c r="G2025" t="s">
        <v>929</v>
      </c>
      <c r="H2025" t="s">
        <v>929</v>
      </c>
      <c r="I2025" t="s">
        <v>929</v>
      </c>
      <c r="J2025" t="s">
        <v>929</v>
      </c>
      <c r="K2025" t="s">
        <v>929</v>
      </c>
      <c r="L2025" t="s">
        <v>929</v>
      </c>
      <c r="M2025" t="s">
        <v>929</v>
      </c>
      <c r="N2025" t="s">
        <v>929</v>
      </c>
    </row>
    <row r="2026" spans="1:14">
      <c r="A2026">
        <v>803170</v>
      </c>
      <c r="B2026" t="s">
        <v>96</v>
      </c>
      <c r="C2026" t="s">
        <v>930</v>
      </c>
      <c r="D2026" t="s">
        <v>929</v>
      </c>
      <c r="E2026" t="s">
        <v>929</v>
      </c>
      <c r="F2026" t="s">
        <v>930</v>
      </c>
      <c r="G2026" t="s">
        <v>930</v>
      </c>
      <c r="H2026" t="s">
        <v>930</v>
      </c>
      <c r="I2026" t="s">
        <v>930</v>
      </c>
      <c r="J2026" t="s">
        <v>928</v>
      </c>
      <c r="K2026" t="s">
        <v>928</v>
      </c>
      <c r="L2026" t="s">
        <v>929</v>
      </c>
      <c r="M2026" t="s">
        <v>928</v>
      </c>
      <c r="N2026" t="s">
        <v>929</v>
      </c>
    </row>
    <row r="2027" spans="1:14">
      <c r="A2027">
        <v>803172</v>
      </c>
      <c r="B2027" t="s">
        <v>96</v>
      </c>
      <c r="C2027" t="s">
        <v>928</v>
      </c>
      <c r="D2027" t="s">
        <v>928</v>
      </c>
      <c r="E2027" t="s">
        <v>930</v>
      </c>
      <c r="F2027" t="s">
        <v>929</v>
      </c>
      <c r="G2027" t="s">
        <v>928</v>
      </c>
      <c r="H2027" t="s">
        <v>929</v>
      </c>
      <c r="I2027" t="s">
        <v>929</v>
      </c>
      <c r="J2027" t="s">
        <v>929</v>
      </c>
      <c r="K2027" t="s">
        <v>929</v>
      </c>
      <c r="L2027" t="s">
        <v>929</v>
      </c>
      <c r="M2027" t="s">
        <v>929</v>
      </c>
      <c r="N2027" t="s">
        <v>929</v>
      </c>
    </row>
    <row r="2028" spans="1:14">
      <c r="A2028">
        <v>803173</v>
      </c>
      <c r="B2028" t="s">
        <v>96</v>
      </c>
      <c r="C2028" t="s">
        <v>930</v>
      </c>
      <c r="D2028" t="s">
        <v>930</v>
      </c>
      <c r="E2028" t="s">
        <v>930</v>
      </c>
      <c r="F2028" t="s">
        <v>930</v>
      </c>
      <c r="G2028" t="s">
        <v>930</v>
      </c>
      <c r="H2028" t="s">
        <v>930</v>
      </c>
      <c r="I2028" t="s">
        <v>930</v>
      </c>
      <c r="J2028" t="s">
        <v>929</v>
      </c>
      <c r="K2028" t="s">
        <v>929</v>
      </c>
      <c r="L2028" t="s">
        <v>929</v>
      </c>
      <c r="M2028" t="s">
        <v>929</v>
      </c>
      <c r="N2028" t="s">
        <v>930</v>
      </c>
    </row>
    <row r="2029" spans="1:14">
      <c r="A2029">
        <v>803174</v>
      </c>
      <c r="B2029" t="s">
        <v>96</v>
      </c>
      <c r="C2029" t="s">
        <v>928</v>
      </c>
      <c r="D2029" t="s">
        <v>930</v>
      </c>
      <c r="E2029" t="s">
        <v>930</v>
      </c>
      <c r="F2029" t="s">
        <v>929</v>
      </c>
      <c r="G2029" t="s">
        <v>928</v>
      </c>
      <c r="H2029" t="s">
        <v>929</v>
      </c>
      <c r="I2029" t="s">
        <v>930</v>
      </c>
      <c r="J2029" t="s">
        <v>929</v>
      </c>
      <c r="K2029" t="s">
        <v>929</v>
      </c>
      <c r="L2029" t="s">
        <v>930</v>
      </c>
      <c r="M2029" t="s">
        <v>929</v>
      </c>
      <c r="N2029" t="s">
        <v>929</v>
      </c>
    </row>
    <row r="2030" spans="1:14">
      <c r="A2030">
        <v>803175</v>
      </c>
      <c r="B2030" t="s">
        <v>96</v>
      </c>
      <c r="C2030" t="s">
        <v>930</v>
      </c>
      <c r="D2030" t="s">
        <v>930</v>
      </c>
      <c r="E2030" t="s">
        <v>930</v>
      </c>
      <c r="F2030" t="s">
        <v>929</v>
      </c>
      <c r="G2030" t="s">
        <v>930</v>
      </c>
      <c r="H2030" t="s">
        <v>930</v>
      </c>
      <c r="I2030" t="s">
        <v>930</v>
      </c>
      <c r="J2030" t="s">
        <v>929</v>
      </c>
      <c r="K2030" t="s">
        <v>929</v>
      </c>
      <c r="L2030" t="s">
        <v>929</v>
      </c>
      <c r="M2030" t="s">
        <v>930</v>
      </c>
      <c r="N2030" t="s">
        <v>930</v>
      </c>
    </row>
    <row r="2031" spans="1:14">
      <c r="A2031">
        <v>803176</v>
      </c>
      <c r="B2031" t="s">
        <v>96</v>
      </c>
      <c r="C2031" t="s">
        <v>928</v>
      </c>
      <c r="D2031" t="s">
        <v>928</v>
      </c>
      <c r="E2031" t="s">
        <v>929</v>
      </c>
      <c r="F2031" t="s">
        <v>929</v>
      </c>
      <c r="G2031" t="s">
        <v>928</v>
      </c>
      <c r="H2031" t="s">
        <v>928</v>
      </c>
      <c r="I2031" t="s">
        <v>929</v>
      </c>
      <c r="J2031" t="s">
        <v>929</v>
      </c>
      <c r="K2031" t="s">
        <v>929</v>
      </c>
      <c r="L2031" t="s">
        <v>929</v>
      </c>
      <c r="M2031" t="s">
        <v>929</v>
      </c>
      <c r="N2031" t="s">
        <v>929</v>
      </c>
    </row>
    <row r="2032" spans="1:14">
      <c r="A2032">
        <v>803177</v>
      </c>
      <c r="B2032" t="s">
        <v>96</v>
      </c>
      <c r="C2032" t="s">
        <v>928</v>
      </c>
      <c r="D2032" t="s">
        <v>930</v>
      </c>
      <c r="E2032" t="s">
        <v>929</v>
      </c>
      <c r="F2032" t="s">
        <v>929</v>
      </c>
      <c r="G2032" t="s">
        <v>929</v>
      </c>
      <c r="H2032" t="s">
        <v>930</v>
      </c>
      <c r="I2032" t="s">
        <v>929</v>
      </c>
      <c r="J2032" t="s">
        <v>929</v>
      </c>
      <c r="K2032" t="s">
        <v>929</v>
      </c>
      <c r="L2032" t="s">
        <v>930</v>
      </c>
      <c r="M2032" t="s">
        <v>929</v>
      </c>
      <c r="N2032" t="s">
        <v>929</v>
      </c>
    </row>
    <row r="2033" spans="1:14">
      <c r="A2033">
        <v>803178</v>
      </c>
      <c r="B2033" t="s">
        <v>96</v>
      </c>
      <c r="C2033" t="s">
        <v>928</v>
      </c>
      <c r="D2033" t="s">
        <v>929</v>
      </c>
      <c r="E2033" t="s">
        <v>929</v>
      </c>
      <c r="F2033" t="s">
        <v>930</v>
      </c>
      <c r="G2033" t="s">
        <v>929</v>
      </c>
      <c r="H2033" t="s">
        <v>930</v>
      </c>
      <c r="I2033" t="s">
        <v>929</v>
      </c>
      <c r="J2033" t="s">
        <v>930</v>
      </c>
      <c r="K2033" t="s">
        <v>929</v>
      </c>
      <c r="L2033" t="s">
        <v>929</v>
      </c>
      <c r="M2033" t="s">
        <v>930</v>
      </c>
      <c r="N2033" t="s">
        <v>930</v>
      </c>
    </row>
    <row r="2034" spans="1:14">
      <c r="A2034">
        <v>803180</v>
      </c>
      <c r="B2034" t="s">
        <v>96</v>
      </c>
      <c r="C2034" t="s">
        <v>930</v>
      </c>
      <c r="D2034" t="s">
        <v>929</v>
      </c>
      <c r="E2034" t="s">
        <v>929</v>
      </c>
      <c r="F2034" t="s">
        <v>930</v>
      </c>
      <c r="G2034" t="s">
        <v>929</v>
      </c>
      <c r="H2034" t="s">
        <v>929</v>
      </c>
      <c r="I2034" t="s">
        <v>929</v>
      </c>
      <c r="J2034" t="s">
        <v>929</v>
      </c>
      <c r="K2034" t="s">
        <v>929</v>
      </c>
      <c r="L2034" t="s">
        <v>929</v>
      </c>
      <c r="M2034" t="s">
        <v>929</v>
      </c>
      <c r="N2034" t="s">
        <v>929</v>
      </c>
    </row>
    <row r="2035" spans="1:14">
      <c r="A2035">
        <v>803181</v>
      </c>
      <c r="B2035" t="s">
        <v>96</v>
      </c>
      <c r="C2035" t="s">
        <v>930</v>
      </c>
      <c r="D2035" t="s">
        <v>929</v>
      </c>
      <c r="E2035" t="s">
        <v>930</v>
      </c>
      <c r="F2035" t="s">
        <v>930</v>
      </c>
      <c r="G2035" t="s">
        <v>929</v>
      </c>
      <c r="H2035" t="s">
        <v>930</v>
      </c>
      <c r="I2035" t="s">
        <v>929</v>
      </c>
      <c r="J2035" t="s">
        <v>929</v>
      </c>
      <c r="K2035" t="s">
        <v>929</v>
      </c>
      <c r="L2035" t="s">
        <v>929</v>
      </c>
      <c r="M2035" t="s">
        <v>929</v>
      </c>
      <c r="N2035" t="s">
        <v>929</v>
      </c>
    </row>
    <row r="2036" spans="1:14">
      <c r="A2036">
        <v>803182</v>
      </c>
      <c r="B2036" t="s">
        <v>96</v>
      </c>
      <c r="C2036" t="s">
        <v>929</v>
      </c>
      <c r="D2036" t="s">
        <v>928</v>
      </c>
      <c r="E2036" t="s">
        <v>929</v>
      </c>
      <c r="F2036" t="s">
        <v>929</v>
      </c>
      <c r="G2036" t="s">
        <v>928</v>
      </c>
      <c r="H2036" t="s">
        <v>929</v>
      </c>
      <c r="I2036" t="s">
        <v>929</v>
      </c>
      <c r="J2036" t="s">
        <v>929</v>
      </c>
      <c r="K2036" t="s">
        <v>929</v>
      </c>
      <c r="L2036" t="s">
        <v>929</v>
      </c>
      <c r="M2036" t="s">
        <v>929</v>
      </c>
      <c r="N2036" t="s">
        <v>929</v>
      </c>
    </row>
    <row r="2037" spans="1:14">
      <c r="A2037">
        <v>803184</v>
      </c>
      <c r="B2037" t="s">
        <v>96</v>
      </c>
      <c r="C2037" t="s">
        <v>930</v>
      </c>
      <c r="D2037" t="s">
        <v>928</v>
      </c>
      <c r="E2037" t="s">
        <v>928</v>
      </c>
      <c r="F2037" t="s">
        <v>930</v>
      </c>
      <c r="G2037" t="s">
        <v>928</v>
      </c>
      <c r="H2037" t="s">
        <v>929</v>
      </c>
      <c r="I2037" t="s">
        <v>929</v>
      </c>
      <c r="J2037" t="s">
        <v>929</v>
      </c>
      <c r="K2037" t="s">
        <v>929</v>
      </c>
      <c r="L2037" t="s">
        <v>929</v>
      </c>
      <c r="M2037" t="s">
        <v>929</v>
      </c>
      <c r="N2037" t="s">
        <v>929</v>
      </c>
    </row>
    <row r="2038" spans="1:14">
      <c r="A2038">
        <v>803185</v>
      </c>
      <c r="B2038" t="s">
        <v>96</v>
      </c>
      <c r="C2038" t="s">
        <v>930</v>
      </c>
      <c r="D2038" t="s">
        <v>930</v>
      </c>
      <c r="E2038" t="s">
        <v>929</v>
      </c>
      <c r="F2038" t="s">
        <v>930</v>
      </c>
      <c r="G2038" t="s">
        <v>930</v>
      </c>
      <c r="H2038" t="s">
        <v>930</v>
      </c>
      <c r="I2038" t="s">
        <v>929</v>
      </c>
      <c r="J2038" t="s">
        <v>929</v>
      </c>
      <c r="K2038" t="s">
        <v>929</v>
      </c>
      <c r="L2038" t="s">
        <v>929</v>
      </c>
      <c r="M2038" t="s">
        <v>929</v>
      </c>
      <c r="N2038" t="s">
        <v>929</v>
      </c>
    </row>
    <row r="2039" spans="1:14">
      <c r="A2039">
        <v>803186</v>
      </c>
      <c r="B2039" t="s">
        <v>96</v>
      </c>
      <c r="C2039" t="s">
        <v>929</v>
      </c>
      <c r="D2039" t="s">
        <v>930</v>
      </c>
      <c r="E2039" t="s">
        <v>930</v>
      </c>
      <c r="F2039" t="s">
        <v>930</v>
      </c>
      <c r="G2039" t="s">
        <v>929</v>
      </c>
      <c r="H2039" t="s">
        <v>930</v>
      </c>
      <c r="I2039" t="s">
        <v>929</v>
      </c>
      <c r="J2039" t="s">
        <v>929</v>
      </c>
      <c r="K2039" t="s">
        <v>929</v>
      </c>
      <c r="L2039" t="s">
        <v>929</v>
      </c>
      <c r="M2039" t="s">
        <v>929</v>
      </c>
      <c r="N2039" t="s">
        <v>929</v>
      </c>
    </row>
    <row r="2040" spans="1:14">
      <c r="A2040">
        <v>803187</v>
      </c>
      <c r="B2040" t="s">
        <v>96</v>
      </c>
      <c r="C2040" t="s">
        <v>930</v>
      </c>
      <c r="D2040" t="s">
        <v>929</v>
      </c>
      <c r="E2040" t="s">
        <v>930</v>
      </c>
      <c r="F2040" t="s">
        <v>930</v>
      </c>
      <c r="G2040" t="s">
        <v>929</v>
      </c>
      <c r="H2040" t="s">
        <v>929</v>
      </c>
      <c r="I2040" t="s">
        <v>929</v>
      </c>
      <c r="J2040" t="s">
        <v>929</v>
      </c>
      <c r="K2040" t="s">
        <v>929</v>
      </c>
      <c r="L2040" t="s">
        <v>929</v>
      </c>
      <c r="M2040" t="s">
        <v>929</v>
      </c>
      <c r="N2040" t="s">
        <v>929</v>
      </c>
    </row>
    <row r="2041" spans="1:14">
      <c r="A2041">
        <v>803188</v>
      </c>
      <c r="B2041" t="s">
        <v>96</v>
      </c>
      <c r="C2041" t="s">
        <v>930</v>
      </c>
      <c r="D2041" t="s">
        <v>929</v>
      </c>
      <c r="E2041" t="s">
        <v>929</v>
      </c>
      <c r="F2041" t="s">
        <v>929</v>
      </c>
      <c r="G2041" t="s">
        <v>930</v>
      </c>
      <c r="H2041" t="s">
        <v>930</v>
      </c>
      <c r="I2041" t="s">
        <v>929</v>
      </c>
      <c r="J2041" t="s">
        <v>929</v>
      </c>
      <c r="K2041" t="s">
        <v>929</v>
      </c>
      <c r="L2041" t="s">
        <v>929</v>
      </c>
      <c r="M2041" t="s">
        <v>929</v>
      </c>
      <c r="N2041" t="s">
        <v>929</v>
      </c>
    </row>
    <row r="2042" spans="1:14">
      <c r="A2042">
        <v>803190</v>
      </c>
      <c r="B2042" t="s">
        <v>96</v>
      </c>
      <c r="C2042" t="s">
        <v>930</v>
      </c>
      <c r="D2042" t="s">
        <v>928</v>
      </c>
      <c r="E2042" t="s">
        <v>930</v>
      </c>
      <c r="F2042" t="s">
        <v>930</v>
      </c>
      <c r="G2042" t="s">
        <v>929</v>
      </c>
      <c r="H2042" t="s">
        <v>930</v>
      </c>
      <c r="I2042" t="s">
        <v>930</v>
      </c>
      <c r="J2042" t="s">
        <v>928</v>
      </c>
      <c r="K2042" t="s">
        <v>929</v>
      </c>
      <c r="L2042" t="s">
        <v>930</v>
      </c>
      <c r="M2042" t="s">
        <v>930</v>
      </c>
      <c r="N2042" t="s">
        <v>930</v>
      </c>
    </row>
    <row r="2043" spans="1:14">
      <c r="A2043">
        <v>803191</v>
      </c>
      <c r="B2043" t="s">
        <v>96</v>
      </c>
      <c r="C2043" t="s">
        <v>930</v>
      </c>
      <c r="D2043" t="s">
        <v>930</v>
      </c>
      <c r="E2043" t="s">
        <v>930</v>
      </c>
      <c r="F2043" t="s">
        <v>929</v>
      </c>
      <c r="G2043" t="s">
        <v>930</v>
      </c>
      <c r="H2043" t="s">
        <v>930</v>
      </c>
      <c r="I2043" t="s">
        <v>930</v>
      </c>
      <c r="J2043" t="s">
        <v>929</v>
      </c>
      <c r="K2043" t="s">
        <v>929</v>
      </c>
      <c r="L2043" t="s">
        <v>930</v>
      </c>
      <c r="M2043" t="s">
        <v>930</v>
      </c>
      <c r="N2043" t="s">
        <v>929</v>
      </c>
    </row>
    <row r="2044" spans="1:14">
      <c r="A2044">
        <v>803192</v>
      </c>
      <c r="B2044" t="s">
        <v>96</v>
      </c>
      <c r="C2044" t="s">
        <v>928</v>
      </c>
      <c r="D2044" t="s">
        <v>930</v>
      </c>
      <c r="E2044" t="s">
        <v>930</v>
      </c>
      <c r="F2044" t="s">
        <v>929</v>
      </c>
      <c r="G2044" t="s">
        <v>929</v>
      </c>
      <c r="H2044" t="s">
        <v>928</v>
      </c>
      <c r="I2044" t="s">
        <v>929</v>
      </c>
      <c r="J2044" t="s">
        <v>929</v>
      </c>
      <c r="K2044" t="s">
        <v>929</v>
      </c>
      <c r="L2044" t="s">
        <v>929</v>
      </c>
      <c r="M2044" t="s">
        <v>929</v>
      </c>
      <c r="N2044" t="s">
        <v>929</v>
      </c>
    </row>
    <row r="2045" spans="1:14">
      <c r="A2045">
        <v>803193</v>
      </c>
      <c r="B2045" t="s">
        <v>96</v>
      </c>
      <c r="C2045" t="s">
        <v>930</v>
      </c>
      <c r="D2045" t="s">
        <v>929</v>
      </c>
      <c r="E2045" t="s">
        <v>929</v>
      </c>
      <c r="F2045" t="s">
        <v>929</v>
      </c>
      <c r="G2045" t="s">
        <v>930</v>
      </c>
      <c r="H2045" t="s">
        <v>929</v>
      </c>
      <c r="I2045" t="s">
        <v>929</v>
      </c>
      <c r="J2045" t="s">
        <v>929</v>
      </c>
      <c r="K2045" t="s">
        <v>929</v>
      </c>
      <c r="L2045" t="s">
        <v>929</v>
      </c>
      <c r="M2045" t="s">
        <v>929</v>
      </c>
      <c r="N2045" t="s">
        <v>929</v>
      </c>
    </row>
    <row r="2046" spans="1:14">
      <c r="A2046">
        <v>803194</v>
      </c>
      <c r="B2046" t="s">
        <v>96</v>
      </c>
      <c r="C2046" t="s">
        <v>930</v>
      </c>
      <c r="D2046" t="s">
        <v>929</v>
      </c>
      <c r="E2046" t="s">
        <v>929</v>
      </c>
      <c r="F2046" t="s">
        <v>929</v>
      </c>
      <c r="G2046" t="s">
        <v>930</v>
      </c>
      <c r="H2046" t="s">
        <v>929</v>
      </c>
      <c r="I2046" t="s">
        <v>929</v>
      </c>
      <c r="J2046" t="s">
        <v>929</v>
      </c>
      <c r="K2046" t="s">
        <v>929</v>
      </c>
      <c r="L2046" t="s">
        <v>929</v>
      </c>
      <c r="M2046" t="s">
        <v>929</v>
      </c>
      <c r="N2046" t="s">
        <v>929</v>
      </c>
    </row>
    <row r="2047" spans="1:14">
      <c r="A2047">
        <v>803195</v>
      </c>
      <c r="B2047" t="s">
        <v>96</v>
      </c>
      <c r="C2047" t="s">
        <v>928</v>
      </c>
      <c r="D2047" t="s">
        <v>928</v>
      </c>
      <c r="E2047" t="s">
        <v>930</v>
      </c>
      <c r="F2047" t="s">
        <v>928</v>
      </c>
      <c r="G2047" t="s">
        <v>929</v>
      </c>
      <c r="H2047" t="s">
        <v>928</v>
      </c>
      <c r="I2047" t="s">
        <v>928</v>
      </c>
      <c r="J2047" t="s">
        <v>929</v>
      </c>
      <c r="K2047" t="s">
        <v>928</v>
      </c>
      <c r="L2047" t="s">
        <v>928</v>
      </c>
      <c r="M2047" t="s">
        <v>928</v>
      </c>
      <c r="N2047" t="s">
        <v>929</v>
      </c>
    </row>
    <row r="2048" spans="1:14">
      <c r="A2048">
        <v>803196</v>
      </c>
      <c r="B2048" t="s">
        <v>96</v>
      </c>
      <c r="C2048" t="s">
        <v>930</v>
      </c>
      <c r="D2048" t="s">
        <v>928</v>
      </c>
      <c r="E2048" t="s">
        <v>929</v>
      </c>
      <c r="F2048" t="s">
        <v>930</v>
      </c>
      <c r="G2048" t="s">
        <v>929</v>
      </c>
      <c r="H2048" t="s">
        <v>929</v>
      </c>
      <c r="I2048" t="s">
        <v>930</v>
      </c>
      <c r="J2048" t="s">
        <v>929</v>
      </c>
      <c r="K2048" t="s">
        <v>929</v>
      </c>
      <c r="L2048" t="s">
        <v>929</v>
      </c>
      <c r="M2048" t="s">
        <v>929</v>
      </c>
      <c r="N2048" t="s">
        <v>929</v>
      </c>
    </row>
    <row r="2049" spans="1:14">
      <c r="A2049">
        <v>803197</v>
      </c>
      <c r="B2049" t="s">
        <v>96</v>
      </c>
      <c r="C2049" t="s">
        <v>928</v>
      </c>
      <c r="D2049" t="s">
        <v>928</v>
      </c>
      <c r="E2049" t="s">
        <v>930</v>
      </c>
      <c r="F2049" t="s">
        <v>930</v>
      </c>
      <c r="G2049" t="s">
        <v>929</v>
      </c>
      <c r="H2049" t="s">
        <v>930</v>
      </c>
      <c r="I2049" t="s">
        <v>930</v>
      </c>
      <c r="J2049" t="s">
        <v>929</v>
      </c>
      <c r="K2049" t="s">
        <v>928</v>
      </c>
      <c r="L2049" t="s">
        <v>928</v>
      </c>
      <c r="M2049" t="s">
        <v>930</v>
      </c>
      <c r="N2049" t="s">
        <v>930</v>
      </c>
    </row>
    <row r="2050" spans="1:14">
      <c r="A2050">
        <v>803198</v>
      </c>
      <c r="B2050" t="s">
        <v>96</v>
      </c>
      <c r="C2050" t="s">
        <v>930</v>
      </c>
      <c r="D2050" t="s">
        <v>930</v>
      </c>
      <c r="E2050" t="s">
        <v>929</v>
      </c>
      <c r="F2050" t="s">
        <v>930</v>
      </c>
      <c r="G2050" t="s">
        <v>930</v>
      </c>
      <c r="H2050" t="s">
        <v>929</v>
      </c>
      <c r="I2050" t="s">
        <v>929</v>
      </c>
      <c r="J2050" t="s">
        <v>929</v>
      </c>
      <c r="K2050" t="s">
        <v>929</v>
      </c>
      <c r="L2050" t="s">
        <v>929</v>
      </c>
      <c r="M2050" t="s">
        <v>929</v>
      </c>
      <c r="N2050" t="s">
        <v>929</v>
      </c>
    </row>
    <row r="2051" spans="1:14">
      <c r="A2051">
        <v>803199</v>
      </c>
      <c r="B2051" t="s">
        <v>96</v>
      </c>
      <c r="C2051" t="s">
        <v>930</v>
      </c>
      <c r="D2051" t="s">
        <v>929</v>
      </c>
      <c r="E2051" t="s">
        <v>928</v>
      </c>
      <c r="F2051" t="s">
        <v>929</v>
      </c>
      <c r="G2051" t="s">
        <v>928</v>
      </c>
      <c r="H2051" t="s">
        <v>930</v>
      </c>
      <c r="I2051" t="s">
        <v>929</v>
      </c>
      <c r="J2051" t="s">
        <v>929</v>
      </c>
      <c r="K2051" t="s">
        <v>929</v>
      </c>
      <c r="L2051" t="s">
        <v>929</v>
      </c>
      <c r="M2051" t="s">
        <v>929</v>
      </c>
      <c r="N2051" t="s">
        <v>929</v>
      </c>
    </row>
    <row r="2052" spans="1:14">
      <c r="A2052">
        <v>803200</v>
      </c>
      <c r="B2052" t="s">
        <v>96</v>
      </c>
      <c r="C2052" t="s">
        <v>929</v>
      </c>
      <c r="D2052" t="s">
        <v>930</v>
      </c>
      <c r="E2052" t="s">
        <v>930</v>
      </c>
      <c r="F2052" t="s">
        <v>929</v>
      </c>
      <c r="G2052" t="s">
        <v>929</v>
      </c>
      <c r="H2052" t="s">
        <v>929</v>
      </c>
      <c r="I2052" t="s">
        <v>929</v>
      </c>
      <c r="J2052" t="s">
        <v>929</v>
      </c>
      <c r="K2052" t="s">
        <v>929</v>
      </c>
      <c r="L2052" t="s">
        <v>929</v>
      </c>
      <c r="M2052" t="s">
        <v>929</v>
      </c>
      <c r="N2052" t="s">
        <v>929</v>
      </c>
    </row>
    <row r="2053" spans="1:14">
      <c r="A2053">
        <v>803201</v>
      </c>
      <c r="B2053" t="s">
        <v>96</v>
      </c>
      <c r="C2053" t="s">
        <v>930</v>
      </c>
      <c r="D2053" t="s">
        <v>930</v>
      </c>
      <c r="E2053" t="s">
        <v>930</v>
      </c>
      <c r="F2053" t="s">
        <v>929</v>
      </c>
      <c r="G2053" t="s">
        <v>930</v>
      </c>
      <c r="H2053" t="s">
        <v>930</v>
      </c>
      <c r="I2053" t="s">
        <v>929</v>
      </c>
      <c r="J2053" t="s">
        <v>929</v>
      </c>
      <c r="K2053" t="s">
        <v>929</v>
      </c>
      <c r="L2053" t="s">
        <v>929</v>
      </c>
      <c r="M2053" t="s">
        <v>929</v>
      </c>
      <c r="N2053" t="s">
        <v>929</v>
      </c>
    </row>
    <row r="2054" spans="1:14">
      <c r="A2054">
        <v>803203</v>
      </c>
      <c r="B2054" t="s">
        <v>96</v>
      </c>
      <c r="C2054" t="s">
        <v>930</v>
      </c>
      <c r="D2054" t="s">
        <v>930</v>
      </c>
      <c r="E2054" t="s">
        <v>929</v>
      </c>
      <c r="F2054" t="s">
        <v>929</v>
      </c>
      <c r="G2054" t="s">
        <v>930</v>
      </c>
      <c r="H2054" t="s">
        <v>930</v>
      </c>
      <c r="I2054" t="s">
        <v>929</v>
      </c>
      <c r="J2054" t="s">
        <v>929</v>
      </c>
      <c r="K2054" t="s">
        <v>929</v>
      </c>
      <c r="L2054" t="s">
        <v>929</v>
      </c>
      <c r="M2054" t="s">
        <v>929</v>
      </c>
      <c r="N2054" t="s">
        <v>929</v>
      </c>
    </row>
    <row r="2055" spans="1:14">
      <c r="A2055">
        <v>803204</v>
      </c>
      <c r="B2055" t="s">
        <v>96</v>
      </c>
      <c r="C2055" t="s">
        <v>928</v>
      </c>
      <c r="D2055" t="s">
        <v>930</v>
      </c>
      <c r="E2055" t="s">
        <v>928</v>
      </c>
      <c r="F2055" t="s">
        <v>928</v>
      </c>
      <c r="G2055" t="s">
        <v>928</v>
      </c>
      <c r="H2055" t="s">
        <v>928</v>
      </c>
      <c r="I2055" t="s">
        <v>928</v>
      </c>
      <c r="J2055" t="s">
        <v>928</v>
      </c>
      <c r="K2055" t="s">
        <v>929</v>
      </c>
      <c r="L2055" t="s">
        <v>929</v>
      </c>
      <c r="M2055" t="s">
        <v>928</v>
      </c>
      <c r="N2055" t="s">
        <v>928</v>
      </c>
    </row>
    <row r="2056" spans="1:14">
      <c r="A2056">
        <v>803205</v>
      </c>
      <c r="B2056" t="s">
        <v>96</v>
      </c>
      <c r="C2056" t="s">
        <v>930</v>
      </c>
      <c r="D2056" t="s">
        <v>930</v>
      </c>
      <c r="E2056" t="s">
        <v>929</v>
      </c>
      <c r="F2056" t="s">
        <v>929</v>
      </c>
      <c r="G2056" t="s">
        <v>929</v>
      </c>
      <c r="H2056" t="s">
        <v>930</v>
      </c>
      <c r="I2056" t="s">
        <v>929</v>
      </c>
      <c r="J2056" t="s">
        <v>929</v>
      </c>
      <c r="K2056" t="s">
        <v>929</v>
      </c>
      <c r="L2056" t="s">
        <v>929</v>
      </c>
      <c r="M2056" t="s">
        <v>929</v>
      </c>
      <c r="N2056" t="s">
        <v>929</v>
      </c>
    </row>
    <row r="2057" spans="1:14">
      <c r="A2057">
        <v>803206</v>
      </c>
      <c r="B2057" t="s">
        <v>96</v>
      </c>
      <c r="C2057" t="s">
        <v>930</v>
      </c>
      <c r="D2057" t="s">
        <v>930</v>
      </c>
      <c r="E2057" t="s">
        <v>929</v>
      </c>
      <c r="F2057" t="s">
        <v>930</v>
      </c>
      <c r="G2057" t="s">
        <v>929</v>
      </c>
      <c r="H2057" t="s">
        <v>929</v>
      </c>
      <c r="I2057" t="s">
        <v>929</v>
      </c>
      <c r="J2057" t="s">
        <v>929</v>
      </c>
      <c r="K2057" t="s">
        <v>929</v>
      </c>
      <c r="L2057" t="s">
        <v>929</v>
      </c>
      <c r="M2057" t="s">
        <v>929</v>
      </c>
      <c r="N2057" t="s">
        <v>929</v>
      </c>
    </row>
    <row r="2058" spans="1:14">
      <c r="A2058">
        <v>803207</v>
      </c>
      <c r="B2058" t="s">
        <v>96</v>
      </c>
      <c r="C2058" t="s">
        <v>928</v>
      </c>
      <c r="D2058" t="s">
        <v>928</v>
      </c>
      <c r="E2058" t="s">
        <v>930</v>
      </c>
      <c r="F2058" t="s">
        <v>929</v>
      </c>
      <c r="G2058" t="s">
        <v>929</v>
      </c>
      <c r="H2058" t="s">
        <v>930</v>
      </c>
      <c r="I2058" t="s">
        <v>930</v>
      </c>
      <c r="J2058" t="s">
        <v>929</v>
      </c>
      <c r="K2058" t="s">
        <v>929</v>
      </c>
      <c r="L2058" t="s">
        <v>930</v>
      </c>
      <c r="M2058" t="s">
        <v>929</v>
      </c>
      <c r="N2058" t="s">
        <v>929</v>
      </c>
    </row>
    <row r="2059" spans="1:14">
      <c r="A2059">
        <v>803208</v>
      </c>
      <c r="B2059" t="s">
        <v>96</v>
      </c>
      <c r="C2059" t="s">
        <v>928</v>
      </c>
      <c r="D2059" t="s">
        <v>930</v>
      </c>
      <c r="E2059" t="s">
        <v>930</v>
      </c>
      <c r="F2059" t="s">
        <v>930</v>
      </c>
      <c r="G2059" t="s">
        <v>929</v>
      </c>
      <c r="H2059" t="s">
        <v>930</v>
      </c>
      <c r="I2059" t="s">
        <v>928</v>
      </c>
      <c r="J2059" t="s">
        <v>929</v>
      </c>
      <c r="K2059" t="s">
        <v>929</v>
      </c>
      <c r="L2059" t="s">
        <v>930</v>
      </c>
      <c r="M2059" t="s">
        <v>930</v>
      </c>
      <c r="N2059" t="s">
        <v>929</v>
      </c>
    </row>
    <row r="2060" spans="1:14">
      <c r="A2060">
        <v>803209</v>
      </c>
      <c r="B2060" t="s">
        <v>96</v>
      </c>
      <c r="C2060" t="s">
        <v>928</v>
      </c>
      <c r="D2060" t="s">
        <v>928</v>
      </c>
      <c r="E2060" t="s">
        <v>929</v>
      </c>
      <c r="F2060" t="s">
        <v>929</v>
      </c>
      <c r="G2060" t="s">
        <v>929</v>
      </c>
      <c r="H2060" t="s">
        <v>930</v>
      </c>
      <c r="I2060" t="s">
        <v>929</v>
      </c>
      <c r="J2060" t="s">
        <v>929</v>
      </c>
      <c r="K2060" t="s">
        <v>929</v>
      </c>
      <c r="L2060" t="s">
        <v>930</v>
      </c>
      <c r="M2060" t="s">
        <v>929</v>
      </c>
      <c r="N2060" t="s">
        <v>929</v>
      </c>
    </row>
    <row r="2061" spans="1:14">
      <c r="A2061">
        <v>803210</v>
      </c>
      <c r="B2061" t="s">
        <v>96</v>
      </c>
      <c r="C2061" t="s">
        <v>930</v>
      </c>
      <c r="D2061" t="s">
        <v>928</v>
      </c>
      <c r="E2061" t="s">
        <v>930</v>
      </c>
      <c r="F2061" t="s">
        <v>930</v>
      </c>
      <c r="G2061" t="s">
        <v>930</v>
      </c>
      <c r="H2061" t="s">
        <v>930</v>
      </c>
      <c r="I2061" t="s">
        <v>930</v>
      </c>
      <c r="J2061" t="s">
        <v>930</v>
      </c>
      <c r="K2061" t="s">
        <v>930</v>
      </c>
      <c r="L2061" t="s">
        <v>930</v>
      </c>
      <c r="M2061" t="s">
        <v>929</v>
      </c>
      <c r="N2061" t="s">
        <v>929</v>
      </c>
    </row>
    <row r="2062" spans="1:14">
      <c r="A2062">
        <v>803211</v>
      </c>
      <c r="B2062" t="s">
        <v>96</v>
      </c>
      <c r="C2062" t="s">
        <v>928</v>
      </c>
      <c r="D2062" t="s">
        <v>928</v>
      </c>
      <c r="E2062" t="s">
        <v>928</v>
      </c>
      <c r="F2062" t="s">
        <v>929</v>
      </c>
      <c r="G2062" t="s">
        <v>928</v>
      </c>
      <c r="H2062" t="s">
        <v>929</v>
      </c>
      <c r="I2062" t="s">
        <v>929</v>
      </c>
      <c r="J2062" t="s">
        <v>929</v>
      </c>
      <c r="K2062" t="s">
        <v>929</v>
      </c>
      <c r="L2062" t="s">
        <v>929</v>
      </c>
      <c r="M2062" t="s">
        <v>929</v>
      </c>
      <c r="N2062" t="s">
        <v>929</v>
      </c>
    </row>
    <row r="2063" spans="1:14">
      <c r="A2063">
        <v>803213</v>
      </c>
      <c r="B2063" t="s">
        <v>96</v>
      </c>
      <c r="C2063" t="s">
        <v>930</v>
      </c>
      <c r="D2063" t="s">
        <v>930</v>
      </c>
      <c r="E2063" t="s">
        <v>929</v>
      </c>
      <c r="F2063" t="s">
        <v>929</v>
      </c>
      <c r="G2063" t="s">
        <v>929</v>
      </c>
      <c r="H2063" t="s">
        <v>929</v>
      </c>
      <c r="I2063" t="s">
        <v>929</v>
      </c>
      <c r="J2063" t="s">
        <v>929</v>
      </c>
      <c r="K2063" t="s">
        <v>929</v>
      </c>
      <c r="L2063" t="s">
        <v>929</v>
      </c>
      <c r="M2063" t="s">
        <v>929</v>
      </c>
      <c r="N2063" t="s">
        <v>929</v>
      </c>
    </row>
    <row r="2064" spans="1:14">
      <c r="A2064">
        <v>803214</v>
      </c>
      <c r="B2064" t="s">
        <v>96</v>
      </c>
      <c r="C2064" t="s">
        <v>930</v>
      </c>
      <c r="D2064" t="s">
        <v>929</v>
      </c>
      <c r="E2064" t="s">
        <v>929</v>
      </c>
      <c r="F2064" t="s">
        <v>930</v>
      </c>
      <c r="G2064" t="s">
        <v>929</v>
      </c>
      <c r="H2064" t="s">
        <v>930</v>
      </c>
      <c r="I2064" t="s">
        <v>929</v>
      </c>
      <c r="J2064" t="s">
        <v>929</v>
      </c>
      <c r="K2064" t="s">
        <v>929</v>
      </c>
      <c r="L2064" t="s">
        <v>929</v>
      </c>
      <c r="M2064" t="s">
        <v>930</v>
      </c>
      <c r="N2064" t="s">
        <v>929</v>
      </c>
    </row>
    <row r="2065" spans="1:14">
      <c r="A2065">
        <v>803216</v>
      </c>
      <c r="B2065" t="s">
        <v>96</v>
      </c>
      <c r="C2065" t="s">
        <v>929</v>
      </c>
      <c r="D2065" t="s">
        <v>929</v>
      </c>
      <c r="E2065" t="s">
        <v>930</v>
      </c>
      <c r="F2065" t="s">
        <v>930</v>
      </c>
      <c r="G2065" t="s">
        <v>930</v>
      </c>
      <c r="H2065" t="s">
        <v>929</v>
      </c>
      <c r="I2065" t="s">
        <v>929</v>
      </c>
      <c r="J2065" t="s">
        <v>929</v>
      </c>
      <c r="K2065" t="s">
        <v>929</v>
      </c>
      <c r="L2065" t="s">
        <v>929</v>
      </c>
      <c r="M2065" t="s">
        <v>929</v>
      </c>
      <c r="N2065" t="s">
        <v>929</v>
      </c>
    </row>
    <row r="2066" spans="1:14">
      <c r="A2066">
        <v>803217</v>
      </c>
      <c r="B2066" t="s">
        <v>96</v>
      </c>
      <c r="C2066" t="s">
        <v>930</v>
      </c>
      <c r="D2066" t="s">
        <v>928</v>
      </c>
      <c r="E2066" t="s">
        <v>929</v>
      </c>
      <c r="F2066" t="s">
        <v>928</v>
      </c>
      <c r="G2066" t="s">
        <v>929</v>
      </c>
      <c r="H2066" t="s">
        <v>929</v>
      </c>
      <c r="I2066" t="s">
        <v>929</v>
      </c>
      <c r="J2066" t="s">
        <v>929</v>
      </c>
      <c r="K2066" t="s">
        <v>929</v>
      </c>
      <c r="L2066" t="s">
        <v>929</v>
      </c>
      <c r="M2066" t="s">
        <v>929</v>
      </c>
      <c r="N2066" t="s">
        <v>929</v>
      </c>
    </row>
    <row r="2067" spans="1:14">
      <c r="A2067">
        <v>803218</v>
      </c>
      <c r="B2067" t="s">
        <v>96</v>
      </c>
      <c r="C2067" t="s">
        <v>930</v>
      </c>
      <c r="D2067" t="s">
        <v>928</v>
      </c>
      <c r="E2067" t="s">
        <v>929</v>
      </c>
      <c r="F2067" t="s">
        <v>929</v>
      </c>
      <c r="G2067" t="s">
        <v>930</v>
      </c>
      <c r="H2067" t="s">
        <v>930</v>
      </c>
      <c r="I2067" t="s">
        <v>928</v>
      </c>
      <c r="J2067" t="s">
        <v>929</v>
      </c>
      <c r="K2067" t="s">
        <v>928</v>
      </c>
      <c r="L2067" t="s">
        <v>929</v>
      </c>
      <c r="M2067" t="s">
        <v>928</v>
      </c>
      <c r="N2067" t="s">
        <v>928</v>
      </c>
    </row>
    <row r="2068" spans="1:14">
      <c r="A2068">
        <v>803222</v>
      </c>
      <c r="B2068" t="s">
        <v>96</v>
      </c>
      <c r="C2068" t="s">
        <v>930</v>
      </c>
      <c r="D2068" t="s">
        <v>930</v>
      </c>
      <c r="E2068" t="s">
        <v>930</v>
      </c>
      <c r="F2068" t="s">
        <v>929</v>
      </c>
      <c r="G2068" t="s">
        <v>928</v>
      </c>
      <c r="H2068" t="s">
        <v>930</v>
      </c>
      <c r="I2068" t="s">
        <v>929</v>
      </c>
      <c r="J2068" t="s">
        <v>930</v>
      </c>
      <c r="K2068" t="s">
        <v>929</v>
      </c>
      <c r="L2068" t="s">
        <v>929</v>
      </c>
      <c r="M2068" t="s">
        <v>930</v>
      </c>
      <c r="N2068" t="s">
        <v>929</v>
      </c>
    </row>
    <row r="2069" spans="1:14">
      <c r="A2069">
        <v>803223</v>
      </c>
      <c r="B2069" t="s">
        <v>96</v>
      </c>
      <c r="C2069" t="s">
        <v>930</v>
      </c>
      <c r="D2069" t="s">
        <v>928</v>
      </c>
      <c r="E2069" t="s">
        <v>929</v>
      </c>
      <c r="F2069" t="s">
        <v>929</v>
      </c>
      <c r="G2069" t="s">
        <v>930</v>
      </c>
      <c r="H2069" t="s">
        <v>929</v>
      </c>
      <c r="I2069" t="s">
        <v>929</v>
      </c>
      <c r="J2069" t="s">
        <v>929</v>
      </c>
      <c r="K2069" t="s">
        <v>929</v>
      </c>
      <c r="L2069" t="s">
        <v>929</v>
      </c>
      <c r="M2069" t="s">
        <v>929</v>
      </c>
      <c r="N2069" t="s">
        <v>929</v>
      </c>
    </row>
    <row r="2070" spans="1:14">
      <c r="A2070">
        <v>803224</v>
      </c>
      <c r="B2070" t="s">
        <v>96</v>
      </c>
      <c r="C2070" t="s">
        <v>930</v>
      </c>
      <c r="D2070" t="s">
        <v>930</v>
      </c>
      <c r="E2070" t="s">
        <v>930</v>
      </c>
      <c r="F2070" t="s">
        <v>929</v>
      </c>
      <c r="G2070" t="s">
        <v>929</v>
      </c>
      <c r="H2070" t="s">
        <v>929</v>
      </c>
      <c r="I2070" t="s">
        <v>929</v>
      </c>
      <c r="J2070" t="s">
        <v>929</v>
      </c>
      <c r="K2070" t="s">
        <v>929</v>
      </c>
      <c r="L2070" t="s">
        <v>929</v>
      </c>
      <c r="M2070" t="s">
        <v>929</v>
      </c>
      <c r="N2070" t="s">
        <v>929</v>
      </c>
    </row>
    <row r="2071" spans="1:14">
      <c r="A2071">
        <v>803226</v>
      </c>
      <c r="B2071" t="s">
        <v>96</v>
      </c>
      <c r="C2071" t="s">
        <v>930</v>
      </c>
      <c r="D2071" t="s">
        <v>930</v>
      </c>
      <c r="E2071" t="s">
        <v>929</v>
      </c>
      <c r="F2071" t="s">
        <v>930</v>
      </c>
      <c r="G2071" t="s">
        <v>929</v>
      </c>
      <c r="H2071" t="s">
        <v>929</v>
      </c>
      <c r="I2071" t="s">
        <v>929</v>
      </c>
      <c r="J2071" t="s">
        <v>929</v>
      </c>
      <c r="K2071" t="s">
        <v>929</v>
      </c>
      <c r="L2071" t="s">
        <v>929</v>
      </c>
      <c r="M2071" t="s">
        <v>929</v>
      </c>
      <c r="N2071" t="s">
        <v>929</v>
      </c>
    </row>
    <row r="2072" spans="1:14">
      <c r="A2072">
        <v>803227</v>
      </c>
      <c r="B2072" t="s">
        <v>96</v>
      </c>
      <c r="C2072" t="s">
        <v>930</v>
      </c>
      <c r="D2072" t="s">
        <v>930</v>
      </c>
      <c r="E2072" t="s">
        <v>929</v>
      </c>
      <c r="F2072" t="s">
        <v>930</v>
      </c>
      <c r="G2072" t="s">
        <v>929</v>
      </c>
      <c r="H2072" t="s">
        <v>929</v>
      </c>
      <c r="I2072" t="s">
        <v>929</v>
      </c>
      <c r="J2072" t="s">
        <v>929</v>
      </c>
      <c r="K2072" t="s">
        <v>929</v>
      </c>
      <c r="L2072" t="s">
        <v>929</v>
      </c>
      <c r="M2072" t="s">
        <v>929</v>
      </c>
      <c r="N2072" t="s">
        <v>929</v>
      </c>
    </row>
    <row r="2073" spans="1:14">
      <c r="A2073">
        <v>803230</v>
      </c>
      <c r="B2073" t="s">
        <v>96</v>
      </c>
      <c r="C2073" t="s">
        <v>930</v>
      </c>
      <c r="D2073" t="s">
        <v>928</v>
      </c>
      <c r="E2073" t="s">
        <v>928</v>
      </c>
      <c r="F2073" t="s">
        <v>928</v>
      </c>
      <c r="G2073" t="s">
        <v>928</v>
      </c>
      <c r="H2073" t="s">
        <v>928</v>
      </c>
      <c r="I2073" t="s">
        <v>928</v>
      </c>
      <c r="J2073" t="s">
        <v>928</v>
      </c>
      <c r="K2073" t="s">
        <v>928</v>
      </c>
      <c r="L2073" t="s">
        <v>929</v>
      </c>
      <c r="M2073" t="s">
        <v>929</v>
      </c>
      <c r="N2073" t="s">
        <v>929</v>
      </c>
    </row>
    <row r="2074" spans="1:14">
      <c r="A2074">
        <v>803232</v>
      </c>
      <c r="B2074" t="s">
        <v>96</v>
      </c>
      <c r="C2074" t="s">
        <v>929</v>
      </c>
      <c r="D2074" t="s">
        <v>929</v>
      </c>
      <c r="E2074" t="s">
        <v>930</v>
      </c>
      <c r="F2074" t="s">
        <v>929</v>
      </c>
      <c r="G2074" t="s">
        <v>930</v>
      </c>
      <c r="H2074" t="s">
        <v>929</v>
      </c>
      <c r="I2074" t="s">
        <v>929</v>
      </c>
      <c r="J2074" t="s">
        <v>929</v>
      </c>
      <c r="K2074" t="s">
        <v>929</v>
      </c>
      <c r="L2074" t="s">
        <v>929</v>
      </c>
      <c r="M2074" t="s">
        <v>929</v>
      </c>
      <c r="N2074" t="s">
        <v>929</v>
      </c>
    </row>
    <row r="2075" spans="1:14">
      <c r="A2075">
        <v>803233</v>
      </c>
      <c r="B2075" t="s">
        <v>96</v>
      </c>
      <c r="C2075" t="s">
        <v>928</v>
      </c>
      <c r="D2075" t="s">
        <v>929</v>
      </c>
      <c r="E2075" t="s">
        <v>929</v>
      </c>
      <c r="F2075" t="s">
        <v>930</v>
      </c>
      <c r="G2075" t="s">
        <v>930</v>
      </c>
      <c r="H2075" t="s">
        <v>928</v>
      </c>
      <c r="I2075" t="s">
        <v>929</v>
      </c>
      <c r="J2075" t="s">
        <v>929</v>
      </c>
      <c r="K2075" t="s">
        <v>929</v>
      </c>
      <c r="L2075" t="s">
        <v>929</v>
      </c>
      <c r="M2075" t="s">
        <v>929</v>
      </c>
      <c r="N2075" t="s">
        <v>929</v>
      </c>
    </row>
    <row r="2076" spans="1:14">
      <c r="A2076">
        <v>803234</v>
      </c>
      <c r="B2076" t="s">
        <v>96</v>
      </c>
      <c r="C2076" t="s">
        <v>930</v>
      </c>
      <c r="D2076" t="s">
        <v>930</v>
      </c>
      <c r="E2076" t="s">
        <v>929</v>
      </c>
      <c r="F2076" t="s">
        <v>930</v>
      </c>
      <c r="G2076" t="s">
        <v>929</v>
      </c>
      <c r="H2076" t="s">
        <v>929</v>
      </c>
      <c r="I2076" t="s">
        <v>929</v>
      </c>
      <c r="J2076" t="s">
        <v>929</v>
      </c>
      <c r="K2076" t="s">
        <v>929</v>
      </c>
      <c r="L2076" t="s">
        <v>929</v>
      </c>
      <c r="M2076" t="s">
        <v>929</v>
      </c>
      <c r="N2076" t="s">
        <v>929</v>
      </c>
    </row>
    <row r="2077" spans="1:14">
      <c r="A2077">
        <v>803235</v>
      </c>
      <c r="B2077" t="s">
        <v>96</v>
      </c>
      <c r="C2077" t="s">
        <v>928</v>
      </c>
      <c r="D2077" t="s">
        <v>928</v>
      </c>
      <c r="E2077" t="s">
        <v>928</v>
      </c>
      <c r="F2077" t="s">
        <v>928</v>
      </c>
      <c r="G2077" t="s">
        <v>930</v>
      </c>
      <c r="H2077" t="s">
        <v>930</v>
      </c>
      <c r="I2077" t="s">
        <v>930</v>
      </c>
      <c r="J2077" t="s">
        <v>928</v>
      </c>
      <c r="K2077" t="s">
        <v>928</v>
      </c>
      <c r="L2077" t="s">
        <v>928</v>
      </c>
      <c r="M2077" t="s">
        <v>930</v>
      </c>
      <c r="N2077" t="s">
        <v>929</v>
      </c>
    </row>
    <row r="2078" spans="1:14">
      <c r="A2078">
        <v>803236</v>
      </c>
      <c r="B2078" t="s">
        <v>96</v>
      </c>
      <c r="C2078" t="s">
        <v>930</v>
      </c>
      <c r="D2078" t="s">
        <v>928</v>
      </c>
      <c r="E2078" t="s">
        <v>929</v>
      </c>
      <c r="F2078" t="s">
        <v>929</v>
      </c>
      <c r="G2078" t="s">
        <v>929</v>
      </c>
      <c r="H2078" t="s">
        <v>930</v>
      </c>
      <c r="I2078" t="s">
        <v>929</v>
      </c>
      <c r="J2078" t="s">
        <v>929</v>
      </c>
      <c r="K2078" t="s">
        <v>929</v>
      </c>
      <c r="L2078" t="s">
        <v>929</v>
      </c>
      <c r="M2078" t="s">
        <v>930</v>
      </c>
      <c r="N2078" t="s">
        <v>929</v>
      </c>
    </row>
    <row r="2079" spans="1:14">
      <c r="A2079">
        <v>803237</v>
      </c>
      <c r="B2079" t="s">
        <v>96</v>
      </c>
      <c r="C2079" t="s">
        <v>929</v>
      </c>
      <c r="D2079" t="s">
        <v>929</v>
      </c>
      <c r="E2079" t="s">
        <v>930</v>
      </c>
      <c r="F2079" t="s">
        <v>928</v>
      </c>
      <c r="G2079" t="s">
        <v>930</v>
      </c>
      <c r="H2079" t="s">
        <v>928</v>
      </c>
      <c r="I2079" t="s">
        <v>929</v>
      </c>
      <c r="J2079" t="s">
        <v>929</v>
      </c>
      <c r="K2079" t="s">
        <v>929</v>
      </c>
      <c r="L2079" t="s">
        <v>929</v>
      </c>
      <c r="M2079" t="s">
        <v>930</v>
      </c>
      <c r="N2079" t="s">
        <v>930</v>
      </c>
    </row>
    <row r="2080" spans="1:14">
      <c r="A2080">
        <v>803240</v>
      </c>
      <c r="B2080" t="s">
        <v>96</v>
      </c>
      <c r="C2080" t="s">
        <v>930</v>
      </c>
      <c r="D2080" t="s">
        <v>929</v>
      </c>
      <c r="E2080" t="s">
        <v>929</v>
      </c>
      <c r="F2080" t="s">
        <v>930</v>
      </c>
      <c r="G2080" t="s">
        <v>929</v>
      </c>
      <c r="H2080" t="s">
        <v>929</v>
      </c>
      <c r="I2080" t="s">
        <v>929</v>
      </c>
      <c r="J2080" t="s">
        <v>929</v>
      </c>
      <c r="K2080" t="s">
        <v>929</v>
      </c>
      <c r="L2080" t="s">
        <v>929</v>
      </c>
      <c r="M2080" t="s">
        <v>929</v>
      </c>
      <c r="N2080" t="s">
        <v>929</v>
      </c>
    </row>
    <row r="2081" spans="1:14">
      <c r="A2081">
        <v>803241</v>
      </c>
      <c r="B2081" t="s">
        <v>96</v>
      </c>
      <c r="C2081" t="s">
        <v>928</v>
      </c>
      <c r="D2081" t="s">
        <v>928</v>
      </c>
      <c r="E2081" t="s">
        <v>929</v>
      </c>
      <c r="F2081" t="s">
        <v>929</v>
      </c>
      <c r="G2081" t="s">
        <v>929</v>
      </c>
      <c r="H2081" t="s">
        <v>929</v>
      </c>
      <c r="I2081" t="s">
        <v>929</v>
      </c>
      <c r="J2081" t="s">
        <v>929</v>
      </c>
      <c r="K2081" t="s">
        <v>929</v>
      </c>
      <c r="L2081" t="s">
        <v>929</v>
      </c>
      <c r="M2081" t="s">
        <v>929</v>
      </c>
      <c r="N2081" t="s">
        <v>929</v>
      </c>
    </row>
    <row r="2082" spans="1:14">
      <c r="A2082">
        <v>803242</v>
      </c>
      <c r="B2082" t="s">
        <v>96</v>
      </c>
      <c r="C2082" t="s">
        <v>929</v>
      </c>
      <c r="D2082" t="s">
        <v>930</v>
      </c>
      <c r="E2082" t="s">
        <v>928</v>
      </c>
      <c r="F2082" t="s">
        <v>929</v>
      </c>
      <c r="G2082" t="s">
        <v>929</v>
      </c>
      <c r="H2082" t="s">
        <v>930</v>
      </c>
      <c r="I2082" t="s">
        <v>929</v>
      </c>
      <c r="J2082" t="s">
        <v>929</v>
      </c>
      <c r="K2082" t="s">
        <v>929</v>
      </c>
      <c r="L2082" t="s">
        <v>929</v>
      </c>
      <c r="M2082" t="s">
        <v>929</v>
      </c>
      <c r="N2082" t="s">
        <v>928</v>
      </c>
    </row>
    <row r="2083" spans="1:14">
      <c r="A2083">
        <v>803243</v>
      </c>
      <c r="B2083" t="s">
        <v>96</v>
      </c>
      <c r="C2083" t="s">
        <v>930</v>
      </c>
      <c r="D2083" t="s">
        <v>930</v>
      </c>
      <c r="E2083" t="s">
        <v>929</v>
      </c>
      <c r="F2083" t="s">
        <v>930</v>
      </c>
      <c r="G2083" t="s">
        <v>929</v>
      </c>
      <c r="H2083" t="s">
        <v>930</v>
      </c>
      <c r="I2083" t="s">
        <v>929</v>
      </c>
      <c r="J2083" t="s">
        <v>929</v>
      </c>
      <c r="K2083" t="s">
        <v>929</v>
      </c>
      <c r="L2083" t="s">
        <v>929</v>
      </c>
      <c r="M2083" t="s">
        <v>929</v>
      </c>
      <c r="N2083" t="s">
        <v>929</v>
      </c>
    </row>
    <row r="2084" spans="1:14">
      <c r="A2084">
        <v>803244</v>
      </c>
      <c r="B2084" t="s">
        <v>96</v>
      </c>
      <c r="C2084" t="s">
        <v>930</v>
      </c>
      <c r="D2084" t="s">
        <v>928</v>
      </c>
      <c r="E2084" t="s">
        <v>930</v>
      </c>
      <c r="F2084" t="s">
        <v>929</v>
      </c>
      <c r="G2084" t="s">
        <v>928</v>
      </c>
      <c r="H2084" t="s">
        <v>929</v>
      </c>
      <c r="I2084" t="s">
        <v>929</v>
      </c>
      <c r="J2084" t="s">
        <v>929</v>
      </c>
      <c r="K2084" t="s">
        <v>929</v>
      </c>
      <c r="L2084" t="s">
        <v>929</v>
      </c>
      <c r="M2084" t="s">
        <v>929</v>
      </c>
      <c r="N2084" t="s">
        <v>929</v>
      </c>
    </row>
    <row r="2085" spans="1:14">
      <c r="A2085">
        <v>803245</v>
      </c>
      <c r="B2085" t="s">
        <v>96</v>
      </c>
      <c r="C2085" t="s">
        <v>930</v>
      </c>
      <c r="D2085" t="s">
        <v>930</v>
      </c>
      <c r="E2085" t="s">
        <v>929</v>
      </c>
      <c r="F2085" t="s">
        <v>930</v>
      </c>
      <c r="G2085" t="s">
        <v>929</v>
      </c>
      <c r="H2085" t="s">
        <v>930</v>
      </c>
      <c r="I2085" t="s">
        <v>929</v>
      </c>
      <c r="J2085" t="s">
        <v>929</v>
      </c>
      <c r="K2085" t="s">
        <v>929</v>
      </c>
      <c r="L2085" t="s">
        <v>929</v>
      </c>
      <c r="M2085" t="s">
        <v>929</v>
      </c>
      <c r="N2085" t="s">
        <v>929</v>
      </c>
    </row>
    <row r="2086" spans="1:14">
      <c r="A2086">
        <v>803246</v>
      </c>
      <c r="B2086" t="s">
        <v>96</v>
      </c>
      <c r="C2086" t="s">
        <v>930</v>
      </c>
      <c r="D2086" t="s">
        <v>929</v>
      </c>
      <c r="E2086" t="s">
        <v>929</v>
      </c>
      <c r="F2086" t="s">
        <v>929</v>
      </c>
      <c r="G2086" t="s">
        <v>930</v>
      </c>
      <c r="H2086" t="s">
        <v>929</v>
      </c>
      <c r="I2086" t="s">
        <v>929</v>
      </c>
      <c r="J2086" t="s">
        <v>929</v>
      </c>
      <c r="K2086" t="s">
        <v>929</v>
      </c>
      <c r="L2086" t="s">
        <v>929</v>
      </c>
      <c r="M2086" t="s">
        <v>929</v>
      </c>
      <c r="N2086" t="s">
        <v>929</v>
      </c>
    </row>
    <row r="2087" spans="1:14">
      <c r="A2087">
        <v>803247</v>
      </c>
      <c r="B2087" t="s">
        <v>96</v>
      </c>
      <c r="C2087" t="s">
        <v>930</v>
      </c>
      <c r="D2087" t="s">
        <v>930</v>
      </c>
      <c r="E2087" t="s">
        <v>929</v>
      </c>
      <c r="F2087" t="s">
        <v>929</v>
      </c>
      <c r="G2087" t="s">
        <v>929</v>
      </c>
      <c r="H2087" t="s">
        <v>930</v>
      </c>
      <c r="I2087" t="s">
        <v>929</v>
      </c>
      <c r="J2087" t="s">
        <v>929</v>
      </c>
      <c r="K2087" t="s">
        <v>929</v>
      </c>
      <c r="L2087" t="s">
        <v>929</v>
      </c>
      <c r="M2087" t="s">
        <v>929</v>
      </c>
      <c r="N2087" t="s">
        <v>929</v>
      </c>
    </row>
    <row r="2088" spans="1:14">
      <c r="A2088">
        <v>803249</v>
      </c>
      <c r="B2088" t="s">
        <v>96</v>
      </c>
      <c r="C2088" t="s">
        <v>928</v>
      </c>
      <c r="D2088" t="s">
        <v>929</v>
      </c>
      <c r="E2088" t="s">
        <v>929</v>
      </c>
      <c r="F2088" t="s">
        <v>929</v>
      </c>
      <c r="G2088" t="s">
        <v>928</v>
      </c>
      <c r="H2088" t="s">
        <v>929</v>
      </c>
      <c r="I2088" t="s">
        <v>929</v>
      </c>
      <c r="J2088" t="s">
        <v>929</v>
      </c>
      <c r="K2088" t="s">
        <v>929</v>
      </c>
      <c r="L2088" t="s">
        <v>929</v>
      </c>
      <c r="M2088" t="s">
        <v>929</v>
      </c>
      <c r="N2088" t="s">
        <v>929</v>
      </c>
    </row>
    <row r="2089" spans="1:14">
      <c r="A2089">
        <v>803250</v>
      </c>
      <c r="B2089" t="s">
        <v>96</v>
      </c>
      <c r="C2089" t="s">
        <v>928</v>
      </c>
      <c r="D2089" t="s">
        <v>930</v>
      </c>
      <c r="E2089" t="s">
        <v>929</v>
      </c>
      <c r="F2089" t="s">
        <v>928</v>
      </c>
      <c r="G2089" t="s">
        <v>929</v>
      </c>
      <c r="H2089" t="s">
        <v>929</v>
      </c>
      <c r="I2089" t="s">
        <v>929</v>
      </c>
      <c r="J2089" t="s">
        <v>929</v>
      </c>
      <c r="K2089" t="s">
        <v>929</v>
      </c>
      <c r="L2089" t="s">
        <v>929</v>
      </c>
      <c r="M2089" t="s">
        <v>929</v>
      </c>
      <c r="N2089" t="s">
        <v>929</v>
      </c>
    </row>
    <row r="2090" spans="1:14">
      <c r="A2090">
        <v>803251</v>
      </c>
      <c r="B2090" t="s">
        <v>96</v>
      </c>
      <c r="C2090" t="s">
        <v>929</v>
      </c>
      <c r="D2090" t="s">
        <v>929</v>
      </c>
      <c r="E2090" t="s">
        <v>930</v>
      </c>
      <c r="F2090" t="s">
        <v>930</v>
      </c>
      <c r="G2090" t="s">
        <v>930</v>
      </c>
      <c r="H2090" t="s">
        <v>929</v>
      </c>
      <c r="I2090" t="s">
        <v>929</v>
      </c>
      <c r="J2090" t="s">
        <v>929</v>
      </c>
      <c r="K2090" t="s">
        <v>929</v>
      </c>
      <c r="L2090" t="s">
        <v>929</v>
      </c>
      <c r="M2090" t="s">
        <v>929</v>
      </c>
      <c r="N2090" t="s">
        <v>929</v>
      </c>
    </row>
    <row r="2091" spans="1:14">
      <c r="A2091">
        <v>803252</v>
      </c>
      <c r="B2091" t="s">
        <v>96</v>
      </c>
      <c r="C2091" t="s">
        <v>928</v>
      </c>
      <c r="D2091" t="s">
        <v>928</v>
      </c>
      <c r="E2091" t="s">
        <v>930</v>
      </c>
      <c r="F2091" t="s">
        <v>930</v>
      </c>
      <c r="G2091" t="s">
        <v>928</v>
      </c>
      <c r="H2091" t="s">
        <v>928</v>
      </c>
      <c r="I2091" t="s">
        <v>928</v>
      </c>
      <c r="J2091" t="s">
        <v>929</v>
      </c>
      <c r="K2091" t="s">
        <v>930</v>
      </c>
      <c r="L2091" t="s">
        <v>928</v>
      </c>
      <c r="M2091" t="s">
        <v>928</v>
      </c>
      <c r="N2091" t="s">
        <v>930</v>
      </c>
    </row>
    <row r="2092" spans="1:14">
      <c r="A2092">
        <v>803253</v>
      </c>
      <c r="B2092" t="s">
        <v>96</v>
      </c>
      <c r="C2092" t="s">
        <v>930</v>
      </c>
      <c r="D2092" t="s">
        <v>929</v>
      </c>
      <c r="E2092" t="s">
        <v>929</v>
      </c>
      <c r="F2092" t="s">
        <v>929</v>
      </c>
      <c r="G2092" t="s">
        <v>930</v>
      </c>
      <c r="H2092" t="s">
        <v>929</v>
      </c>
      <c r="I2092" t="s">
        <v>929</v>
      </c>
      <c r="J2092" t="s">
        <v>929</v>
      </c>
      <c r="K2092" t="s">
        <v>929</v>
      </c>
      <c r="L2092" t="s">
        <v>929</v>
      </c>
      <c r="M2092" t="s">
        <v>929</v>
      </c>
      <c r="N2092" t="s">
        <v>929</v>
      </c>
    </row>
    <row r="2093" spans="1:14">
      <c r="A2093">
        <v>803254</v>
      </c>
      <c r="B2093" t="s">
        <v>96</v>
      </c>
      <c r="C2093" t="s">
        <v>930</v>
      </c>
      <c r="D2093" t="s">
        <v>929</v>
      </c>
      <c r="E2093" t="s">
        <v>929</v>
      </c>
      <c r="F2093" t="s">
        <v>930</v>
      </c>
      <c r="G2093" t="s">
        <v>929</v>
      </c>
      <c r="H2093" t="s">
        <v>930</v>
      </c>
      <c r="I2093" t="s">
        <v>929</v>
      </c>
      <c r="J2093" t="s">
        <v>929</v>
      </c>
      <c r="K2093" t="s">
        <v>929</v>
      </c>
      <c r="L2093" t="s">
        <v>929</v>
      </c>
      <c r="M2093" t="s">
        <v>929</v>
      </c>
      <c r="N2093" t="s">
        <v>929</v>
      </c>
    </row>
    <row r="2094" spans="1:14">
      <c r="A2094">
        <v>803255</v>
      </c>
      <c r="B2094" t="s">
        <v>96</v>
      </c>
      <c r="C2094" t="s">
        <v>928</v>
      </c>
      <c r="D2094" t="s">
        <v>929</v>
      </c>
      <c r="E2094" t="s">
        <v>929</v>
      </c>
      <c r="F2094" t="s">
        <v>928</v>
      </c>
      <c r="G2094" t="s">
        <v>928</v>
      </c>
      <c r="H2094" t="s">
        <v>928</v>
      </c>
      <c r="I2094" t="s">
        <v>930</v>
      </c>
      <c r="J2094" t="s">
        <v>929</v>
      </c>
      <c r="K2094" t="s">
        <v>929</v>
      </c>
      <c r="L2094" t="s">
        <v>929</v>
      </c>
      <c r="M2094" t="s">
        <v>930</v>
      </c>
      <c r="N2094" t="s">
        <v>930</v>
      </c>
    </row>
    <row r="2095" spans="1:14">
      <c r="A2095">
        <v>803256</v>
      </c>
      <c r="B2095" t="s">
        <v>96</v>
      </c>
      <c r="C2095" t="s">
        <v>928</v>
      </c>
      <c r="D2095" t="s">
        <v>930</v>
      </c>
      <c r="E2095" t="s">
        <v>928</v>
      </c>
      <c r="F2095" t="s">
        <v>929</v>
      </c>
      <c r="G2095" t="s">
        <v>929</v>
      </c>
      <c r="H2095" t="s">
        <v>930</v>
      </c>
      <c r="I2095" t="s">
        <v>929</v>
      </c>
      <c r="J2095" t="s">
        <v>930</v>
      </c>
      <c r="K2095" t="s">
        <v>929</v>
      </c>
      <c r="L2095" t="s">
        <v>929</v>
      </c>
      <c r="M2095" t="s">
        <v>930</v>
      </c>
      <c r="N2095" t="s">
        <v>929</v>
      </c>
    </row>
    <row r="2096" spans="1:14">
      <c r="A2096">
        <v>803257</v>
      </c>
      <c r="B2096" t="s">
        <v>96</v>
      </c>
      <c r="C2096" t="s">
        <v>928</v>
      </c>
      <c r="D2096" t="s">
        <v>928</v>
      </c>
      <c r="E2096" t="s">
        <v>928</v>
      </c>
      <c r="F2096" t="s">
        <v>928</v>
      </c>
      <c r="G2096" t="s">
        <v>928</v>
      </c>
      <c r="H2096" t="s">
        <v>928</v>
      </c>
      <c r="I2096" t="s">
        <v>930</v>
      </c>
      <c r="J2096" t="s">
        <v>930</v>
      </c>
      <c r="K2096" t="s">
        <v>929</v>
      </c>
      <c r="L2096" t="s">
        <v>929</v>
      </c>
      <c r="M2096" t="s">
        <v>930</v>
      </c>
      <c r="N2096" t="s">
        <v>930</v>
      </c>
    </row>
    <row r="2097" spans="1:14">
      <c r="A2097">
        <v>803258</v>
      </c>
      <c r="B2097" t="s">
        <v>96</v>
      </c>
      <c r="C2097" t="s">
        <v>929</v>
      </c>
      <c r="D2097" t="s">
        <v>930</v>
      </c>
      <c r="E2097" t="s">
        <v>930</v>
      </c>
      <c r="F2097" t="s">
        <v>929</v>
      </c>
      <c r="G2097" t="s">
        <v>930</v>
      </c>
      <c r="H2097" t="s">
        <v>929</v>
      </c>
      <c r="I2097" t="s">
        <v>929</v>
      </c>
      <c r="J2097" t="s">
        <v>929</v>
      </c>
      <c r="K2097" t="s">
        <v>929</v>
      </c>
      <c r="L2097" t="s">
        <v>929</v>
      </c>
      <c r="M2097" t="s">
        <v>929</v>
      </c>
      <c r="N2097" t="s">
        <v>929</v>
      </c>
    </row>
    <row r="2098" spans="1:14">
      <c r="A2098">
        <v>803260</v>
      </c>
      <c r="B2098" t="s">
        <v>96</v>
      </c>
      <c r="C2098" t="s">
        <v>930</v>
      </c>
      <c r="D2098" t="s">
        <v>930</v>
      </c>
      <c r="E2098" t="s">
        <v>930</v>
      </c>
      <c r="F2098" t="s">
        <v>930</v>
      </c>
      <c r="G2098" t="s">
        <v>930</v>
      </c>
      <c r="H2098" t="s">
        <v>929</v>
      </c>
      <c r="I2098" t="s">
        <v>930</v>
      </c>
      <c r="J2098" t="s">
        <v>928</v>
      </c>
      <c r="K2098" t="s">
        <v>930</v>
      </c>
      <c r="L2098" t="s">
        <v>930</v>
      </c>
      <c r="M2098" t="s">
        <v>930</v>
      </c>
      <c r="N2098" t="s">
        <v>928</v>
      </c>
    </row>
    <row r="2099" spans="1:14">
      <c r="A2099">
        <v>803261</v>
      </c>
      <c r="B2099" t="s">
        <v>96</v>
      </c>
      <c r="C2099" t="s">
        <v>930</v>
      </c>
      <c r="D2099" t="s">
        <v>930</v>
      </c>
      <c r="E2099" t="s">
        <v>930</v>
      </c>
      <c r="F2099" t="s">
        <v>930</v>
      </c>
      <c r="G2099" t="s">
        <v>930</v>
      </c>
      <c r="H2099" t="s">
        <v>930</v>
      </c>
      <c r="I2099" t="s">
        <v>929</v>
      </c>
      <c r="J2099" t="s">
        <v>929</v>
      </c>
      <c r="K2099" t="s">
        <v>929</v>
      </c>
      <c r="L2099" t="s">
        <v>929</v>
      </c>
      <c r="M2099" t="s">
        <v>929</v>
      </c>
      <c r="N2099" t="s">
        <v>929</v>
      </c>
    </row>
    <row r="2100" spans="1:14">
      <c r="A2100">
        <v>803262</v>
      </c>
      <c r="B2100" t="s">
        <v>96</v>
      </c>
      <c r="C2100" t="s">
        <v>930</v>
      </c>
      <c r="D2100" t="s">
        <v>929</v>
      </c>
      <c r="E2100" t="s">
        <v>929</v>
      </c>
      <c r="F2100" t="s">
        <v>929</v>
      </c>
      <c r="G2100" t="s">
        <v>930</v>
      </c>
      <c r="H2100" t="s">
        <v>929</v>
      </c>
      <c r="I2100" t="s">
        <v>929</v>
      </c>
      <c r="J2100" t="s">
        <v>929</v>
      </c>
      <c r="K2100" t="s">
        <v>929</v>
      </c>
      <c r="L2100" t="s">
        <v>929</v>
      </c>
      <c r="M2100" t="s">
        <v>929</v>
      </c>
      <c r="N2100" t="s">
        <v>929</v>
      </c>
    </row>
    <row r="2101" spans="1:14">
      <c r="A2101">
        <v>803263</v>
      </c>
      <c r="B2101" t="s">
        <v>96</v>
      </c>
      <c r="C2101" t="s">
        <v>930</v>
      </c>
      <c r="D2101" t="s">
        <v>930</v>
      </c>
      <c r="E2101" t="s">
        <v>929</v>
      </c>
      <c r="F2101" t="s">
        <v>929</v>
      </c>
      <c r="G2101" t="s">
        <v>929</v>
      </c>
      <c r="H2101" t="s">
        <v>930</v>
      </c>
      <c r="I2101" t="s">
        <v>929</v>
      </c>
      <c r="J2101" t="s">
        <v>929</v>
      </c>
      <c r="K2101" t="s">
        <v>929</v>
      </c>
      <c r="L2101" t="s">
        <v>929</v>
      </c>
      <c r="M2101" t="s">
        <v>929</v>
      </c>
      <c r="N2101" t="s">
        <v>929</v>
      </c>
    </row>
    <row r="2102" spans="1:14">
      <c r="A2102">
        <v>803264</v>
      </c>
      <c r="B2102" t="s">
        <v>96</v>
      </c>
      <c r="C2102" t="s">
        <v>930</v>
      </c>
      <c r="D2102" t="s">
        <v>929</v>
      </c>
      <c r="E2102" t="s">
        <v>929</v>
      </c>
      <c r="F2102" t="s">
        <v>930</v>
      </c>
      <c r="G2102" t="s">
        <v>929</v>
      </c>
      <c r="H2102" t="s">
        <v>929</v>
      </c>
      <c r="I2102" t="s">
        <v>929</v>
      </c>
      <c r="J2102" t="s">
        <v>929</v>
      </c>
      <c r="K2102" t="s">
        <v>929</v>
      </c>
      <c r="L2102" t="s">
        <v>929</v>
      </c>
      <c r="M2102" t="s">
        <v>929</v>
      </c>
      <c r="N2102" t="s">
        <v>929</v>
      </c>
    </row>
    <row r="2103" spans="1:14">
      <c r="A2103">
        <v>803265</v>
      </c>
      <c r="B2103" t="s">
        <v>96</v>
      </c>
      <c r="C2103" t="s">
        <v>930</v>
      </c>
      <c r="D2103" t="s">
        <v>930</v>
      </c>
      <c r="E2103" t="s">
        <v>929</v>
      </c>
      <c r="F2103" t="s">
        <v>929</v>
      </c>
      <c r="G2103" t="s">
        <v>930</v>
      </c>
      <c r="H2103" t="s">
        <v>929</v>
      </c>
      <c r="I2103" t="s">
        <v>929</v>
      </c>
      <c r="J2103" t="s">
        <v>929</v>
      </c>
      <c r="K2103" t="s">
        <v>929</v>
      </c>
      <c r="L2103" t="s">
        <v>929</v>
      </c>
      <c r="M2103" t="s">
        <v>929</v>
      </c>
      <c r="N2103" t="s">
        <v>929</v>
      </c>
    </row>
    <row r="2104" spans="1:14">
      <c r="A2104">
        <v>803266</v>
      </c>
      <c r="B2104" t="s">
        <v>96</v>
      </c>
      <c r="C2104" t="s">
        <v>928</v>
      </c>
      <c r="D2104" t="s">
        <v>928</v>
      </c>
      <c r="E2104" t="s">
        <v>928</v>
      </c>
      <c r="F2104" t="s">
        <v>928</v>
      </c>
      <c r="G2104" t="s">
        <v>930</v>
      </c>
      <c r="H2104" t="s">
        <v>928</v>
      </c>
      <c r="I2104" t="s">
        <v>928</v>
      </c>
      <c r="J2104" t="s">
        <v>928</v>
      </c>
      <c r="K2104" t="s">
        <v>928</v>
      </c>
      <c r="L2104" t="s">
        <v>928</v>
      </c>
      <c r="M2104" t="s">
        <v>930</v>
      </c>
      <c r="N2104" t="s">
        <v>928</v>
      </c>
    </row>
    <row r="2105" spans="1:14">
      <c r="A2105">
        <v>803268</v>
      </c>
      <c r="B2105" t="s">
        <v>96</v>
      </c>
      <c r="C2105" t="s">
        <v>928</v>
      </c>
      <c r="D2105" t="s">
        <v>930</v>
      </c>
      <c r="E2105" t="s">
        <v>928</v>
      </c>
      <c r="F2105" t="s">
        <v>928</v>
      </c>
      <c r="G2105" t="s">
        <v>929</v>
      </c>
      <c r="H2105" t="s">
        <v>929</v>
      </c>
      <c r="I2105" t="s">
        <v>930</v>
      </c>
      <c r="J2105" t="s">
        <v>929</v>
      </c>
      <c r="K2105" t="s">
        <v>929</v>
      </c>
      <c r="L2105" t="s">
        <v>929</v>
      </c>
      <c r="M2105" t="s">
        <v>929</v>
      </c>
      <c r="N2105" t="s">
        <v>929</v>
      </c>
    </row>
    <row r="2106" spans="1:14">
      <c r="A2106">
        <v>803269</v>
      </c>
      <c r="B2106" t="s">
        <v>96</v>
      </c>
      <c r="C2106" t="s">
        <v>930</v>
      </c>
      <c r="D2106" t="s">
        <v>929</v>
      </c>
      <c r="E2106" t="s">
        <v>929</v>
      </c>
      <c r="F2106" t="s">
        <v>929</v>
      </c>
      <c r="G2106" t="s">
        <v>929</v>
      </c>
      <c r="H2106" t="s">
        <v>930</v>
      </c>
      <c r="I2106" t="s">
        <v>929</v>
      </c>
      <c r="J2106" t="s">
        <v>929</v>
      </c>
      <c r="K2106" t="s">
        <v>929</v>
      </c>
      <c r="L2106" t="s">
        <v>929</v>
      </c>
      <c r="M2106" t="s">
        <v>929</v>
      </c>
      <c r="N2106" t="s">
        <v>929</v>
      </c>
    </row>
    <row r="2107" spans="1:14">
      <c r="A2107">
        <v>803270</v>
      </c>
      <c r="B2107" t="s">
        <v>96</v>
      </c>
      <c r="C2107" t="s">
        <v>930</v>
      </c>
      <c r="D2107" t="s">
        <v>930</v>
      </c>
      <c r="E2107" t="s">
        <v>929</v>
      </c>
      <c r="F2107" t="s">
        <v>929</v>
      </c>
      <c r="G2107" t="s">
        <v>929</v>
      </c>
      <c r="H2107" t="s">
        <v>929</v>
      </c>
      <c r="I2107" t="s">
        <v>929</v>
      </c>
      <c r="J2107" t="s">
        <v>929</v>
      </c>
      <c r="K2107" t="s">
        <v>929</v>
      </c>
      <c r="L2107" t="s">
        <v>929</v>
      </c>
      <c r="M2107" t="s">
        <v>929</v>
      </c>
      <c r="N2107" t="s">
        <v>929</v>
      </c>
    </row>
    <row r="2108" spans="1:14">
      <c r="A2108">
        <v>803271</v>
      </c>
      <c r="B2108" t="s">
        <v>96</v>
      </c>
      <c r="C2108" t="s">
        <v>930</v>
      </c>
      <c r="D2108" t="s">
        <v>930</v>
      </c>
      <c r="E2108" t="s">
        <v>929</v>
      </c>
      <c r="F2108" t="s">
        <v>929</v>
      </c>
      <c r="G2108" t="s">
        <v>929</v>
      </c>
      <c r="H2108" t="s">
        <v>929</v>
      </c>
      <c r="I2108" t="s">
        <v>929</v>
      </c>
      <c r="J2108" t="s">
        <v>929</v>
      </c>
      <c r="K2108" t="s">
        <v>929</v>
      </c>
      <c r="L2108" t="s">
        <v>929</v>
      </c>
      <c r="M2108" t="s">
        <v>929</v>
      </c>
      <c r="N2108" t="s">
        <v>929</v>
      </c>
    </row>
    <row r="2109" spans="1:14">
      <c r="A2109">
        <v>803272</v>
      </c>
      <c r="B2109" t="s">
        <v>96</v>
      </c>
      <c r="C2109" t="s">
        <v>930</v>
      </c>
      <c r="D2109" t="s">
        <v>929</v>
      </c>
      <c r="E2109" t="s">
        <v>929</v>
      </c>
      <c r="F2109" t="s">
        <v>930</v>
      </c>
      <c r="G2109" t="s">
        <v>930</v>
      </c>
      <c r="H2109" t="s">
        <v>929</v>
      </c>
      <c r="I2109" t="s">
        <v>929</v>
      </c>
      <c r="J2109" t="s">
        <v>929</v>
      </c>
      <c r="K2109" t="s">
        <v>929</v>
      </c>
      <c r="L2109" t="s">
        <v>929</v>
      </c>
      <c r="M2109" t="s">
        <v>929</v>
      </c>
      <c r="N2109" t="s">
        <v>929</v>
      </c>
    </row>
    <row r="2110" spans="1:14">
      <c r="A2110">
        <v>803274</v>
      </c>
      <c r="B2110" t="s">
        <v>96</v>
      </c>
      <c r="C2110" t="s">
        <v>930</v>
      </c>
      <c r="D2110" t="s">
        <v>930</v>
      </c>
      <c r="E2110" t="s">
        <v>930</v>
      </c>
      <c r="F2110" t="s">
        <v>930</v>
      </c>
      <c r="G2110" t="s">
        <v>929</v>
      </c>
      <c r="H2110" t="s">
        <v>929</v>
      </c>
      <c r="I2110" t="s">
        <v>929</v>
      </c>
      <c r="J2110" t="s">
        <v>929</v>
      </c>
      <c r="K2110" t="s">
        <v>929</v>
      </c>
      <c r="L2110" t="s">
        <v>929</v>
      </c>
      <c r="M2110" t="s">
        <v>930</v>
      </c>
      <c r="N2110" t="s">
        <v>929</v>
      </c>
    </row>
    <row r="2111" spans="1:14">
      <c r="A2111">
        <v>803275</v>
      </c>
      <c r="B2111" t="s">
        <v>96</v>
      </c>
      <c r="C2111" t="s">
        <v>928</v>
      </c>
      <c r="D2111" t="s">
        <v>928</v>
      </c>
      <c r="E2111" t="s">
        <v>928</v>
      </c>
      <c r="F2111" t="s">
        <v>928</v>
      </c>
      <c r="G2111" t="s">
        <v>930</v>
      </c>
      <c r="H2111" t="s">
        <v>928</v>
      </c>
      <c r="I2111" t="s">
        <v>928</v>
      </c>
      <c r="J2111" t="s">
        <v>928</v>
      </c>
      <c r="K2111" t="s">
        <v>928</v>
      </c>
      <c r="L2111" t="s">
        <v>928</v>
      </c>
      <c r="M2111" t="s">
        <v>929</v>
      </c>
      <c r="N2111" t="s">
        <v>929</v>
      </c>
    </row>
    <row r="2112" spans="1:14">
      <c r="A2112">
        <v>803277</v>
      </c>
      <c r="B2112" t="s">
        <v>96</v>
      </c>
      <c r="C2112" t="s">
        <v>930</v>
      </c>
      <c r="D2112" t="s">
        <v>930</v>
      </c>
      <c r="E2112" t="s">
        <v>929</v>
      </c>
      <c r="F2112" t="s">
        <v>929</v>
      </c>
      <c r="G2112" t="s">
        <v>929</v>
      </c>
      <c r="H2112" t="s">
        <v>929</v>
      </c>
      <c r="I2112" t="s">
        <v>929</v>
      </c>
      <c r="J2112" t="s">
        <v>929</v>
      </c>
      <c r="K2112" t="s">
        <v>929</v>
      </c>
      <c r="L2112" t="s">
        <v>929</v>
      </c>
      <c r="M2112" t="s">
        <v>929</v>
      </c>
      <c r="N2112" t="s">
        <v>929</v>
      </c>
    </row>
    <row r="2113" spans="1:14">
      <c r="A2113">
        <v>803278</v>
      </c>
      <c r="B2113" t="s">
        <v>96</v>
      </c>
      <c r="C2113" t="s">
        <v>930</v>
      </c>
      <c r="D2113" t="s">
        <v>930</v>
      </c>
      <c r="E2113" t="s">
        <v>929</v>
      </c>
      <c r="F2113" t="s">
        <v>929</v>
      </c>
      <c r="G2113" t="s">
        <v>929</v>
      </c>
      <c r="H2113" t="s">
        <v>930</v>
      </c>
      <c r="I2113" t="s">
        <v>929</v>
      </c>
      <c r="J2113" t="s">
        <v>929</v>
      </c>
      <c r="K2113" t="s">
        <v>929</v>
      </c>
      <c r="L2113" t="s">
        <v>929</v>
      </c>
      <c r="M2113" t="s">
        <v>929</v>
      </c>
      <c r="N2113" t="s">
        <v>929</v>
      </c>
    </row>
    <row r="2114" spans="1:14">
      <c r="A2114">
        <v>803279</v>
      </c>
      <c r="B2114" t="s">
        <v>96</v>
      </c>
      <c r="C2114" t="s">
        <v>930</v>
      </c>
      <c r="D2114" t="s">
        <v>929</v>
      </c>
      <c r="E2114" t="s">
        <v>929</v>
      </c>
      <c r="F2114" t="s">
        <v>929</v>
      </c>
      <c r="G2114" t="s">
        <v>930</v>
      </c>
      <c r="H2114" t="s">
        <v>930</v>
      </c>
      <c r="I2114" t="s">
        <v>929</v>
      </c>
      <c r="J2114" t="s">
        <v>929</v>
      </c>
      <c r="K2114" t="s">
        <v>929</v>
      </c>
      <c r="L2114" t="s">
        <v>929</v>
      </c>
      <c r="M2114" t="s">
        <v>929</v>
      </c>
      <c r="N2114" t="s">
        <v>929</v>
      </c>
    </row>
    <row r="2115" spans="1:14">
      <c r="A2115">
        <v>803281</v>
      </c>
      <c r="B2115" t="s">
        <v>96</v>
      </c>
      <c r="C2115" t="s">
        <v>930</v>
      </c>
      <c r="D2115" t="s">
        <v>930</v>
      </c>
      <c r="E2115" t="s">
        <v>930</v>
      </c>
      <c r="F2115" t="s">
        <v>930</v>
      </c>
      <c r="G2115" t="s">
        <v>930</v>
      </c>
      <c r="H2115" t="s">
        <v>930</v>
      </c>
      <c r="I2115" t="s">
        <v>929</v>
      </c>
      <c r="J2115" t="s">
        <v>929</v>
      </c>
      <c r="K2115" t="s">
        <v>929</v>
      </c>
      <c r="L2115" t="s">
        <v>929</v>
      </c>
      <c r="M2115" t="s">
        <v>929</v>
      </c>
      <c r="N2115" t="s">
        <v>929</v>
      </c>
    </row>
    <row r="2116" spans="1:14">
      <c r="A2116">
        <v>803282</v>
      </c>
      <c r="B2116" t="s">
        <v>96</v>
      </c>
      <c r="C2116" t="s">
        <v>929</v>
      </c>
      <c r="D2116" t="s">
        <v>929</v>
      </c>
      <c r="E2116" t="s">
        <v>930</v>
      </c>
      <c r="F2116" t="s">
        <v>929</v>
      </c>
      <c r="G2116" t="s">
        <v>930</v>
      </c>
      <c r="H2116" t="s">
        <v>929</v>
      </c>
      <c r="I2116" t="s">
        <v>929</v>
      </c>
      <c r="J2116" t="s">
        <v>929</v>
      </c>
      <c r="K2116" t="s">
        <v>929</v>
      </c>
      <c r="L2116" t="s">
        <v>929</v>
      </c>
      <c r="M2116" t="s">
        <v>929</v>
      </c>
      <c r="N2116" t="s">
        <v>929</v>
      </c>
    </row>
    <row r="2117" spans="1:14">
      <c r="A2117">
        <v>803285</v>
      </c>
      <c r="B2117" t="s">
        <v>96</v>
      </c>
      <c r="C2117" t="s">
        <v>930</v>
      </c>
      <c r="D2117" t="s">
        <v>929</v>
      </c>
      <c r="E2117" t="s">
        <v>929</v>
      </c>
      <c r="F2117" t="s">
        <v>929</v>
      </c>
      <c r="G2117" t="s">
        <v>929</v>
      </c>
      <c r="H2117" t="s">
        <v>930</v>
      </c>
      <c r="I2117" t="s">
        <v>929</v>
      </c>
      <c r="J2117" t="s">
        <v>929</v>
      </c>
      <c r="K2117" t="s">
        <v>929</v>
      </c>
      <c r="L2117" t="s">
        <v>929</v>
      </c>
      <c r="M2117" t="s">
        <v>929</v>
      </c>
      <c r="N2117" t="s">
        <v>929</v>
      </c>
    </row>
    <row r="2118" spans="1:14">
      <c r="A2118">
        <v>803287</v>
      </c>
      <c r="B2118" t="s">
        <v>96</v>
      </c>
      <c r="C2118" t="s">
        <v>930</v>
      </c>
      <c r="D2118" t="s">
        <v>930</v>
      </c>
      <c r="E2118" t="s">
        <v>929</v>
      </c>
      <c r="F2118" t="s">
        <v>929</v>
      </c>
      <c r="G2118" t="s">
        <v>929</v>
      </c>
      <c r="H2118" t="s">
        <v>929</v>
      </c>
      <c r="I2118" t="s">
        <v>929</v>
      </c>
      <c r="J2118" t="s">
        <v>929</v>
      </c>
      <c r="K2118" t="s">
        <v>929</v>
      </c>
      <c r="L2118" t="s">
        <v>929</v>
      </c>
      <c r="M2118" t="s">
        <v>929</v>
      </c>
      <c r="N2118" t="s">
        <v>929</v>
      </c>
    </row>
    <row r="2119" spans="1:14">
      <c r="A2119">
        <v>803289</v>
      </c>
      <c r="B2119" t="s">
        <v>96</v>
      </c>
      <c r="C2119" t="s">
        <v>928</v>
      </c>
      <c r="D2119" t="s">
        <v>928</v>
      </c>
      <c r="E2119" t="s">
        <v>928</v>
      </c>
      <c r="F2119" t="s">
        <v>928</v>
      </c>
      <c r="G2119" t="s">
        <v>929</v>
      </c>
      <c r="H2119" t="s">
        <v>929</v>
      </c>
      <c r="I2119" t="s">
        <v>929</v>
      </c>
      <c r="J2119" t="s">
        <v>929</v>
      </c>
      <c r="K2119" t="s">
        <v>929</v>
      </c>
      <c r="L2119" t="s">
        <v>929</v>
      </c>
      <c r="M2119" t="s">
        <v>929</v>
      </c>
      <c r="N2119" t="s">
        <v>929</v>
      </c>
    </row>
    <row r="2120" spans="1:14">
      <c r="A2120">
        <v>803291</v>
      </c>
      <c r="B2120" t="s">
        <v>96</v>
      </c>
      <c r="C2120" t="s">
        <v>930</v>
      </c>
      <c r="D2120" t="s">
        <v>930</v>
      </c>
      <c r="E2120" t="s">
        <v>928</v>
      </c>
      <c r="F2120" t="s">
        <v>930</v>
      </c>
      <c r="G2120" t="s">
        <v>929</v>
      </c>
      <c r="H2120" t="s">
        <v>930</v>
      </c>
      <c r="I2120" t="s">
        <v>929</v>
      </c>
      <c r="J2120" t="s">
        <v>928</v>
      </c>
      <c r="K2120" t="s">
        <v>929</v>
      </c>
      <c r="L2120" t="s">
        <v>929</v>
      </c>
      <c r="M2120" t="s">
        <v>928</v>
      </c>
      <c r="N2120" t="s">
        <v>930</v>
      </c>
    </row>
    <row r="2121" spans="1:14">
      <c r="A2121">
        <v>803292</v>
      </c>
      <c r="B2121" t="s">
        <v>96</v>
      </c>
      <c r="C2121" t="s">
        <v>930</v>
      </c>
      <c r="D2121" t="s">
        <v>930</v>
      </c>
      <c r="E2121" t="s">
        <v>930</v>
      </c>
      <c r="F2121" t="s">
        <v>929</v>
      </c>
      <c r="G2121" t="s">
        <v>929</v>
      </c>
      <c r="H2121" t="s">
        <v>929</v>
      </c>
      <c r="I2121" t="s">
        <v>929</v>
      </c>
      <c r="J2121" t="s">
        <v>929</v>
      </c>
      <c r="K2121" t="s">
        <v>929</v>
      </c>
      <c r="L2121" t="s">
        <v>929</v>
      </c>
      <c r="M2121" t="s">
        <v>929</v>
      </c>
      <c r="N2121" t="s">
        <v>929</v>
      </c>
    </row>
    <row r="2122" spans="1:14">
      <c r="A2122">
        <v>803293</v>
      </c>
      <c r="B2122" t="s">
        <v>96</v>
      </c>
      <c r="C2122" t="s">
        <v>928</v>
      </c>
      <c r="D2122" t="s">
        <v>929</v>
      </c>
      <c r="E2122" t="s">
        <v>929</v>
      </c>
      <c r="F2122" t="s">
        <v>928</v>
      </c>
      <c r="G2122" t="s">
        <v>929</v>
      </c>
      <c r="H2122" t="s">
        <v>929</v>
      </c>
      <c r="I2122" t="s">
        <v>929</v>
      </c>
      <c r="J2122" t="s">
        <v>929</v>
      </c>
      <c r="K2122" t="s">
        <v>929</v>
      </c>
      <c r="L2122" t="s">
        <v>929</v>
      </c>
      <c r="M2122" t="s">
        <v>929</v>
      </c>
      <c r="N2122" t="s">
        <v>929</v>
      </c>
    </row>
    <row r="2123" spans="1:14">
      <c r="A2123">
        <v>803294</v>
      </c>
      <c r="B2123" t="s">
        <v>96</v>
      </c>
      <c r="C2123" t="s">
        <v>930</v>
      </c>
      <c r="D2123" t="s">
        <v>929</v>
      </c>
      <c r="E2123" t="s">
        <v>929</v>
      </c>
      <c r="F2123" t="s">
        <v>929</v>
      </c>
      <c r="G2123" t="s">
        <v>930</v>
      </c>
      <c r="H2123" t="s">
        <v>929</v>
      </c>
      <c r="I2123" t="s">
        <v>929</v>
      </c>
      <c r="J2123" t="s">
        <v>929</v>
      </c>
      <c r="K2123" t="s">
        <v>929</v>
      </c>
      <c r="L2123" t="s">
        <v>929</v>
      </c>
      <c r="M2123" t="s">
        <v>929</v>
      </c>
      <c r="N2123" t="s">
        <v>929</v>
      </c>
    </row>
    <row r="2124" spans="1:14">
      <c r="A2124">
        <v>803295</v>
      </c>
      <c r="B2124" t="s">
        <v>96</v>
      </c>
      <c r="C2124" t="s">
        <v>930</v>
      </c>
      <c r="D2124" t="s">
        <v>928</v>
      </c>
      <c r="E2124" t="s">
        <v>928</v>
      </c>
      <c r="F2124" t="s">
        <v>928</v>
      </c>
      <c r="G2124" t="s">
        <v>928</v>
      </c>
      <c r="H2124" t="s">
        <v>928</v>
      </c>
      <c r="I2124" t="s">
        <v>928</v>
      </c>
      <c r="J2124" t="s">
        <v>928</v>
      </c>
      <c r="K2124" t="s">
        <v>928</v>
      </c>
      <c r="L2124" t="s">
        <v>928</v>
      </c>
      <c r="M2124" t="s">
        <v>930</v>
      </c>
      <c r="N2124" t="s">
        <v>928</v>
      </c>
    </row>
    <row r="2125" spans="1:14">
      <c r="A2125">
        <v>803296</v>
      </c>
      <c r="B2125" t="s">
        <v>96</v>
      </c>
      <c r="C2125" t="s">
        <v>930</v>
      </c>
      <c r="D2125" t="s">
        <v>928</v>
      </c>
      <c r="E2125" t="s">
        <v>930</v>
      </c>
      <c r="F2125" t="s">
        <v>928</v>
      </c>
      <c r="G2125" t="s">
        <v>928</v>
      </c>
      <c r="H2125" t="s">
        <v>930</v>
      </c>
      <c r="I2125" t="s">
        <v>930</v>
      </c>
      <c r="J2125" t="s">
        <v>928</v>
      </c>
      <c r="K2125" t="s">
        <v>930</v>
      </c>
      <c r="L2125" t="s">
        <v>930</v>
      </c>
      <c r="M2125" t="s">
        <v>928</v>
      </c>
      <c r="N2125" t="s">
        <v>930</v>
      </c>
    </row>
    <row r="2126" spans="1:14">
      <c r="A2126">
        <v>803297</v>
      </c>
      <c r="B2126" t="s">
        <v>96</v>
      </c>
      <c r="C2126" t="s">
        <v>930</v>
      </c>
      <c r="D2126" t="s">
        <v>929</v>
      </c>
      <c r="E2126" t="s">
        <v>929</v>
      </c>
      <c r="F2126" t="s">
        <v>929</v>
      </c>
      <c r="G2126" t="s">
        <v>929</v>
      </c>
      <c r="H2126" t="s">
        <v>930</v>
      </c>
      <c r="I2126" t="s">
        <v>929</v>
      </c>
      <c r="J2126" t="s">
        <v>929</v>
      </c>
      <c r="K2126" t="s">
        <v>929</v>
      </c>
      <c r="L2126" t="s">
        <v>929</v>
      </c>
      <c r="M2126" t="s">
        <v>929</v>
      </c>
      <c r="N2126" t="s">
        <v>929</v>
      </c>
    </row>
    <row r="2127" spans="1:14">
      <c r="A2127">
        <v>803298</v>
      </c>
      <c r="B2127" t="s">
        <v>96</v>
      </c>
      <c r="C2127" t="s">
        <v>930</v>
      </c>
      <c r="D2127" t="s">
        <v>929</v>
      </c>
      <c r="E2127" t="s">
        <v>929</v>
      </c>
      <c r="F2127" t="s">
        <v>930</v>
      </c>
      <c r="G2127" t="s">
        <v>929</v>
      </c>
      <c r="H2127" t="s">
        <v>929</v>
      </c>
      <c r="I2127" t="s">
        <v>929</v>
      </c>
      <c r="J2127" t="s">
        <v>929</v>
      </c>
      <c r="K2127" t="s">
        <v>929</v>
      </c>
      <c r="L2127" t="s">
        <v>929</v>
      </c>
      <c r="M2127" t="s">
        <v>929</v>
      </c>
      <c r="N2127" t="s">
        <v>929</v>
      </c>
    </row>
    <row r="2128" spans="1:14">
      <c r="A2128">
        <v>803299</v>
      </c>
      <c r="B2128" t="s">
        <v>96</v>
      </c>
      <c r="C2128" t="s">
        <v>930</v>
      </c>
      <c r="D2128" t="s">
        <v>929</v>
      </c>
      <c r="E2128" t="s">
        <v>929</v>
      </c>
      <c r="F2128" t="s">
        <v>929</v>
      </c>
      <c r="G2128" t="s">
        <v>929</v>
      </c>
      <c r="H2128" t="s">
        <v>930</v>
      </c>
      <c r="I2128" t="s">
        <v>929</v>
      </c>
      <c r="J2128" t="s">
        <v>929</v>
      </c>
      <c r="K2128" t="s">
        <v>929</v>
      </c>
      <c r="L2128" t="s">
        <v>929</v>
      </c>
      <c r="M2128" t="s">
        <v>929</v>
      </c>
      <c r="N2128" t="s">
        <v>929</v>
      </c>
    </row>
    <row r="2129" spans="1:14">
      <c r="A2129">
        <v>803300</v>
      </c>
      <c r="B2129" t="s">
        <v>96</v>
      </c>
      <c r="C2129" t="s">
        <v>930</v>
      </c>
      <c r="D2129" t="s">
        <v>929</v>
      </c>
      <c r="E2129" t="s">
        <v>929</v>
      </c>
      <c r="F2129" t="s">
        <v>930</v>
      </c>
      <c r="G2129" t="s">
        <v>929</v>
      </c>
      <c r="H2129" t="s">
        <v>929</v>
      </c>
      <c r="I2129" t="s">
        <v>929</v>
      </c>
      <c r="J2129" t="s">
        <v>929</v>
      </c>
      <c r="K2129" t="s">
        <v>929</v>
      </c>
      <c r="L2129" t="s">
        <v>929</v>
      </c>
      <c r="M2129" t="s">
        <v>929</v>
      </c>
      <c r="N2129" t="s">
        <v>929</v>
      </c>
    </row>
    <row r="2130" spans="1:14">
      <c r="A2130">
        <v>803301</v>
      </c>
      <c r="B2130" t="s">
        <v>96</v>
      </c>
      <c r="C2130" t="s">
        <v>930</v>
      </c>
      <c r="D2130" t="s">
        <v>930</v>
      </c>
      <c r="E2130" t="s">
        <v>929</v>
      </c>
      <c r="F2130" t="s">
        <v>929</v>
      </c>
      <c r="G2130" t="s">
        <v>929</v>
      </c>
      <c r="H2130" t="s">
        <v>929</v>
      </c>
      <c r="I2130" t="s">
        <v>929</v>
      </c>
      <c r="J2130" t="s">
        <v>929</v>
      </c>
      <c r="K2130" t="s">
        <v>929</v>
      </c>
      <c r="L2130" t="s">
        <v>929</v>
      </c>
      <c r="M2130" t="s">
        <v>929</v>
      </c>
      <c r="N2130" t="s">
        <v>929</v>
      </c>
    </row>
    <row r="2131" spans="1:14">
      <c r="A2131">
        <v>803302</v>
      </c>
      <c r="B2131" t="s">
        <v>96</v>
      </c>
      <c r="C2131" t="s">
        <v>930</v>
      </c>
      <c r="D2131" t="s">
        <v>930</v>
      </c>
      <c r="E2131" t="s">
        <v>929</v>
      </c>
      <c r="F2131" t="s">
        <v>929</v>
      </c>
      <c r="G2131" t="s">
        <v>929</v>
      </c>
      <c r="H2131" t="s">
        <v>929</v>
      </c>
      <c r="I2131" t="s">
        <v>929</v>
      </c>
      <c r="J2131" t="s">
        <v>929</v>
      </c>
      <c r="K2131" t="s">
        <v>929</v>
      </c>
      <c r="L2131" t="s">
        <v>929</v>
      </c>
      <c r="M2131" t="s">
        <v>929</v>
      </c>
      <c r="N2131" t="s">
        <v>929</v>
      </c>
    </row>
    <row r="2132" spans="1:14">
      <c r="A2132">
        <v>803303</v>
      </c>
      <c r="B2132" t="s">
        <v>96</v>
      </c>
      <c r="C2132" t="s">
        <v>930</v>
      </c>
      <c r="D2132" t="s">
        <v>928</v>
      </c>
      <c r="E2132" t="s">
        <v>930</v>
      </c>
      <c r="F2132" t="s">
        <v>929</v>
      </c>
      <c r="G2132" t="s">
        <v>930</v>
      </c>
      <c r="H2132" t="s">
        <v>929</v>
      </c>
      <c r="I2132" t="s">
        <v>930</v>
      </c>
      <c r="J2132" t="s">
        <v>929</v>
      </c>
      <c r="K2132" t="s">
        <v>930</v>
      </c>
      <c r="L2132" t="s">
        <v>929</v>
      </c>
      <c r="M2132" t="s">
        <v>930</v>
      </c>
      <c r="N2132" t="s">
        <v>929</v>
      </c>
    </row>
    <row r="2133" spans="1:14">
      <c r="A2133">
        <v>803304</v>
      </c>
      <c r="B2133" t="s">
        <v>96</v>
      </c>
      <c r="C2133" t="s">
        <v>929</v>
      </c>
      <c r="D2133" t="s">
        <v>930</v>
      </c>
      <c r="E2133" t="s">
        <v>929</v>
      </c>
      <c r="F2133" t="s">
        <v>929</v>
      </c>
      <c r="G2133" t="s">
        <v>929</v>
      </c>
      <c r="H2133" t="s">
        <v>930</v>
      </c>
      <c r="I2133" t="s">
        <v>929</v>
      </c>
      <c r="J2133" t="s">
        <v>929</v>
      </c>
      <c r="K2133" t="s">
        <v>929</v>
      </c>
      <c r="L2133" t="s">
        <v>929</v>
      </c>
      <c r="M2133" t="s">
        <v>929</v>
      </c>
      <c r="N2133" t="s">
        <v>929</v>
      </c>
    </row>
    <row r="2134" spans="1:14">
      <c r="A2134">
        <v>803305</v>
      </c>
      <c r="B2134" t="s">
        <v>96</v>
      </c>
      <c r="C2134" t="s">
        <v>928</v>
      </c>
      <c r="D2134" t="s">
        <v>930</v>
      </c>
      <c r="E2134" t="s">
        <v>929</v>
      </c>
      <c r="F2134" t="s">
        <v>930</v>
      </c>
      <c r="G2134" t="s">
        <v>930</v>
      </c>
      <c r="H2134" t="s">
        <v>930</v>
      </c>
      <c r="I2134" t="s">
        <v>930</v>
      </c>
      <c r="J2134" t="s">
        <v>930</v>
      </c>
      <c r="K2134" t="s">
        <v>929</v>
      </c>
      <c r="L2134" t="s">
        <v>930</v>
      </c>
      <c r="M2134" t="s">
        <v>929</v>
      </c>
      <c r="N2134" t="s">
        <v>930</v>
      </c>
    </row>
    <row r="2135" spans="1:14">
      <c r="A2135">
        <v>803306</v>
      </c>
      <c r="B2135" t="s">
        <v>96</v>
      </c>
      <c r="C2135" t="s">
        <v>930</v>
      </c>
      <c r="D2135" t="s">
        <v>929</v>
      </c>
      <c r="E2135" t="s">
        <v>929</v>
      </c>
      <c r="F2135" t="s">
        <v>929</v>
      </c>
      <c r="G2135" t="s">
        <v>930</v>
      </c>
      <c r="H2135" t="s">
        <v>930</v>
      </c>
      <c r="I2135" t="s">
        <v>929</v>
      </c>
      <c r="J2135" t="s">
        <v>929</v>
      </c>
      <c r="K2135" t="s">
        <v>929</v>
      </c>
      <c r="L2135" t="s">
        <v>929</v>
      </c>
      <c r="M2135" t="s">
        <v>929</v>
      </c>
      <c r="N2135" t="s">
        <v>929</v>
      </c>
    </row>
    <row r="2136" spans="1:14">
      <c r="A2136">
        <v>803307</v>
      </c>
      <c r="B2136" t="s">
        <v>96</v>
      </c>
      <c r="C2136" t="s">
        <v>928</v>
      </c>
      <c r="D2136" t="s">
        <v>928</v>
      </c>
      <c r="E2136" t="s">
        <v>928</v>
      </c>
      <c r="F2136" t="s">
        <v>930</v>
      </c>
      <c r="G2136" t="s">
        <v>928</v>
      </c>
      <c r="H2136" t="s">
        <v>928</v>
      </c>
      <c r="I2136" t="s">
        <v>928</v>
      </c>
      <c r="J2136" t="s">
        <v>928</v>
      </c>
      <c r="K2136" t="s">
        <v>929</v>
      </c>
      <c r="L2136" t="s">
        <v>929</v>
      </c>
      <c r="M2136" t="s">
        <v>930</v>
      </c>
      <c r="N2136" t="s">
        <v>928</v>
      </c>
    </row>
    <row r="2137" spans="1:14">
      <c r="A2137">
        <v>803308</v>
      </c>
      <c r="B2137" t="s">
        <v>96</v>
      </c>
      <c r="C2137" t="s">
        <v>929</v>
      </c>
      <c r="D2137" t="s">
        <v>930</v>
      </c>
      <c r="E2137" t="s">
        <v>929</v>
      </c>
      <c r="F2137" t="s">
        <v>930</v>
      </c>
      <c r="G2137" t="s">
        <v>929</v>
      </c>
      <c r="H2137" t="s">
        <v>929</v>
      </c>
      <c r="I2137" t="s">
        <v>929</v>
      </c>
      <c r="J2137" t="s">
        <v>929</v>
      </c>
      <c r="K2137" t="s">
        <v>929</v>
      </c>
      <c r="L2137" t="s">
        <v>929</v>
      </c>
      <c r="M2137" t="s">
        <v>929</v>
      </c>
      <c r="N2137" t="s">
        <v>929</v>
      </c>
    </row>
    <row r="2138" spans="1:14">
      <c r="A2138">
        <v>803309</v>
      </c>
      <c r="B2138" t="s">
        <v>96</v>
      </c>
      <c r="C2138" t="s">
        <v>930</v>
      </c>
      <c r="D2138" t="s">
        <v>930</v>
      </c>
      <c r="E2138" t="s">
        <v>929</v>
      </c>
      <c r="F2138" t="s">
        <v>930</v>
      </c>
      <c r="G2138" t="s">
        <v>929</v>
      </c>
      <c r="H2138" t="s">
        <v>929</v>
      </c>
      <c r="I2138" t="s">
        <v>929</v>
      </c>
      <c r="J2138" t="s">
        <v>929</v>
      </c>
      <c r="K2138" t="s">
        <v>929</v>
      </c>
      <c r="L2138" t="s">
        <v>929</v>
      </c>
      <c r="M2138" t="s">
        <v>929</v>
      </c>
      <c r="N2138" t="s">
        <v>929</v>
      </c>
    </row>
    <row r="2139" spans="1:14">
      <c r="A2139">
        <v>803311</v>
      </c>
      <c r="B2139" t="s">
        <v>96</v>
      </c>
      <c r="C2139" t="s">
        <v>930</v>
      </c>
      <c r="D2139" t="s">
        <v>929</v>
      </c>
      <c r="E2139" t="s">
        <v>929</v>
      </c>
      <c r="F2139" t="s">
        <v>929</v>
      </c>
      <c r="G2139" t="s">
        <v>930</v>
      </c>
      <c r="H2139" t="s">
        <v>930</v>
      </c>
      <c r="I2139" t="s">
        <v>930</v>
      </c>
      <c r="J2139" t="s">
        <v>929</v>
      </c>
      <c r="K2139" t="s">
        <v>930</v>
      </c>
      <c r="L2139" t="s">
        <v>930</v>
      </c>
      <c r="M2139" t="s">
        <v>930</v>
      </c>
      <c r="N2139" t="s">
        <v>930</v>
      </c>
    </row>
    <row r="2140" spans="1:14">
      <c r="A2140">
        <v>803312</v>
      </c>
      <c r="B2140" t="s">
        <v>96</v>
      </c>
      <c r="C2140" t="s">
        <v>930</v>
      </c>
      <c r="D2140" t="s">
        <v>930</v>
      </c>
      <c r="E2140" t="s">
        <v>930</v>
      </c>
      <c r="F2140" t="s">
        <v>930</v>
      </c>
      <c r="G2140" t="s">
        <v>930</v>
      </c>
      <c r="H2140" t="s">
        <v>930</v>
      </c>
      <c r="I2140" t="s">
        <v>929</v>
      </c>
      <c r="J2140" t="s">
        <v>929</v>
      </c>
      <c r="K2140" t="s">
        <v>929</v>
      </c>
      <c r="L2140" t="s">
        <v>929</v>
      </c>
      <c r="M2140" t="s">
        <v>929</v>
      </c>
      <c r="N2140" t="s">
        <v>929</v>
      </c>
    </row>
    <row r="2141" spans="1:14">
      <c r="A2141">
        <v>803313</v>
      </c>
      <c r="B2141" t="s">
        <v>96</v>
      </c>
      <c r="C2141" t="s">
        <v>930</v>
      </c>
      <c r="D2141" t="s">
        <v>928</v>
      </c>
      <c r="E2141" t="s">
        <v>929</v>
      </c>
      <c r="F2141" t="s">
        <v>929</v>
      </c>
      <c r="G2141" t="s">
        <v>930</v>
      </c>
      <c r="H2141" t="s">
        <v>930</v>
      </c>
      <c r="I2141" t="s">
        <v>928</v>
      </c>
      <c r="J2141" t="s">
        <v>930</v>
      </c>
      <c r="K2141" t="s">
        <v>930</v>
      </c>
      <c r="L2141" t="s">
        <v>929</v>
      </c>
      <c r="M2141" t="s">
        <v>928</v>
      </c>
      <c r="N2141" t="s">
        <v>929</v>
      </c>
    </row>
    <row r="2142" spans="1:14">
      <c r="A2142">
        <v>803314</v>
      </c>
      <c r="B2142" t="s">
        <v>96</v>
      </c>
      <c r="C2142" t="s">
        <v>930</v>
      </c>
      <c r="D2142" t="s">
        <v>929</v>
      </c>
      <c r="E2142" t="s">
        <v>929</v>
      </c>
      <c r="F2142" t="s">
        <v>930</v>
      </c>
      <c r="G2142" t="s">
        <v>930</v>
      </c>
      <c r="H2142" t="s">
        <v>930</v>
      </c>
      <c r="I2142" t="s">
        <v>929</v>
      </c>
      <c r="J2142" t="s">
        <v>929</v>
      </c>
      <c r="K2142" t="s">
        <v>929</v>
      </c>
      <c r="L2142" t="s">
        <v>929</v>
      </c>
      <c r="M2142" t="s">
        <v>929</v>
      </c>
      <c r="N2142" t="s">
        <v>929</v>
      </c>
    </row>
    <row r="2143" spans="1:14">
      <c r="A2143">
        <v>803315</v>
      </c>
      <c r="B2143" t="s">
        <v>96</v>
      </c>
      <c r="C2143" t="s">
        <v>928</v>
      </c>
      <c r="D2143" t="s">
        <v>929</v>
      </c>
      <c r="E2143" t="s">
        <v>929</v>
      </c>
      <c r="F2143" t="s">
        <v>929</v>
      </c>
      <c r="G2143" t="s">
        <v>929</v>
      </c>
      <c r="H2143" t="s">
        <v>928</v>
      </c>
      <c r="I2143" t="s">
        <v>929</v>
      </c>
      <c r="J2143" t="s">
        <v>929</v>
      </c>
      <c r="K2143" t="s">
        <v>929</v>
      </c>
      <c r="L2143" t="s">
        <v>929</v>
      </c>
      <c r="M2143" t="s">
        <v>929</v>
      </c>
      <c r="N2143" t="s">
        <v>929</v>
      </c>
    </row>
    <row r="2144" spans="1:14">
      <c r="A2144">
        <v>803316</v>
      </c>
      <c r="B2144" t="s">
        <v>96</v>
      </c>
      <c r="C2144" t="s">
        <v>930</v>
      </c>
      <c r="D2144" t="s">
        <v>930</v>
      </c>
      <c r="E2144" t="s">
        <v>930</v>
      </c>
      <c r="F2144" t="s">
        <v>930</v>
      </c>
      <c r="G2144" t="s">
        <v>929</v>
      </c>
      <c r="H2144" t="s">
        <v>929</v>
      </c>
      <c r="I2144" t="s">
        <v>930</v>
      </c>
      <c r="J2144" t="s">
        <v>929</v>
      </c>
      <c r="K2144" t="s">
        <v>929</v>
      </c>
      <c r="L2144" t="s">
        <v>930</v>
      </c>
      <c r="M2144" t="s">
        <v>929</v>
      </c>
      <c r="N2144" t="s">
        <v>929</v>
      </c>
    </row>
    <row r="2145" spans="1:14">
      <c r="A2145">
        <v>803318</v>
      </c>
      <c r="B2145" t="s">
        <v>96</v>
      </c>
      <c r="C2145" t="s">
        <v>928</v>
      </c>
      <c r="D2145" t="s">
        <v>929</v>
      </c>
      <c r="E2145" t="s">
        <v>929</v>
      </c>
      <c r="F2145" t="s">
        <v>930</v>
      </c>
      <c r="G2145" t="s">
        <v>930</v>
      </c>
      <c r="H2145" t="s">
        <v>930</v>
      </c>
      <c r="I2145" t="s">
        <v>929</v>
      </c>
      <c r="J2145" t="s">
        <v>930</v>
      </c>
      <c r="K2145" t="s">
        <v>929</v>
      </c>
      <c r="L2145" t="s">
        <v>929</v>
      </c>
      <c r="M2145" t="s">
        <v>928</v>
      </c>
      <c r="N2145" t="s">
        <v>930</v>
      </c>
    </row>
    <row r="2146" spans="1:14">
      <c r="A2146">
        <v>803320</v>
      </c>
      <c r="B2146" t="s">
        <v>96</v>
      </c>
      <c r="C2146" t="s">
        <v>928</v>
      </c>
      <c r="D2146" t="s">
        <v>928</v>
      </c>
      <c r="E2146" t="s">
        <v>928</v>
      </c>
      <c r="F2146" t="s">
        <v>928</v>
      </c>
      <c r="G2146" t="s">
        <v>928</v>
      </c>
      <c r="H2146" t="s">
        <v>928</v>
      </c>
      <c r="I2146" t="s">
        <v>929</v>
      </c>
      <c r="J2146" t="s">
        <v>929</v>
      </c>
      <c r="K2146" t="s">
        <v>929</v>
      </c>
      <c r="L2146" t="s">
        <v>929</v>
      </c>
      <c r="M2146" t="s">
        <v>929</v>
      </c>
      <c r="N2146" t="s">
        <v>929</v>
      </c>
    </row>
    <row r="2147" spans="1:14">
      <c r="A2147">
        <v>803321</v>
      </c>
      <c r="B2147" t="s">
        <v>96</v>
      </c>
      <c r="C2147" t="s">
        <v>928</v>
      </c>
      <c r="D2147" t="s">
        <v>928</v>
      </c>
      <c r="E2147" t="s">
        <v>928</v>
      </c>
      <c r="F2147" t="s">
        <v>928</v>
      </c>
      <c r="G2147" t="s">
        <v>930</v>
      </c>
      <c r="H2147" t="s">
        <v>928</v>
      </c>
      <c r="I2147" t="s">
        <v>928</v>
      </c>
      <c r="J2147" t="s">
        <v>928</v>
      </c>
      <c r="K2147" t="s">
        <v>930</v>
      </c>
      <c r="L2147" t="s">
        <v>928</v>
      </c>
      <c r="M2147" t="s">
        <v>928</v>
      </c>
      <c r="N2147" t="s">
        <v>928</v>
      </c>
    </row>
    <row r="2148" spans="1:14">
      <c r="A2148">
        <v>803322</v>
      </c>
      <c r="B2148" t="s">
        <v>96</v>
      </c>
      <c r="C2148" t="s">
        <v>930</v>
      </c>
      <c r="D2148" t="s">
        <v>930</v>
      </c>
      <c r="E2148" t="s">
        <v>930</v>
      </c>
      <c r="F2148" t="s">
        <v>929</v>
      </c>
      <c r="G2148" t="s">
        <v>930</v>
      </c>
      <c r="H2148" t="s">
        <v>930</v>
      </c>
      <c r="I2148" t="s">
        <v>929</v>
      </c>
      <c r="J2148" t="s">
        <v>929</v>
      </c>
      <c r="K2148" t="s">
        <v>929</v>
      </c>
      <c r="L2148" t="s">
        <v>929</v>
      </c>
      <c r="M2148" t="s">
        <v>929</v>
      </c>
      <c r="N2148" t="s">
        <v>929</v>
      </c>
    </row>
    <row r="2149" spans="1:14">
      <c r="A2149">
        <v>803323</v>
      </c>
      <c r="B2149" t="s">
        <v>96</v>
      </c>
      <c r="C2149" t="s">
        <v>930</v>
      </c>
      <c r="D2149" t="s">
        <v>930</v>
      </c>
      <c r="E2149" t="s">
        <v>929</v>
      </c>
      <c r="F2149" t="s">
        <v>929</v>
      </c>
      <c r="G2149" t="s">
        <v>929</v>
      </c>
      <c r="H2149" t="s">
        <v>929</v>
      </c>
      <c r="I2149" t="s">
        <v>930</v>
      </c>
      <c r="J2149" t="s">
        <v>930</v>
      </c>
      <c r="K2149" t="s">
        <v>929</v>
      </c>
      <c r="L2149" t="s">
        <v>929</v>
      </c>
      <c r="M2149" t="s">
        <v>930</v>
      </c>
      <c r="N2149" t="s">
        <v>929</v>
      </c>
    </row>
    <row r="2150" spans="1:14">
      <c r="A2150">
        <v>803324</v>
      </c>
      <c r="B2150" t="s">
        <v>96</v>
      </c>
      <c r="C2150" t="s">
        <v>930</v>
      </c>
      <c r="D2150" t="s">
        <v>929</v>
      </c>
      <c r="E2150" t="s">
        <v>929</v>
      </c>
      <c r="F2150" t="s">
        <v>929</v>
      </c>
      <c r="G2150" t="s">
        <v>928</v>
      </c>
      <c r="H2150" t="s">
        <v>930</v>
      </c>
      <c r="I2150" t="s">
        <v>928</v>
      </c>
      <c r="J2150" t="s">
        <v>928</v>
      </c>
      <c r="K2150" t="s">
        <v>928</v>
      </c>
      <c r="L2150" t="s">
        <v>928</v>
      </c>
      <c r="M2150" t="s">
        <v>928</v>
      </c>
      <c r="N2150" t="s">
        <v>930</v>
      </c>
    </row>
    <row r="2151" spans="1:14">
      <c r="A2151">
        <v>803325</v>
      </c>
      <c r="B2151" t="s">
        <v>96</v>
      </c>
      <c r="C2151" t="s">
        <v>930</v>
      </c>
      <c r="D2151" t="s">
        <v>928</v>
      </c>
      <c r="E2151" t="s">
        <v>928</v>
      </c>
      <c r="F2151" t="s">
        <v>929</v>
      </c>
      <c r="G2151" t="s">
        <v>929</v>
      </c>
      <c r="H2151" t="s">
        <v>930</v>
      </c>
      <c r="I2151" t="s">
        <v>928</v>
      </c>
      <c r="J2151" t="s">
        <v>930</v>
      </c>
      <c r="K2151" t="s">
        <v>929</v>
      </c>
      <c r="L2151" t="s">
        <v>930</v>
      </c>
      <c r="M2151" t="s">
        <v>930</v>
      </c>
      <c r="N2151" t="s">
        <v>930</v>
      </c>
    </row>
    <row r="2152" spans="1:14">
      <c r="A2152">
        <v>803326</v>
      </c>
      <c r="B2152" t="s">
        <v>96</v>
      </c>
      <c r="C2152" t="s">
        <v>930</v>
      </c>
      <c r="D2152" t="s">
        <v>928</v>
      </c>
      <c r="E2152" t="s">
        <v>930</v>
      </c>
      <c r="F2152" t="s">
        <v>929</v>
      </c>
      <c r="G2152" t="s">
        <v>928</v>
      </c>
      <c r="H2152" t="s">
        <v>928</v>
      </c>
      <c r="I2152" t="s">
        <v>930</v>
      </c>
      <c r="J2152" t="s">
        <v>929</v>
      </c>
      <c r="K2152" t="s">
        <v>929</v>
      </c>
      <c r="L2152" t="s">
        <v>930</v>
      </c>
      <c r="M2152" t="s">
        <v>929</v>
      </c>
      <c r="N2152" t="s">
        <v>929</v>
      </c>
    </row>
    <row r="2153" spans="1:14">
      <c r="A2153">
        <v>803328</v>
      </c>
      <c r="B2153" t="s">
        <v>96</v>
      </c>
      <c r="C2153" t="s">
        <v>929</v>
      </c>
      <c r="D2153" t="s">
        <v>929</v>
      </c>
      <c r="E2153" t="s">
        <v>929</v>
      </c>
      <c r="F2153" t="s">
        <v>930</v>
      </c>
      <c r="G2153" t="s">
        <v>929</v>
      </c>
      <c r="H2153" t="s">
        <v>930</v>
      </c>
      <c r="I2153" t="s">
        <v>929</v>
      </c>
      <c r="J2153" t="s">
        <v>929</v>
      </c>
      <c r="K2153" t="s">
        <v>929</v>
      </c>
      <c r="L2153" t="s">
        <v>929</v>
      </c>
      <c r="M2153" t="s">
        <v>929</v>
      </c>
      <c r="N2153" t="s">
        <v>929</v>
      </c>
    </row>
    <row r="2154" spans="1:14">
      <c r="A2154">
        <v>803329</v>
      </c>
      <c r="B2154" t="s">
        <v>96</v>
      </c>
      <c r="C2154" t="s">
        <v>928</v>
      </c>
      <c r="D2154" t="s">
        <v>928</v>
      </c>
      <c r="E2154" t="s">
        <v>929</v>
      </c>
      <c r="F2154" t="s">
        <v>930</v>
      </c>
      <c r="G2154" t="s">
        <v>929</v>
      </c>
      <c r="H2154" t="s">
        <v>930</v>
      </c>
      <c r="I2154" t="s">
        <v>928</v>
      </c>
      <c r="J2154" t="s">
        <v>929</v>
      </c>
      <c r="K2154" t="s">
        <v>929</v>
      </c>
      <c r="L2154" t="s">
        <v>930</v>
      </c>
      <c r="M2154" t="s">
        <v>930</v>
      </c>
      <c r="N2154" t="s">
        <v>930</v>
      </c>
    </row>
    <row r="2155" spans="1:14">
      <c r="A2155">
        <v>803330</v>
      </c>
      <c r="B2155" t="s">
        <v>96</v>
      </c>
      <c r="C2155" t="s">
        <v>930</v>
      </c>
      <c r="D2155" t="s">
        <v>930</v>
      </c>
      <c r="E2155" t="s">
        <v>930</v>
      </c>
      <c r="F2155" t="s">
        <v>930</v>
      </c>
      <c r="G2155" t="s">
        <v>929</v>
      </c>
      <c r="H2155" t="s">
        <v>929</v>
      </c>
      <c r="I2155" t="s">
        <v>929</v>
      </c>
      <c r="J2155" t="s">
        <v>929</v>
      </c>
      <c r="K2155" t="s">
        <v>929</v>
      </c>
      <c r="L2155" t="s">
        <v>929</v>
      </c>
      <c r="M2155" t="s">
        <v>929</v>
      </c>
      <c r="N2155" t="s">
        <v>929</v>
      </c>
    </row>
    <row r="2156" spans="1:14">
      <c r="A2156">
        <v>803331</v>
      </c>
      <c r="B2156" t="s">
        <v>96</v>
      </c>
      <c r="C2156" t="s">
        <v>930</v>
      </c>
      <c r="D2156" t="s">
        <v>929</v>
      </c>
      <c r="E2156" t="s">
        <v>929</v>
      </c>
      <c r="F2156" t="s">
        <v>929</v>
      </c>
      <c r="G2156" t="s">
        <v>928</v>
      </c>
      <c r="H2156" t="s">
        <v>929</v>
      </c>
      <c r="I2156" t="s">
        <v>930</v>
      </c>
      <c r="J2156" t="s">
        <v>929</v>
      </c>
      <c r="K2156" t="s">
        <v>929</v>
      </c>
      <c r="L2156" t="s">
        <v>929</v>
      </c>
      <c r="M2156" t="s">
        <v>929</v>
      </c>
      <c r="N2156" t="s">
        <v>929</v>
      </c>
    </row>
    <row r="2157" spans="1:14">
      <c r="A2157">
        <v>803332</v>
      </c>
      <c r="B2157" t="s">
        <v>96</v>
      </c>
      <c r="C2157" t="s">
        <v>930</v>
      </c>
      <c r="D2157" t="s">
        <v>930</v>
      </c>
      <c r="E2157" t="s">
        <v>929</v>
      </c>
      <c r="F2157" t="s">
        <v>929</v>
      </c>
      <c r="G2157" t="s">
        <v>929</v>
      </c>
      <c r="H2157" t="s">
        <v>930</v>
      </c>
      <c r="I2157" t="s">
        <v>929</v>
      </c>
      <c r="J2157" t="s">
        <v>929</v>
      </c>
      <c r="K2157" t="s">
        <v>929</v>
      </c>
      <c r="L2157" t="s">
        <v>929</v>
      </c>
      <c r="M2157" t="s">
        <v>929</v>
      </c>
      <c r="N2157" t="s">
        <v>929</v>
      </c>
    </row>
    <row r="2158" spans="1:14">
      <c r="A2158">
        <v>803335</v>
      </c>
      <c r="B2158" t="s">
        <v>96</v>
      </c>
      <c r="C2158" t="s">
        <v>930</v>
      </c>
      <c r="D2158" t="s">
        <v>929</v>
      </c>
      <c r="E2158" t="s">
        <v>929</v>
      </c>
      <c r="F2158" t="s">
        <v>929</v>
      </c>
      <c r="G2158" t="s">
        <v>930</v>
      </c>
      <c r="H2158" t="s">
        <v>930</v>
      </c>
      <c r="I2158" t="s">
        <v>929</v>
      </c>
      <c r="J2158" t="s">
        <v>929</v>
      </c>
      <c r="K2158" t="s">
        <v>929</v>
      </c>
      <c r="L2158" t="s">
        <v>929</v>
      </c>
      <c r="M2158" t="s">
        <v>929</v>
      </c>
      <c r="N2158" t="s">
        <v>929</v>
      </c>
    </row>
    <row r="2159" spans="1:14">
      <c r="A2159">
        <v>803337</v>
      </c>
      <c r="B2159" t="s">
        <v>96</v>
      </c>
      <c r="C2159" t="s">
        <v>930</v>
      </c>
      <c r="D2159" t="s">
        <v>928</v>
      </c>
      <c r="E2159" t="s">
        <v>930</v>
      </c>
      <c r="F2159" t="s">
        <v>930</v>
      </c>
      <c r="G2159" t="s">
        <v>930</v>
      </c>
      <c r="H2159" t="s">
        <v>930</v>
      </c>
      <c r="I2159" t="s">
        <v>930</v>
      </c>
      <c r="J2159" t="s">
        <v>929</v>
      </c>
      <c r="K2159" t="s">
        <v>928</v>
      </c>
      <c r="L2159" t="s">
        <v>930</v>
      </c>
      <c r="M2159" t="s">
        <v>930</v>
      </c>
      <c r="N2159" t="s">
        <v>929</v>
      </c>
    </row>
    <row r="2160" spans="1:14">
      <c r="A2160">
        <v>803339</v>
      </c>
      <c r="B2160" t="s">
        <v>96</v>
      </c>
      <c r="C2160" t="s">
        <v>930</v>
      </c>
      <c r="D2160" t="s">
        <v>930</v>
      </c>
      <c r="E2160" t="s">
        <v>929</v>
      </c>
      <c r="F2160" t="s">
        <v>929</v>
      </c>
      <c r="G2160" t="s">
        <v>929</v>
      </c>
      <c r="H2160" t="s">
        <v>929</v>
      </c>
      <c r="I2160" t="s">
        <v>929</v>
      </c>
      <c r="J2160" t="s">
        <v>929</v>
      </c>
      <c r="K2160" t="s">
        <v>929</v>
      </c>
      <c r="L2160" t="s">
        <v>929</v>
      </c>
      <c r="M2160" t="s">
        <v>929</v>
      </c>
      <c r="N2160" t="s">
        <v>929</v>
      </c>
    </row>
    <row r="2161" spans="1:14">
      <c r="A2161">
        <v>803340</v>
      </c>
      <c r="B2161" t="s">
        <v>96</v>
      </c>
      <c r="C2161" t="s">
        <v>928</v>
      </c>
      <c r="D2161" t="s">
        <v>928</v>
      </c>
      <c r="E2161" t="s">
        <v>930</v>
      </c>
      <c r="F2161" t="s">
        <v>928</v>
      </c>
      <c r="G2161" t="s">
        <v>929</v>
      </c>
      <c r="H2161" t="s">
        <v>930</v>
      </c>
      <c r="I2161" t="s">
        <v>928</v>
      </c>
      <c r="J2161" t="s">
        <v>928</v>
      </c>
      <c r="K2161" t="s">
        <v>929</v>
      </c>
      <c r="L2161" t="s">
        <v>930</v>
      </c>
      <c r="M2161" t="s">
        <v>928</v>
      </c>
      <c r="N2161" t="s">
        <v>930</v>
      </c>
    </row>
    <row r="2162" spans="1:14">
      <c r="A2162">
        <v>803342</v>
      </c>
      <c r="B2162" t="s">
        <v>96</v>
      </c>
      <c r="C2162" t="s">
        <v>930</v>
      </c>
      <c r="D2162" t="s">
        <v>930</v>
      </c>
      <c r="E2162" t="s">
        <v>929</v>
      </c>
      <c r="F2162" t="s">
        <v>928</v>
      </c>
      <c r="G2162" t="s">
        <v>928</v>
      </c>
      <c r="H2162" t="s">
        <v>930</v>
      </c>
      <c r="I2162" t="s">
        <v>928</v>
      </c>
      <c r="J2162" t="s">
        <v>929</v>
      </c>
      <c r="K2162" t="s">
        <v>928</v>
      </c>
      <c r="L2162" t="s">
        <v>930</v>
      </c>
      <c r="M2162" t="s">
        <v>929</v>
      </c>
      <c r="N2162" t="s">
        <v>930</v>
      </c>
    </row>
    <row r="2163" spans="1:14">
      <c r="A2163">
        <v>803343</v>
      </c>
      <c r="B2163" t="s">
        <v>96</v>
      </c>
      <c r="C2163" t="s">
        <v>930</v>
      </c>
      <c r="D2163" t="s">
        <v>929</v>
      </c>
      <c r="E2163" t="s">
        <v>930</v>
      </c>
      <c r="F2163" t="s">
        <v>928</v>
      </c>
      <c r="G2163" t="s">
        <v>928</v>
      </c>
      <c r="H2163" t="s">
        <v>929</v>
      </c>
      <c r="I2163" t="s">
        <v>929</v>
      </c>
      <c r="J2163" t="s">
        <v>929</v>
      </c>
      <c r="K2163" t="s">
        <v>929</v>
      </c>
      <c r="L2163" t="s">
        <v>929</v>
      </c>
      <c r="M2163" t="s">
        <v>929</v>
      </c>
      <c r="N2163" t="s">
        <v>929</v>
      </c>
    </row>
    <row r="2164" spans="1:14">
      <c r="A2164">
        <v>803344</v>
      </c>
      <c r="B2164" t="s">
        <v>96</v>
      </c>
      <c r="C2164" t="s">
        <v>930</v>
      </c>
      <c r="D2164" t="s">
        <v>929</v>
      </c>
      <c r="E2164" t="s">
        <v>929</v>
      </c>
      <c r="F2164" t="s">
        <v>929</v>
      </c>
      <c r="G2164" t="s">
        <v>928</v>
      </c>
      <c r="H2164" t="s">
        <v>930</v>
      </c>
      <c r="I2164" t="s">
        <v>928</v>
      </c>
      <c r="J2164" t="s">
        <v>929</v>
      </c>
      <c r="K2164" t="s">
        <v>929</v>
      </c>
      <c r="L2164" t="s">
        <v>929</v>
      </c>
      <c r="M2164" t="s">
        <v>929</v>
      </c>
      <c r="N2164" t="s">
        <v>930</v>
      </c>
    </row>
    <row r="2165" spans="1:14">
      <c r="A2165">
        <v>803345</v>
      </c>
      <c r="B2165" t="s">
        <v>96</v>
      </c>
      <c r="C2165" t="s">
        <v>930</v>
      </c>
      <c r="D2165" t="s">
        <v>928</v>
      </c>
      <c r="E2165" t="s">
        <v>929</v>
      </c>
      <c r="F2165" t="s">
        <v>930</v>
      </c>
      <c r="G2165" t="s">
        <v>930</v>
      </c>
      <c r="H2165" t="s">
        <v>930</v>
      </c>
      <c r="I2165" t="s">
        <v>930</v>
      </c>
      <c r="J2165" t="s">
        <v>929</v>
      </c>
      <c r="K2165" t="s">
        <v>929</v>
      </c>
      <c r="L2165" t="s">
        <v>930</v>
      </c>
      <c r="M2165" t="s">
        <v>929</v>
      </c>
      <c r="N2165" t="s">
        <v>930</v>
      </c>
    </row>
    <row r="2166" spans="1:14">
      <c r="A2166">
        <v>803346</v>
      </c>
      <c r="B2166" t="s">
        <v>96</v>
      </c>
      <c r="C2166" t="s">
        <v>930</v>
      </c>
      <c r="D2166" t="s">
        <v>929</v>
      </c>
      <c r="E2166" t="s">
        <v>929</v>
      </c>
      <c r="F2166" t="s">
        <v>929</v>
      </c>
      <c r="G2166" t="s">
        <v>930</v>
      </c>
      <c r="H2166" t="s">
        <v>929</v>
      </c>
      <c r="I2166" t="s">
        <v>929</v>
      </c>
      <c r="J2166" t="s">
        <v>929</v>
      </c>
      <c r="K2166" t="s">
        <v>929</v>
      </c>
      <c r="L2166" t="s">
        <v>929</v>
      </c>
      <c r="M2166" t="s">
        <v>929</v>
      </c>
      <c r="N2166" t="s">
        <v>929</v>
      </c>
    </row>
    <row r="2167" spans="1:14">
      <c r="A2167">
        <v>803347</v>
      </c>
      <c r="B2167" t="s">
        <v>96</v>
      </c>
      <c r="C2167" t="s">
        <v>930</v>
      </c>
      <c r="D2167" t="s">
        <v>930</v>
      </c>
      <c r="E2167" t="s">
        <v>929</v>
      </c>
      <c r="F2167" t="s">
        <v>930</v>
      </c>
      <c r="G2167" t="s">
        <v>929</v>
      </c>
      <c r="H2167" t="s">
        <v>929</v>
      </c>
      <c r="I2167" t="s">
        <v>929</v>
      </c>
      <c r="J2167" t="s">
        <v>929</v>
      </c>
      <c r="K2167" t="s">
        <v>929</v>
      </c>
      <c r="L2167" t="s">
        <v>929</v>
      </c>
      <c r="M2167" t="s">
        <v>929</v>
      </c>
      <c r="N2167" t="s">
        <v>929</v>
      </c>
    </row>
    <row r="2168" spans="1:14">
      <c r="A2168">
        <v>803348</v>
      </c>
      <c r="B2168" t="s">
        <v>96</v>
      </c>
      <c r="C2168" t="s">
        <v>928</v>
      </c>
      <c r="D2168" t="s">
        <v>928</v>
      </c>
      <c r="E2168" t="s">
        <v>928</v>
      </c>
      <c r="F2168" t="s">
        <v>928</v>
      </c>
      <c r="G2168" t="s">
        <v>928</v>
      </c>
      <c r="H2168" t="s">
        <v>928</v>
      </c>
      <c r="I2168" t="s">
        <v>929</v>
      </c>
      <c r="J2168" t="s">
        <v>929</v>
      </c>
      <c r="K2168" t="s">
        <v>929</v>
      </c>
      <c r="L2168" t="s">
        <v>929</v>
      </c>
      <c r="M2168" t="s">
        <v>929</v>
      </c>
      <c r="N2168" t="s">
        <v>929</v>
      </c>
    </row>
    <row r="2169" spans="1:14">
      <c r="A2169">
        <v>803349</v>
      </c>
      <c r="B2169" t="s">
        <v>96</v>
      </c>
      <c r="C2169" t="s">
        <v>929</v>
      </c>
      <c r="D2169" t="s">
        <v>929</v>
      </c>
      <c r="E2169" t="s">
        <v>930</v>
      </c>
      <c r="F2169" t="s">
        <v>929</v>
      </c>
      <c r="G2169" t="s">
        <v>929</v>
      </c>
      <c r="H2169" t="s">
        <v>930</v>
      </c>
      <c r="I2169" t="s">
        <v>929</v>
      </c>
      <c r="J2169" t="s">
        <v>929</v>
      </c>
      <c r="K2169" t="s">
        <v>929</v>
      </c>
      <c r="L2169" t="s">
        <v>929</v>
      </c>
      <c r="M2169" t="s">
        <v>929</v>
      </c>
      <c r="N2169" t="s">
        <v>929</v>
      </c>
    </row>
    <row r="2170" spans="1:14">
      <c r="A2170">
        <v>803350</v>
      </c>
      <c r="B2170" t="s">
        <v>96</v>
      </c>
      <c r="C2170" t="s">
        <v>929</v>
      </c>
      <c r="D2170" t="s">
        <v>929</v>
      </c>
      <c r="E2170" t="s">
        <v>929</v>
      </c>
      <c r="F2170" t="s">
        <v>930</v>
      </c>
      <c r="G2170" t="s">
        <v>930</v>
      </c>
      <c r="H2170" t="s">
        <v>930</v>
      </c>
      <c r="I2170" t="s">
        <v>929</v>
      </c>
      <c r="J2170" t="s">
        <v>929</v>
      </c>
      <c r="K2170" t="s">
        <v>929</v>
      </c>
      <c r="L2170" t="s">
        <v>929</v>
      </c>
      <c r="M2170" t="s">
        <v>929</v>
      </c>
      <c r="N2170" t="s">
        <v>929</v>
      </c>
    </row>
    <row r="2171" spans="1:14">
      <c r="A2171">
        <v>803351</v>
      </c>
      <c r="B2171" t="s">
        <v>96</v>
      </c>
      <c r="C2171" t="s">
        <v>930</v>
      </c>
      <c r="D2171" t="s">
        <v>930</v>
      </c>
      <c r="E2171" t="s">
        <v>930</v>
      </c>
      <c r="F2171" t="s">
        <v>929</v>
      </c>
      <c r="G2171" t="s">
        <v>929</v>
      </c>
      <c r="H2171" t="s">
        <v>929</v>
      </c>
      <c r="I2171" t="s">
        <v>929</v>
      </c>
      <c r="J2171" t="s">
        <v>929</v>
      </c>
      <c r="K2171" t="s">
        <v>929</v>
      </c>
      <c r="L2171" t="s">
        <v>929</v>
      </c>
      <c r="M2171" t="s">
        <v>929</v>
      </c>
      <c r="N2171" t="s">
        <v>929</v>
      </c>
    </row>
    <row r="2172" spans="1:14">
      <c r="A2172">
        <v>803352</v>
      </c>
      <c r="B2172" t="s">
        <v>96</v>
      </c>
      <c r="C2172" t="s">
        <v>928</v>
      </c>
      <c r="D2172" t="s">
        <v>928</v>
      </c>
      <c r="E2172" t="s">
        <v>930</v>
      </c>
      <c r="F2172" t="s">
        <v>930</v>
      </c>
      <c r="G2172" t="s">
        <v>929</v>
      </c>
      <c r="H2172" t="s">
        <v>930</v>
      </c>
      <c r="I2172" t="s">
        <v>930</v>
      </c>
      <c r="J2172" t="s">
        <v>929</v>
      </c>
      <c r="K2172" t="s">
        <v>929</v>
      </c>
      <c r="L2172" t="s">
        <v>928</v>
      </c>
      <c r="M2172" t="s">
        <v>930</v>
      </c>
      <c r="N2172" t="s">
        <v>929</v>
      </c>
    </row>
    <row r="2173" spans="1:14">
      <c r="A2173">
        <v>803353</v>
      </c>
      <c r="B2173" t="s">
        <v>96</v>
      </c>
      <c r="C2173" t="s">
        <v>928</v>
      </c>
      <c r="D2173" t="s">
        <v>928</v>
      </c>
      <c r="E2173" t="s">
        <v>929</v>
      </c>
      <c r="F2173" t="s">
        <v>928</v>
      </c>
      <c r="G2173" t="s">
        <v>930</v>
      </c>
      <c r="H2173" t="s">
        <v>930</v>
      </c>
      <c r="I2173" t="s">
        <v>928</v>
      </c>
      <c r="J2173" t="s">
        <v>929</v>
      </c>
      <c r="K2173" t="s">
        <v>929</v>
      </c>
      <c r="L2173" t="s">
        <v>928</v>
      </c>
      <c r="M2173" t="s">
        <v>930</v>
      </c>
      <c r="N2173" t="s">
        <v>929</v>
      </c>
    </row>
    <row r="2174" spans="1:14">
      <c r="A2174">
        <v>803355</v>
      </c>
      <c r="B2174" t="s">
        <v>96</v>
      </c>
      <c r="C2174" t="s">
        <v>930</v>
      </c>
      <c r="D2174" t="s">
        <v>930</v>
      </c>
      <c r="E2174" t="s">
        <v>929</v>
      </c>
      <c r="F2174" t="s">
        <v>929</v>
      </c>
      <c r="G2174" t="s">
        <v>930</v>
      </c>
      <c r="H2174" t="s">
        <v>929</v>
      </c>
      <c r="I2174" t="s">
        <v>929</v>
      </c>
      <c r="J2174" t="s">
        <v>930</v>
      </c>
      <c r="K2174" t="s">
        <v>929</v>
      </c>
      <c r="L2174" t="s">
        <v>930</v>
      </c>
      <c r="M2174" t="s">
        <v>929</v>
      </c>
      <c r="N2174" t="s">
        <v>929</v>
      </c>
    </row>
    <row r="2175" spans="1:14">
      <c r="A2175">
        <v>803357</v>
      </c>
      <c r="B2175" t="s">
        <v>96</v>
      </c>
      <c r="C2175" t="s">
        <v>930</v>
      </c>
      <c r="D2175" t="s">
        <v>930</v>
      </c>
      <c r="E2175" t="s">
        <v>930</v>
      </c>
      <c r="F2175" t="s">
        <v>930</v>
      </c>
      <c r="G2175" t="s">
        <v>929</v>
      </c>
      <c r="H2175" t="s">
        <v>929</v>
      </c>
      <c r="I2175" t="s">
        <v>929</v>
      </c>
      <c r="J2175" t="s">
        <v>929</v>
      </c>
      <c r="K2175" t="s">
        <v>929</v>
      </c>
      <c r="L2175" t="s">
        <v>929</v>
      </c>
      <c r="M2175" t="s">
        <v>929</v>
      </c>
      <c r="N2175" t="s">
        <v>929</v>
      </c>
    </row>
    <row r="2176" spans="1:14">
      <c r="A2176">
        <v>803358</v>
      </c>
      <c r="B2176" t="s">
        <v>96</v>
      </c>
      <c r="C2176" t="s">
        <v>928</v>
      </c>
      <c r="D2176" t="s">
        <v>928</v>
      </c>
      <c r="E2176" t="s">
        <v>930</v>
      </c>
      <c r="F2176" t="s">
        <v>930</v>
      </c>
      <c r="G2176" t="s">
        <v>928</v>
      </c>
      <c r="H2176" t="s">
        <v>930</v>
      </c>
      <c r="I2176" t="s">
        <v>928</v>
      </c>
      <c r="J2176" t="s">
        <v>929</v>
      </c>
      <c r="K2176" t="s">
        <v>930</v>
      </c>
      <c r="L2176" t="s">
        <v>929</v>
      </c>
      <c r="M2176" t="s">
        <v>929</v>
      </c>
      <c r="N2176" t="s">
        <v>929</v>
      </c>
    </row>
    <row r="2177" spans="1:14">
      <c r="A2177">
        <v>803359</v>
      </c>
      <c r="B2177" t="s">
        <v>96</v>
      </c>
      <c r="C2177" t="s">
        <v>928</v>
      </c>
      <c r="D2177" t="s">
        <v>930</v>
      </c>
      <c r="E2177" t="s">
        <v>930</v>
      </c>
      <c r="F2177" t="s">
        <v>928</v>
      </c>
      <c r="G2177" t="s">
        <v>930</v>
      </c>
      <c r="H2177" t="s">
        <v>929</v>
      </c>
      <c r="I2177" t="s">
        <v>928</v>
      </c>
      <c r="J2177" t="s">
        <v>929</v>
      </c>
      <c r="K2177" t="s">
        <v>929</v>
      </c>
      <c r="L2177" t="s">
        <v>929</v>
      </c>
      <c r="M2177" t="s">
        <v>928</v>
      </c>
      <c r="N2177" t="s">
        <v>929</v>
      </c>
    </row>
    <row r="2178" spans="1:14">
      <c r="A2178">
        <v>803360</v>
      </c>
      <c r="B2178" t="s">
        <v>96</v>
      </c>
      <c r="C2178" t="s">
        <v>928</v>
      </c>
      <c r="D2178" t="s">
        <v>930</v>
      </c>
      <c r="E2178" t="s">
        <v>930</v>
      </c>
      <c r="F2178" t="s">
        <v>929</v>
      </c>
      <c r="G2178" t="s">
        <v>930</v>
      </c>
      <c r="H2178" t="s">
        <v>928</v>
      </c>
      <c r="I2178" t="s">
        <v>929</v>
      </c>
      <c r="J2178" t="s">
        <v>930</v>
      </c>
      <c r="K2178" t="s">
        <v>929</v>
      </c>
      <c r="L2178" t="s">
        <v>929</v>
      </c>
      <c r="M2178" t="s">
        <v>929</v>
      </c>
      <c r="N2178" t="s">
        <v>929</v>
      </c>
    </row>
    <row r="2179" spans="1:14">
      <c r="A2179">
        <v>803361</v>
      </c>
      <c r="B2179" t="s">
        <v>96</v>
      </c>
      <c r="C2179" t="s">
        <v>930</v>
      </c>
      <c r="D2179" t="s">
        <v>930</v>
      </c>
      <c r="E2179" t="s">
        <v>929</v>
      </c>
      <c r="F2179" t="s">
        <v>930</v>
      </c>
      <c r="G2179" t="s">
        <v>930</v>
      </c>
      <c r="H2179" t="s">
        <v>929</v>
      </c>
      <c r="I2179" t="s">
        <v>930</v>
      </c>
      <c r="J2179" t="s">
        <v>929</v>
      </c>
      <c r="K2179" t="s">
        <v>929</v>
      </c>
      <c r="L2179" t="s">
        <v>930</v>
      </c>
      <c r="M2179" t="s">
        <v>929</v>
      </c>
      <c r="N2179" t="s">
        <v>929</v>
      </c>
    </row>
    <row r="2180" spans="1:14">
      <c r="A2180">
        <v>803362</v>
      </c>
      <c r="B2180" t="s">
        <v>96</v>
      </c>
      <c r="C2180" t="s">
        <v>928</v>
      </c>
      <c r="D2180" t="s">
        <v>928</v>
      </c>
      <c r="E2180" t="s">
        <v>929</v>
      </c>
      <c r="F2180" t="s">
        <v>929</v>
      </c>
      <c r="G2180" t="s">
        <v>929</v>
      </c>
      <c r="H2180" t="s">
        <v>929</v>
      </c>
      <c r="I2180" t="s">
        <v>929</v>
      </c>
      <c r="J2180" t="s">
        <v>929</v>
      </c>
      <c r="K2180" t="s">
        <v>929</v>
      </c>
      <c r="L2180" t="s">
        <v>929</v>
      </c>
      <c r="M2180" t="s">
        <v>929</v>
      </c>
      <c r="N2180" t="s">
        <v>929</v>
      </c>
    </row>
    <row r="2181" spans="1:14">
      <c r="A2181">
        <v>803363</v>
      </c>
      <c r="B2181" t="s">
        <v>96</v>
      </c>
      <c r="C2181" t="s">
        <v>930</v>
      </c>
      <c r="D2181" t="s">
        <v>930</v>
      </c>
      <c r="E2181" t="s">
        <v>929</v>
      </c>
      <c r="F2181" t="s">
        <v>928</v>
      </c>
      <c r="G2181" t="s">
        <v>929</v>
      </c>
      <c r="H2181" t="s">
        <v>930</v>
      </c>
      <c r="I2181" t="s">
        <v>930</v>
      </c>
      <c r="J2181" t="s">
        <v>929</v>
      </c>
      <c r="K2181" t="s">
        <v>929</v>
      </c>
      <c r="L2181" t="s">
        <v>929</v>
      </c>
      <c r="M2181" t="s">
        <v>929</v>
      </c>
      <c r="N2181" t="s">
        <v>929</v>
      </c>
    </row>
    <row r="2182" spans="1:14">
      <c r="A2182">
        <v>803364</v>
      </c>
      <c r="B2182" t="s">
        <v>96</v>
      </c>
      <c r="C2182" t="s">
        <v>930</v>
      </c>
      <c r="D2182" t="s">
        <v>928</v>
      </c>
      <c r="E2182" t="s">
        <v>928</v>
      </c>
      <c r="F2182" t="s">
        <v>929</v>
      </c>
      <c r="G2182" t="s">
        <v>929</v>
      </c>
      <c r="H2182" t="s">
        <v>928</v>
      </c>
      <c r="I2182" t="s">
        <v>930</v>
      </c>
      <c r="J2182" t="s">
        <v>929</v>
      </c>
      <c r="K2182" t="s">
        <v>929</v>
      </c>
      <c r="L2182" t="s">
        <v>929</v>
      </c>
      <c r="M2182" t="s">
        <v>928</v>
      </c>
      <c r="N2182" t="s">
        <v>929</v>
      </c>
    </row>
    <row r="2183" spans="1:14">
      <c r="A2183">
        <v>803365</v>
      </c>
      <c r="B2183" t="s">
        <v>96</v>
      </c>
      <c r="C2183" t="s">
        <v>930</v>
      </c>
      <c r="D2183" t="s">
        <v>930</v>
      </c>
      <c r="E2183" t="s">
        <v>929</v>
      </c>
      <c r="F2183" t="s">
        <v>929</v>
      </c>
      <c r="G2183" t="s">
        <v>929</v>
      </c>
      <c r="H2183" t="s">
        <v>930</v>
      </c>
      <c r="I2183" t="s">
        <v>929</v>
      </c>
      <c r="J2183" t="s">
        <v>929</v>
      </c>
      <c r="K2183" t="s">
        <v>929</v>
      </c>
      <c r="L2183" t="s">
        <v>929</v>
      </c>
      <c r="M2183" t="s">
        <v>929</v>
      </c>
      <c r="N2183" t="s">
        <v>929</v>
      </c>
    </row>
    <row r="2184" spans="1:14">
      <c r="A2184">
        <v>803366</v>
      </c>
      <c r="B2184" t="s">
        <v>96</v>
      </c>
      <c r="C2184" t="s">
        <v>930</v>
      </c>
      <c r="D2184" t="s">
        <v>929</v>
      </c>
      <c r="E2184" t="s">
        <v>929</v>
      </c>
      <c r="F2184" t="s">
        <v>930</v>
      </c>
      <c r="G2184" t="s">
        <v>929</v>
      </c>
      <c r="H2184" t="s">
        <v>929</v>
      </c>
      <c r="I2184" t="s">
        <v>929</v>
      </c>
      <c r="J2184" t="s">
        <v>929</v>
      </c>
      <c r="K2184" t="s">
        <v>929</v>
      </c>
      <c r="L2184" t="s">
        <v>929</v>
      </c>
      <c r="M2184" t="s">
        <v>929</v>
      </c>
      <c r="N2184" t="s">
        <v>929</v>
      </c>
    </row>
    <row r="2185" spans="1:14">
      <c r="A2185">
        <v>803368</v>
      </c>
      <c r="B2185" t="s">
        <v>96</v>
      </c>
      <c r="C2185" t="s">
        <v>929</v>
      </c>
      <c r="D2185" t="s">
        <v>929</v>
      </c>
      <c r="E2185" t="s">
        <v>929</v>
      </c>
      <c r="F2185" t="s">
        <v>930</v>
      </c>
      <c r="G2185" t="s">
        <v>930</v>
      </c>
      <c r="H2185" t="s">
        <v>930</v>
      </c>
      <c r="I2185" t="s">
        <v>929</v>
      </c>
      <c r="J2185" t="s">
        <v>929</v>
      </c>
      <c r="K2185" t="s">
        <v>929</v>
      </c>
      <c r="L2185" t="s">
        <v>929</v>
      </c>
      <c r="M2185" t="s">
        <v>929</v>
      </c>
      <c r="N2185" t="s">
        <v>929</v>
      </c>
    </row>
    <row r="2186" spans="1:14">
      <c r="A2186">
        <v>803369</v>
      </c>
      <c r="B2186" t="s">
        <v>96</v>
      </c>
      <c r="C2186" t="s">
        <v>930</v>
      </c>
      <c r="D2186" t="s">
        <v>929</v>
      </c>
      <c r="E2186" t="s">
        <v>929</v>
      </c>
      <c r="F2186" t="s">
        <v>930</v>
      </c>
      <c r="G2186" t="s">
        <v>929</v>
      </c>
      <c r="H2186" t="s">
        <v>930</v>
      </c>
      <c r="I2186" t="s">
        <v>929</v>
      </c>
      <c r="J2186" t="s">
        <v>929</v>
      </c>
      <c r="K2186" t="s">
        <v>929</v>
      </c>
      <c r="L2186" t="s">
        <v>929</v>
      </c>
      <c r="M2186" t="s">
        <v>929</v>
      </c>
      <c r="N2186" t="s">
        <v>929</v>
      </c>
    </row>
    <row r="2187" spans="1:14">
      <c r="A2187">
        <v>803370</v>
      </c>
      <c r="B2187" t="s">
        <v>96</v>
      </c>
      <c r="C2187" t="s">
        <v>930</v>
      </c>
      <c r="D2187" t="s">
        <v>930</v>
      </c>
      <c r="E2187" t="s">
        <v>929</v>
      </c>
      <c r="F2187" t="s">
        <v>929</v>
      </c>
      <c r="G2187" t="s">
        <v>929</v>
      </c>
      <c r="H2187" t="s">
        <v>930</v>
      </c>
      <c r="I2187" t="s">
        <v>929</v>
      </c>
      <c r="J2187" t="s">
        <v>929</v>
      </c>
      <c r="K2187" t="s">
        <v>929</v>
      </c>
      <c r="L2187" t="s">
        <v>929</v>
      </c>
      <c r="M2187" t="s">
        <v>929</v>
      </c>
      <c r="N2187" t="s">
        <v>929</v>
      </c>
    </row>
    <row r="2188" spans="1:14">
      <c r="A2188">
        <v>803371</v>
      </c>
      <c r="B2188" t="s">
        <v>96</v>
      </c>
      <c r="C2188" t="s">
        <v>930</v>
      </c>
      <c r="D2188" t="s">
        <v>929</v>
      </c>
      <c r="E2188" t="s">
        <v>929</v>
      </c>
      <c r="F2188" t="s">
        <v>930</v>
      </c>
      <c r="G2188" t="s">
        <v>930</v>
      </c>
      <c r="H2188" t="s">
        <v>928</v>
      </c>
      <c r="I2188" t="s">
        <v>929</v>
      </c>
      <c r="J2188" t="s">
        <v>929</v>
      </c>
      <c r="K2188" t="s">
        <v>929</v>
      </c>
      <c r="L2188" t="s">
        <v>929</v>
      </c>
      <c r="M2188" t="s">
        <v>930</v>
      </c>
      <c r="N2188" t="s">
        <v>929</v>
      </c>
    </row>
    <row r="2189" spans="1:14">
      <c r="A2189">
        <v>803372</v>
      </c>
      <c r="B2189" t="s">
        <v>96</v>
      </c>
      <c r="C2189" t="s">
        <v>929</v>
      </c>
      <c r="D2189" t="s">
        <v>928</v>
      </c>
      <c r="E2189" t="s">
        <v>930</v>
      </c>
      <c r="F2189" t="s">
        <v>929</v>
      </c>
      <c r="G2189" t="s">
        <v>929</v>
      </c>
      <c r="H2189" t="s">
        <v>929</v>
      </c>
      <c r="I2189" t="s">
        <v>929</v>
      </c>
      <c r="J2189" t="s">
        <v>929</v>
      </c>
      <c r="K2189" t="s">
        <v>929</v>
      </c>
      <c r="L2189" t="s">
        <v>929</v>
      </c>
      <c r="M2189" t="s">
        <v>928</v>
      </c>
      <c r="N2189" t="s">
        <v>929</v>
      </c>
    </row>
    <row r="2190" spans="1:14">
      <c r="A2190">
        <v>803373</v>
      </c>
      <c r="B2190" t="s">
        <v>96</v>
      </c>
      <c r="C2190" t="s">
        <v>928</v>
      </c>
      <c r="D2190" t="s">
        <v>930</v>
      </c>
      <c r="E2190" t="s">
        <v>930</v>
      </c>
      <c r="F2190" t="s">
        <v>929</v>
      </c>
      <c r="G2190" t="s">
        <v>930</v>
      </c>
      <c r="H2190" t="s">
        <v>929</v>
      </c>
      <c r="I2190" t="s">
        <v>930</v>
      </c>
      <c r="J2190" t="s">
        <v>929</v>
      </c>
      <c r="K2190" t="s">
        <v>929</v>
      </c>
      <c r="L2190" t="s">
        <v>929</v>
      </c>
      <c r="M2190" t="s">
        <v>929</v>
      </c>
      <c r="N2190" t="s">
        <v>929</v>
      </c>
    </row>
    <row r="2191" spans="1:14">
      <c r="A2191">
        <v>803377</v>
      </c>
      <c r="B2191" t="s">
        <v>96</v>
      </c>
      <c r="C2191" t="s">
        <v>928</v>
      </c>
      <c r="D2191" t="s">
        <v>928</v>
      </c>
      <c r="E2191" t="s">
        <v>929</v>
      </c>
      <c r="F2191" t="s">
        <v>929</v>
      </c>
      <c r="G2191" t="s">
        <v>929</v>
      </c>
      <c r="H2191" t="s">
        <v>930</v>
      </c>
      <c r="I2191" t="s">
        <v>929</v>
      </c>
      <c r="J2191" t="s">
        <v>929</v>
      </c>
      <c r="K2191" t="s">
        <v>929</v>
      </c>
      <c r="L2191" t="s">
        <v>930</v>
      </c>
      <c r="M2191" t="s">
        <v>929</v>
      </c>
      <c r="N2191" t="s">
        <v>929</v>
      </c>
    </row>
    <row r="2192" spans="1:14">
      <c r="A2192">
        <v>803378</v>
      </c>
      <c r="B2192" t="s">
        <v>96</v>
      </c>
      <c r="C2192" t="s">
        <v>930</v>
      </c>
      <c r="D2192" t="s">
        <v>930</v>
      </c>
      <c r="E2192" t="s">
        <v>929</v>
      </c>
      <c r="F2192" t="s">
        <v>929</v>
      </c>
      <c r="G2192" t="s">
        <v>929</v>
      </c>
      <c r="H2192" t="s">
        <v>929</v>
      </c>
      <c r="I2192" t="s">
        <v>929</v>
      </c>
      <c r="J2192" t="s">
        <v>929</v>
      </c>
      <c r="K2192" t="s">
        <v>929</v>
      </c>
      <c r="L2192" t="s">
        <v>929</v>
      </c>
      <c r="M2192" t="s">
        <v>929</v>
      </c>
      <c r="N2192" t="s">
        <v>929</v>
      </c>
    </row>
    <row r="2193" spans="1:14">
      <c r="A2193">
        <v>803380</v>
      </c>
      <c r="B2193" t="s">
        <v>96</v>
      </c>
      <c r="C2193" t="s">
        <v>930</v>
      </c>
      <c r="D2193" t="s">
        <v>929</v>
      </c>
      <c r="E2193" t="s">
        <v>930</v>
      </c>
      <c r="F2193" t="s">
        <v>928</v>
      </c>
      <c r="G2193" t="s">
        <v>930</v>
      </c>
      <c r="H2193" t="s">
        <v>930</v>
      </c>
      <c r="I2193" t="s">
        <v>929</v>
      </c>
      <c r="J2193" t="s">
        <v>930</v>
      </c>
      <c r="K2193" t="s">
        <v>930</v>
      </c>
      <c r="L2193" t="s">
        <v>929</v>
      </c>
      <c r="M2193" t="s">
        <v>929</v>
      </c>
      <c r="N2193" t="s">
        <v>929</v>
      </c>
    </row>
    <row r="2194" spans="1:14">
      <c r="A2194">
        <v>803381</v>
      </c>
      <c r="B2194" t="s">
        <v>96</v>
      </c>
      <c r="C2194" t="s">
        <v>930</v>
      </c>
      <c r="D2194" t="s">
        <v>930</v>
      </c>
      <c r="E2194" t="s">
        <v>930</v>
      </c>
      <c r="F2194" t="s">
        <v>929</v>
      </c>
      <c r="G2194" t="s">
        <v>929</v>
      </c>
      <c r="H2194" t="s">
        <v>929</v>
      </c>
      <c r="I2194" t="s">
        <v>929</v>
      </c>
      <c r="J2194" t="s">
        <v>929</v>
      </c>
      <c r="K2194" t="s">
        <v>929</v>
      </c>
      <c r="L2194" t="s">
        <v>929</v>
      </c>
      <c r="M2194" t="s">
        <v>929</v>
      </c>
      <c r="N2194" t="s">
        <v>929</v>
      </c>
    </row>
    <row r="2195" spans="1:14">
      <c r="A2195">
        <v>803382</v>
      </c>
      <c r="B2195" t="s">
        <v>96</v>
      </c>
      <c r="C2195" t="s">
        <v>928</v>
      </c>
      <c r="D2195" t="s">
        <v>928</v>
      </c>
      <c r="E2195" t="s">
        <v>930</v>
      </c>
      <c r="F2195" t="s">
        <v>930</v>
      </c>
      <c r="G2195" t="s">
        <v>930</v>
      </c>
      <c r="H2195" t="s">
        <v>930</v>
      </c>
      <c r="I2195" t="s">
        <v>930</v>
      </c>
      <c r="J2195" t="s">
        <v>928</v>
      </c>
      <c r="K2195" t="s">
        <v>930</v>
      </c>
      <c r="L2195" t="s">
        <v>930</v>
      </c>
      <c r="M2195" t="s">
        <v>929</v>
      </c>
      <c r="N2195" t="s">
        <v>928</v>
      </c>
    </row>
    <row r="2196" spans="1:14">
      <c r="A2196">
        <v>803384</v>
      </c>
      <c r="B2196" t="s">
        <v>96</v>
      </c>
      <c r="C2196" t="s">
        <v>930</v>
      </c>
      <c r="D2196" t="s">
        <v>929</v>
      </c>
      <c r="E2196" t="s">
        <v>929</v>
      </c>
      <c r="F2196" t="s">
        <v>929</v>
      </c>
      <c r="G2196" t="s">
        <v>930</v>
      </c>
      <c r="H2196" t="s">
        <v>930</v>
      </c>
      <c r="I2196" t="s">
        <v>929</v>
      </c>
      <c r="J2196" t="s">
        <v>929</v>
      </c>
      <c r="K2196" t="s">
        <v>929</v>
      </c>
      <c r="L2196" t="s">
        <v>929</v>
      </c>
      <c r="M2196" t="s">
        <v>929</v>
      </c>
      <c r="N2196" t="s">
        <v>929</v>
      </c>
    </row>
    <row r="2197" spans="1:14">
      <c r="A2197">
        <v>803386</v>
      </c>
      <c r="B2197" t="s">
        <v>96</v>
      </c>
      <c r="C2197" t="s">
        <v>930</v>
      </c>
      <c r="D2197" t="s">
        <v>930</v>
      </c>
      <c r="E2197" t="s">
        <v>930</v>
      </c>
      <c r="F2197" t="s">
        <v>930</v>
      </c>
      <c r="G2197" t="s">
        <v>929</v>
      </c>
      <c r="H2197" t="s">
        <v>930</v>
      </c>
      <c r="I2197" t="s">
        <v>929</v>
      </c>
      <c r="J2197" t="s">
        <v>929</v>
      </c>
      <c r="K2197" t="s">
        <v>929</v>
      </c>
      <c r="L2197" t="s">
        <v>929</v>
      </c>
      <c r="M2197" t="s">
        <v>929</v>
      </c>
      <c r="N2197" t="s">
        <v>929</v>
      </c>
    </row>
    <row r="2198" spans="1:14">
      <c r="A2198">
        <v>803387</v>
      </c>
      <c r="B2198" t="s">
        <v>96</v>
      </c>
      <c r="C2198" t="s">
        <v>930</v>
      </c>
      <c r="D2198" t="s">
        <v>930</v>
      </c>
      <c r="E2198" t="s">
        <v>929</v>
      </c>
      <c r="F2198" t="s">
        <v>929</v>
      </c>
      <c r="G2198" t="s">
        <v>929</v>
      </c>
      <c r="H2198" t="s">
        <v>929</v>
      </c>
      <c r="I2198" t="s">
        <v>929</v>
      </c>
      <c r="J2198" t="s">
        <v>929</v>
      </c>
      <c r="K2198" t="s">
        <v>929</v>
      </c>
      <c r="L2198" t="s">
        <v>929</v>
      </c>
      <c r="M2198" t="s">
        <v>929</v>
      </c>
      <c r="N2198" t="s">
        <v>929</v>
      </c>
    </row>
    <row r="2199" spans="1:14">
      <c r="A2199">
        <v>803388</v>
      </c>
      <c r="B2199" t="s">
        <v>96</v>
      </c>
      <c r="C2199" t="s">
        <v>928</v>
      </c>
      <c r="D2199" t="s">
        <v>929</v>
      </c>
      <c r="E2199" t="s">
        <v>929</v>
      </c>
      <c r="F2199" t="s">
        <v>928</v>
      </c>
      <c r="G2199" t="s">
        <v>929</v>
      </c>
      <c r="H2199" t="s">
        <v>929</v>
      </c>
      <c r="I2199" t="s">
        <v>929</v>
      </c>
      <c r="J2199" t="s">
        <v>929</v>
      </c>
      <c r="K2199" t="s">
        <v>929</v>
      </c>
      <c r="L2199" t="s">
        <v>929</v>
      </c>
      <c r="M2199" t="s">
        <v>929</v>
      </c>
      <c r="N2199" t="s">
        <v>929</v>
      </c>
    </row>
    <row r="2200" spans="1:14">
      <c r="A2200">
        <v>803389</v>
      </c>
      <c r="B2200" t="s">
        <v>96</v>
      </c>
      <c r="C2200" t="s">
        <v>930</v>
      </c>
      <c r="D2200" t="s">
        <v>930</v>
      </c>
      <c r="E2200" t="s">
        <v>929</v>
      </c>
      <c r="F2200" t="s">
        <v>929</v>
      </c>
      <c r="G2200" t="s">
        <v>929</v>
      </c>
      <c r="H2200" t="s">
        <v>929</v>
      </c>
      <c r="I2200" t="s">
        <v>929</v>
      </c>
      <c r="J2200" t="s">
        <v>929</v>
      </c>
      <c r="K2200" t="s">
        <v>929</v>
      </c>
      <c r="L2200" t="s">
        <v>929</v>
      </c>
      <c r="M2200" t="s">
        <v>929</v>
      </c>
      <c r="N2200" t="s">
        <v>929</v>
      </c>
    </row>
    <row r="2201" spans="1:14">
      <c r="A2201">
        <v>803390</v>
      </c>
      <c r="B2201" t="s">
        <v>96</v>
      </c>
      <c r="C2201" t="s">
        <v>930</v>
      </c>
      <c r="D2201" t="s">
        <v>930</v>
      </c>
      <c r="E2201" t="s">
        <v>929</v>
      </c>
      <c r="F2201" t="s">
        <v>929</v>
      </c>
      <c r="G2201" t="s">
        <v>929</v>
      </c>
      <c r="H2201" t="s">
        <v>929</v>
      </c>
      <c r="I2201" t="s">
        <v>929</v>
      </c>
      <c r="J2201" t="s">
        <v>929</v>
      </c>
      <c r="K2201" t="s">
        <v>929</v>
      </c>
      <c r="L2201" t="s">
        <v>929</v>
      </c>
      <c r="M2201" t="s">
        <v>929</v>
      </c>
      <c r="N2201" t="s">
        <v>929</v>
      </c>
    </row>
    <row r="2202" spans="1:14">
      <c r="A2202">
        <v>803391</v>
      </c>
      <c r="B2202" t="s">
        <v>96</v>
      </c>
      <c r="C2202" t="s">
        <v>930</v>
      </c>
      <c r="D2202" t="s">
        <v>930</v>
      </c>
      <c r="E2202" t="s">
        <v>929</v>
      </c>
      <c r="F2202" t="s">
        <v>930</v>
      </c>
      <c r="G2202" t="s">
        <v>929</v>
      </c>
      <c r="H2202" t="s">
        <v>929</v>
      </c>
      <c r="I2202" t="s">
        <v>929</v>
      </c>
      <c r="J2202" t="s">
        <v>929</v>
      </c>
      <c r="K2202" t="s">
        <v>929</v>
      </c>
      <c r="L2202" t="s">
        <v>929</v>
      </c>
      <c r="M2202" t="s">
        <v>929</v>
      </c>
      <c r="N2202" t="s">
        <v>929</v>
      </c>
    </row>
    <row r="2203" spans="1:14">
      <c r="A2203">
        <v>803392</v>
      </c>
      <c r="B2203" t="s">
        <v>96</v>
      </c>
      <c r="C2203" t="s">
        <v>928</v>
      </c>
      <c r="D2203" t="s">
        <v>928</v>
      </c>
      <c r="E2203" t="s">
        <v>928</v>
      </c>
      <c r="F2203" t="s">
        <v>928</v>
      </c>
      <c r="G2203" t="s">
        <v>928</v>
      </c>
      <c r="H2203" t="s">
        <v>928</v>
      </c>
      <c r="I2203" t="s">
        <v>930</v>
      </c>
      <c r="J2203" t="s">
        <v>930</v>
      </c>
      <c r="K2203" t="s">
        <v>928</v>
      </c>
      <c r="L2203" t="s">
        <v>928</v>
      </c>
      <c r="M2203" t="s">
        <v>930</v>
      </c>
      <c r="N2203" t="s">
        <v>928</v>
      </c>
    </row>
    <row r="2204" spans="1:14">
      <c r="A2204">
        <v>803393</v>
      </c>
      <c r="B2204" t="s">
        <v>96</v>
      </c>
      <c r="C2204" t="s">
        <v>930</v>
      </c>
      <c r="D2204" t="s">
        <v>930</v>
      </c>
      <c r="E2204" t="s">
        <v>929</v>
      </c>
      <c r="F2204" t="s">
        <v>928</v>
      </c>
      <c r="G2204" t="s">
        <v>929</v>
      </c>
      <c r="H2204" t="s">
        <v>930</v>
      </c>
      <c r="I2204" t="s">
        <v>930</v>
      </c>
      <c r="J2204" t="s">
        <v>929</v>
      </c>
      <c r="K2204" t="s">
        <v>929</v>
      </c>
      <c r="L2204" t="s">
        <v>930</v>
      </c>
      <c r="M2204" t="s">
        <v>930</v>
      </c>
      <c r="N2204" t="s">
        <v>930</v>
      </c>
    </row>
    <row r="2205" spans="1:14">
      <c r="A2205">
        <v>803394</v>
      </c>
      <c r="B2205" t="s">
        <v>96</v>
      </c>
      <c r="C2205" t="s">
        <v>930</v>
      </c>
      <c r="D2205" t="s">
        <v>930</v>
      </c>
      <c r="E2205" t="s">
        <v>929</v>
      </c>
      <c r="F2205" t="s">
        <v>929</v>
      </c>
      <c r="G2205" t="s">
        <v>929</v>
      </c>
      <c r="H2205" t="s">
        <v>929</v>
      </c>
      <c r="I2205" t="s">
        <v>929</v>
      </c>
      <c r="J2205" t="s">
        <v>929</v>
      </c>
      <c r="K2205" t="s">
        <v>929</v>
      </c>
      <c r="L2205" t="s">
        <v>929</v>
      </c>
      <c r="M2205" t="s">
        <v>929</v>
      </c>
      <c r="N2205" t="s">
        <v>929</v>
      </c>
    </row>
    <row r="2206" spans="1:14">
      <c r="A2206">
        <v>803395</v>
      </c>
      <c r="B2206" t="s">
        <v>96</v>
      </c>
      <c r="C2206" t="s">
        <v>930</v>
      </c>
      <c r="D2206" t="s">
        <v>929</v>
      </c>
      <c r="E2206" t="s">
        <v>930</v>
      </c>
      <c r="F2206" t="s">
        <v>928</v>
      </c>
      <c r="G2206" t="s">
        <v>929</v>
      </c>
      <c r="H2206" t="s">
        <v>930</v>
      </c>
      <c r="I2206" t="s">
        <v>928</v>
      </c>
      <c r="J2206" t="s">
        <v>929</v>
      </c>
      <c r="K2206" t="s">
        <v>929</v>
      </c>
      <c r="L2206" t="s">
        <v>929</v>
      </c>
      <c r="M2206" t="s">
        <v>928</v>
      </c>
      <c r="N2206" t="s">
        <v>930</v>
      </c>
    </row>
    <row r="2207" spans="1:14">
      <c r="A2207">
        <v>803396</v>
      </c>
      <c r="B2207" t="s">
        <v>96</v>
      </c>
      <c r="C2207" t="s">
        <v>929</v>
      </c>
      <c r="D2207" t="s">
        <v>930</v>
      </c>
      <c r="E2207" t="s">
        <v>929</v>
      </c>
      <c r="F2207" t="s">
        <v>930</v>
      </c>
      <c r="G2207" t="s">
        <v>928</v>
      </c>
      <c r="H2207" t="s">
        <v>929</v>
      </c>
      <c r="I2207" t="s">
        <v>929</v>
      </c>
      <c r="J2207" t="s">
        <v>929</v>
      </c>
      <c r="K2207" t="s">
        <v>929</v>
      </c>
      <c r="L2207" t="s">
        <v>929</v>
      </c>
      <c r="M2207" t="s">
        <v>930</v>
      </c>
      <c r="N2207" t="s">
        <v>929</v>
      </c>
    </row>
    <row r="2208" spans="1:14">
      <c r="A2208">
        <v>803397</v>
      </c>
      <c r="B2208" t="s">
        <v>96</v>
      </c>
      <c r="C2208" t="s">
        <v>928</v>
      </c>
      <c r="D2208" t="s">
        <v>929</v>
      </c>
      <c r="E2208" t="s">
        <v>929</v>
      </c>
      <c r="F2208" t="s">
        <v>930</v>
      </c>
      <c r="G2208" t="s">
        <v>928</v>
      </c>
      <c r="H2208" t="s">
        <v>930</v>
      </c>
      <c r="I2208" t="s">
        <v>930</v>
      </c>
      <c r="J2208" t="s">
        <v>930</v>
      </c>
      <c r="K2208" t="s">
        <v>930</v>
      </c>
      <c r="L2208" t="s">
        <v>929</v>
      </c>
      <c r="M2208" t="s">
        <v>929</v>
      </c>
      <c r="N2208" t="s">
        <v>929</v>
      </c>
    </row>
    <row r="2209" spans="1:14">
      <c r="A2209">
        <v>803398</v>
      </c>
      <c r="B2209" t="s">
        <v>96</v>
      </c>
      <c r="C2209" t="s">
        <v>930</v>
      </c>
      <c r="D2209" t="s">
        <v>930</v>
      </c>
      <c r="E2209" t="s">
        <v>930</v>
      </c>
      <c r="F2209" t="s">
        <v>930</v>
      </c>
      <c r="G2209" t="s">
        <v>930</v>
      </c>
      <c r="H2209" t="s">
        <v>929</v>
      </c>
      <c r="I2209" t="s">
        <v>929</v>
      </c>
      <c r="J2209" t="s">
        <v>929</v>
      </c>
      <c r="K2209" t="s">
        <v>929</v>
      </c>
      <c r="L2209" t="s">
        <v>929</v>
      </c>
      <c r="M2209" t="s">
        <v>929</v>
      </c>
      <c r="N2209" t="s">
        <v>929</v>
      </c>
    </row>
    <row r="2210" spans="1:14">
      <c r="A2210">
        <v>803399</v>
      </c>
      <c r="B2210" t="s">
        <v>96</v>
      </c>
      <c r="C2210" t="s">
        <v>930</v>
      </c>
      <c r="D2210" t="s">
        <v>929</v>
      </c>
      <c r="E2210" t="s">
        <v>929</v>
      </c>
      <c r="F2210" t="s">
        <v>930</v>
      </c>
      <c r="G2210" t="s">
        <v>929</v>
      </c>
      <c r="H2210" t="s">
        <v>930</v>
      </c>
      <c r="I2210" t="s">
        <v>929</v>
      </c>
      <c r="J2210" t="s">
        <v>929</v>
      </c>
      <c r="K2210" t="s">
        <v>929</v>
      </c>
      <c r="L2210" t="s">
        <v>929</v>
      </c>
      <c r="M2210" t="s">
        <v>929</v>
      </c>
      <c r="N2210" t="s">
        <v>929</v>
      </c>
    </row>
    <row r="2211" spans="1:14">
      <c r="A2211">
        <v>803402</v>
      </c>
      <c r="B2211" t="s">
        <v>96</v>
      </c>
      <c r="C2211" t="s">
        <v>928</v>
      </c>
      <c r="D2211" t="s">
        <v>930</v>
      </c>
      <c r="E2211" t="s">
        <v>930</v>
      </c>
      <c r="F2211" t="s">
        <v>930</v>
      </c>
      <c r="G2211" t="s">
        <v>928</v>
      </c>
      <c r="H2211" t="s">
        <v>930</v>
      </c>
      <c r="I2211" t="s">
        <v>930</v>
      </c>
      <c r="J2211" t="s">
        <v>930</v>
      </c>
      <c r="K2211" t="s">
        <v>930</v>
      </c>
      <c r="L2211" t="s">
        <v>929</v>
      </c>
      <c r="M2211" t="s">
        <v>929</v>
      </c>
      <c r="N2211" t="s">
        <v>929</v>
      </c>
    </row>
    <row r="2212" spans="1:14">
      <c r="A2212">
        <v>803403</v>
      </c>
      <c r="B2212" t="s">
        <v>96</v>
      </c>
      <c r="C2212" t="s">
        <v>930</v>
      </c>
      <c r="D2212" t="s">
        <v>929</v>
      </c>
      <c r="E2212" t="s">
        <v>929</v>
      </c>
      <c r="F2212" t="s">
        <v>930</v>
      </c>
      <c r="G2212" t="s">
        <v>930</v>
      </c>
      <c r="H2212" t="s">
        <v>929</v>
      </c>
      <c r="I2212" t="s">
        <v>929</v>
      </c>
      <c r="J2212" t="s">
        <v>929</v>
      </c>
      <c r="K2212" t="s">
        <v>929</v>
      </c>
      <c r="L2212" t="s">
        <v>929</v>
      </c>
      <c r="M2212" t="s">
        <v>929</v>
      </c>
      <c r="N2212" t="s">
        <v>929</v>
      </c>
    </row>
    <row r="2213" spans="1:14">
      <c r="A2213">
        <v>803404</v>
      </c>
      <c r="B2213" t="s">
        <v>96</v>
      </c>
      <c r="C2213" t="s">
        <v>930</v>
      </c>
      <c r="D2213" t="s">
        <v>930</v>
      </c>
      <c r="E2213" t="s">
        <v>929</v>
      </c>
      <c r="F2213" t="s">
        <v>929</v>
      </c>
      <c r="G2213" t="s">
        <v>929</v>
      </c>
      <c r="H2213" t="s">
        <v>929</v>
      </c>
      <c r="I2213" t="s">
        <v>929</v>
      </c>
      <c r="J2213" t="s">
        <v>929</v>
      </c>
      <c r="K2213" t="s">
        <v>929</v>
      </c>
      <c r="L2213" t="s">
        <v>929</v>
      </c>
      <c r="M2213" t="s">
        <v>929</v>
      </c>
      <c r="N2213" t="s">
        <v>929</v>
      </c>
    </row>
    <row r="2214" spans="1:14">
      <c r="A2214">
        <v>803405</v>
      </c>
      <c r="B2214" t="s">
        <v>96</v>
      </c>
      <c r="C2214" t="s">
        <v>930</v>
      </c>
      <c r="D2214" t="s">
        <v>930</v>
      </c>
      <c r="E2214" t="s">
        <v>929</v>
      </c>
      <c r="F2214" t="s">
        <v>929</v>
      </c>
      <c r="G2214" t="s">
        <v>929</v>
      </c>
      <c r="H2214" t="s">
        <v>929</v>
      </c>
      <c r="I2214" t="s">
        <v>929</v>
      </c>
      <c r="J2214" t="s">
        <v>929</v>
      </c>
      <c r="K2214" t="s">
        <v>929</v>
      </c>
      <c r="L2214" t="s">
        <v>929</v>
      </c>
      <c r="M2214" t="s">
        <v>929</v>
      </c>
      <c r="N2214" t="s">
        <v>929</v>
      </c>
    </row>
    <row r="2215" spans="1:14">
      <c r="A2215">
        <v>803406</v>
      </c>
      <c r="B2215" t="s">
        <v>96</v>
      </c>
      <c r="C2215" t="s">
        <v>930</v>
      </c>
      <c r="D2215" t="s">
        <v>929</v>
      </c>
      <c r="E2215" t="s">
        <v>929</v>
      </c>
      <c r="F2215" t="s">
        <v>930</v>
      </c>
      <c r="G2215" t="s">
        <v>929</v>
      </c>
      <c r="H2215" t="s">
        <v>930</v>
      </c>
      <c r="I2215" t="s">
        <v>929</v>
      </c>
      <c r="J2215" t="s">
        <v>929</v>
      </c>
      <c r="K2215" t="s">
        <v>929</v>
      </c>
      <c r="L2215" t="s">
        <v>929</v>
      </c>
      <c r="M2215" t="s">
        <v>929</v>
      </c>
      <c r="N2215" t="s">
        <v>929</v>
      </c>
    </row>
    <row r="2216" spans="1:14">
      <c r="A2216">
        <v>803407</v>
      </c>
      <c r="B2216" t="s">
        <v>96</v>
      </c>
      <c r="C2216" t="s">
        <v>930</v>
      </c>
      <c r="D2216" t="s">
        <v>930</v>
      </c>
      <c r="E2216" t="s">
        <v>929</v>
      </c>
      <c r="F2216" t="s">
        <v>929</v>
      </c>
      <c r="G2216" t="s">
        <v>929</v>
      </c>
      <c r="H2216" t="s">
        <v>929</v>
      </c>
      <c r="I2216" t="s">
        <v>929</v>
      </c>
      <c r="J2216" t="s">
        <v>929</v>
      </c>
      <c r="K2216" t="s">
        <v>929</v>
      </c>
      <c r="L2216" t="s">
        <v>929</v>
      </c>
      <c r="M2216" t="s">
        <v>929</v>
      </c>
      <c r="N2216" t="s">
        <v>929</v>
      </c>
    </row>
    <row r="2217" spans="1:14">
      <c r="A2217">
        <v>803408</v>
      </c>
      <c r="B2217" t="s">
        <v>96</v>
      </c>
      <c r="C2217" t="s">
        <v>930</v>
      </c>
      <c r="D2217" t="s">
        <v>930</v>
      </c>
      <c r="E2217" t="s">
        <v>929</v>
      </c>
      <c r="F2217" t="s">
        <v>929</v>
      </c>
      <c r="G2217" t="s">
        <v>929</v>
      </c>
      <c r="H2217" t="s">
        <v>930</v>
      </c>
      <c r="I2217" t="s">
        <v>929</v>
      </c>
      <c r="J2217" t="s">
        <v>929</v>
      </c>
      <c r="K2217" t="s">
        <v>929</v>
      </c>
      <c r="L2217" t="s">
        <v>929</v>
      </c>
      <c r="M2217" t="s">
        <v>929</v>
      </c>
      <c r="N2217" t="s">
        <v>929</v>
      </c>
    </row>
    <row r="2218" spans="1:14">
      <c r="A2218">
        <v>803410</v>
      </c>
      <c r="B2218" t="s">
        <v>96</v>
      </c>
      <c r="C2218" t="s">
        <v>930</v>
      </c>
      <c r="D2218" t="s">
        <v>930</v>
      </c>
      <c r="E2218" t="s">
        <v>929</v>
      </c>
      <c r="F2218" t="s">
        <v>929</v>
      </c>
      <c r="G2218" t="s">
        <v>929</v>
      </c>
      <c r="H2218" t="s">
        <v>929</v>
      </c>
      <c r="I2218" t="s">
        <v>929</v>
      </c>
      <c r="J2218" t="s">
        <v>929</v>
      </c>
      <c r="K2218" t="s">
        <v>929</v>
      </c>
      <c r="L2218" t="s">
        <v>929</v>
      </c>
      <c r="M2218" t="s">
        <v>929</v>
      </c>
      <c r="N2218" t="s">
        <v>929</v>
      </c>
    </row>
    <row r="2219" spans="1:14">
      <c r="A2219">
        <v>803411</v>
      </c>
      <c r="B2219" t="s">
        <v>96</v>
      </c>
      <c r="C2219" t="s">
        <v>928</v>
      </c>
      <c r="D2219" t="s">
        <v>928</v>
      </c>
      <c r="E2219" t="s">
        <v>929</v>
      </c>
      <c r="F2219" t="s">
        <v>929</v>
      </c>
      <c r="G2219" t="s">
        <v>929</v>
      </c>
      <c r="H2219" t="s">
        <v>928</v>
      </c>
      <c r="I2219" t="s">
        <v>929</v>
      </c>
      <c r="J2219" t="s">
        <v>929</v>
      </c>
      <c r="K2219" t="s">
        <v>929</v>
      </c>
      <c r="L2219" t="s">
        <v>929</v>
      </c>
      <c r="M2219" t="s">
        <v>929</v>
      </c>
      <c r="N2219" t="s">
        <v>929</v>
      </c>
    </row>
    <row r="2220" spans="1:14">
      <c r="A2220">
        <v>803412</v>
      </c>
      <c r="B2220" t="s">
        <v>96</v>
      </c>
      <c r="C2220" t="s">
        <v>928</v>
      </c>
      <c r="D2220" t="s">
        <v>929</v>
      </c>
      <c r="E2220" t="s">
        <v>929</v>
      </c>
      <c r="F2220" t="s">
        <v>930</v>
      </c>
      <c r="G2220" t="s">
        <v>929</v>
      </c>
      <c r="H2220" t="s">
        <v>928</v>
      </c>
      <c r="I2220" t="s">
        <v>929</v>
      </c>
      <c r="J2220" t="s">
        <v>929</v>
      </c>
      <c r="K2220" t="s">
        <v>929</v>
      </c>
      <c r="L2220" t="s">
        <v>929</v>
      </c>
      <c r="M2220" t="s">
        <v>929</v>
      </c>
      <c r="N2220" t="s">
        <v>929</v>
      </c>
    </row>
    <row r="2221" spans="1:14">
      <c r="A2221">
        <v>803413</v>
      </c>
      <c r="B2221" t="s">
        <v>96</v>
      </c>
      <c r="C2221" t="s">
        <v>930</v>
      </c>
      <c r="D2221" t="s">
        <v>930</v>
      </c>
      <c r="E2221" t="s">
        <v>930</v>
      </c>
      <c r="F2221" t="s">
        <v>930</v>
      </c>
      <c r="G2221" t="s">
        <v>930</v>
      </c>
      <c r="H2221" t="s">
        <v>930</v>
      </c>
      <c r="I2221" t="s">
        <v>930</v>
      </c>
      <c r="J2221" t="s">
        <v>929</v>
      </c>
      <c r="K2221" t="s">
        <v>929</v>
      </c>
      <c r="L2221" t="s">
        <v>929</v>
      </c>
      <c r="M2221" t="s">
        <v>929</v>
      </c>
      <c r="N2221" t="s">
        <v>929</v>
      </c>
    </row>
    <row r="2222" spans="1:14">
      <c r="A2222">
        <v>803415</v>
      </c>
      <c r="B2222" t="s">
        <v>96</v>
      </c>
      <c r="C2222" t="s">
        <v>930</v>
      </c>
      <c r="D2222" t="s">
        <v>930</v>
      </c>
      <c r="E2222" t="s">
        <v>929</v>
      </c>
      <c r="F2222" t="s">
        <v>929</v>
      </c>
      <c r="G2222" t="s">
        <v>929</v>
      </c>
      <c r="H2222" t="s">
        <v>929</v>
      </c>
      <c r="I2222" t="s">
        <v>929</v>
      </c>
      <c r="J2222" t="s">
        <v>929</v>
      </c>
      <c r="K2222" t="s">
        <v>929</v>
      </c>
      <c r="L2222" t="s">
        <v>929</v>
      </c>
      <c r="M2222" t="s">
        <v>929</v>
      </c>
      <c r="N2222" t="s">
        <v>929</v>
      </c>
    </row>
    <row r="2223" spans="1:14">
      <c r="A2223">
        <v>803416</v>
      </c>
      <c r="B2223" t="s">
        <v>96</v>
      </c>
      <c r="C2223" t="s">
        <v>930</v>
      </c>
      <c r="D2223" t="s">
        <v>930</v>
      </c>
      <c r="E2223" t="s">
        <v>930</v>
      </c>
      <c r="F2223" t="s">
        <v>930</v>
      </c>
      <c r="G2223" t="s">
        <v>930</v>
      </c>
      <c r="H2223" t="s">
        <v>930</v>
      </c>
      <c r="I2223" t="s">
        <v>929</v>
      </c>
      <c r="J2223" t="s">
        <v>929</v>
      </c>
      <c r="K2223" t="s">
        <v>929</v>
      </c>
      <c r="L2223" t="s">
        <v>929</v>
      </c>
      <c r="M2223" t="s">
        <v>929</v>
      </c>
      <c r="N2223" t="s">
        <v>929</v>
      </c>
    </row>
    <row r="2224" spans="1:14">
      <c r="A2224">
        <v>803418</v>
      </c>
      <c r="B2224" t="s">
        <v>96</v>
      </c>
      <c r="C2224" t="s">
        <v>928</v>
      </c>
      <c r="D2224" t="s">
        <v>929</v>
      </c>
      <c r="E2224" t="s">
        <v>929</v>
      </c>
      <c r="F2224" t="s">
        <v>928</v>
      </c>
      <c r="G2224" t="s">
        <v>928</v>
      </c>
      <c r="H2224" t="s">
        <v>930</v>
      </c>
      <c r="I2224" t="s">
        <v>928</v>
      </c>
      <c r="J2224" t="s">
        <v>929</v>
      </c>
      <c r="K2224" t="s">
        <v>929</v>
      </c>
      <c r="L2224" t="s">
        <v>928</v>
      </c>
      <c r="M2224" t="s">
        <v>929</v>
      </c>
      <c r="N2224" t="s">
        <v>929</v>
      </c>
    </row>
    <row r="2225" spans="1:14">
      <c r="A2225">
        <v>803419</v>
      </c>
      <c r="B2225" t="s">
        <v>96</v>
      </c>
      <c r="C2225" t="s">
        <v>929</v>
      </c>
      <c r="D2225" t="s">
        <v>930</v>
      </c>
      <c r="E2225" t="s">
        <v>929</v>
      </c>
      <c r="F2225" t="s">
        <v>930</v>
      </c>
      <c r="G2225" t="s">
        <v>930</v>
      </c>
      <c r="H2225" t="s">
        <v>930</v>
      </c>
      <c r="I2225" t="s">
        <v>929</v>
      </c>
      <c r="J2225" t="s">
        <v>929</v>
      </c>
      <c r="K2225" t="s">
        <v>929</v>
      </c>
      <c r="L2225" t="s">
        <v>929</v>
      </c>
      <c r="M2225" t="s">
        <v>929</v>
      </c>
      <c r="N2225" t="s">
        <v>929</v>
      </c>
    </row>
    <row r="2226" spans="1:14">
      <c r="A2226">
        <v>803420</v>
      </c>
      <c r="B2226" t="s">
        <v>96</v>
      </c>
      <c r="C2226" t="s">
        <v>928</v>
      </c>
      <c r="D2226" t="s">
        <v>930</v>
      </c>
      <c r="E2226" t="s">
        <v>930</v>
      </c>
      <c r="F2226" t="s">
        <v>929</v>
      </c>
      <c r="G2226" t="s">
        <v>929</v>
      </c>
      <c r="H2226" t="s">
        <v>928</v>
      </c>
      <c r="I2226" t="s">
        <v>929</v>
      </c>
      <c r="J2226" t="s">
        <v>929</v>
      </c>
      <c r="K2226" t="s">
        <v>929</v>
      </c>
      <c r="L2226" t="s">
        <v>929</v>
      </c>
      <c r="M2226" t="s">
        <v>929</v>
      </c>
      <c r="N2226" t="s">
        <v>929</v>
      </c>
    </row>
    <row r="2227" spans="1:14">
      <c r="A2227">
        <v>803421</v>
      </c>
      <c r="B2227" t="s">
        <v>96</v>
      </c>
      <c r="C2227" t="s">
        <v>928</v>
      </c>
      <c r="D2227" t="s">
        <v>928</v>
      </c>
      <c r="E2227" t="s">
        <v>928</v>
      </c>
      <c r="F2227" t="s">
        <v>928</v>
      </c>
      <c r="G2227" t="s">
        <v>930</v>
      </c>
      <c r="H2227" t="s">
        <v>930</v>
      </c>
      <c r="I2227" t="s">
        <v>928</v>
      </c>
      <c r="J2227" t="s">
        <v>928</v>
      </c>
      <c r="K2227" t="s">
        <v>930</v>
      </c>
      <c r="L2227" t="s">
        <v>928</v>
      </c>
      <c r="M2227" t="s">
        <v>930</v>
      </c>
      <c r="N2227" t="s">
        <v>930</v>
      </c>
    </row>
    <row r="2228" spans="1:14">
      <c r="A2228">
        <v>803422</v>
      </c>
      <c r="B2228" t="s">
        <v>96</v>
      </c>
      <c r="C2228" t="s">
        <v>929</v>
      </c>
      <c r="D2228" t="s">
        <v>929</v>
      </c>
      <c r="E2228" t="s">
        <v>930</v>
      </c>
      <c r="F2228" t="s">
        <v>930</v>
      </c>
      <c r="G2228" t="s">
        <v>929</v>
      </c>
      <c r="H2228" t="s">
        <v>929</v>
      </c>
      <c r="I2228" t="s">
        <v>929</v>
      </c>
      <c r="J2228" t="s">
        <v>929</v>
      </c>
      <c r="K2228" t="s">
        <v>929</v>
      </c>
      <c r="L2228" t="s">
        <v>929</v>
      </c>
      <c r="M2228" t="s">
        <v>929</v>
      </c>
      <c r="N2228" t="s">
        <v>929</v>
      </c>
    </row>
    <row r="2229" spans="1:14">
      <c r="A2229">
        <v>803423</v>
      </c>
      <c r="B2229" t="s">
        <v>96</v>
      </c>
      <c r="C2229" t="s">
        <v>930</v>
      </c>
      <c r="D2229" t="s">
        <v>930</v>
      </c>
      <c r="E2229" t="s">
        <v>929</v>
      </c>
      <c r="F2229" t="s">
        <v>929</v>
      </c>
      <c r="G2229" t="s">
        <v>929</v>
      </c>
      <c r="H2229" t="s">
        <v>929</v>
      </c>
      <c r="I2229" t="s">
        <v>929</v>
      </c>
      <c r="J2229" t="s">
        <v>929</v>
      </c>
      <c r="K2229" t="s">
        <v>929</v>
      </c>
      <c r="L2229" t="s">
        <v>929</v>
      </c>
      <c r="M2229" t="s">
        <v>929</v>
      </c>
      <c r="N2229" t="s">
        <v>929</v>
      </c>
    </row>
    <row r="2230" spans="1:14">
      <c r="A2230">
        <v>803426</v>
      </c>
      <c r="B2230" t="s">
        <v>96</v>
      </c>
      <c r="C2230" t="s">
        <v>930</v>
      </c>
      <c r="D2230" t="s">
        <v>930</v>
      </c>
      <c r="E2230" t="s">
        <v>929</v>
      </c>
      <c r="F2230" t="s">
        <v>929</v>
      </c>
      <c r="G2230" t="s">
        <v>929</v>
      </c>
      <c r="H2230" t="s">
        <v>930</v>
      </c>
      <c r="I2230" t="s">
        <v>929</v>
      </c>
      <c r="J2230" t="s">
        <v>929</v>
      </c>
      <c r="K2230" t="s">
        <v>929</v>
      </c>
      <c r="L2230" t="s">
        <v>929</v>
      </c>
      <c r="M2230" t="s">
        <v>929</v>
      </c>
      <c r="N2230" t="s">
        <v>929</v>
      </c>
    </row>
    <row r="2231" spans="1:14">
      <c r="A2231">
        <v>803427</v>
      </c>
      <c r="B2231" t="s">
        <v>96</v>
      </c>
      <c r="C2231" t="s">
        <v>930</v>
      </c>
      <c r="D2231" t="s">
        <v>930</v>
      </c>
      <c r="E2231" t="s">
        <v>930</v>
      </c>
      <c r="F2231" t="s">
        <v>929</v>
      </c>
      <c r="G2231" t="s">
        <v>929</v>
      </c>
      <c r="H2231" t="s">
        <v>930</v>
      </c>
      <c r="I2231" t="s">
        <v>929</v>
      </c>
      <c r="J2231" t="s">
        <v>929</v>
      </c>
      <c r="K2231" t="s">
        <v>929</v>
      </c>
      <c r="L2231" t="s">
        <v>929</v>
      </c>
      <c r="M2231" t="s">
        <v>929</v>
      </c>
      <c r="N2231" t="s">
        <v>929</v>
      </c>
    </row>
    <row r="2232" spans="1:14">
      <c r="A2232">
        <v>803429</v>
      </c>
      <c r="B2232" t="s">
        <v>96</v>
      </c>
      <c r="C2232" t="s">
        <v>930</v>
      </c>
      <c r="D2232" t="s">
        <v>929</v>
      </c>
      <c r="E2232" t="s">
        <v>929</v>
      </c>
      <c r="F2232" t="s">
        <v>929</v>
      </c>
      <c r="G2232" t="s">
        <v>929</v>
      </c>
      <c r="H2232" t="s">
        <v>930</v>
      </c>
      <c r="I2232" t="s">
        <v>930</v>
      </c>
      <c r="J2232" t="s">
        <v>929</v>
      </c>
      <c r="K2232" t="s">
        <v>929</v>
      </c>
      <c r="L2232" t="s">
        <v>929</v>
      </c>
      <c r="M2232" t="s">
        <v>929</v>
      </c>
      <c r="N2232" t="s">
        <v>930</v>
      </c>
    </row>
    <row r="2233" spans="1:14">
      <c r="A2233">
        <v>803430</v>
      </c>
      <c r="B2233" t="s">
        <v>96</v>
      </c>
      <c r="C2233" t="s">
        <v>930</v>
      </c>
      <c r="D2233" t="s">
        <v>930</v>
      </c>
      <c r="E2233" t="s">
        <v>929</v>
      </c>
      <c r="F2233" t="s">
        <v>929</v>
      </c>
      <c r="G2233" t="s">
        <v>929</v>
      </c>
      <c r="H2233" t="s">
        <v>929</v>
      </c>
      <c r="I2233" t="s">
        <v>929</v>
      </c>
      <c r="J2233" t="s">
        <v>929</v>
      </c>
      <c r="K2233" t="s">
        <v>929</v>
      </c>
      <c r="L2233" t="s">
        <v>929</v>
      </c>
      <c r="M2233" t="s">
        <v>929</v>
      </c>
      <c r="N2233" t="s">
        <v>929</v>
      </c>
    </row>
    <row r="2234" spans="1:14">
      <c r="A2234">
        <v>803431</v>
      </c>
      <c r="B2234" t="s">
        <v>96</v>
      </c>
      <c r="C2234" t="s">
        <v>930</v>
      </c>
      <c r="D2234" t="s">
        <v>928</v>
      </c>
      <c r="E2234" t="s">
        <v>928</v>
      </c>
      <c r="F2234" t="s">
        <v>928</v>
      </c>
      <c r="G2234" t="s">
        <v>928</v>
      </c>
      <c r="H2234" t="s">
        <v>928</v>
      </c>
      <c r="I2234" t="s">
        <v>928</v>
      </c>
      <c r="J2234" t="s">
        <v>930</v>
      </c>
      <c r="K2234" t="s">
        <v>929</v>
      </c>
      <c r="L2234" t="s">
        <v>928</v>
      </c>
      <c r="M2234" t="s">
        <v>930</v>
      </c>
      <c r="N2234" t="s">
        <v>928</v>
      </c>
    </row>
    <row r="2235" spans="1:14">
      <c r="A2235">
        <v>803433</v>
      </c>
      <c r="B2235" t="s">
        <v>96</v>
      </c>
      <c r="C2235" t="s">
        <v>930</v>
      </c>
      <c r="D2235" t="s">
        <v>929</v>
      </c>
      <c r="E2235" t="s">
        <v>929</v>
      </c>
      <c r="F2235" t="s">
        <v>930</v>
      </c>
      <c r="G2235" t="s">
        <v>929</v>
      </c>
      <c r="H2235" t="s">
        <v>929</v>
      </c>
      <c r="I2235" t="s">
        <v>929</v>
      </c>
      <c r="J2235" t="s">
        <v>929</v>
      </c>
      <c r="K2235" t="s">
        <v>929</v>
      </c>
      <c r="L2235" t="s">
        <v>929</v>
      </c>
      <c r="M2235" t="s">
        <v>929</v>
      </c>
      <c r="N2235" t="s">
        <v>929</v>
      </c>
    </row>
    <row r="2236" spans="1:14">
      <c r="A2236">
        <v>803435</v>
      </c>
      <c r="B2236" t="s">
        <v>96</v>
      </c>
      <c r="C2236" t="s">
        <v>930</v>
      </c>
      <c r="D2236" t="s">
        <v>929</v>
      </c>
      <c r="E2236" t="s">
        <v>929</v>
      </c>
      <c r="F2236" t="s">
        <v>928</v>
      </c>
      <c r="G2236" t="s">
        <v>930</v>
      </c>
      <c r="H2236" t="s">
        <v>930</v>
      </c>
      <c r="I2236" t="s">
        <v>929</v>
      </c>
      <c r="J2236" t="s">
        <v>929</v>
      </c>
      <c r="K2236" t="s">
        <v>929</v>
      </c>
      <c r="L2236" t="s">
        <v>929</v>
      </c>
      <c r="M2236" t="s">
        <v>929</v>
      </c>
      <c r="N2236" t="s">
        <v>929</v>
      </c>
    </row>
    <row r="2237" spans="1:14">
      <c r="A2237">
        <v>803436</v>
      </c>
      <c r="B2237" t="s">
        <v>96</v>
      </c>
      <c r="C2237" t="s">
        <v>929</v>
      </c>
      <c r="D2237" t="s">
        <v>930</v>
      </c>
      <c r="E2237" t="s">
        <v>929</v>
      </c>
      <c r="F2237" t="s">
        <v>929</v>
      </c>
      <c r="G2237" t="s">
        <v>930</v>
      </c>
      <c r="H2237" t="s">
        <v>929</v>
      </c>
      <c r="I2237" t="s">
        <v>929</v>
      </c>
      <c r="J2237" t="s">
        <v>929</v>
      </c>
      <c r="K2237" t="s">
        <v>929</v>
      </c>
      <c r="L2237" t="s">
        <v>929</v>
      </c>
      <c r="M2237" t="s">
        <v>929</v>
      </c>
      <c r="N2237" t="s">
        <v>929</v>
      </c>
    </row>
    <row r="2238" spans="1:14">
      <c r="A2238">
        <v>803437</v>
      </c>
      <c r="B2238" t="s">
        <v>96</v>
      </c>
      <c r="C2238" t="s">
        <v>930</v>
      </c>
      <c r="D2238" t="s">
        <v>930</v>
      </c>
      <c r="E2238" t="s">
        <v>930</v>
      </c>
      <c r="F2238" t="s">
        <v>929</v>
      </c>
      <c r="G2238" t="s">
        <v>929</v>
      </c>
      <c r="H2238" t="s">
        <v>929</v>
      </c>
      <c r="I2238" t="s">
        <v>929</v>
      </c>
      <c r="J2238" t="s">
        <v>929</v>
      </c>
      <c r="K2238" t="s">
        <v>929</v>
      </c>
      <c r="L2238" t="s">
        <v>929</v>
      </c>
      <c r="M2238" t="s">
        <v>929</v>
      </c>
      <c r="N2238" t="s">
        <v>929</v>
      </c>
    </row>
    <row r="2239" spans="1:14">
      <c r="A2239">
        <v>803439</v>
      </c>
      <c r="B2239" t="s">
        <v>96</v>
      </c>
      <c r="C2239" t="s">
        <v>930</v>
      </c>
      <c r="D2239" t="s">
        <v>930</v>
      </c>
      <c r="E2239" t="s">
        <v>929</v>
      </c>
      <c r="F2239" t="s">
        <v>930</v>
      </c>
      <c r="G2239" t="s">
        <v>930</v>
      </c>
      <c r="H2239" t="s">
        <v>930</v>
      </c>
      <c r="I2239" t="s">
        <v>930</v>
      </c>
      <c r="J2239" t="s">
        <v>930</v>
      </c>
      <c r="K2239" t="s">
        <v>929</v>
      </c>
      <c r="L2239" t="s">
        <v>930</v>
      </c>
      <c r="M2239" t="s">
        <v>929</v>
      </c>
      <c r="N2239" t="s">
        <v>928</v>
      </c>
    </row>
    <row r="2240" spans="1:14">
      <c r="A2240">
        <v>803441</v>
      </c>
      <c r="B2240" t="s">
        <v>96</v>
      </c>
      <c r="C2240" t="s">
        <v>930</v>
      </c>
      <c r="D2240" t="s">
        <v>929</v>
      </c>
      <c r="E2240" t="s">
        <v>929</v>
      </c>
      <c r="F2240" t="s">
        <v>930</v>
      </c>
      <c r="G2240" t="s">
        <v>928</v>
      </c>
      <c r="H2240" t="s">
        <v>930</v>
      </c>
      <c r="I2240" t="s">
        <v>929</v>
      </c>
      <c r="J2240" t="s">
        <v>929</v>
      </c>
      <c r="K2240" t="s">
        <v>929</v>
      </c>
      <c r="L2240" t="s">
        <v>929</v>
      </c>
      <c r="M2240" t="s">
        <v>929</v>
      </c>
      <c r="N2240" t="s">
        <v>929</v>
      </c>
    </row>
    <row r="2241" spans="1:14">
      <c r="A2241">
        <v>803442</v>
      </c>
      <c r="B2241" t="s">
        <v>96</v>
      </c>
      <c r="C2241" t="s">
        <v>930</v>
      </c>
      <c r="D2241" t="s">
        <v>928</v>
      </c>
      <c r="E2241" t="s">
        <v>929</v>
      </c>
      <c r="F2241" t="s">
        <v>928</v>
      </c>
      <c r="G2241" t="s">
        <v>928</v>
      </c>
      <c r="H2241" t="s">
        <v>930</v>
      </c>
      <c r="I2241" t="s">
        <v>930</v>
      </c>
      <c r="J2241" t="s">
        <v>929</v>
      </c>
      <c r="K2241" t="s">
        <v>929</v>
      </c>
      <c r="L2241" t="s">
        <v>929</v>
      </c>
      <c r="M2241" t="s">
        <v>929</v>
      </c>
      <c r="N2241" t="s">
        <v>930</v>
      </c>
    </row>
    <row r="2242" spans="1:14">
      <c r="A2242">
        <v>803443</v>
      </c>
      <c r="B2242" t="s">
        <v>96</v>
      </c>
      <c r="C2242" t="s">
        <v>930</v>
      </c>
      <c r="D2242" t="s">
        <v>930</v>
      </c>
      <c r="E2242" t="s">
        <v>930</v>
      </c>
      <c r="F2242" t="s">
        <v>929</v>
      </c>
      <c r="G2242" t="s">
        <v>929</v>
      </c>
      <c r="H2242" t="s">
        <v>929</v>
      </c>
      <c r="I2242" t="s">
        <v>929</v>
      </c>
      <c r="J2242" t="s">
        <v>929</v>
      </c>
      <c r="K2242" t="s">
        <v>929</v>
      </c>
      <c r="L2242" t="s">
        <v>929</v>
      </c>
      <c r="M2242" t="s">
        <v>929</v>
      </c>
      <c r="N2242" t="s">
        <v>929</v>
      </c>
    </row>
    <row r="2243" spans="1:14">
      <c r="A2243">
        <v>803444</v>
      </c>
      <c r="B2243" t="s">
        <v>96</v>
      </c>
      <c r="C2243" t="s">
        <v>930</v>
      </c>
      <c r="D2243" t="s">
        <v>929</v>
      </c>
      <c r="E2243" t="s">
        <v>929</v>
      </c>
      <c r="F2243" t="s">
        <v>929</v>
      </c>
      <c r="G2243" t="s">
        <v>929</v>
      </c>
      <c r="H2243" t="s">
        <v>930</v>
      </c>
      <c r="I2243" t="s">
        <v>929</v>
      </c>
      <c r="J2243" t="s">
        <v>929</v>
      </c>
      <c r="K2243" t="s">
        <v>929</v>
      </c>
      <c r="L2243" t="s">
        <v>929</v>
      </c>
      <c r="M2243" t="s">
        <v>929</v>
      </c>
      <c r="N2243" t="s">
        <v>929</v>
      </c>
    </row>
    <row r="2244" spans="1:14">
      <c r="A2244">
        <v>803446</v>
      </c>
      <c r="B2244" t="s">
        <v>96</v>
      </c>
      <c r="C2244" t="s">
        <v>928</v>
      </c>
      <c r="D2244" t="s">
        <v>928</v>
      </c>
      <c r="E2244" t="s">
        <v>930</v>
      </c>
      <c r="F2244" t="s">
        <v>928</v>
      </c>
      <c r="G2244" t="s">
        <v>928</v>
      </c>
      <c r="H2244" t="s">
        <v>929</v>
      </c>
      <c r="I2244" t="s">
        <v>928</v>
      </c>
      <c r="J2244" t="s">
        <v>929</v>
      </c>
      <c r="K2244" t="s">
        <v>929</v>
      </c>
      <c r="L2244" t="s">
        <v>928</v>
      </c>
      <c r="M2244" t="s">
        <v>929</v>
      </c>
      <c r="N2244" t="s">
        <v>929</v>
      </c>
    </row>
    <row r="2245" spans="1:14">
      <c r="A2245">
        <v>803454</v>
      </c>
      <c r="B2245" t="s">
        <v>96</v>
      </c>
      <c r="C2245" t="s">
        <v>930</v>
      </c>
      <c r="D2245" t="s">
        <v>930</v>
      </c>
      <c r="E2245" t="s">
        <v>930</v>
      </c>
      <c r="F2245" t="s">
        <v>930</v>
      </c>
      <c r="G2245" t="s">
        <v>928</v>
      </c>
      <c r="H2245" t="s">
        <v>930</v>
      </c>
      <c r="I2245" t="s">
        <v>929</v>
      </c>
      <c r="J2245" t="s">
        <v>928</v>
      </c>
      <c r="K2245" t="s">
        <v>929</v>
      </c>
      <c r="L2245" t="s">
        <v>928</v>
      </c>
      <c r="M2245" t="s">
        <v>928</v>
      </c>
      <c r="N2245" t="s">
        <v>930</v>
      </c>
    </row>
    <row r="2246" spans="1:14">
      <c r="A2246">
        <v>803455</v>
      </c>
      <c r="B2246" t="s">
        <v>96</v>
      </c>
      <c r="C2246" t="s">
        <v>930</v>
      </c>
      <c r="D2246" t="s">
        <v>928</v>
      </c>
      <c r="E2246" t="s">
        <v>930</v>
      </c>
      <c r="F2246" t="s">
        <v>930</v>
      </c>
      <c r="G2246" t="s">
        <v>930</v>
      </c>
      <c r="H2246" t="s">
        <v>929</v>
      </c>
      <c r="I2246" t="s">
        <v>930</v>
      </c>
      <c r="J2246" t="s">
        <v>930</v>
      </c>
      <c r="K2246" t="s">
        <v>929</v>
      </c>
      <c r="L2246" t="s">
        <v>930</v>
      </c>
      <c r="M2246" t="s">
        <v>928</v>
      </c>
      <c r="N2246" t="s">
        <v>929</v>
      </c>
    </row>
    <row r="2247" spans="1:14">
      <c r="A2247">
        <v>803457</v>
      </c>
      <c r="B2247" t="s">
        <v>96</v>
      </c>
      <c r="C2247" t="s">
        <v>930</v>
      </c>
      <c r="D2247" t="s">
        <v>930</v>
      </c>
      <c r="E2247" t="s">
        <v>929</v>
      </c>
      <c r="F2247" t="s">
        <v>930</v>
      </c>
      <c r="G2247" t="s">
        <v>929</v>
      </c>
      <c r="H2247" t="s">
        <v>930</v>
      </c>
      <c r="I2247" t="s">
        <v>929</v>
      </c>
      <c r="J2247" t="s">
        <v>929</v>
      </c>
      <c r="K2247" t="s">
        <v>929</v>
      </c>
      <c r="L2247" t="s">
        <v>929</v>
      </c>
      <c r="M2247" t="s">
        <v>929</v>
      </c>
      <c r="N2247" t="s">
        <v>929</v>
      </c>
    </row>
    <row r="2248" spans="1:14">
      <c r="A2248">
        <v>803458</v>
      </c>
      <c r="B2248" t="s">
        <v>96</v>
      </c>
      <c r="C2248" t="s">
        <v>930</v>
      </c>
      <c r="D2248" t="s">
        <v>930</v>
      </c>
      <c r="E2248" t="s">
        <v>929</v>
      </c>
      <c r="F2248" t="s">
        <v>929</v>
      </c>
      <c r="G2248" t="s">
        <v>929</v>
      </c>
      <c r="H2248" t="s">
        <v>929</v>
      </c>
      <c r="I2248" t="s">
        <v>929</v>
      </c>
      <c r="J2248" t="s">
        <v>929</v>
      </c>
      <c r="K2248" t="s">
        <v>929</v>
      </c>
      <c r="L2248" t="s">
        <v>929</v>
      </c>
      <c r="M2248" t="s">
        <v>929</v>
      </c>
      <c r="N2248" t="s">
        <v>929</v>
      </c>
    </row>
    <row r="2249" spans="1:14">
      <c r="A2249">
        <v>803459</v>
      </c>
      <c r="B2249" t="s">
        <v>96</v>
      </c>
      <c r="C2249" t="s">
        <v>930</v>
      </c>
      <c r="D2249" t="s">
        <v>930</v>
      </c>
      <c r="E2249" t="s">
        <v>929</v>
      </c>
      <c r="F2249" t="s">
        <v>929</v>
      </c>
      <c r="G2249" t="s">
        <v>929</v>
      </c>
      <c r="H2249" t="s">
        <v>929</v>
      </c>
      <c r="I2249" t="s">
        <v>929</v>
      </c>
      <c r="J2249" t="s">
        <v>929</v>
      </c>
      <c r="K2249" t="s">
        <v>929</v>
      </c>
      <c r="L2249" t="s">
        <v>929</v>
      </c>
      <c r="M2249" t="s">
        <v>929</v>
      </c>
      <c r="N2249" t="s">
        <v>929</v>
      </c>
    </row>
    <row r="2250" spans="1:14">
      <c r="A2250">
        <v>803460</v>
      </c>
      <c r="B2250" t="s">
        <v>96</v>
      </c>
      <c r="C2250" t="s">
        <v>930</v>
      </c>
      <c r="D2250" t="s">
        <v>930</v>
      </c>
      <c r="E2250" t="s">
        <v>929</v>
      </c>
      <c r="F2250" t="s">
        <v>929</v>
      </c>
      <c r="G2250" t="s">
        <v>929</v>
      </c>
      <c r="H2250" t="s">
        <v>929</v>
      </c>
      <c r="I2250" t="s">
        <v>929</v>
      </c>
      <c r="J2250" t="s">
        <v>929</v>
      </c>
      <c r="K2250" t="s">
        <v>929</v>
      </c>
      <c r="L2250" t="s">
        <v>929</v>
      </c>
      <c r="M2250" t="s">
        <v>929</v>
      </c>
      <c r="N2250" t="s">
        <v>929</v>
      </c>
    </row>
    <row r="2251" spans="1:14">
      <c r="A2251">
        <v>803462</v>
      </c>
      <c r="B2251" t="s">
        <v>96</v>
      </c>
      <c r="C2251" t="s">
        <v>928</v>
      </c>
      <c r="D2251" t="s">
        <v>930</v>
      </c>
      <c r="E2251" t="s">
        <v>930</v>
      </c>
      <c r="F2251" t="s">
        <v>930</v>
      </c>
      <c r="G2251" t="s">
        <v>930</v>
      </c>
      <c r="H2251" t="s">
        <v>928</v>
      </c>
      <c r="I2251" t="s">
        <v>928</v>
      </c>
      <c r="J2251" t="s">
        <v>929</v>
      </c>
      <c r="K2251" t="s">
        <v>929</v>
      </c>
      <c r="L2251" t="s">
        <v>929</v>
      </c>
      <c r="M2251" t="s">
        <v>929</v>
      </c>
      <c r="N2251" t="s">
        <v>928</v>
      </c>
    </row>
    <row r="2252" spans="1:14">
      <c r="A2252">
        <v>803464</v>
      </c>
      <c r="B2252" t="s">
        <v>96</v>
      </c>
      <c r="C2252" t="s">
        <v>929</v>
      </c>
      <c r="D2252" t="s">
        <v>929</v>
      </c>
      <c r="E2252" t="s">
        <v>929</v>
      </c>
      <c r="F2252" t="s">
        <v>930</v>
      </c>
      <c r="G2252" t="s">
        <v>929</v>
      </c>
      <c r="H2252" t="s">
        <v>930</v>
      </c>
      <c r="I2252" t="s">
        <v>929</v>
      </c>
      <c r="J2252" t="s">
        <v>929</v>
      </c>
      <c r="K2252" t="s">
        <v>929</v>
      </c>
      <c r="L2252" t="s">
        <v>929</v>
      </c>
      <c r="M2252" t="s">
        <v>929</v>
      </c>
      <c r="N2252" t="s">
        <v>929</v>
      </c>
    </row>
    <row r="2253" spans="1:14">
      <c r="A2253">
        <v>803466</v>
      </c>
      <c r="B2253" t="s">
        <v>96</v>
      </c>
      <c r="C2253" t="s">
        <v>929</v>
      </c>
      <c r="D2253" t="s">
        <v>929</v>
      </c>
      <c r="E2253" t="s">
        <v>930</v>
      </c>
      <c r="F2253" t="s">
        <v>929</v>
      </c>
      <c r="G2253" t="s">
        <v>930</v>
      </c>
      <c r="H2253" t="s">
        <v>930</v>
      </c>
      <c r="I2253" t="s">
        <v>929</v>
      </c>
      <c r="J2253" t="s">
        <v>929</v>
      </c>
      <c r="K2253" t="s">
        <v>929</v>
      </c>
      <c r="L2253" t="s">
        <v>929</v>
      </c>
      <c r="M2253" t="s">
        <v>929</v>
      </c>
      <c r="N2253" t="s">
        <v>929</v>
      </c>
    </row>
    <row r="2254" spans="1:14">
      <c r="A2254">
        <v>803468</v>
      </c>
      <c r="B2254" t="s">
        <v>96</v>
      </c>
      <c r="C2254" t="s">
        <v>930</v>
      </c>
      <c r="D2254" t="s">
        <v>930</v>
      </c>
      <c r="E2254" t="s">
        <v>930</v>
      </c>
      <c r="F2254" t="s">
        <v>929</v>
      </c>
      <c r="G2254" t="s">
        <v>929</v>
      </c>
      <c r="H2254" t="s">
        <v>929</v>
      </c>
      <c r="I2254" t="s">
        <v>929</v>
      </c>
      <c r="J2254" t="s">
        <v>929</v>
      </c>
      <c r="K2254" t="s">
        <v>929</v>
      </c>
      <c r="L2254" t="s">
        <v>929</v>
      </c>
      <c r="M2254" t="s">
        <v>929</v>
      </c>
      <c r="N2254" t="s">
        <v>929</v>
      </c>
    </row>
    <row r="2255" spans="1:14">
      <c r="A2255">
        <v>803472</v>
      </c>
      <c r="B2255" t="s">
        <v>96</v>
      </c>
      <c r="C2255" t="s">
        <v>930</v>
      </c>
      <c r="D2255" t="s">
        <v>929</v>
      </c>
      <c r="E2255" t="s">
        <v>929</v>
      </c>
      <c r="F2255" t="s">
        <v>929</v>
      </c>
      <c r="G2255" t="s">
        <v>930</v>
      </c>
      <c r="H2255" t="s">
        <v>930</v>
      </c>
      <c r="I2255" t="s">
        <v>929</v>
      </c>
      <c r="J2255" t="s">
        <v>929</v>
      </c>
      <c r="K2255" t="s">
        <v>929</v>
      </c>
      <c r="L2255" t="s">
        <v>929</v>
      </c>
      <c r="M2255" t="s">
        <v>929</v>
      </c>
      <c r="N2255" t="s">
        <v>929</v>
      </c>
    </row>
    <row r="2256" spans="1:14">
      <c r="A2256">
        <v>803473</v>
      </c>
      <c r="B2256" t="s">
        <v>96</v>
      </c>
      <c r="C2256" t="s">
        <v>930</v>
      </c>
      <c r="D2256" t="s">
        <v>929</v>
      </c>
      <c r="E2256" t="s">
        <v>929</v>
      </c>
      <c r="F2256" t="s">
        <v>929</v>
      </c>
      <c r="G2256" t="s">
        <v>929</v>
      </c>
      <c r="H2256" t="s">
        <v>930</v>
      </c>
      <c r="I2256" t="s">
        <v>929</v>
      </c>
      <c r="J2256" t="s">
        <v>929</v>
      </c>
      <c r="K2256" t="s">
        <v>929</v>
      </c>
      <c r="L2256" t="s">
        <v>929</v>
      </c>
      <c r="M2256" t="s">
        <v>929</v>
      </c>
      <c r="N2256" t="s">
        <v>929</v>
      </c>
    </row>
    <row r="2257" spans="1:14">
      <c r="A2257">
        <v>803475</v>
      </c>
      <c r="B2257" t="s">
        <v>96</v>
      </c>
      <c r="C2257" t="s">
        <v>930</v>
      </c>
      <c r="D2257" t="s">
        <v>929</v>
      </c>
      <c r="E2257" t="s">
        <v>930</v>
      </c>
      <c r="F2257" t="s">
        <v>930</v>
      </c>
      <c r="G2257" t="s">
        <v>928</v>
      </c>
      <c r="H2257" t="s">
        <v>930</v>
      </c>
      <c r="I2257" t="s">
        <v>930</v>
      </c>
      <c r="J2257" t="s">
        <v>929</v>
      </c>
      <c r="K2257" t="s">
        <v>929</v>
      </c>
      <c r="L2257" t="s">
        <v>930</v>
      </c>
      <c r="M2257" t="s">
        <v>930</v>
      </c>
      <c r="N2257" t="s">
        <v>929</v>
      </c>
    </row>
    <row r="2258" spans="1:14">
      <c r="A2258">
        <v>803477</v>
      </c>
      <c r="B2258" t="s">
        <v>96</v>
      </c>
      <c r="C2258" t="s">
        <v>930</v>
      </c>
      <c r="D2258" t="s">
        <v>930</v>
      </c>
      <c r="E2258" t="s">
        <v>929</v>
      </c>
      <c r="F2258" t="s">
        <v>929</v>
      </c>
      <c r="G2258" t="s">
        <v>929</v>
      </c>
      <c r="H2258" t="s">
        <v>929</v>
      </c>
      <c r="I2258" t="s">
        <v>929</v>
      </c>
      <c r="J2258" t="s">
        <v>929</v>
      </c>
      <c r="K2258" t="s">
        <v>929</v>
      </c>
      <c r="L2258" t="s">
        <v>929</v>
      </c>
      <c r="M2258" t="s">
        <v>929</v>
      </c>
      <c r="N2258" t="s">
        <v>929</v>
      </c>
    </row>
    <row r="2259" spans="1:14">
      <c r="A2259">
        <v>803478</v>
      </c>
      <c r="B2259" t="s">
        <v>96</v>
      </c>
      <c r="C2259" t="s">
        <v>928</v>
      </c>
      <c r="D2259" t="s">
        <v>928</v>
      </c>
      <c r="E2259" t="s">
        <v>930</v>
      </c>
      <c r="F2259" t="s">
        <v>930</v>
      </c>
      <c r="G2259" t="s">
        <v>928</v>
      </c>
      <c r="H2259" t="s">
        <v>928</v>
      </c>
      <c r="I2259" t="s">
        <v>928</v>
      </c>
      <c r="J2259" t="s">
        <v>930</v>
      </c>
      <c r="K2259" t="s">
        <v>929</v>
      </c>
      <c r="L2259" t="s">
        <v>930</v>
      </c>
      <c r="M2259" t="s">
        <v>930</v>
      </c>
      <c r="N2259" t="s">
        <v>930</v>
      </c>
    </row>
    <row r="2260" spans="1:14">
      <c r="A2260">
        <v>803480</v>
      </c>
      <c r="B2260" t="s">
        <v>96</v>
      </c>
      <c r="C2260" t="s">
        <v>928</v>
      </c>
      <c r="D2260" t="s">
        <v>928</v>
      </c>
      <c r="E2260" t="s">
        <v>928</v>
      </c>
      <c r="F2260" t="s">
        <v>930</v>
      </c>
      <c r="G2260" t="s">
        <v>928</v>
      </c>
      <c r="H2260" t="s">
        <v>928</v>
      </c>
      <c r="I2260" t="s">
        <v>928</v>
      </c>
      <c r="J2260" t="s">
        <v>930</v>
      </c>
      <c r="K2260" t="s">
        <v>929</v>
      </c>
      <c r="L2260" t="s">
        <v>930</v>
      </c>
      <c r="M2260" t="s">
        <v>928</v>
      </c>
      <c r="N2260" t="s">
        <v>930</v>
      </c>
    </row>
    <row r="2261" spans="1:14">
      <c r="A2261">
        <v>803483</v>
      </c>
      <c r="B2261" t="s">
        <v>96</v>
      </c>
      <c r="C2261" t="s">
        <v>930</v>
      </c>
      <c r="D2261" t="s">
        <v>930</v>
      </c>
      <c r="E2261" t="s">
        <v>929</v>
      </c>
      <c r="F2261" t="s">
        <v>930</v>
      </c>
      <c r="G2261" t="s">
        <v>929</v>
      </c>
      <c r="H2261" t="s">
        <v>930</v>
      </c>
      <c r="I2261" t="s">
        <v>929</v>
      </c>
      <c r="J2261" t="s">
        <v>929</v>
      </c>
      <c r="K2261" t="s">
        <v>929</v>
      </c>
      <c r="L2261" t="s">
        <v>929</v>
      </c>
      <c r="M2261" t="s">
        <v>929</v>
      </c>
      <c r="N2261" t="s">
        <v>929</v>
      </c>
    </row>
    <row r="2262" spans="1:14">
      <c r="A2262">
        <v>803484</v>
      </c>
      <c r="B2262" t="s">
        <v>96</v>
      </c>
      <c r="C2262" t="s">
        <v>928</v>
      </c>
      <c r="D2262" t="s">
        <v>928</v>
      </c>
      <c r="E2262" t="s">
        <v>929</v>
      </c>
      <c r="F2262" t="s">
        <v>928</v>
      </c>
      <c r="G2262" t="s">
        <v>928</v>
      </c>
      <c r="H2262" t="s">
        <v>930</v>
      </c>
      <c r="I2262" t="s">
        <v>928</v>
      </c>
      <c r="J2262" t="s">
        <v>928</v>
      </c>
      <c r="K2262" t="s">
        <v>930</v>
      </c>
      <c r="L2262" t="s">
        <v>929</v>
      </c>
      <c r="M2262" t="s">
        <v>929</v>
      </c>
      <c r="N2262" t="s">
        <v>929</v>
      </c>
    </row>
    <row r="2263" spans="1:14">
      <c r="A2263">
        <v>803485</v>
      </c>
      <c r="B2263" t="s">
        <v>96</v>
      </c>
      <c r="C2263" t="s">
        <v>930</v>
      </c>
      <c r="D2263" t="s">
        <v>929</v>
      </c>
      <c r="E2263" t="s">
        <v>930</v>
      </c>
      <c r="F2263" t="s">
        <v>929</v>
      </c>
      <c r="G2263" t="s">
        <v>929</v>
      </c>
      <c r="H2263" t="s">
        <v>929</v>
      </c>
      <c r="I2263" t="s">
        <v>929</v>
      </c>
      <c r="J2263" t="s">
        <v>929</v>
      </c>
      <c r="K2263" t="s">
        <v>929</v>
      </c>
      <c r="L2263" t="s">
        <v>929</v>
      </c>
      <c r="M2263" t="s">
        <v>929</v>
      </c>
      <c r="N2263" t="s">
        <v>929</v>
      </c>
    </row>
    <row r="2264" spans="1:14">
      <c r="A2264">
        <v>803486</v>
      </c>
      <c r="B2264" t="s">
        <v>96</v>
      </c>
      <c r="C2264" t="s">
        <v>929</v>
      </c>
      <c r="D2264" t="s">
        <v>929</v>
      </c>
      <c r="E2264" t="s">
        <v>929</v>
      </c>
      <c r="F2264" t="s">
        <v>929</v>
      </c>
      <c r="G2264" t="s">
        <v>930</v>
      </c>
      <c r="H2264" t="s">
        <v>930</v>
      </c>
      <c r="I2264" t="s">
        <v>929</v>
      </c>
      <c r="J2264" t="s">
        <v>929</v>
      </c>
      <c r="K2264" t="s">
        <v>929</v>
      </c>
      <c r="L2264" t="s">
        <v>929</v>
      </c>
      <c r="M2264" t="s">
        <v>929</v>
      </c>
      <c r="N2264" t="s">
        <v>929</v>
      </c>
    </row>
    <row r="2265" spans="1:14">
      <c r="A2265">
        <v>803487</v>
      </c>
      <c r="B2265" t="s">
        <v>96</v>
      </c>
      <c r="C2265" t="s">
        <v>930</v>
      </c>
      <c r="D2265" t="s">
        <v>930</v>
      </c>
      <c r="E2265" t="s">
        <v>929</v>
      </c>
      <c r="F2265" t="s">
        <v>929</v>
      </c>
      <c r="G2265" t="s">
        <v>929</v>
      </c>
      <c r="H2265" t="s">
        <v>929</v>
      </c>
      <c r="I2265" t="s">
        <v>929</v>
      </c>
      <c r="J2265" t="s">
        <v>929</v>
      </c>
      <c r="K2265" t="s">
        <v>929</v>
      </c>
      <c r="L2265" t="s">
        <v>929</v>
      </c>
      <c r="M2265" t="s">
        <v>929</v>
      </c>
      <c r="N2265" t="s">
        <v>929</v>
      </c>
    </row>
    <row r="2266" spans="1:14">
      <c r="A2266">
        <v>803490</v>
      </c>
      <c r="B2266" t="s">
        <v>96</v>
      </c>
      <c r="C2266" t="s">
        <v>930</v>
      </c>
      <c r="D2266" t="s">
        <v>929</v>
      </c>
      <c r="E2266" t="s">
        <v>929</v>
      </c>
      <c r="F2266" t="s">
        <v>929</v>
      </c>
      <c r="G2266" t="s">
        <v>929</v>
      </c>
      <c r="H2266" t="s">
        <v>930</v>
      </c>
      <c r="I2266" t="s">
        <v>929</v>
      </c>
      <c r="J2266" t="s">
        <v>929</v>
      </c>
      <c r="K2266" t="s">
        <v>929</v>
      </c>
      <c r="L2266" t="s">
        <v>929</v>
      </c>
      <c r="M2266" t="s">
        <v>929</v>
      </c>
      <c r="N2266" t="s">
        <v>929</v>
      </c>
    </row>
    <row r="2267" spans="1:14">
      <c r="A2267">
        <v>803491</v>
      </c>
      <c r="B2267" t="s">
        <v>96</v>
      </c>
      <c r="C2267" t="s">
        <v>929</v>
      </c>
      <c r="D2267" t="s">
        <v>929</v>
      </c>
      <c r="E2267" t="s">
        <v>929</v>
      </c>
      <c r="F2267" t="s">
        <v>930</v>
      </c>
      <c r="G2267" t="s">
        <v>930</v>
      </c>
      <c r="H2267" t="s">
        <v>929</v>
      </c>
      <c r="I2267" t="s">
        <v>929</v>
      </c>
      <c r="J2267" t="s">
        <v>929</v>
      </c>
      <c r="K2267" t="s">
        <v>929</v>
      </c>
      <c r="L2267" t="s">
        <v>929</v>
      </c>
      <c r="M2267" t="s">
        <v>929</v>
      </c>
      <c r="N2267" t="s">
        <v>929</v>
      </c>
    </row>
    <row r="2268" spans="1:14">
      <c r="A2268">
        <v>803492</v>
      </c>
      <c r="B2268" t="s">
        <v>96</v>
      </c>
      <c r="C2268" t="s">
        <v>930</v>
      </c>
      <c r="D2268" t="s">
        <v>930</v>
      </c>
      <c r="E2268" t="s">
        <v>930</v>
      </c>
      <c r="F2268" t="s">
        <v>929</v>
      </c>
      <c r="G2268" t="s">
        <v>929</v>
      </c>
      <c r="H2268" t="s">
        <v>929</v>
      </c>
      <c r="I2268" t="s">
        <v>929</v>
      </c>
      <c r="J2268" t="s">
        <v>929</v>
      </c>
      <c r="K2268" t="s">
        <v>929</v>
      </c>
      <c r="L2268" t="s">
        <v>929</v>
      </c>
      <c r="M2268" t="s">
        <v>929</v>
      </c>
      <c r="N2268" t="s">
        <v>929</v>
      </c>
    </row>
    <row r="2269" spans="1:14">
      <c r="A2269">
        <v>803493</v>
      </c>
      <c r="B2269" t="s">
        <v>96</v>
      </c>
      <c r="C2269" t="s">
        <v>930</v>
      </c>
      <c r="D2269" t="s">
        <v>930</v>
      </c>
      <c r="E2269" t="s">
        <v>928</v>
      </c>
      <c r="F2269" t="s">
        <v>929</v>
      </c>
      <c r="G2269" t="s">
        <v>930</v>
      </c>
      <c r="H2269" t="s">
        <v>928</v>
      </c>
      <c r="I2269" t="s">
        <v>930</v>
      </c>
      <c r="J2269" t="s">
        <v>929</v>
      </c>
      <c r="K2269" t="s">
        <v>930</v>
      </c>
      <c r="L2269" t="s">
        <v>928</v>
      </c>
      <c r="M2269" t="s">
        <v>929</v>
      </c>
      <c r="N2269" t="s">
        <v>930</v>
      </c>
    </row>
    <row r="2270" spans="1:14">
      <c r="A2270">
        <v>803494</v>
      </c>
      <c r="B2270" t="s">
        <v>96</v>
      </c>
      <c r="C2270" t="s">
        <v>930</v>
      </c>
      <c r="D2270" t="s">
        <v>930</v>
      </c>
      <c r="E2270" t="s">
        <v>929</v>
      </c>
      <c r="F2270" t="s">
        <v>929</v>
      </c>
      <c r="G2270" t="s">
        <v>930</v>
      </c>
      <c r="H2270" t="s">
        <v>929</v>
      </c>
      <c r="I2270" t="s">
        <v>929</v>
      </c>
      <c r="J2270" t="s">
        <v>929</v>
      </c>
      <c r="K2270" t="s">
        <v>929</v>
      </c>
      <c r="L2270" t="s">
        <v>929</v>
      </c>
      <c r="M2270" t="s">
        <v>929</v>
      </c>
      <c r="N2270" t="s">
        <v>929</v>
      </c>
    </row>
    <row r="2271" spans="1:14">
      <c r="A2271">
        <v>803495</v>
      </c>
      <c r="B2271" t="s">
        <v>96</v>
      </c>
      <c r="C2271" t="s">
        <v>930</v>
      </c>
      <c r="D2271" t="s">
        <v>930</v>
      </c>
      <c r="E2271" t="s">
        <v>929</v>
      </c>
      <c r="F2271" t="s">
        <v>930</v>
      </c>
      <c r="G2271" t="s">
        <v>930</v>
      </c>
      <c r="H2271" t="s">
        <v>929</v>
      </c>
      <c r="I2271" t="s">
        <v>929</v>
      </c>
      <c r="J2271" t="s">
        <v>929</v>
      </c>
      <c r="K2271" t="s">
        <v>929</v>
      </c>
      <c r="L2271" t="s">
        <v>929</v>
      </c>
      <c r="M2271" t="s">
        <v>929</v>
      </c>
      <c r="N2271" t="s">
        <v>929</v>
      </c>
    </row>
    <row r="2272" spans="1:14">
      <c r="A2272">
        <v>803496</v>
      </c>
      <c r="B2272" t="s">
        <v>96</v>
      </c>
      <c r="C2272" t="s">
        <v>930</v>
      </c>
      <c r="D2272" t="s">
        <v>930</v>
      </c>
      <c r="E2272" t="s">
        <v>930</v>
      </c>
      <c r="F2272" t="s">
        <v>930</v>
      </c>
      <c r="G2272" t="s">
        <v>929</v>
      </c>
      <c r="H2272" t="s">
        <v>930</v>
      </c>
      <c r="I2272" t="s">
        <v>929</v>
      </c>
      <c r="J2272" t="s">
        <v>929</v>
      </c>
      <c r="K2272" t="s">
        <v>929</v>
      </c>
      <c r="L2272" t="s">
        <v>929</v>
      </c>
      <c r="M2272" t="s">
        <v>929</v>
      </c>
      <c r="N2272" t="s">
        <v>929</v>
      </c>
    </row>
    <row r="2273" spans="1:14">
      <c r="A2273">
        <v>803497</v>
      </c>
      <c r="B2273" t="s">
        <v>96</v>
      </c>
      <c r="C2273" t="s">
        <v>928</v>
      </c>
      <c r="D2273" t="s">
        <v>930</v>
      </c>
      <c r="E2273" t="s">
        <v>928</v>
      </c>
      <c r="F2273" t="s">
        <v>928</v>
      </c>
      <c r="G2273" t="s">
        <v>928</v>
      </c>
      <c r="H2273" t="s">
        <v>929</v>
      </c>
      <c r="I2273" t="s">
        <v>929</v>
      </c>
      <c r="J2273" t="s">
        <v>930</v>
      </c>
      <c r="K2273" t="s">
        <v>929</v>
      </c>
      <c r="L2273" t="s">
        <v>929</v>
      </c>
      <c r="M2273" t="s">
        <v>929</v>
      </c>
      <c r="N2273" t="s">
        <v>929</v>
      </c>
    </row>
    <row r="2274" spans="1:14">
      <c r="A2274">
        <v>803498</v>
      </c>
      <c r="B2274" t="s">
        <v>96</v>
      </c>
      <c r="C2274" t="s">
        <v>930</v>
      </c>
      <c r="D2274" t="s">
        <v>929</v>
      </c>
      <c r="E2274" t="s">
        <v>929</v>
      </c>
      <c r="F2274" t="s">
        <v>929</v>
      </c>
      <c r="G2274" t="s">
        <v>930</v>
      </c>
      <c r="H2274" t="s">
        <v>929</v>
      </c>
      <c r="I2274" t="s">
        <v>930</v>
      </c>
      <c r="J2274" t="s">
        <v>930</v>
      </c>
      <c r="K2274" t="s">
        <v>929</v>
      </c>
      <c r="L2274" t="s">
        <v>929</v>
      </c>
      <c r="M2274" t="s">
        <v>929</v>
      </c>
      <c r="N2274" t="s">
        <v>929</v>
      </c>
    </row>
    <row r="2275" spans="1:14">
      <c r="A2275">
        <v>803500</v>
      </c>
      <c r="B2275" t="s">
        <v>96</v>
      </c>
      <c r="C2275" t="s">
        <v>930</v>
      </c>
      <c r="D2275" t="s">
        <v>930</v>
      </c>
      <c r="E2275" t="s">
        <v>929</v>
      </c>
      <c r="F2275" t="s">
        <v>929</v>
      </c>
      <c r="G2275" t="s">
        <v>929</v>
      </c>
      <c r="H2275" t="s">
        <v>929</v>
      </c>
      <c r="I2275" t="s">
        <v>929</v>
      </c>
      <c r="J2275" t="s">
        <v>929</v>
      </c>
      <c r="K2275" t="s">
        <v>929</v>
      </c>
      <c r="L2275" t="s">
        <v>929</v>
      </c>
      <c r="M2275" t="s">
        <v>929</v>
      </c>
      <c r="N2275" t="s">
        <v>929</v>
      </c>
    </row>
    <row r="2276" spans="1:14">
      <c r="A2276">
        <v>803501</v>
      </c>
      <c r="B2276" t="s">
        <v>96</v>
      </c>
      <c r="C2276" t="s">
        <v>930</v>
      </c>
      <c r="D2276" t="s">
        <v>929</v>
      </c>
      <c r="E2276" t="s">
        <v>929</v>
      </c>
      <c r="F2276" t="s">
        <v>929</v>
      </c>
      <c r="G2276" t="s">
        <v>930</v>
      </c>
      <c r="H2276" t="s">
        <v>930</v>
      </c>
      <c r="I2276" t="s">
        <v>929</v>
      </c>
      <c r="J2276" t="s">
        <v>929</v>
      </c>
      <c r="K2276" t="s">
        <v>929</v>
      </c>
      <c r="L2276" t="s">
        <v>929</v>
      </c>
      <c r="M2276" t="s">
        <v>929</v>
      </c>
      <c r="N2276" t="s">
        <v>929</v>
      </c>
    </row>
    <row r="2277" spans="1:14">
      <c r="A2277">
        <v>803502</v>
      </c>
      <c r="B2277" t="s">
        <v>96</v>
      </c>
      <c r="C2277" t="s">
        <v>930</v>
      </c>
      <c r="D2277" t="s">
        <v>930</v>
      </c>
      <c r="E2277" t="s">
        <v>930</v>
      </c>
      <c r="F2277" t="s">
        <v>929</v>
      </c>
      <c r="G2277" t="s">
        <v>929</v>
      </c>
      <c r="H2277" t="s">
        <v>929</v>
      </c>
      <c r="I2277" t="s">
        <v>929</v>
      </c>
      <c r="J2277" t="s">
        <v>929</v>
      </c>
      <c r="K2277" t="s">
        <v>929</v>
      </c>
      <c r="L2277" t="s">
        <v>929</v>
      </c>
      <c r="M2277" t="s">
        <v>929</v>
      </c>
      <c r="N2277" t="s">
        <v>929</v>
      </c>
    </row>
    <row r="2278" spans="1:14">
      <c r="A2278">
        <v>803503</v>
      </c>
      <c r="B2278" t="s">
        <v>96</v>
      </c>
      <c r="C2278" t="s">
        <v>930</v>
      </c>
      <c r="D2278" t="s">
        <v>929</v>
      </c>
      <c r="E2278" t="s">
        <v>929</v>
      </c>
      <c r="F2278" t="s">
        <v>929</v>
      </c>
      <c r="G2278" t="s">
        <v>929</v>
      </c>
      <c r="H2278" t="s">
        <v>928</v>
      </c>
      <c r="I2278" t="s">
        <v>930</v>
      </c>
      <c r="J2278" t="s">
        <v>929</v>
      </c>
      <c r="K2278" t="s">
        <v>929</v>
      </c>
      <c r="L2278" t="s">
        <v>930</v>
      </c>
      <c r="M2278" t="s">
        <v>930</v>
      </c>
      <c r="N2278" t="s">
        <v>929</v>
      </c>
    </row>
    <row r="2279" spans="1:14">
      <c r="A2279">
        <v>803504</v>
      </c>
      <c r="B2279" t="s">
        <v>96</v>
      </c>
      <c r="C2279" t="s">
        <v>930</v>
      </c>
      <c r="D2279" t="s">
        <v>929</v>
      </c>
      <c r="E2279" t="s">
        <v>928</v>
      </c>
      <c r="F2279" t="s">
        <v>930</v>
      </c>
      <c r="G2279" t="s">
        <v>929</v>
      </c>
      <c r="H2279" t="s">
        <v>928</v>
      </c>
      <c r="I2279" t="s">
        <v>930</v>
      </c>
      <c r="J2279" t="s">
        <v>929</v>
      </c>
      <c r="K2279" t="s">
        <v>929</v>
      </c>
      <c r="L2279" t="s">
        <v>929</v>
      </c>
      <c r="M2279" t="s">
        <v>930</v>
      </c>
      <c r="N2279" t="s">
        <v>930</v>
      </c>
    </row>
    <row r="2280" spans="1:14">
      <c r="A2280">
        <v>803505</v>
      </c>
      <c r="B2280" t="s">
        <v>96</v>
      </c>
      <c r="C2280" t="s">
        <v>930</v>
      </c>
      <c r="D2280" t="s">
        <v>930</v>
      </c>
      <c r="E2280" t="s">
        <v>929</v>
      </c>
      <c r="F2280" t="s">
        <v>930</v>
      </c>
      <c r="G2280" t="s">
        <v>929</v>
      </c>
      <c r="H2280" t="s">
        <v>929</v>
      </c>
      <c r="I2280" t="s">
        <v>929</v>
      </c>
      <c r="J2280" t="s">
        <v>929</v>
      </c>
      <c r="K2280" t="s">
        <v>929</v>
      </c>
      <c r="L2280" t="s">
        <v>929</v>
      </c>
      <c r="M2280" t="s">
        <v>929</v>
      </c>
      <c r="N2280" t="s">
        <v>929</v>
      </c>
    </row>
    <row r="2281" spans="1:14">
      <c r="A2281">
        <v>803506</v>
      </c>
      <c r="B2281" t="s">
        <v>96</v>
      </c>
      <c r="C2281" t="s">
        <v>930</v>
      </c>
      <c r="D2281" t="s">
        <v>929</v>
      </c>
      <c r="E2281" t="s">
        <v>929</v>
      </c>
      <c r="F2281" t="s">
        <v>930</v>
      </c>
      <c r="G2281" t="s">
        <v>929</v>
      </c>
      <c r="H2281" t="s">
        <v>929</v>
      </c>
      <c r="I2281" t="s">
        <v>929</v>
      </c>
      <c r="J2281" t="s">
        <v>929</v>
      </c>
      <c r="K2281" t="s">
        <v>929</v>
      </c>
      <c r="L2281" t="s">
        <v>929</v>
      </c>
      <c r="M2281" t="s">
        <v>929</v>
      </c>
      <c r="N2281" t="s">
        <v>929</v>
      </c>
    </row>
    <row r="2282" spans="1:14">
      <c r="A2282">
        <v>803509</v>
      </c>
      <c r="B2282" t="s">
        <v>96</v>
      </c>
      <c r="C2282" t="s">
        <v>930</v>
      </c>
      <c r="D2282" t="s">
        <v>930</v>
      </c>
      <c r="E2282" t="s">
        <v>929</v>
      </c>
      <c r="F2282" t="s">
        <v>930</v>
      </c>
      <c r="G2282" t="s">
        <v>930</v>
      </c>
      <c r="H2282" t="s">
        <v>929</v>
      </c>
      <c r="I2282" t="s">
        <v>929</v>
      </c>
      <c r="J2282" t="s">
        <v>929</v>
      </c>
      <c r="K2282" t="s">
        <v>929</v>
      </c>
      <c r="L2282" t="s">
        <v>929</v>
      </c>
      <c r="M2282" t="s">
        <v>929</v>
      </c>
      <c r="N2282" t="s">
        <v>929</v>
      </c>
    </row>
    <row r="2283" spans="1:14">
      <c r="A2283">
        <v>803510</v>
      </c>
      <c r="B2283" t="s">
        <v>96</v>
      </c>
      <c r="C2283" t="s">
        <v>929</v>
      </c>
      <c r="D2283" t="s">
        <v>929</v>
      </c>
      <c r="E2283" t="s">
        <v>930</v>
      </c>
      <c r="F2283" t="s">
        <v>929</v>
      </c>
      <c r="G2283" t="s">
        <v>929</v>
      </c>
      <c r="H2283" t="s">
        <v>930</v>
      </c>
      <c r="I2283" t="s">
        <v>929</v>
      </c>
      <c r="J2283" t="s">
        <v>929</v>
      </c>
      <c r="K2283" t="s">
        <v>929</v>
      </c>
      <c r="L2283" t="s">
        <v>929</v>
      </c>
      <c r="M2283" t="s">
        <v>929</v>
      </c>
      <c r="N2283" t="s">
        <v>929</v>
      </c>
    </row>
    <row r="2284" spans="1:14">
      <c r="A2284">
        <v>803512</v>
      </c>
      <c r="B2284" t="s">
        <v>96</v>
      </c>
      <c r="C2284" t="s">
        <v>930</v>
      </c>
      <c r="D2284" t="s">
        <v>930</v>
      </c>
      <c r="E2284" t="s">
        <v>929</v>
      </c>
      <c r="F2284" t="s">
        <v>929</v>
      </c>
      <c r="G2284" t="s">
        <v>929</v>
      </c>
      <c r="H2284" t="s">
        <v>930</v>
      </c>
      <c r="I2284" t="s">
        <v>929</v>
      </c>
      <c r="J2284" t="s">
        <v>929</v>
      </c>
      <c r="K2284" t="s">
        <v>929</v>
      </c>
      <c r="L2284" t="s">
        <v>929</v>
      </c>
      <c r="M2284" t="s">
        <v>929</v>
      </c>
      <c r="N2284" t="s">
        <v>929</v>
      </c>
    </row>
    <row r="2285" spans="1:14">
      <c r="A2285">
        <v>803513</v>
      </c>
      <c r="B2285" t="s">
        <v>96</v>
      </c>
      <c r="C2285" t="s">
        <v>930</v>
      </c>
      <c r="D2285" t="s">
        <v>930</v>
      </c>
      <c r="E2285" t="s">
        <v>929</v>
      </c>
      <c r="F2285" t="s">
        <v>929</v>
      </c>
      <c r="G2285" t="s">
        <v>929</v>
      </c>
      <c r="H2285" t="s">
        <v>929</v>
      </c>
      <c r="I2285" t="s">
        <v>929</v>
      </c>
      <c r="J2285" t="s">
        <v>929</v>
      </c>
      <c r="K2285" t="s">
        <v>929</v>
      </c>
      <c r="L2285" t="s">
        <v>929</v>
      </c>
      <c r="M2285" t="s">
        <v>929</v>
      </c>
      <c r="N2285" t="s">
        <v>929</v>
      </c>
    </row>
    <row r="2286" spans="1:14">
      <c r="A2286">
        <v>803514</v>
      </c>
      <c r="B2286" t="s">
        <v>96</v>
      </c>
      <c r="C2286" t="s">
        <v>928</v>
      </c>
      <c r="D2286" t="s">
        <v>930</v>
      </c>
      <c r="E2286" t="s">
        <v>929</v>
      </c>
      <c r="F2286" t="s">
        <v>930</v>
      </c>
      <c r="G2286" t="s">
        <v>930</v>
      </c>
      <c r="H2286" t="s">
        <v>930</v>
      </c>
      <c r="I2286" t="s">
        <v>930</v>
      </c>
      <c r="J2286" t="s">
        <v>929</v>
      </c>
      <c r="K2286" t="s">
        <v>929</v>
      </c>
      <c r="L2286" t="s">
        <v>928</v>
      </c>
      <c r="M2286" t="s">
        <v>930</v>
      </c>
      <c r="N2286" t="s">
        <v>930</v>
      </c>
    </row>
    <row r="2287" spans="1:14">
      <c r="A2287">
        <v>803515</v>
      </c>
      <c r="B2287" t="s">
        <v>96</v>
      </c>
      <c r="C2287" t="s">
        <v>930</v>
      </c>
      <c r="D2287" t="s">
        <v>929</v>
      </c>
      <c r="E2287" t="s">
        <v>929</v>
      </c>
      <c r="F2287" t="s">
        <v>930</v>
      </c>
      <c r="G2287" t="s">
        <v>929</v>
      </c>
      <c r="H2287" t="s">
        <v>929</v>
      </c>
      <c r="I2287" t="s">
        <v>929</v>
      </c>
      <c r="J2287" t="s">
        <v>929</v>
      </c>
      <c r="K2287" t="s">
        <v>929</v>
      </c>
      <c r="L2287" t="s">
        <v>929</v>
      </c>
      <c r="M2287" t="s">
        <v>929</v>
      </c>
      <c r="N2287" t="s">
        <v>929</v>
      </c>
    </row>
    <row r="2288" spans="1:14">
      <c r="A2288">
        <v>803517</v>
      </c>
      <c r="B2288" t="s">
        <v>96</v>
      </c>
      <c r="C2288" t="s">
        <v>928</v>
      </c>
      <c r="D2288" t="s">
        <v>930</v>
      </c>
      <c r="E2288" t="s">
        <v>929</v>
      </c>
      <c r="F2288" t="s">
        <v>929</v>
      </c>
      <c r="G2288" t="s">
        <v>929</v>
      </c>
      <c r="H2288" t="s">
        <v>929</v>
      </c>
      <c r="I2288" t="s">
        <v>929</v>
      </c>
      <c r="J2288" t="s">
        <v>929</v>
      </c>
      <c r="K2288" t="s">
        <v>929</v>
      </c>
      <c r="L2288" t="s">
        <v>929</v>
      </c>
      <c r="M2288" t="s">
        <v>929</v>
      </c>
      <c r="N2288" t="s">
        <v>929</v>
      </c>
    </row>
    <row r="2289" spans="1:14">
      <c r="A2289">
        <v>803519</v>
      </c>
      <c r="B2289" t="s">
        <v>96</v>
      </c>
      <c r="C2289" t="s">
        <v>928</v>
      </c>
      <c r="D2289" t="s">
        <v>929</v>
      </c>
      <c r="E2289" t="s">
        <v>929</v>
      </c>
      <c r="F2289" t="s">
        <v>928</v>
      </c>
      <c r="G2289" t="s">
        <v>928</v>
      </c>
      <c r="H2289" t="s">
        <v>929</v>
      </c>
      <c r="I2289" t="s">
        <v>929</v>
      </c>
      <c r="J2289" t="s">
        <v>929</v>
      </c>
      <c r="K2289" t="s">
        <v>929</v>
      </c>
      <c r="L2289" t="s">
        <v>929</v>
      </c>
      <c r="M2289" t="s">
        <v>929</v>
      </c>
      <c r="N2289" t="s">
        <v>929</v>
      </c>
    </row>
    <row r="2290" spans="1:14">
      <c r="A2290">
        <v>803520</v>
      </c>
      <c r="B2290" t="s">
        <v>96</v>
      </c>
      <c r="C2290" t="s">
        <v>930</v>
      </c>
      <c r="D2290" t="s">
        <v>929</v>
      </c>
      <c r="E2290" t="s">
        <v>929</v>
      </c>
      <c r="F2290" t="s">
        <v>930</v>
      </c>
      <c r="G2290" t="s">
        <v>929</v>
      </c>
      <c r="H2290" t="s">
        <v>929</v>
      </c>
      <c r="I2290" t="s">
        <v>929</v>
      </c>
      <c r="J2290" t="s">
        <v>929</v>
      </c>
      <c r="K2290" t="s">
        <v>929</v>
      </c>
      <c r="L2290" t="s">
        <v>929</v>
      </c>
      <c r="M2290" t="s">
        <v>929</v>
      </c>
      <c r="N2290" t="s">
        <v>929</v>
      </c>
    </row>
    <row r="2291" spans="1:14">
      <c r="A2291">
        <v>803521</v>
      </c>
      <c r="B2291" t="s">
        <v>96</v>
      </c>
      <c r="C2291" t="s">
        <v>930</v>
      </c>
      <c r="D2291" t="s">
        <v>929</v>
      </c>
      <c r="E2291" t="s">
        <v>929</v>
      </c>
      <c r="F2291" t="s">
        <v>930</v>
      </c>
      <c r="G2291" t="s">
        <v>929</v>
      </c>
      <c r="H2291" t="s">
        <v>929</v>
      </c>
      <c r="I2291" t="s">
        <v>929</v>
      </c>
      <c r="J2291" t="s">
        <v>929</v>
      </c>
      <c r="K2291" t="s">
        <v>929</v>
      </c>
      <c r="L2291" t="s">
        <v>929</v>
      </c>
      <c r="M2291" t="s">
        <v>929</v>
      </c>
      <c r="N2291" t="s">
        <v>929</v>
      </c>
    </row>
    <row r="2292" spans="1:14">
      <c r="A2292">
        <v>803522</v>
      </c>
      <c r="B2292" t="s">
        <v>96</v>
      </c>
      <c r="C2292" t="s">
        <v>928</v>
      </c>
      <c r="D2292" t="s">
        <v>930</v>
      </c>
      <c r="E2292" t="s">
        <v>929</v>
      </c>
      <c r="F2292" t="s">
        <v>930</v>
      </c>
      <c r="G2292" t="s">
        <v>930</v>
      </c>
      <c r="H2292" t="s">
        <v>929</v>
      </c>
      <c r="I2292" t="s">
        <v>929</v>
      </c>
      <c r="J2292" t="s">
        <v>929</v>
      </c>
      <c r="K2292" t="s">
        <v>929</v>
      </c>
      <c r="L2292" t="s">
        <v>929</v>
      </c>
      <c r="M2292" t="s">
        <v>929</v>
      </c>
      <c r="N2292" t="s">
        <v>929</v>
      </c>
    </row>
    <row r="2293" spans="1:14">
      <c r="A2293">
        <v>803523</v>
      </c>
      <c r="B2293" t="s">
        <v>96</v>
      </c>
      <c r="C2293" t="s">
        <v>930</v>
      </c>
      <c r="D2293" t="s">
        <v>928</v>
      </c>
      <c r="E2293" t="s">
        <v>928</v>
      </c>
      <c r="F2293" t="s">
        <v>928</v>
      </c>
      <c r="G2293" t="s">
        <v>928</v>
      </c>
      <c r="H2293" t="s">
        <v>928</v>
      </c>
      <c r="I2293" t="s">
        <v>928</v>
      </c>
      <c r="J2293" t="s">
        <v>930</v>
      </c>
      <c r="K2293" t="s">
        <v>928</v>
      </c>
      <c r="L2293" t="s">
        <v>928</v>
      </c>
      <c r="M2293" t="s">
        <v>930</v>
      </c>
      <c r="N2293" t="s">
        <v>929</v>
      </c>
    </row>
    <row r="2294" spans="1:14">
      <c r="A2294">
        <v>803525</v>
      </c>
      <c r="B2294" t="s">
        <v>96</v>
      </c>
      <c r="C2294" t="s">
        <v>928</v>
      </c>
      <c r="D2294" t="s">
        <v>930</v>
      </c>
      <c r="E2294" t="s">
        <v>929</v>
      </c>
      <c r="F2294" t="s">
        <v>928</v>
      </c>
      <c r="G2294" t="s">
        <v>929</v>
      </c>
      <c r="H2294" t="s">
        <v>930</v>
      </c>
      <c r="I2294" t="s">
        <v>928</v>
      </c>
      <c r="J2294" t="s">
        <v>929</v>
      </c>
      <c r="K2294" t="s">
        <v>929</v>
      </c>
      <c r="L2294" t="s">
        <v>929</v>
      </c>
      <c r="M2294" t="s">
        <v>929</v>
      </c>
      <c r="N2294" t="s">
        <v>930</v>
      </c>
    </row>
    <row r="2295" spans="1:14">
      <c r="A2295">
        <v>803526</v>
      </c>
      <c r="B2295" t="s">
        <v>96</v>
      </c>
      <c r="C2295" t="s">
        <v>929</v>
      </c>
      <c r="D2295" t="s">
        <v>929</v>
      </c>
      <c r="E2295" t="s">
        <v>930</v>
      </c>
      <c r="F2295" t="s">
        <v>930</v>
      </c>
      <c r="G2295" t="s">
        <v>929</v>
      </c>
      <c r="H2295" t="s">
        <v>930</v>
      </c>
      <c r="I2295" t="s">
        <v>929</v>
      </c>
      <c r="J2295" t="s">
        <v>929</v>
      </c>
      <c r="K2295" t="s">
        <v>929</v>
      </c>
      <c r="L2295" t="s">
        <v>929</v>
      </c>
      <c r="M2295" t="s">
        <v>929</v>
      </c>
      <c r="N2295" t="s">
        <v>929</v>
      </c>
    </row>
    <row r="2296" spans="1:14">
      <c r="A2296">
        <v>803528</v>
      </c>
      <c r="B2296" t="s">
        <v>96</v>
      </c>
      <c r="C2296" t="s">
        <v>930</v>
      </c>
      <c r="D2296" t="s">
        <v>930</v>
      </c>
      <c r="E2296" t="s">
        <v>929</v>
      </c>
      <c r="F2296" t="s">
        <v>930</v>
      </c>
      <c r="G2296" t="s">
        <v>929</v>
      </c>
      <c r="H2296" t="s">
        <v>928</v>
      </c>
      <c r="I2296" t="s">
        <v>929</v>
      </c>
      <c r="J2296" t="s">
        <v>929</v>
      </c>
      <c r="K2296" t="s">
        <v>929</v>
      </c>
      <c r="L2296" t="s">
        <v>929</v>
      </c>
      <c r="M2296" t="s">
        <v>929</v>
      </c>
      <c r="N2296" t="s">
        <v>930</v>
      </c>
    </row>
    <row r="2297" spans="1:14">
      <c r="A2297">
        <v>803529</v>
      </c>
      <c r="B2297" t="s">
        <v>96</v>
      </c>
      <c r="C2297" t="s">
        <v>928</v>
      </c>
      <c r="D2297" t="s">
        <v>930</v>
      </c>
      <c r="E2297" t="s">
        <v>929</v>
      </c>
      <c r="F2297" t="s">
        <v>929</v>
      </c>
      <c r="G2297" t="s">
        <v>929</v>
      </c>
      <c r="H2297" t="s">
        <v>928</v>
      </c>
      <c r="I2297" t="s">
        <v>930</v>
      </c>
      <c r="J2297" t="s">
        <v>929</v>
      </c>
      <c r="K2297" t="s">
        <v>929</v>
      </c>
      <c r="L2297" t="s">
        <v>929</v>
      </c>
      <c r="M2297" t="s">
        <v>930</v>
      </c>
      <c r="N2297" t="s">
        <v>929</v>
      </c>
    </row>
    <row r="2298" spans="1:14">
      <c r="A2298">
        <v>803531</v>
      </c>
      <c r="B2298" t="s">
        <v>96</v>
      </c>
      <c r="C2298" t="s">
        <v>929</v>
      </c>
      <c r="D2298" t="s">
        <v>930</v>
      </c>
      <c r="E2298" t="s">
        <v>929</v>
      </c>
      <c r="F2298" t="s">
        <v>929</v>
      </c>
      <c r="G2298" t="s">
        <v>930</v>
      </c>
      <c r="H2298" t="s">
        <v>929</v>
      </c>
      <c r="I2298" t="s">
        <v>929</v>
      </c>
      <c r="J2298" t="s">
        <v>929</v>
      </c>
      <c r="K2298" t="s">
        <v>929</v>
      </c>
      <c r="L2298" t="s">
        <v>929</v>
      </c>
      <c r="M2298" t="s">
        <v>929</v>
      </c>
      <c r="N2298" t="s">
        <v>929</v>
      </c>
    </row>
    <row r="2299" spans="1:14">
      <c r="A2299">
        <v>803532</v>
      </c>
      <c r="B2299" t="s">
        <v>96</v>
      </c>
      <c r="C2299" t="s">
        <v>928</v>
      </c>
      <c r="D2299" t="s">
        <v>929</v>
      </c>
      <c r="E2299" t="s">
        <v>929</v>
      </c>
      <c r="F2299" t="s">
        <v>929</v>
      </c>
      <c r="G2299" t="s">
        <v>928</v>
      </c>
      <c r="H2299" t="s">
        <v>928</v>
      </c>
      <c r="I2299" t="s">
        <v>928</v>
      </c>
      <c r="J2299" t="s">
        <v>929</v>
      </c>
      <c r="K2299" t="s">
        <v>929</v>
      </c>
      <c r="L2299" t="s">
        <v>928</v>
      </c>
      <c r="M2299" t="s">
        <v>929</v>
      </c>
      <c r="N2299" t="s">
        <v>929</v>
      </c>
    </row>
    <row r="2300" spans="1:14">
      <c r="A2300">
        <v>803533</v>
      </c>
      <c r="B2300" t="s">
        <v>96</v>
      </c>
      <c r="C2300" t="s">
        <v>930</v>
      </c>
      <c r="D2300" t="s">
        <v>929</v>
      </c>
      <c r="E2300" t="s">
        <v>929</v>
      </c>
      <c r="F2300" t="s">
        <v>929</v>
      </c>
      <c r="G2300" t="s">
        <v>929</v>
      </c>
      <c r="H2300" t="s">
        <v>930</v>
      </c>
      <c r="I2300" t="s">
        <v>930</v>
      </c>
      <c r="J2300" t="s">
        <v>929</v>
      </c>
      <c r="K2300" t="s">
        <v>929</v>
      </c>
      <c r="L2300" t="s">
        <v>929</v>
      </c>
      <c r="M2300" t="s">
        <v>929</v>
      </c>
      <c r="N2300" t="s">
        <v>930</v>
      </c>
    </row>
    <row r="2301" spans="1:14">
      <c r="A2301">
        <v>803537</v>
      </c>
      <c r="B2301" t="s">
        <v>96</v>
      </c>
      <c r="C2301" t="s">
        <v>930</v>
      </c>
      <c r="D2301" t="s">
        <v>930</v>
      </c>
      <c r="E2301" t="s">
        <v>930</v>
      </c>
      <c r="F2301" t="s">
        <v>929</v>
      </c>
      <c r="G2301" t="s">
        <v>929</v>
      </c>
      <c r="H2301" t="s">
        <v>930</v>
      </c>
      <c r="I2301" t="s">
        <v>929</v>
      </c>
      <c r="J2301" t="s">
        <v>929</v>
      </c>
      <c r="K2301" t="s">
        <v>929</v>
      </c>
      <c r="L2301" t="s">
        <v>929</v>
      </c>
      <c r="M2301" t="s">
        <v>929</v>
      </c>
      <c r="N2301" t="s">
        <v>929</v>
      </c>
    </row>
    <row r="2302" spans="1:14">
      <c r="A2302">
        <v>803538</v>
      </c>
      <c r="B2302" t="s">
        <v>96</v>
      </c>
      <c r="C2302" t="s">
        <v>930</v>
      </c>
      <c r="D2302" t="s">
        <v>928</v>
      </c>
      <c r="E2302" t="s">
        <v>928</v>
      </c>
      <c r="F2302" t="s">
        <v>929</v>
      </c>
      <c r="G2302" t="s">
        <v>928</v>
      </c>
      <c r="H2302" t="s">
        <v>928</v>
      </c>
      <c r="I2302" t="s">
        <v>930</v>
      </c>
      <c r="J2302" t="s">
        <v>930</v>
      </c>
      <c r="K2302" t="s">
        <v>929</v>
      </c>
      <c r="L2302" t="s">
        <v>928</v>
      </c>
      <c r="M2302" t="s">
        <v>928</v>
      </c>
      <c r="N2302" t="s">
        <v>929</v>
      </c>
    </row>
    <row r="2303" spans="1:14">
      <c r="A2303">
        <v>803540</v>
      </c>
      <c r="B2303" t="s">
        <v>96</v>
      </c>
      <c r="C2303" t="s">
        <v>930</v>
      </c>
      <c r="D2303" t="s">
        <v>930</v>
      </c>
      <c r="E2303" t="s">
        <v>929</v>
      </c>
      <c r="F2303" t="s">
        <v>929</v>
      </c>
      <c r="G2303" t="s">
        <v>929</v>
      </c>
      <c r="H2303" t="s">
        <v>930</v>
      </c>
      <c r="I2303" t="s">
        <v>929</v>
      </c>
      <c r="J2303" t="s">
        <v>929</v>
      </c>
      <c r="K2303" t="s">
        <v>929</v>
      </c>
      <c r="L2303" t="s">
        <v>929</v>
      </c>
      <c r="M2303" t="s">
        <v>929</v>
      </c>
      <c r="N2303" t="s">
        <v>929</v>
      </c>
    </row>
    <row r="2304" spans="1:14">
      <c r="A2304">
        <v>803542</v>
      </c>
      <c r="B2304" t="s">
        <v>96</v>
      </c>
      <c r="C2304" t="s">
        <v>930</v>
      </c>
      <c r="D2304" t="s">
        <v>929</v>
      </c>
      <c r="E2304" t="s">
        <v>929</v>
      </c>
      <c r="F2304" t="s">
        <v>929</v>
      </c>
      <c r="G2304" t="s">
        <v>930</v>
      </c>
      <c r="H2304" t="s">
        <v>929</v>
      </c>
      <c r="I2304" t="s">
        <v>929</v>
      </c>
      <c r="J2304" t="s">
        <v>929</v>
      </c>
      <c r="K2304" t="s">
        <v>929</v>
      </c>
      <c r="L2304" t="s">
        <v>929</v>
      </c>
      <c r="M2304" t="s">
        <v>929</v>
      </c>
      <c r="N2304" t="s">
        <v>929</v>
      </c>
    </row>
    <row r="2305" spans="1:14">
      <c r="A2305">
        <v>803543</v>
      </c>
      <c r="B2305" t="s">
        <v>96</v>
      </c>
      <c r="C2305" t="s">
        <v>929</v>
      </c>
      <c r="D2305" t="s">
        <v>929</v>
      </c>
      <c r="E2305" t="s">
        <v>930</v>
      </c>
      <c r="F2305" t="s">
        <v>930</v>
      </c>
      <c r="G2305" t="s">
        <v>929</v>
      </c>
      <c r="H2305" t="s">
        <v>929</v>
      </c>
      <c r="I2305" t="s">
        <v>929</v>
      </c>
      <c r="J2305" t="s">
        <v>929</v>
      </c>
      <c r="K2305" t="s">
        <v>929</v>
      </c>
      <c r="L2305" t="s">
        <v>929</v>
      </c>
      <c r="M2305" t="s">
        <v>929</v>
      </c>
      <c r="N2305" t="s">
        <v>929</v>
      </c>
    </row>
    <row r="2306" spans="1:14">
      <c r="A2306">
        <v>803544</v>
      </c>
      <c r="B2306" t="s">
        <v>96</v>
      </c>
      <c r="C2306" t="s">
        <v>928</v>
      </c>
      <c r="D2306" t="s">
        <v>930</v>
      </c>
      <c r="E2306" t="s">
        <v>930</v>
      </c>
      <c r="F2306" t="s">
        <v>928</v>
      </c>
      <c r="G2306" t="s">
        <v>928</v>
      </c>
      <c r="H2306" t="s">
        <v>929</v>
      </c>
      <c r="I2306" t="s">
        <v>929</v>
      </c>
      <c r="J2306" t="s">
        <v>929</v>
      </c>
      <c r="K2306" t="s">
        <v>929</v>
      </c>
      <c r="L2306" t="s">
        <v>929</v>
      </c>
      <c r="M2306" t="s">
        <v>929</v>
      </c>
      <c r="N2306" t="s">
        <v>929</v>
      </c>
    </row>
    <row r="2307" spans="1:14">
      <c r="A2307">
        <v>803545</v>
      </c>
      <c r="B2307" t="s">
        <v>96</v>
      </c>
      <c r="C2307" t="s">
        <v>930</v>
      </c>
      <c r="D2307" t="s">
        <v>930</v>
      </c>
      <c r="E2307" t="s">
        <v>930</v>
      </c>
      <c r="F2307" t="s">
        <v>930</v>
      </c>
      <c r="G2307" t="s">
        <v>930</v>
      </c>
      <c r="H2307" t="s">
        <v>930</v>
      </c>
      <c r="I2307" t="s">
        <v>930</v>
      </c>
      <c r="J2307" t="s">
        <v>929</v>
      </c>
      <c r="K2307" t="s">
        <v>929</v>
      </c>
      <c r="L2307" t="s">
        <v>929</v>
      </c>
      <c r="M2307" t="s">
        <v>930</v>
      </c>
      <c r="N2307" t="s">
        <v>929</v>
      </c>
    </row>
    <row r="2308" spans="1:14">
      <c r="A2308">
        <v>803546</v>
      </c>
      <c r="B2308" t="s">
        <v>96</v>
      </c>
      <c r="C2308" t="s">
        <v>929</v>
      </c>
      <c r="D2308" t="s">
        <v>930</v>
      </c>
      <c r="E2308" t="s">
        <v>930</v>
      </c>
      <c r="F2308" t="s">
        <v>930</v>
      </c>
      <c r="G2308" t="s">
        <v>929</v>
      </c>
      <c r="H2308" t="s">
        <v>929</v>
      </c>
      <c r="I2308" t="s">
        <v>929</v>
      </c>
      <c r="J2308" t="s">
        <v>929</v>
      </c>
      <c r="K2308" t="s">
        <v>929</v>
      </c>
      <c r="L2308" t="s">
        <v>929</v>
      </c>
      <c r="M2308" t="s">
        <v>929</v>
      </c>
      <c r="N2308" t="s">
        <v>929</v>
      </c>
    </row>
    <row r="2309" spans="1:14">
      <c r="A2309">
        <v>803564</v>
      </c>
      <c r="B2309" t="s">
        <v>96</v>
      </c>
      <c r="C2309" t="s">
        <v>930</v>
      </c>
      <c r="D2309" t="s">
        <v>930</v>
      </c>
      <c r="E2309" t="s">
        <v>930</v>
      </c>
      <c r="F2309" t="s">
        <v>930</v>
      </c>
      <c r="G2309" t="s">
        <v>930</v>
      </c>
      <c r="H2309" t="s">
        <v>930</v>
      </c>
      <c r="I2309" t="s">
        <v>929</v>
      </c>
      <c r="J2309" t="s">
        <v>929</v>
      </c>
      <c r="K2309" t="s">
        <v>929</v>
      </c>
      <c r="L2309" t="s">
        <v>929</v>
      </c>
      <c r="M2309" t="s">
        <v>929</v>
      </c>
      <c r="N2309" t="s">
        <v>929</v>
      </c>
    </row>
    <row r="2310" spans="1:14">
      <c r="A2310">
        <v>803565</v>
      </c>
      <c r="B2310" t="s">
        <v>96</v>
      </c>
      <c r="C2310" t="s">
        <v>930</v>
      </c>
      <c r="D2310" t="s">
        <v>929</v>
      </c>
      <c r="E2310" t="s">
        <v>929</v>
      </c>
      <c r="F2310" t="s">
        <v>929</v>
      </c>
      <c r="G2310" t="s">
        <v>929</v>
      </c>
      <c r="H2310" t="s">
        <v>930</v>
      </c>
      <c r="I2310" t="s">
        <v>929</v>
      </c>
      <c r="J2310" t="s">
        <v>929</v>
      </c>
      <c r="K2310" t="s">
        <v>929</v>
      </c>
      <c r="L2310" t="s">
        <v>929</v>
      </c>
      <c r="M2310" t="s">
        <v>929</v>
      </c>
      <c r="N2310" t="s">
        <v>929</v>
      </c>
    </row>
    <row r="2311" spans="1:14">
      <c r="A2311">
        <v>803567</v>
      </c>
      <c r="B2311" t="s">
        <v>96</v>
      </c>
      <c r="C2311" t="s">
        <v>930</v>
      </c>
      <c r="D2311" t="s">
        <v>930</v>
      </c>
      <c r="E2311" t="s">
        <v>929</v>
      </c>
      <c r="F2311" t="s">
        <v>929</v>
      </c>
      <c r="G2311" t="s">
        <v>929</v>
      </c>
      <c r="H2311" t="s">
        <v>929</v>
      </c>
      <c r="I2311" t="s">
        <v>929</v>
      </c>
      <c r="J2311" t="s">
        <v>929</v>
      </c>
      <c r="K2311" t="s">
        <v>929</v>
      </c>
      <c r="L2311" t="s">
        <v>929</v>
      </c>
      <c r="M2311" t="s">
        <v>929</v>
      </c>
      <c r="N2311" t="s">
        <v>929</v>
      </c>
    </row>
    <row r="2312" spans="1:14">
      <c r="A2312">
        <v>803569</v>
      </c>
      <c r="B2312" t="s">
        <v>96</v>
      </c>
      <c r="C2312" t="s">
        <v>929</v>
      </c>
      <c r="D2312" t="s">
        <v>930</v>
      </c>
      <c r="E2312" t="s">
        <v>930</v>
      </c>
      <c r="F2312" t="s">
        <v>929</v>
      </c>
      <c r="G2312" t="s">
        <v>929</v>
      </c>
      <c r="H2312" t="s">
        <v>929</v>
      </c>
      <c r="I2312" t="s">
        <v>929</v>
      </c>
      <c r="J2312" t="s">
        <v>929</v>
      </c>
      <c r="K2312" t="s">
        <v>929</v>
      </c>
      <c r="L2312" t="s">
        <v>929</v>
      </c>
      <c r="M2312" t="s">
        <v>929</v>
      </c>
      <c r="N2312" t="s">
        <v>929</v>
      </c>
    </row>
    <row r="2313" spans="1:14">
      <c r="A2313">
        <v>803571</v>
      </c>
      <c r="B2313" t="s">
        <v>96</v>
      </c>
      <c r="C2313" t="s">
        <v>929</v>
      </c>
      <c r="D2313" t="s">
        <v>929</v>
      </c>
      <c r="E2313" t="s">
        <v>929</v>
      </c>
      <c r="F2313" t="s">
        <v>929</v>
      </c>
      <c r="G2313" t="s">
        <v>929</v>
      </c>
      <c r="H2313" t="s">
        <v>929</v>
      </c>
      <c r="I2313" t="s">
        <v>928</v>
      </c>
      <c r="J2313" t="s">
        <v>928</v>
      </c>
      <c r="K2313" t="s">
        <v>929</v>
      </c>
      <c r="L2313" t="s">
        <v>929</v>
      </c>
      <c r="M2313" t="s">
        <v>929</v>
      </c>
      <c r="N2313" t="s">
        <v>929</v>
      </c>
    </row>
    <row r="2314" spans="1:14">
      <c r="A2314">
        <v>803572</v>
      </c>
      <c r="B2314" t="s">
        <v>96</v>
      </c>
      <c r="C2314" t="s">
        <v>929</v>
      </c>
      <c r="D2314" t="s">
        <v>929</v>
      </c>
      <c r="E2314" t="s">
        <v>929</v>
      </c>
      <c r="F2314" t="s">
        <v>929</v>
      </c>
      <c r="G2314" t="s">
        <v>929</v>
      </c>
      <c r="H2314" t="s">
        <v>929</v>
      </c>
      <c r="I2314" t="s">
        <v>929</v>
      </c>
      <c r="J2314" t="s">
        <v>929</v>
      </c>
      <c r="K2314" t="s">
        <v>929</v>
      </c>
      <c r="L2314" t="s">
        <v>929</v>
      </c>
      <c r="M2314" t="s">
        <v>929</v>
      </c>
      <c r="N2314" t="s">
        <v>929</v>
      </c>
    </row>
    <row r="2315" spans="1:14">
      <c r="A2315">
        <v>803573</v>
      </c>
      <c r="B2315" t="s">
        <v>96</v>
      </c>
      <c r="C2315" t="s">
        <v>929</v>
      </c>
      <c r="D2315" t="s">
        <v>929</v>
      </c>
      <c r="E2315" t="s">
        <v>929</v>
      </c>
      <c r="F2315" t="s">
        <v>929</v>
      </c>
      <c r="G2315" t="s">
        <v>929</v>
      </c>
      <c r="H2315" t="s">
        <v>929</v>
      </c>
      <c r="I2315" t="s">
        <v>929</v>
      </c>
      <c r="J2315" t="s">
        <v>929</v>
      </c>
      <c r="K2315" t="s">
        <v>929</v>
      </c>
      <c r="L2315" t="s">
        <v>929</v>
      </c>
      <c r="M2315" t="s">
        <v>929</v>
      </c>
      <c r="N2315" t="s">
        <v>929</v>
      </c>
    </row>
    <row r="2316" spans="1:14">
      <c r="A2316">
        <v>803574</v>
      </c>
      <c r="B2316" t="s">
        <v>96</v>
      </c>
      <c r="C2316" t="s">
        <v>929</v>
      </c>
      <c r="D2316" t="s">
        <v>929</v>
      </c>
      <c r="E2316" t="s">
        <v>929</v>
      </c>
      <c r="F2316" t="s">
        <v>929</v>
      </c>
      <c r="G2316" t="s">
        <v>929</v>
      </c>
      <c r="H2316" t="s">
        <v>929</v>
      </c>
      <c r="I2316" t="s">
        <v>929</v>
      </c>
      <c r="J2316" t="s">
        <v>929</v>
      </c>
      <c r="K2316" t="s">
        <v>929</v>
      </c>
      <c r="L2316" t="s">
        <v>929</v>
      </c>
      <c r="M2316" t="s">
        <v>929</v>
      </c>
      <c r="N2316" t="s">
        <v>929</v>
      </c>
    </row>
    <row r="2317" spans="1:14">
      <c r="A2317">
        <v>803577</v>
      </c>
      <c r="B2317" t="s">
        <v>96</v>
      </c>
      <c r="C2317" t="s">
        <v>928</v>
      </c>
      <c r="D2317" t="s">
        <v>929</v>
      </c>
      <c r="E2317" t="s">
        <v>928</v>
      </c>
      <c r="F2317" t="s">
        <v>928</v>
      </c>
      <c r="G2317" t="s">
        <v>930</v>
      </c>
      <c r="H2317" t="s">
        <v>928</v>
      </c>
      <c r="I2317" t="s">
        <v>928</v>
      </c>
      <c r="J2317" t="s">
        <v>928</v>
      </c>
      <c r="K2317" t="s">
        <v>929</v>
      </c>
      <c r="L2317" t="s">
        <v>928</v>
      </c>
      <c r="M2317" t="s">
        <v>930</v>
      </c>
      <c r="N2317" t="s">
        <v>928</v>
      </c>
    </row>
    <row r="2318" spans="1:14">
      <c r="A2318">
        <v>803578</v>
      </c>
      <c r="B2318" t="s">
        <v>96</v>
      </c>
      <c r="C2318" t="s">
        <v>929</v>
      </c>
      <c r="D2318" t="s">
        <v>930</v>
      </c>
      <c r="E2318" t="s">
        <v>929</v>
      </c>
      <c r="F2318" t="s">
        <v>929</v>
      </c>
      <c r="G2318" t="s">
        <v>929</v>
      </c>
      <c r="H2318" t="s">
        <v>930</v>
      </c>
      <c r="I2318" t="s">
        <v>929</v>
      </c>
      <c r="J2318" t="s">
        <v>929</v>
      </c>
      <c r="K2318" t="s">
        <v>929</v>
      </c>
      <c r="L2318" t="s">
        <v>929</v>
      </c>
      <c r="M2318" t="s">
        <v>929</v>
      </c>
      <c r="N2318" t="s">
        <v>929</v>
      </c>
    </row>
    <row r="2319" spans="1:14">
      <c r="A2319">
        <v>803579</v>
      </c>
      <c r="B2319" t="s">
        <v>96</v>
      </c>
      <c r="C2319" t="s">
        <v>930</v>
      </c>
      <c r="D2319" t="s">
        <v>930</v>
      </c>
      <c r="E2319" t="s">
        <v>929</v>
      </c>
      <c r="F2319" t="s">
        <v>928</v>
      </c>
      <c r="G2319" t="s">
        <v>929</v>
      </c>
      <c r="H2319" t="s">
        <v>928</v>
      </c>
      <c r="I2319" t="s">
        <v>930</v>
      </c>
      <c r="J2319" t="s">
        <v>930</v>
      </c>
      <c r="K2319" t="s">
        <v>930</v>
      </c>
      <c r="L2319" t="s">
        <v>930</v>
      </c>
      <c r="M2319" t="s">
        <v>930</v>
      </c>
      <c r="N2319" t="s">
        <v>929</v>
      </c>
    </row>
    <row r="2320" spans="1:14">
      <c r="A2320">
        <v>803580</v>
      </c>
      <c r="B2320" t="s">
        <v>96</v>
      </c>
      <c r="C2320" t="s">
        <v>929</v>
      </c>
      <c r="D2320" t="s">
        <v>929</v>
      </c>
      <c r="E2320" t="s">
        <v>929</v>
      </c>
      <c r="F2320" t="s">
        <v>929</v>
      </c>
      <c r="G2320" t="s">
        <v>929</v>
      </c>
      <c r="H2320" t="s">
        <v>929</v>
      </c>
      <c r="I2320" t="s">
        <v>929</v>
      </c>
      <c r="J2320" t="s">
        <v>929</v>
      </c>
      <c r="K2320" t="s">
        <v>929</v>
      </c>
      <c r="L2320" t="s">
        <v>929</v>
      </c>
      <c r="M2320" t="s">
        <v>929</v>
      </c>
      <c r="N2320" t="s">
        <v>929</v>
      </c>
    </row>
    <row r="2321" spans="1:14">
      <c r="A2321">
        <v>803581</v>
      </c>
      <c r="B2321" t="s">
        <v>96</v>
      </c>
      <c r="C2321" t="s">
        <v>929</v>
      </c>
      <c r="D2321" t="s">
        <v>929</v>
      </c>
      <c r="E2321" t="s">
        <v>929</v>
      </c>
      <c r="F2321" t="s">
        <v>929</v>
      </c>
      <c r="G2321" t="s">
        <v>929</v>
      </c>
      <c r="H2321" t="s">
        <v>929</v>
      </c>
      <c r="I2321" t="s">
        <v>929</v>
      </c>
      <c r="J2321" t="s">
        <v>929</v>
      </c>
      <c r="K2321" t="s">
        <v>929</v>
      </c>
      <c r="L2321" t="s">
        <v>929</v>
      </c>
      <c r="M2321" t="s">
        <v>929</v>
      </c>
      <c r="N2321" t="s">
        <v>929</v>
      </c>
    </row>
    <row r="2322" spans="1:14">
      <c r="A2322">
        <v>803582</v>
      </c>
      <c r="B2322" t="s">
        <v>96</v>
      </c>
      <c r="C2322" t="s">
        <v>929</v>
      </c>
      <c r="D2322" t="s">
        <v>929</v>
      </c>
      <c r="E2322" t="s">
        <v>929</v>
      </c>
      <c r="F2322" t="s">
        <v>929</v>
      </c>
      <c r="G2322" t="s">
        <v>929</v>
      </c>
      <c r="H2322" t="s">
        <v>929</v>
      </c>
      <c r="I2322" t="s">
        <v>929</v>
      </c>
      <c r="J2322" t="s">
        <v>929</v>
      </c>
      <c r="K2322" t="s">
        <v>929</v>
      </c>
      <c r="L2322" t="s">
        <v>929</v>
      </c>
      <c r="M2322" t="s">
        <v>929</v>
      </c>
      <c r="N2322" t="s">
        <v>929</v>
      </c>
    </row>
    <row r="2323" spans="1:14">
      <c r="A2323">
        <v>803583</v>
      </c>
      <c r="B2323" t="s">
        <v>96</v>
      </c>
      <c r="C2323" t="s">
        <v>929</v>
      </c>
      <c r="D2323" t="s">
        <v>929</v>
      </c>
      <c r="E2323" t="s">
        <v>929</v>
      </c>
      <c r="F2323" t="s">
        <v>929</v>
      </c>
      <c r="G2323" t="s">
        <v>929</v>
      </c>
      <c r="H2323" t="s">
        <v>929</v>
      </c>
      <c r="I2323" t="s">
        <v>929</v>
      </c>
      <c r="J2323" t="s">
        <v>929</v>
      </c>
      <c r="K2323" t="s">
        <v>929</v>
      </c>
      <c r="L2323" t="s">
        <v>929</v>
      </c>
      <c r="M2323" t="s">
        <v>929</v>
      </c>
      <c r="N2323" t="s">
        <v>929</v>
      </c>
    </row>
    <row r="2324" spans="1:14">
      <c r="A2324">
        <v>803584</v>
      </c>
      <c r="B2324" t="s">
        <v>96</v>
      </c>
      <c r="C2324" t="s">
        <v>930</v>
      </c>
      <c r="D2324" t="s">
        <v>930</v>
      </c>
      <c r="E2324" t="s">
        <v>930</v>
      </c>
      <c r="F2324" t="s">
        <v>929</v>
      </c>
      <c r="G2324" t="s">
        <v>929</v>
      </c>
      <c r="H2324" t="s">
        <v>929</v>
      </c>
      <c r="I2324" t="s">
        <v>929</v>
      </c>
      <c r="J2324" t="s">
        <v>929</v>
      </c>
      <c r="K2324" t="s">
        <v>929</v>
      </c>
      <c r="L2324" t="s">
        <v>929</v>
      </c>
      <c r="M2324" t="s">
        <v>929</v>
      </c>
      <c r="N2324" t="s">
        <v>929</v>
      </c>
    </row>
    <row r="2325" spans="1:14">
      <c r="A2325">
        <v>803585</v>
      </c>
      <c r="B2325" t="s">
        <v>96</v>
      </c>
      <c r="C2325" t="s">
        <v>930</v>
      </c>
      <c r="D2325" t="s">
        <v>929</v>
      </c>
      <c r="E2325" t="s">
        <v>929</v>
      </c>
      <c r="F2325" t="s">
        <v>930</v>
      </c>
      <c r="G2325" t="s">
        <v>930</v>
      </c>
      <c r="H2325" t="s">
        <v>930</v>
      </c>
      <c r="I2325" t="s">
        <v>929</v>
      </c>
      <c r="J2325" t="s">
        <v>929</v>
      </c>
      <c r="K2325" t="s">
        <v>929</v>
      </c>
      <c r="L2325" t="s">
        <v>929</v>
      </c>
      <c r="M2325" t="s">
        <v>929</v>
      </c>
      <c r="N2325" t="s">
        <v>929</v>
      </c>
    </row>
    <row r="2326" spans="1:14">
      <c r="A2326">
        <v>803591</v>
      </c>
      <c r="B2326" t="s">
        <v>96</v>
      </c>
      <c r="C2326" t="s">
        <v>930</v>
      </c>
      <c r="D2326" t="s">
        <v>930</v>
      </c>
      <c r="E2326" t="s">
        <v>929</v>
      </c>
      <c r="F2326" t="s">
        <v>929</v>
      </c>
      <c r="G2326" t="s">
        <v>929</v>
      </c>
      <c r="H2326" t="s">
        <v>930</v>
      </c>
      <c r="I2326" t="s">
        <v>929</v>
      </c>
      <c r="J2326" t="s">
        <v>929</v>
      </c>
      <c r="K2326" t="s">
        <v>929</v>
      </c>
      <c r="L2326" t="s">
        <v>929</v>
      </c>
      <c r="M2326" t="s">
        <v>929</v>
      </c>
      <c r="N2326" t="s">
        <v>929</v>
      </c>
    </row>
    <row r="2327" spans="1:14">
      <c r="A2327">
        <v>803592</v>
      </c>
      <c r="B2327" t="s">
        <v>96</v>
      </c>
      <c r="C2327" t="s">
        <v>930</v>
      </c>
      <c r="D2327" t="s">
        <v>929</v>
      </c>
      <c r="E2327" t="s">
        <v>929</v>
      </c>
      <c r="F2327" t="s">
        <v>929</v>
      </c>
      <c r="G2327" t="s">
        <v>929</v>
      </c>
      <c r="H2327" t="s">
        <v>929</v>
      </c>
      <c r="I2327" t="s">
        <v>929</v>
      </c>
      <c r="J2327" t="s">
        <v>929</v>
      </c>
      <c r="K2327" t="s">
        <v>929</v>
      </c>
      <c r="L2327" t="s">
        <v>929</v>
      </c>
      <c r="M2327" t="s">
        <v>929</v>
      </c>
      <c r="N2327" t="s">
        <v>929</v>
      </c>
    </row>
    <row r="2328" spans="1:14">
      <c r="A2328">
        <v>803593</v>
      </c>
      <c r="B2328" t="s">
        <v>96</v>
      </c>
      <c r="C2328" t="s">
        <v>930</v>
      </c>
      <c r="D2328" t="s">
        <v>930</v>
      </c>
      <c r="E2328" t="s">
        <v>929</v>
      </c>
      <c r="F2328" t="s">
        <v>929</v>
      </c>
      <c r="G2328" t="s">
        <v>930</v>
      </c>
      <c r="H2328" t="s">
        <v>929</v>
      </c>
      <c r="I2328" t="s">
        <v>929</v>
      </c>
      <c r="J2328" t="s">
        <v>929</v>
      </c>
      <c r="K2328" t="s">
        <v>929</v>
      </c>
      <c r="L2328" t="s">
        <v>929</v>
      </c>
      <c r="M2328" t="s">
        <v>929</v>
      </c>
      <c r="N2328" t="s">
        <v>929</v>
      </c>
    </row>
    <row r="2329" spans="1:14">
      <c r="A2329">
        <v>803594</v>
      </c>
      <c r="B2329" t="s">
        <v>96</v>
      </c>
      <c r="C2329" t="s">
        <v>929</v>
      </c>
      <c r="D2329" t="s">
        <v>929</v>
      </c>
      <c r="E2329" t="s">
        <v>930</v>
      </c>
      <c r="F2329" t="s">
        <v>930</v>
      </c>
      <c r="G2329" t="s">
        <v>930</v>
      </c>
      <c r="H2329" t="s">
        <v>929</v>
      </c>
      <c r="I2329" t="s">
        <v>929</v>
      </c>
      <c r="J2329" t="s">
        <v>929</v>
      </c>
      <c r="K2329" t="s">
        <v>929</v>
      </c>
      <c r="L2329" t="s">
        <v>929</v>
      </c>
      <c r="M2329" t="s">
        <v>929</v>
      </c>
      <c r="N2329" t="s">
        <v>929</v>
      </c>
    </row>
    <row r="2330" spans="1:14">
      <c r="A2330">
        <v>803595</v>
      </c>
      <c r="B2330" t="s">
        <v>96</v>
      </c>
      <c r="C2330" t="s">
        <v>929</v>
      </c>
      <c r="D2330" t="s">
        <v>929</v>
      </c>
      <c r="E2330" t="s">
        <v>929</v>
      </c>
      <c r="F2330" t="s">
        <v>928</v>
      </c>
      <c r="G2330" t="s">
        <v>928</v>
      </c>
      <c r="H2330" t="s">
        <v>930</v>
      </c>
      <c r="I2330" t="s">
        <v>929</v>
      </c>
      <c r="J2330" t="s">
        <v>929</v>
      </c>
      <c r="K2330" t="s">
        <v>929</v>
      </c>
      <c r="L2330" t="s">
        <v>929</v>
      </c>
      <c r="M2330" t="s">
        <v>929</v>
      </c>
      <c r="N2330" t="s">
        <v>929</v>
      </c>
    </row>
    <row r="2331" spans="1:14">
      <c r="A2331">
        <v>803596</v>
      </c>
      <c r="B2331" t="s">
        <v>96</v>
      </c>
      <c r="C2331" t="s">
        <v>928</v>
      </c>
      <c r="D2331" t="s">
        <v>928</v>
      </c>
      <c r="E2331" t="s">
        <v>930</v>
      </c>
      <c r="F2331" t="s">
        <v>928</v>
      </c>
      <c r="G2331" t="s">
        <v>930</v>
      </c>
      <c r="H2331" t="s">
        <v>930</v>
      </c>
      <c r="I2331" t="s">
        <v>928</v>
      </c>
      <c r="J2331" t="s">
        <v>928</v>
      </c>
      <c r="K2331" t="s">
        <v>929</v>
      </c>
      <c r="L2331" t="s">
        <v>928</v>
      </c>
      <c r="M2331" t="s">
        <v>928</v>
      </c>
      <c r="N2331" t="s">
        <v>929</v>
      </c>
    </row>
    <row r="2332" spans="1:14">
      <c r="A2332">
        <v>803597</v>
      </c>
      <c r="B2332" t="s">
        <v>96</v>
      </c>
      <c r="C2332" t="s">
        <v>930</v>
      </c>
      <c r="D2332" t="s">
        <v>929</v>
      </c>
      <c r="E2332" t="s">
        <v>929</v>
      </c>
      <c r="F2332" t="s">
        <v>930</v>
      </c>
      <c r="G2332" t="s">
        <v>930</v>
      </c>
      <c r="H2332" t="s">
        <v>930</v>
      </c>
      <c r="I2332" t="s">
        <v>929</v>
      </c>
      <c r="J2332" t="s">
        <v>929</v>
      </c>
      <c r="K2332" t="s">
        <v>929</v>
      </c>
      <c r="L2332" t="s">
        <v>929</v>
      </c>
      <c r="M2332" t="s">
        <v>929</v>
      </c>
      <c r="N2332" t="s">
        <v>929</v>
      </c>
    </row>
    <row r="2333" spans="1:14">
      <c r="A2333">
        <v>803598</v>
      </c>
      <c r="B2333" t="s">
        <v>96</v>
      </c>
      <c r="C2333" t="s">
        <v>929</v>
      </c>
      <c r="D2333" t="s">
        <v>930</v>
      </c>
      <c r="E2333" t="s">
        <v>929</v>
      </c>
      <c r="F2333" t="s">
        <v>929</v>
      </c>
      <c r="G2333" t="s">
        <v>929</v>
      </c>
      <c r="H2333" t="s">
        <v>930</v>
      </c>
      <c r="I2333" t="s">
        <v>929</v>
      </c>
      <c r="J2333" t="s">
        <v>929</v>
      </c>
      <c r="K2333" t="s">
        <v>929</v>
      </c>
      <c r="L2333" t="s">
        <v>929</v>
      </c>
      <c r="M2333" t="s">
        <v>929</v>
      </c>
      <c r="N2333" t="s">
        <v>929</v>
      </c>
    </row>
    <row r="2334" spans="1:14">
      <c r="A2334">
        <v>803599</v>
      </c>
      <c r="B2334" t="s">
        <v>96</v>
      </c>
      <c r="C2334" t="s">
        <v>930</v>
      </c>
      <c r="D2334" t="s">
        <v>929</v>
      </c>
      <c r="E2334" t="s">
        <v>930</v>
      </c>
      <c r="F2334" t="s">
        <v>930</v>
      </c>
      <c r="G2334" t="s">
        <v>930</v>
      </c>
      <c r="H2334" t="s">
        <v>929</v>
      </c>
      <c r="I2334" t="s">
        <v>929</v>
      </c>
      <c r="J2334" t="s">
        <v>929</v>
      </c>
      <c r="K2334" t="s">
        <v>929</v>
      </c>
      <c r="L2334" t="s">
        <v>929</v>
      </c>
      <c r="M2334" t="s">
        <v>929</v>
      </c>
      <c r="N2334" t="s">
        <v>929</v>
      </c>
    </row>
    <row r="2335" spans="1:14">
      <c r="A2335">
        <v>803600</v>
      </c>
      <c r="B2335" t="s">
        <v>96</v>
      </c>
      <c r="C2335" t="s">
        <v>930</v>
      </c>
      <c r="D2335" t="s">
        <v>930</v>
      </c>
      <c r="E2335" t="s">
        <v>929</v>
      </c>
      <c r="F2335" t="s">
        <v>929</v>
      </c>
      <c r="G2335" t="s">
        <v>930</v>
      </c>
      <c r="H2335" t="s">
        <v>930</v>
      </c>
      <c r="I2335" t="s">
        <v>929</v>
      </c>
      <c r="J2335" t="s">
        <v>929</v>
      </c>
      <c r="K2335" t="s">
        <v>929</v>
      </c>
      <c r="L2335" t="s">
        <v>929</v>
      </c>
      <c r="M2335" t="s">
        <v>929</v>
      </c>
      <c r="N2335" t="s">
        <v>929</v>
      </c>
    </row>
    <row r="2336" spans="1:14">
      <c r="A2336">
        <v>803602</v>
      </c>
      <c r="B2336" t="s">
        <v>96</v>
      </c>
      <c r="C2336" t="s">
        <v>930</v>
      </c>
      <c r="D2336" t="s">
        <v>930</v>
      </c>
      <c r="E2336" t="s">
        <v>930</v>
      </c>
      <c r="F2336" t="s">
        <v>929</v>
      </c>
      <c r="G2336" t="s">
        <v>929</v>
      </c>
      <c r="H2336" t="s">
        <v>929</v>
      </c>
      <c r="I2336" t="s">
        <v>929</v>
      </c>
      <c r="J2336" t="s">
        <v>929</v>
      </c>
      <c r="K2336" t="s">
        <v>929</v>
      </c>
      <c r="L2336" t="s">
        <v>929</v>
      </c>
      <c r="M2336" t="s">
        <v>929</v>
      </c>
      <c r="N2336" t="s">
        <v>929</v>
      </c>
    </row>
    <row r="2337" spans="1:14">
      <c r="A2337">
        <v>803603</v>
      </c>
      <c r="B2337" t="s">
        <v>96</v>
      </c>
      <c r="C2337" t="s">
        <v>928</v>
      </c>
      <c r="D2337" t="s">
        <v>929</v>
      </c>
      <c r="E2337" t="s">
        <v>929</v>
      </c>
      <c r="F2337" t="s">
        <v>928</v>
      </c>
      <c r="G2337" t="s">
        <v>929</v>
      </c>
      <c r="H2337" t="s">
        <v>930</v>
      </c>
      <c r="I2337" t="s">
        <v>929</v>
      </c>
      <c r="J2337" t="s">
        <v>929</v>
      </c>
      <c r="K2337" t="s">
        <v>929</v>
      </c>
      <c r="L2337" t="s">
        <v>929</v>
      </c>
      <c r="M2337" t="s">
        <v>928</v>
      </c>
      <c r="N2337" t="s">
        <v>928</v>
      </c>
    </row>
    <row r="2338" spans="1:14">
      <c r="A2338">
        <v>803604</v>
      </c>
      <c r="B2338" t="s">
        <v>96</v>
      </c>
      <c r="C2338" t="s">
        <v>928</v>
      </c>
      <c r="D2338" t="s">
        <v>928</v>
      </c>
      <c r="E2338" t="s">
        <v>929</v>
      </c>
      <c r="F2338" t="s">
        <v>928</v>
      </c>
      <c r="G2338" t="s">
        <v>930</v>
      </c>
      <c r="H2338" t="s">
        <v>928</v>
      </c>
      <c r="I2338" t="s">
        <v>930</v>
      </c>
      <c r="J2338" t="s">
        <v>929</v>
      </c>
      <c r="K2338" t="s">
        <v>928</v>
      </c>
      <c r="L2338" t="s">
        <v>929</v>
      </c>
      <c r="M2338" t="s">
        <v>930</v>
      </c>
      <c r="N2338" t="s">
        <v>929</v>
      </c>
    </row>
    <row r="2339" spans="1:14">
      <c r="A2339">
        <v>803605</v>
      </c>
      <c r="B2339" t="s">
        <v>96</v>
      </c>
      <c r="C2339" t="s">
        <v>928</v>
      </c>
      <c r="D2339" t="s">
        <v>928</v>
      </c>
      <c r="E2339" t="s">
        <v>930</v>
      </c>
      <c r="F2339" t="s">
        <v>930</v>
      </c>
      <c r="G2339" t="s">
        <v>929</v>
      </c>
      <c r="H2339" t="s">
        <v>928</v>
      </c>
      <c r="I2339" t="s">
        <v>928</v>
      </c>
      <c r="J2339" t="s">
        <v>928</v>
      </c>
      <c r="K2339" t="s">
        <v>928</v>
      </c>
      <c r="L2339" t="s">
        <v>928</v>
      </c>
      <c r="M2339" t="s">
        <v>929</v>
      </c>
      <c r="N2339" t="s">
        <v>929</v>
      </c>
    </row>
    <row r="2340" spans="1:14">
      <c r="A2340">
        <v>803607</v>
      </c>
      <c r="B2340" t="s">
        <v>96</v>
      </c>
      <c r="C2340" t="s">
        <v>929</v>
      </c>
      <c r="D2340" t="s">
        <v>930</v>
      </c>
      <c r="E2340" t="s">
        <v>929</v>
      </c>
      <c r="F2340" t="s">
        <v>929</v>
      </c>
      <c r="G2340" t="s">
        <v>929</v>
      </c>
      <c r="H2340" t="s">
        <v>929</v>
      </c>
      <c r="I2340" t="s">
        <v>929</v>
      </c>
      <c r="J2340" t="s">
        <v>929</v>
      </c>
      <c r="K2340" t="s">
        <v>929</v>
      </c>
      <c r="L2340" t="s">
        <v>929</v>
      </c>
      <c r="M2340" t="s">
        <v>929</v>
      </c>
      <c r="N2340" t="s">
        <v>929</v>
      </c>
    </row>
    <row r="2341" spans="1:14">
      <c r="A2341">
        <v>803608</v>
      </c>
      <c r="B2341" t="s">
        <v>96</v>
      </c>
      <c r="C2341" t="s">
        <v>930</v>
      </c>
      <c r="D2341" t="s">
        <v>930</v>
      </c>
      <c r="E2341" t="s">
        <v>929</v>
      </c>
      <c r="F2341" t="s">
        <v>930</v>
      </c>
      <c r="G2341" t="s">
        <v>930</v>
      </c>
      <c r="H2341" t="s">
        <v>928</v>
      </c>
      <c r="I2341" t="s">
        <v>928</v>
      </c>
      <c r="J2341" t="s">
        <v>928</v>
      </c>
      <c r="K2341" t="s">
        <v>928</v>
      </c>
      <c r="L2341" t="s">
        <v>929</v>
      </c>
      <c r="M2341" t="s">
        <v>928</v>
      </c>
      <c r="N2341" t="s">
        <v>929</v>
      </c>
    </row>
    <row r="2342" spans="1:14">
      <c r="A2342">
        <v>803609</v>
      </c>
      <c r="B2342" t="s">
        <v>96</v>
      </c>
      <c r="C2342" t="s">
        <v>930</v>
      </c>
      <c r="D2342" t="s">
        <v>930</v>
      </c>
      <c r="E2342" t="s">
        <v>929</v>
      </c>
      <c r="F2342" t="s">
        <v>930</v>
      </c>
      <c r="G2342" t="s">
        <v>929</v>
      </c>
      <c r="H2342" t="s">
        <v>929</v>
      </c>
      <c r="I2342" t="s">
        <v>929</v>
      </c>
      <c r="J2342" t="s">
        <v>929</v>
      </c>
      <c r="K2342" t="s">
        <v>929</v>
      </c>
      <c r="L2342" t="s">
        <v>929</v>
      </c>
      <c r="M2342" t="s">
        <v>929</v>
      </c>
      <c r="N2342" t="s">
        <v>929</v>
      </c>
    </row>
    <row r="2343" spans="1:14">
      <c r="A2343">
        <v>803610</v>
      </c>
      <c r="B2343" t="s">
        <v>96</v>
      </c>
      <c r="C2343" t="s">
        <v>930</v>
      </c>
      <c r="D2343" t="s">
        <v>930</v>
      </c>
      <c r="E2343" t="s">
        <v>930</v>
      </c>
      <c r="F2343" t="s">
        <v>929</v>
      </c>
      <c r="G2343" t="s">
        <v>929</v>
      </c>
      <c r="H2343" t="s">
        <v>929</v>
      </c>
      <c r="I2343" t="s">
        <v>929</v>
      </c>
      <c r="J2343" t="s">
        <v>929</v>
      </c>
      <c r="K2343" t="s">
        <v>929</v>
      </c>
      <c r="L2343" t="s">
        <v>929</v>
      </c>
      <c r="M2343" t="s">
        <v>929</v>
      </c>
      <c r="N2343" t="s">
        <v>929</v>
      </c>
    </row>
    <row r="2344" spans="1:14">
      <c r="A2344">
        <v>803611</v>
      </c>
      <c r="B2344" t="s">
        <v>96</v>
      </c>
      <c r="C2344" t="s">
        <v>929</v>
      </c>
      <c r="D2344" t="s">
        <v>929</v>
      </c>
      <c r="E2344" t="s">
        <v>929</v>
      </c>
      <c r="F2344" t="s">
        <v>929</v>
      </c>
      <c r="G2344" t="s">
        <v>929</v>
      </c>
      <c r="H2344" t="s">
        <v>929</v>
      </c>
      <c r="I2344" t="s">
        <v>929</v>
      </c>
      <c r="J2344" t="s">
        <v>929</v>
      </c>
      <c r="K2344" t="s">
        <v>929</v>
      </c>
      <c r="L2344" t="s">
        <v>929</v>
      </c>
      <c r="M2344" t="s">
        <v>929</v>
      </c>
      <c r="N2344" t="s">
        <v>929</v>
      </c>
    </row>
    <row r="2345" spans="1:14">
      <c r="A2345">
        <v>803612</v>
      </c>
      <c r="B2345" t="s">
        <v>96</v>
      </c>
      <c r="C2345" t="s">
        <v>929</v>
      </c>
      <c r="D2345" t="s">
        <v>929</v>
      </c>
      <c r="E2345" t="s">
        <v>929</v>
      </c>
      <c r="F2345" t="s">
        <v>929</v>
      </c>
      <c r="G2345" t="s">
        <v>929</v>
      </c>
      <c r="H2345" t="s">
        <v>929</v>
      </c>
      <c r="I2345" t="s">
        <v>929</v>
      </c>
      <c r="J2345" t="s">
        <v>929</v>
      </c>
      <c r="K2345" t="s">
        <v>929</v>
      </c>
      <c r="L2345" t="s">
        <v>929</v>
      </c>
      <c r="M2345" t="s">
        <v>929</v>
      </c>
      <c r="N2345" t="s">
        <v>929</v>
      </c>
    </row>
    <row r="2346" spans="1:14">
      <c r="A2346">
        <v>803613</v>
      </c>
      <c r="B2346" t="s">
        <v>96</v>
      </c>
      <c r="C2346" t="s">
        <v>929</v>
      </c>
      <c r="D2346" t="s">
        <v>929</v>
      </c>
      <c r="E2346" t="s">
        <v>929</v>
      </c>
      <c r="F2346" t="s">
        <v>929</v>
      </c>
      <c r="G2346" t="s">
        <v>929</v>
      </c>
      <c r="H2346" t="s">
        <v>929</v>
      </c>
      <c r="I2346" t="s">
        <v>929</v>
      </c>
      <c r="J2346" t="s">
        <v>929</v>
      </c>
      <c r="K2346" t="s">
        <v>929</v>
      </c>
      <c r="L2346" t="s">
        <v>929</v>
      </c>
      <c r="M2346" t="s">
        <v>929</v>
      </c>
      <c r="N2346" t="s">
        <v>929</v>
      </c>
    </row>
    <row r="2347" spans="1:14">
      <c r="A2347">
        <v>803614</v>
      </c>
      <c r="B2347" t="s">
        <v>96</v>
      </c>
      <c r="C2347" t="s">
        <v>929</v>
      </c>
      <c r="D2347" t="s">
        <v>929</v>
      </c>
      <c r="E2347" t="s">
        <v>929</v>
      </c>
      <c r="F2347" t="s">
        <v>929</v>
      </c>
      <c r="G2347" t="s">
        <v>929</v>
      </c>
      <c r="H2347" t="s">
        <v>929</v>
      </c>
      <c r="I2347" t="s">
        <v>929</v>
      </c>
      <c r="J2347" t="s">
        <v>929</v>
      </c>
      <c r="K2347" t="s">
        <v>929</v>
      </c>
      <c r="L2347" t="s">
        <v>929</v>
      </c>
      <c r="M2347" t="s">
        <v>929</v>
      </c>
      <c r="N2347" t="s">
        <v>929</v>
      </c>
    </row>
    <row r="2348" spans="1:14">
      <c r="A2348">
        <v>803615</v>
      </c>
      <c r="B2348" t="s">
        <v>96</v>
      </c>
      <c r="C2348" t="s">
        <v>929</v>
      </c>
      <c r="D2348" t="s">
        <v>929</v>
      </c>
      <c r="E2348" t="s">
        <v>929</v>
      </c>
      <c r="F2348" t="s">
        <v>929</v>
      </c>
      <c r="G2348" t="s">
        <v>929</v>
      </c>
      <c r="H2348" t="s">
        <v>929</v>
      </c>
      <c r="I2348" t="s">
        <v>929</v>
      </c>
      <c r="J2348" t="s">
        <v>929</v>
      </c>
      <c r="K2348" t="s">
        <v>929</v>
      </c>
      <c r="L2348" t="s">
        <v>929</v>
      </c>
      <c r="M2348" t="s">
        <v>929</v>
      </c>
      <c r="N2348" t="s">
        <v>929</v>
      </c>
    </row>
    <row r="2349" spans="1:14">
      <c r="A2349">
        <v>803616</v>
      </c>
      <c r="B2349" t="s">
        <v>96</v>
      </c>
      <c r="C2349" t="s">
        <v>929</v>
      </c>
      <c r="D2349" t="s">
        <v>929</v>
      </c>
      <c r="E2349" t="s">
        <v>929</v>
      </c>
      <c r="F2349" t="s">
        <v>929</v>
      </c>
      <c r="G2349" t="s">
        <v>929</v>
      </c>
      <c r="H2349" t="s">
        <v>929</v>
      </c>
      <c r="I2349" t="s">
        <v>929</v>
      </c>
      <c r="J2349" t="s">
        <v>929</v>
      </c>
      <c r="K2349" t="s">
        <v>929</v>
      </c>
      <c r="L2349" t="s">
        <v>929</v>
      </c>
      <c r="M2349" t="s">
        <v>929</v>
      </c>
      <c r="N2349" t="s">
        <v>929</v>
      </c>
    </row>
    <row r="2350" spans="1:14">
      <c r="A2350">
        <v>803617</v>
      </c>
      <c r="B2350" t="s">
        <v>96</v>
      </c>
      <c r="C2350" t="s">
        <v>929</v>
      </c>
      <c r="D2350" t="s">
        <v>929</v>
      </c>
      <c r="E2350" t="s">
        <v>929</v>
      </c>
      <c r="F2350" t="s">
        <v>929</v>
      </c>
      <c r="G2350" t="s">
        <v>929</v>
      </c>
      <c r="H2350" t="s">
        <v>929</v>
      </c>
      <c r="I2350" t="s">
        <v>929</v>
      </c>
      <c r="J2350" t="s">
        <v>929</v>
      </c>
      <c r="K2350" t="s">
        <v>929</v>
      </c>
      <c r="L2350" t="s">
        <v>929</v>
      </c>
      <c r="M2350" t="s">
        <v>929</v>
      </c>
      <c r="N2350" t="s">
        <v>929</v>
      </c>
    </row>
    <row r="2351" spans="1:14">
      <c r="A2351">
        <v>803618</v>
      </c>
      <c r="B2351" t="s">
        <v>96</v>
      </c>
      <c r="C2351" t="s">
        <v>929</v>
      </c>
      <c r="D2351" t="s">
        <v>929</v>
      </c>
      <c r="E2351" t="s">
        <v>929</v>
      </c>
      <c r="F2351" t="s">
        <v>929</v>
      </c>
      <c r="G2351" t="s">
        <v>929</v>
      </c>
      <c r="H2351" t="s">
        <v>929</v>
      </c>
      <c r="I2351" t="s">
        <v>929</v>
      </c>
      <c r="J2351" t="s">
        <v>929</v>
      </c>
      <c r="K2351" t="s">
        <v>929</v>
      </c>
      <c r="L2351" t="s">
        <v>929</v>
      </c>
      <c r="M2351" t="s">
        <v>929</v>
      </c>
      <c r="N2351" t="s">
        <v>929</v>
      </c>
    </row>
    <row r="2352" spans="1:14">
      <c r="A2352">
        <v>803620</v>
      </c>
      <c r="B2352" t="s">
        <v>96</v>
      </c>
      <c r="C2352" t="s">
        <v>929</v>
      </c>
      <c r="D2352" t="s">
        <v>929</v>
      </c>
      <c r="E2352" t="s">
        <v>929</v>
      </c>
      <c r="F2352" t="s">
        <v>929</v>
      </c>
      <c r="G2352" t="s">
        <v>929</v>
      </c>
      <c r="H2352" t="s">
        <v>929</v>
      </c>
      <c r="I2352" t="s">
        <v>929</v>
      </c>
      <c r="J2352" t="s">
        <v>929</v>
      </c>
      <c r="K2352" t="s">
        <v>929</v>
      </c>
      <c r="L2352" t="s">
        <v>929</v>
      </c>
      <c r="M2352" t="s">
        <v>929</v>
      </c>
      <c r="N2352" t="s">
        <v>929</v>
      </c>
    </row>
    <row r="2353" spans="1:14">
      <c r="A2353">
        <v>803623</v>
      </c>
      <c r="B2353" t="s">
        <v>96</v>
      </c>
      <c r="C2353" t="s">
        <v>930</v>
      </c>
      <c r="D2353" t="s">
        <v>930</v>
      </c>
      <c r="E2353" t="s">
        <v>929</v>
      </c>
      <c r="F2353" t="s">
        <v>929</v>
      </c>
      <c r="G2353" t="s">
        <v>929</v>
      </c>
      <c r="H2353" t="s">
        <v>929</v>
      </c>
      <c r="I2353" t="s">
        <v>929</v>
      </c>
      <c r="J2353" t="s">
        <v>929</v>
      </c>
      <c r="K2353" t="s">
        <v>929</v>
      </c>
      <c r="L2353" t="s">
        <v>929</v>
      </c>
      <c r="M2353" t="s">
        <v>929</v>
      </c>
      <c r="N2353" t="s">
        <v>929</v>
      </c>
    </row>
    <row r="2354" spans="1:14">
      <c r="A2354">
        <v>803624</v>
      </c>
      <c r="B2354" t="s">
        <v>96</v>
      </c>
      <c r="C2354" t="s">
        <v>928</v>
      </c>
      <c r="D2354" t="s">
        <v>928</v>
      </c>
      <c r="E2354" t="s">
        <v>928</v>
      </c>
      <c r="F2354" t="s">
        <v>928</v>
      </c>
      <c r="G2354" t="s">
        <v>928</v>
      </c>
      <c r="H2354" t="s">
        <v>930</v>
      </c>
      <c r="I2354" t="s">
        <v>929</v>
      </c>
      <c r="J2354" t="s">
        <v>929</v>
      </c>
      <c r="K2354" t="s">
        <v>929</v>
      </c>
      <c r="L2354" t="s">
        <v>929</v>
      </c>
      <c r="M2354" t="s">
        <v>929</v>
      </c>
      <c r="N2354" t="s">
        <v>929</v>
      </c>
    </row>
    <row r="2355" spans="1:14">
      <c r="A2355">
        <v>803625</v>
      </c>
      <c r="B2355" t="s">
        <v>96</v>
      </c>
      <c r="C2355" t="s">
        <v>930</v>
      </c>
      <c r="D2355" t="s">
        <v>929</v>
      </c>
      <c r="E2355" t="s">
        <v>930</v>
      </c>
      <c r="F2355" t="s">
        <v>930</v>
      </c>
      <c r="G2355" t="s">
        <v>930</v>
      </c>
      <c r="H2355" t="s">
        <v>930</v>
      </c>
      <c r="I2355" t="s">
        <v>929</v>
      </c>
      <c r="J2355" t="s">
        <v>929</v>
      </c>
      <c r="K2355" t="s">
        <v>929</v>
      </c>
      <c r="L2355" t="s">
        <v>929</v>
      </c>
      <c r="M2355" t="s">
        <v>929</v>
      </c>
      <c r="N2355" t="s">
        <v>929</v>
      </c>
    </row>
    <row r="2356" spans="1:14">
      <c r="A2356">
        <v>803626</v>
      </c>
      <c r="B2356" t="s">
        <v>96</v>
      </c>
      <c r="C2356" t="s">
        <v>930</v>
      </c>
      <c r="D2356" t="s">
        <v>930</v>
      </c>
      <c r="E2356" t="s">
        <v>929</v>
      </c>
      <c r="F2356" t="s">
        <v>928</v>
      </c>
      <c r="G2356" t="s">
        <v>930</v>
      </c>
      <c r="H2356" t="s">
        <v>928</v>
      </c>
      <c r="I2356" t="s">
        <v>928</v>
      </c>
      <c r="J2356" t="s">
        <v>929</v>
      </c>
      <c r="K2356" t="s">
        <v>929</v>
      </c>
      <c r="L2356" t="s">
        <v>929</v>
      </c>
      <c r="M2356" t="s">
        <v>928</v>
      </c>
      <c r="N2356" t="s">
        <v>928</v>
      </c>
    </row>
    <row r="2357" spans="1:14">
      <c r="A2357">
        <v>803628</v>
      </c>
      <c r="B2357" t="s">
        <v>96</v>
      </c>
      <c r="C2357" t="s">
        <v>929</v>
      </c>
      <c r="D2357" t="s">
        <v>930</v>
      </c>
      <c r="E2357" t="s">
        <v>929</v>
      </c>
      <c r="F2357" t="s">
        <v>930</v>
      </c>
      <c r="G2357" t="s">
        <v>929</v>
      </c>
      <c r="H2357" t="s">
        <v>929</v>
      </c>
      <c r="I2357" t="s">
        <v>928</v>
      </c>
      <c r="J2357" t="s">
        <v>929</v>
      </c>
      <c r="K2357" t="s">
        <v>929</v>
      </c>
      <c r="L2357" t="s">
        <v>929</v>
      </c>
      <c r="M2357" t="s">
        <v>928</v>
      </c>
      <c r="N2357" t="s">
        <v>929</v>
      </c>
    </row>
    <row r="2358" spans="1:14">
      <c r="A2358">
        <v>803629</v>
      </c>
      <c r="B2358" t="s">
        <v>96</v>
      </c>
      <c r="C2358" t="s">
        <v>930</v>
      </c>
      <c r="D2358" t="s">
        <v>929</v>
      </c>
      <c r="E2358" t="s">
        <v>929</v>
      </c>
      <c r="F2358" t="s">
        <v>929</v>
      </c>
      <c r="G2358" t="s">
        <v>930</v>
      </c>
      <c r="H2358" t="s">
        <v>930</v>
      </c>
      <c r="I2358" t="s">
        <v>929</v>
      </c>
      <c r="J2358" t="s">
        <v>929</v>
      </c>
      <c r="K2358" t="s">
        <v>929</v>
      </c>
      <c r="L2358" t="s">
        <v>929</v>
      </c>
      <c r="M2358" t="s">
        <v>929</v>
      </c>
      <c r="N2358" t="s">
        <v>929</v>
      </c>
    </row>
    <row r="2359" spans="1:14">
      <c r="A2359">
        <v>803630</v>
      </c>
      <c r="B2359" t="s">
        <v>96</v>
      </c>
      <c r="C2359" t="s">
        <v>930</v>
      </c>
      <c r="D2359" t="s">
        <v>930</v>
      </c>
      <c r="E2359" t="s">
        <v>929</v>
      </c>
      <c r="F2359" t="s">
        <v>930</v>
      </c>
      <c r="G2359" t="s">
        <v>929</v>
      </c>
      <c r="H2359" t="s">
        <v>930</v>
      </c>
      <c r="I2359" t="s">
        <v>929</v>
      </c>
      <c r="J2359" t="s">
        <v>929</v>
      </c>
      <c r="K2359" t="s">
        <v>929</v>
      </c>
      <c r="L2359" t="s">
        <v>929</v>
      </c>
      <c r="M2359" t="s">
        <v>929</v>
      </c>
      <c r="N2359" t="s">
        <v>929</v>
      </c>
    </row>
    <row r="2360" spans="1:14">
      <c r="A2360">
        <v>803631</v>
      </c>
      <c r="B2360" t="s">
        <v>96</v>
      </c>
      <c r="C2360" t="s">
        <v>930</v>
      </c>
      <c r="D2360" t="s">
        <v>930</v>
      </c>
      <c r="E2360" t="s">
        <v>930</v>
      </c>
      <c r="F2360" t="s">
        <v>929</v>
      </c>
      <c r="G2360" t="s">
        <v>929</v>
      </c>
      <c r="H2360" t="s">
        <v>928</v>
      </c>
      <c r="I2360" t="s">
        <v>928</v>
      </c>
      <c r="J2360" t="s">
        <v>928</v>
      </c>
      <c r="K2360" t="s">
        <v>928</v>
      </c>
      <c r="L2360" t="s">
        <v>929</v>
      </c>
      <c r="M2360" t="s">
        <v>928</v>
      </c>
      <c r="N2360" t="s">
        <v>929</v>
      </c>
    </row>
    <row r="2361" spans="1:14">
      <c r="A2361">
        <v>803632</v>
      </c>
      <c r="B2361" t="s">
        <v>96</v>
      </c>
      <c r="C2361" t="s">
        <v>929</v>
      </c>
      <c r="D2361" t="s">
        <v>930</v>
      </c>
      <c r="E2361" t="s">
        <v>929</v>
      </c>
      <c r="F2361" t="s">
        <v>930</v>
      </c>
      <c r="G2361" t="s">
        <v>930</v>
      </c>
      <c r="H2361" t="s">
        <v>930</v>
      </c>
      <c r="I2361" t="s">
        <v>929</v>
      </c>
      <c r="J2361" t="s">
        <v>929</v>
      </c>
      <c r="K2361" t="s">
        <v>929</v>
      </c>
      <c r="L2361" t="s">
        <v>929</v>
      </c>
      <c r="M2361" t="s">
        <v>929</v>
      </c>
      <c r="N2361" t="s">
        <v>929</v>
      </c>
    </row>
    <row r="2362" spans="1:14">
      <c r="A2362">
        <v>803633</v>
      </c>
      <c r="B2362" t="s">
        <v>96</v>
      </c>
      <c r="C2362" t="s">
        <v>929</v>
      </c>
      <c r="D2362" t="s">
        <v>929</v>
      </c>
      <c r="E2362" t="s">
        <v>930</v>
      </c>
      <c r="F2362" t="s">
        <v>929</v>
      </c>
      <c r="G2362" t="s">
        <v>929</v>
      </c>
      <c r="H2362" t="s">
        <v>929</v>
      </c>
      <c r="I2362" t="s">
        <v>929</v>
      </c>
      <c r="J2362" t="s">
        <v>929</v>
      </c>
      <c r="K2362" t="s">
        <v>929</v>
      </c>
      <c r="L2362" t="s">
        <v>929</v>
      </c>
      <c r="M2362" t="s">
        <v>929</v>
      </c>
      <c r="N2362" t="s">
        <v>929</v>
      </c>
    </row>
    <row r="2363" spans="1:14">
      <c r="A2363">
        <v>803636</v>
      </c>
      <c r="B2363" t="s">
        <v>96</v>
      </c>
      <c r="C2363" t="s">
        <v>928</v>
      </c>
      <c r="D2363" t="s">
        <v>928</v>
      </c>
      <c r="E2363" t="s">
        <v>929</v>
      </c>
      <c r="F2363" t="s">
        <v>929</v>
      </c>
      <c r="G2363" t="s">
        <v>930</v>
      </c>
      <c r="H2363" t="s">
        <v>930</v>
      </c>
      <c r="I2363" t="s">
        <v>929</v>
      </c>
      <c r="J2363" t="s">
        <v>929</v>
      </c>
      <c r="K2363" t="s">
        <v>929</v>
      </c>
      <c r="L2363" t="s">
        <v>929</v>
      </c>
      <c r="M2363" t="s">
        <v>929</v>
      </c>
      <c r="N2363" t="s">
        <v>929</v>
      </c>
    </row>
    <row r="2364" spans="1:14">
      <c r="A2364">
        <v>803638</v>
      </c>
      <c r="B2364" t="s">
        <v>96</v>
      </c>
      <c r="C2364" t="s">
        <v>930</v>
      </c>
      <c r="D2364" t="s">
        <v>929</v>
      </c>
      <c r="E2364" t="s">
        <v>929</v>
      </c>
      <c r="F2364" t="s">
        <v>929</v>
      </c>
      <c r="G2364" t="s">
        <v>929</v>
      </c>
      <c r="H2364" t="s">
        <v>930</v>
      </c>
      <c r="I2364" t="s">
        <v>928</v>
      </c>
      <c r="J2364" t="s">
        <v>929</v>
      </c>
      <c r="K2364" t="s">
        <v>929</v>
      </c>
      <c r="L2364" t="s">
        <v>929</v>
      </c>
      <c r="M2364" t="s">
        <v>928</v>
      </c>
      <c r="N2364" t="s">
        <v>929</v>
      </c>
    </row>
    <row r="2365" spans="1:14">
      <c r="A2365">
        <v>803639</v>
      </c>
      <c r="B2365" t="s">
        <v>96</v>
      </c>
      <c r="C2365" t="s">
        <v>930</v>
      </c>
      <c r="D2365" t="s">
        <v>929</v>
      </c>
      <c r="E2365" t="s">
        <v>930</v>
      </c>
      <c r="F2365" t="s">
        <v>929</v>
      </c>
      <c r="G2365" t="s">
        <v>929</v>
      </c>
      <c r="H2365" t="s">
        <v>929</v>
      </c>
      <c r="I2365" t="s">
        <v>929</v>
      </c>
      <c r="J2365" t="s">
        <v>929</v>
      </c>
      <c r="K2365" t="s">
        <v>929</v>
      </c>
      <c r="L2365" t="s">
        <v>929</v>
      </c>
      <c r="M2365" t="s">
        <v>929</v>
      </c>
      <c r="N2365" t="s">
        <v>929</v>
      </c>
    </row>
    <row r="2366" spans="1:14">
      <c r="A2366">
        <v>803640</v>
      </c>
      <c r="B2366" t="s">
        <v>96</v>
      </c>
      <c r="C2366" t="s">
        <v>930</v>
      </c>
      <c r="D2366" t="s">
        <v>929</v>
      </c>
      <c r="E2366" t="s">
        <v>929</v>
      </c>
      <c r="F2366" t="s">
        <v>928</v>
      </c>
      <c r="G2366" t="s">
        <v>930</v>
      </c>
      <c r="H2366" t="s">
        <v>930</v>
      </c>
      <c r="I2366" t="s">
        <v>928</v>
      </c>
      <c r="J2366" t="s">
        <v>929</v>
      </c>
      <c r="K2366" t="s">
        <v>929</v>
      </c>
      <c r="L2366" t="s">
        <v>928</v>
      </c>
      <c r="M2366" t="s">
        <v>929</v>
      </c>
      <c r="N2366" t="s">
        <v>928</v>
      </c>
    </row>
    <row r="2367" spans="1:14">
      <c r="A2367">
        <v>803642</v>
      </c>
      <c r="B2367" t="s">
        <v>96</v>
      </c>
      <c r="C2367" t="s">
        <v>928</v>
      </c>
      <c r="D2367" t="s">
        <v>928</v>
      </c>
      <c r="E2367" t="s">
        <v>929</v>
      </c>
      <c r="F2367" t="s">
        <v>930</v>
      </c>
      <c r="G2367" t="s">
        <v>928</v>
      </c>
      <c r="H2367" t="s">
        <v>929</v>
      </c>
      <c r="I2367" t="s">
        <v>929</v>
      </c>
      <c r="J2367" t="s">
        <v>929</v>
      </c>
      <c r="K2367" t="s">
        <v>929</v>
      </c>
      <c r="L2367" t="s">
        <v>929</v>
      </c>
      <c r="M2367" t="s">
        <v>929</v>
      </c>
      <c r="N2367" t="s">
        <v>929</v>
      </c>
    </row>
    <row r="2368" spans="1:14">
      <c r="A2368">
        <v>803643</v>
      </c>
      <c r="B2368" t="s">
        <v>96</v>
      </c>
      <c r="C2368" t="s">
        <v>930</v>
      </c>
      <c r="D2368" t="s">
        <v>930</v>
      </c>
      <c r="E2368" t="s">
        <v>929</v>
      </c>
      <c r="F2368" t="s">
        <v>930</v>
      </c>
      <c r="G2368" t="s">
        <v>929</v>
      </c>
      <c r="H2368" t="s">
        <v>929</v>
      </c>
      <c r="I2368" t="s">
        <v>929</v>
      </c>
      <c r="J2368" t="s">
        <v>929</v>
      </c>
      <c r="K2368" t="s">
        <v>929</v>
      </c>
      <c r="L2368" t="s">
        <v>929</v>
      </c>
      <c r="M2368" t="s">
        <v>929</v>
      </c>
      <c r="N2368" t="s">
        <v>929</v>
      </c>
    </row>
    <row r="2369" spans="1:14">
      <c r="A2369">
        <v>803645</v>
      </c>
      <c r="B2369" t="s">
        <v>96</v>
      </c>
      <c r="C2369" t="s">
        <v>930</v>
      </c>
      <c r="D2369" t="s">
        <v>930</v>
      </c>
      <c r="E2369" t="s">
        <v>929</v>
      </c>
      <c r="F2369" t="s">
        <v>930</v>
      </c>
      <c r="G2369" t="s">
        <v>930</v>
      </c>
      <c r="H2369" t="s">
        <v>930</v>
      </c>
      <c r="I2369" t="s">
        <v>929</v>
      </c>
      <c r="J2369" t="s">
        <v>929</v>
      </c>
      <c r="K2369" t="s">
        <v>929</v>
      </c>
      <c r="L2369" t="s">
        <v>929</v>
      </c>
      <c r="M2369" t="s">
        <v>929</v>
      </c>
      <c r="N2369" t="s">
        <v>929</v>
      </c>
    </row>
    <row r="2370" spans="1:14">
      <c r="A2370">
        <v>803646</v>
      </c>
      <c r="B2370" t="s">
        <v>96</v>
      </c>
      <c r="C2370" t="s">
        <v>930</v>
      </c>
      <c r="D2370" t="s">
        <v>929</v>
      </c>
      <c r="E2370" t="s">
        <v>929</v>
      </c>
      <c r="F2370" t="s">
        <v>929</v>
      </c>
      <c r="G2370" t="s">
        <v>930</v>
      </c>
      <c r="H2370" t="s">
        <v>929</v>
      </c>
      <c r="I2370" t="s">
        <v>928</v>
      </c>
      <c r="J2370" t="s">
        <v>929</v>
      </c>
      <c r="K2370" t="s">
        <v>929</v>
      </c>
      <c r="L2370" t="s">
        <v>928</v>
      </c>
      <c r="M2370" t="s">
        <v>929</v>
      </c>
      <c r="N2370" t="s">
        <v>929</v>
      </c>
    </row>
    <row r="2371" spans="1:14">
      <c r="A2371">
        <v>803647</v>
      </c>
      <c r="B2371" t="s">
        <v>96</v>
      </c>
      <c r="C2371" t="s">
        <v>930</v>
      </c>
      <c r="D2371" t="s">
        <v>930</v>
      </c>
      <c r="E2371" t="s">
        <v>929</v>
      </c>
      <c r="F2371" t="s">
        <v>929</v>
      </c>
      <c r="G2371" t="s">
        <v>929</v>
      </c>
      <c r="H2371" t="s">
        <v>930</v>
      </c>
      <c r="I2371" t="s">
        <v>929</v>
      </c>
      <c r="J2371" t="s">
        <v>929</v>
      </c>
      <c r="K2371" t="s">
        <v>929</v>
      </c>
      <c r="L2371" t="s">
        <v>929</v>
      </c>
      <c r="M2371" t="s">
        <v>929</v>
      </c>
      <c r="N2371" t="s">
        <v>929</v>
      </c>
    </row>
    <row r="2372" spans="1:14">
      <c r="A2372">
        <v>803648</v>
      </c>
      <c r="B2372" t="s">
        <v>96</v>
      </c>
      <c r="C2372" t="s">
        <v>929</v>
      </c>
      <c r="D2372" t="s">
        <v>929</v>
      </c>
      <c r="E2372" t="s">
        <v>929</v>
      </c>
      <c r="F2372" t="s">
        <v>930</v>
      </c>
      <c r="G2372" t="s">
        <v>929</v>
      </c>
      <c r="H2372" t="s">
        <v>930</v>
      </c>
      <c r="I2372" t="s">
        <v>929</v>
      </c>
      <c r="J2372" t="s">
        <v>929</v>
      </c>
      <c r="K2372" t="s">
        <v>929</v>
      </c>
      <c r="L2372" t="s">
        <v>929</v>
      </c>
      <c r="M2372" t="s">
        <v>929</v>
      </c>
      <c r="N2372" t="s">
        <v>929</v>
      </c>
    </row>
    <row r="2373" spans="1:14">
      <c r="A2373">
        <v>803649</v>
      </c>
      <c r="B2373" t="s">
        <v>96</v>
      </c>
      <c r="C2373" t="s">
        <v>929</v>
      </c>
      <c r="D2373" t="s">
        <v>929</v>
      </c>
      <c r="E2373" t="s">
        <v>929</v>
      </c>
      <c r="F2373" t="s">
        <v>929</v>
      </c>
      <c r="G2373" t="s">
        <v>930</v>
      </c>
      <c r="H2373" t="s">
        <v>930</v>
      </c>
      <c r="I2373" t="s">
        <v>929</v>
      </c>
      <c r="J2373" t="s">
        <v>929</v>
      </c>
      <c r="K2373" t="s">
        <v>929</v>
      </c>
      <c r="L2373" t="s">
        <v>929</v>
      </c>
      <c r="M2373" t="s">
        <v>929</v>
      </c>
      <c r="N2373" t="s">
        <v>929</v>
      </c>
    </row>
    <row r="2374" spans="1:14">
      <c r="A2374">
        <v>803652</v>
      </c>
      <c r="B2374" t="s">
        <v>96</v>
      </c>
      <c r="C2374" t="s">
        <v>929</v>
      </c>
      <c r="D2374" t="s">
        <v>929</v>
      </c>
      <c r="E2374" t="s">
        <v>929</v>
      </c>
      <c r="F2374" t="s">
        <v>929</v>
      </c>
      <c r="G2374" t="s">
        <v>930</v>
      </c>
      <c r="H2374" t="s">
        <v>930</v>
      </c>
      <c r="I2374" t="s">
        <v>929</v>
      </c>
      <c r="J2374" t="s">
        <v>928</v>
      </c>
      <c r="K2374" t="s">
        <v>928</v>
      </c>
      <c r="L2374" t="s">
        <v>929</v>
      </c>
      <c r="M2374" t="s">
        <v>928</v>
      </c>
      <c r="N2374" t="s">
        <v>929</v>
      </c>
    </row>
    <row r="2375" spans="1:14">
      <c r="A2375">
        <v>803653</v>
      </c>
      <c r="B2375" t="s">
        <v>96</v>
      </c>
      <c r="C2375" t="s">
        <v>929</v>
      </c>
      <c r="D2375" t="s">
        <v>928</v>
      </c>
      <c r="E2375" t="s">
        <v>930</v>
      </c>
      <c r="F2375" t="s">
        <v>930</v>
      </c>
      <c r="G2375" t="s">
        <v>928</v>
      </c>
      <c r="H2375" t="s">
        <v>929</v>
      </c>
      <c r="I2375" t="s">
        <v>929</v>
      </c>
      <c r="J2375" t="s">
        <v>929</v>
      </c>
      <c r="K2375" t="s">
        <v>929</v>
      </c>
      <c r="L2375" t="s">
        <v>929</v>
      </c>
      <c r="M2375" t="s">
        <v>929</v>
      </c>
      <c r="N2375" t="s">
        <v>929</v>
      </c>
    </row>
    <row r="2376" spans="1:14">
      <c r="A2376">
        <v>803655</v>
      </c>
      <c r="B2376" t="s">
        <v>96</v>
      </c>
      <c r="C2376" t="s">
        <v>930</v>
      </c>
      <c r="D2376" t="s">
        <v>929</v>
      </c>
      <c r="E2376" t="s">
        <v>929</v>
      </c>
      <c r="F2376" t="s">
        <v>930</v>
      </c>
      <c r="G2376" t="s">
        <v>929</v>
      </c>
      <c r="H2376" t="s">
        <v>929</v>
      </c>
      <c r="I2376" t="s">
        <v>928</v>
      </c>
      <c r="J2376" t="s">
        <v>929</v>
      </c>
      <c r="K2376" t="s">
        <v>929</v>
      </c>
      <c r="L2376" t="s">
        <v>929</v>
      </c>
      <c r="M2376" t="s">
        <v>928</v>
      </c>
      <c r="N2376" t="s">
        <v>929</v>
      </c>
    </row>
    <row r="2377" spans="1:14">
      <c r="A2377">
        <v>803657</v>
      </c>
      <c r="B2377" t="s">
        <v>96</v>
      </c>
      <c r="C2377" t="s">
        <v>930</v>
      </c>
      <c r="D2377" t="s">
        <v>929</v>
      </c>
      <c r="E2377" t="s">
        <v>930</v>
      </c>
      <c r="F2377" t="s">
        <v>930</v>
      </c>
      <c r="G2377" t="s">
        <v>930</v>
      </c>
      <c r="H2377" t="s">
        <v>930</v>
      </c>
      <c r="I2377" t="s">
        <v>929</v>
      </c>
      <c r="J2377" t="s">
        <v>929</v>
      </c>
      <c r="K2377" t="s">
        <v>929</v>
      </c>
      <c r="L2377" t="s">
        <v>929</v>
      </c>
      <c r="M2377" t="s">
        <v>929</v>
      </c>
      <c r="N2377" t="s">
        <v>929</v>
      </c>
    </row>
    <row r="2378" spans="1:14">
      <c r="A2378">
        <v>803658</v>
      </c>
      <c r="B2378" t="s">
        <v>96</v>
      </c>
      <c r="C2378" t="s">
        <v>930</v>
      </c>
      <c r="D2378" t="s">
        <v>930</v>
      </c>
      <c r="E2378" t="s">
        <v>929</v>
      </c>
      <c r="F2378" t="s">
        <v>929</v>
      </c>
      <c r="G2378" t="s">
        <v>929</v>
      </c>
      <c r="H2378" t="s">
        <v>929</v>
      </c>
      <c r="I2378" t="s">
        <v>929</v>
      </c>
      <c r="J2378" t="s">
        <v>929</v>
      </c>
      <c r="K2378" t="s">
        <v>929</v>
      </c>
      <c r="L2378" t="s">
        <v>929</v>
      </c>
      <c r="M2378" t="s">
        <v>929</v>
      </c>
      <c r="N2378" t="s">
        <v>929</v>
      </c>
    </row>
    <row r="2379" spans="1:14">
      <c r="A2379">
        <v>803659</v>
      </c>
      <c r="B2379" t="s">
        <v>96</v>
      </c>
      <c r="C2379" t="s">
        <v>930</v>
      </c>
      <c r="D2379" t="s">
        <v>930</v>
      </c>
      <c r="E2379" t="s">
        <v>929</v>
      </c>
      <c r="F2379" t="s">
        <v>929</v>
      </c>
      <c r="G2379" t="s">
        <v>930</v>
      </c>
      <c r="H2379" t="s">
        <v>930</v>
      </c>
      <c r="I2379" t="s">
        <v>928</v>
      </c>
      <c r="J2379" t="s">
        <v>928</v>
      </c>
      <c r="K2379" t="s">
        <v>929</v>
      </c>
      <c r="L2379" t="s">
        <v>929</v>
      </c>
      <c r="M2379" t="s">
        <v>928</v>
      </c>
      <c r="N2379" t="s">
        <v>929</v>
      </c>
    </row>
    <row r="2380" spans="1:14">
      <c r="A2380">
        <v>803660</v>
      </c>
      <c r="B2380" t="s">
        <v>96</v>
      </c>
      <c r="C2380" t="s">
        <v>929</v>
      </c>
      <c r="D2380" t="s">
        <v>930</v>
      </c>
      <c r="E2380" t="s">
        <v>929</v>
      </c>
      <c r="F2380" t="s">
        <v>929</v>
      </c>
      <c r="G2380" t="s">
        <v>929</v>
      </c>
      <c r="H2380" t="s">
        <v>930</v>
      </c>
      <c r="I2380" t="s">
        <v>929</v>
      </c>
      <c r="J2380" t="s">
        <v>929</v>
      </c>
      <c r="K2380" t="s">
        <v>929</v>
      </c>
      <c r="L2380" t="s">
        <v>929</v>
      </c>
      <c r="M2380" t="s">
        <v>929</v>
      </c>
      <c r="N2380" t="s">
        <v>929</v>
      </c>
    </row>
    <row r="2381" spans="1:14">
      <c r="A2381">
        <v>803661</v>
      </c>
      <c r="B2381" t="s">
        <v>96</v>
      </c>
      <c r="C2381" t="s">
        <v>928</v>
      </c>
      <c r="D2381" t="s">
        <v>930</v>
      </c>
      <c r="E2381" t="s">
        <v>929</v>
      </c>
      <c r="F2381" t="s">
        <v>930</v>
      </c>
      <c r="G2381" t="s">
        <v>928</v>
      </c>
      <c r="H2381" t="s">
        <v>930</v>
      </c>
      <c r="I2381" t="s">
        <v>928</v>
      </c>
      <c r="J2381" t="s">
        <v>929</v>
      </c>
      <c r="K2381" t="s">
        <v>929</v>
      </c>
      <c r="L2381" t="s">
        <v>930</v>
      </c>
      <c r="M2381" t="s">
        <v>928</v>
      </c>
      <c r="N2381" t="s">
        <v>930</v>
      </c>
    </row>
    <row r="2382" spans="1:14">
      <c r="A2382">
        <v>803662</v>
      </c>
      <c r="B2382" t="s">
        <v>96</v>
      </c>
      <c r="C2382" t="s">
        <v>930</v>
      </c>
      <c r="D2382" t="s">
        <v>930</v>
      </c>
      <c r="E2382" t="s">
        <v>929</v>
      </c>
      <c r="F2382" t="s">
        <v>928</v>
      </c>
      <c r="G2382" t="s">
        <v>928</v>
      </c>
      <c r="H2382" t="s">
        <v>929</v>
      </c>
      <c r="I2382" t="s">
        <v>929</v>
      </c>
      <c r="J2382" t="s">
        <v>929</v>
      </c>
      <c r="K2382" t="s">
        <v>929</v>
      </c>
      <c r="L2382" t="s">
        <v>929</v>
      </c>
      <c r="M2382" t="s">
        <v>929</v>
      </c>
      <c r="N2382" t="s">
        <v>929</v>
      </c>
    </row>
    <row r="2383" spans="1:14">
      <c r="A2383">
        <v>803663</v>
      </c>
      <c r="B2383" t="s">
        <v>96</v>
      </c>
      <c r="C2383" t="s">
        <v>930</v>
      </c>
      <c r="D2383" t="s">
        <v>930</v>
      </c>
      <c r="E2383" t="s">
        <v>929</v>
      </c>
      <c r="F2383" t="s">
        <v>929</v>
      </c>
      <c r="G2383" t="s">
        <v>930</v>
      </c>
      <c r="H2383" t="s">
        <v>930</v>
      </c>
      <c r="I2383" t="s">
        <v>929</v>
      </c>
      <c r="J2383" t="s">
        <v>929</v>
      </c>
      <c r="K2383" t="s">
        <v>929</v>
      </c>
      <c r="L2383" t="s">
        <v>929</v>
      </c>
      <c r="M2383" t="s">
        <v>929</v>
      </c>
      <c r="N2383" t="s">
        <v>929</v>
      </c>
    </row>
    <row r="2384" spans="1:14">
      <c r="A2384">
        <v>803664</v>
      </c>
      <c r="B2384" t="s">
        <v>96</v>
      </c>
      <c r="C2384" t="s">
        <v>928</v>
      </c>
      <c r="D2384" t="s">
        <v>930</v>
      </c>
      <c r="E2384" t="s">
        <v>930</v>
      </c>
      <c r="F2384" t="s">
        <v>928</v>
      </c>
      <c r="G2384" t="s">
        <v>928</v>
      </c>
      <c r="H2384" t="s">
        <v>928</v>
      </c>
      <c r="I2384" t="s">
        <v>929</v>
      </c>
      <c r="J2384" t="s">
        <v>928</v>
      </c>
      <c r="K2384" t="s">
        <v>929</v>
      </c>
      <c r="L2384" t="s">
        <v>929</v>
      </c>
      <c r="M2384" t="s">
        <v>929</v>
      </c>
      <c r="N2384" t="s">
        <v>929</v>
      </c>
    </row>
    <row r="2385" spans="1:14">
      <c r="A2385">
        <v>803665</v>
      </c>
      <c r="B2385" t="s">
        <v>96</v>
      </c>
      <c r="C2385" t="s">
        <v>930</v>
      </c>
      <c r="D2385" t="s">
        <v>928</v>
      </c>
      <c r="E2385" t="s">
        <v>929</v>
      </c>
      <c r="F2385" t="s">
        <v>930</v>
      </c>
      <c r="G2385" t="s">
        <v>930</v>
      </c>
      <c r="H2385" t="s">
        <v>928</v>
      </c>
      <c r="I2385" t="s">
        <v>929</v>
      </c>
      <c r="J2385" t="s">
        <v>929</v>
      </c>
      <c r="K2385" t="s">
        <v>929</v>
      </c>
      <c r="L2385" t="s">
        <v>929</v>
      </c>
      <c r="M2385" t="s">
        <v>929</v>
      </c>
      <c r="N2385" t="s">
        <v>929</v>
      </c>
    </row>
    <row r="2386" spans="1:14">
      <c r="A2386">
        <v>803666</v>
      </c>
      <c r="B2386" t="s">
        <v>96</v>
      </c>
      <c r="C2386" t="s">
        <v>929</v>
      </c>
      <c r="D2386" t="s">
        <v>928</v>
      </c>
      <c r="E2386" t="s">
        <v>929</v>
      </c>
      <c r="F2386" t="s">
        <v>930</v>
      </c>
      <c r="G2386" t="s">
        <v>929</v>
      </c>
      <c r="H2386" t="s">
        <v>929</v>
      </c>
      <c r="I2386" t="s">
        <v>930</v>
      </c>
      <c r="J2386" t="s">
        <v>929</v>
      </c>
      <c r="K2386" t="s">
        <v>929</v>
      </c>
      <c r="L2386" t="s">
        <v>929</v>
      </c>
      <c r="M2386" t="s">
        <v>929</v>
      </c>
      <c r="N2386" t="s">
        <v>930</v>
      </c>
    </row>
    <row r="2387" spans="1:14">
      <c r="A2387">
        <v>803667</v>
      </c>
      <c r="B2387" t="s">
        <v>96</v>
      </c>
      <c r="C2387" t="s">
        <v>930</v>
      </c>
      <c r="D2387" t="s">
        <v>929</v>
      </c>
      <c r="E2387" t="s">
        <v>929</v>
      </c>
      <c r="F2387" t="s">
        <v>930</v>
      </c>
      <c r="G2387" t="s">
        <v>930</v>
      </c>
      <c r="H2387" t="s">
        <v>928</v>
      </c>
      <c r="I2387" t="s">
        <v>929</v>
      </c>
      <c r="J2387" t="s">
        <v>928</v>
      </c>
      <c r="K2387" t="s">
        <v>929</v>
      </c>
      <c r="L2387" t="s">
        <v>929</v>
      </c>
      <c r="M2387" t="s">
        <v>929</v>
      </c>
      <c r="N2387" t="s">
        <v>930</v>
      </c>
    </row>
    <row r="2388" spans="1:14">
      <c r="A2388">
        <v>803668</v>
      </c>
      <c r="B2388" t="s">
        <v>96</v>
      </c>
      <c r="C2388" t="s">
        <v>930</v>
      </c>
      <c r="D2388" t="s">
        <v>929</v>
      </c>
      <c r="E2388" t="s">
        <v>929</v>
      </c>
      <c r="F2388" t="s">
        <v>930</v>
      </c>
      <c r="G2388" t="s">
        <v>930</v>
      </c>
      <c r="H2388" t="s">
        <v>930</v>
      </c>
      <c r="I2388" t="s">
        <v>929</v>
      </c>
      <c r="J2388" t="s">
        <v>929</v>
      </c>
      <c r="K2388" t="s">
        <v>929</v>
      </c>
      <c r="L2388" t="s">
        <v>929</v>
      </c>
      <c r="M2388" t="s">
        <v>929</v>
      </c>
      <c r="N2388" t="s">
        <v>929</v>
      </c>
    </row>
    <row r="2389" spans="1:14">
      <c r="A2389">
        <v>803669</v>
      </c>
      <c r="B2389" t="s">
        <v>96</v>
      </c>
      <c r="C2389" t="s">
        <v>928</v>
      </c>
      <c r="D2389" t="s">
        <v>930</v>
      </c>
      <c r="E2389" t="s">
        <v>930</v>
      </c>
      <c r="F2389" t="s">
        <v>929</v>
      </c>
      <c r="G2389" t="s">
        <v>929</v>
      </c>
      <c r="H2389" t="s">
        <v>928</v>
      </c>
      <c r="I2389" t="s">
        <v>929</v>
      </c>
      <c r="J2389" t="s">
        <v>929</v>
      </c>
      <c r="K2389" t="s">
        <v>929</v>
      </c>
      <c r="L2389" t="s">
        <v>929</v>
      </c>
      <c r="M2389" t="s">
        <v>929</v>
      </c>
      <c r="N2389" t="s">
        <v>929</v>
      </c>
    </row>
    <row r="2390" spans="1:14">
      <c r="A2390">
        <v>803670</v>
      </c>
      <c r="B2390" t="s">
        <v>96</v>
      </c>
      <c r="C2390" t="s">
        <v>930</v>
      </c>
      <c r="D2390" t="s">
        <v>930</v>
      </c>
      <c r="E2390" t="s">
        <v>929</v>
      </c>
      <c r="F2390" t="s">
        <v>929</v>
      </c>
      <c r="G2390" t="s">
        <v>929</v>
      </c>
      <c r="H2390" t="s">
        <v>930</v>
      </c>
      <c r="I2390" t="s">
        <v>929</v>
      </c>
      <c r="J2390" t="s">
        <v>929</v>
      </c>
      <c r="K2390" t="s">
        <v>929</v>
      </c>
      <c r="L2390" t="s">
        <v>929</v>
      </c>
      <c r="M2390" t="s">
        <v>929</v>
      </c>
      <c r="N2390" t="s">
        <v>929</v>
      </c>
    </row>
    <row r="2391" spans="1:14">
      <c r="A2391">
        <v>803671</v>
      </c>
      <c r="B2391" t="s">
        <v>96</v>
      </c>
      <c r="C2391" t="s">
        <v>929</v>
      </c>
      <c r="D2391" t="s">
        <v>930</v>
      </c>
      <c r="E2391" t="s">
        <v>930</v>
      </c>
      <c r="F2391" t="s">
        <v>930</v>
      </c>
      <c r="G2391" t="s">
        <v>930</v>
      </c>
      <c r="H2391" t="s">
        <v>930</v>
      </c>
      <c r="I2391" t="s">
        <v>929</v>
      </c>
      <c r="J2391" t="s">
        <v>929</v>
      </c>
      <c r="K2391" t="s">
        <v>929</v>
      </c>
      <c r="L2391" t="s">
        <v>929</v>
      </c>
      <c r="M2391" t="s">
        <v>929</v>
      </c>
      <c r="N2391" t="s">
        <v>929</v>
      </c>
    </row>
    <row r="2392" spans="1:14">
      <c r="A2392">
        <v>803672</v>
      </c>
      <c r="B2392" t="s">
        <v>96</v>
      </c>
      <c r="C2392" t="s">
        <v>928</v>
      </c>
      <c r="D2392" t="s">
        <v>930</v>
      </c>
      <c r="E2392" t="s">
        <v>929</v>
      </c>
      <c r="F2392" t="s">
        <v>930</v>
      </c>
      <c r="G2392" t="s">
        <v>928</v>
      </c>
      <c r="H2392" t="s">
        <v>928</v>
      </c>
      <c r="I2392" t="s">
        <v>929</v>
      </c>
      <c r="J2392" t="s">
        <v>928</v>
      </c>
      <c r="K2392" t="s">
        <v>929</v>
      </c>
      <c r="L2392" t="s">
        <v>928</v>
      </c>
      <c r="M2392" t="s">
        <v>928</v>
      </c>
      <c r="N2392" t="s">
        <v>929</v>
      </c>
    </row>
    <row r="2393" spans="1:14">
      <c r="A2393">
        <v>803673</v>
      </c>
      <c r="B2393" t="s">
        <v>96</v>
      </c>
      <c r="C2393" t="s">
        <v>930</v>
      </c>
      <c r="D2393" t="s">
        <v>930</v>
      </c>
      <c r="E2393" t="s">
        <v>929</v>
      </c>
      <c r="F2393" t="s">
        <v>928</v>
      </c>
      <c r="G2393" t="s">
        <v>928</v>
      </c>
      <c r="H2393" t="s">
        <v>928</v>
      </c>
      <c r="I2393" t="s">
        <v>928</v>
      </c>
      <c r="J2393" t="s">
        <v>930</v>
      </c>
      <c r="K2393" t="s">
        <v>930</v>
      </c>
      <c r="L2393" t="s">
        <v>928</v>
      </c>
      <c r="M2393" t="s">
        <v>928</v>
      </c>
      <c r="N2393" t="s">
        <v>928</v>
      </c>
    </row>
    <row r="2394" spans="1:14">
      <c r="A2394">
        <v>803674</v>
      </c>
      <c r="B2394" t="s">
        <v>96</v>
      </c>
      <c r="C2394" t="s">
        <v>928</v>
      </c>
      <c r="D2394" t="s">
        <v>930</v>
      </c>
      <c r="E2394" t="s">
        <v>929</v>
      </c>
      <c r="F2394" t="s">
        <v>930</v>
      </c>
      <c r="G2394" t="s">
        <v>929</v>
      </c>
      <c r="H2394" t="s">
        <v>929</v>
      </c>
      <c r="I2394" t="s">
        <v>930</v>
      </c>
      <c r="J2394" t="s">
        <v>930</v>
      </c>
      <c r="K2394" t="s">
        <v>929</v>
      </c>
      <c r="L2394" t="s">
        <v>929</v>
      </c>
      <c r="M2394" t="s">
        <v>929</v>
      </c>
      <c r="N2394" t="s">
        <v>929</v>
      </c>
    </row>
    <row r="2395" spans="1:14">
      <c r="A2395">
        <v>803676</v>
      </c>
      <c r="B2395" t="s">
        <v>96</v>
      </c>
      <c r="C2395" t="s">
        <v>930</v>
      </c>
      <c r="D2395" t="s">
        <v>930</v>
      </c>
      <c r="E2395" t="s">
        <v>929</v>
      </c>
      <c r="F2395" t="s">
        <v>930</v>
      </c>
      <c r="G2395" t="s">
        <v>929</v>
      </c>
      <c r="H2395" t="s">
        <v>929</v>
      </c>
      <c r="I2395" t="s">
        <v>929</v>
      </c>
      <c r="J2395" t="s">
        <v>929</v>
      </c>
      <c r="K2395" t="s">
        <v>929</v>
      </c>
      <c r="L2395" t="s">
        <v>929</v>
      </c>
      <c r="M2395" t="s">
        <v>929</v>
      </c>
      <c r="N2395" t="s">
        <v>929</v>
      </c>
    </row>
    <row r="2396" spans="1:14">
      <c r="A2396">
        <v>803677</v>
      </c>
      <c r="B2396" t="s">
        <v>96</v>
      </c>
      <c r="C2396" t="s">
        <v>930</v>
      </c>
      <c r="D2396" t="s">
        <v>928</v>
      </c>
      <c r="E2396" t="s">
        <v>930</v>
      </c>
      <c r="F2396" t="s">
        <v>929</v>
      </c>
      <c r="G2396" t="s">
        <v>930</v>
      </c>
      <c r="H2396" t="s">
        <v>928</v>
      </c>
      <c r="I2396" t="s">
        <v>929</v>
      </c>
      <c r="J2396" t="s">
        <v>929</v>
      </c>
      <c r="K2396" t="s">
        <v>929</v>
      </c>
      <c r="L2396" t="s">
        <v>929</v>
      </c>
      <c r="M2396" t="s">
        <v>929</v>
      </c>
      <c r="N2396" t="s">
        <v>929</v>
      </c>
    </row>
    <row r="2397" spans="1:14">
      <c r="A2397">
        <v>803678</v>
      </c>
      <c r="B2397" t="s">
        <v>96</v>
      </c>
      <c r="C2397" t="s">
        <v>930</v>
      </c>
      <c r="D2397" t="s">
        <v>930</v>
      </c>
      <c r="E2397" t="s">
        <v>929</v>
      </c>
      <c r="F2397" t="s">
        <v>930</v>
      </c>
      <c r="G2397" t="s">
        <v>930</v>
      </c>
      <c r="H2397" t="s">
        <v>929</v>
      </c>
      <c r="I2397" t="s">
        <v>929</v>
      </c>
      <c r="J2397" t="s">
        <v>929</v>
      </c>
      <c r="K2397" t="s">
        <v>929</v>
      </c>
      <c r="L2397" t="s">
        <v>929</v>
      </c>
      <c r="M2397" t="s">
        <v>929</v>
      </c>
      <c r="N2397" t="s">
        <v>929</v>
      </c>
    </row>
    <row r="2398" spans="1:14">
      <c r="A2398">
        <v>803681</v>
      </c>
      <c r="B2398" t="s">
        <v>96</v>
      </c>
      <c r="C2398" t="s">
        <v>928</v>
      </c>
      <c r="D2398" t="s">
        <v>928</v>
      </c>
      <c r="E2398" t="s">
        <v>928</v>
      </c>
      <c r="F2398" t="s">
        <v>928</v>
      </c>
      <c r="G2398" t="s">
        <v>928</v>
      </c>
      <c r="H2398" t="s">
        <v>930</v>
      </c>
      <c r="I2398" t="s">
        <v>929</v>
      </c>
      <c r="J2398" t="s">
        <v>929</v>
      </c>
      <c r="K2398" t="s">
        <v>929</v>
      </c>
      <c r="L2398" t="s">
        <v>928</v>
      </c>
      <c r="M2398" t="s">
        <v>928</v>
      </c>
      <c r="N2398" t="s">
        <v>929</v>
      </c>
    </row>
    <row r="2399" spans="1:14">
      <c r="A2399">
        <v>803682</v>
      </c>
      <c r="B2399" t="s">
        <v>96</v>
      </c>
      <c r="C2399" t="s">
        <v>930</v>
      </c>
      <c r="D2399" t="s">
        <v>930</v>
      </c>
      <c r="E2399" t="s">
        <v>930</v>
      </c>
      <c r="F2399" t="s">
        <v>929</v>
      </c>
      <c r="G2399" t="s">
        <v>930</v>
      </c>
      <c r="H2399" t="s">
        <v>928</v>
      </c>
      <c r="I2399" t="s">
        <v>929</v>
      </c>
      <c r="J2399" t="s">
        <v>928</v>
      </c>
      <c r="K2399" t="s">
        <v>929</v>
      </c>
      <c r="L2399" t="s">
        <v>929</v>
      </c>
      <c r="M2399" t="s">
        <v>928</v>
      </c>
      <c r="N2399" t="s">
        <v>928</v>
      </c>
    </row>
    <row r="2400" spans="1:14">
      <c r="A2400">
        <v>803683</v>
      </c>
      <c r="B2400" t="s">
        <v>96</v>
      </c>
      <c r="C2400" t="s">
        <v>930</v>
      </c>
      <c r="D2400" t="s">
        <v>930</v>
      </c>
      <c r="E2400" t="s">
        <v>930</v>
      </c>
      <c r="F2400" t="s">
        <v>930</v>
      </c>
      <c r="G2400" t="s">
        <v>929</v>
      </c>
      <c r="H2400" t="s">
        <v>929</v>
      </c>
      <c r="I2400" t="s">
        <v>929</v>
      </c>
      <c r="J2400" t="s">
        <v>929</v>
      </c>
      <c r="K2400" t="s">
        <v>929</v>
      </c>
      <c r="L2400" t="s">
        <v>929</v>
      </c>
      <c r="M2400" t="s">
        <v>929</v>
      </c>
      <c r="N2400" t="s">
        <v>929</v>
      </c>
    </row>
    <row r="2401" spans="1:14">
      <c r="A2401">
        <v>803685</v>
      </c>
      <c r="B2401" t="s">
        <v>96</v>
      </c>
      <c r="C2401" t="s">
        <v>928</v>
      </c>
      <c r="D2401" t="s">
        <v>928</v>
      </c>
      <c r="E2401" t="s">
        <v>930</v>
      </c>
      <c r="F2401" t="s">
        <v>930</v>
      </c>
      <c r="G2401" t="s">
        <v>928</v>
      </c>
      <c r="H2401" t="s">
        <v>928</v>
      </c>
      <c r="I2401" t="s">
        <v>928</v>
      </c>
      <c r="J2401" t="s">
        <v>929</v>
      </c>
      <c r="K2401" t="s">
        <v>929</v>
      </c>
      <c r="L2401" t="s">
        <v>929</v>
      </c>
      <c r="M2401" t="s">
        <v>928</v>
      </c>
      <c r="N2401" t="s">
        <v>929</v>
      </c>
    </row>
    <row r="2402" spans="1:14">
      <c r="A2402">
        <v>803688</v>
      </c>
      <c r="B2402" t="s">
        <v>96</v>
      </c>
      <c r="C2402" t="s">
        <v>930</v>
      </c>
      <c r="D2402" t="s">
        <v>929</v>
      </c>
      <c r="E2402" t="s">
        <v>929</v>
      </c>
      <c r="F2402" t="s">
        <v>930</v>
      </c>
      <c r="G2402" t="s">
        <v>930</v>
      </c>
      <c r="H2402" t="s">
        <v>929</v>
      </c>
      <c r="I2402" t="s">
        <v>929</v>
      </c>
      <c r="J2402" t="s">
        <v>929</v>
      </c>
      <c r="K2402" t="s">
        <v>929</v>
      </c>
      <c r="L2402" t="s">
        <v>929</v>
      </c>
      <c r="M2402" t="s">
        <v>929</v>
      </c>
      <c r="N2402" t="s">
        <v>929</v>
      </c>
    </row>
    <row r="2403" spans="1:14">
      <c r="A2403">
        <v>803689</v>
      </c>
      <c r="B2403" t="s">
        <v>96</v>
      </c>
      <c r="C2403" t="s">
        <v>928</v>
      </c>
      <c r="D2403" t="s">
        <v>930</v>
      </c>
      <c r="E2403" t="s">
        <v>928</v>
      </c>
      <c r="F2403" t="s">
        <v>928</v>
      </c>
      <c r="G2403" t="s">
        <v>928</v>
      </c>
      <c r="H2403" t="s">
        <v>929</v>
      </c>
      <c r="I2403" t="s">
        <v>929</v>
      </c>
      <c r="J2403" t="s">
        <v>929</v>
      </c>
      <c r="K2403" t="s">
        <v>929</v>
      </c>
      <c r="L2403" t="s">
        <v>929</v>
      </c>
      <c r="M2403" t="s">
        <v>928</v>
      </c>
      <c r="N2403" t="s">
        <v>929</v>
      </c>
    </row>
    <row r="2404" spans="1:14">
      <c r="A2404">
        <v>803690</v>
      </c>
      <c r="B2404" t="s">
        <v>96</v>
      </c>
      <c r="C2404" t="s">
        <v>929</v>
      </c>
      <c r="D2404" t="s">
        <v>930</v>
      </c>
      <c r="E2404" t="s">
        <v>929</v>
      </c>
      <c r="F2404" t="s">
        <v>929</v>
      </c>
      <c r="G2404" t="s">
        <v>930</v>
      </c>
      <c r="H2404" t="s">
        <v>929</v>
      </c>
      <c r="I2404" t="s">
        <v>929</v>
      </c>
      <c r="J2404" t="s">
        <v>929</v>
      </c>
      <c r="K2404" t="s">
        <v>929</v>
      </c>
      <c r="L2404" t="s">
        <v>929</v>
      </c>
      <c r="M2404" t="s">
        <v>929</v>
      </c>
      <c r="N2404" t="s">
        <v>929</v>
      </c>
    </row>
    <row r="2405" spans="1:14">
      <c r="A2405">
        <v>803691</v>
      </c>
      <c r="B2405" t="s">
        <v>96</v>
      </c>
      <c r="C2405" t="s">
        <v>930</v>
      </c>
      <c r="D2405" t="s">
        <v>930</v>
      </c>
      <c r="E2405" t="s">
        <v>929</v>
      </c>
      <c r="F2405" t="s">
        <v>930</v>
      </c>
      <c r="G2405" t="s">
        <v>930</v>
      </c>
      <c r="H2405" t="s">
        <v>929</v>
      </c>
      <c r="I2405" t="s">
        <v>929</v>
      </c>
      <c r="J2405" t="s">
        <v>929</v>
      </c>
      <c r="K2405" t="s">
        <v>929</v>
      </c>
      <c r="L2405" t="s">
        <v>929</v>
      </c>
      <c r="M2405" t="s">
        <v>929</v>
      </c>
      <c r="N2405" t="s">
        <v>929</v>
      </c>
    </row>
    <row r="2406" spans="1:14">
      <c r="A2406">
        <v>803692</v>
      </c>
      <c r="B2406" t="s">
        <v>96</v>
      </c>
      <c r="C2406" t="s">
        <v>930</v>
      </c>
      <c r="D2406" t="s">
        <v>929</v>
      </c>
      <c r="E2406" t="s">
        <v>929</v>
      </c>
      <c r="F2406" t="s">
        <v>929</v>
      </c>
      <c r="G2406" t="s">
        <v>929</v>
      </c>
      <c r="H2406" t="s">
        <v>930</v>
      </c>
      <c r="I2406" t="s">
        <v>929</v>
      </c>
      <c r="J2406" t="s">
        <v>929</v>
      </c>
      <c r="K2406" t="s">
        <v>929</v>
      </c>
      <c r="L2406" t="s">
        <v>929</v>
      </c>
      <c r="M2406" t="s">
        <v>929</v>
      </c>
      <c r="N2406" t="s">
        <v>929</v>
      </c>
    </row>
    <row r="2407" spans="1:14">
      <c r="A2407">
        <v>803693</v>
      </c>
      <c r="B2407" t="s">
        <v>96</v>
      </c>
      <c r="C2407" t="s">
        <v>930</v>
      </c>
      <c r="D2407" t="s">
        <v>929</v>
      </c>
      <c r="E2407" t="s">
        <v>929</v>
      </c>
      <c r="F2407" t="s">
        <v>930</v>
      </c>
      <c r="G2407" t="s">
        <v>929</v>
      </c>
      <c r="H2407" t="s">
        <v>929</v>
      </c>
      <c r="I2407" t="s">
        <v>929</v>
      </c>
      <c r="J2407" t="s">
        <v>929</v>
      </c>
      <c r="K2407" t="s">
        <v>929</v>
      </c>
      <c r="L2407" t="s">
        <v>929</v>
      </c>
      <c r="M2407" t="s">
        <v>929</v>
      </c>
      <c r="N2407" t="s">
        <v>929</v>
      </c>
    </row>
    <row r="2408" spans="1:14">
      <c r="A2408">
        <v>803694</v>
      </c>
      <c r="B2408" t="s">
        <v>96</v>
      </c>
      <c r="C2408" t="s">
        <v>930</v>
      </c>
      <c r="D2408" t="s">
        <v>929</v>
      </c>
      <c r="E2408" t="s">
        <v>929</v>
      </c>
      <c r="F2408" t="s">
        <v>930</v>
      </c>
      <c r="G2408" t="s">
        <v>929</v>
      </c>
      <c r="H2408" t="s">
        <v>929</v>
      </c>
      <c r="I2408" t="s">
        <v>929</v>
      </c>
      <c r="J2408" t="s">
        <v>929</v>
      </c>
      <c r="K2408" t="s">
        <v>929</v>
      </c>
      <c r="L2408" t="s">
        <v>929</v>
      </c>
      <c r="M2408" t="s">
        <v>929</v>
      </c>
      <c r="N2408" t="s">
        <v>929</v>
      </c>
    </row>
    <row r="2409" spans="1:14">
      <c r="A2409">
        <v>803700</v>
      </c>
      <c r="B2409" t="s">
        <v>96</v>
      </c>
      <c r="C2409" t="s">
        <v>930</v>
      </c>
      <c r="D2409" t="s">
        <v>930</v>
      </c>
      <c r="E2409" t="s">
        <v>929</v>
      </c>
      <c r="F2409" t="s">
        <v>930</v>
      </c>
      <c r="G2409" t="s">
        <v>929</v>
      </c>
      <c r="H2409" t="s">
        <v>929</v>
      </c>
      <c r="I2409" t="s">
        <v>929</v>
      </c>
      <c r="J2409" t="s">
        <v>929</v>
      </c>
      <c r="K2409" t="s">
        <v>929</v>
      </c>
      <c r="L2409" t="s">
        <v>929</v>
      </c>
      <c r="M2409" t="s">
        <v>929</v>
      </c>
      <c r="N2409" t="s">
        <v>929</v>
      </c>
    </row>
    <row r="2410" spans="1:14">
      <c r="A2410">
        <v>803702</v>
      </c>
      <c r="B2410" t="s">
        <v>96</v>
      </c>
      <c r="C2410" t="s">
        <v>929</v>
      </c>
      <c r="D2410" t="s">
        <v>930</v>
      </c>
      <c r="E2410" t="s">
        <v>930</v>
      </c>
      <c r="F2410" t="s">
        <v>930</v>
      </c>
      <c r="G2410" t="s">
        <v>930</v>
      </c>
      <c r="H2410" t="s">
        <v>930</v>
      </c>
      <c r="I2410" t="s">
        <v>929</v>
      </c>
      <c r="J2410" t="s">
        <v>929</v>
      </c>
      <c r="K2410" t="s">
        <v>929</v>
      </c>
      <c r="L2410" t="s">
        <v>929</v>
      </c>
      <c r="M2410" t="s">
        <v>929</v>
      </c>
      <c r="N2410" t="s">
        <v>929</v>
      </c>
    </row>
    <row r="2411" spans="1:14">
      <c r="A2411">
        <v>803703</v>
      </c>
      <c r="B2411" t="s">
        <v>96</v>
      </c>
      <c r="C2411" t="s">
        <v>930</v>
      </c>
      <c r="D2411" t="s">
        <v>930</v>
      </c>
      <c r="E2411" t="s">
        <v>930</v>
      </c>
      <c r="F2411" t="s">
        <v>930</v>
      </c>
      <c r="G2411" t="s">
        <v>930</v>
      </c>
      <c r="H2411" t="s">
        <v>930</v>
      </c>
      <c r="I2411" t="s">
        <v>929</v>
      </c>
      <c r="J2411" t="s">
        <v>929</v>
      </c>
      <c r="K2411" t="s">
        <v>929</v>
      </c>
      <c r="L2411" t="s">
        <v>929</v>
      </c>
      <c r="M2411" t="s">
        <v>929</v>
      </c>
      <c r="N2411" t="s">
        <v>929</v>
      </c>
    </row>
    <row r="2412" spans="1:14">
      <c r="A2412">
        <v>803704</v>
      </c>
      <c r="B2412" t="s">
        <v>96</v>
      </c>
      <c r="C2412" t="s">
        <v>930</v>
      </c>
      <c r="D2412" t="s">
        <v>929</v>
      </c>
      <c r="E2412" t="s">
        <v>929</v>
      </c>
      <c r="F2412" t="s">
        <v>930</v>
      </c>
      <c r="G2412" t="s">
        <v>930</v>
      </c>
      <c r="H2412" t="s">
        <v>930</v>
      </c>
      <c r="I2412" t="s">
        <v>929</v>
      </c>
      <c r="J2412" t="s">
        <v>929</v>
      </c>
      <c r="K2412" t="s">
        <v>929</v>
      </c>
      <c r="L2412" t="s">
        <v>929</v>
      </c>
      <c r="M2412" t="s">
        <v>929</v>
      </c>
      <c r="N2412" t="s">
        <v>929</v>
      </c>
    </row>
    <row r="2413" spans="1:14">
      <c r="A2413">
        <v>803706</v>
      </c>
      <c r="B2413" t="s">
        <v>96</v>
      </c>
      <c r="C2413" t="s">
        <v>928</v>
      </c>
      <c r="D2413" t="s">
        <v>928</v>
      </c>
      <c r="E2413" t="s">
        <v>928</v>
      </c>
      <c r="F2413" t="s">
        <v>928</v>
      </c>
      <c r="G2413" t="s">
        <v>929</v>
      </c>
      <c r="H2413" t="s">
        <v>928</v>
      </c>
      <c r="I2413" t="s">
        <v>930</v>
      </c>
      <c r="J2413" t="s">
        <v>929</v>
      </c>
      <c r="K2413" t="s">
        <v>929</v>
      </c>
      <c r="L2413" t="s">
        <v>929</v>
      </c>
      <c r="M2413" t="s">
        <v>929</v>
      </c>
      <c r="N2413" t="s">
        <v>929</v>
      </c>
    </row>
    <row r="2414" spans="1:14">
      <c r="A2414">
        <v>803712</v>
      </c>
      <c r="B2414" t="s">
        <v>96</v>
      </c>
      <c r="C2414" t="s">
        <v>928</v>
      </c>
      <c r="D2414" t="s">
        <v>930</v>
      </c>
      <c r="E2414" t="s">
        <v>929</v>
      </c>
      <c r="F2414" t="s">
        <v>928</v>
      </c>
      <c r="G2414" t="s">
        <v>929</v>
      </c>
      <c r="H2414" t="s">
        <v>930</v>
      </c>
      <c r="I2414" t="s">
        <v>928</v>
      </c>
      <c r="J2414" t="s">
        <v>929</v>
      </c>
      <c r="K2414" t="s">
        <v>930</v>
      </c>
      <c r="L2414" t="s">
        <v>929</v>
      </c>
      <c r="M2414" t="s">
        <v>929</v>
      </c>
      <c r="N2414" t="s">
        <v>929</v>
      </c>
    </row>
    <row r="2415" spans="1:14">
      <c r="A2415">
        <v>803713</v>
      </c>
      <c r="B2415" t="s">
        <v>96</v>
      </c>
      <c r="C2415" t="s">
        <v>930</v>
      </c>
      <c r="D2415" t="s">
        <v>929</v>
      </c>
      <c r="E2415" t="s">
        <v>929</v>
      </c>
      <c r="F2415" t="s">
        <v>929</v>
      </c>
      <c r="G2415" t="s">
        <v>929</v>
      </c>
      <c r="H2415" t="s">
        <v>930</v>
      </c>
      <c r="I2415" t="s">
        <v>929</v>
      </c>
      <c r="J2415" t="s">
        <v>929</v>
      </c>
      <c r="K2415" t="s">
        <v>929</v>
      </c>
      <c r="L2415" t="s">
        <v>929</v>
      </c>
      <c r="M2415" t="s">
        <v>929</v>
      </c>
      <c r="N2415" t="s">
        <v>929</v>
      </c>
    </row>
    <row r="2416" spans="1:14">
      <c r="A2416">
        <v>803714</v>
      </c>
      <c r="B2416" t="s">
        <v>96</v>
      </c>
      <c r="C2416" t="s">
        <v>928</v>
      </c>
      <c r="D2416" t="s">
        <v>930</v>
      </c>
      <c r="E2416" t="s">
        <v>930</v>
      </c>
      <c r="F2416" t="s">
        <v>930</v>
      </c>
      <c r="G2416" t="s">
        <v>929</v>
      </c>
      <c r="H2416" t="s">
        <v>930</v>
      </c>
      <c r="I2416" t="s">
        <v>928</v>
      </c>
      <c r="J2416" t="s">
        <v>930</v>
      </c>
      <c r="K2416" t="s">
        <v>929</v>
      </c>
      <c r="L2416" t="s">
        <v>930</v>
      </c>
      <c r="M2416" t="s">
        <v>928</v>
      </c>
      <c r="N2416" t="s">
        <v>928</v>
      </c>
    </row>
    <row r="2417" spans="1:14">
      <c r="A2417">
        <v>803716</v>
      </c>
      <c r="B2417" t="s">
        <v>96</v>
      </c>
      <c r="C2417" t="s">
        <v>930</v>
      </c>
      <c r="D2417" t="s">
        <v>930</v>
      </c>
      <c r="E2417" t="s">
        <v>929</v>
      </c>
      <c r="F2417" t="s">
        <v>930</v>
      </c>
      <c r="G2417" t="s">
        <v>928</v>
      </c>
      <c r="H2417" t="s">
        <v>929</v>
      </c>
      <c r="I2417" t="s">
        <v>928</v>
      </c>
      <c r="J2417" t="s">
        <v>928</v>
      </c>
      <c r="K2417" t="s">
        <v>929</v>
      </c>
      <c r="L2417" t="s">
        <v>928</v>
      </c>
      <c r="M2417" t="s">
        <v>928</v>
      </c>
      <c r="N2417" t="s">
        <v>928</v>
      </c>
    </row>
    <row r="2418" spans="1:14">
      <c r="A2418">
        <v>803717</v>
      </c>
      <c r="B2418" t="s">
        <v>96</v>
      </c>
      <c r="C2418" t="s">
        <v>930</v>
      </c>
      <c r="D2418" t="s">
        <v>930</v>
      </c>
      <c r="E2418" t="s">
        <v>929</v>
      </c>
      <c r="F2418" t="s">
        <v>929</v>
      </c>
      <c r="G2418" t="s">
        <v>929</v>
      </c>
      <c r="H2418" t="s">
        <v>928</v>
      </c>
      <c r="I2418" t="s">
        <v>929</v>
      </c>
      <c r="J2418" t="s">
        <v>929</v>
      </c>
      <c r="K2418" t="s">
        <v>929</v>
      </c>
      <c r="L2418" t="s">
        <v>929</v>
      </c>
      <c r="M2418" t="s">
        <v>929</v>
      </c>
      <c r="N2418" t="s">
        <v>928</v>
      </c>
    </row>
    <row r="2419" spans="1:14">
      <c r="A2419">
        <v>803718</v>
      </c>
      <c r="B2419" t="s">
        <v>96</v>
      </c>
      <c r="C2419" t="s">
        <v>930</v>
      </c>
      <c r="D2419" t="s">
        <v>930</v>
      </c>
      <c r="E2419" t="s">
        <v>929</v>
      </c>
      <c r="F2419" t="s">
        <v>929</v>
      </c>
      <c r="G2419" t="s">
        <v>930</v>
      </c>
      <c r="H2419" t="s">
        <v>929</v>
      </c>
      <c r="I2419" t="s">
        <v>929</v>
      </c>
      <c r="J2419" t="s">
        <v>929</v>
      </c>
      <c r="K2419" t="s">
        <v>929</v>
      </c>
      <c r="L2419" t="s">
        <v>929</v>
      </c>
      <c r="M2419" t="s">
        <v>929</v>
      </c>
      <c r="N2419" t="s">
        <v>929</v>
      </c>
    </row>
    <row r="2420" spans="1:14">
      <c r="A2420">
        <v>803721</v>
      </c>
      <c r="B2420" t="s">
        <v>96</v>
      </c>
      <c r="C2420" t="s">
        <v>930</v>
      </c>
      <c r="D2420" t="s">
        <v>930</v>
      </c>
      <c r="E2420" t="s">
        <v>930</v>
      </c>
      <c r="F2420" t="s">
        <v>929</v>
      </c>
      <c r="G2420" t="s">
        <v>930</v>
      </c>
      <c r="H2420" t="s">
        <v>930</v>
      </c>
      <c r="I2420" t="s">
        <v>929</v>
      </c>
      <c r="J2420" t="s">
        <v>929</v>
      </c>
      <c r="K2420" t="s">
        <v>929</v>
      </c>
      <c r="L2420" t="s">
        <v>929</v>
      </c>
      <c r="M2420" t="s">
        <v>929</v>
      </c>
      <c r="N2420" t="s">
        <v>929</v>
      </c>
    </row>
    <row r="2421" spans="1:14">
      <c r="A2421">
        <v>803723</v>
      </c>
      <c r="B2421" t="s">
        <v>96</v>
      </c>
      <c r="C2421" t="s">
        <v>930</v>
      </c>
      <c r="D2421" t="s">
        <v>929</v>
      </c>
      <c r="E2421" t="s">
        <v>929</v>
      </c>
      <c r="F2421" t="s">
        <v>928</v>
      </c>
      <c r="G2421" t="s">
        <v>928</v>
      </c>
      <c r="H2421" t="s">
        <v>929</v>
      </c>
      <c r="I2421" t="s">
        <v>928</v>
      </c>
      <c r="J2421" t="s">
        <v>929</v>
      </c>
      <c r="K2421" t="s">
        <v>929</v>
      </c>
      <c r="L2421" t="s">
        <v>928</v>
      </c>
      <c r="M2421" t="s">
        <v>928</v>
      </c>
      <c r="N2421" t="s">
        <v>928</v>
      </c>
    </row>
    <row r="2422" spans="1:14">
      <c r="A2422">
        <v>803724</v>
      </c>
      <c r="B2422" t="s">
        <v>96</v>
      </c>
      <c r="C2422" t="s">
        <v>930</v>
      </c>
      <c r="D2422" t="s">
        <v>930</v>
      </c>
      <c r="E2422" t="s">
        <v>929</v>
      </c>
      <c r="F2422" t="s">
        <v>929</v>
      </c>
      <c r="G2422" t="s">
        <v>930</v>
      </c>
      <c r="H2422" t="s">
        <v>929</v>
      </c>
      <c r="I2422" t="s">
        <v>928</v>
      </c>
      <c r="J2422" t="s">
        <v>929</v>
      </c>
      <c r="K2422" t="s">
        <v>929</v>
      </c>
      <c r="L2422" t="s">
        <v>928</v>
      </c>
      <c r="M2422" t="s">
        <v>929</v>
      </c>
      <c r="N2422" t="s">
        <v>929</v>
      </c>
    </row>
    <row r="2423" spans="1:14">
      <c r="A2423">
        <v>803725</v>
      </c>
      <c r="B2423" t="s">
        <v>96</v>
      </c>
      <c r="C2423" t="s">
        <v>929</v>
      </c>
      <c r="D2423" t="s">
        <v>930</v>
      </c>
      <c r="E2423" t="s">
        <v>929</v>
      </c>
      <c r="F2423" t="s">
        <v>930</v>
      </c>
      <c r="G2423" t="s">
        <v>929</v>
      </c>
      <c r="H2423" t="s">
        <v>929</v>
      </c>
      <c r="I2423" t="s">
        <v>929</v>
      </c>
      <c r="J2423" t="s">
        <v>929</v>
      </c>
      <c r="K2423" t="s">
        <v>929</v>
      </c>
      <c r="L2423" t="s">
        <v>929</v>
      </c>
      <c r="M2423" t="s">
        <v>929</v>
      </c>
      <c r="N2423" t="s">
        <v>929</v>
      </c>
    </row>
    <row r="2424" spans="1:14">
      <c r="A2424">
        <v>803727</v>
      </c>
      <c r="B2424" t="s">
        <v>96</v>
      </c>
      <c r="C2424" t="s">
        <v>928</v>
      </c>
      <c r="D2424" t="s">
        <v>928</v>
      </c>
      <c r="E2424" t="s">
        <v>929</v>
      </c>
      <c r="F2424" t="s">
        <v>930</v>
      </c>
      <c r="G2424" t="s">
        <v>928</v>
      </c>
      <c r="H2424" t="s">
        <v>928</v>
      </c>
      <c r="I2424" t="s">
        <v>928</v>
      </c>
      <c r="J2424" t="s">
        <v>929</v>
      </c>
      <c r="K2424" t="s">
        <v>929</v>
      </c>
      <c r="L2424" t="s">
        <v>929</v>
      </c>
      <c r="M2424" t="s">
        <v>928</v>
      </c>
      <c r="N2424" t="s">
        <v>929</v>
      </c>
    </row>
    <row r="2425" spans="1:14">
      <c r="A2425">
        <v>803728</v>
      </c>
      <c r="B2425" t="s">
        <v>96</v>
      </c>
      <c r="C2425" t="s">
        <v>929</v>
      </c>
      <c r="D2425" t="s">
        <v>929</v>
      </c>
      <c r="E2425" t="s">
        <v>929</v>
      </c>
      <c r="F2425" t="s">
        <v>930</v>
      </c>
      <c r="G2425" t="s">
        <v>930</v>
      </c>
      <c r="H2425" t="s">
        <v>929</v>
      </c>
      <c r="I2425" t="s">
        <v>929</v>
      </c>
      <c r="J2425" t="s">
        <v>928</v>
      </c>
      <c r="K2425" t="s">
        <v>928</v>
      </c>
      <c r="L2425" t="s">
        <v>929</v>
      </c>
      <c r="M2425" t="s">
        <v>929</v>
      </c>
      <c r="N2425" t="s">
        <v>929</v>
      </c>
    </row>
    <row r="2426" spans="1:14">
      <c r="A2426">
        <v>803729</v>
      </c>
      <c r="B2426" t="s">
        <v>96</v>
      </c>
      <c r="C2426" t="s">
        <v>928</v>
      </c>
      <c r="D2426" t="s">
        <v>930</v>
      </c>
      <c r="E2426" t="s">
        <v>928</v>
      </c>
      <c r="F2426" t="s">
        <v>928</v>
      </c>
      <c r="G2426" t="s">
        <v>928</v>
      </c>
      <c r="H2426" t="s">
        <v>928</v>
      </c>
      <c r="I2426" t="s">
        <v>930</v>
      </c>
      <c r="J2426" t="s">
        <v>930</v>
      </c>
      <c r="K2426" t="s">
        <v>930</v>
      </c>
      <c r="L2426" t="s">
        <v>929</v>
      </c>
      <c r="M2426" t="s">
        <v>930</v>
      </c>
      <c r="N2426" t="s">
        <v>930</v>
      </c>
    </row>
    <row r="2427" spans="1:14">
      <c r="A2427">
        <v>803731</v>
      </c>
      <c r="B2427" t="s">
        <v>96</v>
      </c>
      <c r="C2427" t="s">
        <v>930</v>
      </c>
      <c r="D2427" t="s">
        <v>930</v>
      </c>
      <c r="E2427" t="s">
        <v>930</v>
      </c>
      <c r="F2427" t="s">
        <v>929</v>
      </c>
      <c r="G2427" t="s">
        <v>929</v>
      </c>
      <c r="H2427" t="s">
        <v>929</v>
      </c>
      <c r="I2427" t="s">
        <v>929</v>
      </c>
      <c r="J2427" t="s">
        <v>929</v>
      </c>
      <c r="K2427" t="s">
        <v>929</v>
      </c>
      <c r="L2427" t="s">
        <v>929</v>
      </c>
      <c r="M2427" t="s">
        <v>929</v>
      </c>
      <c r="N2427" t="s">
        <v>929</v>
      </c>
    </row>
    <row r="2428" spans="1:14">
      <c r="A2428">
        <v>803732</v>
      </c>
      <c r="B2428" t="s">
        <v>96</v>
      </c>
      <c r="C2428" t="s">
        <v>928</v>
      </c>
      <c r="D2428" t="s">
        <v>928</v>
      </c>
      <c r="E2428" t="s">
        <v>930</v>
      </c>
      <c r="F2428" t="s">
        <v>928</v>
      </c>
      <c r="G2428" t="s">
        <v>929</v>
      </c>
      <c r="H2428" t="s">
        <v>930</v>
      </c>
      <c r="I2428" t="s">
        <v>928</v>
      </c>
      <c r="J2428" t="s">
        <v>928</v>
      </c>
      <c r="K2428" t="s">
        <v>928</v>
      </c>
      <c r="L2428" t="s">
        <v>928</v>
      </c>
      <c r="M2428" t="s">
        <v>928</v>
      </c>
      <c r="N2428" t="s">
        <v>929</v>
      </c>
    </row>
    <row r="2429" spans="1:14">
      <c r="A2429">
        <v>803733</v>
      </c>
      <c r="B2429" t="s">
        <v>96</v>
      </c>
      <c r="C2429" t="s">
        <v>930</v>
      </c>
      <c r="D2429" t="s">
        <v>929</v>
      </c>
      <c r="E2429" t="s">
        <v>930</v>
      </c>
      <c r="F2429" t="s">
        <v>929</v>
      </c>
      <c r="G2429" t="s">
        <v>929</v>
      </c>
      <c r="H2429" t="s">
        <v>929</v>
      </c>
      <c r="I2429" t="s">
        <v>929</v>
      </c>
      <c r="J2429" t="s">
        <v>929</v>
      </c>
      <c r="K2429" t="s">
        <v>929</v>
      </c>
      <c r="L2429" t="s">
        <v>929</v>
      </c>
      <c r="M2429" t="s">
        <v>929</v>
      </c>
      <c r="N2429" t="s">
        <v>929</v>
      </c>
    </row>
    <row r="2430" spans="1:14">
      <c r="A2430">
        <v>803734</v>
      </c>
      <c r="B2430" t="s">
        <v>96</v>
      </c>
      <c r="C2430" t="s">
        <v>929</v>
      </c>
      <c r="D2430" t="s">
        <v>929</v>
      </c>
      <c r="E2430" t="s">
        <v>929</v>
      </c>
      <c r="F2430" t="s">
        <v>928</v>
      </c>
      <c r="G2430" t="s">
        <v>930</v>
      </c>
      <c r="H2430" t="s">
        <v>930</v>
      </c>
      <c r="I2430" t="s">
        <v>928</v>
      </c>
      <c r="J2430" t="s">
        <v>929</v>
      </c>
      <c r="K2430" t="s">
        <v>929</v>
      </c>
      <c r="L2430" t="s">
        <v>929</v>
      </c>
      <c r="M2430" t="s">
        <v>929</v>
      </c>
      <c r="N2430" t="s">
        <v>929</v>
      </c>
    </row>
    <row r="2431" spans="1:14">
      <c r="A2431">
        <v>803735</v>
      </c>
      <c r="B2431" t="s">
        <v>96</v>
      </c>
      <c r="C2431" t="s">
        <v>930</v>
      </c>
      <c r="D2431" t="s">
        <v>929</v>
      </c>
      <c r="E2431" t="s">
        <v>929</v>
      </c>
      <c r="F2431" t="s">
        <v>929</v>
      </c>
      <c r="G2431" t="s">
        <v>929</v>
      </c>
      <c r="H2431" t="s">
        <v>929</v>
      </c>
      <c r="I2431" t="s">
        <v>929</v>
      </c>
      <c r="J2431" t="s">
        <v>929</v>
      </c>
      <c r="K2431" t="s">
        <v>929</v>
      </c>
      <c r="L2431" t="s">
        <v>929</v>
      </c>
      <c r="M2431" t="s">
        <v>929</v>
      </c>
      <c r="N2431" t="s">
        <v>929</v>
      </c>
    </row>
    <row r="2432" spans="1:14">
      <c r="A2432">
        <v>803736</v>
      </c>
      <c r="B2432" t="s">
        <v>96</v>
      </c>
      <c r="C2432" t="s">
        <v>928</v>
      </c>
      <c r="D2432" t="s">
        <v>929</v>
      </c>
      <c r="E2432" t="s">
        <v>930</v>
      </c>
      <c r="F2432" t="s">
        <v>929</v>
      </c>
      <c r="G2432" t="s">
        <v>928</v>
      </c>
      <c r="H2432" t="s">
        <v>928</v>
      </c>
      <c r="I2432" t="s">
        <v>928</v>
      </c>
      <c r="J2432" t="s">
        <v>929</v>
      </c>
      <c r="K2432" t="s">
        <v>929</v>
      </c>
      <c r="L2432" t="s">
        <v>928</v>
      </c>
      <c r="M2432" t="s">
        <v>929</v>
      </c>
      <c r="N2432" t="s">
        <v>928</v>
      </c>
    </row>
    <row r="2433" spans="1:14">
      <c r="A2433">
        <v>803737</v>
      </c>
      <c r="B2433" t="s">
        <v>96</v>
      </c>
      <c r="C2433" t="s">
        <v>928</v>
      </c>
      <c r="D2433" t="s">
        <v>928</v>
      </c>
      <c r="E2433" t="s">
        <v>928</v>
      </c>
      <c r="F2433" t="s">
        <v>928</v>
      </c>
      <c r="G2433" t="s">
        <v>928</v>
      </c>
      <c r="H2433" t="s">
        <v>928</v>
      </c>
      <c r="I2433" t="s">
        <v>929</v>
      </c>
      <c r="J2433" t="s">
        <v>929</v>
      </c>
      <c r="K2433" t="s">
        <v>929</v>
      </c>
      <c r="L2433" t="s">
        <v>929</v>
      </c>
      <c r="M2433" t="s">
        <v>929</v>
      </c>
      <c r="N2433" t="s">
        <v>929</v>
      </c>
    </row>
    <row r="2434" spans="1:14">
      <c r="A2434">
        <v>803739</v>
      </c>
      <c r="B2434" t="s">
        <v>96</v>
      </c>
      <c r="C2434" t="s">
        <v>930</v>
      </c>
      <c r="D2434" t="s">
        <v>929</v>
      </c>
      <c r="E2434" t="s">
        <v>929</v>
      </c>
      <c r="F2434" t="s">
        <v>930</v>
      </c>
      <c r="G2434" t="s">
        <v>930</v>
      </c>
      <c r="H2434" t="s">
        <v>929</v>
      </c>
      <c r="I2434" t="s">
        <v>929</v>
      </c>
      <c r="J2434" t="s">
        <v>929</v>
      </c>
      <c r="K2434" t="s">
        <v>929</v>
      </c>
      <c r="L2434" t="s">
        <v>929</v>
      </c>
      <c r="M2434" t="s">
        <v>929</v>
      </c>
      <c r="N2434" t="s">
        <v>929</v>
      </c>
    </row>
    <row r="2435" spans="1:14">
      <c r="A2435">
        <v>803740</v>
      </c>
      <c r="B2435" t="s">
        <v>96</v>
      </c>
      <c r="C2435" t="s">
        <v>930</v>
      </c>
      <c r="D2435" t="s">
        <v>930</v>
      </c>
      <c r="E2435" t="s">
        <v>929</v>
      </c>
      <c r="F2435" t="s">
        <v>930</v>
      </c>
      <c r="G2435" t="s">
        <v>930</v>
      </c>
      <c r="H2435" t="s">
        <v>929</v>
      </c>
      <c r="I2435" t="s">
        <v>929</v>
      </c>
      <c r="J2435" t="s">
        <v>929</v>
      </c>
      <c r="K2435" t="s">
        <v>929</v>
      </c>
      <c r="L2435" t="s">
        <v>929</v>
      </c>
      <c r="M2435" t="s">
        <v>929</v>
      </c>
      <c r="N2435" t="s">
        <v>929</v>
      </c>
    </row>
    <row r="2436" spans="1:14">
      <c r="A2436">
        <v>803741</v>
      </c>
      <c r="B2436" t="s">
        <v>96</v>
      </c>
      <c r="C2436" t="s">
        <v>930</v>
      </c>
      <c r="D2436" t="s">
        <v>930</v>
      </c>
      <c r="E2436" t="s">
        <v>929</v>
      </c>
      <c r="F2436" t="s">
        <v>929</v>
      </c>
      <c r="G2436" t="s">
        <v>930</v>
      </c>
      <c r="H2436" t="s">
        <v>929</v>
      </c>
      <c r="I2436" t="s">
        <v>929</v>
      </c>
      <c r="J2436" t="s">
        <v>929</v>
      </c>
      <c r="K2436" t="s">
        <v>929</v>
      </c>
      <c r="L2436" t="s">
        <v>929</v>
      </c>
      <c r="M2436" t="s">
        <v>929</v>
      </c>
      <c r="N2436" t="s">
        <v>929</v>
      </c>
    </row>
    <row r="2437" spans="1:14">
      <c r="A2437">
        <v>803743</v>
      </c>
      <c r="B2437" t="s">
        <v>96</v>
      </c>
      <c r="C2437" t="s">
        <v>930</v>
      </c>
      <c r="D2437" t="s">
        <v>930</v>
      </c>
      <c r="E2437" t="s">
        <v>929</v>
      </c>
      <c r="F2437" t="s">
        <v>930</v>
      </c>
      <c r="G2437" t="s">
        <v>930</v>
      </c>
      <c r="H2437" t="s">
        <v>929</v>
      </c>
      <c r="I2437" t="s">
        <v>929</v>
      </c>
      <c r="J2437" t="s">
        <v>929</v>
      </c>
      <c r="K2437" t="s">
        <v>929</v>
      </c>
      <c r="L2437" t="s">
        <v>929</v>
      </c>
      <c r="M2437" t="s">
        <v>929</v>
      </c>
      <c r="N2437" t="s">
        <v>929</v>
      </c>
    </row>
    <row r="2438" spans="1:14">
      <c r="A2438">
        <v>803744</v>
      </c>
      <c r="B2438" t="s">
        <v>96</v>
      </c>
      <c r="C2438" t="s">
        <v>930</v>
      </c>
      <c r="D2438" t="s">
        <v>930</v>
      </c>
      <c r="E2438" t="s">
        <v>929</v>
      </c>
      <c r="F2438" t="s">
        <v>930</v>
      </c>
      <c r="G2438" t="s">
        <v>930</v>
      </c>
      <c r="H2438" t="s">
        <v>929</v>
      </c>
      <c r="I2438" t="s">
        <v>929</v>
      </c>
      <c r="J2438" t="s">
        <v>929</v>
      </c>
      <c r="K2438" t="s">
        <v>929</v>
      </c>
      <c r="L2438" t="s">
        <v>929</v>
      </c>
      <c r="M2438" t="s">
        <v>929</v>
      </c>
      <c r="N2438" t="s">
        <v>929</v>
      </c>
    </row>
    <row r="2439" spans="1:14">
      <c r="A2439">
        <v>803745</v>
      </c>
      <c r="B2439" t="s">
        <v>96</v>
      </c>
      <c r="C2439" t="s">
        <v>928</v>
      </c>
      <c r="D2439" t="s">
        <v>928</v>
      </c>
      <c r="E2439" t="s">
        <v>930</v>
      </c>
      <c r="F2439" t="s">
        <v>928</v>
      </c>
      <c r="G2439" t="s">
        <v>928</v>
      </c>
      <c r="H2439" t="s">
        <v>928</v>
      </c>
      <c r="I2439" t="s">
        <v>929</v>
      </c>
      <c r="J2439" t="s">
        <v>929</v>
      </c>
      <c r="K2439" t="s">
        <v>929</v>
      </c>
      <c r="L2439" t="s">
        <v>929</v>
      </c>
      <c r="M2439" t="s">
        <v>929</v>
      </c>
      <c r="N2439" t="s">
        <v>929</v>
      </c>
    </row>
    <row r="2440" spans="1:14">
      <c r="A2440">
        <v>803746</v>
      </c>
      <c r="B2440" t="s">
        <v>96</v>
      </c>
      <c r="C2440" t="s">
        <v>930</v>
      </c>
      <c r="D2440" t="s">
        <v>929</v>
      </c>
      <c r="E2440" t="s">
        <v>929</v>
      </c>
      <c r="F2440" t="s">
        <v>930</v>
      </c>
      <c r="G2440" t="s">
        <v>930</v>
      </c>
      <c r="H2440" t="s">
        <v>929</v>
      </c>
      <c r="I2440" t="s">
        <v>929</v>
      </c>
      <c r="J2440" t="s">
        <v>929</v>
      </c>
      <c r="K2440" t="s">
        <v>929</v>
      </c>
      <c r="L2440" t="s">
        <v>929</v>
      </c>
      <c r="M2440" t="s">
        <v>929</v>
      </c>
      <c r="N2440" t="s">
        <v>929</v>
      </c>
    </row>
    <row r="2441" spans="1:14">
      <c r="A2441">
        <v>803747</v>
      </c>
      <c r="B2441" t="s">
        <v>96</v>
      </c>
      <c r="C2441" t="s">
        <v>930</v>
      </c>
      <c r="D2441" t="s">
        <v>928</v>
      </c>
      <c r="E2441" t="s">
        <v>930</v>
      </c>
      <c r="F2441" t="s">
        <v>928</v>
      </c>
      <c r="G2441" t="s">
        <v>928</v>
      </c>
      <c r="H2441" t="s">
        <v>929</v>
      </c>
      <c r="I2441" t="s">
        <v>928</v>
      </c>
      <c r="J2441" t="s">
        <v>928</v>
      </c>
      <c r="K2441" t="s">
        <v>928</v>
      </c>
      <c r="L2441" t="s">
        <v>929</v>
      </c>
      <c r="M2441" t="s">
        <v>928</v>
      </c>
      <c r="N2441" t="s">
        <v>928</v>
      </c>
    </row>
    <row r="2442" spans="1:14">
      <c r="A2442">
        <v>803749</v>
      </c>
      <c r="B2442" t="s">
        <v>96</v>
      </c>
      <c r="C2442" t="s">
        <v>928</v>
      </c>
      <c r="D2442" t="s">
        <v>928</v>
      </c>
      <c r="E2442" t="s">
        <v>929</v>
      </c>
      <c r="F2442" t="s">
        <v>928</v>
      </c>
      <c r="G2442" t="s">
        <v>928</v>
      </c>
      <c r="H2442" t="s">
        <v>930</v>
      </c>
      <c r="I2442" t="s">
        <v>929</v>
      </c>
      <c r="J2442" t="s">
        <v>929</v>
      </c>
      <c r="K2442" t="s">
        <v>929</v>
      </c>
      <c r="L2442" t="s">
        <v>929</v>
      </c>
      <c r="M2442" t="s">
        <v>929</v>
      </c>
      <c r="N2442" t="s">
        <v>929</v>
      </c>
    </row>
    <row r="2443" spans="1:14">
      <c r="A2443">
        <v>803751</v>
      </c>
      <c r="B2443" t="s">
        <v>96</v>
      </c>
      <c r="C2443" t="s">
        <v>930</v>
      </c>
      <c r="D2443" t="s">
        <v>930</v>
      </c>
      <c r="E2443" t="s">
        <v>929</v>
      </c>
      <c r="F2443" t="s">
        <v>930</v>
      </c>
      <c r="G2443" t="s">
        <v>930</v>
      </c>
      <c r="H2443" t="s">
        <v>930</v>
      </c>
      <c r="I2443" t="s">
        <v>928</v>
      </c>
      <c r="J2443" t="s">
        <v>929</v>
      </c>
      <c r="K2443" t="s">
        <v>929</v>
      </c>
      <c r="L2443" t="s">
        <v>928</v>
      </c>
      <c r="M2443" t="s">
        <v>928</v>
      </c>
      <c r="N2443" t="s">
        <v>929</v>
      </c>
    </row>
    <row r="2444" spans="1:14">
      <c r="A2444">
        <v>803752</v>
      </c>
      <c r="B2444" t="s">
        <v>96</v>
      </c>
      <c r="C2444" t="s">
        <v>928</v>
      </c>
      <c r="D2444" t="s">
        <v>928</v>
      </c>
      <c r="E2444" t="s">
        <v>930</v>
      </c>
      <c r="F2444" t="s">
        <v>930</v>
      </c>
      <c r="G2444" t="s">
        <v>928</v>
      </c>
      <c r="H2444" t="s">
        <v>928</v>
      </c>
      <c r="I2444" t="s">
        <v>929</v>
      </c>
      <c r="J2444" t="s">
        <v>930</v>
      </c>
      <c r="K2444" t="s">
        <v>929</v>
      </c>
      <c r="L2444" t="s">
        <v>928</v>
      </c>
      <c r="M2444" t="s">
        <v>930</v>
      </c>
      <c r="N2444" t="s">
        <v>929</v>
      </c>
    </row>
    <row r="2445" spans="1:14">
      <c r="A2445">
        <v>803753</v>
      </c>
      <c r="B2445" t="s">
        <v>96</v>
      </c>
      <c r="C2445" t="s">
        <v>930</v>
      </c>
      <c r="D2445" t="s">
        <v>930</v>
      </c>
      <c r="E2445" t="s">
        <v>929</v>
      </c>
      <c r="F2445" t="s">
        <v>930</v>
      </c>
      <c r="G2445" t="s">
        <v>929</v>
      </c>
      <c r="H2445" t="s">
        <v>929</v>
      </c>
      <c r="I2445" t="s">
        <v>929</v>
      </c>
      <c r="J2445" t="s">
        <v>929</v>
      </c>
      <c r="K2445" t="s">
        <v>929</v>
      </c>
      <c r="L2445" t="s">
        <v>929</v>
      </c>
      <c r="M2445" t="s">
        <v>929</v>
      </c>
      <c r="N2445" t="s">
        <v>929</v>
      </c>
    </row>
    <row r="2446" spans="1:14">
      <c r="A2446">
        <v>803754</v>
      </c>
      <c r="B2446" t="s">
        <v>96</v>
      </c>
      <c r="C2446" t="s">
        <v>930</v>
      </c>
      <c r="D2446" t="s">
        <v>930</v>
      </c>
      <c r="E2446" t="s">
        <v>929</v>
      </c>
      <c r="F2446" t="s">
        <v>930</v>
      </c>
      <c r="G2446" t="s">
        <v>929</v>
      </c>
      <c r="H2446" t="s">
        <v>929</v>
      </c>
      <c r="I2446" t="s">
        <v>929</v>
      </c>
      <c r="J2446" t="s">
        <v>929</v>
      </c>
      <c r="K2446" t="s">
        <v>929</v>
      </c>
      <c r="L2446" t="s">
        <v>929</v>
      </c>
      <c r="M2446" t="s">
        <v>929</v>
      </c>
      <c r="N2446" t="s">
        <v>929</v>
      </c>
    </row>
    <row r="2447" spans="1:14">
      <c r="A2447">
        <v>803755</v>
      </c>
      <c r="B2447" t="s">
        <v>96</v>
      </c>
      <c r="C2447" t="s">
        <v>930</v>
      </c>
      <c r="D2447" t="s">
        <v>929</v>
      </c>
      <c r="E2447" t="s">
        <v>929</v>
      </c>
      <c r="F2447" t="s">
        <v>930</v>
      </c>
      <c r="G2447" t="s">
        <v>930</v>
      </c>
      <c r="H2447" t="s">
        <v>929</v>
      </c>
      <c r="I2447" t="s">
        <v>929</v>
      </c>
      <c r="J2447" t="s">
        <v>929</v>
      </c>
      <c r="K2447" t="s">
        <v>929</v>
      </c>
      <c r="L2447" t="s">
        <v>929</v>
      </c>
      <c r="M2447" t="s">
        <v>929</v>
      </c>
      <c r="N2447" t="s">
        <v>929</v>
      </c>
    </row>
    <row r="2448" spans="1:14">
      <c r="A2448">
        <v>803756</v>
      </c>
      <c r="B2448" t="s">
        <v>96</v>
      </c>
      <c r="C2448" t="s">
        <v>929</v>
      </c>
      <c r="D2448" t="s">
        <v>928</v>
      </c>
      <c r="E2448" t="s">
        <v>930</v>
      </c>
      <c r="F2448" t="s">
        <v>930</v>
      </c>
      <c r="G2448" t="s">
        <v>930</v>
      </c>
      <c r="H2448" t="s">
        <v>929</v>
      </c>
      <c r="I2448" t="s">
        <v>929</v>
      </c>
      <c r="J2448" t="s">
        <v>930</v>
      </c>
      <c r="K2448" t="s">
        <v>928</v>
      </c>
      <c r="L2448" t="s">
        <v>928</v>
      </c>
      <c r="M2448" t="s">
        <v>929</v>
      </c>
      <c r="N2448" t="s">
        <v>929</v>
      </c>
    </row>
    <row r="2449" spans="1:14">
      <c r="A2449">
        <v>803758</v>
      </c>
      <c r="B2449" t="s">
        <v>96</v>
      </c>
      <c r="C2449" t="s">
        <v>930</v>
      </c>
      <c r="D2449" t="s">
        <v>929</v>
      </c>
      <c r="E2449" t="s">
        <v>929</v>
      </c>
      <c r="F2449" t="s">
        <v>929</v>
      </c>
      <c r="G2449" t="s">
        <v>930</v>
      </c>
      <c r="H2449" t="s">
        <v>929</v>
      </c>
      <c r="I2449" t="s">
        <v>929</v>
      </c>
      <c r="J2449" t="s">
        <v>929</v>
      </c>
      <c r="K2449" t="s">
        <v>929</v>
      </c>
      <c r="L2449" t="s">
        <v>929</v>
      </c>
      <c r="M2449" t="s">
        <v>929</v>
      </c>
      <c r="N2449" t="s">
        <v>929</v>
      </c>
    </row>
    <row r="2450" spans="1:14">
      <c r="A2450">
        <v>803759</v>
      </c>
      <c r="B2450" t="s">
        <v>96</v>
      </c>
      <c r="C2450" t="s">
        <v>929</v>
      </c>
      <c r="D2450" t="s">
        <v>930</v>
      </c>
      <c r="E2450" t="s">
        <v>930</v>
      </c>
      <c r="F2450" t="s">
        <v>930</v>
      </c>
      <c r="G2450" t="s">
        <v>928</v>
      </c>
      <c r="H2450" t="s">
        <v>929</v>
      </c>
      <c r="I2450" t="s">
        <v>928</v>
      </c>
      <c r="J2450" t="s">
        <v>929</v>
      </c>
      <c r="K2450" t="s">
        <v>929</v>
      </c>
      <c r="L2450" t="s">
        <v>928</v>
      </c>
      <c r="M2450" t="s">
        <v>928</v>
      </c>
      <c r="N2450" t="s">
        <v>929</v>
      </c>
    </row>
    <row r="2451" spans="1:14">
      <c r="A2451">
        <v>803760</v>
      </c>
      <c r="B2451" t="s">
        <v>96</v>
      </c>
      <c r="C2451" t="s">
        <v>928</v>
      </c>
      <c r="D2451" t="s">
        <v>930</v>
      </c>
      <c r="E2451" t="s">
        <v>930</v>
      </c>
      <c r="F2451" t="s">
        <v>930</v>
      </c>
      <c r="G2451" t="s">
        <v>928</v>
      </c>
      <c r="H2451" t="s">
        <v>929</v>
      </c>
      <c r="I2451" t="s">
        <v>929</v>
      </c>
      <c r="J2451" t="s">
        <v>929</v>
      </c>
      <c r="K2451" t="s">
        <v>929</v>
      </c>
      <c r="L2451" t="s">
        <v>929</v>
      </c>
      <c r="M2451" t="s">
        <v>929</v>
      </c>
      <c r="N2451" t="s">
        <v>929</v>
      </c>
    </row>
    <row r="2452" spans="1:14">
      <c r="A2452">
        <v>803761</v>
      </c>
      <c r="B2452" t="s">
        <v>96</v>
      </c>
      <c r="C2452" t="s">
        <v>930</v>
      </c>
      <c r="D2452" t="s">
        <v>930</v>
      </c>
      <c r="E2452" t="s">
        <v>930</v>
      </c>
      <c r="F2452" t="s">
        <v>930</v>
      </c>
      <c r="G2452" t="s">
        <v>929</v>
      </c>
      <c r="H2452" t="s">
        <v>930</v>
      </c>
      <c r="I2452" t="s">
        <v>929</v>
      </c>
      <c r="J2452" t="s">
        <v>929</v>
      </c>
      <c r="K2452" t="s">
        <v>929</v>
      </c>
      <c r="L2452" t="s">
        <v>929</v>
      </c>
      <c r="M2452" t="s">
        <v>929</v>
      </c>
      <c r="N2452" t="s">
        <v>929</v>
      </c>
    </row>
    <row r="2453" spans="1:14">
      <c r="A2453">
        <v>803762</v>
      </c>
      <c r="B2453" t="s">
        <v>96</v>
      </c>
      <c r="C2453" t="s">
        <v>930</v>
      </c>
      <c r="D2453" t="s">
        <v>930</v>
      </c>
      <c r="E2453" t="s">
        <v>929</v>
      </c>
      <c r="F2453" t="s">
        <v>929</v>
      </c>
      <c r="G2453" t="s">
        <v>930</v>
      </c>
      <c r="H2453" t="s">
        <v>930</v>
      </c>
      <c r="I2453" t="s">
        <v>929</v>
      </c>
      <c r="J2453" t="s">
        <v>929</v>
      </c>
      <c r="K2453" t="s">
        <v>929</v>
      </c>
      <c r="L2453" t="s">
        <v>929</v>
      </c>
      <c r="M2453" t="s">
        <v>929</v>
      </c>
      <c r="N2453" t="s">
        <v>929</v>
      </c>
    </row>
    <row r="2454" spans="1:14">
      <c r="A2454">
        <v>803764</v>
      </c>
      <c r="B2454" t="s">
        <v>96</v>
      </c>
      <c r="C2454" t="s">
        <v>930</v>
      </c>
      <c r="D2454" t="s">
        <v>930</v>
      </c>
      <c r="E2454" t="s">
        <v>929</v>
      </c>
      <c r="F2454" t="s">
        <v>929</v>
      </c>
      <c r="G2454" t="s">
        <v>929</v>
      </c>
      <c r="H2454" t="s">
        <v>929</v>
      </c>
      <c r="I2454" t="s">
        <v>929</v>
      </c>
      <c r="J2454" t="s">
        <v>929</v>
      </c>
      <c r="K2454" t="s">
        <v>929</v>
      </c>
      <c r="L2454" t="s">
        <v>929</v>
      </c>
      <c r="M2454" t="s">
        <v>929</v>
      </c>
      <c r="N2454" t="s">
        <v>929</v>
      </c>
    </row>
    <row r="2455" spans="1:14">
      <c r="A2455">
        <v>803765</v>
      </c>
      <c r="B2455" t="s">
        <v>96</v>
      </c>
      <c r="C2455" t="s">
        <v>928</v>
      </c>
      <c r="D2455" t="s">
        <v>929</v>
      </c>
      <c r="E2455" t="s">
        <v>929</v>
      </c>
      <c r="F2455" t="s">
        <v>928</v>
      </c>
      <c r="G2455" t="s">
        <v>928</v>
      </c>
      <c r="H2455" t="s">
        <v>930</v>
      </c>
      <c r="I2455" t="s">
        <v>929</v>
      </c>
      <c r="J2455" t="s">
        <v>929</v>
      </c>
      <c r="K2455" t="s">
        <v>929</v>
      </c>
      <c r="L2455" t="s">
        <v>929</v>
      </c>
      <c r="M2455" t="s">
        <v>929</v>
      </c>
      <c r="N2455" t="s">
        <v>929</v>
      </c>
    </row>
    <row r="2456" spans="1:14">
      <c r="A2456">
        <v>803766</v>
      </c>
      <c r="B2456" t="s">
        <v>96</v>
      </c>
      <c r="C2456" t="s">
        <v>930</v>
      </c>
      <c r="D2456" t="s">
        <v>930</v>
      </c>
      <c r="E2456" t="s">
        <v>930</v>
      </c>
      <c r="F2456" t="s">
        <v>929</v>
      </c>
      <c r="G2456" t="s">
        <v>929</v>
      </c>
      <c r="H2456" t="s">
        <v>929</v>
      </c>
      <c r="I2456" t="s">
        <v>929</v>
      </c>
      <c r="J2456" t="s">
        <v>929</v>
      </c>
      <c r="K2456" t="s">
        <v>929</v>
      </c>
      <c r="L2456" t="s">
        <v>929</v>
      </c>
      <c r="M2456" t="s">
        <v>929</v>
      </c>
      <c r="N2456" t="s">
        <v>929</v>
      </c>
    </row>
    <row r="2457" spans="1:14">
      <c r="A2457">
        <v>803767</v>
      </c>
      <c r="B2457" t="s">
        <v>96</v>
      </c>
      <c r="C2457" t="s">
        <v>930</v>
      </c>
      <c r="D2457" t="s">
        <v>929</v>
      </c>
      <c r="E2457" t="s">
        <v>929</v>
      </c>
      <c r="F2457" t="s">
        <v>929</v>
      </c>
      <c r="G2457" t="s">
        <v>929</v>
      </c>
      <c r="H2457" t="s">
        <v>930</v>
      </c>
      <c r="I2457" t="s">
        <v>929</v>
      </c>
      <c r="J2457" t="s">
        <v>929</v>
      </c>
      <c r="K2457" t="s">
        <v>929</v>
      </c>
      <c r="L2457" t="s">
        <v>929</v>
      </c>
      <c r="M2457" t="s">
        <v>929</v>
      </c>
      <c r="N2457" t="s">
        <v>929</v>
      </c>
    </row>
    <row r="2458" spans="1:14">
      <c r="A2458">
        <v>803770</v>
      </c>
      <c r="B2458" t="s">
        <v>96</v>
      </c>
      <c r="C2458" t="s">
        <v>930</v>
      </c>
      <c r="D2458" t="s">
        <v>930</v>
      </c>
      <c r="E2458" t="s">
        <v>930</v>
      </c>
      <c r="F2458" t="s">
        <v>930</v>
      </c>
      <c r="G2458" t="s">
        <v>930</v>
      </c>
      <c r="H2458" t="s">
        <v>930</v>
      </c>
      <c r="I2458" t="s">
        <v>928</v>
      </c>
      <c r="J2458" t="s">
        <v>928</v>
      </c>
      <c r="K2458" t="s">
        <v>928</v>
      </c>
      <c r="L2458" t="s">
        <v>928</v>
      </c>
      <c r="M2458" t="s">
        <v>928</v>
      </c>
      <c r="N2458" t="s">
        <v>929</v>
      </c>
    </row>
    <row r="2459" spans="1:14">
      <c r="A2459">
        <v>803771</v>
      </c>
      <c r="B2459" t="s">
        <v>96</v>
      </c>
      <c r="C2459" t="s">
        <v>930</v>
      </c>
      <c r="D2459" t="s">
        <v>930</v>
      </c>
      <c r="E2459" t="s">
        <v>930</v>
      </c>
      <c r="F2459" t="s">
        <v>930</v>
      </c>
      <c r="G2459" t="s">
        <v>929</v>
      </c>
      <c r="H2459" t="s">
        <v>929</v>
      </c>
      <c r="I2459" t="s">
        <v>930</v>
      </c>
      <c r="J2459" t="s">
        <v>929</v>
      </c>
      <c r="K2459" t="s">
        <v>929</v>
      </c>
      <c r="L2459" t="s">
        <v>930</v>
      </c>
      <c r="M2459" t="s">
        <v>929</v>
      </c>
      <c r="N2459" t="s">
        <v>929</v>
      </c>
    </row>
    <row r="2460" spans="1:14">
      <c r="A2460">
        <v>803773</v>
      </c>
      <c r="B2460" t="s">
        <v>96</v>
      </c>
      <c r="C2460" t="s">
        <v>930</v>
      </c>
      <c r="D2460" t="s">
        <v>930</v>
      </c>
      <c r="E2460" t="s">
        <v>929</v>
      </c>
      <c r="F2460" t="s">
        <v>929</v>
      </c>
      <c r="G2460" t="s">
        <v>930</v>
      </c>
      <c r="H2460" t="s">
        <v>930</v>
      </c>
      <c r="I2460" t="s">
        <v>929</v>
      </c>
      <c r="J2460" t="s">
        <v>929</v>
      </c>
      <c r="K2460" t="s">
        <v>929</v>
      </c>
      <c r="L2460" t="s">
        <v>929</v>
      </c>
      <c r="M2460" t="s">
        <v>929</v>
      </c>
      <c r="N2460" t="s">
        <v>929</v>
      </c>
    </row>
    <row r="2461" spans="1:14">
      <c r="A2461">
        <v>803775</v>
      </c>
      <c r="B2461" t="s">
        <v>96</v>
      </c>
      <c r="C2461" t="s">
        <v>928</v>
      </c>
      <c r="D2461" t="s">
        <v>929</v>
      </c>
      <c r="E2461" t="s">
        <v>928</v>
      </c>
      <c r="F2461" t="s">
        <v>929</v>
      </c>
      <c r="G2461" t="s">
        <v>928</v>
      </c>
      <c r="H2461" t="s">
        <v>928</v>
      </c>
      <c r="I2461" t="s">
        <v>928</v>
      </c>
      <c r="J2461" t="s">
        <v>930</v>
      </c>
      <c r="K2461" t="s">
        <v>928</v>
      </c>
      <c r="L2461" t="s">
        <v>929</v>
      </c>
      <c r="M2461" t="s">
        <v>928</v>
      </c>
      <c r="N2461" t="s">
        <v>929</v>
      </c>
    </row>
    <row r="2462" spans="1:14">
      <c r="A2462">
        <v>803776</v>
      </c>
      <c r="B2462" t="s">
        <v>96</v>
      </c>
      <c r="C2462" t="s">
        <v>930</v>
      </c>
      <c r="D2462" t="s">
        <v>929</v>
      </c>
      <c r="E2462" t="s">
        <v>929</v>
      </c>
      <c r="F2462" t="s">
        <v>930</v>
      </c>
      <c r="G2462" t="s">
        <v>929</v>
      </c>
      <c r="H2462" t="s">
        <v>929</v>
      </c>
      <c r="I2462" t="s">
        <v>929</v>
      </c>
      <c r="J2462" t="s">
        <v>929</v>
      </c>
      <c r="K2462" t="s">
        <v>929</v>
      </c>
      <c r="L2462" t="s">
        <v>929</v>
      </c>
      <c r="M2462" t="s">
        <v>929</v>
      </c>
      <c r="N2462" t="s">
        <v>929</v>
      </c>
    </row>
    <row r="2463" spans="1:14">
      <c r="A2463">
        <v>803778</v>
      </c>
      <c r="B2463" t="s">
        <v>96</v>
      </c>
      <c r="C2463" t="s">
        <v>930</v>
      </c>
      <c r="D2463" t="s">
        <v>930</v>
      </c>
      <c r="E2463" t="s">
        <v>929</v>
      </c>
      <c r="F2463" t="s">
        <v>928</v>
      </c>
      <c r="G2463" t="s">
        <v>930</v>
      </c>
      <c r="H2463" t="s">
        <v>930</v>
      </c>
      <c r="I2463" t="s">
        <v>928</v>
      </c>
      <c r="J2463" t="s">
        <v>929</v>
      </c>
      <c r="K2463" t="s">
        <v>929</v>
      </c>
      <c r="L2463" t="s">
        <v>929</v>
      </c>
      <c r="M2463" t="s">
        <v>928</v>
      </c>
      <c r="N2463" t="s">
        <v>929</v>
      </c>
    </row>
    <row r="2464" spans="1:14">
      <c r="A2464">
        <v>803780</v>
      </c>
      <c r="B2464" t="s">
        <v>96</v>
      </c>
      <c r="C2464" t="s">
        <v>929</v>
      </c>
      <c r="D2464" t="s">
        <v>930</v>
      </c>
      <c r="E2464" t="s">
        <v>929</v>
      </c>
      <c r="F2464" t="s">
        <v>929</v>
      </c>
      <c r="G2464" t="s">
        <v>929</v>
      </c>
      <c r="H2464" t="s">
        <v>929</v>
      </c>
      <c r="I2464" t="s">
        <v>929</v>
      </c>
      <c r="J2464" t="s">
        <v>929</v>
      </c>
      <c r="K2464" t="s">
        <v>929</v>
      </c>
      <c r="L2464" t="s">
        <v>929</v>
      </c>
      <c r="M2464" t="s">
        <v>929</v>
      </c>
      <c r="N2464" t="s">
        <v>929</v>
      </c>
    </row>
    <row r="2465" spans="1:14">
      <c r="A2465">
        <v>803781</v>
      </c>
      <c r="B2465" t="s">
        <v>96</v>
      </c>
      <c r="C2465" t="s">
        <v>930</v>
      </c>
      <c r="D2465" t="s">
        <v>928</v>
      </c>
      <c r="E2465" t="s">
        <v>930</v>
      </c>
      <c r="F2465" t="s">
        <v>928</v>
      </c>
      <c r="G2465" t="s">
        <v>929</v>
      </c>
      <c r="H2465" t="s">
        <v>928</v>
      </c>
      <c r="I2465" t="s">
        <v>930</v>
      </c>
      <c r="J2465" t="s">
        <v>929</v>
      </c>
      <c r="K2465" t="s">
        <v>929</v>
      </c>
      <c r="L2465" t="s">
        <v>930</v>
      </c>
      <c r="M2465" t="s">
        <v>930</v>
      </c>
      <c r="N2465" t="s">
        <v>930</v>
      </c>
    </row>
    <row r="2466" spans="1:14">
      <c r="A2466">
        <v>803782</v>
      </c>
      <c r="B2466" t="s">
        <v>96</v>
      </c>
      <c r="C2466" t="s">
        <v>928</v>
      </c>
      <c r="D2466" t="s">
        <v>930</v>
      </c>
      <c r="E2466" t="s">
        <v>930</v>
      </c>
      <c r="F2466" t="s">
        <v>928</v>
      </c>
      <c r="G2466" t="s">
        <v>928</v>
      </c>
      <c r="H2466" t="s">
        <v>930</v>
      </c>
      <c r="I2466" t="s">
        <v>928</v>
      </c>
      <c r="J2466" t="s">
        <v>929</v>
      </c>
      <c r="K2466" t="s">
        <v>929</v>
      </c>
      <c r="L2466" t="s">
        <v>928</v>
      </c>
      <c r="M2466" t="s">
        <v>928</v>
      </c>
      <c r="N2466" t="s">
        <v>928</v>
      </c>
    </row>
    <row r="2467" spans="1:14">
      <c r="A2467">
        <v>803786</v>
      </c>
      <c r="B2467" t="s">
        <v>96</v>
      </c>
      <c r="C2467" t="s">
        <v>930</v>
      </c>
      <c r="D2467" t="s">
        <v>930</v>
      </c>
      <c r="E2467" t="s">
        <v>929</v>
      </c>
      <c r="F2467" t="s">
        <v>930</v>
      </c>
      <c r="G2467" t="s">
        <v>930</v>
      </c>
      <c r="H2467" t="s">
        <v>929</v>
      </c>
      <c r="I2467" t="s">
        <v>929</v>
      </c>
      <c r="J2467" t="s">
        <v>929</v>
      </c>
      <c r="K2467" t="s">
        <v>929</v>
      </c>
      <c r="L2467" t="s">
        <v>929</v>
      </c>
      <c r="M2467" t="s">
        <v>929</v>
      </c>
      <c r="N2467" t="s">
        <v>929</v>
      </c>
    </row>
    <row r="2468" spans="1:14">
      <c r="A2468">
        <v>803787</v>
      </c>
      <c r="B2468" t="s">
        <v>96</v>
      </c>
      <c r="C2468" t="s">
        <v>930</v>
      </c>
      <c r="D2468" t="s">
        <v>929</v>
      </c>
      <c r="E2468" t="s">
        <v>930</v>
      </c>
      <c r="F2468" t="s">
        <v>930</v>
      </c>
      <c r="G2468" t="s">
        <v>929</v>
      </c>
      <c r="H2468" t="s">
        <v>929</v>
      </c>
      <c r="I2468" t="s">
        <v>929</v>
      </c>
      <c r="J2468" t="s">
        <v>929</v>
      </c>
      <c r="K2468" t="s">
        <v>929</v>
      </c>
      <c r="L2468" t="s">
        <v>929</v>
      </c>
      <c r="M2468" t="s">
        <v>929</v>
      </c>
      <c r="N2468" t="s">
        <v>929</v>
      </c>
    </row>
    <row r="2469" spans="1:14">
      <c r="A2469">
        <v>803790</v>
      </c>
      <c r="B2469" t="s">
        <v>96</v>
      </c>
      <c r="C2469" t="s">
        <v>930</v>
      </c>
      <c r="D2469" t="s">
        <v>930</v>
      </c>
      <c r="E2469" t="s">
        <v>929</v>
      </c>
      <c r="F2469" t="s">
        <v>930</v>
      </c>
      <c r="G2469" t="s">
        <v>930</v>
      </c>
      <c r="H2469" t="s">
        <v>930</v>
      </c>
      <c r="I2469" t="s">
        <v>929</v>
      </c>
      <c r="J2469" t="s">
        <v>929</v>
      </c>
      <c r="K2469" t="s">
        <v>929</v>
      </c>
      <c r="L2469" t="s">
        <v>929</v>
      </c>
      <c r="M2469" t="s">
        <v>929</v>
      </c>
      <c r="N2469" t="s">
        <v>929</v>
      </c>
    </row>
    <row r="2470" spans="1:14">
      <c r="A2470">
        <v>803791</v>
      </c>
      <c r="B2470" t="s">
        <v>96</v>
      </c>
      <c r="C2470" t="s">
        <v>930</v>
      </c>
      <c r="D2470" t="s">
        <v>929</v>
      </c>
      <c r="E2470" t="s">
        <v>929</v>
      </c>
      <c r="F2470" t="s">
        <v>930</v>
      </c>
      <c r="G2470" t="s">
        <v>930</v>
      </c>
      <c r="H2470" t="s">
        <v>929</v>
      </c>
      <c r="I2470" t="s">
        <v>929</v>
      </c>
      <c r="J2470" t="s">
        <v>929</v>
      </c>
      <c r="K2470" t="s">
        <v>929</v>
      </c>
      <c r="L2470" t="s">
        <v>929</v>
      </c>
      <c r="M2470" t="s">
        <v>929</v>
      </c>
      <c r="N2470" t="s">
        <v>929</v>
      </c>
    </row>
    <row r="2471" spans="1:14">
      <c r="A2471">
        <v>803792</v>
      </c>
      <c r="B2471" t="s">
        <v>96</v>
      </c>
      <c r="C2471" t="s">
        <v>930</v>
      </c>
      <c r="D2471" t="s">
        <v>929</v>
      </c>
      <c r="E2471" t="s">
        <v>930</v>
      </c>
      <c r="F2471" t="s">
        <v>930</v>
      </c>
      <c r="G2471" t="s">
        <v>929</v>
      </c>
      <c r="H2471" t="s">
        <v>929</v>
      </c>
      <c r="I2471" t="s">
        <v>929</v>
      </c>
      <c r="J2471" t="s">
        <v>929</v>
      </c>
      <c r="K2471" t="s">
        <v>929</v>
      </c>
      <c r="L2471" t="s">
        <v>929</v>
      </c>
      <c r="M2471" t="s">
        <v>929</v>
      </c>
      <c r="N2471" t="s">
        <v>929</v>
      </c>
    </row>
    <row r="2472" spans="1:14">
      <c r="A2472">
        <v>803793</v>
      </c>
      <c r="B2472" t="s">
        <v>96</v>
      </c>
      <c r="C2472" t="s">
        <v>930</v>
      </c>
      <c r="D2472" t="s">
        <v>930</v>
      </c>
      <c r="E2472" t="s">
        <v>929</v>
      </c>
      <c r="F2472" t="s">
        <v>930</v>
      </c>
      <c r="G2472" t="s">
        <v>930</v>
      </c>
      <c r="H2472" t="s">
        <v>929</v>
      </c>
      <c r="I2472" t="s">
        <v>929</v>
      </c>
      <c r="J2472" t="s">
        <v>929</v>
      </c>
      <c r="K2472" t="s">
        <v>929</v>
      </c>
      <c r="L2472" t="s">
        <v>929</v>
      </c>
      <c r="M2472" t="s">
        <v>929</v>
      </c>
      <c r="N2472" t="s">
        <v>929</v>
      </c>
    </row>
    <row r="2473" spans="1:14">
      <c r="A2473">
        <v>803794</v>
      </c>
      <c r="B2473" t="s">
        <v>96</v>
      </c>
      <c r="C2473" t="s">
        <v>930</v>
      </c>
      <c r="D2473" t="s">
        <v>930</v>
      </c>
      <c r="E2473" t="s">
        <v>929</v>
      </c>
      <c r="F2473" t="s">
        <v>930</v>
      </c>
      <c r="G2473" t="s">
        <v>930</v>
      </c>
      <c r="H2473" t="s">
        <v>930</v>
      </c>
      <c r="I2473" t="s">
        <v>929</v>
      </c>
      <c r="J2473" t="s">
        <v>929</v>
      </c>
      <c r="K2473" t="s">
        <v>929</v>
      </c>
      <c r="L2473" t="s">
        <v>929</v>
      </c>
      <c r="M2473" t="s">
        <v>929</v>
      </c>
      <c r="N2473" t="s">
        <v>929</v>
      </c>
    </row>
    <row r="2474" spans="1:14">
      <c r="A2474">
        <v>803795</v>
      </c>
      <c r="B2474" t="s">
        <v>96</v>
      </c>
      <c r="C2474" t="s">
        <v>930</v>
      </c>
      <c r="D2474" t="s">
        <v>929</v>
      </c>
      <c r="E2474" t="s">
        <v>930</v>
      </c>
      <c r="F2474" t="s">
        <v>930</v>
      </c>
      <c r="G2474" t="s">
        <v>929</v>
      </c>
      <c r="H2474" t="s">
        <v>929</v>
      </c>
      <c r="I2474" t="s">
        <v>929</v>
      </c>
      <c r="J2474" t="s">
        <v>929</v>
      </c>
      <c r="K2474" t="s">
        <v>929</v>
      </c>
      <c r="L2474" t="s">
        <v>929</v>
      </c>
      <c r="M2474" t="s">
        <v>929</v>
      </c>
      <c r="N2474" t="s">
        <v>929</v>
      </c>
    </row>
    <row r="2475" spans="1:14">
      <c r="A2475">
        <v>803796</v>
      </c>
      <c r="B2475" t="s">
        <v>96</v>
      </c>
      <c r="C2475" t="s">
        <v>930</v>
      </c>
      <c r="D2475" t="s">
        <v>930</v>
      </c>
      <c r="E2475" t="s">
        <v>930</v>
      </c>
      <c r="F2475" t="s">
        <v>930</v>
      </c>
      <c r="G2475" t="s">
        <v>929</v>
      </c>
      <c r="H2475" t="s">
        <v>929</v>
      </c>
      <c r="I2475" t="s">
        <v>929</v>
      </c>
      <c r="J2475" t="s">
        <v>929</v>
      </c>
      <c r="K2475" t="s">
        <v>929</v>
      </c>
      <c r="L2475" t="s">
        <v>929</v>
      </c>
      <c r="M2475" t="s">
        <v>929</v>
      </c>
      <c r="N2475" t="s">
        <v>929</v>
      </c>
    </row>
    <row r="2476" spans="1:14">
      <c r="A2476">
        <v>803797</v>
      </c>
      <c r="B2476" t="s">
        <v>96</v>
      </c>
      <c r="C2476" t="s">
        <v>930</v>
      </c>
      <c r="D2476" t="s">
        <v>930</v>
      </c>
      <c r="E2476" t="s">
        <v>929</v>
      </c>
      <c r="F2476" t="s">
        <v>930</v>
      </c>
      <c r="G2476" t="s">
        <v>929</v>
      </c>
      <c r="H2476" t="s">
        <v>929</v>
      </c>
      <c r="I2476" t="s">
        <v>929</v>
      </c>
      <c r="J2476" t="s">
        <v>929</v>
      </c>
      <c r="K2476" t="s">
        <v>929</v>
      </c>
      <c r="L2476" t="s">
        <v>929</v>
      </c>
      <c r="M2476" t="s">
        <v>929</v>
      </c>
      <c r="N2476" t="s">
        <v>929</v>
      </c>
    </row>
    <row r="2477" spans="1:14">
      <c r="A2477">
        <v>803798</v>
      </c>
      <c r="B2477" t="s">
        <v>96</v>
      </c>
      <c r="C2477" t="s">
        <v>930</v>
      </c>
      <c r="D2477" t="s">
        <v>930</v>
      </c>
      <c r="E2477" t="s">
        <v>930</v>
      </c>
      <c r="F2477" t="s">
        <v>928</v>
      </c>
      <c r="G2477" t="s">
        <v>928</v>
      </c>
      <c r="H2477" t="s">
        <v>929</v>
      </c>
      <c r="I2477" t="s">
        <v>928</v>
      </c>
      <c r="J2477" t="s">
        <v>928</v>
      </c>
      <c r="K2477" t="s">
        <v>929</v>
      </c>
      <c r="L2477" t="s">
        <v>928</v>
      </c>
      <c r="M2477" t="s">
        <v>928</v>
      </c>
      <c r="N2477" t="s">
        <v>929</v>
      </c>
    </row>
    <row r="2478" spans="1:14">
      <c r="A2478">
        <v>803799</v>
      </c>
      <c r="B2478" t="s">
        <v>96</v>
      </c>
      <c r="C2478" t="s">
        <v>928</v>
      </c>
      <c r="D2478" t="s">
        <v>928</v>
      </c>
      <c r="E2478" t="s">
        <v>929</v>
      </c>
      <c r="F2478" t="s">
        <v>928</v>
      </c>
      <c r="G2478" t="s">
        <v>930</v>
      </c>
      <c r="H2478" t="s">
        <v>928</v>
      </c>
      <c r="I2478" t="s">
        <v>929</v>
      </c>
      <c r="J2478" t="s">
        <v>929</v>
      </c>
      <c r="K2478" t="s">
        <v>929</v>
      </c>
      <c r="L2478" t="s">
        <v>929</v>
      </c>
      <c r="M2478" t="s">
        <v>928</v>
      </c>
      <c r="N2478" t="s">
        <v>929</v>
      </c>
    </row>
    <row r="2479" spans="1:14">
      <c r="A2479">
        <v>803800</v>
      </c>
      <c r="B2479" t="s">
        <v>96</v>
      </c>
      <c r="C2479" t="s">
        <v>928</v>
      </c>
      <c r="D2479" t="s">
        <v>928</v>
      </c>
      <c r="E2479" t="s">
        <v>930</v>
      </c>
      <c r="F2479" t="s">
        <v>928</v>
      </c>
      <c r="G2479" t="s">
        <v>928</v>
      </c>
      <c r="H2479" t="s">
        <v>928</v>
      </c>
      <c r="I2479" t="s">
        <v>928</v>
      </c>
      <c r="J2479" t="s">
        <v>929</v>
      </c>
      <c r="K2479" t="s">
        <v>929</v>
      </c>
      <c r="L2479" t="s">
        <v>928</v>
      </c>
      <c r="M2479" t="s">
        <v>929</v>
      </c>
      <c r="N2479" t="s">
        <v>928</v>
      </c>
    </row>
    <row r="2480" spans="1:14">
      <c r="A2480">
        <v>803801</v>
      </c>
      <c r="B2480" t="s">
        <v>96</v>
      </c>
      <c r="C2480" t="s">
        <v>930</v>
      </c>
      <c r="D2480" t="s">
        <v>930</v>
      </c>
      <c r="E2480" t="s">
        <v>929</v>
      </c>
      <c r="F2480" t="s">
        <v>929</v>
      </c>
      <c r="G2480" t="s">
        <v>930</v>
      </c>
      <c r="H2480" t="s">
        <v>929</v>
      </c>
      <c r="I2480" t="s">
        <v>928</v>
      </c>
      <c r="J2480" t="s">
        <v>928</v>
      </c>
      <c r="K2480" t="s">
        <v>928</v>
      </c>
      <c r="L2480" t="s">
        <v>928</v>
      </c>
      <c r="M2480" t="s">
        <v>928</v>
      </c>
      <c r="N2480" t="s">
        <v>929</v>
      </c>
    </row>
    <row r="2481" spans="1:14">
      <c r="A2481">
        <v>803802</v>
      </c>
      <c r="B2481" t="s">
        <v>96</v>
      </c>
      <c r="C2481" t="s">
        <v>930</v>
      </c>
      <c r="D2481" t="s">
        <v>930</v>
      </c>
      <c r="E2481" t="s">
        <v>929</v>
      </c>
      <c r="F2481" t="s">
        <v>929</v>
      </c>
      <c r="G2481" t="s">
        <v>929</v>
      </c>
      <c r="H2481" t="s">
        <v>929</v>
      </c>
      <c r="I2481" t="s">
        <v>929</v>
      </c>
      <c r="J2481" t="s">
        <v>929</v>
      </c>
      <c r="K2481" t="s">
        <v>929</v>
      </c>
      <c r="L2481" t="s">
        <v>929</v>
      </c>
      <c r="M2481" t="s">
        <v>929</v>
      </c>
      <c r="N2481" t="s">
        <v>929</v>
      </c>
    </row>
    <row r="2482" spans="1:14">
      <c r="A2482">
        <v>803804</v>
      </c>
      <c r="B2482" t="s">
        <v>96</v>
      </c>
      <c r="C2482" t="s">
        <v>929</v>
      </c>
      <c r="D2482" t="s">
        <v>929</v>
      </c>
      <c r="E2482" t="s">
        <v>930</v>
      </c>
      <c r="F2482" t="s">
        <v>930</v>
      </c>
      <c r="G2482" t="s">
        <v>929</v>
      </c>
      <c r="H2482" t="s">
        <v>929</v>
      </c>
      <c r="I2482" t="s">
        <v>929</v>
      </c>
      <c r="J2482" t="s">
        <v>929</v>
      </c>
      <c r="K2482" t="s">
        <v>929</v>
      </c>
      <c r="L2482" t="s">
        <v>929</v>
      </c>
      <c r="M2482" t="s">
        <v>929</v>
      </c>
      <c r="N2482" t="s">
        <v>929</v>
      </c>
    </row>
    <row r="2483" spans="1:14">
      <c r="A2483">
        <v>803805</v>
      </c>
      <c r="B2483" t="s">
        <v>96</v>
      </c>
      <c r="C2483" t="s">
        <v>930</v>
      </c>
      <c r="D2483" t="s">
        <v>930</v>
      </c>
      <c r="E2483" t="s">
        <v>929</v>
      </c>
      <c r="F2483" t="s">
        <v>929</v>
      </c>
      <c r="G2483" t="s">
        <v>929</v>
      </c>
      <c r="H2483" t="s">
        <v>929</v>
      </c>
      <c r="I2483" t="s">
        <v>929</v>
      </c>
      <c r="J2483" t="s">
        <v>929</v>
      </c>
      <c r="K2483" t="s">
        <v>929</v>
      </c>
      <c r="L2483" t="s">
        <v>929</v>
      </c>
      <c r="M2483" t="s">
        <v>929</v>
      </c>
      <c r="N2483" t="s">
        <v>929</v>
      </c>
    </row>
    <row r="2484" spans="1:14">
      <c r="A2484">
        <v>803807</v>
      </c>
      <c r="B2484" t="s">
        <v>96</v>
      </c>
      <c r="C2484" t="s">
        <v>930</v>
      </c>
      <c r="D2484" t="s">
        <v>930</v>
      </c>
      <c r="E2484" t="s">
        <v>930</v>
      </c>
      <c r="F2484" t="s">
        <v>930</v>
      </c>
      <c r="G2484" t="s">
        <v>930</v>
      </c>
      <c r="H2484" t="s">
        <v>930</v>
      </c>
      <c r="I2484" t="s">
        <v>929</v>
      </c>
      <c r="J2484" t="s">
        <v>929</v>
      </c>
      <c r="K2484" t="s">
        <v>929</v>
      </c>
      <c r="L2484" t="s">
        <v>929</v>
      </c>
      <c r="M2484" t="s">
        <v>929</v>
      </c>
      <c r="N2484" t="s">
        <v>929</v>
      </c>
    </row>
    <row r="2485" spans="1:14">
      <c r="A2485">
        <v>803809</v>
      </c>
      <c r="B2485" t="s">
        <v>96</v>
      </c>
      <c r="C2485" t="s">
        <v>929</v>
      </c>
      <c r="D2485" t="s">
        <v>929</v>
      </c>
      <c r="E2485" t="s">
        <v>929</v>
      </c>
      <c r="F2485" t="s">
        <v>930</v>
      </c>
      <c r="G2485" t="s">
        <v>929</v>
      </c>
      <c r="H2485" t="s">
        <v>930</v>
      </c>
      <c r="I2485" t="s">
        <v>929</v>
      </c>
      <c r="J2485" t="s">
        <v>929</v>
      </c>
      <c r="K2485" t="s">
        <v>929</v>
      </c>
      <c r="L2485" t="s">
        <v>929</v>
      </c>
      <c r="M2485" t="s">
        <v>929</v>
      </c>
      <c r="N2485" t="s">
        <v>929</v>
      </c>
    </row>
    <row r="2486" spans="1:14">
      <c r="A2486">
        <v>803810</v>
      </c>
      <c r="B2486" t="s">
        <v>96</v>
      </c>
      <c r="C2486" t="s">
        <v>930</v>
      </c>
      <c r="D2486" t="s">
        <v>930</v>
      </c>
      <c r="E2486" t="s">
        <v>930</v>
      </c>
      <c r="F2486" t="s">
        <v>930</v>
      </c>
      <c r="G2486" t="s">
        <v>930</v>
      </c>
      <c r="H2486" t="s">
        <v>930</v>
      </c>
      <c r="I2486" t="s">
        <v>929</v>
      </c>
      <c r="J2486" t="s">
        <v>929</v>
      </c>
      <c r="K2486" t="s">
        <v>929</v>
      </c>
      <c r="L2486" t="s">
        <v>929</v>
      </c>
      <c r="M2486" t="s">
        <v>929</v>
      </c>
      <c r="N2486" t="s">
        <v>929</v>
      </c>
    </row>
    <row r="2487" spans="1:14">
      <c r="A2487">
        <v>803811</v>
      </c>
      <c r="B2487" t="s">
        <v>96</v>
      </c>
      <c r="C2487" t="s">
        <v>930</v>
      </c>
      <c r="D2487" t="s">
        <v>930</v>
      </c>
      <c r="E2487" t="s">
        <v>929</v>
      </c>
      <c r="F2487" t="s">
        <v>929</v>
      </c>
      <c r="G2487" t="s">
        <v>929</v>
      </c>
      <c r="H2487" t="s">
        <v>929</v>
      </c>
      <c r="I2487" t="s">
        <v>929</v>
      </c>
      <c r="J2487" t="s">
        <v>929</v>
      </c>
      <c r="K2487" t="s">
        <v>929</v>
      </c>
      <c r="L2487" t="s">
        <v>929</v>
      </c>
      <c r="M2487" t="s">
        <v>929</v>
      </c>
      <c r="N2487" t="s">
        <v>929</v>
      </c>
    </row>
    <row r="2488" spans="1:14">
      <c r="A2488">
        <v>803812</v>
      </c>
      <c r="B2488" t="s">
        <v>96</v>
      </c>
      <c r="C2488" t="s">
        <v>929</v>
      </c>
      <c r="D2488" t="s">
        <v>930</v>
      </c>
      <c r="E2488" t="s">
        <v>929</v>
      </c>
      <c r="F2488" t="s">
        <v>930</v>
      </c>
      <c r="G2488" t="s">
        <v>930</v>
      </c>
      <c r="H2488" t="s">
        <v>929</v>
      </c>
      <c r="I2488" t="s">
        <v>929</v>
      </c>
      <c r="J2488" t="s">
        <v>929</v>
      </c>
      <c r="K2488" t="s">
        <v>929</v>
      </c>
      <c r="L2488" t="s">
        <v>929</v>
      </c>
      <c r="M2488" t="s">
        <v>929</v>
      </c>
      <c r="N2488" t="s">
        <v>929</v>
      </c>
    </row>
    <row r="2489" spans="1:14">
      <c r="A2489">
        <v>803813</v>
      </c>
      <c r="B2489" t="s">
        <v>96</v>
      </c>
      <c r="C2489" t="s">
        <v>930</v>
      </c>
      <c r="D2489" t="s">
        <v>930</v>
      </c>
      <c r="E2489" t="s">
        <v>930</v>
      </c>
      <c r="F2489" t="s">
        <v>929</v>
      </c>
      <c r="G2489" t="s">
        <v>929</v>
      </c>
      <c r="H2489" t="s">
        <v>930</v>
      </c>
      <c r="I2489" t="s">
        <v>929</v>
      </c>
      <c r="J2489" t="s">
        <v>929</v>
      </c>
      <c r="K2489" t="s">
        <v>929</v>
      </c>
      <c r="L2489" t="s">
        <v>929</v>
      </c>
      <c r="M2489" t="s">
        <v>929</v>
      </c>
      <c r="N2489" t="s">
        <v>929</v>
      </c>
    </row>
    <row r="2490" spans="1:14">
      <c r="A2490">
        <v>803814</v>
      </c>
      <c r="B2490" t="s">
        <v>96</v>
      </c>
      <c r="C2490" t="s">
        <v>930</v>
      </c>
      <c r="D2490" t="s">
        <v>929</v>
      </c>
      <c r="E2490" t="s">
        <v>930</v>
      </c>
      <c r="F2490" t="s">
        <v>929</v>
      </c>
      <c r="G2490" t="s">
        <v>929</v>
      </c>
      <c r="H2490" t="s">
        <v>929</v>
      </c>
      <c r="I2490" t="s">
        <v>928</v>
      </c>
      <c r="J2490" t="s">
        <v>928</v>
      </c>
      <c r="K2490" t="s">
        <v>929</v>
      </c>
      <c r="L2490" t="s">
        <v>929</v>
      </c>
      <c r="M2490" t="s">
        <v>929</v>
      </c>
      <c r="N2490" t="s">
        <v>929</v>
      </c>
    </row>
    <row r="2491" spans="1:14">
      <c r="A2491">
        <v>803815</v>
      </c>
      <c r="B2491" t="s">
        <v>96</v>
      </c>
      <c r="C2491" t="s">
        <v>929</v>
      </c>
      <c r="D2491" t="s">
        <v>929</v>
      </c>
      <c r="E2491" t="s">
        <v>929</v>
      </c>
      <c r="F2491" t="s">
        <v>930</v>
      </c>
      <c r="G2491" t="s">
        <v>930</v>
      </c>
      <c r="H2491" t="s">
        <v>929</v>
      </c>
      <c r="I2491" t="s">
        <v>929</v>
      </c>
      <c r="J2491" t="s">
        <v>929</v>
      </c>
      <c r="K2491" t="s">
        <v>929</v>
      </c>
      <c r="L2491" t="s">
        <v>929</v>
      </c>
      <c r="M2491" t="s">
        <v>929</v>
      </c>
      <c r="N2491" t="s">
        <v>929</v>
      </c>
    </row>
    <row r="2492" spans="1:14">
      <c r="A2492">
        <v>803816</v>
      </c>
      <c r="B2492" t="s">
        <v>96</v>
      </c>
      <c r="C2492" t="s">
        <v>930</v>
      </c>
      <c r="D2492" t="s">
        <v>929</v>
      </c>
      <c r="E2492" t="s">
        <v>929</v>
      </c>
      <c r="F2492" t="s">
        <v>930</v>
      </c>
      <c r="G2492" t="s">
        <v>929</v>
      </c>
      <c r="H2492" t="s">
        <v>929</v>
      </c>
      <c r="I2492" t="s">
        <v>929</v>
      </c>
      <c r="J2492" t="s">
        <v>929</v>
      </c>
      <c r="K2492" t="s">
        <v>929</v>
      </c>
      <c r="L2492" t="s">
        <v>929</v>
      </c>
      <c r="M2492" t="s">
        <v>929</v>
      </c>
      <c r="N2492" t="s">
        <v>929</v>
      </c>
    </row>
    <row r="2493" spans="1:14">
      <c r="A2493">
        <v>803817</v>
      </c>
      <c r="B2493" t="s">
        <v>96</v>
      </c>
      <c r="C2493" t="s">
        <v>930</v>
      </c>
      <c r="D2493" t="s">
        <v>930</v>
      </c>
      <c r="E2493" t="s">
        <v>929</v>
      </c>
      <c r="F2493" t="s">
        <v>930</v>
      </c>
      <c r="G2493" t="s">
        <v>930</v>
      </c>
      <c r="H2493" t="s">
        <v>929</v>
      </c>
      <c r="I2493" t="s">
        <v>929</v>
      </c>
      <c r="J2493" t="s">
        <v>929</v>
      </c>
      <c r="K2493" t="s">
        <v>929</v>
      </c>
      <c r="L2493" t="s">
        <v>929</v>
      </c>
      <c r="M2493" t="s">
        <v>929</v>
      </c>
      <c r="N2493" t="s">
        <v>929</v>
      </c>
    </row>
    <row r="2494" spans="1:14">
      <c r="A2494">
        <v>803818</v>
      </c>
      <c r="B2494" t="s">
        <v>96</v>
      </c>
      <c r="C2494" t="s">
        <v>930</v>
      </c>
      <c r="D2494" t="s">
        <v>929</v>
      </c>
      <c r="E2494" t="s">
        <v>929</v>
      </c>
      <c r="F2494" t="s">
        <v>930</v>
      </c>
      <c r="G2494" t="s">
        <v>929</v>
      </c>
      <c r="H2494" t="s">
        <v>929</v>
      </c>
      <c r="I2494" t="s">
        <v>929</v>
      </c>
      <c r="J2494" t="s">
        <v>929</v>
      </c>
      <c r="K2494" t="s">
        <v>929</v>
      </c>
      <c r="L2494" t="s">
        <v>929</v>
      </c>
      <c r="M2494" t="s">
        <v>929</v>
      </c>
      <c r="N2494" t="s">
        <v>929</v>
      </c>
    </row>
    <row r="2495" spans="1:14">
      <c r="A2495">
        <v>803819</v>
      </c>
      <c r="B2495" t="s">
        <v>96</v>
      </c>
      <c r="C2495" t="s">
        <v>930</v>
      </c>
      <c r="D2495" t="s">
        <v>929</v>
      </c>
      <c r="E2495" t="s">
        <v>930</v>
      </c>
      <c r="F2495" t="s">
        <v>930</v>
      </c>
      <c r="G2495" t="s">
        <v>930</v>
      </c>
      <c r="H2495" t="s">
        <v>930</v>
      </c>
      <c r="I2495" t="s">
        <v>929</v>
      </c>
      <c r="J2495" t="s">
        <v>929</v>
      </c>
      <c r="K2495" t="s">
        <v>929</v>
      </c>
      <c r="L2495" t="s">
        <v>929</v>
      </c>
      <c r="M2495" t="s">
        <v>929</v>
      </c>
      <c r="N2495" t="s">
        <v>929</v>
      </c>
    </row>
    <row r="2496" spans="1:14">
      <c r="A2496">
        <v>803821</v>
      </c>
      <c r="B2496" t="s">
        <v>96</v>
      </c>
      <c r="C2496" t="s">
        <v>928</v>
      </c>
      <c r="D2496" t="s">
        <v>928</v>
      </c>
      <c r="E2496" t="s">
        <v>929</v>
      </c>
      <c r="F2496" t="s">
        <v>929</v>
      </c>
      <c r="G2496" t="s">
        <v>930</v>
      </c>
      <c r="H2496" t="s">
        <v>929</v>
      </c>
      <c r="I2496" t="s">
        <v>929</v>
      </c>
      <c r="J2496" t="s">
        <v>929</v>
      </c>
      <c r="K2496" t="s">
        <v>929</v>
      </c>
      <c r="L2496" t="s">
        <v>929</v>
      </c>
      <c r="M2496" t="s">
        <v>929</v>
      </c>
      <c r="N2496" t="s">
        <v>929</v>
      </c>
    </row>
    <row r="2497" spans="1:14">
      <c r="A2497">
        <v>803822</v>
      </c>
      <c r="B2497" t="s">
        <v>96</v>
      </c>
      <c r="C2497" t="s">
        <v>930</v>
      </c>
      <c r="D2497" t="s">
        <v>930</v>
      </c>
      <c r="E2497" t="s">
        <v>929</v>
      </c>
      <c r="F2497" t="s">
        <v>929</v>
      </c>
      <c r="G2497" t="s">
        <v>929</v>
      </c>
      <c r="H2497" t="s">
        <v>929</v>
      </c>
      <c r="I2497" t="s">
        <v>929</v>
      </c>
      <c r="J2497" t="s">
        <v>929</v>
      </c>
      <c r="K2497" t="s">
        <v>929</v>
      </c>
      <c r="L2497" t="s">
        <v>929</v>
      </c>
      <c r="M2497" t="s">
        <v>929</v>
      </c>
      <c r="N2497" t="s">
        <v>929</v>
      </c>
    </row>
    <row r="2498" spans="1:14">
      <c r="A2498">
        <v>803823</v>
      </c>
      <c r="B2498" t="s">
        <v>96</v>
      </c>
      <c r="C2498" t="s">
        <v>930</v>
      </c>
      <c r="D2498" t="s">
        <v>929</v>
      </c>
      <c r="E2498" t="s">
        <v>929</v>
      </c>
      <c r="F2498" t="s">
        <v>929</v>
      </c>
      <c r="G2498" t="s">
        <v>930</v>
      </c>
      <c r="H2498" t="s">
        <v>929</v>
      </c>
      <c r="I2498" t="s">
        <v>929</v>
      </c>
      <c r="J2498" t="s">
        <v>928</v>
      </c>
      <c r="K2498" t="s">
        <v>929</v>
      </c>
      <c r="L2498" t="s">
        <v>929</v>
      </c>
      <c r="M2498" t="s">
        <v>928</v>
      </c>
      <c r="N2498" t="s">
        <v>929</v>
      </c>
    </row>
    <row r="2499" spans="1:14">
      <c r="A2499">
        <v>803824</v>
      </c>
      <c r="B2499" t="s">
        <v>96</v>
      </c>
      <c r="C2499" t="s">
        <v>930</v>
      </c>
      <c r="D2499" t="s">
        <v>930</v>
      </c>
      <c r="E2499" t="s">
        <v>929</v>
      </c>
      <c r="F2499" t="s">
        <v>930</v>
      </c>
      <c r="G2499" t="s">
        <v>930</v>
      </c>
      <c r="H2499" t="s">
        <v>930</v>
      </c>
      <c r="I2499" t="s">
        <v>929</v>
      </c>
      <c r="J2499" t="s">
        <v>929</v>
      </c>
      <c r="K2499" t="s">
        <v>929</v>
      </c>
      <c r="L2499" t="s">
        <v>929</v>
      </c>
      <c r="M2499" t="s">
        <v>929</v>
      </c>
      <c r="N2499" t="s">
        <v>929</v>
      </c>
    </row>
    <row r="2500" spans="1:14">
      <c r="A2500">
        <v>803825</v>
      </c>
      <c r="B2500" t="s">
        <v>96</v>
      </c>
      <c r="C2500" t="s">
        <v>930</v>
      </c>
      <c r="D2500" t="s">
        <v>930</v>
      </c>
      <c r="E2500" t="s">
        <v>929</v>
      </c>
      <c r="F2500" t="s">
        <v>930</v>
      </c>
      <c r="G2500" t="s">
        <v>930</v>
      </c>
      <c r="H2500" t="s">
        <v>929</v>
      </c>
      <c r="I2500" t="s">
        <v>929</v>
      </c>
      <c r="J2500" t="s">
        <v>929</v>
      </c>
      <c r="K2500" t="s">
        <v>929</v>
      </c>
      <c r="L2500" t="s">
        <v>929</v>
      </c>
      <c r="M2500" t="s">
        <v>929</v>
      </c>
      <c r="N2500" t="s">
        <v>929</v>
      </c>
    </row>
    <row r="2501" spans="1:14">
      <c r="A2501">
        <v>803826</v>
      </c>
      <c r="B2501" t="s">
        <v>96</v>
      </c>
      <c r="C2501" t="s">
        <v>930</v>
      </c>
      <c r="D2501" t="s">
        <v>930</v>
      </c>
      <c r="E2501" t="s">
        <v>930</v>
      </c>
      <c r="F2501" t="s">
        <v>929</v>
      </c>
      <c r="G2501" t="s">
        <v>929</v>
      </c>
      <c r="H2501" t="s">
        <v>929</v>
      </c>
      <c r="I2501" t="s">
        <v>929</v>
      </c>
      <c r="J2501" t="s">
        <v>929</v>
      </c>
      <c r="K2501" t="s">
        <v>929</v>
      </c>
      <c r="L2501" t="s">
        <v>929</v>
      </c>
      <c r="M2501" t="s">
        <v>929</v>
      </c>
      <c r="N2501" t="s">
        <v>929</v>
      </c>
    </row>
    <row r="2502" spans="1:14">
      <c r="A2502">
        <v>803829</v>
      </c>
      <c r="B2502" t="s">
        <v>96</v>
      </c>
      <c r="C2502" t="s">
        <v>930</v>
      </c>
      <c r="D2502" t="s">
        <v>930</v>
      </c>
      <c r="E2502" t="s">
        <v>930</v>
      </c>
      <c r="F2502" t="s">
        <v>930</v>
      </c>
      <c r="G2502" t="s">
        <v>929</v>
      </c>
      <c r="H2502" t="s">
        <v>929</v>
      </c>
      <c r="I2502" t="s">
        <v>929</v>
      </c>
      <c r="J2502" t="s">
        <v>929</v>
      </c>
      <c r="K2502" t="s">
        <v>929</v>
      </c>
      <c r="L2502" t="s">
        <v>929</v>
      </c>
      <c r="M2502" t="s">
        <v>929</v>
      </c>
      <c r="N2502" t="s">
        <v>929</v>
      </c>
    </row>
    <row r="2503" spans="1:14">
      <c r="A2503">
        <v>803830</v>
      </c>
      <c r="B2503" t="s">
        <v>96</v>
      </c>
      <c r="C2503" t="s">
        <v>930</v>
      </c>
      <c r="D2503" t="s">
        <v>930</v>
      </c>
      <c r="E2503" t="s">
        <v>929</v>
      </c>
      <c r="F2503" t="s">
        <v>930</v>
      </c>
      <c r="G2503" t="s">
        <v>930</v>
      </c>
      <c r="H2503" t="s">
        <v>929</v>
      </c>
      <c r="I2503" t="s">
        <v>929</v>
      </c>
      <c r="J2503" t="s">
        <v>929</v>
      </c>
      <c r="K2503" t="s">
        <v>929</v>
      </c>
      <c r="L2503" t="s">
        <v>929</v>
      </c>
      <c r="M2503" t="s">
        <v>929</v>
      </c>
      <c r="N2503" t="s">
        <v>929</v>
      </c>
    </row>
    <row r="2504" spans="1:14">
      <c r="A2504">
        <v>803832</v>
      </c>
      <c r="B2504" t="s">
        <v>96</v>
      </c>
      <c r="C2504" t="s">
        <v>930</v>
      </c>
      <c r="D2504" t="s">
        <v>930</v>
      </c>
      <c r="E2504" t="s">
        <v>929</v>
      </c>
      <c r="F2504" t="s">
        <v>929</v>
      </c>
      <c r="G2504" t="s">
        <v>930</v>
      </c>
      <c r="H2504" t="s">
        <v>929</v>
      </c>
      <c r="I2504" t="s">
        <v>929</v>
      </c>
      <c r="J2504" t="s">
        <v>929</v>
      </c>
      <c r="K2504" t="s">
        <v>929</v>
      </c>
      <c r="L2504" t="s">
        <v>929</v>
      </c>
      <c r="M2504" t="s">
        <v>929</v>
      </c>
      <c r="N2504" t="s">
        <v>929</v>
      </c>
    </row>
    <row r="2505" spans="1:14">
      <c r="A2505">
        <v>803836</v>
      </c>
      <c r="B2505" t="s">
        <v>96</v>
      </c>
      <c r="C2505" t="s">
        <v>930</v>
      </c>
      <c r="D2505" t="s">
        <v>928</v>
      </c>
      <c r="E2505" t="s">
        <v>929</v>
      </c>
      <c r="F2505" t="s">
        <v>928</v>
      </c>
      <c r="G2505" t="s">
        <v>928</v>
      </c>
      <c r="H2505" t="s">
        <v>929</v>
      </c>
      <c r="I2505" t="s">
        <v>928</v>
      </c>
      <c r="J2505" t="s">
        <v>929</v>
      </c>
      <c r="K2505" t="s">
        <v>928</v>
      </c>
      <c r="L2505" t="s">
        <v>928</v>
      </c>
      <c r="M2505" t="s">
        <v>928</v>
      </c>
      <c r="N2505" t="s">
        <v>929</v>
      </c>
    </row>
    <row r="2506" spans="1:14">
      <c r="A2506">
        <v>803837</v>
      </c>
      <c r="B2506" t="s">
        <v>96</v>
      </c>
      <c r="C2506" t="s">
        <v>930</v>
      </c>
      <c r="D2506" t="s">
        <v>930</v>
      </c>
      <c r="E2506" t="s">
        <v>929</v>
      </c>
      <c r="F2506" t="s">
        <v>929</v>
      </c>
      <c r="G2506" t="s">
        <v>929</v>
      </c>
      <c r="H2506" t="s">
        <v>930</v>
      </c>
      <c r="I2506" t="s">
        <v>929</v>
      </c>
      <c r="J2506" t="s">
        <v>929</v>
      </c>
      <c r="K2506" t="s">
        <v>929</v>
      </c>
      <c r="L2506" t="s">
        <v>929</v>
      </c>
      <c r="M2506" t="s">
        <v>929</v>
      </c>
      <c r="N2506" t="s">
        <v>929</v>
      </c>
    </row>
    <row r="2507" spans="1:14">
      <c r="A2507">
        <v>803839</v>
      </c>
      <c r="B2507" t="s">
        <v>96</v>
      </c>
      <c r="C2507" t="s">
        <v>930</v>
      </c>
      <c r="D2507" t="s">
        <v>928</v>
      </c>
      <c r="E2507" t="s">
        <v>929</v>
      </c>
      <c r="F2507" t="s">
        <v>930</v>
      </c>
      <c r="G2507" t="s">
        <v>930</v>
      </c>
      <c r="H2507" t="s">
        <v>930</v>
      </c>
      <c r="I2507" t="s">
        <v>929</v>
      </c>
      <c r="J2507" t="s">
        <v>929</v>
      </c>
      <c r="K2507" t="s">
        <v>929</v>
      </c>
      <c r="L2507" t="s">
        <v>929</v>
      </c>
      <c r="M2507" t="s">
        <v>929</v>
      </c>
      <c r="N2507" t="s">
        <v>929</v>
      </c>
    </row>
    <row r="2508" spans="1:14">
      <c r="A2508">
        <v>803840</v>
      </c>
      <c r="B2508" t="s">
        <v>96</v>
      </c>
      <c r="C2508" t="s">
        <v>928</v>
      </c>
      <c r="D2508" t="s">
        <v>929</v>
      </c>
      <c r="E2508" t="s">
        <v>929</v>
      </c>
      <c r="F2508" t="s">
        <v>930</v>
      </c>
      <c r="G2508" t="s">
        <v>930</v>
      </c>
      <c r="H2508" t="s">
        <v>929</v>
      </c>
      <c r="I2508" t="s">
        <v>929</v>
      </c>
      <c r="J2508" t="s">
        <v>929</v>
      </c>
      <c r="K2508" t="s">
        <v>929</v>
      </c>
      <c r="L2508" t="s">
        <v>929</v>
      </c>
      <c r="M2508" t="s">
        <v>929</v>
      </c>
      <c r="N2508" t="s">
        <v>929</v>
      </c>
    </row>
    <row r="2509" spans="1:14">
      <c r="A2509">
        <v>803841</v>
      </c>
      <c r="B2509" t="s">
        <v>96</v>
      </c>
      <c r="C2509" t="s">
        <v>930</v>
      </c>
      <c r="D2509" t="s">
        <v>929</v>
      </c>
      <c r="E2509" t="s">
        <v>929</v>
      </c>
      <c r="F2509" t="s">
        <v>929</v>
      </c>
      <c r="G2509" t="s">
        <v>929</v>
      </c>
      <c r="H2509" t="s">
        <v>928</v>
      </c>
      <c r="I2509" t="s">
        <v>928</v>
      </c>
      <c r="J2509" t="s">
        <v>929</v>
      </c>
      <c r="K2509" t="s">
        <v>929</v>
      </c>
      <c r="L2509" t="s">
        <v>929</v>
      </c>
      <c r="M2509" t="s">
        <v>928</v>
      </c>
      <c r="N2509" t="s">
        <v>929</v>
      </c>
    </row>
    <row r="2510" spans="1:14">
      <c r="A2510">
        <v>803842</v>
      </c>
      <c r="B2510" t="s">
        <v>96</v>
      </c>
      <c r="C2510" t="s">
        <v>930</v>
      </c>
      <c r="D2510" t="s">
        <v>930</v>
      </c>
      <c r="E2510" t="s">
        <v>930</v>
      </c>
      <c r="F2510" t="s">
        <v>930</v>
      </c>
      <c r="G2510" t="s">
        <v>929</v>
      </c>
      <c r="H2510" t="s">
        <v>930</v>
      </c>
      <c r="I2510" t="s">
        <v>929</v>
      </c>
      <c r="J2510" t="s">
        <v>929</v>
      </c>
      <c r="K2510" t="s">
        <v>929</v>
      </c>
      <c r="L2510" t="s">
        <v>929</v>
      </c>
      <c r="M2510" t="s">
        <v>929</v>
      </c>
      <c r="N2510" t="s">
        <v>929</v>
      </c>
    </row>
    <row r="2511" spans="1:14">
      <c r="A2511">
        <v>803843</v>
      </c>
      <c r="B2511" t="s">
        <v>96</v>
      </c>
      <c r="C2511" t="s">
        <v>928</v>
      </c>
      <c r="D2511" t="s">
        <v>928</v>
      </c>
      <c r="E2511" t="s">
        <v>929</v>
      </c>
      <c r="F2511" t="s">
        <v>928</v>
      </c>
      <c r="G2511" t="s">
        <v>928</v>
      </c>
      <c r="H2511" t="s">
        <v>929</v>
      </c>
      <c r="I2511" t="s">
        <v>928</v>
      </c>
      <c r="J2511" t="s">
        <v>929</v>
      </c>
      <c r="K2511" t="s">
        <v>929</v>
      </c>
      <c r="L2511" t="s">
        <v>929</v>
      </c>
      <c r="M2511" t="s">
        <v>930</v>
      </c>
      <c r="N2511" t="s">
        <v>930</v>
      </c>
    </row>
    <row r="2512" spans="1:14">
      <c r="A2512">
        <v>803844</v>
      </c>
      <c r="B2512" t="s">
        <v>96</v>
      </c>
      <c r="C2512" t="s">
        <v>928</v>
      </c>
      <c r="D2512" t="s">
        <v>928</v>
      </c>
      <c r="E2512" t="s">
        <v>930</v>
      </c>
      <c r="F2512" t="s">
        <v>929</v>
      </c>
      <c r="G2512" t="s">
        <v>928</v>
      </c>
      <c r="H2512" t="s">
        <v>930</v>
      </c>
      <c r="I2512" t="s">
        <v>928</v>
      </c>
      <c r="J2512" t="s">
        <v>929</v>
      </c>
      <c r="K2512" t="s">
        <v>929</v>
      </c>
      <c r="L2512" t="s">
        <v>928</v>
      </c>
      <c r="M2512" t="s">
        <v>930</v>
      </c>
      <c r="N2512" t="s">
        <v>928</v>
      </c>
    </row>
    <row r="2513" spans="1:14">
      <c r="A2513">
        <v>803845</v>
      </c>
      <c r="B2513" t="s">
        <v>96</v>
      </c>
      <c r="C2513" t="s">
        <v>930</v>
      </c>
      <c r="D2513" t="s">
        <v>930</v>
      </c>
      <c r="E2513" t="s">
        <v>929</v>
      </c>
      <c r="F2513" t="s">
        <v>930</v>
      </c>
      <c r="G2513" t="s">
        <v>929</v>
      </c>
      <c r="H2513" t="s">
        <v>929</v>
      </c>
      <c r="I2513" t="s">
        <v>929</v>
      </c>
      <c r="J2513" t="s">
        <v>929</v>
      </c>
      <c r="K2513" t="s">
        <v>929</v>
      </c>
      <c r="L2513" t="s">
        <v>929</v>
      </c>
      <c r="M2513" t="s">
        <v>929</v>
      </c>
      <c r="N2513" t="s">
        <v>929</v>
      </c>
    </row>
    <row r="2514" spans="1:14">
      <c r="A2514">
        <v>803846</v>
      </c>
      <c r="B2514" t="s">
        <v>96</v>
      </c>
      <c r="C2514" t="s">
        <v>930</v>
      </c>
      <c r="D2514" t="s">
        <v>930</v>
      </c>
      <c r="E2514" t="s">
        <v>929</v>
      </c>
      <c r="F2514" t="s">
        <v>929</v>
      </c>
      <c r="G2514" t="s">
        <v>929</v>
      </c>
      <c r="H2514" t="s">
        <v>929</v>
      </c>
      <c r="I2514" t="s">
        <v>929</v>
      </c>
      <c r="J2514" t="s">
        <v>929</v>
      </c>
      <c r="K2514" t="s">
        <v>929</v>
      </c>
      <c r="L2514" t="s">
        <v>929</v>
      </c>
      <c r="M2514" t="s">
        <v>929</v>
      </c>
      <c r="N2514" t="s">
        <v>929</v>
      </c>
    </row>
    <row r="2515" spans="1:14">
      <c r="A2515">
        <v>803848</v>
      </c>
      <c r="B2515" t="s">
        <v>96</v>
      </c>
      <c r="C2515" t="s">
        <v>930</v>
      </c>
      <c r="D2515" t="s">
        <v>928</v>
      </c>
      <c r="E2515" t="s">
        <v>929</v>
      </c>
      <c r="F2515" t="s">
        <v>928</v>
      </c>
      <c r="G2515" t="s">
        <v>930</v>
      </c>
      <c r="H2515" t="s">
        <v>929</v>
      </c>
      <c r="I2515" t="s">
        <v>928</v>
      </c>
      <c r="J2515" t="s">
        <v>929</v>
      </c>
      <c r="K2515" t="s">
        <v>928</v>
      </c>
      <c r="L2515" t="s">
        <v>928</v>
      </c>
      <c r="M2515" t="s">
        <v>929</v>
      </c>
      <c r="N2515" t="s">
        <v>929</v>
      </c>
    </row>
    <row r="2516" spans="1:14">
      <c r="A2516">
        <v>803849</v>
      </c>
      <c r="B2516" t="s">
        <v>96</v>
      </c>
      <c r="C2516" t="s">
        <v>930</v>
      </c>
      <c r="D2516" t="s">
        <v>929</v>
      </c>
      <c r="E2516" t="s">
        <v>930</v>
      </c>
      <c r="F2516" t="s">
        <v>930</v>
      </c>
      <c r="G2516" t="s">
        <v>930</v>
      </c>
      <c r="H2516" t="s">
        <v>929</v>
      </c>
      <c r="I2516" t="s">
        <v>929</v>
      </c>
      <c r="J2516" t="s">
        <v>929</v>
      </c>
      <c r="K2516" t="s">
        <v>929</v>
      </c>
      <c r="L2516" t="s">
        <v>929</v>
      </c>
      <c r="M2516" t="s">
        <v>929</v>
      </c>
      <c r="N2516" t="s">
        <v>929</v>
      </c>
    </row>
    <row r="2517" spans="1:14">
      <c r="A2517">
        <v>803850</v>
      </c>
      <c r="B2517" t="s">
        <v>96</v>
      </c>
      <c r="C2517" t="s">
        <v>930</v>
      </c>
      <c r="D2517" t="s">
        <v>929</v>
      </c>
      <c r="E2517" t="s">
        <v>929</v>
      </c>
      <c r="F2517" t="s">
        <v>930</v>
      </c>
      <c r="G2517" t="s">
        <v>929</v>
      </c>
      <c r="H2517" t="s">
        <v>929</v>
      </c>
      <c r="I2517" t="s">
        <v>929</v>
      </c>
      <c r="J2517" t="s">
        <v>929</v>
      </c>
      <c r="K2517" t="s">
        <v>929</v>
      </c>
      <c r="L2517" t="s">
        <v>929</v>
      </c>
      <c r="M2517" t="s">
        <v>929</v>
      </c>
      <c r="N2517" t="s">
        <v>929</v>
      </c>
    </row>
    <row r="2518" spans="1:14">
      <c r="A2518">
        <v>803851</v>
      </c>
      <c r="B2518" t="s">
        <v>96</v>
      </c>
      <c r="C2518" t="s">
        <v>930</v>
      </c>
      <c r="D2518" t="s">
        <v>930</v>
      </c>
      <c r="E2518" t="s">
        <v>929</v>
      </c>
      <c r="F2518" t="s">
        <v>930</v>
      </c>
      <c r="G2518" t="s">
        <v>930</v>
      </c>
      <c r="H2518" t="s">
        <v>929</v>
      </c>
      <c r="I2518" t="s">
        <v>929</v>
      </c>
      <c r="J2518" t="s">
        <v>929</v>
      </c>
      <c r="K2518" t="s">
        <v>929</v>
      </c>
      <c r="L2518" t="s">
        <v>929</v>
      </c>
      <c r="M2518" t="s">
        <v>929</v>
      </c>
      <c r="N2518" t="s">
        <v>929</v>
      </c>
    </row>
    <row r="2519" spans="1:14">
      <c r="A2519">
        <v>803853</v>
      </c>
      <c r="B2519" t="s">
        <v>96</v>
      </c>
      <c r="C2519" t="s">
        <v>929</v>
      </c>
      <c r="D2519" t="s">
        <v>930</v>
      </c>
      <c r="E2519" t="s">
        <v>929</v>
      </c>
      <c r="F2519" t="s">
        <v>928</v>
      </c>
      <c r="G2519" t="s">
        <v>929</v>
      </c>
      <c r="H2519" t="s">
        <v>928</v>
      </c>
      <c r="I2519" t="s">
        <v>929</v>
      </c>
      <c r="J2519" t="s">
        <v>929</v>
      </c>
      <c r="K2519" t="s">
        <v>930</v>
      </c>
      <c r="L2519" t="s">
        <v>929</v>
      </c>
      <c r="M2519" t="s">
        <v>930</v>
      </c>
      <c r="N2519" t="s">
        <v>928</v>
      </c>
    </row>
    <row r="2520" spans="1:14">
      <c r="A2520">
        <v>803854</v>
      </c>
      <c r="B2520" t="s">
        <v>96</v>
      </c>
      <c r="C2520" t="s">
        <v>928</v>
      </c>
      <c r="D2520" t="s">
        <v>928</v>
      </c>
      <c r="E2520" t="s">
        <v>928</v>
      </c>
      <c r="F2520" t="s">
        <v>928</v>
      </c>
      <c r="G2520" t="s">
        <v>928</v>
      </c>
      <c r="H2520" t="s">
        <v>929</v>
      </c>
      <c r="I2520" t="s">
        <v>929</v>
      </c>
      <c r="J2520" t="s">
        <v>929</v>
      </c>
      <c r="K2520" t="s">
        <v>929</v>
      </c>
      <c r="L2520" t="s">
        <v>929</v>
      </c>
      <c r="M2520" t="s">
        <v>929</v>
      </c>
      <c r="N2520" t="s">
        <v>929</v>
      </c>
    </row>
    <row r="2521" spans="1:14">
      <c r="A2521">
        <v>803855</v>
      </c>
      <c r="B2521" t="s">
        <v>96</v>
      </c>
      <c r="C2521" t="s">
        <v>928</v>
      </c>
      <c r="D2521" t="s">
        <v>929</v>
      </c>
      <c r="E2521" t="s">
        <v>929</v>
      </c>
      <c r="F2521" t="s">
        <v>928</v>
      </c>
      <c r="G2521" t="s">
        <v>929</v>
      </c>
      <c r="H2521" t="s">
        <v>929</v>
      </c>
      <c r="I2521" t="s">
        <v>930</v>
      </c>
      <c r="J2521" t="s">
        <v>929</v>
      </c>
      <c r="K2521" t="s">
        <v>929</v>
      </c>
      <c r="L2521" t="s">
        <v>929</v>
      </c>
      <c r="M2521" t="s">
        <v>930</v>
      </c>
      <c r="N2521" t="s">
        <v>929</v>
      </c>
    </row>
    <row r="2522" spans="1:14">
      <c r="A2522">
        <v>803856</v>
      </c>
      <c r="B2522" t="s">
        <v>96</v>
      </c>
      <c r="C2522" t="s">
        <v>929</v>
      </c>
      <c r="D2522" t="s">
        <v>930</v>
      </c>
      <c r="E2522" t="s">
        <v>929</v>
      </c>
      <c r="F2522" t="s">
        <v>930</v>
      </c>
      <c r="G2522" t="s">
        <v>930</v>
      </c>
      <c r="H2522" t="s">
        <v>929</v>
      </c>
      <c r="I2522" t="s">
        <v>929</v>
      </c>
      <c r="J2522" t="s">
        <v>929</v>
      </c>
      <c r="K2522" t="s">
        <v>929</v>
      </c>
      <c r="L2522" t="s">
        <v>929</v>
      </c>
      <c r="M2522" t="s">
        <v>929</v>
      </c>
      <c r="N2522" t="s">
        <v>929</v>
      </c>
    </row>
    <row r="2523" spans="1:14">
      <c r="A2523">
        <v>803857</v>
      </c>
      <c r="B2523" t="s">
        <v>96</v>
      </c>
      <c r="C2523" t="s">
        <v>930</v>
      </c>
      <c r="D2523" t="s">
        <v>930</v>
      </c>
      <c r="E2523" t="s">
        <v>930</v>
      </c>
      <c r="F2523" t="s">
        <v>930</v>
      </c>
      <c r="G2523" t="s">
        <v>930</v>
      </c>
      <c r="H2523" t="s">
        <v>929</v>
      </c>
      <c r="I2523" t="s">
        <v>929</v>
      </c>
      <c r="J2523" t="s">
        <v>929</v>
      </c>
      <c r="K2523" t="s">
        <v>929</v>
      </c>
      <c r="L2523" t="s">
        <v>929</v>
      </c>
      <c r="M2523" t="s">
        <v>929</v>
      </c>
      <c r="N2523" t="s">
        <v>929</v>
      </c>
    </row>
    <row r="2524" spans="1:14">
      <c r="A2524">
        <v>803859</v>
      </c>
      <c r="B2524" t="s">
        <v>96</v>
      </c>
      <c r="C2524" t="s">
        <v>930</v>
      </c>
      <c r="D2524" t="s">
        <v>930</v>
      </c>
      <c r="E2524" t="s">
        <v>929</v>
      </c>
      <c r="F2524" t="s">
        <v>930</v>
      </c>
      <c r="G2524" t="s">
        <v>930</v>
      </c>
      <c r="H2524" t="s">
        <v>929</v>
      </c>
      <c r="I2524" t="s">
        <v>929</v>
      </c>
      <c r="J2524" t="s">
        <v>929</v>
      </c>
      <c r="K2524" t="s">
        <v>929</v>
      </c>
      <c r="L2524" t="s">
        <v>929</v>
      </c>
      <c r="M2524" t="s">
        <v>929</v>
      </c>
      <c r="N2524" t="s">
        <v>929</v>
      </c>
    </row>
    <row r="2525" spans="1:14">
      <c r="A2525">
        <v>803860</v>
      </c>
      <c r="B2525" t="s">
        <v>96</v>
      </c>
      <c r="C2525" t="s">
        <v>929</v>
      </c>
      <c r="D2525" t="s">
        <v>930</v>
      </c>
      <c r="E2525" t="s">
        <v>929</v>
      </c>
      <c r="F2525" t="s">
        <v>929</v>
      </c>
      <c r="G2525" t="s">
        <v>930</v>
      </c>
      <c r="H2525" t="s">
        <v>929</v>
      </c>
      <c r="I2525" t="s">
        <v>929</v>
      </c>
      <c r="J2525" t="s">
        <v>929</v>
      </c>
      <c r="K2525" t="s">
        <v>929</v>
      </c>
      <c r="L2525" t="s">
        <v>929</v>
      </c>
      <c r="M2525" t="s">
        <v>929</v>
      </c>
      <c r="N2525" t="s">
        <v>929</v>
      </c>
    </row>
    <row r="2526" spans="1:14">
      <c r="A2526">
        <v>803862</v>
      </c>
      <c r="B2526" t="s">
        <v>96</v>
      </c>
      <c r="C2526" t="s">
        <v>930</v>
      </c>
      <c r="D2526" t="s">
        <v>930</v>
      </c>
      <c r="E2526" t="s">
        <v>929</v>
      </c>
      <c r="F2526" t="s">
        <v>929</v>
      </c>
      <c r="G2526" t="s">
        <v>930</v>
      </c>
      <c r="H2526" t="s">
        <v>929</v>
      </c>
      <c r="I2526" t="s">
        <v>929</v>
      </c>
      <c r="J2526" t="s">
        <v>929</v>
      </c>
      <c r="K2526" t="s">
        <v>929</v>
      </c>
      <c r="L2526" t="s">
        <v>929</v>
      </c>
      <c r="M2526" t="s">
        <v>929</v>
      </c>
      <c r="N2526" t="s">
        <v>929</v>
      </c>
    </row>
    <row r="2527" spans="1:14">
      <c r="A2527">
        <v>803863</v>
      </c>
      <c r="B2527" t="s">
        <v>96</v>
      </c>
      <c r="C2527" t="s">
        <v>930</v>
      </c>
      <c r="D2527" t="s">
        <v>930</v>
      </c>
      <c r="E2527" t="s">
        <v>930</v>
      </c>
      <c r="F2527" t="s">
        <v>929</v>
      </c>
      <c r="G2527" t="s">
        <v>929</v>
      </c>
      <c r="H2527" t="s">
        <v>929</v>
      </c>
      <c r="I2527" t="s">
        <v>929</v>
      </c>
      <c r="J2527" t="s">
        <v>929</v>
      </c>
      <c r="K2527" t="s">
        <v>929</v>
      </c>
      <c r="L2527" t="s">
        <v>929</v>
      </c>
      <c r="M2527" t="s">
        <v>929</v>
      </c>
      <c r="N2527" t="s">
        <v>929</v>
      </c>
    </row>
    <row r="2528" spans="1:14">
      <c r="A2528">
        <v>803864</v>
      </c>
      <c r="B2528" t="s">
        <v>96</v>
      </c>
      <c r="C2528" t="s">
        <v>930</v>
      </c>
      <c r="D2528" t="s">
        <v>930</v>
      </c>
      <c r="E2528" t="s">
        <v>929</v>
      </c>
      <c r="F2528" t="s">
        <v>930</v>
      </c>
      <c r="G2528" t="s">
        <v>930</v>
      </c>
      <c r="H2528" t="s">
        <v>929</v>
      </c>
      <c r="I2528" t="s">
        <v>929</v>
      </c>
      <c r="J2528" t="s">
        <v>929</v>
      </c>
      <c r="K2528" t="s">
        <v>929</v>
      </c>
      <c r="L2528" t="s">
        <v>929</v>
      </c>
      <c r="M2528" t="s">
        <v>929</v>
      </c>
      <c r="N2528" t="s">
        <v>929</v>
      </c>
    </row>
    <row r="2529" spans="1:14">
      <c r="A2529">
        <v>803865</v>
      </c>
      <c r="B2529" t="s">
        <v>96</v>
      </c>
      <c r="C2529" t="s">
        <v>930</v>
      </c>
      <c r="D2529" t="s">
        <v>930</v>
      </c>
      <c r="E2529" t="s">
        <v>929</v>
      </c>
      <c r="F2529" t="s">
        <v>930</v>
      </c>
      <c r="G2529" t="s">
        <v>930</v>
      </c>
      <c r="H2529" t="s">
        <v>929</v>
      </c>
      <c r="I2529" t="s">
        <v>929</v>
      </c>
      <c r="J2529" t="s">
        <v>929</v>
      </c>
      <c r="K2529" t="s">
        <v>929</v>
      </c>
      <c r="L2529" t="s">
        <v>929</v>
      </c>
      <c r="M2529" t="s">
        <v>929</v>
      </c>
      <c r="N2529" t="s">
        <v>929</v>
      </c>
    </row>
    <row r="2530" spans="1:14">
      <c r="A2530">
        <v>803866</v>
      </c>
      <c r="B2530" t="s">
        <v>96</v>
      </c>
      <c r="C2530" t="s">
        <v>930</v>
      </c>
      <c r="D2530" t="s">
        <v>930</v>
      </c>
      <c r="E2530" t="s">
        <v>929</v>
      </c>
      <c r="F2530" t="s">
        <v>930</v>
      </c>
      <c r="G2530" t="s">
        <v>930</v>
      </c>
      <c r="H2530" t="s">
        <v>930</v>
      </c>
      <c r="I2530" t="s">
        <v>929</v>
      </c>
      <c r="J2530" t="s">
        <v>929</v>
      </c>
      <c r="K2530" t="s">
        <v>929</v>
      </c>
      <c r="L2530" t="s">
        <v>929</v>
      </c>
      <c r="M2530" t="s">
        <v>929</v>
      </c>
      <c r="N2530" t="s">
        <v>929</v>
      </c>
    </row>
    <row r="2531" spans="1:14">
      <c r="A2531">
        <v>803868</v>
      </c>
      <c r="B2531" t="s">
        <v>96</v>
      </c>
      <c r="C2531" t="s">
        <v>930</v>
      </c>
      <c r="D2531" t="s">
        <v>929</v>
      </c>
      <c r="E2531" t="s">
        <v>929</v>
      </c>
      <c r="F2531" t="s">
        <v>929</v>
      </c>
      <c r="G2531" t="s">
        <v>929</v>
      </c>
      <c r="H2531" t="s">
        <v>930</v>
      </c>
      <c r="I2531" t="s">
        <v>929</v>
      </c>
      <c r="J2531" t="s">
        <v>929</v>
      </c>
      <c r="K2531" t="s">
        <v>929</v>
      </c>
      <c r="L2531" t="s">
        <v>929</v>
      </c>
      <c r="M2531" t="s">
        <v>929</v>
      </c>
      <c r="N2531" t="s">
        <v>929</v>
      </c>
    </row>
    <row r="2532" spans="1:14">
      <c r="A2532">
        <v>803869</v>
      </c>
      <c r="B2532" t="s">
        <v>96</v>
      </c>
      <c r="C2532" t="s">
        <v>930</v>
      </c>
      <c r="D2532" t="s">
        <v>930</v>
      </c>
      <c r="E2532" t="s">
        <v>930</v>
      </c>
      <c r="F2532" t="s">
        <v>928</v>
      </c>
      <c r="G2532" t="s">
        <v>929</v>
      </c>
      <c r="H2532" t="s">
        <v>929</v>
      </c>
      <c r="I2532" t="s">
        <v>929</v>
      </c>
      <c r="J2532" t="s">
        <v>929</v>
      </c>
      <c r="K2532" t="s">
        <v>929</v>
      </c>
      <c r="L2532" t="s">
        <v>929</v>
      </c>
      <c r="M2532" t="s">
        <v>929</v>
      </c>
      <c r="N2532" t="s">
        <v>929</v>
      </c>
    </row>
    <row r="2533" spans="1:14">
      <c r="A2533">
        <v>803870</v>
      </c>
      <c r="B2533" t="s">
        <v>96</v>
      </c>
      <c r="C2533" t="s">
        <v>930</v>
      </c>
      <c r="D2533" t="s">
        <v>930</v>
      </c>
      <c r="E2533" t="s">
        <v>929</v>
      </c>
      <c r="F2533" t="s">
        <v>930</v>
      </c>
      <c r="G2533" t="s">
        <v>929</v>
      </c>
      <c r="H2533" t="s">
        <v>930</v>
      </c>
      <c r="I2533" t="s">
        <v>929</v>
      </c>
      <c r="J2533" t="s">
        <v>929</v>
      </c>
      <c r="K2533" t="s">
        <v>929</v>
      </c>
      <c r="L2533" t="s">
        <v>929</v>
      </c>
      <c r="M2533" t="s">
        <v>929</v>
      </c>
      <c r="N2533" t="s">
        <v>929</v>
      </c>
    </row>
    <row r="2534" spans="1:14">
      <c r="A2534">
        <v>803871</v>
      </c>
      <c r="B2534" t="s">
        <v>96</v>
      </c>
      <c r="C2534" t="s">
        <v>928</v>
      </c>
      <c r="D2534" t="s">
        <v>928</v>
      </c>
      <c r="E2534" t="s">
        <v>930</v>
      </c>
      <c r="F2534" t="s">
        <v>928</v>
      </c>
      <c r="G2534" t="s">
        <v>928</v>
      </c>
      <c r="H2534" t="s">
        <v>928</v>
      </c>
      <c r="I2534" t="s">
        <v>928</v>
      </c>
      <c r="J2534" t="s">
        <v>929</v>
      </c>
      <c r="K2534" t="s">
        <v>929</v>
      </c>
      <c r="L2534" t="s">
        <v>929</v>
      </c>
      <c r="M2534" t="s">
        <v>928</v>
      </c>
      <c r="N2534" t="s">
        <v>929</v>
      </c>
    </row>
    <row r="2535" spans="1:14">
      <c r="A2535">
        <v>803872</v>
      </c>
      <c r="B2535" t="s">
        <v>96</v>
      </c>
      <c r="C2535" t="s">
        <v>929</v>
      </c>
      <c r="D2535" t="s">
        <v>930</v>
      </c>
      <c r="E2535" t="s">
        <v>930</v>
      </c>
      <c r="F2535" t="s">
        <v>930</v>
      </c>
      <c r="G2535" t="s">
        <v>929</v>
      </c>
      <c r="H2535" t="s">
        <v>929</v>
      </c>
      <c r="I2535" t="s">
        <v>929</v>
      </c>
      <c r="J2535" t="s">
        <v>929</v>
      </c>
      <c r="K2535" t="s">
        <v>929</v>
      </c>
      <c r="L2535" t="s">
        <v>929</v>
      </c>
      <c r="M2535" t="s">
        <v>929</v>
      </c>
      <c r="N2535" t="s">
        <v>929</v>
      </c>
    </row>
    <row r="2536" spans="1:14">
      <c r="A2536">
        <v>803873</v>
      </c>
      <c r="B2536" t="s">
        <v>96</v>
      </c>
      <c r="C2536" t="s">
        <v>928</v>
      </c>
      <c r="D2536" t="s">
        <v>928</v>
      </c>
      <c r="E2536" t="s">
        <v>928</v>
      </c>
      <c r="F2536" t="s">
        <v>930</v>
      </c>
      <c r="G2536" t="s">
        <v>930</v>
      </c>
      <c r="H2536" t="s">
        <v>929</v>
      </c>
      <c r="I2536" t="s">
        <v>928</v>
      </c>
      <c r="J2536" t="s">
        <v>929</v>
      </c>
      <c r="K2536" t="s">
        <v>929</v>
      </c>
      <c r="L2536" t="s">
        <v>928</v>
      </c>
      <c r="M2536" t="s">
        <v>928</v>
      </c>
      <c r="N2536" t="s">
        <v>929</v>
      </c>
    </row>
    <row r="2537" spans="1:14">
      <c r="A2537">
        <v>803875</v>
      </c>
      <c r="B2537" t="s">
        <v>96</v>
      </c>
      <c r="C2537" t="s">
        <v>930</v>
      </c>
      <c r="D2537" t="s">
        <v>928</v>
      </c>
      <c r="E2537" t="s">
        <v>929</v>
      </c>
      <c r="F2537" t="s">
        <v>928</v>
      </c>
      <c r="G2537" t="s">
        <v>930</v>
      </c>
      <c r="H2537" t="s">
        <v>930</v>
      </c>
      <c r="I2537" t="s">
        <v>929</v>
      </c>
      <c r="J2537" t="s">
        <v>929</v>
      </c>
      <c r="K2537" t="s">
        <v>929</v>
      </c>
      <c r="L2537" t="s">
        <v>929</v>
      </c>
      <c r="M2537" t="s">
        <v>930</v>
      </c>
      <c r="N2537" t="s">
        <v>928</v>
      </c>
    </row>
    <row r="2538" spans="1:14">
      <c r="A2538">
        <v>803876</v>
      </c>
      <c r="B2538" t="s">
        <v>96</v>
      </c>
      <c r="C2538" t="s">
        <v>930</v>
      </c>
      <c r="D2538" t="s">
        <v>930</v>
      </c>
      <c r="E2538" t="s">
        <v>929</v>
      </c>
      <c r="F2538" t="s">
        <v>929</v>
      </c>
      <c r="G2538" t="s">
        <v>929</v>
      </c>
      <c r="H2538" t="s">
        <v>930</v>
      </c>
      <c r="I2538" t="s">
        <v>929</v>
      </c>
      <c r="J2538" t="s">
        <v>929</v>
      </c>
      <c r="K2538" t="s">
        <v>929</v>
      </c>
      <c r="L2538" t="s">
        <v>929</v>
      </c>
      <c r="M2538" t="s">
        <v>929</v>
      </c>
      <c r="N2538" t="s">
        <v>929</v>
      </c>
    </row>
    <row r="2539" spans="1:14">
      <c r="A2539">
        <v>803877</v>
      </c>
      <c r="B2539" t="s">
        <v>96</v>
      </c>
      <c r="C2539" t="s">
        <v>930</v>
      </c>
      <c r="D2539" t="s">
        <v>929</v>
      </c>
      <c r="E2539" t="s">
        <v>930</v>
      </c>
      <c r="F2539" t="s">
        <v>929</v>
      </c>
      <c r="G2539" t="s">
        <v>929</v>
      </c>
      <c r="H2539" t="s">
        <v>930</v>
      </c>
      <c r="I2539" t="s">
        <v>929</v>
      </c>
      <c r="J2539" t="s">
        <v>929</v>
      </c>
      <c r="K2539" t="s">
        <v>929</v>
      </c>
      <c r="L2539" t="s">
        <v>929</v>
      </c>
      <c r="M2539" t="s">
        <v>929</v>
      </c>
      <c r="N2539" t="s">
        <v>929</v>
      </c>
    </row>
    <row r="2540" spans="1:14">
      <c r="A2540">
        <v>803879</v>
      </c>
      <c r="B2540" t="s">
        <v>96</v>
      </c>
      <c r="C2540" t="s">
        <v>930</v>
      </c>
      <c r="D2540" t="s">
        <v>929</v>
      </c>
      <c r="E2540" t="s">
        <v>930</v>
      </c>
      <c r="F2540" t="s">
        <v>930</v>
      </c>
      <c r="G2540" t="s">
        <v>929</v>
      </c>
      <c r="H2540" t="s">
        <v>929</v>
      </c>
      <c r="I2540" t="s">
        <v>929</v>
      </c>
      <c r="J2540" t="s">
        <v>929</v>
      </c>
      <c r="K2540" t="s">
        <v>929</v>
      </c>
      <c r="L2540" t="s">
        <v>929</v>
      </c>
      <c r="M2540" t="s">
        <v>929</v>
      </c>
      <c r="N2540" t="s">
        <v>929</v>
      </c>
    </row>
    <row r="2541" spans="1:14">
      <c r="A2541">
        <v>803881</v>
      </c>
      <c r="B2541" t="s">
        <v>96</v>
      </c>
      <c r="C2541" t="s">
        <v>930</v>
      </c>
      <c r="D2541" t="s">
        <v>930</v>
      </c>
      <c r="E2541" t="s">
        <v>928</v>
      </c>
      <c r="F2541" t="s">
        <v>930</v>
      </c>
      <c r="G2541" t="s">
        <v>930</v>
      </c>
      <c r="H2541" t="s">
        <v>930</v>
      </c>
      <c r="I2541" t="s">
        <v>928</v>
      </c>
      <c r="J2541" t="s">
        <v>929</v>
      </c>
      <c r="K2541" t="s">
        <v>929</v>
      </c>
      <c r="L2541" t="s">
        <v>929</v>
      </c>
      <c r="M2541" t="s">
        <v>928</v>
      </c>
      <c r="N2541" t="s">
        <v>928</v>
      </c>
    </row>
    <row r="2542" spans="1:14">
      <c r="A2542">
        <v>803882</v>
      </c>
      <c r="B2542" t="s">
        <v>96</v>
      </c>
      <c r="C2542" t="s">
        <v>930</v>
      </c>
      <c r="D2542" t="s">
        <v>929</v>
      </c>
      <c r="E2542" t="s">
        <v>930</v>
      </c>
      <c r="F2542" t="s">
        <v>929</v>
      </c>
      <c r="G2542" t="s">
        <v>930</v>
      </c>
      <c r="H2542" t="s">
        <v>929</v>
      </c>
      <c r="I2542" t="s">
        <v>929</v>
      </c>
      <c r="J2542" t="s">
        <v>929</v>
      </c>
      <c r="K2542" t="s">
        <v>929</v>
      </c>
      <c r="L2542" t="s">
        <v>929</v>
      </c>
      <c r="M2542" t="s">
        <v>929</v>
      </c>
      <c r="N2542" t="s">
        <v>929</v>
      </c>
    </row>
    <row r="2543" spans="1:14">
      <c r="A2543">
        <v>803883</v>
      </c>
      <c r="B2543" t="s">
        <v>96</v>
      </c>
      <c r="C2543" t="s">
        <v>930</v>
      </c>
      <c r="D2543" t="s">
        <v>930</v>
      </c>
      <c r="E2543" t="s">
        <v>930</v>
      </c>
      <c r="F2543" t="s">
        <v>930</v>
      </c>
      <c r="G2543" t="s">
        <v>930</v>
      </c>
      <c r="H2543" t="s">
        <v>930</v>
      </c>
      <c r="I2543" t="s">
        <v>929</v>
      </c>
      <c r="J2543" t="s">
        <v>929</v>
      </c>
      <c r="K2543" t="s">
        <v>929</v>
      </c>
      <c r="L2543" t="s">
        <v>929</v>
      </c>
      <c r="M2543" t="s">
        <v>929</v>
      </c>
      <c r="N2543" t="s">
        <v>929</v>
      </c>
    </row>
    <row r="2544" spans="1:14">
      <c r="A2544">
        <v>803884</v>
      </c>
      <c r="B2544" t="s">
        <v>96</v>
      </c>
      <c r="C2544" t="s">
        <v>930</v>
      </c>
      <c r="D2544" t="s">
        <v>929</v>
      </c>
      <c r="E2544" t="s">
        <v>930</v>
      </c>
      <c r="F2544" t="s">
        <v>929</v>
      </c>
      <c r="G2544" t="s">
        <v>930</v>
      </c>
      <c r="H2544" t="s">
        <v>929</v>
      </c>
      <c r="I2544" t="s">
        <v>929</v>
      </c>
      <c r="J2544" t="s">
        <v>929</v>
      </c>
      <c r="K2544" t="s">
        <v>929</v>
      </c>
      <c r="L2544" t="s">
        <v>929</v>
      </c>
      <c r="M2544" t="s">
        <v>929</v>
      </c>
      <c r="N2544" t="s">
        <v>929</v>
      </c>
    </row>
    <row r="2545" spans="1:14">
      <c r="A2545">
        <v>803885</v>
      </c>
      <c r="B2545" t="s">
        <v>96</v>
      </c>
      <c r="C2545" t="s">
        <v>930</v>
      </c>
      <c r="D2545" t="s">
        <v>930</v>
      </c>
      <c r="E2545" t="s">
        <v>930</v>
      </c>
      <c r="F2545" t="s">
        <v>929</v>
      </c>
      <c r="G2545" t="s">
        <v>929</v>
      </c>
      <c r="H2545" t="s">
        <v>929</v>
      </c>
      <c r="I2545" t="s">
        <v>929</v>
      </c>
      <c r="J2545" t="s">
        <v>929</v>
      </c>
      <c r="K2545" t="s">
        <v>929</v>
      </c>
      <c r="L2545" t="s">
        <v>929</v>
      </c>
      <c r="M2545" t="s">
        <v>929</v>
      </c>
      <c r="N2545" t="s">
        <v>929</v>
      </c>
    </row>
    <row r="2546" spans="1:14">
      <c r="A2546">
        <v>803888</v>
      </c>
      <c r="B2546" t="s">
        <v>96</v>
      </c>
      <c r="C2546" t="s">
        <v>930</v>
      </c>
      <c r="D2546" t="s">
        <v>930</v>
      </c>
      <c r="E2546" t="s">
        <v>930</v>
      </c>
      <c r="F2546" t="s">
        <v>929</v>
      </c>
      <c r="G2546" t="s">
        <v>929</v>
      </c>
      <c r="H2546" t="s">
        <v>929</v>
      </c>
      <c r="I2546" t="s">
        <v>929</v>
      </c>
      <c r="J2546" t="s">
        <v>929</v>
      </c>
      <c r="K2546" t="s">
        <v>929</v>
      </c>
      <c r="L2546" t="s">
        <v>929</v>
      </c>
      <c r="M2546" t="s">
        <v>929</v>
      </c>
      <c r="N2546" t="s">
        <v>929</v>
      </c>
    </row>
    <row r="2547" spans="1:14">
      <c r="A2547">
        <v>803889</v>
      </c>
      <c r="B2547" t="s">
        <v>96</v>
      </c>
      <c r="C2547" t="s">
        <v>930</v>
      </c>
      <c r="D2547" t="s">
        <v>930</v>
      </c>
      <c r="E2547" t="s">
        <v>929</v>
      </c>
      <c r="F2547" t="s">
        <v>930</v>
      </c>
      <c r="G2547" t="s">
        <v>930</v>
      </c>
      <c r="H2547" t="s">
        <v>929</v>
      </c>
      <c r="I2547" t="s">
        <v>929</v>
      </c>
      <c r="J2547" t="s">
        <v>929</v>
      </c>
      <c r="K2547" t="s">
        <v>929</v>
      </c>
      <c r="L2547" t="s">
        <v>929</v>
      </c>
      <c r="M2547" t="s">
        <v>929</v>
      </c>
      <c r="N2547" t="s">
        <v>929</v>
      </c>
    </row>
    <row r="2548" spans="1:14">
      <c r="A2548">
        <v>803890</v>
      </c>
      <c r="B2548" t="s">
        <v>96</v>
      </c>
      <c r="C2548" t="s">
        <v>928</v>
      </c>
      <c r="D2548" t="s">
        <v>930</v>
      </c>
      <c r="E2548" t="s">
        <v>928</v>
      </c>
      <c r="F2548" t="s">
        <v>928</v>
      </c>
      <c r="G2548" t="s">
        <v>929</v>
      </c>
      <c r="H2548" t="s">
        <v>928</v>
      </c>
      <c r="I2548" t="s">
        <v>928</v>
      </c>
      <c r="J2548" t="s">
        <v>928</v>
      </c>
      <c r="K2548" t="s">
        <v>928</v>
      </c>
      <c r="L2548" t="s">
        <v>930</v>
      </c>
      <c r="M2548" t="s">
        <v>928</v>
      </c>
      <c r="N2548" t="s">
        <v>930</v>
      </c>
    </row>
    <row r="2549" spans="1:14">
      <c r="A2549">
        <v>803891</v>
      </c>
      <c r="B2549" t="s">
        <v>96</v>
      </c>
      <c r="C2549" t="s">
        <v>929</v>
      </c>
      <c r="D2549" t="s">
        <v>930</v>
      </c>
      <c r="E2549" t="s">
        <v>929</v>
      </c>
      <c r="F2549" t="s">
        <v>929</v>
      </c>
      <c r="G2549" t="s">
        <v>930</v>
      </c>
      <c r="H2549" t="s">
        <v>930</v>
      </c>
      <c r="I2549" t="s">
        <v>929</v>
      </c>
      <c r="J2549" t="s">
        <v>929</v>
      </c>
      <c r="K2549" t="s">
        <v>929</v>
      </c>
      <c r="L2549" t="s">
        <v>929</v>
      </c>
      <c r="M2549" t="s">
        <v>929</v>
      </c>
      <c r="N2549" t="s">
        <v>929</v>
      </c>
    </row>
    <row r="2550" spans="1:14">
      <c r="A2550">
        <v>803892</v>
      </c>
      <c r="B2550" t="s">
        <v>96</v>
      </c>
      <c r="C2550" t="s">
        <v>930</v>
      </c>
      <c r="D2550" t="s">
        <v>929</v>
      </c>
      <c r="E2550" t="s">
        <v>929</v>
      </c>
      <c r="F2550" t="s">
        <v>929</v>
      </c>
      <c r="G2550" t="s">
        <v>930</v>
      </c>
      <c r="H2550" t="s">
        <v>929</v>
      </c>
      <c r="I2550" t="s">
        <v>929</v>
      </c>
      <c r="J2550" t="s">
        <v>929</v>
      </c>
      <c r="K2550" t="s">
        <v>929</v>
      </c>
      <c r="L2550" t="s">
        <v>929</v>
      </c>
      <c r="M2550" t="s">
        <v>929</v>
      </c>
      <c r="N2550" t="s">
        <v>929</v>
      </c>
    </row>
    <row r="2551" spans="1:14">
      <c r="A2551">
        <v>803893</v>
      </c>
      <c r="B2551" t="s">
        <v>96</v>
      </c>
      <c r="C2551" t="s">
        <v>930</v>
      </c>
      <c r="D2551" t="s">
        <v>929</v>
      </c>
      <c r="E2551" t="s">
        <v>929</v>
      </c>
      <c r="F2551" t="s">
        <v>930</v>
      </c>
      <c r="G2551" t="s">
        <v>930</v>
      </c>
      <c r="H2551" t="s">
        <v>929</v>
      </c>
      <c r="I2551" t="s">
        <v>929</v>
      </c>
      <c r="J2551" t="s">
        <v>929</v>
      </c>
      <c r="K2551" t="s">
        <v>929</v>
      </c>
      <c r="L2551" t="s">
        <v>929</v>
      </c>
      <c r="M2551" t="s">
        <v>929</v>
      </c>
      <c r="N2551" t="s">
        <v>929</v>
      </c>
    </row>
    <row r="2552" spans="1:14">
      <c r="A2552">
        <v>803894</v>
      </c>
      <c r="B2552" t="s">
        <v>96</v>
      </c>
      <c r="C2552" t="s">
        <v>930</v>
      </c>
      <c r="D2552" t="s">
        <v>928</v>
      </c>
      <c r="E2552" t="s">
        <v>930</v>
      </c>
      <c r="F2552" t="s">
        <v>928</v>
      </c>
      <c r="G2552" t="s">
        <v>930</v>
      </c>
      <c r="H2552" t="s">
        <v>928</v>
      </c>
      <c r="I2552" t="s">
        <v>929</v>
      </c>
      <c r="J2552" t="s">
        <v>929</v>
      </c>
      <c r="K2552" t="s">
        <v>929</v>
      </c>
      <c r="L2552" t="s">
        <v>929</v>
      </c>
      <c r="M2552" t="s">
        <v>929</v>
      </c>
      <c r="N2552" t="s">
        <v>929</v>
      </c>
    </row>
    <row r="2553" spans="1:14">
      <c r="A2553">
        <v>803895</v>
      </c>
      <c r="B2553" t="s">
        <v>96</v>
      </c>
      <c r="C2553" t="s">
        <v>928</v>
      </c>
      <c r="D2553" t="s">
        <v>928</v>
      </c>
      <c r="E2553" t="s">
        <v>930</v>
      </c>
      <c r="F2553" t="s">
        <v>930</v>
      </c>
      <c r="G2553" t="s">
        <v>930</v>
      </c>
      <c r="H2553" t="s">
        <v>930</v>
      </c>
      <c r="I2553" t="s">
        <v>929</v>
      </c>
      <c r="J2553" t="s">
        <v>929</v>
      </c>
      <c r="K2553" t="s">
        <v>929</v>
      </c>
      <c r="L2553" t="s">
        <v>929</v>
      </c>
      <c r="M2553" t="s">
        <v>929</v>
      </c>
      <c r="N2553" t="s">
        <v>929</v>
      </c>
    </row>
    <row r="2554" spans="1:14">
      <c r="A2554">
        <v>803896</v>
      </c>
      <c r="B2554" t="s">
        <v>96</v>
      </c>
      <c r="C2554" t="s">
        <v>930</v>
      </c>
      <c r="D2554" t="s">
        <v>930</v>
      </c>
      <c r="E2554" t="s">
        <v>929</v>
      </c>
      <c r="F2554" t="s">
        <v>930</v>
      </c>
      <c r="G2554" t="s">
        <v>929</v>
      </c>
      <c r="H2554" t="s">
        <v>929</v>
      </c>
      <c r="I2554" t="s">
        <v>929</v>
      </c>
      <c r="J2554" t="s">
        <v>929</v>
      </c>
      <c r="K2554" t="s">
        <v>929</v>
      </c>
      <c r="L2554" t="s">
        <v>929</v>
      </c>
      <c r="M2554" t="s">
        <v>929</v>
      </c>
      <c r="N2554" t="s">
        <v>929</v>
      </c>
    </row>
    <row r="2555" spans="1:14">
      <c r="A2555">
        <v>803897</v>
      </c>
      <c r="B2555" t="s">
        <v>96</v>
      </c>
      <c r="C2555" t="s">
        <v>930</v>
      </c>
      <c r="D2555" t="s">
        <v>930</v>
      </c>
      <c r="E2555" t="s">
        <v>929</v>
      </c>
      <c r="F2555" t="s">
        <v>929</v>
      </c>
      <c r="G2555" t="s">
        <v>929</v>
      </c>
      <c r="H2555" t="s">
        <v>930</v>
      </c>
      <c r="I2555" t="s">
        <v>929</v>
      </c>
      <c r="J2555" t="s">
        <v>929</v>
      </c>
      <c r="K2555" t="s">
        <v>929</v>
      </c>
      <c r="L2555" t="s">
        <v>929</v>
      </c>
      <c r="M2555" t="s">
        <v>929</v>
      </c>
      <c r="N2555" t="s">
        <v>929</v>
      </c>
    </row>
    <row r="2556" spans="1:14">
      <c r="A2556">
        <v>803898</v>
      </c>
      <c r="B2556" t="s">
        <v>96</v>
      </c>
      <c r="C2556" t="s">
        <v>930</v>
      </c>
      <c r="D2556" t="s">
        <v>929</v>
      </c>
      <c r="E2556" t="s">
        <v>929</v>
      </c>
      <c r="F2556" t="s">
        <v>929</v>
      </c>
      <c r="G2556" t="s">
        <v>929</v>
      </c>
      <c r="H2556" t="s">
        <v>929</v>
      </c>
      <c r="I2556" t="s">
        <v>929</v>
      </c>
      <c r="J2556" t="s">
        <v>929</v>
      </c>
      <c r="K2556" t="s">
        <v>929</v>
      </c>
      <c r="L2556" t="s">
        <v>929</v>
      </c>
      <c r="M2556" t="s">
        <v>929</v>
      </c>
      <c r="N2556" t="s">
        <v>929</v>
      </c>
    </row>
    <row r="2557" spans="1:14">
      <c r="A2557">
        <v>803899</v>
      </c>
      <c r="B2557" t="s">
        <v>96</v>
      </c>
      <c r="C2557" t="s">
        <v>930</v>
      </c>
      <c r="D2557" t="s">
        <v>929</v>
      </c>
      <c r="E2557" t="s">
        <v>930</v>
      </c>
      <c r="F2557" t="s">
        <v>930</v>
      </c>
      <c r="G2557" t="s">
        <v>930</v>
      </c>
      <c r="H2557" t="s">
        <v>929</v>
      </c>
      <c r="I2557" t="s">
        <v>929</v>
      </c>
      <c r="J2557" t="s">
        <v>929</v>
      </c>
      <c r="K2557" t="s">
        <v>929</v>
      </c>
      <c r="L2557" t="s">
        <v>929</v>
      </c>
      <c r="M2557" t="s">
        <v>929</v>
      </c>
      <c r="N2557" t="s">
        <v>929</v>
      </c>
    </row>
    <row r="2558" spans="1:14">
      <c r="A2558">
        <v>803900</v>
      </c>
      <c r="B2558" t="s">
        <v>96</v>
      </c>
      <c r="C2558" t="s">
        <v>930</v>
      </c>
      <c r="D2558" t="s">
        <v>930</v>
      </c>
      <c r="E2558" t="s">
        <v>930</v>
      </c>
      <c r="F2558" t="s">
        <v>930</v>
      </c>
      <c r="G2558" t="s">
        <v>930</v>
      </c>
      <c r="H2558" t="s">
        <v>928</v>
      </c>
      <c r="I2558" t="s">
        <v>929</v>
      </c>
      <c r="J2558" t="s">
        <v>929</v>
      </c>
      <c r="K2558" t="s">
        <v>929</v>
      </c>
      <c r="L2558" t="s">
        <v>929</v>
      </c>
      <c r="M2558" t="s">
        <v>929</v>
      </c>
      <c r="N2558" t="s">
        <v>929</v>
      </c>
    </row>
    <row r="2559" spans="1:14">
      <c r="A2559">
        <v>803902</v>
      </c>
      <c r="B2559" t="s">
        <v>96</v>
      </c>
      <c r="C2559" t="s">
        <v>930</v>
      </c>
      <c r="D2559" t="s">
        <v>928</v>
      </c>
      <c r="E2559" t="s">
        <v>929</v>
      </c>
      <c r="F2559" t="s">
        <v>930</v>
      </c>
      <c r="G2559" t="s">
        <v>929</v>
      </c>
      <c r="H2559" t="s">
        <v>929</v>
      </c>
      <c r="I2559" t="s">
        <v>928</v>
      </c>
      <c r="J2559" t="s">
        <v>928</v>
      </c>
      <c r="K2559" t="s">
        <v>929</v>
      </c>
      <c r="L2559" t="s">
        <v>929</v>
      </c>
      <c r="M2559" t="s">
        <v>930</v>
      </c>
      <c r="N2559" t="s">
        <v>930</v>
      </c>
    </row>
    <row r="2560" spans="1:14">
      <c r="A2560">
        <v>803903</v>
      </c>
      <c r="B2560" t="s">
        <v>96</v>
      </c>
      <c r="C2560" t="s">
        <v>930</v>
      </c>
      <c r="D2560" t="s">
        <v>929</v>
      </c>
      <c r="E2560" t="s">
        <v>929</v>
      </c>
      <c r="F2560" t="s">
        <v>930</v>
      </c>
      <c r="G2560" t="s">
        <v>929</v>
      </c>
      <c r="H2560" t="s">
        <v>929</v>
      </c>
      <c r="I2560" t="s">
        <v>929</v>
      </c>
      <c r="J2560" t="s">
        <v>929</v>
      </c>
      <c r="K2560" t="s">
        <v>929</v>
      </c>
      <c r="L2560" t="s">
        <v>929</v>
      </c>
      <c r="M2560" t="s">
        <v>929</v>
      </c>
      <c r="N2560" t="s">
        <v>929</v>
      </c>
    </row>
    <row r="2561" spans="1:14">
      <c r="A2561">
        <v>803904</v>
      </c>
      <c r="B2561" t="s">
        <v>96</v>
      </c>
      <c r="C2561" t="s">
        <v>929</v>
      </c>
      <c r="D2561" t="s">
        <v>930</v>
      </c>
      <c r="E2561" t="s">
        <v>929</v>
      </c>
      <c r="F2561" t="s">
        <v>930</v>
      </c>
      <c r="G2561" t="s">
        <v>930</v>
      </c>
      <c r="H2561" t="s">
        <v>929</v>
      </c>
      <c r="I2561" t="s">
        <v>929</v>
      </c>
      <c r="J2561" t="s">
        <v>929</v>
      </c>
      <c r="K2561" t="s">
        <v>929</v>
      </c>
      <c r="L2561" t="s">
        <v>929</v>
      </c>
      <c r="M2561" t="s">
        <v>929</v>
      </c>
      <c r="N2561" t="s">
        <v>929</v>
      </c>
    </row>
    <row r="2562" spans="1:14">
      <c r="A2562">
        <v>803905</v>
      </c>
      <c r="B2562" t="s">
        <v>96</v>
      </c>
      <c r="C2562" t="s">
        <v>928</v>
      </c>
      <c r="D2562" t="s">
        <v>929</v>
      </c>
      <c r="E2562" t="s">
        <v>928</v>
      </c>
      <c r="F2562" t="s">
        <v>930</v>
      </c>
      <c r="G2562" t="s">
        <v>930</v>
      </c>
      <c r="H2562" t="s">
        <v>930</v>
      </c>
      <c r="I2562" t="s">
        <v>929</v>
      </c>
      <c r="J2562" t="s">
        <v>929</v>
      </c>
      <c r="K2562" t="s">
        <v>929</v>
      </c>
      <c r="L2562" t="s">
        <v>929</v>
      </c>
      <c r="M2562" t="s">
        <v>929</v>
      </c>
      <c r="N2562" t="s">
        <v>929</v>
      </c>
    </row>
    <row r="2563" spans="1:14">
      <c r="A2563">
        <v>803907</v>
      </c>
      <c r="B2563" t="s">
        <v>96</v>
      </c>
      <c r="C2563" t="s">
        <v>930</v>
      </c>
      <c r="D2563" t="s">
        <v>929</v>
      </c>
      <c r="E2563" t="s">
        <v>930</v>
      </c>
      <c r="F2563" t="s">
        <v>930</v>
      </c>
      <c r="G2563" t="s">
        <v>930</v>
      </c>
      <c r="H2563" t="s">
        <v>929</v>
      </c>
      <c r="I2563" t="s">
        <v>929</v>
      </c>
      <c r="J2563" t="s">
        <v>929</v>
      </c>
      <c r="K2563" t="s">
        <v>929</v>
      </c>
      <c r="L2563" t="s">
        <v>929</v>
      </c>
      <c r="M2563" t="s">
        <v>929</v>
      </c>
      <c r="N2563" t="s">
        <v>929</v>
      </c>
    </row>
    <row r="2564" spans="1:14">
      <c r="A2564">
        <v>803908</v>
      </c>
      <c r="B2564" t="s">
        <v>96</v>
      </c>
      <c r="C2564" t="s">
        <v>930</v>
      </c>
      <c r="D2564" t="s">
        <v>930</v>
      </c>
      <c r="E2564" t="s">
        <v>929</v>
      </c>
      <c r="F2564" t="s">
        <v>930</v>
      </c>
      <c r="G2564" t="s">
        <v>929</v>
      </c>
      <c r="H2564" t="s">
        <v>929</v>
      </c>
      <c r="I2564" t="s">
        <v>928</v>
      </c>
      <c r="J2564" t="s">
        <v>928</v>
      </c>
      <c r="K2564" t="s">
        <v>928</v>
      </c>
      <c r="L2564" t="s">
        <v>929</v>
      </c>
      <c r="M2564" t="s">
        <v>928</v>
      </c>
      <c r="N2564" t="s">
        <v>929</v>
      </c>
    </row>
    <row r="2565" spans="1:14">
      <c r="A2565">
        <v>803909</v>
      </c>
      <c r="B2565" t="s">
        <v>96</v>
      </c>
      <c r="C2565" t="s">
        <v>930</v>
      </c>
      <c r="D2565" t="s">
        <v>930</v>
      </c>
      <c r="E2565" t="s">
        <v>929</v>
      </c>
      <c r="F2565" t="s">
        <v>930</v>
      </c>
      <c r="G2565" t="s">
        <v>930</v>
      </c>
      <c r="H2565" t="s">
        <v>930</v>
      </c>
      <c r="I2565" t="s">
        <v>929</v>
      </c>
      <c r="J2565" t="s">
        <v>929</v>
      </c>
      <c r="K2565" t="s">
        <v>929</v>
      </c>
      <c r="L2565" t="s">
        <v>929</v>
      </c>
      <c r="M2565" t="s">
        <v>929</v>
      </c>
      <c r="N2565" t="s">
        <v>929</v>
      </c>
    </row>
    <row r="2566" spans="1:14">
      <c r="A2566">
        <v>803910</v>
      </c>
      <c r="B2566" t="s">
        <v>96</v>
      </c>
      <c r="C2566" t="s">
        <v>930</v>
      </c>
      <c r="D2566" t="s">
        <v>930</v>
      </c>
      <c r="E2566" t="s">
        <v>930</v>
      </c>
      <c r="F2566" t="s">
        <v>930</v>
      </c>
      <c r="G2566" t="s">
        <v>930</v>
      </c>
      <c r="H2566" t="s">
        <v>930</v>
      </c>
      <c r="I2566" t="s">
        <v>929</v>
      </c>
      <c r="J2566" t="s">
        <v>929</v>
      </c>
      <c r="K2566" t="s">
        <v>929</v>
      </c>
      <c r="L2566" t="s">
        <v>929</v>
      </c>
      <c r="M2566" t="s">
        <v>929</v>
      </c>
      <c r="N2566" t="s">
        <v>929</v>
      </c>
    </row>
    <row r="2567" spans="1:14">
      <c r="A2567">
        <v>803911</v>
      </c>
      <c r="B2567" t="s">
        <v>96</v>
      </c>
      <c r="C2567" t="s">
        <v>929</v>
      </c>
      <c r="D2567" t="s">
        <v>929</v>
      </c>
      <c r="E2567" t="s">
        <v>930</v>
      </c>
      <c r="F2567" t="s">
        <v>929</v>
      </c>
      <c r="G2567" t="s">
        <v>929</v>
      </c>
      <c r="H2567" t="s">
        <v>930</v>
      </c>
      <c r="I2567" t="s">
        <v>928</v>
      </c>
      <c r="J2567" t="s">
        <v>928</v>
      </c>
      <c r="K2567" t="s">
        <v>928</v>
      </c>
      <c r="L2567" t="s">
        <v>929</v>
      </c>
      <c r="M2567" t="s">
        <v>929</v>
      </c>
      <c r="N2567" t="s">
        <v>928</v>
      </c>
    </row>
    <row r="2568" spans="1:14">
      <c r="A2568">
        <v>803912</v>
      </c>
      <c r="B2568" t="s">
        <v>96</v>
      </c>
      <c r="C2568" t="s">
        <v>930</v>
      </c>
      <c r="D2568" t="s">
        <v>928</v>
      </c>
      <c r="E2568" t="s">
        <v>928</v>
      </c>
      <c r="F2568" t="s">
        <v>930</v>
      </c>
      <c r="G2568" t="s">
        <v>929</v>
      </c>
      <c r="H2568" t="s">
        <v>930</v>
      </c>
      <c r="I2568" t="s">
        <v>928</v>
      </c>
      <c r="J2568" t="s">
        <v>928</v>
      </c>
      <c r="K2568" t="s">
        <v>928</v>
      </c>
      <c r="L2568" t="s">
        <v>928</v>
      </c>
      <c r="M2568" t="s">
        <v>928</v>
      </c>
      <c r="N2568" t="s">
        <v>929</v>
      </c>
    </row>
    <row r="2569" spans="1:14">
      <c r="A2569">
        <v>803913</v>
      </c>
      <c r="B2569" t="s">
        <v>96</v>
      </c>
      <c r="C2569" t="s">
        <v>930</v>
      </c>
      <c r="D2569" t="s">
        <v>930</v>
      </c>
      <c r="E2569" t="s">
        <v>929</v>
      </c>
      <c r="F2569" t="s">
        <v>929</v>
      </c>
      <c r="G2569" t="s">
        <v>929</v>
      </c>
      <c r="H2569" t="s">
        <v>929</v>
      </c>
      <c r="I2569" t="s">
        <v>929</v>
      </c>
      <c r="J2569" t="s">
        <v>929</v>
      </c>
      <c r="K2569" t="s">
        <v>929</v>
      </c>
      <c r="L2569" t="s">
        <v>929</v>
      </c>
      <c r="M2569" t="s">
        <v>929</v>
      </c>
      <c r="N2569" t="s">
        <v>929</v>
      </c>
    </row>
    <row r="2570" spans="1:14">
      <c r="A2570">
        <v>803914</v>
      </c>
      <c r="B2570" t="s">
        <v>96</v>
      </c>
      <c r="C2570" t="s">
        <v>928</v>
      </c>
      <c r="D2570" t="s">
        <v>928</v>
      </c>
      <c r="E2570" t="s">
        <v>928</v>
      </c>
      <c r="F2570" t="s">
        <v>928</v>
      </c>
      <c r="G2570" t="s">
        <v>928</v>
      </c>
      <c r="H2570" t="s">
        <v>928</v>
      </c>
      <c r="I2570" t="s">
        <v>929</v>
      </c>
      <c r="J2570" t="s">
        <v>929</v>
      </c>
      <c r="K2570" t="s">
        <v>929</v>
      </c>
      <c r="L2570" t="s">
        <v>929</v>
      </c>
      <c r="M2570" t="s">
        <v>929</v>
      </c>
      <c r="N2570" t="s">
        <v>929</v>
      </c>
    </row>
    <row r="2571" spans="1:14">
      <c r="A2571">
        <v>803915</v>
      </c>
      <c r="B2571" t="s">
        <v>96</v>
      </c>
      <c r="C2571" t="s">
        <v>930</v>
      </c>
      <c r="D2571" t="s">
        <v>929</v>
      </c>
      <c r="E2571" t="s">
        <v>930</v>
      </c>
      <c r="F2571" t="s">
        <v>930</v>
      </c>
      <c r="G2571" t="s">
        <v>930</v>
      </c>
      <c r="H2571" t="s">
        <v>930</v>
      </c>
      <c r="I2571" t="s">
        <v>929</v>
      </c>
      <c r="J2571" t="s">
        <v>929</v>
      </c>
      <c r="K2571" t="s">
        <v>929</v>
      </c>
      <c r="L2571" t="s">
        <v>929</v>
      </c>
      <c r="M2571" t="s">
        <v>929</v>
      </c>
      <c r="N2571" t="s">
        <v>929</v>
      </c>
    </row>
    <row r="2572" spans="1:14">
      <c r="A2572">
        <v>803916</v>
      </c>
      <c r="B2572" t="s">
        <v>96</v>
      </c>
      <c r="C2572" t="s">
        <v>929</v>
      </c>
      <c r="D2572" t="s">
        <v>930</v>
      </c>
      <c r="E2572" t="s">
        <v>930</v>
      </c>
      <c r="F2572" t="s">
        <v>929</v>
      </c>
      <c r="G2572" t="s">
        <v>929</v>
      </c>
      <c r="H2572" t="s">
        <v>929</v>
      </c>
      <c r="I2572" t="s">
        <v>929</v>
      </c>
      <c r="J2572" t="s">
        <v>929</v>
      </c>
      <c r="K2572" t="s">
        <v>929</v>
      </c>
      <c r="L2572" t="s">
        <v>929</v>
      </c>
      <c r="M2572" t="s">
        <v>929</v>
      </c>
      <c r="N2572" t="s">
        <v>929</v>
      </c>
    </row>
    <row r="2573" spans="1:14">
      <c r="A2573">
        <v>803920</v>
      </c>
      <c r="B2573" t="s">
        <v>96</v>
      </c>
      <c r="C2573" t="s">
        <v>928</v>
      </c>
      <c r="D2573" t="s">
        <v>928</v>
      </c>
      <c r="E2573" t="s">
        <v>929</v>
      </c>
      <c r="F2573" t="s">
        <v>930</v>
      </c>
      <c r="G2573" t="s">
        <v>928</v>
      </c>
      <c r="H2573" t="s">
        <v>930</v>
      </c>
      <c r="I2573" t="s">
        <v>928</v>
      </c>
      <c r="J2573" t="s">
        <v>929</v>
      </c>
      <c r="K2573" t="s">
        <v>929</v>
      </c>
      <c r="L2573" t="s">
        <v>928</v>
      </c>
      <c r="M2573" t="s">
        <v>928</v>
      </c>
      <c r="N2573" t="s">
        <v>930</v>
      </c>
    </row>
    <row r="2574" spans="1:14">
      <c r="A2574">
        <v>803922</v>
      </c>
      <c r="B2574" t="s">
        <v>96</v>
      </c>
      <c r="C2574" t="s">
        <v>930</v>
      </c>
      <c r="D2574" t="s">
        <v>930</v>
      </c>
      <c r="E2574" t="s">
        <v>930</v>
      </c>
      <c r="F2574" t="s">
        <v>929</v>
      </c>
      <c r="G2574" t="s">
        <v>930</v>
      </c>
      <c r="H2574" t="s">
        <v>930</v>
      </c>
      <c r="I2574" t="s">
        <v>929</v>
      </c>
      <c r="J2574" t="s">
        <v>929</v>
      </c>
      <c r="K2574" t="s">
        <v>929</v>
      </c>
      <c r="L2574" t="s">
        <v>929</v>
      </c>
      <c r="M2574" t="s">
        <v>929</v>
      </c>
      <c r="N2574" t="s">
        <v>929</v>
      </c>
    </row>
    <row r="2575" spans="1:14">
      <c r="A2575">
        <v>803923</v>
      </c>
      <c r="B2575" t="s">
        <v>96</v>
      </c>
      <c r="C2575" t="s">
        <v>930</v>
      </c>
      <c r="D2575" t="s">
        <v>930</v>
      </c>
      <c r="E2575" t="s">
        <v>929</v>
      </c>
      <c r="F2575" t="s">
        <v>929</v>
      </c>
      <c r="G2575" t="s">
        <v>930</v>
      </c>
      <c r="H2575" t="s">
        <v>929</v>
      </c>
      <c r="I2575" t="s">
        <v>929</v>
      </c>
      <c r="J2575" t="s">
        <v>929</v>
      </c>
      <c r="K2575" t="s">
        <v>929</v>
      </c>
      <c r="L2575" t="s">
        <v>929</v>
      </c>
      <c r="M2575" t="s">
        <v>929</v>
      </c>
      <c r="N2575" t="s">
        <v>929</v>
      </c>
    </row>
    <row r="2576" spans="1:14">
      <c r="A2576">
        <v>803924</v>
      </c>
      <c r="B2576" t="s">
        <v>96</v>
      </c>
      <c r="C2576" t="s">
        <v>930</v>
      </c>
      <c r="D2576" t="s">
        <v>929</v>
      </c>
      <c r="E2576" t="s">
        <v>929</v>
      </c>
      <c r="F2576" t="s">
        <v>930</v>
      </c>
      <c r="G2576" t="s">
        <v>929</v>
      </c>
      <c r="H2576" t="s">
        <v>930</v>
      </c>
      <c r="I2576" t="s">
        <v>928</v>
      </c>
      <c r="J2576" t="s">
        <v>929</v>
      </c>
      <c r="K2576" t="s">
        <v>929</v>
      </c>
      <c r="L2576" t="s">
        <v>929</v>
      </c>
      <c r="M2576" t="s">
        <v>928</v>
      </c>
      <c r="N2576" t="s">
        <v>928</v>
      </c>
    </row>
    <row r="2577" spans="1:14">
      <c r="A2577">
        <v>803926</v>
      </c>
      <c r="B2577" t="s">
        <v>96</v>
      </c>
      <c r="C2577" t="s">
        <v>930</v>
      </c>
      <c r="D2577" t="s">
        <v>930</v>
      </c>
      <c r="E2577" t="s">
        <v>929</v>
      </c>
      <c r="F2577" t="s">
        <v>930</v>
      </c>
      <c r="G2577" t="s">
        <v>929</v>
      </c>
      <c r="H2577" t="s">
        <v>930</v>
      </c>
      <c r="I2577" t="s">
        <v>929</v>
      </c>
      <c r="J2577" t="s">
        <v>929</v>
      </c>
      <c r="K2577" t="s">
        <v>929</v>
      </c>
      <c r="L2577" t="s">
        <v>929</v>
      </c>
      <c r="M2577" t="s">
        <v>929</v>
      </c>
      <c r="N2577" t="s">
        <v>929</v>
      </c>
    </row>
    <row r="2578" spans="1:14">
      <c r="A2578">
        <v>803927</v>
      </c>
      <c r="B2578" t="s">
        <v>96</v>
      </c>
      <c r="C2578" t="s">
        <v>930</v>
      </c>
      <c r="D2578" t="s">
        <v>929</v>
      </c>
      <c r="E2578" t="s">
        <v>929</v>
      </c>
      <c r="F2578" t="s">
        <v>930</v>
      </c>
      <c r="G2578" t="s">
        <v>929</v>
      </c>
      <c r="H2578" t="s">
        <v>929</v>
      </c>
      <c r="I2578" t="s">
        <v>929</v>
      </c>
      <c r="J2578" t="s">
        <v>929</v>
      </c>
      <c r="K2578" t="s">
        <v>929</v>
      </c>
      <c r="L2578" t="s">
        <v>929</v>
      </c>
      <c r="M2578" t="s">
        <v>929</v>
      </c>
      <c r="N2578" t="s">
        <v>929</v>
      </c>
    </row>
    <row r="2579" spans="1:14">
      <c r="A2579">
        <v>803929</v>
      </c>
      <c r="B2579" t="s">
        <v>96</v>
      </c>
      <c r="C2579" t="s">
        <v>930</v>
      </c>
      <c r="D2579" t="s">
        <v>930</v>
      </c>
      <c r="E2579" t="s">
        <v>929</v>
      </c>
      <c r="F2579" t="s">
        <v>929</v>
      </c>
      <c r="G2579" t="s">
        <v>929</v>
      </c>
      <c r="H2579" t="s">
        <v>929</v>
      </c>
      <c r="I2579" t="s">
        <v>929</v>
      </c>
      <c r="J2579" t="s">
        <v>929</v>
      </c>
      <c r="K2579" t="s">
        <v>929</v>
      </c>
      <c r="L2579" t="s">
        <v>929</v>
      </c>
      <c r="M2579" t="s">
        <v>929</v>
      </c>
      <c r="N2579" t="s">
        <v>929</v>
      </c>
    </row>
    <row r="2580" spans="1:14">
      <c r="A2580">
        <v>803930</v>
      </c>
      <c r="B2580" t="s">
        <v>96</v>
      </c>
      <c r="C2580" t="s">
        <v>930</v>
      </c>
      <c r="D2580" t="s">
        <v>930</v>
      </c>
      <c r="E2580" t="s">
        <v>929</v>
      </c>
      <c r="F2580" t="s">
        <v>930</v>
      </c>
      <c r="G2580" t="s">
        <v>930</v>
      </c>
      <c r="H2580" t="s">
        <v>929</v>
      </c>
      <c r="I2580" t="s">
        <v>929</v>
      </c>
      <c r="J2580" t="s">
        <v>929</v>
      </c>
      <c r="K2580" t="s">
        <v>929</v>
      </c>
      <c r="L2580" t="s">
        <v>929</v>
      </c>
      <c r="M2580" t="s">
        <v>929</v>
      </c>
      <c r="N2580" t="s">
        <v>929</v>
      </c>
    </row>
    <row r="2581" spans="1:14">
      <c r="A2581">
        <v>803931</v>
      </c>
      <c r="B2581" t="s">
        <v>96</v>
      </c>
      <c r="C2581" t="s">
        <v>928</v>
      </c>
      <c r="D2581" t="s">
        <v>928</v>
      </c>
      <c r="E2581" t="s">
        <v>928</v>
      </c>
      <c r="F2581" t="s">
        <v>928</v>
      </c>
      <c r="G2581" t="s">
        <v>928</v>
      </c>
      <c r="H2581" t="s">
        <v>928</v>
      </c>
      <c r="I2581" t="s">
        <v>928</v>
      </c>
      <c r="J2581" t="s">
        <v>928</v>
      </c>
      <c r="K2581" t="s">
        <v>928</v>
      </c>
      <c r="L2581" t="s">
        <v>928</v>
      </c>
      <c r="M2581" t="s">
        <v>928</v>
      </c>
      <c r="N2581" t="s">
        <v>930</v>
      </c>
    </row>
    <row r="2582" spans="1:14">
      <c r="A2582">
        <v>803932</v>
      </c>
      <c r="B2582" t="s">
        <v>96</v>
      </c>
      <c r="C2582" t="s">
        <v>930</v>
      </c>
      <c r="D2582" t="s">
        <v>928</v>
      </c>
      <c r="E2582" t="s">
        <v>930</v>
      </c>
      <c r="F2582" t="s">
        <v>928</v>
      </c>
      <c r="G2582" t="s">
        <v>928</v>
      </c>
      <c r="H2582" t="s">
        <v>930</v>
      </c>
      <c r="I2582" t="s">
        <v>929</v>
      </c>
      <c r="J2582" t="s">
        <v>929</v>
      </c>
      <c r="K2582" t="s">
        <v>929</v>
      </c>
      <c r="L2582" t="s">
        <v>930</v>
      </c>
      <c r="M2582" t="s">
        <v>929</v>
      </c>
      <c r="N2582" t="s">
        <v>929</v>
      </c>
    </row>
    <row r="2583" spans="1:14">
      <c r="A2583">
        <v>803933</v>
      </c>
      <c r="B2583" t="s">
        <v>96</v>
      </c>
      <c r="C2583" t="s">
        <v>930</v>
      </c>
      <c r="D2583" t="s">
        <v>930</v>
      </c>
      <c r="E2583" t="s">
        <v>929</v>
      </c>
      <c r="F2583" t="s">
        <v>929</v>
      </c>
      <c r="G2583" t="s">
        <v>929</v>
      </c>
      <c r="H2583" t="s">
        <v>929</v>
      </c>
      <c r="I2583" t="s">
        <v>929</v>
      </c>
      <c r="J2583" t="s">
        <v>929</v>
      </c>
      <c r="K2583" t="s">
        <v>929</v>
      </c>
      <c r="L2583" t="s">
        <v>929</v>
      </c>
      <c r="M2583" t="s">
        <v>929</v>
      </c>
      <c r="N2583" t="s">
        <v>929</v>
      </c>
    </row>
    <row r="2584" spans="1:14">
      <c r="A2584">
        <v>803934</v>
      </c>
      <c r="B2584" t="s">
        <v>96</v>
      </c>
      <c r="C2584" t="s">
        <v>928</v>
      </c>
      <c r="D2584" t="s">
        <v>930</v>
      </c>
      <c r="E2584" t="s">
        <v>930</v>
      </c>
      <c r="F2584" t="s">
        <v>928</v>
      </c>
      <c r="G2584" t="s">
        <v>930</v>
      </c>
      <c r="H2584" t="s">
        <v>930</v>
      </c>
      <c r="I2584" t="s">
        <v>929</v>
      </c>
      <c r="J2584" t="s">
        <v>929</v>
      </c>
      <c r="K2584" t="s">
        <v>929</v>
      </c>
      <c r="L2584" t="s">
        <v>929</v>
      </c>
      <c r="M2584" t="s">
        <v>929</v>
      </c>
      <c r="N2584" t="s">
        <v>929</v>
      </c>
    </row>
    <row r="2585" spans="1:14">
      <c r="A2585">
        <v>803937</v>
      </c>
      <c r="B2585" t="s">
        <v>96</v>
      </c>
      <c r="C2585" t="s">
        <v>928</v>
      </c>
      <c r="D2585" t="s">
        <v>928</v>
      </c>
      <c r="E2585" t="s">
        <v>928</v>
      </c>
      <c r="F2585" t="s">
        <v>928</v>
      </c>
      <c r="G2585" t="s">
        <v>928</v>
      </c>
      <c r="H2585" t="s">
        <v>929</v>
      </c>
      <c r="I2585" t="s">
        <v>929</v>
      </c>
      <c r="J2585" t="s">
        <v>928</v>
      </c>
      <c r="K2585" t="s">
        <v>929</v>
      </c>
      <c r="L2585" t="s">
        <v>928</v>
      </c>
      <c r="M2585" t="s">
        <v>928</v>
      </c>
      <c r="N2585" t="s">
        <v>929</v>
      </c>
    </row>
    <row r="2586" spans="1:14">
      <c r="A2586">
        <v>803939</v>
      </c>
      <c r="B2586" t="s">
        <v>96</v>
      </c>
      <c r="C2586" t="s">
        <v>930</v>
      </c>
      <c r="D2586" t="s">
        <v>929</v>
      </c>
      <c r="E2586" t="s">
        <v>929</v>
      </c>
      <c r="F2586" t="s">
        <v>930</v>
      </c>
      <c r="G2586" t="s">
        <v>929</v>
      </c>
      <c r="H2586" t="s">
        <v>929</v>
      </c>
      <c r="I2586" t="s">
        <v>929</v>
      </c>
      <c r="J2586" t="s">
        <v>929</v>
      </c>
      <c r="K2586" t="s">
        <v>929</v>
      </c>
      <c r="L2586" t="s">
        <v>929</v>
      </c>
      <c r="M2586" t="s">
        <v>929</v>
      </c>
      <c r="N2586" t="s">
        <v>929</v>
      </c>
    </row>
    <row r="2587" spans="1:14">
      <c r="A2587">
        <v>803941</v>
      </c>
      <c r="B2587" t="s">
        <v>96</v>
      </c>
      <c r="C2587" t="s">
        <v>930</v>
      </c>
      <c r="D2587" t="s">
        <v>929</v>
      </c>
      <c r="E2587" t="s">
        <v>929</v>
      </c>
      <c r="F2587" t="s">
        <v>929</v>
      </c>
      <c r="G2587" t="s">
        <v>929</v>
      </c>
      <c r="H2587" t="s">
        <v>929</v>
      </c>
      <c r="I2587" t="s">
        <v>929</v>
      </c>
      <c r="J2587" t="s">
        <v>929</v>
      </c>
      <c r="K2587" t="s">
        <v>929</v>
      </c>
      <c r="L2587" t="s">
        <v>929</v>
      </c>
      <c r="M2587" t="s">
        <v>929</v>
      </c>
      <c r="N2587" t="s">
        <v>929</v>
      </c>
    </row>
    <row r="2588" spans="1:14">
      <c r="A2588">
        <v>803942</v>
      </c>
      <c r="B2588" t="s">
        <v>96</v>
      </c>
      <c r="C2588" t="s">
        <v>928</v>
      </c>
      <c r="D2588" t="s">
        <v>929</v>
      </c>
      <c r="E2588" t="s">
        <v>929</v>
      </c>
      <c r="F2588" t="s">
        <v>928</v>
      </c>
      <c r="G2588" t="s">
        <v>929</v>
      </c>
      <c r="H2588" t="s">
        <v>929</v>
      </c>
      <c r="I2588" t="s">
        <v>929</v>
      </c>
      <c r="J2588" t="s">
        <v>929</v>
      </c>
      <c r="K2588" t="s">
        <v>929</v>
      </c>
      <c r="L2588" t="s">
        <v>929</v>
      </c>
      <c r="M2588" t="s">
        <v>929</v>
      </c>
      <c r="N2588" t="s">
        <v>929</v>
      </c>
    </row>
    <row r="2589" spans="1:14">
      <c r="A2589">
        <v>803943</v>
      </c>
      <c r="B2589" t="s">
        <v>96</v>
      </c>
      <c r="C2589" t="s">
        <v>929</v>
      </c>
      <c r="D2589" t="s">
        <v>930</v>
      </c>
      <c r="E2589" t="s">
        <v>929</v>
      </c>
      <c r="F2589" t="s">
        <v>930</v>
      </c>
      <c r="G2589" t="s">
        <v>930</v>
      </c>
      <c r="H2589" t="s">
        <v>930</v>
      </c>
      <c r="I2589" t="s">
        <v>929</v>
      </c>
      <c r="J2589" t="s">
        <v>929</v>
      </c>
      <c r="K2589" t="s">
        <v>929</v>
      </c>
      <c r="L2589" t="s">
        <v>929</v>
      </c>
      <c r="M2589" t="s">
        <v>929</v>
      </c>
      <c r="N2589" t="s">
        <v>929</v>
      </c>
    </row>
    <row r="2590" spans="1:14">
      <c r="A2590">
        <v>803945</v>
      </c>
      <c r="B2590" t="s">
        <v>96</v>
      </c>
      <c r="C2590" t="s">
        <v>929</v>
      </c>
      <c r="D2590" t="s">
        <v>929</v>
      </c>
      <c r="E2590" t="s">
        <v>929</v>
      </c>
      <c r="F2590" t="s">
        <v>929</v>
      </c>
      <c r="G2590" t="s">
        <v>930</v>
      </c>
      <c r="H2590" t="s">
        <v>929</v>
      </c>
      <c r="I2590" t="s">
        <v>929</v>
      </c>
      <c r="J2590" t="s">
        <v>929</v>
      </c>
      <c r="K2590" t="s">
        <v>929</v>
      </c>
      <c r="L2590" t="s">
        <v>929</v>
      </c>
      <c r="M2590" t="s">
        <v>929</v>
      </c>
      <c r="N2590" t="s">
        <v>929</v>
      </c>
    </row>
    <row r="2591" spans="1:14">
      <c r="A2591">
        <v>803948</v>
      </c>
      <c r="B2591" t="s">
        <v>96</v>
      </c>
      <c r="C2591" t="s">
        <v>930</v>
      </c>
      <c r="D2591" t="s">
        <v>930</v>
      </c>
      <c r="E2591" t="s">
        <v>929</v>
      </c>
      <c r="F2591" t="s">
        <v>929</v>
      </c>
      <c r="G2591" t="s">
        <v>929</v>
      </c>
      <c r="H2591" t="s">
        <v>929</v>
      </c>
      <c r="I2591" t="s">
        <v>929</v>
      </c>
      <c r="J2591" t="s">
        <v>928</v>
      </c>
      <c r="K2591" t="s">
        <v>929</v>
      </c>
      <c r="L2591" t="s">
        <v>929</v>
      </c>
      <c r="M2591" t="s">
        <v>928</v>
      </c>
      <c r="N2591" t="s">
        <v>929</v>
      </c>
    </row>
    <row r="2592" spans="1:14">
      <c r="A2592">
        <v>803949</v>
      </c>
      <c r="B2592" t="s">
        <v>96</v>
      </c>
      <c r="C2592" t="s">
        <v>929</v>
      </c>
      <c r="D2592" t="s">
        <v>929</v>
      </c>
      <c r="E2592" t="s">
        <v>929</v>
      </c>
      <c r="F2592" t="s">
        <v>929</v>
      </c>
      <c r="G2592" t="s">
        <v>930</v>
      </c>
      <c r="H2592" t="s">
        <v>930</v>
      </c>
      <c r="I2592" t="s">
        <v>929</v>
      </c>
      <c r="J2592" t="s">
        <v>929</v>
      </c>
      <c r="K2592" t="s">
        <v>929</v>
      </c>
      <c r="L2592" t="s">
        <v>929</v>
      </c>
      <c r="M2592" t="s">
        <v>929</v>
      </c>
      <c r="N2592" t="s">
        <v>929</v>
      </c>
    </row>
    <row r="2593" spans="1:14">
      <c r="A2593">
        <v>803950</v>
      </c>
      <c r="B2593" t="s">
        <v>96</v>
      </c>
      <c r="C2593" t="s">
        <v>929</v>
      </c>
      <c r="D2593" t="s">
        <v>930</v>
      </c>
      <c r="E2593" t="s">
        <v>930</v>
      </c>
      <c r="F2593" t="s">
        <v>929</v>
      </c>
      <c r="G2593" t="s">
        <v>929</v>
      </c>
      <c r="H2593" t="s">
        <v>930</v>
      </c>
      <c r="I2593" t="s">
        <v>929</v>
      </c>
      <c r="J2593" t="s">
        <v>929</v>
      </c>
      <c r="K2593" t="s">
        <v>929</v>
      </c>
      <c r="L2593" t="s">
        <v>929</v>
      </c>
      <c r="M2593" t="s">
        <v>929</v>
      </c>
      <c r="N2593" t="s">
        <v>929</v>
      </c>
    </row>
    <row r="2594" spans="1:14">
      <c r="A2594">
        <v>803956</v>
      </c>
      <c r="B2594" t="s">
        <v>96</v>
      </c>
      <c r="C2594" t="s">
        <v>930</v>
      </c>
      <c r="D2594" t="s">
        <v>929</v>
      </c>
      <c r="E2594" t="s">
        <v>929</v>
      </c>
      <c r="F2594" t="s">
        <v>929</v>
      </c>
      <c r="G2594" t="s">
        <v>929</v>
      </c>
      <c r="H2594" t="s">
        <v>930</v>
      </c>
      <c r="I2594" t="s">
        <v>929</v>
      </c>
      <c r="J2594" t="s">
        <v>929</v>
      </c>
      <c r="K2594" t="s">
        <v>929</v>
      </c>
      <c r="L2594" t="s">
        <v>929</v>
      </c>
      <c r="M2594" t="s">
        <v>929</v>
      </c>
      <c r="N2594" t="s">
        <v>929</v>
      </c>
    </row>
    <row r="2595" spans="1:14">
      <c r="A2595">
        <v>803961</v>
      </c>
      <c r="B2595" t="s">
        <v>96</v>
      </c>
      <c r="C2595" t="s">
        <v>928</v>
      </c>
      <c r="D2595" t="s">
        <v>930</v>
      </c>
      <c r="E2595" t="s">
        <v>928</v>
      </c>
      <c r="F2595" t="s">
        <v>930</v>
      </c>
      <c r="G2595" t="s">
        <v>929</v>
      </c>
      <c r="H2595" t="s">
        <v>928</v>
      </c>
      <c r="I2595" t="s">
        <v>929</v>
      </c>
      <c r="J2595" t="s">
        <v>929</v>
      </c>
      <c r="K2595" t="s">
        <v>928</v>
      </c>
      <c r="L2595" t="s">
        <v>928</v>
      </c>
      <c r="M2595" t="s">
        <v>928</v>
      </c>
      <c r="N2595" t="s">
        <v>928</v>
      </c>
    </row>
    <row r="2596" spans="1:14">
      <c r="A2596">
        <v>803966</v>
      </c>
      <c r="B2596" t="s">
        <v>96</v>
      </c>
      <c r="C2596" t="s">
        <v>928</v>
      </c>
      <c r="D2596" t="s">
        <v>930</v>
      </c>
      <c r="E2596" t="s">
        <v>928</v>
      </c>
      <c r="F2596" t="s">
        <v>929</v>
      </c>
      <c r="G2596" t="s">
        <v>929</v>
      </c>
      <c r="H2596" t="s">
        <v>930</v>
      </c>
      <c r="I2596" t="s">
        <v>928</v>
      </c>
      <c r="J2596" t="s">
        <v>928</v>
      </c>
      <c r="K2596" t="s">
        <v>928</v>
      </c>
      <c r="L2596" t="s">
        <v>928</v>
      </c>
      <c r="M2596" t="s">
        <v>928</v>
      </c>
      <c r="N2596" t="s">
        <v>928</v>
      </c>
    </row>
    <row r="2597" spans="1:14">
      <c r="A2597">
        <v>803967</v>
      </c>
      <c r="B2597" t="s">
        <v>96</v>
      </c>
      <c r="C2597" t="s">
        <v>930</v>
      </c>
      <c r="D2597" t="s">
        <v>929</v>
      </c>
      <c r="E2597" t="s">
        <v>930</v>
      </c>
      <c r="F2597" t="s">
        <v>930</v>
      </c>
      <c r="G2597" t="s">
        <v>930</v>
      </c>
      <c r="H2597" t="s">
        <v>930</v>
      </c>
      <c r="I2597" t="s">
        <v>929</v>
      </c>
      <c r="J2597" t="s">
        <v>929</v>
      </c>
      <c r="K2597" t="s">
        <v>929</v>
      </c>
      <c r="L2597" t="s">
        <v>929</v>
      </c>
      <c r="M2597" t="s">
        <v>929</v>
      </c>
      <c r="N2597" t="s">
        <v>929</v>
      </c>
    </row>
    <row r="2598" spans="1:14">
      <c r="A2598">
        <v>803968</v>
      </c>
      <c r="B2598" t="s">
        <v>96</v>
      </c>
      <c r="C2598" t="s">
        <v>930</v>
      </c>
      <c r="D2598" t="s">
        <v>928</v>
      </c>
      <c r="E2598" t="s">
        <v>929</v>
      </c>
      <c r="F2598" t="s">
        <v>928</v>
      </c>
      <c r="G2598" t="s">
        <v>929</v>
      </c>
      <c r="H2598" t="s">
        <v>928</v>
      </c>
      <c r="I2598" t="s">
        <v>929</v>
      </c>
      <c r="J2598" t="s">
        <v>929</v>
      </c>
      <c r="K2598" t="s">
        <v>929</v>
      </c>
      <c r="L2598" t="s">
        <v>930</v>
      </c>
      <c r="M2598" t="s">
        <v>929</v>
      </c>
      <c r="N2598" t="s">
        <v>930</v>
      </c>
    </row>
    <row r="2599" spans="1:14">
      <c r="A2599">
        <v>803969</v>
      </c>
      <c r="B2599" t="s">
        <v>96</v>
      </c>
      <c r="C2599" t="s">
        <v>929</v>
      </c>
      <c r="D2599" t="s">
        <v>930</v>
      </c>
      <c r="E2599" t="s">
        <v>929</v>
      </c>
      <c r="F2599" t="s">
        <v>929</v>
      </c>
      <c r="G2599" t="s">
        <v>930</v>
      </c>
      <c r="H2599" t="s">
        <v>929</v>
      </c>
      <c r="I2599" t="s">
        <v>929</v>
      </c>
      <c r="J2599" t="s">
        <v>929</v>
      </c>
      <c r="K2599" t="s">
        <v>929</v>
      </c>
      <c r="L2599" t="s">
        <v>929</v>
      </c>
      <c r="M2599" t="s">
        <v>929</v>
      </c>
      <c r="N2599" t="s">
        <v>929</v>
      </c>
    </row>
    <row r="2600" spans="1:14">
      <c r="A2600">
        <v>803971</v>
      </c>
      <c r="B2600" t="s">
        <v>96</v>
      </c>
      <c r="C2600" t="s">
        <v>930</v>
      </c>
      <c r="D2600" t="s">
        <v>930</v>
      </c>
      <c r="E2600" t="s">
        <v>929</v>
      </c>
      <c r="F2600" t="s">
        <v>930</v>
      </c>
      <c r="G2600" t="s">
        <v>930</v>
      </c>
      <c r="H2600" t="s">
        <v>930</v>
      </c>
      <c r="I2600" t="s">
        <v>929</v>
      </c>
      <c r="J2600" t="s">
        <v>929</v>
      </c>
      <c r="K2600" t="s">
        <v>929</v>
      </c>
      <c r="L2600" t="s">
        <v>929</v>
      </c>
      <c r="M2600" t="s">
        <v>929</v>
      </c>
      <c r="N2600" t="s">
        <v>929</v>
      </c>
    </row>
    <row r="2601" spans="1:14">
      <c r="A2601">
        <v>803972</v>
      </c>
      <c r="B2601" t="s">
        <v>96</v>
      </c>
      <c r="C2601" t="s">
        <v>930</v>
      </c>
      <c r="D2601" t="s">
        <v>929</v>
      </c>
      <c r="E2601" t="s">
        <v>929</v>
      </c>
      <c r="F2601" t="s">
        <v>929</v>
      </c>
      <c r="G2601" t="s">
        <v>930</v>
      </c>
      <c r="H2601" t="s">
        <v>929</v>
      </c>
      <c r="I2601" t="s">
        <v>929</v>
      </c>
      <c r="J2601" t="s">
        <v>929</v>
      </c>
      <c r="K2601" t="s">
        <v>929</v>
      </c>
      <c r="L2601" t="s">
        <v>929</v>
      </c>
      <c r="M2601" t="s">
        <v>929</v>
      </c>
      <c r="N2601" t="s">
        <v>929</v>
      </c>
    </row>
    <row r="2602" spans="1:14">
      <c r="A2602">
        <v>803974</v>
      </c>
      <c r="B2602" t="s">
        <v>96</v>
      </c>
      <c r="C2602" t="s">
        <v>930</v>
      </c>
      <c r="D2602" t="s">
        <v>928</v>
      </c>
      <c r="E2602" t="s">
        <v>929</v>
      </c>
      <c r="F2602" t="s">
        <v>928</v>
      </c>
      <c r="G2602" t="s">
        <v>928</v>
      </c>
      <c r="H2602" t="s">
        <v>928</v>
      </c>
      <c r="I2602" t="s">
        <v>929</v>
      </c>
      <c r="J2602" t="s">
        <v>929</v>
      </c>
      <c r="K2602" t="s">
        <v>929</v>
      </c>
      <c r="L2602" t="s">
        <v>930</v>
      </c>
      <c r="M2602" t="s">
        <v>928</v>
      </c>
      <c r="N2602" t="s">
        <v>929</v>
      </c>
    </row>
    <row r="2603" spans="1:14">
      <c r="A2603">
        <v>803975</v>
      </c>
      <c r="B2603" t="s">
        <v>96</v>
      </c>
      <c r="C2603" t="s">
        <v>930</v>
      </c>
      <c r="D2603" t="s">
        <v>929</v>
      </c>
      <c r="E2603" t="s">
        <v>930</v>
      </c>
      <c r="F2603" t="s">
        <v>929</v>
      </c>
      <c r="G2603" t="s">
        <v>928</v>
      </c>
      <c r="H2603" t="s">
        <v>928</v>
      </c>
      <c r="I2603" t="s">
        <v>928</v>
      </c>
      <c r="J2603" t="s">
        <v>930</v>
      </c>
      <c r="K2603" t="s">
        <v>929</v>
      </c>
      <c r="L2603" t="s">
        <v>928</v>
      </c>
      <c r="M2603" t="s">
        <v>928</v>
      </c>
      <c r="N2603" t="s">
        <v>928</v>
      </c>
    </row>
    <row r="2604" spans="1:14">
      <c r="A2604">
        <v>803976</v>
      </c>
      <c r="B2604" t="s">
        <v>96</v>
      </c>
      <c r="C2604" t="s">
        <v>930</v>
      </c>
      <c r="D2604" t="s">
        <v>930</v>
      </c>
      <c r="E2604" t="s">
        <v>929</v>
      </c>
      <c r="F2604" t="s">
        <v>929</v>
      </c>
      <c r="G2604" t="s">
        <v>930</v>
      </c>
      <c r="H2604" t="s">
        <v>929</v>
      </c>
      <c r="I2604" t="s">
        <v>929</v>
      </c>
      <c r="J2604" t="s">
        <v>929</v>
      </c>
      <c r="K2604" t="s">
        <v>929</v>
      </c>
      <c r="L2604" t="s">
        <v>929</v>
      </c>
      <c r="M2604" t="s">
        <v>929</v>
      </c>
      <c r="N2604" t="s">
        <v>929</v>
      </c>
    </row>
    <row r="2605" spans="1:14">
      <c r="A2605">
        <v>803977</v>
      </c>
      <c r="B2605" t="s">
        <v>96</v>
      </c>
      <c r="C2605" t="s">
        <v>930</v>
      </c>
      <c r="D2605" t="s">
        <v>930</v>
      </c>
      <c r="E2605" t="s">
        <v>929</v>
      </c>
      <c r="F2605" t="s">
        <v>929</v>
      </c>
      <c r="G2605" t="s">
        <v>930</v>
      </c>
      <c r="H2605" t="s">
        <v>929</v>
      </c>
      <c r="I2605" t="s">
        <v>929</v>
      </c>
      <c r="J2605" t="s">
        <v>929</v>
      </c>
      <c r="K2605" t="s">
        <v>929</v>
      </c>
      <c r="L2605" t="s">
        <v>929</v>
      </c>
      <c r="M2605" t="s">
        <v>929</v>
      </c>
      <c r="N2605" t="s">
        <v>929</v>
      </c>
    </row>
    <row r="2606" spans="1:14">
      <c r="A2606">
        <v>803978</v>
      </c>
      <c r="B2606" t="s">
        <v>96</v>
      </c>
      <c r="C2606" t="s">
        <v>930</v>
      </c>
      <c r="D2606" t="s">
        <v>930</v>
      </c>
      <c r="E2606" t="s">
        <v>930</v>
      </c>
      <c r="F2606" t="s">
        <v>930</v>
      </c>
      <c r="G2606" t="s">
        <v>930</v>
      </c>
      <c r="H2606" t="s">
        <v>930</v>
      </c>
      <c r="I2606" t="s">
        <v>929</v>
      </c>
      <c r="J2606" t="s">
        <v>929</v>
      </c>
      <c r="K2606" t="s">
        <v>929</v>
      </c>
      <c r="L2606" t="s">
        <v>929</v>
      </c>
      <c r="M2606" t="s">
        <v>929</v>
      </c>
      <c r="N2606" t="s">
        <v>929</v>
      </c>
    </row>
    <row r="2607" spans="1:14">
      <c r="A2607">
        <v>803979</v>
      </c>
      <c r="B2607" t="s">
        <v>96</v>
      </c>
      <c r="C2607" t="s">
        <v>930</v>
      </c>
      <c r="D2607" t="s">
        <v>928</v>
      </c>
      <c r="E2607" t="s">
        <v>930</v>
      </c>
      <c r="F2607" t="s">
        <v>928</v>
      </c>
      <c r="G2607" t="s">
        <v>930</v>
      </c>
      <c r="H2607" t="s">
        <v>930</v>
      </c>
      <c r="I2607" t="s">
        <v>930</v>
      </c>
      <c r="J2607" t="s">
        <v>928</v>
      </c>
      <c r="K2607" t="s">
        <v>928</v>
      </c>
      <c r="L2607" t="s">
        <v>928</v>
      </c>
      <c r="M2607" t="s">
        <v>928</v>
      </c>
      <c r="N2607" t="s">
        <v>929</v>
      </c>
    </row>
    <row r="2608" spans="1:14">
      <c r="A2608">
        <v>803981</v>
      </c>
      <c r="B2608" t="s">
        <v>96</v>
      </c>
      <c r="C2608" t="s">
        <v>930</v>
      </c>
      <c r="D2608" t="s">
        <v>930</v>
      </c>
      <c r="E2608" t="s">
        <v>929</v>
      </c>
      <c r="F2608" t="s">
        <v>929</v>
      </c>
      <c r="G2608" t="s">
        <v>930</v>
      </c>
      <c r="H2608" t="s">
        <v>930</v>
      </c>
      <c r="I2608" t="s">
        <v>929</v>
      </c>
      <c r="J2608" t="s">
        <v>929</v>
      </c>
      <c r="K2608" t="s">
        <v>929</v>
      </c>
      <c r="L2608" t="s">
        <v>929</v>
      </c>
      <c r="M2608" t="s">
        <v>929</v>
      </c>
      <c r="N2608" t="s">
        <v>929</v>
      </c>
    </row>
    <row r="2609" spans="1:14">
      <c r="A2609">
        <v>803983</v>
      </c>
      <c r="B2609" t="s">
        <v>96</v>
      </c>
      <c r="C2609" t="s">
        <v>930</v>
      </c>
      <c r="D2609" t="s">
        <v>930</v>
      </c>
      <c r="E2609" t="s">
        <v>929</v>
      </c>
      <c r="F2609" t="s">
        <v>929</v>
      </c>
      <c r="G2609" t="s">
        <v>929</v>
      </c>
      <c r="H2609" t="s">
        <v>929</v>
      </c>
      <c r="I2609" t="s">
        <v>929</v>
      </c>
      <c r="J2609" t="s">
        <v>929</v>
      </c>
      <c r="K2609" t="s">
        <v>929</v>
      </c>
      <c r="L2609" t="s">
        <v>929</v>
      </c>
      <c r="M2609" t="s">
        <v>929</v>
      </c>
      <c r="N2609" t="s">
        <v>929</v>
      </c>
    </row>
    <row r="2610" spans="1:14">
      <c r="A2610">
        <v>803985</v>
      </c>
      <c r="B2610" t="s">
        <v>96</v>
      </c>
      <c r="C2610" t="s">
        <v>929</v>
      </c>
      <c r="D2610" t="s">
        <v>929</v>
      </c>
      <c r="E2610" t="s">
        <v>930</v>
      </c>
      <c r="F2610" t="s">
        <v>929</v>
      </c>
      <c r="G2610" t="s">
        <v>929</v>
      </c>
      <c r="H2610" t="s">
        <v>930</v>
      </c>
      <c r="I2610" t="s">
        <v>929</v>
      </c>
      <c r="J2610" t="s">
        <v>930</v>
      </c>
      <c r="K2610" t="s">
        <v>930</v>
      </c>
      <c r="L2610" t="s">
        <v>929</v>
      </c>
      <c r="M2610" t="s">
        <v>930</v>
      </c>
      <c r="N2610" t="s">
        <v>929</v>
      </c>
    </row>
    <row r="2611" spans="1:14">
      <c r="A2611">
        <v>803986</v>
      </c>
      <c r="B2611" t="s">
        <v>96</v>
      </c>
      <c r="C2611" t="s">
        <v>930</v>
      </c>
      <c r="D2611" t="s">
        <v>929</v>
      </c>
      <c r="E2611" t="s">
        <v>930</v>
      </c>
      <c r="F2611" t="s">
        <v>929</v>
      </c>
      <c r="G2611" t="s">
        <v>929</v>
      </c>
      <c r="H2611" t="s">
        <v>929</v>
      </c>
      <c r="I2611" t="s">
        <v>929</v>
      </c>
      <c r="J2611" t="s">
        <v>929</v>
      </c>
      <c r="K2611" t="s">
        <v>929</v>
      </c>
      <c r="L2611" t="s">
        <v>929</v>
      </c>
      <c r="M2611" t="s">
        <v>929</v>
      </c>
      <c r="N2611" t="s">
        <v>929</v>
      </c>
    </row>
    <row r="2612" spans="1:14">
      <c r="A2612">
        <v>803987</v>
      </c>
      <c r="B2612" t="s">
        <v>96</v>
      </c>
      <c r="C2612" t="s">
        <v>930</v>
      </c>
      <c r="D2612" t="s">
        <v>930</v>
      </c>
      <c r="E2612" t="s">
        <v>929</v>
      </c>
      <c r="F2612" t="s">
        <v>930</v>
      </c>
      <c r="G2612" t="s">
        <v>928</v>
      </c>
      <c r="H2612" t="s">
        <v>928</v>
      </c>
      <c r="I2612" t="s">
        <v>928</v>
      </c>
      <c r="J2612" t="s">
        <v>928</v>
      </c>
      <c r="K2612" t="s">
        <v>929</v>
      </c>
      <c r="L2612" t="s">
        <v>929</v>
      </c>
      <c r="M2612" t="s">
        <v>928</v>
      </c>
      <c r="N2612" t="s">
        <v>929</v>
      </c>
    </row>
    <row r="2613" spans="1:14">
      <c r="A2613">
        <v>803988</v>
      </c>
      <c r="B2613" t="s">
        <v>96</v>
      </c>
      <c r="C2613" t="s">
        <v>929</v>
      </c>
      <c r="D2613" t="s">
        <v>929</v>
      </c>
      <c r="E2613" t="s">
        <v>929</v>
      </c>
      <c r="F2613" t="s">
        <v>930</v>
      </c>
      <c r="G2613" t="s">
        <v>930</v>
      </c>
      <c r="H2613" t="s">
        <v>930</v>
      </c>
      <c r="I2613" t="s">
        <v>929</v>
      </c>
      <c r="J2613" t="s">
        <v>929</v>
      </c>
      <c r="K2613" t="s">
        <v>929</v>
      </c>
      <c r="L2613" t="s">
        <v>929</v>
      </c>
      <c r="M2613" t="s">
        <v>929</v>
      </c>
      <c r="N2613" t="s">
        <v>929</v>
      </c>
    </row>
    <row r="2614" spans="1:14">
      <c r="A2614">
        <v>803989</v>
      </c>
      <c r="B2614" t="s">
        <v>96</v>
      </c>
      <c r="C2614" t="s">
        <v>930</v>
      </c>
      <c r="D2614" t="s">
        <v>930</v>
      </c>
      <c r="E2614" t="s">
        <v>930</v>
      </c>
      <c r="F2614" t="s">
        <v>929</v>
      </c>
      <c r="G2614" t="s">
        <v>929</v>
      </c>
      <c r="H2614" t="s">
        <v>929</v>
      </c>
      <c r="I2614" t="s">
        <v>929</v>
      </c>
      <c r="J2614" t="s">
        <v>929</v>
      </c>
      <c r="K2614" t="s">
        <v>929</v>
      </c>
      <c r="L2614" t="s">
        <v>929</v>
      </c>
      <c r="M2614" t="s">
        <v>929</v>
      </c>
      <c r="N2614" t="s">
        <v>929</v>
      </c>
    </row>
    <row r="2615" spans="1:14">
      <c r="A2615">
        <v>803990</v>
      </c>
      <c r="B2615" t="s">
        <v>96</v>
      </c>
      <c r="C2615" t="s">
        <v>929</v>
      </c>
      <c r="D2615" t="s">
        <v>928</v>
      </c>
      <c r="E2615" t="s">
        <v>928</v>
      </c>
      <c r="F2615" t="s">
        <v>930</v>
      </c>
      <c r="G2615" t="s">
        <v>928</v>
      </c>
      <c r="H2615" t="s">
        <v>930</v>
      </c>
      <c r="I2615" t="s">
        <v>930</v>
      </c>
      <c r="J2615" t="s">
        <v>928</v>
      </c>
      <c r="K2615" t="s">
        <v>929</v>
      </c>
      <c r="L2615" t="s">
        <v>928</v>
      </c>
      <c r="M2615" t="s">
        <v>930</v>
      </c>
      <c r="N2615" t="s">
        <v>929</v>
      </c>
    </row>
    <row r="2616" spans="1:14">
      <c r="A2616">
        <v>803991</v>
      </c>
      <c r="B2616" t="s">
        <v>96</v>
      </c>
      <c r="C2616" t="s">
        <v>928</v>
      </c>
      <c r="D2616" t="s">
        <v>929</v>
      </c>
      <c r="E2616" t="s">
        <v>929</v>
      </c>
      <c r="F2616" t="s">
        <v>930</v>
      </c>
      <c r="G2616" t="s">
        <v>930</v>
      </c>
      <c r="H2616" t="s">
        <v>929</v>
      </c>
      <c r="I2616" t="s">
        <v>929</v>
      </c>
      <c r="J2616" t="s">
        <v>929</v>
      </c>
      <c r="K2616" t="s">
        <v>929</v>
      </c>
      <c r="L2616" t="s">
        <v>929</v>
      </c>
      <c r="M2616" t="s">
        <v>929</v>
      </c>
      <c r="N2616" t="s">
        <v>929</v>
      </c>
    </row>
    <row r="2617" spans="1:14">
      <c r="A2617">
        <v>803994</v>
      </c>
      <c r="B2617" t="s">
        <v>96</v>
      </c>
      <c r="C2617" t="s">
        <v>930</v>
      </c>
      <c r="D2617" t="s">
        <v>930</v>
      </c>
      <c r="E2617" t="s">
        <v>930</v>
      </c>
      <c r="F2617" t="s">
        <v>929</v>
      </c>
      <c r="G2617" t="s">
        <v>928</v>
      </c>
      <c r="H2617" t="s">
        <v>930</v>
      </c>
      <c r="I2617" t="s">
        <v>930</v>
      </c>
      <c r="J2617" t="s">
        <v>928</v>
      </c>
      <c r="K2617" t="s">
        <v>929</v>
      </c>
      <c r="L2617" t="s">
        <v>929</v>
      </c>
      <c r="M2617" t="s">
        <v>928</v>
      </c>
      <c r="N2617" t="s">
        <v>930</v>
      </c>
    </row>
    <row r="2618" spans="1:14">
      <c r="A2618">
        <v>803995</v>
      </c>
      <c r="B2618" t="s">
        <v>96</v>
      </c>
      <c r="C2618" t="s">
        <v>930</v>
      </c>
      <c r="D2618" t="s">
        <v>929</v>
      </c>
      <c r="E2618" t="s">
        <v>929</v>
      </c>
      <c r="F2618" t="s">
        <v>929</v>
      </c>
      <c r="G2618" t="s">
        <v>929</v>
      </c>
      <c r="H2618" t="s">
        <v>930</v>
      </c>
      <c r="I2618" t="s">
        <v>929</v>
      </c>
      <c r="J2618" t="s">
        <v>929</v>
      </c>
      <c r="K2618" t="s">
        <v>929</v>
      </c>
      <c r="L2618" t="s">
        <v>929</v>
      </c>
      <c r="M2618" t="s">
        <v>929</v>
      </c>
      <c r="N2618" t="s">
        <v>929</v>
      </c>
    </row>
    <row r="2619" spans="1:14">
      <c r="A2619">
        <v>803996</v>
      </c>
      <c r="B2619" t="s">
        <v>96</v>
      </c>
      <c r="C2619" t="s">
        <v>930</v>
      </c>
      <c r="D2619" t="s">
        <v>929</v>
      </c>
      <c r="E2619" t="s">
        <v>930</v>
      </c>
      <c r="F2619" t="s">
        <v>928</v>
      </c>
      <c r="G2619" t="s">
        <v>928</v>
      </c>
      <c r="H2619" t="s">
        <v>930</v>
      </c>
      <c r="I2619" t="s">
        <v>930</v>
      </c>
      <c r="J2619" t="s">
        <v>930</v>
      </c>
      <c r="K2619" t="s">
        <v>929</v>
      </c>
      <c r="L2619" t="s">
        <v>929</v>
      </c>
      <c r="M2619" t="s">
        <v>929</v>
      </c>
      <c r="N2619" t="s">
        <v>929</v>
      </c>
    </row>
    <row r="2620" spans="1:14">
      <c r="A2620">
        <v>803997</v>
      </c>
      <c r="B2620" t="s">
        <v>96</v>
      </c>
      <c r="C2620" t="s">
        <v>930</v>
      </c>
      <c r="D2620" t="s">
        <v>930</v>
      </c>
      <c r="E2620" t="s">
        <v>929</v>
      </c>
      <c r="F2620" t="s">
        <v>929</v>
      </c>
      <c r="G2620" t="s">
        <v>929</v>
      </c>
      <c r="H2620" t="s">
        <v>929</v>
      </c>
      <c r="I2620" t="s">
        <v>929</v>
      </c>
      <c r="J2620" t="s">
        <v>929</v>
      </c>
      <c r="K2620" t="s">
        <v>929</v>
      </c>
      <c r="L2620" t="s">
        <v>929</v>
      </c>
      <c r="M2620" t="s">
        <v>929</v>
      </c>
      <c r="N2620" t="s">
        <v>929</v>
      </c>
    </row>
    <row r="2621" spans="1:14">
      <c r="A2621">
        <v>803998</v>
      </c>
      <c r="B2621" t="s">
        <v>96</v>
      </c>
      <c r="C2621" t="s">
        <v>928</v>
      </c>
      <c r="D2621" t="s">
        <v>928</v>
      </c>
      <c r="E2621" t="s">
        <v>930</v>
      </c>
      <c r="F2621" t="s">
        <v>928</v>
      </c>
      <c r="G2621" t="s">
        <v>930</v>
      </c>
      <c r="H2621" t="s">
        <v>929</v>
      </c>
      <c r="I2621" t="s">
        <v>930</v>
      </c>
      <c r="J2621" t="s">
        <v>929</v>
      </c>
      <c r="K2621" t="s">
        <v>929</v>
      </c>
      <c r="L2621" t="s">
        <v>928</v>
      </c>
      <c r="M2621" t="s">
        <v>928</v>
      </c>
      <c r="N2621" t="s">
        <v>928</v>
      </c>
    </row>
    <row r="2622" spans="1:14">
      <c r="A2622">
        <v>803999</v>
      </c>
      <c r="B2622" t="s">
        <v>96</v>
      </c>
      <c r="C2622" t="s">
        <v>928</v>
      </c>
      <c r="D2622" t="s">
        <v>930</v>
      </c>
      <c r="E2622" t="s">
        <v>928</v>
      </c>
      <c r="F2622" t="s">
        <v>928</v>
      </c>
      <c r="G2622" t="s">
        <v>928</v>
      </c>
      <c r="H2622" t="s">
        <v>928</v>
      </c>
      <c r="I2622" t="s">
        <v>928</v>
      </c>
      <c r="J2622" t="s">
        <v>928</v>
      </c>
      <c r="K2622" t="s">
        <v>930</v>
      </c>
      <c r="L2622" t="s">
        <v>930</v>
      </c>
      <c r="M2622" t="s">
        <v>930</v>
      </c>
      <c r="N2622" t="s">
        <v>929</v>
      </c>
    </row>
    <row r="2623" spans="1:14">
      <c r="A2623">
        <v>804002</v>
      </c>
      <c r="B2623" t="s">
        <v>96</v>
      </c>
      <c r="C2623" t="s">
        <v>930</v>
      </c>
      <c r="D2623" t="s">
        <v>929</v>
      </c>
      <c r="E2623" t="s">
        <v>929</v>
      </c>
      <c r="F2623" t="s">
        <v>929</v>
      </c>
      <c r="G2623" t="s">
        <v>930</v>
      </c>
      <c r="H2623" t="s">
        <v>929</v>
      </c>
      <c r="I2623" t="s">
        <v>929</v>
      </c>
      <c r="J2623" t="s">
        <v>929</v>
      </c>
      <c r="K2623" t="s">
        <v>929</v>
      </c>
      <c r="L2623" t="s">
        <v>929</v>
      </c>
      <c r="M2623" t="s">
        <v>929</v>
      </c>
      <c r="N2623" t="s">
        <v>929</v>
      </c>
    </row>
    <row r="2624" spans="1:14">
      <c r="A2624">
        <v>804003</v>
      </c>
      <c r="B2624" t="s">
        <v>96</v>
      </c>
      <c r="C2624" t="s">
        <v>930</v>
      </c>
      <c r="D2624" t="s">
        <v>930</v>
      </c>
      <c r="E2624" t="s">
        <v>930</v>
      </c>
      <c r="F2624" t="s">
        <v>929</v>
      </c>
      <c r="G2624" t="s">
        <v>929</v>
      </c>
      <c r="H2624" t="s">
        <v>929</v>
      </c>
      <c r="I2624" t="s">
        <v>929</v>
      </c>
      <c r="J2624" t="s">
        <v>929</v>
      </c>
      <c r="K2624" t="s">
        <v>929</v>
      </c>
      <c r="L2624" t="s">
        <v>929</v>
      </c>
      <c r="M2624" t="s">
        <v>929</v>
      </c>
      <c r="N2624" t="s">
        <v>929</v>
      </c>
    </row>
    <row r="2625" spans="1:14">
      <c r="A2625">
        <v>804005</v>
      </c>
      <c r="B2625" t="s">
        <v>96</v>
      </c>
      <c r="C2625" t="s">
        <v>928</v>
      </c>
      <c r="D2625" t="s">
        <v>928</v>
      </c>
      <c r="E2625" t="s">
        <v>928</v>
      </c>
      <c r="F2625" t="s">
        <v>928</v>
      </c>
      <c r="G2625" t="s">
        <v>928</v>
      </c>
      <c r="H2625" t="s">
        <v>928</v>
      </c>
      <c r="I2625" t="s">
        <v>928</v>
      </c>
      <c r="J2625" t="s">
        <v>928</v>
      </c>
      <c r="K2625" t="s">
        <v>929</v>
      </c>
      <c r="L2625" t="s">
        <v>929</v>
      </c>
      <c r="M2625" t="s">
        <v>929</v>
      </c>
      <c r="N2625" t="s">
        <v>929</v>
      </c>
    </row>
    <row r="2626" spans="1:14">
      <c r="A2626">
        <v>804006</v>
      </c>
      <c r="B2626" t="s">
        <v>96</v>
      </c>
      <c r="C2626" t="s">
        <v>928</v>
      </c>
      <c r="D2626" t="s">
        <v>928</v>
      </c>
      <c r="E2626" t="s">
        <v>928</v>
      </c>
      <c r="F2626" t="s">
        <v>928</v>
      </c>
      <c r="G2626" t="s">
        <v>929</v>
      </c>
      <c r="H2626" t="s">
        <v>929</v>
      </c>
      <c r="I2626" t="s">
        <v>929</v>
      </c>
      <c r="J2626" t="s">
        <v>929</v>
      </c>
      <c r="K2626" t="s">
        <v>929</v>
      </c>
      <c r="L2626" t="s">
        <v>929</v>
      </c>
      <c r="M2626" t="s">
        <v>929</v>
      </c>
      <c r="N2626" t="s">
        <v>929</v>
      </c>
    </row>
    <row r="2627" spans="1:14">
      <c r="A2627">
        <v>804007</v>
      </c>
      <c r="B2627" t="s">
        <v>96</v>
      </c>
      <c r="C2627" t="s">
        <v>928</v>
      </c>
      <c r="D2627" t="s">
        <v>928</v>
      </c>
      <c r="E2627" t="s">
        <v>930</v>
      </c>
      <c r="F2627" t="s">
        <v>930</v>
      </c>
      <c r="G2627" t="s">
        <v>929</v>
      </c>
      <c r="H2627" t="s">
        <v>930</v>
      </c>
      <c r="I2627" t="s">
        <v>929</v>
      </c>
      <c r="J2627" t="s">
        <v>929</v>
      </c>
      <c r="K2627" t="s">
        <v>929</v>
      </c>
      <c r="L2627" t="s">
        <v>929</v>
      </c>
      <c r="M2627" t="s">
        <v>929</v>
      </c>
      <c r="N2627" t="s">
        <v>929</v>
      </c>
    </row>
    <row r="2628" spans="1:14">
      <c r="A2628">
        <v>804010</v>
      </c>
      <c r="B2628" t="s">
        <v>96</v>
      </c>
      <c r="C2628" t="s">
        <v>930</v>
      </c>
      <c r="D2628" t="s">
        <v>929</v>
      </c>
      <c r="E2628" t="s">
        <v>929</v>
      </c>
      <c r="F2628" t="s">
        <v>929</v>
      </c>
      <c r="G2628" t="s">
        <v>930</v>
      </c>
      <c r="H2628" t="s">
        <v>929</v>
      </c>
      <c r="I2628" t="s">
        <v>929</v>
      </c>
      <c r="J2628" t="s">
        <v>929</v>
      </c>
      <c r="K2628" t="s">
        <v>929</v>
      </c>
      <c r="L2628" t="s">
        <v>929</v>
      </c>
      <c r="M2628" t="s">
        <v>929</v>
      </c>
      <c r="N2628" t="s">
        <v>929</v>
      </c>
    </row>
    <row r="2629" spans="1:14">
      <c r="A2629">
        <v>804011</v>
      </c>
      <c r="B2629" t="s">
        <v>96</v>
      </c>
      <c r="C2629" t="s">
        <v>930</v>
      </c>
      <c r="D2629" t="s">
        <v>929</v>
      </c>
      <c r="E2629" t="s">
        <v>930</v>
      </c>
      <c r="F2629" t="s">
        <v>930</v>
      </c>
      <c r="G2629" t="s">
        <v>930</v>
      </c>
      <c r="H2629" t="s">
        <v>930</v>
      </c>
      <c r="I2629" t="s">
        <v>928</v>
      </c>
      <c r="J2629" t="s">
        <v>929</v>
      </c>
      <c r="K2629" t="s">
        <v>929</v>
      </c>
      <c r="L2629" t="s">
        <v>929</v>
      </c>
      <c r="M2629" t="s">
        <v>928</v>
      </c>
      <c r="N2629" t="s">
        <v>929</v>
      </c>
    </row>
    <row r="2630" spans="1:14">
      <c r="A2630">
        <v>804012</v>
      </c>
      <c r="B2630" t="s">
        <v>96</v>
      </c>
      <c r="C2630" t="s">
        <v>930</v>
      </c>
      <c r="D2630" t="s">
        <v>930</v>
      </c>
      <c r="E2630" t="s">
        <v>929</v>
      </c>
      <c r="F2630" t="s">
        <v>930</v>
      </c>
      <c r="G2630" t="s">
        <v>929</v>
      </c>
      <c r="H2630" t="s">
        <v>929</v>
      </c>
      <c r="I2630" t="s">
        <v>929</v>
      </c>
      <c r="J2630" t="s">
        <v>929</v>
      </c>
      <c r="K2630" t="s">
        <v>929</v>
      </c>
      <c r="L2630" t="s">
        <v>929</v>
      </c>
      <c r="M2630" t="s">
        <v>929</v>
      </c>
      <c r="N2630" t="s">
        <v>929</v>
      </c>
    </row>
    <row r="2631" spans="1:14">
      <c r="A2631">
        <v>804014</v>
      </c>
      <c r="B2631" t="s">
        <v>96</v>
      </c>
      <c r="C2631" t="s">
        <v>930</v>
      </c>
      <c r="D2631" t="s">
        <v>930</v>
      </c>
      <c r="E2631" t="s">
        <v>929</v>
      </c>
      <c r="F2631" t="s">
        <v>930</v>
      </c>
      <c r="G2631" t="s">
        <v>929</v>
      </c>
      <c r="H2631" t="s">
        <v>930</v>
      </c>
      <c r="I2631" t="s">
        <v>929</v>
      </c>
      <c r="J2631" t="s">
        <v>929</v>
      </c>
      <c r="K2631" t="s">
        <v>929</v>
      </c>
      <c r="L2631" t="s">
        <v>929</v>
      </c>
      <c r="M2631" t="s">
        <v>929</v>
      </c>
      <c r="N2631" t="s">
        <v>929</v>
      </c>
    </row>
    <row r="2632" spans="1:14">
      <c r="A2632">
        <v>804017</v>
      </c>
      <c r="B2632" t="s">
        <v>96</v>
      </c>
      <c r="C2632" t="s">
        <v>930</v>
      </c>
      <c r="D2632" t="s">
        <v>930</v>
      </c>
      <c r="E2632" t="s">
        <v>929</v>
      </c>
      <c r="F2632" t="s">
        <v>929</v>
      </c>
      <c r="G2632" t="s">
        <v>930</v>
      </c>
      <c r="H2632" t="s">
        <v>929</v>
      </c>
      <c r="I2632" t="s">
        <v>929</v>
      </c>
      <c r="J2632" t="s">
        <v>929</v>
      </c>
      <c r="K2632" t="s">
        <v>929</v>
      </c>
      <c r="L2632" t="s">
        <v>929</v>
      </c>
      <c r="M2632" t="s">
        <v>929</v>
      </c>
      <c r="N2632" t="s">
        <v>929</v>
      </c>
    </row>
    <row r="2633" spans="1:14">
      <c r="A2633">
        <v>804018</v>
      </c>
      <c r="B2633" t="s">
        <v>96</v>
      </c>
      <c r="C2633" t="s">
        <v>930</v>
      </c>
      <c r="D2633" t="s">
        <v>930</v>
      </c>
      <c r="E2633" t="s">
        <v>930</v>
      </c>
      <c r="F2633" t="s">
        <v>930</v>
      </c>
      <c r="G2633" t="s">
        <v>929</v>
      </c>
      <c r="H2633" t="s">
        <v>929</v>
      </c>
      <c r="I2633" t="s">
        <v>929</v>
      </c>
      <c r="J2633" t="s">
        <v>929</v>
      </c>
      <c r="K2633" t="s">
        <v>929</v>
      </c>
      <c r="L2633" t="s">
        <v>929</v>
      </c>
      <c r="M2633" t="s">
        <v>929</v>
      </c>
      <c r="N2633" t="s">
        <v>929</v>
      </c>
    </row>
    <row r="2634" spans="1:14">
      <c r="A2634">
        <v>804019</v>
      </c>
      <c r="B2634" t="s">
        <v>96</v>
      </c>
      <c r="C2634" t="s">
        <v>928</v>
      </c>
      <c r="D2634" t="s">
        <v>928</v>
      </c>
      <c r="E2634" t="s">
        <v>928</v>
      </c>
      <c r="F2634" t="s">
        <v>928</v>
      </c>
      <c r="G2634" t="s">
        <v>929</v>
      </c>
      <c r="H2634" t="s">
        <v>930</v>
      </c>
      <c r="I2634" t="s">
        <v>928</v>
      </c>
      <c r="J2634" t="s">
        <v>929</v>
      </c>
      <c r="K2634" t="s">
        <v>929</v>
      </c>
      <c r="L2634" t="s">
        <v>928</v>
      </c>
      <c r="M2634" t="s">
        <v>928</v>
      </c>
      <c r="N2634" t="s">
        <v>928</v>
      </c>
    </row>
    <row r="2635" spans="1:14">
      <c r="A2635">
        <v>804021</v>
      </c>
      <c r="B2635" t="s">
        <v>96</v>
      </c>
      <c r="C2635" t="s">
        <v>929</v>
      </c>
      <c r="D2635" t="s">
        <v>929</v>
      </c>
      <c r="E2635" t="s">
        <v>929</v>
      </c>
      <c r="F2635" t="s">
        <v>928</v>
      </c>
      <c r="G2635" t="s">
        <v>929</v>
      </c>
      <c r="H2635" t="s">
        <v>929</v>
      </c>
      <c r="I2635" t="s">
        <v>929</v>
      </c>
      <c r="J2635" t="s">
        <v>929</v>
      </c>
      <c r="K2635" t="s">
        <v>928</v>
      </c>
      <c r="L2635" t="s">
        <v>929</v>
      </c>
      <c r="M2635" t="s">
        <v>929</v>
      </c>
      <c r="N2635" t="s">
        <v>929</v>
      </c>
    </row>
    <row r="2636" spans="1:14">
      <c r="A2636">
        <v>804023</v>
      </c>
      <c r="B2636" t="s">
        <v>96</v>
      </c>
      <c r="C2636" t="s">
        <v>930</v>
      </c>
      <c r="D2636" t="s">
        <v>929</v>
      </c>
      <c r="E2636" t="s">
        <v>929</v>
      </c>
      <c r="F2636" t="s">
        <v>930</v>
      </c>
      <c r="G2636" t="s">
        <v>929</v>
      </c>
      <c r="H2636" t="s">
        <v>929</v>
      </c>
      <c r="I2636" t="s">
        <v>929</v>
      </c>
      <c r="J2636" t="s">
        <v>929</v>
      </c>
      <c r="K2636" t="s">
        <v>929</v>
      </c>
      <c r="L2636" t="s">
        <v>929</v>
      </c>
      <c r="M2636" t="s">
        <v>929</v>
      </c>
      <c r="N2636" t="s">
        <v>929</v>
      </c>
    </row>
    <row r="2637" spans="1:14">
      <c r="A2637">
        <v>804024</v>
      </c>
      <c r="B2637" t="s">
        <v>96</v>
      </c>
      <c r="C2637" t="s">
        <v>930</v>
      </c>
      <c r="D2637" t="s">
        <v>930</v>
      </c>
      <c r="E2637" t="s">
        <v>929</v>
      </c>
      <c r="F2637" t="s">
        <v>929</v>
      </c>
      <c r="G2637" t="s">
        <v>930</v>
      </c>
      <c r="H2637" t="s">
        <v>928</v>
      </c>
      <c r="I2637" t="s">
        <v>928</v>
      </c>
      <c r="J2637" t="s">
        <v>930</v>
      </c>
      <c r="K2637" t="s">
        <v>929</v>
      </c>
      <c r="L2637" t="s">
        <v>928</v>
      </c>
      <c r="M2637" t="s">
        <v>929</v>
      </c>
      <c r="N2637" t="s">
        <v>930</v>
      </c>
    </row>
    <row r="2638" spans="1:14">
      <c r="A2638">
        <v>804025</v>
      </c>
      <c r="B2638" t="s">
        <v>96</v>
      </c>
      <c r="C2638" t="s">
        <v>930</v>
      </c>
      <c r="D2638" t="s">
        <v>929</v>
      </c>
      <c r="E2638" t="s">
        <v>929</v>
      </c>
      <c r="F2638" t="s">
        <v>930</v>
      </c>
      <c r="G2638" t="s">
        <v>929</v>
      </c>
      <c r="H2638" t="s">
        <v>929</v>
      </c>
      <c r="I2638" t="s">
        <v>928</v>
      </c>
      <c r="J2638" t="s">
        <v>929</v>
      </c>
      <c r="K2638" t="s">
        <v>929</v>
      </c>
      <c r="L2638" t="s">
        <v>929</v>
      </c>
      <c r="M2638" t="s">
        <v>928</v>
      </c>
      <c r="N2638" t="s">
        <v>929</v>
      </c>
    </row>
    <row r="2639" spans="1:14">
      <c r="A2639">
        <v>804026</v>
      </c>
      <c r="B2639" t="s">
        <v>96</v>
      </c>
      <c r="C2639" t="s">
        <v>928</v>
      </c>
      <c r="D2639" t="s">
        <v>928</v>
      </c>
      <c r="E2639" t="s">
        <v>928</v>
      </c>
      <c r="F2639" t="s">
        <v>929</v>
      </c>
      <c r="G2639" t="s">
        <v>930</v>
      </c>
      <c r="H2639" t="s">
        <v>928</v>
      </c>
      <c r="I2639" t="s">
        <v>930</v>
      </c>
      <c r="J2639" t="s">
        <v>929</v>
      </c>
      <c r="K2639" t="s">
        <v>929</v>
      </c>
      <c r="L2639" t="s">
        <v>929</v>
      </c>
      <c r="M2639" t="s">
        <v>929</v>
      </c>
      <c r="N2639" t="s">
        <v>930</v>
      </c>
    </row>
    <row r="2640" spans="1:14">
      <c r="A2640">
        <v>804027</v>
      </c>
      <c r="B2640" t="s">
        <v>96</v>
      </c>
      <c r="C2640" t="s">
        <v>930</v>
      </c>
      <c r="D2640" t="s">
        <v>930</v>
      </c>
      <c r="E2640" t="s">
        <v>930</v>
      </c>
      <c r="F2640" t="s">
        <v>930</v>
      </c>
      <c r="G2640" t="s">
        <v>929</v>
      </c>
      <c r="H2640" t="s">
        <v>929</v>
      </c>
      <c r="I2640" t="s">
        <v>929</v>
      </c>
      <c r="J2640" t="s">
        <v>929</v>
      </c>
      <c r="K2640" t="s">
        <v>929</v>
      </c>
      <c r="L2640" t="s">
        <v>929</v>
      </c>
      <c r="M2640" t="s">
        <v>929</v>
      </c>
      <c r="N2640" t="s">
        <v>929</v>
      </c>
    </row>
    <row r="2641" spans="1:14">
      <c r="A2641">
        <v>804029</v>
      </c>
      <c r="B2641" t="s">
        <v>96</v>
      </c>
      <c r="C2641" t="s">
        <v>930</v>
      </c>
      <c r="D2641" t="s">
        <v>930</v>
      </c>
      <c r="E2641" t="s">
        <v>929</v>
      </c>
      <c r="F2641" t="s">
        <v>930</v>
      </c>
      <c r="G2641" t="s">
        <v>930</v>
      </c>
      <c r="H2641" t="s">
        <v>929</v>
      </c>
      <c r="I2641" t="s">
        <v>929</v>
      </c>
      <c r="J2641" t="s">
        <v>929</v>
      </c>
      <c r="K2641" t="s">
        <v>929</v>
      </c>
      <c r="L2641" t="s">
        <v>929</v>
      </c>
      <c r="M2641" t="s">
        <v>929</v>
      </c>
      <c r="N2641" t="s">
        <v>929</v>
      </c>
    </row>
    <row r="2642" spans="1:14">
      <c r="A2642">
        <v>804030</v>
      </c>
      <c r="B2642" t="s">
        <v>96</v>
      </c>
      <c r="C2642" t="s">
        <v>930</v>
      </c>
      <c r="D2642" t="s">
        <v>929</v>
      </c>
      <c r="E2642" t="s">
        <v>929</v>
      </c>
      <c r="F2642" t="s">
        <v>930</v>
      </c>
      <c r="G2642" t="s">
        <v>930</v>
      </c>
      <c r="H2642" t="s">
        <v>929</v>
      </c>
      <c r="I2642" t="s">
        <v>929</v>
      </c>
      <c r="J2642" t="s">
        <v>929</v>
      </c>
      <c r="K2642" t="s">
        <v>929</v>
      </c>
      <c r="L2642" t="s">
        <v>929</v>
      </c>
      <c r="M2642" t="s">
        <v>929</v>
      </c>
      <c r="N2642" t="s">
        <v>929</v>
      </c>
    </row>
    <row r="2643" spans="1:14">
      <c r="A2643">
        <v>804031</v>
      </c>
      <c r="B2643" t="s">
        <v>96</v>
      </c>
      <c r="C2643" t="s">
        <v>930</v>
      </c>
      <c r="D2643" t="s">
        <v>930</v>
      </c>
      <c r="E2643" t="s">
        <v>929</v>
      </c>
      <c r="F2643" t="s">
        <v>929</v>
      </c>
      <c r="G2643" t="s">
        <v>929</v>
      </c>
      <c r="H2643" t="s">
        <v>930</v>
      </c>
      <c r="I2643" t="s">
        <v>930</v>
      </c>
      <c r="J2643" t="s">
        <v>929</v>
      </c>
      <c r="K2643" t="s">
        <v>929</v>
      </c>
      <c r="L2643" t="s">
        <v>929</v>
      </c>
      <c r="M2643" t="s">
        <v>929</v>
      </c>
      <c r="N2643" t="s">
        <v>930</v>
      </c>
    </row>
    <row r="2644" spans="1:14">
      <c r="A2644">
        <v>804033</v>
      </c>
      <c r="B2644" t="s">
        <v>96</v>
      </c>
      <c r="C2644" t="s">
        <v>928</v>
      </c>
      <c r="D2644" t="s">
        <v>930</v>
      </c>
      <c r="E2644" t="s">
        <v>929</v>
      </c>
      <c r="F2644" t="s">
        <v>930</v>
      </c>
      <c r="G2644" t="s">
        <v>930</v>
      </c>
      <c r="H2644" t="s">
        <v>928</v>
      </c>
      <c r="I2644" t="s">
        <v>929</v>
      </c>
      <c r="J2644" t="s">
        <v>929</v>
      </c>
      <c r="K2644" t="s">
        <v>929</v>
      </c>
      <c r="L2644" t="s">
        <v>929</v>
      </c>
      <c r="M2644" t="s">
        <v>929</v>
      </c>
      <c r="N2644" t="s">
        <v>929</v>
      </c>
    </row>
    <row r="2645" spans="1:14">
      <c r="A2645">
        <v>804034</v>
      </c>
      <c r="B2645" t="s">
        <v>96</v>
      </c>
      <c r="C2645" t="s">
        <v>930</v>
      </c>
      <c r="D2645" t="s">
        <v>930</v>
      </c>
      <c r="E2645" t="s">
        <v>928</v>
      </c>
      <c r="F2645" t="s">
        <v>928</v>
      </c>
      <c r="G2645" t="s">
        <v>928</v>
      </c>
      <c r="H2645" t="s">
        <v>928</v>
      </c>
      <c r="I2645" t="s">
        <v>928</v>
      </c>
      <c r="J2645" t="s">
        <v>928</v>
      </c>
      <c r="K2645" t="s">
        <v>928</v>
      </c>
      <c r="L2645" t="s">
        <v>928</v>
      </c>
      <c r="M2645" t="s">
        <v>928</v>
      </c>
      <c r="N2645" t="s">
        <v>928</v>
      </c>
    </row>
    <row r="2646" spans="1:14">
      <c r="A2646">
        <v>804035</v>
      </c>
      <c r="B2646" t="s">
        <v>96</v>
      </c>
      <c r="C2646" t="s">
        <v>928</v>
      </c>
      <c r="D2646" t="s">
        <v>929</v>
      </c>
      <c r="E2646" t="s">
        <v>930</v>
      </c>
      <c r="F2646" t="s">
        <v>930</v>
      </c>
      <c r="G2646" t="s">
        <v>928</v>
      </c>
      <c r="H2646" t="s">
        <v>928</v>
      </c>
      <c r="I2646" t="s">
        <v>929</v>
      </c>
      <c r="J2646" t="s">
        <v>929</v>
      </c>
      <c r="K2646" t="s">
        <v>929</v>
      </c>
      <c r="L2646" t="s">
        <v>929</v>
      </c>
      <c r="M2646" t="s">
        <v>929</v>
      </c>
      <c r="N2646" t="s">
        <v>929</v>
      </c>
    </row>
    <row r="2647" spans="1:14">
      <c r="A2647">
        <v>804036</v>
      </c>
      <c r="B2647" t="s">
        <v>96</v>
      </c>
      <c r="C2647" t="s">
        <v>930</v>
      </c>
      <c r="D2647" t="s">
        <v>929</v>
      </c>
      <c r="E2647" t="s">
        <v>930</v>
      </c>
      <c r="F2647" t="s">
        <v>929</v>
      </c>
      <c r="G2647" t="s">
        <v>929</v>
      </c>
      <c r="H2647" t="s">
        <v>929</v>
      </c>
      <c r="I2647" t="s">
        <v>929</v>
      </c>
      <c r="J2647" t="s">
        <v>929</v>
      </c>
      <c r="K2647" t="s">
        <v>929</v>
      </c>
      <c r="L2647" t="s">
        <v>929</v>
      </c>
      <c r="M2647" t="s">
        <v>929</v>
      </c>
      <c r="N2647" t="s">
        <v>929</v>
      </c>
    </row>
    <row r="2648" spans="1:14">
      <c r="A2648">
        <v>804037</v>
      </c>
      <c r="B2648" t="s">
        <v>96</v>
      </c>
      <c r="C2648" t="s">
        <v>930</v>
      </c>
      <c r="D2648" t="s">
        <v>930</v>
      </c>
      <c r="E2648" t="s">
        <v>929</v>
      </c>
      <c r="F2648" t="s">
        <v>930</v>
      </c>
      <c r="G2648" t="s">
        <v>929</v>
      </c>
      <c r="H2648" t="s">
        <v>929</v>
      </c>
      <c r="I2648" t="s">
        <v>929</v>
      </c>
      <c r="J2648" t="s">
        <v>929</v>
      </c>
      <c r="K2648" t="s">
        <v>929</v>
      </c>
      <c r="L2648" t="s">
        <v>929</v>
      </c>
      <c r="M2648" t="s">
        <v>929</v>
      </c>
      <c r="N2648" t="s">
        <v>929</v>
      </c>
    </row>
    <row r="2649" spans="1:14">
      <c r="A2649">
        <v>804038</v>
      </c>
      <c r="B2649" t="s">
        <v>96</v>
      </c>
      <c r="C2649" t="s">
        <v>928</v>
      </c>
      <c r="D2649" t="s">
        <v>928</v>
      </c>
      <c r="E2649" t="s">
        <v>928</v>
      </c>
      <c r="F2649" t="s">
        <v>928</v>
      </c>
      <c r="G2649" t="s">
        <v>928</v>
      </c>
      <c r="H2649" t="s">
        <v>929</v>
      </c>
      <c r="I2649" t="s">
        <v>928</v>
      </c>
      <c r="J2649" t="s">
        <v>929</v>
      </c>
      <c r="K2649" t="s">
        <v>929</v>
      </c>
      <c r="L2649" t="s">
        <v>929</v>
      </c>
      <c r="M2649" t="s">
        <v>929</v>
      </c>
      <c r="N2649" t="s">
        <v>929</v>
      </c>
    </row>
    <row r="2650" spans="1:14">
      <c r="A2650">
        <v>804039</v>
      </c>
      <c r="B2650" t="s">
        <v>96</v>
      </c>
      <c r="C2650" t="s">
        <v>930</v>
      </c>
      <c r="D2650" t="s">
        <v>930</v>
      </c>
      <c r="E2650" t="s">
        <v>930</v>
      </c>
      <c r="F2650" t="s">
        <v>930</v>
      </c>
      <c r="G2650" t="s">
        <v>929</v>
      </c>
      <c r="H2650" t="s">
        <v>930</v>
      </c>
      <c r="I2650" t="s">
        <v>929</v>
      </c>
      <c r="J2650" t="s">
        <v>929</v>
      </c>
      <c r="K2650" t="s">
        <v>929</v>
      </c>
      <c r="L2650" t="s">
        <v>929</v>
      </c>
      <c r="M2650" t="s">
        <v>929</v>
      </c>
      <c r="N2650" t="s">
        <v>929</v>
      </c>
    </row>
    <row r="2651" spans="1:14">
      <c r="A2651">
        <v>804040</v>
      </c>
      <c r="B2651" t="s">
        <v>96</v>
      </c>
      <c r="C2651" t="s">
        <v>930</v>
      </c>
      <c r="D2651" t="s">
        <v>928</v>
      </c>
      <c r="E2651" t="s">
        <v>928</v>
      </c>
      <c r="F2651" t="s">
        <v>929</v>
      </c>
      <c r="G2651" t="s">
        <v>929</v>
      </c>
      <c r="H2651" t="s">
        <v>930</v>
      </c>
      <c r="I2651" t="s">
        <v>930</v>
      </c>
      <c r="J2651" t="s">
        <v>928</v>
      </c>
      <c r="K2651" t="s">
        <v>928</v>
      </c>
      <c r="L2651" t="s">
        <v>929</v>
      </c>
      <c r="M2651" t="s">
        <v>928</v>
      </c>
      <c r="N2651" t="s">
        <v>928</v>
      </c>
    </row>
    <row r="2652" spans="1:14">
      <c r="A2652">
        <v>804041</v>
      </c>
      <c r="B2652" t="s">
        <v>96</v>
      </c>
      <c r="C2652" t="s">
        <v>928</v>
      </c>
      <c r="D2652" t="s">
        <v>930</v>
      </c>
      <c r="E2652" t="s">
        <v>930</v>
      </c>
      <c r="F2652" t="s">
        <v>930</v>
      </c>
      <c r="G2652" t="s">
        <v>928</v>
      </c>
      <c r="H2652" t="s">
        <v>928</v>
      </c>
      <c r="I2652" t="s">
        <v>928</v>
      </c>
      <c r="J2652" t="s">
        <v>928</v>
      </c>
      <c r="K2652" t="s">
        <v>930</v>
      </c>
      <c r="L2652" t="s">
        <v>928</v>
      </c>
      <c r="M2652" t="s">
        <v>928</v>
      </c>
      <c r="N2652" t="s">
        <v>928</v>
      </c>
    </row>
    <row r="2653" spans="1:14">
      <c r="A2653">
        <v>804042</v>
      </c>
      <c r="B2653" t="s">
        <v>96</v>
      </c>
      <c r="C2653" t="s">
        <v>930</v>
      </c>
      <c r="D2653" t="s">
        <v>928</v>
      </c>
      <c r="E2653" t="s">
        <v>930</v>
      </c>
      <c r="F2653" t="s">
        <v>930</v>
      </c>
      <c r="G2653" t="s">
        <v>928</v>
      </c>
      <c r="H2653" t="s">
        <v>928</v>
      </c>
      <c r="I2653" t="s">
        <v>928</v>
      </c>
      <c r="J2653" t="s">
        <v>930</v>
      </c>
      <c r="K2653" t="s">
        <v>928</v>
      </c>
      <c r="L2653" t="s">
        <v>930</v>
      </c>
      <c r="M2653" t="s">
        <v>928</v>
      </c>
      <c r="N2653" t="s">
        <v>928</v>
      </c>
    </row>
    <row r="2654" spans="1:14">
      <c r="A2654">
        <v>804044</v>
      </c>
      <c r="B2654" t="s">
        <v>96</v>
      </c>
      <c r="C2654" t="s">
        <v>929</v>
      </c>
      <c r="D2654" t="s">
        <v>930</v>
      </c>
      <c r="E2654" t="s">
        <v>929</v>
      </c>
      <c r="F2654" t="s">
        <v>930</v>
      </c>
      <c r="G2654" t="s">
        <v>929</v>
      </c>
      <c r="H2654" t="s">
        <v>930</v>
      </c>
      <c r="I2654" t="s">
        <v>929</v>
      </c>
      <c r="J2654" t="s">
        <v>929</v>
      </c>
      <c r="K2654" t="s">
        <v>929</v>
      </c>
      <c r="L2654" t="s">
        <v>929</v>
      </c>
      <c r="M2654" t="s">
        <v>929</v>
      </c>
      <c r="N2654" t="s">
        <v>929</v>
      </c>
    </row>
    <row r="2655" spans="1:14">
      <c r="A2655">
        <v>804046</v>
      </c>
      <c r="B2655" t="s">
        <v>96</v>
      </c>
      <c r="C2655" t="s">
        <v>930</v>
      </c>
      <c r="D2655" t="s">
        <v>929</v>
      </c>
      <c r="E2655" t="s">
        <v>929</v>
      </c>
      <c r="F2655" t="s">
        <v>930</v>
      </c>
      <c r="G2655" t="s">
        <v>930</v>
      </c>
      <c r="H2655" t="s">
        <v>929</v>
      </c>
      <c r="I2655" t="s">
        <v>928</v>
      </c>
      <c r="J2655" t="s">
        <v>929</v>
      </c>
      <c r="K2655" t="s">
        <v>929</v>
      </c>
      <c r="L2655" t="s">
        <v>929</v>
      </c>
      <c r="M2655" t="s">
        <v>928</v>
      </c>
      <c r="N2655" t="s">
        <v>929</v>
      </c>
    </row>
    <row r="2656" spans="1:14">
      <c r="A2656">
        <v>804047</v>
      </c>
      <c r="B2656" t="s">
        <v>96</v>
      </c>
      <c r="C2656" t="s">
        <v>930</v>
      </c>
      <c r="D2656" t="s">
        <v>930</v>
      </c>
      <c r="E2656" t="s">
        <v>930</v>
      </c>
      <c r="F2656" t="s">
        <v>930</v>
      </c>
      <c r="G2656" t="s">
        <v>930</v>
      </c>
      <c r="H2656" t="s">
        <v>930</v>
      </c>
      <c r="I2656" t="s">
        <v>929</v>
      </c>
      <c r="J2656" t="s">
        <v>929</v>
      </c>
      <c r="K2656" t="s">
        <v>929</v>
      </c>
      <c r="L2656" t="s">
        <v>929</v>
      </c>
      <c r="M2656" t="s">
        <v>929</v>
      </c>
      <c r="N2656" t="s">
        <v>929</v>
      </c>
    </row>
    <row r="2657" spans="1:14">
      <c r="A2657">
        <v>804048</v>
      </c>
      <c r="B2657" t="s">
        <v>96</v>
      </c>
      <c r="C2657" t="s">
        <v>930</v>
      </c>
      <c r="D2657" t="s">
        <v>930</v>
      </c>
      <c r="E2657" t="s">
        <v>930</v>
      </c>
      <c r="F2657" t="s">
        <v>930</v>
      </c>
      <c r="G2657" t="s">
        <v>930</v>
      </c>
      <c r="H2657" t="s">
        <v>930</v>
      </c>
      <c r="I2657" t="s">
        <v>929</v>
      </c>
      <c r="J2657" t="s">
        <v>929</v>
      </c>
      <c r="K2657" t="s">
        <v>929</v>
      </c>
      <c r="L2657" t="s">
        <v>929</v>
      </c>
      <c r="M2657" t="s">
        <v>929</v>
      </c>
      <c r="N2657" t="s">
        <v>929</v>
      </c>
    </row>
    <row r="2658" spans="1:14">
      <c r="A2658">
        <v>804050</v>
      </c>
      <c r="B2658" t="s">
        <v>96</v>
      </c>
      <c r="C2658" t="s">
        <v>930</v>
      </c>
      <c r="D2658" t="s">
        <v>929</v>
      </c>
      <c r="E2658" t="s">
        <v>929</v>
      </c>
      <c r="F2658" t="s">
        <v>930</v>
      </c>
      <c r="G2658" t="s">
        <v>930</v>
      </c>
      <c r="H2658" t="s">
        <v>930</v>
      </c>
      <c r="I2658" t="s">
        <v>929</v>
      </c>
      <c r="J2658" t="s">
        <v>929</v>
      </c>
      <c r="K2658" t="s">
        <v>929</v>
      </c>
      <c r="L2658" t="s">
        <v>929</v>
      </c>
      <c r="M2658" t="s">
        <v>929</v>
      </c>
      <c r="N2658" t="s">
        <v>929</v>
      </c>
    </row>
    <row r="2659" spans="1:14">
      <c r="A2659">
        <v>804051</v>
      </c>
      <c r="B2659" t="s">
        <v>96</v>
      </c>
      <c r="C2659" t="s">
        <v>930</v>
      </c>
      <c r="D2659" t="s">
        <v>930</v>
      </c>
      <c r="E2659" t="s">
        <v>930</v>
      </c>
      <c r="F2659" t="s">
        <v>930</v>
      </c>
      <c r="G2659" t="s">
        <v>929</v>
      </c>
      <c r="H2659" t="s">
        <v>928</v>
      </c>
      <c r="I2659" t="s">
        <v>928</v>
      </c>
      <c r="J2659" t="s">
        <v>928</v>
      </c>
      <c r="K2659" t="s">
        <v>929</v>
      </c>
      <c r="L2659" t="s">
        <v>928</v>
      </c>
      <c r="M2659" t="s">
        <v>929</v>
      </c>
      <c r="N2659" t="s">
        <v>930</v>
      </c>
    </row>
    <row r="2660" spans="1:14">
      <c r="A2660">
        <v>804052</v>
      </c>
      <c r="B2660" t="s">
        <v>96</v>
      </c>
      <c r="C2660" t="s">
        <v>929</v>
      </c>
      <c r="D2660" t="s">
        <v>929</v>
      </c>
      <c r="E2660" t="s">
        <v>929</v>
      </c>
      <c r="F2660" t="s">
        <v>930</v>
      </c>
      <c r="G2660" t="s">
        <v>930</v>
      </c>
      <c r="H2660" t="s">
        <v>929</v>
      </c>
      <c r="I2660" t="s">
        <v>929</v>
      </c>
      <c r="J2660" t="s">
        <v>929</v>
      </c>
      <c r="K2660" t="s">
        <v>929</v>
      </c>
      <c r="L2660" t="s">
        <v>929</v>
      </c>
      <c r="M2660" t="s">
        <v>929</v>
      </c>
      <c r="N2660" t="s">
        <v>929</v>
      </c>
    </row>
    <row r="2661" spans="1:14">
      <c r="A2661">
        <v>804053</v>
      </c>
      <c r="B2661" t="s">
        <v>96</v>
      </c>
      <c r="C2661" t="s">
        <v>928</v>
      </c>
      <c r="D2661" t="s">
        <v>928</v>
      </c>
      <c r="E2661" t="s">
        <v>930</v>
      </c>
      <c r="F2661" t="s">
        <v>930</v>
      </c>
      <c r="G2661" t="s">
        <v>929</v>
      </c>
      <c r="H2661" t="s">
        <v>929</v>
      </c>
      <c r="I2661" t="s">
        <v>929</v>
      </c>
      <c r="J2661" t="s">
        <v>929</v>
      </c>
      <c r="K2661" t="s">
        <v>929</v>
      </c>
      <c r="L2661" t="s">
        <v>929</v>
      </c>
      <c r="M2661" t="s">
        <v>929</v>
      </c>
      <c r="N2661" t="s">
        <v>929</v>
      </c>
    </row>
    <row r="2662" spans="1:14">
      <c r="A2662">
        <v>804054</v>
      </c>
      <c r="B2662" t="s">
        <v>96</v>
      </c>
      <c r="C2662" t="s">
        <v>930</v>
      </c>
      <c r="D2662" t="s">
        <v>930</v>
      </c>
      <c r="E2662" t="s">
        <v>929</v>
      </c>
      <c r="F2662" t="s">
        <v>930</v>
      </c>
      <c r="G2662" t="s">
        <v>930</v>
      </c>
      <c r="H2662" t="s">
        <v>929</v>
      </c>
      <c r="I2662" t="s">
        <v>928</v>
      </c>
      <c r="J2662" t="s">
        <v>929</v>
      </c>
      <c r="K2662" t="s">
        <v>929</v>
      </c>
      <c r="L2662" t="s">
        <v>928</v>
      </c>
      <c r="M2662" t="s">
        <v>928</v>
      </c>
      <c r="N2662" t="s">
        <v>928</v>
      </c>
    </row>
    <row r="2663" spans="1:14">
      <c r="A2663">
        <v>804055</v>
      </c>
      <c r="B2663" t="s">
        <v>96</v>
      </c>
      <c r="C2663" t="s">
        <v>930</v>
      </c>
      <c r="D2663" t="s">
        <v>929</v>
      </c>
      <c r="E2663" t="s">
        <v>929</v>
      </c>
      <c r="F2663" t="s">
        <v>930</v>
      </c>
      <c r="G2663" t="s">
        <v>930</v>
      </c>
      <c r="H2663" t="s">
        <v>930</v>
      </c>
      <c r="I2663" t="s">
        <v>929</v>
      </c>
      <c r="J2663" t="s">
        <v>929</v>
      </c>
      <c r="K2663" t="s">
        <v>929</v>
      </c>
      <c r="L2663" t="s">
        <v>929</v>
      </c>
      <c r="M2663" t="s">
        <v>929</v>
      </c>
      <c r="N2663" t="s">
        <v>929</v>
      </c>
    </row>
    <row r="2664" spans="1:14">
      <c r="A2664">
        <v>804056</v>
      </c>
      <c r="B2664" t="s">
        <v>96</v>
      </c>
      <c r="C2664" t="s">
        <v>930</v>
      </c>
      <c r="D2664" t="s">
        <v>930</v>
      </c>
      <c r="E2664" t="s">
        <v>929</v>
      </c>
      <c r="F2664" t="s">
        <v>929</v>
      </c>
      <c r="G2664" t="s">
        <v>930</v>
      </c>
      <c r="H2664" t="s">
        <v>929</v>
      </c>
      <c r="I2664" t="s">
        <v>928</v>
      </c>
      <c r="J2664" t="s">
        <v>928</v>
      </c>
      <c r="K2664" t="s">
        <v>928</v>
      </c>
      <c r="L2664" t="s">
        <v>928</v>
      </c>
      <c r="M2664" t="s">
        <v>929</v>
      </c>
      <c r="N2664" t="s">
        <v>929</v>
      </c>
    </row>
    <row r="2665" spans="1:14">
      <c r="A2665">
        <v>804059</v>
      </c>
      <c r="B2665" t="s">
        <v>96</v>
      </c>
      <c r="C2665" t="s">
        <v>929</v>
      </c>
      <c r="D2665" t="s">
        <v>930</v>
      </c>
      <c r="E2665" t="s">
        <v>929</v>
      </c>
      <c r="F2665" t="s">
        <v>929</v>
      </c>
      <c r="G2665" t="s">
        <v>930</v>
      </c>
      <c r="H2665" t="s">
        <v>929</v>
      </c>
      <c r="I2665" t="s">
        <v>929</v>
      </c>
      <c r="J2665" t="s">
        <v>929</v>
      </c>
      <c r="K2665" t="s">
        <v>929</v>
      </c>
      <c r="L2665" t="s">
        <v>929</v>
      </c>
      <c r="M2665" t="s">
        <v>929</v>
      </c>
      <c r="N2665" t="s">
        <v>929</v>
      </c>
    </row>
    <row r="2666" spans="1:14">
      <c r="A2666">
        <v>804060</v>
      </c>
      <c r="B2666" t="s">
        <v>96</v>
      </c>
      <c r="C2666" t="s">
        <v>930</v>
      </c>
      <c r="D2666" t="s">
        <v>930</v>
      </c>
      <c r="E2666" t="s">
        <v>929</v>
      </c>
      <c r="F2666" t="s">
        <v>929</v>
      </c>
      <c r="G2666" t="s">
        <v>930</v>
      </c>
      <c r="H2666" t="s">
        <v>928</v>
      </c>
      <c r="I2666" t="s">
        <v>928</v>
      </c>
      <c r="J2666" t="s">
        <v>928</v>
      </c>
      <c r="K2666" t="s">
        <v>928</v>
      </c>
      <c r="L2666" t="s">
        <v>929</v>
      </c>
      <c r="M2666" t="s">
        <v>928</v>
      </c>
      <c r="N2666" t="s">
        <v>929</v>
      </c>
    </row>
    <row r="2667" spans="1:14">
      <c r="A2667">
        <v>804061</v>
      </c>
      <c r="B2667" t="s">
        <v>96</v>
      </c>
      <c r="C2667" t="s">
        <v>928</v>
      </c>
      <c r="D2667" t="s">
        <v>929</v>
      </c>
      <c r="E2667" t="s">
        <v>930</v>
      </c>
      <c r="F2667" t="s">
        <v>930</v>
      </c>
      <c r="G2667" t="s">
        <v>928</v>
      </c>
      <c r="H2667" t="s">
        <v>930</v>
      </c>
      <c r="I2667" t="s">
        <v>929</v>
      </c>
      <c r="J2667" t="s">
        <v>929</v>
      </c>
      <c r="K2667" t="s">
        <v>929</v>
      </c>
      <c r="L2667" t="s">
        <v>929</v>
      </c>
      <c r="M2667" t="s">
        <v>929</v>
      </c>
      <c r="N2667" t="s">
        <v>929</v>
      </c>
    </row>
    <row r="2668" spans="1:14">
      <c r="A2668">
        <v>804063</v>
      </c>
      <c r="B2668" t="s">
        <v>96</v>
      </c>
      <c r="C2668" t="s">
        <v>930</v>
      </c>
      <c r="D2668" t="s">
        <v>929</v>
      </c>
      <c r="E2668" t="s">
        <v>930</v>
      </c>
      <c r="F2668" t="s">
        <v>929</v>
      </c>
      <c r="G2668" t="s">
        <v>929</v>
      </c>
      <c r="H2668" t="s">
        <v>929</v>
      </c>
      <c r="I2668" t="s">
        <v>929</v>
      </c>
      <c r="J2668" t="s">
        <v>929</v>
      </c>
      <c r="K2668" t="s">
        <v>929</v>
      </c>
      <c r="L2668" t="s">
        <v>929</v>
      </c>
      <c r="M2668" t="s">
        <v>929</v>
      </c>
      <c r="N2668" t="s">
        <v>929</v>
      </c>
    </row>
    <row r="2669" spans="1:14">
      <c r="A2669">
        <v>804064</v>
      </c>
      <c r="B2669" t="s">
        <v>96</v>
      </c>
      <c r="C2669" t="s">
        <v>930</v>
      </c>
      <c r="D2669" t="s">
        <v>929</v>
      </c>
      <c r="E2669" t="s">
        <v>930</v>
      </c>
      <c r="F2669" t="s">
        <v>930</v>
      </c>
      <c r="G2669" t="s">
        <v>930</v>
      </c>
      <c r="H2669" t="s">
        <v>929</v>
      </c>
      <c r="I2669" t="s">
        <v>929</v>
      </c>
      <c r="J2669" t="s">
        <v>929</v>
      </c>
      <c r="K2669" t="s">
        <v>929</v>
      </c>
      <c r="L2669" t="s">
        <v>929</v>
      </c>
      <c r="M2669" t="s">
        <v>929</v>
      </c>
      <c r="N2669" t="s">
        <v>929</v>
      </c>
    </row>
    <row r="2670" spans="1:14">
      <c r="A2670">
        <v>804066</v>
      </c>
      <c r="B2670" t="s">
        <v>96</v>
      </c>
      <c r="C2670" t="s">
        <v>930</v>
      </c>
      <c r="D2670" t="s">
        <v>930</v>
      </c>
      <c r="E2670" t="s">
        <v>930</v>
      </c>
      <c r="F2670" t="s">
        <v>930</v>
      </c>
      <c r="G2670" t="s">
        <v>930</v>
      </c>
      <c r="H2670" t="s">
        <v>930</v>
      </c>
      <c r="I2670" t="s">
        <v>929</v>
      </c>
      <c r="J2670" t="s">
        <v>929</v>
      </c>
      <c r="K2670" t="s">
        <v>929</v>
      </c>
      <c r="L2670" t="s">
        <v>929</v>
      </c>
      <c r="M2670" t="s">
        <v>929</v>
      </c>
      <c r="N2670" t="s">
        <v>929</v>
      </c>
    </row>
    <row r="2671" spans="1:14">
      <c r="A2671">
        <v>804067</v>
      </c>
      <c r="B2671" t="s">
        <v>96</v>
      </c>
      <c r="C2671" t="s">
        <v>929</v>
      </c>
      <c r="D2671" t="s">
        <v>930</v>
      </c>
      <c r="E2671" t="s">
        <v>930</v>
      </c>
      <c r="F2671" t="s">
        <v>929</v>
      </c>
      <c r="G2671" t="s">
        <v>930</v>
      </c>
      <c r="H2671" t="s">
        <v>929</v>
      </c>
      <c r="I2671" t="s">
        <v>929</v>
      </c>
      <c r="J2671" t="s">
        <v>929</v>
      </c>
      <c r="K2671" t="s">
        <v>929</v>
      </c>
      <c r="L2671" t="s">
        <v>929</v>
      </c>
      <c r="M2671" t="s">
        <v>929</v>
      </c>
      <c r="N2671" t="s">
        <v>929</v>
      </c>
    </row>
    <row r="2672" spans="1:14">
      <c r="A2672">
        <v>804068</v>
      </c>
      <c r="B2672" t="s">
        <v>96</v>
      </c>
      <c r="C2672" t="s">
        <v>930</v>
      </c>
      <c r="D2672" t="s">
        <v>929</v>
      </c>
      <c r="E2672" t="s">
        <v>929</v>
      </c>
      <c r="F2672" t="s">
        <v>928</v>
      </c>
      <c r="G2672" t="s">
        <v>929</v>
      </c>
      <c r="H2672" t="s">
        <v>930</v>
      </c>
      <c r="I2672" t="s">
        <v>928</v>
      </c>
      <c r="J2672" t="s">
        <v>929</v>
      </c>
      <c r="K2672" t="s">
        <v>929</v>
      </c>
      <c r="L2672" t="s">
        <v>929</v>
      </c>
      <c r="M2672" t="s">
        <v>928</v>
      </c>
      <c r="N2672" t="s">
        <v>929</v>
      </c>
    </row>
    <row r="2673" spans="1:14">
      <c r="A2673">
        <v>804069</v>
      </c>
      <c r="B2673" t="s">
        <v>96</v>
      </c>
      <c r="C2673" t="s">
        <v>929</v>
      </c>
      <c r="D2673" t="s">
        <v>930</v>
      </c>
      <c r="E2673" t="s">
        <v>929</v>
      </c>
      <c r="F2673" t="s">
        <v>929</v>
      </c>
      <c r="G2673" t="s">
        <v>929</v>
      </c>
      <c r="H2673" t="s">
        <v>928</v>
      </c>
      <c r="I2673" t="s">
        <v>928</v>
      </c>
      <c r="J2673" t="s">
        <v>929</v>
      </c>
      <c r="K2673" t="s">
        <v>929</v>
      </c>
      <c r="L2673" t="s">
        <v>929</v>
      </c>
      <c r="M2673" t="s">
        <v>929</v>
      </c>
      <c r="N2673" t="s">
        <v>929</v>
      </c>
    </row>
    <row r="2674" spans="1:14">
      <c r="A2674">
        <v>804070</v>
      </c>
      <c r="B2674" t="s">
        <v>96</v>
      </c>
      <c r="C2674" t="s">
        <v>930</v>
      </c>
      <c r="D2674" t="s">
        <v>930</v>
      </c>
      <c r="E2674" t="s">
        <v>930</v>
      </c>
      <c r="F2674" t="s">
        <v>930</v>
      </c>
      <c r="G2674" t="s">
        <v>929</v>
      </c>
      <c r="H2674" t="s">
        <v>929</v>
      </c>
      <c r="I2674" t="s">
        <v>929</v>
      </c>
      <c r="J2674" t="s">
        <v>929</v>
      </c>
      <c r="K2674" t="s">
        <v>929</v>
      </c>
      <c r="L2674" t="s">
        <v>929</v>
      </c>
      <c r="M2674" t="s">
        <v>929</v>
      </c>
      <c r="N2674" t="s">
        <v>929</v>
      </c>
    </row>
    <row r="2675" spans="1:14">
      <c r="A2675">
        <v>804073</v>
      </c>
      <c r="B2675" t="s">
        <v>96</v>
      </c>
      <c r="C2675" t="s">
        <v>930</v>
      </c>
      <c r="D2675" t="s">
        <v>930</v>
      </c>
      <c r="E2675" t="s">
        <v>929</v>
      </c>
      <c r="F2675" t="s">
        <v>930</v>
      </c>
      <c r="G2675" t="s">
        <v>930</v>
      </c>
      <c r="H2675" t="s">
        <v>929</v>
      </c>
      <c r="I2675" t="s">
        <v>929</v>
      </c>
      <c r="J2675" t="s">
        <v>929</v>
      </c>
      <c r="K2675" t="s">
        <v>929</v>
      </c>
      <c r="L2675" t="s">
        <v>929</v>
      </c>
      <c r="M2675" t="s">
        <v>929</v>
      </c>
      <c r="N2675" t="s">
        <v>929</v>
      </c>
    </row>
    <row r="2676" spans="1:14">
      <c r="A2676">
        <v>804074</v>
      </c>
      <c r="B2676" t="s">
        <v>96</v>
      </c>
      <c r="C2676" t="s">
        <v>930</v>
      </c>
      <c r="D2676" t="s">
        <v>930</v>
      </c>
      <c r="E2676" t="s">
        <v>929</v>
      </c>
      <c r="F2676" t="s">
        <v>929</v>
      </c>
      <c r="G2676" t="s">
        <v>930</v>
      </c>
      <c r="H2676" t="s">
        <v>930</v>
      </c>
      <c r="I2676" t="s">
        <v>929</v>
      </c>
      <c r="J2676" t="s">
        <v>929</v>
      </c>
      <c r="K2676" t="s">
        <v>929</v>
      </c>
      <c r="L2676" t="s">
        <v>929</v>
      </c>
      <c r="M2676" t="s">
        <v>929</v>
      </c>
      <c r="N2676" t="s">
        <v>929</v>
      </c>
    </row>
    <row r="2677" spans="1:14">
      <c r="A2677">
        <v>804075</v>
      </c>
      <c r="B2677" t="s">
        <v>96</v>
      </c>
      <c r="C2677" t="s">
        <v>930</v>
      </c>
      <c r="D2677" t="s">
        <v>929</v>
      </c>
      <c r="E2677" t="s">
        <v>929</v>
      </c>
      <c r="F2677" t="s">
        <v>930</v>
      </c>
      <c r="G2677" t="s">
        <v>929</v>
      </c>
      <c r="H2677" t="s">
        <v>929</v>
      </c>
      <c r="I2677" t="s">
        <v>929</v>
      </c>
      <c r="J2677" t="s">
        <v>929</v>
      </c>
      <c r="K2677" t="s">
        <v>929</v>
      </c>
      <c r="L2677" t="s">
        <v>929</v>
      </c>
      <c r="M2677" t="s">
        <v>929</v>
      </c>
      <c r="N2677" t="s">
        <v>929</v>
      </c>
    </row>
    <row r="2678" spans="1:14">
      <c r="A2678">
        <v>804076</v>
      </c>
      <c r="B2678" t="s">
        <v>96</v>
      </c>
      <c r="C2678" t="s">
        <v>930</v>
      </c>
      <c r="D2678" t="s">
        <v>930</v>
      </c>
      <c r="E2678" t="s">
        <v>930</v>
      </c>
      <c r="F2678" t="s">
        <v>929</v>
      </c>
      <c r="G2678" t="s">
        <v>929</v>
      </c>
      <c r="H2678" t="s">
        <v>928</v>
      </c>
      <c r="I2678" t="s">
        <v>928</v>
      </c>
      <c r="J2678" t="s">
        <v>929</v>
      </c>
      <c r="K2678" t="s">
        <v>929</v>
      </c>
      <c r="L2678" t="s">
        <v>929</v>
      </c>
      <c r="M2678" t="s">
        <v>928</v>
      </c>
      <c r="N2678" t="s">
        <v>929</v>
      </c>
    </row>
    <row r="2679" spans="1:14">
      <c r="A2679">
        <v>804077</v>
      </c>
      <c r="B2679" t="s">
        <v>96</v>
      </c>
      <c r="C2679" t="s">
        <v>928</v>
      </c>
      <c r="D2679" t="s">
        <v>930</v>
      </c>
      <c r="E2679" t="s">
        <v>929</v>
      </c>
      <c r="F2679" t="s">
        <v>929</v>
      </c>
      <c r="G2679" t="s">
        <v>928</v>
      </c>
      <c r="H2679" t="s">
        <v>929</v>
      </c>
      <c r="I2679" t="s">
        <v>928</v>
      </c>
      <c r="J2679" t="s">
        <v>929</v>
      </c>
      <c r="K2679" t="s">
        <v>929</v>
      </c>
      <c r="L2679" t="s">
        <v>929</v>
      </c>
      <c r="M2679" t="s">
        <v>928</v>
      </c>
      <c r="N2679" t="s">
        <v>928</v>
      </c>
    </row>
    <row r="2680" spans="1:14">
      <c r="A2680">
        <v>804080</v>
      </c>
      <c r="B2680" t="s">
        <v>96</v>
      </c>
      <c r="C2680" t="s">
        <v>930</v>
      </c>
      <c r="D2680" t="s">
        <v>929</v>
      </c>
      <c r="E2680" t="s">
        <v>929</v>
      </c>
      <c r="F2680" t="s">
        <v>930</v>
      </c>
      <c r="G2680" t="s">
        <v>930</v>
      </c>
      <c r="H2680" t="s">
        <v>930</v>
      </c>
      <c r="I2680" t="s">
        <v>929</v>
      </c>
      <c r="J2680" t="s">
        <v>929</v>
      </c>
      <c r="K2680" t="s">
        <v>929</v>
      </c>
      <c r="L2680" t="s">
        <v>929</v>
      </c>
      <c r="M2680" t="s">
        <v>929</v>
      </c>
      <c r="N2680" t="s">
        <v>929</v>
      </c>
    </row>
    <row r="2681" spans="1:14">
      <c r="A2681">
        <v>804081</v>
      </c>
      <c r="B2681" t="s">
        <v>96</v>
      </c>
      <c r="C2681" t="s">
        <v>930</v>
      </c>
      <c r="D2681" t="s">
        <v>929</v>
      </c>
      <c r="E2681" t="s">
        <v>929</v>
      </c>
      <c r="F2681" t="s">
        <v>930</v>
      </c>
      <c r="G2681" t="s">
        <v>929</v>
      </c>
      <c r="H2681" t="s">
        <v>930</v>
      </c>
      <c r="I2681" t="s">
        <v>929</v>
      </c>
      <c r="J2681" t="s">
        <v>929</v>
      </c>
      <c r="K2681" t="s">
        <v>929</v>
      </c>
      <c r="L2681" t="s">
        <v>929</v>
      </c>
      <c r="M2681" t="s">
        <v>929</v>
      </c>
      <c r="N2681" t="s">
        <v>929</v>
      </c>
    </row>
    <row r="2682" spans="1:14">
      <c r="A2682">
        <v>804082</v>
      </c>
      <c r="B2682" t="s">
        <v>96</v>
      </c>
      <c r="C2682" t="s">
        <v>930</v>
      </c>
      <c r="D2682" t="s">
        <v>930</v>
      </c>
      <c r="E2682" t="s">
        <v>929</v>
      </c>
      <c r="F2682" t="s">
        <v>930</v>
      </c>
      <c r="G2682" t="s">
        <v>929</v>
      </c>
      <c r="H2682" t="s">
        <v>930</v>
      </c>
      <c r="I2682" t="s">
        <v>929</v>
      </c>
      <c r="J2682" t="s">
        <v>929</v>
      </c>
      <c r="K2682" t="s">
        <v>929</v>
      </c>
      <c r="L2682" t="s">
        <v>929</v>
      </c>
      <c r="M2682" t="s">
        <v>929</v>
      </c>
      <c r="N2682" t="s">
        <v>929</v>
      </c>
    </row>
    <row r="2683" spans="1:14">
      <c r="A2683">
        <v>804083</v>
      </c>
      <c r="B2683" t="s">
        <v>96</v>
      </c>
      <c r="C2683" t="s">
        <v>930</v>
      </c>
      <c r="D2683" t="s">
        <v>929</v>
      </c>
      <c r="E2683" t="s">
        <v>930</v>
      </c>
      <c r="F2683" t="s">
        <v>930</v>
      </c>
      <c r="G2683" t="s">
        <v>930</v>
      </c>
      <c r="H2683" t="s">
        <v>930</v>
      </c>
      <c r="I2683" t="s">
        <v>929</v>
      </c>
      <c r="J2683" t="s">
        <v>929</v>
      </c>
      <c r="K2683" t="s">
        <v>929</v>
      </c>
      <c r="L2683" t="s">
        <v>929</v>
      </c>
      <c r="M2683" t="s">
        <v>929</v>
      </c>
      <c r="N2683" t="s">
        <v>929</v>
      </c>
    </row>
    <row r="2684" spans="1:14">
      <c r="A2684">
        <v>804084</v>
      </c>
      <c r="B2684" t="s">
        <v>96</v>
      </c>
      <c r="C2684" t="s">
        <v>930</v>
      </c>
      <c r="D2684" t="s">
        <v>930</v>
      </c>
      <c r="E2684" t="s">
        <v>929</v>
      </c>
      <c r="F2684" t="s">
        <v>930</v>
      </c>
      <c r="G2684" t="s">
        <v>929</v>
      </c>
      <c r="H2684" t="s">
        <v>929</v>
      </c>
      <c r="I2684" t="s">
        <v>929</v>
      </c>
      <c r="J2684" t="s">
        <v>929</v>
      </c>
      <c r="K2684" t="s">
        <v>929</v>
      </c>
      <c r="L2684" t="s">
        <v>929</v>
      </c>
      <c r="M2684" t="s">
        <v>929</v>
      </c>
      <c r="N2684" t="s">
        <v>929</v>
      </c>
    </row>
    <row r="2685" spans="1:14">
      <c r="A2685">
        <v>804085</v>
      </c>
      <c r="B2685" t="s">
        <v>96</v>
      </c>
      <c r="C2685" t="s">
        <v>930</v>
      </c>
      <c r="D2685" t="s">
        <v>930</v>
      </c>
      <c r="E2685" t="s">
        <v>929</v>
      </c>
      <c r="F2685" t="s">
        <v>929</v>
      </c>
      <c r="G2685" t="s">
        <v>930</v>
      </c>
      <c r="H2685" t="s">
        <v>930</v>
      </c>
      <c r="I2685" t="s">
        <v>929</v>
      </c>
      <c r="J2685" t="s">
        <v>929</v>
      </c>
      <c r="K2685" t="s">
        <v>929</v>
      </c>
      <c r="L2685" t="s">
        <v>929</v>
      </c>
      <c r="M2685" t="s">
        <v>929</v>
      </c>
      <c r="N2685" t="s">
        <v>929</v>
      </c>
    </row>
    <row r="2686" spans="1:14">
      <c r="A2686">
        <v>804087</v>
      </c>
      <c r="B2686" t="s">
        <v>96</v>
      </c>
      <c r="C2686" t="s">
        <v>930</v>
      </c>
      <c r="D2686" t="s">
        <v>929</v>
      </c>
      <c r="E2686" t="s">
        <v>929</v>
      </c>
      <c r="F2686" t="s">
        <v>929</v>
      </c>
      <c r="G2686" t="s">
        <v>930</v>
      </c>
      <c r="H2686" t="s">
        <v>930</v>
      </c>
      <c r="I2686" t="s">
        <v>929</v>
      </c>
      <c r="J2686" t="s">
        <v>929</v>
      </c>
      <c r="K2686" t="s">
        <v>929</v>
      </c>
      <c r="L2686" t="s">
        <v>929</v>
      </c>
      <c r="M2686" t="s">
        <v>929</v>
      </c>
      <c r="N2686" t="s">
        <v>929</v>
      </c>
    </row>
    <row r="2687" spans="1:14">
      <c r="A2687">
        <v>804088</v>
      </c>
      <c r="B2687" t="s">
        <v>96</v>
      </c>
      <c r="C2687" t="s">
        <v>930</v>
      </c>
      <c r="D2687" t="s">
        <v>930</v>
      </c>
      <c r="E2687" t="s">
        <v>930</v>
      </c>
      <c r="F2687" t="s">
        <v>930</v>
      </c>
      <c r="G2687" t="s">
        <v>930</v>
      </c>
      <c r="H2687" t="s">
        <v>930</v>
      </c>
      <c r="I2687" t="s">
        <v>928</v>
      </c>
      <c r="J2687" t="s">
        <v>928</v>
      </c>
      <c r="K2687" t="s">
        <v>928</v>
      </c>
      <c r="L2687" t="s">
        <v>928</v>
      </c>
      <c r="M2687" t="s">
        <v>928</v>
      </c>
      <c r="N2687" t="s">
        <v>928</v>
      </c>
    </row>
    <row r="2688" spans="1:14">
      <c r="A2688">
        <v>804089</v>
      </c>
      <c r="B2688" t="s">
        <v>96</v>
      </c>
      <c r="C2688" t="s">
        <v>929</v>
      </c>
      <c r="D2688" t="s">
        <v>929</v>
      </c>
      <c r="E2688" t="s">
        <v>929</v>
      </c>
      <c r="F2688" t="s">
        <v>930</v>
      </c>
      <c r="G2688" t="s">
        <v>929</v>
      </c>
      <c r="H2688" t="s">
        <v>929</v>
      </c>
      <c r="I2688" t="s">
        <v>929</v>
      </c>
      <c r="J2688" t="s">
        <v>929</v>
      </c>
      <c r="K2688" t="s">
        <v>929</v>
      </c>
      <c r="L2688" t="s">
        <v>929</v>
      </c>
      <c r="M2688" t="s">
        <v>929</v>
      </c>
      <c r="N2688" t="s">
        <v>929</v>
      </c>
    </row>
    <row r="2689" spans="1:14">
      <c r="A2689">
        <v>804090</v>
      </c>
      <c r="B2689" t="s">
        <v>96</v>
      </c>
      <c r="C2689" t="s">
        <v>929</v>
      </c>
      <c r="D2689" t="s">
        <v>929</v>
      </c>
      <c r="E2689" t="s">
        <v>930</v>
      </c>
      <c r="F2689" t="s">
        <v>930</v>
      </c>
      <c r="G2689" t="s">
        <v>929</v>
      </c>
      <c r="H2689" t="s">
        <v>930</v>
      </c>
      <c r="I2689" t="s">
        <v>929</v>
      </c>
      <c r="J2689" t="s">
        <v>929</v>
      </c>
      <c r="K2689" t="s">
        <v>929</v>
      </c>
      <c r="L2689" t="s">
        <v>929</v>
      </c>
      <c r="M2689" t="s">
        <v>929</v>
      </c>
      <c r="N2689" t="s">
        <v>929</v>
      </c>
    </row>
    <row r="2690" spans="1:14">
      <c r="A2690">
        <v>804093</v>
      </c>
      <c r="B2690" t="s">
        <v>96</v>
      </c>
      <c r="C2690" t="s">
        <v>929</v>
      </c>
      <c r="D2690" t="s">
        <v>930</v>
      </c>
      <c r="E2690" t="s">
        <v>929</v>
      </c>
      <c r="F2690" t="s">
        <v>930</v>
      </c>
      <c r="G2690" t="s">
        <v>930</v>
      </c>
      <c r="H2690" t="s">
        <v>929</v>
      </c>
      <c r="I2690" t="s">
        <v>929</v>
      </c>
      <c r="J2690" t="s">
        <v>929</v>
      </c>
      <c r="K2690" t="s">
        <v>929</v>
      </c>
      <c r="L2690" t="s">
        <v>929</v>
      </c>
      <c r="M2690" t="s">
        <v>929</v>
      </c>
      <c r="N2690" t="s">
        <v>929</v>
      </c>
    </row>
    <row r="2691" spans="1:14">
      <c r="A2691">
        <v>804094</v>
      </c>
      <c r="B2691" t="s">
        <v>96</v>
      </c>
      <c r="C2691" t="s">
        <v>930</v>
      </c>
      <c r="D2691" t="s">
        <v>930</v>
      </c>
      <c r="E2691" t="s">
        <v>929</v>
      </c>
      <c r="F2691" t="s">
        <v>929</v>
      </c>
      <c r="G2691" t="s">
        <v>930</v>
      </c>
      <c r="H2691" t="s">
        <v>929</v>
      </c>
      <c r="I2691" t="s">
        <v>929</v>
      </c>
      <c r="J2691" t="s">
        <v>929</v>
      </c>
      <c r="K2691" t="s">
        <v>929</v>
      </c>
      <c r="L2691" t="s">
        <v>929</v>
      </c>
      <c r="M2691" t="s">
        <v>929</v>
      </c>
      <c r="N2691" t="s">
        <v>929</v>
      </c>
    </row>
    <row r="2692" spans="1:14">
      <c r="A2692">
        <v>804096</v>
      </c>
      <c r="B2692" t="s">
        <v>96</v>
      </c>
      <c r="C2692" t="s">
        <v>929</v>
      </c>
      <c r="D2692" t="s">
        <v>930</v>
      </c>
      <c r="E2692" t="s">
        <v>929</v>
      </c>
      <c r="F2692" t="s">
        <v>929</v>
      </c>
      <c r="G2692" t="s">
        <v>930</v>
      </c>
      <c r="H2692" t="s">
        <v>929</v>
      </c>
      <c r="I2692" t="s">
        <v>929</v>
      </c>
      <c r="J2692" t="s">
        <v>929</v>
      </c>
      <c r="K2692" t="s">
        <v>929</v>
      </c>
      <c r="L2692" t="s">
        <v>929</v>
      </c>
      <c r="M2692" t="s">
        <v>929</v>
      </c>
      <c r="N2692" t="s">
        <v>929</v>
      </c>
    </row>
    <row r="2693" spans="1:14">
      <c r="A2693">
        <v>804097</v>
      </c>
      <c r="B2693" t="s">
        <v>96</v>
      </c>
      <c r="C2693" t="s">
        <v>930</v>
      </c>
      <c r="D2693" t="s">
        <v>930</v>
      </c>
      <c r="E2693" t="s">
        <v>929</v>
      </c>
      <c r="F2693" t="s">
        <v>929</v>
      </c>
      <c r="G2693" t="s">
        <v>929</v>
      </c>
      <c r="H2693" t="s">
        <v>929</v>
      </c>
      <c r="I2693" t="s">
        <v>929</v>
      </c>
      <c r="J2693" t="s">
        <v>929</v>
      </c>
      <c r="K2693" t="s">
        <v>929</v>
      </c>
      <c r="L2693" t="s">
        <v>929</v>
      </c>
      <c r="M2693" t="s">
        <v>929</v>
      </c>
      <c r="N2693" t="s">
        <v>929</v>
      </c>
    </row>
    <row r="2694" spans="1:14">
      <c r="A2694">
        <v>804098</v>
      </c>
      <c r="B2694" t="s">
        <v>96</v>
      </c>
      <c r="C2694" t="s">
        <v>930</v>
      </c>
      <c r="D2694" t="s">
        <v>930</v>
      </c>
      <c r="E2694" t="s">
        <v>930</v>
      </c>
      <c r="F2694" t="s">
        <v>928</v>
      </c>
      <c r="G2694" t="s">
        <v>930</v>
      </c>
      <c r="H2694" t="s">
        <v>930</v>
      </c>
      <c r="I2694" t="s">
        <v>929</v>
      </c>
      <c r="J2694" t="s">
        <v>928</v>
      </c>
      <c r="K2694" t="s">
        <v>928</v>
      </c>
      <c r="L2694" t="s">
        <v>929</v>
      </c>
      <c r="M2694" t="s">
        <v>929</v>
      </c>
      <c r="N2694" t="s">
        <v>929</v>
      </c>
    </row>
    <row r="2695" spans="1:14">
      <c r="A2695">
        <v>804099</v>
      </c>
      <c r="B2695" t="s">
        <v>96</v>
      </c>
      <c r="C2695" t="s">
        <v>930</v>
      </c>
      <c r="D2695" t="s">
        <v>930</v>
      </c>
      <c r="E2695" t="s">
        <v>929</v>
      </c>
      <c r="F2695" t="s">
        <v>929</v>
      </c>
      <c r="G2695" t="s">
        <v>930</v>
      </c>
      <c r="H2695" t="s">
        <v>929</v>
      </c>
      <c r="I2695" t="s">
        <v>929</v>
      </c>
      <c r="J2695" t="s">
        <v>929</v>
      </c>
      <c r="K2695" t="s">
        <v>929</v>
      </c>
      <c r="L2695" t="s">
        <v>929</v>
      </c>
      <c r="M2695" t="s">
        <v>929</v>
      </c>
      <c r="N2695" t="s">
        <v>929</v>
      </c>
    </row>
    <row r="2696" spans="1:14">
      <c r="A2696">
        <v>804101</v>
      </c>
      <c r="B2696" t="s">
        <v>96</v>
      </c>
      <c r="C2696" t="s">
        <v>930</v>
      </c>
      <c r="D2696" t="s">
        <v>929</v>
      </c>
      <c r="E2696" t="s">
        <v>929</v>
      </c>
      <c r="F2696" t="s">
        <v>929</v>
      </c>
      <c r="G2696" t="s">
        <v>930</v>
      </c>
      <c r="H2696" t="s">
        <v>930</v>
      </c>
      <c r="I2696" t="s">
        <v>929</v>
      </c>
      <c r="J2696" t="s">
        <v>929</v>
      </c>
      <c r="K2696" t="s">
        <v>929</v>
      </c>
      <c r="L2696" t="s">
        <v>929</v>
      </c>
      <c r="M2696" t="s">
        <v>929</v>
      </c>
      <c r="N2696" t="s">
        <v>929</v>
      </c>
    </row>
    <row r="2697" spans="1:14">
      <c r="A2697">
        <v>804102</v>
      </c>
      <c r="B2697" t="s">
        <v>96</v>
      </c>
      <c r="C2697" t="s">
        <v>930</v>
      </c>
      <c r="D2697" t="s">
        <v>930</v>
      </c>
      <c r="E2697" t="s">
        <v>929</v>
      </c>
      <c r="F2697" t="s">
        <v>929</v>
      </c>
      <c r="G2697" t="s">
        <v>929</v>
      </c>
      <c r="H2697" t="s">
        <v>930</v>
      </c>
      <c r="I2697" t="s">
        <v>929</v>
      </c>
      <c r="J2697" t="s">
        <v>929</v>
      </c>
      <c r="K2697" t="s">
        <v>929</v>
      </c>
      <c r="L2697" t="s">
        <v>929</v>
      </c>
      <c r="M2697" t="s">
        <v>929</v>
      </c>
      <c r="N2697" t="s">
        <v>929</v>
      </c>
    </row>
    <row r="2698" spans="1:14">
      <c r="A2698">
        <v>804104</v>
      </c>
      <c r="B2698" t="s">
        <v>96</v>
      </c>
      <c r="C2698" t="s">
        <v>930</v>
      </c>
      <c r="D2698" t="s">
        <v>930</v>
      </c>
      <c r="E2698" t="s">
        <v>929</v>
      </c>
      <c r="F2698" t="s">
        <v>930</v>
      </c>
      <c r="G2698" t="s">
        <v>929</v>
      </c>
      <c r="H2698" t="s">
        <v>929</v>
      </c>
      <c r="I2698" t="s">
        <v>929</v>
      </c>
      <c r="J2698" t="s">
        <v>929</v>
      </c>
      <c r="K2698" t="s">
        <v>929</v>
      </c>
      <c r="L2698" t="s">
        <v>929</v>
      </c>
      <c r="M2698" t="s">
        <v>929</v>
      </c>
      <c r="N2698" t="s">
        <v>929</v>
      </c>
    </row>
    <row r="2699" spans="1:14">
      <c r="A2699">
        <v>804107</v>
      </c>
      <c r="B2699" t="s">
        <v>96</v>
      </c>
      <c r="C2699" t="s">
        <v>928</v>
      </c>
      <c r="D2699" t="s">
        <v>928</v>
      </c>
      <c r="E2699" t="s">
        <v>930</v>
      </c>
      <c r="F2699" t="s">
        <v>929</v>
      </c>
      <c r="G2699" t="s">
        <v>930</v>
      </c>
      <c r="H2699" t="s">
        <v>930</v>
      </c>
      <c r="I2699" t="s">
        <v>929</v>
      </c>
      <c r="J2699" t="s">
        <v>929</v>
      </c>
      <c r="K2699" t="s">
        <v>929</v>
      </c>
      <c r="L2699" t="s">
        <v>929</v>
      </c>
      <c r="M2699" t="s">
        <v>929</v>
      </c>
      <c r="N2699" t="s">
        <v>929</v>
      </c>
    </row>
    <row r="2700" spans="1:14">
      <c r="A2700">
        <v>804108</v>
      </c>
      <c r="B2700" t="s">
        <v>96</v>
      </c>
      <c r="C2700" t="s">
        <v>929</v>
      </c>
      <c r="D2700" t="s">
        <v>930</v>
      </c>
      <c r="E2700" t="s">
        <v>929</v>
      </c>
      <c r="F2700" t="s">
        <v>930</v>
      </c>
      <c r="G2700" t="s">
        <v>930</v>
      </c>
      <c r="H2700" t="s">
        <v>930</v>
      </c>
      <c r="I2700" t="s">
        <v>929</v>
      </c>
      <c r="J2700" t="s">
        <v>929</v>
      </c>
      <c r="K2700" t="s">
        <v>929</v>
      </c>
      <c r="L2700" t="s">
        <v>929</v>
      </c>
      <c r="M2700" t="s">
        <v>929</v>
      </c>
      <c r="N2700" t="s">
        <v>929</v>
      </c>
    </row>
    <row r="2701" spans="1:14">
      <c r="A2701">
        <v>804109</v>
      </c>
      <c r="B2701" t="s">
        <v>96</v>
      </c>
      <c r="C2701" t="s">
        <v>930</v>
      </c>
      <c r="D2701" t="s">
        <v>930</v>
      </c>
      <c r="E2701" t="s">
        <v>930</v>
      </c>
      <c r="F2701" t="s">
        <v>929</v>
      </c>
      <c r="G2701" t="s">
        <v>929</v>
      </c>
      <c r="H2701" t="s">
        <v>930</v>
      </c>
      <c r="I2701" t="s">
        <v>929</v>
      </c>
      <c r="J2701" t="s">
        <v>929</v>
      </c>
      <c r="K2701" t="s">
        <v>929</v>
      </c>
      <c r="L2701" t="s">
        <v>929</v>
      </c>
      <c r="M2701" t="s">
        <v>929</v>
      </c>
      <c r="N2701" t="s">
        <v>929</v>
      </c>
    </row>
    <row r="2702" spans="1:14">
      <c r="A2702">
        <v>804110</v>
      </c>
      <c r="B2702" t="s">
        <v>96</v>
      </c>
      <c r="C2702" t="s">
        <v>930</v>
      </c>
      <c r="D2702" t="s">
        <v>930</v>
      </c>
      <c r="E2702" t="s">
        <v>929</v>
      </c>
      <c r="F2702" t="s">
        <v>929</v>
      </c>
      <c r="G2702" t="s">
        <v>929</v>
      </c>
      <c r="H2702" t="s">
        <v>930</v>
      </c>
      <c r="I2702" t="s">
        <v>929</v>
      </c>
      <c r="J2702" t="s">
        <v>929</v>
      </c>
      <c r="K2702" t="s">
        <v>929</v>
      </c>
      <c r="L2702" t="s">
        <v>929</v>
      </c>
      <c r="M2702" t="s">
        <v>929</v>
      </c>
      <c r="N2702" t="s">
        <v>929</v>
      </c>
    </row>
    <row r="2703" spans="1:14">
      <c r="A2703">
        <v>804113</v>
      </c>
      <c r="B2703" t="s">
        <v>96</v>
      </c>
      <c r="C2703" t="s">
        <v>930</v>
      </c>
      <c r="D2703" t="s">
        <v>930</v>
      </c>
      <c r="E2703" t="s">
        <v>929</v>
      </c>
      <c r="F2703" t="s">
        <v>930</v>
      </c>
      <c r="G2703" t="s">
        <v>929</v>
      </c>
      <c r="H2703" t="s">
        <v>930</v>
      </c>
      <c r="I2703" t="s">
        <v>929</v>
      </c>
      <c r="J2703" t="s">
        <v>929</v>
      </c>
      <c r="K2703" t="s">
        <v>929</v>
      </c>
      <c r="L2703" t="s">
        <v>929</v>
      </c>
      <c r="M2703" t="s">
        <v>929</v>
      </c>
      <c r="N2703" t="s">
        <v>929</v>
      </c>
    </row>
    <row r="2704" spans="1:14">
      <c r="A2704">
        <v>804114</v>
      </c>
      <c r="B2704" t="s">
        <v>96</v>
      </c>
      <c r="C2704" t="s">
        <v>930</v>
      </c>
      <c r="D2704" t="s">
        <v>930</v>
      </c>
      <c r="E2704" t="s">
        <v>929</v>
      </c>
      <c r="F2704" t="s">
        <v>930</v>
      </c>
      <c r="G2704" t="s">
        <v>928</v>
      </c>
      <c r="H2704" t="s">
        <v>930</v>
      </c>
      <c r="I2704" t="s">
        <v>929</v>
      </c>
      <c r="J2704" t="s">
        <v>929</v>
      </c>
      <c r="K2704" t="s">
        <v>929</v>
      </c>
      <c r="L2704" t="s">
        <v>928</v>
      </c>
      <c r="M2704" t="s">
        <v>928</v>
      </c>
      <c r="N2704" t="s">
        <v>928</v>
      </c>
    </row>
    <row r="2705" spans="1:14">
      <c r="A2705">
        <v>804115</v>
      </c>
      <c r="B2705" t="s">
        <v>96</v>
      </c>
      <c r="C2705" t="s">
        <v>928</v>
      </c>
      <c r="D2705" t="s">
        <v>928</v>
      </c>
      <c r="E2705" t="s">
        <v>929</v>
      </c>
      <c r="F2705" t="s">
        <v>928</v>
      </c>
      <c r="G2705" t="s">
        <v>930</v>
      </c>
      <c r="H2705" t="s">
        <v>929</v>
      </c>
      <c r="I2705" t="s">
        <v>930</v>
      </c>
      <c r="J2705" t="s">
        <v>928</v>
      </c>
      <c r="K2705" t="s">
        <v>930</v>
      </c>
      <c r="L2705" t="s">
        <v>928</v>
      </c>
      <c r="M2705" t="s">
        <v>928</v>
      </c>
      <c r="N2705" t="s">
        <v>930</v>
      </c>
    </row>
    <row r="2706" spans="1:14">
      <c r="A2706">
        <v>804116</v>
      </c>
      <c r="B2706" t="s">
        <v>96</v>
      </c>
      <c r="C2706" t="s">
        <v>930</v>
      </c>
      <c r="D2706" t="s">
        <v>930</v>
      </c>
      <c r="E2706" t="s">
        <v>929</v>
      </c>
      <c r="F2706" t="s">
        <v>930</v>
      </c>
      <c r="G2706" t="s">
        <v>929</v>
      </c>
      <c r="H2706" t="s">
        <v>929</v>
      </c>
      <c r="I2706" t="s">
        <v>928</v>
      </c>
      <c r="J2706" t="s">
        <v>928</v>
      </c>
      <c r="K2706" t="s">
        <v>928</v>
      </c>
      <c r="L2706" t="s">
        <v>928</v>
      </c>
      <c r="M2706" t="s">
        <v>928</v>
      </c>
      <c r="N2706" t="s">
        <v>928</v>
      </c>
    </row>
    <row r="2707" spans="1:14">
      <c r="A2707">
        <v>804117</v>
      </c>
      <c r="B2707" t="s">
        <v>96</v>
      </c>
      <c r="C2707" t="s">
        <v>930</v>
      </c>
      <c r="D2707" t="s">
        <v>930</v>
      </c>
      <c r="E2707" t="s">
        <v>929</v>
      </c>
      <c r="F2707" t="s">
        <v>930</v>
      </c>
      <c r="G2707" t="s">
        <v>929</v>
      </c>
      <c r="H2707" t="s">
        <v>930</v>
      </c>
      <c r="I2707" t="s">
        <v>929</v>
      </c>
      <c r="J2707" t="s">
        <v>929</v>
      </c>
      <c r="K2707" t="s">
        <v>929</v>
      </c>
      <c r="L2707" t="s">
        <v>929</v>
      </c>
      <c r="M2707" t="s">
        <v>929</v>
      </c>
      <c r="N2707" t="s">
        <v>929</v>
      </c>
    </row>
    <row r="2708" spans="1:14">
      <c r="A2708">
        <v>804118</v>
      </c>
      <c r="B2708" t="s">
        <v>96</v>
      </c>
      <c r="C2708" t="s">
        <v>930</v>
      </c>
      <c r="D2708" t="s">
        <v>929</v>
      </c>
      <c r="E2708" t="s">
        <v>930</v>
      </c>
      <c r="F2708" t="s">
        <v>930</v>
      </c>
      <c r="G2708" t="s">
        <v>929</v>
      </c>
      <c r="H2708" t="s">
        <v>930</v>
      </c>
      <c r="I2708" t="s">
        <v>928</v>
      </c>
      <c r="J2708" t="s">
        <v>929</v>
      </c>
      <c r="K2708" t="s">
        <v>929</v>
      </c>
      <c r="L2708" t="s">
        <v>929</v>
      </c>
      <c r="M2708" t="s">
        <v>928</v>
      </c>
      <c r="N2708" t="s">
        <v>930</v>
      </c>
    </row>
    <row r="2709" spans="1:14">
      <c r="A2709">
        <v>804119</v>
      </c>
      <c r="B2709" t="s">
        <v>96</v>
      </c>
      <c r="C2709" t="s">
        <v>928</v>
      </c>
      <c r="D2709" t="s">
        <v>928</v>
      </c>
      <c r="E2709" t="s">
        <v>929</v>
      </c>
      <c r="F2709" t="s">
        <v>928</v>
      </c>
      <c r="G2709" t="s">
        <v>928</v>
      </c>
      <c r="H2709" t="s">
        <v>929</v>
      </c>
      <c r="I2709" t="s">
        <v>928</v>
      </c>
      <c r="J2709" t="s">
        <v>929</v>
      </c>
      <c r="K2709" t="s">
        <v>930</v>
      </c>
      <c r="L2709" t="s">
        <v>930</v>
      </c>
      <c r="M2709" t="s">
        <v>928</v>
      </c>
      <c r="N2709" t="s">
        <v>929</v>
      </c>
    </row>
    <row r="2710" spans="1:14">
      <c r="A2710">
        <v>804120</v>
      </c>
      <c r="B2710" t="s">
        <v>96</v>
      </c>
      <c r="C2710" t="s">
        <v>930</v>
      </c>
      <c r="D2710" t="s">
        <v>930</v>
      </c>
      <c r="E2710" t="s">
        <v>930</v>
      </c>
      <c r="F2710" t="s">
        <v>930</v>
      </c>
      <c r="G2710" t="s">
        <v>929</v>
      </c>
      <c r="H2710" t="s">
        <v>930</v>
      </c>
      <c r="I2710" t="s">
        <v>928</v>
      </c>
      <c r="J2710" t="s">
        <v>929</v>
      </c>
      <c r="K2710" t="s">
        <v>928</v>
      </c>
      <c r="L2710" t="s">
        <v>930</v>
      </c>
      <c r="M2710" t="s">
        <v>929</v>
      </c>
      <c r="N2710" t="s">
        <v>929</v>
      </c>
    </row>
    <row r="2711" spans="1:14">
      <c r="A2711">
        <v>804121</v>
      </c>
      <c r="B2711" t="s">
        <v>96</v>
      </c>
      <c r="C2711" t="s">
        <v>930</v>
      </c>
      <c r="D2711" t="s">
        <v>929</v>
      </c>
      <c r="E2711" t="s">
        <v>929</v>
      </c>
      <c r="F2711" t="s">
        <v>930</v>
      </c>
      <c r="G2711" t="s">
        <v>930</v>
      </c>
      <c r="H2711" t="s">
        <v>929</v>
      </c>
      <c r="I2711" t="s">
        <v>929</v>
      </c>
      <c r="J2711" t="s">
        <v>929</v>
      </c>
      <c r="K2711" t="s">
        <v>929</v>
      </c>
      <c r="L2711" t="s">
        <v>929</v>
      </c>
      <c r="M2711" t="s">
        <v>929</v>
      </c>
      <c r="N2711" t="s">
        <v>929</v>
      </c>
    </row>
    <row r="2712" spans="1:14">
      <c r="A2712">
        <v>804122</v>
      </c>
      <c r="B2712" t="s">
        <v>96</v>
      </c>
      <c r="C2712" t="s">
        <v>930</v>
      </c>
      <c r="D2712" t="s">
        <v>928</v>
      </c>
      <c r="E2712" t="s">
        <v>929</v>
      </c>
      <c r="F2712" t="s">
        <v>928</v>
      </c>
      <c r="G2712" t="s">
        <v>928</v>
      </c>
      <c r="H2712" t="s">
        <v>930</v>
      </c>
      <c r="I2712" t="s">
        <v>928</v>
      </c>
      <c r="J2712" t="s">
        <v>929</v>
      </c>
      <c r="K2712" t="s">
        <v>929</v>
      </c>
      <c r="L2712" t="s">
        <v>928</v>
      </c>
      <c r="M2712" t="s">
        <v>928</v>
      </c>
      <c r="N2712" t="s">
        <v>929</v>
      </c>
    </row>
    <row r="2713" spans="1:14">
      <c r="A2713">
        <v>804123</v>
      </c>
      <c r="B2713" t="s">
        <v>96</v>
      </c>
      <c r="C2713" t="s">
        <v>930</v>
      </c>
      <c r="D2713" t="s">
        <v>929</v>
      </c>
      <c r="E2713" t="s">
        <v>929</v>
      </c>
      <c r="F2713" t="s">
        <v>929</v>
      </c>
      <c r="G2713" t="s">
        <v>930</v>
      </c>
      <c r="H2713" t="s">
        <v>930</v>
      </c>
      <c r="I2713" t="s">
        <v>929</v>
      </c>
      <c r="J2713" t="s">
        <v>929</v>
      </c>
      <c r="K2713" t="s">
        <v>929</v>
      </c>
      <c r="L2713" t="s">
        <v>929</v>
      </c>
      <c r="M2713" t="s">
        <v>929</v>
      </c>
      <c r="N2713" t="s">
        <v>929</v>
      </c>
    </row>
    <row r="2714" spans="1:14">
      <c r="A2714">
        <v>804124</v>
      </c>
      <c r="B2714" t="s">
        <v>96</v>
      </c>
      <c r="C2714" t="s">
        <v>929</v>
      </c>
      <c r="D2714" t="s">
        <v>929</v>
      </c>
      <c r="E2714" t="s">
        <v>929</v>
      </c>
      <c r="F2714" t="s">
        <v>930</v>
      </c>
      <c r="G2714" t="s">
        <v>930</v>
      </c>
      <c r="H2714" t="s">
        <v>929</v>
      </c>
      <c r="I2714" t="s">
        <v>929</v>
      </c>
      <c r="J2714" t="s">
        <v>929</v>
      </c>
      <c r="K2714" t="s">
        <v>929</v>
      </c>
      <c r="L2714" t="s">
        <v>929</v>
      </c>
      <c r="M2714" t="s">
        <v>929</v>
      </c>
      <c r="N2714" t="s">
        <v>929</v>
      </c>
    </row>
    <row r="2715" spans="1:14">
      <c r="A2715">
        <v>804125</v>
      </c>
      <c r="B2715" t="s">
        <v>96</v>
      </c>
      <c r="C2715" t="s">
        <v>928</v>
      </c>
      <c r="D2715" t="s">
        <v>928</v>
      </c>
      <c r="E2715" t="s">
        <v>930</v>
      </c>
      <c r="F2715" t="s">
        <v>928</v>
      </c>
      <c r="G2715" t="s">
        <v>928</v>
      </c>
      <c r="H2715" t="s">
        <v>928</v>
      </c>
      <c r="I2715" t="s">
        <v>928</v>
      </c>
      <c r="J2715" t="s">
        <v>929</v>
      </c>
      <c r="K2715" t="s">
        <v>929</v>
      </c>
      <c r="L2715" t="s">
        <v>928</v>
      </c>
      <c r="M2715" t="s">
        <v>929</v>
      </c>
      <c r="N2715" t="s">
        <v>929</v>
      </c>
    </row>
    <row r="2716" spans="1:14">
      <c r="A2716">
        <v>804126</v>
      </c>
      <c r="B2716" t="s">
        <v>96</v>
      </c>
      <c r="C2716" t="s">
        <v>930</v>
      </c>
      <c r="D2716" t="s">
        <v>929</v>
      </c>
      <c r="E2716" t="s">
        <v>930</v>
      </c>
      <c r="F2716" t="s">
        <v>930</v>
      </c>
      <c r="G2716" t="s">
        <v>930</v>
      </c>
      <c r="H2716" t="s">
        <v>930</v>
      </c>
      <c r="I2716" t="s">
        <v>929</v>
      </c>
      <c r="J2716" t="s">
        <v>929</v>
      </c>
      <c r="K2716" t="s">
        <v>929</v>
      </c>
      <c r="L2716" t="s">
        <v>929</v>
      </c>
      <c r="M2716" t="s">
        <v>929</v>
      </c>
      <c r="N2716" t="s">
        <v>929</v>
      </c>
    </row>
    <row r="2717" spans="1:14">
      <c r="A2717">
        <v>804127</v>
      </c>
      <c r="B2717" t="s">
        <v>96</v>
      </c>
      <c r="C2717" t="s">
        <v>930</v>
      </c>
      <c r="D2717" t="s">
        <v>929</v>
      </c>
      <c r="E2717" t="s">
        <v>930</v>
      </c>
      <c r="F2717" t="s">
        <v>930</v>
      </c>
      <c r="G2717" t="s">
        <v>929</v>
      </c>
      <c r="H2717" t="s">
        <v>930</v>
      </c>
      <c r="I2717" t="s">
        <v>929</v>
      </c>
      <c r="J2717" t="s">
        <v>929</v>
      </c>
      <c r="K2717" t="s">
        <v>929</v>
      </c>
      <c r="L2717" t="s">
        <v>929</v>
      </c>
      <c r="M2717" t="s">
        <v>929</v>
      </c>
      <c r="N2717" t="s">
        <v>929</v>
      </c>
    </row>
    <row r="2718" spans="1:14">
      <c r="A2718">
        <v>804128</v>
      </c>
      <c r="B2718" t="s">
        <v>96</v>
      </c>
      <c r="C2718" t="s">
        <v>930</v>
      </c>
      <c r="D2718" t="s">
        <v>930</v>
      </c>
      <c r="E2718" t="s">
        <v>929</v>
      </c>
      <c r="F2718" t="s">
        <v>929</v>
      </c>
      <c r="G2718" t="s">
        <v>929</v>
      </c>
      <c r="H2718" t="s">
        <v>930</v>
      </c>
      <c r="I2718" t="s">
        <v>929</v>
      </c>
      <c r="J2718" t="s">
        <v>929</v>
      </c>
      <c r="K2718" t="s">
        <v>929</v>
      </c>
      <c r="L2718" t="s">
        <v>929</v>
      </c>
      <c r="M2718" t="s">
        <v>929</v>
      </c>
      <c r="N2718" t="s">
        <v>929</v>
      </c>
    </row>
    <row r="2719" spans="1:14">
      <c r="A2719">
        <v>804129</v>
      </c>
      <c r="B2719" t="s">
        <v>96</v>
      </c>
      <c r="C2719" t="s">
        <v>930</v>
      </c>
      <c r="D2719" t="s">
        <v>930</v>
      </c>
      <c r="E2719" t="s">
        <v>930</v>
      </c>
      <c r="F2719" t="s">
        <v>930</v>
      </c>
      <c r="G2719" t="s">
        <v>928</v>
      </c>
      <c r="H2719" t="s">
        <v>929</v>
      </c>
      <c r="I2719" t="s">
        <v>928</v>
      </c>
      <c r="J2719" t="s">
        <v>928</v>
      </c>
      <c r="K2719" t="s">
        <v>929</v>
      </c>
      <c r="L2719" t="s">
        <v>929</v>
      </c>
      <c r="M2719" t="s">
        <v>928</v>
      </c>
      <c r="N2719" t="s">
        <v>929</v>
      </c>
    </row>
    <row r="2720" spans="1:14">
      <c r="A2720">
        <v>804130</v>
      </c>
      <c r="B2720" t="s">
        <v>96</v>
      </c>
      <c r="C2720" t="s">
        <v>930</v>
      </c>
      <c r="D2720" t="s">
        <v>930</v>
      </c>
      <c r="E2720" t="s">
        <v>929</v>
      </c>
      <c r="F2720" t="s">
        <v>930</v>
      </c>
      <c r="G2720" t="s">
        <v>929</v>
      </c>
      <c r="H2720" t="s">
        <v>929</v>
      </c>
      <c r="I2720" t="s">
        <v>929</v>
      </c>
      <c r="J2720" t="s">
        <v>929</v>
      </c>
      <c r="K2720" t="s">
        <v>929</v>
      </c>
      <c r="L2720" t="s">
        <v>929</v>
      </c>
      <c r="M2720" t="s">
        <v>929</v>
      </c>
      <c r="N2720" t="s">
        <v>929</v>
      </c>
    </row>
    <row r="2721" spans="1:14">
      <c r="A2721">
        <v>804131</v>
      </c>
      <c r="B2721" t="s">
        <v>96</v>
      </c>
      <c r="C2721" t="s">
        <v>930</v>
      </c>
      <c r="D2721" t="s">
        <v>929</v>
      </c>
      <c r="E2721" t="s">
        <v>930</v>
      </c>
      <c r="F2721" t="s">
        <v>930</v>
      </c>
      <c r="G2721" t="s">
        <v>929</v>
      </c>
      <c r="H2721" t="s">
        <v>930</v>
      </c>
      <c r="I2721" t="s">
        <v>929</v>
      </c>
      <c r="J2721" t="s">
        <v>929</v>
      </c>
      <c r="K2721" t="s">
        <v>929</v>
      </c>
      <c r="L2721" t="s">
        <v>929</v>
      </c>
      <c r="M2721" t="s">
        <v>929</v>
      </c>
      <c r="N2721" t="s">
        <v>929</v>
      </c>
    </row>
    <row r="2722" spans="1:14">
      <c r="A2722">
        <v>804132</v>
      </c>
      <c r="B2722" t="s">
        <v>96</v>
      </c>
      <c r="C2722" t="s">
        <v>929</v>
      </c>
      <c r="D2722" t="s">
        <v>930</v>
      </c>
      <c r="E2722" t="s">
        <v>929</v>
      </c>
      <c r="F2722" t="s">
        <v>930</v>
      </c>
      <c r="G2722" t="s">
        <v>930</v>
      </c>
      <c r="H2722" t="s">
        <v>929</v>
      </c>
      <c r="I2722" t="s">
        <v>929</v>
      </c>
      <c r="J2722" t="s">
        <v>929</v>
      </c>
      <c r="K2722" t="s">
        <v>929</v>
      </c>
      <c r="L2722" t="s">
        <v>929</v>
      </c>
      <c r="M2722" t="s">
        <v>929</v>
      </c>
      <c r="N2722" t="s">
        <v>929</v>
      </c>
    </row>
    <row r="2723" spans="1:14">
      <c r="A2723">
        <v>804134</v>
      </c>
      <c r="B2723" t="s">
        <v>96</v>
      </c>
      <c r="C2723" t="s">
        <v>929</v>
      </c>
      <c r="D2723" t="s">
        <v>929</v>
      </c>
      <c r="E2723" t="s">
        <v>930</v>
      </c>
      <c r="F2723" t="s">
        <v>930</v>
      </c>
      <c r="G2723" t="s">
        <v>930</v>
      </c>
      <c r="H2723" t="s">
        <v>929</v>
      </c>
      <c r="I2723" t="s">
        <v>929</v>
      </c>
      <c r="J2723" t="s">
        <v>929</v>
      </c>
      <c r="K2723" t="s">
        <v>929</v>
      </c>
      <c r="L2723" t="s">
        <v>929</v>
      </c>
      <c r="M2723" t="s">
        <v>929</v>
      </c>
      <c r="N2723" t="s">
        <v>929</v>
      </c>
    </row>
    <row r="2724" spans="1:14">
      <c r="A2724">
        <v>804135</v>
      </c>
      <c r="B2724" t="s">
        <v>96</v>
      </c>
      <c r="C2724" t="s">
        <v>928</v>
      </c>
      <c r="D2724" t="s">
        <v>929</v>
      </c>
      <c r="E2724" t="s">
        <v>930</v>
      </c>
      <c r="F2724" t="s">
        <v>928</v>
      </c>
      <c r="G2724" t="s">
        <v>930</v>
      </c>
      <c r="H2724" t="s">
        <v>930</v>
      </c>
      <c r="I2724" t="s">
        <v>929</v>
      </c>
      <c r="J2724" t="s">
        <v>929</v>
      </c>
      <c r="K2724" t="s">
        <v>929</v>
      </c>
      <c r="L2724" t="s">
        <v>929</v>
      </c>
      <c r="M2724" t="s">
        <v>929</v>
      </c>
      <c r="N2724" t="s">
        <v>929</v>
      </c>
    </row>
    <row r="2725" spans="1:14">
      <c r="A2725">
        <v>804138</v>
      </c>
      <c r="B2725" t="s">
        <v>96</v>
      </c>
      <c r="C2725" t="s">
        <v>930</v>
      </c>
      <c r="D2725" t="s">
        <v>928</v>
      </c>
      <c r="E2725" t="s">
        <v>929</v>
      </c>
      <c r="F2725" t="s">
        <v>930</v>
      </c>
      <c r="G2725" t="s">
        <v>929</v>
      </c>
      <c r="H2725" t="s">
        <v>928</v>
      </c>
      <c r="I2725" t="s">
        <v>929</v>
      </c>
      <c r="J2725" t="s">
        <v>929</v>
      </c>
      <c r="K2725" t="s">
        <v>929</v>
      </c>
      <c r="L2725" t="s">
        <v>929</v>
      </c>
      <c r="M2725" t="s">
        <v>929</v>
      </c>
      <c r="N2725" t="s">
        <v>929</v>
      </c>
    </row>
    <row r="2726" spans="1:14">
      <c r="A2726">
        <v>804139</v>
      </c>
      <c r="B2726" t="s">
        <v>96</v>
      </c>
      <c r="C2726" t="s">
        <v>930</v>
      </c>
      <c r="D2726" t="s">
        <v>930</v>
      </c>
      <c r="E2726" t="s">
        <v>929</v>
      </c>
      <c r="F2726" t="s">
        <v>930</v>
      </c>
      <c r="G2726" t="s">
        <v>929</v>
      </c>
      <c r="H2726" t="s">
        <v>929</v>
      </c>
      <c r="I2726" t="s">
        <v>929</v>
      </c>
      <c r="J2726" t="s">
        <v>929</v>
      </c>
      <c r="K2726" t="s">
        <v>930</v>
      </c>
      <c r="L2726" t="s">
        <v>929</v>
      </c>
      <c r="M2726" t="s">
        <v>929</v>
      </c>
      <c r="N2726" t="s">
        <v>930</v>
      </c>
    </row>
    <row r="2727" spans="1:14">
      <c r="A2727">
        <v>804140</v>
      </c>
      <c r="B2727" t="s">
        <v>96</v>
      </c>
      <c r="C2727" t="s">
        <v>928</v>
      </c>
      <c r="D2727" t="s">
        <v>928</v>
      </c>
      <c r="E2727" t="s">
        <v>929</v>
      </c>
      <c r="F2727" t="s">
        <v>928</v>
      </c>
      <c r="G2727" t="s">
        <v>930</v>
      </c>
      <c r="H2727" t="s">
        <v>930</v>
      </c>
      <c r="I2727" t="s">
        <v>928</v>
      </c>
      <c r="J2727" t="s">
        <v>928</v>
      </c>
      <c r="K2727" t="s">
        <v>930</v>
      </c>
      <c r="L2727" t="s">
        <v>930</v>
      </c>
      <c r="M2727" t="s">
        <v>929</v>
      </c>
      <c r="N2727" t="s">
        <v>928</v>
      </c>
    </row>
    <row r="2728" spans="1:14">
      <c r="A2728">
        <v>804141</v>
      </c>
      <c r="B2728" t="s">
        <v>96</v>
      </c>
      <c r="C2728" t="s">
        <v>928</v>
      </c>
      <c r="D2728" t="s">
        <v>928</v>
      </c>
      <c r="E2728" t="s">
        <v>929</v>
      </c>
      <c r="F2728" t="s">
        <v>930</v>
      </c>
      <c r="G2728" t="s">
        <v>928</v>
      </c>
      <c r="H2728" t="s">
        <v>930</v>
      </c>
      <c r="I2728" t="s">
        <v>929</v>
      </c>
      <c r="J2728" t="s">
        <v>929</v>
      </c>
      <c r="K2728" t="s">
        <v>929</v>
      </c>
      <c r="L2728" t="s">
        <v>929</v>
      </c>
      <c r="M2728" t="s">
        <v>929</v>
      </c>
      <c r="N2728" t="s">
        <v>929</v>
      </c>
    </row>
    <row r="2729" spans="1:14">
      <c r="A2729">
        <v>804142</v>
      </c>
      <c r="B2729" t="s">
        <v>96</v>
      </c>
      <c r="C2729" t="s">
        <v>930</v>
      </c>
      <c r="D2729" t="s">
        <v>930</v>
      </c>
      <c r="E2729" t="s">
        <v>930</v>
      </c>
      <c r="F2729" t="s">
        <v>930</v>
      </c>
      <c r="G2729" t="s">
        <v>929</v>
      </c>
      <c r="H2729" t="s">
        <v>929</v>
      </c>
      <c r="I2729" t="s">
        <v>929</v>
      </c>
      <c r="J2729" t="s">
        <v>929</v>
      </c>
      <c r="K2729" t="s">
        <v>929</v>
      </c>
      <c r="L2729" t="s">
        <v>929</v>
      </c>
      <c r="M2729" t="s">
        <v>929</v>
      </c>
      <c r="N2729" t="s">
        <v>929</v>
      </c>
    </row>
    <row r="2730" spans="1:14">
      <c r="A2730">
        <v>804143</v>
      </c>
      <c r="B2730" t="s">
        <v>96</v>
      </c>
      <c r="C2730" t="s">
        <v>930</v>
      </c>
      <c r="D2730" t="s">
        <v>928</v>
      </c>
      <c r="E2730" t="s">
        <v>929</v>
      </c>
      <c r="F2730" t="s">
        <v>930</v>
      </c>
      <c r="G2730" t="s">
        <v>928</v>
      </c>
      <c r="H2730" t="s">
        <v>930</v>
      </c>
      <c r="I2730" t="s">
        <v>930</v>
      </c>
      <c r="J2730" t="s">
        <v>929</v>
      </c>
      <c r="K2730" t="s">
        <v>929</v>
      </c>
      <c r="L2730" t="s">
        <v>929</v>
      </c>
      <c r="M2730" t="s">
        <v>929</v>
      </c>
      <c r="N2730" t="s">
        <v>930</v>
      </c>
    </row>
    <row r="2731" spans="1:14">
      <c r="A2731">
        <v>804144</v>
      </c>
      <c r="B2731" t="s">
        <v>96</v>
      </c>
      <c r="C2731" t="s">
        <v>930</v>
      </c>
      <c r="D2731" t="s">
        <v>930</v>
      </c>
      <c r="E2731" t="s">
        <v>929</v>
      </c>
      <c r="F2731" t="s">
        <v>930</v>
      </c>
      <c r="G2731" t="s">
        <v>930</v>
      </c>
      <c r="H2731" t="s">
        <v>929</v>
      </c>
      <c r="I2731" t="s">
        <v>929</v>
      </c>
      <c r="J2731" t="s">
        <v>929</v>
      </c>
      <c r="K2731" t="s">
        <v>929</v>
      </c>
      <c r="L2731" t="s">
        <v>929</v>
      </c>
      <c r="M2731" t="s">
        <v>929</v>
      </c>
      <c r="N2731" t="s">
        <v>929</v>
      </c>
    </row>
    <row r="2732" spans="1:14">
      <c r="A2732">
        <v>804145</v>
      </c>
      <c r="B2732" t="s">
        <v>96</v>
      </c>
      <c r="C2732" t="s">
        <v>928</v>
      </c>
      <c r="D2732" t="s">
        <v>928</v>
      </c>
      <c r="E2732" t="s">
        <v>929</v>
      </c>
      <c r="F2732" t="s">
        <v>929</v>
      </c>
      <c r="G2732" t="s">
        <v>929</v>
      </c>
      <c r="H2732" t="s">
        <v>928</v>
      </c>
      <c r="I2732" t="s">
        <v>928</v>
      </c>
      <c r="J2732" t="s">
        <v>928</v>
      </c>
      <c r="K2732" t="s">
        <v>929</v>
      </c>
      <c r="L2732" t="s">
        <v>928</v>
      </c>
      <c r="M2732" t="s">
        <v>928</v>
      </c>
      <c r="N2732" t="s">
        <v>928</v>
      </c>
    </row>
    <row r="2733" spans="1:14">
      <c r="A2733">
        <v>804146</v>
      </c>
      <c r="B2733" t="s">
        <v>96</v>
      </c>
      <c r="C2733" t="s">
        <v>929</v>
      </c>
      <c r="D2733" t="s">
        <v>930</v>
      </c>
      <c r="E2733" t="s">
        <v>930</v>
      </c>
      <c r="F2733" t="s">
        <v>928</v>
      </c>
      <c r="G2733" t="s">
        <v>928</v>
      </c>
      <c r="H2733" t="s">
        <v>928</v>
      </c>
      <c r="I2733" t="s">
        <v>928</v>
      </c>
      <c r="J2733" t="s">
        <v>929</v>
      </c>
      <c r="K2733" t="s">
        <v>929</v>
      </c>
      <c r="L2733" t="s">
        <v>929</v>
      </c>
      <c r="M2733" t="s">
        <v>929</v>
      </c>
      <c r="N2733" t="s">
        <v>928</v>
      </c>
    </row>
    <row r="2734" spans="1:14">
      <c r="A2734">
        <v>804147</v>
      </c>
      <c r="B2734" t="s">
        <v>96</v>
      </c>
      <c r="C2734" t="s">
        <v>930</v>
      </c>
      <c r="D2734" t="s">
        <v>929</v>
      </c>
      <c r="E2734" t="s">
        <v>929</v>
      </c>
      <c r="F2734" t="s">
        <v>930</v>
      </c>
      <c r="G2734" t="s">
        <v>928</v>
      </c>
      <c r="H2734" t="s">
        <v>930</v>
      </c>
      <c r="I2734" t="s">
        <v>930</v>
      </c>
      <c r="J2734" t="s">
        <v>928</v>
      </c>
      <c r="K2734" t="s">
        <v>929</v>
      </c>
      <c r="L2734" t="s">
        <v>929</v>
      </c>
      <c r="M2734" t="s">
        <v>928</v>
      </c>
      <c r="N2734" t="s">
        <v>929</v>
      </c>
    </row>
    <row r="2735" spans="1:14">
      <c r="A2735">
        <v>804148</v>
      </c>
      <c r="B2735" t="s">
        <v>96</v>
      </c>
      <c r="C2735" t="s">
        <v>930</v>
      </c>
      <c r="D2735" t="s">
        <v>930</v>
      </c>
      <c r="E2735" t="s">
        <v>929</v>
      </c>
      <c r="F2735" t="s">
        <v>930</v>
      </c>
      <c r="G2735" t="s">
        <v>930</v>
      </c>
      <c r="H2735" t="s">
        <v>929</v>
      </c>
      <c r="I2735" t="s">
        <v>929</v>
      </c>
      <c r="J2735" t="s">
        <v>929</v>
      </c>
      <c r="K2735" t="s">
        <v>929</v>
      </c>
      <c r="L2735" t="s">
        <v>929</v>
      </c>
      <c r="M2735" t="s">
        <v>929</v>
      </c>
      <c r="N2735" t="s">
        <v>929</v>
      </c>
    </row>
    <row r="2736" spans="1:14">
      <c r="A2736">
        <v>804149</v>
      </c>
      <c r="B2736" t="s">
        <v>96</v>
      </c>
      <c r="C2736" t="s">
        <v>929</v>
      </c>
      <c r="D2736" t="s">
        <v>929</v>
      </c>
      <c r="E2736" t="s">
        <v>929</v>
      </c>
      <c r="F2736" t="s">
        <v>930</v>
      </c>
      <c r="G2736" t="s">
        <v>930</v>
      </c>
      <c r="H2736" t="s">
        <v>929</v>
      </c>
      <c r="I2736" t="s">
        <v>929</v>
      </c>
      <c r="J2736" t="s">
        <v>929</v>
      </c>
      <c r="K2736" t="s">
        <v>929</v>
      </c>
      <c r="L2736" t="s">
        <v>929</v>
      </c>
      <c r="M2736" t="s">
        <v>929</v>
      </c>
      <c r="N2736" t="s">
        <v>929</v>
      </c>
    </row>
    <row r="2737" spans="1:14">
      <c r="A2737">
        <v>804150</v>
      </c>
      <c r="B2737" t="s">
        <v>96</v>
      </c>
      <c r="C2737" t="s">
        <v>930</v>
      </c>
      <c r="D2737" t="s">
        <v>929</v>
      </c>
      <c r="E2737" t="s">
        <v>929</v>
      </c>
      <c r="F2737" t="s">
        <v>929</v>
      </c>
      <c r="G2737" t="s">
        <v>928</v>
      </c>
      <c r="H2737" t="s">
        <v>928</v>
      </c>
      <c r="I2737" t="s">
        <v>928</v>
      </c>
      <c r="J2737" t="s">
        <v>928</v>
      </c>
      <c r="K2737" t="s">
        <v>929</v>
      </c>
      <c r="L2737" t="s">
        <v>929</v>
      </c>
      <c r="M2737" t="s">
        <v>928</v>
      </c>
      <c r="N2737" t="s">
        <v>929</v>
      </c>
    </row>
    <row r="2738" spans="1:14">
      <c r="A2738">
        <v>804151</v>
      </c>
      <c r="B2738" t="s">
        <v>96</v>
      </c>
      <c r="C2738" t="s">
        <v>928</v>
      </c>
      <c r="D2738" t="s">
        <v>928</v>
      </c>
      <c r="E2738" t="s">
        <v>930</v>
      </c>
      <c r="F2738" t="s">
        <v>930</v>
      </c>
      <c r="G2738" t="s">
        <v>930</v>
      </c>
      <c r="H2738" t="s">
        <v>930</v>
      </c>
      <c r="I2738" t="s">
        <v>928</v>
      </c>
      <c r="J2738" t="s">
        <v>929</v>
      </c>
      <c r="K2738" t="s">
        <v>929</v>
      </c>
      <c r="L2738" t="s">
        <v>929</v>
      </c>
      <c r="M2738" t="s">
        <v>929</v>
      </c>
      <c r="N2738" t="s">
        <v>929</v>
      </c>
    </row>
    <row r="2739" spans="1:14">
      <c r="A2739">
        <v>804152</v>
      </c>
      <c r="B2739" t="s">
        <v>96</v>
      </c>
      <c r="C2739" t="s">
        <v>930</v>
      </c>
      <c r="D2739" t="s">
        <v>930</v>
      </c>
      <c r="E2739" t="s">
        <v>930</v>
      </c>
      <c r="F2739" t="s">
        <v>929</v>
      </c>
      <c r="G2739" t="s">
        <v>930</v>
      </c>
      <c r="H2739" t="s">
        <v>929</v>
      </c>
      <c r="I2739" t="s">
        <v>929</v>
      </c>
      <c r="J2739" t="s">
        <v>929</v>
      </c>
      <c r="K2739" t="s">
        <v>929</v>
      </c>
      <c r="L2739" t="s">
        <v>929</v>
      </c>
      <c r="M2739" t="s">
        <v>929</v>
      </c>
      <c r="N2739" t="s">
        <v>929</v>
      </c>
    </row>
    <row r="2740" spans="1:14">
      <c r="A2740">
        <v>804154</v>
      </c>
      <c r="B2740" t="s">
        <v>96</v>
      </c>
      <c r="C2740" t="s">
        <v>930</v>
      </c>
      <c r="D2740" t="s">
        <v>930</v>
      </c>
      <c r="E2740" t="s">
        <v>929</v>
      </c>
      <c r="F2740" t="s">
        <v>930</v>
      </c>
      <c r="G2740" t="s">
        <v>929</v>
      </c>
      <c r="H2740" t="s">
        <v>928</v>
      </c>
      <c r="I2740" t="s">
        <v>928</v>
      </c>
      <c r="J2740" t="s">
        <v>929</v>
      </c>
      <c r="K2740" t="s">
        <v>928</v>
      </c>
      <c r="L2740" t="s">
        <v>929</v>
      </c>
      <c r="M2740" t="s">
        <v>928</v>
      </c>
      <c r="N2740" t="s">
        <v>929</v>
      </c>
    </row>
    <row r="2741" spans="1:14">
      <c r="A2741">
        <v>804155</v>
      </c>
      <c r="B2741" t="s">
        <v>96</v>
      </c>
      <c r="C2741" t="s">
        <v>929</v>
      </c>
      <c r="D2741" t="s">
        <v>930</v>
      </c>
      <c r="E2741" t="s">
        <v>930</v>
      </c>
      <c r="F2741" t="s">
        <v>930</v>
      </c>
      <c r="G2741" t="s">
        <v>930</v>
      </c>
      <c r="H2741" t="s">
        <v>929</v>
      </c>
      <c r="I2741" t="s">
        <v>929</v>
      </c>
      <c r="J2741" t="s">
        <v>929</v>
      </c>
      <c r="K2741" t="s">
        <v>929</v>
      </c>
      <c r="L2741" t="s">
        <v>929</v>
      </c>
      <c r="M2741" t="s">
        <v>929</v>
      </c>
      <c r="N2741" t="s">
        <v>929</v>
      </c>
    </row>
    <row r="2742" spans="1:14">
      <c r="A2742">
        <v>804156</v>
      </c>
      <c r="B2742" t="s">
        <v>96</v>
      </c>
      <c r="C2742" t="s">
        <v>930</v>
      </c>
      <c r="D2742" t="s">
        <v>929</v>
      </c>
      <c r="E2742" t="s">
        <v>930</v>
      </c>
      <c r="F2742" t="s">
        <v>929</v>
      </c>
      <c r="G2742" t="s">
        <v>929</v>
      </c>
      <c r="H2742" t="s">
        <v>929</v>
      </c>
      <c r="I2742" t="s">
        <v>929</v>
      </c>
      <c r="J2742" t="s">
        <v>929</v>
      </c>
      <c r="K2742" t="s">
        <v>929</v>
      </c>
      <c r="L2742" t="s">
        <v>929</v>
      </c>
      <c r="M2742" t="s">
        <v>929</v>
      </c>
      <c r="N2742" t="s">
        <v>929</v>
      </c>
    </row>
    <row r="2743" spans="1:14">
      <c r="A2743">
        <v>804158</v>
      </c>
      <c r="B2743" t="s">
        <v>96</v>
      </c>
      <c r="C2743" t="s">
        <v>928</v>
      </c>
      <c r="D2743" t="s">
        <v>928</v>
      </c>
      <c r="E2743" t="s">
        <v>930</v>
      </c>
      <c r="F2743" t="s">
        <v>930</v>
      </c>
      <c r="G2743" t="s">
        <v>928</v>
      </c>
      <c r="H2743" t="s">
        <v>930</v>
      </c>
      <c r="I2743" t="s">
        <v>928</v>
      </c>
      <c r="J2743" t="s">
        <v>928</v>
      </c>
      <c r="K2743" t="s">
        <v>930</v>
      </c>
      <c r="L2743" t="s">
        <v>928</v>
      </c>
      <c r="M2743" t="s">
        <v>929</v>
      </c>
      <c r="N2743" t="s">
        <v>929</v>
      </c>
    </row>
    <row r="2744" spans="1:14">
      <c r="A2744">
        <v>804160</v>
      </c>
      <c r="B2744" t="s">
        <v>96</v>
      </c>
      <c r="C2744" t="s">
        <v>930</v>
      </c>
      <c r="D2744" t="s">
        <v>930</v>
      </c>
      <c r="E2744" t="s">
        <v>929</v>
      </c>
      <c r="F2744" t="s">
        <v>929</v>
      </c>
      <c r="G2744" t="s">
        <v>930</v>
      </c>
      <c r="H2744" t="s">
        <v>929</v>
      </c>
      <c r="I2744" t="s">
        <v>929</v>
      </c>
      <c r="J2744" t="s">
        <v>929</v>
      </c>
      <c r="K2744" t="s">
        <v>929</v>
      </c>
      <c r="L2744" t="s">
        <v>929</v>
      </c>
      <c r="M2744" t="s">
        <v>929</v>
      </c>
      <c r="N2744" t="s">
        <v>929</v>
      </c>
    </row>
    <row r="2745" spans="1:14">
      <c r="A2745">
        <v>804161</v>
      </c>
      <c r="B2745" t="s">
        <v>96</v>
      </c>
      <c r="C2745" t="s">
        <v>930</v>
      </c>
      <c r="D2745" t="s">
        <v>930</v>
      </c>
      <c r="E2745" t="s">
        <v>929</v>
      </c>
      <c r="F2745" t="s">
        <v>930</v>
      </c>
      <c r="G2745" t="s">
        <v>929</v>
      </c>
      <c r="H2745" t="s">
        <v>929</v>
      </c>
      <c r="I2745" t="s">
        <v>929</v>
      </c>
      <c r="J2745" t="s">
        <v>929</v>
      </c>
      <c r="K2745" t="s">
        <v>929</v>
      </c>
      <c r="L2745" t="s">
        <v>929</v>
      </c>
      <c r="M2745" t="s">
        <v>929</v>
      </c>
      <c r="N2745" t="s">
        <v>929</v>
      </c>
    </row>
    <row r="2746" spans="1:14">
      <c r="A2746">
        <v>804162</v>
      </c>
      <c r="B2746" t="s">
        <v>96</v>
      </c>
      <c r="C2746" t="s">
        <v>930</v>
      </c>
      <c r="D2746" t="s">
        <v>930</v>
      </c>
      <c r="E2746" t="s">
        <v>929</v>
      </c>
      <c r="F2746" t="s">
        <v>930</v>
      </c>
      <c r="G2746" t="s">
        <v>929</v>
      </c>
      <c r="H2746" t="s">
        <v>929</v>
      </c>
      <c r="I2746" t="s">
        <v>929</v>
      </c>
      <c r="J2746" t="s">
        <v>929</v>
      </c>
      <c r="K2746" t="s">
        <v>929</v>
      </c>
      <c r="L2746" t="s">
        <v>929</v>
      </c>
      <c r="M2746" t="s">
        <v>929</v>
      </c>
      <c r="N2746" t="s">
        <v>929</v>
      </c>
    </row>
    <row r="2747" spans="1:14">
      <c r="A2747">
        <v>804163</v>
      </c>
      <c r="B2747" t="s">
        <v>96</v>
      </c>
      <c r="C2747" t="s">
        <v>930</v>
      </c>
      <c r="D2747" t="s">
        <v>930</v>
      </c>
      <c r="E2747" t="s">
        <v>929</v>
      </c>
      <c r="F2747" t="s">
        <v>928</v>
      </c>
      <c r="G2747" t="s">
        <v>930</v>
      </c>
      <c r="H2747" t="s">
        <v>929</v>
      </c>
      <c r="I2747" t="s">
        <v>929</v>
      </c>
      <c r="J2747" t="s">
        <v>929</v>
      </c>
      <c r="K2747" t="s">
        <v>928</v>
      </c>
      <c r="L2747" t="s">
        <v>929</v>
      </c>
      <c r="M2747" t="s">
        <v>928</v>
      </c>
      <c r="N2747" t="s">
        <v>929</v>
      </c>
    </row>
    <row r="2748" spans="1:14">
      <c r="A2748">
        <v>804164</v>
      </c>
      <c r="B2748" t="s">
        <v>96</v>
      </c>
      <c r="C2748" t="s">
        <v>930</v>
      </c>
      <c r="D2748" t="s">
        <v>930</v>
      </c>
      <c r="E2748" t="s">
        <v>930</v>
      </c>
      <c r="F2748" t="s">
        <v>930</v>
      </c>
      <c r="G2748" t="s">
        <v>930</v>
      </c>
      <c r="H2748" t="s">
        <v>930</v>
      </c>
      <c r="I2748" t="s">
        <v>929</v>
      </c>
      <c r="J2748" t="s">
        <v>929</v>
      </c>
      <c r="K2748" t="s">
        <v>929</v>
      </c>
      <c r="L2748" t="s">
        <v>929</v>
      </c>
      <c r="M2748" t="s">
        <v>929</v>
      </c>
      <c r="N2748" t="s">
        <v>929</v>
      </c>
    </row>
    <row r="2749" spans="1:14">
      <c r="A2749">
        <v>804165</v>
      </c>
      <c r="B2749" t="s">
        <v>96</v>
      </c>
      <c r="C2749" t="s">
        <v>928</v>
      </c>
      <c r="D2749" t="s">
        <v>930</v>
      </c>
      <c r="E2749" t="s">
        <v>930</v>
      </c>
      <c r="F2749" t="s">
        <v>928</v>
      </c>
      <c r="G2749" t="s">
        <v>929</v>
      </c>
      <c r="H2749" t="s">
        <v>930</v>
      </c>
      <c r="I2749" t="s">
        <v>929</v>
      </c>
      <c r="J2749" t="s">
        <v>929</v>
      </c>
      <c r="K2749" t="s">
        <v>929</v>
      </c>
      <c r="L2749" t="s">
        <v>929</v>
      </c>
      <c r="M2749" t="s">
        <v>929</v>
      </c>
      <c r="N2749" t="s">
        <v>929</v>
      </c>
    </row>
    <row r="2750" spans="1:14">
      <c r="A2750">
        <v>804166</v>
      </c>
      <c r="B2750" t="s">
        <v>96</v>
      </c>
      <c r="C2750" t="s">
        <v>930</v>
      </c>
      <c r="D2750" t="s">
        <v>929</v>
      </c>
      <c r="E2750" t="s">
        <v>929</v>
      </c>
      <c r="F2750" t="s">
        <v>929</v>
      </c>
      <c r="G2750" t="s">
        <v>929</v>
      </c>
      <c r="H2750" t="s">
        <v>930</v>
      </c>
      <c r="I2750" t="s">
        <v>929</v>
      </c>
      <c r="J2750" t="s">
        <v>929</v>
      </c>
      <c r="K2750" t="s">
        <v>929</v>
      </c>
      <c r="L2750" t="s">
        <v>929</v>
      </c>
      <c r="M2750" t="s">
        <v>929</v>
      </c>
      <c r="N2750" t="s">
        <v>929</v>
      </c>
    </row>
    <row r="2751" spans="1:14">
      <c r="A2751">
        <v>804167</v>
      </c>
      <c r="B2751" t="s">
        <v>96</v>
      </c>
      <c r="C2751" t="s">
        <v>928</v>
      </c>
      <c r="D2751" t="s">
        <v>929</v>
      </c>
      <c r="E2751" t="s">
        <v>930</v>
      </c>
      <c r="F2751" t="s">
        <v>930</v>
      </c>
      <c r="G2751" t="s">
        <v>928</v>
      </c>
      <c r="H2751" t="s">
        <v>928</v>
      </c>
      <c r="I2751" t="s">
        <v>928</v>
      </c>
      <c r="J2751" t="s">
        <v>929</v>
      </c>
      <c r="K2751" t="s">
        <v>929</v>
      </c>
      <c r="L2751" t="s">
        <v>929</v>
      </c>
      <c r="M2751" t="s">
        <v>928</v>
      </c>
      <c r="N2751" t="s">
        <v>929</v>
      </c>
    </row>
    <row r="2752" spans="1:14">
      <c r="A2752">
        <v>804169</v>
      </c>
      <c r="B2752" t="s">
        <v>96</v>
      </c>
      <c r="C2752" t="s">
        <v>930</v>
      </c>
      <c r="D2752" t="s">
        <v>929</v>
      </c>
      <c r="E2752" t="s">
        <v>929</v>
      </c>
      <c r="F2752" t="s">
        <v>929</v>
      </c>
      <c r="G2752" t="s">
        <v>929</v>
      </c>
      <c r="H2752" t="s">
        <v>929</v>
      </c>
      <c r="I2752" t="s">
        <v>929</v>
      </c>
      <c r="J2752" t="s">
        <v>929</v>
      </c>
      <c r="K2752" t="s">
        <v>929</v>
      </c>
      <c r="L2752" t="s">
        <v>929</v>
      </c>
      <c r="M2752" t="s">
        <v>929</v>
      </c>
      <c r="N2752" t="s">
        <v>929</v>
      </c>
    </row>
    <row r="2753" spans="1:14">
      <c r="A2753">
        <v>804170</v>
      </c>
      <c r="B2753" t="s">
        <v>96</v>
      </c>
      <c r="C2753" t="s">
        <v>928</v>
      </c>
      <c r="D2753" t="s">
        <v>930</v>
      </c>
      <c r="E2753" t="s">
        <v>928</v>
      </c>
      <c r="F2753" t="s">
        <v>928</v>
      </c>
      <c r="G2753" t="s">
        <v>928</v>
      </c>
      <c r="H2753" t="s">
        <v>930</v>
      </c>
      <c r="I2753" t="s">
        <v>928</v>
      </c>
      <c r="J2753" t="s">
        <v>930</v>
      </c>
      <c r="K2753" t="s">
        <v>928</v>
      </c>
      <c r="L2753" t="s">
        <v>930</v>
      </c>
      <c r="M2753" t="s">
        <v>928</v>
      </c>
      <c r="N2753" t="s">
        <v>928</v>
      </c>
    </row>
    <row r="2754" spans="1:14">
      <c r="A2754">
        <v>804171</v>
      </c>
      <c r="B2754" t="s">
        <v>96</v>
      </c>
      <c r="C2754" t="s">
        <v>930</v>
      </c>
      <c r="D2754" t="s">
        <v>930</v>
      </c>
      <c r="E2754" t="s">
        <v>929</v>
      </c>
      <c r="F2754" t="s">
        <v>930</v>
      </c>
      <c r="G2754" t="s">
        <v>929</v>
      </c>
      <c r="H2754" t="s">
        <v>929</v>
      </c>
      <c r="I2754" t="s">
        <v>929</v>
      </c>
      <c r="J2754" t="s">
        <v>929</v>
      </c>
      <c r="K2754" t="s">
        <v>929</v>
      </c>
      <c r="L2754" t="s">
        <v>929</v>
      </c>
      <c r="M2754" t="s">
        <v>929</v>
      </c>
      <c r="N2754" t="s">
        <v>929</v>
      </c>
    </row>
    <row r="2755" spans="1:14">
      <c r="A2755">
        <v>804172</v>
      </c>
      <c r="B2755" t="s">
        <v>96</v>
      </c>
      <c r="C2755" t="s">
        <v>930</v>
      </c>
      <c r="D2755" t="s">
        <v>930</v>
      </c>
      <c r="E2755" t="s">
        <v>929</v>
      </c>
      <c r="F2755" t="s">
        <v>930</v>
      </c>
      <c r="G2755" t="s">
        <v>930</v>
      </c>
      <c r="H2755" t="s">
        <v>930</v>
      </c>
      <c r="I2755" t="s">
        <v>929</v>
      </c>
      <c r="J2755" t="s">
        <v>929</v>
      </c>
      <c r="K2755" t="s">
        <v>929</v>
      </c>
      <c r="L2755" t="s">
        <v>929</v>
      </c>
      <c r="M2755" t="s">
        <v>929</v>
      </c>
      <c r="N2755" t="s">
        <v>929</v>
      </c>
    </row>
    <row r="2756" spans="1:14">
      <c r="A2756">
        <v>804173</v>
      </c>
      <c r="B2756" t="s">
        <v>96</v>
      </c>
      <c r="C2756" t="s">
        <v>930</v>
      </c>
      <c r="D2756" t="s">
        <v>930</v>
      </c>
      <c r="E2756" t="s">
        <v>929</v>
      </c>
      <c r="F2756" t="s">
        <v>929</v>
      </c>
      <c r="G2756" t="s">
        <v>930</v>
      </c>
      <c r="H2756" t="s">
        <v>929</v>
      </c>
      <c r="I2756" t="s">
        <v>929</v>
      </c>
      <c r="J2756" t="s">
        <v>929</v>
      </c>
      <c r="K2756" t="s">
        <v>929</v>
      </c>
      <c r="L2756" t="s">
        <v>929</v>
      </c>
      <c r="M2756" t="s">
        <v>929</v>
      </c>
      <c r="N2756" t="s">
        <v>929</v>
      </c>
    </row>
    <row r="2757" spans="1:14">
      <c r="A2757">
        <v>804174</v>
      </c>
      <c r="B2757" t="s">
        <v>96</v>
      </c>
      <c r="C2757" t="s">
        <v>929</v>
      </c>
      <c r="D2757" t="s">
        <v>929</v>
      </c>
      <c r="E2757" t="s">
        <v>929</v>
      </c>
      <c r="F2757" t="s">
        <v>929</v>
      </c>
      <c r="G2757" t="s">
        <v>930</v>
      </c>
      <c r="H2757" t="s">
        <v>930</v>
      </c>
      <c r="I2757" t="s">
        <v>929</v>
      </c>
      <c r="J2757" t="s">
        <v>929</v>
      </c>
      <c r="K2757" t="s">
        <v>929</v>
      </c>
      <c r="L2757" t="s">
        <v>929</v>
      </c>
      <c r="M2757" t="s">
        <v>929</v>
      </c>
      <c r="N2757" t="s">
        <v>929</v>
      </c>
    </row>
    <row r="2758" spans="1:14">
      <c r="A2758">
        <v>804175</v>
      </c>
      <c r="B2758" t="s">
        <v>96</v>
      </c>
      <c r="C2758" t="s">
        <v>930</v>
      </c>
      <c r="D2758" t="s">
        <v>929</v>
      </c>
      <c r="E2758" t="s">
        <v>929</v>
      </c>
      <c r="F2758" t="s">
        <v>930</v>
      </c>
      <c r="G2758" t="s">
        <v>929</v>
      </c>
      <c r="H2758" t="s">
        <v>930</v>
      </c>
      <c r="I2758" t="s">
        <v>929</v>
      </c>
      <c r="J2758" t="s">
        <v>929</v>
      </c>
      <c r="K2758" t="s">
        <v>929</v>
      </c>
      <c r="L2758" t="s">
        <v>929</v>
      </c>
      <c r="M2758" t="s">
        <v>929</v>
      </c>
      <c r="N2758" t="s">
        <v>929</v>
      </c>
    </row>
    <row r="2759" spans="1:14">
      <c r="A2759">
        <v>804177</v>
      </c>
      <c r="B2759" t="s">
        <v>96</v>
      </c>
      <c r="C2759" t="s">
        <v>930</v>
      </c>
      <c r="D2759" t="s">
        <v>930</v>
      </c>
      <c r="E2759" t="s">
        <v>929</v>
      </c>
      <c r="F2759" t="s">
        <v>929</v>
      </c>
      <c r="G2759" t="s">
        <v>930</v>
      </c>
      <c r="H2759" t="s">
        <v>929</v>
      </c>
      <c r="I2759" t="s">
        <v>929</v>
      </c>
      <c r="J2759" t="s">
        <v>929</v>
      </c>
      <c r="K2759" t="s">
        <v>929</v>
      </c>
      <c r="L2759" t="s">
        <v>929</v>
      </c>
      <c r="M2759" t="s">
        <v>929</v>
      </c>
      <c r="N2759" t="s">
        <v>929</v>
      </c>
    </row>
    <row r="2760" spans="1:14">
      <c r="A2760">
        <v>804179</v>
      </c>
      <c r="B2760" t="s">
        <v>96</v>
      </c>
      <c r="C2760" t="s">
        <v>928</v>
      </c>
      <c r="D2760" t="s">
        <v>928</v>
      </c>
      <c r="E2760" t="s">
        <v>928</v>
      </c>
      <c r="F2760" t="s">
        <v>928</v>
      </c>
      <c r="G2760" t="s">
        <v>928</v>
      </c>
      <c r="H2760" t="s">
        <v>929</v>
      </c>
      <c r="I2760" t="s">
        <v>930</v>
      </c>
      <c r="J2760" t="s">
        <v>929</v>
      </c>
      <c r="K2760" t="s">
        <v>930</v>
      </c>
      <c r="L2760" t="s">
        <v>930</v>
      </c>
      <c r="M2760" t="s">
        <v>928</v>
      </c>
      <c r="N2760" t="s">
        <v>928</v>
      </c>
    </row>
    <row r="2761" spans="1:14">
      <c r="A2761">
        <v>804180</v>
      </c>
      <c r="B2761" t="s">
        <v>96</v>
      </c>
      <c r="C2761" t="s">
        <v>930</v>
      </c>
      <c r="D2761" t="s">
        <v>930</v>
      </c>
      <c r="E2761" t="s">
        <v>929</v>
      </c>
      <c r="F2761" t="s">
        <v>930</v>
      </c>
      <c r="G2761" t="s">
        <v>930</v>
      </c>
      <c r="H2761" t="s">
        <v>930</v>
      </c>
      <c r="I2761" t="s">
        <v>929</v>
      </c>
      <c r="J2761" t="s">
        <v>929</v>
      </c>
      <c r="K2761" t="s">
        <v>929</v>
      </c>
      <c r="L2761" t="s">
        <v>929</v>
      </c>
      <c r="M2761" t="s">
        <v>929</v>
      </c>
      <c r="N2761" t="s">
        <v>929</v>
      </c>
    </row>
    <row r="2762" spans="1:14">
      <c r="A2762">
        <v>804181</v>
      </c>
      <c r="B2762" t="s">
        <v>96</v>
      </c>
      <c r="C2762" t="s">
        <v>930</v>
      </c>
      <c r="D2762" t="s">
        <v>930</v>
      </c>
      <c r="E2762" t="s">
        <v>929</v>
      </c>
      <c r="F2762" t="s">
        <v>929</v>
      </c>
      <c r="G2762" t="s">
        <v>929</v>
      </c>
      <c r="H2762" t="s">
        <v>929</v>
      </c>
      <c r="I2762" t="s">
        <v>929</v>
      </c>
      <c r="J2762" t="s">
        <v>929</v>
      </c>
      <c r="K2762" t="s">
        <v>929</v>
      </c>
      <c r="L2762" t="s">
        <v>929</v>
      </c>
      <c r="M2762" t="s">
        <v>929</v>
      </c>
      <c r="N2762" t="s">
        <v>929</v>
      </c>
    </row>
    <row r="2763" spans="1:14">
      <c r="A2763">
        <v>804182</v>
      </c>
      <c r="B2763" t="s">
        <v>96</v>
      </c>
      <c r="C2763" t="s">
        <v>930</v>
      </c>
      <c r="D2763" t="s">
        <v>930</v>
      </c>
      <c r="E2763" t="s">
        <v>929</v>
      </c>
      <c r="F2763" t="s">
        <v>930</v>
      </c>
      <c r="G2763" t="s">
        <v>929</v>
      </c>
      <c r="H2763" t="s">
        <v>930</v>
      </c>
      <c r="I2763" t="s">
        <v>929</v>
      </c>
      <c r="J2763" t="s">
        <v>929</v>
      </c>
      <c r="K2763" t="s">
        <v>929</v>
      </c>
      <c r="L2763" t="s">
        <v>929</v>
      </c>
      <c r="M2763" t="s">
        <v>929</v>
      </c>
      <c r="N2763" t="s">
        <v>929</v>
      </c>
    </row>
    <row r="2764" spans="1:14">
      <c r="A2764">
        <v>804183</v>
      </c>
      <c r="B2764" t="s">
        <v>96</v>
      </c>
      <c r="C2764" t="s">
        <v>928</v>
      </c>
      <c r="D2764" t="s">
        <v>929</v>
      </c>
      <c r="E2764" t="s">
        <v>928</v>
      </c>
      <c r="F2764" t="s">
        <v>930</v>
      </c>
      <c r="G2764" t="s">
        <v>928</v>
      </c>
      <c r="H2764" t="s">
        <v>928</v>
      </c>
      <c r="I2764" t="s">
        <v>928</v>
      </c>
      <c r="J2764" t="s">
        <v>929</v>
      </c>
      <c r="K2764" t="s">
        <v>929</v>
      </c>
      <c r="L2764" t="s">
        <v>929</v>
      </c>
      <c r="M2764" t="s">
        <v>928</v>
      </c>
      <c r="N2764" t="s">
        <v>930</v>
      </c>
    </row>
    <row r="2765" spans="1:14">
      <c r="A2765">
        <v>804184</v>
      </c>
      <c r="B2765" t="s">
        <v>96</v>
      </c>
      <c r="C2765" t="s">
        <v>929</v>
      </c>
      <c r="D2765" t="s">
        <v>929</v>
      </c>
      <c r="E2765" t="s">
        <v>930</v>
      </c>
      <c r="F2765" t="s">
        <v>929</v>
      </c>
      <c r="G2765" t="s">
        <v>930</v>
      </c>
      <c r="H2765" t="s">
        <v>930</v>
      </c>
      <c r="I2765" t="s">
        <v>929</v>
      </c>
      <c r="J2765" t="s">
        <v>929</v>
      </c>
      <c r="K2765" t="s">
        <v>929</v>
      </c>
      <c r="L2765" t="s">
        <v>929</v>
      </c>
      <c r="M2765" t="s">
        <v>929</v>
      </c>
      <c r="N2765" t="s">
        <v>929</v>
      </c>
    </row>
    <row r="2766" spans="1:14">
      <c r="A2766">
        <v>804185</v>
      </c>
      <c r="B2766" t="s">
        <v>96</v>
      </c>
      <c r="C2766" t="s">
        <v>929</v>
      </c>
      <c r="D2766" t="s">
        <v>930</v>
      </c>
      <c r="E2766" t="s">
        <v>930</v>
      </c>
      <c r="F2766" t="s">
        <v>930</v>
      </c>
      <c r="G2766" t="s">
        <v>930</v>
      </c>
      <c r="H2766" t="s">
        <v>929</v>
      </c>
      <c r="I2766" t="s">
        <v>929</v>
      </c>
      <c r="J2766" t="s">
        <v>929</v>
      </c>
      <c r="K2766" t="s">
        <v>929</v>
      </c>
      <c r="L2766" t="s">
        <v>929</v>
      </c>
      <c r="M2766" t="s">
        <v>929</v>
      </c>
      <c r="N2766" t="s">
        <v>929</v>
      </c>
    </row>
    <row r="2767" spans="1:14">
      <c r="A2767">
        <v>804186</v>
      </c>
      <c r="B2767" t="s">
        <v>96</v>
      </c>
      <c r="C2767" t="s">
        <v>929</v>
      </c>
      <c r="D2767" t="s">
        <v>930</v>
      </c>
      <c r="E2767" t="s">
        <v>930</v>
      </c>
      <c r="F2767" t="s">
        <v>929</v>
      </c>
      <c r="G2767" t="s">
        <v>929</v>
      </c>
      <c r="H2767" t="s">
        <v>929</v>
      </c>
      <c r="I2767" t="s">
        <v>929</v>
      </c>
      <c r="J2767" t="s">
        <v>929</v>
      </c>
      <c r="K2767" t="s">
        <v>929</v>
      </c>
      <c r="L2767" t="s">
        <v>929</v>
      </c>
      <c r="M2767" t="s">
        <v>929</v>
      </c>
      <c r="N2767" t="s">
        <v>929</v>
      </c>
    </row>
    <row r="2768" spans="1:14">
      <c r="A2768">
        <v>804187</v>
      </c>
      <c r="B2768" t="s">
        <v>96</v>
      </c>
      <c r="C2768" t="s">
        <v>929</v>
      </c>
      <c r="D2768" t="s">
        <v>930</v>
      </c>
      <c r="E2768" t="s">
        <v>929</v>
      </c>
      <c r="F2768" t="s">
        <v>930</v>
      </c>
      <c r="G2768" t="s">
        <v>930</v>
      </c>
      <c r="H2768" t="s">
        <v>930</v>
      </c>
      <c r="I2768" t="s">
        <v>929</v>
      </c>
      <c r="J2768" t="s">
        <v>929</v>
      </c>
      <c r="K2768" t="s">
        <v>929</v>
      </c>
      <c r="L2768" t="s">
        <v>929</v>
      </c>
      <c r="M2768" t="s">
        <v>929</v>
      </c>
      <c r="N2768" t="s">
        <v>929</v>
      </c>
    </row>
    <row r="2769" spans="1:14">
      <c r="A2769">
        <v>804188</v>
      </c>
      <c r="B2769" t="s">
        <v>96</v>
      </c>
      <c r="C2769" t="s">
        <v>929</v>
      </c>
      <c r="D2769" t="s">
        <v>930</v>
      </c>
      <c r="E2769" t="s">
        <v>929</v>
      </c>
      <c r="F2769" t="s">
        <v>929</v>
      </c>
      <c r="G2769" t="s">
        <v>929</v>
      </c>
      <c r="H2769" t="s">
        <v>930</v>
      </c>
      <c r="I2769" t="s">
        <v>929</v>
      </c>
      <c r="J2769" t="s">
        <v>929</v>
      </c>
      <c r="K2769" t="s">
        <v>929</v>
      </c>
      <c r="L2769" t="s">
        <v>929</v>
      </c>
      <c r="M2769" t="s">
        <v>929</v>
      </c>
      <c r="N2769" t="s">
        <v>929</v>
      </c>
    </row>
    <row r="2770" spans="1:14">
      <c r="A2770">
        <v>804189</v>
      </c>
      <c r="B2770" t="s">
        <v>96</v>
      </c>
      <c r="C2770" t="s">
        <v>930</v>
      </c>
      <c r="D2770" t="s">
        <v>930</v>
      </c>
      <c r="E2770" t="s">
        <v>929</v>
      </c>
      <c r="F2770" t="s">
        <v>929</v>
      </c>
      <c r="G2770" t="s">
        <v>929</v>
      </c>
      <c r="H2770" t="s">
        <v>929</v>
      </c>
      <c r="I2770" t="s">
        <v>929</v>
      </c>
      <c r="J2770" t="s">
        <v>929</v>
      </c>
      <c r="K2770" t="s">
        <v>929</v>
      </c>
      <c r="L2770" t="s">
        <v>929</v>
      </c>
      <c r="M2770" t="s">
        <v>929</v>
      </c>
      <c r="N2770" t="s">
        <v>929</v>
      </c>
    </row>
    <row r="2771" spans="1:14">
      <c r="A2771">
        <v>804191</v>
      </c>
      <c r="B2771" t="s">
        <v>96</v>
      </c>
      <c r="C2771" t="s">
        <v>930</v>
      </c>
      <c r="D2771" t="s">
        <v>930</v>
      </c>
      <c r="E2771" t="s">
        <v>930</v>
      </c>
      <c r="F2771" t="s">
        <v>930</v>
      </c>
      <c r="G2771" t="s">
        <v>930</v>
      </c>
      <c r="H2771" t="s">
        <v>930</v>
      </c>
      <c r="I2771" t="s">
        <v>929</v>
      </c>
      <c r="J2771" t="s">
        <v>929</v>
      </c>
      <c r="K2771" t="s">
        <v>929</v>
      </c>
      <c r="L2771" t="s">
        <v>929</v>
      </c>
      <c r="M2771" t="s">
        <v>929</v>
      </c>
      <c r="N2771" t="s">
        <v>929</v>
      </c>
    </row>
    <row r="2772" spans="1:14">
      <c r="A2772">
        <v>804192</v>
      </c>
      <c r="B2772" t="s">
        <v>96</v>
      </c>
      <c r="C2772" t="s">
        <v>930</v>
      </c>
      <c r="D2772" t="s">
        <v>929</v>
      </c>
      <c r="E2772" t="s">
        <v>929</v>
      </c>
      <c r="F2772" t="s">
        <v>930</v>
      </c>
      <c r="G2772" t="s">
        <v>929</v>
      </c>
      <c r="H2772" t="s">
        <v>930</v>
      </c>
      <c r="I2772" t="s">
        <v>929</v>
      </c>
      <c r="J2772" t="s">
        <v>929</v>
      </c>
      <c r="K2772" t="s">
        <v>929</v>
      </c>
      <c r="L2772" t="s">
        <v>929</v>
      </c>
      <c r="M2772" t="s">
        <v>929</v>
      </c>
      <c r="N2772" t="s">
        <v>929</v>
      </c>
    </row>
    <row r="2773" spans="1:14">
      <c r="A2773">
        <v>804193</v>
      </c>
      <c r="B2773" t="s">
        <v>96</v>
      </c>
      <c r="C2773" t="s">
        <v>930</v>
      </c>
      <c r="D2773" t="s">
        <v>929</v>
      </c>
      <c r="E2773" t="s">
        <v>929</v>
      </c>
      <c r="F2773" t="s">
        <v>930</v>
      </c>
      <c r="G2773" t="s">
        <v>929</v>
      </c>
      <c r="H2773" t="s">
        <v>929</v>
      </c>
      <c r="I2773" t="s">
        <v>929</v>
      </c>
      <c r="J2773" t="s">
        <v>929</v>
      </c>
      <c r="K2773" t="s">
        <v>929</v>
      </c>
      <c r="L2773" t="s">
        <v>929</v>
      </c>
      <c r="M2773" t="s">
        <v>929</v>
      </c>
      <c r="N2773" t="s">
        <v>929</v>
      </c>
    </row>
    <row r="2774" spans="1:14">
      <c r="A2774">
        <v>804194</v>
      </c>
      <c r="B2774" t="s">
        <v>96</v>
      </c>
      <c r="C2774" t="s">
        <v>930</v>
      </c>
      <c r="D2774" t="s">
        <v>929</v>
      </c>
      <c r="E2774" t="s">
        <v>929</v>
      </c>
      <c r="F2774" t="s">
        <v>930</v>
      </c>
      <c r="G2774" t="s">
        <v>929</v>
      </c>
      <c r="H2774" t="s">
        <v>930</v>
      </c>
      <c r="I2774" t="s">
        <v>929</v>
      </c>
      <c r="J2774" t="s">
        <v>929</v>
      </c>
      <c r="K2774" t="s">
        <v>929</v>
      </c>
      <c r="L2774" t="s">
        <v>929</v>
      </c>
      <c r="M2774" t="s">
        <v>929</v>
      </c>
      <c r="N2774" t="s">
        <v>929</v>
      </c>
    </row>
    <row r="2775" spans="1:14">
      <c r="A2775">
        <v>804197</v>
      </c>
      <c r="B2775" t="s">
        <v>96</v>
      </c>
      <c r="C2775" t="s">
        <v>928</v>
      </c>
      <c r="D2775" t="s">
        <v>928</v>
      </c>
      <c r="E2775" t="s">
        <v>929</v>
      </c>
      <c r="F2775" t="s">
        <v>928</v>
      </c>
      <c r="G2775" t="s">
        <v>930</v>
      </c>
      <c r="H2775" t="s">
        <v>930</v>
      </c>
      <c r="I2775" t="s">
        <v>929</v>
      </c>
      <c r="J2775" t="s">
        <v>929</v>
      </c>
      <c r="K2775" t="s">
        <v>929</v>
      </c>
      <c r="L2775" t="s">
        <v>929</v>
      </c>
      <c r="M2775" t="s">
        <v>929</v>
      </c>
      <c r="N2775" t="s">
        <v>929</v>
      </c>
    </row>
    <row r="2776" spans="1:14">
      <c r="A2776">
        <v>804198</v>
      </c>
      <c r="B2776" t="s">
        <v>96</v>
      </c>
      <c r="C2776" t="s">
        <v>930</v>
      </c>
      <c r="D2776" t="s">
        <v>930</v>
      </c>
      <c r="E2776" t="s">
        <v>929</v>
      </c>
      <c r="F2776" t="s">
        <v>928</v>
      </c>
      <c r="G2776" t="s">
        <v>929</v>
      </c>
      <c r="H2776" t="s">
        <v>930</v>
      </c>
      <c r="I2776" t="s">
        <v>928</v>
      </c>
      <c r="J2776" t="s">
        <v>929</v>
      </c>
      <c r="K2776" t="s">
        <v>928</v>
      </c>
      <c r="L2776" t="s">
        <v>930</v>
      </c>
      <c r="M2776" t="s">
        <v>928</v>
      </c>
      <c r="N2776" t="s">
        <v>928</v>
      </c>
    </row>
    <row r="2777" spans="1:14">
      <c r="A2777">
        <v>804199</v>
      </c>
      <c r="B2777" t="s">
        <v>96</v>
      </c>
      <c r="C2777" t="s">
        <v>928</v>
      </c>
      <c r="D2777" t="s">
        <v>929</v>
      </c>
      <c r="E2777" t="s">
        <v>930</v>
      </c>
      <c r="F2777" t="s">
        <v>928</v>
      </c>
      <c r="G2777" t="s">
        <v>928</v>
      </c>
      <c r="H2777" t="s">
        <v>929</v>
      </c>
      <c r="I2777" t="s">
        <v>929</v>
      </c>
      <c r="J2777" t="s">
        <v>929</v>
      </c>
      <c r="K2777" t="s">
        <v>929</v>
      </c>
      <c r="L2777" t="s">
        <v>929</v>
      </c>
      <c r="M2777" t="s">
        <v>929</v>
      </c>
      <c r="N2777" t="s">
        <v>929</v>
      </c>
    </row>
    <row r="2778" spans="1:14">
      <c r="A2778">
        <v>804200</v>
      </c>
      <c r="B2778" t="s">
        <v>96</v>
      </c>
      <c r="C2778" t="s">
        <v>930</v>
      </c>
      <c r="D2778" t="s">
        <v>930</v>
      </c>
      <c r="E2778" t="s">
        <v>929</v>
      </c>
      <c r="F2778" t="s">
        <v>930</v>
      </c>
      <c r="G2778" t="s">
        <v>930</v>
      </c>
      <c r="H2778" t="s">
        <v>929</v>
      </c>
      <c r="I2778" t="s">
        <v>929</v>
      </c>
      <c r="J2778" t="s">
        <v>929</v>
      </c>
      <c r="K2778" t="s">
        <v>929</v>
      </c>
      <c r="L2778" t="s">
        <v>929</v>
      </c>
      <c r="M2778" t="s">
        <v>929</v>
      </c>
      <c r="N2778" t="s">
        <v>929</v>
      </c>
    </row>
    <row r="2779" spans="1:14">
      <c r="A2779">
        <v>804201</v>
      </c>
      <c r="B2779" t="s">
        <v>96</v>
      </c>
      <c r="C2779" t="s">
        <v>930</v>
      </c>
      <c r="D2779" t="s">
        <v>930</v>
      </c>
      <c r="E2779" t="s">
        <v>929</v>
      </c>
      <c r="F2779" t="s">
        <v>929</v>
      </c>
      <c r="G2779" t="s">
        <v>930</v>
      </c>
      <c r="H2779" t="s">
        <v>929</v>
      </c>
      <c r="I2779" t="s">
        <v>929</v>
      </c>
      <c r="J2779" t="s">
        <v>929</v>
      </c>
      <c r="K2779" t="s">
        <v>929</v>
      </c>
      <c r="L2779" t="s">
        <v>929</v>
      </c>
      <c r="M2779" t="s">
        <v>929</v>
      </c>
      <c r="N2779" t="s">
        <v>929</v>
      </c>
    </row>
    <row r="2780" spans="1:14">
      <c r="A2780">
        <v>804202</v>
      </c>
      <c r="B2780" t="s">
        <v>96</v>
      </c>
      <c r="C2780" t="s">
        <v>929</v>
      </c>
      <c r="D2780" t="s">
        <v>929</v>
      </c>
      <c r="E2780" t="s">
        <v>929</v>
      </c>
      <c r="F2780" t="s">
        <v>928</v>
      </c>
      <c r="G2780" t="s">
        <v>930</v>
      </c>
      <c r="H2780" t="s">
        <v>929</v>
      </c>
      <c r="I2780" t="s">
        <v>929</v>
      </c>
      <c r="J2780" t="s">
        <v>929</v>
      </c>
      <c r="K2780" t="s">
        <v>929</v>
      </c>
      <c r="L2780" t="s">
        <v>929</v>
      </c>
      <c r="M2780" t="s">
        <v>929</v>
      </c>
      <c r="N2780" t="s">
        <v>929</v>
      </c>
    </row>
    <row r="2781" spans="1:14">
      <c r="A2781">
        <v>804203</v>
      </c>
      <c r="B2781" t="s">
        <v>96</v>
      </c>
      <c r="C2781" t="s">
        <v>930</v>
      </c>
      <c r="D2781" t="s">
        <v>929</v>
      </c>
      <c r="E2781" t="s">
        <v>929</v>
      </c>
      <c r="F2781" t="s">
        <v>929</v>
      </c>
      <c r="G2781" t="s">
        <v>930</v>
      </c>
      <c r="H2781" t="s">
        <v>929</v>
      </c>
      <c r="I2781" t="s">
        <v>929</v>
      </c>
      <c r="J2781" t="s">
        <v>929</v>
      </c>
      <c r="K2781" t="s">
        <v>929</v>
      </c>
      <c r="L2781" t="s">
        <v>929</v>
      </c>
      <c r="M2781" t="s">
        <v>929</v>
      </c>
      <c r="N2781" t="s">
        <v>929</v>
      </c>
    </row>
    <row r="2782" spans="1:14">
      <c r="A2782">
        <v>804205</v>
      </c>
      <c r="B2782" t="s">
        <v>96</v>
      </c>
      <c r="C2782" t="s">
        <v>930</v>
      </c>
      <c r="D2782" t="s">
        <v>930</v>
      </c>
      <c r="E2782" t="s">
        <v>930</v>
      </c>
      <c r="F2782" t="s">
        <v>930</v>
      </c>
      <c r="G2782" t="s">
        <v>929</v>
      </c>
      <c r="H2782" t="s">
        <v>930</v>
      </c>
      <c r="I2782" t="s">
        <v>929</v>
      </c>
      <c r="J2782" t="s">
        <v>928</v>
      </c>
      <c r="K2782" t="s">
        <v>928</v>
      </c>
      <c r="L2782" t="s">
        <v>928</v>
      </c>
      <c r="M2782" t="s">
        <v>928</v>
      </c>
      <c r="N2782" t="s">
        <v>929</v>
      </c>
    </row>
    <row r="2783" spans="1:14">
      <c r="A2783">
        <v>804207</v>
      </c>
      <c r="B2783" t="s">
        <v>96</v>
      </c>
      <c r="C2783" t="s">
        <v>930</v>
      </c>
      <c r="D2783" t="s">
        <v>930</v>
      </c>
      <c r="E2783" t="s">
        <v>929</v>
      </c>
      <c r="F2783" t="s">
        <v>930</v>
      </c>
      <c r="G2783" t="s">
        <v>929</v>
      </c>
      <c r="H2783" t="s">
        <v>930</v>
      </c>
      <c r="I2783" t="s">
        <v>929</v>
      </c>
      <c r="J2783" t="s">
        <v>929</v>
      </c>
      <c r="K2783" t="s">
        <v>929</v>
      </c>
      <c r="L2783" t="s">
        <v>929</v>
      </c>
      <c r="M2783" t="s">
        <v>929</v>
      </c>
      <c r="N2783" t="s">
        <v>929</v>
      </c>
    </row>
    <row r="2784" spans="1:14">
      <c r="A2784">
        <v>804208</v>
      </c>
      <c r="B2784" t="s">
        <v>96</v>
      </c>
      <c r="C2784" t="s">
        <v>930</v>
      </c>
      <c r="D2784" t="s">
        <v>930</v>
      </c>
      <c r="E2784" t="s">
        <v>929</v>
      </c>
      <c r="F2784" t="s">
        <v>930</v>
      </c>
      <c r="G2784" t="s">
        <v>930</v>
      </c>
      <c r="H2784" t="s">
        <v>929</v>
      </c>
      <c r="I2784" t="s">
        <v>929</v>
      </c>
      <c r="J2784" t="s">
        <v>929</v>
      </c>
      <c r="K2784" t="s">
        <v>929</v>
      </c>
      <c r="L2784" t="s">
        <v>929</v>
      </c>
      <c r="M2784" t="s">
        <v>929</v>
      </c>
      <c r="N2784" t="s">
        <v>929</v>
      </c>
    </row>
    <row r="2785" spans="1:14">
      <c r="A2785">
        <v>804209</v>
      </c>
      <c r="B2785" t="s">
        <v>96</v>
      </c>
      <c r="C2785" t="s">
        <v>930</v>
      </c>
      <c r="D2785" t="s">
        <v>930</v>
      </c>
      <c r="E2785" t="s">
        <v>929</v>
      </c>
      <c r="F2785" t="s">
        <v>930</v>
      </c>
      <c r="G2785" t="s">
        <v>929</v>
      </c>
      <c r="H2785" t="s">
        <v>929</v>
      </c>
      <c r="I2785" t="s">
        <v>929</v>
      </c>
      <c r="J2785" t="s">
        <v>929</v>
      </c>
      <c r="K2785" t="s">
        <v>929</v>
      </c>
      <c r="L2785" t="s">
        <v>929</v>
      </c>
      <c r="M2785" t="s">
        <v>929</v>
      </c>
      <c r="N2785" t="s">
        <v>929</v>
      </c>
    </row>
    <row r="2786" spans="1:14">
      <c r="A2786">
        <v>804210</v>
      </c>
      <c r="B2786" t="s">
        <v>96</v>
      </c>
      <c r="C2786" t="s">
        <v>930</v>
      </c>
      <c r="D2786" t="s">
        <v>929</v>
      </c>
      <c r="E2786" t="s">
        <v>929</v>
      </c>
      <c r="F2786" t="s">
        <v>930</v>
      </c>
      <c r="G2786" t="s">
        <v>930</v>
      </c>
      <c r="H2786" t="s">
        <v>929</v>
      </c>
      <c r="I2786" t="s">
        <v>928</v>
      </c>
      <c r="J2786" t="s">
        <v>929</v>
      </c>
      <c r="K2786" t="s">
        <v>928</v>
      </c>
      <c r="L2786" t="s">
        <v>928</v>
      </c>
      <c r="M2786" t="s">
        <v>929</v>
      </c>
      <c r="N2786" t="s">
        <v>929</v>
      </c>
    </row>
    <row r="2787" spans="1:14">
      <c r="A2787">
        <v>804211</v>
      </c>
      <c r="B2787" t="s">
        <v>96</v>
      </c>
      <c r="C2787" t="s">
        <v>930</v>
      </c>
      <c r="D2787" t="s">
        <v>930</v>
      </c>
      <c r="E2787" t="s">
        <v>929</v>
      </c>
      <c r="F2787" t="s">
        <v>929</v>
      </c>
      <c r="G2787" t="s">
        <v>929</v>
      </c>
      <c r="H2787" t="s">
        <v>929</v>
      </c>
      <c r="I2787" t="s">
        <v>929</v>
      </c>
      <c r="J2787" t="s">
        <v>929</v>
      </c>
      <c r="K2787" t="s">
        <v>929</v>
      </c>
      <c r="L2787" t="s">
        <v>929</v>
      </c>
      <c r="M2787" t="s">
        <v>929</v>
      </c>
      <c r="N2787" t="s">
        <v>929</v>
      </c>
    </row>
    <row r="2788" spans="1:14">
      <c r="A2788">
        <v>804212</v>
      </c>
      <c r="B2788" t="s">
        <v>96</v>
      </c>
      <c r="C2788" t="s">
        <v>928</v>
      </c>
      <c r="D2788" t="s">
        <v>929</v>
      </c>
      <c r="E2788" t="s">
        <v>930</v>
      </c>
      <c r="F2788" t="s">
        <v>930</v>
      </c>
      <c r="G2788" t="s">
        <v>928</v>
      </c>
      <c r="H2788" t="s">
        <v>928</v>
      </c>
      <c r="I2788" t="s">
        <v>928</v>
      </c>
      <c r="J2788" t="s">
        <v>928</v>
      </c>
      <c r="K2788" t="s">
        <v>929</v>
      </c>
      <c r="L2788" t="s">
        <v>928</v>
      </c>
      <c r="M2788" t="s">
        <v>928</v>
      </c>
      <c r="N2788" t="s">
        <v>928</v>
      </c>
    </row>
    <row r="2789" spans="1:14">
      <c r="A2789">
        <v>804214</v>
      </c>
      <c r="B2789" t="s">
        <v>96</v>
      </c>
      <c r="C2789" t="s">
        <v>928</v>
      </c>
      <c r="D2789" t="s">
        <v>929</v>
      </c>
      <c r="E2789" t="s">
        <v>930</v>
      </c>
      <c r="F2789" t="s">
        <v>930</v>
      </c>
      <c r="G2789" t="s">
        <v>930</v>
      </c>
      <c r="H2789" t="s">
        <v>928</v>
      </c>
      <c r="I2789" t="s">
        <v>929</v>
      </c>
      <c r="J2789" t="s">
        <v>929</v>
      </c>
      <c r="K2789" t="s">
        <v>929</v>
      </c>
      <c r="L2789" t="s">
        <v>929</v>
      </c>
      <c r="M2789" t="s">
        <v>929</v>
      </c>
      <c r="N2789" t="s">
        <v>929</v>
      </c>
    </row>
    <row r="2790" spans="1:14">
      <c r="A2790">
        <v>804215</v>
      </c>
      <c r="B2790" t="s">
        <v>96</v>
      </c>
      <c r="C2790" t="s">
        <v>930</v>
      </c>
      <c r="D2790" t="s">
        <v>929</v>
      </c>
      <c r="E2790" t="s">
        <v>930</v>
      </c>
      <c r="F2790" t="s">
        <v>930</v>
      </c>
      <c r="G2790" t="s">
        <v>930</v>
      </c>
      <c r="H2790" t="s">
        <v>930</v>
      </c>
      <c r="I2790" t="s">
        <v>929</v>
      </c>
      <c r="J2790" t="s">
        <v>929</v>
      </c>
      <c r="K2790" t="s">
        <v>929</v>
      </c>
      <c r="L2790" t="s">
        <v>929</v>
      </c>
      <c r="M2790" t="s">
        <v>929</v>
      </c>
      <c r="N2790" t="s">
        <v>929</v>
      </c>
    </row>
    <row r="2791" spans="1:14">
      <c r="A2791">
        <v>804216</v>
      </c>
      <c r="B2791" t="s">
        <v>96</v>
      </c>
      <c r="C2791" t="s">
        <v>928</v>
      </c>
      <c r="D2791" t="s">
        <v>928</v>
      </c>
      <c r="E2791" t="s">
        <v>928</v>
      </c>
      <c r="F2791" t="s">
        <v>929</v>
      </c>
      <c r="G2791" t="s">
        <v>928</v>
      </c>
      <c r="H2791" t="s">
        <v>928</v>
      </c>
      <c r="I2791" t="s">
        <v>928</v>
      </c>
      <c r="J2791" t="s">
        <v>928</v>
      </c>
      <c r="K2791" t="s">
        <v>930</v>
      </c>
      <c r="L2791" t="s">
        <v>928</v>
      </c>
      <c r="M2791" t="s">
        <v>928</v>
      </c>
      <c r="N2791" t="s">
        <v>930</v>
      </c>
    </row>
    <row r="2792" spans="1:14">
      <c r="A2792">
        <v>804217</v>
      </c>
      <c r="B2792" t="s">
        <v>96</v>
      </c>
      <c r="C2792" t="s">
        <v>929</v>
      </c>
      <c r="D2792" t="s">
        <v>929</v>
      </c>
      <c r="E2792" t="s">
        <v>929</v>
      </c>
      <c r="F2792" t="s">
        <v>930</v>
      </c>
      <c r="G2792" t="s">
        <v>930</v>
      </c>
      <c r="H2792" t="s">
        <v>929</v>
      </c>
      <c r="I2792" t="s">
        <v>929</v>
      </c>
      <c r="J2792" t="s">
        <v>929</v>
      </c>
      <c r="K2792" t="s">
        <v>929</v>
      </c>
      <c r="L2792" t="s">
        <v>929</v>
      </c>
      <c r="M2792" t="s">
        <v>929</v>
      </c>
      <c r="N2792" t="s">
        <v>929</v>
      </c>
    </row>
    <row r="2793" spans="1:14">
      <c r="A2793">
        <v>804218</v>
      </c>
      <c r="B2793" t="s">
        <v>96</v>
      </c>
      <c r="C2793" t="s">
        <v>930</v>
      </c>
      <c r="D2793" t="s">
        <v>929</v>
      </c>
      <c r="E2793" t="s">
        <v>930</v>
      </c>
      <c r="F2793" t="s">
        <v>930</v>
      </c>
      <c r="G2793" t="s">
        <v>929</v>
      </c>
      <c r="H2793" t="s">
        <v>929</v>
      </c>
      <c r="I2793" t="s">
        <v>929</v>
      </c>
      <c r="J2793" t="s">
        <v>929</v>
      </c>
      <c r="K2793" t="s">
        <v>929</v>
      </c>
      <c r="L2793" t="s">
        <v>929</v>
      </c>
      <c r="M2793" t="s">
        <v>929</v>
      </c>
      <c r="N2793" t="s">
        <v>929</v>
      </c>
    </row>
    <row r="2794" spans="1:14">
      <c r="A2794">
        <v>804219</v>
      </c>
      <c r="B2794" t="s">
        <v>96</v>
      </c>
      <c r="C2794" t="s">
        <v>928</v>
      </c>
      <c r="D2794" t="s">
        <v>930</v>
      </c>
      <c r="E2794" t="s">
        <v>930</v>
      </c>
      <c r="F2794" t="s">
        <v>928</v>
      </c>
      <c r="G2794" t="s">
        <v>930</v>
      </c>
      <c r="H2794" t="s">
        <v>928</v>
      </c>
      <c r="I2794" t="s">
        <v>928</v>
      </c>
      <c r="J2794" t="s">
        <v>928</v>
      </c>
      <c r="K2794" t="s">
        <v>928</v>
      </c>
      <c r="L2794" t="s">
        <v>929</v>
      </c>
      <c r="M2794" t="s">
        <v>929</v>
      </c>
      <c r="N2794" t="s">
        <v>930</v>
      </c>
    </row>
    <row r="2795" spans="1:14">
      <c r="A2795">
        <v>804220</v>
      </c>
      <c r="B2795" t="s">
        <v>96</v>
      </c>
      <c r="C2795" t="s">
        <v>930</v>
      </c>
      <c r="D2795" t="s">
        <v>929</v>
      </c>
      <c r="E2795" t="s">
        <v>929</v>
      </c>
      <c r="F2795" t="s">
        <v>930</v>
      </c>
      <c r="G2795" t="s">
        <v>930</v>
      </c>
      <c r="H2795" t="s">
        <v>930</v>
      </c>
      <c r="I2795" t="s">
        <v>929</v>
      </c>
      <c r="J2795" t="s">
        <v>929</v>
      </c>
      <c r="K2795" t="s">
        <v>929</v>
      </c>
      <c r="L2795" t="s">
        <v>929</v>
      </c>
      <c r="M2795" t="s">
        <v>929</v>
      </c>
      <c r="N2795" t="s">
        <v>929</v>
      </c>
    </row>
    <row r="2796" spans="1:14">
      <c r="A2796">
        <v>804221</v>
      </c>
      <c r="B2796" t="s">
        <v>96</v>
      </c>
      <c r="C2796" t="s">
        <v>928</v>
      </c>
      <c r="D2796" t="s">
        <v>930</v>
      </c>
      <c r="E2796" t="s">
        <v>928</v>
      </c>
      <c r="F2796" t="s">
        <v>930</v>
      </c>
      <c r="G2796" t="s">
        <v>930</v>
      </c>
      <c r="H2796" t="s">
        <v>928</v>
      </c>
      <c r="I2796" t="s">
        <v>930</v>
      </c>
      <c r="J2796" t="s">
        <v>928</v>
      </c>
      <c r="K2796" t="s">
        <v>929</v>
      </c>
      <c r="L2796" t="s">
        <v>928</v>
      </c>
      <c r="M2796" t="s">
        <v>928</v>
      </c>
      <c r="N2796" t="s">
        <v>930</v>
      </c>
    </row>
    <row r="2797" spans="1:14">
      <c r="A2797">
        <v>804222</v>
      </c>
      <c r="B2797" t="s">
        <v>96</v>
      </c>
      <c r="C2797" t="s">
        <v>930</v>
      </c>
      <c r="D2797" t="s">
        <v>930</v>
      </c>
      <c r="E2797" t="s">
        <v>929</v>
      </c>
      <c r="F2797" t="s">
        <v>930</v>
      </c>
      <c r="G2797" t="s">
        <v>929</v>
      </c>
      <c r="H2797" t="s">
        <v>930</v>
      </c>
      <c r="I2797" t="s">
        <v>929</v>
      </c>
      <c r="J2797" t="s">
        <v>929</v>
      </c>
      <c r="K2797" t="s">
        <v>929</v>
      </c>
      <c r="L2797" t="s">
        <v>929</v>
      </c>
      <c r="M2797" t="s">
        <v>929</v>
      </c>
      <c r="N2797" t="s">
        <v>929</v>
      </c>
    </row>
    <row r="2798" spans="1:14">
      <c r="A2798">
        <v>804223</v>
      </c>
      <c r="B2798" t="s">
        <v>96</v>
      </c>
      <c r="C2798" t="s">
        <v>928</v>
      </c>
      <c r="D2798" t="s">
        <v>930</v>
      </c>
      <c r="E2798" t="s">
        <v>929</v>
      </c>
      <c r="F2798" t="s">
        <v>930</v>
      </c>
      <c r="G2798" t="s">
        <v>929</v>
      </c>
      <c r="H2798" t="s">
        <v>930</v>
      </c>
      <c r="I2798" t="s">
        <v>929</v>
      </c>
      <c r="J2798" t="s">
        <v>929</v>
      </c>
      <c r="K2798" t="s">
        <v>929</v>
      </c>
      <c r="L2798" t="s">
        <v>929</v>
      </c>
      <c r="M2798" t="s">
        <v>929</v>
      </c>
      <c r="N2798" t="s">
        <v>929</v>
      </c>
    </row>
    <row r="2799" spans="1:14">
      <c r="A2799">
        <v>804225</v>
      </c>
      <c r="B2799" t="s">
        <v>96</v>
      </c>
      <c r="C2799" t="s">
        <v>930</v>
      </c>
      <c r="D2799" t="s">
        <v>929</v>
      </c>
      <c r="E2799" t="s">
        <v>929</v>
      </c>
      <c r="F2799" t="s">
        <v>929</v>
      </c>
      <c r="G2799" t="s">
        <v>929</v>
      </c>
      <c r="H2799" t="s">
        <v>929</v>
      </c>
      <c r="I2799" t="s">
        <v>929</v>
      </c>
      <c r="J2799" t="s">
        <v>929</v>
      </c>
      <c r="K2799" t="s">
        <v>929</v>
      </c>
      <c r="L2799" t="s">
        <v>929</v>
      </c>
      <c r="M2799" t="s">
        <v>929</v>
      </c>
      <c r="N2799" t="s">
        <v>929</v>
      </c>
    </row>
    <row r="2800" spans="1:14">
      <c r="A2800">
        <v>804228</v>
      </c>
      <c r="B2800" t="s">
        <v>96</v>
      </c>
      <c r="C2800" t="s">
        <v>930</v>
      </c>
      <c r="D2800" t="s">
        <v>930</v>
      </c>
      <c r="E2800" t="s">
        <v>929</v>
      </c>
      <c r="F2800" t="s">
        <v>929</v>
      </c>
      <c r="G2800" t="s">
        <v>929</v>
      </c>
      <c r="H2800" t="s">
        <v>930</v>
      </c>
      <c r="I2800" t="s">
        <v>929</v>
      </c>
      <c r="J2800" t="s">
        <v>929</v>
      </c>
      <c r="K2800" t="s">
        <v>929</v>
      </c>
      <c r="L2800" t="s">
        <v>929</v>
      </c>
      <c r="M2800" t="s">
        <v>929</v>
      </c>
      <c r="N2800" t="s">
        <v>929</v>
      </c>
    </row>
    <row r="2801" spans="1:14">
      <c r="A2801">
        <v>804231</v>
      </c>
      <c r="B2801" t="s">
        <v>96</v>
      </c>
      <c r="C2801" t="s">
        <v>928</v>
      </c>
      <c r="D2801" t="s">
        <v>928</v>
      </c>
      <c r="E2801" t="s">
        <v>929</v>
      </c>
      <c r="F2801" t="s">
        <v>930</v>
      </c>
      <c r="G2801" t="s">
        <v>929</v>
      </c>
      <c r="H2801" t="s">
        <v>929</v>
      </c>
      <c r="I2801" t="s">
        <v>929</v>
      </c>
      <c r="J2801" t="s">
        <v>929</v>
      </c>
      <c r="K2801" t="s">
        <v>929</v>
      </c>
      <c r="L2801" t="s">
        <v>929</v>
      </c>
      <c r="M2801" t="s">
        <v>929</v>
      </c>
      <c r="N2801" t="s">
        <v>929</v>
      </c>
    </row>
    <row r="2802" spans="1:14">
      <c r="A2802">
        <v>804232</v>
      </c>
      <c r="B2802" t="s">
        <v>96</v>
      </c>
      <c r="C2802" t="s">
        <v>930</v>
      </c>
      <c r="D2802" t="s">
        <v>930</v>
      </c>
      <c r="E2802" t="s">
        <v>930</v>
      </c>
      <c r="F2802" t="s">
        <v>930</v>
      </c>
      <c r="G2802" t="s">
        <v>929</v>
      </c>
      <c r="H2802" t="s">
        <v>928</v>
      </c>
      <c r="I2802" t="s">
        <v>929</v>
      </c>
      <c r="J2802" t="s">
        <v>930</v>
      </c>
      <c r="K2802" t="s">
        <v>929</v>
      </c>
      <c r="L2802" t="s">
        <v>930</v>
      </c>
      <c r="M2802" t="s">
        <v>930</v>
      </c>
      <c r="N2802" t="s">
        <v>930</v>
      </c>
    </row>
    <row r="2803" spans="1:14">
      <c r="A2803">
        <v>804233</v>
      </c>
      <c r="B2803" t="s">
        <v>96</v>
      </c>
      <c r="C2803" t="s">
        <v>930</v>
      </c>
      <c r="D2803" t="s">
        <v>930</v>
      </c>
      <c r="E2803" t="s">
        <v>930</v>
      </c>
      <c r="F2803" t="s">
        <v>929</v>
      </c>
      <c r="G2803" t="s">
        <v>929</v>
      </c>
      <c r="H2803" t="s">
        <v>929</v>
      </c>
      <c r="I2803" t="s">
        <v>929</v>
      </c>
      <c r="J2803" t="s">
        <v>929</v>
      </c>
      <c r="K2803" t="s">
        <v>929</v>
      </c>
      <c r="L2803" t="s">
        <v>929</v>
      </c>
      <c r="M2803" t="s">
        <v>929</v>
      </c>
      <c r="N2803" t="s">
        <v>929</v>
      </c>
    </row>
    <row r="2804" spans="1:14">
      <c r="A2804">
        <v>804234</v>
      </c>
      <c r="B2804" t="s">
        <v>96</v>
      </c>
      <c r="C2804" t="s">
        <v>930</v>
      </c>
      <c r="D2804" t="s">
        <v>930</v>
      </c>
      <c r="E2804" t="s">
        <v>929</v>
      </c>
      <c r="F2804" t="s">
        <v>929</v>
      </c>
      <c r="G2804" t="s">
        <v>929</v>
      </c>
      <c r="H2804" t="s">
        <v>930</v>
      </c>
      <c r="I2804" t="s">
        <v>929</v>
      </c>
      <c r="J2804" t="s">
        <v>929</v>
      </c>
      <c r="K2804" t="s">
        <v>929</v>
      </c>
      <c r="L2804" t="s">
        <v>929</v>
      </c>
      <c r="M2804" t="s">
        <v>929</v>
      </c>
      <c r="N2804" t="s">
        <v>929</v>
      </c>
    </row>
    <row r="2805" spans="1:14">
      <c r="A2805">
        <v>804235</v>
      </c>
      <c r="B2805" t="s">
        <v>96</v>
      </c>
      <c r="C2805" t="s">
        <v>928</v>
      </c>
      <c r="D2805" t="s">
        <v>928</v>
      </c>
      <c r="E2805" t="s">
        <v>928</v>
      </c>
      <c r="F2805" t="s">
        <v>928</v>
      </c>
      <c r="G2805" t="s">
        <v>930</v>
      </c>
      <c r="H2805" t="s">
        <v>930</v>
      </c>
      <c r="I2805" t="s">
        <v>929</v>
      </c>
      <c r="J2805" t="s">
        <v>929</v>
      </c>
      <c r="K2805" t="s">
        <v>929</v>
      </c>
      <c r="L2805" t="s">
        <v>929</v>
      </c>
      <c r="M2805" t="s">
        <v>929</v>
      </c>
      <c r="N2805" t="s">
        <v>929</v>
      </c>
    </row>
    <row r="2806" spans="1:14">
      <c r="A2806">
        <v>804236</v>
      </c>
      <c r="B2806" t="s">
        <v>96</v>
      </c>
      <c r="C2806" t="s">
        <v>930</v>
      </c>
      <c r="D2806" t="s">
        <v>929</v>
      </c>
      <c r="E2806" t="s">
        <v>930</v>
      </c>
      <c r="F2806" t="s">
        <v>930</v>
      </c>
      <c r="G2806" t="s">
        <v>930</v>
      </c>
      <c r="H2806" t="s">
        <v>930</v>
      </c>
      <c r="I2806" t="s">
        <v>929</v>
      </c>
      <c r="J2806" t="s">
        <v>929</v>
      </c>
      <c r="K2806" t="s">
        <v>929</v>
      </c>
      <c r="L2806" t="s">
        <v>929</v>
      </c>
      <c r="M2806" t="s">
        <v>929</v>
      </c>
      <c r="N2806" t="s">
        <v>929</v>
      </c>
    </row>
    <row r="2807" spans="1:14">
      <c r="A2807">
        <v>804237</v>
      </c>
      <c r="B2807" t="s">
        <v>96</v>
      </c>
      <c r="C2807" t="s">
        <v>930</v>
      </c>
      <c r="D2807" t="s">
        <v>930</v>
      </c>
      <c r="E2807" t="s">
        <v>929</v>
      </c>
      <c r="F2807" t="s">
        <v>930</v>
      </c>
      <c r="G2807" t="s">
        <v>930</v>
      </c>
      <c r="H2807" t="s">
        <v>929</v>
      </c>
      <c r="I2807" t="s">
        <v>929</v>
      </c>
      <c r="J2807" t="s">
        <v>929</v>
      </c>
      <c r="K2807" t="s">
        <v>929</v>
      </c>
      <c r="L2807" t="s">
        <v>929</v>
      </c>
      <c r="M2807" t="s">
        <v>929</v>
      </c>
      <c r="N2807" t="s">
        <v>929</v>
      </c>
    </row>
    <row r="2808" spans="1:14">
      <c r="A2808">
        <v>804238</v>
      </c>
      <c r="B2808" t="s">
        <v>96</v>
      </c>
      <c r="C2808" t="s">
        <v>929</v>
      </c>
      <c r="D2808" t="s">
        <v>929</v>
      </c>
      <c r="E2808" t="s">
        <v>929</v>
      </c>
      <c r="F2808" t="s">
        <v>929</v>
      </c>
      <c r="G2808" t="s">
        <v>930</v>
      </c>
      <c r="H2808" t="s">
        <v>930</v>
      </c>
      <c r="I2808" t="s">
        <v>929</v>
      </c>
      <c r="J2808" t="s">
        <v>929</v>
      </c>
      <c r="K2808" t="s">
        <v>929</v>
      </c>
      <c r="L2808" t="s">
        <v>929</v>
      </c>
      <c r="M2808" t="s">
        <v>929</v>
      </c>
      <c r="N2808" t="s">
        <v>929</v>
      </c>
    </row>
    <row r="2809" spans="1:14">
      <c r="A2809">
        <v>804241</v>
      </c>
      <c r="B2809" t="s">
        <v>96</v>
      </c>
      <c r="C2809" t="s">
        <v>930</v>
      </c>
      <c r="D2809" t="s">
        <v>930</v>
      </c>
      <c r="E2809" t="s">
        <v>929</v>
      </c>
      <c r="F2809" t="s">
        <v>929</v>
      </c>
      <c r="G2809" t="s">
        <v>929</v>
      </c>
      <c r="H2809" t="s">
        <v>930</v>
      </c>
      <c r="I2809" t="s">
        <v>929</v>
      </c>
      <c r="J2809" t="s">
        <v>929</v>
      </c>
      <c r="K2809" t="s">
        <v>929</v>
      </c>
      <c r="L2809" t="s">
        <v>929</v>
      </c>
      <c r="M2809" t="s">
        <v>929</v>
      </c>
      <c r="N2809" t="s">
        <v>929</v>
      </c>
    </row>
    <row r="2810" spans="1:14">
      <c r="A2810">
        <v>804242</v>
      </c>
      <c r="B2810" t="s">
        <v>96</v>
      </c>
      <c r="C2810" t="s">
        <v>930</v>
      </c>
      <c r="D2810" t="s">
        <v>930</v>
      </c>
      <c r="E2810" t="s">
        <v>929</v>
      </c>
      <c r="F2810" t="s">
        <v>929</v>
      </c>
      <c r="G2810" t="s">
        <v>929</v>
      </c>
      <c r="H2810" t="s">
        <v>930</v>
      </c>
      <c r="I2810" t="s">
        <v>929</v>
      </c>
      <c r="J2810" t="s">
        <v>929</v>
      </c>
      <c r="K2810" t="s">
        <v>929</v>
      </c>
      <c r="L2810" t="s">
        <v>929</v>
      </c>
      <c r="M2810" t="s">
        <v>929</v>
      </c>
      <c r="N2810" t="s">
        <v>929</v>
      </c>
    </row>
    <row r="2811" spans="1:14">
      <c r="A2811">
        <v>804245</v>
      </c>
      <c r="B2811" t="s">
        <v>96</v>
      </c>
      <c r="C2811" t="s">
        <v>930</v>
      </c>
      <c r="D2811" t="s">
        <v>929</v>
      </c>
      <c r="E2811" t="s">
        <v>929</v>
      </c>
      <c r="F2811" t="s">
        <v>929</v>
      </c>
      <c r="G2811" t="s">
        <v>929</v>
      </c>
      <c r="H2811" t="s">
        <v>930</v>
      </c>
      <c r="I2811" t="s">
        <v>929</v>
      </c>
      <c r="J2811" t="s">
        <v>929</v>
      </c>
      <c r="K2811" t="s">
        <v>929</v>
      </c>
      <c r="L2811" t="s">
        <v>929</v>
      </c>
      <c r="M2811" t="s">
        <v>929</v>
      </c>
      <c r="N2811" t="s">
        <v>929</v>
      </c>
    </row>
    <row r="2812" spans="1:14">
      <c r="A2812">
        <v>804246</v>
      </c>
      <c r="B2812" t="s">
        <v>96</v>
      </c>
      <c r="C2812" t="s">
        <v>930</v>
      </c>
      <c r="D2812" t="s">
        <v>930</v>
      </c>
      <c r="E2812" t="s">
        <v>929</v>
      </c>
      <c r="F2812" t="s">
        <v>930</v>
      </c>
      <c r="G2812" t="s">
        <v>929</v>
      </c>
      <c r="H2812" t="s">
        <v>930</v>
      </c>
      <c r="I2812" t="s">
        <v>929</v>
      </c>
      <c r="J2812" t="s">
        <v>929</v>
      </c>
      <c r="K2812" t="s">
        <v>929</v>
      </c>
      <c r="L2812" t="s">
        <v>929</v>
      </c>
      <c r="M2812" t="s">
        <v>929</v>
      </c>
      <c r="N2812" t="s">
        <v>929</v>
      </c>
    </row>
    <row r="2813" spans="1:14">
      <c r="A2813">
        <v>804247</v>
      </c>
      <c r="B2813" t="s">
        <v>96</v>
      </c>
      <c r="C2813" t="s">
        <v>930</v>
      </c>
      <c r="D2813" t="s">
        <v>930</v>
      </c>
      <c r="E2813" t="s">
        <v>929</v>
      </c>
      <c r="F2813" t="s">
        <v>929</v>
      </c>
      <c r="G2813" t="s">
        <v>930</v>
      </c>
      <c r="H2813" t="s">
        <v>930</v>
      </c>
      <c r="I2813" t="s">
        <v>929</v>
      </c>
      <c r="J2813" t="s">
        <v>929</v>
      </c>
      <c r="K2813" t="s">
        <v>929</v>
      </c>
      <c r="L2813" t="s">
        <v>929</v>
      </c>
      <c r="M2813" t="s">
        <v>929</v>
      </c>
      <c r="N2813" t="s">
        <v>929</v>
      </c>
    </row>
    <row r="2814" spans="1:14">
      <c r="A2814">
        <v>804249</v>
      </c>
      <c r="B2814" t="s">
        <v>96</v>
      </c>
      <c r="C2814" t="s">
        <v>930</v>
      </c>
      <c r="D2814" t="s">
        <v>930</v>
      </c>
      <c r="E2814" t="s">
        <v>929</v>
      </c>
      <c r="F2814" t="s">
        <v>930</v>
      </c>
      <c r="G2814" t="s">
        <v>930</v>
      </c>
      <c r="H2814" t="s">
        <v>929</v>
      </c>
      <c r="I2814" t="s">
        <v>929</v>
      </c>
      <c r="J2814" t="s">
        <v>929</v>
      </c>
      <c r="K2814" t="s">
        <v>929</v>
      </c>
      <c r="L2814" t="s">
        <v>929</v>
      </c>
      <c r="M2814" t="s">
        <v>929</v>
      </c>
      <c r="N2814" t="s">
        <v>929</v>
      </c>
    </row>
    <row r="2815" spans="1:14">
      <c r="A2815">
        <v>804250</v>
      </c>
      <c r="B2815" t="s">
        <v>96</v>
      </c>
      <c r="C2815" t="s">
        <v>930</v>
      </c>
      <c r="D2815" t="s">
        <v>929</v>
      </c>
      <c r="E2815" t="s">
        <v>929</v>
      </c>
      <c r="F2815" t="s">
        <v>930</v>
      </c>
      <c r="G2815" t="s">
        <v>928</v>
      </c>
      <c r="H2815" t="s">
        <v>928</v>
      </c>
      <c r="I2815" t="s">
        <v>928</v>
      </c>
      <c r="J2815" t="s">
        <v>929</v>
      </c>
      <c r="K2815" t="s">
        <v>929</v>
      </c>
      <c r="L2815" t="s">
        <v>929</v>
      </c>
      <c r="M2815" t="s">
        <v>928</v>
      </c>
      <c r="N2815" t="s">
        <v>929</v>
      </c>
    </row>
    <row r="2816" spans="1:14">
      <c r="A2816">
        <v>804251</v>
      </c>
      <c r="B2816" t="s">
        <v>96</v>
      </c>
      <c r="C2816" t="s">
        <v>930</v>
      </c>
      <c r="D2816" t="s">
        <v>930</v>
      </c>
      <c r="E2816" t="s">
        <v>930</v>
      </c>
      <c r="F2816" t="s">
        <v>929</v>
      </c>
      <c r="G2816" t="s">
        <v>929</v>
      </c>
      <c r="H2816" t="s">
        <v>929</v>
      </c>
      <c r="I2816" t="s">
        <v>929</v>
      </c>
      <c r="J2816" t="s">
        <v>929</v>
      </c>
      <c r="K2816" t="s">
        <v>929</v>
      </c>
      <c r="L2816" t="s">
        <v>929</v>
      </c>
      <c r="M2816" t="s">
        <v>929</v>
      </c>
      <c r="N2816" t="s">
        <v>929</v>
      </c>
    </row>
    <row r="2817" spans="1:14">
      <c r="A2817">
        <v>804252</v>
      </c>
      <c r="B2817" t="s">
        <v>96</v>
      </c>
      <c r="C2817" t="s">
        <v>930</v>
      </c>
      <c r="D2817" t="s">
        <v>930</v>
      </c>
      <c r="E2817" t="s">
        <v>930</v>
      </c>
      <c r="F2817" t="s">
        <v>930</v>
      </c>
      <c r="G2817" t="s">
        <v>930</v>
      </c>
      <c r="H2817" t="s">
        <v>930</v>
      </c>
      <c r="I2817" t="s">
        <v>929</v>
      </c>
      <c r="J2817" t="s">
        <v>929</v>
      </c>
      <c r="K2817" t="s">
        <v>929</v>
      </c>
      <c r="L2817" t="s">
        <v>929</v>
      </c>
      <c r="M2817" t="s">
        <v>929</v>
      </c>
      <c r="N2817" t="s">
        <v>929</v>
      </c>
    </row>
    <row r="2818" spans="1:14">
      <c r="A2818">
        <v>804253</v>
      </c>
      <c r="B2818" t="s">
        <v>96</v>
      </c>
      <c r="C2818" t="s">
        <v>930</v>
      </c>
      <c r="D2818" t="s">
        <v>929</v>
      </c>
      <c r="E2818" t="s">
        <v>929</v>
      </c>
      <c r="F2818" t="s">
        <v>930</v>
      </c>
      <c r="G2818" t="s">
        <v>929</v>
      </c>
      <c r="H2818" t="s">
        <v>929</v>
      </c>
      <c r="I2818" t="s">
        <v>929</v>
      </c>
      <c r="J2818" t="s">
        <v>929</v>
      </c>
      <c r="K2818" t="s">
        <v>929</v>
      </c>
      <c r="L2818" t="s">
        <v>929</v>
      </c>
      <c r="M2818" t="s">
        <v>929</v>
      </c>
      <c r="N2818" t="s">
        <v>929</v>
      </c>
    </row>
    <row r="2819" spans="1:14">
      <c r="A2819">
        <v>804254</v>
      </c>
      <c r="B2819" t="s">
        <v>96</v>
      </c>
      <c r="C2819" t="s">
        <v>930</v>
      </c>
      <c r="D2819" t="s">
        <v>930</v>
      </c>
      <c r="E2819" t="s">
        <v>930</v>
      </c>
      <c r="F2819" t="s">
        <v>930</v>
      </c>
      <c r="G2819" t="s">
        <v>929</v>
      </c>
      <c r="H2819" t="s">
        <v>929</v>
      </c>
      <c r="I2819" t="s">
        <v>929</v>
      </c>
      <c r="J2819" t="s">
        <v>929</v>
      </c>
      <c r="K2819" t="s">
        <v>929</v>
      </c>
      <c r="L2819" t="s">
        <v>929</v>
      </c>
      <c r="M2819" t="s">
        <v>929</v>
      </c>
      <c r="N2819" t="s">
        <v>929</v>
      </c>
    </row>
    <row r="2820" spans="1:14">
      <c r="A2820">
        <v>804255</v>
      </c>
      <c r="B2820" t="s">
        <v>96</v>
      </c>
      <c r="C2820" t="s">
        <v>930</v>
      </c>
      <c r="D2820" t="s">
        <v>929</v>
      </c>
      <c r="E2820" t="s">
        <v>929</v>
      </c>
      <c r="F2820" t="s">
        <v>929</v>
      </c>
      <c r="G2820" t="s">
        <v>930</v>
      </c>
      <c r="H2820" t="s">
        <v>930</v>
      </c>
      <c r="I2820" t="s">
        <v>929</v>
      </c>
      <c r="J2820" t="s">
        <v>929</v>
      </c>
      <c r="K2820" t="s">
        <v>929</v>
      </c>
      <c r="L2820" t="s">
        <v>929</v>
      </c>
      <c r="M2820" t="s">
        <v>929</v>
      </c>
      <c r="N2820" t="s">
        <v>929</v>
      </c>
    </row>
    <row r="2821" spans="1:14">
      <c r="A2821">
        <v>804256</v>
      </c>
      <c r="B2821" t="s">
        <v>96</v>
      </c>
      <c r="C2821" t="s">
        <v>930</v>
      </c>
      <c r="D2821" t="s">
        <v>929</v>
      </c>
      <c r="E2821" t="s">
        <v>930</v>
      </c>
      <c r="F2821" t="s">
        <v>929</v>
      </c>
      <c r="G2821" t="s">
        <v>928</v>
      </c>
      <c r="H2821" t="s">
        <v>929</v>
      </c>
      <c r="I2821" t="s">
        <v>929</v>
      </c>
      <c r="J2821" t="s">
        <v>928</v>
      </c>
      <c r="K2821" t="s">
        <v>929</v>
      </c>
      <c r="L2821" t="s">
        <v>929</v>
      </c>
      <c r="M2821" t="s">
        <v>929</v>
      </c>
      <c r="N2821" t="s">
        <v>929</v>
      </c>
    </row>
    <row r="2822" spans="1:14">
      <c r="A2822">
        <v>804258</v>
      </c>
      <c r="B2822" t="s">
        <v>96</v>
      </c>
      <c r="C2822" t="s">
        <v>930</v>
      </c>
      <c r="D2822" t="s">
        <v>930</v>
      </c>
      <c r="E2822" t="s">
        <v>929</v>
      </c>
      <c r="F2822" t="s">
        <v>929</v>
      </c>
      <c r="G2822" t="s">
        <v>929</v>
      </c>
      <c r="H2822" t="s">
        <v>930</v>
      </c>
      <c r="I2822" t="s">
        <v>929</v>
      </c>
      <c r="J2822" t="s">
        <v>928</v>
      </c>
      <c r="K2822" t="s">
        <v>929</v>
      </c>
      <c r="L2822" t="s">
        <v>928</v>
      </c>
      <c r="M2822" t="s">
        <v>928</v>
      </c>
      <c r="N2822" t="s">
        <v>929</v>
      </c>
    </row>
    <row r="2823" spans="1:14">
      <c r="A2823">
        <v>804259</v>
      </c>
      <c r="B2823" t="s">
        <v>96</v>
      </c>
      <c r="C2823" t="s">
        <v>928</v>
      </c>
      <c r="D2823" t="s">
        <v>929</v>
      </c>
      <c r="E2823" t="s">
        <v>930</v>
      </c>
      <c r="F2823" t="s">
        <v>930</v>
      </c>
      <c r="G2823" t="s">
        <v>930</v>
      </c>
      <c r="H2823" t="s">
        <v>930</v>
      </c>
      <c r="I2823" t="s">
        <v>928</v>
      </c>
      <c r="J2823" t="s">
        <v>929</v>
      </c>
      <c r="K2823" t="s">
        <v>928</v>
      </c>
      <c r="L2823" t="s">
        <v>928</v>
      </c>
      <c r="M2823" t="s">
        <v>928</v>
      </c>
      <c r="N2823" t="s">
        <v>929</v>
      </c>
    </row>
    <row r="2824" spans="1:14">
      <c r="A2824">
        <v>804260</v>
      </c>
      <c r="B2824" t="s">
        <v>96</v>
      </c>
      <c r="C2824" t="s">
        <v>928</v>
      </c>
      <c r="D2824" t="s">
        <v>928</v>
      </c>
      <c r="E2824" t="s">
        <v>928</v>
      </c>
      <c r="F2824" t="s">
        <v>929</v>
      </c>
      <c r="G2824" t="s">
        <v>929</v>
      </c>
      <c r="H2824" t="s">
        <v>930</v>
      </c>
      <c r="I2824" t="s">
        <v>929</v>
      </c>
      <c r="J2824" t="s">
        <v>929</v>
      </c>
      <c r="K2824" t="s">
        <v>929</v>
      </c>
      <c r="L2824" t="s">
        <v>928</v>
      </c>
      <c r="M2824" t="s">
        <v>928</v>
      </c>
      <c r="N2824" t="s">
        <v>930</v>
      </c>
    </row>
    <row r="2825" spans="1:14">
      <c r="A2825">
        <v>804261</v>
      </c>
      <c r="B2825" t="s">
        <v>96</v>
      </c>
      <c r="C2825" t="s">
        <v>930</v>
      </c>
      <c r="D2825" t="s">
        <v>929</v>
      </c>
      <c r="E2825" t="s">
        <v>929</v>
      </c>
      <c r="F2825" t="s">
        <v>930</v>
      </c>
      <c r="G2825" t="s">
        <v>929</v>
      </c>
      <c r="H2825" t="s">
        <v>930</v>
      </c>
      <c r="I2825" t="s">
        <v>929</v>
      </c>
      <c r="J2825" t="s">
        <v>929</v>
      </c>
      <c r="K2825" t="s">
        <v>929</v>
      </c>
      <c r="L2825" t="s">
        <v>929</v>
      </c>
      <c r="M2825" t="s">
        <v>929</v>
      </c>
      <c r="N2825" t="s">
        <v>929</v>
      </c>
    </row>
    <row r="2826" spans="1:14">
      <c r="A2826">
        <v>804262</v>
      </c>
      <c r="B2826" t="s">
        <v>96</v>
      </c>
      <c r="C2826" t="s">
        <v>930</v>
      </c>
      <c r="D2826" t="s">
        <v>930</v>
      </c>
      <c r="E2826" t="s">
        <v>929</v>
      </c>
      <c r="F2826" t="s">
        <v>929</v>
      </c>
      <c r="G2826" t="s">
        <v>930</v>
      </c>
      <c r="H2826" t="s">
        <v>930</v>
      </c>
      <c r="I2826" t="s">
        <v>930</v>
      </c>
      <c r="J2826" t="s">
        <v>930</v>
      </c>
      <c r="K2826" t="s">
        <v>930</v>
      </c>
      <c r="L2826" t="s">
        <v>929</v>
      </c>
      <c r="M2826" t="s">
        <v>929</v>
      </c>
      <c r="N2826" t="s">
        <v>929</v>
      </c>
    </row>
    <row r="2827" spans="1:14">
      <c r="A2827">
        <v>804263</v>
      </c>
      <c r="B2827" t="s">
        <v>96</v>
      </c>
      <c r="C2827" t="s">
        <v>930</v>
      </c>
      <c r="D2827" t="s">
        <v>930</v>
      </c>
      <c r="E2827" t="s">
        <v>929</v>
      </c>
      <c r="F2827" t="s">
        <v>928</v>
      </c>
      <c r="G2827" t="s">
        <v>929</v>
      </c>
      <c r="H2827" t="s">
        <v>928</v>
      </c>
      <c r="I2827" t="s">
        <v>929</v>
      </c>
      <c r="J2827" t="s">
        <v>928</v>
      </c>
      <c r="K2827" t="s">
        <v>928</v>
      </c>
      <c r="L2827" t="s">
        <v>929</v>
      </c>
      <c r="M2827" t="s">
        <v>928</v>
      </c>
      <c r="N2827" t="s">
        <v>929</v>
      </c>
    </row>
    <row r="2828" spans="1:14">
      <c r="A2828">
        <v>804264</v>
      </c>
      <c r="B2828" t="s">
        <v>96</v>
      </c>
      <c r="C2828" t="s">
        <v>929</v>
      </c>
      <c r="D2828" t="s">
        <v>928</v>
      </c>
      <c r="E2828" t="s">
        <v>929</v>
      </c>
      <c r="F2828" t="s">
        <v>930</v>
      </c>
      <c r="G2828" t="s">
        <v>929</v>
      </c>
      <c r="H2828" t="s">
        <v>929</v>
      </c>
      <c r="I2828" t="s">
        <v>929</v>
      </c>
      <c r="J2828" t="s">
        <v>929</v>
      </c>
      <c r="K2828" t="s">
        <v>929</v>
      </c>
      <c r="L2828" t="s">
        <v>929</v>
      </c>
      <c r="M2828" t="s">
        <v>929</v>
      </c>
      <c r="N2828" t="s">
        <v>929</v>
      </c>
    </row>
    <row r="2829" spans="1:14">
      <c r="A2829">
        <v>804266</v>
      </c>
      <c r="B2829" t="s">
        <v>96</v>
      </c>
      <c r="C2829" t="s">
        <v>928</v>
      </c>
      <c r="D2829" t="s">
        <v>930</v>
      </c>
      <c r="E2829" t="s">
        <v>929</v>
      </c>
      <c r="F2829" t="s">
        <v>930</v>
      </c>
      <c r="G2829" t="s">
        <v>930</v>
      </c>
      <c r="H2829" t="s">
        <v>928</v>
      </c>
      <c r="I2829" t="s">
        <v>928</v>
      </c>
      <c r="J2829" t="s">
        <v>929</v>
      </c>
      <c r="K2829" t="s">
        <v>929</v>
      </c>
      <c r="L2829" t="s">
        <v>928</v>
      </c>
      <c r="M2829" t="s">
        <v>929</v>
      </c>
      <c r="N2829" t="s">
        <v>928</v>
      </c>
    </row>
    <row r="2830" spans="1:14">
      <c r="A2830">
        <v>804267</v>
      </c>
      <c r="B2830" t="s">
        <v>96</v>
      </c>
      <c r="C2830" t="s">
        <v>928</v>
      </c>
      <c r="D2830" t="s">
        <v>928</v>
      </c>
      <c r="E2830" t="s">
        <v>930</v>
      </c>
      <c r="F2830" t="s">
        <v>928</v>
      </c>
      <c r="G2830" t="s">
        <v>928</v>
      </c>
      <c r="H2830" t="s">
        <v>928</v>
      </c>
      <c r="I2830" t="s">
        <v>929</v>
      </c>
      <c r="J2830" t="s">
        <v>929</v>
      </c>
      <c r="K2830" t="s">
        <v>930</v>
      </c>
      <c r="L2830" t="s">
        <v>929</v>
      </c>
      <c r="M2830" t="s">
        <v>929</v>
      </c>
      <c r="N2830" t="s">
        <v>928</v>
      </c>
    </row>
    <row r="2831" spans="1:14">
      <c r="A2831">
        <v>804268</v>
      </c>
      <c r="B2831" t="s">
        <v>96</v>
      </c>
      <c r="C2831" t="s">
        <v>930</v>
      </c>
      <c r="D2831" t="s">
        <v>929</v>
      </c>
      <c r="E2831" t="s">
        <v>930</v>
      </c>
      <c r="F2831" t="s">
        <v>928</v>
      </c>
      <c r="G2831" t="s">
        <v>930</v>
      </c>
      <c r="H2831" t="s">
        <v>929</v>
      </c>
      <c r="I2831" t="s">
        <v>928</v>
      </c>
      <c r="J2831" t="s">
        <v>929</v>
      </c>
      <c r="K2831" t="s">
        <v>929</v>
      </c>
      <c r="L2831" t="s">
        <v>929</v>
      </c>
      <c r="M2831" t="s">
        <v>929</v>
      </c>
      <c r="N2831" t="s">
        <v>928</v>
      </c>
    </row>
    <row r="2832" spans="1:14">
      <c r="A2832">
        <v>804271</v>
      </c>
      <c r="B2832" t="s">
        <v>96</v>
      </c>
      <c r="C2832" t="s">
        <v>930</v>
      </c>
      <c r="D2832" t="s">
        <v>929</v>
      </c>
      <c r="E2832" t="s">
        <v>930</v>
      </c>
      <c r="F2832" t="s">
        <v>929</v>
      </c>
      <c r="G2832" t="s">
        <v>930</v>
      </c>
      <c r="H2832" t="s">
        <v>930</v>
      </c>
      <c r="I2832" t="s">
        <v>929</v>
      </c>
      <c r="J2832" t="s">
        <v>929</v>
      </c>
      <c r="K2832" t="s">
        <v>929</v>
      </c>
      <c r="L2832" t="s">
        <v>929</v>
      </c>
      <c r="M2832" t="s">
        <v>929</v>
      </c>
      <c r="N2832" t="s">
        <v>929</v>
      </c>
    </row>
    <row r="2833" spans="1:14">
      <c r="A2833">
        <v>804273</v>
      </c>
      <c r="B2833" t="s">
        <v>96</v>
      </c>
      <c r="C2833" t="s">
        <v>929</v>
      </c>
      <c r="D2833" t="s">
        <v>929</v>
      </c>
      <c r="E2833" t="s">
        <v>930</v>
      </c>
      <c r="F2833" t="s">
        <v>929</v>
      </c>
      <c r="G2833" t="s">
        <v>929</v>
      </c>
      <c r="H2833" t="s">
        <v>929</v>
      </c>
      <c r="I2833" t="s">
        <v>929</v>
      </c>
      <c r="J2833" t="s">
        <v>929</v>
      </c>
      <c r="K2833" t="s">
        <v>929</v>
      </c>
      <c r="L2833" t="s">
        <v>929</v>
      </c>
      <c r="M2833" t="s">
        <v>929</v>
      </c>
      <c r="N2833" t="s">
        <v>929</v>
      </c>
    </row>
    <row r="2834" spans="1:14">
      <c r="A2834">
        <v>804274</v>
      </c>
      <c r="B2834" t="s">
        <v>96</v>
      </c>
      <c r="C2834" t="s">
        <v>930</v>
      </c>
      <c r="D2834" t="s">
        <v>930</v>
      </c>
      <c r="E2834" t="s">
        <v>929</v>
      </c>
      <c r="F2834" t="s">
        <v>928</v>
      </c>
      <c r="G2834" t="s">
        <v>928</v>
      </c>
      <c r="H2834" t="s">
        <v>928</v>
      </c>
      <c r="I2834" t="s">
        <v>928</v>
      </c>
      <c r="J2834" t="s">
        <v>929</v>
      </c>
      <c r="K2834" t="s">
        <v>929</v>
      </c>
      <c r="L2834" t="s">
        <v>929</v>
      </c>
      <c r="M2834" t="s">
        <v>929</v>
      </c>
      <c r="N2834" t="s">
        <v>929</v>
      </c>
    </row>
    <row r="2835" spans="1:14">
      <c r="A2835">
        <v>804275</v>
      </c>
      <c r="B2835" t="s">
        <v>96</v>
      </c>
      <c r="C2835" t="s">
        <v>928</v>
      </c>
      <c r="D2835" t="s">
        <v>928</v>
      </c>
      <c r="E2835" t="s">
        <v>928</v>
      </c>
      <c r="F2835" t="s">
        <v>928</v>
      </c>
      <c r="G2835" t="s">
        <v>928</v>
      </c>
      <c r="H2835" t="s">
        <v>928</v>
      </c>
      <c r="I2835" t="s">
        <v>928</v>
      </c>
      <c r="J2835" t="s">
        <v>929</v>
      </c>
      <c r="K2835" t="s">
        <v>929</v>
      </c>
      <c r="L2835" t="s">
        <v>928</v>
      </c>
      <c r="M2835" t="s">
        <v>929</v>
      </c>
      <c r="N2835" t="s">
        <v>929</v>
      </c>
    </row>
    <row r="2836" spans="1:14">
      <c r="A2836">
        <v>804277</v>
      </c>
      <c r="B2836" t="s">
        <v>96</v>
      </c>
      <c r="C2836" t="s">
        <v>930</v>
      </c>
      <c r="D2836" t="s">
        <v>929</v>
      </c>
      <c r="E2836" t="s">
        <v>930</v>
      </c>
      <c r="F2836" t="s">
        <v>930</v>
      </c>
      <c r="G2836" t="s">
        <v>929</v>
      </c>
      <c r="H2836" t="s">
        <v>929</v>
      </c>
      <c r="I2836" t="s">
        <v>929</v>
      </c>
      <c r="J2836" t="s">
        <v>929</v>
      </c>
      <c r="K2836" t="s">
        <v>929</v>
      </c>
      <c r="L2836" t="s">
        <v>929</v>
      </c>
      <c r="M2836" t="s">
        <v>929</v>
      </c>
      <c r="N2836" t="s">
        <v>929</v>
      </c>
    </row>
    <row r="2837" spans="1:14">
      <c r="A2837">
        <v>804278</v>
      </c>
      <c r="B2837" t="s">
        <v>96</v>
      </c>
      <c r="C2837" t="s">
        <v>930</v>
      </c>
      <c r="D2837" t="s">
        <v>929</v>
      </c>
      <c r="E2837" t="s">
        <v>929</v>
      </c>
      <c r="F2837" t="s">
        <v>930</v>
      </c>
      <c r="G2837" t="s">
        <v>929</v>
      </c>
      <c r="H2837" t="s">
        <v>929</v>
      </c>
      <c r="I2837" t="s">
        <v>929</v>
      </c>
      <c r="J2837" t="s">
        <v>929</v>
      </c>
      <c r="K2837" t="s">
        <v>929</v>
      </c>
      <c r="L2837" t="s">
        <v>929</v>
      </c>
      <c r="M2837" t="s">
        <v>929</v>
      </c>
      <c r="N2837" t="s">
        <v>929</v>
      </c>
    </row>
    <row r="2838" spans="1:14">
      <c r="A2838">
        <v>804279</v>
      </c>
      <c r="B2838" t="s">
        <v>96</v>
      </c>
      <c r="C2838" t="s">
        <v>928</v>
      </c>
      <c r="D2838" t="s">
        <v>929</v>
      </c>
      <c r="E2838" t="s">
        <v>928</v>
      </c>
      <c r="F2838" t="s">
        <v>930</v>
      </c>
      <c r="G2838" t="s">
        <v>930</v>
      </c>
      <c r="H2838" t="s">
        <v>929</v>
      </c>
      <c r="I2838" t="s">
        <v>928</v>
      </c>
      <c r="J2838" t="s">
        <v>928</v>
      </c>
      <c r="K2838" t="s">
        <v>929</v>
      </c>
      <c r="L2838" t="s">
        <v>929</v>
      </c>
      <c r="M2838" t="s">
        <v>929</v>
      </c>
      <c r="N2838" t="s">
        <v>928</v>
      </c>
    </row>
    <row r="2839" spans="1:14">
      <c r="A2839">
        <v>804280</v>
      </c>
      <c r="B2839" t="s">
        <v>96</v>
      </c>
      <c r="C2839" t="s">
        <v>929</v>
      </c>
      <c r="D2839" t="s">
        <v>928</v>
      </c>
      <c r="E2839" t="s">
        <v>930</v>
      </c>
      <c r="F2839" t="s">
        <v>930</v>
      </c>
      <c r="G2839" t="s">
        <v>930</v>
      </c>
      <c r="H2839" t="s">
        <v>929</v>
      </c>
      <c r="I2839" t="s">
        <v>928</v>
      </c>
      <c r="J2839" t="s">
        <v>928</v>
      </c>
      <c r="K2839" t="s">
        <v>929</v>
      </c>
      <c r="L2839" t="s">
        <v>929</v>
      </c>
      <c r="M2839" t="s">
        <v>928</v>
      </c>
      <c r="N2839" t="s">
        <v>929</v>
      </c>
    </row>
    <row r="2840" spans="1:14">
      <c r="A2840">
        <v>804282</v>
      </c>
      <c r="B2840" t="s">
        <v>96</v>
      </c>
      <c r="C2840" t="s">
        <v>930</v>
      </c>
      <c r="D2840" t="s">
        <v>929</v>
      </c>
      <c r="E2840" t="s">
        <v>929</v>
      </c>
      <c r="F2840" t="s">
        <v>929</v>
      </c>
      <c r="G2840" t="s">
        <v>929</v>
      </c>
      <c r="H2840" t="s">
        <v>930</v>
      </c>
      <c r="I2840" t="s">
        <v>929</v>
      </c>
      <c r="J2840" t="s">
        <v>929</v>
      </c>
      <c r="K2840" t="s">
        <v>929</v>
      </c>
      <c r="L2840" t="s">
        <v>929</v>
      </c>
      <c r="M2840" t="s">
        <v>929</v>
      </c>
      <c r="N2840" t="s">
        <v>929</v>
      </c>
    </row>
    <row r="2841" spans="1:14">
      <c r="A2841">
        <v>804283</v>
      </c>
      <c r="B2841" t="s">
        <v>96</v>
      </c>
      <c r="C2841" t="s">
        <v>930</v>
      </c>
      <c r="D2841" t="s">
        <v>928</v>
      </c>
      <c r="E2841" t="s">
        <v>929</v>
      </c>
      <c r="F2841" t="s">
        <v>928</v>
      </c>
      <c r="G2841" t="s">
        <v>928</v>
      </c>
      <c r="H2841" t="s">
        <v>928</v>
      </c>
      <c r="I2841" t="s">
        <v>929</v>
      </c>
      <c r="J2841" t="s">
        <v>928</v>
      </c>
      <c r="K2841" t="s">
        <v>929</v>
      </c>
      <c r="L2841" t="s">
        <v>929</v>
      </c>
      <c r="M2841" t="s">
        <v>928</v>
      </c>
      <c r="N2841" t="s">
        <v>929</v>
      </c>
    </row>
    <row r="2842" spans="1:14">
      <c r="A2842">
        <v>804284</v>
      </c>
      <c r="B2842" t="s">
        <v>96</v>
      </c>
      <c r="C2842" t="s">
        <v>928</v>
      </c>
      <c r="D2842" t="s">
        <v>928</v>
      </c>
      <c r="E2842" t="s">
        <v>930</v>
      </c>
      <c r="F2842" t="s">
        <v>928</v>
      </c>
      <c r="G2842" t="s">
        <v>930</v>
      </c>
      <c r="H2842" t="s">
        <v>928</v>
      </c>
      <c r="I2842" t="s">
        <v>930</v>
      </c>
      <c r="J2842" t="s">
        <v>928</v>
      </c>
      <c r="K2842" t="s">
        <v>929</v>
      </c>
      <c r="L2842" t="s">
        <v>930</v>
      </c>
      <c r="M2842" t="s">
        <v>928</v>
      </c>
      <c r="N2842" t="s">
        <v>929</v>
      </c>
    </row>
    <row r="2843" spans="1:14">
      <c r="A2843">
        <v>804285</v>
      </c>
      <c r="B2843" t="s">
        <v>96</v>
      </c>
      <c r="C2843" t="s">
        <v>930</v>
      </c>
      <c r="D2843" t="s">
        <v>930</v>
      </c>
      <c r="E2843" t="s">
        <v>929</v>
      </c>
      <c r="F2843" t="s">
        <v>929</v>
      </c>
      <c r="G2843" t="s">
        <v>930</v>
      </c>
      <c r="H2843" t="s">
        <v>930</v>
      </c>
      <c r="I2843" t="s">
        <v>929</v>
      </c>
      <c r="J2843" t="s">
        <v>929</v>
      </c>
      <c r="K2843" t="s">
        <v>929</v>
      </c>
      <c r="L2843" t="s">
        <v>929</v>
      </c>
      <c r="M2843" t="s">
        <v>929</v>
      </c>
      <c r="N2843" t="s">
        <v>929</v>
      </c>
    </row>
    <row r="2844" spans="1:14">
      <c r="A2844">
        <v>804286</v>
      </c>
      <c r="B2844" t="s">
        <v>96</v>
      </c>
      <c r="C2844" t="s">
        <v>930</v>
      </c>
      <c r="D2844" t="s">
        <v>929</v>
      </c>
      <c r="E2844" t="s">
        <v>930</v>
      </c>
      <c r="F2844" t="s">
        <v>929</v>
      </c>
      <c r="G2844" t="s">
        <v>930</v>
      </c>
      <c r="H2844" t="s">
        <v>929</v>
      </c>
      <c r="I2844" t="s">
        <v>929</v>
      </c>
      <c r="J2844" t="s">
        <v>929</v>
      </c>
      <c r="K2844" t="s">
        <v>929</v>
      </c>
      <c r="L2844" t="s">
        <v>929</v>
      </c>
      <c r="M2844" t="s">
        <v>929</v>
      </c>
      <c r="N2844" t="s">
        <v>929</v>
      </c>
    </row>
    <row r="2845" spans="1:14">
      <c r="A2845">
        <v>804287</v>
      </c>
      <c r="B2845" t="s">
        <v>96</v>
      </c>
      <c r="C2845" t="s">
        <v>930</v>
      </c>
      <c r="D2845" t="s">
        <v>930</v>
      </c>
      <c r="E2845" t="s">
        <v>929</v>
      </c>
      <c r="F2845" t="s">
        <v>929</v>
      </c>
      <c r="G2845" t="s">
        <v>930</v>
      </c>
      <c r="H2845" t="s">
        <v>930</v>
      </c>
      <c r="I2845" t="s">
        <v>929</v>
      </c>
      <c r="J2845" t="s">
        <v>929</v>
      </c>
      <c r="K2845" t="s">
        <v>929</v>
      </c>
      <c r="L2845" t="s">
        <v>929</v>
      </c>
      <c r="M2845" t="s">
        <v>929</v>
      </c>
      <c r="N2845" t="s">
        <v>929</v>
      </c>
    </row>
    <row r="2846" spans="1:14">
      <c r="A2846">
        <v>804289</v>
      </c>
      <c r="B2846" t="s">
        <v>96</v>
      </c>
      <c r="C2846" t="s">
        <v>930</v>
      </c>
      <c r="D2846" t="s">
        <v>930</v>
      </c>
      <c r="E2846" t="s">
        <v>929</v>
      </c>
      <c r="F2846" t="s">
        <v>928</v>
      </c>
      <c r="G2846" t="s">
        <v>929</v>
      </c>
      <c r="H2846" t="s">
        <v>929</v>
      </c>
      <c r="I2846" t="s">
        <v>928</v>
      </c>
      <c r="J2846" t="s">
        <v>928</v>
      </c>
      <c r="K2846" t="s">
        <v>929</v>
      </c>
      <c r="L2846" t="s">
        <v>929</v>
      </c>
      <c r="M2846" t="s">
        <v>928</v>
      </c>
      <c r="N2846" t="s">
        <v>929</v>
      </c>
    </row>
    <row r="2847" spans="1:14">
      <c r="A2847">
        <v>804291</v>
      </c>
      <c r="B2847" t="s">
        <v>96</v>
      </c>
      <c r="C2847" t="s">
        <v>930</v>
      </c>
      <c r="D2847" t="s">
        <v>929</v>
      </c>
      <c r="E2847" t="s">
        <v>929</v>
      </c>
      <c r="F2847" t="s">
        <v>929</v>
      </c>
      <c r="G2847" t="s">
        <v>929</v>
      </c>
      <c r="H2847" t="s">
        <v>929</v>
      </c>
      <c r="I2847" t="s">
        <v>929</v>
      </c>
      <c r="J2847" t="s">
        <v>929</v>
      </c>
      <c r="K2847" t="s">
        <v>929</v>
      </c>
      <c r="L2847" t="s">
        <v>929</v>
      </c>
      <c r="M2847" t="s">
        <v>929</v>
      </c>
      <c r="N2847" t="s">
        <v>929</v>
      </c>
    </row>
    <row r="2848" spans="1:14">
      <c r="A2848">
        <v>804292</v>
      </c>
      <c r="B2848" t="s">
        <v>96</v>
      </c>
      <c r="C2848" t="s">
        <v>930</v>
      </c>
      <c r="D2848" t="s">
        <v>929</v>
      </c>
      <c r="E2848" t="s">
        <v>929</v>
      </c>
      <c r="F2848" t="s">
        <v>930</v>
      </c>
      <c r="G2848" t="s">
        <v>930</v>
      </c>
      <c r="H2848" t="s">
        <v>929</v>
      </c>
      <c r="I2848" t="s">
        <v>929</v>
      </c>
      <c r="J2848" t="s">
        <v>929</v>
      </c>
      <c r="K2848" t="s">
        <v>929</v>
      </c>
      <c r="L2848" t="s">
        <v>929</v>
      </c>
      <c r="M2848" t="s">
        <v>929</v>
      </c>
      <c r="N2848" t="s">
        <v>929</v>
      </c>
    </row>
    <row r="2849" spans="1:14">
      <c r="A2849">
        <v>804293</v>
      </c>
      <c r="B2849" t="s">
        <v>96</v>
      </c>
      <c r="C2849" t="s">
        <v>930</v>
      </c>
      <c r="D2849" t="s">
        <v>929</v>
      </c>
      <c r="E2849" t="s">
        <v>930</v>
      </c>
      <c r="F2849" t="s">
        <v>929</v>
      </c>
      <c r="G2849" t="s">
        <v>929</v>
      </c>
      <c r="H2849" t="s">
        <v>929</v>
      </c>
      <c r="I2849" t="s">
        <v>929</v>
      </c>
      <c r="J2849" t="s">
        <v>929</v>
      </c>
      <c r="K2849" t="s">
        <v>929</v>
      </c>
      <c r="L2849" t="s">
        <v>929</v>
      </c>
      <c r="M2849" t="s">
        <v>929</v>
      </c>
      <c r="N2849" t="s">
        <v>929</v>
      </c>
    </row>
    <row r="2850" spans="1:14">
      <c r="A2850">
        <v>804294</v>
      </c>
      <c r="B2850" t="s">
        <v>96</v>
      </c>
      <c r="C2850" t="s">
        <v>928</v>
      </c>
      <c r="D2850" t="s">
        <v>928</v>
      </c>
      <c r="E2850" t="s">
        <v>929</v>
      </c>
      <c r="F2850" t="s">
        <v>930</v>
      </c>
      <c r="G2850" t="s">
        <v>930</v>
      </c>
      <c r="H2850" t="s">
        <v>929</v>
      </c>
      <c r="I2850" t="s">
        <v>929</v>
      </c>
      <c r="J2850" t="s">
        <v>929</v>
      </c>
      <c r="K2850" t="s">
        <v>929</v>
      </c>
      <c r="L2850" t="s">
        <v>929</v>
      </c>
      <c r="M2850" t="s">
        <v>929</v>
      </c>
      <c r="N2850" t="s">
        <v>929</v>
      </c>
    </row>
    <row r="2851" spans="1:14">
      <c r="A2851">
        <v>804295</v>
      </c>
      <c r="B2851" t="s">
        <v>96</v>
      </c>
      <c r="C2851" t="s">
        <v>930</v>
      </c>
      <c r="D2851" t="s">
        <v>929</v>
      </c>
      <c r="E2851" t="s">
        <v>929</v>
      </c>
      <c r="F2851" t="s">
        <v>930</v>
      </c>
      <c r="G2851" t="s">
        <v>930</v>
      </c>
      <c r="H2851" t="s">
        <v>929</v>
      </c>
      <c r="I2851" t="s">
        <v>929</v>
      </c>
      <c r="J2851" t="s">
        <v>929</v>
      </c>
      <c r="K2851" t="s">
        <v>929</v>
      </c>
      <c r="L2851" t="s">
        <v>929</v>
      </c>
      <c r="M2851" t="s">
        <v>929</v>
      </c>
      <c r="N2851" t="s">
        <v>929</v>
      </c>
    </row>
    <row r="2852" spans="1:14">
      <c r="A2852">
        <v>804296</v>
      </c>
      <c r="B2852" t="s">
        <v>96</v>
      </c>
      <c r="C2852" t="s">
        <v>930</v>
      </c>
      <c r="D2852" t="s">
        <v>929</v>
      </c>
      <c r="E2852" t="s">
        <v>929</v>
      </c>
      <c r="F2852" t="s">
        <v>929</v>
      </c>
      <c r="G2852" t="s">
        <v>929</v>
      </c>
      <c r="H2852" t="s">
        <v>930</v>
      </c>
      <c r="I2852" t="s">
        <v>928</v>
      </c>
      <c r="J2852" t="s">
        <v>929</v>
      </c>
      <c r="K2852" t="s">
        <v>929</v>
      </c>
      <c r="L2852" t="s">
        <v>929</v>
      </c>
      <c r="M2852" t="s">
        <v>928</v>
      </c>
      <c r="N2852" t="s">
        <v>929</v>
      </c>
    </row>
    <row r="2853" spans="1:14">
      <c r="A2853">
        <v>804297</v>
      </c>
      <c r="B2853" t="s">
        <v>96</v>
      </c>
      <c r="C2853" t="s">
        <v>930</v>
      </c>
      <c r="D2853" t="s">
        <v>928</v>
      </c>
      <c r="E2853" t="s">
        <v>929</v>
      </c>
      <c r="F2853" t="s">
        <v>930</v>
      </c>
      <c r="G2853" t="s">
        <v>929</v>
      </c>
      <c r="H2853" t="s">
        <v>929</v>
      </c>
      <c r="I2853" t="s">
        <v>929</v>
      </c>
      <c r="J2853" t="s">
        <v>929</v>
      </c>
      <c r="K2853" t="s">
        <v>930</v>
      </c>
      <c r="L2853" t="s">
        <v>930</v>
      </c>
      <c r="M2853" t="s">
        <v>930</v>
      </c>
      <c r="N2853" t="s">
        <v>930</v>
      </c>
    </row>
    <row r="2854" spans="1:14">
      <c r="A2854">
        <v>804299</v>
      </c>
      <c r="B2854" t="s">
        <v>96</v>
      </c>
      <c r="C2854" t="s">
        <v>929</v>
      </c>
      <c r="D2854" t="s">
        <v>929</v>
      </c>
      <c r="E2854" t="s">
        <v>930</v>
      </c>
      <c r="F2854" t="s">
        <v>929</v>
      </c>
      <c r="G2854" t="s">
        <v>929</v>
      </c>
      <c r="H2854" t="s">
        <v>930</v>
      </c>
      <c r="I2854" t="s">
        <v>929</v>
      </c>
      <c r="J2854" t="s">
        <v>929</v>
      </c>
      <c r="K2854" t="s">
        <v>930</v>
      </c>
      <c r="L2854" t="s">
        <v>930</v>
      </c>
      <c r="M2854" t="s">
        <v>929</v>
      </c>
      <c r="N2854" t="s">
        <v>929</v>
      </c>
    </row>
    <row r="2855" spans="1:14">
      <c r="A2855">
        <v>804300</v>
      </c>
      <c r="B2855" t="s">
        <v>96</v>
      </c>
      <c r="C2855" t="s">
        <v>928</v>
      </c>
      <c r="D2855" t="s">
        <v>928</v>
      </c>
      <c r="E2855" t="s">
        <v>928</v>
      </c>
      <c r="F2855" t="s">
        <v>928</v>
      </c>
      <c r="G2855" t="s">
        <v>930</v>
      </c>
      <c r="H2855" t="s">
        <v>929</v>
      </c>
      <c r="I2855" t="s">
        <v>928</v>
      </c>
      <c r="J2855" t="s">
        <v>929</v>
      </c>
      <c r="K2855" t="s">
        <v>929</v>
      </c>
      <c r="L2855" t="s">
        <v>928</v>
      </c>
      <c r="M2855" t="s">
        <v>929</v>
      </c>
      <c r="N2855" t="s">
        <v>929</v>
      </c>
    </row>
    <row r="2856" spans="1:14">
      <c r="A2856">
        <v>804301</v>
      </c>
      <c r="B2856" t="s">
        <v>96</v>
      </c>
      <c r="C2856" t="s">
        <v>928</v>
      </c>
      <c r="D2856" t="s">
        <v>928</v>
      </c>
      <c r="E2856" t="s">
        <v>930</v>
      </c>
      <c r="F2856" t="s">
        <v>929</v>
      </c>
      <c r="G2856" t="s">
        <v>930</v>
      </c>
      <c r="H2856" t="s">
        <v>929</v>
      </c>
      <c r="I2856" t="s">
        <v>929</v>
      </c>
      <c r="J2856" t="s">
        <v>929</v>
      </c>
      <c r="K2856" t="s">
        <v>929</v>
      </c>
      <c r="L2856" t="s">
        <v>928</v>
      </c>
      <c r="M2856" t="s">
        <v>928</v>
      </c>
      <c r="N2856" t="s">
        <v>929</v>
      </c>
    </row>
    <row r="2857" spans="1:14">
      <c r="A2857">
        <v>804302</v>
      </c>
      <c r="B2857" t="s">
        <v>96</v>
      </c>
      <c r="C2857" t="s">
        <v>929</v>
      </c>
      <c r="D2857" t="s">
        <v>930</v>
      </c>
      <c r="E2857" t="s">
        <v>929</v>
      </c>
      <c r="F2857" t="s">
        <v>930</v>
      </c>
      <c r="G2857" t="s">
        <v>929</v>
      </c>
      <c r="H2857" t="s">
        <v>929</v>
      </c>
      <c r="I2857" t="s">
        <v>929</v>
      </c>
      <c r="J2857" t="s">
        <v>929</v>
      </c>
      <c r="K2857" t="s">
        <v>929</v>
      </c>
      <c r="L2857" t="s">
        <v>929</v>
      </c>
      <c r="M2857" t="s">
        <v>929</v>
      </c>
      <c r="N2857" t="s">
        <v>929</v>
      </c>
    </row>
    <row r="2858" spans="1:14">
      <c r="A2858">
        <v>804304</v>
      </c>
      <c r="B2858" t="s">
        <v>96</v>
      </c>
      <c r="C2858" t="s">
        <v>930</v>
      </c>
      <c r="D2858" t="s">
        <v>929</v>
      </c>
      <c r="E2858" t="s">
        <v>929</v>
      </c>
      <c r="F2858" t="s">
        <v>929</v>
      </c>
      <c r="G2858" t="s">
        <v>930</v>
      </c>
      <c r="H2858" t="s">
        <v>930</v>
      </c>
      <c r="I2858" t="s">
        <v>929</v>
      </c>
      <c r="J2858" t="s">
        <v>929</v>
      </c>
      <c r="K2858" t="s">
        <v>929</v>
      </c>
      <c r="L2858" t="s">
        <v>929</v>
      </c>
      <c r="M2858" t="s">
        <v>929</v>
      </c>
      <c r="N2858" t="s">
        <v>929</v>
      </c>
    </row>
    <row r="2859" spans="1:14">
      <c r="A2859">
        <v>804306</v>
      </c>
      <c r="B2859" t="s">
        <v>96</v>
      </c>
      <c r="C2859" t="s">
        <v>928</v>
      </c>
      <c r="D2859" t="s">
        <v>928</v>
      </c>
      <c r="E2859" t="s">
        <v>929</v>
      </c>
      <c r="F2859" t="s">
        <v>929</v>
      </c>
      <c r="G2859" t="s">
        <v>930</v>
      </c>
      <c r="H2859" t="s">
        <v>929</v>
      </c>
      <c r="I2859" t="s">
        <v>929</v>
      </c>
      <c r="J2859" t="s">
        <v>929</v>
      </c>
      <c r="K2859" t="s">
        <v>929</v>
      </c>
      <c r="L2859" t="s">
        <v>929</v>
      </c>
      <c r="M2859" t="s">
        <v>929</v>
      </c>
      <c r="N2859" t="s">
        <v>929</v>
      </c>
    </row>
    <row r="2860" spans="1:14">
      <c r="A2860">
        <v>804307</v>
      </c>
      <c r="B2860" t="s">
        <v>96</v>
      </c>
      <c r="C2860" t="s">
        <v>930</v>
      </c>
      <c r="D2860" t="s">
        <v>930</v>
      </c>
      <c r="E2860" t="s">
        <v>929</v>
      </c>
      <c r="F2860" t="s">
        <v>929</v>
      </c>
      <c r="G2860" t="s">
        <v>928</v>
      </c>
      <c r="H2860" t="s">
        <v>928</v>
      </c>
      <c r="I2860" t="s">
        <v>929</v>
      </c>
      <c r="J2860" t="s">
        <v>928</v>
      </c>
      <c r="K2860" t="s">
        <v>929</v>
      </c>
      <c r="L2860" t="s">
        <v>929</v>
      </c>
      <c r="M2860" t="s">
        <v>928</v>
      </c>
      <c r="N2860" t="s">
        <v>929</v>
      </c>
    </row>
    <row r="2861" spans="1:14">
      <c r="A2861">
        <v>804308</v>
      </c>
      <c r="B2861" t="s">
        <v>96</v>
      </c>
      <c r="C2861" t="s">
        <v>930</v>
      </c>
      <c r="D2861" t="s">
        <v>930</v>
      </c>
      <c r="E2861" t="s">
        <v>929</v>
      </c>
      <c r="F2861" t="s">
        <v>929</v>
      </c>
      <c r="G2861" t="s">
        <v>929</v>
      </c>
      <c r="H2861" t="s">
        <v>929</v>
      </c>
      <c r="I2861" t="s">
        <v>929</v>
      </c>
      <c r="J2861" t="s">
        <v>929</v>
      </c>
      <c r="K2861" t="s">
        <v>929</v>
      </c>
      <c r="L2861" t="s">
        <v>929</v>
      </c>
      <c r="M2861" t="s">
        <v>929</v>
      </c>
      <c r="N2861" t="s">
        <v>929</v>
      </c>
    </row>
    <row r="2862" spans="1:14">
      <c r="A2862">
        <v>804309</v>
      </c>
      <c r="B2862" t="s">
        <v>96</v>
      </c>
      <c r="C2862" t="s">
        <v>930</v>
      </c>
      <c r="D2862" t="s">
        <v>928</v>
      </c>
      <c r="E2862" t="s">
        <v>930</v>
      </c>
      <c r="F2862" t="s">
        <v>928</v>
      </c>
      <c r="G2862" t="s">
        <v>928</v>
      </c>
      <c r="H2862" t="s">
        <v>930</v>
      </c>
      <c r="I2862" t="s">
        <v>929</v>
      </c>
      <c r="J2862" t="s">
        <v>929</v>
      </c>
      <c r="K2862" t="s">
        <v>929</v>
      </c>
      <c r="L2862" t="s">
        <v>930</v>
      </c>
      <c r="M2862" t="s">
        <v>929</v>
      </c>
      <c r="N2862" t="s">
        <v>929</v>
      </c>
    </row>
    <row r="2863" spans="1:14">
      <c r="A2863">
        <v>804311</v>
      </c>
      <c r="B2863" t="s">
        <v>96</v>
      </c>
      <c r="C2863" t="s">
        <v>930</v>
      </c>
      <c r="D2863" t="s">
        <v>929</v>
      </c>
      <c r="E2863" t="s">
        <v>929</v>
      </c>
      <c r="F2863" t="s">
        <v>930</v>
      </c>
      <c r="G2863" t="s">
        <v>929</v>
      </c>
      <c r="H2863" t="s">
        <v>929</v>
      </c>
      <c r="I2863" t="s">
        <v>929</v>
      </c>
      <c r="J2863" t="s">
        <v>929</v>
      </c>
      <c r="K2863" t="s">
        <v>929</v>
      </c>
      <c r="L2863" t="s">
        <v>929</v>
      </c>
      <c r="M2863" t="s">
        <v>929</v>
      </c>
      <c r="N2863" t="s">
        <v>929</v>
      </c>
    </row>
    <row r="2864" spans="1:14">
      <c r="A2864">
        <v>804313</v>
      </c>
      <c r="B2864" t="s">
        <v>96</v>
      </c>
      <c r="C2864" t="s">
        <v>930</v>
      </c>
      <c r="D2864" t="s">
        <v>930</v>
      </c>
      <c r="E2864" t="s">
        <v>929</v>
      </c>
      <c r="F2864" t="s">
        <v>930</v>
      </c>
      <c r="G2864" t="s">
        <v>930</v>
      </c>
      <c r="H2864" t="s">
        <v>929</v>
      </c>
      <c r="I2864" t="s">
        <v>929</v>
      </c>
      <c r="J2864" t="s">
        <v>929</v>
      </c>
      <c r="K2864" t="s">
        <v>929</v>
      </c>
      <c r="L2864" t="s">
        <v>929</v>
      </c>
      <c r="M2864" t="s">
        <v>929</v>
      </c>
      <c r="N2864" t="s">
        <v>929</v>
      </c>
    </row>
    <row r="2865" spans="1:14">
      <c r="A2865">
        <v>804314</v>
      </c>
      <c r="B2865" t="s">
        <v>96</v>
      </c>
      <c r="C2865" t="s">
        <v>930</v>
      </c>
      <c r="D2865" t="s">
        <v>929</v>
      </c>
      <c r="E2865" t="s">
        <v>929</v>
      </c>
      <c r="F2865" t="s">
        <v>930</v>
      </c>
      <c r="G2865" t="s">
        <v>929</v>
      </c>
      <c r="H2865" t="s">
        <v>930</v>
      </c>
      <c r="I2865" t="s">
        <v>929</v>
      </c>
      <c r="J2865" t="s">
        <v>929</v>
      </c>
      <c r="K2865" t="s">
        <v>929</v>
      </c>
      <c r="L2865" t="s">
        <v>929</v>
      </c>
      <c r="M2865" t="s">
        <v>928</v>
      </c>
      <c r="N2865" t="s">
        <v>928</v>
      </c>
    </row>
    <row r="2866" spans="1:14">
      <c r="A2866">
        <v>804315</v>
      </c>
      <c r="B2866" t="s">
        <v>96</v>
      </c>
      <c r="C2866" t="s">
        <v>928</v>
      </c>
      <c r="D2866" t="s">
        <v>930</v>
      </c>
      <c r="E2866" t="s">
        <v>928</v>
      </c>
      <c r="F2866" t="s">
        <v>928</v>
      </c>
      <c r="G2866" t="s">
        <v>929</v>
      </c>
      <c r="H2866" t="s">
        <v>928</v>
      </c>
      <c r="I2866" t="s">
        <v>930</v>
      </c>
      <c r="J2866" t="s">
        <v>928</v>
      </c>
      <c r="K2866" t="s">
        <v>930</v>
      </c>
      <c r="L2866" t="s">
        <v>929</v>
      </c>
      <c r="M2866" t="s">
        <v>930</v>
      </c>
      <c r="N2866" t="s">
        <v>928</v>
      </c>
    </row>
    <row r="2867" spans="1:14">
      <c r="A2867">
        <v>804316</v>
      </c>
      <c r="B2867" t="s">
        <v>96</v>
      </c>
      <c r="C2867" t="s">
        <v>928</v>
      </c>
      <c r="D2867" t="s">
        <v>929</v>
      </c>
      <c r="E2867" t="s">
        <v>930</v>
      </c>
      <c r="F2867" t="s">
        <v>928</v>
      </c>
      <c r="G2867" t="s">
        <v>928</v>
      </c>
      <c r="H2867" t="s">
        <v>930</v>
      </c>
      <c r="I2867" t="s">
        <v>929</v>
      </c>
      <c r="J2867" t="s">
        <v>929</v>
      </c>
      <c r="K2867" t="s">
        <v>929</v>
      </c>
      <c r="L2867" t="s">
        <v>928</v>
      </c>
      <c r="M2867" t="s">
        <v>929</v>
      </c>
      <c r="N2867" t="s">
        <v>928</v>
      </c>
    </row>
    <row r="2868" spans="1:14">
      <c r="A2868">
        <v>804317</v>
      </c>
      <c r="B2868" t="s">
        <v>96</v>
      </c>
      <c r="C2868" t="s">
        <v>930</v>
      </c>
      <c r="D2868" t="s">
        <v>930</v>
      </c>
      <c r="E2868" t="s">
        <v>930</v>
      </c>
      <c r="F2868" t="s">
        <v>930</v>
      </c>
      <c r="G2868" t="s">
        <v>929</v>
      </c>
      <c r="H2868" t="s">
        <v>929</v>
      </c>
      <c r="I2868" t="s">
        <v>929</v>
      </c>
      <c r="J2868" t="s">
        <v>929</v>
      </c>
      <c r="K2868" t="s">
        <v>929</v>
      </c>
      <c r="L2868" t="s">
        <v>929</v>
      </c>
      <c r="M2868" t="s">
        <v>929</v>
      </c>
      <c r="N2868" t="s">
        <v>929</v>
      </c>
    </row>
    <row r="2869" spans="1:14">
      <c r="A2869">
        <v>804318</v>
      </c>
      <c r="B2869" t="s">
        <v>96</v>
      </c>
      <c r="C2869" t="s">
        <v>930</v>
      </c>
      <c r="D2869" t="s">
        <v>930</v>
      </c>
      <c r="E2869" t="s">
        <v>929</v>
      </c>
      <c r="F2869" t="s">
        <v>930</v>
      </c>
      <c r="G2869" t="s">
        <v>929</v>
      </c>
      <c r="H2869" t="s">
        <v>929</v>
      </c>
      <c r="I2869" t="s">
        <v>929</v>
      </c>
      <c r="J2869" t="s">
        <v>929</v>
      </c>
      <c r="K2869" t="s">
        <v>929</v>
      </c>
      <c r="L2869" t="s">
        <v>929</v>
      </c>
      <c r="M2869" t="s">
        <v>929</v>
      </c>
      <c r="N2869" t="s">
        <v>929</v>
      </c>
    </row>
    <row r="2870" spans="1:14">
      <c r="A2870">
        <v>804319</v>
      </c>
      <c r="B2870" t="s">
        <v>96</v>
      </c>
      <c r="C2870" t="s">
        <v>930</v>
      </c>
      <c r="D2870" t="s">
        <v>930</v>
      </c>
      <c r="E2870" t="s">
        <v>929</v>
      </c>
      <c r="F2870" t="s">
        <v>930</v>
      </c>
      <c r="G2870" t="s">
        <v>929</v>
      </c>
      <c r="H2870" t="s">
        <v>929</v>
      </c>
      <c r="I2870" t="s">
        <v>929</v>
      </c>
      <c r="J2870" t="s">
        <v>929</v>
      </c>
      <c r="K2870" t="s">
        <v>929</v>
      </c>
      <c r="L2870" t="s">
        <v>929</v>
      </c>
      <c r="M2870" t="s">
        <v>929</v>
      </c>
      <c r="N2870" t="s">
        <v>929</v>
      </c>
    </row>
    <row r="2871" spans="1:14">
      <c r="A2871">
        <v>804321</v>
      </c>
      <c r="B2871" t="s">
        <v>96</v>
      </c>
      <c r="C2871" t="s">
        <v>930</v>
      </c>
      <c r="D2871" t="s">
        <v>930</v>
      </c>
      <c r="E2871" t="s">
        <v>930</v>
      </c>
      <c r="F2871" t="s">
        <v>930</v>
      </c>
      <c r="G2871" t="s">
        <v>929</v>
      </c>
      <c r="H2871" t="s">
        <v>929</v>
      </c>
      <c r="I2871" t="s">
        <v>928</v>
      </c>
      <c r="J2871" t="s">
        <v>929</v>
      </c>
      <c r="K2871" t="s">
        <v>928</v>
      </c>
      <c r="L2871" t="s">
        <v>929</v>
      </c>
      <c r="M2871" t="s">
        <v>929</v>
      </c>
      <c r="N2871" t="s">
        <v>929</v>
      </c>
    </row>
    <row r="2872" spans="1:14">
      <c r="A2872">
        <v>804322</v>
      </c>
      <c r="B2872" t="s">
        <v>96</v>
      </c>
      <c r="C2872" t="s">
        <v>930</v>
      </c>
      <c r="D2872" t="s">
        <v>929</v>
      </c>
      <c r="E2872" t="s">
        <v>929</v>
      </c>
      <c r="F2872" t="s">
        <v>929</v>
      </c>
      <c r="G2872" t="s">
        <v>929</v>
      </c>
      <c r="H2872" t="s">
        <v>930</v>
      </c>
      <c r="I2872" t="s">
        <v>929</v>
      </c>
      <c r="J2872" t="s">
        <v>929</v>
      </c>
      <c r="K2872" t="s">
        <v>929</v>
      </c>
      <c r="L2872" t="s">
        <v>930</v>
      </c>
      <c r="M2872" t="s">
        <v>930</v>
      </c>
      <c r="N2872" t="s">
        <v>929</v>
      </c>
    </row>
    <row r="2873" spans="1:14">
      <c r="A2873">
        <v>804324</v>
      </c>
      <c r="B2873" t="s">
        <v>96</v>
      </c>
      <c r="C2873" t="s">
        <v>930</v>
      </c>
      <c r="D2873" t="s">
        <v>930</v>
      </c>
      <c r="E2873" t="s">
        <v>929</v>
      </c>
      <c r="F2873" t="s">
        <v>929</v>
      </c>
      <c r="G2873" t="s">
        <v>930</v>
      </c>
      <c r="H2873" t="s">
        <v>929</v>
      </c>
      <c r="I2873" t="s">
        <v>929</v>
      </c>
      <c r="J2873" t="s">
        <v>929</v>
      </c>
      <c r="K2873" t="s">
        <v>929</v>
      </c>
      <c r="L2873" t="s">
        <v>929</v>
      </c>
      <c r="M2873" t="s">
        <v>929</v>
      </c>
      <c r="N2873" t="s">
        <v>929</v>
      </c>
    </row>
    <row r="2874" spans="1:14">
      <c r="A2874">
        <v>804325</v>
      </c>
      <c r="B2874" t="s">
        <v>96</v>
      </c>
      <c r="C2874" t="s">
        <v>930</v>
      </c>
      <c r="D2874" t="s">
        <v>930</v>
      </c>
      <c r="E2874" t="s">
        <v>929</v>
      </c>
      <c r="F2874" t="s">
        <v>929</v>
      </c>
      <c r="G2874" t="s">
        <v>930</v>
      </c>
      <c r="H2874" t="s">
        <v>929</v>
      </c>
      <c r="I2874" t="s">
        <v>929</v>
      </c>
      <c r="J2874" t="s">
        <v>929</v>
      </c>
      <c r="K2874" t="s">
        <v>929</v>
      </c>
      <c r="L2874" t="s">
        <v>929</v>
      </c>
      <c r="M2874" t="s">
        <v>929</v>
      </c>
      <c r="N2874" t="s">
        <v>929</v>
      </c>
    </row>
    <row r="2875" spans="1:14">
      <c r="A2875">
        <v>804327</v>
      </c>
      <c r="B2875" t="s">
        <v>96</v>
      </c>
      <c r="C2875" t="s">
        <v>930</v>
      </c>
      <c r="D2875" t="s">
        <v>930</v>
      </c>
      <c r="E2875" t="s">
        <v>929</v>
      </c>
      <c r="F2875" t="s">
        <v>929</v>
      </c>
      <c r="G2875" t="s">
        <v>930</v>
      </c>
      <c r="H2875" t="s">
        <v>929</v>
      </c>
      <c r="I2875" t="s">
        <v>929</v>
      </c>
      <c r="J2875" t="s">
        <v>929</v>
      </c>
      <c r="K2875" t="s">
        <v>929</v>
      </c>
      <c r="L2875" t="s">
        <v>929</v>
      </c>
      <c r="M2875" t="s">
        <v>929</v>
      </c>
      <c r="N2875" t="s">
        <v>929</v>
      </c>
    </row>
    <row r="2876" spans="1:14">
      <c r="A2876">
        <v>804328</v>
      </c>
      <c r="B2876" t="s">
        <v>96</v>
      </c>
      <c r="C2876" t="s">
        <v>930</v>
      </c>
      <c r="D2876" t="s">
        <v>930</v>
      </c>
      <c r="E2876" t="s">
        <v>929</v>
      </c>
      <c r="F2876" t="s">
        <v>929</v>
      </c>
      <c r="G2876" t="s">
        <v>930</v>
      </c>
      <c r="H2876" t="s">
        <v>930</v>
      </c>
      <c r="I2876" t="s">
        <v>929</v>
      </c>
      <c r="J2876" t="s">
        <v>929</v>
      </c>
      <c r="K2876" t="s">
        <v>929</v>
      </c>
      <c r="L2876" t="s">
        <v>929</v>
      </c>
      <c r="M2876" t="s">
        <v>929</v>
      </c>
      <c r="N2876" t="s">
        <v>929</v>
      </c>
    </row>
    <row r="2877" spans="1:14">
      <c r="A2877">
        <v>804330</v>
      </c>
      <c r="B2877" t="s">
        <v>96</v>
      </c>
      <c r="C2877" t="s">
        <v>929</v>
      </c>
      <c r="D2877" t="s">
        <v>929</v>
      </c>
      <c r="E2877" t="s">
        <v>929</v>
      </c>
      <c r="F2877" t="s">
        <v>929</v>
      </c>
      <c r="G2877" t="s">
        <v>929</v>
      </c>
      <c r="H2877" t="s">
        <v>929</v>
      </c>
      <c r="I2877" t="s">
        <v>929</v>
      </c>
      <c r="J2877" t="s">
        <v>929</v>
      </c>
      <c r="K2877" t="s">
        <v>929</v>
      </c>
      <c r="L2877" t="s">
        <v>930</v>
      </c>
      <c r="M2877" t="s">
        <v>929</v>
      </c>
      <c r="N2877" t="s">
        <v>929</v>
      </c>
    </row>
    <row r="2878" spans="1:14">
      <c r="A2878">
        <v>804331</v>
      </c>
      <c r="B2878" t="s">
        <v>96</v>
      </c>
      <c r="C2878" t="s">
        <v>928</v>
      </c>
      <c r="D2878" t="s">
        <v>930</v>
      </c>
      <c r="E2878" t="s">
        <v>930</v>
      </c>
      <c r="F2878" t="s">
        <v>930</v>
      </c>
      <c r="G2878" t="s">
        <v>929</v>
      </c>
      <c r="H2878" t="s">
        <v>929</v>
      </c>
      <c r="I2878" t="s">
        <v>928</v>
      </c>
      <c r="J2878" t="s">
        <v>929</v>
      </c>
      <c r="K2878" t="s">
        <v>929</v>
      </c>
      <c r="L2878" t="s">
        <v>929</v>
      </c>
      <c r="M2878" t="s">
        <v>929</v>
      </c>
      <c r="N2878" t="s">
        <v>929</v>
      </c>
    </row>
    <row r="2879" spans="1:14">
      <c r="A2879">
        <v>804332</v>
      </c>
      <c r="B2879" t="s">
        <v>96</v>
      </c>
      <c r="C2879" t="s">
        <v>928</v>
      </c>
      <c r="D2879" t="s">
        <v>929</v>
      </c>
      <c r="E2879" t="s">
        <v>929</v>
      </c>
      <c r="F2879" t="s">
        <v>928</v>
      </c>
      <c r="G2879" t="s">
        <v>930</v>
      </c>
      <c r="H2879" t="s">
        <v>928</v>
      </c>
      <c r="I2879" t="s">
        <v>929</v>
      </c>
      <c r="J2879" t="s">
        <v>929</v>
      </c>
      <c r="K2879" t="s">
        <v>929</v>
      </c>
      <c r="L2879" t="s">
        <v>929</v>
      </c>
      <c r="M2879" t="s">
        <v>929</v>
      </c>
      <c r="N2879" t="s">
        <v>929</v>
      </c>
    </row>
    <row r="2880" spans="1:14">
      <c r="A2880">
        <v>804333</v>
      </c>
      <c r="B2880" t="s">
        <v>96</v>
      </c>
      <c r="C2880" t="s">
        <v>930</v>
      </c>
      <c r="D2880" t="s">
        <v>930</v>
      </c>
      <c r="E2880" t="s">
        <v>929</v>
      </c>
      <c r="F2880" t="s">
        <v>929</v>
      </c>
      <c r="G2880" t="s">
        <v>930</v>
      </c>
      <c r="H2880" t="s">
        <v>929</v>
      </c>
      <c r="I2880" t="s">
        <v>929</v>
      </c>
      <c r="J2880" t="s">
        <v>929</v>
      </c>
      <c r="K2880" t="s">
        <v>929</v>
      </c>
      <c r="L2880" t="s">
        <v>929</v>
      </c>
      <c r="M2880" t="s">
        <v>929</v>
      </c>
      <c r="N2880" t="s">
        <v>929</v>
      </c>
    </row>
    <row r="2881" spans="1:14">
      <c r="A2881">
        <v>804334</v>
      </c>
      <c r="B2881" t="s">
        <v>96</v>
      </c>
      <c r="C2881" t="s">
        <v>930</v>
      </c>
      <c r="D2881" t="s">
        <v>930</v>
      </c>
      <c r="E2881" t="s">
        <v>929</v>
      </c>
      <c r="F2881" t="s">
        <v>930</v>
      </c>
      <c r="G2881" t="s">
        <v>930</v>
      </c>
      <c r="H2881" t="s">
        <v>929</v>
      </c>
      <c r="I2881" t="s">
        <v>929</v>
      </c>
      <c r="J2881" t="s">
        <v>929</v>
      </c>
      <c r="K2881" t="s">
        <v>929</v>
      </c>
      <c r="L2881" t="s">
        <v>929</v>
      </c>
      <c r="M2881" t="s">
        <v>929</v>
      </c>
      <c r="N2881" t="s">
        <v>929</v>
      </c>
    </row>
    <row r="2882" spans="1:14">
      <c r="A2882">
        <v>804335</v>
      </c>
      <c r="B2882" t="s">
        <v>96</v>
      </c>
      <c r="C2882" t="s">
        <v>929</v>
      </c>
      <c r="D2882" t="s">
        <v>930</v>
      </c>
      <c r="E2882" t="s">
        <v>930</v>
      </c>
      <c r="F2882" t="s">
        <v>930</v>
      </c>
      <c r="G2882" t="s">
        <v>930</v>
      </c>
      <c r="H2882" t="s">
        <v>929</v>
      </c>
      <c r="I2882" t="s">
        <v>929</v>
      </c>
      <c r="J2882" t="s">
        <v>929</v>
      </c>
      <c r="K2882" t="s">
        <v>929</v>
      </c>
      <c r="L2882" t="s">
        <v>929</v>
      </c>
      <c r="M2882" t="s">
        <v>929</v>
      </c>
      <c r="N2882" t="s">
        <v>929</v>
      </c>
    </row>
    <row r="2883" spans="1:14">
      <c r="A2883">
        <v>804336</v>
      </c>
      <c r="B2883" t="s">
        <v>96</v>
      </c>
      <c r="C2883" t="s">
        <v>929</v>
      </c>
      <c r="D2883" t="s">
        <v>929</v>
      </c>
      <c r="E2883" t="s">
        <v>930</v>
      </c>
      <c r="F2883" t="s">
        <v>930</v>
      </c>
      <c r="G2883" t="s">
        <v>928</v>
      </c>
      <c r="H2883" t="s">
        <v>930</v>
      </c>
      <c r="I2883" t="s">
        <v>929</v>
      </c>
      <c r="J2883" t="s">
        <v>929</v>
      </c>
      <c r="K2883" t="s">
        <v>929</v>
      </c>
      <c r="L2883" t="s">
        <v>929</v>
      </c>
      <c r="M2883" t="s">
        <v>929</v>
      </c>
      <c r="N2883" t="s">
        <v>929</v>
      </c>
    </row>
    <row r="2884" spans="1:14">
      <c r="A2884">
        <v>804337</v>
      </c>
      <c r="B2884" t="s">
        <v>96</v>
      </c>
      <c r="C2884" t="s">
        <v>930</v>
      </c>
      <c r="D2884" t="s">
        <v>930</v>
      </c>
      <c r="E2884" t="s">
        <v>929</v>
      </c>
      <c r="F2884" t="s">
        <v>929</v>
      </c>
      <c r="G2884" t="s">
        <v>930</v>
      </c>
      <c r="H2884" t="s">
        <v>930</v>
      </c>
      <c r="I2884" t="s">
        <v>929</v>
      </c>
      <c r="J2884" t="s">
        <v>929</v>
      </c>
      <c r="K2884" t="s">
        <v>929</v>
      </c>
      <c r="L2884" t="s">
        <v>929</v>
      </c>
      <c r="M2884" t="s">
        <v>929</v>
      </c>
      <c r="N2884" t="s">
        <v>929</v>
      </c>
    </row>
    <row r="2885" spans="1:14">
      <c r="A2885">
        <v>804338</v>
      </c>
      <c r="B2885" t="s">
        <v>96</v>
      </c>
      <c r="C2885" t="s">
        <v>930</v>
      </c>
      <c r="D2885" t="s">
        <v>930</v>
      </c>
      <c r="E2885" t="s">
        <v>930</v>
      </c>
      <c r="F2885" t="s">
        <v>930</v>
      </c>
      <c r="G2885" t="s">
        <v>930</v>
      </c>
      <c r="H2885" t="s">
        <v>930</v>
      </c>
      <c r="I2885" t="s">
        <v>929</v>
      </c>
      <c r="J2885" t="s">
        <v>929</v>
      </c>
      <c r="K2885" t="s">
        <v>929</v>
      </c>
      <c r="L2885" t="s">
        <v>929</v>
      </c>
      <c r="M2885" t="s">
        <v>929</v>
      </c>
      <c r="N2885" t="s">
        <v>929</v>
      </c>
    </row>
    <row r="2886" spans="1:14">
      <c r="A2886">
        <v>804339</v>
      </c>
      <c r="B2886" t="s">
        <v>96</v>
      </c>
      <c r="C2886" t="s">
        <v>930</v>
      </c>
      <c r="D2886" t="s">
        <v>930</v>
      </c>
      <c r="E2886" t="s">
        <v>929</v>
      </c>
      <c r="F2886" t="s">
        <v>930</v>
      </c>
      <c r="G2886" t="s">
        <v>929</v>
      </c>
      <c r="H2886" t="s">
        <v>929</v>
      </c>
      <c r="I2886" t="s">
        <v>929</v>
      </c>
      <c r="J2886" t="s">
        <v>929</v>
      </c>
      <c r="K2886" t="s">
        <v>929</v>
      </c>
      <c r="L2886" t="s">
        <v>929</v>
      </c>
      <c r="M2886" t="s">
        <v>929</v>
      </c>
      <c r="N2886" t="s">
        <v>929</v>
      </c>
    </row>
    <row r="2887" spans="1:14">
      <c r="A2887">
        <v>804340</v>
      </c>
      <c r="B2887" t="s">
        <v>96</v>
      </c>
      <c r="C2887" t="s">
        <v>930</v>
      </c>
      <c r="D2887" t="s">
        <v>930</v>
      </c>
      <c r="E2887" t="s">
        <v>929</v>
      </c>
      <c r="F2887" t="s">
        <v>929</v>
      </c>
      <c r="G2887" t="s">
        <v>929</v>
      </c>
      <c r="H2887" t="s">
        <v>929</v>
      </c>
      <c r="I2887" t="s">
        <v>930</v>
      </c>
      <c r="J2887" t="s">
        <v>930</v>
      </c>
      <c r="K2887" t="s">
        <v>929</v>
      </c>
      <c r="L2887" t="s">
        <v>929</v>
      </c>
      <c r="M2887" t="s">
        <v>930</v>
      </c>
      <c r="N2887" t="s">
        <v>929</v>
      </c>
    </row>
    <row r="2888" spans="1:14">
      <c r="A2888">
        <v>804341</v>
      </c>
      <c r="B2888" t="s">
        <v>96</v>
      </c>
      <c r="C2888" t="s">
        <v>930</v>
      </c>
      <c r="D2888" t="s">
        <v>930</v>
      </c>
      <c r="E2888" t="s">
        <v>929</v>
      </c>
      <c r="F2888" t="s">
        <v>930</v>
      </c>
      <c r="G2888" t="s">
        <v>930</v>
      </c>
      <c r="H2888" t="s">
        <v>929</v>
      </c>
      <c r="I2888" t="s">
        <v>929</v>
      </c>
      <c r="J2888" t="s">
        <v>929</v>
      </c>
      <c r="K2888" t="s">
        <v>929</v>
      </c>
      <c r="L2888" t="s">
        <v>929</v>
      </c>
      <c r="M2888" t="s">
        <v>929</v>
      </c>
      <c r="N2888" t="s">
        <v>929</v>
      </c>
    </row>
    <row r="2889" spans="1:14">
      <c r="A2889">
        <v>804342</v>
      </c>
      <c r="B2889" t="s">
        <v>96</v>
      </c>
      <c r="C2889" t="s">
        <v>930</v>
      </c>
      <c r="D2889" t="s">
        <v>929</v>
      </c>
      <c r="E2889" t="s">
        <v>929</v>
      </c>
      <c r="F2889" t="s">
        <v>930</v>
      </c>
      <c r="G2889" t="s">
        <v>930</v>
      </c>
      <c r="H2889" t="s">
        <v>930</v>
      </c>
      <c r="I2889" t="s">
        <v>929</v>
      </c>
      <c r="J2889" t="s">
        <v>929</v>
      </c>
      <c r="K2889" t="s">
        <v>929</v>
      </c>
      <c r="L2889" t="s">
        <v>929</v>
      </c>
      <c r="M2889" t="s">
        <v>929</v>
      </c>
      <c r="N2889" t="s">
        <v>929</v>
      </c>
    </row>
    <row r="2890" spans="1:14">
      <c r="A2890">
        <v>804343</v>
      </c>
      <c r="B2890" t="s">
        <v>96</v>
      </c>
      <c r="C2890" t="s">
        <v>930</v>
      </c>
      <c r="D2890" t="s">
        <v>929</v>
      </c>
      <c r="E2890" t="s">
        <v>930</v>
      </c>
      <c r="F2890" t="s">
        <v>929</v>
      </c>
      <c r="G2890" t="s">
        <v>928</v>
      </c>
      <c r="H2890" t="s">
        <v>929</v>
      </c>
      <c r="I2890" t="s">
        <v>929</v>
      </c>
      <c r="J2890" t="s">
        <v>929</v>
      </c>
      <c r="K2890" t="s">
        <v>929</v>
      </c>
      <c r="L2890" t="s">
        <v>929</v>
      </c>
      <c r="M2890" t="s">
        <v>928</v>
      </c>
      <c r="N2890" t="s">
        <v>929</v>
      </c>
    </row>
    <row r="2891" spans="1:14">
      <c r="A2891">
        <v>804344</v>
      </c>
      <c r="B2891" t="s">
        <v>96</v>
      </c>
      <c r="C2891" t="s">
        <v>928</v>
      </c>
      <c r="D2891" t="s">
        <v>929</v>
      </c>
      <c r="E2891" t="s">
        <v>929</v>
      </c>
      <c r="F2891" t="s">
        <v>929</v>
      </c>
      <c r="G2891" t="s">
        <v>928</v>
      </c>
      <c r="H2891" t="s">
        <v>930</v>
      </c>
      <c r="I2891" t="s">
        <v>929</v>
      </c>
      <c r="J2891" t="s">
        <v>929</v>
      </c>
      <c r="K2891" t="s">
        <v>929</v>
      </c>
      <c r="L2891" t="s">
        <v>929</v>
      </c>
      <c r="M2891" t="s">
        <v>929</v>
      </c>
      <c r="N2891" t="s">
        <v>929</v>
      </c>
    </row>
    <row r="2892" spans="1:14">
      <c r="A2892">
        <v>804345</v>
      </c>
      <c r="B2892" t="s">
        <v>96</v>
      </c>
      <c r="C2892" t="s">
        <v>928</v>
      </c>
      <c r="D2892" t="s">
        <v>929</v>
      </c>
      <c r="E2892" t="s">
        <v>929</v>
      </c>
      <c r="F2892" t="s">
        <v>928</v>
      </c>
      <c r="G2892" t="s">
        <v>930</v>
      </c>
      <c r="H2892" t="s">
        <v>930</v>
      </c>
      <c r="I2892" t="s">
        <v>929</v>
      </c>
      <c r="J2892" t="s">
        <v>929</v>
      </c>
      <c r="K2892" t="s">
        <v>929</v>
      </c>
      <c r="L2892" t="s">
        <v>929</v>
      </c>
      <c r="M2892" t="s">
        <v>929</v>
      </c>
      <c r="N2892" t="s">
        <v>929</v>
      </c>
    </row>
    <row r="2893" spans="1:14">
      <c r="A2893">
        <v>804346</v>
      </c>
      <c r="B2893" t="s">
        <v>96</v>
      </c>
      <c r="C2893" t="s">
        <v>930</v>
      </c>
      <c r="D2893" t="s">
        <v>930</v>
      </c>
      <c r="E2893" t="s">
        <v>929</v>
      </c>
      <c r="F2893" t="s">
        <v>930</v>
      </c>
      <c r="G2893" t="s">
        <v>930</v>
      </c>
      <c r="H2893" t="s">
        <v>930</v>
      </c>
      <c r="I2893" t="s">
        <v>929</v>
      </c>
      <c r="J2893" t="s">
        <v>929</v>
      </c>
      <c r="K2893" t="s">
        <v>929</v>
      </c>
      <c r="L2893" t="s">
        <v>929</v>
      </c>
      <c r="M2893" t="s">
        <v>929</v>
      </c>
      <c r="N2893" t="s">
        <v>929</v>
      </c>
    </row>
    <row r="2894" spans="1:14">
      <c r="A2894">
        <v>804347</v>
      </c>
      <c r="B2894" t="s">
        <v>96</v>
      </c>
      <c r="C2894" t="s">
        <v>928</v>
      </c>
      <c r="D2894" t="s">
        <v>928</v>
      </c>
      <c r="E2894" t="s">
        <v>930</v>
      </c>
      <c r="F2894" t="s">
        <v>929</v>
      </c>
      <c r="G2894" t="s">
        <v>930</v>
      </c>
      <c r="H2894" t="s">
        <v>930</v>
      </c>
      <c r="I2894" t="s">
        <v>929</v>
      </c>
      <c r="J2894" t="s">
        <v>929</v>
      </c>
      <c r="K2894" t="s">
        <v>929</v>
      </c>
      <c r="L2894" t="s">
        <v>929</v>
      </c>
      <c r="M2894" t="s">
        <v>929</v>
      </c>
      <c r="N2894" t="s">
        <v>929</v>
      </c>
    </row>
    <row r="2895" spans="1:14">
      <c r="A2895">
        <v>804349</v>
      </c>
      <c r="B2895" t="s">
        <v>96</v>
      </c>
      <c r="C2895" t="s">
        <v>928</v>
      </c>
      <c r="D2895" t="s">
        <v>930</v>
      </c>
      <c r="E2895" t="s">
        <v>929</v>
      </c>
      <c r="F2895" t="s">
        <v>928</v>
      </c>
      <c r="G2895" t="s">
        <v>928</v>
      </c>
      <c r="H2895" t="s">
        <v>929</v>
      </c>
      <c r="I2895" t="s">
        <v>929</v>
      </c>
      <c r="J2895" t="s">
        <v>929</v>
      </c>
      <c r="K2895" t="s">
        <v>929</v>
      </c>
      <c r="L2895" t="s">
        <v>929</v>
      </c>
      <c r="M2895" t="s">
        <v>929</v>
      </c>
      <c r="N2895" t="s">
        <v>929</v>
      </c>
    </row>
    <row r="2896" spans="1:14">
      <c r="A2896">
        <v>804350</v>
      </c>
      <c r="B2896" t="s">
        <v>96</v>
      </c>
      <c r="C2896" t="s">
        <v>928</v>
      </c>
      <c r="D2896" t="s">
        <v>930</v>
      </c>
      <c r="E2896" t="s">
        <v>930</v>
      </c>
      <c r="F2896" t="s">
        <v>930</v>
      </c>
      <c r="G2896" t="s">
        <v>928</v>
      </c>
      <c r="H2896" t="s">
        <v>930</v>
      </c>
      <c r="I2896" t="s">
        <v>930</v>
      </c>
      <c r="J2896" t="s">
        <v>930</v>
      </c>
      <c r="K2896" t="s">
        <v>929</v>
      </c>
      <c r="L2896" t="s">
        <v>929</v>
      </c>
      <c r="M2896" t="s">
        <v>929</v>
      </c>
      <c r="N2896" t="s">
        <v>929</v>
      </c>
    </row>
    <row r="2897" spans="1:14">
      <c r="A2897">
        <v>804351</v>
      </c>
      <c r="B2897" t="s">
        <v>96</v>
      </c>
      <c r="C2897" t="s">
        <v>930</v>
      </c>
      <c r="D2897" t="s">
        <v>930</v>
      </c>
      <c r="E2897" t="s">
        <v>929</v>
      </c>
      <c r="F2897" t="s">
        <v>930</v>
      </c>
      <c r="G2897" t="s">
        <v>929</v>
      </c>
      <c r="H2897" t="s">
        <v>929</v>
      </c>
      <c r="I2897" t="s">
        <v>929</v>
      </c>
      <c r="J2897" t="s">
        <v>929</v>
      </c>
      <c r="K2897" t="s">
        <v>929</v>
      </c>
      <c r="L2897" t="s">
        <v>929</v>
      </c>
      <c r="M2897" t="s">
        <v>929</v>
      </c>
      <c r="N2897" t="s">
        <v>929</v>
      </c>
    </row>
    <row r="2898" spans="1:14">
      <c r="A2898">
        <v>804352</v>
      </c>
      <c r="B2898" t="s">
        <v>96</v>
      </c>
      <c r="C2898" t="s">
        <v>930</v>
      </c>
      <c r="D2898" t="s">
        <v>930</v>
      </c>
      <c r="E2898" t="s">
        <v>929</v>
      </c>
      <c r="F2898" t="s">
        <v>930</v>
      </c>
      <c r="G2898" t="s">
        <v>930</v>
      </c>
      <c r="H2898" t="s">
        <v>928</v>
      </c>
      <c r="I2898" t="s">
        <v>929</v>
      </c>
      <c r="J2898" t="s">
        <v>929</v>
      </c>
      <c r="K2898" t="s">
        <v>929</v>
      </c>
      <c r="L2898" t="s">
        <v>929</v>
      </c>
      <c r="M2898" t="s">
        <v>928</v>
      </c>
      <c r="N2898" t="s">
        <v>928</v>
      </c>
    </row>
    <row r="2899" spans="1:14">
      <c r="A2899">
        <v>804353</v>
      </c>
      <c r="B2899" t="s">
        <v>96</v>
      </c>
      <c r="C2899" t="s">
        <v>928</v>
      </c>
      <c r="D2899" t="s">
        <v>928</v>
      </c>
      <c r="E2899" t="s">
        <v>928</v>
      </c>
      <c r="F2899" t="s">
        <v>928</v>
      </c>
      <c r="G2899" t="s">
        <v>930</v>
      </c>
      <c r="H2899" t="s">
        <v>929</v>
      </c>
      <c r="I2899" t="s">
        <v>929</v>
      </c>
      <c r="J2899" t="s">
        <v>929</v>
      </c>
      <c r="K2899" t="s">
        <v>928</v>
      </c>
      <c r="L2899" t="s">
        <v>928</v>
      </c>
      <c r="M2899" t="s">
        <v>928</v>
      </c>
      <c r="N2899" t="s">
        <v>929</v>
      </c>
    </row>
    <row r="2900" spans="1:14">
      <c r="A2900">
        <v>804355</v>
      </c>
      <c r="B2900" t="s">
        <v>96</v>
      </c>
      <c r="C2900" t="s">
        <v>929</v>
      </c>
      <c r="D2900" t="s">
        <v>930</v>
      </c>
      <c r="E2900" t="s">
        <v>929</v>
      </c>
      <c r="F2900" t="s">
        <v>930</v>
      </c>
      <c r="G2900" t="s">
        <v>930</v>
      </c>
      <c r="H2900" t="s">
        <v>929</v>
      </c>
      <c r="I2900" t="s">
        <v>929</v>
      </c>
      <c r="J2900" t="s">
        <v>929</v>
      </c>
      <c r="K2900" t="s">
        <v>929</v>
      </c>
      <c r="L2900" t="s">
        <v>929</v>
      </c>
      <c r="M2900" t="s">
        <v>929</v>
      </c>
      <c r="N2900" t="s">
        <v>929</v>
      </c>
    </row>
    <row r="2901" spans="1:14">
      <c r="A2901">
        <v>804356</v>
      </c>
      <c r="B2901" t="s">
        <v>96</v>
      </c>
      <c r="C2901" t="s">
        <v>929</v>
      </c>
      <c r="D2901" t="s">
        <v>930</v>
      </c>
      <c r="E2901" t="s">
        <v>930</v>
      </c>
      <c r="F2901" t="s">
        <v>930</v>
      </c>
      <c r="G2901" t="s">
        <v>930</v>
      </c>
      <c r="H2901" t="s">
        <v>930</v>
      </c>
      <c r="I2901" t="s">
        <v>929</v>
      </c>
      <c r="J2901" t="s">
        <v>929</v>
      </c>
      <c r="K2901" t="s">
        <v>929</v>
      </c>
      <c r="L2901" t="s">
        <v>929</v>
      </c>
      <c r="M2901" t="s">
        <v>929</v>
      </c>
      <c r="N2901" t="s">
        <v>929</v>
      </c>
    </row>
    <row r="2902" spans="1:14">
      <c r="A2902">
        <v>804357</v>
      </c>
      <c r="B2902" t="s">
        <v>96</v>
      </c>
      <c r="C2902" t="s">
        <v>930</v>
      </c>
      <c r="D2902" t="s">
        <v>930</v>
      </c>
      <c r="E2902" t="s">
        <v>929</v>
      </c>
      <c r="F2902" t="s">
        <v>929</v>
      </c>
      <c r="G2902" t="s">
        <v>930</v>
      </c>
      <c r="H2902" t="s">
        <v>929</v>
      </c>
      <c r="I2902" t="s">
        <v>929</v>
      </c>
      <c r="J2902" t="s">
        <v>929</v>
      </c>
      <c r="K2902" t="s">
        <v>929</v>
      </c>
      <c r="L2902" t="s">
        <v>929</v>
      </c>
      <c r="M2902" t="s">
        <v>929</v>
      </c>
      <c r="N2902" t="s">
        <v>929</v>
      </c>
    </row>
    <row r="2903" spans="1:14">
      <c r="A2903">
        <v>804358</v>
      </c>
      <c r="B2903" t="s">
        <v>96</v>
      </c>
      <c r="C2903" t="s">
        <v>929</v>
      </c>
      <c r="D2903" t="s">
        <v>929</v>
      </c>
      <c r="E2903" t="s">
        <v>929</v>
      </c>
      <c r="F2903" t="s">
        <v>930</v>
      </c>
      <c r="G2903" t="s">
        <v>930</v>
      </c>
      <c r="H2903" t="s">
        <v>929</v>
      </c>
      <c r="I2903" t="s">
        <v>929</v>
      </c>
      <c r="J2903" t="s">
        <v>929</v>
      </c>
      <c r="K2903" t="s">
        <v>929</v>
      </c>
      <c r="L2903" t="s">
        <v>929</v>
      </c>
      <c r="M2903" t="s">
        <v>929</v>
      </c>
      <c r="N2903" t="s">
        <v>929</v>
      </c>
    </row>
    <row r="2904" spans="1:14">
      <c r="A2904">
        <v>804360</v>
      </c>
      <c r="B2904" t="s">
        <v>96</v>
      </c>
      <c r="C2904" t="s">
        <v>930</v>
      </c>
      <c r="D2904" t="s">
        <v>929</v>
      </c>
      <c r="E2904" t="s">
        <v>929</v>
      </c>
      <c r="F2904" t="s">
        <v>930</v>
      </c>
      <c r="G2904" t="s">
        <v>929</v>
      </c>
      <c r="H2904" t="s">
        <v>930</v>
      </c>
      <c r="I2904" t="s">
        <v>929</v>
      </c>
      <c r="J2904" t="s">
        <v>929</v>
      </c>
      <c r="K2904" t="s">
        <v>929</v>
      </c>
      <c r="L2904" t="s">
        <v>929</v>
      </c>
      <c r="M2904" t="s">
        <v>929</v>
      </c>
      <c r="N2904" t="s">
        <v>929</v>
      </c>
    </row>
    <row r="2905" spans="1:14">
      <c r="A2905">
        <v>804361</v>
      </c>
      <c r="B2905" t="s">
        <v>96</v>
      </c>
      <c r="C2905" t="s">
        <v>930</v>
      </c>
      <c r="D2905" t="s">
        <v>930</v>
      </c>
      <c r="E2905" t="s">
        <v>929</v>
      </c>
      <c r="F2905" t="s">
        <v>930</v>
      </c>
      <c r="G2905" t="s">
        <v>929</v>
      </c>
      <c r="H2905" t="s">
        <v>929</v>
      </c>
      <c r="I2905" t="s">
        <v>929</v>
      </c>
      <c r="J2905" t="s">
        <v>929</v>
      </c>
      <c r="K2905" t="s">
        <v>929</v>
      </c>
      <c r="L2905" t="s">
        <v>929</v>
      </c>
      <c r="M2905" t="s">
        <v>929</v>
      </c>
      <c r="N2905" t="s">
        <v>929</v>
      </c>
    </row>
    <row r="2906" spans="1:14">
      <c r="A2906">
        <v>804362</v>
      </c>
      <c r="B2906" t="s">
        <v>96</v>
      </c>
      <c r="C2906" t="s">
        <v>930</v>
      </c>
      <c r="D2906" t="s">
        <v>928</v>
      </c>
      <c r="E2906" t="s">
        <v>930</v>
      </c>
      <c r="F2906" t="s">
        <v>929</v>
      </c>
      <c r="G2906" t="s">
        <v>929</v>
      </c>
      <c r="H2906" t="s">
        <v>928</v>
      </c>
      <c r="I2906" t="s">
        <v>929</v>
      </c>
      <c r="J2906" t="s">
        <v>929</v>
      </c>
      <c r="K2906" t="s">
        <v>929</v>
      </c>
      <c r="L2906" t="s">
        <v>929</v>
      </c>
      <c r="M2906" t="s">
        <v>928</v>
      </c>
      <c r="N2906" t="s">
        <v>929</v>
      </c>
    </row>
    <row r="2907" spans="1:14">
      <c r="A2907">
        <v>804363</v>
      </c>
      <c r="B2907" t="s">
        <v>96</v>
      </c>
      <c r="C2907" t="s">
        <v>930</v>
      </c>
      <c r="D2907" t="s">
        <v>929</v>
      </c>
      <c r="E2907" t="s">
        <v>929</v>
      </c>
      <c r="F2907" t="s">
        <v>929</v>
      </c>
      <c r="G2907" t="s">
        <v>929</v>
      </c>
      <c r="H2907" t="s">
        <v>929</v>
      </c>
      <c r="I2907" t="s">
        <v>929</v>
      </c>
      <c r="J2907" t="s">
        <v>930</v>
      </c>
      <c r="K2907" t="s">
        <v>929</v>
      </c>
      <c r="L2907" t="s">
        <v>930</v>
      </c>
      <c r="M2907" t="s">
        <v>930</v>
      </c>
      <c r="N2907" t="s">
        <v>929</v>
      </c>
    </row>
    <row r="2908" spans="1:14">
      <c r="A2908">
        <v>804364</v>
      </c>
      <c r="B2908" t="s">
        <v>96</v>
      </c>
      <c r="C2908" t="s">
        <v>928</v>
      </c>
      <c r="D2908" t="s">
        <v>930</v>
      </c>
      <c r="E2908" t="s">
        <v>930</v>
      </c>
      <c r="F2908" t="s">
        <v>928</v>
      </c>
      <c r="G2908" t="s">
        <v>929</v>
      </c>
      <c r="H2908" t="s">
        <v>929</v>
      </c>
      <c r="I2908" t="s">
        <v>928</v>
      </c>
      <c r="J2908" t="s">
        <v>929</v>
      </c>
      <c r="K2908" t="s">
        <v>928</v>
      </c>
      <c r="L2908" t="s">
        <v>929</v>
      </c>
      <c r="M2908" t="s">
        <v>929</v>
      </c>
      <c r="N2908" t="s">
        <v>928</v>
      </c>
    </row>
    <row r="2909" spans="1:14">
      <c r="A2909">
        <v>804365</v>
      </c>
      <c r="B2909" t="s">
        <v>96</v>
      </c>
      <c r="C2909" t="s">
        <v>930</v>
      </c>
      <c r="D2909" t="s">
        <v>930</v>
      </c>
      <c r="E2909" t="s">
        <v>930</v>
      </c>
      <c r="F2909" t="s">
        <v>930</v>
      </c>
      <c r="G2909" t="s">
        <v>930</v>
      </c>
      <c r="H2909" t="s">
        <v>928</v>
      </c>
      <c r="I2909" t="s">
        <v>928</v>
      </c>
      <c r="J2909" t="s">
        <v>929</v>
      </c>
      <c r="K2909" t="s">
        <v>929</v>
      </c>
      <c r="L2909" t="s">
        <v>929</v>
      </c>
      <c r="M2909" t="s">
        <v>929</v>
      </c>
      <c r="N2909" t="s">
        <v>929</v>
      </c>
    </row>
    <row r="2910" spans="1:14">
      <c r="A2910">
        <v>804366</v>
      </c>
      <c r="B2910" t="s">
        <v>96</v>
      </c>
      <c r="C2910" t="s">
        <v>930</v>
      </c>
      <c r="D2910" t="s">
        <v>929</v>
      </c>
      <c r="E2910" t="s">
        <v>929</v>
      </c>
      <c r="F2910" t="s">
        <v>930</v>
      </c>
      <c r="G2910" t="s">
        <v>930</v>
      </c>
      <c r="H2910" t="s">
        <v>929</v>
      </c>
      <c r="I2910" t="s">
        <v>929</v>
      </c>
      <c r="J2910" t="s">
        <v>929</v>
      </c>
      <c r="K2910" t="s">
        <v>929</v>
      </c>
      <c r="L2910" t="s">
        <v>929</v>
      </c>
      <c r="M2910" t="s">
        <v>929</v>
      </c>
      <c r="N2910" t="s">
        <v>929</v>
      </c>
    </row>
    <row r="2911" spans="1:14">
      <c r="A2911">
        <v>804367</v>
      </c>
      <c r="B2911" t="s">
        <v>96</v>
      </c>
      <c r="C2911" t="s">
        <v>930</v>
      </c>
      <c r="D2911" t="s">
        <v>930</v>
      </c>
      <c r="E2911" t="s">
        <v>930</v>
      </c>
      <c r="F2911" t="s">
        <v>930</v>
      </c>
      <c r="G2911" t="s">
        <v>930</v>
      </c>
      <c r="H2911" t="s">
        <v>930</v>
      </c>
      <c r="I2911" t="s">
        <v>929</v>
      </c>
      <c r="J2911" t="s">
        <v>929</v>
      </c>
      <c r="K2911" t="s">
        <v>929</v>
      </c>
      <c r="L2911" t="s">
        <v>929</v>
      </c>
      <c r="M2911" t="s">
        <v>929</v>
      </c>
      <c r="N2911" t="s">
        <v>929</v>
      </c>
    </row>
    <row r="2912" spans="1:14">
      <c r="A2912">
        <v>804368</v>
      </c>
      <c r="B2912" t="s">
        <v>96</v>
      </c>
      <c r="C2912" t="s">
        <v>930</v>
      </c>
      <c r="D2912" t="s">
        <v>928</v>
      </c>
      <c r="E2912" t="s">
        <v>929</v>
      </c>
      <c r="F2912" t="s">
        <v>928</v>
      </c>
      <c r="G2912" t="s">
        <v>929</v>
      </c>
      <c r="H2912" t="s">
        <v>928</v>
      </c>
      <c r="I2912" t="s">
        <v>930</v>
      </c>
      <c r="J2912" t="s">
        <v>929</v>
      </c>
      <c r="K2912" t="s">
        <v>929</v>
      </c>
      <c r="L2912" t="s">
        <v>930</v>
      </c>
      <c r="M2912" t="s">
        <v>928</v>
      </c>
      <c r="N2912" t="s">
        <v>928</v>
      </c>
    </row>
    <row r="2913" spans="1:14">
      <c r="A2913">
        <v>804369</v>
      </c>
      <c r="B2913" t="s">
        <v>96</v>
      </c>
      <c r="C2913" t="s">
        <v>930</v>
      </c>
      <c r="D2913" t="s">
        <v>930</v>
      </c>
      <c r="E2913" t="s">
        <v>929</v>
      </c>
      <c r="F2913" t="s">
        <v>930</v>
      </c>
      <c r="G2913" t="s">
        <v>929</v>
      </c>
      <c r="H2913" t="s">
        <v>928</v>
      </c>
      <c r="I2913" t="s">
        <v>928</v>
      </c>
      <c r="J2913" t="s">
        <v>929</v>
      </c>
      <c r="K2913" t="s">
        <v>929</v>
      </c>
      <c r="L2913" t="s">
        <v>928</v>
      </c>
      <c r="M2913" t="s">
        <v>928</v>
      </c>
      <c r="N2913" t="s">
        <v>929</v>
      </c>
    </row>
    <row r="2914" spans="1:14">
      <c r="A2914">
        <v>804370</v>
      </c>
      <c r="B2914" t="s">
        <v>96</v>
      </c>
      <c r="C2914" t="s">
        <v>930</v>
      </c>
      <c r="D2914" t="s">
        <v>930</v>
      </c>
      <c r="E2914" t="s">
        <v>929</v>
      </c>
      <c r="F2914" t="s">
        <v>930</v>
      </c>
      <c r="G2914" t="s">
        <v>930</v>
      </c>
      <c r="H2914" t="s">
        <v>929</v>
      </c>
      <c r="I2914" t="s">
        <v>929</v>
      </c>
      <c r="J2914" t="s">
        <v>929</v>
      </c>
      <c r="K2914" t="s">
        <v>929</v>
      </c>
      <c r="L2914" t="s">
        <v>929</v>
      </c>
      <c r="M2914" t="s">
        <v>929</v>
      </c>
      <c r="N2914" t="s">
        <v>929</v>
      </c>
    </row>
    <row r="2915" spans="1:14">
      <c r="A2915">
        <v>804371</v>
      </c>
      <c r="B2915" t="s">
        <v>96</v>
      </c>
      <c r="C2915" t="s">
        <v>929</v>
      </c>
      <c r="D2915" t="s">
        <v>930</v>
      </c>
      <c r="E2915" t="s">
        <v>929</v>
      </c>
      <c r="F2915" t="s">
        <v>930</v>
      </c>
      <c r="G2915" t="s">
        <v>929</v>
      </c>
      <c r="H2915" t="s">
        <v>929</v>
      </c>
      <c r="I2915" t="s">
        <v>929</v>
      </c>
      <c r="J2915" t="s">
        <v>929</v>
      </c>
      <c r="K2915" t="s">
        <v>929</v>
      </c>
      <c r="L2915" t="s">
        <v>929</v>
      </c>
      <c r="M2915" t="s">
        <v>929</v>
      </c>
      <c r="N2915" t="s">
        <v>929</v>
      </c>
    </row>
    <row r="2916" spans="1:14">
      <c r="A2916">
        <v>804372</v>
      </c>
      <c r="B2916" t="s">
        <v>96</v>
      </c>
      <c r="C2916" t="s">
        <v>930</v>
      </c>
      <c r="D2916" t="s">
        <v>929</v>
      </c>
      <c r="E2916" t="s">
        <v>930</v>
      </c>
      <c r="F2916" t="s">
        <v>930</v>
      </c>
      <c r="G2916" t="s">
        <v>929</v>
      </c>
      <c r="H2916" t="s">
        <v>930</v>
      </c>
      <c r="I2916" t="s">
        <v>929</v>
      </c>
      <c r="J2916" t="s">
        <v>929</v>
      </c>
      <c r="K2916" t="s">
        <v>929</v>
      </c>
      <c r="L2916" t="s">
        <v>929</v>
      </c>
      <c r="M2916" t="s">
        <v>929</v>
      </c>
      <c r="N2916" t="s">
        <v>929</v>
      </c>
    </row>
    <row r="2917" spans="1:14">
      <c r="A2917">
        <v>804373</v>
      </c>
      <c r="B2917" t="s">
        <v>96</v>
      </c>
      <c r="C2917" t="s">
        <v>929</v>
      </c>
      <c r="D2917" t="s">
        <v>929</v>
      </c>
      <c r="E2917" t="s">
        <v>929</v>
      </c>
      <c r="F2917" t="s">
        <v>928</v>
      </c>
      <c r="G2917" t="s">
        <v>928</v>
      </c>
      <c r="H2917" t="s">
        <v>928</v>
      </c>
      <c r="I2917" t="s">
        <v>928</v>
      </c>
      <c r="J2917" t="s">
        <v>929</v>
      </c>
      <c r="K2917" t="s">
        <v>929</v>
      </c>
      <c r="L2917" t="s">
        <v>929</v>
      </c>
      <c r="M2917" t="s">
        <v>928</v>
      </c>
      <c r="N2917" t="s">
        <v>929</v>
      </c>
    </row>
    <row r="2918" spans="1:14">
      <c r="A2918">
        <v>804374</v>
      </c>
      <c r="B2918" t="s">
        <v>96</v>
      </c>
      <c r="C2918" t="s">
        <v>930</v>
      </c>
      <c r="D2918" t="s">
        <v>929</v>
      </c>
      <c r="E2918" t="s">
        <v>930</v>
      </c>
      <c r="F2918" t="s">
        <v>930</v>
      </c>
      <c r="G2918" t="s">
        <v>928</v>
      </c>
      <c r="H2918" t="s">
        <v>930</v>
      </c>
      <c r="I2918" t="s">
        <v>930</v>
      </c>
      <c r="J2918" t="s">
        <v>929</v>
      </c>
      <c r="K2918" t="s">
        <v>930</v>
      </c>
      <c r="L2918" t="s">
        <v>929</v>
      </c>
      <c r="M2918" t="s">
        <v>929</v>
      </c>
      <c r="N2918" t="s">
        <v>929</v>
      </c>
    </row>
    <row r="2919" spans="1:14">
      <c r="A2919">
        <v>804375</v>
      </c>
      <c r="B2919" t="s">
        <v>96</v>
      </c>
      <c r="C2919" t="s">
        <v>928</v>
      </c>
      <c r="D2919" t="s">
        <v>928</v>
      </c>
      <c r="E2919" t="s">
        <v>928</v>
      </c>
      <c r="F2919" t="s">
        <v>928</v>
      </c>
      <c r="G2919" t="s">
        <v>930</v>
      </c>
      <c r="H2919" t="s">
        <v>930</v>
      </c>
      <c r="I2919" t="s">
        <v>928</v>
      </c>
      <c r="J2919" t="s">
        <v>929</v>
      </c>
      <c r="K2919" t="s">
        <v>929</v>
      </c>
      <c r="L2919" t="s">
        <v>928</v>
      </c>
      <c r="M2919" t="s">
        <v>929</v>
      </c>
      <c r="N2919" t="s">
        <v>929</v>
      </c>
    </row>
    <row r="2920" spans="1:14">
      <c r="A2920">
        <v>804377</v>
      </c>
      <c r="B2920" t="s">
        <v>96</v>
      </c>
      <c r="C2920" t="s">
        <v>928</v>
      </c>
      <c r="D2920" t="s">
        <v>930</v>
      </c>
      <c r="E2920" t="s">
        <v>928</v>
      </c>
      <c r="F2920" t="s">
        <v>928</v>
      </c>
      <c r="G2920" t="s">
        <v>929</v>
      </c>
      <c r="H2920" t="s">
        <v>930</v>
      </c>
      <c r="I2920" t="s">
        <v>929</v>
      </c>
      <c r="J2920" t="s">
        <v>929</v>
      </c>
      <c r="K2920" t="s">
        <v>929</v>
      </c>
      <c r="L2920" t="s">
        <v>929</v>
      </c>
      <c r="M2920" t="s">
        <v>929</v>
      </c>
      <c r="N2920" t="s">
        <v>929</v>
      </c>
    </row>
    <row r="2921" spans="1:14">
      <c r="A2921">
        <v>804378</v>
      </c>
      <c r="B2921" t="s">
        <v>96</v>
      </c>
      <c r="C2921" t="s">
        <v>930</v>
      </c>
      <c r="D2921" t="s">
        <v>930</v>
      </c>
      <c r="E2921" t="s">
        <v>929</v>
      </c>
      <c r="F2921" t="s">
        <v>929</v>
      </c>
      <c r="G2921" t="s">
        <v>930</v>
      </c>
      <c r="H2921" t="s">
        <v>930</v>
      </c>
      <c r="I2921" t="s">
        <v>929</v>
      </c>
      <c r="J2921" t="s">
        <v>929</v>
      </c>
      <c r="K2921" t="s">
        <v>929</v>
      </c>
      <c r="L2921" t="s">
        <v>929</v>
      </c>
      <c r="M2921" t="s">
        <v>929</v>
      </c>
      <c r="N2921" t="s">
        <v>929</v>
      </c>
    </row>
    <row r="2922" spans="1:14">
      <c r="A2922">
        <v>804380</v>
      </c>
      <c r="B2922" t="s">
        <v>96</v>
      </c>
      <c r="C2922" t="s">
        <v>930</v>
      </c>
      <c r="D2922" t="s">
        <v>930</v>
      </c>
      <c r="E2922" t="s">
        <v>929</v>
      </c>
      <c r="F2922" t="s">
        <v>929</v>
      </c>
      <c r="G2922" t="s">
        <v>928</v>
      </c>
      <c r="H2922" t="s">
        <v>930</v>
      </c>
      <c r="I2922" t="s">
        <v>928</v>
      </c>
      <c r="J2922" t="s">
        <v>929</v>
      </c>
      <c r="K2922" t="s">
        <v>929</v>
      </c>
      <c r="L2922" t="s">
        <v>928</v>
      </c>
      <c r="M2922" t="s">
        <v>929</v>
      </c>
      <c r="N2922" t="s">
        <v>928</v>
      </c>
    </row>
    <row r="2923" spans="1:14">
      <c r="A2923">
        <v>804381</v>
      </c>
      <c r="B2923" t="s">
        <v>96</v>
      </c>
      <c r="C2923" t="s">
        <v>930</v>
      </c>
      <c r="D2923" t="s">
        <v>929</v>
      </c>
      <c r="E2923" t="s">
        <v>929</v>
      </c>
      <c r="F2923" t="s">
        <v>929</v>
      </c>
      <c r="G2923" t="s">
        <v>930</v>
      </c>
      <c r="H2923" t="s">
        <v>929</v>
      </c>
      <c r="I2923" t="s">
        <v>929</v>
      </c>
      <c r="J2923" t="s">
        <v>929</v>
      </c>
      <c r="K2923" t="s">
        <v>929</v>
      </c>
      <c r="L2923" t="s">
        <v>929</v>
      </c>
      <c r="M2923" t="s">
        <v>929</v>
      </c>
      <c r="N2923" t="s">
        <v>929</v>
      </c>
    </row>
    <row r="2924" spans="1:14">
      <c r="A2924">
        <v>804382</v>
      </c>
      <c r="B2924" t="s">
        <v>96</v>
      </c>
      <c r="C2924" t="s">
        <v>930</v>
      </c>
      <c r="D2924" t="s">
        <v>929</v>
      </c>
      <c r="E2924" t="s">
        <v>929</v>
      </c>
      <c r="F2924" t="s">
        <v>930</v>
      </c>
      <c r="G2924" t="s">
        <v>930</v>
      </c>
      <c r="H2924" t="s">
        <v>930</v>
      </c>
      <c r="I2924" t="s">
        <v>929</v>
      </c>
      <c r="J2924" t="s">
        <v>929</v>
      </c>
      <c r="K2924" t="s">
        <v>929</v>
      </c>
      <c r="L2924" t="s">
        <v>929</v>
      </c>
      <c r="M2924" t="s">
        <v>929</v>
      </c>
      <c r="N2924" t="s">
        <v>929</v>
      </c>
    </row>
    <row r="2925" spans="1:14">
      <c r="A2925">
        <v>804383</v>
      </c>
      <c r="B2925" t="s">
        <v>96</v>
      </c>
      <c r="C2925" t="s">
        <v>930</v>
      </c>
      <c r="D2925" t="s">
        <v>930</v>
      </c>
      <c r="E2925" t="s">
        <v>930</v>
      </c>
      <c r="F2925" t="s">
        <v>930</v>
      </c>
      <c r="G2925" t="s">
        <v>930</v>
      </c>
      <c r="H2925" t="s">
        <v>929</v>
      </c>
      <c r="I2925" t="s">
        <v>929</v>
      </c>
      <c r="J2925" t="s">
        <v>929</v>
      </c>
      <c r="K2925" t="s">
        <v>929</v>
      </c>
      <c r="L2925" t="s">
        <v>929</v>
      </c>
      <c r="M2925" t="s">
        <v>929</v>
      </c>
      <c r="N2925" t="s">
        <v>929</v>
      </c>
    </row>
    <row r="2926" spans="1:14">
      <c r="A2926">
        <v>804385</v>
      </c>
      <c r="B2926" t="s">
        <v>96</v>
      </c>
      <c r="C2926" t="s">
        <v>929</v>
      </c>
      <c r="D2926" t="s">
        <v>929</v>
      </c>
      <c r="E2926" t="s">
        <v>929</v>
      </c>
      <c r="F2926" t="s">
        <v>930</v>
      </c>
      <c r="G2926" t="s">
        <v>930</v>
      </c>
      <c r="H2926" t="s">
        <v>930</v>
      </c>
      <c r="I2926" t="s">
        <v>929</v>
      </c>
      <c r="J2926" t="s">
        <v>929</v>
      </c>
      <c r="K2926" t="s">
        <v>929</v>
      </c>
      <c r="L2926" t="s">
        <v>929</v>
      </c>
      <c r="M2926" t="s">
        <v>929</v>
      </c>
      <c r="N2926" t="s">
        <v>929</v>
      </c>
    </row>
    <row r="2927" spans="1:14">
      <c r="A2927">
        <v>804386</v>
      </c>
      <c r="B2927" t="s">
        <v>96</v>
      </c>
      <c r="C2927" t="s">
        <v>930</v>
      </c>
      <c r="D2927" t="s">
        <v>929</v>
      </c>
      <c r="E2927" t="s">
        <v>929</v>
      </c>
      <c r="F2927" t="s">
        <v>930</v>
      </c>
      <c r="G2927" t="s">
        <v>929</v>
      </c>
      <c r="H2927" t="s">
        <v>930</v>
      </c>
      <c r="I2927" t="s">
        <v>929</v>
      </c>
      <c r="J2927" t="s">
        <v>929</v>
      </c>
      <c r="K2927" t="s">
        <v>929</v>
      </c>
      <c r="L2927" t="s">
        <v>929</v>
      </c>
      <c r="M2927" t="s">
        <v>929</v>
      </c>
      <c r="N2927" t="s">
        <v>929</v>
      </c>
    </row>
    <row r="2928" spans="1:14">
      <c r="A2928">
        <v>804389</v>
      </c>
      <c r="B2928" t="s">
        <v>96</v>
      </c>
      <c r="C2928" t="s">
        <v>930</v>
      </c>
      <c r="D2928" t="s">
        <v>928</v>
      </c>
      <c r="E2928" t="s">
        <v>928</v>
      </c>
      <c r="F2928" t="s">
        <v>928</v>
      </c>
      <c r="G2928" t="s">
        <v>929</v>
      </c>
      <c r="H2928" t="s">
        <v>930</v>
      </c>
      <c r="I2928" t="s">
        <v>929</v>
      </c>
      <c r="J2928" t="s">
        <v>930</v>
      </c>
      <c r="K2928" t="s">
        <v>930</v>
      </c>
      <c r="L2928" t="s">
        <v>930</v>
      </c>
      <c r="M2928" t="s">
        <v>928</v>
      </c>
      <c r="N2928" t="s">
        <v>928</v>
      </c>
    </row>
    <row r="2929" spans="1:14">
      <c r="A2929">
        <v>804390</v>
      </c>
      <c r="B2929" t="s">
        <v>96</v>
      </c>
      <c r="C2929" t="s">
        <v>929</v>
      </c>
      <c r="D2929" t="s">
        <v>929</v>
      </c>
      <c r="E2929" t="s">
        <v>929</v>
      </c>
      <c r="F2929" t="s">
        <v>930</v>
      </c>
      <c r="G2929" t="s">
        <v>929</v>
      </c>
      <c r="H2929" t="s">
        <v>930</v>
      </c>
      <c r="I2929" t="s">
        <v>929</v>
      </c>
      <c r="J2929" t="s">
        <v>929</v>
      </c>
      <c r="K2929" t="s">
        <v>929</v>
      </c>
      <c r="L2929" t="s">
        <v>929</v>
      </c>
      <c r="M2929" t="s">
        <v>929</v>
      </c>
      <c r="N2929" t="s">
        <v>929</v>
      </c>
    </row>
    <row r="2930" spans="1:14">
      <c r="A2930">
        <v>804392</v>
      </c>
      <c r="B2930" t="s">
        <v>96</v>
      </c>
      <c r="C2930" t="s">
        <v>930</v>
      </c>
      <c r="D2930" t="s">
        <v>930</v>
      </c>
      <c r="E2930" t="s">
        <v>929</v>
      </c>
      <c r="F2930" t="s">
        <v>929</v>
      </c>
      <c r="G2930" t="s">
        <v>929</v>
      </c>
      <c r="H2930" t="s">
        <v>930</v>
      </c>
      <c r="I2930" t="s">
        <v>929</v>
      </c>
      <c r="J2930" t="s">
        <v>929</v>
      </c>
      <c r="K2930" t="s">
        <v>929</v>
      </c>
      <c r="L2930" t="s">
        <v>929</v>
      </c>
      <c r="M2930" t="s">
        <v>929</v>
      </c>
      <c r="N2930" t="s">
        <v>929</v>
      </c>
    </row>
    <row r="2931" spans="1:14">
      <c r="A2931">
        <v>804394</v>
      </c>
      <c r="B2931" t="s">
        <v>96</v>
      </c>
      <c r="C2931" t="s">
        <v>930</v>
      </c>
      <c r="D2931" t="s">
        <v>930</v>
      </c>
      <c r="E2931" t="s">
        <v>929</v>
      </c>
      <c r="F2931" t="s">
        <v>930</v>
      </c>
      <c r="G2931" t="s">
        <v>929</v>
      </c>
      <c r="H2931" t="s">
        <v>929</v>
      </c>
      <c r="I2931" t="s">
        <v>929</v>
      </c>
      <c r="J2931" t="s">
        <v>929</v>
      </c>
      <c r="K2931" t="s">
        <v>929</v>
      </c>
      <c r="L2931" t="s">
        <v>929</v>
      </c>
      <c r="M2931" t="s">
        <v>929</v>
      </c>
      <c r="N2931" t="s">
        <v>929</v>
      </c>
    </row>
    <row r="2932" spans="1:14">
      <c r="A2932">
        <v>804395</v>
      </c>
      <c r="B2932" t="s">
        <v>96</v>
      </c>
      <c r="C2932" t="s">
        <v>930</v>
      </c>
      <c r="D2932" t="s">
        <v>930</v>
      </c>
      <c r="E2932" t="s">
        <v>929</v>
      </c>
      <c r="F2932" t="s">
        <v>930</v>
      </c>
      <c r="G2932" t="s">
        <v>930</v>
      </c>
      <c r="H2932" t="s">
        <v>930</v>
      </c>
      <c r="I2932" t="s">
        <v>929</v>
      </c>
      <c r="J2932" t="s">
        <v>929</v>
      </c>
      <c r="K2932" t="s">
        <v>929</v>
      </c>
      <c r="L2932" t="s">
        <v>929</v>
      </c>
      <c r="M2932" t="s">
        <v>929</v>
      </c>
      <c r="N2932" t="s">
        <v>929</v>
      </c>
    </row>
    <row r="2933" spans="1:14">
      <c r="A2933">
        <v>804397</v>
      </c>
      <c r="B2933" t="s">
        <v>96</v>
      </c>
      <c r="C2933" t="s">
        <v>928</v>
      </c>
      <c r="D2933" t="s">
        <v>928</v>
      </c>
      <c r="E2933" t="s">
        <v>930</v>
      </c>
      <c r="F2933" t="s">
        <v>928</v>
      </c>
      <c r="G2933" t="s">
        <v>930</v>
      </c>
      <c r="H2933" t="s">
        <v>930</v>
      </c>
      <c r="I2933" t="s">
        <v>930</v>
      </c>
      <c r="J2933" t="s">
        <v>929</v>
      </c>
      <c r="K2933" t="s">
        <v>929</v>
      </c>
      <c r="L2933" t="s">
        <v>929</v>
      </c>
      <c r="M2933" t="s">
        <v>928</v>
      </c>
      <c r="N2933" t="s">
        <v>928</v>
      </c>
    </row>
    <row r="2934" spans="1:14">
      <c r="A2934">
        <v>804398</v>
      </c>
      <c r="B2934" t="s">
        <v>96</v>
      </c>
      <c r="C2934" t="s">
        <v>929</v>
      </c>
      <c r="D2934" t="s">
        <v>930</v>
      </c>
      <c r="E2934" t="s">
        <v>929</v>
      </c>
      <c r="F2934" t="s">
        <v>929</v>
      </c>
      <c r="G2934" t="s">
        <v>929</v>
      </c>
      <c r="H2934" t="s">
        <v>929</v>
      </c>
      <c r="I2934" t="s">
        <v>929</v>
      </c>
      <c r="J2934" t="s">
        <v>929</v>
      </c>
      <c r="K2934" t="s">
        <v>929</v>
      </c>
      <c r="L2934" t="s">
        <v>929</v>
      </c>
      <c r="M2934" t="s">
        <v>929</v>
      </c>
      <c r="N2934" t="s">
        <v>929</v>
      </c>
    </row>
    <row r="2935" spans="1:14">
      <c r="A2935">
        <v>804399</v>
      </c>
      <c r="B2935" t="s">
        <v>96</v>
      </c>
      <c r="C2935" t="s">
        <v>928</v>
      </c>
      <c r="D2935" t="s">
        <v>928</v>
      </c>
      <c r="E2935" t="s">
        <v>929</v>
      </c>
      <c r="F2935" t="s">
        <v>929</v>
      </c>
      <c r="G2935" t="s">
        <v>930</v>
      </c>
      <c r="H2935" t="s">
        <v>928</v>
      </c>
      <c r="I2935" t="s">
        <v>929</v>
      </c>
      <c r="J2935" t="s">
        <v>929</v>
      </c>
      <c r="K2935" t="s">
        <v>929</v>
      </c>
      <c r="L2935" t="s">
        <v>929</v>
      </c>
      <c r="M2935" t="s">
        <v>929</v>
      </c>
      <c r="N2935" t="s">
        <v>929</v>
      </c>
    </row>
    <row r="2936" spans="1:14">
      <c r="A2936">
        <v>804400</v>
      </c>
      <c r="B2936" t="s">
        <v>96</v>
      </c>
      <c r="C2936" t="s">
        <v>930</v>
      </c>
      <c r="D2936" t="s">
        <v>930</v>
      </c>
      <c r="E2936" t="s">
        <v>929</v>
      </c>
      <c r="F2936" t="s">
        <v>929</v>
      </c>
      <c r="G2936" t="s">
        <v>930</v>
      </c>
      <c r="H2936" t="s">
        <v>930</v>
      </c>
      <c r="I2936" t="s">
        <v>929</v>
      </c>
      <c r="J2936" t="s">
        <v>929</v>
      </c>
      <c r="K2936" t="s">
        <v>929</v>
      </c>
      <c r="L2936" t="s">
        <v>929</v>
      </c>
      <c r="M2936" t="s">
        <v>929</v>
      </c>
      <c r="N2936" t="s">
        <v>929</v>
      </c>
    </row>
    <row r="2937" spans="1:14">
      <c r="A2937">
        <v>804402</v>
      </c>
      <c r="B2937" t="s">
        <v>96</v>
      </c>
      <c r="C2937" t="s">
        <v>930</v>
      </c>
      <c r="D2937" t="s">
        <v>930</v>
      </c>
      <c r="E2937" t="s">
        <v>930</v>
      </c>
      <c r="F2937" t="s">
        <v>929</v>
      </c>
      <c r="G2937" t="s">
        <v>929</v>
      </c>
      <c r="H2937" t="s">
        <v>930</v>
      </c>
      <c r="I2937" t="s">
        <v>929</v>
      </c>
      <c r="J2937" t="s">
        <v>929</v>
      </c>
      <c r="K2937" t="s">
        <v>929</v>
      </c>
      <c r="L2937" t="s">
        <v>929</v>
      </c>
      <c r="M2937" t="s">
        <v>929</v>
      </c>
      <c r="N2937" t="s">
        <v>929</v>
      </c>
    </row>
    <row r="2938" spans="1:14">
      <c r="A2938">
        <v>804404</v>
      </c>
      <c r="B2938" t="s">
        <v>96</v>
      </c>
      <c r="C2938" t="s">
        <v>930</v>
      </c>
      <c r="D2938" t="s">
        <v>930</v>
      </c>
      <c r="E2938" t="s">
        <v>929</v>
      </c>
      <c r="F2938" t="s">
        <v>930</v>
      </c>
      <c r="G2938" t="s">
        <v>930</v>
      </c>
      <c r="H2938" t="s">
        <v>930</v>
      </c>
      <c r="I2938" t="s">
        <v>929</v>
      </c>
      <c r="J2938" t="s">
        <v>929</v>
      </c>
      <c r="K2938" t="s">
        <v>929</v>
      </c>
      <c r="L2938" t="s">
        <v>929</v>
      </c>
      <c r="M2938" t="s">
        <v>929</v>
      </c>
      <c r="N2938" t="s">
        <v>929</v>
      </c>
    </row>
    <row r="2939" spans="1:14">
      <c r="A2939">
        <v>804405</v>
      </c>
      <c r="B2939" t="s">
        <v>96</v>
      </c>
      <c r="C2939" t="s">
        <v>930</v>
      </c>
      <c r="D2939" t="s">
        <v>928</v>
      </c>
      <c r="E2939" t="s">
        <v>928</v>
      </c>
      <c r="F2939" t="s">
        <v>930</v>
      </c>
      <c r="G2939" t="s">
        <v>930</v>
      </c>
      <c r="H2939" t="s">
        <v>929</v>
      </c>
      <c r="I2939" t="s">
        <v>928</v>
      </c>
      <c r="J2939" t="s">
        <v>929</v>
      </c>
      <c r="K2939" t="s">
        <v>928</v>
      </c>
      <c r="L2939" t="s">
        <v>929</v>
      </c>
      <c r="M2939" t="s">
        <v>929</v>
      </c>
      <c r="N2939" t="s">
        <v>929</v>
      </c>
    </row>
    <row r="2940" spans="1:14">
      <c r="A2940">
        <v>804406</v>
      </c>
      <c r="B2940" t="s">
        <v>96</v>
      </c>
      <c r="C2940" t="s">
        <v>930</v>
      </c>
      <c r="D2940" t="s">
        <v>930</v>
      </c>
      <c r="E2940" t="s">
        <v>930</v>
      </c>
      <c r="F2940" t="s">
        <v>929</v>
      </c>
      <c r="G2940" t="s">
        <v>929</v>
      </c>
      <c r="H2940" t="s">
        <v>929</v>
      </c>
      <c r="I2940" t="s">
        <v>929</v>
      </c>
      <c r="J2940" t="s">
        <v>929</v>
      </c>
      <c r="K2940" t="s">
        <v>929</v>
      </c>
      <c r="L2940" t="s">
        <v>929</v>
      </c>
      <c r="M2940" t="s">
        <v>929</v>
      </c>
      <c r="N2940" t="s">
        <v>929</v>
      </c>
    </row>
    <row r="2941" spans="1:14">
      <c r="A2941">
        <v>804407</v>
      </c>
      <c r="B2941" t="s">
        <v>96</v>
      </c>
      <c r="C2941" t="s">
        <v>928</v>
      </c>
      <c r="D2941" t="s">
        <v>929</v>
      </c>
      <c r="E2941" t="s">
        <v>928</v>
      </c>
      <c r="F2941" t="s">
        <v>928</v>
      </c>
      <c r="G2941" t="s">
        <v>928</v>
      </c>
      <c r="H2941" t="s">
        <v>930</v>
      </c>
      <c r="I2941" t="s">
        <v>929</v>
      </c>
      <c r="J2941" t="s">
        <v>929</v>
      </c>
      <c r="K2941" t="s">
        <v>929</v>
      </c>
      <c r="L2941" t="s">
        <v>929</v>
      </c>
      <c r="M2941" t="s">
        <v>929</v>
      </c>
      <c r="N2941" t="s">
        <v>929</v>
      </c>
    </row>
    <row r="2942" spans="1:14">
      <c r="A2942">
        <v>804408</v>
      </c>
      <c r="B2942" t="s">
        <v>96</v>
      </c>
      <c r="C2942" t="s">
        <v>929</v>
      </c>
      <c r="D2942" t="s">
        <v>929</v>
      </c>
      <c r="E2942" t="s">
        <v>929</v>
      </c>
      <c r="F2942" t="s">
        <v>930</v>
      </c>
      <c r="G2942" t="s">
        <v>929</v>
      </c>
      <c r="H2942" t="s">
        <v>930</v>
      </c>
      <c r="I2942" t="s">
        <v>929</v>
      </c>
      <c r="J2942" t="s">
        <v>929</v>
      </c>
      <c r="K2942" t="s">
        <v>929</v>
      </c>
      <c r="L2942" t="s">
        <v>929</v>
      </c>
      <c r="M2942" t="s">
        <v>929</v>
      </c>
      <c r="N2942" t="s">
        <v>929</v>
      </c>
    </row>
    <row r="2943" spans="1:14">
      <c r="A2943">
        <v>804410</v>
      </c>
      <c r="B2943" t="s">
        <v>96</v>
      </c>
      <c r="C2943" t="s">
        <v>930</v>
      </c>
      <c r="D2943" t="s">
        <v>929</v>
      </c>
      <c r="E2943" t="s">
        <v>930</v>
      </c>
      <c r="F2943" t="s">
        <v>929</v>
      </c>
      <c r="G2943" t="s">
        <v>929</v>
      </c>
      <c r="H2943" t="s">
        <v>928</v>
      </c>
      <c r="I2943" t="s">
        <v>929</v>
      </c>
      <c r="J2943" t="s">
        <v>929</v>
      </c>
      <c r="K2943" t="s">
        <v>928</v>
      </c>
      <c r="L2943" t="s">
        <v>929</v>
      </c>
      <c r="M2943" t="s">
        <v>929</v>
      </c>
      <c r="N2943" t="s">
        <v>930</v>
      </c>
    </row>
    <row r="2944" spans="1:14">
      <c r="A2944">
        <v>804411</v>
      </c>
      <c r="B2944" t="s">
        <v>96</v>
      </c>
      <c r="C2944" t="s">
        <v>930</v>
      </c>
      <c r="D2944" t="s">
        <v>930</v>
      </c>
      <c r="E2944" t="s">
        <v>929</v>
      </c>
      <c r="F2944" t="s">
        <v>930</v>
      </c>
      <c r="G2944" t="s">
        <v>929</v>
      </c>
      <c r="H2944" t="s">
        <v>930</v>
      </c>
      <c r="I2944" t="s">
        <v>929</v>
      </c>
      <c r="J2944" t="s">
        <v>929</v>
      </c>
      <c r="K2944" t="s">
        <v>929</v>
      </c>
      <c r="L2944" t="s">
        <v>929</v>
      </c>
      <c r="M2944" t="s">
        <v>929</v>
      </c>
      <c r="N2944" t="s">
        <v>929</v>
      </c>
    </row>
    <row r="2945" spans="1:14">
      <c r="A2945">
        <v>804412</v>
      </c>
      <c r="B2945" t="s">
        <v>96</v>
      </c>
      <c r="C2945" t="s">
        <v>930</v>
      </c>
      <c r="D2945" t="s">
        <v>930</v>
      </c>
      <c r="E2945" t="s">
        <v>929</v>
      </c>
      <c r="F2945" t="s">
        <v>930</v>
      </c>
      <c r="G2945" t="s">
        <v>929</v>
      </c>
      <c r="H2945" t="s">
        <v>929</v>
      </c>
      <c r="I2945" t="s">
        <v>929</v>
      </c>
      <c r="J2945" t="s">
        <v>929</v>
      </c>
      <c r="K2945" t="s">
        <v>929</v>
      </c>
      <c r="L2945" t="s">
        <v>929</v>
      </c>
      <c r="M2945" t="s">
        <v>929</v>
      </c>
      <c r="N2945" t="s">
        <v>929</v>
      </c>
    </row>
    <row r="2946" spans="1:14">
      <c r="A2946">
        <v>804413</v>
      </c>
      <c r="B2946" t="s">
        <v>96</v>
      </c>
      <c r="C2946" t="s">
        <v>930</v>
      </c>
      <c r="D2946" t="s">
        <v>930</v>
      </c>
      <c r="E2946" t="s">
        <v>929</v>
      </c>
      <c r="F2946" t="s">
        <v>929</v>
      </c>
      <c r="G2946" t="s">
        <v>929</v>
      </c>
      <c r="H2946" t="s">
        <v>930</v>
      </c>
      <c r="I2946" t="s">
        <v>929</v>
      </c>
      <c r="J2946" t="s">
        <v>929</v>
      </c>
      <c r="K2946" t="s">
        <v>929</v>
      </c>
      <c r="L2946" t="s">
        <v>929</v>
      </c>
      <c r="M2946" t="s">
        <v>929</v>
      </c>
      <c r="N2946" t="s">
        <v>929</v>
      </c>
    </row>
    <row r="2947" spans="1:14">
      <c r="A2947">
        <v>804416</v>
      </c>
      <c r="B2947" t="s">
        <v>96</v>
      </c>
      <c r="C2947" t="s">
        <v>929</v>
      </c>
      <c r="D2947" t="s">
        <v>930</v>
      </c>
      <c r="E2947" t="s">
        <v>929</v>
      </c>
      <c r="F2947" t="s">
        <v>930</v>
      </c>
      <c r="G2947" t="s">
        <v>929</v>
      </c>
      <c r="H2947" t="s">
        <v>930</v>
      </c>
      <c r="I2947" t="s">
        <v>929</v>
      </c>
      <c r="J2947" t="s">
        <v>929</v>
      </c>
      <c r="K2947" t="s">
        <v>929</v>
      </c>
      <c r="L2947" t="s">
        <v>929</v>
      </c>
      <c r="M2947" t="s">
        <v>929</v>
      </c>
      <c r="N2947" t="s">
        <v>929</v>
      </c>
    </row>
    <row r="2948" spans="1:14">
      <c r="A2948">
        <v>804417</v>
      </c>
      <c r="B2948" t="s">
        <v>96</v>
      </c>
      <c r="C2948" t="s">
        <v>929</v>
      </c>
      <c r="D2948" t="s">
        <v>929</v>
      </c>
      <c r="E2948" t="s">
        <v>930</v>
      </c>
      <c r="F2948" t="s">
        <v>930</v>
      </c>
      <c r="G2948" t="s">
        <v>930</v>
      </c>
      <c r="H2948" t="s">
        <v>929</v>
      </c>
      <c r="I2948" t="s">
        <v>929</v>
      </c>
      <c r="J2948" t="s">
        <v>929</v>
      </c>
      <c r="K2948" t="s">
        <v>929</v>
      </c>
      <c r="L2948" t="s">
        <v>929</v>
      </c>
      <c r="M2948" t="s">
        <v>929</v>
      </c>
      <c r="N2948" t="s">
        <v>929</v>
      </c>
    </row>
    <row r="2949" spans="1:14">
      <c r="A2949">
        <v>804418</v>
      </c>
      <c r="B2949" t="s">
        <v>96</v>
      </c>
      <c r="C2949" t="s">
        <v>930</v>
      </c>
      <c r="D2949" t="s">
        <v>928</v>
      </c>
      <c r="E2949" t="s">
        <v>929</v>
      </c>
      <c r="F2949" t="s">
        <v>930</v>
      </c>
      <c r="G2949" t="s">
        <v>930</v>
      </c>
      <c r="H2949" t="s">
        <v>930</v>
      </c>
      <c r="I2949" t="s">
        <v>929</v>
      </c>
      <c r="J2949" t="s">
        <v>929</v>
      </c>
      <c r="K2949" t="s">
        <v>929</v>
      </c>
      <c r="L2949" t="s">
        <v>928</v>
      </c>
      <c r="M2949" t="s">
        <v>929</v>
      </c>
      <c r="N2949" t="s">
        <v>929</v>
      </c>
    </row>
    <row r="2950" spans="1:14">
      <c r="A2950">
        <v>804420</v>
      </c>
      <c r="B2950" t="s">
        <v>96</v>
      </c>
      <c r="C2950" t="s">
        <v>930</v>
      </c>
      <c r="D2950" t="s">
        <v>930</v>
      </c>
      <c r="E2950" t="s">
        <v>929</v>
      </c>
      <c r="F2950" t="s">
        <v>930</v>
      </c>
      <c r="G2950" t="s">
        <v>929</v>
      </c>
      <c r="H2950" t="s">
        <v>929</v>
      </c>
      <c r="I2950" t="s">
        <v>929</v>
      </c>
      <c r="J2950" t="s">
        <v>929</v>
      </c>
      <c r="K2950" t="s">
        <v>929</v>
      </c>
      <c r="L2950" t="s">
        <v>929</v>
      </c>
      <c r="M2950" t="s">
        <v>929</v>
      </c>
      <c r="N2950" t="s">
        <v>929</v>
      </c>
    </row>
    <row r="2951" spans="1:14">
      <c r="A2951">
        <v>804422</v>
      </c>
      <c r="B2951" t="s">
        <v>96</v>
      </c>
      <c r="C2951" t="s">
        <v>930</v>
      </c>
      <c r="D2951" t="s">
        <v>930</v>
      </c>
      <c r="E2951" t="s">
        <v>929</v>
      </c>
      <c r="F2951" t="s">
        <v>929</v>
      </c>
      <c r="G2951" t="s">
        <v>929</v>
      </c>
      <c r="H2951" t="s">
        <v>929</v>
      </c>
      <c r="I2951" t="s">
        <v>929</v>
      </c>
      <c r="J2951" t="s">
        <v>929</v>
      </c>
      <c r="K2951" t="s">
        <v>929</v>
      </c>
      <c r="L2951" t="s">
        <v>929</v>
      </c>
      <c r="M2951" t="s">
        <v>929</v>
      </c>
      <c r="N2951" t="s">
        <v>929</v>
      </c>
    </row>
    <row r="2952" spans="1:14">
      <c r="A2952">
        <v>804423</v>
      </c>
      <c r="B2952" t="s">
        <v>96</v>
      </c>
      <c r="C2952" t="s">
        <v>930</v>
      </c>
      <c r="D2952" t="s">
        <v>930</v>
      </c>
      <c r="E2952" t="s">
        <v>929</v>
      </c>
      <c r="F2952" t="s">
        <v>930</v>
      </c>
      <c r="G2952" t="s">
        <v>930</v>
      </c>
      <c r="H2952" t="s">
        <v>929</v>
      </c>
      <c r="I2952" t="s">
        <v>929</v>
      </c>
      <c r="J2952" t="s">
        <v>929</v>
      </c>
      <c r="K2952" t="s">
        <v>929</v>
      </c>
      <c r="L2952" t="s">
        <v>929</v>
      </c>
      <c r="M2952" t="s">
        <v>929</v>
      </c>
      <c r="N2952" t="s">
        <v>929</v>
      </c>
    </row>
    <row r="2953" spans="1:14">
      <c r="A2953">
        <v>804424</v>
      </c>
      <c r="B2953" t="s">
        <v>96</v>
      </c>
      <c r="C2953" t="s">
        <v>928</v>
      </c>
      <c r="D2953" t="s">
        <v>928</v>
      </c>
      <c r="E2953" t="s">
        <v>930</v>
      </c>
      <c r="F2953" t="s">
        <v>928</v>
      </c>
      <c r="G2953" t="s">
        <v>929</v>
      </c>
      <c r="H2953" t="s">
        <v>929</v>
      </c>
      <c r="I2953" t="s">
        <v>929</v>
      </c>
      <c r="J2953" t="s">
        <v>929</v>
      </c>
      <c r="K2953" t="s">
        <v>929</v>
      </c>
      <c r="L2953" t="s">
        <v>929</v>
      </c>
      <c r="M2953" t="s">
        <v>929</v>
      </c>
      <c r="N2953" t="s">
        <v>929</v>
      </c>
    </row>
    <row r="2954" spans="1:14">
      <c r="A2954">
        <v>804427</v>
      </c>
      <c r="B2954" t="s">
        <v>96</v>
      </c>
      <c r="C2954" t="s">
        <v>930</v>
      </c>
      <c r="D2954" t="s">
        <v>930</v>
      </c>
      <c r="E2954" t="s">
        <v>930</v>
      </c>
      <c r="F2954" t="s">
        <v>930</v>
      </c>
      <c r="G2954" t="s">
        <v>930</v>
      </c>
      <c r="H2954" t="s">
        <v>929</v>
      </c>
      <c r="I2954" t="s">
        <v>928</v>
      </c>
      <c r="J2954" t="s">
        <v>928</v>
      </c>
      <c r="K2954" t="s">
        <v>929</v>
      </c>
      <c r="L2954" t="s">
        <v>928</v>
      </c>
      <c r="M2954" t="s">
        <v>928</v>
      </c>
      <c r="N2954" t="s">
        <v>929</v>
      </c>
    </row>
    <row r="2955" spans="1:14">
      <c r="A2955">
        <v>804428</v>
      </c>
      <c r="B2955" t="s">
        <v>96</v>
      </c>
      <c r="C2955" t="s">
        <v>930</v>
      </c>
      <c r="D2955" t="s">
        <v>928</v>
      </c>
      <c r="E2955" t="s">
        <v>929</v>
      </c>
      <c r="F2955" t="s">
        <v>929</v>
      </c>
      <c r="G2955" t="s">
        <v>929</v>
      </c>
      <c r="H2955" t="s">
        <v>928</v>
      </c>
      <c r="I2955" t="s">
        <v>929</v>
      </c>
      <c r="J2955" t="s">
        <v>929</v>
      </c>
      <c r="K2955" t="s">
        <v>929</v>
      </c>
      <c r="L2955" t="s">
        <v>929</v>
      </c>
      <c r="M2955" t="s">
        <v>928</v>
      </c>
      <c r="N2955" t="s">
        <v>929</v>
      </c>
    </row>
    <row r="2956" spans="1:14">
      <c r="A2956">
        <v>804429</v>
      </c>
      <c r="B2956" t="s">
        <v>96</v>
      </c>
      <c r="C2956" t="s">
        <v>929</v>
      </c>
      <c r="D2956" t="s">
        <v>929</v>
      </c>
      <c r="E2956" t="s">
        <v>930</v>
      </c>
      <c r="F2956" t="s">
        <v>930</v>
      </c>
      <c r="G2956" t="s">
        <v>929</v>
      </c>
      <c r="H2956" t="s">
        <v>929</v>
      </c>
      <c r="I2956" t="s">
        <v>929</v>
      </c>
      <c r="J2956" t="s">
        <v>929</v>
      </c>
      <c r="K2956" t="s">
        <v>929</v>
      </c>
      <c r="L2956" t="s">
        <v>929</v>
      </c>
      <c r="M2956" t="s">
        <v>929</v>
      </c>
      <c r="N2956" t="s">
        <v>929</v>
      </c>
    </row>
    <row r="2957" spans="1:14">
      <c r="A2957">
        <v>804430</v>
      </c>
      <c r="B2957" t="s">
        <v>96</v>
      </c>
      <c r="C2957" t="s">
        <v>930</v>
      </c>
      <c r="D2957" t="s">
        <v>930</v>
      </c>
      <c r="E2957" t="s">
        <v>929</v>
      </c>
      <c r="F2957" t="s">
        <v>930</v>
      </c>
      <c r="G2957" t="s">
        <v>929</v>
      </c>
      <c r="H2957" t="s">
        <v>929</v>
      </c>
      <c r="I2957" t="s">
        <v>929</v>
      </c>
      <c r="J2957" t="s">
        <v>929</v>
      </c>
      <c r="K2957" t="s">
        <v>929</v>
      </c>
      <c r="L2957" t="s">
        <v>929</v>
      </c>
      <c r="M2957" t="s">
        <v>929</v>
      </c>
      <c r="N2957" t="s">
        <v>929</v>
      </c>
    </row>
    <row r="2958" spans="1:14">
      <c r="A2958">
        <v>804431</v>
      </c>
      <c r="B2958" t="s">
        <v>96</v>
      </c>
      <c r="C2958" t="s">
        <v>930</v>
      </c>
      <c r="D2958" t="s">
        <v>929</v>
      </c>
      <c r="E2958" t="s">
        <v>930</v>
      </c>
      <c r="F2958" t="s">
        <v>929</v>
      </c>
      <c r="G2958" t="s">
        <v>929</v>
      </c>
      <c r="H2958" t="s">
        <v>929</v>
      </c>
      <c r="I2958" t="s">
        <v>929</v>
      </c>
      <c r="J2958" t="s">
        <v>929</v>
      </c>
      <c r="K2958" t="s">
        <v>929</v>
      </c>
      <c r="L2958" t="s">
        <v>930</v>
      </c>
      <c r="M2958" t="s">
        <v>930</v>
      </c>
      <c r="N2958" t="s">
        <v>929</v>
      </c>
    </row>
    <row r="2959" spans="1:14">
      <c r="A2959">
        <v>804432</v>
      </c>
      <c r="B2959" t="s">
        <v>96</v>
      </c>
      <c r="C2959" t="s">
        <v>930</v>
      </c>
      <c r="D2959" t="s">
        <v>930</v>
      </c>
      <c r="E2959" t="s">
        <v>929</v>
      </c>
      <c r="F2959" t="s">
        <v>929</v>
      </c>
      <c r="G2959" t="s">
        <v>930</v>
      </c>
      <c r="H2959" t="s">
        <v>929</v>
      </c>
      <c r="I2959" t="s">
        <v>929</v>
      </c>
      <c r="J2959" t="s">
        <v>929</v>
      </c>
      <c r="K2959" t="s">
        <v>929</v>
      </c>
      <c r="L2959" t="s">
        <v>929</v>
      </c>
      <c r="M2959" t="s">
        <v>929</v>
      </c>
      <c r="N2959" t="s">
        <v>929</v>
      </c>
    </row>
    <row r="2960" spans="1:14">
      <c r="A2960">
        <v>804433</v>
      </c>
      <c r="B2960" t="s">
        <v>96</v>
      </c>
      <c r="C2960" t="s">
        <v>930</v>
      </c>
      <c r="D2960" t="s">
        <v>930</v>
      </c>
      <c r="E2960" t="s">
        <v>929</v>
      </c>
      <c r="F2960" t="s">
        <v>930</v>
      </c>
      <c r="G2960" t="s">
        <v>930</v>
      </c>
      <c r="H2960" t="s">
        <v>929</v>
      </c>
      <c r="I2960" t="s">
        <v>929</v>
      </c>
      <c r="J2960" t="s">
        <v>929</v>
      </c>
      <c r="K2960" t="s">
        <v>929</v>
      </c>
      <c r="L2960" t="s">
        <v>929</v>
      </c>
      <c r="M2960" t="s">
        <v>929</v>
      </c>
      <c r="N2960" t="s">
        <v>929</v>
      </c>
    </row>
    <row r="2961" spans="1:14">
      <c r="A2961">
        <v>804434</v>
      </c>
      <c r="B2961" t="s">
        <v>96</v>
      </c>
      <c r="C2961" t="s">
        <v>928</v>
      </c>
      <c r="D2961" t="s">
        <v>928</v>
      </c>
      <c r="E2961" t="s">
        <v>928</v>
      </c>
      <c r="F2961" t="s">
        <v>928</v>
      </c>
      <c r="G2961" t="s">
        <v>928</v>
      </c>
      <c r="H2961" t="s">
        <v>928</v>
      </c>
      <c r="I2961" t="s">
        <v>928</v>
      </c>
      <c r="J2961" t="s">
        <v>928</v>
      </c>
      <c r="K2961" t="s">
        <v>930</v>
      </c>
      <c r="L2961" t="s">
        <v>928</v>
      </c>
      <c r="M2961" t="s">
        <v>928</v>
      </c>
      <c r="N2961" t="s">
        <v>928</v>
      </c>
    </row>
    <row r="2962" spans="1:14">
      <c r="A2962">
        <v>804435</v>
      </c>
      <c r="B2962" t="s">
        <v>96</v>
      </c>
      <c r="C2962" t="s">
        <v>930</v>
      </c>
      <c r="D2962" t="s">
        <v>929</v>
      </c>
      <c r="E2962" t="s">
        <v>929</v>
      </c>
      <c r="F2962" t="s">
        <v>930</v>
      </c>
      <c r="G2962" t="s">
        <v>929</v>
      </c>
      <c r="H2962" t="s">
        <v>929</v>
      </c>
      <c r="I2962" t="s">
        <v>929</v>
      </c>
      <c r="J2962" t="s">
        <v>929</v>
      </c>
      <c r="K2962" t="s">
        <v>929</v>
      </c>
      <c r="L2962" t="s">
        <v>929</v>
      </c>
      <c r="M2962" t="s">
        <v>929</v>
      </c>
      <c r="N2962" t="s">
        <v>929</v>
      </c>
    </row>
    <row r="2963" spans="1:14">
      <c r="A2963">
        <v>804436</v>
      </c>
      <c r="B2963" t="s">
        <v>96</v>
      </c>
      <c r="C2963" t="s">
        <v>930</v>
      </c>
      <c r="D2963" t="s">
        <v>930</v>
      </c>
      <c r="E2963" t="s">
        <v>930</v>
      </c>
      <c r="F2963" t="s">
        <v>929</v>
      </c>
      <c r="G2963" t="s">
        <v>929</v>
      </c>
      <c r="H2963" t="s">
        <v>930</v>
      </c>
      <c r="I2963" t="s">
        <v>929</v>
      </c>
      <c r="J2963" t="s">
        <v>929</v>
      </c>
      <c r="K2963" t="s">
        <v>929</v>
      </c>
      <c r="L2963" t="s">
        <v>929</v>
      </c>
      <c r="M2963" t="s">
        <v>929</v>
      </c>
      <c r="N2963" t="s">
        <v>929</v>
      </c>
    </row>
    <row r="2964" spans="1:14">
      <c r="A2964">
        <v>804438</v>
      </c>
      <c r="B2964" t="s">
        <v>96</v>
      </c>
      <c r="C2964" t="s">
        <v>930</v>
      </c>
      <c r="D2964" t="s">
        <v>930</v>
      </c>
      <c r="E2964" t="s">
        <v>929</v>
      </c>
      <c r="F2964" t="s">
        <v>929</v>
      </c>
      <c r="G2964" t="s">
        <v>929</v>
      </c>
      <c r="H2964" t="s">
        <v>929</v>
      </c>
      <c r="I2964" t="s">
        <v>929</v>
      </c>
      <c r="J2964" t="s">
        <v>929</v>
      </c>
      <c r="K2964" t="s">
        <v>929</v>
      </c>
      <c r="L2964" t="s">
        <v>929</v>
      </c>
      <c r="M2964" t="s">
        <v>929</v>
      </c>
      <c r="N2964" t="s">
        <v>929</v>
      </c>
    </row>
    <row r="2965" spans="1:14">
      <c r="A2965">
        <v>804439</v>
      </c>
      <c r="B2965" t="s">
        <v>96</v>
      </c>
      <c r="C2965" t="s">
        <v>930</v>
      </c>
      <c r="D2965" t="s">
        <v>929</v>
      </c>
      <c r="E2965" t="s">
        <v>930</v>
      </c>
      <c r="F2965" t="s">
        <v>929</v>
      </c>
      <c r="G2965" t="s">
        <v>929</v>
      </c>
      <c r="H2965" t="s">
        <v>929</v>
      </c>
      <c r="I2965" t="s">
        <v>929</v>
      </c>
      <c r="J2965" t="s">
        <v>929</v>
      </c>
      <c r="K2965" t="s">
        <v>929</v>
      </c>
      <c r="L2965" t="s">
        <v>929</v>
      </c>
      <c r="M2965" t="s">
        <v>929</v>
      </c>
      <c r="N2965" t="s">
        <v>929</v>
      </c>
    </row>
    <row r="2966" spans="1:14">
      <c r="A2966">
        <v>804440</v>
      </c>
      <c r="B2966" t="s">
        <v>96</v>
      </c>
      <c r="C2966" t="s">
        <v>928</v>
      </c>
      <c r="D2966" t="s">
        <v>930</v>
      </c>
      <c r="E2966" t="s">
        <v>929</v>
      </c>
      <c r="F2966" t="s">
        <v>930</v>
      </c>
      <c r="G2966" t="s">
        <v>930</v>
      </c>
      <c r="H2966" t="s">
        <v>930</v>
      </c>
      <c r="I2966" t="s">
        <v>929</v>
      </c>
      <c r="J2966" t="s">
        <v>929</v>
      </c>
      <c r="K2966" t="s">
        <v>929</v>
      </c>
      <c r="L2966" t="s">
        <v>929</v>
      </c>
      <c r="M2966" t="s">
        <v>929</v>
      </c>
      <c r="N2966" t="s">
        <v>929</v>
      </c>
    </row>
    <row r="2967" spans="1:14">
      <c r="A2967">
        <v>804444</v>
      </c>
      <c r="B2967" t="s">
        <v>96</v>
      </c>
      <c r="C2967" t="s">
        <v>930</v>
      </c>
      <c r="D2967" t="s">
        <v>930</v>
      </c>
      <c r="E2967" t="s">
        <v>929</v>
      </c>
      <c r="F2967" t="s">
        <v>929</v>
      </c>
      <c r="G2967" t="s">
        <v>929</v>
      </c>
      <c r="H2967" t="s">
        <v>930</v>
      </c>
      <c r="I2967" t="s">
        <v>929</v>
      </c>
      <c r="J2967" t="s">
        <v>929</v>
      </c>
      <c r="K2967" t="s">
        <v>929</v>
      </c>
      <c r="L2967" t="s">
        <v>929</v>
      </c>
      <c r="M2967" t="s">
        <v>929</v>
      </c>
      <c r="N2967" t="s">
        <v>929</v>
      </c>
    </row>
    <row r="2968" spans="1:14">
      <c r="A2968">
        <v>804445</v>
      </c>
      <c r="B2968" t="s">
        <v>96</v>
      </c>
      <c r="C2968" t="s">
        <v>930</v>
      </c>
      <c r="D2968" t="s">
        <v>930</v>
      </c>
      <c r="E2968" t="s">
        <v>929</v>
      </c>
      <c r="F2968" t="s">
        <v>930</v>
      </c>
      <c r="G2968" t="s">
        <v>930</v>
      </c>
      <c r="H2968" t="s">
        <v>930</v>
      </c>
      <c r="I2968" t="s">
        <v>929</v>
      </c>
      <c r="J2968" t="s">
        <v>929</v>
      </c>
      <c r="K2968" t="s">
        <v>929</v>
      </c>
      <c r="L2968" t="s">
        <v>929</v>
      </c>
      <c r="M2968" t="s">
        <v>929</v>
      </c>
      <c r="N2968" t="s">
        <v>929</v>
      </c>
    </row>
    <row r="2969" spans="1:14">
      <c r="A2969">
        <v>804446</v>
      </c>
      <c r="B2969" t="s">
        <v>96</v>
      </c>
      <c r="C2969" t="s">
        <v>930</v>
      </c>
      <c r="D2969" t="s">
        <v>930</v>
      </c>
      <c r="E2969" t="s">
        <v>928</v>
      </c>
      <c r="F2969" t="s">
        <v>930</v>
      </c>
      <c r="G2969" t="s">
        <v>930</v>
      </c>
      <c r="H2969" t="s">
        <v>930</v>
      </c>
      <c r="I2969" t="s">
        <v>929</v>
      </c>
      <c r="J2969" t="s">
        <v>929</v>
      </c>
      <c r="K2969" t="s">
        <v>929</v>
      </c>
      <c r="L2969" t="s">
        <v>929</v>
      </c>
      <c r="M2969" t="s">
        <v>929</v>
      </c>
      <c r="N2969" t="s">
        <v>929</v>
      </c>
    </row>
    <row r="2970" spans="1:14">
      <c r="A2970">
        <v>804448</v>
      </c>
      <c r="B2970" t="s">
        <v>96</v>
      </c>
      <c r="C2970" t="s">
        <v>930</v>
      </c>
      <c r="D2970" t="s">
        <v>929</v>
      </c>
      <c r="E2970" t="s">
        <v>929</v>
      </c>
      <c r="F2970" t="s">
        <v>930</v>
      </c>
      <c r="G2970" t="s">
        <v>928</v>
      </c>
      <c r="H2970" t="s">
        <v>928</v>
      </c>
      <c r="I2970" t="s">
        <v>929</v>
      </c>
      <c r="J2970" t="s">
        <v>928</v>
      </c>
      <c r="K2970" t="s">
        <v>929</v>
      </c>
      <c r="L2970" t="s">
        <v>929</v>
      </c>
      <c r="M2970" t="s">
        <v>928</v>
      </c>
      <c r="N2970" t="s">
        <v>929</v>
      </c>
    </row>
    <row r="2971" spans="1:14">
      <c r="A2971">
        <v>804452</v>
      </c>
      <c r="B2971" t="s">
        <v>96</v>
      </c>
      <c r="C2971" t="s">
        <v>930</v>
      </c>
      <c r="D2971" t="s">
        <v>930</v>
      </c>
      <c r="E2971" t="s">
        <v>930</v>
      </c>
      <c r="F2971" t="s">
        <v>929</v>
      </c>
      <c r="G2971" t="s">
        <v>929</v>
      </c>
      <c r="H2971" t="s">
        <v>929</v>
      </c>
      <c r="I2971" t="s">
        <v>928</v>
      </c>
      <c r="J2971" t="s">
        <v>929</v>
      </c>
      <c r="K2971" t="s">
        <v>929</v>
      </c>
      <c r="L2971" t="s">
        <v>929</v>
      </c>
      <c r="M2971" t="s">
        <v>928</v>
      </c>
      <c r="N2971" t="s">
        <v>929</v>
      </c>
    </row>
    <row r="2972" spans="1:14">
      <c r="A2972">
        <v>804453</v>
      </c>
      <c r="B2972" t="s">
        <v>96</v>
      </c>
      <c r="C2972" t="s">
        <v>928</v>
      </c>
      <c r="D2972" t="s">
        <v>930</v>
      </c>
      <c r="E2972" t="s">
        <v>929</v>
      </c>
      <c r="F2972" t="s">
        <v>930</v>
      </c>
      <c r="G2972" t="s">
        <v>929</v>
      </c>
      <c r="H2972" t="s">
        <v>928</v>
      </c>
      <c r="I2972" t="s">
        <v>928</v>
      </c>
      <c r="J2972" t="s">
        <v>929</v>
      </c>
      <c r="K2972" t="s">
        <v>929</v>
      </c>
      <c r="L2972" t="s">
        <v>929</v>
      </c>
      <c r="M2972" t="s">
        <v>930</v>
      </c>
      <c r="N2972" t="s">
        <v>930</v>
      </c>
    </row>
    <row r="2973" spans="1:14">
      <c r="A2973">
        <v>804455</v>
      </c>
      <c r="B2973" t="s">
        <v>96</v>
      </c>
      <c r="C2973" t="s">
        <v>930</v>
      </c>
      <c r="D2973" t="s">
        <v>930</v>
      </c>
      <c r="E2973" t="s">
        <v>930</v>
      </c>
      <c r="F2973" t="s">
        <v>930</v>
      </c>
      <c r="G2973" t="s">
        <v>929</v>
      </c>
      <c r="H2973" t="s">
        <v>929</v>
      </c>
      <c r="I2973" t="s">
        <v>929</v>
      </c>
      <c r="J2973" t="s">
        <v>929</v>
      </c>
      <c r="K2973" t="s">
        <v>929</v>
      </c>
      <c r="L2973" t="s">
        <v>929</v>
      </c>
      <c r="M2973" t="s">
        <v>929</v>
      </c>
      <c r="N2973" t="s">
        <v>929</v>
      </c>
    </row>
    <row r="2974" spans="1:14">
      <c r="A2974">
        <v>804456</v>
      </c>
      <c r="B2974" t="s">
        <v>96</v>
      </c>
      <c r="C2974" t="s">
        <v>930</v>
      </c>
      <c r="D2974" t="s">
        <v>930</v>
      </c>
      <c r="E2974" t="s">
        <v>929</v>
      </c>
      <c r="F2974" t="s">
        <v>930</v>
      </c>
      <c r="G2974" t="s">
        <v>930</v>
      </c>
      <c r="H2974" t="s">
        <v>929</v>
      </c>
      <c r="I2974" t="s">
        <v>929</v>
      </c>
      <c r="J2974" t="s">
        <v>929</v>
      </c>
      <c r="K2974" t="s">
        <v>929</v>
      </c>
      <c r="L2974" t="s">
        <v>929</v>
      </c>
      <c r="M2974" t="s">
        <v>929</v>
      </c>
      <c r="N2974" t="s">
        <v>929</v>
      </c>
    </row>
    <row r="2975" spans="1:14">
      <c r="A2975">
        <v>804457</v>
      </c>
      <c r="B2975" t="s">
        <v>96</v>
      </c>
      <c r="C2975" t="s">
        <v>928</v>
      </c>
      <c r="D2975" t="s">
        <v>930</v>
      </c>
      <c r="E2975" t="s">
        <v>930</v>
      </c>
      <c r="F2975" t="s">
        <v>928</v>
      </c>
      <c r="G2975" t="s">
        <v>930</v>
      </c>
      <c r="H2975" t="s">
        <v>929</v>
      </c>
      <c r="I2975" t="s">
        <v>929</v>
      </c>
      <c r="J2975" t="s">
        <v>929</v>
      </c>
      <c r="K2975" t="s">
        <v>929</v>
      </c>
      <c r="L2975" t="s">
        <v>929</v>
      </c>
      <c r="M2975" t="s">
        <v>929</v>
      </c>
      <c r="N2975" t="s">
        <v>929</v>
      </c>
    </row>
    <row r="2976" spans="1:14">
      <c r="A2976">
        <v>804458</v>
      </c>
      <c r="B2976" t="s">
        <v>96</v>
      </c>
      <c r="C2976" t="s">
        <v>929</v>
      </c>
      <c r="D2976" t="s">
        <v>930</v>
      </c>
      <c r="E2976" t="s">
        <v>930</v>
      </c>
      <c r="F2976" t="s">
        <v>929</v>
      </c>
      <c r="G2976" t="s">
        <v>929</v>
      </c>
      <c r="H2976" t="s">
        <v>929</v>
      </c>
      <c r="I2976" t="s">
        <v>929</v>
      </c>
      <c r="J2976" t="s">
        <v>929</v>
      </c>
      <c r="K2976" t="s">
        <v>929</v>
      </c>
      <c r="L2976" t="s">
        <v>929</v>
      </c>
      <c r="M2976" t="s">
        <v>929</v>
      </c>
      <c r="N2976" t="s">
        <v>929</v>
      </c>
    </row>
    <row r="2977" spans="1:14">
      <c r="A2977">
        <v>804460</v>
      </c>
      <c r="B2977" t="s">
        <v>96</v>
      </c>
      <c r="C2977" t="s">
        <v>930</v>
      </c>
      <c r="D2977" t="s">
        <v>930</v>
      </c>
      <c r="E2977" t="s">
        <v>929</v>
      </c>
      <c r="F2977" t="s">
        <v>929</v>
      </c>
      <c r="G2977" t="s">
        <v>929</v>
      </c>
      <c r="H2977" t="s">
        <v>930</v>
      </c>
      <c r="I2977" t="s">
        <v>929</v>
      </c>
      <c r="J2977" t="s">
        <v>929</v>
      </c>
      <c r="K2977" t="s">
        <v>929</v>
      </c>
      <c r="L2977" t="s">
        <v>929</v>
      </c>
      <c r="M2977" t="s">
        <v>929</v>
      </c>
      <c r="N2977" t="s">
        <v>929</v>
      </c>
    </row>
    <row r="2978" spans="1:14">
      <c r="A2978">
        <v>804461</v>
      </c>
      <c r="B2978" t="s">
        <v>96</v>
      </c>
      <c r="C2978" t="s">
        <v>930</v>
      </c>
      <c r="D2978" t="s">
        <v>930</v>
      </c>
      <c r="E2978" t="s">
        <v>930</v>
      </c>
      <c r="F2978" t="s">
        <v>930</v>
      </c>
      <c r="G2978" t="s">
        <v>930</v>
      </c>
      <c r="H2978" t="s">
        <v>930</v>
      </c>
      <c r="I2978" t="s">
        <v>929</v>
      </c>
      <c r="J2978" t="s">
        <v>929</v>
      </c>
      <c r="K2978" t="s">
        <v>929</v>
      </c>
      <c r="L2978" t="s">
        <v>929</v>
      </c>
      <c r="M2978" t="s">
        <v>929</v>
      </c>
      <c r="N2978" t="s">
        <v>929</v>
      </c>
    </row>
    <row r="2979" spans="1:14">
      <c r="A2979">
        <v>804462</v>
      </c>
      <c r="B2979" t="s">
        <v>96</v>
      </c>
      <c r="C2979" t="s">
        <v>930</v>
      </c>
      <c r="D2979" t="s">
        <v>930</v>
      </c>
      <c r="E2979" t="s">
        <v>930</v>
      </c>
      <c r="F2979" t="s">
        <v>930</v>
      </c>
      <c r="G2979" t="s">
        <v>930</v>
      </c>
      <c r="H2979" t="s">
        <v>930</v>
      </c>
      <c r="I2979" t="s">
        <v>929</v>
      </c>
      <c r="J2979" t="s">
        <v>929</v>
      </c>
      <c r="K2979" t="s">
        <v>929</v>
      </c>
      <c r="L2979" t="s">
        <v>929</v>
      </c>
      <c r="M2979" t="s">
        <v>929</v>
      </c>
      <c r="N2979" t="s">
        <v>929</v>
      </c>
    </row>
    <row r="2980" spans="1:14">
      <c r="A2980">
        <v>804463</v>
      </c>
      <c r="B2980" t="s">
        <v>96</v>
      </c>
      <c r="C2980" t="s">
        <v>930</v>
      </c>
      <c r="D2980" t="s">
        <v>930</v>
      </c>
      <c r="E2980" t="s">
        <v>930</v>
      </c>
      <c r="F2980" t="s">
        <v>930</v>
      </c>
      <c r="G2980" t="s">
        <v>930</v>
      </c>
      <c r="H2980" t="s">
        <v>930</v>
      </c>
      <c r="I2980" t="s">
        <v>929</v>
      </c>
      <c r="J2980" t="s">
        <v>929</v>
      </c>
      <c r="K2980" t="s">
        <v>929</v>
      </c>
      <c r="L2980" t="s">
        <v>929</v>
      </c>
      <c r="M2980" t="s">
        <v>929</v>
      </c>
      <c r="N2980" t="s">
        <v>929</v>
      </c>
    </row>
    <row r="2981" spans="1:14">
      <c r="A2981">
        <v>804464</v>
      </c>
      <c r="B2981" t="s">
        <v>96</v>
      </c>
      <c r="C2981" t="s">
        <v>930</v>
      </c>
      <c r="D2981" t="s">
        <v>929</v>
      </c>
      <c r="E2981" t="s">
        <v>929</v>
      </c>
      <c r="F2981" t="s">
        <v>930</v>
      </c>
      <c r="G2981" t="s">
        <v>929</v>
      </c>
      <c r="H2981" t="s">
        <v>929</v>
      </c>
      <c r="I2981" t="s">
        <v>929</v>
      </c>
      <c r="J2981" t="s">
        <v>929</v>
      </c>
      <c r="K2981" t="s">
        <v>929</v>
      </c>
      <c r="L2981" t="s">
        <v>929</v>
      </c>
      <c r="M2981" t="s">
        <v>929</v>
      </c>
      <c r="N2981" t="s">
        <v>929</v>
      </c>
    </row>
    <row r="2982" spans="1:14">
      <c r="A2982">
        <v>804465</v>
      </c>
      <c r="B2982" t="s">
        <v>96</v>
      </c>
      <c r="C2982" t="s">
        <v>930</v>
      </c>
      <c r="D2982" t="s">
        <v>930</v>
      </c>
      <c r="E2982" t="s">
        <v>929</v>
      </c>
      <c r="F2982" t="s">
        <v>929</v>
      </c>
      <c r="G2982" t="s">
        <v>929</v>
      </c>
      <c r="H2982" t="s">
        <v>929</v>
      </c>
      <c r="I2982" t="s">
        <v>929</v>
      </c>
      <c r="J2982" t="s">
        <v>929</v>
      </c>
      <c r="K2982" t="s">
        <v>929</v>
      </c>
      <c r="L2982" t="s">
        <v>929</v>
      </c>
      <c r="M2982" t="s">
        <v>929</v>
      </c>
      <c r="N2982" t="s">
        <v>929</v>
      </c>
    </row>
    <row r="2983" spans="1:14">
      <c r="A2983">
        <v>804466</v>
      </c>
      <c r="B2983" t="s">
        <v>96</v>
      </c>
      <c r="C2983" t="s">
        <v>930</v>
      </c>
      <c r="D2983" t="s">
        <v>929</v>
      </c>
      <c r="E2983" t="s">
        <v>929</v>
      </c>
      <c r="F2983" t="s">
        <v>929</v>
      </c>
      <c r="G2983" t="s">
        <v>930</v>
      </c>
      <c r="H2983" t="s">
        <v>930</v>
      </c>
      <c r="I2983" t="s">
        <v>929</v>
      </c>
      <c r="J2983" t="s">
        <v>929</v>
      </c>
      <c r="K2983" t="s">
        <v>929</v>
      </c>
      <c r="L2983" t="s">
        <v>929</v>
      </c>
      <c r="M2983" t="s">
        <v>929</v>
      </c>
      <c r="N2983" t="s">
        <v>929</v>
      </c>
    </row>
    <row r="2984" spans="1:14">
      <c r="A2984">
        <v>804467</v>
      </c>
      <c r="B2984" t="s">
        <v>96</v>
      </c>
      <c r="C2984" t="s">
        <v>928</v>
      </c>
      <c r="D2984" t="s">
        <v>928</v>
      </c>
      <c r="E2984" t="s">
        <v>930</v>
      </c>
      <c r="F2984" t="s">
        <v>929</v>
      </c>
      <c r="G2984" t="s">
        <v>930</v>
      </c>
      <c r="H2984" t="s">
        <v>928</v>
      </c>
      <c r="I2984" t="s">
        <v>928</v>
      </c>
      <c r="J2984" t="s">
        <v>929</v>
      </c>
      <c r="K2984" t="s">
        <v>929</v>
      </c>
      <c r="L2984" t="s">
        <v>929</v>
      </c>
      <c r="M2984" t="s">
        <v>929</v>
      </c>
      <c r="N2984" t="s">
        <v>928</v>
      </c>
    </row>
    <row r="2985" spans="1:14">
      <c r="A2985">
        <v>804468</v>
      </c>
      <c r="B2985" t="s">
        <v>96</v>
      </c>
      <c r="C2985" t="s">
        <v>930</v>
      </c>
      <c r="D2985" t="s">
        <v>929</v>
      </c>
      <c r="E2985" t="s">
        <v>930</v>
      </c>
      <c r="F2985" t="s">
        <v>929</v>
      </c>
      <c r="G2985" t="s">
        <v>929</v>
      </c>
      <c r="H2985" t="s">
        <v>929</v>
      </c>
      <c r="I2985" t="s">
        <v>929</v>
      </c>
      <c r="J2985" t="s">
        <v>929</v>
      </c>
      <c r="K2985" t="s">
        <v>930</v>
      </c>
      <c r="L2985" t="s">
        <v>930</v>
      </c>
      <c r="M2985" t="s">
        <v>930</v>
      </c>
      <c r="N2985" t="s">
        <v>929</v>
      </c>
    </row>
    <row r="2986" spans="1:14">
      <c r="A2986">
        <v>804469</v>
      </c>
      <c r="B2986" t="s">
        <v>96</v>
      </c>
      <c r="C2986" t="s">
        <v>930</v>
      </c>
      <c r="D2986" t="s">
        <v>929</v>
      </c>
      <c r="E2986" t="s">
        <v>929</v>
      </c>
      <c r="F2986" t="s">
        <v>930</v>
      </c>
      <c r="G2986" t="s">
        <v>930</v>
      </c>
      <c r="H2986" t="s">
        <v>929</v>
      </c>
      <c r="I2986" t="s">
        <v>929</v>
      </c>
      <c r="J2986" t="s">
        <v>929</v>
      </c>
      <c r="K2986" t="s">
        <v>929</v>
      </c>
      <c r="L2986" t="s">
        <v>929</v>
      </c>
      <c r="M2986" t="s">
        <v>929</v>
      </c>
      <c r="N2986" t="s">
        <v>929</v>
      </c>
    </row>
    <row r="2987" spans="1:14">
      <c r="A2987">
        <v>804470</v>
      </c>
      <c r="B2987" t="s">
        <v>96</v>
      </c>
      <c r="C2987" t="s">
        <v>930</v>
      </c>
      <c r="D2987" t="s">
        <v>930</v>
      </c>
      <c r="E2987" t="s">
        <v>929</v>
      </c>
      <c r="F2987" t="s">
        <v>930</v>
      </c>
      <c r="G2987" t="s">
        <v>929</v>
      </c>
      <c r="H2987" t="s">
        <v>930</v>
      </c>
      <c r="I2987" t="s">
        <v>929</v>
      </c>
      <c r="J2987" t="s">
        <v>929</v>
      </c>
      <c r="K2987" t="s">
        <v>929</v>
      </c>
      <c r="L2987" t="s">
        <v>929</v>
      </c>
      <c r="M2987" t="s">
        <v>929</v>
      </c>
      <c r="N2987" t="s">
        <v>929</v>
      </c>
    </row>
    <row r="2988" spans="1:14">
      <c r="A2988">
        <v>804471</v>
      </c>
      <c r="B2988" t="s">
        <v>96</v>
      </c>
      <c r="C2988" t="s">
        <v>930</v>
      </c>
      <c r="D2988" t="s">
        <v>929</v>
      </c>
      <c r="E2988" t="s">
        <v>929</v>
      </c>
      <c r="F2988" t="s">
        <v>930</v>
      </c>
      <c r="G2988" t="s">
        <v>930</v>
      </c>
      <c r="H2988" t="s">
        <v>929</v>
      </c>
      <c r="I2988" t="s">
        <v>929</v>
      </c>
      <c r="J2988" t="s">
        <v>929</v>
      </c>
      <c r="K2988" t="s">
        <v>929</v>
      </c>
      <c r="L2988" t="s">
        <v>929</v>
      </c>
      <c r="M2988" t="s">
        <v>929</v>
      </c>
      <c r="N2988" t="s">
        <v>929</v>
      </c>
    </row>
    <row r="2989" spans="1:14">
      <c r="A2989">
        <v>804472</v>
      </c>
      <c r="B2989" t="s">
        <v>96</v>
      </c>
      <c r="C2989" t="s">
        <v>929</v>
      </c>
      <c r="D2989" t="s">
        <v>929</v>
      </c>
      <c r="E2989" t="s">
        <v>930</v>
      </c>
      <c r="F2989" t="s">
        <v>930</v>
      </c>
      <c r="G2989" t="s">
        <v>930</v>
      </c>
      <c r="H2989" t="s">
        <v>930</v>
      </c>
      <c r="I2989" t="s">
        <v>929</v>
      </c>
      <c r="J2989" t="s">
        <v>929</v>
      </c>
      <c r="K2989" t="s">
        <v>929</v>
      </c>
      <c r="L2989" t="s">
        <v>929</v>
      </c>
      <c r="M2989" t="s">
        <v>929</v>
      </c>
      <c r="N2989" t="s">
        <v>929</v>
      </c>
    </row>
    <row r="2990" spans="1:14">
      <c r="A2990">
        <v>804474</v>
      </c>
      <c r="B2990" t="s">
        <v>96</v>
      </c>
      <c r="C2990" t="s">
        <v>930</v>
      </c>
      <c r="D2990" t="s">
        <v>930</v>
      </c>
      <c r="E2990" t="s">
        <v>929</v>
      </c>
      <c r="F2990" t="s">
        <v>930</v>
      </c>
      <c r="G2990" t="s">
        <v>929</v>
      </c>
      <c r="H2990" t="s">
        <v>929</v>
      </c>
      <c r="I2990" t="s">
        <v>929</v>
      </c>
      <c r="J2990" t="s">
        <v>929</v>
      </c>
      <c r="K2990" t="s">
        <v>929</v>
      </c>
      <c r="L2990" t="s">
        <v>929</v>
      </c>
      <c r="M2990" t="s">
        <v>929</v>
      </c>
      <c r="N2990" t="s">
        <v>929</v>
      </c>
    </row>
    <row r="2991" spans="1:14">
      <c r="A2991">
        <v>804475</v>
      </c>
      <c r="B2991" t="s">
        <v>96</v>
      </c>
      <c r="C2991" t="s">
        <v>928</v>
      </c>
      <c r="D2991" t="s">
        <v>930</v>
      </c>
      <c r="E2991" t="s">
        <v>930</v>
      </c>
      <c r="F2991" t="s">
        <v>930</v>
      </c>
      <c r="G2991" t="s">
        <v>930</v>
      </c>
      <c r="H2991" t="s">
        <v>928</v>
      </c>
      <c r="I2991" t="s">
        <v>929</v>
      </c>
      <c r="J2991" t="s">
        <v>929</v>
      </c>
      <c r="K2991" t="s">
        <v>929</v>
      </c>
      <c r="L2991" t="s">
        <v>929</v>
      </c>
      <c r="M2991" t="s">
        <v>928</v>
      </c>
      <c r="N2991" t="s">
        <v>929</v>
      </c>
    </row>
    <row r="2992" spans="1:14">
      <c r="A2992">
        <v>804476</v>
      </c>
      <c r="B2992" t="s">
        <v>96</v>
      </c>
      <c r="C2992" t="s">
        <v>930</v>
      </c>
      <c r="D2992" t="s">
        <v>930</v>
      </c>
      <c r="E2992" t="s">
        <v>930</v>
      </c>
      <c r="F2992" t="s">
        <v>929</v>
      </c>
      <c r="G2992" t="s">
        <v>930</v>
      </c>
      <c r="H2992" t="s">
        <v>929</v>
      </c>
      <c r="I2992" t="s">
        <v>928</v>
      </c>
      <c r="J2992" t="s">
        <v>929</v>
      </c>
      <c r="K2992" t="s">
        <v>928</v>
      </c>
      <c r="L2992" t="s">
        <v>928</v>
      </c>
      <c r="M2992" t="s">
        <v>928</v>
      </c>
      <c r="N2992" t="s">
        <v>928</v>
      </c>
    </row>
    <row r="2993" spans="1:14">
      <c r="A2993">
        <v>804478</v>
      </c>
      <c r="B2993" t="s">
        <v>96</v>
      </c>
      <c r="C2993" t="s">
        <v>930</v>
      </c>
      <c r="D2993" t="s">
        <v>930</v>
      </c>
      <c r="E2993" t="s">
        <v>929</v>
      </c>
      <c r="F2993" t="s">
        <v>930</v>
      </c>
      <c r="G2993" t="s">
        <v>930</v>
      </c>
      <c r="H2993" t="s">
        <v>930</v>
      </c>
      <c r="I2993" t="s">
        <v>929</v>
      </c>
      <c r="J2993" t="s">
        <v>929</v>
      </c>
      <c r="K2993" t="s">
        <v>929</v>
      </c>
      <c r="L2993" t="s">
        <v>929</v>
      </c>
      <c r="M2993" t="s">
        <v>929</v>
      </c>
      <c r="N2993" t="s">
        <v>929</v>
      </c>
    </row>
    <row r="2994" spans="1:14">
      <c r="A2994">
        <v>804479</v>
      </c>
      <c r="B2994" t="s">
        <v>96</v>
      </c>
      <c r="C2994" t="s">
        <v>930</v>
      </c>
      <c r="D2994" t="s">
        <v>929</v>
      </c>
      <c r="E2994" t="s">
        <v>929</v>
      </c>
      <c r="F2994" t="s">
        <v>929</v>
      </c>
      <c r="G2994" t="s">
        <v>929</v>
      </c>
      <c r="H2994" t="s">
        <v>930</v>
      </c>
      <c r="I2994" t="s">
        <v>929</v>
      </c>
      <c r="J2994" t="s">
        <v>929</v>
      </c>
      <c r="K2994" t="s">
        <v>929</v>
      </c>
      <c r="L2994" t="s">
        <v>929</v>
      </c>
      <c r="M2994" t="s">
        <v>930</v>
      </c>
      <c r="N2994" t="s">
        <v>929</v>
      </c>
    </row>
    <row r="2995" spans="1:14">
      <c r="A2995">
        <v>804480</v>
      </c>
      <c r="B2995" t="s">
        <v>96</v>
      </c>
      <c r="C2995" t="s">
        <v>930</v>
      </c>
      <c r="D2995" t="s">
        <v>930</v>
      </c>
      <c r="E2995" t="s">
        <v>929</v>
      </c>
      <c r="F2995" t="s">
        <v>930</v>
      </c>
      <c r="G2995" t="s">
        <v>930</v>
      </c>
      <c r="H2995" t="s">
        <v>928</v>
      </c>
      <c r="I2995" t="s">
        <v>928</v>
      </c>
      <c r="J2995" t="s">
        <v>929</v>
      </c>
      <c r="K2995" t="s">
        <v>929</v>
      </c>
      <c r="L2995" t="s">
        <v>928</v>
      </c>
      <c r="M2995" t="s">
        <v>929</v>
      </c>
      <c r="N2995" t="s">
        <v>929</v>
      </c>
    </row>
    <row r="2996" spans="1:14">
      <c r="A2996">
        <v>804481</v>
      </c>
      <c r="B2996" t="s">
        <v>96</v>
      </c>
      <c r="C2996" t="s">
        <v>930</v>
      </c>
      <c r="D2996" t="s">
        <v>929</v>
      </c>
      <c r="E2996" t="s">
        <v>929</v>
      </c>
      <c r="F2996" t="s">
        <v>930</v>
      </c>
      <c r="G2996" t="s">
        <v>930</v>
      </c>
      <c r="H2996" t="s">
        <v>930</v>
      </c>
      <c r="I2996" t="s">
        <v>929</v>
      </c>
      <c r="J2996" t="s">
        <v>929</v>
      </c>
      <c r="K2996" t="s">
        <v>929</v>
      </c>
      <c r="L2996" t="s">
        <v>929</v>
      </c>
      <c r="M2996" t="s">
        <v>929</v>
      </c>
      <c r="N2996" t="s">
        <v>929</v>
      </c>
    </row>
    <row r="2997" spans="1:14">
      <c r="A2997">
        <v>804482</v>
      </c>
      <c r="B2997" t="s">
        <v>96</v>
      </c>
      <c r="C2997" t="s">
        <v>930</v>
      </c>
      <c r="D2997" t="s">
        <v>930</v>
      </c>
      <c r="E2997" t="s">
        <v>930</v>
      </c>
      <c r="F2997" t="s">
        <v>930</v>
      </c>
      <c r="G2997" t="s">
        <v>930</v>
      </c>
      <c r="H2997" t="s">
        <v>929</v>
      </c>
      <c r="I2997" t="s">
        <v>929</v>
      </c>
      <c r="J2997" t="s">
        <v>929</v>
      </c>
      <c r="K2997" t="s">
        <v>929</v>
      </c>
      <c r="L2997" t="s">
        <v>929</v>
      </c>
      <c r="M2997" t="s">
        <v>929</v>
      </c>
      <c r="N2997" t="s">
        <v>929</v>
      </c>
    </row>
    <row r="2998" spans="1:14">
      <c r="A2998">
        <v>804483</v>
      </c>
      <c r="B2998" t="s">
        <v>96</v>
      </c>
      <c r="C2998" t="s">
        <v>930</v>
      </c>
      <c r="D2998" t="s">
        <v>930</v>
      </c>
      <c r="E2998" t="s">
        <v>930</v>
      </c>
      <c r="F2998" t="s">
        <v>930</v>
      </c>
      <c r="G2998" t="s">
        <v>929</v>
      </c>
      <c r="H2998" t="s">
        <v>928</v>
      </c>
      <c r="I2998" t="s">
        <v>928</v>
      </c>
      <c r="J2998" t="s">
        <v>929</v>
      </c>
      <c r="K2998" t="s">
        <v>929</v>
      </c>
      <c r="L2998" t="s">
        <v>928</v>
      </c>
      <c r="M2998" t="s">
        <v>928</v>
      </c>
      <c r="N2998" t="s">
        <v>929</v>
      </c>
    </row>
    <row r="2999" spans="1:14">
      <c r="A2999">
        <v>804484</v>
      </c>
      <c r="B2999" t="s">
        <v>96</v>
      </c>
      <c r="C2999" t="s">
        <v>928</v>
      </c>
      <c r="D2999" t="s">
        <v>930</v>
      </c>
      <c r="E2999" t="s">
        <v>928</v>
      </c>
      <c r="F2999" t="s">
        <v>930</v>
      </c>
      <c r="G2999" t="s">
        <v>930</v>
      </c>
      <c r="H2999" t="s">
        <v>928</v>
      </c>
      <c r="I2999" t="s">
        <v>928</v>
      </c>
      <c r="J2999" t="s">
        <v>929</v>
      </c>
      <c r="K2999" t="s">
        <v>929</v>
      </c>
      <c r="L2999" t="s">
        <v>929</v>
      </c>
      <c r="M2999" t="s">
        <v>929</v>
      </c>
      <c r="N2999" t="s">
        <v>928</v>
      </c>
    </row>
    <row r="3000" spans="1:14">
      <c r="A3000">
        <v>804485</v>
      </c>
      <c r="B3000" t="s">
        <v>96</v>
      </c>
      <c r="C3000" t="s">
        <v>928</v>
      </c>
      <c r="D3000" t="s">
        <v>928</v>
      </c>
      <c r="E3000" t="s">
        <v>928</v>
      </c>
      <c r="F3000" t="s">
        <v>929</v>
      </c>
      <c r="G3000" t="s">
        <v>928</v>
      </c>
      <c r="H3000" t="s">
        <v>930</v>
      </c>
      <c r="I3000" t="s">
        <v>929</v>
      </c>
      <c r="J3000" t="s">
        <v>929</v>
      </c>
      <c r="K3000" t="s">
        <v>929</v>
      </c>
      <c r="L3000" t="s">
        <v>929</v>
      </c>
      <c r="M3000" t="s">
        <v>929</v>
      </c>
      <c r="N3000" t="s">
        <v>929</v>
      </c>
    </row>
    <row r="3001" spans="1:14">
      <c r="A3001">
        <v>804488</v>
      </c>
      <c r="B3001" t="s">
        <v>96</v>
      </c>
      <c r="C3001" t="s">
        <v>930</v>
      </c>
      <c r="D3001" t="s">
        <v>929</v>
      </c>
      <c r="E3001" t="s">
        <v>929</v>
      </c>
      <c r="F3001" t="s">
        <v>929</v>
      </c>
      <c r="G3001" t="s">
        <v>930</v>
      </c>
      <c r="H3001" t="s">
        <v>930</v>
      </c>
      <c r="I3001" t="s">
        <v>929</v>
      </c>
      <c r="J3001" t="s">
        <v>929</v>
      </c>
      <c r="K3001" t="s">
        <v>929</v>
      </c>
      <c r="L3001" t="s">
        <v>929</v>
      </c>
      <c r="M3001" t="s">
        <v>929</v>
      </c>
      <c r="N3001" t="s">
        <v>929</v>
      </c>
    </row>
    <row r="3002" spans="1:14">
      <c r="A3002">
        <v>804489</v>
      </c>
      <c r="B3002" t="s">
        <v>96</v>
      </c>
      <c r="C3002" t="s">
        <v>929</v>
      </c>
      <c r="D3002" t="s">
        <v>929</v>
      </c>
      <c r="E3002" t="s">
        <v>930</v>
      </c>
      <c r="F3002" t="s">
        <v>929</v>
      </c>
      <c r="G3002" t="s">
        <v>930</v>
      </c>
      <c r="H3002" t="s">
        <v>930</v>
      </c>
      <c r="I3002" t="s">
        <v>929</v>
      </c>
      <c r="J3002" t="s">
        <v>929</v>
      </c>
      <c r="K3002" t="s">
        <v>929</v>
      </c>
      <c r="L3002" t="s">
        <v>929</v>
      </c>
      <c r="M3002" t="s">
        <v>929</v>
      </c>
      <c r="N3002" t="s">
        <v>929</v>
      </c>
    </row>
    <row r="3003" spans="1:14">
      <c r="A3003">
        <v>804490</v>
      </c>
      <c r="B3003" t="s">
        <v>96</v>
      </c>
      <c r="C3003" t="s">
        <v>928</v>
      </c>
      <c r="D3003" t="s">
        <v>929</v>
      </c>
      <c r="E3003" t="s">
        <v>928</v>
      </c>
      <c r="F3003" t="s">
        <v>929</v>
      </c>
      <c r="G3003" t="s">
        <v>929</v>
      </c>
      <c r="H3003" t="s">
        <v>928</v>
      </c>
      <c r="I3003" t="s">
        <v>929</v>
      </c>
      <c r="J3003" t="s">
        <v>929</v>
      </c>
      <c r="K3003" t="s">
        <v>929</v>
      </c>
      <c r="L3003" t="s">
        <v>929</v>
      </c>
      <c r="M3003" t="s">
        <v>929</v>
      </c>
      <c r="N3003" t="s">
        <v>929</v>
      </c>
    </row>
    <row r="3004" spans="1:14">
      <c r="A3004">
        <v>804492</v>
      </c>
      <c r="B3004" t="s">
        <v>96</v>
      </c>
      <c r="C3004" t="s">
        <v>928</v>
      </c>
      <c r="D3004" t="s">
        <v>928</v>
      </c>
      <c r="E3004" t="s">
        <v>930</v>
      </c>
      <c r="F3004" t="s">
        <v>930</v>
      </c>
      <c r="G3004" t="s">
        <v>929</v>
      </c>
      <c r="H3004" t="s">
        <v>930</v>
      </c>
      <c r="I3004" t="s">
        <v>929</v>
      </c>
      <c r="J3004" t="s">
        <v>929</v>
      </c>
      <c r="K3004" t="s">
        <v>929</v>
      </c>
      <c r="L3004" t="s">
        <v>929</v>
      </c>
      <c r="M3004" t="s">
        <v>929</v>
      </c>
      <c r="N3004" t="s">
        <v>929</v>
      </c>
    </row>
    <row r="3005" spans="1:14">
      <c r="A3005">
        <v>804494</v>
      </c>
      <c r="B3005" t="s">
        <v>96</v>
      </c>
      <c r="C3005" t="s">
        <v>930</v>
      </c>
      <c r="D3005" t="s">
        <v>930</v>
      </c>
      <c r="E3005" t="s">
        <v>930</v>
      </c>
      <c r="F3005" t="s">
        <v>929</v>
      </c>
      <c r="G3005" t="s">
        <v>929</v>
      </c>
      <c r="H3005" t="s">
        <v>929</v>
      </c>
      <c r="I3005" t="s">
        <v>929</v>
      </c>
      <c r="J3005" t="s">
        <v>929</v>
      </c>
      <c r="K3005" t="s">
        <v>929</v>
      </c>
      <c r="L3005" t="s">
        <v>929</v>
      </c>
      <c r="M3005" t="s">
        <v>929</v>
      </c>
      <c r="N3005" t="s">
        <v>929</v>
      </c>
    </row>
    <row r="3006" spans="1:14">
      <c r="A3006">
        <v>804495</v>
      </c>
      <c r="B3006" t="s">
        <v>96</v>
      </c>
      <c r="C3006" t="s">
        <v>930</v>
      </c>
      <c r="D3006" t="s">
        <v>929</v>
      </c>
      <c r="E3006" t="s">
        <v>929</v>
      </c>
      <c r="F3006" t="s">
        <v>930</v>
      </c>
      <c r="G3006" t="s">
        <v>930</v>
      </c>
      <c r="H3006" t="s">
        <v>930</v>
      </c>
      <c r="I3006" t="s">
        <v>929</v>
      </c>
      <c r="J3006" t="s">
        <v>929</v>
      </c>
      <c r="K3006" t="s">
        <v>929</v>
      </c>
      <c r="L3006" t="s">
        <v>929</v>
      </c>
      <c r="M3006" t="s">
        <v>929</v>
      </c>
      <c r="N3006" t="s">
        <v>929</v>
      </c>
    </row>
    <row r="3007" spans="1:14">
      <c r="A3007">
        <v>804496</v>
      </c>
      <c r="B3007" t="s">
        <v>96</v>
      </c>
      <c r="C3007" t="s">
        <v>930</v>
      </c>
      <c r="D3007" t="s">
        <v>930</v>
      </c>
      <c r="E3007" t="s">
        <v>930</v>
      </c>
      <c r="F3007" t="s">
        <v>930</v>
      </c>
      <c r="G3007" t="s">
        <v>930</v>
      </c>
      <c r="H3007" t="s">
        <v>929</v>
      </c>
      <c r="I3007" t="s">
        <v>929</v>
      </c>
      <c r="J3007" t="s">
        <v>929</v>
      </c>
      <c r="K3007" t="s">
        <v>929</v>
      </c>
      <c r="L3007" t="s">
        <v>929</v>
      </c>
      <c r="M3007" t="s">
        <v>929</v>
      </c>
      <c r="N3007" t="s">
        <v>929</v>
      </c>
    </row>
    <row r="3008" spans="1:14">
      <c r="A3008">
        <v>804497</v>
      </c>
      <c r="B3008" t="s">
        <v>96</v>
      </c>
      <c r="C3008" t="s">
        <v>930</v>
      </c>
      <c r="D3008" t="s">
        <v>928</v>
      </c>
      <c r="E3008" t="s">
        <v>929</v>
      </c>
      <c r="F3008" t="s">
        <v>928</v>
      </c>
      <c r="G3008" t="s">
        <v>929</v>
      </c>
      <c r="H3008" t="s">
        <v>929</v>
      </c>
      <c r="I3008" t="s">
        <v>929</v>
      </c>
      <c r="J3008" t="s">
        <v>929</v>
      </c>
      <c r="K3008" t="s">
        <v>929</v>
      </c>
      <c r="L3008" t="s">
        <v>929</v>
      </c>
      <c r="M3008" t="s">
        <v>928</v>
      </c>
      <c r="N3008" t="s">
        <v>929</v>
      </c>
    </row>
    <row r="3009" spans="1:14">
      <c r="A3009">
        <v>804498</v>
      </c>
      <c r="B3009" t="s">
        <v>96</v>
      </c>
      <c r="C3009" t="s">
        <v>930</v>
      </c>
      <c r="D3009" t="s">
        <v>930</v>
      </c>
      <c r="E3009" t="s">
        <v>929</v>
      </c>
      <c r="F3009" t="s">
        <v>928</v>
      </c>
      <c r="G3009" t="s">
        <v>928</v>
      </c>
      <c r="H3009" t="s">
        <v>930</v>
      </c>
      <c r="I3009" t="s">
        <v>929</v>
      </c>
      <c r="J3009" t="s">
        <v>929</v>
      </c>
      <c r="K3009" t="s">
        <v>929</v>
      </c>
      <c r="L3009" t="s">
        <v>928</v>
      </c>
      <c r="M3009" t="s">
        <v>929</v>
      </c>
      <c r="N3009" t="s">
        <v>929</v>
      </c>
    </row>
    <row r="3010" spans="1:14">
      <c r="A3010">
        <v>804499</v>
      </c>
      <c r="B3010" t="s">
        <v>96</v>
      </c>
      <c r="C3010" t="s">
        <v>930</v>
      </c>
      <c r="D3010" t="s">
        <v>930</v>
      </c>
      <c r="E3010" t="s">
        <v>929</v>
      </c>
      <c r="F3010" t="s">
        <v>929</v>
      </c>
      <c r="G3010" t="s">
        <v>929</v>
      </c>
      <c r="H3010" t="s">
        <v>929</v>
      </c>
      <c r="I3010" t="s">
        <v>928</v>
      </c>
      <c r="J3010" t="s">
        <v>928</v>
      </c>
      <c r="K3010" t="s">
        <v>929</v>
      </c>
      <c r="L3010" t="s">
        <v>929</v>
      </c>
      <c r="M3010" t="s">
        <v>928</v>
      </c>
      <c r="N3010" t="s">
        <v>928</v>
      </c>
    </row>
    <row r="3011" spans="1:14">
      <c r="A3011">
        <v>804500</v>
      </c>
      <c r="B3011" t="s">
        <v>96</v>
      </c>
      <c r="C3011" t="s">
        <v>930</v>
      </c>
      <c r="D3011" t="s">
        <v>930</v>
      </c>
      <c r="E3011" t="s">
        <v>930</v>
      </c>
      <c r="F3011" t="s">
        <v>929</v>
      </c>
      <c r="G3011" t="s">
        <v>929</v>
      </c>
      <c r="H3011" t="s">
        <v>929</v>
      </c>
      <c r="I3011" t="s">
        <v>929</v>
      </c>
      <c r="J3011" t="s">
        <v>929</v>
      </c>
      <c r="K3011" t="s">
        <v>929</v>
      </c>
      <c r="L3011" t="s">
        <v>929</v>
      </c>
      <c r="M3011" t="s">
        <v>929</v>
      </c>
      <c r="N3011" t="s">
        <v>929</v>
      </c>
    </row>
    <row r="3012" spans="1:14">
      <c r="A3012">
        <v>804501</v>
      </c>
      <c r="B3012" t="s">
        <v>96</v>
      </c>
      <c r="C3012" t="s">
        <v>930</v>
      </c>
      <c r="D3012" t="s">
        <v>929</v>
      </c>
      <c r="E3012" t="s">
        <v>930</v>
      </c>
      <c r="F3012" t="s">
        <v>929</v>
      </c>
      <c r="G3012" t="s">
        <v>929</v>
      </c>
      <c r="H3012" t="s">
        <v>929</v>
      </c>
      <c r="I3012" t="s">
        <v>929</v>
      </c>
      <c r="J3012" t="s">
        <v>929</v>
      </c>
      <c r="K3012" t="s">
        <v>929</v>
      </c>
      <c r="L3012" t="s">
        <v>929</v>
      </c>
      <c r="M3012" t="s">
        <v>929</v>
      </c>
      <c r="N3012" t="s">
        <v>929</v>
      </c>
    </row>
    <row r="3013" spans="1:14">
      <c r="A3013">
        <v>804505</v>
      </c>
      <c r="B3013" t="s">
        <v>96</v>
      </c>
      <c r="C3013" t="s">
        <v>930</v>
      </c>
      <c r="D3013" t="s">
        <v>930</v>
      </c>
      <c r="E3013" t="s">
        <v>929</v>
      </c>
      <c r="F3013" t="s">
        <v>930</v>
      </c>
      <c r="G3013" t="s">
        <v>930</v>
      </c>
      <c r="H3013" t="s">
        <v>929</v>
      </c>
      <c r="I3013" t="s">
        <v>928</v>
      </c>
      <c r="J3013" t="s">
        <v>929</v>
      </c>
      <c r="K3013" t="s">
        <v>929</v>
      </c>
      <c r="L3013" t="s">
        <v>928</v>
      </c>
      <c r="M3013" t="s">
        <v>929</v>
      </c>
      <c r="N3013" t="s">
        <v>928</v>
      </c>
    </row>
    <row r="3014" spans="1:14">
      <c r="A3014">
        <v>804506</v>
      </c>
      <c r="B3014" t="s">
        <v>96</v>
      </c>
      <c r="C3014" t="s">
        <v>928</v>
      </c>
      <c r="D3014" t="s">
        <v>930</v>
      </c>
      <c r="E3014" t="s">
        <v>930</v>
      </c>
      <c r="F3014" t="s">
        <v>928</v>
      </c>
      <c r="G3014" t="s">
        <v>929</v>
      </c>
      <c r="H3014" t="s">
        <v>930</v>
      </c>
      <c r="I3014" t="s">
        <v>930</v>
      </c>
      <c r="J3014" t="s">
        <v>929</v>
      </c>
      <c r="K3014" t="s">
        <v>929</v>
      </c>
      <c r="L3014" t="s">
        <v>929</v>
      </c>
      <c r="M3014" t="s">
        <v>929</v>
      </c>
      <c r="N3014" t="s">
        <v>929</v>
      </c>
    </row>
    <row r="3015" spans="1:14">
      <c r="A3015">
        <v>804507</v>
      </c>
      <c r="B3015" t="s">
        <v>96</v>
      </c>
      <c r="C3015" t="s">
        <v>930</v>
      </c>
      <c r="D3015" t="s">
        <v>930</v>
      </c>
      <c r="E3015" t="s">
        <v>930</v>
      </c>
      <c r="F3015" t="s">
        <v>930</v>
      </c>
      <c r="G3015" t="s">
        <v>928</v>
      </c>
      <c r="H3015" t="s">
        <v>929</v>
      </c>
      <c r="I3015" t="s">
        <v>929</v>
      </c>
      <c r="J3015" t="s">
        <v>928</v>
      </c>
      <c r="K3015" t="s">
        <v>929</v>
      </c>
      <c r="L3015" t="s">
        <v>929</v>
      </c>
      <c r="M3015" t="s">
        <v>928</v>
      </c>
      <c r="N3015" t="s">
        <v>929</v>
      </c>
    </row>
    <row r="3016" spans="1:14">
      <c r="A3016">
        <v>804509</v>
      </c>
      <c r="B3016" t="s">
        <v>96</v>
      </c>
      <c r="C3016" t="s">
        <v>928</v>
      </c>
      <c r="D3016" t="s">
        <v>928</v>
      </c>
      <c r="E3016" t="s">
        <v>930</v>
      </c>
      <c r="F3016" t="s">
        <v>930</v>
      </c>
      <c r="G3016" t="s">
        <v>929</v>
      </c>
      <c r="H3016" t="s">
        <v>928</v>
      </c>
      <c r="I3016" t="s">
        <v>928</v>
      </c>
      <c r="J3016" t="s">
        <v>928</v>
      </c>
      <c r="K3016" t="s">
        <v>928</v>
      </c>
      <c r="L3016" t="s">
        <v>929</v>
      </c>
      <c r="M3016" t="s">
        <v>929</v>
      </c>
      <c r="N3016" t="s">
        <v>929</v>
      </c>
    </row>
    <row r="3017" spans="1:14">
      <c r="A3017">
        <v>804511</v>
      </c>
      <c r="B3017" t="s">
        <v>96</v>
      </c>
      <c r="C3017" t="s">
        <v>930</v>
      </c>
      <c r="D3017" t="s">
        <v>930</v>
      </c>
      <c r="E3017" t="s">
        <v>930</v>
      </c>
      <c r="F3017" t="s">
        <v>929</v>
      </c>
      <c r="G3017" t="s">
        <v>928</v>
      </c>
      <c r="H3017" t="s">
        <v>930</v>
      </c>
      <c r="I3017" t="s">
        <v>928</v>
      </c>
      <c r="J3017" t="s">
        <v>929</v>
      </c>
      <c r="K3017" t="s">
        <v>929</v>
      </c>
      <c r="L3017" t="s">
        <v>929</v>
      </c>
      <c r="M3017" t="s">
        <v>928</v>
      </c>
      <c r="N3017" t="s">
        <v>929</v>
      </c>
    </row>
    <row r="3018" spans="1:14">
      <c r="A3018">
        <v>804512</v>
      </c>
      <c r="B3018" t="s">
        <v>96</v>
      </c>
      <c r="C3018" t="s">
        <v>928</v>
      </c>
      <c r="D3018" t="s">
        <v>928</v>
      </c>
      <c r="E3018" t="s">
        <v>929</v>
      </c>
      <c r="F3018" t="s">
        <v>930</v>
      </c>
      <c r="G3018" t="s">
        <v>930</v>
      </c>
      <c r="H3018" t="s">
        <v>930</v>
      </c>
      <c r="I3018" t="s">
        <v>928</v>
      </c>
      <c r="J3018" t="s">
        <v>928</v>
      </c>
      <c r="K3018" t="s">
        <v>928</v>
      </c>
      <c r="L3018" t="s">
        <v>928</v>
      </c>
      <c r="M3018" t="s">
        <v>929</v>
      </c>
      <c r="N3018" t="s">
        <v>928</v>
      </c>
    </row>
    <row r="3019" spans="1:14">
      <c r="A3019">
        <v>804514</v>
      </c>
      <c r="B3019" t="s">
        <v>96</v>
      </c>
      <c r="C3019" t="s">
        <v>930</v>
      </c>
      <c r="D3019" t="s">
        <v>929</v>
      </c>
      <c r="E3019" t="s">
        <v>930</v>
      </c>
      <c r="F3019" t="s">
        <v>930</v>
      </c>
      <c r="G3019" t="s">
        <v>930</v>
      </c>
      <c r="H3019" t="s">
        <v>930</v>
      </c>
      <c r="I3019" t="s">
        <v>929</v>
      </c>
      <c r="J3019" t="s">
        <v>929</v>
      </c>
      <c r="K3019" t="s">
        <v>929</v>
      </c>
      <c r="L3019" t="s">
        <v>929</v>
      </c>
      <c r="M3019" t="s">
        <v>929</v>
      </c>
      <c r="N3019" t="s">
        <v>929</v>
      </c>
    </row>
    <row r="3020" spans="1:14">
      <c r="A3020">
        <v>804515</v>
      </c>
      <c r="B3020" t="s">
        <v>96</v>
      </c>
      <c r="C3020" t="s">
        <v>930</v>
      </c>
      <c r="D3020" t="s">
        <v>930</v>
      </c>
      <c r="E3020" t="s">
        <v>929</v>
      </c>
      <c r="F3020" t="s">
        <v>930</v>
      </c>
      <c r="G3020" t="s">
        <v>930</v>
      </c>
      <c r="H3020" t="s">
        <v>929</v>
      </c>
      <c r="I3020" t="s">
        <v>929</v>
      </c>
      <c r="J3020" t="s">
        <v>929</v>
      </c>
      <c r="K3020" t="s">
        <v>929</v>
      </c>
      <c r="L3020" t="s">
        <v>929</v>
      </c>
      <c r="M3020" t="s">
        <v>929</v>
      </c>
      <c r="N3020" t="s">
        <v>929</v>
      </c>
    </row>
    <row r="3021" spans="1:14">
      <c r="A3021">
        <v>804516</v>
      </c>
      <c r="B3021" t="s">
        <v>96</v>
      </c>
      <c r="C3021" t="s">
        <v>930</v>
      </c>
      <c r="D3021" t="s">
        <v>930</v>
      </c>
      <c r="E3021" t="s">
        <v>929</v>
      </c>
      <c r="F3021" t="s">
        <v>929</v>
      </c>
      <c r="G3021" t="s">
        <v>930</v>
      </c>
      <c r="H3021" t="s">
        <v>930</v>
      </c>
      <c r="I3021" t="s">
        <v>929</v>
      </c>
      <c r="J3021" t="s">
        <v>929</v>
      </c>
      <c r="K3021" t="s">
        <v>929</v>
      </c>
      <c r="L3021" t="s">
        <v>929</v>
      </c>
      <c r="M3021" t="s">
        <v>929</v>
      </c>
      <c r="N3021" t="s">
        <v>929</v>
      </c>
    </row>
    <row r="3022" spans="1:14">
      <c r="A3022">
        <v>804517</v>
      </c>
      <c r="B3022" t="s">
        <v>96</v>
      </c>
      <c r="C3022" t="s">
        <v>930</v>
      </c>
      <c r="D3022" t="s">
        <v>930</v>
      </c>
      <c r="E3022" t="s">
        <v>930</v>
      </c>
      <c r="F3022" t="s">
        <v>929</v>
      </c>
      <c r="G3022" t="s">
        <v>930</v>
      </c>
      <c r="H3022" t="s">
        <v>929</v>
      </c>
      <c r="I3022" t="s">
        <v>929</v>
      </c>
      <c r="J3022" t="s">
        <v>929</v>
      </c>
      <c r="K3022" t="s">
        <v>929</v>
      </c>
      <c r="L3022" t="s">
        <v>929</v>
      </c>
      <c r="M3022" t="s">
        <v>929</v>
      </c>
      <c r="N3022" t="s">
        <v>929</v>
      </c>
    </row>
    <row r="3023" spans="1:14">
      <c r="A3023">
        <v>804518</v>
      </c>
      <c r="B3023" t="s">
        <v>96</v>
      </c>
      <c r="C3023" t="s">
        <v>929</v>
      </c>
      <c r="D3023" t="s">
        <v>929</v>
      </c>
      <c r="E3023" t="s">
        <v>929</v>
      </c>
      <c r="F3023" t="s">
        <v>929</v>
      </c>
      <c r="G3023" t="s">
        <v>929</v>
      </c>
      <c r="H3023" t="s">
        <v>930</v>
      </c>
      <c r="I3023" t="s">
        <v>929</v>
      </c>
      <c r="J3023" t="s">
        <v>929</v>
      </c>
      <c r="K3023" t="s">
        <v>929</v>
      </c>
      <c r="L3023" t="s">
        <v>929</v>
      </c>
      <c r="M3023" t="s">
        <v>929</v>
      </c>
      <c r="N3023" t="s">
        <v>929</v>
      </c>
    </row>
    <row r="3024" spans="1:14">
      <c r="A3024">
        <v>804519</v>
      </c>
      <c r="B3024" t="s">
        <v>96</v>
      </c>
      <c r="C3024" t="s">
        <v>930</v>
      </c>
      <c r="D3024" t="s">
        <v>929</v>
      </c>
      <c r="E3024" t="s">
        <v>929</v>
      </c>
      <c r="F3024" t="s">
        <v>929</v>
      </c>
      <c r="G3024" t="s">
        <v>930</v>
      </c>
      <c r="H3024" t="s">
        <v>929</v>
      </c>
      <c r="I3024" t="s">
        <v>929</v>
      </c>
      <c r="J3024" t="s">
        <v>929</v>
      </c>
      <c r="K3024" t="s">
        <v>929</v>
      </c>
      <c r="L3024" t="s">
        <v>929</v>
      </c>
      <c r="M3024" t="s">
        <v>929</v>
      </c>
      <c r="N3024" t="s">
        <v>929</v>
      </c>
    </row>
    <row r="3025" spans="1:14">
      <c r="A3025">
        <v>804520</v>
      </c>
      <c r="B3025" t="s">
        <v>96</v>
      </c>
      <c r="C3025" t="s">
        <v>930</v>
      </c>
      <c r="D3025" t="s">
        <v>929</v>
      </c>
      <c r="E3025" t="s">
        <v>930</v>
      </c>
      <c r="F3025" t="s">
        <v>929</v>
      </c>
      <c r="G3025" t="s">
        <v>930</v>
      </c>
      <c r="H3025" t="s">
        <v>929</v>
      </c>
      <c r="I3025" t="s">
        <v>929</v>
      </c>
      <c r="J3025" t="s">
        <v>929</v>
      </c>
      <c r="K3025" t="s">
        <v>929</v>
      </c>
      <c r="L3025" t="s">
        <v>929</v>
      </c>
      <c r="M3025" t="s">
        <v>929</v>
      </c>
      <c r="N3025" t="s">
        <v>929</v>
      </c>
    </row>
    <row r="3026" spans="1:14">
      <c r="A3026">
        <v>804521</v>
      </c>
      <c r="B3026" t="s">
        <v>96</v>
      </c>
      <c r="C3026" t="s">
        <v>930</v>
      </c>
      <c r="D3026" t="s">
        <v>928</v>
      </c>
      <c r="E3026" t="s">
        <v>930</v>
      </c>
      <c r="F3026" t="s">
        <v>930</v>
      </c>
      <c r="G3026" t="s">
        <v>928</v>
      </c>
      <c r="H3026" t="s">
        <v>929</v>
      </c>
      <c r="I3026" t="s">
        <v>930</v>
      </c>
      <c r="J3026" t="s">
        <v>929</v>
      </c>
      <c r="K3026" t="s">
        <v>929</v>
      </c>
      <c r="L3026" t="s">
        <v>929</v>
      </c>
      <c r="M3026" t="s">
        <v>929</v>
      </c>
      <c r="N3026" t="s">
        <v>929</v>
      </c>
    </row>
    <row r="3027" spans="1:14">
      <c r="A3027">
        <v>804523</v>
      </c>
      <c r="B3027" t="s">
        <v>96</v>
      </c>
      <c r="C3027" t="s">
        <v>928</v>
      </c>
      <c r="D3027" t="s">
        <v>928</v>
      </c>
      <c r="E3027" t="s">
        <v>930</v>
      </c>
      <c r="F3027" t="s">
        <v>928</v>
      </c>
      <c r="G3027" t="s">
        <v>928</v>
      </c>
      <c r="H3027" t="s">
        <v>929</v>
      </c>
      <c r="I3027" t="s">
        <v>929</v>
      </c>
      <c r="J3027" t="s">
        <v>929</v>
      </c>
      <c r="K3027" t="s">
        <v>929</v>
      </c>
      <c r="L3027" t="s">
        <v>929</v>
      </c>
      <c r="M3027" t="s">
        <v>928</v>
      </c>
      <c r="N3027" t="s">
        <v>929</v>
      </c>
    </row>
    <row r="3028" spans="1:14">
      <c r="A3028">
        <v>804524</v>
      </c>
      <c r="B3028" t="s">
        <v>96</v>
      </c>
      <c r="C3028" t="s">
        <v>930</v>
      </c>
      <c r="D3028" t="s">
        <v>930</v>
      </c>
      <c r="E3028" t="s">
        <v>929</v>
      </c>
      <c r="F3028" t="s">
        <v>930</v>
      </c>
      <c r="G3028" t="s">
        <v>930</v>
      </c>
      <c r="H3028" t="s">
        <v>929</v>
      </c>
      <c r="I3028" t="s">
        <v>929</v>
      </c>
      <c r="J3028" t="s">
        <v>929</v>
      </c>
      <c r="K3028" t="s">
        <v>929</v>
      </c>
      <c r="L3028" t="s">
        <v>929</v>
      </c>
      <c r="M3028" t="s">
        <v>929</v>
      </c>
      <c r="N3028" t="s">
        <v>929</v>
      </c>
    </row>
    <row r="3029" spans="1:14">
      <c r="A3029">
        <v>804525</v>
      </c>
      <c r="B3029" t="s">
        <v>96</v>
      </c>
      <c r="C3029" t="s">
        <v>930</v>
      </c>
      <c r="D3029" t="s">
        <v>929</v>
      </c>
      <c r="E3029" t="s">
        <v>930</v>
      </c>
      <c r="F3029" t="s">
        <v>929</v>
      </c>
      <c r="G3029" t="s">
        <v>930</v>
      </c>
      <c r="H3029" t="s">
        <v>930</v>
      </c>
      <c r="I3029" t="s">
        <v>929</v>
      </c>
      <c r="J3029" t="s">
        <v>929</v>
      </c>
      <c r="K3029" t="s">
        <v>929</v>
      </c>
      <c r="L3029" t="s">
        <v>929</v>
      </c>
      <c r="M3029" t="s">
        <v>929</v>
      </c>
      <c r="N3029" t="s">
        <v>929</v>
      </c>
    </row>
    <row r="3030" spans="1:14">
      <c r="A3030">
        <v>804526</v>
      </c>
      <c r="B3030" t="s">
        <v>96</v>
      </c>
      <c r="C3030" t="s">
        <v>930</v>
      </c>
      <c r="D3030" t="s">
        <v>930</v>
      </c>
      <c r="E3030" t="s">
        <v>929</v>
      </c>
      <c r="F3030" t="s">
        <v>928</v>
      </c>
      <c r="G3030" t="s">
        <v>929</v>
      </c>
      <c r="H3030" t="s">
        <v>930</v>
      </c>
      <c r="I3030" t="s">
        <v>929</v>
      </c>
      <c r="J3030" t="s">
        <v>929</v>
      </c>
      <c r="K3030" t="s">
        <v>929</v>
      </c>
      <c r="L3030" t="s">
        <v>929</v>
      </c>
      <c r="M3030" t="s">
        <v>928</v>
      </c>
      <c r="N3030" t="s">
        <v>929</v>
      </c>
    </row>
    <row r="3031" spans="1:14">
      <c r="A3031">
        <v>804527</v>
      </c>
      <c r="B3031" t="s">
        <v>96</v>
      </c>
      <c r="C3031" t="s">
        <v>930</v>
      </c>
      <c r="D3031" t="s">
        <v>930</v>
      </c>
      <c r="E3031" t="s">
        <v>929</v>
      </c>
      <c r="F3031" t="s">
        <v>930</v>
      </c>
      <c r="G3031" t="s">
        <v>930</v>
      </c>
      <c r="H3031" t="s">
        <v>929</v>
      </c>
      <c r="I3031" t="s">
        <v>929</v>
      </c>
      <c r="J3031" t="s">
        <v>929</v>
      </c>
      <c r="K3031" t="s">
        <v>929</v>
      </c>
      <c r="L3031" t="s">
        <v>929</v>
      </c>
      <c r="M3031" t="s">
        <v>929</v>
      </c>
      <c r="N3031" t="s">
        <v>929</v>
      </c>
    </row>
    <row r="3032" spans="1:14">
      <c r="A3032">
        <v>804528</v>
      </c>
      <c r="B3032" t="s">
        <v>96</v>
      </c>
      <c r="C3032" t="s">
        <v>930</v>
      </c>
      <c r="D3032" t="s">
        <v>930</v>
      </c>
      <c r="E3032" t="s">
        <v>930</v>
      </c>
      <c r="F3032" t="s">
        <v>928</v>
      </c>
      <c r="G3032" t="s">
        <v>928</v>
      </c>
      <c r="H3032" t="s">
        <v>929</v>
      </c>
      <c r="I3032" t="s">
        <v>928</v>
      </c>
      <c r="J3032" t="s">
        <v>928</v>
      </c>
      <c r="K3032" t="s">
        <v>928</v>
      </c>
      <c r="L3032" t="s">
        <v>928</v>
      </c>
      <c r="M3032" t="s">
        <v>930</v>
      </c>
      <c r="N3032" t="s">
        <v>928</v>
      </c>
    </row>
    <row r="3033" spans="1:14">
      <c r="A3033">
        <v>804529</v>
      </c>
      <c r="B3033" t="s">
        <v>96</v>
      </c>
      <c r="C3033" t="s">
        <v>930</v>
      </c>
      <c r="D3033" t="s">
        <v>930</v>
      </c>
      <c r="E3033" t="s">
        <v>930</v>
      </c>
      <c r="F3033" t="s">
        <v>930</v>
      </c>
      <c r="G3033" t="s">
        <v>930</v>
      </c>
      <c r="H3033" t="s">
        <v>930</v>
      </c>
      <c r="I3033" t="s">
        <v>929</v>
      </c>
      <c r="J3033" t="s">
        <v>929</v>
      </c>
      <c r="K3033" t="s">
        <v>929</v>
      </c>
      <c r="L3033" t="s">
        <v>929</v>
      </c>
      <c r="M3033" t="s">
        <v>929</v>
      </c>
      <c r="N3033" t="s">
        <v>929</v>
      </c>
    </row>
    <row r="3034" spans="1:14">
      <c r="A3034">
        <v>804530</v>
      </c>
      <c r="B3034" t="s">
        <v>96</v>
      </c>
      <c r="C3034" t="s">
        <v>930</v>
      </c>
      <c r="D3034" t="s">
        <v>930</v>
      </c>
      <c r="E3034" t="s">
        <v>930</v>
      </c>
      <c r="F3034" t="s">
        <v>929</v>
      </c>
      <c r="G3034" t="s">
        <v>929</v>
      </c>
      <c r="H3034" t="s">
        <v>929</v>
      </c>
      <c r="I3034" t="s">
        <v>929</v>
      </c>
      <c r="J3034" t="s">
        <v>929</v>
      </c>
      <c r="K3034" t="s">
        <v>929</v>
      </c>
      <c r="L3034" t="s">
        <v>929</v>
      </c>
      <c r="M3034" t="s">
        <v>929</v>
      </c>
      <c r="N3034" t="s">
        <v>929</v>
      </c>
    </row>
    <row r="3035" spans="1:14">
      <c r="A3035">
        <v>804531</v>
      </c>
      <c r="B3035" t="s">
        <v>96</v>
      </c>
      <c r="C3035" t="s">
        <v>930</v>
      </c>
      <c r="D3035" t="s">
        <v>930</v>
      </c>
      <c r="E3035" t="s">
        <v>929</v>
      </c>
      <c r="F3035" t="s">
        <v>930</v>
      </c>
      <c r="G3035" t="s">
        <v>929</v>
      </c>
      <c r="H3035" t="s">
        <v>929</v>
      </c>
      <c r="I3035" t="s">
        <v>928</v>
      </c>
      <c r="J3035" t="s">
        <v>928</v>
      </c>
      <c r="K3035" t="s">
        <v>929</v>
      </c>
      <c r="L3035" t="s">
        <v>929</v>
      </c>
      <c r="M3035" t="s">
        <v>929</v>
      </c>
      <c r="N3035" t="s">
        <v>929</v>
      </c>
    </row>
    <row r="3036" spans="1:14">
      <c r="A3036">
        <v>804532</v>
      </c>
      <c r="B3036" t="s">
        <v>96</v>
      </c>
      <c r="C3036" t="s">
        <v>930</v>
      </c>
      <c r="D3036" t="s">
        <v>929</v>
      </c>
      <c r="E3036" t="s">
        <v>929</v>
      </c>
      <c r="F3036" t="s">
        <v>930</v>
      </c>
      <c r="G3036" t="s">
        <v>929</v>
      </c>
      <c r="H3036" t="s">
        <v>930</v>
      </c>
      <c r="I3036" t="s">
        <v>929</v>
      </c>
      <c r="J3036" t="s">
        <v>929</v>
      </c>
      <c r="K3036" t="s">
        <v>929</v>
      </c>
      <c r="L3036" t="s">
        <v>929</v>
      </c>
      <c r="M3036" t="s">
        <v>929</v>
      </c>
      <c r="N3036" t="s">
        <v>929</v>
      </c>
    </row>
    <row r="3037" spans="1:14">
      <c r="A3037">
        <v>804533</v>
      </c>
      <c r="B3037" t="s">
        <v>96</v>
      </c>
      <c r="C3037" t="s">
        <v>928</v>
      </c>
      <c r="D3037" t="s">
        <v>928</v>
      </c>
      <c r="E3037" t="s">
        <v>928</v>
      </c>
      <c r="F3037" t="s">
        <v>928</v>
      </c>
      <c r="G3037" t="s">
        <v>928</v>
      </c>
      <c r="H3037" t="s">
        <v>928</v>
      </c>
      <c r="I3037" t="s">
        <v>928</v>
      </c>
      <c r="J3037" t="s">
        <v>928</v>
      </c>
      <c r="K3037" t="s">
        <v>928</v>
      </c>
      <c r="L3037" t="s">
        <v>928</v>
      </c>
      <c r="M3037" t="s">
        <v>928</v>
      </c>
      <c r="N3037" t="s">
        <v>928</v>
      </c>
    </row>
    <row r="3038" spans="1:14">
      <c r="A3038">
        <v>804534</v>
      </c>
      <c r="B3038" t="s">
        <v>96</v>
      </c>
      <c r="C3038" t="s">
        <v>930</v>
      </c>
      <c r="D3038" t="s">
        <v>930</v>
      </c>
      <c r="E3038" t="s">
        <v>929</v>
      </c>
      <c r="F3038" t="s">
        <v>929</v>
      </c>
      <c r="G3038" t="s">
        <v>929</v>
      </c>
      <c r="H3038" t="s">
        <v>929</v>
      </c>
      <c r="I3038" t="s">
        <v>929</v>
      </c>
      <c r="J3038" t="s">
        <v>929</v>
      </c>
      <c r="K3038" t="s">
        <v>929</v>
      </c>
      <c r="L3038" t="s">
        <v>929</v>
      </c>
      <c r="M3038" t="s">
        <v>929</v>
      </c>
      <c r="N3038" t="s">
        <v>929</v>
      </c>
    </row>
    <row r="3039" spans="1:14">
      <c r="A3039">
        <v>804535</v>
      </c>
      <c r="B3039" t="s">
        <v>96</v>
      </c>
      <c r="C3039" t="s">
        <v>930</v>
      </c>
      <c r="D3039" t="s">
        <v>928</v>
      </c>
      <c r="E3039" t="s">
        <v>930</v>
      </c>
      <c r="F3039" t="s">
        <v>929</v>
      </c>
      <c r="G3039" t="s">
        <v>929</v>
      </c>
      <c r="H3039" t="s">
        <v>929</v>
      </c>
      <c r="I3039" t="s">
        <v>928</v>
      </c>
      <c r="J3039" t="s">
        <v>929</v>
      </c>
      <c r="K3039" t="s">
        <v>929</v>
      </c>
      <c r="L3039" t="s">
        <v>929</v>
      </c>
      <c r="M3039" t="s">
        <v>928</v>
      </c>
      <c r="N3039" t="s">
        <v>929</v>
      </c>
    </row>
    <row r="3040" spans="1:14">
      <c r="A3040">
        <v>804536</v>
      </c>
      <c r="B3040" t="s">
        <v>96</v>
      </c>
      <c r="C3040" t="s">
        <v>930</v>
      </c>
      <c r="D3040" t="s">
        <v>929</v>
      </c>
      <c r="E3040" t="s">
        <v>930</v>
      </c>
      <c r="F3040" t="s">
        <v>929</v>
      </c>
      <c r="G3040" t="s">
        <v>929</v>
      </c>
      <c r="H3040" t="s">
        <v>929</v>
      </c>
      <c r="I3040" t="s">
        <v>929</v>
      </c>
      <c r="J3040" t="s">
        <v>929</v>
      </c>
      <c r="K3040" t="s">
        <v>929</v>
      </c>
      <c r="L3040" t="s">
        <v>929</v>
      </c>
      <c r="M3040" t="s">
        <v>929</v>
      </c>
      <c r="N3040" t="s">
        <v>929</v>
      </c>
    </row>
    <row r="3041" spans="1:14">
      <c r="A3041">
        <v>804537</v>
      </c>
      <c r="B3041" t="s">
        <v>96</v>
      </c>
      <c r="C3041" t="s">
        <v>930</v>
      </c>
      <c r="D3041" t="s">
        <v>929</v>
      </c>
      <c r="E3041" t="s">
        <v>930</v>
      </c>
      <c r="F3041" t="s">
        <v>930</v>
      </c>
      <c r="G3041" t="s">
        <v>930</v>
      </c>
      <c r="H3041" t="s">
        <v>930</v>
      </c>
      <c r="I3041" t="s">
        <v>929</v>
      </c>
      <c r="J3041" t="s">
        <v>929</v>
      </c>
      <c r="K3041" t="s">
        <v>929</v>
      </c>
      <c r="L3041" t="s">
        <v>929</v>
      </c>
      <c r="M3041" t="s">
        <v>929</v>
      </c>
      <c r="N3041" t="s">
        <v>929</v>
      </c>
    </row>
    <row r="3042" spans="1:14">
      <c r="A3042">
        <v>804538</v>
      </c>
      <c r="B3042" t="s">
        <v>96</v>
      </c>
      <c r="C3042" t="s">
        <v>928</v>
      </c>
      <c r="D3042" t="s">
        <v>929</v>
      </c>
      <c r="E3042" t="s">
        <v>929</v>
      </c>
      <c r="F3042" t="s">
        <v>930</v>
      </c>
      <c r="G3042" t="s">
        <v>928</v>
      </c>
      <c r="H3042" t="s">
        <v>929</v>
      </c>
      <c r="I3042" t="s">
        <v>929</v>
      </c>
      <c r="J3042" t="s">
        <v>929</v>
      </c>
      <c r="K3042" t="s">
        <v>929</v>
      </c>
      <c r="L3042" t="s">
        <v>929</v>
      </c>
      <c r="M3042" t="s">
        <v>929</v>
      </c>
      <c r="N3042" t="s">
        <v>929</v>
      </c>
    </row>
    <row r="3043" spans="1:14">
      <c r="A3043">
        <v>804540</v>
      </c>
      <c r="B3043" t="s">
        <v>96</v>
      </c>
      <c r="C3043" t="s">
        <v>930</v>
      </c>
      <c r="D3043" t="s">
        <v>929</v>
      </c>
      <c r="E3043" t="s">
        <v>930</v>
      </c>
      <c r="F3043" t="s">
        <v>930</v>
      </c>
      <c r="G3043" t="s">
        <v>930</v>
      </c>
      <c r="H3043" t="s">
        <v>929</v>
      </c>
      <c r="I3043" t="s">
        <v>929</v>
      </c>
      <c r="J3043" t="s">
        <v>929</v>
      </c>
      <c r="K3043" t="s">
        <v>929</v>
      </c>
      <c r="L3043" t="s">
        <v>929</v>
      </c>
      <c r="M3043" t="s">
        <v>929</v>
      </c>
      <c r="N3043" t="s">
        <v>929</v>
      </c>
    </row>
    <row r="3044" spans="1:14">
      <c r="A3044">
        <v>804541</v>
      </c>
      <c r="B3044" t="s">
        <v>96</v>
      </c>
      <c r="C3044" t="s">
        <v>930</v>
      </c>
      <c r="D3044" t="s">
        <v>930</v>
      </c>
      <c r="E3044" t="s">
        <v>929</v>
      </c>
      <c r="F3044" t="s">
        <v>929</v>
      </c>
      <c r="G3044" t="s">
        <v>930</v>
      </c>
      <c r="H3044" t="s">
        <v>930</v>
      </c>
      <c r="I3044" t="s">
        <v>929</v>
      </c>
      <c r="J3044" t="s">
        <v>929</v>
      </c>
      <c r="K3044" t="s">
        <v>929</v>
      </c>
      <c r="L3044" t="s">
        <v>930</v>
      </c>
      <c r="M3044" t="s">
        <v>929</v>
      </c>
      <c r="N3044" t="s">
        <v>929</v>
      </c>
    </row>
    <row r="3045" spans="1:14">
      <c r="A3045">
        <v>804542</v>
      </c>
      <c r="B3045" t="s">
        <v>96</v>
      </c>
      <c r="C3045" t="s">
        <v>930</v>
      </c>
      <c r="D3045" t="s">
        <v>930</v>
      </c>
      <c r="E3045" t="s">
        <v>930</v>
      </c>
      <c r="F3045" t="s">
        <v>930</v>
      </c>
      <c r="G3045" t="s">
        <v>929</v>
      </c>
      <c r="H3045" t="s">
        <v>929</v>
      </c>
      <c r="I3045" t="s">
        <v>929</v>
      </c>
      <c r="J3045" t="s">
        <v>929</v>
      </c>
      <c r="K3045" t="s">
        <v>929</v>
      </c>
      <c r="L3045" t="s">
        <v>929</v>
      </c>
      <c r="M3045" t="s">
        <v>929</v>
      </c>
      <c r="N3045" t="s">
        <v>929</v>
      </c>
    </row>
    <row r="3046" spans="1:14">
      <c r="A3046">
        <v>804544</v>
      </c>
      <c r="B3046" t="s">
        <v>96</v>
      </c>
      <c r="C3046" t="s">
        <v>930</v>
      </c>
      <c r="D3046" t="s">
        <v>928</v>
      </c>
      <c r="E3046" t="s">
        <v>930</v>
      </c>
      <c r="F3046" t="s">
        <v>930</v>
      </c>
      <c r="G3046" t="s">
        <v>930</v>
      </c>
      <c r="H3046" t="s">
        <v>929</v>
      </c>
      <c r="I3046" t="s">
        <v>930</v>
      </c>
      <c r="J3046" t="s">
        <v>930</v>
      </c>
      <c r="K3046" t="s">
        <v>930</v>
      </c>
      <c r="L3046" t="s">
        <v>930</v>
      </c>
      <c r="M3046" t="s">
        <v>929</v>
      </c>
      <c r="N3046" t="s">
        <v>929</v>
      </c>
    </row>
    <row r="3047" spans="1:14">
      <c r="A3047">
        <v>804545</v>
      </c>
      <c r="B3047" t="s">
        <v>96</v>
      </c>
      <c r="C3047" t="s">
        <v>929</v>
      </c>
      <c r="D3047" t="s">
        <v>929</v>
      </c>
      <c r="E3047" t="s">
        <v>929</v>
      </c>
      <c r="F3047" t="s">
        <v>930</v>
      </c>
      <c r="G3047" t="s">
        <v>929</v>
      </c>
      <c r="H3047" t="s">
        <v>930</v>
      </c>
      <c r="I3047" t="s">
        <v>929</v>
      </c>
      <c r="J3047" t="s">
        <v>929</v>
      </c>
      <c r="K3047" t="s">
        <v>929</v>
      </c>
      <c r="L3047" t="s">
        <v>929</v>
      </c>
      <c r="M3047" t="s">
        <v>929</v>
      </c>
      <c r="N3047" t="s">
        <v>929</v>
      </c>
    </row>
    <row r="3048" spans="1:14">
      <c r="A3048">
        <v>804546</v>
      </c>
      <c r="B3048" t="s">
        <v>96</v>
      </c>
      <c r="C3048" t="s">
        <v>930</v>
      </c>
      <c r="D3048" t="s">
        <v>930</v>
      </c>
      <c r="E3048" t="s">
        <v>929</v>
      </c>
      <c r="F3048" t="s">
        <v>930</v>
      </c>
      <c r="G3048" t="s">
        <v>930</v>
      </c>
      <c r="H3048" t="s">
        <v>929</v>
      </c>
      <c r="I3048" t="s">
        <v>929</v>
      </c>
      <c r="J3048" t="s">
        <v>929</v>
      </c>
      <c r="K3048" t="s">
        <v>929</v>
      </c>
      <c r="L3048" t="s">
        <v>929</v>
      </c>
      <c r="M3048" t="s">
        <v>929</v>
      </c>
      <c r="N3048" t="s">
        <v>929</v>
      </c>
    </row>
    <row r="3049" spans="1:14">
      <c r="A3049">
        <v>804547</v>
      </c>
      <c r="B3049" t="s">
        <v>96</v>
      </c>
      <c r="C3049" t="s">
        <v>930</v>
      </c>
      <c r="D3049" t="s">
        <v>928</v>
      </c>
      <c r="E3049" t="s">
        <v>929</v>
      </c>
      <c r="F3049" t="s">
        <v>930</v>
      </c>
      <c r="G3049" t="s">
        <v>928</v>
      </c>
      <c r="H3049" t="s">
        <v>930</v>
      </c>
      <c r="I3049" t="s">
        <v>928</v>
      </c>
      <c r="J3049" t="s">
        <v>928</v>
      </c>
      <c r="K3049" t="s">
        <v>929</v>
      </c>
      <c r="L3049" t="s">
        <v>928</v>
      </c>
      <c r="M3049" t="s">
        <v>928</v>
      </c>
      <c r="N3049" t="s">
        <v>929</v>
      </c>
    </row>
    <row r="3050" spans="1:14">
      <c r="A3050">
        <v>804549</v>
      </c>
      <c r="B3050" t="s">
        <v>96</v>
      </c>
      <c r="C3050" t="s">
        <v>928</v>
      </c>
      <c r="D3050" t="s">
        <v>928</v>
      </c>
      <c r="E3050" t="s">
        <v>928</v>
      </c>
      <c r="F3050" t="s">
        <v>928</v>
      </c>
      <c r="G3050" t="s">
        <v>928</v>
      </c>
      <c r="H3050" t="s">
        <v>929</v>
      </c>
      <c r="I3050" t="s">
        <v>930</v>
      </c>
      <c r="J3050" t="s">
        <v>929</v>
      </c>
      <c r="K3050" t="s">
        <v>928</v>
      </c>
      <c r="L3050" t="s">
        <v>928</v>
      </c>
      <c r="M3050" t="s">
        <v>928</v>
      </c>
      <c r="N3050" t="s">
        <v>928</v>
      </c>
    </row>
    <row r="3051" spans="1:14">
      <c r="A3051">
        <v>804551</v>
      </c>
      <c r="B3051" t="s">
        <v>96</v>
      </c>
      <c r="C3051" t="s">
        <v>930</v>
      </c>
      <c r="D3051" t="s">
        <v>930</v>
      </c>
      <c r="E3051" t="s">
        <v>929</v>
      </c>
      <c r="F3051" t="s">
        <v>930</v>
      </c>
      <c r="G3051" t="s">
        <v>930</v>
      </c>
      <c r="H3051" t="s">
        <v>930</v>
      </c>
      <c r="I3051" t="s">
        <v>929</v>
      </c>
      <c r="J3051" t="s">
        <v>929</v>
      </c>
      <c r="K3051" t="s">
        <v>929</v>
      </c>
      <c r="L3051" t="s">
        <v>929</v>
      </c>
      <c r="M3051" t="s">
        <v>929</v>
      </c>
      <c r="N3051" t="s">
        <v>929</v>
      </c>
    </row>
    <row r="3052" spans="1:14">
      <c r="A3052">
        <v>804552</v>
      </c>
      <c r="B3052" t="s">
        <v>96</v>
      </c>
      <c r="C3052" t="s">
        <v>930</v>
      </c>
      <c r="D3052" t="s">
        <v>929</v>
      </c>
      <c r="E3052" t="s">
        <v>929</v>
      </c>
      <c r="F3052" t="s">
        <v>929</v>
      </c>
      <c r="G3052" t="s">
        <v>929</v>
      </c>
      <c r="H3052" t="s">
        <v>930</v>
      </c>
      <c r="I3052" t="s">
        <v>929</v>
      </c>
      <c r="J3052" t="s">
        <v>930</v>
      </c>
      <c r="K3052" t="s">
        <v>930</v>
      </c>
      <c r="L3052" t="s">
        <v>929</v>
      </c>
      <c r="M3052" t="s">
        <v>929</v>
      </c>
      <c r="N3052" t="s">
        <v>929</v>
      </c>
    </row>
    <row r="3053" spans="1:14">
      <c r="A3053">
        <v>804553</v>
      </c>
      <c r="B3053" t="s">
        <v>96</v>
      </c>
      <c r="C3053" t="s">
        <v>928</v>
      </c>
      <c r="D3053" t="s">
        <v>930</v>
      </c>
      <c r="E3053" t="s">
        <v>930</v>
      </c>
      <c r="F3053" t="s">
        <v>928</v>
      </c>
      <c r="G3053" t="s">
        <v>930</v>
      </c>
      <c r="H3053" t="s">
        <v>929</v>
      </c>
      <c r="I3053" t="s">
        <v>929</v>
      </c>
      <c r="J3053" t="s">
        <v>929</v>
      </c>
      <c r="K3053" t="s">
        <v>929</v>
      </c>
      <c r="L3053" t="s">
        <v>929</v>
      </c>
      <c r="M3053" t="s">
        <v>929</v>
      </c>
      <c r="N3053" t="s">
        <v>929</v>
      </c>
    </row>
    <row r="3054" spans="1:14">
      <c r="A3054">
        <v>804554</v>
      </c>
      <c r="B3054" t="s">
        <v>96</v>
      </c>
      <c r="C3054" t="s">
        <v>928</v>
      </c>
      <c r="D3054" t="s">
        <v>928</v>
      </c>
      <c r="E3054" t="s">
        <v>929</v>
      </c>
      <c r="F3054" t="s">
        <v>929</v>
      </c>
      <c r="G3054" t="s">
        <v>930</v>
      </c>
      <c r="H3054" t="s">
        <v>929</v>
      </c>
      <c r="I3054" t="s">
        <v>929</v>
      </c>
      <c r="J3054" t="s">
        <v>929</v>
      </c>
      <c r="K3054" t="s">
        <v>929</v>
      </c>
      <c r="L3054" t="s">
        <v>929</v>
      </c>
      <c r="M3054" t="s">
        <v>928</v>
      </c>
      <c r="N3054" t="s">
        <v>928</v>
      </c>
    </row>
    <row r="3055" spans="1:14">
      <c r="A3055">
        <v>804555</v>
      </c>
      <c r="B3055" t="s">
        <v>96</v>
      </c>
      <c r="C3055" t="s">
        <v>930</v>
      </c>
      <c r="D3055" t="s">
        <v>930</v>
      </c>
      <c r="E3055" t="s">
        <v>929</v>
      </c>
      <c r="F3055" t="s">
        <v>928</v>
      </c>
      <c r="G3055" t="s">
        <v>929</v>
      </c>
      <c r="H3055" t="s">
        <v>928</v>
      </c>
      <c r="I3055" t="s">
        <v>929</v>
      </c>
      <c r="J3055" t="s">
        <v>929</v>
      </c>
      <c r="K3055" t="s">
        <v>929</v>
      </c>
      <c r="L3055" t="s">
        <v>929</v>
      </c>
      <c r="M3055" t="s">
        <v>929</v>
      </c>
      <c r="N3055" t="s">
        <v>928</v>
      </c>
    </row>
    <row r="3056" spans="1:14">
      <c r="A3056">
        <v>804556</v>
      </c>
      <c r="B3056" t="s">
        <v>96</v>
      </c>
      <c r="C3056" t="s">
        <v>930</v>
      </c>
      <c r="D3056" t="s">
        <v>930</v>
      </c>
      <c r="E3056" t="s">
        <v>930</v>
      </c>
      <c r="F3056" t="s">
        <v>929</v>
      </c>
      <c r="G3056" t="s">
        <v>929</v>
      </c>
      <c r="H3056" t="s">
        <v>929</v>
      </c>
      <c r="I3056" t="s">
        <v>929</v>
      </c>
      <c r="J3056" t="s">
        <v>929</v>
      </c>
      <c r="K3056" t="s">
        <v>929</v>
      </c>
      <c r="L3056" t="s">
        <v>929</v>
      </c>
      <c r="M3056" t="s">
        <v>929</v>
      </c>
      <c r="N3056" t="s">
        <v>929</v>
      </c>
    </row>
    <row r="3057" spans="1:14">
      <c r="A3057">
        <v>804557</v>
      </c>
      <c r="B3057" t="s">
        <v>96</v>
      </c>
      <c r="C3057" t="s">
        <v>930</v>
      </c>
      <c r="D3057" t="s">
        <v>930</v>
      </c>
      <c r="E3057" t="s">
        <v>930</v>
      </c>
      <c r="F3057" t="s">
        <v>928</v>
      </c>
      <c r="G3057" t="s">
        <v>928</v>
      </c>
      <c r="H3057" t="s">
        <v>930</v>
      </c>
      <c r="I3057" t="s">
        <v>929</v>
      </c>
      <c r="J3057" t="s">
        <v>929</v>
      </c>
      <c r="K3057" t="s">
        <v>929</v>
      </c>
      <c r="L3057" t="s">
        <v>929</v>
      </c>
      <c r="M3057" t="s">
        <v>929</v>
      </c>
      <c r="N3057" t="s">
        <v>929</v>
      </c>
    </row>
    <row r="3058" spans="1:14">
      <c r="A3058">
        <v>804560</v>
      </c>
      <c r="B3058" t="s">
        <v>96</v>
      </c>
      <c r="C3058" t="s">
        <v>930</v>
      </c>
      <c r="D3058" t="s">
        <v>930</v>
      </c>
      <c r="E3058" t="s">
        <v>930</v>
      </c>
      <c r="F3058" t="s">
        <v>929</v>
      </c>
      <c r="G3058" t="s">
        <v>930</v>
      </c>
      <c r="H3058" t="s">
        <v>930</v>
      </c>
      <c r="I3058" t="s">
        <v>929</v>
      </c>
      <c r="J3058" t="s">
        <v>929</v>
      </c>
      <c r="K3058" t="s">
        <v>929</v>
      </c>
      <c r="L3058" t="s">
        <v>929</v>
      </c>
      <c r="M3058" t="s">
        <v>929</v>
      </c>
      <c r="N3058" t="s">
        <v>929</v>
      </c>
    </row>
    <row r="3059" spans="1:14">
      <c r="A3059">
        <v>804561</v>
      </c>
      <c r="B3059" t="s">
        <v>96</v>
      </c>
      <c r="C3059" t="s">
        <v>930</v>
      </c>
      <c r="D3059" t="s">
        <v>929</v>
      </c>
      <c r="E3059" t="s">
        <v>929</v>
      </c>
      <c r="F3059" t="s">
        <v>929</v>
      </c>
      <c r="G3059" t="s">
        <v>929</v>
      </c>
      <c r="H3059" t="s">
        <v>930</v>
      </c>
      <c r="I3059" t="s">
        <v>929</v>
      </c>
      <c r="J3059" t="s">
        <v>929</v>
      </c>
      <c r="K3059" t="s">
        <v>929</v>
      </c>
      <c r="L3059" t="s">
        <v>930</v>
      </c>
      <c r="M3059" t="s">
        <v>929</v>
      </c>
      <c r="N3059" t="s">
        <v>929</v>
      </c>
    </row>
    <row r="3060" spans="1:14">
      <c r="A3060">
        <v>804563</v>
      </c>
      <c r="B3060" t="s">
        <v>96</v>
      </c>
      <c r="C3060" t="s">
        <v>928</v>
      </c>
      <c r="D3060" t="s">
        <v>930</v>
      </c>
      <c r="E3060" t="s">
        <v>928</v>
      </c>
      <c r="F3060" t="s">
        <v>930</v>
      </c>
      <c r="G3060" t="s">
        <v>930</v>
      </c>
      <c r="H3060" t="s">
        <v>928</v>
      </c>
      <c r="I3060" t="s">
        <v>928</v>
      </c>
      <c r="J3060" t="s">
        <v>929</v>
      </c>
      <c r="K3060" t="s">
        <v>929</v>
      </c>
      <c r="L3060" t="s">
        <v>929</v>
      </c>
      <c r="M3060" t="s">
        <v>929</v>
      </c>
      <c r="N3060" t="s">
        <v>928</v>
      </c>
    </row>
    <row r="3061" spans="1:14">
      <c r="A3061">
        <v>804565</v>
      </c>
      <c r="B3061" t="s">
        <v>96</v>
      </c>
      <c r="C3061" t="s">
        <v>930</v>
      </c>
      <c r="D3061" t="s">
        <v>930</v>
      </c>
      <c r="E3061" t="s">
        <v>929</v>
      </c>
      <c r="F3061" t="s">
        <v>930</v>
      </c>
      <c r="G3061" t="s">
        <v>930</v>
      </c>
      <c r="H3061" t="s">
        <v>929</v>
      </c>
      <c r="I3061" t="s">
        <v>928</v>
      </c>
      <c r="J3061" t="s">
        <v>928</v>
      </c>
      <c r="K3061" t="s">
        <v>928</v>
      </c>
      <c r="L3061" t="s">
        <v>928</v>
      </c>
      <c r="M3061" t="s">
        <v>928</v>
      </c>
      <c r="N3061" t="s">
        <v>928</v>
      </c>
    </row>
    <row r="3062" spans="1:14">
      <c r="A3062">
        <v>804567</v>
      </c>
      <c r="B3062" t="s">
        <v>96</v>
      </c>
      <c r="C3062" t="s">
        <v>929</v>
      </c>
      <c r="D3062" t="s">
        <v>930</v>
      </c>
      <c r="E3062" t="s">
        <v>929</v>
      </c>
      <c r="F3062" t="s">
        <v>929</v>
      </c>
      <c r="G3062" t="s">
        <v>930</v>
      </c>
      <c r="H3062" t="s">
        <v>930</v>
      </c>
      <c r="I3062" t="s">
        <v>929</v>
      </c>
      <c r="J3062" t="s">
        <v>929</v>
      </c>
      <c r="K3062" t="s">
        <v>929</v>
      </c>
      <c r="L3062" t="s">
        <v>929</v>
      </c>
      <c r="M3062" t="s">
        <v>929</v>
      </c>
      <c r="N3062" t="s">
        <v>929</v>
      </c>
    </row>
    <row r="3063" spans="1:14">
      <c r="A3063">
        <v>804568</v>
      </c>
      <c r="B3063" t="s">
        <v>96</v>
      </c>
      <c r="C3063" t="s">
        <v>929</v>
      </c>
      <c r="D3063" t="s">
        <v>930</v>
      </c>
      <c r="E3063" t="s">
        <v>929</v>
      </c>
      <c r="F3063" t="s">
        <v>930</v>
      </c>
      <c r="G3063" t="s">
        <v>930</v>
      </c>
      <c r="H3063" t="s">
        <v>930</v>
      </c>
      <c r="I3063" t="s">
        <v>929</v>
      </c>
      <c r="J3063" t="s">
        <v>929</v>
      </c>
      <c r="K3063" t="s">
        <v>928</v>
      </c>
      <c r="L3063" t="s">
        <v>929</v>
      </c>
      <c r="M3063" t="s">
        <v>928</v>
      </c>
      <c r="N3063" t="s">
        <v>929</v>
      </c>
    </row>
    <row r="3064" spans="1:14">
      <c r="A3064">
        <v>804569</v>
      </c>
      <c r="B3064" t="s">
        <v>96</v>
      </c>
      <c r="C3064" t="s">
        <v>930</v>
      </c>
      <c r="D3064" t="s">
        <v>930</v>
      </c>
      <c r="E3064" t="s">
        <v>929</v>
      </c>
      <c r="F3064" t="s">
        <v>929</v>
      </c>
      <c r="G3064" t="s">
        <v>930</v>
      </c>
      <c r="H3064" t="s">
        <v>929</v>
      </c>
      <c r="I3064" t="s">
        <v>929</v>
      </c>
      <c r="J3064" t="s">
        <v>929</v>
      </c>
      <c r="K3064" t="s">
        <v>929</v>
      </c>
      <c r="L3064" t="s">
        <v>929</v>
      </c>
      <c r="M3064" t="s">
        <v>929</v>
      </c>
      <c r="N3064" t="s">
        <v>929</v>
      </c>
    </row>
    <row r="3065" spans="1:14">
      <c r="A3065">
        <v>804570</v>
      </c>
      <c r="B3065" t="s">
        <v>96</v>
      </c>
      <c r="C3065" t="s">
        <v>930</v>
      </c>
      <c r="D3065" t="s">
        <v>930</v>
      </c>
      <c r="E3065" t="s">
        <v>930</v>
      </c>
      <c r="F3065" t="s">
        <v>930</v>
      </c>
      <c r="G3065" t="s">
        <v>930</v>
      </c>
      <c r="H3065" t="s">
        <v>930</v>
      </c>
      <c r="I3065" t="s">
        <v>929</v>
      </c>
      <c r="J3065" t="s">
        <v>929</v>
      </c>
      <c r="K3065" t="s">
        <v>929</v>
      </c>
      <c r="L3065" t="s">
        <v>929</v>
      </c>
      <c r="M3065" t="s">
        <v>929</v>
      </c>
      <c r="N3065" t="s">
        <v>929</v>
      </c>
    </row>
    <row r="3066" spans="1:14">
      <c r="A3066">
        <v>804571</v>
      </c>
      <c r="B3066" t="s">
        <v>96</v>
      </c>
      <c r="C3066" t="s">
        <v>928</v>
      </c>
      <c r="D3066" t="s">
        <v>929</v>
      </c>
      <c r="E3066" t="s">
        <v>930</v>
      </c>
      <c r="F3066" t="s">
        <v>929</v>
      </c>
      <c r="G3066" t="s">
        <v>930</v>
      </c>
      <c r="H3066" t="s">
        <v>928</v>
      </c>
      <c r="I3066" t="s">
        <v>929</v>
      </c>
      <c r="J3066" t="s">
        <v>929</v>
      </c>
      <c r="K3066" t="s">
        <v>929</v>
      </c>
      <c r="L3066" t="s">
        <v>929</v>
      </c>
      <c r="M3066" t="s">
        <v>930</v>
      </c>
      <c r="N3066" t="s">
        <v>930</v>
      </c>
    </row>
    <row r="3067" spans="1:14">
      <c r="A3067">
        <v>804572</v>
      </c>
      <c r="B3067" t="s">
        <v>96</v>
      </c>
      <c r="C3067" t="s">
        <v>930</v>
      </c>
      <c r="D3067" t="s">
        <v>930</v>
      </c>
      <c r="E3067" t="s">
        <v>929</v>
      </c>
      <c r="F3067" t="s">
        <v>929</v>
      </c>
      <c r="G3067" t="s">
        <v>929</v>
      </c>
      <c r="H3067" t="s">
        <v>929</v>
      </c>
      <c r="I3067" t="s">
        <v>929</v>
      </c>
      <c r="J3067" t="s">
        <v>929</v>
      </c>
      <c r="K3067" t="s">
        <v>929</v>
      </c>
      <c r="L3067" t="s">
        <v>929</v>
      </c>
      <c r="M3067" t="s">
        <v>929</v>
      </c>
      <c r="N3067" t="s">
        <v>929</v>
      </c>
    </row>
    <row r="3068" spans="1:14">
      <c r="A3068">
        <v>804573</v>
      </c>
      <c r="B3068" t="s">
        <v>96</v>
      </c>
      <c r="C3068" t="s">
        <v>928</v>
      </c>
      <c r="D3068" t="s">
        <v>928</v>
      </c>
      <c r="E3068" t="s">
        <v>930</v>
      </c>
      <c r="F3068" t="s">
        <v>930</v>
      </c>
      <c r="G3068" t="s">
        <v>930</v>
      </c>
      <c r="H3068" t="s">
        <v>929</v>
      </c>
      <c r="I3068" t="s">
        <v>928</v>
      </c>
      <c r="J3068" t="s">
        <v>929</v>
      </c>
      <c r="K3068" t="s">
        <v>928</v>
      </c>
      <c r="L3068" t="s">
        <v>929</v>
      </c>
      <c r="M3068" t="s">
        <v>929</v>
      </c>
      <c r="N3068" t="s">
        <v>929</v>
      </c>
    </row>
    <row r="3069" spans="1:14">
      <c r="A3069">
        <v>804576</v>
      </c>
      <c r="B3069" t="s">
        <v>96</v>
      </c>
      <c r="C3069" t="s">
        <v>929</v>
      </c>
      <c r="D3069" t="s">
        <v>930</v>
      </c>
      <c r="E3069" t="s">
        <v>929</v>
      </c>
      <c r="F3069" t="s">
        <v>929</v>
      </c>
      <c r="G3069" t="s">
        <v>930</v>
      </c>
      <c r="H3069" t="s">
        <v>930</v>
      </c>
      <c r="I3069" t="s">
        <v>929</v>
      </c>
      <c r="J3069" t="s">
        <v>929</v>
      </c>
      <c r="K3069" t="s">
        <v>929</v>
      </c>
      <c r="L3069" t="s">
        <v>929</v>
      </c>
      <c r="M3069" t="s">
        <v>929</v>
      </c>
      <c r="N3069" t="s">
        <v>929</v>
      </c>
    </row>
    <row r="3070" spans="1:14">
      <c r="A3070">
        <v>804577</v>
      </c>
      <c r="B3070" t="s">
        <v>96</v>
      </c>
      <c r="C3070" t="s">
        <v>928</v>
      </c>
      <c r="D3070" t="s">
        <v>929</v>
      </c>
      <c r="E3070" t="s">
        <v>930</v>
      </c>
      <c r="F3070" t="s">
        <v>929</v>
      </c>
      <c r="G3070" t="s">
        <v>928</v>
      </c>
      <c r="H3070" t="s">
        <v>929</v>
      </c>
      <c r="I3070" t="s">
        <v>929</v>
      </c>
      <c r="J3070" t="s">
        <v>929</v>
      </c>
      <c r="K3070" t="s">
        <v>929</v>
      </c>
      <c r="L3070" t="s">
        <v>929</v>
      </c>
      <c r="M3070" t="s">
        <v>929</v>
      </c>
      <c r="N3070" t="s">
        <v>929</v>
      </c>
    </row>
    <row r="3071" spans="1:14">
      <c r="A3071">
        <v>804579</v>
      </c>
      <c r="B3071" t="s">
        <v>96</v>
      </c>
      <c r="C3071" t="s">
        <v>930</v>
      </c>
      <c r="D3071" t="s">
        <v>929</v>
      </c>
      <c r="E3071" t="s">
        <v>929</v>
      </c>
      <c r="F3071" t="s">
        <v>929</v>
      </c>
      <c r="G3071" t="s">
        <v>929</v>
      </c>
      <c r="H3071" t="s">
        <v>929</v>
      </c>
      <c r="I3071" t="s">
        <v>929</v>
      </c>
      <c r="J3071" t="s">
        <v>929</v>
      </c>
      <c r="K3071" t="s">
        <v>929</v>
      </c>
      <c r="L3071" t="s">
        <v>929</v>
      </c>
      <c r="M3071" t="s">
        <v>929</v>
      </c>
      <c r="N3071" t="s">
        <v>929</v>
      </c>
    </row>
    <row r="3072" spans="1:14">
      <c r="A3072">
        <v>804582</v>
      </c>
      <c r="B3072" t="s">
        <v>96</v>
      </c>
      <c r="C3072" t="s">
        <v>929</v>
      </c>
      <c r="D3072" t="s">
        <v>929</v>
      </c>
      <c r="E3072" t="s">
        <v>929</v>
      </c>
      <c r="F3072" t="s">
        <v>929</v>
      </c>
      <c r="G3072" t="s">
        <v>930</v>
      </c>
      <c r="H3072" t="s">
        <v>929</v>
      </c>
      <c r="I3072" t="s">
        <v>929</v>
      </c>
      <c r="J3072" t="s">
        <v>929</v>
      </c>
      <c r="K3072" t="s">
        <v>929</v>
      </c>
      <c r="L3072" t="s">
        <v>929</v>
      </c>
      <c r="M3072" t="s">
        <v>929</v>
      </c>
      <c r="N3072" t="s">
        <v>929</v>
      </c>
    </row>
    <row r="3073" spans="1:14">
      <c r="A3073">
        <v>804583</v>
      </c>
      <c r="B3073" t="s">
        <v>96</v>
      </c>
      <c r="C3073" t="s">
        <v>930</v>
      </c>
      <c r="D3073" t="s">
        <v>930</v>
      </c>
      <c r="E3073" t="s">
        <v>929</v>
      </c>
      <c r="F3073" t="s">
        <v>930</v>
      </c>
      <c r="G3073" t="s">
        <v>930</v>
      </c>
      <c r="H3073" t="s">
        <v>930</v>
      </c>
      <c r="I3073" t="s">
        <v>929</v>
      </c>
      <c r="J3073" t="s">
        <v>929</v>
      </c>
      <c r="K3073" t="s">
        <v>929</v>
      </c>
      <c r="L3073" t="s">
        <v>929</v>
      </c>
      <c r="M3073" t="s">
        <v>929</v>
      </c>
      <c r="N3073" t="s">
        <v>929</v>
      </c>
    </row>
    <row r="3074" spans="1:14">
      <c r="A3074">
        <v>804584</v>
      </c>
      <c r="B3074" t="s">
        <v>96</v>
      </c>
      <c r="C3074" t="s">
        <v>930</v>
      </c>
      <c r="D3074" t="s">
        <v>930</v>
      </c>
      <c r="E3074" t="s">
        <v>929</v>
      </c>
      <c r="F3074" t="s">
        <v>930</v>
      </c>
      <c r="G3074" t="s">
        <v>930</v>
      </c>
      <c r="H3074" t="s">
        <v>929</v>
      </c>
      <c r="I3074" t="s">
        <v>929</v>
      </c>
      <c r="J3074" t="s">
        <v>929</v>
      </c>
      <c r="K3074" t="s">
        <v>929</v>
      </c>
      <c r="L3074" t="s">
        <v>929</v>
      </c>
      <c r="M3074" t="s">
        <v>929</v>
      </c>
      <c r="N3074" t="s">
        <v>929</v>
      </c>
    </row>
    <row r="3075" spans="1:14">
      <c r="A3075">
        <v>804586</v>
      </c>
      <c r="B3075" t="s">
        <v>96</v>
      </c>
      <c r="C3075" t="s">
        <v>930</v>
      </c>
      <c r="D3075" t="s">
        <v>930</v>
      </c>
      <c r="E3075" t="s">
        <v>929</v>
      </c>
      <c r="F3075" t="s">
        <v>929</v>
      </c>
      <c r="G3075" t="s">
        <v>929</v>
      </c>
      <c r="H3075" t="s">
        <v>930</v>
      </c>
      <c r="I3075" t="s">
        <v>929</v>
      </c>
      <c r="J3075" t="s">
        <v>929</v>
      </c>
      <c r="K3075" t="s">
        <v>929</v>
      </c>
      <c r="L3075" t="s">
        <v>929</v>
      </c>
      <c r="M3075" t="s">
        <v>929</v>
      </c>
      <c r="N3075" t="s">
        <v>929</v>
      </c>
    </row>
    <row r="3076" spans="1:14">
      <c r="A3076">
        <v>804587</v>
      </c>
      <c r="B3076" t="s">
        <v>96</v>
      </c>
      <c r="C3076" t="s">
        <v>930</v>
      </c>
      <c r="D3076" t="s">
        <v>930</v>
      </c>
      <c r="E3076" t="s">
        <v>929</v>
      </c>
      <c r="F3076" t="s">
        <v>930</v>
      </c>
      <c r="G3076" t="s">
        <v>930</v>
      </c>
      <c r="H3076" t="s">
        <v>929</v>
      </c>
      <c r="I3076" t="s">
        <v>929</v>
      </c>
      <c r="J3076" t="s">
        <v>929</v>
      </c>
      <c r="K3076" t="s">
        <v>929</v>
      </c>
      <c r="L3076" t="s">
        <v>929</v>
      </c>
      <c r="M3076" t="s">
        <v>929</v>
      </c>
      <c r="N3076" t="s">
        <v>929</v>
      </c>
    </row>
    <row r="3077" spans="1:14">
      <c r="A3077">
        <v>804592</v>
      </c>
      <c r="B3077" t="s">
        <v>96</v>
      </c>
      <c r="C3077" t="s">
        <v>930</v>
      </c>
      <c r="D3077" t="s">
        <v>930</v>
      </c>
      <c r="E3077" t="s">
        <v>930</v>
      </c>
      <c r="F3077" t="s">
        <v>930</v>
      </c>
      <c r="G3077" t="s">
        <v>930</v>
      </c>
      <c r="H3077" t="s">
        <v>930</v>
      </c>
      <c r="I3077" t="s">
        <v>929</v>
      </c>
      <c r="J3077" t="s">
        <v>929</v>
      </c>
      <c r="K3077" t="s">
        <v>929</v>
      </c>
      <c r="L3077" t="s">
        <v>929</v>
      </c>
      <c r="M3077" t="s">
        <v>929</v>
      </c>
      <c r="N3077" t="s">
        <v>929</v>
      </c>
    </row>
    <row r="3078" spans="1:14">
      <c r="A3078">
        <v>804593</v>
      </c>
      <c r="B3078" t="s">
        <v>96</v>
      </c>
      <c r="C3078" t="s">
        <v>929</v>
      </c>
      <c r="D3078" t="s">
        <v>930</v>
      </c>
      <c r="E3078" t="s">
        <v>930</v>
      </c>
      <c r="F3078" t="s">
        <v>930</v>
      </c>
      <c r="G3078" t="s">
        <v>929</v>
      </c>
      <c r="H3078" t="s">
        <v>929</v>
      </c>
      <c r="I3078" t="s">
        <v>929</v>
      </c>
      <c r="J3078" t="s">
        <v>929</v>
      </c>
      <c r="K3078" t="s">
        <v>929</v>
      </c>
      <c r="L3078" t="s">
        <v>929</v>
      </c>
      <c r="M3078" t="s">
        <v>929</v>
      </c>
      <c r="N3078" t="s">
        <v>929</v>
      </c>
    </row>
    <row r="3079" spans="1:14">
      <c r="A3079">
        <v>804594</v>
      </c>
      <c r="B3079" t="s">
        <v>96</v>
      </c>
      <c r="C3079" t="s">
        <v>929</v>
      </c>
      <c r="D3079" t="s">
        <v>930</v>
      </c>
      <c r="E3079" t="s">
        <v>930</v>
      </c>
      <c r="F3079" t="s">
        <v>930</v>
      </c>
      <c r="G3079" t="s">
        <v>930</v>
      </c>
      <c r="H3079" t="s">
        <v>930</v>
      </c>
      <c r="I3079" t="s">
        <v>929</v>
      </c>
      <c r="J3079" t="s">
        <v>929</v>
      </c>
      <c r="K3079" t="s">
        <v>929</v>
      </c>
      <c r="L3079" t="s">
        <v>929</v>
      </c>
      <c r="M3079" t="s">
        <v>929</v>
      </c>
      <c r="N3079" t="s">
        <v>929</v>
      </c>
    </row>
    <row r="3080" spans="1:14">
      <c r="A3080">
        <v>804595</v>
      </c>
      <c r="B3080" t="s">
        <v>96</v>
      </c>
      <c r="C3080" t="s">
        <v>930</v>
      </c>
      <c r="D3080" t="s">
        <v>929</v>
      </c>
      <c r="E3080" t="s">
        <v>929</v>
      </c>
      <c r="F3080" t="s">
        <v>930</v>
      </c>
      <c r="G3080" t="s">
        <v>930</v>
      </c>
      <c r="H3080" t="s">
        <v>929</v>
      </c>
      <c r="I3080" t="s">
        <v>929</v>
      </c>
      <c r="J3080" t="s">
        <v>929</v>
      </c>
      <c r="K3080" t="s">
        <v>929</v>
      </c>
      <c r="L3080" t="s">
        <v>929</v>
      </c>
      <c r="M3080" t="s">
        <v>929</v>
      </c>
      <c r="N3080" t="s">
        <v>929</v>
      </c>
    </row>
    <row r="3081" spans="1:14">
      <c r="A3081">
        <v>804596</v>
      </c>
      <c r="B3081" t="s">
        <v>96</v>
      </c>
      <c r="C3081" t="s">
        <v>930</v>
      </c>
      <c r="D3081" t="s">
        <v>929</v>
      </c>
      <c r="E3081" t="s">
        <v>929</v>
      </c>
      <c r="F3081" t="s">
        <v>930</v>
      </c>
      <c r="G3081" t="s">
        <v>930</v>
      </c>
      <c r="H3081" t="s">
        <v>929</v>
      </c>
      <c r="I3081" t="s">
        <v>929</v>
      </c>
      <c r="J3081" t="s">
        <v>929</v>
      </c>
      <c r="K3081" t="s">
        <v>929</v>
      </c>
      <c r="L3081" t="s">
        <v>929</v>
      </c>
      <c r="M3081" t="s">
        <v>929</v>
      </c>
      <c r="N3081" t="s">
        <v>929</v>
      </c>
    </row>
    <row r="3082" spans="1:14">
      <c r="A3082">
        <v>804597</v>
      </c>
      <c r="B3082" t="s">
        <v>96</v>
      </c>
      <c r="C3082" t="s">
        <v>930</v>
      </c>
      <c r="D3082" t="s">
        <v>930</v>
      </c>
      <c r="E3082" t="s">
        <v>929</v>
      </c>
      <c r="F3082" t="s">
        <v>930</v>
      </c>
      <c r="G3082" t="s">
        <v>929</v>
      </c>
      <c r="H3082" t="s">
        <v>929</v>
      </c>
      <c r="I3082" t="s">
        <v>929</v>
      </c>
      <c r="J3082" t="s">
        <v>929</v>
      </c>
      <c r="K3082" t="s">
        <v>929</v>
      </c>
      <c r="L3082" t="s">
        <v>929</v>
      </c>
      <c r="M3082" t="s">
        <v>929</v>
      </c>
      <c r="N3082" t="s">
        <v>929</v>
      </c>
    </row>
    <row r="3083" spans="1:14">
      <c r="A3083">
        <v>804598</v>
      </c>
      <c r="B3083" t="s">
        <v>96</v>
      </c>
      <c r="C3083" t="s">
        <v>928</v>
      </c>
      <c r="D3083" t="s">
        <v>928</v>
      </c>
      <c r="E3083" t="s">
        <v>929</v>
      </c>
      <c r="F3083" t="s">
        <v>930</v>
      </c>
      <c r="G3083" t="s">
        <v>929</v>
      </c>
      <c r="H3083" t="s">
        <v>929</v>
      </c>
      <c r="I3083" t="s">
        <v>929</v>
      </c>
      <c r="J3083" t="s">
        <v>929</v>
      </c>
      <c r="K3083" t="s">
        <v>929</v>
      </c>
      <c r="L3083" t="s">
        <v>929</v>
      </c>
      <c r="M3083" t="s">
        <v>929</v>
      </c>
      <c r="N3083" t="s">
        <v>929</v>
      </c>
    </row>
    <row r="3084" spans="1:14">
      <c r="A3084">
        <v>804599</v>
      </c>
      <c r="B3084" t="s">
        <v>96</v>
      </c>
      <c r="C3084" t="s">
        <v>930</v>
      </c>
      <c r="D3084" t="s">
        <v>930</v>
      </c>
      <c r="E3084" t="s">
        <v>928</v>
      </c>
      <c r="F3084" t="s">
        <v>930</v>
      </c>
      <c r="G3084" t="s">
        <v>929</v>
      </c>
      <c r="H3084" t="s">
        <v>929</v>
      </c>
      <c r="I3084" t="s">
        <v>929</v>
      </c>
      <c r="J3084" t="s">
        <v>929</v>
      </c>
      <c r="K3084" t="s">
        <v>929</v>
      </c>
      <c r="L3084" t="s">
        <v>929</v>
      </c>
      <c r="M3084" t="s">
        <v>929</v>
      </c>
      <c r="N3084" t="s">
        <v>929</v>
      </c>
    </row>
    <row r="3085" spans="1:14">
      <c r="A3085">
        <v>804601</v>
      </c>
      <c r="B3085" t="s">
        <v>96</v>
      </c>
      <c r="C3085" t="s">
        <v>930</v>
      </c>
      <c r="D3085" t="s">
        <v>928</v>
      </c>
      <c r="E3085" t="s">
        <v>930</v>
      </c>
      <c r="F3085" t="s">
        <v>930</v>
      </c>
      <c r="G3085" t="s">
        <v>929</v>
      </c>
      <c r="H3085" t="s">
        <v>928</v>
      </c>
      <c r="I3085" t="s">
        <v>928</v>
      </c>
      <c r="J3085" t="s">
        <v>929</v>
      </c>
      <c r="K3085" t="s">
        <v>928</v>
      </c>
      <c r="L3085" t="s">
        <v>929</v>
      </c>
      <c r="M3085" t="s">
        <v>928</v>
      </c>
      <c r="N3085" t="s">
        <v>928</v>
      </c>
    </row>
    <row r="3086" spans="1:14">
      <c r="A3086">
        <v>804604</v>
      </c>
      <c r="B3086" t="s">
        <v>96</v>
      </c>
      <c r="C3086" t="s">
        <v>930</v>
      </c>
      <c r="D3086" t="s">
        <v>930</v>
      </c>
      <c r="E3086" t="s">
        <v>929</v>
      </c>
      <c r="F3086" t="s">
        <v>930</v>
      </c>
      <c r="G3086" t="s">
        <v>929</v>
      </c>
      <c r="H3086" t="s">
        <v>929</v>
      </c>
      <c r="I3086" t="s">
        <v>929</v>
      </c>
      <c r="J3086" t="s">
        <v>929</v>
      </c>
      <c r="K3086" t="s">
        <v>929</v>
      </c>
      <c r="L3086" t="s">
        <v>929</v>
      </c>
      <c r="M3086" t="s">
        <v>929</v>
      </c>
      <c r="N3086" t="s">
        <v>929</v>
      </c>
    </row>
    <row r="3087" spans="1:14">
      <c r="A3087">
        <v>804605</v>
      </c>
      <c r="B3087" t="s">
        <v>96</v>
      </c>
      <c r="C3087" t="s">
        <v>930</v>
      </c>
      <c r="D3087" t="s">
        <v>930</v>
      </c>
      <c r="E3087" t="s">
        <v>929</v>
      </c>
      <c r="F3087" t="s">
        <v>929</v>
      </c>
      <c r="G3087" t="s">
        <v>929</v>
      </c>
      <c r="H3087" t="s">
        <v>929</v>
      </c>
      <c r="I3087" t="s">
        <v>929</v>
      </c>
      <c r="J3087" t="s">
        <v>929</v>
      </c>
      <c r="K3087" t="s">
        <v>929</v>
      </c>
      <c r="L3087" t="s">
        <v>929</v>
      </c>
      <c r="M3087" t="s">
        <v>929</v>
      </c>
      <c r="N3087" t="s">
        <v>929</v>
      </c>
    </row>
    <row r="3088" spans="1:14">
      <c r="A3088">
        <v>804607</v>
      </c>
      <c r="B3088" t="s">
        <v>96</v>
      </c>
      <c r="C3088" t="s">
        <v>930</v>
      </c>
      <c r="D3088" t="s">
        <v>929</v>
      </c>
      <c r="E3088" t="s">
        <v>929</v>
      </c>
      <c r="F3088" t="s">
        <v>930</v>
      </c>
      <c r="G3088" t="s">
        <v>930</v>
      </c>
      <c r="H3088" t="s">
        <v>929</v>
      </c>
      <c r="I3088" t="s">
        <v>928</v>
      </c>
      <c r="J3088" t="s">
        <v>929</v>
      </c>
      <c r="K3088" t="s">
        <v>928</v>
      </c>
      <c r="L3088" t="s">
        <v>928</v>
      </c>
      <c r="M3088" t="s">
        <v>929</v>
      </c>
      <c r="N3088" t="s">
        <v>928</v>
      </c>
    </row>
    <row r="3089" spans="1:14">
      <c r="A3089">
        <v>804609</v>
      </c>
      <c r="B3089" t="s">
        <v>96</v>
      </c>
      <c r="C3089" t="s">
        <v>928</v>
      </c>
      <c r="D3089" t="s">
        <v>930</v>
      </c>
      <c r="E3089" t="s">
        <v>929</v>
      </c>
      <c r="F3089" t="s">
        <v>930</v>
      </c>
      <c r="G3089" t="s">
        <v>929</v>
      </c>
      <c r="H3089" t="s">
        <v>929</v>
      </c>
      <c r="I3089" t="s">
        <v>929</v>
      </c>
      <c r="J3089" t="s">
        <v>929</v>
      </c>
      <c r="K3089" t="s">
        <v>929</v>
      </c>
      <c r="L3089" t="s">
        <v>929</v>
      </c>
      <c r="M3089" t="s">
        <v>929</v>
      </c>
      <c r="N3089" t="s">
        <v>929</v>
      </c>
    </row>
    <row r="3090" spans="1:14">
      <c r="A3090">
        <v>804610</v>
      </c>
      <c r="B3090" t="s">
        <v>96</v>
      </c>
      <c r="C3090" t="s">
        <v>929</v>
      </c>
      <c r="D3090" t="s">
        <v>930</v>
      </c>
      <c r="E3090" t="s">
        <v>929</v>
      </c>
      <c r="F3090" t="s">
        <v>929</v>
      </c>
      <c r="G3090" t="s">
        <v>929</v>
      </c>
      <c r="H3090" t="s">
        <v>929</v>
      </c>
      <c r="I3090" t="s">
        <v>929</v>
      </c>
      <c r="J3090" t="s">
        <v>929</v>
      </c>
      <c r="K3090" t="s">
        <v>929</v>
      </c>
      <c r="L3090" t="s">
        <v>929</v>
      </c>
      <c r="M3090" t="s">
        <v>929</v>
      </c>
      <c r="N3090" t="s">
        <v>929</v>
      </c>
    </row>
    <row r="3091" spans="1:14">
      <c r="A3091">
        <v>804611</v>
      </c>
      <c r="B3091" t="s">
        <v>96</v>
      </c>
      <c r="C3091" t="s">
        <v>929</v>
      </c>
      <c r="D3091" t="s">
        <v>929</v>
      </c>
      <c r="E3091" t="s">
        <v>929</v>
      </c>
      <c r="F3091" t="s">
        <v>929</v>
      </c>
      <c r="G3091" t="s">
        <v>929</v>
      </c>
      <c r="H3091" t="s">
        <v>929</v>
      </c>
      <c r="I3091" t="s">
        <v>929</v>
      </c>
      <c r="J3091" t="s">
        <v>929</v>
      </c>
      <c r="K3091" t="s">
        <v>929</v>
      </c>
      <c r="L3091" t="s">
        <v>929</v>
      </c>
      <c r="M3091" t="s">
        <v>929</v>
      </c>
      <c r="N3091" t="s">
        <v>929</v>
      </c>
    </row>
    <row r="3092" spans="1:14">
      <c r="A3092">
        <v>804612</v>
      </c>
      <c r="B3092" t="s">
        <v>96</v>
      </c>
      <c r="C3092" t="s">
        <v>929</v>
      </c>
      <c r="D3092" t="s">
        <v>929</v>
      </c>
      <c r="E3092" t="s">
        <v>929</v>
      </c>
      <c r="F3092" t="s">
        <v>929</v>
      </c>
      <c r="G3092" t="s">
        <v>929</v>
      </c>
      <c r="H3092" t="s">
        <v>929</v>
      </c>
      <c r="I3092" t="s">
        <v>929</v>
      </c>
      <c r="J3092" t="s">
        <v>929</v>
      </c>
      <c r="K3092" t="s">
        <v>929</v>
      </c>
      <c r="L3092" t="s">
        <v>929</v>
      </c>
      <c r="M3092" t="s">
        <v>929</v>
      </c>
      <c r="N3092" t="s">
        <v>929</v>
      </c>
    </row>
    <row r="3093" spans="1:14">
      <c r="A3093">
        <v>804613</v>
      </c>
      <c r="B3093" t="s">
        <v>96</v>
      </c>
      <c r="C3093" t="s">
        <v>929</v>
      </c>
      <c r="D3093" t="s">
        <v>929</v>
      </c>
      <c r="E3093" t="s">
        <v>929</v>
      </c>
      <c r="F3093" t="s">
        <v>929</v>
      </c>
      <c r="G3093" t="s">
        <v>929</v>
      </c>
      <c r="H3093" t="s">
        <v>929</v>
      </c>
      <c r="I3093" t="s">
        <v>929</v>
      </c>
      <c r="J3093" t="s">
        <v>929</v>
      </c>
      <c r="K3093" t="s">
        <v>929</v>
      </c>
      <c r="L3093" t="s">
        <v>929</v>
      </c>
      <c r="M3093" t="s">
        <v>929</v>
      </c>
      <c r="N3093" t="s">
        <v>929</v>
      </c>
    </row>
    <row r="3094" spans="1:14">
      <c r="A3094">
        <v>804614</v>
      </c>
      <c r="B3094" t="s">
        <v>96</v>
      </c>
      <c r="C3094" t="s">
        <v>929</v>
      </c>
      <c r="D3094" t="s">
        <v>929</v>
      </c>
      <c r="E3094" t="s">
        <v>929</v>
      </c>
      <c r="F3094" t="s">
        <v>929</v>
      </c>
      <c r="G3094" t="s">
        <v>929</v>
      </c>
      <c r="H3094" t="s">
        <v>929</v>
      </c>
      <c r="I3094" t="s">
        <v>929</v>
      </c>
      <c r="J3094" t="s">
        <v>929</v>
      </c>
      <c r="K3094" t="s">
        <v>929</v>
      </c>
      <c r="L3094" t="s">
        <v>929</v>
      </c>
      <c r="M3094" t="s">
        <v>929</v>
      </c>
      <c r="N3094" t="s">
        <v>929</v>
      </c>
    </row>
    <row r="3095" spans="1:14">
      <c r="A3095">
        <v>804615</v>
      </c>
      <c r="B3095" t="s">
        <v>96</v>
      </c>
      <c r="C3095" t="s">
        <v>930</v>
      </c>
      <c r="D3095" t="s">
        <v>930</v>
      </c>
      <c r="E3095" t="s">
        <v>928</v>
      </c>
      <c r="F3095" t="s">
        <v>930</v>
      </c>
      <c r="G3095" t="s">
        <v>930</v>
      </c>
      <c r="H3095" t="s">
        <v>929</v>
      </c>
      <c r="I3095" t="s">
        <v>930</v>
      </c>
      <c r="J3095" t="s">
        <v>929</v>
      </c>
      <c r="K3095" t="s">
        <v>930</v>
      </c>
      <c r="L3095" t="s">
        <v>929</v>
      </c>
      <c r="M3095" t="s">
        <v>930</v>
      </c>
      <c r="N3095" t="s">
        <v>929</v>
      </c>
    </row>
    <row r="3096" spans="1:14">
      <c r="A3096">
        <v>804616</v>
      </c>
      <c r="B3096" t="s">
        <v>96</v>
      </c>
      <c r="C3096" t="s">
        <v>929</v>
      </c>
      <c r="D3096" t="s">
        <v>929</v>
      </c>
      <c r="E3096" t="s">
        <v>929</v>
      </c>
      <c r="F3096" t="s">
        <v>929</v>
      </c>
      <c r="G3096" t="s">
        <v>929</v>
      </c>
      <c r="H3096" t="s">
        <v>929</v>
      </c>
      <c r="I3096" t="s">
        <v>929</v>
      </c>
      <c r="J3096" t="s">
        <v>929</v>
      </c>
      <c r="K3096" t="s">
        <v>929</v>
      </c>
      <c r="L3096" t="s">
        <v>929</v>
      </c>
      <c r="M3096" t="s">
        <v>929</v>
      </c>
      <c r="N3096" t="s">
        <v>929</v>
      </c>
    </row>
    <row r="3097" spans="1:14">
      <c r="A3097">
        <v>804617</v>
      </c>
      <c r="B3097" t="s">
        <v>96</v>
      </c>
      <c r="C3097" t="s">
        <v>929</v>
      </c>
      <c r="D3097" t="s">
        <v>929</v>
      </c>
      <c r="E3097" t="s">
        <v>929</v>
      </c>
      <c r="F3097" t="s">
        <v>929</v>
      </c>
      <c r="G3097" t="s">
        <v>929</v>
      </c>
      <c r="H3097" t="s">
        <v>929</v>
      </c>
      <c r="I3097" t="s">
        <v>929</v>
      </c>
      <c r="J3097" t="s">
        <v>929</v>
      </c>
      <c r="K3097" t="s">
        <v>929</v>
      </c>
      <c r="L3097" t="s">
        <v>929</v>
      </c>
      <c r="M3097" t="s">
        <v>929</v>
      </c>
      <c r="N3097" t="s">
        <v>929</v>
      </c>
    </row>
    <row r="3098" spans="1:14">
      <c r="A3098">
        <v>804619</v>
      </c>
      <c r="B3098" t="s">
        <v>96</v>
      </c>
      <c r="C3098" t="s">
        <v>929</v>
      </c>
      <c r="D3098" t="s">
        <v>929</v>
      </c>
      <c r="E3098" t="s">
        <v>929</v>
      </c>
      <c r="F3098" t="s">
        <v>928</v>
      </c>
      <c r="G3098" t="s">
        <v>928</v>
      </c>
      <c r="H3098" t="s">
        <v>929</v>
      </c>
      <c r="I3098" t="s">
        <v>929</v>
      </c>
      <c r="J3098" t="s">
        <v>929</v>
      </c>
      <c r="K3098" t="s">
        <v>929</v>
      </c>
      <c r="L3098" t="s">
        <v>929</v>
      </c>
      <c r="M3098" t="s">
        <v>929</v>
      </c>
      <c r="N3098" t="s">
        <v>929</v>
      </c>
    </row>
    <row r="3099" spans="1:14">
      <c r="A3099">
        <v>804620</v>
      </c>
      <c r="B3099" t="s">
        <v>96</v>
      </c>
      <c r="C3099" t="s">
        <v>929</v>
      </c>
      <c r="D3099" t="s">
        <v>929</v>
      </c>
      <c r="E3099" t="s">
        <v>929</v>
      </c>
      <c r="F3099" t="s">
        <v>929</v>
      </c>
      <c r="G3099" t="s">
        <v>929</v>
      </c>
      <c r="H3099" t="s">
        <v>929</v>
      </c>
      <c r="I3099" t="s">
        <v>929</v>
      </c>
      <c r="J3099" t="s">
        <v>929</v>
      </c>
      <c r="K3099" t="s">
        <v>929</v>
      </c>
      <c r="L3099" t="s">
        <v>929</v>
      </c>
      <c r="M3099" t="s">
        <v>929</v>
      </c>
      <c r="N3099" t="s">
        <v>929</v>
      </c>
    </row>
    <row r="3100" spans="1:14">
      <c r="A3100">
        <v>804621</v>
      </c>
      <c r="B3100" t="s">
        <v>96</v>
      </c>
      <c r="C3100" t="s">
        <v>929</v>
      </c>
      <c r="D3100" t="s">
        <v>929</v>
      </c>
      <c r="E3100" t="s">
        <v>929</v>
      </c>
      <c r="F3100" t="s">
        <v>929</v>
      </c>
      <c r="G3100" t="s">
        <v>929</v>
      </c>
      <c r="H3100" t="s">
        <v>929</v>
      </c>
      <c r="I3100" t="s">
        <v>929</v>
      </c>
      <c r="J3100" t="s">
        <v>929</v>
      </c>
      <c r="K3100" t="s">
        <v>929</v>
      </c>
      <c r="L3100" t="s">
        <v>929</v>
      </c>
      <c r="M3100" t="s">
        <v>929</v>
      </c>
      <c r="N3100" t="s">
        <v>929</v>
      </c>
    </row>
    <row r="3101" spans="1:14">
      <c r="A3101">
        <v>804622</v>
      </c>
      <c r="B3101" t="s">
        <v>96</v>
      </c>
      <c r="C3101" t="s">
        <v>930</v>
      </c>
      <c r="D3101" t="s">
        <v>930</v>
      </c>
      <c r="E3101" t="s">
        <v>930</v>
      </c>
      <c r="F3101" t="s">
        <v>930</v>
      </c>
      <c r="G3101" t="s">
        <v>930</v>
      </c>
      <c r="H3101" t="s">
        <v>930</v>
      </c>
      <c r="I3101" t="s">
        <v>929</v>
      </c>
      <c r="J3101" t="s">
        <v>929</v>
      </c>
      <c r="K3101" t="s">
        <v>929</v>
      </c>
      <c r="L3101" t="s">
        <v>929</v>
      </c>
      <c r="M3101" t="s">
        <v>929</v>
      </c>
      <c r="N3101" t="s">
        <v>929</v>
      </c>
    </row>
    <row r="3102" spans="1:14">
      <c r="A3102">
        <v>804624</v>
      </c>
      <c r="B3102" t="s">
        <v>96</v>
      </c>
      <c r="C3102" t="s">
        <v>928</v>
      </c>
      <c r="D3102" t="s">
        <v>928</v>
      </c>
      <c r="E3102" t="s">
        <v>928</v>
      </c>
      <c r="F3102" t="s">
        <v>928</v>
      </c>
      <c r="G3102" t="s">
        <v>930</v>
      </c>
      <c r="H3102" t="s">
        <v>930</v>
      </c>
      <c r="I3102" t="s">
        <v>929</v>
      </c>
      <c r="J3102" t="s">
        <v>928</v>
      </c>
      <c r="K3102" t="s">
        <v>930</v>
      </c>
      <c r="L3102" t="s">
        <v>928</v>
      </c>
      <c r="M3102" t="s">
        <v>930</v>
      </c>
      <c r="N3102" t="s">
        <v>929</v>
      </c>
    </row>
    <row r="3103" spans="1:14">
      <c r="A3103">
        <v>804625</v>
      </c>
      <c r="B3103" t="s">
        <v>96</v>
      </c>
      <c r="C3103" t="s">
        <v>930</v>
      </c>
      <c r="D3103" t="s">
        <v>930</v>
      </c>
      <c r="E3103" t="s">
        <v>929</v>
      </c>
      <c r="F3103" t="s">
        <v>930</v>
      </c>
      <c r="G3103" t="s">
        <v>930</v>
      </c>
      <c r="H3103" t="s">
        <v>930</v>
      </c>
      <c r="I3103" t="s">
        <v>929</v>
      </c>
      <c r="J3103" t="s">
        <v>929</v>
      </c>
      <c r="K3103" t="s">
        <v>929</v>
      </c>
      <c r="L3103" t="s">
        <v>929</v>
      </c>
      <c r="M3103" t="s">
        <v>929</v>
      </c>
      <c r="N3103" t="s">
        <v>929</v>
      </c>
    </row>
    <row r="3104" spans="1:14">
      <c r="A3104">
        <v>804626</v>
      </c>
      <c r="B3104" t="s">
        <v>96</v>
      </c>
      <c r="C3104" t="s">
        <v>928</v>
      </c>
      <c r="D3104" t="s">
        <v>928</v>
      </c>
      <c r="E3104" t="s">
        <v>929</v>
      </c>
      <c r="F3104" t="s">
        <v>930</v>
      </c>
      <c r="G3104" t="s">
        <v>930</v>
      </c>
      <c r="H3104" t="s">
        <v>930</v>
      </c>
      <c r="I3104" t="s">
        <v>929</v>
      </c>
      <c r="J3104" t="s">
        <v>929</v>
      </c>
      <c r="K3104" t="s">
        <v>929</v>
      </c>
      <c r="L3104" t="s">
        <v>929</v>
      </c>
      <c r="M3104" t="s">
        <v>929</v>
      </c>
      <c r="N3104" t="s">
        <v>929</v>
      </c>
    </row>
    <row r="3105" spans="1:14">
      <c r="A3105">
        <v>804627</v>
      </c>
      <c r="B3105" t="s">
        <v>96</v>
      </c>
      <c r="C3105" t="s">
        <v>928</v>
      </c>
      <c r="D3105" t="s">
        <v>929</v>
      </c>
      <c r="E3105" t="s">
        <v>928</v>
      </c>
      <c r="F3105" t="s">
        <v>929</v>
      </c>
      <c r="G3105" t="s">
        <v>929</v>
      </c>
      <c r="H3105" t="s">
        <v>930</v>
      </c>
      <c r="I3105" t="s">
        <v>928</v>
      </c>
      <c r="J3105" t="s">
        <v>929</v>
      </c>
      <c r="K3105" t="s">
        <v>929</v>
      </c>
      <c r="L3105" t="s">
        <v>929</v>
      </c>
      <c r="M3105" t="s">
        <v>929</v>
      </c>
      <c r="N3105" t="s">
        <v>929</v>
      </c>
    </row>
    <row r="3106" spans="1:14">
      <c r="A3106">
        <v>804628</v>
      </c>
      <c r="B3106" t="s">
        <v>96</v>
      </c>
      <c r="C3106" t="s">
        <v>930</v>
      </c>
      <c r="D3106" t="s">
        <v>930</v>
      </c>
      <c r="E3106" t="s">
        <v>930</v>
      </c>
      <c r="F3106" t="s">
        <v>930</v>
      </c>
      <c r="G3106" t="s">
        <v>930</v>
      </c>
      <c r="H3106" t="s">
        <v>930</v>
      </c>
      <c r="I3106" t="s">
        <v>929</v>
      </c>
      <c r="J3106" t="s">
        <v>929</v>
      </c>
      <c r="K3106" t="s">
        <v>929</v>
      </c>
      <c r="L3106" t="s">
        <v>929</v>
      </c>
      <c r="M3106" t="s">
        <v>929</v>
      </c>
      <c r="N3106" t="s">
        <v>929</v>
      </c>
    </row>
    <row r="3107" spans="1:14">
      <c r="A3107">
        <v>804629</v>
      </c>
      <c r="B3107" t="s">
        <v>96</v>
      </c>
      <c r="C3107" t="s">
        <v>930</v>
      </c>
      <c r="D3107" t="s">
        <v>929</v>
      </c>
      <c r="E3107" t="s">
        <v>929</v>
      </c>
      <c r="F3107" t="s">
        <v>929</v>
      </c>
      <c r="G3107" t="s">
        <v>930</v>
      </c>
      <c r="H3107" t="s">
        <v>929</v>
      </c>
      <c r="I3107" t="s">
        <v>929</v>
      </c>
      <c r="J3107" t="s">
        <v>929</v>
      </c>
      <c r="K3107" t="s">
        <v>929</v>
      </c>
      <c r="L3107" t="s">
        <v>929</v>
      </c>
      <c r="M3107" t="s">
        <v>929</v>
      </c>
      <c r="N3107" t="s">
        <v>929</v>
      </c>
    </row>
    <row r="3108" spans="1:14">
      <c r="A3108">
        <v>804630</v>
      </c>
      <c r="B3108" t="s">
        <v>96</v>
      </c>
      <c r="C3108" t="s">
        <v>930</v>
      </c>
      <c r="D3108" t="s">
        <v>929</v>
      </c>
      <c r="E3108" t="s">
        <v>929</v>
      </c>
      <c r="F3108" t="s">
        <v>930</v>
      </c>
      <c r="G3108" t="s">
        <v>930</v>
      </c>
      <c r="H3108" t="s">
        <v>929</v>
      </c>
      <c r="I3108" t="s">
        <v>929</v>
      </c>
      <c r="J3108" t="s">
        <v>929</v>
      </c>
      <c r="K3108" t="s">
        <v>929</v>
      </c>
      <c r="L3108" t="s">
        <v>929</v>
      </c>
      <c r="M3108" t="s">
        <v>929</v>
      </c>
      <c r="N3108" t="s">
        <v>929</v>
      </c>
    </row>
    <row r="3109" spans="1:14">
      <c r="A3109">
        <v>804631</v>
      </c>
      <c r="B3109" t="s">
        <v>96</v>
      </c>
      <c r="C3109" t="s">
        <v>930</v>
      </c>
      <c r="D3109" t="s">
        <v>930</v>
      </c>
      <c r="E3109" t="s">
        <v>929</v>
      </c>
      <c r="F3109" t="s">
        <v>930</v>
      </c>
      <c r="G3109" t="s">
        <v>929</v>
      </c>
      <c r="H3109" t="s">
        <v>930</v>
      </c>
      <c r="I3109" t="s">
        <v>929</v>
      </c>
      <c r="J3109" t="s">
        <v>929</v>
      </c>
      <c r="K3109" t="s">
        <v>929</v>
      </c>
      <c r="L3109" t="s">
        <v>929</v>
      </c>
      <c r="M3109" t="s">
        <v>929</v>
      </c>
      <c r="N3109" t="s">
        <v>929</v>
      </c>
    </row>
    <row r="3110" spans="1:14">
      <c r="A3110">
        <v>804634</v>
      </c>
      <c r="B3110" t="s">
        <v>96</v>
      </c>
      <c r="C3110" t="s">
        <v>930</v>
      </c>
      <c r="D3110" t="s">
        <v>930</v>
      </c>
      <c r="E3110" t="s">
        <v>929</v>
      </c>
      <c r="F3110" t="s">
        <v>929</v>
      </c>
      <c r="G3110" t="s">
        <v>929</v>
      </c>
      <c r="H3110" t="s">
        <v>930</v>
      </c>
      <c r="I3110" t="s">
        <v>929</v>
      </c>
      <c r="J3110" t="s">
        <v>929</v>
      </c>
      <c r="K3110" t="s">
        <v>929</v>
      </c>
      <c r="L3110" t="s">
        <v>929</v>
      </c>
      <c r="M3110" t="s">
        <v>929</v>
      </c>
      <c r="N3110" t="s">
        <v>929</v>
      </c>
    </row>
    <row r="3111" spans="1:14">
      <c r="A3111">
        <v>804635</v>
      </c>
      <c r="B3111" t="s">
        <v>96</v>
      </c>
      <c r="C3111" t="s">
        <v>928</v>
      </c>
      <c r="D3111" t="s">
        <v>929</v>
      </c>
      <c r="E3111" t="s">
        <v>930</v>
      </c>
      <c r="F3111" t="s">
        <v>928</v>
      </c>
      <c r="G3111" t="s">
        <v>929</v>
      </c>
      <c r="H3111" t="s">
        <v>929</v>
      </c>
      <c r="I3111" t="s">
        <v>928</v>
      </c>
      <c r="J3111" t="s">
        <v>929</v>
      </c>
      <c r="K3111" t="s">
        <v>929</v>
      </c>
      <c r="L3111" t="s">
        <v>929</v>
      </c>
      <c r="M3111" t="s">
        <v>928</v>
      </c>
      <c r="N3111" t="s">
        <v>929</v>
      </c>
    </row>
    <row r="3112" spans="1:14">
      <c r="A3112">
        <v>804636</v>
      </c>
      <c r="B3112" t="s">
        <v>96</v>
      </c>
      <c r="C3112" t="s">
        <v>928</v>
      </c>
      <c r="D3112" t="s">
        <v>928</v>
      </c>
      <c r="E3112" t="s">
        <v>929</v>
      </c>
      <c r="F3112" t="s">
        <v>928</v>
      </c>
      <c r="G3112" t="s">
        <v>928</v>
      </c>
      <c r="H3112" t="s">
        <v>930</v>
      </c>
      <c r="I3112" t="s">
        <v>929</v>
      </c>
      <c r="J3112" t="s">
        <v>930</v>
      </c>
      <c r="K3112" t="s">
        <v>929</v>
      </c>
      <c r="L3112" t="s">
        <v>929</v>
      </c>
      <c r="M3112" t="s">
        <v>928</v>
      </c>
      <c r="N3112" t="s">
        <v>929</v>
      </c>
    </row>
    <row r="3113" spans="1:14">
      <c r="A3113">
        <v>804637</v>
      </c>
      <c r="B3113" t="s">
        <v>96</v>
      </c>
      <c r="C3113" t="s">
        <v>929</v>
      </c>
      <c r="D3113" t="s">
        <v>929</v>
      </c>
      <c r="E3113" t="s">
        <v>929</v>
      </c>
      <c r="F3113" t="s">
        <v>930</v>
      </c>
      <c r="G3113" t="s">
        <v>930</v>
      </c>
      <c r="H3113" t="s">
        <v>929</v>
      </c>
      <c r="I3113" t="s">
        <v>929</v>
      </c>
      <c r="J3113" t="s">
        <v>929</v>
      </c>
      <c r="K3113" t="s">
        <v>929</v>
      </c>
      <c r="L3113" t="s">
        <v>929</v>
      </c>
      <c r="M3113" t="s">
        <v>929</v>
      </c>
      <c r="N3113" t="s">
        <v>929</v>
      </c>
    </row>
    <row r="3114" spans="1:14">
      <c r="A3114">
        <v>804638</v>
      </c>
      <c r="B3114" t="s">
        <v>96</v>
      </c>
      <c r="C3114" t="s">
        <v>928</v>
      </c>
      <c r="D3114" t="s">
        <v>929</v>
      </c>
      <c r="E3114" t="s">
        <v>930</v>
      </c>
      <c r="F3114" t="s">
        <v>930</v>
      </c>
      <c r="G3114" t="s">
        <v>929</v>
      </c>
      <c r="H3114" t="s">
        <v>928</v>
      </c>
      <c r="I3114" t="s">
        <v>930</v>
      </c>
      <c r="J3114" t="s">
        <v>928</v>
      </c>
      <c r="K3114" t="s">
        <v>928</v>
      </c>
      <c r="L3114" t="s">
        <v>928</v>
      </c>
      <c r="M3114" t="s">
        <v>930</v>
      </c>
      <c r="N3114" t="s">
        <v>929</v>
      </c>
    </row>
    <row r="3115" spans="1:14">
      <c r="A3115">
        <v>804639</v>
      </c>
      <c r="B3115" t="s">
        <v>96</v>
      </c>
      <c r="C3115" t="s">
        <v>930</v>
      </c>
      <c r="D3115" t="s">
        <v>928</v>
      </c>
      <c r="E3115" t="s">
        <v>929</v>
      </c>
      <c r="F3115" t="s">
        <v>930</v>
      </c>
      <c r="G3115" t="s">
        <v>929</v>
      </c>
      <c r="H3115" t="s">
        <v>929</v>
      </c>
      <c r="I3115" t="s">
        <v>928</v>
      </c>
      <c r="J3115" t="s">
        <v>929</v>
      </c>
      <c r="K3115" t="s">
        <v>929</v>
      </c>
      <c r="L3115" t="s">
        <v>928</v>
      </c>
      <c r="M3115" t="s">
        <v>929</v>
      </c>
      <c r="N3115" t="s">
        <v>928</v>
      </c>
    </row>
    <row r="3116" spans="1:14">
      <c r="A3116">
        <v>804641</v>
      </c>
      <c r="B3116" t="s">
        <v>96</v>
      </c>
      <c r="C3116" t="s">
        <v>930</v>
      </c>
      <c r="D3116" t="s">
        <v>930</v>
      </c>
      <c r="E3116" t="s">
        <v>929</v>
      </c>
      <c r="F3116" t="s">
        <v>930</v>
      </c>
      <c r="G3116" t="s">
        <v>930</v>
      </c>
      <c r="H3116" t="s">
        <v>930</v>
      </c>
      <c r="I3116" t="s">
        <v>929</v>
      </c>
      <c r="J3116" t="s">
        <v>929</v>
      </c>
      <c r="K3116" t="s">
        <v>929</v>
      </c>
      <c r="L3116" t="s">
        <v>929</v>
      </c>
      <c r="M3116" t="s">
        <v>929</v>
      </c>
      <c r="N3116" t="s">
        <v>929</v>
      </c>
    </row>
    <row r="3117" spans="1:14">
      <c r="A3117">
        <v>804642</v>
      </c>
      <c r="B3117" t="s">
        <v>96</v>
      </c>
      <c r="C3117" t="s">
        <v>928</v>
      </c>
      <c r="D3117" t="s">
        <v>929</v>
      </c>
      <c r="E3117" t="s">
        <v>929</v>
      </c>
      <c r="F3117" t="s">
        <v>928</v>
      </c>
      <c r="G3117" t="s">
        <v>930</v>
      </c>
      <c r="H3117" t="s">
        <v>929</v>
      </c>
      <c r="I3117" t="s">
        <v>929</v>
      </c>
      <c r="J3117" t="s">
        <v>928</v>
      </c>
      <c r="K3117" t="s">
        <v>929</v>
      </c>
      <c r="L3117" t="s">
        <v>929</v>
      </c>
      <c r="M3117" t="s">
        <v>928</v>
      </c>
      <c r="N3117" t="s">
        <v>929</v>
      </c>
    </row>
    <row r="3118" spans="1:14">
      <c r="A3118">
        <v>804643</v>
      </c>
      <c r="B3118" t="s">
        <v>96</v>
      </c>
      <c r="C3118" t="s">
        <v>930</v>
      </c>
      <c r="D3118" t="s">
        <v>929</v>
      </c>
      <c r="E3118" t="s">
        <v>929</v>
      </c>
      <c r="F3118" t="s">
        <v>930</v>
      </c>
      <c r="G3118" t="s">
        <v>929</v>
      </c>
      <c r="H3118" t="s">
        <v>930</v>
      </c>
      <c r="I3118" t="s">
        <v>929</v>
      </c>
      <c r="J3118" t="s">
        <v>929</v>
      </c>
      <c r="K3118" t="s">
        <v>929</v>
      </c>
      <c r="L3118" t="s">
        <v>929</v>
      </c>
      <c r="M3118" t="s">
        <v>929</v>
      </c>
      <c r="N3118" t="s">
        <v>929</v>
      </c>
    </row>
    <row r="3119" spans="1:14">
      <c r="A3119">
        <v>804645</v>
      </c>
      <c r="B3119" t="s">
        <v>96</v>
      </c>
      <c r="C3119" t="s">
        <v>928</v>
      </c>
      <c r="D3119" t="s">
        <v>930</v>
      </c>
      <c r="E3119" t="s">
        <v>928</v>
      </c>
      <c r="F3119" t="s">
        <v>930</v>
      </c>
      <c r="G3119" t="s">
        <v>930</v>
      </c>
      <c r="H3119" t="s">
        <v>929</v>
      </c>
      <c r="I3119" t="s">
        <v>928</v>
      </c>
      <c r="J3119" t="s">
        <v>928</v>
      </c>
      <c r="K3119" t="s">
        <v>929</v>
      </c>
      <c r="L3119" t="s">
        <v>928</v>
      </c>
      <c r="M3119" t="s">
        <v>928</v>
      </c>
      <c r="N3119" t="s">
        <v>929</v>
      </c>
    </row>
    <row r="3120" spans="1:14">
      <c r="A3120">
        <v>804646</v>
      </c>
      <c r="B3120" t="s">
        <v>96</v>
      </c>
      <c r="C3120" t="s">
        <v>930</v>
      </c>
      <c r="D3120" t="s">
        <v>930</v>
      </c>
      <c r="E3120" t="s">
        <v>930</v>
      </c>
      <c r="F3120" t="s">
        <v>929</v>
      </c>
      <c r="G3120" t="s">
        <v>930</v>
      </c>
      <c r="H3120" t="s">
        <v>930</v>
      </c>
      <c r="I3120" t="s">
        <v>929</v>
      </c>
      <c r="J3120" t="s">
        <v>929</v>
      </c>
      <c r="K3120" t="s">
        <v>929</v>
      </c>
      <c r="L3120" t="s">
        <v>929</v>
      </c>
      <c r="M3120" t="s">
        <v>929</v>
      </c>
      <c r="N3120" t="s">
        <v>929</v>
      </c>
    </row>
    <row r="3121" spans="1:14">
      <c r="A3121">
        <v>804647</v>
      </c>
      <c r="B3121" t="s">
        <v>96</v>
      </c>
      <c r="C3121" t="s">
        <v>930</v>
      </c>
      <c r="D3121" t="s">
        <v>930</v>
      </c>
      <c r="E3121" t="s">
        <v>929</v>
      </c>
      <c r="F3121" t="s">
        <v>929</v>
      </c>
      <c r="G3121" t="s">
        <v>930</v>
      </c>
      <c r="H3121" t="s">
        <v>930</v>
      </c>
      <c r="I3121" t="s">
        <v>929</v>
      </c>
      <c r="J3121" t="s">
        <v>929</v>
      </c>
      <c r="K3121" t="s">
        <v>929</v>
      </c>
      <c r="L3121" t="s">
        <v>929</v>
      </c>
      <c r="M3121" t="s">
        <v>929</v>
      </c>
      <c r="N3121" t="s">
        <v>929</v>
      </c>
    </row>
    <row r="3122" spans="1:14">
      <c r="A3122">
        <v>804650</v>
      </c>
      <c r="B3122" t="s">
        <v>96</v>
      </c>
      <c r="C3122" t="s">
        <v>930</v>
      </c>
      <c r="D3122" t="s">
        <v>930</v>
      </c>
      <c r="E3122" t="s">
        <v>929</v>
      </c>
      <c r="F3122" t="s">
        <v>929</v>
      </c>
      <c r="G3122" t="s">
        <v>930</v>
      </c>
      <c r="H3122" t="s">
        <v>929</v>
      </c>
      <c r="I3122" t="s">
        <v>929</v>
      </c>
      <c r="J3122" t="s">
        <v>929</v>
      </c>
      <c r="K3122" t="s">
        <v>929</v>
      </c>
      <c r="L3122" t="s">
        <v>929</v>
      </c>
      <c r="M3122" t="s">
        <v>929</v>
      </c>
      <c r="N3122" t="s">
        <v>929</v>
      </c>
    </row>
    <row r="3123" spans="1:14">
      <c r="A3123">
        <v>804652</v>
      </c>
      <c r="B3123" t="s">
        <v>96</v>
      </c>
      <c r="C3123" t="s">
        <v>930</v>
      </c>
      <c r="D3123" t="s">
        <v>930</v>
      </c>
      <c r="E3123" t="s">
        <v>928</v>
      </c>
      <c r="F3123" t="s">
        <v>928</v>
      </c>
      <c r="G3123" t="s">
        <v>928</v>
      </c>
      <c r="H3123" t="s">
        <v>930</v>
      </c>
      <c r="I3123" t="s">
        <v>928</v>
      </c>
      <c r="J3123" t="s">
        <v>928</v>
      </c>
      <c r="K3123" t="s">
        <v>930</v>
      </c>
      <c r="L3123" t="s">
        <v>928</v>
      </c>
      <c r="M3123" t="s">
        <v>928</v>
      </c>
      <c r="N3123" t="s">
        <v>928</v>
      </c>
    </row>
    <row r="3124" spans="1:14">
      <c r="A3124">
        <v>804653</v>
      </c>
      <c r="B3124" t="s">
        <v>96</v>
      </c>
      <c r="C3124" t="s">
        <v>930</v>
      </c>
      <c r="D3124" t="s">
        <v>929</v>
      </c>
      <c r="E3124" t="s">
        <v>930</v>
      </c>
      <c r="F3124" t="s">
        <v>930</v>
      </c>
      <c r="G3124" t="s">
        <v>929</v>
      </c>
      <c r="H3124" t="s">
        <v>929</v>
      </c>
      <c r="I3124" t="s">
        <v>929</v>
      </c>
      <c r="J3124" t="s">
        <v>929</v>
      </c>
      <c r="K3124" t="s">
        <v>929</v>
      </c>
      <c r="L3124" t="s">
        <v>929</v>
      </c>
      <c r="M3124" t="s">
        <v>929</v>
      </c>
      <c r="N3124" t="s">
        <v>929</v>
      </c>
    </row>
    <row r="3125" spans="1:14">
      <c r="A3125">
        <v>804656</v>
      </c>
      <c r="B3125" t="s">
        <v>96</v>
      </c>
      <c r="C3125" t="s">
        <v>928</v>
      </c>
      <c r="D3125" t="s">
        <v>928</v>
      </c>
      <c r="E3125" t="s">
        <v>929</v>
      </c>
      <c r="F3125" t="s">
        <v>930</v>
      </c>
      <c r="G3125" t="s">
        <v>928</v>
      </c>
      <c r="H3125" t="s">
        <v>928</v>
      </c>
      <c r="I3125" t="s">
        <v>928</v>
      </c>
      <c r="J3125" t="s">
        <v>928</v>
      </c>
      <c r="K3125" t="s">
        <v>929</v>
      </c>
      <c r="L3125" t="s">
        <v>928</v>
      </c>
      <c r="M3125" t="s">
        <v>928</v>
      </c>
      <c r="N3125" t="s">
        <v>928</v>
      </c>
    </row>
    <row r="3126" spans="1:14">
      <c r="A3126">
        <v>804657</v>
      </c>
      <c r="B3126" t="s">
        <v>96</v>
      </c>
      <c r="C3126" t="s">
        <v>930</v>
      </c>
      <c r="D3126" t="s">
        <v>930</v>
      </c>
      <c r="E3126" t="s">
        <v>930</v>
      </c>
      <c r="F3126" t="s">
        <v>929</v>
      </c>
      <c r="G3126" t="s">
        <v>929</v>
      </c>
      <c r="H3126" t="s">
        <v>929</v>
      </c>
      <c r="I3126" t="s">
        <v>929</v>
      </c>
      <c r="J3126" t="s">
        <v>929</v>
      </c>
      <c r="K3126" t="s">
        <v>929</v>
      </c>
      <c r="L3126" t="s">
        <v>929</v>
      </c>
      <c r="M3126" t="s">
        <v>929</v>
      </c>
      <c r="N3126" t="s">
        <v>929</v>
      </c>
    </row>
    <row r="3127" spans="1:14">
      <c r="A3127">
        <v>804658</v>
      </c>
      <c r="B3127" t="s">
        <v>96</v>
      </c>
      <c r="C3127" t="s">
        <v>928</v>
      </c>
      <c r="D3127" t="s">
        <v>928</v>
      </c>
      <c r="E3127" t="s">
        <v>930</v>
      </c>
      <c r="F3127" t="s">
        <v>930</v>
      </c>
      <c r="G3127" t="s">
        <v>928</v>
      </c>
      <c r="H3127" t="s">
        <v>929</v>
      </c>
      <c r="I3127" t="s">
        <v>929</v>
      </c>
      <c r="J3127" t="s">
        <v>930</v>
      </c>
      <c r="K3127" t="s">
        <v>928</v>
      </c>
      <c r="L3127" t="s">
        <v>930</v>
      </c>
      <c r="M3127" t="s">
        <v>928</v>
      </c>
      <c r="N3127" t="s">
        <v>929</v>
      </c>
    </row>
    <row r="3128" spans="1:14">
      <c r="A3128">
        <v>804659</v>
      </c>
      <c r="B3128" t="s">
        <v>96</v>
      </c>
      <c r="C3128" t="s">
        <v>930</v>
      </c>
      <c r="D3128" t="s">
        <v>928</v>
      </c>
      <c r="E3128" t="s">
        <v>929</v>
      </c>
      <c r="F3128" t="s">
        <v>930</v>
      </c>
      <c r="G3128" t="s">
        <v>928</v>
      </c>
      <c r="H3128" t="s">
        <v>929</v>
      </c>
      <c r="I3128" t="s">
        <v>928</v>
      </c>
      <c r="J3128" t="s">
        <v>929</v>
      </c>
      <c r="K3128" t="s">
        <v>930</v>
      </c>
      <c r="L3128" t="s">
        <v>929</v>
      </c>
      <c r="M3128" t="s">
        <v>928</v>
      </c>
      <c r="N3128" t="s">
        <v>929</v>
      </c>
    </row>
    <row r="3129" spans="1:14">
      <c r="A3129">
        <v>804660</v>
      </c>
      <c r="B3129" t="s">
        <v>96</v>
      </c>
      <c r="C3129" t="s">
        <v>930</v>
      </c>
      <c r="D3129" t="s">
        <v>929</v>
      </c>
      <c r="E3129" t="s">
        <v>930</v>
      </c>
      <c r="F3129" t="s">
        <v>930</v>
      </c>
      <c r="G3129" t="s">
        <v>929</v>
      </c>
      <c r="H3129" t="s">
        <v>929</v>
      </c>
      <c r="I3129" t="s">
        <v>929</v>
      </c>
      <c r="J3129" t="s">
        <v>929</v>
      </c>
      <c r="K3129" t="s">
        <v>929</v>
      </c>
      <c r="L3129" t="s">
        <v>929</v>
      </c>
      <c r="M3129" t="s">
        <v>929</v>
      </c>
      <c r="N3129" t="s">
        <v>929</v>
      </c>
    </row>
    <row r="3130" spans="1:14">
      <c r="A3130">
        <v>804661</v>
      </c>
      <c r="B3130" t="s">
        <v>96</v>
      </c>
      <c r="C3130" t="s">
        <v>930</v>
      </c>
      <c r="D3130" t="s">
        <v>929</v>
      </c>
      <c r="E3130" t="s">
        <v>929</v>
      </c>
      <c r="F3130" t="s">
        <v>930</v>
      </c>
      <c r="G3130" t="s">
        <v>930</v>
      </c>
      <c r="H3130" t="s">
        <v>929</v>
      </c>
      <c r="I3130" t="s">
        <v>929</v>
      </c>
      <c r="J3130" t="s">
        <v>929</v>
      </c>
      <c r="K3130" t="s">
        <v>929</v>
      </c>
      <c r="L3130" t="s">
        <v>929</v>
      </c>
      <c r="M3130" t="s">
        <v>929</v>
      </c>
      <c r="N3130" t="s">
        <v>929</v>
      </c>
    </row>
    <row r="3131" spans="1:14">
      <c r="A3131">
        <v>804662</v>
      </c>
      <c r="B3131" t="s">
        <v>96</v>
      </c>
      <c r="C3131" t="s">
        <v>928</v>
      </c>
      <c r="D3131" t="s">
        <v>929</v>
      </c>
      <c r="E3131" t="s">
        <v>928</v>
      </c>
      <c r="F3131" t="s">
        <v>930</v>
      </c>
      <c r="G3131" t="s">
        <v>930</v>
      </c>
      <c r="H3131" t="s">
        <v>929</v>
      </c>
      <c r="I3131" t="s">
        <v>929</v>
      </c>
      <c r="J3131" t="s">
        <v>929</v>
      </c>
      <c r="K3131" t="s">
        <v>929</v>
      </c>
      <c r="L3131" t="s">
        <v>928</v>
      </c>
      <c r="M3131" t="s">
        <v>929</v>
      </c>
      <c r="N3131" t="s">
        <v>929</v>
      </c>
    </row>
    <row r="3132" spans="1:14">
      <c r="A3132">
        <v>804665</v>
      </c>
      <c r="B3132" t="s">
        <v>96</v>
      </c>
      <c r="C3132" t="s">
        <v>928</v>
      </c>
      <c r="D3132" t="s">
        <v>930</v>
      </c>
      <c r="E3132" t="s">
        <v>928</v>
      </c>
      <c r="F3132" t="s">
        <v>928</v>
      </c>
      <c r="G3132" t="s">
        <v>929</v>
      </c>
      <c r="H3132" t="s">
        <v>929</v>
      </c>
      <c r="I3132" t="s">
        <v>929</v>
      </c>
      <c r="J3132" t="s">
        <v>929</v>
      </c>
      <c r="K3132" t="s">
        <v>929</v>
      </c>
      <c r="L3132" t="s">
        <v>929</v>
      </c>
      <c r="M3132" t="s">
        <v>929</v>
      </c>
      <c r="N3132" t="s">
        <v>929</v>
      </c>
    </row>
    <row r="3133" spans="1:14">
      <c r="A3133">
        <v>804666</v>
      </c>
      <c r="B3133" t="s">
        <v>96</v>
      </c>
      <c r="C3133" t="s">
        <v>930</v>
      </c>
      <c r="D3133" t="s">
        <v>930</v>
      </c>
      <c r="E3133" t="s">
        <v>929</v>
      </c>
      <c r="F3133" t="s">
        <v>929</v>
      </c>
      <c r="G3133" t="s">
        <v>930</v>
      </c>
      <c r="H3133" t="s">
        <v>930</v>
      </c>
      <c r="I3133" t="s">
        <v>928</v>
      </c>
      <c r="J3133" t="s">
        <v>928</v>
      </c>
      <c r="K3133" t="s">
        <v>929</v>
      </c>
      <c r="L3133" t="s">
        <v>929</v>
      </c>
      <c r="M3133" t="s">
        <v>929</v>
      </c>
      <c r="N3133" t="s">
        <v>929</v>
      </c>
    </row>
    <row r="3134" spans="1:14">
      <c r="A3134">
        <v>804667</v>
      </c>
      <c r="B3134" t="s">
        <v>96</v>
      </c>
      <c r="C3134" t="s">
        <v>928</v>
      </c>
      <c r="D3134" t="s">
        <v>928</v>
      </c>
      <c r="E3134" t="s">
        <v>930</v>
      </c>
      <c r="F3134" t="s">
        <v>930</v>
      </c>
      <c r="G3134" t="s">
        <v>928</v>
      </c>
      <c r="H3134" t="s">
        <v>928</v>
      </c>
      <c r="I3134" t="s">
        <v>928</v>
      </c>
      <c r="J3134" t="s">
        <v>928</v>
      </c>
      <c r="K3134" t="s">
        <v>929</v>
      </c>
      <c r="L3134" t="s">
        <v>928</v>
      </c>
      <c r="M3134" t="s">
        <v>928</v>
      </c>
      <c r="N3134" t="s">
        <v>928</v>
      </c>
    </row>
    <row r="3135" spans="1:14">
      <c r="A3135">
        <v>804669</v>
      </c>
      <c r="B3135" t="s">
        <v>96</v>
      </c>
      <c r="C3135" t="s">
        <v>930</v>
      </c>
      <c r="D3135" t="s">
        <v>928</v>
      </c>
      <c r="E3135" t="s">
        <v>930</v>
      </c>
      <c r="F3135" t="s">
        <v>928</v>
      </c>
      <c r="G3135" t="s">
        <v>928</v>
      </c>
      <c r="H3135" t="s">
        <v>930</v>
      </c>
      <c r="I3135" t="s">
        <v>928</v>
      </c>
      <c r="J3135" t="s">
        <v>929</v>
      </c>
      <c r="K3135" t="s">
        <v>929</v>
      </c>
      <c r="L3135" t="s">
        <v>929</v>
      </c>
      <c r="M3135" t="s">
        <v>929</v>
      </c>
      <c r="N3135" t="s">
        <v>929</v>
      </c>
    </row>
    <row r="3136" spans="1:14">
      <c r="A3136">
        <v>804671</v>
      </c>
      <c r="B3136" t="s">
        <v>96</v>
      </c>
      <c r="C3136" t="s">
        <v>928</v>
      </c>
      <c r="D3136" t="s">
        <v>928</v>
      </c>
      <c r="E3136" t="s">
        <v>930</v>
      </c>
      <c r="F3136" t="s">
        <v>929</v>
      </c>
      <c r="G3136" t="s">
        <v>930</v>
      </c>
      <c r="H3136" t="s">
        <v>930</v>
      </c>
      <c r="I3136" t="s">
        <v>929</v>
      </c>
      <c r="J3136" t="s">
        <v>929</v>
      </c>
      <c r="K3136" t="s">
        <v>929</v>
      </c>
      <c r="L3136" t="s">
        <v>929</v>
      </c>
      <c r="M3136" t="s">
        <v>928</v>
      </c>
      <c r="N3136" t="s">
        <v>928</v>
      </c>
    </row>
    <row r="3137" spans="1:14">
      <c r="A3137">
        <v>804672</v>
      </c>
      <c r="B3137" t="s">
        <v>96</v>
      </c>
      <c r="C3137" t="s">
        <v>928</v>
      </c>
      <c r="D3137" t="s">
        <v>928</v>
      </c>
      <c r="E3137" t="s">
        <v>928</v>
      </c>
      <c r="F3137" t="s">
        <v>930</v>
      </c>
      <c r="G3137" t="s">
        <v>929</v>
      </c>
      <c r="H3137" t="s">
        <v>928</v>
      </c>
      <c r="I3137" t="s">
        <v>929</v>
      </c>
      <c r="J3137" t="s">
        <v>929</v>
      </c>
      <c r="K3137" t="s">
        <v>930</v>
      </c>
      <c r="L3137" t="s">
        <v>930</v>
      </c>
      <c r="M3137" t="s">
        <v>930</v>
      </c>
      <c r="N3137" t="s">
        <v>930</v>
      </c>
    </row>
    <row r="3138" spans="1:14">
      <c r="A3138">
        <v>804673</v>
      </c>
      <c r="B3138" t="s">
        <v>96</v>
      </c>
      <c r="C3138" t="s">
        <v>930</v>
      </c>
      <c r="D3138" t="s">
        <v>930</v>
      </c>
      <c r="E3138" t="s">
        <v>929</v>
      </c>
      <c r="F3138" t="s">
        <v>929</v>
      </c>
      <c r="G3138" t="s">
        <v>930</v>
      </c>
      <c r="H3138" t="s">
        <v>930</v>
      </c>
      <c r="I3138" t="s">
        <v>929</v>
      </c>
      <c r="J3138" t="s">
        <v>929</v>
      </c>
      <c r="K3138" t="s">
        <v>929</v>
      </c>
      <c r="L3138" t="s">
        <v>929</v>
      </c>
      <c r="M3138" t="s">
        <v>929</v>
      </c>
      <c r="N3138" t="s">
        <v>929</v>
      </c>
    </row>
    <row r="3139" spans="1:14">
      <c r="A3139">
        <v>804674</v>
      </c>
      <c r="B3139" t="s">
        <v>96</v>
      </c>
      <c r="C3139" t="s">
        <v>929</v>
      </c>
      <c r="D3139" t="s">
        <v>929</v>
      </c>
      <c r="E3139" t="s">
        <v>929</v>
      </c>
      <c r="F3139" t="s">
        <v>929</v>
      </c>
      <c r="G3139" t="s">
        <v>929</v>
      </c>
      <c r="H3139" t="s">
        <v>929</v>
      </c>
      <c r="I3139" t="s">
        <v>929</v>
      </c>
      <c r="J3139" t="s">
        <v>929</v>
      </c>
      <c r="K3139" t="s">
        <v>929</v>
      </c>
      <c r="L3139" t="s">
        <v>929</v>
      </c>
      <c r="M3139" t="s">
        <v>930</v>
      </c>
      <c r="N3139" t="s">
        <v>929</v>
      </c>
    </row>
    <row r="3140" spans="1:14">
      <c r="A3140">
        <v>804677</v>
      </c>
      <c r="B3140" t="s">
        <v>96</v>
      </c>
      <c r="C3140" t="s">
        <v>930</v>
      </c>
      <c r="D3140" t="s">
        <v>930</v>
      </c>
      <c r="E3140" t="s">
        <v>929</v>
      </c>
      <c r="F3140" t="s">
        <v>930</v>
      </c>
      <c r="G3140" t="s">
        <v>930</v>
      </c>
      <c r="H3140" t="s">
        <v>930</v>
      </c>
      <c r="I3140" t="s">
        <v>929</v>
      </c>
      <c r="J3140" t="s">
        <v>929</v>
      </c>
      <c r="K3140" t="s">
        <v>929</v>
      </c>
      <c r="L3140" t="s">
        <v>929</v>
      </c>
      <c r="M3140" t="s">
        <v>929</v>
      </c>
      <c r="N3140" t="s">
        <v>929</v>
      </c>
    </row>
    <row r="3141" spans="1:14">
      <c r="A3141">
        <v>804678</v>
      </c>
      <c r="B3141" t="s">
        <v>96</v>
      </c>
      <c r="C3141" t="s">
        <v>930</v>
      </c>
      <c r="D3141" t="s">
        <v>929</v>
      </c>
      <c r="E3141" t="s">
        <v>929</v>
      </c>
      <c r="F3141" t="s">
        <v>930</v>
      </c>
      <c r="G3141" t="s">
        <v>930</v>
      </c>
      <c r="H3141" t="s">
        <v>929</v>
      </c>
      <c r="I3141" t="s">
        <v>928</v>
      </c>
      <c r="J3141" t="s">
        <v>929</v>
      </c>
      <c r="K3141" t="s">
        <v>929</v>
      </c>
      <c r="L3141" t="s">
        <v>929</v>
      </c>
      <c r="M3141" t="s">
        <v>929</v>
      </c>
      <c r="N3141" t="s">
        <v>928</v>
      </c>
    </row>
    <row r="3142" spans="1:14">
      <c r="A3142">
        <v>804679</v>
      </c>
      <c r="B3142" t="s">
        <v>96</v>
      </c>
      <c r="C3142" t="s">
        <v>928</v>
      </c>
      <c r="D3142" t="s">
        <v>928</v>
      </c>
      <c r="E3142" t="s">
        <v>930</v>
      </c>
      <c r="F3142" t="s">
        <v>928</v>
      </c>
      <c r="G3142" t="s">
        <v>928</v>
      </c>
      <c r="H3142" t="s">
        <v>928</v>
      </c>
      <c r="I3142" t="s">
        <v>928</v>
      </c>
      <c r="J3142" t="s">
        <v>928</v>
      </c>
      <c r="K3142" t="s">
        <v>928</v>
      </c>
      <c r="L3142" t="s">
        <v>929</v>
      </c>
      <c r="M3142" t="s">
        <v>928</v>
      </c>
      <c r="N3142" t="s">
        <v>928</v>
      </c>
    </row>
    <row r="3143" spans="1:14">
      <c r="A3143">
        <v>804680</v>
      </c>
      <c r="B3143" t="s">
        <v>96</v>
      </c>
      <c r="C3143" t="s">
        <v>930</v>
      </c>
      <c r="D3143" t="s">
        <v>930</v>
      </c>
      <c r="E3143" t="s">
        <v>929</v>
      </c>
      <c r="F3143" t="s">
        <v>929</v>
      </c>
      <c r="G3143" t="s">
        <v>930</v>
      </c>
      <c r="H3143" t="s">
        <v>930</v>
      </c>
      <c r="I3143" t="s">
        <v>929</v>
      </c>
      <c r="J3143" t="s">
        <v>929</v>
      </c>
      <c r="K3143" t="s">
        <v>929</v>
      </c>
      <c r="L3143" t="s">
        <v>929</v>
      </c>
      <c r="M3143" t="s">
        <v>929</v>
      </c>
      <c r="N3143" t="s">
        <v>929</v>
      </c>
    </row>
    <row r="3144" spans="1:14">
      <c r="A3144">
        <v>804681</v>
      </c>
      <c r="B3144" t="s">
        <v>96</v>
      </c>
      <c r="C3144" t="s">
        <v>928</v>
      </c>
      <c r="D3144" t="s">
        <v>928</v>
      </c>
      <c r="E3144" t="s">
        <v>928</v>
      </c>
      <c r="F3144" t="s">
        <v>928</v>
      </c>
      <c r="G3144" t="s">
        <v>928</v>
      </c>
      <c r="H3144" t="s">
        <v>928</v>
      </c>
      <c r="I3144" t="s">
        <v>929</v>
      </c>
      <c r="J3144" t="s">
        <v>929</v>
      </c>
      <c r="K3144" t="s">
        <v>929</v>
      </c>
      <c r="L3144" t="s">
        <v>929</v>
      </c>
      <c r="M3144" t="s">
        <v>929</v>
      </c>
      <c r="N3144" t="s">
        <v>929</v>
      </c>
    </row>
    <row r="3145" spans="1:14">
      <c r="A3145">
        <v>804683</v>
      </c>
      <c r="B3145" t="s">
        <v>96</v>
      </c>
      <c r="C3145" t="s">
        <v>930</v>
      </c>
      <c r="D3145" t="s">
        <v>930</v>
      </c>
      <c r="E3145" t="s">
        <v>929</v>
      </c>
      <c r="F3145" t="s">
        <v>930</v>
      </c>
      <c r="G3145" t="s">
        <v>929</v>
      </c>
      <c r="H3145" t="s">
        <v>929</v>
      </c>
      <c r="I3145" t="s">
        <v>929</v>
      </c>
      <c r="J3145" t="s">
        <v>929</v>
      </c>
      <c r="K3145" t="s">
        <v>929</v>
      </c>
      <c r="L3145" t="s">
        <v>929</v>
      </c>
      <c r="M3145" t="s">
        <v>929</v>
      </c>
      <c r="N3145" t="s">
        <v>929</v>
      </c>
    </row>
    <row r="3146" spans="1:14">
      <c r="A3146">
        <v>804684</v>
      </c>
      <c r="B3146" t="s">
        <v>96</v>
      </c>
      <c r="C3146" t="s">
        <v>930</v>
      </c>
      <c r="D3146" t="s">
        <v>929</v>
      </c>
      <c r="E3146" t="s">
        <v>929</v>
      </c>
      <c r="F3146" t="s">
        <v>930</v>
      </c>
      <c r="G3146" t="s">
        <v>930</v>
      </c>
      <c r="H3146" t="s">
        <v>929</v>
      </c>
      <c r="I3146" t="s">
        <v>928</v>
      </c>
      <c r="J3146" t="s">
        <v>929</v>
      </c>
      <c r="K3146" t="s">
        <v>929</v>
      </c>
      <c r="L3146" t="s">
        <v>929</v>
      </c>
      <c r="M3146" t="s">
        <v>928</v>
      </c>
      <c r="N3146" t="s">
        <v>929</v>
      </c>
    </row>
    <row r="3147" spans="1:14">
      <c r="A3147">
        <v>804685</v>
      </c>
      <c r="B3147" t="s">
        <v>96</v>
      </c>
      <c r="C3147" t="s">
        <v>928</v>
      </c>
      <c r="D3147" t="s">
        <v>928</v>
      </c>
      <c r="E3147" t="s">
        <v>929</v>
      </c>
      <c r="F3147" t="s">
        <v>930</v>
      </c>
      <c r="G3147" t="s">
        <v>929</v>
      </c>
      <c r="H3147" t="s">
        <v>928</v>
      </c>
      <c r="I3147" t="s">
        <v>930</v>
      </c>
      <c r="J3147" t="s">
        <v>929</v>
      </c>
      <c r="K3147" t="s">
        <v>929</v>
      </c>
      <c r="L3147" t="s">
        <v>930</v>
      </c>
      <c r="M3147" t="s">
        <v>929</v>
      </c>
      <c r="N3147" t="s">
        <v>929</v>
      </c>
    </row>
    <row r="3148" spans="1:14">
      <c r="A3148">
        <v>804687</v>
      </c>
      <c r="B3148" t="s">
        <v>96</v>
      </c>
      <c r="C3148" t="s">
        <v>930</v>
      </c>
      <c r="D3148" t="s">
        <v>929</v>
      </c>
      <c r="E3148" t="s">
        <v>929</v>
      </c>
      <c r="F3148" t="s">
        <v>930</v>
      </c>
      <c r="G3148" t="s">
        <v>930</v>
      </c>
      <c r="H3148" t="s">
        <v>929</v>
      </c>
      <c r="I3148" t="s">
        <v>929</v>
      </c>
      <c r="J3148" t="s">
        <v>929</v>
      </c>
      <c r="K3148" t="s">
        <v>929</v>
      </c>
      <c r="L3148" t="s">
        <v>929</v>
      </c>
      <c r="M3148" t="s">
        <v>929</v>
      </c>
      <c r="N3148" t="s">
        <v>929</v>
      </c>
    </row>
    <row r="3149" spans="1:14">
      <c r="A3149">
        <v>804688</v>
      </c>
      <c r="B3149" t="s">
        <v>96</v>
      </c>
      <c r="C3149" t="s">
        <v>929</v>
      </c>
      <c r="D3149" t="s">
        <v>930</v>
      </c>
      <c r="E3149" t="s">
        <v>929</v>
      </c>
      <c r="F3149" t="s">
        <v>929</v>
      </c>
      <c r="G3149" t="s">
        <v>929</v>
      </c>
      <c r="H3149" t="s">
        <v>929</v>
      </c>
      <c r="I3149" t="s">
        <v>929</v>
      </c>
      <c r="J3149" t="s">
        <v>929</v>
      </c>
      <c r="K3149" t="s">
        <v>929</v>
      </c>
      <c r="L3149" t="s">
        <v>929</v>
      </c>
      <c r="M3149" t="s">
        <v>929</v>
      </c>
      <c r="N3149" t="s">
        <v>929</v>
      </c>
    </row>
    <row r="3150" spans="1:14">
      <c r="A3150">
        <v>804689</v>
      </c>
      <c r="B3150" t="s">
        <v>96</v>
      </c>
      <c r="C3150" t="s">
        <v>929</v>
      </c>
      <c r="D3150" t="s">
        <v>930</v>
      </c>
      <c r="E3150" t="s">
        <v>930</v>
      </c>
      <c r="F3150" t="s">
        <v>930</v>
      </c>
      <c r="G3150" t="s">
        <v>928</v>
      </c>
      <c r="H3150" t="s">
        <v>930</v>
      </c>
      <c r="I3150" t="s">
        <v>929</v>
      </c>
      <c r="J3150" t="s">
        <v>928</v>
      </c>
      <c r="K3150" t="s">
        <v>929</v>
      </c>
      <c r="L3150" t="s">
        <v>929</v>
      </c>
      <c r="M3150" t="s">
        <v>928</v>
      </c>
      <c r="N3150" t="s">
        <v>928</v>
      </c>
    </row>
    <row r="3151" spans="1:14">
      <c r="A3151">
        <v>804690</v>
      </c>
      <c r="B3151" t="s">
        <v>96</v>
      </c>
      <c r="C3151" t="s">
        <v>930</v>
      </c>
      <c r="D3151" t="s">
        <v>928</v>
      </c>
      <c r="E3151" t="s">
        <v>930</v>
      </c>
      <c r="F3151" t="s">
        <v>929</v>
      </c>
      <c r="G3151" t="s">
        <v>930</v>
      </c>
      <c r="H3151" t="s">
        <v>929</v>
      </c>
      <c r="I3151" t="s">
        <v>929</v>
      </c>
      <c r="J3151" t="s">
        <v>929</v>
      </c>
      <c r="K3151" t="s">
        <v>929</v>
      </c>
      <c r="L3151" t="s">
        <v>929</v>
      </c>
      <c r="M3151" t="s">
        <v>929</v>
      </c>
      <c r="N3151" t="s">
        <v>929</v>
      </c>
    </row>
    <row r="3152" spans="1:14">
      <c r="A3152">
        <v>804691</v>
      </c>
      <c r="B3152" t="s">
        <v>96</v>
      </c>
      <c r="C3152" t="s">
        <v>930</v>
      </c>
      <c r="D3152" t="s">
        <v>930</v>
      </c>
      <c r="E3152" t="s">
        <v>930</v>
      </c>
      <c r="F3152" t="s">
        <v>929</v>
      </c>
      <c r="G3152" t="s">
        <v>929</v>
      </c>
      <c r="H3152" t="s">
        <v>929</v>
      </c>
      <c r="I3152" t="s">
        <v>929</v>
      </c>
      <c r="J3152" t="s">
        <v>929</v>
      </c>
      <c r="K3152" t="s">
        <v>929</v>
      </c>
      <c r="L3152" t="s">
        <v>929</v>
      </c>
      <c r="M3152" t="s">
        <v>929</v>
      </c>
      <c r="N3152" t="s">
        <v>929</v>
      </c>
    </row>
    <row r="3153" spans="1:14">
      <c r="A3153">
        <v>804692</v>
      </c>
      <c r="B3153" t="s">
        <v>96</v>
      </c>
      <c r="C3153" t="s">
        <v>930</v>
      </c>
      <c r="D3153" t="s">
        <v>930</v>
      </c>
      <c r="E3153" t="s">
        <v>929</v>
      </c>
      <c r="F3153" t="s">
        <v>929</v>
      </c>
      <c r="G3153" t="s">
        <v>929</v>
      </c>
      <c r="H3153" t="s">
        <v>929</v>
      </c>
      <c r="I3153" t="s">
        <v>929</v>
      </c>
      <c r="J3153" t="s">
        <v>929</v>
      </c>
      <c r="K3153" t="s">
        <v>929</v>
      </c>
      <c r="L3153" t="s">
        <v>929</v>
      </c>
      <c r="M3153" t="s">
        <v>929</v>
      </c>
      <c r="N3153" t="s">
        <v>929</v>
      </c>
    </row>
    <row r="3154" spans="1:14">
      <c r="A3154">
        <v>804693</v>
      </c>
      <c r="B3154" t="s">
        <v>96</v>
      </c>
      <c r="C3154" t="s">
        <v>930</v>
      </c>
      <c r="D3154" t="s">
        <v>930</v>
      </c>
      <c r="E3154" t="s">
        <v>930</v>
      </c>
      <c r="F3154" t="s">
        <v>930</v>
      </c>
      <c r="G3154" t="s">
        <v>929</v>
      </c>
      <c r="H3154" t="s">
        <v>929</v>
      </c>
      <c r="I3154" t="s">
        <v>929</v>
      </c>
      <c r="J3154" t="s">
        <v>929</v>
      </c>
      <c r="K3154" t="s">
        <v>929</v>
      </c>
      <c r="L3154" t="s">
        <v>929</v>
      </c>
      <c r="M3154" t="s">
        <v>929</v>
      </c>
      <c r="N3154" t="s">
        <v>929</v>
      </c>
    </row>
    <row r="3155" spans="1:14">
      <c r="A3155">
        <v>804696</v>
      </c>
      <c r="B3155" t="s">
        <v>96</v>
      </c>
      <c r="C3155" t="s">
        <v>928</v>
      </c>
      <c r="D3155" t="s">
        <v>928</v>
      </c>
      <c r="E3155" t="s">
        <v>928</v>
      </c>
      <c r="F3155" t="s">
        <v>928</v>
      </c>
      <c r="G3155" t="s">
        <v>928</v>
      </c>
      <c r="H3155" t="s">
        <v>928</v>
      </c>
      <c r="I3155" t="s">
        <v>929</v>
      </c>
      <c r="J3155" t="s">
        <v>929</v>
      </c>
      <c r="K3155" t="s">
        <v>929</v>
      </c>
      <c r="L3155" t="s">
        <v>930</v>
      </c>
      <c r="M3155" t="s">
        <v>929</v>
      </c>
      <c r="N3155" t="s">
        <v>929</v>
      </c>
    </row>
    <row r="3156" spans="1:14">
      <c r="A3156">
        <v>804698</v>
      </c>
      <c r="B3156" t="s">
        <v>96</v>
      </c>
      <c r="C3156" t="s">
        <v>930</v>
      </c>
      <c r="D3156" t="s">
        <v>929</v>
      </c>
      <c r="E3156" t="s">
        <v>930</v>
      </c>
      <c r="F3156" t="s">
        <v>930</v>
      </c>
      <c r="G3156" t="s">
        <v>929</v>
      </c>
      <c r="H3156" t="s">
        <v>930</v>
      </c>
      <c r="I3156" t="s">
        <v>929</v>
      </c>
      <c r="J3156" t="s">
        <v>929</v>
      </c>
      <c r="K3156" t="s">
        <v>929</v>
      </c>
      <c r="L3156" t="s">
        <v>929</v>
      </c>
      <c r="M3156" t="s">
        <v>929</v>
      </c>
      <c r="N3156" t="s">
        <v>929</v>
      </c>
    </row>
    <row r="3157" spans="1:14">
      <c r="A3157">
        <v>804699</v>
      </c>
      <c r="B3157" t="s">
        <v>96</v>
      </c>
      <c r="C3157" t="s">
        <v>930</v>
      </c>
      <c r="D3157" t="s">
        <v>929</v>
      </c>
      <c r="E3157" t="s">
        <v>930</v>
      </c>
      <c r="F3157" t="s">
        <v>930</v>
      </c>
      <c r="G3157" t="s">
        <v>930</v>
      </c>
      <c r="H3157" t="s">
        <v>930</v>
      </c>
      <c r="I3157" t="s">
        <v>929</v>
      </c>
      <c r="J3157" t="s">
        <v>929</v>
      </c>
      <c r="K3157" t="s">
        <v>929</v>
      </c>
      <c r="L3157" t="s">
        <v>929</v>
      </c>
      <c r="M3157" t="s">
        <v>929</v>
      </c>
      <c r="N3157" t="s">
        <v>929</v>
      </c>
    </row>
    <row r="3158" spans="1:14">
      <c r="A3158">
        <v>804700</v>
      </c>
      <c r="B3158" t="s">
        <v>96</v>
      </c>
      <c r="C3158" t="s">
        <v>930</v>
      </c>
      <c r="D3158" t="s">
        <v>930</v>
      </c>
      <c r="E3158" t="s">
        <v>929</v>
      </c>
      <c r="F3158" t="s">
        <v>930</v>
      </c>
      <c r="G3158" t="s">
        <v>929</v>
      </c>
      <c r="H3158" t="s">
        <v>929</v>
      </c>
      <c r="I3158" t="s">
        <v>929</v>
      </c>
      <c r="J3158" t="s">
        <v>929</v>
      </c>
      <c r="K3158" t="s">
        <v>929</v>
      </c>
      <c r="L3158" t="s">
        <v>929</v>
      </c>
      <c r="M3158" t="s">
        <v>929</v>
      </c>
      <c r="N3158" t="s">
        <v>929</v>
      </c>
    </row>
    <row r="3159" spans="1:14">
      <c r="A3159">
        <v>804703</v>
      </c>
      <c r="B3159" t="s">
        <v>96</v>
      </c>
      <c r="C3159" t="s">
        <v>930</v>
      </c>
      <c r="D3159" t="s">
        <v>929</v>
      </c>
      <c r="E3159" t="s">
        <v>929</v>
      </c>
      <c r="F3159" t="s">
        <v>930</v>
      </c>
      <c r="G3159" t="s">
        <v>930</v>
      </c>
      <c r="H3159" t="s">
        <v>929</v>
      </c>
      <c r="I3159" t="s">
        <v>929</v>
      </c>
      <c r="J3159" t="s">
        <v>929</v>
      </c>
      <c r="K3159" t="s">
        <v>929</v>
      </c>
      <c r="L3159" t="s">
        <v>929</v>
      </c>
      <c r="M3159" t="s">
        <v>929</v>
      </c>
      <c r="N3159" t="s">
        <v>929</v>
      </c>
    </row>
    <row r="3160" spans="1:14">
      <c r="A3160">
        <v>804704</v>
      </c>
      <c r="B3160" t="s">
        <v>96</v>
      </c>
      <c r="C3160" t="s">
        <v>930</v>
      </c>
      <c r="D3160" t="s">
        <v>929</v>
      </c>
      <c r="E3160" t="s">
        <v>929</v>
      </c>
      <c r="F3160" t="s">
        <v>930</v>
      </c>
      <c r="G3160" t="s">
        <v>930</v>
      </c>
      <c r="H3160" t="s">
        <v>930</v>
      </c>
      <c r="I3160" t="s">
        <v>929</v>
      </c>
      <c r="J3160" t="s">
        <v>929</v>
      </c>
      <c r="K3160" t="s">
        <v>929</v>
      </c>
      <c r="L3160" t="s">
        <v>929</v>
      </c>
      <c r="M3160" t="s">
        <v>929</v>
      </c>
      <c r="N3160" t="s">
        <v>929</v>
      </c>
    </row>
    <row r="3161" spans="1:14">
      <c r="A3161">
        <v>804705</v>
      </c>
      <c r="B3161" t="s">
        <v>96</v>
      </c>
      <c r="C3161" t="s">
        <v>930</v>
      </c>
      <c r="D3161" t="s">
        <v>930</v>
      </c>
      <c r="E3161" t="s">
        <v>929</v>
      </c>
      <c r="F3161" t="s">
        <v>930</v>
      </c>
      <c r="G3161" t="s">
        <v>930</v>
      </c>
      <c r="H3161" t="s">
        <v>928</v>
      </c>
      <c r="I3161" t="s">
        <v>928</v>
      </c>
      <c r="J3161" t="s">
        <v>929</v>
      </c>
      <c r="K3161" t="s">
        <v>928</v>
      </c>
      <c r="L3161" t="s">
        <v>928</v>
      </c>
      <c r="M3161" t="s">
        <v>928</v>
      </c>
      <c r="N3161" t="s">
        <v>928</v>
      </c>
    </row>
    <row r="3162" spans="1:14">
      <c r="A3162">
        <v>804706</v>
      </c>
      <c r="B3162" t="s">
        <v>96</v>
      </c>
      <c r="C3162" t="s">
        <v>929</v>
      </c>
      <c r="D3162" t="s">
        <v>930</v>
      </c>
      <c r="E3162" t="s">
        <v>930</v>
      </c>
      <c r="F3162" t="s">
        <v>930</v>
      </c>
      <c r="G3162" t="s">
        <v>929</v>
      </c>
      <c r="H3162" t="s">
        <v>930</v>
      </c>
      <c r="I3162" t="s">
        <v>929</v>
      </c>
      <c r="J3162" t="s">
        <v>929</v>
      </c>
      <c r="K3162" t="s">
        <v>929</v>
      </c>
      <c r="L3162" t="s">
        <v>929</v>
      </c>
      <c r="M3162" t="s">
        <v>929</v>
      </c>
      <c r="N3162" t="s">
        <v>929</v>
      </c>
    </row>
    <row r="3163" spans="1:14">
      <c r="A3163">
        <v>804707</v>
      </c>
      <c r="B3163" t="s">
        <v>96</v>
      </c>
      <c r="C3163" t="s">
        <v>929</v>
      </c>
      <c r="D3163" t="s">
        <v>930</v>
      </c>
      <c r="E3163" t="s">
        <v>929</v>
      </c>
      <c r="F3163" t="s">
        <v>929</v>
      </c>
      <c r="G3163" t="s">
        <v>930</v>
      </c>
      <c r="H3163" t="s">
        <v>930</v>
      </c>
      <c r="I3163" t="s">
        <v>929</v>
      </c>
      <c r="J3163" t="s">
        <v>929</v>
      </c>
      <c r="K3163" t="s">
        <v>929</v>
      </c>
      <c r="L3163" t="s">
        <v>929</v>
      </c>
      <c r="M3163" t="s">
        <v>929</v>
      </c>
      <c r="N3163" t="s">
        <v>929</v>
      </c>
    </row>
    <row r="3164" spans="1:14">
      <c r="A3164">
        <v>804708</v>
      </c>
      <c r="B3164" t="s">
        <v>96</v>
      </c>
      <c r="C3164" t="s">
        <v>930</v>
      </c>
      <c r="D3164" t="s">
        <v>930</v>
      </c>
      <c r="E3164" t="s">
        <v>930</v>
      </c>
      <c r="F3164" t="s">
        <v>930</v>
      </c>
      <c r="G3164" t="s">
        <v>930</v>
      </c>
      <c r="H3164" t="s">
        <v>929</v>
      </c>
      <c r="I3164" t="s">
        <v>929</v>
      </c>
      <c r="J3164" t="s">
        <v>929</v>
      </c>
      <c r="K3164" t="s">
        <v>929</v>
      </c>
      <c r="L3164" t="s">
        <v>929</v>
      </c>
      <c r="M3164" t="s">
        <v>929</v>
      </c>
      <c r="N3164" t="s">
        <v>929</v>
      </c>
    </row>
    <row r="3165" spans="1:14">
      <c r="A3165">
        <v>804709</v>
      </c>
      <c r="B3165" t="s">
        <v>96</v>
      </c>
      <c r="C3165" t="s">
        <v>930</v>
      </c>
      <c r="D3165" t="s">
        <v>930</v>
      </c>
      <c r="E3165" t="s">
        <v>929</v>
      </c>
      <c r="F3165" t="s">
        <v>929</v>
      </c>
      <c r="G3165" t="s">
        <v>929</v>
      </c>
      <c r="H3165" t="s">
        <v>929</v>
      </c>
      <c r="I3165" t="s">
        <v>929</v>
      </c>
      <c r="J3165" t="s">
        <v>929</v>
      </c>
      <c r="K3165" t="s">
        <v>929</v>
      </c>
      <c r="L3165" t="s">
        <v>929</v>
      </c>
      <c r="M3165" t="s">
        <v>929</v>
      </c>
      <c r="N3165" t="s">
        <v>929</v>
      </c>
    </row>
    <row r="3166" spans="1:14">
      <c r="A3166">
        <v>804710</v>
      </c>
      <c r="B3166" t="s">
        <v>96</v>
      </c>
      <c r="C3166" t="s">
        <v>929</v>
      </c>
      <c r="D3166" t="s">
        <v>930</v>
      </c>
      <c r="E3166" t="s">
        <v>929</v>
      </c>
      <c r="F3166" t="s">
        <v>929</v>
      </c>
      <c r="G3166" t="s">
        <v>930</v>
      </c>
      <c r="H3166" t="s">
        <v>929</v>
      </c>
      <c r="I3166" t="s">
        <v>929</v>
      </c>
      <c r="J3166" t="s">
        <v>929</v>
      </c>
      <c r="K3166" t="s">
        <v>929</v>
      </c>
      <c r="L3166" t="s">
        <v>929</v>
      </c>
      <c r="M3166" t="s">
        <v>929</v>
      </c>
      <c r="N3166" t="s">
        <v>929</v>
      </c>
    </row>
    <row r="3167" spans="1:14">
      <c r="A3167">
        <v>804712</v>
      </c>
      <c r="B3167" t="s">
        <v>96</v>
      </c>
      <c r="C3167" t="s">
        <v>929</v>
      </c>
      <c r="D3167" t="s">
        <v>930</v>
      </c>
      <c r="E3167" t="s">
        <v>929</v>
      </c>
      <c r="F3167" t="s">
        <v>929</v>
      </c>
      <c r="G3167" t="s">
        <v>929</v>
      </c>
      <c r="H3167" t="s">
        <v>930</v>
      </c>
      <c r="I3167" t="s">
        <v>929</v>
      </c>
      <c r="J3167" t="s">
        <v>929</v>
      </c>
      <c r="K3167" t="s">
        <v>929</v>
      </c>
      <c r="L3167" t="s">
        <v>929</v>
      </c>
      <c r="M3167" t="s">
        <v>929</v>
      </c>
      <c r="N3167" t="s">
        <v>929</v>
      </c>
    </row>
    <row r="3168" spans="1:14">
      <c r="A3168">
        <v>804716</v>
      </c>
      <c r="B3168" t="s">
        <v>96</v>
      </c>
      <c r="C3168" t="s">
        <v>930</v>
      </c>
      <c r="D3168" t="s">
        <v>930</v>
      </c>
      <c r="E3168" t="s">
        <v>930</v>
      </c>
      <c r="F3168" t="s">
        <v>929</v>
      </c>
      <c r="G3168" t="s">
        <v>930</v>
      </c>
      <c r="H3168" t="s">
        <v>928</v>
      </c>
      <c r="I3168" t="s">
        <v>929</v>
      </c>
      <c r="J3168" t="s">
        <v>929</v>
      </c>
      <c r="K3168" t="s">
        <v>928</v>
      </c>
      <c r="L3168" t="s">
        <v>929</v>
      </c>
      <c r="M3168" t="s">
        <v>929</v>
      </c>
      <c r="N3168" t="s">
        <v>928</v>
      </c>
    </row>
    <row r="3169" spans="1:14">
      <c r="A3169">
        <v>804717</v>
      </c>
      <c r="B3169" t="s">
        <v>96</v>
      </c>
      <c r="C3169" t="s">
        <v>928</v>
      </c>
      <c r="D3169" t="s">
        <v>930</v>
      </c>
      <c r="E3169" t="s">
        <v>930</v>
      </c>
      <c r="F3169" t="s">
        <v>929</v>
      </c>
      <c r="G3169" t="s">
        <v>929</v>
      </c>
      <c r="H3169" t="s">
        <v>928</v>
      </c>
      <c r="I3169" t="s">
        <v>928</v>
      </c>
      <c r="J3169" t="s">
        <v>928</v>
      </c>
      <c r="K3169" t="s">
        <v>928</v>
      </c>
      <c r="L3169" t="s">
        <v>928</v>
      </c>
      <c r="M3169" t="s">
        <v>929</v>
      </c>
      <c r="N3169" t="s">
        <v>928</v>
      </c>
    </row>
    <row r="3170" spans="1:14">
      <c r="A3170">
        <v>804718</v>
      </c>
      <c r="B3170" t="s">
        <v>96</v>
      </c>
      <c r="C3170" t="s">
        <v>930</v>
      </c>
      <c r="D3170" t="s">
        <v>930</v>
      </c>
      <c r="E3170" t="s">
        <v>929</v>
      </c>
      <c r="F3170" t="s">
        <v>930</v>
      </c>
      <c r="G3170" t="s">
        <v>930</v>
      </c>
      <c r="H3170" t="s">
        <v>930</v>
      </c>
      <c r="I3170" t="s">
        <v>929</v>
      </c>
      <c r="J3170" t="s">
        <v>929</v>
      </c>
      <c r="K3170" t="s">
        <v>929</v>
      </c>
      <c r="L3170" t="s">
        <v>929</v>
      </c>
      <c r="M3170" t="s">
        <v>929</v>
      </c>
      <c r="N3170" t="s">
        <v>929</v>
      </c>
    </row>
    <row r="3171" spans="1:14">
      <c r="A3171">
        <v>804720</v>
      </c>
      <c r="B3171" t="s">
        <v>96</v>
      </c>
      <c r="C3171" t="s">
        <v>930</v>
      </c>
      <c r="D3171" t="s">
        <v>929</v>
      </c>
      <c r="E3171" t="s">
        <v>929</v>
      </c>
      <c r="F3171" t="s">
        <v>930</v>
      </c>
      <c r="G3171" t="s">
        <v>930</v>
      </c>
      <c r="H3171" t="s">
        <v>929</v>
      </c>
      <c r="I3171" t="s">
        <v>929</v>
      </c>
      <c r="J3171" t="s">
        <v>929</v>
      </c>
      <c r="K3171" t="s">
        <v>929</v>
      </c>
      <c r="L3171" t="s">
        <v>929</v>
      </c>
      <c r="M3171" t="s">
        <v>929</v>
      </c>
      <c r="N3171" t="s">
        <v>929</v>
      </c>
    </row>
    <row r="3172" spans="1:14">
      <c r="A3172">
        <v>804721</v>
      </c>
      <c r="B3172" t="s">
        <v>96</v>
      </c>
      <c r="C3172" t="s">
        <v>930</v>
      </c>
      <c r="D3172" t="s">
        <v>930</v>
      </c>
      <c r="E3172" t="s">
        <v>929</v>
      </c>
      <c r="F3172" t="s">
        <v>930</v>
      </c>
      <c r="G3172" t="s">
        <v>929</v>
      </c>
      <c r="H3172" t="s">
        <v>929</v>
      </c>
      <c r="I3172" t="s">
        <v>929</v>
      </c>
      <c r="J3172" t="s">
        <v>929</v>
      </c>
      <c r="K3172" t="s">
        <v>929</v>
      </c>
      <c r="L3172" t="s">
        <v>929</v>
      </c>
      <c r="M3172" t="s">
        <v>929</v>
      </c>
      <c r="N3172" t="s">
        <v>929</v>
      </c>
    </row>
    <row r="3173" spans="1:14">
      <c r="A3173">
        <v>804722</v>
      </c>
      <c r="B3173" t="s">
        <v>96</v>
      </c>
      <c r="C3173" t="s">
        <v>930</v>
      </c>
      <c r="D3173" t="s">
        <v>930</v>
      </c>
      <c r="E3173" t="s">
        <v>930</v>
      </c>
      <c r="F3173" t="s">
        <v>929</v>
      </c>
      <c r="G3173" t="s">
        <v>929</v>
      </c>
      <c r="H3173" t="s">
        <v>928</v>
      </c>
      <c r="I3173" t="s">
        <v>928</v>
      </c>
      <c r="J3173" t="s">
        <v>929</v>
      </c>
      <c r="K3173" t="s">
        <v>929</v>
      </c>
      <c r="L3173" t="s">
        <v>928</v>
      </c>
      <c r="M3173" t="s">
        <v>929</v>
      </c>
      <c r="N3173" t="s">
        <v>928</v>
      </c>
    </row>
    <row r="3174" spans="1:14">
      <c r="A3174">
        <v>804723</v>
      </c>
      <c r="B3174" t="s">
        <v>96</v>
      </c>
      <c r="C3174" t="s">
        <v>930</v>
      </c>
      <c r="D3174" t="s">
        <v>929</v>
      </c>
      <c r="E3174" t="s">
        <v>929</v>
      </c>
      <c r="F3174" t="s">
        <v>930</v>
      </c>
      <c r="G3174" t="s">
        <v>930</v>
      </c>
      <c r="H3174" t="s">
        <v>929</v>
      </c>
      <c r="I3174" t="s">
        <v>929</v>
      </c>
      <c r="J3174" t="s">
        <v>929</v>
      </c>
      <c r="K3174" t="s">
        <v>929</v>
      </c>
      <c r="L3174" t="s">
        <v>929</v>
      </c>
      <c r="M3174" t="s">
        <v>929</v>
      </c>
      <c r="N3174" t="s">
        <v>929</v>
      </c>
    </row>
    <row r="3175" spans="1:14">
      <c r="A3175">
        <v>804724</v>
      </c>
      <c r="B3175" t="s">
        <v>96</v>
      </c>
      <c r="C3175" t="s">
        <v>930</v>
      </c>
      <c r="D3175" t="s">
        <v>929</v>
      </c>
      <c r="E3175" t="s">
        <v>929</v>
      </c>
      <c r="F3175" t="s">
        <v>930</v>
      </c>
      <c r="G3175" t="s">
        <v>929</v>
      </c>
      <c r="H3175" t="s">
        <v>929</v>
      </c>
      <c r="I3175" t="s">
        <v>929</v>
      </c>
      <c r="J3175" t="s">
        <v>929</v>
      </c>
      <c r="K3175" t="s">
        <v>929</v>
      </c>
      <c r="L3175" t="s">
        <v>929</v>
      </c>
      <c r="M3175" t="s">
        <v>929</v>
      </c>
      <c r="N3175" t="s">
        <v>929</v>
      </c>
    </row>
    <row r="3176" spans="1:14">
      <c r="A3176">
        <v>804725</v>
      </c>
      <c r="B3176" t="s">
        <v>96</v>
      </c>
      <c r="C3176" t="s">
        <v>929</v>
      </c>
      <c r="D3176" t="s">
        <v>928</v>
      </c>
      <c r="E3176" t="s">
        <v>929</v>
      </c>
      <c r="F3176" t="s">
        <v>930</v>
      </c>
      <c r="G3176" t="s">
        <v>930</v>
      </c>
      <c r="H3176" t="s">
        <v>930</v>
      </c>
      <c r="I3176" t="s">
        <v>928</v>
      </c>
      <c r="J3176" t="s">
        <v>928</v>
      </c>
      <c r="K3176" t="s">
        <v>928</v>
      </c>
      <c r="L3176" t="s">
        <v>928</v>
      </c>
      <c r="M3176" t="s">
        <v>929</v>
      </c>
      <c r="N3176" t="s">
        <v>929</v>
      </c>
    </row>
    <row r="3177" spans="1:14">
      <c r="A3177">
        <v>804726</v>
      </c>
      <c r="B3177" t="s">
        <v>96</v>
      </c>
      <c r="C3177" t="s">
        <v>930</v>
      </c>
      <c r="D3177" t="s">
        <v>930</v>
      </c>
      <c r="E3177" t="s">
        <v>929</v>
      </c>
      <c r="F3177" t="s">
        <v>929</v>
      </c>
      <c r="G3177" t="s">
        <v>929</v>
      </c>
      <c r="H3177" t="s">
        <v>930</v>
      </c>
      <c r="I3177" t="s">
        <v>929</v>
      </c>
      <c r="J3177" t="s">
        <v>929</v>
      </c>
      <c r="K3177" t="s">
        <v>929</v>
      </c>
      <c r="L3177" t="s">
        <v>929</v>
      </c>
      <c r="M3177" t="s">
        <v>929</v>
      </c>
      <c r="N3177" t="s">
        <v>929</v>
      </c>
    </row>
    <row r="3178" spans="1:14">
      <c r="A3178">
        <v>804727</v>
      </c>
      <c r="B3178" t="s">
        <v>96</v>
      </c>
      <c r="C3178" t="s">
        <v>930</v>
      </c>
      <c r="D3178" t="s">
        <v>929</v>
      </c>
      <c r="E3178" t="s">
        <v>930</v>
      </c>
      <c r="F3178" t="s">
        <v>929</v>
      </c>
      <c r="G3178" t="s">
        <v>930</v>
      </c>
      <c r="H3178" t="s">
        <v>929</v>
      </c>
      <c r="I3178" t="s">
        <v>929</v>
      </c>
      <c r="J3178" t="s">
        <v>929</v>
      </c>
      <c r="K3178" t="s">
        <v>929</v>
      </c>
      <c r="L3178" t="s">
        <v>929</v>
      </c>
      <c r="M3178" t="s">
        <v>929</v>
      </c>
      <c r="N3178" t="s">
        <v>929</v>
      </c>
    </row>
    <row r="3179" spans="1:14">
      <c r="A3179">
        <v>804729</v>
      </c>
      <c r="B3179" t="s">
        <v>96</v>
      </c>
      <c r="C3179" t="s">
        <v>928</v>
      </c>
      <c r="D3179" t="s">
        <v>928</v>
      </c>
      <c r="E3179" t="s">
        <v>929</v>
      </c>
      <c r="F3179" t="s">
        <v>929</v>
      </c>
      <c r="G3179" t="s">
        <v>928</v>
      </c>
      <c r="H3179" t="s">
        <v>930</v>
      </c>
      <c r="I3179" t="s">
        <v>929</v>
      </c>
      <c r="J3179" t="s">
        <v>929</v>
      </c>
      <c r="K3179" t="s">
        <v>929</v>
      </c>
      <c r="L3179" t="s">
        <v>929</v>
      </c>
      <c r="M3179" t="s">
        <v>929</v>
      </c>
      <c r="N3179" t="s">
        <v>929</v>
      </c>
    </row>
    <row r="3180" spans="1:14">
      <c r="A3180">
        <v>804730</v>
      </c>
      <c r="B3180" t="s">
        <v>96</v>
      </c>
      <c r="C3180" t="s">
        <v>930</v>
      </c>
      <c r="D3180" t="s">
        <v>929</v>
      </c>
      <c r="E3180" t="s">
        <v>929</v>
      </c>
      <c r="F3180" t="s">
        <v>928</v>
      </c>
      <c r="G3180" t="s">
        <v>930</v>
      </c>
      <c r="H3180" t="s">
        <v>928</v>
      </c>
      <c r="I3180" t="s">
        <v>928</v>
      </c>
      <c r="J3180" t="s">
        <v>930</v>
      </c>
      <c r="K3180" t="s">
        <v>928</v>
      </c>
      <c r="L3180" t="s">
        <v>929</v>
      </c>
      <c r="M3180" t="s">
        <v>930</v>
      </c>
      <c r="N3180" t="s">
        <v>928</v>
      </c>
    </row>
    <row r="3181" spans="1:14">
      <c r="A3181">
        <v>804731</v>
      </c>
      <c r="B3181" t="s">
        <v>96</v>
      </c>
      <c r="C3181" t="s">
        <v>930</v>
      </c>
      <c r="D3181" t="s">
        <v>930</v>
      </c>
      <c r="E3181" t="s">
        <v>929</v>
      </c>
      <c r="F3181" t="s">
        <v>930</v>
      </c>
      <c r="G3181" t="s">
        <v>930</v>
      </c>
      <c r="H3181" t="s">
        <v>929</v>
      </c>
      <c r="I3181" t="s">
        <v>929</v>
      </c>
      <c r="J3181" t="s">
        <v>929</v>
      </c>
      <c r="K3181" t="s">
        <v>929</v>
      </c>
      <c r="L3181" t="s">
        <v>929</v>
      </c>
      <c r="M3181" t="s">
        <v>929</v>
      </c>
      <c r="N3181" t="s">
        <v>929</v>
      </c>
    </row>
    <row r="3182" spans="1:14">
      <c r="A3182">
        <v>804732</v>
      </c>
      <c r="B3182" t="s">
        <v>96</v>
      </c>
      <c r="C3182" t="s">
        <v>930</v>
      </c>
      <c r="D3182" t="s">
        <v>929</v>
      </c>
      <c r="E3182" t="s">
        <v>929</v>
      </c>
      <c r="F3182" t="s">
        <v>930</v>
      </c>
      <c r="G3182" t="s">
        <v>930</v>
      </c>
      <c r="H3182" t="s">
        <v>929</v>
      </c>
      <c r="I3182" t="s">
        <v>929</v>
      </c>
      <c r="J3182" t="s">
        <v>929</v>
      </c>
      <c r="K3182" t="s">
        <v>929</v>
      </c>
      <c r="L3182" t="s">
        <v>929</v>
      </c>
      <c r="M3182" t="s">
        <v>929</v>
      </c>
      <c r="N3182" t="s">
        <v>929</v>
      </c>
    </row>
    <row r="3183" spans="1:14">
      <c r="A3183">
        <v>804733</v>
      </c>
      <c r="B3183" t="s">
        <v>96</v>
      </c>
      <c r="C3183" t="s">
        <v>930</v>
      </c>
      <c r="D3183" t="s">
        <v>930</v>
      </c>
      <c r="E3183" t="s">
        <v>930</v>
      </c>
      <c r="F3183" t="s">
        <v>929</v>
      </c>
      <c r="G3183" t="s">
        <v>929</v>
      </c>
      <c r="H3183" t="s">
        <v>929</v>
      </c>
      <c r="I3183" t="s">
        <v>929</v>
      </c>
      <c r="J3183" t="s">
        <v>929</v>
      </c>
      <c r="K3183" t="s">
        <v>929</v>
      </c>
      <c r="L3183" t="s">
        <v>929</v>
      </c>
      <c r="M3183" t="s">
        <v>929</v>
      </c>
      <c r="N3183" t="s">
        <v>929</v>
      </c>
    </row>
    <row r="3184" spans="1:14">
      <c r="A3184">
        <v>804735</v>
      </c>
      <c r="B3184" t="s">
        <v>96</v>
      </c>
      <c r="C3184" t="s">
        <v>930</v>
      </c>
      <c r="D3184" t="s">
        <v>929</v>
      </c>
      <c r="E3184" t="s">
        <v>930</v>
      </c>
      <c r="F3184" t="s">
        <v>929</v>
      </c>
      <c r="G3184" t="s">
        <v>930</v>
      </c>
      <c r="H3184" t="s">
        <v>929</v>
      </c>
      <c r="I3184" t="s">
        <v>929</v>
      </c>
      <c r="J3184" t="s">
        <v>929</v>
      </c>
      <c r="K3184" t="s">
        <v>929</v>
      </c>
      <c r="L3184" t="s">
        <v>929</v>
      </c>
      <c r="M3184" t="s">
        <v>929</v>
      </c>
      <c r="N3184" t="s">
        <v>929</v>
      </c>
    </row>
    <row r="3185" spans="1:14">
      <c r="A3185">
        <v>804736</v>
      </c>
      <c r="B3185" t="s">
        <v>96</v>
      </c>
      <c r="C3185" t="s">
        <v>930</v>
      </c>
      <c r="D3185" t="s">
        <v>930</v>
      </c>
      <c r="E3185" t="s">
        <v>929</v>
      </c>
      <c r="F3185" t="s">
        <v>929</v>
      </c>
      <c r="G3185" t="s">
        <v>929</v>
      </c>
      <c r="H3185" t="s">
        <v>929</v>
      </c>
      <c r="I3185" t="s">
        <v>929</v>
      </c>
      <c r="J3185" t="s">
        <v>929</v>
      </c>
      <c r="K3185" t="s">
        <v>929</v>
      </c>
      <c r="L3185" t="s">
        <v>929</v>
      </c>
      <c r="M3185" t="s">
        <v>929</v>
      </c>
      <c r="N3185" t="s">
        <v>929</v>
      </c>
    </row>
    <row r="3186" spans="1:14">
      <c r="A3186">
        <v>804738</v>
      </c>
      <c r="B3186" t="s">
        <v>96</v>
      </c>
      <c r="C3186" t="s">
        <v>930</v>
      </c>
      <c r="D3186" t="s">
        <v>930</v>
      </c>
      <c r="E3186" t="s">
        <v>930</v>
      </c>
      <c r="F3186" t="s">
        <v>929</v>
      </c>
      <c r="G3186" t="s">
        <v>930</v>
      </c>
      <c r="H3186" t="s">
        <v>929</v>
      </c>
      <c r="I3186" t="s">
        <v>929</v>
      </c>
      <c r="J3186" t="s">
        <v>929</v>
      </c>
      <c r="K3186" t="s">
        <v>929</v>
      </c>
      <c r="L3186" t="s">
        <v>929</v>
      </c>
      <c r="M3186" t="s">
        <v>929</v>
      </c>
      <c r="N3186" t="s">
        <v>929</v>
      </c>
    </row>
    <row r="3187" spans="1:14">
      <c r="A3187">
        <v>804741</v>
      </c>
      <c r="B3187" t="s">
        <v>96</v>
      </c>
      <c r="C3187" t="s">
        <v>930</v>
      </c>
      <c r="D3187" t="s">
        <v>930</v>
      </c>
      <c r="E3187" t="s">
        <v>929</v>
      </c>
      <c r="F3187" t="s">
        <v>929</v>
      </c>
      <c r="G3187" t="s">
        <v>929</v>
      </c>
      <c r="H3187" t="s">
        <v>929</v>
      </c>
      <c r="I3187" t="s">
        <v>929</v>
      </c>
      <c r="J3187" t="s">
        <v>929</v>
      </c>
      <c r="K3187" t="s">
        <v>929</v>
      </c>
      <c r="L3187" t="s">
        <v>929</v>
      </c>
      <c r="M3187" t="s">
        <v>929</v>
      </c>
      <c r="N3187" t="s">
        <v>929</v>
      </c>
    </row>
    <row r="3188" spans="1:14">
      <c r="A3188">
        <v>804742</v>
      </c>
      <c r="B3188" t="s">
        <v>96</v>
      </c>
      <c r="C3188" t="s">
        <v>930</v>
      </c>
      <c r="D3188" t="s">
        <v>930</v>
      </c>
      <c r="E3188" t="s">
        <v>929</v>
      </c>
      <c r="F3188" t="s">
        <v>930</v>
      </c>
      <c r="G3188" t="s">
        <v>929</v>
      </c>
      <c r="H3188" t="s">
        <v>929</v>
      </c>
      <c r="I3188" t="s">
        <v>929</v>
      </c>
      <c r="J3188" t="s">
        <v>929</v>
      </c>
      <c r="K3188" t="s">
        <v>929</v>
      </c>
      <c r="L3188" t="s">
        <v>929</v>
      </c>
      <c r="M3188" t="s">
        <v>929</v>
      </c>
      <c r="N3188" t="s">
        <v>929</v>
      </c>
    </row>
    <row r="3189" spans="1:14">
      <c r="A3189">
        <v>804743</v>
      </c>
      <c r="B3189" t="s">
        <v>96</v>
      </c>
      <c r="C3189" t="s">
        <v>930</v>
      </c>
      <c r="D3189" t="s">
        <v>929</v>
      </c>
      <c r="E3189" t="s">
        <v>929</v>
      </c>
      <c r="F3189" t="s">
        <v>930</v>
      </c>
      <c r="G3189" t="s">
        <v>930</v>
      </c>
      <c r="H3189" t="s">
        <v>930</v>
      </c>
      <c r="I3189" t="s">
        <v>929</v>
      </c>
      <c r="J3189" t="s">
        <v>929</v>
      </c>
      <c r="K3189" t="s">
        <v>929</v>
      </c>
      <c r="L3189" t="s">
        <v>929</v>
      </c>
      <c r="M3189" t="s">
        <v>929</v>
      </c>
      <c r="N3189" t="s">
        <v>929</v>
      </c>
    </row>
    <row r="3190" spans="1:14">
      <c r="A3190">
        <v>804745</v>
      </c>
      <c r="B3190" t="s">
        <v>96</v>
      </c>
      <c r="C3190" t="s">
        <v>930</v>
      </c>
      <c r="D3190" t="s">
        <v>928</v>
      </c>
      <c r="E3190" t="s">
        <v>929</v>
      </c>
      <c r="F3190" t="s">
        <v>928</v>
      </c>
      <c r="G3190" t="s">
        <v>929</v>
      </c>
      <c r="H3190" t="s">
        <v>930</v>
      </c>
      <c r="I3190" t="s">
        <v>929</v>
      </c>
      <c r="J3190" t="s">
        <v>929</v>
      </c>
      <c r="K3190" t="s">
        <v>929</v>
      </c>
      <c r="L3190" t="s">
        <v>929</v>
      </c>
      <c r="M3190" t="s">
        <v>929</v>
      </c>
      <c r="N3190" t="s">
        <v>929</v>
      </c>
    </row>
    <row r="3191" spans="1:14">
      <c r="A3191">
        <v>804746</v>
      </c>
      <c r="B3191" t="s">
        <v>96</v>
      </c>
      <c r="C3191" t="s">
        <v>929</v>
      </c>
      <c r="D3191" t="s">
        <v>929</v>
      </c>
      <c r="E3191" t="s">
        <v>930</v>
      </c>
      <c r="F3191" t="s">
        <v>930</v>
      </c>
      <c r="G3191" t="s">
        <v>930</v>
      </c>
      <c r="H3191" t="s">
        <v>930</v>
      </c>
      <c r="I3191" t="s">
        <v>929</v>
      </c>
      <c r="J3191" t="s">
        <v>929</v>
      </c>
      <c r="K3191" t="s">
        <v>929</v>
      </c>
      <c r="L3191" t="s">
        <v>929</v>
      </c>
      <c r="M3191" t="s">
        <v>929</v>
      </c>
      <c r="N3191" t="s">
        <v>929</v>
      </c>
    </row>
    <row r="3192" spans="1:14">
      <c r="A3192">
        <v>804747</v>
      </c>
      <c r="B3192" t="s">
        <v>96</v>
      </c>
      <c r="C3192" t="s">
        <v>930</v>
      </c>
      <c r="D3192" t="s">
        <v>929</v>
      </c>
      <c r="E3192" t="s">
        <v>929</v>
      </c>
      <c r="F3192" t="s">
        <v>930</v>
      </c>
      <c r="G3192" t="s">
        <v>929</v>
      </c>
      <c r="H3192" t="s">
        <v>930</v>
      </c>
      <c r="I3192" t="s">
        <v>929</v>
      </c>
      <c r="J3192" t="s">
        <v>929</v>
      </c>
      <c r="K3192" t="s">
        <v>929</v>
      </c>
      <c r="L3192" t="s">
        <v>929</v>
      </c>
      <c r="M3192" t="s">
        <v>929</v>
      </c>
      <c r="N3192" t="s">
        <v>929</v>
      </c>
    </row>
    <row r="3193" spans="1:14">
      <c r="A3193">
        <v>804748</v>
      </c>
      <c r="B3193" t="s">
        <v>96</v>
      </c>
      <c r="C3193" t="s">
        <v>930</v>
      </c>
      <c r="D3193" t="s">
        <v>928</v>
      </c>
      <c r="E3193" t="s">
        <v>929</v>
      </c>
      <c r="F3193" t="s">
        <v>928</v>
      </c>
      <c r="G3193" t="s">
        <v>928</v>
      </c>
      <c r="H3193" t="s">
        <v>929</v>
      </c>
      <c r="I3193" t="s">
        <v>929</v>
      </c>
      <c r="J3193" t="s">
        <v>928</v>
      </c>
      <c r="K3193" t="s">
        <v>928</v>
      </c>
      <c r="L3193" t="s">
        <v>929</v>
      </c>
      <c r="M3193" t="s">
        <v>929</v>
      </c>
      <c r="N3193" t="s">
        <v>928</v>
      </c>
    </row>
    <row r="3194" spans="1:14">
      <c r="A3194">
        <v>804749</v>
      </c>
      <c r="B3194" t="s">
        <v>96</v>
      </c>
      <c r="C3194" t="s">
        <v>929</v>
      </c>
      <c r="D3194" t="s">
        <v>929</v>
      </c>
      <c r="E3194" t="s">
        <v>930</v>
      </c>
      <c r="F3194" t="s">
        <v>928</v>
      </c>
      <c r="G3194" t="s">
        <v>928</v>
      </c>
      <c r="H3194" t="s">
        <v>930</v>
      </c>
      <c r="I3194" t="s">
        <v>929</v>
      </c>
      <c r="J3194" t="s">
        <v>929</v>
      </c>
      <c r="K3194" t="s">
        <v>929</v>
      </c>
      <c r="L3194" t="s">
        <v>929</v>
      </c>
      <c r="M3194" t="s">
        <v>929</v>
      </c>
      <c r="N3194" t="s">
        <v>929</v>
      </c>
    </row>
    <row r="3195" spans="1:14">
      <c r="A3195">
        <v>804750</v>
      </c>
      <c r="B3195" t="s">
        <v>96</v>
      </c>
      <c r="C3195" t="s">
        <v>928</v>
      </c>
      <c r="D3195" t="s">
        <v>928</v>
      </c>
      <c r="E3195" t="s">
        <v>928</v>
      </c>
      <c r="F3195" t="s">
        <v>929</v>
      </c>
      <c r="G3195" t="s">
        <v>930</v>
      </c>
      <c r="H3195" t="s">
        <v>930</v>
      </c>
      <c r="I3195" t="s">
        <v>929</v>
      </c>
      <c r="J3195" t="s">
        <v>929</v>
      </c>
      <c r="K3195" t="s">
        <v>929</v>
      </c>
      <c r="L3195" t="s">
        <v>929</v>
      </c>
      <c r="M3195" t="s">
        <v>929</v>
      </c>
      <c r="N3195" t="s">
        <v>929</v>
      </c>
    </row>
    <row r="3196" spans="1:14">
      <c r="A3196">
        <v>804752</v>
      </c>
      <c r="B3196" t="s">
        <v>96</v>
      </c>
      <c r="C3196" t="s">
        <v>930</v>
      </c>
      <c r="D3196" t="s">
        <v>928</v>
      </c>
      <c r="E3196" t="s">
        <v>929</v>
      </c>
      <c r="F3196" t="s">
        <v>928</v>
      </c>
      <c r="G3196" t="s">
        <v>929</v>
      </c>
      <c r="H3196" t="s">
        <v>929</v>
      </c>
      <c r="I3196" t="s">
        <v>929</v>
      </c>
      <c r="J3196" t="s">
        <v>929</v>
      </c>
      <c r="K3196" t="s">
        <v>928</v>
      </c>
      <c r="L3196" t="s">
        <v>928</v>
      </c>
      <c r="M3196" t="s">
        <v>928</v>
      </c>
      <c r="N3196" t="s">
        <v>929</v>
      </c>
    </row>
    <row r="3197" spans="1:14">
      <c r="A3197">
        <v>804763</v>
      </c>
      <c r="B3197" t="s">
        <v>96</v>
      </c>
      <c r="C3197" t="s">
        <v>930</v>
      </c>
      <c r="D3197" t="s">
        <v>930</v>
      </c>
      <c r="E3197" t="s">
        <v>929</v>
      </c>
      <c r="F3197" t="s">
        <v>930</v>
      </c>
      <c r="G3197" t="s">
        <v>929</v>
      </c>
      <c r="H3197" t="s">
        <v>929</v>
      </c>
      <c r="I3197" t="s">
        <v>929</v>
      </c>
      <c r="J3197" t="s">
        <v>929</v>
      </c>
      <c r="K3197" t="s">
        <v>929</v>
      </c>
      <c r="L3197" t="s">
        <v>929</v>
      </c>
      <c r="M3197" t="s">
        <v>929</v>
      </c>
      <c r="N3197" t="s">
        <v>929</v>
      </c>
    </row>
    <row r="3198" spans="1:14">
      <c r="A3198">
        <v>804765</v>
      </c>
      <c r="B3198" t="s">
        <v>96</v>
      </c>
      <c r="C3198" t="s">
        <v>930</v>
      </c>
      <c r="D3198" t="s">
        <v>930</v>
      </c>
      <c r="E3198" t="s">
        <v>930</v>
      </c>
      <c r="F3198" t="s">
        <v>929</v>
      </c>
      <c r="G3198" t="s">
        <v>928</v>
      </c>
      <c r="H3198" t="s">
        <v>930</v>
      </c>
      <c r="I3198" t="s">
        <v>928</v>
      </c>
      <c r="J3198" t="s">
        <v>928</v>
      </c>
      <c r="K3198" t="s">
        <v>929</v>
      </c>
      <c r="L3198" t="s">
        <v>928</v>
      </c>
      <c r="M3198" t="s">
        <v>928</v>
      </c>
      <c r="N3198" t="s">
        <v>928</v>
      </c>
    </row>
    <row r="3199" spans="1:14">
      <c r="A3199">
        <v>804767</v>
      </c>
      <c r="B3199" t="s">
        <v>96</v>
      </c>
      <c r="C3199" t="s">
        <v>929</v>
      </c>
      <c r="D3199" t="s">
        <v>930</v>
      </c>
      <c r="E3199" t="s">
        <v>930</v>
      </c>
      <c r="F3199" t="s">
        <v>929</v>
      </c>
      <c r="G3199" t="s">
        <v>929</v>
      </c>
      <c r="H3199" t="s">
        <v>930</v>
      </c>
      <c r="I3199" t="s">
        <v>929</v>
      </c>
      <c r="J3199" t="s">
        <v>929</v>
      </c>
      <c r="K3199" t="s">
        <v>929</v>
      </c>
      <c r="L3199" t="s">
        <v>929</v>
      </c>
      <c r="M3199" t="s">
        <v>929</v>
      </c>
      <c r="N3199" t="s">
        <v>929</v>
      </c>
    </row>
    <row r="3200" spans="1:14">
      <c r="A3200">
        <v>804768</v>
      </c>
      <c r="B3200" t="s">
        <v>96</v>
      </c>
      <c r="C3200" t="s">
        <v>930</v>
      </c>
      <c r="D3200" t="s">
        <v>929</v>
      </c>
      <c r="E3200" t="s">
        <v>929</v>
      </c>
      <c r="F3200" t="s">
        <v>929</v>
      </c>
      <c r="G3200" t="s">
        <v>930</v>
      </c>
      <c r="H3200" t="s">
        <v>929</v>
      </c>
      <c r="I3200" t="s">
        <v>929</v>
      </c>
      <c r="J3200" t="s">
        <v>929</v>
      </c>
      <c r="K3200" t="s">
        <v>929</v>
      </c>
      <c r="L3200" t="s">
        <v>929</v>
      </c>
      <c r="M3200" t="s">
        <v>929</v>
      </c>
      <c r="N3200" t="s">
        <v>929</v>
      </c>
    </row>
    <row r="3201" spans="1:14">
      <c r="A3201">
        <v>804770</v>
      </c>
      <c r="B3201" t="s">
        <v>96</v>
      </c>
      <c r="C3201" t="s">
        <v>930</v>
      </c>
      <c r="D3201" t="s">
        <v>929</v>
      </c>
      <c r="E3201" t="s">
        <v>929</v>
      </c>
      <c r="F3201" t="s">
        <v>929</v>
      </c>
      <c r="G3201" t="s">
        <v>930</v>
      </c>
      <c r="H3201" t="s">
        <v>930</v>
      </c>
      <c r="I3201" t="s">
        <v>929</v>
      </c>
      <c r="J3201" t="s">
        <v>929</v>
      </c>
      <c r="K3201" t="s">
        <v>929</v>
      </c>
      <c r="L3201" t="s">
        <v>929</v>
      </c>
      <c r="M3201" t="s">
        <v>929</v>
      </c>
      <c r="N3201" t="s">
        <v>929</v>
      </c>
    </row>
    <row r="3202" spans="1:14">
      <c r="A3202">
        <v>804771</v>
      </c>
      <c r="B3202" t="s">
        <v>96</v>
      </c>
      <c r="C3202" t="s">
        <v>928</v>
      </c>
      <c r="D3202" t="s">
        <v>928</v>
      </c>
      <c r="E3202" t="s">
        <v>928</v>
      </c>
      <c r="F3202" t="s">
        <v>930</v>
      </c>
      <c r="G3202" t="s">
        <v>929</v>
      </c>
      <c r="H3202" t="s">
        <v>929</v>
      </c>
      <c r="I3202" t="s">
        <v>928</v>
      </c>
      <c r="J3202" t="s">
        <v>929</v>
      </c>
      <c r="K3202" t="s">
        <v>929</v>
      </c>
      <c r="L3202" t="s">
        <v>929</v>
      </c>
      <c r="M3202" t="s">
        <v>928</v>
      </c>
      <c r="N3202" t="s">
        <v>929</v>
      </c>
    </row>
    <row r="3203" spans="1:14">
      <c r="A3203">
        <v>804773</v>
      </c>
      <c r="B3203" t="s">
        <v>96</v>
      </c>
      <c r="C3203" t="s">
        <v>930</v>
      </c>
      <c r="D3203" t="s">
        <v>930</v>
      </c>
      <c r="E3203" t="s">
        <v>929</v>
      </c>
      <c r="F3203" t="s">
        <v>930</v>
      </c>
      <c r="G3203" t="s">
        <v>929</v>
      </c>
      <c r="H3203" t="s">
        <v>929</v>
      </c>
      <c r="I3203" t="s">
        <v>929</v>
      </c>
      <c r="J3203" t="s">
        <v>929</v>
      </c>
      <c r="K3203" t="s">
        <v>929</v>
      </c>
      <c r="L3203" t="s">
        <v>929</v>
      </c>
      <c r="M3203" t="s">
        <v>929</v>
      </c>
      <c r="N3203" t="s">
        <v>929</v>
      </c>
    </row>
    <row r="3204" spans="1:14">
      <c r="A3204">
        <v>804775</v>
      </c>
      <c r="B3204" t="s">
        <v>96</v>
      </c>
      <c r="C3204" t="s">
        <v>930</v>
      </c>
      <c r="D3204" t="s">
        <v>930</v>
      </c>
      <c r="E3204" t="s">
        <v>930</v>
      </c>
      <c r="F3204" t="s">
        <v>929</v>
      </c>
      <c r="G3204" t="s">
        <v>929</v>
      </c>
      <c r="H3204" t="s">
        <v>930</v>
      </c>
      <c r="I3204" t="s">
        <v>929</v>
      </c>
      <c r="J3204" t="s">
        <v>929</v>
      </c>
      <c r="K3204" t="s">
        <v>929</v>
      </c>
      <c r="L3204" t="s">
        <v>929</v>
      </c>
      <c r="M3204" t="s">
        <v>929</v>
      </c>
      <c r="N3204" t="s">
        <v>929</v>
      </c>
    </row>
    <row r="3205" spans="1:14">
      <c r="A3205">
        <v>804776</v>
      </c>
      <c r="B3205" t="s">
        <v>96</v>
      </c>
      <c r="C3205" t="s">
        <v>930</v>
      </c>
      <c r="D3205" t="s">
        <v>930</v>
      </c>
      <c r="E3205" t="s">
        <v>929</v>
      </c>
      <c r="F3205" t="s">
        <v>929</v>
      </c>
      <c r="G3205" t="s">
        <v>929</v>
      </c>
      <c r="H3205" t="s">
        <v>929</v>
      </c>
      <c r="I3205" t="s">
        <v>929</v>
      </c>
      <c r="J3205" t="s">
        <v>929</v>
      </c>
      <c r="K3205" t="s">
        <v>929</v>
      </c>
      <c r="L3205" t="s">
        <v>929</v>
      </c>
      <c r="M3205" t="s">
        <v>929</v>
      </c>
      <c r="N3205" t="s">
        <v>929</v>
      </c>
    </row>
    <row r="3206" spans="1:14">
      <c r="A3206">
        <v>804777</v>
      </c>
      <c r="B3206" t="s">
        <v>96</v>
      </c>
      <c r="C3206" t="s">
        <v>930</v>
      </c>
      <c r="D3206" t="s">
        <v>930</v>
      </c>
      <c r="E3206" t="s">
        <v>929</v>
      </c>
      <c r="F3206" t="s">
        <v>930</v>
      </c>
      <c r="G3206" t="s">
        <v>930</v>
      </c>
      <c r="H3206" t="s">
        <v>929</v>
      </c>
      <c r="I3206" t="s">
        <v>929</v>
      </c>
      <c r="J3206" t="s">
        <v>929</v>
      </c>
      <c r="K3206" t="s">
        <v>929</v>
      </c>
      <c r="L3206" t="s">
        <v>929</v>
      </c>
      <c r="M3206" t="s">
        <v>929</v>
      </c>
      <c r="N3206" t="s">
        <v>929</v>
      </c>
    </row>
    <row r="3207" spans="1:14">
      <c r="A3207">
        <v>804780</v>
      </c>
      <c r="B3207" t="s">
        <v>96</v>
      </c>
      <c r="C3207" t="s">
        <v>928</v>
      </c>
      <c r="D3207" t="s">
        <v>928</v>
      </c>
      <c r="E3207" t="s">
        <v>929</v>
      </c>
      <c r="F3207" t="s">
        <v>928</v>
      </c>
      <c r="G3207" t="s">
        <v>929</v>
      </c>
      <c r="H3207" t="s">
        <v>929</v>
      </c>
      <c r="I3207" t="s">
        <v>929</v>
      </c>
      <c r="J3207" t="s">
        <v>929</v>
      </c>
      <c r="K3207" t="s">
        <v>929</v>
      </c>
      <c r="L3207" t="s">
        <v>929</v>
      </c>
      <c r="M3207" t="s">
        <v>929</v>
      </c>
      <c r="N3207" t="s">
        <v>929</v>
      </c>
    </row>
    <row r="3208" spans="1:14">
      <c r="A3208">
        <v>804781</v>
      </c>
      <c r="B3208" t="s">
        <v>96</v>
      </c>
      <c r="C3208" t="s">
        <v>930</v>
      </c>
      <c r="D3208" t="s">
        <v>929</v>
      </c>
      <c r="E3208" t="s">
        <v>929</v>
      </c>
      <c r="F3208" t="s">
        <v>930</v>
      </c>
      <c r="G3208" t="s">
        <v>929</v>
      </c>
      <c r="H3208" t="s">
        <v>929</v>
      </c>
      <c r="I3208" t="s">
        <v>929</v>
      </c>
      <c r="J3208" t="s">
        <v>929</v>
      </c>
      <c r="K3208" t="s">
        <v>929</v>
      </c>
      <c r="L3208" t="s">
        <v>929</v>
      </c>
      <c r="M3208" t="s">
        <v>929</v>
      </c>
      <c r="N3208" t="s">
        <v>929</v>
      </c>
    </row>
    <row r="3209" spans="1:14">
      <c r="A3209">
        <v>804782</v>
      </c>
      <c r="B3209" t="s">
        <v>96</v>
      </c>
      <c r="C3209" t="s">
        <v>929</v>
      </c>
      <c r="D3209" t="s">
        <v>929</v>
      </c>
      <c r="E3209" t="s">
        <v>929</v>
      </c>
      <c r="F3209" t="s">
        <v>930</v>
      </c>
      <c r="G3209" t="s">
        <v>930</v>
      </c>
      <c r="H3209" t="s">
        <v>929</v>
      </c>
      <c r="I3209" t="s">
        <v>929</v>
      </c>
      <c r="J3209" t="s">
        <v>929</v>
      </c>
      <c r="K3209" t="s">
        <v>929</v>
      </c>
      <c r="L3209" t="s">
        <v>929</v>
      </c>
      <c r="M3209" t="s">
        <v>929</v>
      </c>
      <c r="N3209" t="s">
        <v>929</v>
      </c>
    </row>
    <row r="3210" spans="1:14">
      <c r="A3210">
        <v>804783</v>
      </c>
      <c r="B3210" t="s">
        <v>96</v>
      </c>
      <c r="C3210" t="s">
        <v>930</v>
      </c>
      <c r="D3210" t="s">
        <v>929</v>
      </c>
      <c r="E3210" t="s">
        <v>929</v>
      </c>
      <c r="F3210" t="s">
        <v>930</v>
      </c>
      <c r="G3210" t="s">
        <v>930</v>
      </c>
      <c r="H3210" t="s">
        <v>929</v>
      </c>
      <c r="I3210" t="s">
        <v>929</v>
      </c>
      <c r="J3210" t="s">
        <v>929</v>
      </c>
      <c r="K3210" t="s">
        <v>929</v>
      </c>
      <c r="L3210" t="s">
        <v>929</v>
      </c>
      <c r="M3210" t="s">
        <v>929</v>
      </c>
      <c r="N3210" t="s">
        <v>929</v>
      </c>
    </row>
    <row r="3211" spans="1:14">
      <c r="A3211">
        <v>804785</v>
      </c>
      <c r="B3211" t="s">
        <v>96</v>
      </c>
      <c r="C3211" t="s">
        <v>928</v>
      </c>
      <c r="D3211" t="s">
        <v>928</v>
      </c>
      <c r="E3211" t="s">
        <v>928</v>
      </c>
      <c r="F3211" t="s">
        <v>928</v>
      </c>
      <c r="G3211" t="s">
        <v>928</v>
      </c>
      <c r="H3211" t="s">
        <v>928</v>
      </c>
      <c r="I3211" t="s">
        <v>929</v>
      </c>
      <c r="J3211" t="s">
        <v>929</v>
      </c>
      <c r="K3211" t="s">
        <v>929</v>
      </c>
      <c r="L3211" t="s">
        <v>929</v>
      </c>
      <c r="M3211" t="s">
        <v>929</v>
      </c>
      <c r="N3211" t="s">
        <v>929</v>
      </c>
    </row>
    <row r="3212" spans="1:14">
      <c r="A3212">
        <v>804786</v>
      </c>
      <c r="B3212" t="s">
        <v>96</v>
      </c>
      <c r="C3212" t="s">
        <v>930</v>
      </c>
      <c r="D3212" t="s">
        <v>930</v>
      </c>
      <c r="E3212" t="s">
        <v>930</v>
      </c>
      <c r="F3212" t="s">
        <v>929</v>
      </c>
      <c r="G3212" t="s">
        <v>929</v>
      </c>
      <c r="H3212" t="s">
        <v>928</v>
      </c>
      <c r="I3212" t="s">
        <v>928</v>
      </c>
      <c r="J3212" t="s">
        <v>928</v>
      </c>
      <c r="K3212" t="s">
        <v>929</v>
      </c>
      <c r="L3212" t="s">
        <v>928</v>
      </c>
      <c r="M3212" t="s">
        <v>928</v>
      </c>
      <c r="N3212" t="s">
        <v>929</v>
      </c>
    </row>
    <row r="3213" spans="1:14">
      <c r="A3213">
        <v>804787</v>
      </c>
      <c r="B3213" t="s">
        <v>96</v>
      </c>
      <c r="C3213" t="s">
        <v>930</v>
      </c>
      <c r="D3213" t="s">
        <v>930</v>
      </c>
      <c r="E3213" t="s">
        <v>929</v>
      </c>
      <c r="F3213" t="s">
        <v>929</v>
      </c>
      <c r="G3213" t="s">
        <v>929</v>
      </c>
      <c r="H3213" t="s">
        <v>929</v>
      </c>
      <c r="I3213" t="s">
        <v>929</v>
      </c>
      <c r="J3213" t="s">
        <v>929</v>
      </c>
      <c r="K3213" t="s">
        <v>929</v>
      </c>
      <c r="L3213" t="s">
        <v>929</v>
      </c>
      <c r="M3213" t="s">
        <v>929</v>
      </c>
      <c r="N3213" t="s">
        <v>929</v>
      </c>
    </row>
    <row r="3214" spans="1:14">
      <c r="A3214">
        <v>804791</v>
      </c>
      <c r="B3214" t="s">
        <v>96</v>
      </c>
      <c r="C3214" t="s">
        <v>928</v>
      </c>
      <c r="D3214" t="s">
        <v>928</v>
      </c>
      <c r="E3214" t="s">
        <v>930</v>
      </c>
      <c r="F3214" t="s">
        <v>930</v>
      </c>
      <c r="G3214" t="s">
        <v>928</v>
      </c>
      <c r="H3214" t="s">
        <v>928</v>
      </c>
      <c r="I3214" t="s">
        <v>928</v>
      </c>
      <c r="J3214" t="s">
        <v>929</v>
      </c>
      <c r="K3214" t="s">
        <v>928</v>
      </c>
      <c r="L3214" t="s">
        <v>930</v>
      </c>
      <c r="M3214" t="s">
        <v>928</v>
      </c>
      <c r="N3214" t="s">
        <v>928</v>
      </c>
    </row>
    <row r="3215" spans="1:14">
      <c r="A3215">
        <v>804792</v>
      </c>
      <c r="B3215" t="s">
        <v>96</v>
      </c>
      <c r="C3215" t="s">
        <v>930</v>
      </c>
      <c r="D3215" t="s">
        <v>929</v>
      </c>
      <c r="E3215" t="s">
        <v>929</v>
      </c>
      <c r="F3215" t="s">
        <v>929</v>
      </c>
      <c r="G3215" t="s">
        <v>930</v>
      </c>
      <c r="H3215" t="s">
        <v>928</v>
      </c>
      <c r="I3215" t="s">
        <v>928</v>
      </c>
      <c r="J3215" t="s">
        <v>929</v>
      </c>
      <c r="K3215" t="s">
        <v>929</v>
      </c>
      <c r="L3215" t="s">
        <v>929</v>
      </c>
      <c r="M3215" t="s">
        <v>928</v>
      </c>
      <c r="N3215" t="s">
        <v>929</v>
      </c>
    </row>
    <row r="3216" spans="1:14">
      <c r="A3216">
        <v>804793</v>
      </c>
      <c r="B3216" t="s">
        <v>96</v>
      </c>
      <c r="C3216" t="s">
        <v>930</v>
      </c>
      <c r="D3216" t="s">
        <v>930</v>
      </c>
      <c r="E3216" t="s">
        <v>930</v>
      </c>
      <c r="F3216" t="s">
        <v>928</v>
      </c>
      <c r="G3216" t="s">
        <v>928</v>
      </c>
      <c r="H3216" t="s">
        <v>930</v>
      </c>
      <c r="I3216" t="s">
        <v>930</v>
      </c>
      <c r="J3216" t="s">
        <v>930</v>
      </c>
      <c r="K3216" t="s">
        <v>930</v>
      </c>
      <c r="L3216" t="s">
        <v>930</v>
      </c>
      <c r="M3216" t="s">
        <v>930</v>
      </c>
      <c r="N3216" t="s">
        <v>929</v>
      </c>
    </row>
    <row r="3217" spans="1:14">
      <c r="A3217">
        <v>804794</v>
      </c>
      <c r="B3217" t="s">
        <v>96</v>
      </c>
      <c r="C3217" t="s">
        <v>930</v>
      </c>
      <c r="D3217" t="s">
        <v>930</v>
      </c>
      <c r="E3217" t="s">
        <v>928</v>
      </c>
      <c r="F3217" t="s">
        <v>928</v>
      </c>
      <c r="G3217" t="s">
        <v>930</v>
      </c>
      <c r="H3217" t="s">
        <v>930</v>
      </c>
      <c r="I3217" t="s">
        <v>929</v>
      </c>
      <c r="J3217" t="s">
        <v>929</v>
      </c>
      <c r="K3217" t="s">
        <v>929</v>
      </c>
      <c r="L3217" t="s">
        <v>929</v>
      </c>
      <c r="M3217" t="s">
        <v>929</v>
      </c>
      <c r="N3217" t="s">
        <v>929</v>
      </c>
    </row>
    <row r="3218" spans="1:14">
      <c r="A3218">
        <v>804797</v>
      </c>
      <c r="B3218" t="s">
        <v>96</v>
      </c>
      <c r="C3218" t="s">
        <v>929</v>
      </c>
      <c r="D3218" t="s">
        <v>930</v>
      </c>
      <c r="E3218" t="s">
        <v>929</v>
      </c>
      <c r="F3218" t="s">
        <v>930</v>
      </c>
      <c r="G3218" t="s">
        <v>929</v>
      </c>
      <c r="H3218" t="s">
        <v>930</v>
      </c>
      <c r="I3218" t="s">
        <v>929</v>
      </c>
      <c r="J3218" t="s">
        <v>929</v>
      </c>
      <c r="K3218" t="s">
        <v>929</v>
      </c>
      <c r="L3218" t="s">
        <v>929</v>
      </c>
      <c r="M3218" t="s">
        <v>929</v>
      </c>
      <c r="N3218" t="s">
        <v>929</v>
      </c>
    </row>
    <row r="3219" spans="1:14">
      <c r="A3219">
        <v>804798</v>
      </c>
      <c r="B3219" t="s">
        <v>96</v>
      </c>
      <c r="C3219" t="s">
        <v>930</v>
      </c>
      <c r="D3219" t="s">
        <v>930</v>
      </c>
      <c r="E3219" t="s">
        <v>929</v>
      </c>
      <c r="F3219" t="s">
        <v>930</v>
      </c>
      <c r="G3219" t="s">
        <v>930</v>
      </c>
      <c r="H3219" t="s">
        <v>929</v>
      </c>
      <c r="I3219" t="s">
        <v>929</v>
      </c>
      <c r="J3219" t="s">
        <v>929</v>
      </c>
      <c r="K3219" t="s">
        <v>929</v>
      </c>
      <c r="L3219" t="s">
        <v>929</v>
      </c>
      <c r="M3219" t="s">
        <v>929</v>
      </c>
      <c r="N3219" t="s">
        <v>929</v>
      </c>
    </row>
    <row r="3220" spans="1:14">
      <c r="A3220">
        <v>804800</v>
      </c>
      <c r="B3220" t="s">
        <v>96</v>
      </c>
      <c r="C3220" t="s">
        <v>930</v>
      </c>
      <c r="D3220" t="s">
        <v>929</v>
      </c>
      <c r="E3220" t="s">
        <v>930</v>
      </c>
      <c r="F3220" t="s">
        <v>929</v>
      </c>
      <c r="G3220" t="s">
        <v>929</v>
      </c>
      <c r="H3220" t="s">
        <v>929</v>
      </c>
      <c r="I3220" t="s">
        <v>929</v>
      </c>
      <c r="J3220" t="s">
        <v>929</v>
      </c>
      <c r="K3220" t="s">
        <v>929</v>
      </c>
      <c r="L3220" t="s">
        <v>929</v>
      </c>
      <c r="M3220" t="s">
        <v>929</v>
      </c>
      <c r="N3220" t="s">
        <v>929</v>
      </c>
    </row>
    <row r="3221" spans="1:14">
      <c r="A3221">
        <v>804803</v>
      </c>
      <c r="B3221" t="s">
        <v>96</v>
      </c>
      <c r="C3221" t="s">
        <v>930</v>
      </c>
      <c r="D3221" t="s">
        <v>929</v>
      </c>
      <c r="E3221" t="s">
        <v>929</v>
      </c>
      <c r="F3221" t="s">
        <v>930</v>
      </c>
      <c r="G3221" t="s">
        <v>930</v>
      </c>
      <c r="H3221" t="s">
        <v>930</v>
      </c>
      <c r="I3221" t="s">
        <v>929</v>
      </c>
      <c r="J3221" t="s">
        <v>929</v>
      </c>
      <c r="K3221" t="s">
        <v>929</v>
      </c>
      <c r="L3221" t="s">
        <v>929</v>
      </c>
      <c r="M3221" t="s">
        <v>929</v>
      </c>
      <c r="N3221" t="s">
        <v>929</v>
      </c>
    </row>
    <row r="3222" spans="1:14">
      <c r="A3222">
        <v>804805</v>
      </c>
      <c r="B3222" t="s">
        <v>96</v>
      </c>
      <c r="C3222" t="s">
        <v>928</v>
      </c>
      <c r="D3222" t="s">
        <v>930</v>
      </c>
      <c r="E3222" t="s">
        <v>928</v>
      </c>
      <c r="F3222" t="s">
        <v>930</v>
      </c>
      <c r="G3222" t="s">
        <v>930</v>
      </c>
      <c r="H3222" t="s">
        <v>928</v>
      </c>
      <c r="I3222" t="s">
        <v>928</v>
      </c>
      <c r="J3222" t="s">
        <v>929</v>
      </c>
      <c r="K3222" t="s">
        <v>929</v>
      </c>
      <c r="L3222" t="s">
        <v>929</v>
      </c>
      <c r="M3222" t="s">
        <v>929</v>
      </c>
      <c r="N3222" t="s">
        <v>929</v>
      </c>
    </row>
    <row r="3223" spans="1:14">
      <c r="A3223">
        <v>804806</v>
      </c>
      <c r="B3223" t="s">
        <v>96</v>
      </c>
      <c r="C3223" t="s">
        <v>930</v>
      </c>
      <c r="D3223" t="s">
        <v>929</v>
      </c>
      <c r="E3223" t="s">
        <v>930</v>
      </c>
      <c r="F3223" t="s">
        <v>930</v>
      </c>
      <c r="G3223" t="s">
        <v>929</v>
      </c>
      <c r="H3223" t="s">
        <v>929</v>
      </c>
      <c r="I3223" t="s">
        <v>929</v>
      </c>
      <c r="J3223" t="s">
        <v>929</v>
      </c>
      <c r="K3223" t="s">
        <v>929</v>
      </c>
      <c r="L3223" t="s">
        <v>929</v>
      </c>
      <c r="M3223" t="s">
        <v>929</v>
      </c>
      <c r="N3223" t="s">
        <v>929</v>
      </c>
    </row>
    <row r="3224" spans="1:14">
      <c r="A3224">
        <v>804807</v>
      </c>
      <c r="B3224" t="s">
        <v>96</v>
      </c>
      <c r="C3224" t="s">
        <v>930</v>
      </c>
      <c r="D3224" t="s">
        <v>930</v>
      </c>
      <c r="E3224" t="s">
        <v>930</v>
      </c>
      <c r="F3224" t="s">
        <v>930</v>
      </c>
      <c r="G3224" t="s">
        <v>930</v>
      </c>
      <c r="H3224" t="s">
        <v>928</v>
      </c>
      <c r="I3224" t="s">
        <v>929</v>
      </c>
      <c r="J3224" t="s">
        <v>929</v>
      </c>
      <c r="K3224" t="s">
        <v>929</v>
      </c>
      <c r="L3224" t="s">
        <v>929</v>
      </c>
      <c r="M3224" t="s">
        <v>929</v>
      </c>
      <c r="N3224" t="s">
        <v>928</v>
      </c>
    </row>
    <row r="3225" spans="1:14">
      <c r="A3225">
        <v>804808</v>
      </c>
      <c r="B3225" t="s">
        <v>96</v>
      </c>
      <c r="C3225" t="s">
        <v>930</v>
      </c>
      <c r="D3225" t="s">
        <v>928</v>
      </c>
      <c r="E3225" t="s">
        <v>930</v>
      </c>
      <c r="F3225" t="s">
        <v>929</v>
      </c>
      <c r="G3225" t="s">
        <v>929</v>
      </c>
      <c r="H3225" t="s">
        <v>928</v>
      </c>
      <c r="I3225" t="s">
        <v>929</v>
      </c>
      <c r="J3225" t="s">
        <v>929</v>
      </c>
      <c r="K3225" t="s">
        <v>929</v>
      </c>
      <c r="L3225" t="s">
        <v>930</v>
      </c>
      <c r="M3225" t="s">
        <v>929</v>
      </c>
      <c r="N3225" t="s">
        <v>930</v>
      </c>
    </row>
    <row r="3226" spans="1:14">
      <c r="A3226">
        <v>804810</v>
      </c>
      <c r="B3226" t="s">
        <v>96</v>
      </c>
      <c r="C3226" t="s">
        <v>930</v>
      </c>
      <c r="D3226" t="s">
        <v>930</v>
      </c>
      <c r="E3226" t="s">
        <v>929</v>
      </c>
      <c r="F3226" t="s">
        <v>929</v>
      </c>
      <c r="G3226" t="s">
        <v>928</v>
      </c>
      <c r="H3226" t="s">
        <v>928</v>
      </c>
      <c r="I3226" t="s">
        <v>929</v>
      </c>
      <c r="J3226" t="s">
        <v>929</v>
      </c>
      <c r="K3226" t="s">
        <v>929</v>
      </c>
      <c r="L3226" t="s">
        <v>928</v>
      </c>
      <c r="M3226" t="s">
        <v>928</v>
      </c>
      <c r="N3226" t="s">
        <v>929</v>
      </c>
    </row>
    <row r="3227" spans="1:14">
      <c r="A3227">
        <v>804811</v>
      </c>
      <c r="B3227" t="s">
        <v>96</v>
      </c>
      <c r="C3227" t="s">
        <v>930</v>
      </c>
      <c r="D3227" t="s">
        <v>930</v>
      </c>
      <c r="E3227" t="s">
        <v>930</v>
      </c>
      <c r="F3227" t="s">
        <v>930</v>
      </c>
      <c r="G3227" t="s">
        <v>930</v>
      </c>
      <c r="H3227" t="s">
        <v>930</v>
      </c>
      <c r="I3227" t="s">
        <v>929</v>
      </c>
      <c r="J3227" t="s">
        <v>929</v>
      </c>
      <c r="K3227" t="s">
        <v>929</v>
      </c>
      <c r="L3227" t="s">
        <v>929</v>
      </c>
      <c r="M3227" t="s">
        <v>930</v>
      </c>
      <c r="N3227" t="s">
        <v>930</v>
      </c>
    </row>
    <row r="3228" spans="1:14">
      <c r="A3228">
        <v>804812</v>
      </c>
      <c r="B3228" t="s">
        <v>96</v>
      </c>
      <c r="C3228" t="s">
        <v>930</v>
      </c>
      <c r="D3228" t="s">
        <v>930</v>
      </c>
      <c r="E3228" t="s">
        <v>929</v>
      </c>
      <c r="F3228" t="s">
        <v>930</v>
      </c>
      <c r="G3228" t="s">
        <v>929</v>
      </c>
      <c r="H3228" t="s">
        <v>930</v>
      </c>
      <c r="I3228" t="s">
        <v>929</v>
      </c>
      <c r="J3228" t="s">
        <v>929</v>
      </c>
      <c r="K3228" t="s">
        <v>929</v>
      </c>
      <c r="L3228" t="s">
        <v>929</v>
      </c>
      <c r="M3228" t="s">
        <v>929</v>
      </c>
      <c r="N3228" t="s">
        <v>929</v>
      </c>
    </row>
    <row r="3229" spans="1:14">
      <c r="A3229">
        <v>804813</v>
      </c>
      <c r="B3229" t="s">
        <v>96</v>
      </c>
      <c r="C3229" t="s">
        <v>930</v>
      </c>
      <c r="D3229" t="s">
        <v>929</v>
      </c>
      <c r="E3229" t="s">
        <v>929</v>
      </c>
      <c r="F3229" t="s">
        <v>930</v>
      </c>
      <c r="G3229" t="s">
        <v>929</v>
      </c>
      <c r="H3229" t="s">
        <v>929</v>
      </c>
      <c r="I3229" t="s">
        <v>929</v>
      </c>
      <c r="J3229" t="s">
        <v>929</v>
      </c>
      <c r="K3229" t="s">
        <v>929</v>
      </c>
      <c r="L3229" t="s">
        <v>929</v>
      </c>
      <c r="M3229" t="s">
        <v>929</v>
      </c>
      <c r="N3229" t="s">
        <v>929</v>
      </c>
    </row>
    <row r="3230" spans="1:14">
      <c r="A3230">
        <v>804814</v>
      </c>
      <c r="B3230" t="s">
        <v>96</v>
      </c>
      <c r="C3230" t="s">
        <v>929</v>
      </c>
      <c r="D3230" t="s">
        <v>929</v>
      </c>
      <c r="E3230" t="s">
        <v>929</v>
      </c>
      <c r="F3230" t="s">
        <v>929</v>
      </c>
      <c r="G3230" t="s">
        <v>930</v>
      </c>
      <c r="H3230" t="s">
        <v>930</v>
      </c>
      <c r="I3230" t="s">
        <v>929</v>
      </c>
      <c r="J3230" t="s">
        <v>929</v>
      </c>
      <c r="K3230" t="s">
        <v>929</v>
      </c>
      <c r="L3230" t="s">
        <v>929</v>
      </c>
      <c r="M3230" t="s">
        <v>929</v>
      </c>
      <c r="N3230" t="s">
        <v>929</v>
      </c>
    </row>
    <row r="3231" spans="1:14">
      <c r="A3231">
        <v>804816</v>
      </c>
      <c r="B3231" t="s">
        <v>96</v>
      </c>
      <c r="C3231" t="s">
        <v>930</v>
      </c>
      <c r="D3231" t="s">
        <v>930</v>
      </c>
      <c r="E3231" t="s">
        <v>929</v>
      </c>
      <c r="F3231" t="s">
        <v>930</v>
      </c>
      <c r="G3231" t="s">
        <v>929</v>
      </c>
      <c r="H3231" t="s">
        <v>929</v>
      </c>
      <c r="I3231" t="s">
        <v>929</v>
      </c>
      <c r="J3231" t="s">
        <v>929</v>
      </c>
      <c r="K3231" t="s">
        <v>929</v>
      </c>
      <c r="L3231" t="s">
        <v>929</v>
      </c>
      <c r="M3231" t="s">
        <v>929</v>
      </c>
      <c r="N3231" t="s">
        <v>929</v>
      </c>
    </row>
    <row r="3232" spans="1:14">
      <c r="A3232">
        <v>804817</v>
      </c>
      <c r="B3232" t="s">
        <v>96</v>
      </c>
      <c r="C3232" t="s">
        <v>930</v>
      </c>
      <c r="D3232" t="s">
        <v>930</v>
      </c>
      <c r="E3232" t="s">
        <v>929</v>
      </c>
      <c r="F3232" t="s">
        <v>930</v>
      </c>
      <c r="G3232" t="s">
        <v>929</v>
      </c>
      <c r="H3232" t="s">
        <v>929</v>
      </c>
      <c r="I3232" t="s">
        <v>929</v>
      </c>
      <c r="J3232" t="s">
        <v>929</v>
      </c>
      <c r="K3232" t="s">
        <v>929</v>
      </c>
      <c r="L3232" t="s">
        <v>929</v>
      </c>
      <c r="M3232" t="s">
        <v>929</v>
      </c>
      <c r="N3232" t="s">
        <v>929</v>
      </c>
    </row>
    <row r="3233" spans="1:14">
      <c r="A3233">
        <v>804818</v>
      </c>
      <c r="B3233" t="s">
        <v>96</v>
      </c>
      <c r="C3233" t="s">
        <v>930</v>
      </c>
      <c r="D3233" t="s">
        <v>930</v>
      </c>
      <c r="E3233" t="s">
        <v>929</v>
      </c>
      <c r="F3233" t="s">
        <v>930</v>
      </c>
      <c r="G3233" t="s">
        <v>930</v>
      </c>
      <c r="H3233" t="s">
        <v>929</v>
      </c>
      <c r="I3233" t="s">
        <v>929</v>
      </c>
      <c r="J3233" t="s">
        <v>929</v>
      </c>
      <c r="K3233" t="s">
        <v>929</v>
      </c>
      <c r="L3233" t="s">
        <v>929</v>
      </c>
      <c r="M3233" t="s">
        <v>929</v>
      </c>
      <c r="N3233" t="s">
        <v>929</v>
      </c>
    </row>
    <row r="3234" spans="1:14">
      <c r="A3234">
        <v>804819</v>
      </c>
      <c r="B3234" t="s">
        <v>96</v>
      </c>
      <c r="C3234" t="s">
        <v>930</v>
      </c>
      <c r="D3234" t="s">
        <v>928</v>
      </c>
      <c r="E3234" t="s">
        <v>928</v>
      </c>
      <c r="F3234" t="s">
        <v>928</v>
      </c>
      <c r="G3234" t="s">
        <v>930</v>
      </c>
      <c r="H3234" t="s">
        <v>928</v>
      </c>
      <c r="I3234" t="s">
        <v>928</v>
      </c>
      <c r="J3234" t="s">
        <v>928</v>
      </c>
      <c r="K3234" t="s">
        <v>928</v>
      </c>
      <c r="L3234" t="s">
        <v>928</v>
      </c>
      <c r="M3234" t="s">
        <v>930</v>
      </c>
      <c r="N3234" t="s">
        <v>928</v>
      </c>
    </row>
    <row r="3235" spans="1:14">
      <c r="A3235">
        <v>804820</v>
      </c>
      <c r="B3235" t="s">
        <v>96</v>
      </c>
      <c r="C3235" t="s">
        <v>930</v>
      </c>
      <c r="D3235" t="s">
        <v>929</v>
      </c>
      <c r="E3235" t="s">
        <v>929</v>
      </c>
      <c r="F3235" t="s">
        <v>930</v>
      </c>
      <c r="G3235" t="s">
        <v>930</v>
      </c>
      <c r="H3235" t="s">
        <v>929</v>
      </c>
      <c r="I3235" t="s">
        <v>929</v>
      </c>
      <c r="J3235" t="s">
        <v>929</v>
      </c>
      <c r="K3235" t="s">
        <v>929</v>
      </c>
      <c r="L3235" t="s">
        <v>929</v>
      </c>
      <c r="M3235" t="s">
        <v>929</v>
      </c>
      <c r="N3235" t="s">
        <v>929</v>
      </c>
    </row>
    <row r="3236" spans="1:14">
      <c r="A3236">
        <v>804821</v>
      </c>
      <c r="B3236" t="s">
        <v>96</v>
      </c>
      <c r="C3236" t="s">
        <v>930</v>
      </c>
      <c r="D3236" t="s">
        <v>930</v>
      </c>
      <c r="E3236" t="s">
        <v>929</v>
      </c>
      <c r="F3236" t="s">
        <v>929</v>
      </c>
      <c r="G3236" t="s">
        <v>930</v>
      </c>
      <c r="H3236" t="s">
        <v>930</v>
      </c>
      <c r="I3236" t="s">
        <v>929</v>
      </c>
      <c r="J3236" t="s">
        <v>929</v>
      </c>
      <c r="K3236" t="s">
        <v>929</v>
      </c>
      <c r="L3236" t="s">
        <v>929</v>
      </c>
      <c r="M3236" t="s">
        <v>929</v>
      </c>
      <c r="N3236" t="s">
        <v>929</v>
      </c>
    </row>
    <row r="3237" spans="1:14">
      <c r="A3237">
        <v>804822</v>
      </c>
      <c r="B3237" t="s">
        <v>96</v>
      </c>
      <c r="C3237" t="s">
        <v>930</v>
      </c>
      <c r="D3237" t="s">
        <v>930</v>
      </c>
      <c r="E3237" t="s">
        <v>930</v>
      </c>
      <c r="F3237" t="s">
        <v>930</v>
      </c>
      <c r="G3237" t="s">
        <v>930</v>
      </c>
      <c r="H3237" t="s">
        <v>929</v>
      </c>
      <c r="I3237" t="s">
        <v>929</v>
      </c>
      <c r="J3237" t="s">
        <v>929</v>
      </c>
      <c r="K3237" t="s">
        <v>929</v>
      </c>
      <c r="L3237" t="s">
        <v>929</v>
      </c>
      <c r="M3237" t="s">
        <v>929</v>
      </c>
      <c r="N3237" t="s">
        <v>929</v>
      </c>
    </row>
    <row r="3238" spans="1:14">
      <c r="A3238">
        <v>804823</v>
      </c>
      <c r="B3238" t="s">
        <v>96</v>
      </c>
      <c r="C3238" t="s">
        <v>930</v>
      </c>
      <c r="D3238" t="s">
        <v>930</v>
      </c>
      <c r="E3238" t="s">
        <v>929</v>
      </c>
      <c r="F3238" t="s">
        <v>929</v>
      </c>
      <c r="G3238" t="s">
        <v>929</v>
      </c>
      <c r="H3238" t="s">
        <v>929</v>
      </c>
      <c r="I3238" t="s">
        <v>929</v>
      </c>
      <c r="J3238" t="s">
        <v>929</v>
      </c>
      <c r="K3238" t="s">
        <v>929</v>
      </c>
      <c r="L3238" t="s">
        <v>929</v>
      </c>
      <c r="M3238" t="s">
        <v>929</v>
      </c>
      <c r="N3238" t="s">
        <v>929</v>
      </c>
    </row>
    <row r="3239" spans="1:14">
      <c r="A3239">
        <v>804824</v>
      </c>
      <c r="B3239" t="s">
        <v>96</v>
      </c>
      <c r="C3239" t="s">
        <v>929</v>
      </c>
      <c r="D3239" t="s">
        <v>930</v>
      </c>
      <c r="E3239" t="s">
        <v>929</v>
      </c>
      <c r="F3239" t="s">
        <v>929</v>
      </c>
      <c r="G3239" t="s">
        <v>930</v>
      </c>
      <c r="H3239" t="s">
        <v>929</v>
      </c>
      <c r="I3239" t="s">
        <v>929</v>
      </c>
      <c r="J3239" t="s">
        <v>929</v>
      </c>
      <c r="K3239" t="s">
        <v>929</v>
      </c>
      <c r="L3239" t="s">
        <v>928</v>
      </c>
      <c r="M3239" t="s">
        <v>928</v>
      </c>
      <c r="N3239" t="s">
        <v>929</v>
      </c>
    </row>
    <row r="3240" spans="1:14">
      <c r="A3240">
        <v>804825</v>
      </c>
      <c r="B3240" t="s">
        <v>96</v>
      </c>
      <c r="C3240" t="s">
        <v>930</v>
      </c>
      <c r="D3240" t="s">
        <v>930</v>
      </c>
      <c r="E3240" t="s">
        <v>929</v>
      </c>
      <c r="F3240" t="s">
        <v>929</v>
      </c>
      <c r="G3240" t="s">
        <v>929</v>
      </c>
      <c r="H3240" t="s">
        <v>929</v>
      </c>
      <c r="I3240" t="s">
        <v>929</v>
      </c>
      <c r="J3240" t="s">
        <v>929</v>
      </c>
      <c r="K3240" t="s">
        <v>929</v>
      </c>
      <c r="L3240" t="s">
        <v>929</v>
      </c>
      <c r="M3240" t="s">
        <v>929</v>
      </c>
      <c r="N3240" t="s">
        <v>929</v>
      </c>
    </row>
    <row r="3241" spans="1:14">
      <c r="A3241">
        <v>804826</v>
      </c>
      <c r="B3241" t="s">
        <v>96</v>
      </c>
      <c r="C3241" t="s">
        <v>930</v>
      </c>
      <c r="D3241" t="s">
        <v>930</v>
      </c>
      <c r="E3241" t="s">
        <v>929</v>
      </c>
      <c r="F3241" t="s">
        <v>930</v>
      </c>
      <c r="G3241" t="s">
        <v>930</v>
      </c>
      <c r="H3241" t="s">
        <v>929</v>
      </c>
      <c r="I3241" t="s">
        <v>929</v>
      </c>
      <c r="J3241" t="s">
        <v>929</v>
      </c>
      <c r="K3241" t="s">
        <v>929</v>
      </c>
      <c r="L3241" t="s">
        <v>929</v>
      </c>
      <c r="M3241" t="s">
        <v>929</v>
      </c>
      <c r="N3241" t="s">
        <v>929</v>
      </c>
    </row>
    <row r="3242" spans="1:14">
      <c r="A3242">
        <v>804827</v>
      </c>
      <c r="B3242" t="s">
        <v>96</v>
      </c>
      <c r="C3242" t="s">
        <v>928</v>
      </c>
      <c r="D3242" t="s">
        <v>928</v>
      </c>
      <c r="E3242" t="s">
        <v>928</v>
      </c>
      <c r="F3242" t="s">
        <v>929</v>
      </c>
      <c r="G3242" t="s">
        <v>930</v>
      </c>
      <c r="H3242" t="s">
        <v>928</v>
      </c>
      <c r="I3242" t="s">
        <v>929</v>
      </c>
      <c r="J3242" t="s">
        <v>929</v>
      </c>
      <c r="K3242" t="s">
        <v>929</v>
      </c>
      <c r="L3242" t="s">
        <v>929</v>
      </c>
      <c r="M3242" t="s">
        <v>928</v>
      </c>
      <c r="N3242" t="s">
        <v>929</v>
      </c>
    </row>
    <row r="3243" spans="1:14">
      <c r="A3243">
        <v>804828</v>
      </c>
      <c r="B3243" t="s">
        <v>96</v>
      </c>
      <c r="C3243" t="s">
        <v>930</v>
      </c>
      <c r="D3243" t="s">
        <v>930</v>
      </c>
      <c r="E3243" t="s">
        <v>930</v>
      </c>
      <c r="F3243" t="s">
        <v>930</v>
      </c>
      <c r="G3243" t="s">
        <v>929</v>
      </c>
      <c r="H3243" t="s">
        <v>929</v>
      </c>
      <c r="I3243" t="s">
        <v>929</v>
      </c>
      <c r="J3243" t="s">
        <v>929</v>
      </c>
      <c r="K3243" t="s">
        <v>929</v>
      </c>
      <c r="L3243" t="s">
        <v>929</v>
      </c>
      <c r="M3243" t="s">
        <v>929</v>
      </c>
      <c r="N3243" t="s">
        <v>929</v>
      </c>
    </row>
    <row r="3244" spans="1:14">
      <c r="A3244">
        <v>804829</v>
      </c>
      <c r="B3244" t="s">
        <v>96</v>
      </c>
      <c r="C3244" t="s">
        <v>930</v>
      </c>
      <c r="D3244" t="s">
        <v>930</v>
      </c>
      <c r="E3244" t="s">
        <v>930</v>
      </c>
      <c r="F3244" t="s">
        <v>928</v>
      </c>
      <c r="G3244" t="s">
        <v>929</v>
      </c>
      <c r="H3244" t="s">
        <v>928</v>
      </c>
      <c r="I3244" t="s">
        <v>929</v>
      </c>
      <c r="J3244" t="s">
        <v>929</v>
      </c>
      <c r="K3244" t="s">
        <v>929</v>
      </c>
      <c r="L3244" t="s">
        <v>929</v>
      </c>
      <c r="M3244" t="s">
        <v>929</v>
      </c>
      <c r="N3244" t="s">
        <v>929</v>
      </c>
    </row>
    <row r="3245" spans="1:14">
      <c r="A3245">
        <v>804830</v>
      </c>
      <c r="B3245" t="s">
        <v>96</v>
      </c>
      <c r="C3245" t="s">
        <v>929</v>
      </c>
      <c r="D3245" t="s">
        <v>929</v>
      </c>
      <c r="E3245" t="s">
        <v>930</v>
      </c>
      <c r="F3245" t="s">
        <v>929</v>
      </c>
      <c r="G3245" t="s">
        <v>929</v>
      </c>
      <c r="H3245" t="s">
        <v>930</v>
      </c>
      <c r="I3245" t="s">
        <v>929</v>
      </c>
      <c r="J3245" t="s">
        <v>929</v>
      </c>
      <c r="K3245" t="s">
        <v>929</v>
      </c>
      <c r="L3245" t="s">
        <v>929</v>
      </c>
      <c r="M3245" t="s">
        <v>929</v>
      </c>
      <c r="N3245" t="s">
        <v>929</v>
      </c>
    </row>
    <row r="3246" spans="1:14">
      <c r="A3246">
        <v>804831</v>
      </c>
      <c r="B3246" t="s">
        <v>96</v>
      </c>
      <c r="C3246" t="s">
        <v>930</v>
      </c>
      <c r="D3246" t="s">
        <v>929</v>
      </c>
      <c r="E3246" t="s">
        <v>929</v>
      </c>
      <c r="F3246" t="s">
        <v>930</v>
      </c>
      <c r="G3246" t="s">
        <v>930</v>
      </c>
      <c r="H3246" t="s">
        <v>929</v>
      </c>
      <c r="I3246" t="s">
        <v>929</v>
      </c>
      <c r="J3246" t="s">
        <v>929</v>
      </c>
      <c r="K3246" t="s">
        <v>929</v>
      </c>
      <c r="L3246" t="s">
        <v>929</v>
      </c>
      <c r="M3246" t="s">
        <v>929</v>
      </c>
      <c r="N3246" t="s">
        <v>929</v>
      </c>
    </row>
    <row r="3247" spans="1:14">
      <c r="A3247">
        <v>804833</v>
      </c>
      <c r="B3247" t="s">
        <v>96</v>
      </c>
      <c r="C3247" t="s">
        <v>930</v>
      </c>
      <c r="D3247" t="s">
        <v>929</v>
      </c>
      <c r="E3247" t="s">
        <v>929</v>
      </c>
      <c r="F3247" t="s">
        <v>930</v>
      </c>
      <c r="G3247" t="s">
        <v>930</v>
      </c>
      <c r="H3247" t="s">
        <v>930</v>
      </c>
      <c r="I3247" t="s">
        <v>928</v>
      </c>
      <c r="J3247" t="s">
        <v>928</v>
      </c>
      <c r="K3247" t="s">
        <v>928</v>
      </c>
      <c r="L3247" t="s">
        <v>928</v>
      </c>
      <c r="M3247" t="s">
        <v>928</v>
      </c>
      <c r="N3247" t="s">
        <v>929</v>
      </c>
    </row>
    <row r="3248" spans="1:14">
      <c r="A3248">
        <v>804834</v>
      </c>
      <c r="B3248" t="s">
        <v>96</v>
      </c>
      <c r="C3248" t="s">
        <v>928</v>
      </c>
      <c r="D3248" t="s">
        <v>929</v>
      </c>
      <c r="E3248" t="s">
        <v>929</v>
      </c>
      <c r="F3248" t="s">
        <v>928</v>
      </c>
      <c r="G3248" t="s">
        <v>929</v>
      </c>
      <c r="H3248" t="s">
        <v>929</v>
      </c>
      <c r="I3248" t="s">
        <v>929</v>
      </c>
      <c r="J3248" t="s">
        <v>928</v>
      </c>
      <c r="K3248" t="s">
        <v>929</v>
      </c>
      <c r="L3248" t="s">
        <v>929</v>
      </c>
      <c r="M3248" t="s">
        <v>928</v>
      </c>
      <c r="N3248" t="s">
        <v>928</v>
      </c>
    </row>
    <row r="3249" spans="1:14">
      <c r="A3249">
        <v>804835</v>
      </c>
      <c r="B3249" t="s">
        <v>96</v>
      </c>
      <c r="C3249" t="s">
        <v>930</v>
      </c>
      <c r="D3249" t="s">
        <v>929</v>
      </c>
      <c r="E3249" t="s">
        <v>930</v>
      </c>
      <c r="F3249" t="s">
        <v>929</v>
      </c>
      <c r="G3249" t="s">
        <v>929</v>
      </c>
      <c r="H3249" t="s">
        <v>929</v>
      </c>
      <c r="I3249" t="s">
        <v>928</v>
      </c>
      <c r="J3249" t="s">
        <v>929</v>
      </c>
      <c r="K3249" t="s">
        <v>928</v>
      </c>
      <c r="L3249" t="s">
        <v>929</v>
      </c>
      <c r="M3249" t="s">
        <v>929</v>
      </c>
      <c r="N3249" t="s">
        <v>929</v>
      </c>
    </row>
    <row r="3250" spans="1:14">
      <c r="A3250">
        <v>804836</v>
      </c>
      <c r="B3250" t="s">
        <v>96</v>
      </c>
      <c r="C3250" t="s">
        <v>930</v>
      </c>
      <c r="D3250" t="s">
        <v>930</v>
      </c>
      <c r="E3250" t="s">
        <v>929</v>
      </c>
      <c r="F3250" t="s">
        <v>929</v>
      </c>
      <c r="G3250" t="s">
        <v>929</v>
      </c>
      <c r="H3250" t="s">
        <v>929</v>
      </c>
      <c r="I3250" t="s">
        <v>929</v>
      </c>
      <c r="J3250" t="s">
        <v>929</v>
      </c>
      <c r="K3250" t="s">
        <v>929</v>
      </c>
      <c r="L3250" t="s">
        <v>929</v>
      </c>
      <c r="M3250" t="s">
        <v>929</v>
      </c>
      <c r="N3250" t="s">
        <v>929</v>
      </c>
    </row>
    <row r="3251" spans="1:14">
      <c r="A3251">
        <v>804837</v>
      </c>
      <c r="B3251" t="s">
        <v>96</v>
      </c>
      <c r="C3251" t="s">
        <v>928</v>
      </c>
      <c r="D3251" t="s">
        <v>928</v>
      </c>
      <c r="E3251" t="s">
        <v>929</v>
      </c>
      <c r="F3251" t="s">
        <v>930</v>
      </c>
      <c r="G3251" t="s">
        <v>929</v>
      </c>
      <c r="H3251" t="s">
        <v>930</v>
      </c>
      <c r="I3251" t="s">
        <v>930</v>
      </c>
      <c r="J3251" t="s">
        <v>928</v>
      </c>
      <c r="K3251" t="s">
        <v>929</v>
      </c>
      <c r="L3251" t="s">
        <v>929</v>
      </c>
      <c r="M3251" t="s">
        <v>928</v>
      </c>
      <c r="N3251" t="s">
        <v>928</v>
      </c>
    </row>
    <row r="3252" spans="1:14">
      <c r="A3252">
        <v>804838</v>
      </c>
      <c r="B3252" t="s">
        <v>96</v>
      </c>
      <c r="C3252" t="s">
        <v>928</v>
      </c>
      <c r="D3252" t="s">
        <v>928</v>
      </c>
      <c r="E3252" t="s">
        <v>928</v>
      </c>
      <c r="F3252" t="s">
        <v>928</v>
      </c>
      <c r="G3252" t="s">
        <v>929</v>
      </c>
      <c r="H3252" t="s">
        <v>929</v>
      </c>
      <c r="I3252" t="s">
        <v>929</v>
      </c>
      <c r="J3252" t="s">
        <v>929</v>
      </c>
      <c r="K3252" t="s">
        <v>929</v>
      </c>
      <c r="L3252" t="s">
        <v>929</v>
      </c>
      <c r="M3252" t="s">
        <v>929</v>
      </c>
      <c r="N3252" t="s">
        <v>929</v>
      </c>
    </row>
    <row r="3253" spans="1:14">
      <c r="A3253">
        <v>804842</v>
      </c>
      <c r="B3253" t="s">
        <v>96</v>
      </c>
      <c r="C3253" t="s">
        <v>930</v>
      </c>
      <c r="D3253" t="s">
        <v>928</v>
      </c>
      <c r="E3253" t="s">
        <v>929</v>
      </c>
      <c r="F3253" t="s">
        <v>928</v>
      </c>
      <c r="G3253" t="s">
        <v>929</v>
      </c>
      <c r="H3253" t="s">
        <v>929</v>
      </c>
      <c r="I3253" t="s">
        <v>929</v>
      </c>
      <c r="J3253" t="s">
        <v>929</v>
      </c>
      <c r="K3253" t="s">
        <v>929</v>
      </c>
      <c r="L3253" t="s">
        <v>929</v>
      </c>
      <c r="M3253" t="s">
        <v>929</v>
      </c>
      <c r="N3253" t="s">
        <v>929</v>
      </c>
    </row>
    <row r="3254" spans="1:14">
      <c r="A3254">
        <v>804846</v>
      </c>
      <c r="B3254" t="s">
        <v>96</v>
      </c>
      <c r="C3254" t="s">
        <v>930</v>
      </c>
      <c r="D3254" t="s">
        <v>929</v>
      </c>
      <c r="E3254" t="s">
        <v>929</v>
      </c>
      <c r="F3254" t="s">
        <v>930</v>
      </c>
      <c r="G3254" t="s">
        <v>930</v>
      </c>
      <c r="H3254" t="s">
        <v>929</v>
      </c>
      <c r="I3254" t="s">
        <v>929</v>
      </c>
      <c r="J3254" t="s">
        <v>929</v>
      </c>
      <c r="K3254" t="s">
        <v>929</v>
      </c>
      <c r="L3254" t="s">
        <v>929</v>
      </c>
      <c r="M3254" t="s">
        <v>929</v>
      </c>
      <c r="N3254" t="s">
        <v>929</v>
      </c>
    </row>
    <row r="3255" spans="1:14">
      <c r="A3255">
        <v>804848</v>
      </c>
      <c r="B3255" t="s">
        <v>96</v>
      </c>
      <c r="C3255" t="s">
        <v>928</v>
      </c>
      <c r="D3255" t="s">
        <v>930</v>
      </c>
      <c r="E3255" t="s">
        <v>928</v>
      </c>
      <c r="F3255" t="s">
        <v>929</v>
      </c>
      <c r="G3255" t="s">
        <v>928</v>
      </c>
      <c r="H3255" t="s">
        <v>930</v>
      </c>
      <c r="I3255" t="s">
        <v>928</v>
      </c>
      <c r="J3255" t="s">
        <v>929</v>
      </c>
      <c r="K3255" t="s">
        <v>928</v>
      </c>
      <c r="L3255" t="s">
        <v>928</v>
      </c>
      <c r="M3255" t="s">
        <v>928</v>
      </c>
      <c r="N3255" t="s">
        <v>929</v>
      </c>
    </row>
    <row r="3256" spans="1:14">
      <c r="A3256">
        <v>804849</v>
      </c>
      <c r="B3256" t="s">
        <v>96</v>
      </c>
      <c r="C3256" t="s">
        <v>930</v>
      </c>
      <c r="D3256" t="s">
        <v>928</v>
      </c>
      <c r="E3256" t="s">
        <v>929</v>
      </c>
      <c r="F3256" t="s">
        <v>928</v>
      </c>
      <c r="G3256" t="s">
        <v>930</v>
      </c>
      <c r="H3256" t="s">
        <v>928</v>
      </c>
      <c r="I3256" t="s">
        <v>928</v>
      </c>
      <c r="J3256" t="s">
        <v>929</v>
      </c>
      <c r="K3256" t="s">
        <v>929</v>
      </c>
      <c r="L3256" t="s">
        <v>929</v>
      </c>
      <c r="M3256" t="s">
        <v>929</v>
      </c>
      <c r="N3256" t="s">
        <v>929</v>
      </c>
    </row>
    <row r="3257" spans="1:14">
      <c r="A3257">
        <v>804850</v>
      </c>
      <c r="B3257" t="s">
        <v>96</v>
      </c>
      <c r="C3257" t="s">
        <v>930</v>
      </c>
      <c r="D3257" t="s">
        <v>930</v>
      </c>
      <c r="E3257" t="s">
        <v>929</v>
      </c>
      <c r="F3257" t="s">
        <v>928</v>
      </c>
      <c r="G3257" t="s">
        <v>929</v>
      </c>
      <c r="H3257" t="s">
        <v>929</v>
      </c>
      <c r="I3257" t="s">
        <v>928</v>
      </c>
      <c r="J3257" t="s">
        <v>928</v>
      </c>
      <c r="K3257" t="s">
        <v>929</v>
      </c>
      <c r="L3257" t="s">
        <v>929</v>
      </c>
      <c r="M3257" t="s">
        <v>928</v>
      </c>
      <c r="N3257" t="s">
        <v>929</v>
      </c>
    </row>
    <row r="3258" spans="1:14">
      <c r="A3258">
        <v>804851</v>
      </c>
      <c r="B3258" t="s">
        <v>96</v>
      </c>
      <c r="C3258" t="s">
        <v>928</v>
      </c>
      <c r="D3258" t="s">
        <v>928</v>
      </c>
      <c r="E3258" t="s">
        <v>929</v>
      </c>
      <c r="F3258" t="s">
        <v>928</v>
      </c>
      <c r="G3258" t="s">
        <v>928</v>
      </c>
      <c r="H3258" t="s">
        <v>928</v>
      </c>
      <c r="I3258" t="s">
        <v>928</v>
      </c>
      <c r="J3258" t="s">
        <v>929</v>
      </c>
      <c r="K3258" t="s">
        <v>930</v>
      </c>
      <c r="L3258" t="s">
        <v>928</v>
      </c>
      <c r="M3258" t="s">
        <v>928</v>
      </c>
      <c r="N3258" t="s">
        <v>930</v>
      </c>
    </row>
    <row r="3259" spans="1:14">
      <c r="A3259">
        <v>804852</v>
      </c>
      <c r="B3259" t="s">
        <v>96</v>
      </c>
      <c r="C3259" t="s">
        <v>930</v>
      </c>
      <c r="D3259" t="s">
        <v>929</v>
      </c>
      <c r="E3259" t="s">
        <v>929</v>
      </c>
      <c r="F3259" t="s">
        <v>929</v>
      </c>
      <c r="G3259" t="s">
        <v>929</v>
      </c>
      <c r="H3259" t="s">
        <v>930</v>
      </c>
      <c r="I3259" t="s">
        <v>929</v>
      </c>
      <c r="J3259" t="s">
        <v>929</v>
      </c>
      <c r="K3259" t="s">
        <v>929</v>
      </c>
      <c r="L3259" t="s">
        <v>929</v>
      </c>
      <c r="M3259" t="s">
        <v>929</v>
      </c>
      <c r="N3259" t="s">
        <v>929</v>
      </c>
    </row>
    <row r="3260" spans="1:14">
      <c r="A3260">
        <v>804853</v>
      </c>
      <c r="B3260" t="s">
        <v>96</v>
      </c>
      <c r="C3260" t="s">
        <v>929</v>
      </c>
      <c r="D3260" t="s">
        <v>930</v>
      </c>
      <c r="E3260" t="s">
        <v>929</v>
      </c>
      <c r="F3260" t="s">
        <v>928</v>
      </c>
      <c r="G3260" t="s">
        <v>928</v>
      </c>
      <c r="H3260" t="s">
        <v>928</v>
      </c>
      <c r="I3260" t="s">
        <v>929</v>
      </c>
      <c r="J3260" t="s">
        <v>929</v>
      </c>
      <c r="K3260" t="s">
        <v>929</v>
      </c>
      <c r="L3260" t="s">
        <v>929</v>
      </c>
      <c r="M3260" t="s">
        <v>928</v>
      </c>
      <c r="N3260" t="s">
        <v>928</v>
      </c>
    </row>
    <row r="3261" spans="1:14">
      <c r="A3261">
        <v>804854</v>
      </c>
      <c r="B3261" t="s">
        <v>96</v>
      </c>
      <c r="C3261" t="s">
        <v>930</v>
      </c>
      <c r="D3261" t="s">
        <v>930</v>
      </c>
      <c r="E3261" t="s">
        <v>929</v>
      </c>
      <c r="F3261" t="s">
        <v>929</v>
      </c>
      <c r="G3261" t="s">
        <v>929</v>
      </c>
      <c r="H3261" t="s">
        <v>929</v>
      </c>
      <c r="I3261" t="s">
        <v>929</v>
      </c>
      <c r="J3261" t="s">
        <v>929</v>
      </c>
      <c r="K3261" t="s">
        <v>929</v>
      </c>
      <c r="L3261" t="s">
        <v>929</v>
      </c>
      <c r="M3261" t="s">
        <v>929</v>
      </c>
      <c r="N3261" t="s">
        <v>929</v>
      </c>
    </row>
    <row r="3262" spans="1:14">
      <c r="A3262">
        <v>804855</v>
      </c>
      <c r="B3262" t="s">
        <v>96</v>
      </c>
      <c r="C3262" t="s">
        <v>930</v>
      </c>
      <c r="D3262" t="s">
        <v>928</v>
      </c>
      <c r="E3262" t="s">
        <v>929</v>
      </c>
      <c r="F3262" t="s">
        <v>928</v>
      </c>
      <c r="G3262" t="s">
        <v>928</v>
      </c>
      <c r="H3262" t="s">
        <v>928</v>
      </c>
      <c r="I3262" t="s">
        <v>929</v>
      </c>
      <c r="J3262" t="s">
        <v>929</v>
      </c>
      <c r="K3262" t="s">
        <v>929</v>
      </c>
      <c r="L3262" t="s">
        <v>928</v>
      </c>
      <c r="M3262" t="s">
        <v>928</v>
      </c>
      <c r="N3262" t="s">
        <v>929</v>
      </c>
    </row>
    <row r="3263" spans="1:14">
      <c r="A3263">
        <v>804856</v>
      </c>
      <c r="B3263" t="s">
        <v>96</v>
      </c>
      <c r="C3263" t="s">
        <v>928</v>
      </c>
      <c r="D3263" t="s">
        <v>929</v>
      </c>
      <c r="E3263" t="s">
        <v>928</v>
      </c>
      <c r="F3263" t="s">
        <v>928</v>
      </c>
      <c r="G3263" t="s">
        <v>930</v>
      </c>
      <c r="H3263" t="s">
        <v>928</v>
      </c>
      <c r="I3263" t="s">
        <v>929</v>
      </c>
      <c r="J3263" t="s">
        <v>929</v>
      </c>
      <c r="K3263" t="s">
        <v>929</v>
      </c>
      <c r="L3263" t="s">
        <v>929</v>
      </c>
      <c r="M3263" t="s">
        <v>929</v>
      </c>
      <c r="N3263" t="s">
        <v>929</v>
      </c>
    </row>
    <row r="3264" spans="1:14">
      <c r="A3264">
        <v>804857</v>
      </c>
      <c r="B3264" t="s">
        <v>96</v>
      </c>
      <c r="C3264" t="s">
        <v>930</v>
      </c>
      <c r="D3264" t="s">
        <v>930</v>
      </c>
      <c r="E3264" t="s">
        <v>930</v>
      </c>
      <c r="F3264" t="s">
        <v>930</v>
      </c>
      <c r="G3264" t="s">
        <v>930</v>
      </c>
      <c r="H3264" t="s">
        <v>928</v>
      </c>
      <c r="I3264" t="s">
        <v>928</v>
      </c>
      <c r="J3264" t="s">
        <v>928</v>
      </c>
      <c r="K3264" t="s">
        <v>928</v>
      </c>
      <c r="L3264" t="s">
        <v>928</v>
      </c>
      <c r="M3264" t="s">
        <v>928</v>
      </c>
      <c r="N3264" t="s">
        <v>928</v>
      </c>
    </row>
    <row r="3265" spans="1:14">
      <c r="A3265">
        <v>804858</v>
      </c>
      <c r="B3265" t="s">
        <v>96</v>
      </c>
      <c r="C3265" t="s">
        <v>930</v>
      </c>
      <c r="D3265" t="s">
        <v>928</v>
      </c>
      <c r="E3265" t="s">
        <v>930</v>
      </c>
      <c r="F3265" t="s">
        <v>928</v>
      </c>
      <c r="G3265" t="s">
        <v>928</v>
      </c>
      <c r="H3265" t="s">
        <v>928</v>
      </c>
      <c r="I3265" t="s">
        <v>928</v>
      </c>
      <c r="J3265" t="s">
        <v>928</v>
      </c>
      <c r="K3265" t="s">
        <v>928</v>
      </c>
      <c r="L3265" t="s">
        <v>928</v>
      </c>
      <c r="M3265" t="s">
        <v>928</v>
      </c>
      <c r="N3265" t="s">
        <v>928</v>
      </c>
    </row>
    <row r="3266" spans="1:14">
      <c r="A3266">
        <v>804859</v>
      </c>
      <c r="B3266" t="s">
        <v>96</v>
      </c>
      <c r="C3266" t="s">
        <v>928</v>
      </c>
      <c r="D3266" t="s">
        <v>928</v>
      </c>
      <c r="E3266" t="s">
        <v>930</v>
      </c>
      <c r="F3266" t="s">
        <v>928</v>
      </c>
      <c r="G3266" t="s">
        <v>928</v>
      </c>
      <c r="H3266" t="s">
        <v>928</v>
      </c>
      <c r="I3266" t="s">
        <v>928</v>
      </c>
      <c r="J3266" t="s">
        <v>928</v>
      </c>
      <c r="K3266" t="s">
        <v>930</v>
      </c>
      <c r="L3266" t="s">
        <v>928</v>
      </c>
      <c r="M3266" t="s">
        <v>928</v>
      </c>
      <c r="N3266" t="s">
        <v>928</v>
      </c>
    </row>
    <row r="3267" spans="1:14">
      <c r="A3267">
        <v>804860</v>
      </c>
      <c r="B3267" t="s">
        <v>96</v>
      </c>
      <c r="C3267" t="s">
        <v>928</v>
      </c>
      <c r="D3267" t="s">
        <v>928</v>
      </c>
      <c r="E3267" t="s">
        <v>930</v>
      </c>
      <c r="F3267" t="s">
        <v>930</v>
      </c>
      <c r="G3267" t="s">
        <v>930</v>
      </c>
      <c r="H3267" t="s">
        <v>929</v>
      </c>
      <c r="I3267" t="s">
        <v>929</v>
      </c>
      <c r="J3267" t="s">
        <v>929</v>
      </c>
      <c r="K3267" t="s">
        <v>929</v>
      </c>
      <c r="L3267" t="s">
        <v>929</v>
      </c>
      <c r="M3267" t="s">
        <v>929</v>
      </c>
      <c r="N3267" t="s">
        <v>929</v>
      </c>
    </row>
    <row r="3268" spans="1:14">
      <c r="A3268">
        <v>804863</v>
      </c>
      <c r="B3268" t="s">
        <v>96</v>
      </c>
      <c r="C3268" t="s">
        <v>929</v>
      </c>
      <c r="D3268" t="s">
        <v>930</v>
      </c>
      <c r="E3268" t="s">
        <v>930</v>
      </c>
      <c r="F3268" t="s">
        <v>928</v>
      </c>
      <c r="G3268" t="s">
        <v>930</v>
      </c>
      <c r="H3268" t="s">
        <v>930</v>
      </c>
      <c r="I3268" t="s">
        <v>930</v>
      </c>
      <c r="J3268" t="s">
        <v>930</v>
      </c>
      <c r="K3268" t="s">
        <v>929</v>
      </c>
      <c r="L3268" t="s">
        <v>930</v>
      </c>
      <c r="M3268" t="s">
        <v>928</v>
      </c>
      <c r="N3268" t="s">
        <v>930</v>
      </c>
    </row>
    <row r="3269" spans="1:14">
      <c r="A3269">
        <v>804864</v>
      </c>
      <c r="B3269" t="s">
        <v>96</v>
      </c>
      <c r="C3269" t="s">
        <v>930</v>
      </c>
      <c r="D3269" t="s">
        <v>930</v>
      </c>
      <c r="E3269" t="s">
        <v>930</v>
      </c>
      <c r="F3269" t="s">
        <v>930</v>
      </c>
      <c r="G3269" t="s">
        <v>930</v>
      </c>
      <c r="H3269" t="s">
        <v>930</v>
      </c>
      <c r="I3269" t="s">
        <v>929</v>
      </c>
      <c r="J3269" t="s">
        <v>928</v>
      </c>
      <c r="K3269" t="s">
        <v>929</v>
      </c>
      <c r="L3269" t="s">
        <v>929</v>
      </c>
      <c r="M3269" t="s">
        <v>928</v>
      </c>
      <c r="N3269" t="s">
        <v>928</v>
      </c>
    </row>
    <row r="3270" spans="1:14">
      <c r="A3270">
        <v>804867</v>
      </c>
      <c r="B3270" t="s">
        <v>96</v>
      </c>
      <c r="C3270" t="s">
        <v>930</v>
      </c>
      <c r="D3270" t="s">
        <v>930</v>
      </c>
      <c r="E3270" t="s">
        <v>929</v>
      </c>
      <c r="F3270" t="s">
        <v>929</v>
      </c>
      <c r="G3270" t="s">
        <v>929</v>
      </c>
      <c r="H3270" t="s">
        <v>929</v>
      </c>
      <c r="I3270" t="s">
        <v>928</v>
      </c>
      <c r="J3270" t="s">
        <v>929</v>
      </c>
      <c r="K3270" t="s">
        <v>929</v>
      </c>
      <c r="L3270" t="s">
        <v>929</v>
      </c>
      <c r="M3270" t="s">
        <v>928</v>
      </c>
      <c r="N3270" t="s">
        <v>929</v>
      </c>
    </row>
    <row r="3271" spans="1:14">
      <c r="A3271">
        <v>804871</v>
      </c>
      <c r="B3271" t="s">
        <v>96</v>
      </c>
      <c r="C3271" t="s">
        <v>929</v>
      </c>
      <c r="D3271" t="s">
        <v>929</v>
      </c>
      <c r="E3271" t="s">
        <v>929</v>
      </c>
      <c r="F3271" t="s">
        <v>929</v>
      </c>
      <c r="G3271" t="s">
        <v>928</v>
      </c>
      <c r="H3271" t="s">
        <v>928</v>
      </c>
      <c r="I3271" t="s">
        <v>928</v>
      </c>
      <c r="J3271" t="s">
        <v>929</v>
      </c>
      <c r="K3271" t="s">
        <v>930</v>
      </c>
      <c r="L3271" t="s">
        <v>929</v>
      </c>
      <c r="M3271" t="s">
        <v>930</v>
      </c>
      <c r="N3271" t="s">
        <v>930</v>
      </c>
    </row>
    <row r="3272" spans="1:14">
      <c r="A3272">
        <v>804872</v>
      </c>
      <c r="B3272" t="s">
        <v>96</v>
      </c>
      <c r="C3272" t="s">
        <v>929</v>
      </c>
      <c r="D3272" t="s">
        <v>928</v>
      </c>
      <c r="E3272" t="s">
        <v>930</v>
      </c>
      <c r="F3272" t="s">
        <v>929</v>
      </c>
      <c r="G3272" t="s">
        <v>929</v>
      </c>
      <c r="H3272" t="s">
        <v>929</v>
      </c>
      <c r="I3272" t="s">
        <v>929</v>
      </c>
      <c r="J3272" t="s">
        <v>930</v>
      </c>
      <c r="K3272" t="s">
        <v>928</v>
      </c>
      <c r="L3272" t="s">
        <v>928</v>
      </c>
      <c r="M3272" t="s">
        <v>928</v>
      </c>
      <c r="N3272" t="s">
        <v>929</v>
      </c>
    </row>
    <row r="3273" spans="1:14">
      <c r="A3273">
        <v>804874</v>
      </c>
      <c r="B3273" t="s">
        <v>96</v>
      </c>
      <c r="C3273" t="s">
        <v>928</v>
      </c>
      <c r="D3273" t="s">
        <v>928</v>
      </c>
      <c r="E3273" t="s">
        <v>930</v>
      </c>
      <c r="F3273" t="s">
        <v>930</v>
      </c>
      <c r="G3273" t="s">
        <v>929</v>
      </c>
      <c r="H3273" t="s">
        <v>930</v>
      </c>
      <c r="I3273" t="s">
        <v>929</v>
      </c>
      <c r="J3273" t="s">
        <v>929</v>
      </c>
      <c r="K3273" t="s">
        <v>929</v>
      </c>
      <c r="L3273" t="s">
        <v>929</v>
      </c>
      <c r="M3273" t="s">
        <v>929</v>
      </c>
      <c r="N3273" t="s">
        <v>929</v>
      </c>
    </row>
    <row r="3274" spans="1:14">
      <c r="A3274">
        <v>804875</v>
      </c>
      <c r="B3274" t="s">
        <v>96</v>
      </c>
      <c r="C3274" t="s">
        <v>929</v>
      </c>
      <c r="D3274" t="s">
        <v>929</v>
      </c>
      <c r="E3274" t="s">
        <v>929</v>
      </c>
      <c r="F3274" t="s">
        <v>929</v>
      </c>
      <c r="G3274" t="s">
        <v>929</v>
      </c>
      <c r="H3274" t="s">
        <v>928</v>
      </c>
      <c r="I3274" t="s">
        <v>928</v>
      </c>
      <c r="J3274" t="s">
        <v>928</v>
      </c>
      <c r="K3274" t="s">
        <v>928</v>
      </c>
      <c r="L3274" t="s">
        <v>928</v>
      </c>
      <c r="M3274" t="s">
        <v>929</v>
      </c>
      <c r="N3274" t="s">
        <v>929</v>
      </c>
    </row>
    <row r="3275" spans="1:14">
      <c r="A3275">
        <v>804878</v>
      </c>
      <c r="B3275" t="s">
        <v>96</v>
      </c>
      <c r="C3275" t="s">
        <v>929</v>
      </c>
      <c r="D3275" t="s">
        <v>929</v>
      </c>
      <c r="E3275" t="s">
        <v>929</v>
      </c>
      <c r="F3275" t="s">
        <v>929</v>
      </c>
      <c r="G3275" t="s">
        <v>929</v>
      </c>
      <c r="H3275" t="s">
        <v>929</v>
      </c>
      <c r="I3275" t="s">
        <v>929</v>
      </c>
      <c r="J3275" t="s">
        <v>929</v>
      </c>
      <c r="K3275" t="s">
        <v>929</v>
      </c>
      <c r="L3275" t="s">
        <v>929</v>
      </c>
      <c r="M3275" t="s">
        <v>929</v>
      </c>
      <c r="N3275" t="s">
        <v>929</v>
      </c>
    </row>
    <row r="3276" spans="1:14">
      <c r="A3276">
        <v>804880</v>
      </c>
      <c r="B3276" t="s">
        <v>96</v>
      </c>
      <c r="C3276" t="s">
        <v>930</v>
      </c>
      <c r="D3276" t="s">
        <v>930</v>
      </c>
      <c r="E3276" t="s">
        <v>930</v>
      </c>
      <c r="F3276" t="s">
        <v>929</v>
      </c>
      <c r="G3276" t="s">
        <v>930</v>
      </c>
      <c r="H3276" t="s">
        <v>930</v>
      </c>
      <c r="I3276" t="s">
        <v>928</v>
      </c>
      <c r="J3276" t="s">
        <v>929</v>
      </c>
      <c r="K3276" t="s">
        <v>928</v>
      </c>
      <c r="L3276" t="s">
        <v>930</v>
      </c>
      <c r="M3276" t="s">
        <v>929</v>
      </c>
      <c r="N3276" t="s">
        <v>930</v>
      </c>
    </row>
    <row r="3277" spans="1:14">
      <c r="A3277">
        <v>804882</v>
      </c>
      <c r="B3277" t="s">
        <v>96</v>
      </c>
      <c r="C3277" t="s">
        <v>930</v>
      </c>
      <c r="D3277" t="s">
        <v>929</v>
      </c>
      <c r="E3277" t="s">
        <v>929</v>
      </c>
      <c r="F3277" t="s">
        <v>930</v>
      </c>
      <c r="G3277" t="s">
        <v>929</v>
      </c>
      <c r="H3277" t="s">
        <v>929</v>
      </c>
      <c r="I3277" t="s">
        <v>929</v>
      </c>
      <c r="J3277" t="s">
        <v>929</v>
      </c>
      <c r="K3277" t="s">
        <v>929</v>
      </c>
      <c r="L3277" t="s">
        <v>929</v>
      </c>
      <c r="M3277" t="s">
        <v>929</v>
      </c>
      <c r="N3277" t="s">
        <v>929</v>
      </c>
    </row>
    <row r="3278" spans="1:14">
      <c r="A3278">
        <v>804884</v>
      </c>
      <c r="B3278" t="s">
        <v>96</v>
      </c>
      <c r="C3278" t="s">
        <v>928</v>
      </c>
      <c r="D3278" t="s">
        <v>928</v>
      </c>
      <c r="E3278" t="s">
        <v>929</v>
      </c>
      <c r="F3278" t="s">
        <v>928</v>
      </c>
      <c r="G3278" t="s">
        <v>930</v>
      </c>
      <c r="H3278" t="s">
        <v>930</v>
      </c>
      <c r="I3278" t="s">
        <v>929</v>
      </c>
      <c r="J3278" t="s">
        <v>930</v>
      </c>
      <c r="K3278" t="s">
        <v>929</v>
      </c>
      <c r="L3278" t="s">
        <v>929</v>
      </c>
      <c r="M3278" t="s">
        <v>930</v>
      </c>
      <c r="N3278" t="s">
        <v>929</v>
      </c>
    </row>
    <row r="3279" spans="1:14">
      <c r="A3279">
        <v>804885</v>
      </c>
      <c r="B3279" t="s">
        <v>96</v>
      </c>
      <c r="C3279" t="s">
        <v>930</v>
      </c>
      <c r="D3279" t="s">
        <v>929</v>
      </c>
      <c r="E3279" t="s">
        <v>929</v>
      </c>
      <c r="F3279" t="s">
        <v>929</v>
      </c>
      <c r="G3279" t="s">
        <v>930</v>
      </c>
      <c r="H3279" t="s">
        <v>930</v>
      </c>
      <c r="I3279" t="s">
        <v>929</v>
      </c>
      <c r="J3279" t="s">
        <v>929</v>
      </c>
      <c r="K3279" t="s">
        <v>929</v>
      </c>
      <c r="L3279" t="s">
        <v>929</v>
      </c>
      <c r="M3279" t="s">
        <v>929</v>
      </c>
      <c r="N3279" t="s">
        <v>929</v>
      </c>
    </row>
    <row r="3280" spans="1:14">
      <c r="A3280">
        <v>804887</v>
      </c>
      <c r="B3280" t="s">
        <v>96</v>
      </c>
      <c r="C3280" t="s">
        <v>930</v>
      </c>
      <c r="D3280" t="s">
        <v>929</v>
      </c>
      <c r="E3280" t="s">
        <v>929</v>
      </c>
      <c r="F3280" t="s">
        <v>929</v>
      </c>
      <c r="G3280" t="s">
        <v>930</v>
      </c>
      <c r="H3280" t="s">
        <v>929</v>
      </c>
      <c r="I3280" t="s">
        <v>929</v>
      </c>
      <c r="J3280" t="s">
        <v>929</v>
      </c>
      <c r="K3280" t="s">
        <v>929</v>
      </c>
      <c r="L3280" t="s">
        <v>929</v>
      </c>
      <c r="M3280" t="s">
        <v>929</v>
      </c>
      <c r="N3280" t="s">
        <v>929</v>
      </c>
    </row>
    <row r="3281" spans="1:14">
      <c r="A3281">
        <v>804889</v>
      </c>
      <c r="B3281" t="s">
        <v>96</v>
      </c>
      <c r="C3281" t="s">
        <v>930</v>
      </c>
      <c r="D3281" t="s">
        <v>930</v>
      </c>
      <c r="E3281" t="s">
        <v>930</v>
      </c>
      <c r="F3281" t="s">
        <v>930</v>
      </c>
      <c r="G3281" t="s">
        <v>930</v>
      </c>
      <c r="H3281" t="s">
        <v>930</v>
      </c>
      <c r="I3281" t="s">
        <v>929</v>
      </c>
      <c r="J3281" t="s">
        <v>929</v>
      </c>
      <c r="K3281" t="s">
        <v>929</v>
      </c>
      <c r="L3281" t="s">
        <v>929</v>
      </c>
      <c r="M3281" t="s">
        <v>929</v>
      </c>
      <c r="N3281" t="s">
        <v>929</v>
      </c>
    </row>
    <row r="3282" spans="1:14">
      <c r="A3282">
        <v>804890</v>
      </c>
      <c r="B3282" t="s">
        <v>96</v>
      </c>
      <c r="C3282" t="s">
        <v>930</v>
      </c>
      <c r="D3282" t="s">
        <v>930</v>
      </c>
      <c r="E3282" t="s">
        <v>929</v>
      </c>
      <c r="F3282" t="s">
        <v>929</v>
      </c>
      <c r="G3282" t="s">
        <v>929</v>
      </c>
      <c r="H3282" t="s">
        <v>929</v>
      </c>
      <c r="I3282" t="s">
        <v>929</v>
      </c>
      <c r="J3282" t="s">
        <v>929</v>
      </c>
      <c r="K3282" t="s">
        <v>929</v>
      </c>
      <c r="L3282" t="s">
        <v>929</v>
      </c>
      <c r="M3282" t="s">
        <v>929</v>
      </c>
      <c r="N3282" t="s">
        <v>929</v>
      </c>
    </row>
    <row r="3283" spans="1:14">
      <c r="A3283">
        <v>804891</v>
      </c>
      <c r="B3283" t="s">
        <v>96</v>
      </c>
      <c r="C3283" t="s">
        <v>930</v>
      </c>
      <c r="D3283" t="s">
        <v>929</v>
      </c>
      <c r="E3283" t="s">
        <v>929</v>
      </c>
      <c r="F3283" t="s">
        <v>930</v>
      </c>
      <c r="G3283" t="s">
        <v>930</v>
      </c>
      <c r="H3283" t="s">
        <v>929</v>
      </c>
      <c r="I3283" t="s">
        <v>929</v>
      </c>
      <c r="J3283" t="s">
        <v>929</v>
      </c>
      <c r="K3283" t="s">
        <v>929</v>
      </c>
      <c r="L3283" t="s">
        <v>929</v>
      </c>
      <c r="M3283" t="s">
        <v>929</v>
      </c>
      <c r="N3283" t="s">
        <v>929</v>
      </c>
    </row>
    <row r="3284" spans="1:14">
      <c r="A3284">
        <v>804893</v>
      </c>
      <c r="B3284" t="s">
        <v>96</v>
      </c>
      <c r="C3284" t="s">
        <v>930</v>
      </c>
      <c r="D3284" t="s">
        <v>929</v>
      </c>
      <c r="E3284" t="s">
        <v>929</v>
      </c>
      <c r="F3284" t="s">
        <v>930</v>
      </c>
      <c r="G3284" t="s">
        <v>930</v>
      </c>
      <c r="H3284" t="s">
        <v>929</v>
      </c>
      <c r="I3284" t="s">
        <v>929</v>
      </c>
      <c r="J3284" t="s">
        <v>929</v>
      </c>
      <c r="K3284" t="s">
        <v>929</v>
      </c>
      <c r="L3284" t="s">
        <v>929</v>
      </c>
      <c r="M3284" t="s">
        <v>929</v>
      </c>
      <c r="N3284" t="s">
        <v>929</v>
      </c>
    </row>
    <row r="3285" spans="1:14">
      <c r="A3285">
        <v>804896</v>
      </c>
      <c r="B3285" t="s">
        <v>96</v>
      </c>
      <c r="C3285" t="s">
        <v>930</v>
      </c>
      <c r="D3285" t="s">
        <v>930</v>
      </c>
      <c r="E3285" t="s">
        <v>930</v>
      </c>
      <c r="F3285" t="s">
        <v>929</v>
      </c>
      <c r="G3285" t="s">
        <v>929</v>
      </c>
      <c r="H3285" t="s">
        <v>929</v>
      </c>
      <c r="I3285" t="s">
        <v>929</v>
      </c>
      <c r="J3285" t="s">
        <v>929</v>
      </c>
      <c r="K3285" t="s">
        <v>929</v>
      </c>
      <c r="L3285" t="s">
        <v>929</v>
      </c>
      <c r="M3285" t="s">
        <v>929</v>
      </c>
      <c r="N3285" t="s">
        <v>929</v>
      </c>
    </row>
    <row r="3286" spans="1:14">
      <c r="A3286">
        <v>804898</v>
      </c>
      <c r="B3286" t="s">
        <v>96</v>
      </c>
      <c r="C3286" t="s">
        <v>930</v>
      </c>
      <c r="D3286" t="s">
        <v>929</v>
      </c>
      <c r="E3286" t="s">
        <v>929</v>
      </c>
      <c r="F3286" t="s">
        <v>929</v>
      </c>
      <c r="G3286" t="s">
        <v>929</v>
      </c>
      <c r="H3286" t="s">
        <v>930</v>
      </c>
      <c r="I3286" t="s">
        <v>929</v>
      </c>
      <c r="J3286" t="s">
        <v>929</v>
      </c>
      <c r="K3286" t="s">
        <v>929</v>
      </c>
      <c r="L3286" t="s">
        <v>929</v>
      </c>
      <c r="M3286" t="s">
        <v>929</v>
      </c>
      <c r="N3286" t="s">
        <v>929</v>
      </c>
    </row>
    <row r="3287" spans="1:14">
      <c r="A3287">
        <v>804899</v>
      </c>
      <c r="B3287" t="s">
        <v>96</v>
      </c>
      <c r="C3287" t="s">
        <v>930</v>
      </c>
      <c r="D3287" t="s">
        <v>930</v>
      </c>
      <c r="E3287" t="s">
        <v>929</v>
      </c>
      <c r="F3287" t="s">
        <v>929</v>
      </c>
      <c r="G3287" t="s">
        <v>930</v>
      </c>
      <c r="H3287" t="s">
        <v>930</v>
      </c>
      <c r="I3287" t="s">
        <v>929</v>
      </c>
      <c r="J3287" t="s">
        <v>929</v>
      </c>
      <c r="K3287" t="s">
        <v>929</v>
      </c>
      <c r="L3287" t="s">
        <v>929</v>
      </c>
      <c r="M3287" t="s">
        <v>929</v>
      </c>
      <c r="N3287" t="s">
        <v>929</v>
      </c>
    </row>
    <row r="3288" spans="1:14">
      <c r="A3288">
        <v>804901</v>
      </c>
      <c r="B3288" t="s">
        <v>96</v>
      </c>
      <c r="C3288" t="s">
        <v>930</v>
      </c>
      <c r="D3288" t="s">
        <v>930</v>
      </c>
      <c r="E3288" t="s">
        <v>929</v>
      </c>
      <c r="F3288" t="s">
        <v>930</v>
      </c>
      <c r="G3288" t="s">
        <v>930</v>
      </c>
      <c r="H3288" t="s">
        <v>930</v>
      </c>
      <c r="I3288" t="s">
        <v>929</v>
      </c>
      <c r="J3288" t="s">
        <v>929</v>
      </c>
      <c r="K3288" t="s">
        <v>929</v>
      </c>
      <c r="L3288" t="s">
        <v>929</v>
      </c>
      <c r="M3288" t="s">
        <v>929</v>
      </c>
      <c r="N3288" t="s">
        <v>929</v>
      </c>
    </row>
    <row r="3289" spans="1:14">
      <c r="A3289">
        <v>804902</v>
      </c>
      <c r="B3289" t="s">
        <v>96</v>
      </c>
      <c r="C3289" t="s">
        <v>929</v>
      </c>
      <c r="D3289" t="s">
        <v>930</v>
      </c>
      <c r="E3289" t="s">
        <v>930</v>
      </c>
      <c r="F3289" t="s">
        <v>930</v>
      </c>
      <c r="G3289" t="s">
        <v>930</v>
      </c>
      <c r="H3289" t="s">
        <v>928</v>
      </c>
      <c r="I3289" t="s">
        <v>929</v>
      </c>
      <c r="J3289" t="s">
        <v>929</v>
      </c>
      <c r="K3289" t="s">
        <v>929</v>
      </c>
      <c r="L3289" t="s">
        <v>929</v>
      </c>
      <c r="M3289" t="s">
        <v>928</v>
      </c>
      <c r="N3289" t="s">
        <v>930</v>
      </c>
    </row>
    <row r="3290" spans="1:14">
      <c r="A3290">
        <v>804904</v>
      </c>
      <c r="B3290" t="s">
        <v>96</v>
      </c>
      <c r="C3290" t="s">
        <v>929</v>
      </c>
      <c r="D3290" t="s">
        <v>929</v>
      </c>
      <c r="E3290" t="s">
        <v>929</v>
      </c>
      <c r="F3290" t="s">
        <v>930</v>
      </c>
      <c r="G3290" t="s">
        <v>930</v>
      </c>
      <c r="H3290" t="s">
        <v>930</v>
      </c>
      <c r="I3290" t="s">
        <v>929</v>
      </c>
      <c r="J3290" t="s">
        <v>929</v>
      </c>
      <c r="K3290" t="s">
        <v>929</v>
      </c>
      <c r="L3290" t="s">
        <v>929</v>
      </c>
      <c r="M3290" t="s">
        <v>929</v>
      </c>
      <c r="N3290" t="s">
        <v>929</v>
      </c>
    </row>
    <row r="3291" spans="1:14">
      <c r="A3291">
        <v>804905</v>
      </c>
      <c r="B3291" t="s">
        <v>96</v>
      </c>
      <c r="C3291" t="s">
        <v>928</v>
      </c>
      <c r="D3291" t="s">
        <v>930</v>
      </c>
      <c r="E3291" t="s">
        <v>930</v>
      </c>
      <c r="F3291" t="s">
        <v>929</v>
      </c>
      <c r="G3291" t="s">
        <v>928</v>
      </c>
      <c r="H3291" t="s">
        <v>928</v>
      </c>
      <c r="I3291" t="s">
        <v>929</v>
      </c>
      <c r="J3291" t="s">
        <v>929</v>
      </c>
      <c r="K3291" t="s">
        <v>929</v>
      </c>
      <c r="L3291" t="s">
        <v>929</v>
      </c>
      <c r="M3291" t="s">
        <v>929</v>
      </c>
      <c r="N3291" t="s">
        <v>929</v>
      </c>
    </row>
    <row r="3292" spans="1:14">
      <c r="A3292">
        <v>804907</v>
      </c>
      <c r="B3292" t="s">
        <v>96</v>
      </c>
      <c r="C3292" t="s">
        <v>930</v>
      </c>
      <c r="D3292" t="s">
        <v>930</v>
      </c>
      <c r="E3292" t="s">
        <v>929</v>
      </c>
      <c r="F3292" t="s">
        <v>929</v>
      </c>
      <c r="G3292" t="s">
        <v>929</v>
      </c>
      <c r="H3292" t="s">
        <v>929</v>
      </c>
      <c r="I3292" t="s">
        <v>929</v>
      </c>
      <c r="J3292" t="s">
        <v>929</v>
      </c>
      <c r="K3292" t="s">
        <v>929</v>
      </c>
      <c r="L3292" t="s">
        <v>929</v>
      </c>
      <c r="M3292" t="s">
        <v>929</v>
      </c>
      <c r="N3292" t="s">
        <v>929</v>
      </c>
    </row>
    <row r="3293" spans="1:14">
      <c r="A3293">
        <v>804908</v>
      </c>
      <c r="B3293" t="s">
        <v>96</v>
      </c>
      <c r="C3293" t="s">
        <v>930</v>
      </c>
      <c r="D3293" t="s">
        <v>930</v>
      </c>
      <c r="E3293" t="s">
        <v>928</v>
      </c>
      <c r="F3293" t="s">
        <v>930</v>
      </c>
      <c r="G3293" t="s">
        <v>930</v>
      </c>
      <c r="H3293" t="s">
        <v>930</v>
      </c>
      <c r="I3293" t="s">
        <v>930</v>
      </c>
      <c r="J3293" t="s">
        <v>930</v>
      </c>
      <c r="K3293" t="s">
        <v>930</v>
      </c>
      <c r="L3293" t="s">
        <v>930</v>
      </c>
      <c r="M3293" t="s">
        <v>928</v>
      </c>
      <c r="N3293" t="s">
        <v>930</v>
      </c>
    </row>
    <row r="3294" spans="1:14">
      <c r="A3294">
        <v>804911</v>
      </c>
      <c r="B3294" t="s">
        <v>96</v>
      </c>
      <c r="C3294" t="s">
        <v>930</v>
      </c>
      <c r="D3294" t="s">
        <v>928</v>
      </c>
      <c r="E3294" t="s">
        <v>929</v>
      </c>
      <c r="F3294" t="s">
        <v>930</v>
      </c>
      <c r="G3294" t="s">
        <v>928</v>
      </c>
      <c r="H3294" t="s">
        <v>928</v>
      </c>
      <c r="I3294" t="s">
        <v>929</v>
      </c>
      <c r="J3294" t="s">
        <v>929</v>
      </c>
      <c r="K3294" t="s">
        <v>929</v>
      </c>
      <c r="L3294" t="s">
        <v>930</v>
      </c>
      <c r="M3294" t="s">
        <v>928</v>
      </c>
      <c r="N3294" t="s">
        <v>929</v>
      </c>
    </row>
    <row r="3295" spans="1:14">
      <c r="A3295">
        <v>804913</v>
      </c>
      <c r="B3295" t="s">
        <v>96</v>
      </c>
      <c r="C3295" t="s">
        <v>928</v>
      </c>
      <c r="D3295" t="s">
        <v>928</v>
      </c>
      <c r="E3295" t="s">
        <v>928</v>
      </c>
      <c r="F3295" t="s">
        <v>929</v>
      </c>
      <c r="G3295" t="s">
        <v>929</v>
      </c>
      <c r="H3295" t="s">
        <v>929</v>
      </c>
      <c r="I3295" t="s">
        <v>929</v>
      </c>
      <c r="J3295" t="s">
        <v>929</v>
      </c>
      <c r="K3295" t="s">
        <v>929</v>
      </c>
      <c r="L3295" t="s">
        <v>929</v>
      </c>
      <c r="M3295" t="s">
        <v>929</v>
      </c>
      <c r="N3295" t="s">
        <v>929</v>
      </c>
    </row>
    <row r="3296" spans="1:14">
      <c r="A3296">
        <v>804914</v>
      </c>
      <c r="B3296" t="s">
        <v>96</v>
      </c>
      <c r="C3296" t="s">
        <v>930</v>
      </c>
      <c r="D3296" t="s">
        <v>929</v>
      </c>
      <c r="E3296" t="s">
        <v>930</v>
      </c>
      <c r="F3296" t="s">
        <v>929</v>
      </c>
      <c r="G3296" t="s">
        <v>929</v>
      </c>
      <c r="H3296" t="s">
        <v>929</v>
      </c>
      <c r="I3296" t="s">
        <v>929</v>
      </c>
      <c r="J3296" t="s">
        <v>929</v>
      </c>
      <c r="K3296" t="s">
        <v>929</v>
      </c>
      <c r="L3296" t="s">
        <v>929</v>
      </c>
      <c r="M3296" t="s">
        <v>929</v>
      </c>
      <c r="N3296" t="s">
        <v>929</v>
      </c>
    </row>
    <row r="3297" spans="1:14">
      <c r="A3297">
        <v>804915</v>
      </c>
      <c r="B3297" t="s">
        <v>96</v>
      </c>
      <c r="C3297" t="s">
        <v>930</v>
      </c>
      <c r="D3297" t="s">
        <v>930</v>
      </c>
      <c r="E3297" t="s">
        <v>930</v>
      </c>
      <c r="F3297" t="s">
        <v>929</v>
      </c>
      <c r="G3297" t="s">
        <v>929</v>
      </c>
      <c r="H3297" t="s">
        <v>929</v>
      </c>
      <c r="I3297" t="s">
        <v>929</v>
      </c>
      <c r="J3297" t="s">
        <v>929</v>
      </c>
      <c r="K3297" t="s">
        <v>929</v>
      </c>
      <c r="L3297" t="s">
        <v>929</v>
      </c>
      <c r="M3297" t="s">
        <v>929</v>
      </c>
      <c r="N3297" t="s">
        <v>929</v>
      </c>
    </row>
    <row r="3298" spans="1:14">
      <c r="A3298">
        <v>804916</v>
      </c>
      <c r="B3298" t="s">
        <v>96</v>
      </c>
      <c r="C3298" t="s">
        <v>930</v>
      </c>
      <c r="D3298" t="s">
        <v>929</v>
      </c>
      <c r="E3298" t="s">
        <v>929</v>
      </c>
      <c r="F3298" t="s">
        <v>930</v>
      </c>
      <c r="G3298" t="s">
        <v>930</v>
      </c>
      <c r="H3298" t="s">
        <v>930</v>
      </c>
      <c r="I3298" t="s">
        <v>930</v>
      </c>
      <c r="J3298" t="s">
        <v>929</v>
      </c>
      <c r="K3298" t="s">
        <v>929</v>
      </c>
      <c r="L3298" t="s">
        <v>930</v>
      </c>
      <c r="M3298" t="s">
        <v>929</v>
      </c>
      <c r="N3298" t="s">
        <v>929</v>
      </c>
    </row>
    <row r="3299" spans="1:14">
      <c r="A3299">
        <v>804917</v>
      </c>
      <c r="B3299" t="s">
        <v>96</v>
      </c>
      <c r="C3299" t="s">
        <v>930</v>
      </c>
      <c r="D3299" t="s">
        <v>929</v>
      </c>
      <c r="E3299" t="s">
        <v>929</v>
      </c>
      <c r="F3299" t="s">
        <v>930</v>
      </c>
      <c r="G3299" t="s">
        <v>930</v>
      </c>
      <c r="H3299" t="s">
        <v>930</v>
      </c>
      <c r="I3299" t="s">
        <v>929</v>
      </c>
      <c r="J3299" t="s">
        <v>929</v>
      </c>
      <c r="K3299" t="s">
        <v>929</v>
      </c>
      <c r="L3299" t="s">
        <v>929</v>
      </c>
      <c r="M3299" t="s">
        <v>929</v>
      </c>
      <c r="N3299" t="s">
        <v>929</v>
      </c>
    </row>
    <row r="3300" spans="1:14">
      <c r="A3300">
        <v>804918</v>
      </c>
      <c r="B3300" t="s">
        <v>96</v>
      </c>
      <c r="C3300" t="s">
        <v>930</v>
      </c>
      <c r="D3300" t="s">
        <v>929</v>
      </c>
      <c r="E3300" t="s">
        <v>929</v>
      </c>
      <c r="F3300" t="s">
        <v>930</v>
      </c>
      <c r="G3300" t="s">
        <v>929</v>
      </c>
      <c r="H3300" t="s">
        <v>929</v>
      </c>
      <c r="I3300" t="s">
        <v>929</v>
      </c>
      <c r="J3300" t="s">
        <v>929</v>
      </c>
      <c r="K3300" t="s">
        <v>929</v>
      </c>
      <c r="L3300" t="s">
        <v>929</v>
      </c>
      <c r="M3300" t="s">
        <v>929</v>
      </c>
      <c r="N3300" t="s">
        <v>929</v>
      </c>
    </row>
    <row r="3301" spans="1:14">
      <c r="A3301">
        <v>804919</v>
      </c>
      <c r="B3301" t="s">
        <v>96</v>
      </c>
      <c r="C3301" t="s">
        <v>929</v>
      </c>
      <c r="D3301" t="s">
        <v>928</v>
      </c>
      <c r="E3301" t="s">
        <v>929</v>
      </c>
      <c r="F3301" t="s">
        <v>928</v>
      </c>
      <c r="G3301" t="s">
        <v>928</v>
      </c>
      <c r="H3301" t="s">
        <v>928</v>
      </c>
      <c r="I3301" t="s">
        <v>929</v>
      </c>
      <c r="J3301" t="s">
        <v>928</v>
      </c>
      <c r="K3301" t="s">
        <v>929</v>
      </c>
      <c r="L3301" t="s">
        <v>929</v>
      </c>
      <c r="M3301" t="s">
        <v>928</v>
      </c>
      <c r="N3301" t="s">
        <v>929</v>
      </c>
    </row>
    <row r="3302" spans="1:14">
      <c r="A3302">
        <v>804920</v>
      </c>
      <c r="B3302" t="s">
        <v>96</v>
      </c>
      <c r="C3302" t="s">
        <v>928</v>
      </c>
      <c r="D3302" t="s">
        <v>929</v>
      </c>
      <c r="E3302" t="s">
        <v>929</v>
      </c>
      <c r="F3302" t="s">
        <v>930</v>
      </c>
      <c r="G3302" t="s">
        <v>930</v>
      </c>
      <c r="H3302" t="s">
        <v>930</v>
      </c>
      <c r="I3302" t="s">
        <v>928</v>
      </c>
      <c r="J3302" t="s">
        <v>929</v>
      </c>
      <c r="K3302" t="s">
        <v>930</v>
      </c>
      <c r="L3302" t="s">
        <v>930</v>
      </c>
      <c r="M3302" t="s">
        <v>930</v>
      </c>
      <c r="N3302" t="s">
        <v>930</v>
      </c>
    </row>
    <row r="3303" spans="1:14">
      <c r="A3303">
        <v>804922</v>
      </c>
      <c r="B3303" t="s">
        <v>96</v>
      </c>
      <c r="C3303" t="s">
        <v>930</v>
      </c>
      <c r="D3303" t="s">
        <v>928</v>
      </c>
      <c r="E3303" t="s">
        <v>930</v>
      </c>
      <c r="F3303" t="s">
        <v>928</v>
      </c>
      <c r="G3303" t="s">
        <v>928</v>
      </c>
      <c r="H3303" t="s">
        <v>930</v>
      </c>
      <c r="I3303" t="s">
        <v>928</v>
      </c>
      <c r="J3303" t="s">
        <v>928</v>
      </c>
      <c r="K3303" t="s">
        <v>928</v>
      </c>
      <c r="L3303" t="s">
        <v>928</v>
      </c>
      <c r="M3303" t="s">
        <v>928</v>
      </c>
      <c r="N3303" t="s">
        <v>930</v>
      </c>
    </row>
    <row r="3304" spans="1:14">
      <c r="A3304">
        <v>804924</v>
      </c>
      <c r="B3304" t="s">
        <v>96</v>
      </c>
      <c r="C3304" t="s">
        <v>929</v>
      </c>
      <c r="D3304" t="s">
        <v>930</v>
      </c>
      <c r="E3304" t="s">
        <v>930</v>
      </c>
      <c r="F3304" t="s">
        <v>929</v>
      </c>
      <c r="G3304" t="s">
        <v>929</v>
      </c>
      <c r="H3304" t="s">
        <v>929</v>
      </c>
      <c r="I3304" t="s">
        <v>929</v>
      </c>
      <c r="J3304" t="s">
        <v>929</v>
      </c>
      <c r="K3304" t="s">
        <v>929</v>
      </c>
      <c r="L3304" t="s">
        <v>929</v>
      </c>
      <c r="M3304" t="s">
        <v>929</v>
      </c>
      <c r="N3304" t="s">
        <v>929</v>
      </c>
    </row>
    <row r="3305" spans="1:14">
      <c r="A3305">
        <v>804925</v>
      </c>
      <c r="B3305" t="s">
        <v>96</v>
      </c>
      <c r="C3305" t="s">
        <v>930</v>
      </c>
      <c r="D3305" t="s">
        <v>930</v>
      </c>
      <c r="E3305" t="s">
        <v>929</v>
      </c>
      <c r="F3305" t="s">
        <v>930</v>
      </c>
      <c r="G3305" t="s">
        <v>930</v>
      </c>
      <c r="H3305" t="s">
        <v>930</v>
      </c>
      <c r="I3305" t="s">
        <v>929</v>
      </c>
      <c r="J3305" t="s">
        <v>929</v>
      </c>
      <c r="K3305" t="s">
        <v>929</v>
      </c>
      <c r="L3305" t="s">
        <v>929</v>
      </c>
      <c r="M3305" t="s">
        <v>929</v>
      </c>
      <c r="N3305" t="s">
        <v>929</v>
      </c>
    </row>
    <row r="3306" spans="1:14">
      <c r="A3306">
        <v>804927</v>
      </c>
      <c r="B3306" t="s">
        <v>96</v>
      </c>
      <c r="C3306" t="s">
        <v>930</v>
      </c>
      <c r="D3306" t="s">
        <v>930</v>
      </c>
      <c r="E3306" t="s">
        <v>930</v>
      </c>
      <c r="F3306" t="s">
        <v>930</v>
      </c>
      <c r="G3306" t="s">
        <v>929</v>
      </c>
      <c r="H3306" t="s">
        <v>929</v>
      </c>
      <c r="I3306" t="s">
        <v>929</v>
      </c>
      <c r="J3306" t="s">
        <v>929</v>
      </c>
      <c r="K3306" t="s">
        <v>929</v>
      </c>
      <c r="L3306" t="s">
        <v>929</v>
      </c>
      <c r="M3306" t="s">
        <v>929</v>
      </c>
      <c r="N3306" t="s">
        <v>929</v>
      </c>
    </row>
    <row r="3307" spans="1:14">
      <c r="A3307">
        <v>804928</v>
      </c>
      <c r="B3307" t="s">
        <v>96</v>
      </c>
      <c r="C3307" t="s">
        <v>930</v>
      </c>
      <c r="D3307" t="s">
        <v>929</v>
      </c>
      <c r="E3307" t="s">
        <v>929</v>
      </c>
      <c r="F3307" t="s">
        <v>930</v>
      </c>
      <c r="G3307" t="s">
        <v>930</v>
      </c>
      <c r="H3307" t="s">
        <v>930</v>
      </c>
      <c r="I3307" t="s">
        <v>929</v>
      </c>
      <c r="J3307" t="s">
        <v>929</v>
      </c>
      <c r="K3307" t="s">
        <v>929</v>
      </c>
      <c r="L3307" t="s">
        <v>929</v>
      </c>
      <c r="M3307" t="s">
        <v>929</v>
      </c>
      <c r="N3307" t="s">
        <v>929</v>
      </c>
    </row>
    <row r="3308" spans="1:14">
      <c r="A3308">
        <v>804930</v>
      </c>
      <c r="B3308" t="s">
        <v>96</v>
      </c>
      <c r="C3308" t="s">
        <v>930</v>
      </c>
      <c r="D3308" t="s">
        <v>929</v>
      </c>
      <c r="E3308" t="s">
        <v>929</v>
      </c>
      <c r="F3308" t="s">
        <v>930</v>
      </c>
      <c r="G3308" t="s">
        <v>930</v>
      </c>
      <c r="H3308" t="s">
        <v>930</v>
      </c>
      <c r="I3308" t="s">
        <v>929</v>
      </c>
      <c r="J3308" t="s">
        <v>929</v>
      </c>
      <c r="K3308" t="s">
        <v>929</v>
      </c>
      <c r="L3308" t="s">
        <v>929</v>
      </c>
      <c r="M3308" t="s">
        <v>929</v>
      </c>
      <c r="N3308" t="s">
        <v>929</v>
      </c>
    </row>
    <row r="3309" spans="1:14">
      <c r="A3309">
        <v>804931</v>
      </c>
      <c r="B3309" t="s">
        <v>96</v>
      </c>
      <c r="C3309" t="s">
        <v>930</v>
      </c>
      <c r="D3309" t="s">
        <v>929</v>
      </c>
      <c r="E3309" t="s">
        <v>929</v>
      </c>
      <c r="F3309" t="s">
        <v>929</v>
      </c>
      <c r="G3309" t="s">
        <v>930</v>
      </c>
      <c r="H3309" t="s">
        <v>929</v>
      </c>
      <c r="I3309" t="s">
        <v>929</v>
      </c>
      <c r="J3309" t="s">
        <v>929</v>
      </c>
      <c r="K3309" t="s">
        <v>929</v>
      </c>
      <c r="L3309" t="s">
        <v>929</v>
      </c>
      <c r="M3309" t="s">
        <v>929</v>
      </c>
      <c r="N3309" t="s">
        <v>929</v>
      </c>
    </row>
    <row r="3310" spans="1:14">
      <c r="A3310">
        <v>804932</v>
      </c>
      <c r="B3310" t="s">
        <v>96</v>
      </c>
      <c r="C3310" t="s">
        <v>930</v>
      </c>
      <c r="D3310" t="s">
        <v>930</v>
      </c>
      <c r="E3310" t="s">
        <v>930</v>
      </c>
      <c r="F3310" t="s">
        <v>930</v>
      </c>
      <c r="G3310" t="s">
        <v>930</v>
      </c>
      <c r="H3310" t="s">
        <v>929</v>
      </c>
      <c r="I3310" t="s">
        <v>929</v>
      </c>
      <c r="J3310" t="s">
        <v>929</v>
      </c>
      <c r="K3310" t="s">
        <v>929</v>
      </c>
      <c r="L3310" t="s">
        <v>929</v>
      </c>
      <c r="M3310" t="s">
        <v>929</v>
      </c>
      <c r="N3310" t="s">
        <v>929</v>
      </c>
    </row>
    <row r="3311" spans="1:14">
      <c r="A3311">
        <v>804936</v>
      </c>
      <c r="B3311" t="s">
        <v>96</v>
      </c>
      <c r="C3311" t="s">
        <v>930</v>
      </c>
      <c r="D3311" t="s">
        <v>929</v>
      </c>
      <c r="E3311" t="s">
        <v>929</v>
      </c>
      <c r="F3311" t="s">
        <v>930</v>
      </c>
      <c r="G3311" t="s">
        <v>930</v>
      </c>
      <c r="H3311" t="s">
        <v>930</v>
      </c>
      <c r="I3311" t="s">
        <v>929</v>
      </c>
      <c r="J3311" t="s">
        <v>929</v>
      </c>
      <c r="K3311" t="s">
        <v>929</v>
      </c>
      <c r="L3311" t="s">
        <v>929</v>
      </c>
      <c r="M3311" t="s">
        <v>929</v>
      </c>
      <c r="N3311" t="s">
        <v>929</v>
      </c>
    </row>
    <row r="3312" spans="1:14">
      <c r="A3312">
        <v>804937</v>
      </c>
      <c r="B3312" t="s">
        <v>96</v>
      </c>
      <c r="C3312" t="s">
        <v>930</v>
      </c>
      <c r="D3312" t="s">
        <v>928</v>
      </c>
      <c r="E3312" t="s">
        <v>928</v>
      </c>
      <c r="F3312" t="s">
        <v>928</v>
      </c>
      <c r="G3312" t="s">
        <v>930</v>
      </c>
      <c r="H3312" t="s">
        <v>930</v>
      </c>
      <c r="I3312" t="s">
        <v>929</v>
      </c>
      <c r="J3312" t="s">
        <v>929</v>
      </c>
      <c r="K3312" t="s">
        <v>930</v>
      </c>
      <c r="L3312" t="s">
        <v>930</v>
      </c>
      <c r="M3312" t="s">
        <v>928</v>
      </c>
      <c r="N3312" t="s">
        <v>929</v>
      </c>
    </row>
    <row r="3313" spans="1:14">
      <c r="A3313">
        <v>804938</v>
      </c>
      <c r="B3313" t="s">
        <v>96</v>
      </c>
      <c r="C3313" t="s">
        <v>930</v>
      </c>
      <c r="D3313" t="s">
        <v>930</v>
      </c>
      <c r="E3313" t="s">
        <v>929</v>
      </c>
      <c r="F3313" t="s">
        <v>929</v>
      </c>
      <c r="G3313" t="s">
        <v>929</v>
      </c>
      <c r="H3313" t="s">
        <v>929</v>
      </c>
      <c r="I3313" t="s">
        <v>929</v>
      </c>
      <c r="J3313" t="s">
        <v>929</v>
      </c>
      <c r="K3313" t="s">
        <v>929</v>
      </c>
      <c r="L3313" t="s">
        <v>929</v>
      </c>
      <c r="M3313" t="s">
        <v>929</v>
      </c>
      <c r="N3313" t="s">
        <v>929</v>
      </c>
    </row>
    <row r="3314" spans="1:14">
      <c r="A3314">
        <v>804940</v>
      </c>
      <c r="B3314" t="s">
        <v>96</v>
      </c>
      <c r="C3314" t="s">
        <v>930</v>
      </c>
      <c r="D3314" t="s">
        <v>930</v>
      </c>
      <c r="E3314" t="s">
        <v>929</v>
      </c>
      <c r="F3314" t="s">
        <v>930</v>
      </c>
      <c r="G3314" t="s">
        <v>930</v>
      </c>
      <c r="H3314" t="s">
        <v>930</v>
      </c>
      <c r="I3314" t="s">
        <v>929</v>
      </c>
      <c r="J3314" t="s">
        <v>929</v>
      </c>
      <c r="K3314" t="s">
        <v>929</v>
      </c>
      <c r="L3314" t="s">
        <v>929</v>
      </c>
      <c r="M3314" t="s">
        <v>929</v>
      </c>
      <c r="N3314" t="s">
        <v>929</v>
      </c>
    </row>
    <row r="3315" spans="1:14">
      <c r="A3315">
        <v>804941</v>
      </c>
      <c r="B3315" t="s">
        <v>96</v>
      </c>
      <c r="C3315" t="s">
        <v>930</v>
      </c>
      <c r="D3315" t="s">
        <v>929</v>
      </c>
      <c r="E3315" t="s">
        <v>929</v>
      </c>
      <c r="F3315" t="s">
        <v>930</v>
      </c>
      <c r="G3315" t="s">
        <v>930</v>
      </c>
      <c r="H3315" t="s">
        <v>930</v>
      </c>
      <c r="I3315" t="s">
        <v>929</v>
      </c>
      <c r="J3315" t="s">
        <v>929</v>
      </c>
      <c r="K3315" t="s">
        <v>929</v>
      </c>
      <c r="L3315" t="s">
        <v>929</v>
      </c>
      <c r="M3315" t="s">
        <v>929</v>
      </c>
      <c r="N3315" t="s">
        <v>929</v>
      </c>
    </row>
    <row r="3316" spans="1:14">
      <c r="A3316">
        <v>804942</v>
      </c>
      <c r="B3316" t="s">
        <v>96</v>
      </c>
      <c r="C3316" t="s">
        <v>928</v>
      </c>
      <c r="D3316" t="s">
        <v>928</v>
      </c>
      <c r="E3316" t="s">
        <v>929</v>
      </c>
      <c r="F3316" t="s">
        <v>928</v>
      </c>
      <c r="G3316" t="s">
        <v>930</v>
      </c>
      <c r="H3316" t="s">
        <v>930</v>
      </c>
      <c r="I3316" t="s">
        <v>930</v>
      </c>
      <c r="J3316" t="s">
        <v>930</v>
      </c>
      <c r="K3316" t="s">
        <v>929</v>
      </c>
      <c r="L3316" t="s">
        <v>929</v>
      </c>
      <c r="M3316" t="s">
        <v>930</v>
      </c>
      <c r="N3316" t="s">
        <v>930</v>
      </c>
    </row>
    <row r="3317" spans="1:14">
      <c r="A3317">
        <v>804943</v>
      </c>
      <c r="B3317" t="s">
        <v>96</v>
      </c>
      <c r="C3317" t="s">
        <v>930</v>
      </c>
      <c r="D3317" t="s">
        <v>929</v>
      </c>
      <c r="E3317" t="s">
        <v>929</v>
      </c>
      <c r="F3317" t="s">
        <v>930</v>
      </c>
      <c r="G3317" t="s">
        <v>930</v>
      </c>
      <c r="H3317" t="s">
        <v>930</v>
      </c>
      <c r="I3317" t="s">
        <v>929</v>
      </c>
      <c r="J3317" t="s">
        <v>929</v>
      </c>
      <c r="K3317" t="s">
        <v>929</v>
      </c>
      <c r="L3317" t="s">
        <v>929</v>
      </c>
      <c r="M3317" t="s">
        <v>929</v>
      </c>
      <c r="N3317" t="s">
        <v>929</v>
      </c>
    </row>
    <row r="3318" spans="1:14">
      <c r="A3318">
        <v>804944</v>
      </c>
      <c r="B3318" t="s">
        <v>96</v>
      </c>
      <c r="C3318" t="s">
        <v>930</v>
      </c>
      <c r="D3318" t="s">
        <v>930</v>
      </c>
      <c r="E3318" t="s">
        <v>930</v>
      </c>
      <c r="F3318" t="s">
        <v>930</v>
      </c>
      <c r="G3318" t="s">
        <v>930</v>
      </c>
      <c r="H3318" t="s">
        <v>929</v>
      </c>
      <c r="I3318" t="s">
        <v>929</v>
      </c>
      <c r="J3318" t="s">
        <v>929</v>
      </c>
      <c r="K3318" t="s">
        <v>929</v>
      </c>
      <c r="L3318" t="s">
        <v>929</v>
      </c>
      <c r="M3318" t="s">
        <v>929</v>
      </c>
      <c r="N3318" t="s">
        <v>929</v>
      </c>
    </row>
    <row r="3319" spans="1:14">
      <c r="A3319">
        <v>804945</v>
      </c>
      <c r="B3319" t="s">
        <v>96</v>
      </c>
      <c r="C3319" t="s">
        <v>930</v>
      </c>
      <c r="D3319" t="s">
        <v>930</v>
      </c>
      <c r="E3319" t="s">
        <v>929</v>
      </c>
      <c r="F3319" t="s">
        <v>929</v>
      </c>
      <c r="G3319" t="s">
        <v>930</v>
      </c>
      <c r="H3319" t="s">
        <v>930</v>
      </c>
      <c r="I3319" t="s">
        <v>929</v>
      </c>
      <c r="J3319" t="s">
        <v>929</v>
      </c>
      <c r="K3319" t="s">
        <v>929</v>
      </c>
      <c r="L3319" t="s">
        <v>929</v>
      </c>
      <c r="M3319" t="s">
        <v>929</v>
      </c>
      <c r="N3319" t="s">
        <v>929</v>
      </c>
    </row>
    <row r="3320" spans="1:14">
      <c r="A3320">
        <v>804946</v>
      </c>
      <c r="B3320" t="s">
        <v>96</v>
      </c>
      <c r="C3320" t="s">
        <v>930</v>
      </c>
      <c r="D3320" t="s">
        <v>930</v>
      </c>
      <c r="E3320" t="s">
        <v>929</v>
      </c>
      <c r="F3320" t="s">
        <v>930</v>
      </c>
      <c r="G3320" t="s">
        <v>930</v>
      </c>
      <c r="H3320" t="s">
        <v>929</v>
      </c>
      <c r="I3320" t="s">
        <v>929</v>
      </c>
      <c r="J3320" t="s">
        <v>930</v>
      </c>
      <c r="K3320" t="s">
        <v>929</v>
      </c>
      <c r="L3320" t="s">
        <v>928</v>
      </c>
      <c r="M3320" t="s">
        <v>928</v>
      </c>
      <c r="N3320" t="s">
        <v>929</v>
      </c>
    </row>
    <row r="3321" spans="1:14">
      <c r="A3321">
        <v>804948</v>
      </c>
      <c r="B3321" t="s">
        <v>96</v>
      </c>
      <c r="C3321" t="s">
        <v>930</v>
      </c>
      <c r="D3321" t="s">
        <v>929</v>
      </c>
      <c r="E3321" t="s">
        <v>929</v>
      </c>
      <c r="F3321" t="s">
        <v>930</v>
      </c>
      <c r="G3321" t="s">
        <v>929</v>
      </c>
      <c r="H3321" t="s">
        <v>930</v>
      </c>
      <c r="I3321" t="s">
        <v>929</v>
      </c>
      <c r="J3321" t="s">
        <v>929</v>
      </c>
      <c r="K3321" t="s">
        <v>929</v>
      </c>
      <c r="L3321" t="s">
        <v>929</v>
      </c>
      <c r="M3321" t="s">
        <v>929</v>
      </c>
      <c r="N3321" t="s">
        <v>929</v>
      </c>
    </row>
    <row r="3322" spans="1:14">
      <c r="A3322">
        <v>804949</v>
      </c>
      <c r="B3322" t="s">
        <v>96</v>
      </c>
      <c r="C3322" t="s">
        <v>930</v>
      </c>
      <c r="D3322" t="s">
        <v>930</v>
      </c>
      <c r="E3322" t="s">
        <v>929</v>
      </c>
      <c r="F3322" t="s">
        <v>929</v>
      </c>
      <c r="G3322" t="s">
        <v>929</v>
      </c>
      <c r="H3322" t="s">
        <v>929</v>
      </c>
      <c r="I3322" t="s">
        <v>929</v>
      </c>
      <c r="J3322" t="s">
        <v>929</v>
      </c>
      <c r="K3322" t="s">
        <v>929</v>
      </c>
      <c r="L3322" t="s">
        <v>929</v>
      </c>
      <c r="M3322" t="s">
        <v>929</v>
      </c>
      <c r="N3322" t="s">
        <v>929</v>
      </c>
    </row>
    <row r="3323" spans="1:14">
      <c r="A3323">
        <v>804953</v>
      </c>
      <c r="B3323" t="s">
        <v>96</v>
      </c>
      <c r="C3323" t="s">
        <v>928</v>
      </c>
      <c r="D3323" t="s">
        <v>928</v>
      </c>
      <c r="E3323" t="s">
        <v>929</v>
      </c>
      <c r="F3323" t="s">
        <v>930</v>
      </c>
      <c r="G3323" t="s">
        <v>929</v>
      </c>
      <c r="H3323" t="s">
        <v>930</v>
      </c>
      <c r="I3323" t="s">
        <v>929</v>
      </c>
      <c r="J3323" t="s">
        <v>929</v>
      </c>
      <c r="K3323" t="s">
        <v>929</v>
      </c>
      <c r="L3323" t="s">
        <v>929</v>
      </c>
      <c r="M3323" t="s">
        <v>929</v>
      </c>
      <c r="N3323" t="s">
        <v>929</v>
      </c>
    </row>
    <row r="3324" spans="1:14">
      <c r="A3324">
        <v>804955</v>
      </c>
      <c r="B3324" t="s">
        <v>96</v>
      </c>
      <c r="C3324" t="s">
        <v>929</v>
      </c>
      <c r="D3324" t="s">
        <v>929</v>
      </c>
      <c r="E3324" t="s">
        <v>929</v>
      </c>
      <c r="F3324" t="s">
        <v>930</v>
      </c>
      <c r="G3324" t="s">
        <v>930</v>
      </c>
      <c r="H3324" t="s">
        <v>930</v>
      </c>
      <c r="I3324" t="s">
        <v>929</v>
      </c>
      <c r="J3324" t="s">
        <v>929</v>
      </c>
      <c r="K3324" t="s">
        <v>929</v>
      </c>
      <c r="L3324" t="s">
        <v>929</v>
      </c>
      <c r="M3324" t="s">
        <v>929</v>
      </c>
      <c r="N3324" t="s">
        <v>929</v>
      </c>
    </row>
    <row r="3325" spans="1:14">
      <c r="A3325">
        <v>804956</v>
      </c>
      <c r="B3325" t="s">
        <v>96</v>
      </c>
      <c r="C3325" t="s">
        <v>930</v>
      </c>
      <c r="D3325" t="s">
        <v>930</v>
      </c>
      <c r="E3325" t="s">
        <v>929</v>
      </c>
      <c r="F3325" t="s">
        <v>929</v>
      </c>
      <c r="G3325" t="s">
        <v>930</v>
      </c>
      <c r="H3325" t="s">
        <v>929</v>
      </c>
      <c r="I3325" t="s">
        <v>929</v>
      </c>
      <c r="J3325" t="s">
        <v>929</v>
      </c>
      <c r="K3325" t="s">
        <v>929</v>
      </c>
      <c r="L3325" t="s">
        <v>929</v>
      </c>
      <c r="M3325" t="s">
        <v>929</v>
      </c>
      <c r="N3325" t="s">
        <v>929</v>
      </c>
    </row>
    <row r="3326" spans="1:14">
      <c r="A3326">
        <v>804957</v>
      </c>
      <c r="B3326" t="s">
        <v>96</v>
      </c>
      <c r="C3326" t="s">
        <v>929</v>
      </c>
      <c r="D3326" t="s">
        <v>929</v>
      </c>
      <c r="E3326" t="s">
        <v>930</v>
      </c>
      <c r="F3326" t="s">
        <v>930</v>
      </c>
      <c r="G3326" t="s">
        <v>930</v>
      </c>
      <c r="H3326" t="s">
        <v>929</v>
      </c>
      <c r="I3326" t="s">
        <v>929</v>
      </c>
      <c r="J3326" t="s">
        <v>929</v>
      </c>
      <c r="K3326" t="s">
        <v>929</v>
      </c>
      <c r="L3326" t="s">
        <v>929</v>
      </c>
      <c r="M3326" t="s">
        <v>929</v>
      </c>
      <c r="N3326" t="s">
        <v>929</v>
      </c>
    </row>
    <row r="3327" spans="1:14">
      <c r="A3327">
        <v>804958</v>
      </c>
      <c r="B3327" t="s">
        <v>96</v>
      </c>
      <c r="C3327" t="s">
        <v>928</v>
      </c>
      <c r="D3327" t="s">
        <v>928</v>
      </c>
      <c r="E3327" t="s">
        <v>929</v>
      </c>
      <c r="F3327" t="s">
        <v>929</v>
      </c>
      <c r="G3327" t="s">
        <v>929</v>
      </c>
      <c r="H3327" t="s">
        <v>929</v>
      </c>
      <c r="I3327" t="s">
        <v>929</v>
      </c>
      <c r="J3327" t="s">
        <v>929</v>
      </c>
      <c r="K3327" t="s">
        <v>929</v>
      </c>
      <c r="L3327" t="s">
        <v>929</v>
      </c>
      <c r="M3327" t="s">
        <v>929</v>
      </c>
      <c r="N3327" t="s">
        <v>929</v>
      </c>
    </row>
    <row r="3328" spans="1:14">
      <c r="A3328">
        <v>804959</v>
      </c>
      <c r="B3328" t="s">
        <v>96</v>
      </c>
      <c r="C3328" t="s">
        <v>930</v>
      </c>
      <c r="D3328" t="s">
        <v>929</v>
      </c>
      <c r="E3328" t="s">
        <v>929</v>
      </c>
      <c r="F3328" t="s">
        <v>930</v>
      </c>
      <c r="G3328" t="s">
        <v>930</v>
      </c>
      <c r="H3328" t="s">
        <v>929</v>
      </c>
      <c r="I3328" t="s">
        <v>929</v>
      </c>
      <c r="J3328" t="s">
        <v>929</v>
      </c>
      <c r="K3328" t="s">
        <v>929</v>
      </c>
      <c r="L3328" t="s">
        <v>929</v>
      </c>
      <c r="M3328" t="s">
        <v>929</v>
      </c>
      <c r="N3328" t="s">
        <v>929</v>
      </c>
    </row>
    <row r="3329" spans="1:14">
      <c r="A3329">
        <v>804960</v>
      </c>
      <c r="B3329" t="s">
        <v>96</v>
      </c>
      <c r="C3329" t="s">
        <v>929</v>
      </c>
      <c r="D3329" t="s">
        <v>929</v>
      </c>
      <c r="E3329" t="s">
        <v>929</v>
      </c>
      <c r="F3329" t="s">
        <v>930</v>
      </c>
      <c r="G3329" t="s">
        <v>929</v>
      </c>
      <c r="H3329" t="s">
        <v>930</v>
      </c>
      <c r="I3329" t="s">
        <v>929</v>
      </c>
      <c r="J3329" t="s">
        <v>929</v>
      </c>
      <c r="K3329" t="s">
        <v>929</v>
      </c>
      <c r="L3329" t="s">
        <v>929</v>
      </c>
      <c r="M3329" t="s">
        <v>929</v>
      </c>
      <c r="N3329" t="s">
        <v>929</v>
      </c>
    </row>
    <row r="3330" spans="1:14">
      <c r="A3330">
        <v>804962</v>
      </c>
      <c r="B3330" t="s">
        <v>96</v>
      </c>
      <c r="C3330" t="s">
        <v>930</v>
      </c>
      <c r="D3330" t="s">
        <v>928</v>
      </c>
      <c r="E3330" t="s">
        <v>928</v>
      </c>
      <c r="F3330" t="s">
        <v>930</v>
      </c>
      <c r="G3330" t="s">
        <v>930</v>
      </c>
      <c r="H3330" t="s">
        <v>930</v>
      </c>
      <c r="I3330" t="s">
        <v>929</v>
      </c>
      <c r="J3330" t="s">
        <v>929</v>
      </c>
      <c r="K3330" t="s">
        <v>930</v>
      </c>
      <c r="L3330" t="s">
        <v>930</v>
      </c>
      <c r="M3330" t="s">
        <v>930</v>
      </c>
      <c r="N3330" t="s">
        <v>929</v>
      </c>
    </row>
    <row r="3331" spans="1:14">
      <c r="A3331">
        <v>804963</v>
      </c>
      <c r="B3331" t="s">
        <v>96</v>
      </c>
      <c r="C3331" t="s">
        <v>928</v>
      </c>
      <c r="D3331" t="s">
        <v>928</v>
      </c>
      <c r="E3331" t="s">
        <v>930</v>
      </c>
      <c r="F3331" t="s">
        <v>930</v>
      </c>
      <c r="G3331" t="s">
        <v>930</v>
      </c>
      <c r="H3331" t="s">
        <v>930</v>
      </c>
      <c r="I3331" t="s">
        <v>929</v>
      </c>
      <c r="J3331" t="s">
        <v>929</v>
      </c>
      <c r="K3331" t="s">
        <v>929</v>
      </c>
      <c r="L3331" t="s">
        <v>929</v>
      </c>
      <c r="M3331" t="s">
        <v>929</v>
      </c>
      <c r="N3331" t="s">
        <v>929</v>
      </c>
    </row>
    <row r="3332" spans="1:14">
      <c r="A3332">
        <v>804965</v>
      </c>
      <c r="B3332" t="s">
        <v>96</v>
      </c>
      <c r="C3332" t="s">
        <v>930</v>
      </c>
      <c r="D3332" t="s">
        <v>930</v>
      </c>
      <c r="E3332" t="s">
        <v>929</v>
      </c>
      <c r="F3332" t="s">
        <v>929</v>
      </c>
      <c r="G3332" t="s">
        <v>929</v>
      </c>
      <c r="H3332" t="s">
        <v>930</v>
      </c>
      <c r="I3332" t="s">
        <v>929</v>
      </c>
      <c r="J3332" t="s">
        <v>929</v>
      </c>
      <c r="K3332" t="s">
        <v>929</v>
      </c>
      <c r="L3332" t="s">
        <v>929</v>
      </c>
      <c r="M3332" t="s">
        <v>929</v>
      </c>
      <c r="N3332" t="s">
        <v>929</v>
      </c>
    </row>
    <row r="3333" spans="1:14">
      <c r="A3333">
        <v>804966</v>
      </c>
      <c r="B3333" t="s">
        <v>96</v>
      </c>
      <c r="C3333" t="s">
        <v>930</v>
      </c>
      <c r="D3333" t="s">
        <v>929</v>
      </c>
      <c r="E3333" t="s">
        <v>929</v>
      </c>
      <c r="F3333" t="s">
        <v>929</v>
      </c>
      <c r="G3333" t="s">
        <v>930</v>
      </c>
      <c r="H3333" t="s">
        <v>929</v>
      </c>
      <c r="I3333" t="s">
        <v>929</v>
      </c>
      <c r="J3333" t="s">
        <v>929</v>
      </c>
      <c r="K3333" t="s">
        <v>929</v>
      </c>
      <c r="L3333" t="s">
        <v>929</v>
      </c>
      <c r="M3333" t="s">
        <v>929</v>
      </c>
      <c r="N3333" t="s">
        <v>929</v>
      </c>
    </row>
    <row r="3334" spans="1:14">
      <c r="A3334">
        <v>804967</v>
      </c>
      <c r="B3334" t="s">
        <v>96</v>
      </c>
      <c r="C3334" t="s">
        <v>928</v>
      </c>
      <c r="D3334" t="s">
        <v>929</v>
      </c>
      <c r="E3334" t="s">
        <v>929</v>
      </c>
      <c r="F3334" t="s">
        <v>929</v>
      </c>
      <c r="G3334" t="s">
        <v>930</v>
      </c>
      <c r="H3334" t="s">
        <v>928</v>
      </c>
      <c r="I3334" t="s">
        <v>929</v>
      </c>
      <c r="J3334" t="s">
        <v>929</v>
      </c>
      <c r="K3334" t="s">
        <v>929</v>
      </c>
      <c r="L3334" t="s">
        <v>929</v>
      </c>
      <c r="M3334" t="s">
        <v>929</v>
      </c>
      <c r="N3334" t="s">
        <v>929</v>
      </c>
    </row>
    <row r="3335" spans="1:14">
      <c r="A3335">
        <v>804968</v>
      </c>
      <c r="B3335" t="s">
        <v>96</v>
      </c>
      <c r="C3335" t="s">
        <v>928</v>
      </c>
      <c r="D3335" t="s">
        <v>928</v>
      </c>
      <c r="E3335" t="s">
        <v>929</v>
      </c>
      <c r="F3335" t="s">
        <v>930</v>
      </c>
      <c r="G3335" t="s">
        <v>930</v>
      </c>
      <c r="H3335" t="s">
        <v>929</v>
      </c>
      <c r="I3335" t="s">
        <v>930</v>
      </c>
      <c r="J3335" t="s">
        <v>929</v>
      </c>
      <c r="K3335" t="s">
        <v>929</v>
      </c>
      <c r="L3335" t="s">
        <v>929</v>
      </c>
      <c r="M3335" t="s">
        <v>929</v>
      </c>
      <c r="N3335" t="s">
        <v>929</v>
      </c>
    </row>
    <row r="3336" spans="1:14">
      <c r="A3336">
        <v>804969</v>
      </c>
      <c r="B3336" t="s">
        <v>96</v>
      </c>
      <c r="C3336" t="s">
        <v>930</v>
      </c>
      <c r="D3336" t="s">
        <v>930</v>
      </c>
      <c r="E3336" t="s">
        <v>930</v>
      </c>
      <c r="F3336" t="s">
        <v>929</v>
      </c>
      <c r="G3336" t="s">
        <v>929</v>
      </c>
      <c r="H3336" t="s">
        <v>929</v>
      </c>
      <c r="I3336" t="s">
        <v>929</v>
      </c>
      <c r="J3336" t="s">
        <v>929</v>
      </c>
      <c r="K3336" t="s">
        <v>929</v>
      </c>
      <c r="L3336" t="s">
        <v>929</v>
      </c>
      <c r="M3336" t="s">
        <v>929</v>
      </c>
      <c r="N3336" t="s">
        <v>929</v>
      </c>
    </row>
    <row r="3337" spans="1:14">
      <c r="A3337">
        <v>804971</v>
      </c>
      <c r="B3337" t="s">
        <v>96</v>
      </c>
      <c r="C3337" t="s">
        <v>930</v>
      </c>
      <c r="D3337" t="s">
        <v>930</v>
      </c>
      <c r="E3337" t="s">
        <v>929</v>
      </c>
      <c r="F3337" t="s">
        <v>929</v>
      </c>
      <c r="G3337" t="s">
        <v>930</v>
      </c>
      <c r="H3337" t="s">
        <v>929</v>
      </c>
      <c r="I3337" t="s">
        <v>929</v>
      </c>
      <c r="J3337" t="s">
        <v>929</v>
      </c>
      <c r="K3337" t="s">
        <v>929</v>
      </c>
      <c r="L3337" t="s">
        <v>929</v>
      </c>
      <c r="M3337" t="s">
        <v>929</v>
      </c>
      <c r="N3337" t="s">
        <v>929</v>
      </c>
    </row>
    <row r="3338" spans="1:14">
      <c r="A3338">
        <v>804976</v>
      </c>
      <c r="B3338" t="s">
        <v>96</v>
      </c>
      <c r="C3338" t="s">
        <v>930</v>
      </c>
      <c r="D3338" t="s">
        <v>930</v>
      </c>
      <c r="E3338" t="s">
        <v>930</v>
      </c>
      <c r="F3338" t="s">
        <v>929</v>
      </c>
      <c r="G3338" t="s">
        <v>929</v>
      </c>
      <c r="H3338" t="s">
        <v>930</v>
      </c>
      <c r="I3338" t="s">
        <v>929</v>
      </c>
      <c r="J3338" t="s">
        <v>929</v>
      </c>
      <c r="K3338" t="s">
        <v>929</v>
      </c>
      <c r="L3338" t="s">
        <v>929</v>
      </c>
      <c r="M3338" t="s">
        <v>929</v>
      </c>
      <c r="N3338" t="s">
        <v>929</v>
      </c>
    </row>
    <row r="3339" spans="1:14">
      <c r="A3339">
        <v>804978</v>
      </c>
      <c r="B3339" t="s">
        <v>96</v>
      </c>
      <c r="C3339" t="s">
        <v>928</v>
      </c>
      <c r="D3339" t="s">
        <v>930</v>
      </c>
      <c r="E3339" t="s">
        <v>930</v>
      </c>
      <c r="F3339" t="s">
        <v>928</v>
      </c>
      <c r="G3339" t="s">
        <v>930</v>
      </c>
      <c r="H3339" t="s">
        <v>929</v>
      </c>
      <c r="I3339" t="s">
        <v>929</v>
      </c>
      <c r="J3339" t="s">
        <v>929</v>
      </c>
      <c r="K3339" t="s">
        <v>929</v>
      </c>
      <c r="L3339" t="s">
        <v>929</v>
      </c>
      <c r="M3339" t="s">
        <v>929</v>
      </c>
      <c r="N3339" t="s">
        <v>929</v>
      </c>
    </row>
    <row r="3340" spans="1:14">
      <c r="A3340">
        <v>804981</v>
      </c>
      <c r="B3340" t="s">
        <v>96</v>
      </c>
      <c r="C3340" t="s">
        <v>928</v>
      </c>
      <c r="D3340" t="s">
        <v>929</v>
      </c>
      <c r="E3340" t="s">
        <v>929</v>
      </c>
      <c r="F3340" t="s">
        <v>930</v>
      </c>
      <c r="G3340" t="s">
        <v>928</v>
      </c>
      <c r="H3340" t="s">
        <v>930</v>
      </c>
      <c r="I3340" t="s">
        <v>928</v>
      </c>
      <c r="J3340" t="s">
        <v>929</v>
      </c>
      <c r="K3340" t="s">
        <v>928</v>
      </c>
      <c r="L3340" t="s">
        <v>930</v>
      </c>
      <c r="M3340" t="s">
        <v>929</v>
      </c>
      <c r="N3340" t="s">
        <v>929</v>
      </c>
    </row>
    <row r="3341" spans="1:14">
      <c r="A3341">
        <v>804982</v>
      </c>
      <c r="B3341" t="s">
        <v>96</v>
      </c>
      <c r="C3341" t="s">
        <v>930</v>
      </c>
      <c r="D3341" t="s">
        <v>930</v>
      </c>
      <c r="E3341" t="s">
        <v>929</v>
      </c>
      <c r="F3341" t="s">
        <v>929</v>
      </c>
      <c r="G3341" t="s">
        <v>929</v>
      </c>
      <c r="H3341" t="s">
        <v>929</v>
      </c>
      <c r="I3341" t="s">
        <v>929</v>
      </c>
      <c r="J3341" t="s">
        <v>929</v>
      </c>
      <c r="K3341" t="s">
        <v>929</v>
      </c>
      <c r="L3341" t="s">
        <v>929</v>
      </c>
      <c r="M3341" t="s">
        <v>929</v>
      </c>
      <c r="N3341" t="s">
        <v>929</v>
      </c>
    </row>
    <row r="3342" spans="1:14">
      <c r="A3342">
        <v>804983</v>
      </c>
      <c r="B3342" t="s">
        <v>96</v>
      </c>
      <c r="C3342" t="s">
        <v>930</v>
      </c>
      <c r="D3342" t="s">
        <v>930</v>
      </c>
      <c r="E3342" t="s">
        <v>929</v>
      </c>
      <c r="F3342" t="s">
        <v>929</v>
      </c>
      <c r="G3342" t="s">
        <v>929</v>
      </c>
      <c r="H3342" t="s">
        <v>930</v>
      </c>
      <c r="I3342" t="s">
        <v>929</v>
      </c>
      <c r="J3342" t="s">
        <v>929</v>
      </c>
      <c r="K3342" t="s">
        <v>929</v>
      </c>
      <c r="L3342" t="s">
        <v>929</v>
      </c>
      <c r="M3342" t="s">
        <v>929</v>
      </c>
      <c r="N3342" t="s">
        <v>929</v>
      </c>
    </row>
    <row r="3343" spans="1:14">
      <c r="A3343">
        <v>804984</v>
      </c>
      <c r="B3343" t="s">
        <v>96</v>
      </c>
      <c r="C3343" t="s">
        <v>928</v>
      </c>
      <c r="D3343" t="s">
        <v>930</v>
      </c>
      <c r="E3343" t="s">
        <v>928</v>
      </c>
      <c r="F3343" t="s">
        <v>928</v>
      </c>
      <c r="G3343" t="s">
        <v>928</v>
      </c>
      <c r="H3343" t="s">
        <v>928</v>
      </c>
      <c r="I3343" t="s">
        <v>930</v>
      </c>
      <c r="J3343" t="s">
        <v>930</v>
      </c>
      <c r="K3343" t="s">
        <v>929</v>
      </c>
      <c r="L3343" t="s">
        <v>928</v>
      </c>
      <c r="M3343" t="s">
        <v>930</v>
      </c>
      <c r="N3343" t="s">
        <v>929</v>
      </c>
    </row>
    <row r="3344" spans="1:14">
      <c r="A3344">
        <v>804986</v>
      </c>
      <c r="B3344" t="s">
        <v>96</v>
      </c>
      <c r="C3344" t="s">
        <v>930</v>
      </c>
      <c r="D3344" t="s">
        <v>930</v>
      </c>
      <c r="E3344" t="s">
        <v>930</v>
      </c>
      <c r="F3344" t="s">
        <v>930</v>
      </c>
      <c r="G3344" t="s">
        <v>930</v>
      </c>
      <c r="H3344" t="s">
        <v>930</v>
      </c>
      <c r="I3344" t="s">
        <v>929</v>
      </c>
      <c r="J3344" t="s">
        <v>929</v>
      </c>
      <c r="K3344" t="s">
        <v>929</v>
      </c>
      <c r="L3344" t="s">
        <v>929</v>
      </c>
      <c r="M3344" t="s">
        <v>929</v>
      </c>
      <c r="N3344" t="s">
        <v>929</v>
      </c>
    </row>
    <row r="3345" spans="1:14">
      <c r="A3345">
        <v>804987</v>
      </c>
      <c r="B3345" t="s">
        <v>96</v>
      </c>
      <c r="C3345" t="s">
        <v>930</v>
      </c>
      <c r="D3345" t="s">
        <v>930</v>
      </c>
      <c r="E3345" t="s">
        <v>929</v>
      </c>
      <c r="F3345" t="s">
        <v>928</v>
      </c>
      <c r="G3345" t="s">
        <v>929</v>
      </c>
      <c r="H3345" t="s">
        <v>928</v>
      </c>
      <c r="I3345" t="s">
        <v>930</v>
      </c>
      <c r="J3345" t="s">
        <v>930</v>
      </c>
      <c r="K3345" t="s">
        <v>930</v>
      </c>
      <c r="L3345" t="s">
        <v>930</v>
      </c>
      <c r="M3345" t="s">
        <v>929</v>
      </c>
      <c r="N3345" t="s">
        <v>929</v>
      </c>
    </row>
    <row r="3346" spans="1:14">
      <c r="A3346">
        <v>804988</v>
      </c>
      <c r="B3346" t="s">
        <v>96</v>
      </c>
      <c r="C3346" t="s">
        <v>929</v>
      </c>
      <c r="D3346" t="s">
        <v>930</v>
      </c>
      <c r="E3346" t="s">
        <v>929</v>
      </c>
      <c r="F3346" t="s">
        <v>930</v>
      </c>
      <c r="G3346" t="s">
        <v>930</v>
      </c>
      <c r="H3346" t="s">
        <v>930</v>
      </c>
      <c r="I3346" t="s">
        <v>929</v>
      </c>
      <c r="J3346" t="s">
        <v>929</v>
      </c>
      <c r="K3346" t="s">
        <v>929</v>
      </c>
      <c r="L3346" t="s">
        <v>929</v>
      </c>
      <c r="M3346" t="s">
        <v>929</v>
      </c>
      <c r="N3346" t="s">
        <v>929</v>
      </c>
    </row>
    <row r="3347" spans="1:14">
      <c r="A3347">
        <v>804990</v>
      </c>
      <c r="B3347" t="s">
        <v>96</v>
      </c>
      <c r="C3347" t="s">
        <v>930</v>
      </c>
      <c r="D3347" t="s">
        <v>930</v>
      </c>
      <c r="E3347" t="s">
        <v>929</v>
      </c>
      <c r="F3347" t="s">
        <v>929</v>
      </c>
      <c r="G3347" t="s">
        <v>929</v>
      </c>
      <c r="H3347" t="s">
        <v>929</v>
      </c>
      <c r="I3347" t="s">
        <v>929</v>
      </c>
      <c r="J3347" t="s">
        <v>929</v>
      </c>
      <c r="K3347" t="s">
        <v>929</v>
      </c>
      <c r="L3347" t="s">
        <v>929</v>
      </c>
      <c r="M3347" t="s">
        <v>929</v>
      </c>
      <c r="N3347" t="s">
        <v>929</v>
      </c>
    </row>
    <row r="3348" spans="1:14">
      <c r="A3348">
        <v>804991</v>
      </c>
      <c r="B3348" t="s">
        <v>96</v>
      </c>
      <c r="C3348" t="s">
        <v>930</v>
      </c>
      <c r="D3348" t="s">
        <v>929</v>
      </c>
      <c r="E3348" t="s">
        <v>929</v>
      </c>
      <c r="F3348" t="s">
        <v>930</v>
      </c>
      <c r="G3348" t="s">
        <v>929</v>
      </c>
      <c r="H3348" t="s">
        <v>929</v>
      </c>
      <c r="I3348" t="s">
        <v>929</v>
      </c>
      <c r="J3348" t="s">
        <v>929</v>
      </c>
      <c r="K3348" t="s">
        <v>929</v>
      </c>
      <c r="L3348" t="s">
        <v>929</v>
      </c>
      <c r="M3348" t="s">
        <v>929</v>
      </c>
      <c r="N3348" t="s">
        <v>929</v>
      </c>
    </row>
    <row r="3349" spans="1:14">
      <c r="A3349">
        <v>804992</v>
      </c>
      <c r="B3349" t="s">
        <v>96</v>
      </c>
      <c r="C3349" t="s">
        <v>930</v>
      </c>
      <c r="D3349" t="s">
        <v>929</v>
      </c>
      <c r="E3349" t="s">
        <v>929</v>
      </c>
      <c r="F3349" t="s">
        <v>930</v>
      </c>
      <c r="G3349" t="s">
        <v>930</v>
      </c>
      <c r="H3349" t="s">
        <v>930</v>
      </c>
      <c r="I3349" t="s">
        <v>930</v>
      </c>
      <c r="J3349" t="s">
        <v>929</v>
      </c>
      <c r="K3349" t="s">
        <v>929</v>
      </c>
      <c r="L3349" t="s">
        <v>930</v>
      </c>
      <c r="M3349" t="s">
        <v>929</v>
      </c>
      <c r="N3349" t="s">
        <v>929</v>
      </c>
    </row>
    <row r="3350" spans="1:14">
      <c r="A3350">
        <v>804996</v>
      </c>
      <c r="B3350" t="s">
        <v>96</v>
      </c>
      <c r="C3350" t="s">
        <v>930</v>
      </c>
      <c r="D3350" t="s">
        <v>930</v>
      </c>
      <c r="E3350" t="s">
        <v>929</v>
      </c>
      <c r="F3350" t="s">
        <v>929</v>
      </c>
      <c r="G3350" t="s">
        <v>930</v>
      </c>
      <c r="H3350" t="s">
        <v>930</v>
      </c>
      <c r="I3350" t="s">
        <v>929</v>
      </c>
      <c r="J3350" t="s">
        <v>929</v>
      </c>
      <c r="K3350" t="s">
        <v>929</v>
      </c>
      <c r="L3350" t="s">
        <v>929</v>
      </c>
      <c r="M3350" t="s">
        <v>929</v>
      </c>
      <c r="N3350" t="s">
        <v>929</v>
      </c>
    </row>
    <row r="3351" spans="1:14">
      <c r="A3351">
        <v>804997</v>
      </c>
      <c r="B3351" t="s">
        <v>96</v>
      </c>
      <c r="C3351" t="s">
        <v>930</v>
      </c>
      <c r="D3351" t="s">
        <v>930</v>
      </c>
      <c r="E3351" t="s">
        <v>929</v>
      </c>
      <c r="F3351" t="s">
        <v>929</v>
      </c>
      <c r="G3351" t="s">
        <v>929</v>
      </c>
      <c r="H3351" t="s">
        <v>929</v>
      </c>
      <c r="I3351" t="s">
        <v>929</v>
      </c>
      <c r="J3351" t="s">
        <v>929</v>
      </c>
      <c r="K3351" t="s">
        <v>929</v>
      </c>
      <c r="L3351" t="s">
        <v>929</v>
      </c>
      <c r="M3351" t="s">
        <v>929</v>
      </c>
      <c r="N3351" t="s">
        <v>929</v>
      </c>
    </row>
    <row r="3352" spans="1:14">
      <c r="A3352">
        <v>805000</v>
      </c>
      <c r="B3352" t="s">
        <v>96</v>
      </c>
      <c r="C3352" t="s">
        <v>930</v>
      </c>
      <c r="D3352" t="s">
        <v>929</v>
      </c>
      <c r="E3352" t="s">
        <v>929</v>
      </c>
      <c r="F3352" t="s">
        <v>930</v>
      </c>
      <c r="G3352" t="s">
        <v>930</v>
      </c>
      <c r="H3352" t="s">
        <v>930</v>
      </c>
      <c r="I3352" t="s">
        <v>929</v>
      </c>
      <c r="J3352" t="s">
        <v>929</v>
      </c>
      <c r="K3352" t="s">
        <v>929</v>
      </c>
      <c r="L3352" t="s">
        <v>929</v>
      </c>
      <c r="M3352" t="s">
        <v>929</v>
      </c>
      <c r="N3352" t="s">
        <v>929</v>
      </c>
    </row>
    <row r="3353" spans="1:14">
      <c r="A3353">
        <v>805001</v>
      </c>
      <c r="B3353" t="s">
        <v>96</v>
      </c>
      <c r="C3353" t="s">
        <v>930</v>
      </c>
      <c r="D3353" t="s">
        <v>929</v>
      </c>
      <c r="E3353" t="s">
        <v>929</v>
      </c>
      <c r="F3353" t="s">
        <v>929</v>
      </c>
      <c r="G3353" t="s">
        <v>929</v>
      </c>
      <c r="H3353" t="s">
        <v>930</v>
      </c>
      <c r="I3353" t="s">
        <v>929</v>
      </c>
      <c r="J3353" t="s">
        <v>929</v>
      </c>
      <c r="K3353" t="s">
        <v>929</v>
      </c>
      <c r="L3353" t="s">
        <v>929</v>
      </c>
      <c r="M3353" t="s">
        <v>929</v>
      </c>
      <c r="N3353" t="s">
        <v>929</v>
      </c>
    </row>
    <row r="3354" spans="1:14">
      <c r="A3354">
        <v>805003</v>
      </c>
      <c r="B3354" t="s">
        <v>96</v>
      </c>
      <c r="C3354" t="s">
        <v>930</v>
      </c>
      <c r="D3354" t="s">
        <v>930</v>
      </c>
      <c r="E3354" t="s">
        <v>929</v>
      </c>
      <c r="F3354" t="s">
        <v>929</v>
      </c>
      <c r="G3354" t="s">
        <v>929</v>
      </c>
      <c r="H3354" t="s">
        <v>930</v>
      </c>
      <c r="I3354" t="s">
        <v>929</v>
      </c>
      <c r="J3354" t="s">
        <v>929</v>
      </c>
      <c r="K3354" t="s">
        <v>929</v>
      </c>
      <c r="L3354" t="s">
        <v>929</v>
      </c>
      <c r="M3354" t="s">
        <v>929</v>
      </c>
      <c r="N3354" t="s">
        <v>929</v>
      </c>
    </row>
    <row r="3355" spans="1:14">
      <c r="A3355">
        <v>805006</v>
      </c>
      <c r="B3355" t="s">
        <v>96</v>
      </c>
      <c r="C3355" t="s">
        <v>930</v>
      </c>
      <c r="D3355" t="s">
        <v>930</v>
      </c>
      <c r="E3355" t="s">
        <v>929</v>
      </c>
      <c r="F3355" t="s">
        <v>929</v>
      </c>
      <c r="G3355" t="s">
        <v>929</v>
      </c>
      <c r="H3355" t="s">
        <v>930</v>
      </c>
      <c r="I3355" t="s">
        <v>929</v>
      </c>
      <c r="J3355" t="s">
        <v>929</v>
      </c>
      <c r="K3355" t="s">
        <v>929</v>
      </c>
      <c r="L3355" t="s">
        <v>929</v>
      </c>
      <c r="M3355" t="s">
        <v>929</v>
      </c>
      <c r="N3355" t="s">
        <v>929</v>
      </c>
    </row>
    <row r="3356" spans="1:14">
      <c r="A3356">
        <v>805007</v>
      </c>
      <c r="B3356" t="s">
        <v>96</v>
      </c>
      <c r="C3356" t="s">
        <v>930</v>
      </c>
      <c r="D3356" t="s">
        <v>929</v>
      </c>
      <c r="E3356" t="s">
        <v>930</v>
      </c>
      <c r="F3356" t="s">
        <v>930</v>
      </c>
      <c r="G3356" t="s">
        <v>930</v>
      </c>
      <c r="H3356" t="s">
        <v>929</v>
      </c>
      <c r="I3356" t="s">
        <v>929</v>
      </c>
      <c r="J3356" t="s">
        <v>929</v>
      </c>
      <c r="K3356" t="s">
        <v>929</v>
      </c>
      <c r="L3356" t="s">
        <v>929</v>
      </c>
      <c r="M3356" t="s">
        <v>929</v>
      </c>
      <c r="N3356" t="s">
        <v>929</v>
      </c>
    </row>
    <row r="3357" spans="1:14">
      <c r="A3357">
        <v>805008</v>
      </c>
      <c r="B3357" t="s">
        <v>96</v>
      </c>
      <c r="C3357" t="s">
        <v>930</v>
      </c>
      <c r="D3357" t="s">
        <v>929</v>
      </c>
      <c r="E3357" t="s">
        <v>929</v>
      </c>
      <c r="F3357" t="s">
        <v>930</v>
      </c>
      <c r="G3357" t="s">
        <v>930</v>
      </c>
      <c r="H3357" t="s">
        <v>930</v>
      </c>
      <c r="I3357" t="s">
        <v>930</v>
      </c>
      <c r="J3357" t="s">
        <v>929</v>
      </c>
      <c r="K3357" t="s">
        <v>929</v>
      </c>
      <c r="L3357" t="s">
        <v>930</v>
      </c>
      <c r="M3357" t="s">
        <v>929</v>
      </c>
      <c r="N3357" t="s">
        <v>929</v>
      </c>
    </row>
    <row r="3358" spans="1:14">
      <c r="A3358">
        <v>805009</v>
      </c>
      <c r="B3358" t="s">
        <v>96</v>
      </c>
      <c r="C3358" t="s">
        <v>928</v>
      </c>
      <c r="D3358" t="s">
        <v>929</v>
      </c>
      <c r="E3358" t="s">
        <v>928</v>
      </c>
      <c r="F3358" t="s">
        <v>929</v>
      </c>
      <c r="G3358" t="s">
        <v>928</v>
      </c>
      <c r="H3358" t="s">
        <v>929</v>
      </c>
      <c r="I3358" t="s">
        <v>929</v>
      </c>
      <c r="J3358" t="s">
        <v>928</v>
      </c>
      <c r="K3358" t="s">
        <v>929</v>
      </c>
      <c r="L3358" t="s">
        <v>928</v>
      </c>
      <c r="M3358" t="s">
        <v>928</v>
      </c>
      <c r="N3358" t="s">
        <v>928</v>
      </c>
    </row>
    <row r="3359" spans="1:14">
      <c r="A3359">
        <v>805010</v>
      </c>
      <c r="B3359" t="s">
        <v>96</v>
      </c>
      <c r="C3359" t="s">
        <v>928</v>
      </c>
      <c r="D3359" t="s">
        <v>928</v>
      </c>
      <c r="E3359" t="s">
        <v>930</v>
      </c>
      <c r="F3359" t="s">
        <v>928</v>
      </c>
      <c r="G3359" t="s">
        <v>928</v>
      </c>
      <c r="H3359" t="s">
        <v>928</v>
      </c>
      <c r="I3359" t="s">
        <v>929</v>
      </c>
      <c r="J3359" t="s">
        <v>930</v>
      </c>
      <c r="K3359" t="s">
        <v>930</v>
      </c>
      <c r="L3359" t="s">
        <v>929</v>
      </c>
      <c r="M3359" t="s">
        <v>928</v>
      </c>
      <c r="N3359" t="s">
        <v>929</v>
      </c>
    </row>
    <row r="3360" spans="1:14">
      <c r="A3360">
        <v>805014</v>
      </c>
      <c r="B3360" t="s">
        <v>96</v>
      </c>
      <c r="C3360" t="s">
        <v>928</v>
      </c>
      <c r="D3360" t="s">
        <v>929</v>
      </c>
      <c r="E3360" t="s">
        <v>928</v>
      </c>
      <c r="F3360" t="s">
        <v>930</v>
      </c>
      <c r="G3360" t="s">
        <v>928</v>
      </c>
      <c r="H3360" t="s">
        <v>930</v>
      </c>
      <c r="I3360" t="s">
        <v>929</v>
      </c>
      <c r="J3360" t="s">
        <v>930</v>
      </c>
      <c r="K3360" t="s">
        <v>930</v>
      </c>
      <c r="L3360" t="s">
        <v>930</v>
      </c>
      <c r="M3360" t="s">
        <v>930</v>
      </c>
      <c r="N3360" t="s">
        <v>930</v>
      </c>
    </row>
    <row r="3361" spans="1:14">
      <c r="A3361">
        <v>805015</v>
      </c>
      <c r="B3361" t="s">
        <v>96</v>
      </c>
      <c r="C3361" t="s">
        <v>930</v>
      </c>
      <c r="D3361" t="s">
        <v>930</v>
      </c>
      <c r="E3361" t="s">
        <v>929</v>
      </c>
      <c r="F3361" t="s">
        <v>930</v>
      </c>
      <c r="G3361" t="s">
        <v>929</v>
      </c>
      <c r="H3361" t="s">
        <v>929</v>
      </c>
      <c r="I3361" t="s">
        <v>929</v>
      </c>
      <c r="J3361" t="s">
        <v>929</v>
      </c>
      <c r="K3361" t="s">
        <v>929</v>
      </c>
      <c r="L3361" t="s">
        <v>929</v>
      </c>
      <c r="M3361" t="s">
        <v>929</v>
      </c>
      <c r="N3361" t="s">
        <v>929</v>
      </c>
    </row>
    <row r="3362" spans="1:14">
      <c r="A3362">
        <v>805016</v>
      </c>
      <c r="B3362" t="s">
        <v>96</v>
      </c>
      <c r="C3362" t="s">
        <v>930</v>
      </c>
      <c r="D3362" t="s">
        <v>930</v>
      </c>
      <c r="E3362" t="s">
        <v>929</v>
      </c>
      <c r="F3362" t="s">
        <v>929</v>
      </c>
      <c r="G3362" t="s">
        <v>930</v>
      </c>
      <c r="H3362" t="s">
        <v>930</v>
      </c>
      <c r="I3362" t="s">
        <v>929</v>
      </c>
      <c r="J3362" t="s">
        <v>929</v>
      </c>
      <c r="K3362" t="s">
        <v>929</v>
      </c>
      <c r="L3362" t="s">
        <v>929</v>
      </c>
      <c r="M3362" t="s">
        <v>929</v>
      </c>
      <c r="N3362" t="s">
        <v>929</v>
      </c>
    </row>
    <row r="3363" spans="1:14">
      <c r="A3363">
        <v>805017</v>
      </c>
      <c r="B3363" t="s">
        <v>96</v>
      </c>
      <c r="C3363" t="s">
        <v>928</v>
      </c>
      <c r="D3363" t="s">
        <v>930</v>
      </c>
      <c r="E3363" t="s">
        <v>929</v>
      </c>
      <c r="F3363" t="s">
        <v>928</v>
      </c>
      <c r="G3363" t="s">
        <v>928</v>
      </c>
      <c r="H3363" t="s">
        <v>930</v>
      </c>
      <c r="I3363" t="s">
        <v>929</v>
      </c>
      <c r="J3363" t="s">
        <v>928</v>
      </c>
      <c r="K3363" t="s">
        <v>929</v>
      </c>
      <c r="L3363" t="s">
        <v>930</v>
      </c>
      <c r="M3363" t="s">
        <v>928</v>
      </c>
      <c r="N3363" t="s">
        <v>930</v>
      </c>
    </row>
    <row r="3364" spans="1:14">
      <c r="A3364">
        <v>805018</v>
      </c>
      <c r="B3364" t="s">
        <v>96</v>
      </c>
      <c r="C3364" t="s">
        <v>930</v>
      </c>
      <c r="D3364" t="s">
        <v>929</v>
      </c>
      <c r="E3364" t="s">
        <v>929</v>
      </c>
      <c r="F3364" t="s">
        <v>929</v>
      </c>
      <c r="G3364" t="s">
        <v>930</v>
      </c>
      <c r="H3364" t="s">
        <v>929</v>
      </c>
      <c r="I3364" t="s">
        <v>929</v>
      </c>
      <c r="J3364" t="s">
        <v>929</v>
      </c>
      <c r="K3364" t="s">
        <v>929</v>
      </c>
      <c r="L3364" t="s">
        <v>929</v>
      </c>
      <c r="M3364" t="s">
        <v>929</v>
      </c>
      <c r="N3364" t="s">
        <v>929</v>
      </c>
    </row>
    <row r="3365" spans="1:14">
      <c r="A3365">
        <v>805021</v>
      </c>
      <c r="B3365" t="s">
        <v>96</v>
      </c>
      <c r="C3365" t="s">
        <v>930</v>
      </c>
      <c r="D3365" t="s">
        <v>929</v>
      </c>
      <c r="E3365" t="s">
        <v>929</v>
      </c>
      <c r="F3365" t="s">
        <v>930</v>
      </c>
      <c r="G3365" t="s">
        <v>930</v>
      </c>
      <c r="H3365" t="s">
        <v>929</v>
      </c>
      <c r="I3365" t="s">
        <v>929</v>
      </c>
      <c r="J3365" t="s">
        <v>929</v>
      </c>
      <c r="K3365" t="s">
        <v>929</v>
      </c>
      <c r="L3365" t="s">
        <v>929</v>
      </c>
      <c r="M3365" t="s">
        <v>929</v>
      </c>
      <c r="N3365" t="s">
        <v>929</v>
      </c>
    </row>
    <row r="3366" spans="1:14">
      <c r="A3366">
        <v>805026</v>
      </c>
      <c r="B3366" t="s">
        <v>96</v>
      </c>
      <c r="C3366" t="s">
        <v>928</v>
      </c>
      <c r="D3366" t="s">
        <v>929</v>
      </c>
      <c r="E3366" t="s">
        <v>930</v>
      </c>
      <c r="F3366" t="s">
        <v>930</v>
      </c>
      <c r="G3366" t="s">
        <v>930</v>
      </c>
      <c r="H3366" t="s">
        <v>930</v>
      </c>
      <c r="I3366" t="s">
        <v>930</v>
      </c>
      <c r="J3366" t="s">
        <v>930</v>
      </c>
      <c r="K3366" t="s">
        <v>930</v>
      </c>
      <c r="L3366" t="s">
        <v>930</v>
      </c>
      <c r="M3366" t="s">
        <v>929</v>
      </c>
      <c r="N3366" t="s">
        <v>929</v>
      </c>
    </row>
    <row r="3367" spans="1:14">
      <c r="A3367">
        <v>805030</v>
      </c>
      <c r="B3367" t="s">
        <v>96</v>
      </c>
      <c r="C3367" t="s">
        <v>929</v>
      </c>
      <c r="D3367" t="s">
        <v>930</v>
      </c>
      <c r="E3367" t="s">
        <v>930</v>
      </c>
      <c r="F3367" t="s">
        <v>929</v>
      </c>
      <c r="G3367" t="s">
        <v>929</v>
      </c>
      <c r="H3367" t="s">
        <v>929</v>
      </c>
      <c r="I3367" t="s">
        <v>929</v>
      </c>
      <c r="J3367" t="s">
        <v>929</v>
      </c>
      <c r="K3367" t="s">
        <v>929</v>
      </c>
      <c r="L3367" t="s">
        <v>929</v>
      </c>
      <c r="M3367" t="s">
        <v>929</v>
      </c>
      <c r="N3367" t="s">
        <v>929</v>
      </c>
    </row>
    <row r="3368" spans="1:14">
      <c r="A3368">
        <v>805031</v>
      </c>
      <c r="B3368" t="s">
        <v>96</v>
      </c>
      <c r="C3368" t="s">
        <v>930</v>
      </c>
      <c r="D3368" t="s">
        <v>928</v>
      </c>
      <c r="E3368" t="s">
        <v>930</v>
      </c>
      <c r="F3368" t="s">
        <v>930</v>
      </c>
      <c r="G3368" t="s">
        <v>930</v>
      </c>
      <c r="H3368" t="s">
        <v>930</v>
      </c>
      <c r="I3368" t="s">
        <v>930</v>
      </c>
      <c r="J3368" t="s">
        <v>930</v>
      </c>
      <c r="K3368" t="s">
        <v>930</v>
      </c>
      <c r="L3368" t="s">
        <v>929</v>
      </c>
      <c r="M3368" t="s">
        <v>930</v>
      </c>
      <c r="N3368" t="s">
        <v>929</v>
      </c>
    </row>
    <row r="3369" spans="1:14">
      <c r="A3369">
        <v>805032</v>
      </c>
      <c r="B3369" t="s">
        <v>96</v>
      </c>
      <c r="C3369" t="s">
        <v>930</v>
      </c>
      <c r="D3369" t="s">
        <v>930</v>
      </c>
      <c r="E3369" t="s">
        <v>930</v>
      </c>
      <c r="F3369" t="s">
        <v>930</v>
      </c>
      <c r="G3369" t="s">
        <v>930</v>
      </c>
      <c r="H3369" t="s">
        <v>929</v>
      </c>
      <c r="I3369" t="s">
        <v>929</v>
      </c>
      <c r="J3369" t="s">
        <v>929</v>
      </c>
      <c r="K3369" t="s">
        <v>929</v>
      </c>
      <c r="L3369" t="s">
        <v>929</v>
      </c>
      <c r="M3369" t="s">
        <v>929</v>
      </c>
      <c r="N3369" t="s">
        <v>929</v>
      </c>
    </row>
    <row r="3370" spans="1:14">
      <c r="A3370">
        <v>805033</v>
      </c>
      <c r="B3370" t="s">
        <v>96</v>
      </c>
      <c r="C3370" t="s">
        <v>930</v>
      </c>
      <c r="D3370" t="s">
        <v>930</v>
      </c>
      <c r="E3370" t="s">
        <v>929</v>
      </c>
      <c r="F3370" t="s">
        <v>930</v>
      </c>
      <c r="G3370" t="s">
        <v>930</v>
      </c>
      <c r="H3370" t="s">
        <v>929</v>
      </c>
      <c r="I3370" t="s">
        <v>929</v>
      </c>
      <c r="J3370" t="s">
        <v>929</v>
      </c>
      <c r="K3370" t="s">
        <v>929</v>
      </c>
      <c r="L3370" t="s">
        <v>929</v>
      </c>
      <c r="M3370" t="s">
        <v>929</v>
      </c>
      <c r="N3370" t="s">
        <v>929</v>
      </c>
    </row>
    <row r="3371" spans="1:14">
      <c r="A3371">
        <v>805034</v>
      </c>
      <c r="B3371" t="s">
        <v>96</v>
      </c>
      <c r="C3371" t="s">
        <v>930</v>
      </c>
      <c r="D3371" t="s">
        <v>930</v>
      </c>
      <c r="E3371" t="s">
        <v>929</v>
      </c>
      <c r="F3371" t="s">
        <v>929</v>
      </c>
      <c r="G3371" t="s">
        <v>930</v>
      </c>
      <c r="H3371" t="s">
        <v>929</v>
      </c>
      <c r="I3371" t="s">
        <v>929</v>
      </c>
      <c r="J3371" t="s">
        <v>929</v>
      </c>
      <c r="K3371" t="s">
        <v>929</v>
      </c>
      <c r="L3371" t="s">
        <v>929</v>
      </c>
      <c r="M3371" t="s">
        <v>929</v>
      </c>
      <c r="N3371" t="s">
        <v>929</v>
      </c>
    </row>
    <row r="3372" spans="1:14">
      <c r="A3372">
        <v>805036</v>
      </c>
      <c r="B3372" t="s">
        <v>96</v>
      </c>
      <c r="C3372" t="s">
        <v>930</v>
      </c>
      <c r="D3372" t="s">
        <v>929</v>
      </c>
      <c r="E3372" t="s">
        <v>929</v>
      </c>
      <c r="F3372" t="s">
        <v>929</v>
      </c>
      <c r="G3372" t="s">
        <v>929</v>
      </c>
      <c r="H3372" t="s">
        <v>930</v>
      </c>
      <c r="I3372" t="s">
        <v>929</v>
      </c>
      <c r="J3372" t="s">
        <v>929</v>
      </c>
      <c r="K3372" t="s">
        <v>929</v>
      </c>
      <c r="L3372" t="s">
        <v>929</v>
      </c>
      <c r="M3372" t="s">
        <v>929</v>
      </c>
      <c r="N3372" t="s">
        <v>929</v>
      </c>
    </row>
    <row r="3373" spans="1:14">
      <c r="A3373">
        <v>805037</v>
      </c>
      <c r="B3373" t="s">
        <v>96</v>
      </c>
      <c r="C3373" t="s">
        <v>928</v>
      </c>
      <c r="D3373" t="s">
        <v>928</v>
      </c>
      <c r="E3373" t="s">
        <v>928</v>
      </c>
      <c r="F3373" t="s">
        <v>930</v>
      </c>
      <c r="G3373" t="s">
        <v>928</v>
      </c>
      <c r="H3373" t="s">
        <v>928</v>
      </c>
      <c r="I3373" t="s">
        <v>929</v>
      </c>
      <c r="J3373" t="s">
        <v>928</v>
      </c>
      <c r="K3373" t="s">
        <v>930</v>
      </c>
      <c r="L3373" t="s">
        <v>928</v>
      </c>
      <c r="M3373" t="s">
        <v>930</v>
      </c>
      <c r="N3373" t="s">
        <v>930</v>
      </c>
    </row>
    <row r="3374" spans="1:14">
      <c r="A3374">
        <v>805040</v>
      </c>
      <c r="B3374" t="s">
        <v>96</v>
      </c>
      <c r="C3374" t="s">
        <v>930</v>
      </c>
      <c r="D3374" t="s">
        <v>930</v>
      </c>
      <c r="E3374" t="s">
        <v>930</v>
      </c>
      <c r="F3374" t="s">
        <v>929</v>
      </c>
      <c r="G3374" t="s">
        <v>929</v>
      </c>
      <c r="H3374" t="s">
        <v>929</v>
      </c>
      <c r="I3374" t="s">
        <v>929</v>
      </c>
      <c r="J3374" t="s">
        <v>929</v>
      </c>
      <c r="K3374" t="s">
        <v>929</v>
      </c>
      <c r="L3374" t="s">
        <v>929</v>
      </c>
      <c r="M3374" t="s">
        <v>929</v>
      </c>
      <c r="N3374" t="s">
        <v>929</v>
      </c>
    </row>
    <row r="3375" spans="1:14">
      <c r="A3375">
        <v>805041</v>
      </c>
      <c r="B3375" t="s">
        <v>96</v>
      </c>
      <c r="C3375" t="s">
        <v>928</v>
      </c>
      <c r="D3375" t="s">
        <v>930</v>
      </c>
      <c r="E3375" t="s">
        <v>930</v>
      </c>
      <c r="F3375" t="s">
        <v>928</v>
      </c>
      <c r="G3375" t="s">
        <v>928</v>
      </c>
      <c r="H3375" t="s">
        <v>929</v>
      </c>
      <c r="I3375" t="s">
        <v>928</v>
      </c>
      <c r="J3375" t="s">
        <v>930</v>
      </c>
      <c r="K3375" t="s">
        <v>930</v>
      </c>
      <c r="L3375" t="s">
        <v>929</v>
      </c>
      <c r="M3375" t="s">
        <v>930</v>
      </c>
      <c r="N3375" t="s">
        <v>929</v>
      </c>
    </row>
    <row r="3376" spans="1:14">
      <c r="A3376">
        <v>805042</v>
      </c>
      <c r="B3376" t="s">
        <v>96</v>
      </c>
      <c r="C3376" t="s">
        <v>930</v>
      </c>
      <c r="D3376" t="s">
        <v>929</v>
      </c>
      <c r="E3376" t="s">
        <v>929</v>
      </c>
      <c r="F3376" t="s">
        <v>929</v>
      </c>
      <c r="G3376" t="s">
        <v>930</v>
      </c>
      <c r="H3376" t="s">
        <v>929</v>
      </c>
      <c r="I3376" t="s">
        <v>929</v>
      </c>
      <c r="J3376" t="s">
        <v>929</v>
      </c>
      <c r="K3376" t="s">
        <v>929</v>
      </c>
      <c r="L3376" t="s">
        <v>929</v>
      </c>
      <c r="M3376" t="s">
        <v>929</v>
      </c>
      <c r="N3376" t="s">
        <v>929</v>
      </c>
    </row>
    <row r="3377" spans="1:14">
      <c r="A3377">
        <v>805043</v>
      </c>
      <c r="B3377" t="s">
        <v>96</v>
      </c>
      <c r="C3377" t="s">
        <v>928</v>
      </c>
      <c r="D3377" t="s">
        <v>930</v>
      </c>
      <c r="E3377" t="s">
        <v>930</v>
      </c>
      <c r="F3377" t="s">
        <v>929</v>
      </c>
      <c r="G3377" t="s">
        <v>928</v>
      </c>
      <c r="H3377" t="s">
        <v>929</v>
      </c>
      <c r="I3377" t="s">
        <v>929</v>
      </c>
      <c r="J3377" t="s">
        <v>929</v>
      </c>
      <c r="K3377" t="s">
        <v>929</v>
      </c>
      <c r="L3377" t="s">
        <v>929</v>
      </c>
      <c r="M3377" t="s">
        <v>929</v>
      </c>
      <c r="N3377" t="s">
        <v>929</v>
      </c>
    </row>
    <row r="3378" spans="1:14">
      <c r="A3378">
        <v>805045</v>
      </c>
      <c r="B3378" t="s">
        <v>96</v>
      </c>
      <c r="C3378" t="s">
        <v>930</v>
      </c>
      <c r="D3378" t="s">
        <v>929</v>
      </c>
      <c r="E3378" t="s">
        <v>929</v>
      </c>
      <c r="F3378" t="s">
        <v>930</v>
      </c>
      <c r="G3378" t="s">
        <v>930</v>
      </c>
      <c r="H3378" t="s">
        <v>930</v>
      </c>
      <c r="I3378" t="s">
        <v>929</v>
      </c>
      <c r="J3378" t="s">
        <v>929</v>
      </c>
      <c r="K3378" t="s">
        <v>929</v>
      </c>
      <c r="L3378" t="s">
        <v>929</v>
      </c>
      <c r="M3378" t="s">
        <v>929</v>
      </c>
      <c r="N3378" t="s">
        <v>929</v>
      </c>
    </row>
    <row r="3379" spans="1:14">
      <c r="A3379">
        <v>805047</v>
      </c>
      <c r="B3379" t="s">
        <v>96</v>
      </c>
      <c r="C3379" t="s">
        <v>930</v>
      </c>
      <c r="D3379" t="s">
        <v>929</v>
      </c>
      <c r="E3379" t="s">
        <v>930</v>
      </c>
      <c r="F3379" t="s">
        <v>930</v>
      </c>
      <c r="G3379" t="s">
        <v>930</v>
      </c>
      <c r="H3379" t="s">
        <v>929</v>
      </c>
      <c r="I3379" t="s">
        <v>929</v>
      </c>
      <c r="J3379" t="s">
        <v>929</v>
      </c>
      <c r="K3379" t="s">
        <v>929</v>
      </c>
      <c r="L3379" t="s">
        <v>929</v>
      </c>
      <c r="M3379" t="s">
        <v>929</v>
      </c>
      <c r="N3379" t="s">
        <v>929</v>
      </c>
    </row>
    <row r="3380" spans="1:14">
      <c r="A3380">
        <v>805048</v>
      </c>
      <c r="B3380" t="s">
        <v>96</v>
      </c>
      <c r="C3380" t="s">
        <v>930</v>
      </c>
      <c r="D3380" t="s">
        <v>928</v>
      </c>
      <c r="E3380" t="s">
        <v>928</v>
      </c>
      <c r="F3380" t="s">
        <v>928</v>
      </c>
      <c r="G3380" t="s">
        <v>928</v>
      </c>
      <c r="H3380" t="s">
        <v>928</v>
      </c>
      <c r="I3380" t="s">
        <v>930</v>
      </c>
      <c r="J3380" t="s">
        <v>928</v>
      </c>
      <c r="K3380" t="s">
        <v>930</v>
      </c>
      <c r="L3380" t="s">
        <v>928</v>
      </c>
      <c r="M3380" t="s">
        <v>928</v>
      </c>
      <c r="N3380" t="s">
        <v>930</v>
      </c>
    </row>
    <row r="3381" spans="1:14">
      <c r="A3381">
        <v>805049</v>
      </c>
      <c r="B3381" t="s">
        <v>96</v>
      </c>
      <c r="C3381" t="s">
        <v>928</v>
      </c>
      <c r="D3381" t="s">
        <v>930</v>
      </c>
      <c r="E3381" t="s">
        <v>929</v>
      </c>
      <c r="F3381" t="s">
        <v>930</v>
      </c>
      <c r="G3381" t="s">
        <v>930</v>
      </c>
      <c r="H3381" t="s">
        <v>928</v>
      </c>
      <c r="I3381" t="s">
        <v>929</v>
      </c>
      <c r="J3381" t="s">
        <v>929</v>
      </c>
      <c r="K3381" t="s">
        <v>929</v>
      </c>
      <c r="L3381" t="s">
        <v>929</v>
      </c>
      <c r="M3381" t="s">
        <v>929</v>
      </c>
      <c r="N3381" t="s">
        <v>929</v>
      </c>
    </row>
    <row r="3382" spans="1:14">
      <c r="A3382">
        <v>805050</v>
      </c>
      <c r="B3382" t="s">
        <v>96</v>
      </c>
      <c r="C3382" t="s">
        <v>930</v>
      </c>
      <c r="D3382" t="s">
        <v>930</v>
      </c>
      <c r="E3382" t="s">
        <v>930</v>
      </c>
      <c r="F3382" t="s">
        <v>929</v>
      </c>
      <c r="G3382" t="s">
        <v>930</v>
      </c>
      <c r="H3382" t="s">
        <v>929</v>
      </c>
      <c r="I3382" t="s">
        <v>929</v>
      </c>
      <c r="J3382" t="s">
        <v>929</v>
      </c>
      <c r="K3382" t="s">
        <v>929</v>
      </c>
      <c r="L3382" t="s">
        <v>929</v>
      </c>
      <c r="M3382" t="s">
        <v>929</v>
      </c>
      <c r="N3382" t="s">
        <v>929</v>
      </c>
    </row>
    <row r="3383" spans="1:14">
      <c r="A3383">
        <v>805051</v>
      </c>
      <c r="B3383" t="s">
        <v>96</v>
      </c>
      <c r="C3383" t="s">
        <v>930</v>
      </c>
      <c r="D3383" t="s">
        <v>929</v>
      </c>
      <c r="E3383" t="s">
        <v>929</v>
      </c>
      <c r="F3383" t="s">
        <v>930</v>
      </c>
      <c r="G3383" t="s">
        <v>929</v>
      </c>
      <c r="H3383" t="s">
        <v>929</v>
      </c>
      <c r="I3383" t="s">
        <v>929</v>
      </c>
      <c r="J3383" t="s">
        <v>929</v>
      </c>
      <c r="K3383" t="s">
        <v>929</v>
      </c>
      <c r="L3383" t="s">
        <v>929</v>
      </c>
      <c r="M3383" t="s">
        <v>929</v>
      </c>
      <c r="N3383" t="s">
        <v>929</v>
      </c>
    </row>
    <row r="3384" spans="1:14">
      <c r="A3384">
        <v>805053</v>
      </c>
      <c r="B3384" t="s">
        <v>96</v>
      </c>
      <c r="C3384" t="s">
        <v>930</v>
      </c>
      <c r="D3384" t="s">
        <v>929</v>
      </c>
      <c r="E3384" t="s">
        <v>929</v>
      </c>
      <c r="F3384" t="s">
        <v>930</v>
      </c>
      <c r="G3384" t="s">
        <v>930</v>
      </c>
      <c r="H3384" t="s">
        <v>930</v>
      </c>
      <c r="I3384" t="s">
        <v>929</v>
      </c>
      <c r="J3384" t="s">
        <v>929</v>
      </c>
      <c r="K3384" t="s">
        <v>929</v>
      </c>
      <c r="L3384" t="s">
        <v>929</v>
      </c>
      <c r="M3384" t="s">
        <v>929</v>
      </c>
      <c r="N3384" t="s">
        <v>929</v>
      </c>
    </row>
    <row r="3385" spans="1:14">
      <c r="A3385">
        <v>805054</v>
      </c>
      <c r="B3385" t="s">
        <v>96</v>
      </c>
      <c r="C3385" t="s">
        <v>930</v>
      </c>
      <c r="D3385" t="s">
        <v>929</v>
      </c>
      <c r="E3385" t="s">
        <v>929</v>
      </c>
      <c r="F3385" t="s">
        <v>930</v>
      </c>
      <c r="G3385" t="s">
        <v>929</v>
      </c>
      <c r="H3385" t="s">
        <v>930</v>
      </c>
      <c r="I3385" t="s">
        <v>929</v>
      </c>
      <c r="J3385" t="s">
        <v>929</v>
      </c>
      <c r="K3385" t="s">
        <v>929</v>
      </c>
      <c r="L3385" t="s">
        <v>929</v>
      </c>
      <c r="M3385" t="s">
        <v>929</v>
      </c>
      <c r="N3385" t="s">
        <v>929</v>
      </c>
    </row>
    <row r="3386" spans="1:14">
      <c r="A3386">
        <v>805055</v>
      </c>
      <c r="B3386" t="s">
        <v>96</v>
      </c>
      <c r="C3386" t="s">
        <v>930</v>
      </c>
      <c r="D3386" t="s">
        <v>930</v>
      </c>
      <c r="E3386" t="s">
        <v>929</v>
      </c>
      <c r="F3386" t="s">
        <v>930</v>
      </c>
      <c r="G3386" t="s">
        <v>930</v>
      </c>
      <c r="H3386" t="s">
        <v>929</v>
      </c>
      <c r="I3386" t="s">
        <v>929</v>
      </c>
      <c r="J3386" t="s">
        <v>929</v>
      </c>
      <c r="K3386" t="s">
        <v>929</v>
      </c>
      <c r="L3386" t="s">
        <v>929</v>
      </c>
      <c r="M3386" t="s">
        <v>929</v>
      </c>
      <c r="N3386" t="s">
        <v>929</v>
      </c>
    </row>
    <row r="3387" spans="1:14">
      <c r="A3387">
        <v>805057</v>
      </c>
      <c r="B3387" t="s">
        <v>96</v>
      </c>
      <c r="C3387" t="s">
        <v>929</v>
      </c>
      <c r="D3387" t="s">
        <v>930</v>
      </c>
      <c r="E3387" t="s">
        <v>929</v>
      </c>
      <c r="F3387" t="s">
        <v>930</v>
      </c>
      <c r="G3387" t="s">
        <v>930</v>
      </c>
      <c r="H3387" t="s">
        <v>929</v>
      </c>
      <c r="I3387" t="s">
        <v>929</v>
      </c>
      <c r="J3387" t="s">
        <v>929</v>
      </c>
      <c r="K3387" t="s">
        <v>929</v>
      </c>
      <c r="L3387" t="s">
        <v>929</v>
      </c>
      <c r="M3387" t="s">
        <v>929</v>
      </c>
      <c r="N3387" t="s">
        <v>929</v>
      </c>
    </row>
    <row r="3388" spans="1:14">
      <c r="A3388">
        <v>805059</v>
      </c>
      <c r="B3388" t="s">
        <v>96</v>
      </c>
      <c r="C3388" t="s">
        <v>929</v>
      </c>
      <c r="D3388" t="s">
        <v>929</v>
      </c>
      <c r="E3388" t="s">
        <v>929</v>
      </c>
      <c r="F3388" t="s">
        <v>930</v>
      </c>
      <c r="G3388" t="s">
        <v>930</v>
      </c>
      <c r="H3388" t="s">
        <v>929</v>
      </c>
      <c r="I3388" t="s">
        <v>929</v>
      </c>
      <c r="J3388" t="s">
        <v>929</v>
      </c>
      <c r="K3388" t="s">
        <v>929</v>
      </c>
      <c r="L3388" t="s">
        <v>929</v>
      </c>
      <c r="M3388" t="s">
        <v>929</v>
      </c>
      <c r="N3388" t="s">
        <v>929</v>
      </c>
    </row>
    <row r="3389" spans="1:14">
      <c r="A3389">
        <v>805061</v>
      </c>
      <c r="B3389" t="s">
        <v>96</v>
      </c>
      <c r="C3389" t="s">
        <v>930</v>
      </c>
      <c r="D3389" t="s">
        <v>929</v>
      </c>
      <c r="E3389" t="s">
        <v>929</v>
      </c>
      <c r="F3389" t="s">
        <v>930</v>
      </c>
      <c r="G3389" t="s">
        <v>930</v>
      </c>
      <c r="H3389" t="s">
        <v>929</v>
      </c>
      <c r="I3389" t="s">
        <v>929</v>
      </c>
      <c r="J3389" t="s">
        <v>929</v>
      </c>
      <c r="K3389" t="s">
        <v>929</v>
      </c>
      <c r="L3389" t="s">
        <v>929</v>
      </c>
      <c r="M3389" t="s">
        <v>929</v>
      </c>
      <c r="N3389" t="s">
        <v>929</v>
      </c>
    </row>
    <row r="3390" spans="1:14">
      <c r="A3390">
        <v>805063</v>
      </c>
      <c r="B3390" t="s">
        <v>96</v>
      </c>
      <c r="C3390" t="s">
        <v>929</v>
      </c>
      <c r="D3390" t="s">
        <v>929</v>
      </c>
      <c r="E3390" t="s">
        <v>929</v>
      </c>
      <c r="F3390" t="s">
        <v>930</v>
      </c>
      <c r="G3390" t="s">
        <v>929</v>
      </c>
      <c r="H3390" t="s">
        <v>929</v>
      </c>
      <c r="I3390" t="s">
        <v>929</v>
      </c>
      <c r="J3390" t="s">
        <v>929</v>
      </c>
      <c r="K3390" t="s">
        <v>930</v>
      </c>
      <c r="L3390" t="s">
        <v>930</v>
      </c>
      <c r="M3390" t="s">
        <v>930</v>
      </c>
      <c r="N3390" t="s">
        <v>929</v>
      </c>
    </row>
    <row r="3391" spans="1:14">
      <c r="A3391">
        <v>805064</v>
      </c>
      <c r="B3391" t="s">
        <v>96</v>
      </c>
      <c r="C3391" t="s">
        <v>930</v>
      </c>
      <c r="D3391" t="s">
        <v>930</v>
      </c>
      <c r="E3391" t="s">
        <v>929</v>
      </c>
      <c r="F3391" t="s">
        <v>929</v>
      </c>
      <c r="G3391" t="s">
        <v>929</v>
      </c>
      <c r="H3391" t="s">
        <v>929</v>
      </c>
      <c r="I3391" t="s">
        <v>929</v>
      </c>
      <c r="J3391" t="s">
        <v>929</v>
      </c>
      <c r="K3391" t="s">
        <v>929</v>
      </c>
      <c r="L3391" t="s">
        <v>929</v>
      </c>
      <c r="M3391" t="s">
        <v>929</v>
      </c>
      <c r="N3391" t="s">
        <v>929</v>
      </c>
    </row>
    <row r="3392" spans="1:14">
      <c r="A3392">
        <v>805065</v>
      </c>
      <c r="B3392" t="s">
        <v>96</v>
      </c>
      <c r="C3392" t="s">
        <v>928</v>
      </c>
      <c r="D3392" t="s">
        <v>928</v>
      </c>
      <c r="E3392" t="s">
        <v>929</v>
      </c>
      <c r="F3392" t="s">
        <v>928</v>
      </c>
      <c r="G3392" t="s">
        <v>928</v>
      </c>
      <c r="H3392" t="s">
        <v>930</v>
      </c>
      <c r="I3392" t="s">
        <v>930</v>
      </c>
      <c r="J3392" t="s">
        <v>930</v>
      </c>
      <c r="K3392" t="s">
        <v>929</v>
      </c>
      <c r="L3392" t="s">
        <v>930</v>
      </c>
      <c r="M3392" t="s">
        <v>929</v>
      </c>
      <c r="N3392" t="s">
        <v>929</v>
      </c>
    </row>
    <row r="3393" spans="1:14">
      <c r="A3393">
        <v>805068</v>
      </c>
      <c r="B3393" t="s">
        <v>96</v>
      </c>
      <c r="C3393" t="s">
        <v>930</v>
      </c>
      <c r="D3393" t="s">
        <v>929</v>
      </c>
      <c r="E3393" t="s">
        <v>930</v>
      </c>
      <c r="F3393" t="s">
        <v>930</v>
      </c>
      <c r="G3393" t="s">
        <v>930</v>
      </c>
      <c r="H3393" t="s">
        <v>930</v>
      </c>
      <c r="I3393" t="s">
        <v>929</v>
      </c>
      <c r="J3393" t="s">
        <v>929</v>
      </c>
      <c r="K3393" t="s">
        <v>929</v>
      </c>
      <c r="L3393" t="s">
        <v>929</v>
      </c>
      <c r="M3393" t="s">
        <v>929</v>
      </c>
      <c r="N3393" t="s">
        <v>929</v>
      </c>
    </row>
    <row r="3394" spans="1:14">
      <c r="A3394">
        <v>805069</v>
      </c>
      <c r="B3394" t="s">
        <v>96</v>
      </c>
      <c r="C3394" t="s">
        <v>930</v>
      </c>
      <c r="D3394" t="s">
        <v>929</v>
      </c>
      <c r="E3394" t="s">
        <v>929</v>
      </c>
      <c r="F3394" t="s">
        <v>930</v>
      </c>
      <c r="G3394" t="s">
        <v>930</v>
      </c>
      <c r="H3394" t="s">
        <v>929</v>
      </c>
      <c r="I3394" t="s">
        <v>929</v>
      </c>
      <c r="J3394" t="s">
        <v>929</v>
      </c>
      <c r="K3394" t="s">
        <v>929</v>
      </c>
      <c r="L3394" t="s">
        <v>929</v>
      </c>
      <c r="M3394" t="s">
        <v>929</v>
      </c>
      <c r="N3394" t="s">
        <v>929</v>
      </c>
    </row>
    <row r="3395" spans="1:14">
      <c r="A3395">
        <v>805070</v>
      </c>
      <c r="B3395" t="s">
        <v>96</v>
      </c>
      <c r="C3395" t="s">
        <v>930</v>
      </c>
      <c r="D3395" t="s">
        <v>930</v>
      </c>
      <c r="E3395" t="s">
        <v>929</v>
      </c>
      <c r="F3395" t="s">
        <v>929</v>
      </c>
      <c r="G3395" t="s">
        <v>929</v>
      </c>
      <c r="H3395" t="s">
        <v>929</v>
      </c>
      <c r="I3395" t="s">
        <v>929</v>
      </c>
      <c r="J3395" t="s">
        <v>929</v>
      </c>
      <c r="K3395" t="s">
        <v>929</v>
      </c>
      <c r="L3395" t="s">
        <v>929</v>
      </c>
      <c r="M3395" t="s">
        <v>929</v>
      </c>
      <c r="N3395" t="s">
        <v>929</v>
      </c>
    </row>
    <row r="3396" spans="1:14">
      <c r="A3396">
        <v>805072</v>
      </c>
      <c r="B3396" t="s">
        <v>96</v>
      </c>
      <c r="C3396" t="s">
        <v>930</v>
      </c>
      <c r="D3396" t="s">
        <v>929</v>
      </c>
      <c r="E3396" t="s">
        <v>929</v>
      </c>
      <c r="F3396" t="s">
        <v>930</v>
      </c>
      <c r="G3396" t="s">
        <v>928</v>
      </c>
      <c r="H3396" t="s">
        <v>930</v>
      </c>
      <c r="I3396" t="s">
        <v>929</v>
      </c>
      <c r="J3396" t="s">
        <v>929</v>
      </c>
      <c r="K3396" t="s">
        <v>929</v>
      </c>
      <c r="L3396" t="s">
        <v>929</v>
      </c>
      <c r="M3396" t="s">
        <v>929</v>
      </c>
      <c r="N3396" t="s">
        <v>929</v>
      </c>
    </row>
    <row r="3397" spans="1:14">
      <c r="A3397">
        <v>805073</v>
      </c>
      <c r="B3397" t="s">
        <v>96</v>
      </c>
      <c r="C3397" t="s">
        <v>929</v>
      </c>
      <c r="D3397" t="s">
        <v>930</v>
      </c>
      <c r="E3397" t="s">
        <v>929</v>
      </c>
      <c r="F3397" t="s">
        <v>929</v>
      </c>
      <c r="G3397" t="s">
        <v>929</v>
      </c>
      <c r="H3397" t="s">
        <v>930</v>
      </c>
      <c r="I3397" t="s">
        <v>929</v>
      </c>
      <c r="J3397" t="s">
        <v>929</v>
      </c>
      <c r="K3397" t="s">
        <v>929</v>
      </c>
      <c r="L3397" t="s">
        <v>929</v>
      </c>
      <c r="M3397" t="s">
        <v>929</v>
      </c>
      <c r="N3397" t="s">
        <v>929</v>
      </c>
    </row>
    <row r="3398" spans="1:14">
      <c r="A3398">
        <v>805074</v>
      </c>
      <c r="B3398" t="s">
        <v>96</v>
      </c>
      <c r="C3398" t="s">
        <v>928</v>
      </c>
      <c r="D3398" t="s">
        <v>928</v>
      </c>
      <c r="E3398" t="s">
        <v>928</v>
      </c>
      <c r="F3398" t="s">
        <v>928</v>
      </c>
      <c r="G3398" t="s">
        <v>928</v>
      </c>
      <c r="H3398" t="s">
        <v>928</v>
      </c>
      <c r="I3398" t="s">
        <v>929</v>
      </c>
      <c r="J3398" t="s">
        <v>929</v>
      </c>
      <c r="K3398" t="s">
        <v>929</v>
      </c>
      <c r="L3398" t="s">
        <v>929</v>
      </c>
      <c r="M3398" t="s">
        <v>929</v>
      </c>
      <c r="N3398" t="s">
        <v>929</v>
      </c>
    </row>
    <row r="3399" spans="1:14">
      <c r="A3399">
        <v>805075</v>
      </c>
      <c r="B3399" t="s">
        <v>96</v>
      </c>
      <c r="C3399" t="s">
        <v>930</v>
      </c>
      <c r="D3399" t="s">
        <v>930</v>
      </c>
      <c r="E3399" t="s">
        <v>929</v>
      </c>
      <c r="F3399" t="s">
        <v>930</v>
      </c>
      <c r="G3399" t="s">
        <v>930</v>
      </c>
      <c r="H3399" t="s">
        <v>929</v>
      </c>
      <c r="I3399" t="s">
        <v>929</v>
      </c>
      <c r="J3399" t="s">
        <v>929</v>
      </c>
      <c r="K3399" t="s">
        <v>929</v>
      </c>
      <c r="L3399" t="s">
        <v>929</v>
      </c>
      <c r="M3399" t="s">
        <v>929</v>
      </c>
      <c r="N3399" t="s">
        <v>929</v>
      </c>
    </row>
    <row r="3400" spans="1:14">
      <c r="A3400">
        <v>805077</v>
      </c>
      <c r="B3400" t="s">
        <v>96</v>
      </c>
      <c r="C3400" t="s">
        <v>930</v>
      </c>
      <c r="D3400" t="s">
        <v>929</v>
      </c>
      <c r="E3400" t="s">
        <v>930</v>
      </c>
      <c r="F3400" t="s">
        <v>929</v>
      </c>
      <c r="G3400" t="s">
        <v>929</v>
      </c>
      <c r="H3400" t="s">
        <v>929</v>
      </c>
      <c r="I3400" t="s">
        <v>929</v>
      </c>
      <c r="J3400" t="s">
        <v>929</v>
      </c>
      <c r="K3400" t="s">
        <v>929</v>
      </c>
      <c r="L3400" t="s">
        <v>929</v>
      </c>
      <c r="M3400" t="s">
        <v>929</v>
      </c>
      <c r="N3400" t="s">
        <v>929</v>
      </c>
    </row>
    <row r="3401" spans="1:14">
      <c r="A3401">
        <v>805079</v>
      </c>
      <c r="B3401" t="s">
        <v>96</v>
      </c>
      <c r="C3401" t="s">
        <v>929</v>
      </c>
      <c r="D3401" t="s">
        <v>930</v>
      </c>
      <c r="E3401" t="s">
        <v>929</v>
      </c>
      <c r="F3401" t="s">
        <v>929</v>
      </c>
      <c r="G3401" t="s">
        <v>930</v>
      </c>
      <c r="H3401" t="s">
        <v>930</v>
      </c>
      <c r="I3401" t="s">
        <v>929</v>
      </c>
      <c r="J3401" t="s">
        <v>929</v>
      </c>
      <c r="K3401" t="s">
        <v>929</v>
      </c>
      <c r="L3401" t="s">
        <v>929</v>
      </c>
      <c r="M3401" t="s">
        <v>929</v>
      </c>
      <c r="N3401" t="s">
        <v>929</v>
      </c>
    </row>
    <row r="3402" spans="1:14">
      <c r="A3402">
        <v>805080</v>
      </c>
      <c r="B3402" t="s">
        <v>96</v>
      </c>
      <c r="C3402" t="s">
        <v>930</v>
      </c>
      <c r="D3402" t="s">
        <v>929</v>
      </c>
      <c r="E3402" t="s">
        <v>929</v>
      </c>
      <c r="F3402" t="s">
        <v>929</v>
      </c>
      <c r="G3402" t="s">
        <v>930</v>
      </c>
      <c r="H3402" t="s">
        <v>930</v>
      </c>
      <c r="I3402" t="s">
        <v>929</v>
      </c>
      <c r="J3402" t="s">
        <v>929</v>
      </c>
      <c r="K3402" t="s">
        <v>929</v>
      </c>
      <c r="L3402" t="s">
        <v>929</v>
      </c>
      <c r="M3402" t="s">
        <v>929</v>
      </c>
      <c r="N3402" t="s">
        <v>929</v>
      </c>
    </row>
    <row r="3403" spans="1:14">
      <c r="A3403">
        <v>805082</v>
      </c>
      <c r="B3403" t="s">
        <v>96</v>
      </c>
      <c r="C3403" t="s">
        <v>928</v>
      </c>
      <c r="D3403" t="s">
        <v>930</v>
      </c>
      <c r="E3403" t="s">
        <v>930</v>
      </c>
      <c r="F3403" t="s">
        <v>928</v>
      </c>
      <c r="G3403" t="s">
        <v>928</v>
      </c>
      <c r="H3403" t="s">
        <v>930</v>
      </c>
      <c r="I3403" t="s">
        <v>930</v>
      </c>
      <c r="J3403" t="s">
        <v>929</v>
      </c>
      <c r="K3403" t="s">
        <v>930</v>
      </c>
      <c r="L3403" t="s">
        <v>928</v>
      </c>
      <c r="M3403" t="s">
        <v>930</v>
      </c>
      <c r="N3403" t="s">
        <v>929</v>
      </c>
    </row>
    <row r="3404" spans="1:14">
      <c r="A3404">
        <v>805083</v>
      </c>
      <c r="B3404" t="s">
        <v>96</v>
      </c>
      <c r="C3404" t="s">
        <v>930</v>
      </c>
      <c r="D3404" t="s">
        <v>929</v>
      </c>
      <c r="E3404" t="s">
        <v>929</v>
      </c>
      <c r="F3404" t="s">
        <v>929</v>
      </c>
      <c r="G3404" t="s">
        <v>929</v>
      </c>
      <c r="H3404" t="s">
        <v>930</v>
      </c>
      <c r="I3404" t="s">
        <v>929</v>
      </c>
      <c r="J3404" t="s">
        <v>929</v>
      </c>
      <c r="K3404" t="s">
        <v>929</v>
      </c>
      <c r="L3404" t="s">
        <v>929</v>
      </c>
      <c r="M3404" t="s">
        <v>929</v>
      </c>
      <c r="N3404" t="s">
        <v>929</v>
      </c>
    </row>
    <row r="3405" spans="1:14">
      <c r="A3405">
        <v>805084</v>
      </c>
      <c r="B3405" t="s">
        <v>96</v>
      </c>
      <c r="C3405" t="s">
        <v>930</v>
      </c>
      <c r="D3405" t="s">
        <v>930</v>
      </c>
      <c r="E3405" t="s">
        <v>930</v>
      </c>
      <c r="F3405" t="s">
        <v>929</v>
      </c>
      <c r="G3405" t="s">
        <v>930</v>
      </c>
      <c r="H3405" t="s">
        <v>929</v>
      </c>
      <c r="I3405" t="s">
        <v>929</v>
      </c>
      <c r="J3405" t="s">
        <v>929</v>
      </c>
      <c r="K3405" t="s">
        <v>929</v>
      </c>
      <c r="L3405" t="s">
        <v>929</v>
      </c>
      <c r="M3405" t="s">
        <v>929</v>
      </c>
      <c r="N3405" t="s">
        <v>929</v>
      </c>
    </row>
    <row r="3406" spans="1:14">
      <c r="A3406">
        <v>805086</v>
      </c>
      <c r="B3406" t="s">
        <v>96</v>
      </c>
      <c r="C3406" t="s">
        <v>929</v>
      </c>
      <c r="D3406" t="s">
        <v>930</v>
      </c>
      <c r="E3406" t="s">
        <v>929</v>
      </c>
      <c r="F3406" t="s">
        <v>929</v>
      </c>
      <c r="G3406" t="s">
        <v>929</v>
      </c>
      <c r="H3406" t="s">
        <v>930</v>
      </c>
      <c r="I3406" t="s">
        <v>929</v>
      </c>
      <c r="J3406" t="s">
        <v>929</v>
      </c>
      <c r="K3406" t="s">
        <v>929</v>
      </c>
      <c r="L3406" t="s">
        <v>929</v>
      </c>
      <c r="M3406" t="s">
        <v>929</v>
      </c>
      <c r="N3406" t="s">
        <v>929</v>
      </c>
    </row>
    <row r="3407" spans="1:14">
      <c r="A3407">
        <v>805091</v>
      </c>
      <c r="B3407" t="s">
        <v>96</v>
      </c>
      <c r="C3407" t="s">
        <v>930</v>
      </c>
      <c r="D3407" t="s">
        <v>930</v>
      </c>
      <c r="E3407" t="s">
        <v>929</v>
      </c>
      <c r="F3407" t="s">
        <v>929</v>
      </c>
      <c r="G3407" t="s">
        <v>929</v>
      </c>
      <c r="H3407" t="s">
        <v>929</v>
      </c>
      <c r="I3407" t="s">
        <v>929</v>
      </c>
      <c r="J3407" t="s">
        <v>929</v>
      </c>
      <c r="K3407" t="s">
        <v>929</v>
      </c>
      <c r="L3407" t="s">
        <v>929</v>
      </c>
      <c r="M3407" t="s">
        <v>929</v>
      </c>
      <c r="N3407" t="s">
        <v>929</v>
      </c>
    </row>
    <row r="3408" spans="1:14">
      <c r="A3408">
        <v>805093</v>
      </c>
      <c r="B3408" t="s">
        <v>96</v>
      </c>
      <c r="C3408" t="s">
        <v>930</v>
      </c>
      <c r="D3408" t="s">
        <v>929</v>
      </c>
      <c r="E3408" t="s">
        <v>930</v>
      </c>
      <c r="F3408" t="s">
        <v>929</v>
      </c>
      <c r="G3408" t="s">
        <v>929</v>
      </c>
      <c r="H3408" t="s">
        <v>929</v>
      </c>
      <c r="I3408" t="s">
        <v>929</v>
      </c>
      <c r="J3408" t="s">
        <v>929</v>
      </c>
      <c r="K3408" t="s">
        <v>929</v>
      </c>
      <c r="L3408" t="s">
        <v>929</v>
      </c>
      <c r="M3408" t="s">
        <v>929</v>
      </c>
      <c r="N3408" t="s">
        <v>929</v>
      </c>
    </row>
    <row r="3409" spans="1:14">
      <c r="A3409">
        <v>805096</v>
      </c>
      <c r="B3409" t="s">
        <v>96</v>
      </c>
      <c r="C3409" t="s">
        <v>930</v>
      </c>
      <c r="D3409" t="s">
        <v>929</v>
      </c>
      <c r="E3409" t="s">
        <v>930</v>
      </c>
      <c r="F3409" t="s">
        <v>929</v>
      </c>
      <c r="G3409" t="s">
        <v>929</v>
      </c>
      <c r="H3409" t="s">
        <v>929</v>
      </c>
      <c r="I3409" t="s">
        <v>929</v>
      </c>
      <c r="J3409" t="s">
        <v>929</v>
      </c>
      <c r="K3409" t="s">
        <v>929</v>
      </c>
      <c r="L3409" t="s">
        <v>929</v>
      </c>
      <c r="M3409" t="s">
        <v>929</v>
      </c>
      <c r="N3409" t="s">
        <v>929</v>
      </c>
    </row>
    <row r="3410" spans="1:14">
      <c r="A3410">
        <v>805099</v>
      </c>
      <c r="B3410" t="s">
        <v>96</v>
      </c>
      <c r="C3410" t="s">
        <v>928</v>
      </c>
      <c r="D3410" t="s">
        <v>930</v>
      </c>
      <c r="E3410" t="s">
        <v>930</v>
      </c>
      <c r="F3410" t="s">
        <v>930</v>
      </c>
      <c r="G3410" t="s">
        <v>930</v>
      </c>
      <c r="H3410" t="s">
        <v>930</v>
      </c>
      <c r="I3410" t="s">
        <v>929</v>
      </c>
      <c r="J3410" t="s">
        <v>929</v>
      </c>
      <c r="K3410" t="s">
        <v>929</v>
      </c>
      <c r="L3410" t="s">
        <v>930</v>
      </c>
      <c r="M3410" t="s">
        <v>929</v>
      </c>
      <c r="N3410" t="s">
        <v>929</v>
      </c>
    </row>
    <row r="3411" spans="1:14">
      <c r="A3411">
        <v>805100</v>
      </c>
      <c r="B3411" t="s">
        <v>96</v>
      </c>
      <c r="C3411" t="s">
        <v>930</v>
      </c>
      <c r="D3411" t="s">
        <v>930</v>
      </c>
      <c r="E3411" t="s">
        <v>929</v>
      </c>
      <c r="F3411" t="s">
        <v>930</v>
      </c>
      <c r="G3411" t="s">
        <v>929</v>
      </c>
      <c r="H3411" t="s">
        <v>930</v>
      </c>
      <c r="I3411" t="s">
        <v>929</v>
      </c>
      <c r="J3411" t="s">
        <v>929</v>
      </c>
      <c r="K3411" t="s">
        <v>929</v>
      </c>
      <c r="L3411" t="s">
        <v>929</v>
      </c>
      <c r="M3411" t="s">
        <v>929</v>
      </c>
      <c r="N3411" t="s">
        <v>929</v>
      </c>
    </row>
    <row r="3412" spans="1:14">
      <c r="A3412">
        <v>805101</v>
      </c>
      <c r="B3412" t="s">
        <v>96</v>
      </c>
      <c r="C3412" t="s">
        <v>930</v>
      </c>
      <c r="D3412" t="s">
        <v>929</v>
      </c>
      <c r="E3412" t="s">
        <v>930</v>
      </c>
      <c r="F3412" t="s">
        <v>928</v>
      </c>
      <c r="G3412" t="s">
        <v>930</v>
      </c>
      <c r="H3412" t="s">
        <v>930</v>
      </c>
      <c r="I3412" t="s">
        <v>930</v>
      </c>
      <c r="J3412" t="s">
        <v>930</v>
      </c>
      <c r="K3412" t="s">
        <v>930</v>
      </c>
      <c r="L3412" t="s">
        <v>930</v>
      </c>
      <c r="M3412" t="s">
        <v>930</v>
      </c>
      <c r="N3412" t="s">
        <v>930</v>
      </c>
    </row>
    <row r="3413" spans="1:14">
      <c r="A3413">
        <v>805103</v>
      </c>
      <c r="B3413" t="s">
        <v>96</v>
      </c>
      <c r="C3413" t="s">
        <v>929</v>
      </c>
      <c r="D3413" t="s">
        <v>929</v>
      </c>
      <c r="E3413" t="s">
        <v>930</v>
      </c>
      <c r="F3413" t="s">
        <v>930</v>
      </c>
      <c r="G3413" t="s">
        <v>930</v>
      </c>
      <c r="H3413" t="s">
        <v>929</v>
      </c>
      <c r="I3413" t="s">
        <v>929</v>
      </c>
      <c r="J3413" t="s">
        <v>929</v>
      </c>
      <c r="K3413" t="s">
        <v>929</v>
      </c>
      <c r="L3413" t="s">
        <v>929</v>
      </c>
      <c r="M3413" t="s">
        <v>929</v>
      </c>
      <c r="N3413" t="s">
        <v>929</v>
      </c>
    </row>
    <row r="3414" spans="1:14">
      <c r="A3414">
        <v>805104</v>
      </c>
      <c r="B3414" t="s">
        <v>96</v>
      </c>
      <c r="C3414" t="s">
        <v>928</v>
      </c>
      <c r="D3414" t="s">
        <v>930</v>
      </c>
      <c r="E3414" t="s">
        <v>930</v>
      </c>
      <c r="F3414" t="s">
        <v>930</v>
      </c>
      <c r="G3414" t="s">
        <v>930</v>
      </c>
      <c r="H3414" t="s">
        <v>930</v>
      </c>
      <c r="I3414" t="s">
        <v>930</v>
      </c>
      <c r="J3414" t="s">
        <v>929</v>
      </c>
      <c r="K3414" t="s">
        <v>930</v>
      </c>
      <c r="L3414" t="s">
        <v>930</v>
      </c>
      <c r="M3414" t="s">
        <v>930</v>
      </c>
      <c r="N3414" t="s">
        <v>930</v>
      </c>
    </row>
    <row r="3415" spans="1:14">
      <c r="A3415">
        <v>805105</v>
      </c>
      <c r="B3415" t="s">
        <v>96</v>
      </c>
      <c r="C3415" t="s">
        <v>929</v>
      </c>
      <c r="D3415" t="s">
        <v>929</v>
      </c>
      <c r="E3415" t="s">
        <v>929</v>
      </c>
      <c r="F3415" t="s">
        <v>930</v>
      </c>
      <c r="G3415" t="s">
        <v>930</v>
      </c>
      <c r="H3415" t="s">
        <v>929</v>
      </c>
      <c r="I3415" t="s">
        <v>929</v>
      </c>
      <c r="J3415" t="s">
        <v>929</v>
      </c>
      <c r="K3415" t="s">
        <v>929</v>
      </c>
      <c r="L3415" t="s">
        <v>929</v>
      </c>
      <c r="M3415" t="s">
        <v>929</v>
      </c>
      <c r="N3415" t="s">
        <v>929</v>
      </c>
    </row>
    <row r="3416" spans="1:14">
      <c r="A3416">
        <v>805107</v>
      </c>
      <c r="B3416" t="s">
        <v>96</v>
      </c>
      <c r="C3416" t="s">
        <v>929</v>
      </c>
      <c r="D3416" t="s">
        <v>930</v>
      </c>
      <c r="E3416" t="s">
        <v>930</v>
      </c>
      <c r="F3416" t="s">
        <v>929</v>
      </c>
      <c r="G3416" t="s">
        <v>929</v>
      </c>
      <c r="H3416" t="s">
        <v>929</v>
      </c>
      <c r="I3416" t="s">
        <v>929</v>
      </c>
      <c r="J3416" t="s">
        <v>929</v>
      </c>
      <c r="K3416" t="s">
        <v>929</v>
      </c>
      <c r="L3416" t="s">
        <v>929</v>
      </c>
      <c r="M3416" t="s">
        <v>930</v>
      </c>
      <c r="N3416" t="s">
        <v>930</v>
      </c>
    </row>
    <row r="3417" spans="1:14">
      <c r="A3417">
        <v>805108</v>
      </c>
      <c r="B3417" t="s">
        <v>96</v>
      </c>
      <c r="C3417" t="s">
        <v>930</v>
      </c>
      <c r="D3417" t="s">
        <v>928</v>
      </c>
      <c r="E3417" t="s">
        <v>930</v>
      </c>
      <c r="F3417" t="s">
        <v>928</v>
      </c>
      <c r="G3417" t="s">
        <v>928</v>
      </c>
      <c r="H3417" t="s">
        <v>929</v>
      </c>
      <c r="I3417" t="s">
        <v>930</v>
      </c>
      <c r="J3417" t="s">
        <v>929</v>
      </c>
      <c r="K3417" t="s">
        <v>929</v>
      </c>
      <c r="L3417" t="s">
        <v>930</v>
      </c>
      <c r="M3417" t="s">
        <v>930</v>
      </c>
      <c r="N3417" t="s">
        <v>929</v>
      </c>
    </row>
    <row r="3418" spans="1:14">
      <c r="A3418">
        <v>805109</v>
      </c>
      <c r="B3418" t="s">
        <v>96</v>
      </c>
      <c r="C3418" t="s">
        <v>930</v>
      </c>
      <c r="D3418" t="s">
        <v>930</v>
      </c>
      <c r="E3418" t="s">
        <v>929</v>
      </c>
      <c r="F3418" t="s">
        <v>930</v>
      </c>
      <c r="G3418" t="s">
        <v>930</v>
      </c>
      <c r="H3418" t="s">
        <v>930</v>
      </c>
      <c r="I3418" t="s">
        <v>929</v>
      </c>
      <c r="J3418" t="s">
        <v>929</v>
      </c>
      <c r="K3418" t="s">
        <v>929</v>
      </c>
      <c r="L3418" t="s">
        <v>929</v>
      </c>
      <c r="M3418" t="s">
        <v>929</v>
      </c>
      <c r="N3418" t="s">
        <v>929</v>
      </c>
    </row>
    <row r="3419" spans="1:14">
      <c r="A3419">
        <v>805111</v>
      </c>
      <c r="B3419" t="s">
        <v>96</v>
      </c>
      <c r="C3419" t="s">
        <v>930</v>
      </c>
      <c r="D3419" t="s">
        <v>929</v>
      </c>
      <c r="E3419" t="s">
        <v>929</v>
      </c>
      <c r="F3419" t="s">
        <v>930</v>
      </c>
      <c r="G3419" t="s">
        <v>929</v>
      </c>
      <c r="H3419" t="s">
        <v>930</v>
      </c>
      <c r="I3419" t="s">
        <v>929</v>
      </c>
      <c r="J3419" t="s">
        <v>929</v>
      </c>
      <c r="K3419" t="s">
        <v>929</v>
      </c>
      <c r="L3419" t="s">
        <v>929</v>
      </c>
      <c r="M3419" t="s">
        <v>929</v>
      </c>
      <c r="N3419" t="s">
        <v>929</v>
      </c>
    </row>
    <row r="3420" spans="1:14">
      <c r="A3420">
        <v>805114</v>
      </c>
      <c r="B3420" t="s">
        <v>96</v>
      </c>
      <c r="C3420" t="s">
        <v>930</v>
      </c>
      <c r="D3420" t="s">
        <v>930</v>
      </c>
      <c r="E3420" t="s">
        <v>930</v>
      </c>
      <c r="F3420" t="s">
        <v>930</v>
      </c>
      <c r="G3420" t="s">
        <v>929</v>
      </c>
      <c r="H3420" t="s">
        <v>930</v>
      </c>
      <c r="I3420" t="s">
        <v>929</v>
      </c>
      <c r="J3420" t="s">
        <v>929</v>
      </c>
      <c r="K3420" t="s">
        <v>929</v>
      </c>
      <c r="L3420" t="s">
        <v>929</v>
      </c>
      <c r="M3420" t="s">
        <v>929</v>
      </c>
      <c r="N3420" t="s">
        <v>929</v>
      </c>
    </row>
    <row r="3421" spans="1:14">
      <c r="A3421">
        <v>805115</v>
      </c>
      <c r="B3421" t="s">
        <v>96</v>
      </c>
      <c r="C3421" t="s">
        <v>930</v>
      </c>
      <c r="D3421" t="s">
        <v>929</v>
      </c>
      <c r="E3421" t="s">
        <v>929</v>
      </c>
      <c r="F3421" t="s">
        <v>930</v>
      </c>
      <c r="G3421" t="s">
        <v>929</v>
      </c>
      <c r="H3421" t="s">
        <v>930</v>
      </c>
      <c r="I3421" t="s">
        <v>929</v>
      </c>
      <c r="J3421" t="s">
        <v>929</v>
      </c>
      <c r="K3421" t="s">
        <v>929</v>
      </c>
      <c r="L3421" t="s">
        <v>929</v>
      </c>
      <c r="M3421" t="s">
        <v>929</v>
      </c>
      <c r="N3421" t="s">
        <v>929</v>
      </c>
    </row>
    <row r="3422" spans="1:14">
      <c r="A3422">
        <v>805116</v>
      </c>
      <c r="B3422" t="s">
        <v>96</v>
      </c>
      <c r="C3422" t="s">
        <v>929</v>
      </c>
      <c r="D3422" t="s">
        <v>929</v>
      </c>
      <c r="E3422" t="s">
        <v>930</v>
      </c>
      <c r="F3422" t="s">
        <v>930</v>
      </c>
      <c r="G3422" t="s">
        <v>930</v>
      </c>
      <c r="H3422" t="s">
        <v>930</v>
      </c>
      <c r="I3422" t="s">
        <v>929</v>
      </c>
      <c r="J3422" t="s">
        <v>929</v>
      </c>
      <c r="K3422" t="s">
        <v>929</v>
      </c>
      <c r="L3422" t="s">
        <v>929</v>
      </c>
      <c r="M3422" t="s">
        <v>929</v>
      </c>
      <c r="N3422" t="s">
        <v>929</v>
      </c>
    </row>
    <row r="3423" spans="1:14">
      <c r="A3423">
        <v>805117</v>
      </c>
      <c r="B3423" t="s">
        <v>96</v>
      </c>
      <c r="C3423" t="s">
        <v>930</v>
      </c>
      <c r="D3423" t="s">
        <v>930</v>
      </c>
      <c r="E3423" t="s">
        <v>929</v>
      </c>
      <c r="F3423" t="s">
        <v>930</v>
      </c>
      <c r="G3423" t="s">
        <v>930</v>
      </c>
      <c r="H3423" t="s">
        <v>929</v>
      </c>
      <c r="I3423" t="s">
        <v>929</v>
      </c>
      <c r="J3423" t="s">
        <v>929</v>
      </c>
      <c r="K3423" t="s">
        <v>929</v>
      </c>
      <c r="L3423" t="s">
        <v>929</v>
      </c>
      <c r="M3423" t="s">
        <v>929</v>
      </c>
      <c r="N3423" t="s">
        <v>929</v>
      </c>
    </row>
    <row r="3424" spans="1:14">
      <c r="A3424">
        <v>805119</v>
      </c>
      <c r="B3424" t="s">
        <v>96</v>
      </c>
      <c r="C3424" t="s">
        <v>930</v>
      </c>
      <c r="D3424" t="s">
        <v>930</v>
      </c>
      <c r="E3424" t="s">
        <v>929</v>
      </c>
      <c r="F3424" t="s">
        <v>930</v>
      </c>
      <c r="G3424" t="s">
        <v>929</v>
      </c>
      <c r="H3424" t="s">
        <v>930</v>
      </c>
      <c r="I3424" t="s">
        <v>929</v>
      </c>
      <c r="J3424" t="s">
        <v>929</v>
      </c>
      <c r="K3424" t="s">
        <v>929</v>
      </c>
      <c r="L3424" t="s">
        <v>929</v>
      </c>
      <c r="M3424" t="s">
        <v>929</v>
      </c>
      <c r="N3424" t="s">
        <v>929</v>
      </c>
    </row>
    <row r="3425" spans="1:14">
      <c r="A3425">
        <v>805120</v>
      </c>
      <c r="B3425" t="s">
        <v>96</v>
      </c>
      <c r="C3425" t="s">
        <v>928</v>
      </c>
      <c r="D3425" t="s">
        <v>929</v>
      </c>
      <c r="E3425" t="s">
        <v>929</v>
      </c>
      <c r="F3425" t="s">
        <v>928</v>
      </c>
      <c r="G3425" t="s">
        <v>930</v>
      </c>
      <c r="H3425" t="s">
        <v>930</v>
      </c>
      <c r="I3425" t="s">
        <v>929</v>
      </c>
      <c r="J3425" t="s">
        <v>929</v>
      </c>
      <c r="K3425" t="s">
        <v>929</v>
      </c>
      <c r="L3425" t="s">
        <v>929</v>
      </c>
      <c r="M3425" t="s">
        <v>929</v>
      </c>
      <c r="N3425" t="s">
        <v>929</v>
      </c>
    </row>
    <row r="3426" spans="1:14">
      <c r="A3426">
        <v>805124</v>
      </c>
      <c r="B3426" t="s">
        <v>96</v>
      </c>
      <c r="C3426" t="s">
        <v>930</v>
      </c>
      <c r="D3426" t="s">
        <v>930</v>
      </c>
      <c r="E3426" t="s">
        <v>930</v>
      </c>
      <c r="F3426" t="s">
        <v>929</v>
      </c>
      <c r="G3426" t="s">
        <v>929</v>
      </c>
      <c r="H3426" t="s">
        <v>929</v>
      </c>
      <c r="I3426" t="s">
        <v>929</v>
      </c>
      <c r="J3426" t="s">
        <v>929</v>
      </c>
      <c r="K3426" t="s">
        <v>929</v>
      </c>
      <c r="L3426" t="s">
        <v>929</v>
      </c>
      <c r="M3426" t="s">
        <v>929</v>
      </c>
      <c r="N3426" t="s">
        <v>929</v>
      </c>
    </row>
    <row r="3427" spans="1:14">
      <c r="A3427">
        <v>805127</v>
      </c>
      <c r="B3427" t="s">
        <v>96</v>
      </c>
      <c r="C3427" t="s">
        <v>930</v>
      </c>
      <c r="D3427" t="s">
        <v>929</v>
      </c>
      <c r="E3427" t="s">
        <v>929</v>
      </c>
      <c r="F3427" t="s">
        <v>928</v>
      </c>
      <c r="G3427" t="s">
        <v>930</v>
      </c>
      <c r="H3427" t="s">
        <v>930</v>
      </c>
      <c r="I3427" t="s">
        <v>930</v>
      </c>
      <c r="J3427" t="s">
        <v>929</v>
      </c>
      <c r="K3427" t="s">
        <v>929</v>
      </c>
      <c r="L3427" t="s">
        <v>929</v>
      </c>
      <c r="M3427" t="s">
        <v>929</v>
      </c>
      <c r="N3427" t="s">
        <v>929</v>
      </c>
    </row>
    <row r="3428" spans="1:14">
      <c r="A3428">
        <v>805128</v>
      </c>
      <c r="B3428" t="s">
        <v>96</v>
      </c>
      <c r="C3428" t="s">
        <v>930</v>
      </c>
      <c r="D3428" t="s">
        <v>930</v>
      </c>
      <c r="E3428" t="s">
        <v>929</v>
      </c>
      <c r="F3428" t="s">
        <v>929</v>
      </c>
      <c r="G3428" t="s">
        <v>929</v>
      </c>
      <c r="H3428" t="s">
        <v>930</v>
      </c>
      <c r="I3428" t="s">
        <v>929</v>
      </c>
      <c r="J3428" t="s">
        <v>929</v>
      </c>
      <c r="K3428" t="s">
        <v>929</v>
      </c>
      <c r="L3428" t="s">
        <v>929</v>
      </c>
      <c r="M3428" t="s">
        <v>929</v>
      </c>
      <c r="N3428" t="s">
        <v>929</v>
      </c>
    </row>
    <row r="3429" spans="1:14">
      <c r="A3429">
        <v>805129</v>
      </c>
      <c r="B3429" t="s">
        <v>96</v>
      </c>
      <c r="C3429" t="s">
        <v>930</v>
      </c>
      <c r="D3429" t="s">
        <v>929</v>
      </c>
      <c r="E3429" t="s">
        <v>929</v>
      </c>
      <c r="F3429" t="s">
        <v>929</v>
      </c>
      <c r="G3429" t="s">
        <v>930</v>
      </c>
      <c r="H3429" t="s">
        <v>930</v>
      </c>
      <c r="I3429" t="s">
        <v>929</v>
      </c>
      <c r="J3429" t="s">
        <v>929</v>
      </c>
      <c r="K3429" t="s">
        <v>929</v>
      </c>
      <c r="L3429" t="s">
        <v>929</v>
      </c>
      <c r="M3429" t="s">
        <v>929</v>
      </c>
      <c r="N3429" t="s">
        <v>929</v>
      </c>
    </row>
    <row r="3430" spans="1:14">
      <c r="A3430">
        <v>805130</v>
      </c>
      <c r="B3430" t="s">
        <v>96</v>
      </c>
      <c r="C3430" t="s">
        <v>928</v>
      </c>
      <c r="D3430" t="s">
        <v>930</v>
      </c>
      <c r="E3430" t="s">
        <v>930</v>
      </c>
      <c r="F3430" t="s">
        <v>928</v>
      </c>
      <c r="G3430" t="s">
        <v>929</v>
      </c>
      <c r="H3430" t="s">
        <v>929</v>
      </c>
      <c r="I3430" t="s">
        <v>929</v>
      </c>
      <c r="J3430" t="s">
        <v>930</v>
      </c>
      <c r="K3430" t="s">
        <v>930</v>
      </c>
      <c r="L3430" t="s">
        <v>929</v>
      </c>
      <c r="M3430" t="s">
        <v>928</v>
      </c>
      <c r="N3430" t="s">
        <v>929</v>
      </c>
    </row>
    <row r="3431" spans="1:14">
      <c r="A3431">
        <v>805134</v>
      </c>
      <c r="B3431" t="s">
        <v>96</v>
      </c>
      <c r="C3431" t="s">
        <v>930</v>
      </c>
      <c r="D3431" t="s">
        <v>930</v>
      </c>
      <c r="E3431" t="s">
        <v>929</v>
      </c>
      <c r="F3431" t="s">
        <v>929</v>
      </c>
      <c r="G3431" t="s">
        <v>929</v>
      </c>
      <c r="H3431" t="s">
        <v>929</v>
      </c>
      <c r="I3431" t="s">
        <v>929</v>
      </c>
      <c r="J3431" t="s">
        <v>929</v>
      </c>
      <c r="K3431" t="s">
        <v>929</v>
      </c>
      <c r="L3431" t="s">
        <v>929</v>
      </c>
      <c r="M3431" t="s">
        <v>929</v>
      </c>
      <c r="N3431" t="s">
        <v>929</v>
      </c>
    </row>
    <row r="3432" spans="1:14">
      <c r="A3432">
        <v>805135</v>
      </c>
      <c r="B3432" t="s">
        <v>96</v>
      </c>
      <c r="C3432" t="s">
        <v>930</v>
      </c>
      <c r="D3432" t="s">
        <v>928</v>
      </c>
      <c r="E3432" t="s">
        <v>929</v>
      </c>
      <c r="F3432" t="s">
        <v>929</v>
      </c>
      <c r="G3432" t="s">
        <v>930</v>
      </c>
      <c r="H3432" t="s">
        <v>930</v>
      </c>
      <c r="I3432" t="s">
        <v>930</v>
      </c>
      <c r="J3432" t="s">
        <v>929</v>
      </c>
      <c r="K3432" t="s">
        <v>929</v>
      </c>
      <c r="L3432" t="s">
        <v>929</v>
      </c>
      <c r="M3432" t="s">
        <v>930</v>
      </c>
      <c r="N3432" t="s">
        <v>929</v>
      </c>
    </row>
    <row r="3433" spans="1:14">
      <c r="A3433">
        <v>805136</v>
      </c>
      <c r="B3433" t="s">
        <v>96</v>
      </c>
      <c r="C3433" t="s">
        <v>930</v>
      </c>
      <c r="D3433" t="s">
        <v>930</v>
      </c>
      <c r="E3433" t="s">
        <v>929</v>
      </c>
      <c r="F3433" t="s">
        <v>929</v>
      </c>
      <c r="G3433" t="s">
        <v>929</v>
      </c>
      <c r="H3433" t="s">
        <v>929</v>
      </c>
      <c r="I3433" t="s">
        <v>929</v>
      </c>
      <c r="J3433" t="s">
        <v>929</v>
      </c>
      <c r="K3433" t="s">
        <v>929</v>
      </c>
      <c r="L3433" t="s">
        <v>929</v>
      </c>
      <c r="M3433" t="s">
        <v>929</v>
      </c>
      <c r="N3433" t="s">
        <v>929</v>
      </c>
    </row>
    <row r="3434" spans="1:14">
      <c r="A3434">
        <v>805138</v>
      </c>
      <c r="B3434" t="s">
        <v>96</v>
      </c>
      <c r="C3434" t="s">
        <v>930</v>
      </c>
      <c r="D3434" t="s">
        <v>930</v>
      </c>
      <c r="E3434" t="s">
        <v>929</v>
      </c>
      <c r="F3434" t="s">
        <v>929</v>
      </c>
      <c r="G3434" t="s">
        <v>930</v>
      </c>
      <c r="H3434" t="s">
        <v>930</v>
      </c>
      <c r="I3434" t="s">
        <v>929</v>
      </c>
      <c r="J3434" t="s">
        <v>929</v>
      </c>
      <c r="K3434" t="s">
        <v>929</v>
      </c>
      <c r="L3434" t="s">
        <v>929</v>
      </c>
      <c r="M3434" t="s">
        <v>929</v>
      </c>
      <c r="N3434" t="s">
        <v>929</v>
      </c>
    </row>
    <row r="3435" spans="1:14">
      <c r="A3435">
        <v>805139</v>
      </c>
      <c r="B3435" t="s">
        <v>96</v>
      </c>
      <c r="C3435" t="s">
        <v>929</v>
      </c>
      <c r="D3435" t="s">
        <v>930</v>
      </c>
      <c r="E3435" t="s">
        <v>929</v>
      </c>
      <c r="F3435" t="s">
        <v>930</v>
      </c>
      <c r="G3435" t="s">
        <v>930</v>
      </c>
      <c r="H3435" t="s">
        <v>929</v>
      </c>
      <c r="I3435" t="s">
        <v>929</v>
      </c>
      <c r="J3435" t="s">
        <v>929</v>
      </c>
      <c r="K3435" t="s">
        <v>929</v>
      </c>
      <c r="L3435" t="s">
        <v>929</v>
      </c>
      <c r="M3435" t="s">
        <v>929</v>
      </c>
      <c r="N3435" t="s">
        <v>929</v>
      </c>
    </row>
    <row r="3436" spans="1:14">
      <c r="A3436">
        <v>805140</v>
      </c>
      <c r="B3436" t="s">
        <v>96</v>
      </c>
      <c r="C3436" t="s">
        <v>930</v>
      </c>
      <c r="D3436" t="s">
        <v>929</v>
      </c>
      <c r="E3436" t="s">
        <v>929</v>
      </c>
      <c r="F3436" t="s">
        <v>930</v>
      </c>
      <c r="G3436" t="s">
        <v>930</v>
      </c>
      <c r="H3436" t="s">
        <v>930</v>
      </c>
      <c r="I3436" t="s">
        <v>929</v>
      </c>
      <c r="J3436" t="s">
        <v>929</v>
      </c>
      <c r="K3436" t="s">
        <v>929</v>
      </c>
      <c r="L3436" t="s">
        <v>929</v>
      </c>
      <c r="M3436" t="s">
        <v>929</v>
      </c>
      <c r="N3436" t="s">
        <v>929</v>
      </c>
    </row>
    <row r="3437" spans="1:14">
      <c r="A3437">
        <v>805144</v>
      </c>
      <c r="B3437" t="s">
        <v>96</v>
      </c>
      <c r="C3437" t="s">
        <v>930</v>
      </c>
      <c r="D3437" t="s">
        <v>929</v>
      </c>
      <c r="E3437" t="s">
        <v>930</v>
      </c>
      <c r="F3437" t="s">
        <v>930</v>
      </c>
      <c r="G3437" t="s">
        <v>929</v>
      </c>
      <c r="H3437" t="s">
        <v>929</v>
      </c>
      <c r="I3437" t="s">
        <v>929</v>
      </c>
      <c r="J3437" t="s">
        <v>929</v>
      </c>
      <c r="K3437" t="s">
        <v>929</v>
      </c>
      <c r="L3437" t="s">
        <v>929</v>
      </c>
      <c r="M3437" t="s">
        <v>929</v>
      </c>
      <c r="N3437" t="s">
        <v>929</v>
      </c>
    </row>
    <row r="3438" spans="1:14">
      <c r="A3438">
        <v>805146</v>
      </c>
      <c r="B3438" t="s">
        <v>96</v>
      </c>
      <c r="C3438" t="s">
        <v>928</v>
      </c>
      <c r="D3438" t="s">
        <v>930</v>
      </c>
      <c r="E3438" t="s">
        <v>929</v>
      </c>
      <c r="F3438" t="s">
        <v>929</v>
      </c>
      <c r="G3438" t="s">
        <v>930</v>
      </c>
      <c r="H3438" t="s">
        <v>930</v>
      </c>
      <c r="I3438" t="s">
        <v>929</v>
      </c>
      <c r="J3438" t="s">
        <v>929</v>
      </c>
      <c r="K3438" t="s">
        <v>929</v>
      </c>
      <c r="L3438" t="s">
        <v>929</v>
      </c>
      <c r="M3438" t="s">
        <v>929</v>
      </c>
      <c r="N3438" t="s">
        <v>929</v>
      </c>
    </row>
    <row r="3439" spans="1:14">
      <c r="A3439">
        <v>805147</v>
      </c>
      <c r="B3439" t="s">
        <v>96</v>
      </c>
      <c r="C3439" t="s">
        <v>929</v>
      </c>
      <c r="D3439" t="s">
        <v>930</v>
      </c>
      <c r="E3439" t="s">
        <v>930</v>
      </c>
      <c r="F3439" t="s">
        <v>930</v>
      </c>
      <c r="G3439" t="s">
        <v>929</v>
      </c>
      <c r="H3439" t="s">
        <v>929</v>
      </c>
      <c r="I3439" t="s">
        <v>929</v>
      </c>
      <c r="J3439" t="s">
        <v>929</v>
      </c>
      <c r="K3439" t="s">
        <v>929</v>
      </c>
      <c r="L3439" t="s">
        <v>929</v>
      </c>
      <c r="M3439" t="s">
        <v>929</v>
      </c>
      <c r="N3439" t="s">
        <v>929</v>
      </c>
    </row>
    <row r="3440" spans="1:14">
      <c r="A3440">
        <v>805148</v>
      </c>
      <c r="B3440" t="s">
        <v>96</v>
      </c>
      <c r="C3440" t="s">
        <v>928</v>
      </c>
      <c r="D3440" t="s">
        <v>928</v>
      </c>
      <c r="E3440" t="s">
        <v>930</v>
      </c>
      <c r="F3440" t="s">
        <v>930</v>
      </c>
      <c r="G3440" t="s">
        <v>930</v>
      </c>
      <c r="H3440" t="s">
        <v>928</v>
      </c>
      <c r="I3440" t="s">
        <v>929</v>
      </c>
      <c r="J3440" t="s">
        <v>929</v>
      </c>
      <c r="K3440" t="s">
        <v>929</v>
      </c>
      <c r="L3440" t="s">
        <v>929</v>
      </c>
      <c r="M3440" t="s">
        <v>929</v>
      </c>
      <c r="N3440" t="s">
        <v>929</v>
      </c>
    </row>
    <row r="3441" spans="1:14">
      <c r="A3441">
        <v>805149</v>
      </c>
      <c r="B3441" t="s">
        <v>96</v>
      </c>
      <c r="C3441" t="s">
        <v>930</v>
      </c>
      <c r="D3441" t="s">
        <v>928</v>
      </c>
      <c r="E3441" t="s">
        <v>929</v>
      </c>
      <c r="F3441" t="s">
        <v>930</v>
      </c>
      <c r="G3441" t="s">
        <v>930</v>
      </c>
      <c r="H3441" t="s">
        <v>929</v>
      </c>
      <c r="I3441" t="s">
        <v>929</v>
      </c>
      <c r="J3441" t="s">
        <v>929</v>
      </c>
      <c r="K3441" t="s">
        <v>929</v>
      </c>
      <c r="L3441" t="s">
        <v>929</v>
      </c>
      <c r="M3441" t="s">
        <v>929</v>
      </c>
      <c r="N3441" t="s">
        <v>929</v>
      </c>
    </row>
    <row r="3442" spans="1:14">
      <c r="A3442">
        <v>805150</v>
      </c>
      <c r="B3442" t="s">
        <v>96</v>
      </c>
      <c r="C3442" t="s">
        <v>930</v>
      </c>
      <c r="D3442" t="s">
        <v>929</v>
      </c>
      <c r="E3442" t="s">
        <v>929</v>
      </c>
      <c r="F3442" t="s">
        <v>930</v>
      </c>
      <c r="G3442" t="s">
        <v>929</v>
      </c>
      <c r="H3442" t="s">
        <v>930</v>
      </c>
      <c r="I3442" t="s">
        <v>929</v>
      </c>
      <c r="J3442" t="s">
        <v>929</v>
      </c>
      <c r="K3442" t="s">
        <v>929</v>
      </c>
      <c r="L3442" t="s">
        <v>929</v>
      </c>
      <c r="M3442" t="s">
        <v>929</v>
      </c>
      <c r="N3442" t="s">
        <v>929</v>
      </c>
    </row>
    <row r="3443" spans="1:14">
      <c r="A3443">
        <v>805152</v>
      </c>
      <c r="B3443" t="s">
        <v>96</v>
      </c>
      <c r="C3443" t="s">
        <v>930</v>
      </c>
      <c r="D3443" t="s">
        <v>929</v>
      </c>
      <c r="E3443" t="s">
        <v>929</v>
      </c>
      <c r="F3443" t="s">
        <v>929</v>
      </c>
      <c r="G3443" t="s">
        <v>930</v>
      </c>
      <c r="H3443" t="s">
        <v>930</v>
      </c>
      <c r="I3443" t="s">
        <v>929</v>
      </c>
      <c r="J3443" t="s">
        <v>929</v>
      </c>
      <c r="K3443" t="s">
        <v>929</v>
      </c>
      <c r="L3443" t="s">
        <v>929</v>
      </c>
      <c r="M3443" t="s">
        <v>929</v>
      </c>
      <c r="N3443" t="s">
        <v>929</v>
      </c>
    </row>
    <row r="3444" spans="1:14">
      <c r="A3444">
        <v>805155</v>
      </c>
      <c r="B3444" t="s">
        <v>96</v>
      </c>
      <c r="C3444" t="s">
        <v>930</v>
      </c>
      <c r="D3444" t="s">
        <v>928</v>
      </c>
      <c r="E3444" t="s">
        <v>929</v>
      </c>
      <c r="F3444" t="s">
        <v>928</v>
      </c>
      <c r="G3444" t="s">
        <v>930</v>
      </c>
      <c r="H3444" t="s">
        <v>928</v>
      </c>
      <c r="I3444" t="s">
        <v>930</v>
      </c>
      <c r="J3444" t="s">
        <v>929</v>
      </c>
      <c r="K3444" t="s">
        <v>930</v>
      </c>
      <c r="L3444" t="s">
        <v>929</v>
      </c>
      <c r="M3444" t="s">
        <v>929</v>
      </c>
      <c r="N3444" t="s">
        <v>930</v>
      </c>
    </row>
    <row r="3445" spans="1:14">
      <c r="A3445">
        <v>805156</v>
      </c>
      <c r="B3445" t="s">
        <v>96</v>
      </c>
      <c r="C3445" t="s">
        <v>930</v>
      </c>
      <c r="D3445" t="s">
        <v>930</v>
      </c>
      <c r="E3445" t="s">
        <v>930</v>
      </c>
      <c r="F3445" t="s">
        <v>929</v>
      </c>
      <c r="G3445" t="s">
        <v>930</v>
      </c>
      <c r="H3445" t="s">
        <v>930</v>
      </c>
      <c r="I3445" t="s">
        <v>929</v>
      </c>
      <c r="J3445" t="s">
        <v>929</v>
      </c>
      <c r="K3445" t="s">
        <v>929</v>
      </c>
      <c r="L3445" t="s">
        <v>929</v>
      </c>
      <c r="M3445" t="s">
        <v>929</v>
      </c>
      <c r="N3445" t="s">
        <v>929</v>
      </c>
    </row>
    <row r="3446" spans="1:14">
      <c r="A3446">
        <v>805157</v>
      </c>
      <c r="B3446" t="s">
        <v>96</v>
      </c>
      <c r="C3446" t="s">
        <v>930</v>
      </c>
      <c r="D3446" t="s">
        <v>930</v>
      </c>
      <c r="E3446" t="s">
        <v>930</v>
      </c>
      <c r="F3446" t="s">
        <v>930</v>
      </c>
      <c r="G3446" t="s">
        <v>930</v>
      </c>
      <c r="H3446" t="s">
        <v>930</v>
      </c>
      <c r="I3446" t="s">
        <v>929</v>
      </c>
      <c r="J3446" t="s">
        <v>929</v>
      </c>
      <c r="K3446" t="s">
        <v>929</v>
      </c>
      <c r="L3446" t="s">
        <v>929</v>
      </c>
      <c r="M3446" t="s">
        <v>929</v>
      </c>
      <c r="N3446" t="s">
        <v>929</v>
      </c>
    </row>
    <row r="3447" spans="1:14">
      <c r="A3447">
        <v>805158</v>
      </c>
      <c r="B3447" t="s">
        <v>96</v>
      </c>
      <c r="C3447" t="s">
        <v>929</v>
      </c>
      <c r="D3447" t="s">
        <v>930</v>
      </c>
      <c r="E3447" t="s">
        <v>929</v>
      </c>
      <c r="F3447" t="s">
        <v>929</v>
      </c>
      <c r="G3447" t="s">
        <v>929</v>
      </c>
      <c r="H3447" t="s">
        <v>929</v>
      </c>
      <c r="I3447" t="s">
        <v>930</v>
      </c>
      <c r="J3447" t="s">
        <v>929</v>
      </c>
      <c r="K3447" t="s">
        <v>929</v>
      </c>
      <c r="L3447" t="s">
        <v>929</v>
      </c>
      <c r="M3447" t="s">
        <v>929</v>
      </c>
      <c r="N3447" t="s">
        <v>929</v>
      </c>
    </row>
    <row r="3448" spans="1:14">
      <c r="A3448">
        <v>805159</v>
      </c>
      <c r="B3448" t="s">
        <v>96</v>
      </c>
      <c r="C3448" t="s">
        <v>930</v>
      </c>
      <c r="D3448" t="s">
        <v>929</v>
      </c>
      <c r="E3448" t="s">
        <v>929</v>
      </c>
      <c r="F3448" t="s">
        <v>930</v>
      </c>
      <c r="G3448" t="s">
        <v>930</v>
      </c>
      <c r="H3448" t="s">
        <v>929</v>
      </c>
      <c r="I3448" t="s">
        <v>929</v>
      </c>
      <c r="J3448" t="s">
        <v>929</v>
      </c>
      <c r="K3448" t="s">
        <v>929</v>
      </c>
      <c r="L3448" t="s">
        <v>929</v>
      </c>
      <c r="M3448" t="s">
        <v>929</v>
      </c>
      <c r="N3448" t="s">
        <v>929</v>
      </c>
    </row>
    <row r="3449" spans="1:14">
      <c r="A3449">
        <v>805160</v>
      </c>
      <c r="B3449" t="s">
        <v>96</v>
      </c>
      <c r="C3449" t="s">
        <v>928</v>
      </c>
      <c r="D3449" t="s">
        <v>930</v>
      </c>
      <c r="E3449" t="s">
        <v>928</v>
      </c>
      <c r="F3449" t="s">
        <v>928</v>
      </c>
      <c r="G3449" t="s">
        <v>928</v>
      </c>
      <c r="H3449" t="s">
        <v>930</v>
      </c>
      <c r="I3449" t="s">
        <v>929</v>
      </c>
      <c r="J3449" t="s">
        <v>929</v>
      </c>
      <c r="K3449" t="s">
        <v>929</v>
      </c>
      <c r="L3449" t="s">
        <v>929</v>
      </c>
      <c r="M3449" t="s">
        <v>929</v>
      </c>
      <c r="N3449" t="s">
        <v>929</v>
      </c>
    </row>
    <row r="3450" spans="1:14">
      <c r="A3450">
        <v>805161</v>
      </c>
      <c r="B3450" t="s">
        <v>96</v>
      </c>
      <c r="C3450" t="s">
        <v>930</v>
      </c>
      <c r="D3450" t="s">
        <v>930</v>
      </c>
      <c r="E3450" t="s">
        <v>929</v>
      </c>
      <c r="F3450" t="s">
        <v>929</v>
      </c>
      <c r="G3450" t="s">
        <v>929</v>
      </c>
      <c r="H3450" t="s">
        <v>930</v>
      </c>
      <c r="I3450" t="s">
        <v>929</v>
      </c>
      <c r="J3450" t="s">
        <v>929</v>
      </c>
      <c r="K3450" t="s">
        <v>929</v>
      </c>
      <c r="L3450" t="s">
        <v>929</v>
      </c>
      <c r="M3450" t="s">
        <v>929</v>
      </c>
      <c r="N3450" t="s">
        <v>929</v>
      </c>
    </row>
    <row r="3451" spans="1:14">
      <c r="A3451">
        <v>805162</v>
      </c>
      <c r="B3451" t="s">
        <v>96</v>
      </c>
      <c r="C3451" t="s">
        <v>930</v>
      </c>
      <c r="D3451" t="s">
        <v>930</v>
      </c>
      <c r="E3451" t="s">
        <v>929</v>
      </c>
      <c r="F3451" t="s">
        <v>929</v>
      </c>
      <c r="G3451" t="s">
        <v>929</v>
      </c>
      <c r="H3451" t="s">
        <v>929</v>
      </c>
      <c r="I3451" t="s">
        <v>929</v>
      </c>
      <c r="J3451" t="s">
        <v>929</v>
      </c>
      <c r="K3451" t="s">
        <v>929</v>
      </c>
      <c r="L3451" t="s">
        <v>929</v>
      </c>
      <c r="M3451" t="s">
        <v>929</v>
      </c>
      <c r="N3451" t="s">
        <v>929</v>
      </c>
    </row>
    <row r="3452" spans="1:14">
      <c r="A3452">
        <v>805165</v>
      </c>
      <c r="B3452" t="s">
        <v>96</v>
      </c>
      <c r="C3452" t="s">
        <v>928</v>
      </c>
      <c r="D3452" t="s">
        <v>928</v>
      </c>
      <c r="E3452" t="s">
        <v>930</v>
      </c>
      <c r="F3452" t="s">
        <v>929</v>
      </c>
      <c r="G3452" t="s">
        <v>930</v>
      </c>
      <c r="H3452" t="s">
        <v>928</v>
      </c>
      <c r="I3452" t="s">
        <v>929</v>
      </c>
      <c r="J3452" t="s">
        <v>929</v>
      </c>
      <c r="K3452" t="s">
        <v>929</v>
      </c>
      <c r="L3452" t="s">
        <v>929</v>
      </c>
      <c r="M3452" t="s">
        <v>929</v>
      </c>
      <c r="N3452" t="s">
        <v>929</v>
      </c>
    </row>
    <row r="3453" spans="1:14">
      <c r="A3453">
        <v>805166</v>
      </c>
      <c r="B3453" t="s">
        <v>96</v>
      </c>
      <c r="C3453" t="s">
        <v>929</v>
      </c>
      <c r="D3453" t="s">
        <v>929</v>
      </c>
      <c r="E3453" t="s">
        <v>929</v>
      </c>
      <c r="F3453" t="s">
        <v>929</v>
      </c>
      <c r="G3453" t="s">
        <v>930</v>
      </c>
      <c r="H3453" t="s">
        <v>930</v>
      </c>
      <c r="I3453" t="s">
        <v>929</v>
      </c>
      <c r="J3453" t="s">
        <v>929</v>
      </c>
      <c r="K3453" t="s">
        <v>929</v>
      </c>
      <c r="L3453" t="s">
        <v>929</v>
      </c>
      <c r="M3453" t="s">
        <v>929</v>
      </c>
      <c r="N3453" t="s">
        <v>929</v>
      </c>
    </row>
    <row r="3454" spans="1:14">
      <c r="A3454">
        <v>805167</v>
      </c>
      <c r="B3454" t="s">
        <v>96</v>
      </c>
      <c r="C3454" t="s">
        <v>930</v>
      </c>
      <c r="D3454" t="s">
        <v>930</v>
      </c>
      <c r="E3454" t="s">
        <v>929</v>
      </c>
      <c r="F3454" t="s">
        <v>929</v>
      </c>
      <c r="G3454" t="s">
        <v>929</v>
      </c>
      <c r="H3454" t="s">
        <v>929</v>
      </c>
      <c r="I3454" t="s">
        <v>929</v>
      </c>
      <c r="J3454" t="s">
        <v>929</v>
      </c>
      <c r="K3454" t="s">
        <v>929</v>
      </c>
      <c r="L3454" t="s">
        <v>929</v>
      </c>
      <c r="M3454" t="s">
        <v>929</v>
      </c>
      <c r="N3454" t="s">
        <v>929</v>
      </c>
    </row>
    <row r="3455" spans="1:14">
      <c r="A3455">
        <v>805171</v>
      </c>
      <c r="B3455" t="s">
        <v>96</v>
      </c>
      <c r="C3455" t="s">
        <v>930</v>
      </c>
      <c r="D3455" t="s">
        <v>930</v>
      </c>
      <c r="E3455" t="s">
        <v>930</v>
      </c>
      <c r="F3455" t="s">
        <v>930</v>
      </c>
      <c r="G3455" t="s">
        <v>930</v>
      </c>
      <c r="H3455" t="s">
        <v>929</v>
      </c>
      <c r="I3455" t="s">
        <v>929</v>
      </c>
      <c r="J3455" t="s">
        <v>929</v>
      </c>
      <c r="K3455" t="s">
        <v>929</v>
      </c>
      <c r="L3455" t="s">
        <v>929</v>
      </c>
      <c r="M3455" t="s">
        <v>929</v>
      </c>
      <c r="N3455" t="s">
        <v>929</v>
      </c>
    </row>
    <row r="3456" spans="1:14">
      <c r="A3456">
        <v>805172</v>
      </c>
      <c r="B3456" t="s">
        <v>96</v>
      </c>
      <c r="C3456" t="s">
        <v>930</v>
      </c>
      <c r="D3456" t="s">
        <v>929</v>
      </c>
      <c r="E3456" t="s">
        <v>929</v>
      </c>
      <c r="F3456" t="s">
        <v>930</v>
      </c>
      <c r="G3456" t="s">
        <v>929</v>
      </c>
      <c r="H3456" t="s">
        <v>930</v>
      </c>
      <c r="I3456" t="s">
        <v>929</v>
      </c>
      <c r="J3456" t="s">
        <v>929</v>
      </c>
      <c r="K3456" t="s">
        <v>929</v>
      </c>
      <c r="L3456" t="s">
        <v>929</v>
      </c>
      <c r="M3456" t="s">
        <v>929</v>
      </c>
      <c r="N3456" t="s">
        <v>929</v>
      </c>
    </row>
    <row r="3457" spans="1:14">
      <c r="A3457">
        <v>805174</v>
      </c>
      <c r="B3457" t="s">
        <v>96</v>
      </c>
      <c r="C3457" t="s">
        <v>928</v>
      </c>
      <c r="D3457" t="s">
        <v>929</v>
      </c>
      <c r="E3457" t="s">
        <v>929</v>
      </c>
      <c r="F3457" t="s">
        <v>929</v>
      </c>
      <c r="G3457" t="s">
        <v>930</v>
      </c>
      <c r="H3457" t="s">
        <v>929</v>
      </c>
      <c r="I3457" t="s">
        <v>928</v>
      </c>
      <c r="J3457" t="s">
        <v>929</v>
      </c>
      <c r="K3457" t="s">
        <v>929</v>
      </c>
      <c r="L3457" t="s">
        <v>930</v>
      </c>
      <c r="M3457" t="s">
        <v>929</v>
      </c>
      <c r="N3457" t="s">
        <v>929</v>
      </c>
    </row>
    <row r="3458" spans="1:14">
      <c r="A3458">
        <v>805175</v>
      </c>
      <c r="B3458" t="s">
        <v>96</v>
      </c>
      <c r="C3458" t="s">
        <v>928</v>
      </c>
      <c r="D3458" t="s">
        <v>928</v>
      </c>
      <c r="E3458" t="s">
        <v>928</v>
      </c>
      <c r="F3458" t="s">
        <v>928</v>
      </c>
      <c r="G3458" t="s">
        <v>928</v>
      </c>
      <c r="H3458" t="s">
        <v>930</v>
      </c>
      <c r="I3458" t="s">
        <v>928</v>
      </c>
      <c r="J3458" t="s">
        <v>928</v>
      </c>
      <c r="K3458" t="s">
        <v>929</v>
      </c>
      <c r="L3458" t="s">
        <v>930</v>
      </c>
      <c r="M3458" t="s">
        <v>928</v>
      </c>
      <c r="N3458" t="s">
        <v>929</v>
      </c>
    </row>
    <row r="3459" spans="1:14">
      <c r="A3459">
        <v>805177</v>
      </c>
      <c r="B3459" t="s">
        <v>96</v>
      </c>
      <c r="C3459" t="s">
        <v>930</v>
      </c>
      <c r="D3459" t="s">
        <v>930</v>
      </c>
      <c r="E3459" t="s">
        <v>929</v>
      </c>
      <c r="F3459" t="s">
        <v>930</v>
      </c>
      <c r="G3459" t="s">
        <v>930</v>
      </c>
      <c r="H3459" t="s">
        <v>929</v>
      </c>
      <c r="I3459" t="s">
        <v>929</v>
      </c>
      <c r="J3459" t="s">
        <v>929</v>
      </c>
      <c r="K3459" t="s">
        <v>929</v>
      </c>
      <c r="L3459" t="s">
        <v>929</v>
      </c>
      <c r="M3459" t="s">
        <v>929</v>
      </c>
      <c r="N3459" t="s">
        <v>929</v>
      </c>
    </row>
    <row r="3460" spans="1:14">
      <c r="A3460">
        <v>805179</v>
      </c>
      <c r="B3460" t="s">
        <v>96</v>
      </c>
      <c r="C3460" t="s">
        <v>929</v>
      </c>
      <c r="D3460" t="s">
        <v>929</v>
      </c>
      <c r="E3460" t="s">
        <v>930</v>
      </c>
      <c r="F3460" t="s">
        <v>930</v>
      </c>
      <c r="G3460" t="s">
        <v>930</v>
      </c>
      <c r="H3460" t="s">
        <v>929</v>
      </c>
      <c r="I3460" t="s">
        <v>929</v>
      </c>
      <c r="J3460" t="s">
        <v>929</v>
      </c>
      <c r="K3460" t="s">
        <v>929</v>
      </c>
      <c r="L3460" t="s">
        <v>929</v>
      </c>
      <c r="M3460" t="s">
        <v>929</v>
      </c>
      <c r="N3460" t="s">
        <v>929</v>
      </c>
    </row>
    <row r="3461" spans="1:14">
      <c r="A3461">
        <v>805181</v>
      </c>
      <c r="B3461" t="s">
        <v>96</v>
      </c>
      <c r="C3461" t="s">
        <v>930</v>
      </c>
      <c r="D3461" t="s">
        <v>929</v>
      </c>
      <c r="E3461" t="s">
        <v>929</v>
      </c>
      <c r="F3461" t="s">
        <v>929</v>
      </c>
      <c r="G3461" t="s">
        <v>929</v>
      </c>
      <c r="H3461" t="s">
        <v>930</v>
      </c>
      <c r="I3461" t="s">
        <v>929</v>
      </c>
      <c r="J3461" t="s">
        <v>929</v>
      </c>
      <c r="K3461" t="s">
        <v>929</v>
      </c>
      <c r="L3461" t="s">
        <v>929</v>
      </c>
      <c r="M3461" t="s">
        <v>929</v>
      </c>
      <c r="N3461" t="s">
        <v>929</v>
      </c>
    </row>
    <row r="3462" spans="1:14">
      <c r="A3462">
        <v>805182</v>
      </c>
      <c r="B3462" t="s">
        <v>96</v>
      </c>
      <c r="C3462" t="s">
        <v>929</v>
      </c>
      <c r="D3462" t="s">
        <v>930</v>
      </c>
      <c r="E3462" t="s">
        <v>929</v>
      </c>
      <c r="F3462" t="s">
        <v>930</v>
      </c>
      <c r="G3462" t="s">
        <v>930</v>
      </c>
      <c r="H3462" t="s">
        <v>929</v>
      </c>
      <c r="I3462" t="s">
        <v>929</v>
      </c>
      <c r="J3462" t="s">
        <v>929</v>
      </c>
      <c r="K3462" t="s">
        <v>929</v>
      </c>
      <c r="L3462" t="s">
        <v>929</v>
      </c>
      <c r="M3462" t="s">
        <v>929</v>
      </c>
      <c r="N3462" t="s">
        <v>929</v>
      </c>
    </row>
    <row r="3463" spans="1:14">
      <c r="A3463">
        <v>805185</v>
      </c>
      <c r="B3463" t="s">
        <v>96</v>
      </c>
      <c r="C3463" t="s">
        <v>930</v>
      </c>
      <c r="D3463" t="s">
        <v>930</v>
      </c>
      <c r="E3463" t="s">
        <v>929</v>
      </c>
      <c r="F3463" t="s">
        <v>929</v>
      </c>
      <c r="G3463" t="s">
        <v>930</v>
      </c>
      <c r="H3463" t="s">
        <v>929</v>
      </c>
      <c r="I3463" t="s">
        <v>929</v>
      </c>
      <c r="J3463" t="s">
        <v>929</v>
      </c>
      <c r="K3463" t="s">
        <v>929</v>
      </c>
      <c r="L3463" t="s">
        <v>929</v>
      </c>
      <c r="M3463" t="s">
        <v>929</v>
      </c>
      <c r="N3463" t="s">
        <v>929</v>
      </c>
    </row>
    <row r="3464" spans="1:14">
      <c r="A3464">
        <v>805187</v>
      </c>
      <c r="B3464" t="s">
        <v>96</v>
      </c>
      <c r="C3464" t="s">
        <v>930</v>
      </c>
      <c r="D3464" t="s">
        <v>930</v>
      </c>
      <c r="E3464" t="s">
        <v>929</v>
      </c>
      <c r="F3464" t="s">
        <v>929</v>
      </c>
      <c r="G3464" t="s">
        <v>929</v>
      </c>
      <c r="H3464" t="s">
        <v>930</v>
      </c>
      <c r="I3464" t="s">
        <v>929</v>
      </c>
      <c r="J3464" t="s">
        <v>929</v>
      </c>
      <c r="K3464" t="s">
        <v>929</v>
      </c>
      <c r="L3464" t="s">
        <v>929</v>
      </c>
      <c r="M3464" t="s">
        <v>929</v>
      </c>
      <c r="N3464" t="s">
        <v>929</v>
      </c>
    </row>
    <row r="3465" spans="1:14">
      <c r="A3465">
        <v>805188</v>
      </c>
      <c r="B3465" t="s">
        <v>96</v>
      </c>
      <c r="C3465" t="s">
        <v>929</v>
      </c>
      <c r="D3465" t="s">
        <v>928</v>
      </c>
      <c r="E3465" t="s">
        <v>929</v>
      </c>
      <c r="F3465" t="s">
        <v>928</v>
      </c>
      <c r="G3465" t="s">
        <v>928</v>
      </c>
      <c r="H3465" t="s">
        <v>929</v>
      </c>
      <c r="I3465" t="s">
        <v>929</v>
      </c>
      <c r="J3465" t="s">
        <v>929</v>
      </c>
      <c r="K3465" t="s">
        <v>929</v>
      </c>
      <c r="L3465" t="s">
        <v>929</v>
      </c>
      <c r="M3465" t="s">
        <v>929</v>
      </c>
      <c r="N3465" t="s">
        <v>929</v>
      </c>
    </row>
    <row r="3466" spans="1:14">
      <c r="A3466">
        <v>805189</v>
      </c>
      <c r="B3466" t="s">
        <v>96</v>
      </c>
      <c r="C3466" t="s">
        <v>930</v>
      </c>
      <c r="D3466" t="s">
        <v>929</v>
      </c>
      <c r="E3466" t="s">
        <v>929</v>
      </c>
      <c r="F3466" t="s">
        <v>929</v>
      </c>
      <c r="G3466" t="s">
        <v>929</v>
      </c>
      <c r="H3466" t="s">
        <v>930</v>
      </c>
      <c r="I3466" t="s">
        <v>929</v>
      </c>
      <c r="J3466" t="s">
        <v>929</v>
      </c>
      <c r="K3466" t="s">
        <v>929</v>
      </c>
      <c r="L3466" t="s">
        <v>929</v>
      </c>
      <c r="M3466" t="s">
        <v>929</v>
      </c>
      <c r="N3466" t="s">
        <v>929</v>
      </c>
    </row>
    <row r="3467" spans="1:14">
      <c r="A3467">
        <v>805193</v>
      </c>
      <c r="B3467" t="s">
        <v>96</v>
      </c>
      <c r="C3467" t="s">
        <v>928</v>
      </c>
      <c r="D3467" t="s">
        <v>928</v>
      </c>
      <c r="E3467" t="s">
        <v>928</v>
      </c>
      <c r="F3467" t="s">
        <v>928</v>
      </c>
      <c r="G3467" t="s">
        <v>928</v>
      </c>
      <c r="H3467" t="s">
        <v>928</v>
      </c>
      <c r="I3467" t="s">
        <v>928</v>
      </c>
      <c r="J3467" t="s">
        <v>928</v>
      </c>
      <c r="K3467" t="s">
        <v>930</v>
      </c>
      <c r="L3467" t="s">
        <v>930</v>
      </c>
      <c r="M3467" t="s">
        <v>928</v>
      </c>
      <c r="N3467" t="s">
        <v>928</v>
      </c>
    </row>
    <row r="3468" spans="1:14">
      <c r="A3468">
        <v>805194</v>
      </c>
      <c r="B3468" t="s">
        <v>96</v>
      </c>
      <c r="C3468" t="s">
        <v>930</v>
      </c>
      <c r="D3468" t="s">
        <v>930</v>
      </c>
      <c r="E3468" t="s">
        <v>930</v>
      </c>
      <c r="F3468" t="s">
        <v>930</v>
      </c>
      <c r="G3468" t="s">
        <v>930</v>
      </c>
      <c r="H3468" t="s">
        <v>929</v>
      </c>
      <c r="I3468" t="s">
        <v>929</v>
      </c>
      <c r="J3468" t="s">
        <v>929</v>
      </c>
      <c r="K3468" t="s">
        <v>929</v>
      </c>
      <c r="L3468" t="s">
        <v>929</v>
      </c>
      <c r="M3468" t="s">
        <v>929</v>
      </c>
      <c r="N3468" t="s">
        <v>929</v>
      </c>
    </row>
    <row r="3469" spans="1:14">
      <c r="A3469">
        <v>805195</v>
      </c>
      <c r="B3469" t="s">
        <v>96</v>
      </c>
      <c r="C3469" t="s">
        <v>930</v>
      </c>
      <c r="D3469" t="s">
        <v>930</v>
      </c>
      <c r="E3469" t="s">
        <v>928</v>
      </c>
      <c r="F3469" t="s">
        <v>930</v>
      </c>
      <c r="G3469" t="s">
        <v>928</v>
      </c>
      <c r="H3469" t="s">
        <v>928</v>
      </c>
      <c r="I3469" t="s">
        <v>928</v>
      </c>
      <c r="J3469" t="s">
        <v>930</v>
      </c>
      <c r="K3469" t="s">
        <v>930</v>
      </c>
      <c r="L3469" t="s">
        <v>929</v>
      </c>
      <c r="M3469" t="s">
        <v>929</v>
      </c>
      <c r="N3469" t="s">
        <v>928</v>
      </c>
    </row>
    <row r="3470" spans="1:14">
      <c r="A3470">
        <v>805196</v>
      </c>
      <c r="B3470" t="s">
        <v>96</v>
      </c>
      <c r="C3470" t="s">
        <v>930</v>
      </c>
      <c r="D3470" t="s">
        <v>929</v>
      </c>
      <c r="E3470" t="s">
        <v>930</v>
      </c>
      <c r="F3470" t="s">
        <v>929</v>
      </c>
      <c r="G3470" t="s">
        <v>929</v>
      </c>
      <c r="H3470" t="s">
        <v>930</v>
      </c>
      <c r="I3470" t="s">
        <v>929</v>
      </c>
      <c r="J3470" t="s">
        <v>929</v>
      </c>
      <c r="K3470" t="s">
        <v>929</v>
      </c>
      <c r="L3470" t="s">
        <v>929</v>
      </c>
      <c r="M3470" t="s">
        <v>929</v>
      </c>
      <c r="N3470" t="s">
        <v>929</v>
      </c>
    </row>
    <row r="3471" spans="1:14">
      <c r="A3471">
        <v>805197</v>
      </c>
      <c r="B3471" t="s">
        <v>96</v>
      </c>
      <c r="C3471" t="s">
        <v>928</v>
      </c>
      <c r="D3471" t="s">
        <v>930</v>
      </c>
      <c r="E3471" t="s">
        <v>929</v>
      </c>
      <c r="F3471" t="s">
        <v>930</v>
      </c>
      <c r="G3471" t="s">
        <v>928</v>
      </c>
      <c r="H3471" t="s">
        <v>930</v>
      </c>
      <c r="I3471" t="s">
        <v>929</v>
      </c>
      <c r="J3471" t="s">
        <v>929</v>
      </c>
      <c r="K3471" t="s">
        <v>929</v>
      </c>
      <c r="L3471" t="s">
        <v>929</v>
      </c>
      <c r="M3471" t="s">
        <v>929</v>
      </c>
      <c r="N3471" t="s">
        <v>929</v>
      </c>
    </row>
    <row r="3472" spans="1:14">
      <c r="A3472">
        <v>805200</v>
      </c>
      <c r="B3472" t="s">
        <v>96</v>
      </c>
      <c r="C3472" t="s">
        <v>928</v>
      </c>
      <c r="D3472" t="s">
        <v>930</v>
      </c>
      <c r="E3472" t="s">
        <v>928</v>
      </c>
      <c r="F3472" t="s">
        <v>930</v>
      </c>
      <c r="G3472" t="s">
        <v>930</v>
      </c>
      <c r="H3472" t="s">
        <v>930</v>
      </c>
      <c r="I3472" t="s">
        <v>928</v>
      </c>
      <c r="J3472" t="s">
        <v>928</v>
      </c>
      <c r="K3472" t="s">
        <v>930</v>
      </c>
      <c r="L3472" t="s">
        <v>929</v>
      </c>
      <c r="M3472" t="s">
        <v>929</v>
      </c>
      <c r="N3472" t="s">
        <v>930</v>
      </c>
    </row>
    <row r="3473" spans="1:14">
      <c r="A3473">
        <v>805201</v>
      </c>
      <c r="B3473" t="s">
        <v>96</v>
      </c>
      <c r="C3473" t="s">
        <v>928</v>
      </c>
      <c r="D3473" t="s">
        <v>928</v>
      </c>
      <c r="E3473" t="s">
        <v>928</v>
      </c>
      <c r="F3473" t="s">
        <v>930</v>
      </c>
      <c r="G3473" t="s">
        <v>930</v>
      </c>
      <c r="H3473" t="s">
        <v>929</v>
      </c>
      <c r="I3473" t="s">
        <v>930</v>
      </c>
      <c r="J3473" t="s">
        <v>929</v>
      </c>
      <c r="K3473" t="s">
        <v>928</v>
      </c>
      <c r="L3473" t="s">
        <v>929</v>
      </c>
      <c r="M3473" t="s">
        <v>929</v>
      </c>
      <c r="N3473" t="s">
        <v>930</v>
      </c>
    </row>
    <row r="3474" spans="1:14">
      <c r="A3474">
        <v>805202</v>
      </c>
      <c r="B3474" t="s">
        <v>96</v>
      </c>
      <c r="C3474" t="s">
        <v>930</v>
      </c>
      <c r="D3474" t="s">
        <v>930</v>
      </c>
      <c r="E3474" t="s">
        <v>930</v>
      </c>
      <c r="F3474" t="s">
        <v>930</v>
      </c>
      <c r="G3474" t="s">
        <v>929</v>
      </c>
      <c r="H3474" t="s">
        <v>929</v>
      </c>
      <c r="I3474" t="s">
        <v>929</v>
      </c>
      <c r="J3474" t="s">
        <v>929</v>
      </c>
      <c r="K3474" t="s">
        <v>929</v>
      </c>
      <c r="L3474" t="s">
        <v>929</v>
      </c>
      <c r="M3474" t="s">
        <v>929</v>
      </c>
      <c r="N3474" t="s">
        <v>929</v>
      </c>
    </row>
    <row r="3475" spans="1:14">
      <c r="A3475">
        <v>805203</v>
      </c>
      <c r="B3475" t="s">
        <v>96</v>
      </c>
      <c r="C3475" t="s">
        <v>930</v>
      </c>
      <c r="D3475" t="s">
        <v>930</v>
      </c>
      <c r="E3475" t="s">
        <v>930</v>
      </c>
      <c r="F3475" t="s">
        <v>929</v>
      </c>
      <c r="G3475" t="s">
        <v>930</v>
      </c>
      <c r="H3475" t="s">
        <v>930</v>
      </c>
      <c r="I3475" t="s">
        <v>929</v>
      </c>
      <c r="J3475" t="s">
        <v>929</v>
      </c>
      <c r="K3475" t="s">
        <v>929</v>
      </c>
      <c r="L3475" t="s">
        <v>929</v>
      </c>
      <c r="M3475" t="s">
        <v>929</v>
      </c>
      <c r="N3475" t="s">
        <v>929</v>
      </c>
    </row>
    <row r="3476" spans="1:14">
      <c r="A3476">
        <v>805204</v>
      </c>
      <c r="B3476" t="s">
        <v>96</v>
      </c>
      <c r="C3476" t="s">
        <v>928</v>
      </c>
      <c r="D3476" t="s">
        <v>930</v>
      </c>
      <c r="E3476" t="s">
        <v>929</v>
      </c>
      <c r="F3476" t="s">
        <v>930</v>
      </c>
      <c r="G3476" t="s">
        <v>928</v>
      </c>
      <c r="H3476" t="s">
        <v>930</v>
      </c>
      <c r="I3476" t="s">
        <v>929</v>
      </c>
      <c r="J3476" t="s">
        <v>930</v>
      </c>
      <c r="K3476" t="s">
        <v>930</v>
      </c>
      <c r="L3476" t="s">
        <v>930</v>
      </c>
      <c r="M3476" t="s">
        <v>930</v>
      </c>
      <c r="N3476" t="s">
        <v>929</v>
      </c>
    </row>
    <row r="3477" spans="1:14">
      <c r="A3477">
        <v>805205</v>
      </c>
      <c r="B3477" t="s">
        <v>96</v>
      </c>
      <c r="C3477" t="s">
        <v>930</v>
      </c>
      <c r="D3477" t="s">
        <v>929</v>
      </c>
      <c r="E3477" t="s">
        <v>930</v>
      </c>
      <c r="F3477" t="s">
        <v>930</v>
      </c>
      <c r="G3477" t="s">
        <v>930</v>
      </c>
      <c r="H3477" t="s">
        <v>929</v>
      </c>
      <c r="I3477" t="s">
        <v>929</v>
      </c>
      <c r="J3477" t="s">
        <v>929</v>
      </c>
      <c r="K3477" t="s">
        <v>929</v>
      </c>
      <c r="L3477" t="s">
        <v>929</v>
      </c>
      <c r="M3477" t="s">
        <v>929</v>
      </c>
      <c r="N3477" t="s">
        <v>929</v>
      </c>
    </row>
    <row r="3478" spans="1:14">
      <c r="A3478">
        <v>805206</v>
      </c>
      <c r="B3478" t="s">
        <v>96</v>
      </c>
      <c r="C3478" t="s">
        <v>930</v>
      </c>
      <c r="D3478" t="s">
        <v>930</v>
      </c>
      <c r="E3478" t="s">
        <v>929</v>
      </c>
      <c r="F3478" t="s">
        <v>929</v>
      </c>
      <c r="G3478" t="s">
        <v>929</v>
      </c>
      <c r="H3478" t="s">
        <v>929</v>
      </c>
      <c r="I3478" t="s">
        <v>929</v>
      </c>
      <c r="J3478" t="s">
        <v>929</v>
      </c>
      <c r="K3478" t="s">
        <v>929</v>
      </c>
      <c r="L3478" t="s">
        <v>929</v>
      </c>
      <c r="M3478" t="s">
        <v>929</v>
      </c>
      <c r="N3478" t="s">
        <v>929</v>
      </c>
    </row>
    <row r="3479" spans="1:14">
      <c r="A3479">
        <v>805207</v>
      </c>
      <c r="B3479" t="s">
        <v>96</v>
      </c>
      <c r="C3479" t="s">
        <v>930</v>
      </c>
      <c r="D3479" t="s">
        <v>929</v>
      </c>
      <c r="E3479" t="s">
        <v>929</v>
      </c>
      <c r="F3479" t="s">
        <v>930</v>
      </c>
      <c r="G3479" t="s">
        <v>929</v>
      </c>
      <c r="H3479" t="s">
        <v>929</v>
      </c>
      <c r="I3479" t="s">
        <v>929</v>
      </c>
      <c r="J3479" t="s">
        <v>929</v>
      </c>
      <c r="K3479" t="s">
        <v>929</v>
      </c>
      <c r="L3479" t="s">
        <v>929</v>
      </c>
      <c r="M3479" t="s">
        <v>929</v>
      </c>
      <c r="N3479" t="s">
        <v>929</v>
      </c>
    </row>
    <row r="3480" spans="1:14">
      <c r="A3480">
        <v>805208</v>
      </c>
      <c r="B3480" t="s">
        <v>96</v>
      </c>
      <c r="C3480" t="s">
        <v>929</v>
      </c>
      <c r="D3480" t="s">
        <v>929</v>
      </c>
      <c r="E3480" t="s">
        <v>930</v>
      </c>
      <c r="F3480" t="s">
        <v>930</v>
      </c>
      <c r="G3480" t="s">
        <v>930</v>
      </c>
      <c r="H3480" t="s">
        <v>930</v>
      </c>
      <c r="I3480" t="s">
        <v>929</v>
      </c>
      <c r="J3480" t="s">
        <v>929</v>
      </c>
      <c r="K3480" t="s">
        <v>929</v>
      </c>
      <c r="L3480" t="s">
        <v>929</v>
      </c>
      <c r="M3480" t="s">
        <v>929</v>
      </c>
      <c r="N3480" t="s">
        <v>929</v>
      </c>
    </row>
    <row r="3481" spans="1:14">
      <c r="A3481">
        <v>805209</v>
      </c>
      <c r="B3481" t="s">
        <v>96</v>
      </c>
      <c r="C3481" t="s">
        <v>929</v>
      </c>
      <c r="D3481" t="s">
        <v>929</v>
      </c>
      <c r="E3481" t="s">
        <v>929</v>
      </c>
      <c r="F3481" t="s">
        <v>930</v>
      </c>
      <c r="G3481" t="s">
        <v>930</v>
      </c>
      <c r="H3481" t="s">
        <v>929</v>
      </c>
      <c r="I3481" t="s">
        <v>929</v>
      </c>
      <c r="J3481" t="s">
        <v>929</v>
      </c>
      <c r="K3481" t="s">
        <v>929</v>
      </c>
      <c r="L3481" t="s">
        <v>929</v>
      </c>
      <c r="M3481" t="s">
        <v>929</v>
      </c>
      <c r="N3481" t="s">
        <v>929</v>
      </c>
    </row>
    <row r="3482" spans="1:14">
      <c r="A3482">
        <v>805210</v>
      </c>
      <c r="B3482" t="s">
        <v>96</v>
      </c>
      <c r="C3482" t="s">
        <v>930</v>
      </c>
      <c r="D3482" t="s">
        <v>930</v>
      </c>
      <c r="E3482" t="s">
        <v>929</v>
      </c>
      <c r="F3482" t="s">
        <v>929</v>
      </c>
      <c r="G3482" t="s">
        <v>929</v>
      </c>
      <c r="H3482" t="s">
        <v>929</v>
      </c>
      <c r="I3482" t="s">
        <v>929</v>
      </c>
      <c r="J3482" t="s">
        <v>929</v>
      </c>
      <c r="K3482" t="s">
        <v>929</v>
      </c>
      <c r="L3482" t="s">
        <v>929</v>
      </c>
      <c r="M3482" t="s">
        <v>929</v>
      </c>
      <c r="N3482" t="s">
        <v>929</v>
      </c>
    </row>
    <row r="3483" spans="1:14">
      <c r="A3483">
        <v>805211</v>
      </c>
      <c r="B3483" t="s">
        <v>96</v>
      </c>
      <c r="C3483" t="s">
        <v>930</v>
      </c>
      <c r="D3483" t="s">
        <v>929</v>
      </c>
      <c r="E3483" t="s">
        <v>929</v>
      </c>
      <c r="F3483" t="s">
        <v>929</v>
      </c>
      <c r="G3483" t="s">
        <v>929</v>
      </c>
      <c r="H3483" t="s">
        <v>930</v>
      </c>
      <c r="I3483" t="s">
        <v>929</v>
      </c>
      <c r="J3483" t="s">
        <v>929</v>
      </c>
      <c r="K3483" t="s">
        <v>929</v>
      </c>
      <c r="L3483" t="s">
        <v>929</v>
      </c>
      <c r="M3483" t="s">
        <v>929</v>
      </c>
      <c r="N3483" t="s">
        <v>929</v>
      </c>
    </row>
    <row r="3484" spans="1:14">
      <c r="A3484">
        <v>805212</v>
      </c>
      <c r="B3484" t="s">
        <v>96</v>
      </c>
      <c r="C3484" t="s">
        <v>930</v>
      </c>
      <c r="D3484" t="s">
        <v>930</v>
      </c>
      <c r="E3484" t="s">
        <v>929</v>
      </c>
      <c r="F3484" t="s">
        <v>930</v>
      </c>
      <c r="G3484" t="s">
        <v>929</v>
      </c>
      <c r="H3484" t="s">
        <v>929</v>
      </c>
      <c r="I3484" t="s">
        <v>929</v>
      </c>
      <c r="J3484" t="s">
        <v>929</v>
      </c>
      <c r="K3484" t="s">
        <v>929</v>
      </c>
      <c r="L3484" t="s">
        <v>929</v>
      </c>
      <c r="M3484" t="s">
        <v>929</v>
      </c>
      <c r="N3484" t="s">
        <v>929</v>
      </c>
    </row>
    <row r="3485" spans="1:14">
      <c r="A3485">
        <v>805215</v>
      </c>
      <c r="B3485" t="s">
        <v>96</v>
      </c>
      <c r="C3485" t="s">
        <v>928</v>
      </c>
      <c r="D3485" t="s">
        <v>930</v>
      </c>
      <c r="E3485" t="s">
        <v>930</v>
      </c>
      <c r="F3485" t="s">
        <v>928</v>
      </c>
      <c r="G3485" t="s">
        <v>930</v>
      </c>
      <c r="H3485" t="s">
        <v>929</v>
      </c>
      <c r="I3485" t="s">
        <v>928</v>
      </c>
      <c r="J3485" t="s">
        <v>929</v>
      </c>
      <c r="K3485" t="s">
        <v>929</v>
      </c>
      <c r="L3485" t="s">
        <v>928</v>
      </c>
      <c r="M3485" t="s">
        <v>930</v>
      </c>
      <c r="N3485" t="s">
        <v>929</v>
      </c>
    </row>
    <row r="3486" spans="1:14">
      <c r="A3486">
        <v>805216</v>
      </c>
      <c r="B3486" t="s">
        <v>96</v>
      </c>
      <c r="C3486" t="s">
        <v>930</v>
      </c>
      <c r="D3486" t="s">
        <v>929</v>
      </c>
      <c r="E3486" t="s">
        <v>929</v>
      </c>
      <c r="F3486" t="s">
        <v>930</v>
      </c>
      <c r="G3486" t="s">
        <v>929</v>
      </c>
      <c r="H3486" t="s">
        <v>929</v>
      </c>
      <c r="I3486" t="s">
        <v>929</v>
      </c>
      <c r="J3486" t="s">
        <v>929</v>
      </c>
      <c r="K3486" t="s">
        <v>929</v>
      </c>
      <c r="L3486" t="s">
        <v>929</v>
      </c>
      <c r="M3486" t="s">
        <v>929</v>
      </c>
      <c r="N3486" t="s">
        <v>929</v>
      </c>
    </row>
    <row r="3487" spans="1:14">
      <c r="A3487">
        <v>805217</v>
      </c>
      <c r="B3487" t="s">
        <v>96</v>
      </c>
      <c r="C3487" t="s">
        <v>929</v>
      </c>
      <c r="D3487" t="s">
        <v>930</v>
      </c>
      <c r="E3487" t="s">
        <v>930</v>
      </c>
      <c r="F3487" t="s">
        <v>928</v>
      </c>
      <c r="G3487" t="s">
        <v>930</v>
      </c>
      <c r="H3487" t="s">
        <v>930</v>
      </c>
      <c r="I3487" t="s">
        <v>929</v>
      </c>
      <c r="J3487" t="s">
        <v>929</v>
      </c>
      <c r="K3487" t="s">
        <v>929</v>
      </c>
      <c r="L3487" t="s">
        <v>929</v>
      </c>
      <c r="M3487" t="s">
        <v>929</v>
      </c>
      <c r="N3487" t="s">
        <v>929</v>
      </c>
    </row>
    <row r="3488" spans="1:14">
      <c r="A3488">
        <v>805218</v>
      </c>
      <c r="B3488" t="s">
        <v>96</v>
      </c>
      <c r="C3488" t="s">
        <v>930</v>
      </c>
      <c r="D3488" t="s">
        <v>930</v>
      </c>
      <c r="E3488" t="s">
        <v>928</v>
      </c>
      <c r="F3488" t="s">
        <v>930</v>
      </c>
      <c r="G3488" t="s">
        <v>930</v>
      </c>
      <c r="H3488" t="s">
        <v>928</v>
      </c>
      <c r="I3488" t="s">
        <v>930</v>
      </c>
      <c r="J3488" t="s">
        <v>929</v>
      </c>
      <c r="K3488" t="s">
        <v>930</v>
      </c>
      <c r="L3488" t="s">
        <v>930</v>
      </c>
      <c r="M3488" t="s">
        <v>930</v>
      </c>
      <c r="N3488" t="s">
        <v>929</v>
      </c>
    </row>
    <row r="3489" spans="1:14">
      <c r="A3489">
        <v>805219</v>
      </c>
      <c r="B3489" t="s">
        <v>96</v>
      </c>
      <c r="C3489" t="s">
        <v>928</v>
      </c>
      <c r="D3489" t="s">
        <v>928</v>
      </c>
      <c r="E3489" t="s">
        <v>930</v>
      </c>
      <c r="F3489" t="s">
        <v>930</v>
      </c>
      <c r="G3489" t="s">
        <v>929</v>
      </c>
      <c r="H3489" t="s">
        <v>929</v>
      </c>
      <c r="I3489" t="s">
        <v>929</v>
      </c>
      <c r="J3489" t="s">
        <v>929</v>
      </c>
      <c r="K3489" t="s">
        <v>929</v>
      </c>
      <c r="L3489" t="s">
        <v>929</v>
      </c>
      <c r="M3489" t="s">
        <v>929</v>
      </c>
      <c r="N3489" t="s">
        <v>929</v>
      </c>
    </row>
    <row r="3490" spans="1:14">
      <c r="A3490">
        <v>805220</v>
      </c>
      <c r="B3490" t="s">
        <v>96</v>
      </c>
      <c r="C3490" t="s">
        <v>930</v>
      </c>
      <c r="D3490" t="s">
        <v>930</v>
      </c>
      <c r="E3490" t="s">
        <v>929</v>
      </c>
      <c r="F3490" t="s">
        <v>930</v>
      </c>
      <c r="G3490" t="s">
        <v>929</v>
      </c>
      <c r="H3490" t="s">
        <v>929</v>
      </c>
      <c r="I3490" t="s">
        <v>929</v>
      </c>
      <c r="J3490" t="s">
        <v>929</v>
      </c>
      <c r="K3490" t="s">
        <v>929</v>
      </c>
      <c r="L3490" t="s">
        <v>929</v>
      </c>
      <c r="M3490" t="s">
        <v>929</v>
      </c>
      <c r="N3490" t="s">
        <v>929</v>
      </c>
    </row>
    <row r="3491" spans="1:14">
      <c r="A3491">
        <v>805223</v>
      </c>
      <c r="B3491" t="s">
        <v>96</v>
      </c>
      <c r="C3491" t="s">
        <v>928</v>
      </c>
      <c r="D3491" t="s">
        <v>928</v>
      </c>
      <c r="E3491" t="s">
        <v>929</v>
      </c>
      <c r="F3491" t="s">
        <v>928</v>
      </c>
      <c r="G3491" t="s">
        <v>929</v>
      </c>
      <c r="H3491" t="s">
        <v>929</v>
      </c>
      <c r="I3491" t="s">
        <v>929</v>
      </c>
      <c r="J3491" t="s">
        <v>929</v>
      </c>
      <c r="K3491" t="s">
        <v>929</v>
      </c>
      <c r="L3491" t="s">
        <v>929</v>
      </c>
      <c r="M3491" t="s">
        <v>929</v>
      </c>
      <c r="N3491" t="s">
        <v>929</v>
      </c>
    </row>
    <row r="3492" spans="1:14">
      <c r="A3492">
        <v>805224</v>
      </c>
      <c r="B3492" t="s">
        <v>96</v>
      </c>
      <c r="C3492" t="s">
        <v>930</v>
      </c>
      <c r="D3492" t="s">
        <v>930</v>
      </c>
      <c r="E3492" t="s">
        <v>929</v>
      </c>
      <c r="F3492" t="s">
        <v>930</v>
      </c>
      <c r="G3492" t="s">
        <v>930</v>
      </c>
      <c r="H3492" t="s">
        <v>929</v>
      </c>
      <c r="I3492" t="s">
        <v>929</v>
      </c>
      <c r="J3492" t="s">
        <v>929</v>
      </c>
      <c r="K3492" t="s">
        <v>929</v>
      </c>
      <c r="L3492" t="s">
        <v>929</v>
      </c>
      <c r="M3492" t="s">
        <v>929</v>
      </c>
      <c r="N3492" t="s">
        <v>929</v>
      </c>
    </row>
    <row r="3493" spans="1:14">
      <c r="A3493">
        <v>805225</v>
      </c>
      <c r="B3493" t="s">
        <v>96</v>
      </c>
      <c r="C3493" t="s">
        <v>930</v>
      </c>
      <c r="D3493" t="s">
        <v>929</v>
      </c>
      <c r="E3493" t="s">
        <v>929</v>
      </c>
      <c r="F3493" t="s">
        <v>930</v>
      </c>
      <c r="G3493" t="s">
        <v>929</v>
      </c>
      <c r="H3493" t="s">
        <v>930</v>
      </c>
      <c r="I3493" t="s">
        <v>929</v>
      </c>
      <c r="J3493" t="s">
        <v>929</v>
      </c>
      <c r="K3493" t="s">
        <v>929</v>
      </c>
      <c r="L3493" t="s">
        <v>929</v>
      </c>
      <c r="M3493" t="s">
        <v>929</v>
      </c>
      <c r="N3493" t="s">
        <v>929</v>
      </c>
    </row>
    <row r="3494" spans="1:14">
      <c r="A3494">
        <v>805227</v>
      </c>
      <c r="B3494" t="s">
        <v>96</v>
      </c>
      <c r="C3494" t="s">
        <v>930</v>
      </c>
      <c r="D3494" t="s">
        <v>930</v>
      </c>
      <c r="E3494" t="s">
        <v>929</v>
      </c>
      <c r="F3494" t="s">
        <v>929</v>
      </c>
      <c r="G3494" t="s">
        <v>929</v>
      </c>
      <c r="H3494" t="s">
        <v>930</v>
      </c>
      <c r="I3494" t="s">
        <v>929</v>
      </c>
      <c r="J3494" t="s">
        <v>929</v>
      </c>
      <c r="K3494" t="s">
        <v>929</v>
      </c>
      <c r="L3494" t="s">
        <v>929</v>
      </c>
      <c r="M3494" t="s">
        <v>929</v>
      </c>
      <c r="N3494" t="s">
        <v>929</v>
      </c>
    </row>
    <row r="3495" spans="1:14">
      <c r="A3495">
        <v>805229</v>
      </c>
      <c r="B3495" t="s">
        <v>96</v>
      </c>
      <c r="C3495" t="s">
        <v>928</v>
      </c>
      <c r="D3495" t="s">
        <v>928</v>
      </c>
      <c r="E3495" t="s">
        <v>928</v>
      </c>
      <c r="F3495" t="s">
        <v>928</v>
      </c>
      <c r="G3495" t="s">
        <v>929</v>
      </c>
      <c r="H3495" t="s">
        <v>929</v>
      </c>
      <c r="I3495" t="s">
        <v>929</v>
      </c>
      <c r="J3495" t="s">
        <v>929</v>
      </c>
      <c r="K3495" t="s">
        <v>929</v>
      </c>
      <c r="L3495" t="s">
        <v>929</v>
      </c>
      <c r="M3495" t="s">
        <v>929</v>
      </c>
      <c r="N3495" t="s">
        <v>929</v>
      </c>
    </row>
    <row r="3496" spans="1:14">
      <c r="A3496">
        <v>805230</v>
      </c>
      <c r="B3496" t="s">
        <v>96</v>
      </c>
      <c r="C3496" t="s">
        <v>930</v>
      </c>
      <c r="D3496" t="s">
        <v>930</v>
      </c>
      <c r="E3496" t="s">
        <v>930</v>
      </c>
      <c r="F3496" t="s">
        <v>930</v>
      </c>
      <c r="G3496" t="s">
        <v>930</v>
      </c>
      <c r="H3496" t="s">
        <v>930</v>
      </c>
      <c r="I3496" t="s">
        <v>929</v>
      </c>
      <c r="J3496" t="s">
        <v>929</v>
      </c>
      <c r="K3496" t="s">
        <v>929</v>
      </c>
      <c r="L3496" t="s">
        <v>929</v>
      </c>
      <c r="M3496" t="s">
        <v>929</v>
      </c>
      <c r="N3496" t="s">
        <v>929</v>
      </c>
    </row>
    <row r="3497" spans="1:14">
      <c r="A3497">
        <v>805231</v>
      </c>
      <c r="B3497" t="s">
        <v>96</v>
      </c>
      <c r="C3497" t="s">
        <v>929</v>
      </c>
      <c r="D3497" t="s">
        <v>930</v>
      </c>
      <c r="E3497" t="s">
        <v>929</v>
      </c>
      <c r="F3497" t="s">
        <v>929</v>
      </c>
      <c r="G3497" t="s">
        <v>929</v>
      </c>
      <c r="H3497" t="s">
        <v>930</v>
      </c>
      <c r="I3497" t="s">
        <v>929</v>
      </c>
      <c r="J3497" t="s">
        <v>929</v>
      </c>
      <c r="K3497" t="s">
        <v>929</v>
      </c>
      <c r="L3497" t="s">
        <v>929</v>
      </c>
      <c r="M3497" t="s">
        <v>929</v>
      </c>
      <c r="N3497" t="s">
        <v>929</v>
      </c>
    </row>
    <row r="3498" spans="1:14">
      <c r="A3498">
        <v>805233</v>
      </c>
      <c r="B3498" t="s">
        <v>96</v>
      </c>
      <c r="C3498" t="s">
        <v>930</v>
      </c>
      <c r="D3498" t="s">
        <v>929</v>
      </c>
      <c r="E3498" t="s">
        <v>929</v>
      </c>
      <c r="F3498" t="s">
        <v>929</v>
      </c>
      <c r="G3498" t="s">
        <v>930</v>
      </c>
      <c r="H3498" t="s">
        <v>930</v>
      </c>
      <c r="I3498" t="s">
        <v>929</v>
      </c>
      <c r="J3498" t="s">
        <v>929</v>
      </c>
      <c r="K3498" t="s">
        <v>929</v>
      </c>
      <c r="L3498" t="s">
        <v>929</v>
      </c>
      <c r="M3498" t="s">
        <v>929</v>
      </c>
      <c r="N3498" t="s">
        <v>929</v>
      </c>
    </row>
    <row r="3499" spans="1:14">
      <c r="A3499">
        <v>805234</v>
      </c>
      <c r="B3499" t="s">
        <v>96</v>
      </c>
      <c r="C3499" t="s">
        <v>928</v>
      </c>
      <c r="D3499" t="s">
        <v>928</v>
      </c>
      <c r="E3499" t="s">
        <v>930</v>
      </c>
      <c r="F3499" t="s">
        <v>930</v>
      </c>
      <c r="G3499" t="s">
        <v>929</v>
      </c>
      <c r="H3499" t="s">
        <v>930</v>
      </c>
      <c r="I3499" t="s">
        <v>929</v>
      </c>
      <c r="J3499" t="s">
        <v>929</v>
      </c>
      <c r="K3499" t="s">
        <v>929</v>
      </c>
      <c r="L3499" t="s">
        <v>929</v>
      </c>
      <c r="M3499" t="s">
        <v>929</v>
      </c>
      <c r="N3499" t="s">
        <v>929</v>
      </c>
    </row>
    <row r="3500" spans="1:14">
      <c r="A3500">
        <v>805235</v>
      </c>
      <c r="B3500" t="s">
        <v>96</v>
      </c>
      <c r="C3500" t="s">
        <v>930</v>
      </c>
      <c r="D3500" t="s">
        <v>930</v>
      </c>
      <c r="E3500" t="s">
        <v>929</v>
      </c>
      <c r="F3500" t="s">
        <v>930</v>
      </c>
      <c r="G3500" t="s">
        <v>930</v>
      </c>
      <c r="H3500" t="s">
        <v>928</v>
      </c>
      <c r="I3500" t="s">
        <v>929</v>
      </c>
      <c r="J3500" t="s">
        <v>930</v>
      </c>
      <c r="K3500" t="s">
        <v>930</v>
      </c>
      <c r="L3500" t="s">
        <v>929</v>
      </c>
      <c r="M3500" t="s">
        <v>929</v>
      </c>
      <c r="N3500" t="s">
        <v>929</v>
      </c>
    </row>
    <row r="3501" spans="1:14">
      <c r="A3501">
        <v>805236</v>
      </c>
      <c r="B3501" t="s">
        <v>96</v>
      </c>
      <c r="C3501" t="s">
        <v>930</v>
      </c>
      <c r="D3501" t="s">
        <v>930</v>
      </c>
      <c r="E3501" t="s">
        <v>930</v>
      </c>
      <c r="F3501" t="s">
        <v>929</v>
      </c>
      <c r="G3501" t="s">
        <v>929</v>
      </c>
      <c r="H3501" t="s">
        <v>929</v>
      </c>
      <c r="I3501" t="s">
        <v>929</v>
      </c>
      <c r="J3501" t="s">
        <v>929</v>
      </c>
      <c r="K3501" t="s">
        <v>929</v>
      </c>
      <c r="L3501" t="s">
        <v>929</v>
      </c>
      <c r="M3501" t="s">
        <v>929</v>
      </c>
      <c r="N3501" t="s">
        <v>929</v>
      </c>
    </row>
    <row r="3502" spans="1:14">
      <c r="A3502">
        <v>805237</v>
      </c>
      <c r="B3502" t="s">
        <v>96</v>
      </c>
      <c r="C3502" t="s">
        <v>928</v>
      </c>
      <c r="D3502" t="s">
        <v>928</v>
      </c>
      <c r="E3502" t="s">
        <v>930</v>
      </c>
      <c r="F3502" t="s">
        <v>930</v>
      </c>
      <c r="G3502" t="s">
        <v>930</v>
      </c>
      <c r="H3502" t="s">
        <v>929</v>
      </c>
      <c r="I3502" t="s">
        <v>929</v>
      </c>
      <c r="J3502" t="s">
        <v>929</v>
      </c>
      <c r="K3502" t="s">
        <v>929</v>
      </c>
      <c r="L3502" t="s">
        <v>929</v>
      </c>
      <c r="M3502" t="s">
        <v>929</v>
      </c>
      <c r="N3502" t="s">
        <v>929</v>
      </c>
    </row>
    <row r="3503" spans="1:14">
      <c r="A3503">
        <v>805238</v>
      </c>
      <c r="B3503" t="s">
        <v>96</v>
      </c>
      <c r="C3503" t="s">
        <v>930</v>
      </c>
      <c r="D3503" t="s">
        <v>930</v>
      </c>
      <c r="E3503" t="s">
        <v>930</v>
      </c>
      <c r="F3503" t="s">
        <v>929</v>
      </c>
      <c r="G3503" t="s">
        <v>929</v>
      </c>
      <c r="H3503" t="s">
        <v>929</v>
      </c>
      <c r="I3503" t="s">
        <v>929</v>
      </c>
      <c r="J3503" t="s">
        <v>929</v>
      </c>
      <c r="K3503" t="s">
        <v>929</v>
      </c>
      <c r="L3503" t="s">
        <v>929</v>
      </c>
      <c r="M3503" t="s">
        <v>929</v>
      </c>
      <c r="N3503" t="s">
        <v>929</v>
      </c>
    </row>
    <row r="3504" spans="1:14">
      <c r="A3504">
        <v>805239</v>
      </c>
      <c r="B3504" t="s">
        <v>96</v>
      </c>
      <c r="C3504" t="s">
        <v>930</v>
      </c>
      <c r="D3504" t="s">
        <v>929</v>
      </c>
      <c r="E3504" t="s">
        <v>929</v>
      </c>
      <c r="F3504" t="s">
        <v>929</v>
      </c>
      <c r="G3504" t="s">
        <v>930</v>
      </c>
      <c r="H3504" t="s">
        <v>930</v>
      </c>
      <c r="I3504" t="s">
        <v>929</v>
      </c>
      <c r="J3504" t="s">
        <v>929</v>
      </c>
      <c r="K3504" t="s">
        <v>929</v>
      </c>
      <c r="L3504" t="s">
        <v>929</v>
      </c>
      <c r="M3504" t="s">
        <v>929</v>
      </c>
      <c r="N3504" t="s">
        <v>929</v>
      </c>
    </row>
    <row r="3505" spans="1:14">
      <c r="A3505">
        <v>805241</v>
      </c>
      <c r="B3505" t="s">
        <v>96</v>
      </c>
      <c r="C3505" t="s">
        <v>930</v>
      </c>
      <c r="D3505" t="s">
        <v>929</v>
      </c>
      <c r="E3505" t="s">
        <v>929</v>
      </c>
      <c r="F3505" t="s">
        <v>929</v>
      </c>
      <c r="G3505" t="s">
        <v>929</v>
      </c>
      <c r="H3505" t="s">
        <v>930</v>
      </c>
      <c r="I3505" t="s">
        <v>929</v>
      </c>
      <c r="J3505" t="s">
        <v>929</v>
      </c>
      <c r="K3505" t="s">
        <v>929</v>
      </c>
      <c r="L3505" t="s">
        <v>929</v>
      </c>
      <c r="M3505" t="s">
        <v>929</v>
      </c>
      <c r="N3505" t="s">
        <v>929</v>
      </c>
    </row>
    <row r="3506" spans="1:14">
      <c r="A3506">
        <v>805243</v>
      </c>
      <c r="B3506" t="s">
        <v>96</v>
      </c>
      <c r="C3506" t="s">
        <v>930</v>
      </c>
      <c r="D3506" t="s">
        <v>929</v>
      </c>
      <c r="E3506" t="s">
        <v>929</v>
      </c>
      <c r="F3506" t="s">
        <v>930</v>
      </c>
      <c r="G3506" t="s">
        <v>930</v>
      </c>
      <c r="H3506" t="s">
        <v>930</v>
      </c>
      <c r="I3506" t="s">
        <v>929</v>
      </c>
      <c r="J3506" t="s">
        <v>929</v>
      </c>
      <c r="K3506" t="s">
        <v>929</v>
      </c>
      <c r="L3506" t="s">
        <v>929</v>
      </c>
      <c r="M3506" t="s">
        <v>929</v>
      </c>
      <c r="N3506" t="s">
        <v>929</v>
      </c>
    </row>
    <row r="3507" spans="1:14">
      <c r="A3507">
        <v>805244</v>
      </c>
      <c r="B3507" t="s">
        <v>96</v>
      </c>
      <c r="C3507" t="s">
        <v>928</v>
      </c>
      <c r="D3507" t="s">
        <v>928</v>
      </c>
      <c r="E3507" t="s">
        <v>929</v>
      </c>
      <c r="F3507" t="s">
        <v>930</v>
      </c>
      <c r="G3507" t="s">
        <v>929</v>
      </c>
      <c r="H3507" t="s">
        <v>930</v>
      </c>
      <c r="I3507" t="s">
        <v>929</v>
      </c>
      <c r="J3507" t="s">
        <v>929</v>
      </c>
      <c r="K3507" t="s">
        <v>929</v>
      </c>
      <c r="L3507" t="s">
        <v>929</v>
      </c>
      <c r="M3507" t="s">
        <v>929</v>
      </c>
      <c r="N3507" t="s">
        <v>929</v>
      </c>
    </row>
    <row r="3508" spans="1:14">
      <c r="A3508">
        <v>805245</v>
      </c>
      <c r="B3508" t="s">
        <v>96</v>
      </c>
      <c r="C3508" t="s">
        <v>930</v>
      </c>
      <c r="D3508" t="s">
        <v>930</v>
      </c>
      <c r="E3508" t="s">
        <v>930</v>
      </c>
      <c r="F3508" t="s">
        <v>930</v>
      </c>
      <c r="G3508" t="s">
        <v>930</v>
      </c>
      <c r="H3508" t="s">
        <v>930</v>
      </c>
      <c r="I3508" t="s">
        <v>929</v>
      </c>
      <c r="J3508" t="s">
        <v>929</v>
      </c>
      <c r="K3508" t="s">
        <v>929</v>
      </c>
      <c r="L3508" t="s">
        <v>929</v>
      </c>
      <c r="M3508" t="s">
        <v>929</v>
      </c>
      <c r="N3508" t="s">
        <v>929</v>
      </c>
    </row>
    <row r="3509" spans="1:14">
      <c r="A3509">
        <v>805246</v>
      </c>
      <c r="B3509" t="s">
        <v>96</v>
      </c>
      <c r="C3509" t="s">
        <v>930</v>
      </c>
      <c r="D3509" t="s">
        <v>929</v>
      </c>
      <c r="E3509" t="s">
        <v>929</v>
      </c>
      <c r="F3509" t="s">
        <v>929</v>
      </c>
      <c r="G3509" t="s">
        <v>929</v>
      </c>
      <c r="H3509" t="s">
        <v>930</v>
      </c>
      <c r="I3509" t="s">
        <v>929</v>
      </c>
      <c r="J3509" t="s">
        <v>929</v>
      </c>
      <c r="K3509" t="s">
        <v>929</v>
      </c>
      <c r="L3509" t="s">
        <v>929</v>
      </c>
      <c r="M3509" t="s">
        <v>929</v>
      </c>
      <c r="N3509" t="s">
        <v>929</v>
      </c>
    </row>
    <row r="3510" spans="1:14">
      <c r="A3510">
        <v>805247</v>
      </c>
      <c r="B3510" t="s">
        <v>96</v>
      </c>
      <c r="C3510" t="s">
        <v>930</v>
      </c>
      <c r="D3510" t="s">
        <v>929</v>
      </c>
      <c r="E3510" t="s">
        <v>929</v>
      </c>
      <c r="F3510" t="s">
        <v>930</v>
      </c>
      <c r="G3510" t="s">
        <v>929</v>
      </c>
      <c r="H3510" t="s">
        <v>929</v>
      </c>
      <c r="I3510" t="s">
        <v>929</v>
      </c>
      <c r="J3510" t="s">
        <v>929</v>
      </c>
      <c r="K3510" t="s">
        <v>929</v>
      </c>
      <c r="L3510" t="s">
        <v>929</v>
      </c>
      <c r="M3510" t="s">
        <v>929</v>
      </c>
      <c r="N3510" t="s">
        <v>929</v>
      </c>
    </row>
    <row r="3511" spans="1:14">
      <c r="A3511">
        <v>805248</v>
      </c>
      <c r="B3511" t="s">
        <v>96</v>
      </c>
      <c r="C3511" t="s">
        <v>928</v>
      </c>
      <c r="D3511" t="s">
        <v>930</v>
      </c>
      <c r="E3511" t="s">
        <v>929</v>
      </c>
      <c r="F3511" t="s">
        <v>928</v>
      </c>
      <c r="G3511" t="s">
        <v>930</v>
      </c>
      <c r="H3511" t="s">
        <v>929</v>
      </c>
      <c r="I3511" t="s">
        <v>929</v>
      </c>
      <c r="J3511" t="s">
        <v>929</v>
      </c>
      <c r="K3511" t="s">
        <v>929</v>
      </c>
      <c r="L3511" t="s">
        <v>929</v>
      </c>
      <c r="M3511" t="s">
        <v>929</v>
      </c>
      <c r="N3511" t="s">
        <v>929</v>
      </c>
    </row>
    <row r="3512" spans="1:14">
      <c r="A3512">
        <v>805250</v>
      </c>
      <c r="B3512" t="s">
        <v>96</v>
      </c>
      <c r="C3512" t="s">
        <v>928</v>
      </c>
      <c r="D3512" t="s">
        <v>929</v>
      </c>
      <c r="E3512" t="s">
        <v>929</v>
      </c>
      <c r="F3512" t="s">
        <v>929</v>
      </c>
      <c r="G3512" t="s">
        <v>930</v>
      </c>
      <c r="H3512" t="s">
        <v>928</v>
      </c>
      <c r="I3512" t="s">
        <v>929</v>
      </c>
      <c r="J3512" t="s">
        <v>929</v>
      </c>
      <c r="K3512" t="s">
        <v>929</v>
      </c>
      <c r="L3512" t="s">
        <v>929</v>
      </c>
      <c r="M3512" t="s">
        <v>929</v>
      </c>
      <c r="N3512" t="s">
        <v>929</v>
      </c>
    </row>
    <row r="3513" spans="1:14">
      <c r="A3513">
        <v>805251</v>
      </c>
      <c r="B3513" t="s">
        <v>96</v>
      </c>
      <c r="C3513" t="s">
        <v>930</v>
      </c>
      <c r="D3513" t="s">
        <v>930</v>
      </c>
      <c r="E3513" t="s">
        <v>929</v>
      </c>
      <c r="F3513" t="s">
        <v>929</v>
      </c>
      <c r="G3513" t="s">
        <v>930</v>
      </c>
      <c r="H3513" t="s">
        <v>930</v>
      </c>
      <c r="I3513" t="s">
        <v>929</v>
      </c>
      <c r="J3513" t="s">
        <v>929</v>
      </c>
      <c r="K3513" t="s">
        <v>929</v>
      </c>
      <c r="L3513" t="s">
        <v>929</v>
      </c>
      <c r="M3513" t="s">
        <v>929</v>
      </c>
      <c r="N3513" t="s">
        <v>929</v>
      </c>
    </row>
    <row r="3514" spans="1:14">
      <c r="A3514">
        <v>805252</v>
      </c>
      <c r="B3514" t="s">
        <v>96</v>
      </c>
      <c r="C3514" t="s">
        <v>928</v>
      </c>
      <c r="D3514" t="s">
        <v>930</v>
      </c>
      <c r="E3514" t="s">
        <v>929</v>
      </c>
      <c r="F3514" t="s">
        <v>929</v>
      </c>
      <c r="G3514" t="s">
        <v>928</v>
      </c>
      <c r="H3514" t="s">
        <v>929</v>
      </c>
      <c r="I3514" t="s">
        <v>930</v>
      </c>
      <c r="J3514" t="s">
        <v>929</v>
      </c>
      <c r="K3514" t="s">
        <v>929</v>
      </c>
      <c r="L3514" t="s">
        <v>929</v>
      </c>
      <c r="M3514" t="s">
        <v>930</v>
      </c>
      <c r="N3514" t="s">
        <v>929</v>
      </c>
    </row>
    <row r="3515" spans="1:14">
      <c r="A3515">
        <v>805253</v>
      </c>
      <c r="B3515" t="s">
        <v>96</v>
      </c>
      <c r="C3515" t="s">
        <v>930</v>
      </c>
      <c r="D3515" t="s">
        <v>930</v>
      </c>
      <c r="E3515" t="s">
        <v>929</v>
      </c>
      <c r="F3515" t="s">
        <v>929</v>
      </c>
      <c r="G3515" t="s">
        <v>929</v>
      </c>
      <c r="H3515" t="s">
        <v>930</v>
      </c>
      <c r="I3515" t="s">
        <v>929</v>
      </c>
      <c r="J3515" t="s">
        <v>929</v>
      </c>
      <c r="K3515" t="s">
        <v>929</v>
      </c>
      <c r="L3515" t="s">
        <v>929</v>
      </c>
      <c r="M3515" t="s">
        <v>929</v>
      </c>
      <c r="N3515" t="s">
        <v>929</v>
      </c>
    </row>
    <row r="3516" spans="1:14">
      <c r="A3516">
        <v>805255</v>
      </c>
      <c r="B3516" t="s">
        <v>96</v>
      </c>
      <c r="C3516" t="s">
        <v>928</v>
      </c>
      <c r="D3516" t="s">
        <v>930</v>
      </c>
      <c r="E3516" t="s">
        <v>930</v>
      </c>
      <c r="F3516" t="s">
        <v>928</v>
      </c>
      <c r="G3516" t="s">
        <v>930</v>
      </c>
      <c r="H3516" t="s">
        <v>930</v>
      </c>
      <c r="I3516" t="s">
        <v>929</v>
      </c>
      <c r="J3516" t="s">
        <v>929</v>
      </c>
      <c r="K3516" t="s">
        <v>929</v>
      </c>
      <c r="L3516" t="s">
        <v>929</v>
      </c>
      <c r="M3516" t="s">
        <v>929</v>
      </c>
      <c r="N3516" t="s">
        <v>929</v>
      </c>
    </row>
    <row r="3517" spans="1:14">
      <c r="A3517">
        <v>805260</v>
      </c>
      <c r="B3517" t="s">
        <v>96</v>
      </c>
      <c r="C3517" t="s">
        <v>930</v>
      </c>
      <c r="D3517" t="s">
        <v>930</v>
      </c>
      <c r="E3517" t="s">
        <v>930</v>
      </c>
      <c r="F3517" t="s">
        <v>930</v>
      </c>
      <c r="G3517" t="s">
        <v>929</v>
      </c>
      <c r="H3517" t="s">
        <v>929</v>
      </c>
      <c r="I3517" t="s">
        <v>929</v>
      </c>
      <c r="J3517" t="s">
        <v>929</v>
      </c>
      <c r="K3517" t="s">
        <v>929</v>
      </c>
      <c r="L3517" t="s">
        <v>929</v>
      </c>
      <c r="M3517" t="s">
        <v>929</v>
      </c>
      <c r="N3517" t="s">
        <v>929</v>
      </c>
    </row>
    <row r="3518" spans="1:14">
      <c r="A3518">
        <v>805261</v>
      </c>
      <c r="B3518" t="s">
        <v>96</v>
      </c>
      <c r="C3518" t="s">
        <v>930</v>
      </c>
      <c r="D3518" t="s">
        <v>930</v>
      </c>
      <c r="E3518" t="s">
        <v>929</v>
      </c>
      <c r="F3518" t="s">
        <v>930</v>
      </c>
      <c r="G3518" t="s">
        <v>929</v>
      </c>
      <c r="H3518" t="s">
        <v>929</v>
      </c>
      <c r="I3518" t="s">
        <v>929</v>
      </c>
      <c r="J3518" t="s">
        <v>929</v>
      </c>
      <c r="K3518" t="s">
        <v>929</v>
      </c>
      <c r="L3518" t="s">
        <v>929</v>
      </c>
      <c r="M3518" t="s">
        <v>929</v>
      </c>
      <c r="N3518" t="s">
        <v>929</v>
      </c>
    </row>
    <row r="3519" spans="1:14">
      <c r="A3519">
        <v>805262</v>
      </c>
      <c r="B3519" t="s">
        <v>96</v>
      </c>
      <c r="C3519" t="s">
        <v>930</v>
      </c>
      <c r="D3519" t="s">
        <v>930</v>
      </c>
      <c r="E3519" t="s">
        <v>929</v>
      </c>
      <c r="F3519" t="s">
        <v>930</v>
      </c>
      <c r="G3519" t="s">
        <v>930</v>
      </c>
      <c r="H3519" t="s">
        <v>928</v>
      </c>
      <c r="I3519" t="s">
        <v>929</v>
      </c>
      <c r="J3519" t="s">
        <v>929</v>
      </c>
      <c r="K3519" t="s">
        <v>929</v>
      </c>
      <c r="L3519" t="s">
        <v>929</v>
      </c>
      <c r="M3519" t="s">
        <v>929</v>
      </c>
      <c r="N3519" t="s">
        <v>929</v>
      </c>
    </row>
    <row r="3520" spans="1:14">
      <c r="A3520">
        <v>805266</v>
      </c>
      <c r="B3520" t="s">
        <v>96</v>
      </c>
      <c r="C3520" t="s">
        <v>930</v>
      </c>
      <c r="D3520" t="s">
        <v>929</v>
      </c>
      <c r="E3520" t="s">
        <v>929</v>
      </c>
      <c r="F3520" t="s">
        <v>929</v>
      </c>
      <c r="G3520" t="s">
        <v>930</v>
      </c>
      <c r="H3520" t="s">
        <v>930</v>
      </c>
      <c r="I3520" t="s">
        <v>929</v>
      </c>
      <c r="J3520" t="s">
        <v>929</v>
      </c>
      <c r="K3520" t="s">
        <v>929</v>
      </c>
      <c r="L3520" t="s">
        <v>929</v>
      </c>
      <c r="M3520" t="s">
        <v>929</v>
      </c>
      <c r="N3520" t="s">
        <v>929</v>
      </c>
    </row>
    <row r="3521" spans="1:14">
      <c r="A3521">
        <v>805267</v>
      </c>
      <c r="B3521" t="s">
        <v>96</v>
      </c>
      <c r="C3521" t="s">
        <v>930</v>
      </c>
      <c r="D3521" t="s">
        <v>929</v>
      </c>
      <c r="E3521" t="s">
        <v>929</v>
      </c>
      <c r="F3521" t="s">
        <v>930</v>
      </c>
      <c r="G3521" t="s">
        <v>930</v>
      </c>
      <c r="H3521" t="s">
        <v>929</v>
      </c>
      <c r="I3521" t="s">
        <v>929</v>
      </c>
      <c r="J3521" t="s">
        <v>929</v>
      </c>
      <c r="K3521" t="s">
        <v>929</v>
      </c>
      <c r="L3521" t="s">
        <v>929</v>
      </c>
      <c r="M3521" t="s">
        <v>929</v>
      </c>
      <c r="N3521" t="s">
        <v>929</v>
      </c>
    </row>
    <row r="3522" spans="1:14">
      <c r="A3522">
        <v>805269</v>
      </c>
      <c r="B3522" t="s">
        <v>96</v>
      </c>
      <c r="C3522" t="s">
        <v>930</v>
      </c>
      <c r="D3522" t="s">
        <v>929</v>
      </c>
      <c r="E3522" t="s">
        <v>929</v>
      </c>
      <c r="F3522" t="s">
        <v>929</v>
      </c>
      <c r="G3522" t="s">
        <v>929</v>
      </c>
      <c r="H3522" t="s">
        <v>930</v>
      </c>
      <c r="I3522" t="s">
        <v>929</v>
      </c>
      <c r="J3522" t="s">
        <v>929</v>
      </c>
      <c r="K3522" t="s">
        <v>929</v>
      </c>
      <c r="L3522" t="s">
        <v>929</v>
      </c>
      <c r="M3522" t="s">
        <v>929</v>
      </c>
      <c r="N3522" t="s">
        <v>929</v>
      </c>
    </row>
    <row r="3523" spans="1:14">
      <c r="A3523">
        <v>805270</v>
      </c>
      <c r="B3523" t="s">
        <v>96</v>
      </c>
      <c r="C3523" t="s">
        <v>928</v>
      </c>
      <c r="D3523" t="s">
        <v>928</v>
      </c>
      <c r="E3523" t="s">
        <v>928</v>
      </c>
      <c r="F3523" t="s">
        <v>928</v>
      </c>
      <c r="G3523" t="s">
        <v>929</v>
      </c>
      <c r="H3523" t="s">
        <v>929</v>
      </c>
      <c r="I3523" t="s">
        <v>929</v>
      </c>
      <c r="J3523" t="s">
        <v>929</v>
      </c>
      <c r="K3523" t="s">
        <v>929</v>
      </c>
      <c r="L3523" t="s">
        <v>929</v>
      </c>
      <c r="M3523" t="s">
        <v>929</v>
      </c>
      <c r="N3523" t="s">
        <v>929</v>
      </c>
    </row>
    <row r="3524" spans="1:14">
      <c r="A3524">
        <v>805272</v>
      </c>
      <c r="B3524" t="s">
        <v>96</v>
      </c>
      <c r="C3524" t="s">
        <v>928</v>
      </c>
      <c r="D3524" t="s">
        <v>930</v>
      </c>
      <c r="E3524" t="s">
        <v>928</v>
      </c>
      <c r="F3524" t="s">
        <v>928</v>
      </c>
      <c r="G3524" t="s">
        <v>929</v>
      </c>
      <c r="H3524" t="s">
        <v>930</v>
      </c>
      <c r="I3524" t="s">
        <v>930</v>
      </c>
      <c r="J3524" t="s">
        <v>929</v>
      </c>
      <c r="K3524" t="s">
        <v>929</v>
      </c>
      <c r="L3524" t="s">
        <v>928</v>
      </c>
      <c r="M3524" t="s">
        <v>928</v>
      </c>
      <c r="N3524" t="s">
        <v>930</v>
      </c>
    </row>
    <row r="3525" spans="1:14">
      <c r="A3525">
        <v>805275</v>
      </c>
      <c r="B3525" t="s">
        <v>96</v>
      </c>
      <c r="C3525" t="s">
        <v>929</v>
      </c>
      <c r="D3525" t="s">
        <v>930</v>
      </c>
      <c r="E3525" t="s">
        <v>929</v>
      </c>
      <c r="F3525" t="s">
        <v>929</v>
      </c>
      <c r="G3525" t="s">
        <v>930</v>
      </c>
      <c r="H3525" t="s">
        <v>929</v>
      </c>
      <c r="I3525" t="s">
        <v>929</v>
      </c>
      <c r="J3525" t="s">
        <v>929</v>
      </c>
      <c r="K3525" t="s">
        <v>929</v>
      </c>
      <c r="L3525" t="s">
        <v>929</v>
      </c>
      <c r="M3525" t="s">
        <v>930</v>
      </c>
      <c r="N3525" t="s">
        <v>929</v>
      </c>
    </row>
    <row r="3526" spans="1:14">
      <c r="A3526">
        <v>805276</v>
      </c>
      <c r="B3526" t="s">
        <v>96</v>
      </c>
      <c r="C3526" t="s">
        <v>930</v>
      </c>
      <c r="D3526" t="s">
        <v>929</v>
      </c>
      <c r="E3526" t="s">
        <v>929</v>
      </c>
      <c r="F3526" t="s">
        <v>930</v>
      </c>
      <c r="G3526" t="s">
        <v>930</v>
      </c>
      <c r="H3526" t="s">
        <v>929</v>
      </c>
      <c r="I3526" t="s">
        <v>929</v>
      </c>
      <c r="J3526" t="s">
        <v>929</v>
      </c>
      <c r="K3526" t="s">
        <v>929</v>
      </c>
      <c r="L3526" t="s">
        <v>929</v>
      </c>
      <c r="M3526" t="s">
        <v>929</v>
      </c>
      <c r="N3526" t="s">
        <v>929</v>
      </c>
    </row>
    <row r="3527" spans="1:14">
      <c r="A3527">
        <v>805277</v>
      </c>
      <c r="B3527" t="s">
        <v>96</v>
      </c>
      <c r="C3527" t="s">
        <v>930</v>
      </c>
      <c r="D3527" t="s">
        <v>929</v>
      </c>
      <c r="E3527" t="s">
        <v>929</v>
      </c>
      <c r="F3527" t="s">
        <v>929</v>
      </c>
      <c r="G3527" t="s">
        <v>930</v>
      </c>
      <c r="H3527" t="s">
        <v>930</v>
      </c>
      <c r="I3527" t="s">
        <v>930</v>
      </c>
      <c r="J3527" t="s">
        <v>929</v>
      </c>
      <c r="K3527" t="s">
        <v>929</v>
      </c>
      <c r="L3527" t="s">
        <v>929</v>
      </c>
      <c r="M3527" t="s">
        <v>929</v>
      </c>
      <c r="N3527" t="s">
        <v>929</v>
      </c>
    </row>
    <row r="3528" spans="1:14">
      <c r="A3528">
        <v>805279</v>
      </c>
      <c r="B3528" t="s">
        <v>96</v>
      </c>
      <c r="C3528" t="s">
        <v>930</v>
      </c>
      <c r="D3528" t="s">
        <v>930</v>
      </c>
      <c r="E3528" t="s">
        <v>930</v>
      </c>
      <c r="F3528" t="s">
        <v>929</v>
      </c>
      <c r="G3528" t="s">
        <v>930</v>
      </c>
      <c r="H3528" t="s">
        <v>929</v>
      </c>
      <c r="I3528" t="s">
        <v>929</v>
      </c>
      <c r="J3528" t="s">
        <v>929</v>
      </c>
      <c r="K3528" t="s">
        <v>930</v>
      </c>
      <c r="L3528" t="s">
        <v>928</v>
      </c>
      <c r="M3528" t="s">
        <v>928</v>
      </c>
      <c r="N3528" t="s">
        <v>929</v>
      </c>
    </row>
    <row r="3529" spans="1:14">
      <c r="A3529">
        <v>805280</v>
      </c>
      <c r="B3529" t="s">
        <v>96</v>
      </c>
      <c r="C3529" t="s">
        <v>930</v>
      </c>
      <c r="D3529" t="s">
        <v>929</v>
      </c>
      <c r="E3529" t="s">
        <v>929</v>
      </c>
      <c r="F3529" t="s">
        <v>929</v>
      </c>
      <c r="G3529" t="s">
        <v>929</v>
      </c>
      <c r="H3529" t="s">
        <v>930</v>
      </c>
      <c r="I3529" t="s">
        <v>929</v>
      </c>
      <c r="J3529" t="s">
        <v>929</v>
      </c>
      <c r="K3529" t="s">
        <v>929</v>
      </c>
      <c r="L3529" t="s">
        <v>929</v>
      </c>
      <c r="M3529" t="s">
        <v>929</v>
      </c>
      <c r="N3529" t="s">
        <v>929</v>
      </c>
    </row>
    <row r="3530" spans="1:14">
      <c r="A3530">
        <v>805283</v>
      </c>
      <c r="B3530" t="s">
        <v>96</v>
      </c>
      <c r="C3530" t="s">
        <v>929</v>
      </c>
      <c r="D3530" t="s">
        <v>929</v>
      </c>
      <c r="E3530" t="s">
        <v>929</v>
      </c>
      <c r="F3530" t="s">
        <v>929</v>
      </c>
      <c r="G3530" t="s">
        <v>930</v>
      </c>
      <c r="H3530" t="s">
        <v>929</v>
      </c>
      <c r="I3530" t="s">
        <v>929</v>
      </c>
      <c r="J3530" t="s">
        <v>930</v>
      </c>
      <c r="K3530" t="s">
        <v>929</v>
      </c>
      <c r="L3530" t="s">
        <v>929</v>
      </c>
      <c r="M3530" t="s">
        <v>929</v>
      </c>
      <c r="N3530" t="s">
        <v>929</v>
      </c>
    </row>
    <row r="3531" spans="1:14">
      <c r="A3531">
        <v>805284</v>
      </c>
      <c r="B3531" t="s">
        <v>96</v>
      </c>
      <c r="C3531" t="s">
        <v>930</v>
      </c>
      <c r="D3531" t="s">
        <v>929</v>
      </c>
      <c r="E3531" t="s">
        <v>929</v>
      </c>
      <c r="F3531" t="s">
        <v>929</v>
      </c>
      <c r="G3531" t="s">
        <v>930</v>
      </c>
      <c r="H3531" t="s">
        <v>929</v>
      </c>
      <c r="I3531" t="s">
        <v>929</v>
      </c>
      <c r="J3531" t="s">
        <v>929</v>
      </c>
      <c r="K3531" t="s">
        <v>929</v>
      </c>
      <c r="L3531" t="s">
        <v>929</v>
      </c>
      <c r="M3531" t="s">
        <v>929</v>
      </c>
      <c r="N3531" t="s">
        <v>929</v>
      </c>
    </row>
    <row r="3532" spans="1:14">
      <c r="A3532">
        <v>805290</v>
      </c>
      <c r="B3532" t="s">
        <v>96</v>
      </c>
      <c r="C3532" t="s">
        <v>930</v>
      </c>
      <c r="D3532" t="s">
        <v>930</v>
      </c>
      <c r="E3532" t="s">
        <v>929</v>
      </c>
      <c r="F3532" t="s">
        <v>929</v>
      </c>
      <c r="G3532" t="s">
        <v>929</v>
      </c>
      <c r="H3532" t="s">
        <v>929</v>
      </c>
      <c r="I3532" t="s">
        <v>929</v>
      </c>
      <c r="J3532" t="s">
        <v>929</v>
      </c>
      <c r="K3532" t="s">
        <v>929</v>
      </c>
      <c r="L3532" t="s">
        <v>929</v>
      </c>
      <c r="M3532" t="s">
        <v>929</v>
      </c>
      <c r="N3532" t="s">
        <v>929</v>
      </c>
    </row>
    <row r="3533" spans="1:14">
      <c r="A3533">
        <v>805291</v>
      </c>
      <c r="B3533" t="s">
        <v>96</v>
      </c>
      <c r="C3533" t="s">
        <v>929</v>
      </c>
      <c r="D3533" t="s">
        <v>930</v>
      </c>
      <c r="E3533" t="s">
        <v>929</v>
      </c>
      <c r="F3533" t="s">
        <v>930</v>
      </c>
      <c r="G3533" t="s">
        <v>929</v>
      </c>
      <c r="H3533" t="s">
        <v>929</v>
      </c>
      <c r="I3533" t="s">
        <v>929</v>
      </c>
      <c r="J3533" t="s">
        <v>929</v>
      </c>
      <c r="K3533" t="s">
        <v>929</v>
      </c>
      <c r="L3533" t="s">
        <v>929</v>
      </c>
      <c r="M3533" t="s">
        <v>929</v>
      </c>
      <c r="N3533" t="s">
        <v>929</v>
      </c>
    </row>
    <row r="3534" spans="1:14">
      <c r="A3534">
        <v>805294</v>
      </c>
      <c r="B3534" t="s">
        <v>96</v>
      </c>
      <c r="C3534" t="s">
        <v>928</v>
      </c>
      <c r="D3534" t="s">
        <v>928</v>
      </c>
      <c r="E3534" t="s">
        <v>929</v>
      </c>
      <c r="F3534" t="s">
        <v>929</v>
      </c>
      <c r="G3534" t="s">
        <v>930</v>
      </c>
      <c r="H3534" t="s">
        <v>929</v>
      </c>
      <c r="I3534" t="s">
        <v>930</v>
      </c>
      <c r="J3534" t="s">
        <v>929</v>
      </c>
      <c r="K3534" t="s">
        <v>929</v>
      </c>
      <c r="L3534" t="s">
        <v>929</v>
      </c>
      <c r="M3534" t="s">
        <v>929</v>
      </c>
      <c r="N3534" t="s">
        <v>929</v>
      </c>
    </row>
    <row r="3535" spans="1:14">
      <c r="A3535">
        <v>805295</v>
      </c>
      <c r="B3535" t="s">
        <v>96</v>
      </c>
      <c r="C3535" t="s">
        <v>930</v>
      </c>
      <c r="D3535" t="s">
        <v>930</v>
      </c>
      <c r="E3535" t="s">
        <v>929</v>
      </c>
      <c r="F3535" t="s">
        <v>929</v>
      </c>
      <c r="G3535" t="s">
        <v>929</v>
      </c>
      <c r="H3535" t="s">
        <v>929</v>
      </c>
      <c r="I3535" t="s">
        <v>929</v>
      </c>
      <c r="J3535" t="s">
        <v>929</v>
      </c>
      <c r="K3535" t="s">
        <v>929</v>
      </c>
      <c r="L3535" t="s">
        <v>929</v>
      </c>
      <c r="M3535" t="s">
        <v>929</v>
      </c>
      <c r="N3535" t="s">
        <v>929</v>
      </c>
    </row>
    <row r="3536" spans="1:14">
      <c r="A3536">
        <v>805297</v>
      </c>
      <c r="B3536" t="s">
        <v>96</v>
      </c>
      <c r="C3536" t="s">
        <v>930</v>
      </c>
      <c r="D3536" t="s">
        <v>928</v>
      </c>
      <c r="E3536" t="s">
        <v>928</v>
      </c>
      <c r="F3536" t="s">
        <v>928</v>
      </c>
      <c r="G3536" t="s">
        <v>928</v>
      </c>
      <c r="H3536" t="s">
        <v>929</v>
      </c>
      <c r="I3536" t="s">
        <v>929</v>
      </c>
      <c r="J3536" t="s">
        <v>929</v>
      </c>
      <c r="K3536" t="s">
        <v>930</v>
      </c>
      <c r="L3536" t="s">
        <v>928</v>
      </c>
      <c r="M3536" t="s">
        <v>930</v>
      </c>
      <c r="N3536" t="s">
        <v>929</v>
      </c>
    </row>
    <row r="3537" spans="1:14">
      <c r="A3537">
        <v>805298</v>
      </c>
      <c r="B3537" t="s">
        <v>96</v>
      </c>
      <c r="C3537" t="s">
        <v>930</v>
      </c>
      <c r="D3537" t="s">
        <v>930</v>
      </c>
      <c r="E3537" t="s">
        <v>929</v>
      </c>
      <c r="F3537" t="s">
        <v>930</v>
      </c>
      <c r="G3537" t="s">
        <v>930</v>
      </c>
      <c r="H3537" t="s">
        <v>929</v>
      </c>
      <c r="I3537" t="s">
        <v>929</v>
      </c>
      <c r="J3537" t="s">
        <v>929</v>
      </c>
      <c r="K3537" t="s">
        <v>929</v>
      </c>
      <c r="L3537" t="s">
        <v>929</v>
      </c>
      <c r="M3537" t="s">
        <v>929</v>
      </c>
      <c r="N3537" t="s">
        <v>929</v>
      </c>
    </row>
    <row r="3538" spans="1:14">
      <c r="A3538">
        <v>805299</v>
      </c>
      <c r="B3538" t="s">
        <v>96</v>
      </c>
      <c r="C3538" t="s">
        <v>928</v>
      </c>
      <c r="D3538" t="s">
        <v>930</v>
      </c>
      <c r="E3538" t="s">
        <v>928</v>
      </c>
      <c r="F3538" t="s">
        <v>930</v>
      </c>
      <c r="G3538" t="s">
        <v>930</v>
      </c>
      <c r="H3538" t="s">
        <v>928</v>
      </c>
      <c r="I3538" t="s">
        <v>929</v>
      </c>
      <c r="J3538" t="s">
        <v>928</v>
      </c>
      <c r="K3538" t="s">
        <v>930</v>
      </c>
      <c r="L3538" t="s">
        <v>928</v>
      </c>
      <c r="M3538" t="s">
        <v>930</v>
      </c>
      <c r="N3538" t="s">
        <v>930</v>
      </c>
    </row>
    <row r="3539" spans="1:14">
      <c r="A3539">
        <v>805301</v>
      </c>
      <c r="B3539" t="s">
        <v>96</v>
      </c>
      <c r="C3539" t="s">
        <v>930</v>
      </c>
      <c r="D3539" t="s">
        <v>929</v>
      </c>
      <c r="E3539" t="s">
        <v>929</v>
      </c>
      <c r="F3539" t="s">
        <v>930</v>
      </c>
      <c r="G3539" t="s">
        <v>930</v>
      </c>
      <c r="H3539" t="s">
        <v>929</v>
      </c>
      <c r="I3539" t="s">
        <v>929</v>
      </c>
      <c r="J3539" t="s">
        <v>929</v>
      </c>
      <c r="K3539" t="s">
        <v>929</v>
      </c>
      <c r="L3539" t="s">
        <v>929</v>
      </c>
      <c r="M3539" t="s">
        <v>929</v>
      </c>
      <c r="N3539" t="s">
        <v>929</v>
      </c>
    </row>
    <row r="3540" spans="1:14">
      <c r="A3540">
        <v>805302</v>
      </c>
      <c r="B3540" t="s">
        <v>96</v>
      </c>
      <c r="C3540" t="s">
        <v>929</v>
      </c>
      <c r="D3540" t="s">
        <v>929</v>
      </c>
      <c r="E3540" t="s">
        <v>929</v>
      </c>
      <c r="F3540" t="s">
        <v>929</v>
      </c>
      <c r="G3540" t="s">
        <v>929</v>
      </c>
      <c r="H3540" t="s">
        <v>930</v>
      </c>
      <c r="I3540" t="s">
        <v>929</v>
      </c>
      <c r="J3540" t="s">
        <v>929</v>
      </c>
      <c r="K3540" t="s">
        <v>929</v>
      </c>
      <c r="L3540" t="s">
        <v>930</v>
      </c>
      <c r="M3540" t="s">
        <v>929</v>
      </c>
      <c r="N3540" t="s">
        <v>929</v>
      </c>
    </row>
    <row r="3541" spans="1:14">
      <c r="A3541">
        <v>805308</v>
      </c>
      <c r="B3541" t="s">
        <v>96</v>
      </c>
      <c r="C3541" t="s">
        <v>930</v>
      </c>
      <c r="D3541" t="s">
        <v>929</v>
      </c>
      <c r="E3541" t="s">
        <v>929</v>
      </c>
      <c r="F3541" t="s">
        <v>929</v>
      </c>
      <c r="G3541" t="s">
        <v>930</v>
      </c>
      <c r="H3541" t="s">
        <v>930</v>
      </c>
      <c r="I3541" t="s">
        <v>929</v>
      </c>
      <c r="J3541" t="s">
        <v>929</v>
      </c>
      <c r="K3541" t="s">
        <v>929</v>
      </c>
      <c r="L3541" t="s">
        <v>929</v>
      </c>
      <c r="M3541" t="s">
        <v>929</v>
      </c>
      <c r="N3541" t="s">
        <v>929</v>
      </c>
    </row>
    <row r="3542" spans="1:14">
      <c r="A3542">
        <v>805311</v>
      </c>
      <c r="B3542" t="s">
        <v>96</v>
      </c>
      <c r="C3542" t="s">
        <v>930</v>
      </c>
      <c r="D3542" t="s">
        <v>928</v>
      </c>
      <c r="E3542" t="s">
        <v>929</v>
      </c>
      <c r="F3542" t="s">
        <v>929</v>
      </c>
      <c r="G3542" t="s">
        <v>930</v>
      </c>
      <c r="H3542" t="s">
        <v>930</v>
      </c>
      <c r="I3542" t="s">
        <v>930</v>
      </c>
      <c r="J3542" t="s">
        <v>930</v>
      </c>
      <c r="K3542" t="s">
        <v>930</v>
      </c>
      <c r="L3542" t="s">
        <v>930</v>
      </c>
      <c r="M3542" t="s">
        <v>929</v>
      </c>
      <c r="N3542" t="s">
        <v>930</v>
      </c>
    </row>
    <row r="3543" spans="1:14">
      <c r="A3543">
        <v>805314</v>
      </c>
      <c r="B3543" t="s">
        <v>96</v>
      </c>
      <c r="C3543" t="s">
        <v>930</v>
      </c>
      <c r="D3543" t="s">
        <v>929</v>
      </c>
      <c r="E3543" t="s">
        <v>929</v>
      </c>
      <c r="F3543" t="s">
        <v>930</v>
      </c>
      <c r="G3543" t="s">
        <v>929</v>
      </c>
      <c r="H3543" t="s">
        <v>929</v>
      </c>
      <c r="I3543" t="s">
        <v>929</v>
      </c>
      <c r="J3543" t="s">
        <v>929</v>
      </c>
      <c r="K3543" t="s">
        <v>929</v>
      </c>
      <c r="L3543" t="s">
        <v>929</v>
      </c>
      <c r="M3543" t="s">
        <v>929</v>
      </c>
      <c r="N3543" t="s">
        <v>929</v>
      </c>
    </row>
    <row r="3544" spans="1:14">
      <c r="A3544">
        <v>805315</v>
      </c>
      <c r="B3544" t="s">
        <v>96</v>
      </c>
      <c r="C3544" t="s">
        <v>930</v>
      </c>
      <c r="D3544" t="s">
        <v>929</v>
      </c>
      <c r="E3544" t="s">
        <v>929</v>
      </c>
      <c r="F3544" t="s">
        <v>930</v>
      </c>
      <c r="G3544" t="s">
        <v>929</v>
      </c>
      <c r="H3544" t="s">
        <v>929</v>
      </c>
      <c r="I3544" t="s">
        <v>929</v>
      </c>
      <c r="J3544" t="s">
        <v>929</v>
      </c>
      <c r="K3544" t="s">
        <v>929</v>
      </c>
      <c r="L3544" t="s">
        <v>929</v>
      </c>
      <c r="M3544" t="s">
        <v>929</v>
      </c>
      <c r="N3544" t="s">
        <v>929</v>
      </c>
    </row>
    <row r="3545" spans="1:14">
      <c r="A3545">
        <v>805316</v>
      </c>
      <c r="B3545" t="s">
        <v>96</v>
      </c>
      <c r="C3545" t="s">
        <v>929</v>
      </c>
      <c r="D3545" t="s">
        <v>930</v>
      </c>
      <c r="E3545" t="s">
        <v>929</v>
      </c>
      <c r="F3545" t="s">
        <v>930</v>
      </c>
      <c r="G3545" t="s">
        <v>928</v>
      </c>
      <c r="H3545" t="s">
        <v>930</v>
      </c>
      <c r="I3545" t="s">
        <v>929</v>
      </c>
      <c r="J3545" t="s">
        <v>929</v>
      </c>
      <c r="K3545" t="s">
        <v>930</v>
      </c>
      <c r="L3545" t="s">
        <v>929</v>
      </c>
      <c r="M3545" t="s">
        <v>929</v>
      </c>
      <c r="N3545" t="s">
        <v>929</v>
      </c>
    </row>
    <row r="3546" spans="1:14">
      <c r="A3546">
        <v>805317</v>
      </c>
      <c r="B3546" t="s">
        <v>96</v>
      </c>
      <c r="C3546" t="s">
        <v>930</v>
      </c>
      <c r="D3546" t="s">
        <v>928</v>
      </c>
      <c r="E3546" t="s">
        <v>929</v>
      </c>
      <c r="F3546" t="s">
        <v>929</v>
      </c>
      <c r="G3546" t="s">
        <v>928</v>
      </c>
      <c r="H3546" t="s">
        <v>928</v>
      </c>
      <c r="I3546" t="s">
        <v>929</v>
      </c>
      <c r="J3546" t="s">
        <v>930</v>
      </c>
      <c r="K3546" t="s">
        <v>928</v>
      </c>
      <c r="L3546" t="s">
        <v>928</v>
      </c>
      <c r="M3546" t="s">
        <v>930</v>
      </c>
      <c r="N3546" t="s">
        <v>930</v>
      </c>
    </row>
    <row r="3547" spans="1:14">
      <c r="A3547">
        <v>805319</v>
      </c>
      <c r="B3547" t="s">
        <v>96</v>
      </c>
      <c r="C3547" t="s">
        <v>928</v>
      </c>
      <c r="D3547" t="s">
        <v>930</v>
      </c>
      <c r="E3547" t="s">
        <v>930</v>
      </c>
      <c r="F3547" t="s">
        <v>929</v>
      </c>
      <c r="G3547" t="s">
        <v>929</v>
      </c>
      <c r="H3547" t="s">
        <v>928</v>
      </c>
      <c r="I3547" t="s">
        <v>929</v>
      </c>
      <c r="J3547" t="s">
        <v>929</v>
      </c>
      <c r="K3547" t="s">
        <v>929</v>
      </c>
      <c r="L3547" t="s">
        <v>929</v>
      </c>
      <c r="M3547" t="s">
        <v>929</v>
      </c>
      <c r="N3547" t="s">
        <v>929</v>
      </c>
    </row>
    <row r="3548" spans="1:14">
      <c r="A3548">
        <v>805321</v>
      </c>
      <c r="B3548" t="s">
        <v>96</v>
      </c>
      <c r="C3548" t="s">
        <v>930</v>
      </c>
      <c r="D3548" t="s">
        <v>929</v>
      </c>
      <c r="E3548" t="s">
        <v>929</v>
      </c>
      <c r="F3548" t="s">
        <v>930</v>
      </c>
      <c r="G3548" t="s">
        <v>929</v>
      </c>
      <c r="H3548" t="s">
        <v>930</v>
      </c>
      <c r="I3548" t="s">
        <v>929</v>
      </c>
      <c r="J3548" t="s">
        <v>929</v>
      </c>
      <c r="K3548" t="s">
        <v>929</v>
      </c>
      <c r="L3548" t="s">
        <v>929</v>
      </c>
      <c r="M3548" t="s">
        <v>929</v>
      </c>
      <c r="N3548" t="s">
        <v>929</v>
      </c>
    </row>
    <row r="3549" spans="1:14">
      <c r="A3549">
        <v>805323</v>
      </c>
      <c r="B3549" t="s">
        <v>96</v>
      </c>
      <c r="C3549" t="s">
        <v>930</v>
      </c>
      <c r="D3549" t="s">
        <v>928</v>
      </c>
      <c r="E3549" t="s">
        <v>929</v>
      </c>
      <c r="F3549" t="s">
        <v>928</v>
      </c>
      <c r="G3549" t="s">
        <v>930</v>
      </c>
      <c r="H3549" t="s">
        <v>928</v>
      </c>
      <c r="I3549" t="s">
        <v>928</v>
      </c>
      <c r="J3549" t="s">
        <v>928</v>
      </c>
      <c r="K3549" t="s">
        <v>928</v>
      </c>
      <c r="L3549" t="s">
        <v>928</v>
      </c>
      <c r="M3549" t="s">
        <v>930</v>
      </c>
      <c r="N3549" t="s">
        <v>929</v>
      </c>
    </row>
    <row r="3550" spans="1:14">
      <c r="A3550">
        <v>805324</v>
      </c>
      <c r="B3550" t="s">
        <v>96</v>
      </c>
      <c r="C3550" t="s">
        <v>930</v>
      </c>
      <c r="D3550" t="s">
        <v>930</v>
      </c>
      <c r="E3550" t="s">
        <v>929</v>
      </c>
      <c r="F3550" t="s">
        <v>930</v>
      </c>
      <c r="G3550" t="s">
        <v>929</v>
      </c>
      <c r="H3550" t="s">
        <v>930</v>
      </c>
      <c r="I3550" t="s">
        <v>929</v>
      </c>
      <c r="J3550" t="s">
        <v>929</v>
      </c>
      <c r="K3550" t="s">
        <v>929</v>
      </c>
      <c r="L3550" t="s">
        <v>929</v>
      </c>
      <c r="M3550" t="s">
        <v>929</v>
      </c>
      <c r="N3550" t="s">
        <v>929</v>
      </c>
    </row>
    <row r="3551" spans="1:14">
      <c r="A3551">
        <v>805326</v>
      </c>
      <c r="B3551" t="s">
        <v>96</v>
      </c>
      <c r="C3551" t="s">
        <v>930</v>
      </c>
      <c r="D3551" t="s">
        <v>929</v>
      </c>
      <c r="E3551" t="s">
        <v>929</v>
      </c>
      <c r="F3551" t="s">
        <v>929</v>
      </c>
      <c r="G3551" t="s">
        <v>930</v>
      </c>
      <c r="H3551" t="s">
        <v>929</v>
      </c>
      <c r="I3551" t="s">
        <v>929</v>
      </c>
      <c r="J3551" t="s">
        <v>929</v>
      </c>
      <c r="K3551" t="s">
        <v>929</v>
      </c>
      <c r="L3551" t="s">
        <v>929</v>
      </c>
      <c r="M3551" t="s">
        <v>929</v>
      </c>
      <c r="N3551" t="s">
        <v>929</v>
      </c>
    </row>
    <row r="3552" spans="1:14">
      <c r="A3552">
        <v>805327</v>
      </c>
      <c r="B3552" t="s">
        <v>96</v>
      </c>
      <c r="C3552" t="s">
        <v>929</v>
      </c>
      <c r="D3552" t="s">
        <v>929</v>
      </c>
      <c r="E3552" t="s">
        <v>929</v>
      </c>
      <c r="F3552" t="s">
        <v>930</v>
      </c>
      <c r="G3552" t="s">
        <v>930</v>
      </c>
      <c r="H3552" t="s">
        <v>929</v>
      </c>
      <c r="I3552" t="s">
        <v>929</v>
      </c>
      <c r="J3552" t="s">
        <v>929</v>
      </c>
      <c r="K3552" t="s">
        <v>929</v>
      </c>
      <c r="L3552" t="s">
        <v>929</v>
      </c>
      <c r="M3552" t="s">
        <v>929</v>
      </c>
      <c r="N3552" t="s">
        <v>929</v>
      </c>
    </row>
    <row r="3553" spans="1:14">
      <c r="A3553">
        <v>805328</v>
      </c>
      <c r="B3553" t="s">
        <v>96</v>
      </c>
      <c r="C3553" t="s">
        <v>930</v>
      </c>
      <c r="D3553" t="s">
        <v>930</v>
      </c>
      <c r="E3553" t="s">
        <v>929</v>
      </c>
      <c r="F3553" t="s">
        <v>929</v>
      </c>
      <c r="G3553" t="s">
        <v>929</v>
      </c>
      <c r="H3553" t="s">
        <v>929</v>
      </c>
      <c r="I3553" t="s">
        <v>929</v>
      </c>
      <c r="J3553" t="s">
        <v>929</v>
      </c>
      <c r="K3553" t="s">
        <v>929</v>
      </c>
      <c r="L3553" t="s">
        <v>929</v>
      </c>
      <c r="M3553" t="s">
        <v>929</v>
      </c>
      <c r="N3553" t="s">
        <v>929</v>
      </c>
    </row>
    <row r="3554" spans="1:14">
      <c r="A3554">
        <v>805329</v>
      </c>
      <c r="B3554" t="s">
        <v>96</v>
      </c>
      <c r="C3554" t="s">
        <v>930</v>
      </c>
      <c r="D3554" t="s">
        <v>929</v>
      </c>
      <c r="E3554" t="s">
        <v>929</v>
      </c>
      <c r="F3554" t="s">
        <v>929</v>
      </c>
      <c r="G3554" t="s">
        <v>930</v>
      </c>
      <c r="H3554" t="s">
        <v>929</v>
      </c>
      <c r="I3554" t="s">
        <v>929</v>
      </c>
      <c r="J3554" t="s">
        <v>929</v>
      </c>
      <c r="K3554" t="s">
        <v>929</v>
      </c>
      <c r="L3554" t="s">
        <v>929</v>
      </c>
      <c r="M3554" t="s">
        <v>929</v>
      </c>
      <c r="N3554" t="s">
        <v>929</v>
      </c>
    </row>
    <row r="3555" spans="1:14">
      <c r="A3555">
        <v>805330</v>
      </c>
      <c r="B3555" t="s">
        <v>96</v>
      </c>
      <c r="C3555" t="s">
        <v>929</v>
      </c>
      <c r="D3555" t="s">
        <v>929</v>
      </c>
      <c r="E3555" t="s">
        <v>929</v>
      </c>
      <c r="F3555" t="s">
        <v>929</v>
      </c>
      <c r="G3555" t="s">
        <v>930</v>
      </c>
      <c r="H3555" t="s">
        <v>930</v>
      </c>
      <c r="I3555" t="s">
        <v>929</v>
      </c>
      <c r="J3555" t="s">
        <v>929</v>
      </c>
      <c r="K3555" t="s">
        <v>929</v>
      </c>
      <c r="L3555" t="s">
        <v>929</v>
      </c>
      <c r="M3555" t="s">
        <v>929</v>
      </c>
      <c r="N3555" t="s">
        <v>929</v>
      </c>
    </row>
    <row r="3556" spans="1:14">
      <c r="A3556">
        <v>805333</v>
      </c>
      <c r="B3556" t="s">
        <v>96</v>
      </c>
      <c r="C3556" t="s">
        <v>929</v>
      </c>
      <c r="D3556" t="s">
        <v>928</v>
      </c>
      <c r="E3556" t="s">
        <v>929</v>
      </c>
      <c r="F3556" t="s">
        <v>930</v>
      </c>
      <c r="G3556" t="s">
        <v>930</v>
      </c>
      <c r="H3556" t="s">
        <v>929</v>
      </c>
      <c r="I3556" t="s">
        <v>929</v>
      </c>
      <c r="J3556" t="s">
        <v>928</v>
      </c>
      <c r="K3556" t="s">
        <v>928</v>
      </c>
      <c r="L3556" t="s">
        <v>928</v>
      </c>
      <c r="M3556" t="s">
        <v>928</v>
      </c>
      <c r="N3556" t="s">
        <v>929</v>
      </c>
    </row>
    <row r="3557" spans="1:14">
      <c r="A3557">
        <v>805335</v>
      </c>
      <c r="B3557" t="s">
        <v>96</v>
      </c>
      <c r="C3557" t="s">
        <v>930</v>
      </c>
      <c r="D3557" t="s">
        <v>930</v>
      </c>
      <c r="E3557" t="s">
        <v>929</v>
      </c>
      <c r="F3557" t="s">
        <v>928</v>
      </c>
      <c r="G3557" t="s">
        <v>930</v>
      </c>
      <c r="H3557" t="s">
        <v>930</v>
      </c>
      <c r="I3557" t="s">
        <v>929</v>
      </c>
      <c r="J3557" t="s">
        <v>929</v>
      </c>
      <c r="K3557" t="s">
        <v>930</v>
      </c>
      <c r="L3557" t="s">
        <v>928</v>
      </c>
      <c r="M3557" t="s">
        <v>929</v>
      </c>
      <c r="N3557" t="s">
        <v>930</v>
      </c>
    </row>
    <row r="3558" spans="1:14">
      <c r="A3558">
        <v>805336</v>
      </c>
      <c r="B3558" t="s">
        <v>96</v>
      </c>
      <c r="C3558" t="s">
        <v>930</v>
      </c>
      <c r="D3558" t="s">
        <v>930</v>
      </c>
      <c r="E3558" t="s">
        <v>929</v>
      </c>
      <c r="F3558" t="s">
        <v>930</v>
      </c>
      <c r="G3558" t="s">
        <v>930</v>
      </c>
      <c r="H3558" t="s">
        <v>930</v>
      </c>
      <c r="I3558" t="s">
        <v>928</v>
      </c>
      <c r="J3558" t="s">
        <v>929</v>
      </c>
      <c r="K3558" t="s">
        <v>929</v>
      </c>
      <c r="L3558" t="s">
        <v>928</v>
      </c>
      <c r="M3558" t="s">
        <v>930</v>
      </c>
      <c r="N3558" t="s">
        <v>930</v>
      </c>
    </row>
    <row r="3559" spans="1:14">
      <c r="A3559">
        <v>805337</v>
      </c>
      <c r="B3559" t="s">
        <v>96</v>
      </c>
      <c r="C3559" t="s">
        <v>928</v>
      </c>
      <c r="D3559" t="s">
        <v>930</v>
      </c>
      <c r="E3559" t="s">
        <v>930</v>
      </c>
      <c r="F3559" t="s">
        <v>930</v>
      </c>
      <c r="G3559" t="s">
        <v>929</v>
      </c>
      <c r="H3559" t="s">
        <v>930</v>
      </c>
      <c r="I3559" t="s">
        <v>929</v>
      </c>
      <c r="J3559" t="s">
        <v>929</v>
      </c>
      <c r="K3559" t="s">
        <v>929</v>
      </c>
      <c r="L3559" t="s">
        <v>929</v>
      </c>
      <c r="M3559" t="s">
        <v>929</v>
      </c>
      <c r="N3559" t="s">
        <v>929</v>
      </c>
    </row>
    <row r="3560" spans="1:14">
      <c r="A3560">
        <v>805340</v>
      </c>
      <c r="B3560" t="s">
        <v>96</v>
      </c>
      <c r="C3560" t="s">
        <v>930</v>
      </c>
      <c r="D3560" t="s">
        <v>930</v>
      </c>
      <c r="E3560" t="s">
        <v>930</v>
      </c>
      <c r="F3560" t="s">
        <v>929</v>
      </c>
      <c r="G3560" t="s">
        <v>928</v>
      </c>
      <c r="H3560" t="s">
        <v>930</v>
      </c>
      <c r="I3560" t="s">
        <v>929</v>
      </c>
      <c r="J3560" t="s">
        <v>929</v>
      </c>
      <c r="K3560" t="s">
        <v>929</v>
      </c>
      <c r="L3560" t="s">
        <v>930</v>
      </c>
      <c r="M3560" t="s">
        <v>930</v>
      </c>
      <c r="N3560" t="s">
        <v>930</v>
      </c>
    </row>
    <row r="3561" spans="1:14">
      <c r="A3561">
        <v>805343</v>
      </c>
      <c r="B3561" t="s">
        <v>96</v>
      </c>
      <c r="C3561" t="s">
        <v>930</v>
      </c>
      <c r="D3561" t="s">
        <v>929</v>
      </c>
      <c r="E3561" t="s">
        <v>929</v>
      </c>
      <c r="F3561" t="s">
        <v>928</v>
      </c>
      <c r="G3561" t="s">
        <v>928</v>
      </c>
      <c r="H3561" t="s">
        <v>928</v>
      </c>
      <c r="I3561" t="s">
        <v>929</v>
      </c>
      <c r="J3561" t="s">
        <v>929</v>
      </c>
      <c r="K3561" t="s">
        <v>929</v>
      </c>
      <c r="L3561" t="s">
        <v>929</v>
      </c>
      <c r="M3561" t="s">
        <v>930</v>
      </c>
      <c r="N3561" t="s">
        <v>929</v>
      </c>
    </row>
    <row r="3562" spans="1:14">
      <c r="A3562">
        <v>805345</v>
      </c>
      <c r="B3562" t="s">
        <v>96</v>
      </c>
      <c r="C3562" t="s">
        <v>930</v>
      </c>
      <c r="D3562" t="s">
        <v>929</v>
      </c>
      <c r="E3562" t="s">
        <v>929</v>
      </c>
      <c r="F3562" t="s">
        <v>930</v>
      </c>
      <c r="G3562" t="s">
        <v>930</v>
      </c>
      <c r="H3562" t="s">
        <v>930</v>
      </c>
      <c r="I3562" t="s">
        <v>929</v>
      </c>
      <c r="J3562" t="s">
        <v>929</v>
      </c>
      <c r="K3562" t="s">
        <v>929</v>
      </c>
      <c r="L3562" t="s">
        <v>929</v>
      </c>
      <c r="M3562" t="s">
        <v>929</v>
      </c>
      <c r="N3562" t="s">
        <v>929</v>
      </c>
    </row>
    <row r="3563" spans="1:14">
      <c r="A3563">
        <v>805346</v>
      </c>
      <c r="B3563" t="s">
        <v>96</v>
      </c>
      <c r="C3563" t="s">
        <v>930</v>
      </c>
      <c r="D3563" t="s">
        <v>930</v>
      </c>
      <c r="E3563" t="s">
        <v>930</v>
      </c>
      <c r="F3563" t="s">
        <v>930</v>
      </c>
      <c r="G3563" t="s">
        <v>930</v>
      </c>
      <c r="H3563" t="s">
        <v>930</v>
      </c>
      <c r="I3563" t="s">
        <v>929</v>
      </c>
      <c r="J3563" t="s">
        <v>929</v>
      </c>
      <c r="K3563" t="s">
        <v>929</v>
      </c>
      <c r="L3563" t="s">
        <v>929</v>
      </c>
      <c r="M3563" t="s">
        <v>929</v>
      </c>
      <c r="N3563" t="s">
        <v>929</v>
      </c>
    </row>
    <row r="3564" spans="1:14">
      <c r="A3564">
        <v>805348</v>
      </c>
      <c r="B3564" t="s">
        <v>96</v>
      </c>
      <c r="C3564" t="s">
        <v>929</v>
      </c>
      <c r="D3564" t="s">
        <v>928</v>
      </c>
      <c r="E3564" t="s">
        <v>928</v>
      </c>
      <c r="F3564" t="s">
        <v>930</v>
      </c>
      <c r="G3564" t="s">
        <v>928</v>
      </c>
      <c r="H3564" t="s">
        <v>929</v>
      </c>
      <c r="I3564" t="s">
        <v>929</v>
      </c>
      <c r="J3564" t="s">
        <v>929</v>
      </c>
      <c r="K3564" t="s">
        <v>929</v>
      </c>
      <c r="L3564" t="s">
        <v>929</v>
      </c>
      <c r="M3564" t="s">
        <v>929</v>
      </c>
      <c r="N3564" t="s">
        <v>929</v>
      </c>
    </row>
    <row r="3565" spans="1:14">
      <c r="A3565">
        <v>805349</v>
      </c>
      <c r="B3565" t="s">
        <v>96</v>
      </c>
      <c r="C3565" t="s">
        <v>930</v>
      </c>
      <c r="D3565" t="s">
        <v>928</v>
      </c>
      <c r="E3565" t="s">
        <v>929</v>
      </c>
      <c r="F3565" t="s">
        <v>928</v>
      </c>
      <c r="G3565" t="s">
        <v>928</v>
      </c>
      <c r="H3565" t="s">
        <v>930</v>
      </c>
      <c r="I3565" t="s">
        <v>929</v>
      </c>
      <c r="J3565" t="s">
        <v>928</v>
      </c>
      <c r="K3565" t="s">
        <v>929</v>
      </c>
      <c r="L3565" t="s">
        <v>928</v>
      </c>
      <c r="M3565" t="s">
        <v>930</v>
      </c>
      <c r="N3565" t="s">
        <v>928</v>
      </c>
    </row>
    <row r="3566" spans="1:14">
      <c r="A3566">
        <v>805352</v>
      </c>
      <c r="B3566" t="s">
        <v>96</v>
      </c>
      <c r="C3566" t="s">
        <v>930</v>
      </c>
      <c r="D3566" t="s">
        <v>928</v>
      </c>
      <c r="E3566" t="s">
        <v>929</v>
      </c>
      <c r="F3566" t="s">
        <v>928</v>
      </c>
      <c r="G3566" t="s">
        <v>929</v>
      </c>
      <c r="H3566" t="s">
        <v>930</v>
      </c>
      <c r="I3566" t="s">
        <v>929</v>
      </c>
      <c r="J3566" t="s">
        <v>929</v>
      </c>
      <c r="K3566" t="s">
        <v>929</v>
      </c>
      <c r="L3566" t="s">
        <v>929</v>
      </c>
      <c r="M3566" t="s">
        <v>929</v>
      </c>
      <c r="N3566" t="s">
        <v>929</v>
      </c>
    </row>
    <row r="3567" spans="1:14">
      <c r="A3567">
        <v>805353</v>
      </c>
      <c r="B3567" t="s">
        <v>96</v>
      </c>
      <c r="C3567" t="s">
        <v>930</v>
      </c>
      <c r="D3567" t="s">
        <v>928</v>
      </c>
      <c r="E3567" t="s">
        <v>930</v>
      </c>
      <c r="F3567" t="s">
        <v>929</v>
      </c>
      <c r="G3567" t="s">
        <v>930</v>
      </c>
      <c r="H3567" t="s">
        <v>930</v>
      </c>
      <c r="I3567" t="s">
        <v>929</v>
      </c>
      <c r="J3567" t="s">
        <v>930</v>
      </c>
      <c r="K3567" t="s">
        <v>929</v>
      </c>
      <c r="L3567" t="s">
        <v>929</v>
      </c>
      <c r="M3567" t="s">
        <v>930</v>
      </c>
      <c r="N3567" t="s">
        <v>929</v>
      </c>
    </row>
    <row r="3568" spans="1:14">
      <c r="A3568">
        <v>805355</v>
      </c>
      <c r="B3568" t="s">
        <v>96</v>
      </c>
      <c r="C3568" t="s">
        <v>930</v>
      </c>
      <c r="D3568" t="s">
        <v>930</v>
      </c>
      <c r="E3568" t="s">
        <v>930</v>
      </c>
      <c r="F3568" t="s">
        <v>930</v>
      </c>
      <c r="G3568" t="s">
        <v>930</v>
      </c>
      <c r="H3568" t="s">
        <v>929</v>
      </c>
      <c r="I3568" t="s">
        <v>929</v>
      </c>
      <c r="J3568" t="s">
        <v>929</v>
      </c>
      <c r="K3568" t="s">
        <v>929</v>
      </c>
      <c r="L3568" t="s">
        <v>929</v>
      </c>
      <c r="M3568" t="s">
        <v>929</v>
      </c>
      <c r="N3568" t="s">
        <v>929</v>
      </c>
    </row>
    <row r="3569" spans="1:14">
      <c r="A3569">
        <v>805356</v>
      </c>
      <c r="B3569" t="s">
        <v>96</v>
      </c>
      <c r="C3569" t="s">
        <v>930</v>
      </c>
      <c r="D3569" t="s">
        <v>929</v>
      </c>
      <c r="E3569" t="s">
        <v>929</v>
      </c>
      <c r="F3569" t="s">
        <v>930</v>
      </c>
      <c r="G3569" t="s">
        <v>930</v>
      </c>
      <c r="H3569" t="s">
        <v>930</v>
      </c>
      <c r="I3569" t="s">
        <v>929</v>
      </c>
      <c r="J3569" t="s">
        <v>929</v>
      </c>
      <c r="K3569" t="s">
        <v>929</v>
      </c>
      <c r="L3569" t="s">
        <v>929</v>
      </c>
      <c r="M3569" t="s">
        <v>929</v>
      </c>
      <c r="N3569" t="s">
        <v>929</v>
      </c>
    </row>
    <row r="3570" spans="1:14">
      <c r="A3570">
        <v>805358</v>
      </c>
      <c r="B3570" t="s">
        <v>96</v>
      </c>
      <c r="C3570" t="s">
        <v>928</v>
      </c>
      <c r="D3570" t="s">
        <v>929</v>
      </c>
      <c r="E3570" t="s">
        <v>929</v>
      </c>
      <c r="F3570" t="s">
        <v>929</v>
      </c>
      <c r="G3570" t="s">
        <v>930</v>
      </c>
      <c r="H3570" t="s">
        <v>929</v>
      </c>
      <c r="I3570" t="s">
        <v>930</v>
      </c>
      <c r="J3570" t="s">
        <v>929</v>
      </c>
      <c r="K3570" t="s">
        <v>929</v>
      </c>
      <c r="L3570" t="s">
        <v>929</v>
      </c>
      <c r="M3570" t="s">
        <v>930</v>
      </c>
      <c r="N3570" t="s">
        <v>929</v>
      </c>
    </row>
    <row r="3571" spans="1:14">
      <c r="A3571">
        <v>805359</v>
      </c>
      <c r="B3571" t="s">
        <v>96</v>
      </c>
      <c r="C3571" t="s">
        <v>930</v>
      </c>
      <c r="D3571" t="s">
        <v>930</v>
      </c>
      <c r="E3571" t="s">
        <v>929</v>
      </c>
      <c r="F3571" t="s">
        <v>930</v>
      </c>
      <c r="G3571" t="s">
        <v>929</v>
      </c>
      <c r="H3571" t="s">
        <v>929</v>
      </c>
      <c r="I3571" t="s">
        <v>929</v>
      </c>
      <c r="J3571" t="s">
        <v>929</v>
      </c>
      <c r="K3571" t="s">
        <v>929</v>
      </c>
      <c r="L3571" t="s">
        <v>929</v>
      </c>
      <c r="M3571" t="s">
        <v>929</v>
      </c>
      <c r="N3571" t="s">
        <v>929</v>
      </c>
    </row>
    <row r="3572" spans="1:14">
      <c r="A3572">
        <v>805360</v>
      </c>
      <c r="B3572" t="s">
        <v>96</v>
      </c>
      <c r="C3572" t="s">
        <v>929</v>
      </c>
      <c r="D3572" t="s">
        <v>928</v>
      </c>
      <c r="E3572" t="s">
        <v>929</v>
      </c>
      <c r="F3572" t="s">
        <v>929</v>
      </c>
      <c r="G3572" t="s">
        <v>929</v>
      </c>
      <c r="H3572" t="s">
        <v>929</v>
      </c>
      <c r="I3572" t="s">
        <v>929</v>
      </c>
      <c r="J3572" t="s">
        <v>928</v>
      </c>
      <c r="K3572" t="s">
        <v>930</v>
      </c>
      <c r="L3572" t="s">
        <v>929</v>
      </c>
      <c r="M3572" t="s">
        <v>929</v>
      </c>
      <c r="N3572" t="s">
        <v>929</v>
      </c>
    </row>
    <row r="3573" spans="1:14">
      <c r="A3573">
        <v>805361</v>
      </c>
      <c r="B3573" t="s">
        <v>96</v>
      </c>
      <c r="C3573" t="s">
        <v>929</v>
      </c>
      <c r="D3573" t="s">
        <v>930</v>
      </c>
      <c r="E3573" t="s">
        <v>930</v>
      </c>
      <c r="F3573" t="s">
        <v>930</v>
      </c>
      <c r="G3573" t="s">
        <v>929</v>
      </c>
      <c r="H3573" t="s">
        <v>930</v>
      </c>
      <c r="I3573" t="s">
        <v>929</v>
      </c>
      <c r="J3573" t="s">
        <v>929</v>
      </c>
      <c r="K3573" t="s">
        <v>929</v>
      </c>
      <c r="L3573" t="s">
        <v>929</v>
      </c>
      <c r="M3573" t="s">
        <v>929</v>
      </c>
      <c r="N3573" t="s">
        <v>929</v>
      </c>
    </row>
    <row r="3574" spans="1:14">
      <c r="A3574">
        <v>805363</v>
      </c>
      <c r="B3574" t="s">
        <v>96</v>
      </c>
      <c r="C3574" t="s">
        <v>930</v>
      </c>
      <c r="D3574" t="s">
        <v>930</v>
      </c>
      <c r="E3574" t="s">
        <v>929</v>
      </c>
      <c r="F3574" t="s">
        <v>930</v>
      </c>
      <c r="G3574" t="s">
        <v>930</v>
      </c>
      <c r="H3574" t="s">
        <v>930</v>
      </c>
      <c r="I3574" t="s">
        <v>929</v>
      </c>
      <c r="J3574" t="s">
        <v>929</v>
      </c>
      <c r="K3574" t="s">
        <v>929</v>
      </c>
      <c r="L3574" t="s">
        <v>929</v>
      </c>
      <c r="M3574" t="s">
        <v>929</v>
      </c>
      <c r="N3574" t="s">
        <v>929</v>
      </c>
    </row>
    <row r="3575" spans="1:14">
      <c r="A3575">
        <v>805365</v>
      </c>
      <c r="B3575" t="s">
        <v>96</v>
      </c>
      <c r="C3575" t="s">
        <v>930</v>
      </c>
      <c r="D3575" t="s">
        <v>930</v>
      </c>
      <c r="E3575" t="s">
        <v>930</v>
      </c>
      <c r="F3575" t="s">
        <v>930</v>
      </c>
      <c r="G3575" t="s">
        <v>930</v>
      </c>
      <c r="H3575" t="s">
        <v>930</v>
      </c>
      <c r="I3575" t="s">
        <v>929</v>
      </c>
      <c r="J3575" t="s">
        <v>929</v>
      </c>
      <c r="K3575" t="s">
        <v>929</v>
      </c>
      <c r="L3575" t="s">
        <v>929</v>
      </c>
      <c r="M3575" t="s">
        <v>929</v>
      </c>
      <c r="N3575" t="s">
        <v>929</v>
      </c>
    </row>
    <row r="3576" spans="1:14">
      <c r="A3576">
        <v>805366</v>
      </c>
      <c r="B3576" t="s">
        <v>96</v>
      </c>
      <c r="C3576" t="s">
        <v>930</v>
      </c>
      <c r="D3576" t="s">
        <v>930</v>
      </c>
      <c r="E3576" t="s">
        <v>929</v>
      </c>
      <c r="F3576" t="s">
        <v>929</v>
      </c>
      <c r="G3576" t="s">
        <v>929</v>
      </c>
      <c r="H3576" t="s">
        <v>929</v>
      </c>
      <c r="I3576" t="s">
        <v>929</v>
      </c>
      <c r="J3576" t="s">
        <v>929</v>
      </c>
      <c r="K3576" t="s">
        <v>929</v>
      </c>
      <c r="L3576" t="s">
        <v>929</v>
      </c>
      <c r="M3576" t="s">
        <v>929</v>
      </c>
      <c r="N3576" t="s">
        <v>929</v>
      </c>
    </row>
    <row r="3577" spans="1:14">
      <c r="A3577">
        <v>805370</v>
      </c>
      <c r="B3577" t="s">
        <v>96</v>
      </c>
      <c r="C3577" t="s">
        <v>930</v>
      </c>
      <c r="D3577" t="s">
        <v>929</v>
      </c>
      <c r="E3577" t="s">
        <v>929</v>
      </c>
      <c r="F3577" t="s">
        <v>930</v>
      </c>
      <c r="G3577" t="s">
        <v>929</v>
      </c>
      <c r="H3577" t="s">
        <v>930</v>
      </c>
      <c r="I3577" t="s">
        <v>929</v>
      </c>
      <c r="J3577" t="s">
        <v>929</v>
      </c>
      <c r="K3577" t="s">
        <v>929</v>
      </c>
      <c r="L3577" t="s">
        <v>929</v>
      </c>
      <c r="M3577" t="s">
        <v>929</v>
      </c>
      <c r="N3577" t="s">
        <v>929</v>
      </c>
    </row>
    <row r="3578" spans="1:14">
      <c r="A3578">
        <v>805371</v>
      </c>
      <c r="B3578" t="s">
        <v>96</v>
      </c>
      <c r="C3578" t="s">
        <v>930</v>
      </c>
      <c r="D3578" t="s">
        <v>930</v>
      </c>
      <c r="E3578" t="s">
        <v>928</v>
      </c>
      <c r="F3578" t="s">
        <v>928</v>
      </c>
      <c r="G3578" t="s">
        <v>930</v>
      </c>
      <c r="H3578" t="s">
        <v>929</v>
      </c>
      <c r="I3578" t="s">
        <v>929</v>
      </c>
      <c r="J3578" t="s">
        <v>929</v>
      </c>
      <c r="K3578" t="s">
        <v>929</v>
      </c>
      <c r="L3578" t="s">
        <v>930</v>
      </c>
      <c r="M3578" t="s">
        <v>929</v>
      </c>
      <c r="N3578" t="s">
        <v>928</v>
      </c>
    </row>
    <row r="3579" spans="1:14">
      <c r="A3579">
        <v>805376</v>
      </c>
      <c r="B3579" t="s">
        <v>96</v>
      </c>
      <c r="C3579" t="s">
        <v>930</v>
      </c>
      <c r="D3579" t="s">
        <v>930</v>
      </c>
      <c r="E3579" t="s">
        <v>929</v>
      </c>
      <c r="F3579" t="s">
        <v>929</v>
      </c>
      <c r="G3579" t="s">
        <v>929</v>
      </c>
      <c r="H3579" t="s">
        <v>929</v>
      </c>
      <c r="I3579" t="s">
        <v>929</v>
      </c>
      <c r="J3579" t="s">
        <v>929</v>
      </c>
      <c r="K3579" t="s">
        <v>929</v>
      </c>
      <c r="L3579" t="s">
        <v>929</v>
      </c>
      <c r="M3579" t="s">
        <v>929</v>
      </c>
      <c r="N3579" t="s">
        <v>929</v>
      </c>
    </row>
    <row r="3580" spans="1:14">
      <c r="A3580">
        <v>805378</v>
      </c>
      <c r="B3580" t="s">
        <v>96</v>
      </c>
      <c r="C3580" t="s">
        <v>930</v>
      </c>
      <c r="D3580" t="s">
        <v>930</v>
      </c>
      <c r="E3580" t="s">
        <v>929</v>
      </c>
      <c r="F3580" t="s">
        <v>929</v>
      </c>
      <c r="G3580" t="s">
        <v>929</v>
      </c>
      <c r="H3580" t="s">
        <v>929</v>
      </c>
      <c r="I3580" t="s">
        <v>929</v>
      </c>
      <c r="J3580" t="s">
        <v>929</v>
      </c>
      <c r="K3580" t="s">
        <v>929</v>
      </c>
      <c r="L3580" t="s">
        <v>929</v>
      </c>
      <c r="M3580" t="s">
        <v>929</v>
      </c>
      <c r="N3580" t="s">
        <v>929</v>
      </c>
    </row>
    <row r="3581" spans="1:14">
      <c r="A3581">
        <v>805379</v>
      </c>
      <c r="B3581" t="s">
        <v>96</v>
      </c>
      <c r="C3581" t="s">
        <v>930</v>
      </c>
      <c r="D3581" t="s">
        <v>929</v>
      </c>
      <c r="E3581" t="s">
        <v>929</v>
      </c>
      <c r="F3581" t="s">
        <v>930</v>
      </c>
      <c r="G3581" t="s">
        <v>929</v>
      </c>
      <c r="H3581" t="s">
        <v>929</v>
      </c>
      <c r="I3581" t="s">
        <v>929</v>
      </c>
      <c r="J3581" t="s">
        <v>929</v>
      </c>
      <c r="K3581" t="s">
        <v>929</v>
      </c>
      <c r="L3581" t="s">
        <v>929</v>
      </c>
      <c r="M3581" t="s">
        <v>929</v>
      </c>
      <c r="N3581" t="s">
        <v>929</v>
      </c>
    </row>
    <row r="3582" spans="1:14">
      <c r="A3582">
        <v>805381</v>
      </c>
      <c r="B3582" t="s">
        <v>96</v>
      </c>
      <c r="C3582" t="s">
        <v>930</v>
      </c>
      <c r="D3582" t="s">
        <v>930</v>
      </c>
      <c r="E3582" t="s">
        <v>929</v>
      </c>
      <c r="F3582" t="s">
        <v>929</v>
      </c>
      <c r="G3582" t="s">
        <v>930</v>
      </c>
      <c r="H3582" t="s">
        <v>929</v>
      </c>
      <c r="I3582" t="s">
        <v>929</v>
      </c>
      <c r="J3582" t="s">
        <v>929</v>
      </c>
      <c r="K3582" t="s">
        <v>929</v>
      </c>
      <c r="L3582" t="s">
        <v>929</v>
      </c>
      <c r="M3582" t="s">
        <v>929</v>
      </c>
      <c r="N3582" t="s">
        <v>929</v>
      </c>
    </row>
    <row r="3583" spans="1:14">
      <c r="A3583">
        <v>805382</v>
      </c>
      <c r="B3583" t="s">
        <v>96</v>
      </c>
      <c r="C3583" t="s">
        <v>930</v>
      </c>
      <c r="D3583" t="s">
        <v>930</v>
      </c>
      <c r="E3583" t="s">
        <v>930</v>
      </c>
      <c r="F3583" t="s">
        <v>930</v>
      </c>
      <c r="G3583" t="s">
        <v>929</v>
      </c>
      <c r="H3583" t="s">
        <v>930</v>
      </c>
      <c r="I3583" t="s">
        <v>929</v>
      </c>
      <c r="J3583" t="s">
        <v>929</v>
      </c>
      <c r="K3583" t="s">
        <v>929</v>
      </c>
      <c r="L3583" t="s">
        <v>929</v>
      </c>
      <c r="M3583" t="s">
        <v>929</v>
      </c>
      <c r="N3583" t="s">
        <v>929</v>
      </c>
    </row>
    <row r="3584" spans="1:14">
      <c r="A3584">
        <v>805384</v>
      </c>
      <c r="B3584" t="s">
        <v>96</v>
      </c>
      <c r="C3584" t="s">
        <v>930</v>
      </c>
      <c r="D3584" t="s">
        <v>929</v>
      </c>
      <c r="E3584" t="s">
        <v>929</v>
      </c>
      <c r="F3584" t="s">
        <v>929</v>
      </c>
      <c r="G3584" t="s">
        <v>929</v>
      </c>
      <c r="H3584" t="s">
        <v>930</v>
      </c>
      <c r="I3584" t="s">
        <v>929</v>
      </c>
      <c r="J3584" t="s">
        <v>929</v>
      </c>
      <c r="K3584" t="s">
        <v>929</v>
      </c>
      <c r="L3584" t="s">
        <v>929</v>
      </c>
      <c r="M3584" t="s">
        <v>929</v>
      </c>
      <c r="N3584" t="s">
        <v>929</v>
      </c>
    </row>
    <row r="3585" spans="1:14">
      <c r="A3585">
        <v>805385</v>
      </c>
      <c r="B3585" t="s">
        <v>96</v>
      </c>
      <c r="C3585" t="s">
        <v>930</v>
      </c>
      <c r="D3585" t="s">
        <v>930</v>
      </c>
      <c r="E3585" t="s">
        <v>929</v>
      </c>
      <c r="F3585" t="s">
        <v>930</v>
      </c>
      <c r="G3585" t="s">
        <v>929</v>
      </c>
      <c r="H3585" t="s">
        <v>930</v>
      </c>
      <c r="I3585" t="s">
        <v>929</v>
      </c>
      <c r="J3585" t="s">
        <v>929</v>
      </c>
      <c r="K3585" t="s">
        <v>929</v>
      </c>
      <c r="L3585" t="s">
        <v>929</v>
      </c>
      <c r="M3585" t="s">
        <v>929</v>
      </c>
      <c r="N3585" t="s">
        <v>929</v>
      </c>
    </row>
    <row r="3586" spans="1:14">
      <c r="A3586">
        <v>805386</v>
      </c>
      <c r="B3586" t="s">
        <v>96</v>
      </c>
      <c r="C3586" t="s">
        <v>930</v>
      </c>
      <c r="D3586" t="s">
        <v>929</v>
      </c>
      <c r="E3586" t="s">
        <v>929</v>
      </c>
      <c r="F3586" t="s">
        <v>930</v>
      </c>
      <c r="G3586" t="s">
        <v>930</v>
      </c>
      <c r="H3586" t="s">
        <v>929</v>
      </c>
      <c r="I3586" t="s">
        <v>929</v>
      </c>
      <c r="J3586" t="s">
        <v>929</v>
      </c>
      <c r="K3586" t="s">
        <v>929</v>
      </c>
      <c r="L3586" t="s">
        <v>929</v>
      </c>
      <c r="M3586" t="s">
        <v>929</v>
      </c>
      <c r="N3586" t="s">
        <v>929</v>
      </c>
    </row>
    <row r="3587" spans="1:14">
      <c r="A3587">
        <v>805388</v>
      </c>
      <c r="B3587" t="s">
        <v>96</v>
      </c>
      <c r="C3587" t="s">
        <v>930</v>
      </c>
      <c r="D3587" t="s">
        <v>930</v>
      </c>
      <c r="E3587" t="s">
        <v>930</v>
      </c>
      <c r="F3587" t="s">
        <v>929</v>
      </c>
      <c r="G3587" t="s">
        <v>930</v>
      </c>
      <c r="H3587" t="s">
        <v>930</v>
      </c>
      <c r="I3587" t="s">
        <v>929</v>
      </c>
      <c r="J3587" t="s">
        <v>929</v>
      </c>
      <c r="K3587" t="s">
        <v>929</v>
      </c>
      <c r="L3587" t="s">
        <v>930</v>
      </c>
      <c r="M3587" t="s">
        <v>929</v>
      </c>
      <c r="N3587" t="s">
        <v>929</v>
      </c>
    </row>
    <row r="3588" spans="1:14">
      <c r="A3588">
        <v>805392</v>
      </c>
      <c r="B3588" t="s">
        <v>96</v>
      </c>
      <c r="C3588" t="s">
        <v>930</v>
      </c>
      <c r="D3588" t="s">
        <v>930</v>
      </c>
      <c r="E3588" t="s">
        <v>929</v>
      </c>
      <c r="F3588" t="s">
        <v>929</v>
      </c>
      <c r="G3588" t="s">
        <v>929</v>
      </c>
      <c r="H3588" t="s">
        <v>929</v>
      </c>
      <c r="I3588" t="s">
        <v>929</v>
      </c>
      <c r="J3588" t="s">
        <v>929</v>
      </c>
      <c r="K3588" t="s">
        <v>929</v>
      </c>
      <c r="L3588" t="s">
        <v>929</v>
      </c>
      <c r="M3588" t="s">
        <v>929</v>
      </c>
      <c r="N3588" t="s">
        <v>929</v>
      </c>
    </row>
    <row r="3589" spans="1:14">
      <c r="A3589">
        <v>805395</v>
      </c>
      <c r="B3589" t="s">
        <v>96</v>
      </c>
      <c r="C3589" t="s">
        <v>930</v>
      </c>
      <c r="D3589" t="s">
        <v>930</v>
      </c>
      <c r="E3589" t="s">
        <v>930</v>
      </c>
      <c r="F3589" t="s">
        <v>929</v>
      </c>
      <c r="G3589" t="s">
        <v>929</v>
      </c>
      <c r="H3589" t="s">
        <v>930</v>
      </c>
      <c r="I3589" t="s">
        <v>929</v>
      </c>
      <c r="J3589" t="s">
        <v>929</v>
      </c>
      <c r="K3589" t="s">
        <v>929</v>
      </c>
      <c r="L3589" t="s">
        <v>929</v>
      </c>
      <c r="M3589" t="s">
        <v>930</v>
      </c>
      <c r="N3589" t="s">
        <v>929</v>
      </c>
    </row>
    <row r="3590" spans="1:14">
      <c r="A3590">
        <v>805397</v>
      </c>
      <c r="B3590" t="s">
        <v>96</v>
      </c>
      <c r="C3590" t="s">
        <v>929</v>
      </c>
      <c r="D3590" t="s">
        <v>930</v>
      </c>
      <c r="E3590" t="s">
        <v>929</v>
      </c>
      <c r="F3590" t="s">
        <v>929</v>
      </c>
      <c r="G3590" t="s">
        <v>929</v>
      </c>
      <c r="H3590" t="s">
        <v>929</v>
      </c>
      <c r="I3590" t="s">
        <v>930</v>
      </c>
      <c r="J3590" t="s">
        <v>929</v>
      </c>
      <c r="K3590" t="s">
        <v>929</v>
      </c>
      <c r="L3590" t="s">
        <v>929</v>
      </c>
      <c r="M3590" t="s">
        <v>929</v>
      </c>
      <c r="N3590" t="s">
        <v>929</v>
      </c>
    </row>
    <row r="3591" spans="1:14">
      <c r="A3591">
        <v>805399</v>
      </c>
      <c r="B3591" t="s">
        <v>96</v>
      </c>
      <c r="C3591" t="s">
        <v>930</v>
      </c>
      <c r="D3591" t="s">
        <v>930</v>
      </c>
      <c r="E3591" t="s">
        <v>930</v>
      </c>
      <c r="F3591" t="s">
        <v>929</v>
      </c>
      <c r="G3591" t="s">
        <v>930</v>
      </c>
      <c r="H3591" t="s">
        <v>930</v>
      </c>
      <c r="I3591" t="s">
        <v>929</v>
      </c>
      <c r="J3591" t="s">
        <v>929</v>
      </c>
      <c r="K3591" t="s">
        <v>929</v>
      </c>
      <c r="L3591" t="s">
        <v>929</v>
      </c>
      <c r="M3591" t="s">
        <v>929</v>
      </c>
      <c r="N3591" t="s">
        <v>929</v>
      </c>
    </row>
    <row r="3592" spans="1:14">
      <c r="A3592">
        <v>805402</v>
      </c>
      <c r="B3592" t="s">
        <v>96</v>
      </c>
      <c r="C3592" t="s">
        <v>930</v>
      </c>
      <c r="D3592" t="s">
        <v>929</v>
      </c>
      <c r="E3592" t="s">
        <v>930</v>
      </c>
      <c r="F3592" t="s">
        <v>929</v>
      </c>
      <c r="G3592" t="s">
        <v>929</v>
      </c>
      <c r="H3592" t="s">
        <v>930</v>
      </c>
      <c r="I3592" t="s">
        <v>929</v>
      </c>
      <c r="J3592" t="s">
        <v>929</v>
      </c>
      <c r="K3592" t="s">
        <v>929</v>
      </c>
      <c r="L3592" t="s">
        <v>929</v>
      </c>
      <c r="M3592" t="s">
        <v>929</v>
      </c>
      <c r="N3592" t="s">
        <v>929</v>
      </c>
    </row>
    <row r="3593" spans="1:14">
      <c r="A3593">
        <v>805403</v>
      </c>
      <c r="B3593" t="s">
        <v>96</v>
      </c>
      <c r="C3593" t="s">
        <v>930</v>
      </c>
      <c r="D3593" t="s">
        <v>928</v>
      </c>
      <c r="E3593" t="s">
        <v>930</v>
      </c>
      <c r="F3593" t="s">
        <v>928</v>
      </c>
      <c r="G3593" t="s">
        <v>930</v>
      </c>
      <c r="H3593" t="s">
        <v>928</v>
      </c>
      <c r="I3593" t="s">
        <v>929</v>
      </c>
      <c r="J3593" t="s">
        <v>929</v>
      </c>
      <c r="K3593" t="s">
        <v>929</v>
      </c>
      <c r="L3593" t="s">
        <v>930</v>
      </c>
      <c r="M3593" t="s">
        <v>930</v>
      </c>
      <c r="N3593" t="s">
        <v>930</v>
      </c>
    </row>
    <row r="3594" spans="1:14">
      <c r="A3594">
        <v>805404</v>
      </c>
      <c r="B3594" t="s">
        <v>96</v>
      </c>
      <c r="C3594" t="s">
        <v>930</v>
      </c>
      <c r="D3594" t="s">
        <v>930</v>
      </c>
      <c r="E3594" t="s">
        <v>929</v>
      </c>
      <c r="F3594" t="s">
        <v>930</v>
      </c>
      <c r="G3594" t="s">
        <v>930</v>
      </c>
      <c r="H3594" t="s">
        <v>929</v>
      </c>
      <c r="I3594" t="s">
        <v>929</v>
      </c>
      <c r="J3594" t="s">
        <v>929</v>
      </c>
      <c r="K3594" t="s">
        <v>929</v>
      </c>
      <c r="L3594" t="s">
        <v>929</v>
      </c>
      <c r="M3594" t="s">
        <v>929</v>
      </c>
      <c r="N3594" t="s">
        <v>929</v>
      </c>
    </row>
    <row r="3595" spans="1:14">
      <c r="A3595">
        <v>805405</v>
      </c>
      <c r="B3595" t="s">
        <v>96</v>
      </c>
      <c r="C3595" t="s">
        <v>929</v>
      </c>
      <c r="D3595" t="s">
        <v>930</v>
      </c>
      <c r="E3595" t="s">
        <v>929</v>
      </c>
      <c r="F3595" t="s">
        <v>929</v>
      </c>
      <c r="G3595" t="s">
        <v>930</v>
      </c>
      <c r="H3595" t="s">
        <v>929</v>
      </c>
      <c r="I3595" t="s">
        <v>929</v>
      </c>
      <c r="J3595" t="s">
        <v>929</v>
      </c>
      <c r="K3595" t="s">
        <v>929</v>
      </c>
      <c r="L3595" t="s">
        <v>929</v>
      </c>
      <c r="M3595" t="s">
        <v>929</v>
      </c>
      <c r="N3595" t="s">
        <v>929</v>
      </c>
    </row>
    <row r="3596" spans="1:14">
      <c r="A3596">
        <v>805409</v>
      </c>
      <c r="B3596" t="s">
        <v>96</v>
      </c>
      <c r="C3596" t="s">
        <v>928</v>
      </c>
      <c r="D3596" t="s">
        <v>928</v>
      </c>
      <c r="E3596" t="s">
        <v>928</v>
      </c>
      <c r="F3596" t="s">
        <v>928</v>
      </c>
      <c r="G3596" t="s">
        <v>928</v>
      </c>
      <c r="H3596" t="s">
        <v>928</v>
      </c>
      <c r="I3596" t="s">
        <v>928</v>
      </c>
      <c r="J3596" t="s">
        <v>930</v>
      </c>
      <c r="K3596" t="s">
        <v>930</v>
      </c>
      <c r="L3596" t="s">
        <v>928</v>
      </c>
      <c r="M3596" t="s">
        <v>930</v>
      </c>
      <c r="N3596" t="s">
        <v>930</v>
      </c>
    </row>
    <row r="3597" spans="1:14">
      <c r="A3597">
        <v>805410</v>
      </c>
      <c r="B3597" t="s">
        <v>96</v>
      </c>
      <c r="C3597" t="s">
        <v>929</v>
      </c>
      <c r="D3597" t="s">
        <v>930</v>
      </c>
      <c r="E3597" t="s">
        <v>928</v>
      </c>
      <c r="F3597" t="s">
        <v>929</v>
      </c>
      <c r="G3597" t="s">
        <v>929</v>
      </c>
      <c r="H3597" t="s">
        <v>929</v>
      </c>
      <c r="I3597" t="s">
        <v>930</v>
      </c>
      <c r="J3597" t="s">
        <v>930</v>
      </c>
      <c r="K3597" t="s">
        <v>930</v>
      </c>
      <c r="L3597" t="s">
        <v>930</v>
      </c>
      <c r="M3597" t="s">
        <v>929</v>
      </c>
      <c r="N3597" t="s">
        <v>928</v>
      </c>
    </row>
    <row r="3598" spans="1:14">
      <c r="A3598">
        <v>805413</v>
      </c>
      <c r="B3598" t="s">
        <v>96</v>
      </c>
      <c r="C3598" t="s">
        <v>928</v>
      </c>
      <c r="D3598" t="s">
        <v>929</v>
      </c>
      <c r="E3598" t="s">
        <v>929</v>
      </c>
      <c r="F3598" t="s">
        <v>928</v>
      </c>
      <c r="G3598" t="s">
        <v>929</v>
      </c>
      <c r="H3598" t="s">
        <v>929</v>
      </c>
      <c r="I3598" t="s">
        <v>930</v>
      </c>
      <c r="J3598" t="s">
        <v>929</v>
      </c>
      <c r="K3598" t="s">
        <v>929</v>
      </c>
      <c r="L3598" t="s">
        <v>929</v>
      </c>
      <c r="M3598" t="s">
        <v>930</v>
      </c>
      <c r="N3598" t="s">
        <v>929</v>
      </c>
    </row>
    <row r="3599" spans="1:14">
      <c r="A3599">
        <v>805415</v>
      </c>
      <c r="B3599" t="s">
        <v>96</v>
      </c>
      <c r="C3599" t="s">
        <v>930</v>
      </c>
      <c r="D3599" t="s">
        <v>929</v>
      </c>
      <c r="E3599" t="s">
        <v>929</v>
      </c>
      <c r="F3599" t="s">
        <v>930</v>
      </c>
      <c r="G3599" t="s">
        <v>930</v>
      </c>
      <c r="H3599" t="s">
        <v>929</v>
      </c>
      <c r="I3599" t="s">
        <v>929</v>
      </c>
      <c r="J3599" t="s">
        <v>929</v>
      </c>
      <c r="K3599" t="s">
        <v>929</v>
      </c>
      <c r="L3599" t="s">
        <v>929</v>
      </c>
      <c r="M3599" t="s">
        <v>929</v>
      </c>
      <c r="N3599" t="s">
        <v>929</v>
      </c>
    </row>
    <row r="3600" spans="1:14">
      <c r="A3600">
        <v>805416</v>
      </c>
      <c r="B3600" t="s">
        <v>96</v>
      </c>
      <c r="C3600" t="s">
        <v>929</v>
      </c>
      <c r="D3600" t="s">
        <v>929</v>
      </c>
      <c r="E3600" t="s">
        <v>929</v>
      </c>
      <c r="F3600" t="s">
        <v>929</v>
      </c>
      <c r="G3600" t="s">
        <v>930</v>
      </c>
      <c r="H3600" t="s">
        <v>930</v>
      </c>
      <c r="I3600" t="s">
        <v>929</v>
      </c>
      <c r="J3600" t="s">
        <v>929</v>
      </c>
      <c r="K3600" t="s">
        <v>929</v>
      </c>
      <c r="L3600" t="s">
        <v>929</v>
      </c>
      <c r="M3600" t="s">
        <v>929</v>
      </c>
      <c r="N3600" t="s">
        <v>929</v>
      </c>
    </row>
    <row r="3601" spans="1:14">
      <c r="A3601">
        <v>805420</v>
      </c>
      <c r="B3601" t="s">
        <v>96</v>
      </c>
      <c r="C3601" t="s">
        <v>930</v>
      </c>
      <c r="D3601" t="s">
        <v>929</v>
      </c>
      <c r="E3601" t="s">
        <v>929</v>
      </c>
      <c r="F3601" t="s">
        <v>929</v>
      </c>
      <c r="G3601" t="s">
        <v>930</v>
      </c>
      <c r="H3601" t="s">
        <v>930</v>
      </c>
      <c r="I3601" t="s">
        <v>929</v>
      </c>
      <c r="J3601" t="s">
        <v>929</v>
      </c>
      <c r="K3601" t="s">
        <v>929</v>
      </c>
      <c r="L3601" t="s">
        <v>929</v>
      </c>
      <c r="M3601" t="s">
        <v>929</v>
      </c>
      <c r="N3601" t="s">
        <v>929</v>
      </c>
    </row>
    <row r="3602" spans="1:14">
      <c r="A3602">
        <v>805421</v>
      </c>
      <c r="B3602" t="s">
        <v>96</v>
      </c>
      <c r="C3602" t="s">
        <v>930</v>
      </c>
      <c r="D3602" t="s">
        <v>929</v>
      </c>
      <c r="E3602" t="s">
        <v>929</v>
      </c>
      <c r="F3602" t="s">
        <v>929</v>
      </c>
      <c r="G3602" t="s">
        <v>930</v>
      </c>
      <c r="H3602" t="s">
        <v>929</v>
      </c>
      <c r="I3602" t="s">
        <v>929</v>
      </c>
      <c r="J3602" t="s">
        <v>929</v>
      </c>
      <c r="K3602" t="s">
        <v>929</v>
      </c>
      <c r="L3602" t="s">
        <v>929</v>
      </c>
      <c r="M3602" t="s">
        <v>929</v>
      </c>
      <c r="N3602" t="s">
        <v>929</v>
      </c>
    </row>
    <row r="3603" spans="1:14">
      <c r="A3603">
        <v>805423</v>
      </c>
      <c r="B3603" t="s">
        <v>96</v>
      </c>
      <c r="C3603" t="s">
        <v>930</v>
      </c>
      <c r="D3603" t="s">
        <v>930</v>
      </c>
      <c r="E3603" t="s">
        <v>929</v>
      </c>
      <c r="F3603" t="s">
        <v>929</v>
      </c>
      <c r="G3603" t="s">
        <v>930</v>
      </c>
      <c r="H3603" t="s">
        <v>929</v>
      </c>
      <c r="I3603" t="s">
        <v>929</v>
      </c>
      <c r="J3603" t="s">
        <v>929</v>
      </c>
      <c r="K3603" t="s">
        <v>929</v>
      </c>
      <c r="L3603" t="s">
        <v>929</v>
      </c>
      <c r="M3603" t="s">
        <v>929</v>
      </c>
      <c r="N3603" t="s">
        <v>929</v>
      </c>
    </row>
    <row r="3604" spans="1:14">
      <c r="A3604">
        <v>805424</v>
      </c>
      <c r="B3604" t="s">
        <v>96</v>
      </c>
      <c r="C3604" t="s">
        <v>930</v>
      </c>
      <c r="D3604" t="s">
        <v>929</v>
      </c>
      <c r="E3604" t="s">
        <v>929</v>
      </c>
      <c r="F3604" t="s">
        <v>929</v>
      </c>
      <c r="G3604" t="s">
        <v>930</v>
      </c>
      <c r="H3604" t="s">
        <v>929</v>
      </c>
      <c r="I3604" t="s">
        <v>929</v>
      </c>
      <c r="J3604" t="s">
        <v>929</v>
      </c>
      <c r="K3604" t="s">
        <v>929</v>
      </c>
      <c r="L3604" t="s">
        <v>929</v>
      </c>
      <c r="M3604" t="s">
        <v>929</v>
      </c>
      <c r="N3604" t="s">
        <v>929</v>
      </c>
    </row>
    <row r="3605" spans="1:14">
      <c r="A3605">
        <v>805425</v>
      </c>
      <c r="B3605" t="s">
        <v>96</v>
      </c>
      <c r="C3605" t="s">
        <v>928</v>
      </c>
      <c r="D3605" t="s">
        <v>929</v>
      </c>
      <c r="E3605" t="s">
        <v>928</v>
      </c>
      <c r="F3605" t="s">
        <v>928</v>
      </c>
      <c r="G3605" t="s">
        <v>928</v>
      </c>
      <c r="H3605" t="s">
        <v>930</v>
      </c>
      <c r="I3605" t="s">
        <v>929</v>
      </c>
      <c r="J3605" t="s">
        <v>929</v>
      </c>
      <c r="K3605" t="s">
        <v>929</v>
      </c>
      <c r="L3605" t="s">
        <v>929</v>
      </c>
      <c r="M3605" t="s">
        <v>929</v>
      </c>
      <c r="N3605" t="s">
        <v>929</v>
      </c>
    </row>
    <row r="3606" spans="1:14">
      <c r="A3606">
        <v>805426</v>
      </c>
      <c r="B3606" t="s">
        <v>96</v>
      </c>
      <c r="C3606" t="s">
        <v>930</v>
      </c>
      <c r="D3606" t="s">
        <v>930</v>
      </c>
      <c r="E3606" t="s">
        <v>929</v>
      </c>
      <c r="F3606" t="s">
        <v>929</v>
      </c>
      <c r="G3606" t="s">
        <v>929</v>
      </c>
      <c r="H3606" t="s">
        <v>930</v>
      </c>
      <c r="I3606" t="s">
        <v>929</v>
      </c>
      <c r="J3606" t="s">
        <v>929</v>
      </c>
      <c r="K3606" t="s">
        <v>929</v>
      </c>
      <c r="L3606" t="s">
        <v>929</v>
      </c>
      <c r="M3606" t="s">
        <v>929</v>
      </c>
      <c r="N3606" t="s">
        <v>929</v>
      </c>
    </row>
    <row r="3607" spans="1:14">
      <c r="A3607">
        <v>805427</v>
      </c>
      <c r="B3607" t="s">
        <v>96</v>
      </c>
      <c r="C3607" t="s">
        <v>930</v>
      </c>
      <c r="D3607" t="s">
        <v>930</v>
      </c>
      <c r="E3607" t="s">
        <v>930</v>
      </c>
      <c r="F3607" t="s">
        <v>929</v>
      </c>
      <c r="G3607" t="s">
        <v>929</v>
      </c>
      <c r="H3607" t="s">
        <v>929</v>
      </c>
      <c r="I3607" t="s">
        <v>929</v>
      </c>
      <c r="J3607" t="s">
        <v>929</v>
      </c>
      <c r="K3607" t="s">
        <v>929</v>
      </c>
      <c r="L3607" t="s">
        <v>929</v>
      </c>
      <c r="M3607" t="s">
        <v>929</v>
      </c>
      <c r="N3607" t="s">
        <v>929</v>
      </c>
    </row>
    <row r="3608" spans="1:14">
      <c r="A3608">
        <v>805429</v>
      </c>
      <c r="B3608" t="s">
        <v>96</v>
      </c>
      <c r="C3608" t="s">
        <v>930</v>
      </c>
      <c r="D3608" t="s">
        <v>930</v>
      </c>
      <c r="E3608" t="s">
        <v>929</v>
      </c>
      <c r="F3608" t="s">
        <v>930</v>
      </c>
      <c r="G3608" t="s">
        <v>930</v>
      </c>
      <c r="H3608" t="s">
        <v>930</v>
      </c>
      <c r="I3608" t="s">
        <v>930</v>
      </c>
      <c r="J3608" t="s">
        <v>930</v>
      </c>
      <c r="K3608" t="s">
        <v>930</v>
      </c>
      <c r="L3608" t="s">
        <v>930</v>
      </c>
      <c r="M3608" t="s">
        <v>930</v>
      </c>
      <c r="N3608" t="s">
        <v>930</v>
      </c>
    </row>
    <row r="3609" spans="1:14">
      <c r="A3609">
        <v>805431</v>
      </c>
      <c r="B3609" t="s">
        <v>96</v>
      </c>
      <c r="C3609" t="s">
        <v>930</v>
      </c>
      <c r="D3609" t="s">
        <v>930</v>
      </c>
      <c r="E3609" t="s">
        <v>929</v>
      </c>
      <c r="F3609" t="s">
        <v>930</v>
      </c>
      <c r="G3609" t="s">
        <v>930</v>
      </c>
      <c r="H3609" t="s">
        <v>929</v>
      </c>
      <c r="I3609" t="s">
        <v>929</v>
      </c>
      <c r="J3609" t="s">
        <v>929</v>
      </c>
      <c r="K3609" t="s">
        <v>929</v>
      </c>
      <c r="L3609" t="s">
        <v>929</v>
      </c>
      <c r="M3609" t="s">
        <v>929</v>
      </c>
      <c r="N3609" t="s">
        <v>929</v>
      </c>
    </row>
    <row r="3610" spans="1:14">
      <c r="A3610">
        <v>805435</v>
      </c>
      <c r="B3610" t="s">
        <v>96</v>
      </c>
      <c r="C3610" t="s">
        <v>930</v>
      </c>
      <c r="D3610" t="s">
        <v>928</v>
      </c>
      <c r="E3610" t="s">
        <v>928</v>
      </c>
      <c r="F3610" t="s">
        <v>930</v>
      </c>
      <c r="G3610" t="s">
        <v>928</v>
      </c>
      <c r="H3610" t="s">
        <v>928</v>
      </c>
      <c r="I3610" t="s">
        <v>929</v>
      </c>
      <c r="J3610" t="s">
        <v>928</v>
      </c>
      <c r="K3610" t="s">
        <v>929</v>
      </c>
      <c r="L3610" t="s">
        <v>930</v>
      </c>
      <c r="M3610" t="s">
        <v>928</v>
      </c>
      <c r="N3610" t="s">
        <v>928</v>
      </c>
    </row>
    <row r="3611" spans="1:14">
      <c r="A3611">
        <v>805437</v>
      </c>
      <c r="B3611" t="s">
        <v>96</v>
      </c>
      <c r="C3611" t="s">
        <v>930</v>
      </c>
      <c r="D3611" t="s">
        <v>930</v>
      </c>
      <c r="E3611" t="s">
        <v>929</v>
      </c>
      <c r="F3611" t="s">
        <v>928</v>
      </c>
      <c r="G3611" t="s">
        <v>928</v>
      </c>
      <c r="H3611" t="s">
        <v>929</v>
      </c>
      <c r="I3611" t="s">
        <v>930</v>
      </c>
      <c r="J3611" t="s">
        <v>930</v>
      </c>
      <c r="K3611" t="s">
        <v>929</v>
      </c>
      <c r="L3611" t="s">
        <v>930</v>
      </c>
      <c r="M3611" t="s">
        <v>929</v>
      </c>
      <c r="N3611" t="s">
        <v>929</v>
      </c>
    </row>
    <row r="3612" spans="1:14">
      <c r="A3612">
        <v>805442</v>
      </c>
      <c r="B3612" t="s">
        <v>96</v>
      </c>
      <c r="C3612" t="s">
        <v>930</v>
      </c>
      <c r="D3612" t="s">
        <v>928</v>
      </c>
      <c r="E3612" t="s">
        <v>928</v>
      </c>
      <c r="F3612" t="s">
        <v>928</v>
      </c>
      <c r="G3612" t="s">
        <v>928</v>
      </c>
      <c r="H3612" t="s">
        <v>930</v>
      </c>
      <c r="I3612" t="s">
        <v>930</v>
      </c>
      <c r="J3612" t="s">
        <v>930</v>
      </c>
      <c r="K3612" t="s">
        <v>928</v>
      </c>
      <c r="L3612" t="s">
        <v>928</v>
      </c>
      <c r="M3612" t="s">
        <v>930</v>
      </c>
      <c r="N3612" t="s">
        <v>930</v>
      </c>
    </row>
    <row r="3613" spans="1:14">
      <c r="A3613">
        <v>805443</v>
      </c>
      <c r="B3613" t="s">
        <v>96</v>
      </c>
      <c r="C3613" t="s">
        <v>930</v>
      </c>
      <c r="D3613" t="s">
        <v>930</v>
      </c>
      <c r="E3613" t="s">
        <v>929</v>
      </c>
      <c r="F3613" t="s">
        <v>930</v>
      </c>
      <c r="G3613" t="s">
        <v>930</v>
      </c>
      <c r="H3613" t="s">
        <v>929</v>
      </c>
      <c r="I3613" t="s">
        <v>929</v>
      </c>
      <c r="J3613" t="s">
        <v>929</v>
      </c>
      <c r="K3613" t="s">
        <v>929</v>
      </c>
      <c r="L3613" t="s">
        <v>929</v>
      </c>
      <c r="M3613" t="s">
        <v>929</v>
      </c>
      <c r="N3613" t="s">
        <v>929</v>
      </c>
    </row>
    <row r="3614" spans="1:14">
      <c r="A3614">
        <v>805444</v>
      </c>
      <c r="B3614" t="s">
        <v>96</v>
      </c>
      <c r="C3614" t="s">
        <v>930</v>
      </c>
      <c r="D3614" t="s">
        <v>930</v>
      </c>
      <c r="E3614" t="s">
        <v>930</v>
      </c>
      <c r="F3614" t="s">
        <v>929</v>
      </c>
      <c r="G3614" t="s">
        <v>930</v>
      </c>
      <c r="H3614" t="s">
        <v>929</v>
      </c>
      <c r="I3614" t="s">
        <v>929</v>
      </c>
      <c r="J3614" t="s">
        <v>929</v>
      </c>
      <c r="K3614" t="s">
        <v>929</v>
      </c>
      <c r="L3614" t="s">
        <v>929</v>
      </c>
      <c r="M3614" t="s">
        <v>929</v>
      </c>
      <c r="N3614" t="s">
        <v>929</v>
      </c>
    </row>
    <row r="3615" spans="1:14">
      <c r="A3615">
        <v>805446</v>
      </c>
      <c r="B3615" t="s">
        <v>96</v>
      </c>
      <c r="C3615" t="s">
        <v>929</v>
      </c>
      <c r="D3615" t="s">
        <v>929</v>
      </c>
      <c r="E3615" t="s">
        <v>929</v>
      </c>
      <c r="F3615" t="s">
        <v>929</v>
      </c>
      <c r="G3615" t="s">
        <v>930</v>
      </c>
      <c r="H3615" t="s">
        <v>929</v>
      </c>
      <c r="I3615" t="s">
        <v>929</v>
      </c>
      <c r="J3615" t="s">
        <v>929</v>
      </c>
      <c r="K3615" t="s">
        <v>929</v>
      </c>
      <c r="L3615" t="s">
        <v>929</v>
      </c>
      <c r="M3615" t="s">
        <v>929</v>
      </c>
      <c r="N3615" t="s">
        <v>929</v>
      </c>
    </row>
    <row r="3616" spans="1:14">
      <c r="A3616">
        <v>805449</v>
      </c>
      <c r="B3616" t="s">
        <v>96</v>
      </c>
      <c r="C3616" t="s">
        <v>930</v>
      </c>
      <c r="D3616" t="s">
        <v>928</v>
      </c>
      <c r="E3616" t="s">
        <v>929</v>
      </c>
      <c r="F3616" t="s">
        <v>929</v>
      </c>
      <c r="G3616" t="s">
        <v>930</v>
      </c>
      <c r="H3616" t="s">
        <v>928</v>
      </c>
      <c r="I3616" t="s">
        <v>929</v>
      </c>
      <c r="J3616" t="s">
        <v>929</v>
      </c>
      <c r="K3616" t="s">
        <v>930</v>
      </c>
      <c r="L3616" t="s">
        <v>930</v>
      </c>
      <c r="M3616" t="s">
        <v>929</v>
      </c>
      <c r="N3616" t="s">
        <v>930</v>
      </c>
    </row>
    <row r="3617" spans="1:14">
      <c r="A3617">
        <v>805450</v>
      </c>
      <c r="B3617" t="s">
        <v>96</v>
      </c>
      <c r="C3617" t="s">
        <v>930</v>
      </c>
      <c r="D3617" t="s">
        <v>929</v>
      </c>
      <c r="E3617" t="s">
        <v>929</v>
      </c>
      <c r="F3617" t="s">
        <v>929</v>
      </c>
      <c r="G3617" t="s">
        <v>930</v>
      </c>
      <c r="H3617" t="s">
        <v>929</v>
      </c>
      <c r="I3617" t="s">
        <v>929</v>
      </c>
      <c r="J3617" t="s">
        <v>929</v>
      </c>
      <c r="K3617" t="s">
        <v>929</v>
      </c>
      <c r="L3617" t="s">
        <v>929</v>
      </c>
      <c r="M3617" t="s">
        <v>929</v>
      </c>
      <c r="N3617" t="s">
        <v>929</v>
      </c>
    </row>
    <row r="3618" spans="1:14">
      <c r="A3618">
        <v>805453</v>
      </c>
      <c r="B3618" t="s">
        <v>96</v>
      </c>
      <c r="C3618" t="s">
        <v>930</v>
      </c>
      <c r="D3618" t="s">
        <v>930</v>
      </c>
      <c r="E3618" t="s">
        <v>928</v>
      </c>
      <c r="F3618" t="s">
        <v>928</v>
      </c>
      <c r="G3618" t="s">
        <v>928</v>
      </c>
      <c r="H3618" t="s">
        <v>930</v>
      </c>
      <c r="I3618" t="s">
        <v>930</v>
      </c>
      <c r="J3618" t="s">
        <v>929</v>
      </c>
      <c r="K3618" t="s">
        <v>929</v>
      </c>
      <c r="L3618" t="s">
        <v>929</v>
      </c>
      <c r="M3618" t="s">
        <v>929</v>
      </c>
      <c r="N3618" t="s">
        <v>929</v>
      </c>
    </row>
    <row r="3619" spans="1:14">
      <c r="A3619">
        <v>805456</v>
      </c>
      <c r="B3619" t="s">
        <v>96</v>
      </c>
      <c r="C3619" t="s">
        <v>930</v>
      </c>
      <c r="D3619" t="s">
        <v>930</v>
      </c>
      <c r="E3619" t="s">
        <v>930</v>
      </c>
      <c r="F3619" t="s">
        <v>929</v>
      </c>
      <c r="G3619" t="s">
        <v>929</v>
      </c>
      <c r="H3619" t="s">
        <v>930</v>
      </c>
      <c r="I3619" t="s">
        <v>929</v>
      </c>
      <c r="J3619" t="s">
        <v>930</v>
      </c>
      <c r="K3619" t="s">
        <v>930</v>
      </c>
      <c r="L3619" t="s">
        <v>929</v>
      </c>
      <c r="M3619" t="s">
        <v>930</v>
      </c>
      <c r="N3619" t="s">
        <v>929</v>
      </c>
    </row>
    <row r="3620" spans="1:14">
      <c r="A3620">
        <v>805457</v>
      </c>
      <c r="B3620" t="s">
        <v>96</v>
      </c>
      <c r="C3620" t="s">
        <v>930</v>
      </c>
      <c r="D3620" t="s">
        <v>929</v>
      </c>
      <c r="E3620" t="s">
        <v>930</v>
      </c>
      <c r="F3620" t="s">
        <v>930</v>
      </c>
      <c r="G3620" t="s">
        <v>930</v>
      </c>
      <c r="H3620" t="s">
        <v>929</v>
      </c>
      <c r="I3620" t="s">
        <v>929</v>
      </c>
      <c r="J3620" t="s">
        <v>929</v>
      </c>
      <c r="K3620" t="s">
        <v>930</v>
      </c>
      <c r="L3620" t="s">
        <v>929</v>
      </c>
      <c r="M3620" t="s">
        <v>930</v>
      </c>
      <c r="N3620" t="s">
        <v>929</v>
      </c>
    </row>
    <row r="3621" spans="1:14">
      <c r="A3621">
        <v>805459</v>
      </c>
      <c r="B3621" t="s">
        <v>96</v>
      </c>
      <c r="C3621" t="s">
        <v>930</v>
      </c>
      <c r="D3621" t="s">
        <v>930</v>
      </c>
      <c r="E3621" t="s">
        <v>929</v>
      </c>
      <c r="F3621" t="s">
        <v>930</v>
      </c>
      <c r="G3621" t="s">
        <v>930</v>
      </c>
      <c r="H3621" t="s">
        <v>929</v>
      </c>
      <c r="I3621" t="s">
        <v>929</v>
      </c>
      <c r="J3621" t="s">
        <v>929</v>
      </c>
      <c r="K3621" t="s">
        <v>929</v>
      </c>
      <c r="L3621" t="s">
        <v>929</v>
      </c>
      <c r="M3621" t="s">
        <v>929</v>
      </c>
      <c r="N3621" t="s">
        <v>929</v>
      </c>
    </row>
    <row r="3622" spans="1:14">
      <c r="A3622">
        <v>805461</v>
      </c>
      <c r="B3622" t="s">
        <v>96</v>
      </c>
      <c r="C3622" t="s">
        <v>930</v>
      </c>
      <c r="D3622" t="s">
        <v>928</v>
      </c>
      <c r="E3622" t="s">
        <v>930</v>
      </c>
      <c r="F3622" t="s">
        <v>930</v>
      </c>
      <c r="G3622" t="s">
        <v>928</v>
      </c>
      <c r="H3622" t="s">
        <v>930</v>
      </c>
      <c r="I3622" t="s">
        <v>930</v>
      </c>
      <c r="J3622" t="s">
        <v>928</v>
      </c>
      <c r="K3622" t="s">
        <v>929</v>
      </c>
      <c r="L3622" t="s">
        <v>928</v>
      </c>
      <c r="M3622" t="s">
        <v>928</v>
      </c>
      <c r="N3622" t="s">
        <v>929</v>
      </c>
    </row>
    <row r="3623" spans="1:14">
      <c r="A3623">
        <v>805462</v>
      </c>
      <c r="B3623" t="s">
        <v>96</v>
      </c>
      <c r="C3623" t="s">
        <v>928</v>
      </c>
      <c r="D3623" t="s">
        <v>930</v>
      </c>
      <c r="E3623" t="s">
        <v>929</v>
      </c>
      <c r="F3623" t="s">
        <v>930</v>
      </c>
      <c r="G3623" t="s">
        <v>928</v>
      </c>
      <c r="H3623" t="s">
        <v>930</v>
      </c>
      <c r="I3623" t="s">
        <v>929</v>
      </c>
      <c r="J3623" t="s">
        <v>929</v>
      </c>
      <c r="K3623" t="s">
        <v>929</v>
      </c>
      <c r="L3623" t="s">
        <v>929</v>
      </c>
      <c r="M3623" t="s">
        <v>929</v>
      </c>
      <c r="N3623" t="s">
        <v>929</v>
      </c>
    </row>
    <row r="3624" spans="1:14">
      <c r="A3624">
        <v>805464</v>
      </c>
      <c r="B3624" t="s">
        <v>96</v>
      </c>
      <c r="C3624" t="s">
        <v>930</v>
      </c>
      <c r="D3624" t="s">
        <v>930</v>
      </c>
      <c r="E3624" t="s">
        <v>929</v>
      </c>
      <c r="F3624" t="s">
        <v>929</v>
      </c>
      <c r="G3624" t="s">
        <v>930</v>
      </c>
      <c r="H3624" t="s">
        <v>929</v>
      </c>
      <c r="I3624" t="s">
        <v>929</v>
      </c>
      <c r="J3624" t="s">
        <v>929</v>
      </c>
      <c r="K3624" t="s">
        <v>929</v>
      </c>
      <c r="L3624" t="s">
        <v>929</v>
      </c>
      <c r="M3624" t="s">
        <v>929</v>
      </c>
      <c r="N3624" t="s">
        <v>929</v>
      </c>
    </row>
    <row r="3625" spans="1:14">
      <c r="A3625">
        <v>805465</v>
      </c>
      <c r="B3625" t="s">
        <v>96</v>
      </c>
      <c r="C3625" t="s">
        <v>930</v>
      </c>
      <c r="D3625" t="s">
        <v>929</v>
      </c>
      <c r="E3625" t="s">
        <v>929</v>
      </c>
      <c r="F3625" t="s">
        <v>930</v>
      </c>
      <c r="G3625" t="s">
        <v>929</v>
      </c>
      <c r="H3625" t="s">
        <v>930</v>
      </c>
      <c r="I3625" t="s">
        <v>929</v>
      </c>
      <c r="J3625" t="s">
        <v>929</v>
      </c>
      <c r="K3625" t="s">
        <v>929</v>
      </c>
      <c r="L3625" t="s">
        <v>929</v>
      </c>
      <c r="M3625" t="s">
        <v>929</v>
      </c>
      <c r="N3625" t="s">
        <v>929</v>
      </c>
    </row>
    <row r="3626" spans="1:14">
      <c r="A3626">
        <v>805467</v>
      </c>
      <c r="B3626" t="s">
        <v>96</v>
      </c>
      <c r="C3626" t="s">
        <v>930</v>
      </c>
      <c r="D3626" t="s">
        <v>929</v>
      </c>
      <c r="E3626" t="s">
        <v>929</v>
      </c>
      <c r="F3626" t="s">
        <v>929</v>
      </c>
      <c r="G3626" t="s">
        <v>930</v>
      </c>
      <c r="H3626" t="s">
        <v>930</v>
      </c>
      <c r="I3626" t="s">
        <v>929</v>
      </c>
      <c r="J3626" t="s">
        <v>929</v>
      </c>
      <c r="K3626" t="s">
        <v>929</v>
      </c>
      <c r="L3626" t="s">
        <v>929</v>
      </c>
      <c r="M3626" t="s">
        <v>929</v>
      </c>
      <c r="N3626" t="s">
        <v>929</v>
      </c>
    </row>
    <row r="3627" spans="1:14">
      <c r="A3627">
        <v>805468</v>
      </c>
      <c r="B3627" t="s">
        <v>96</v>
      </c>
      <c r="C3627" t="s">
        <v>930</v>
      </c>
      <c r="D3627" t="s">
        <v>929</v>
      </c>
      <c r="E3627" t="s">
        <v>929</v>
      </c>
      <c r="F3627" t="s">
        <v>929</v>
      </c>
      <c r="G3627" t="s">
        <v>930</v>
      </c>
      <c r="H3627" t="s">
        <v>930</v>
      </c>
      <c r="I3627" t="s">
        <v>929</v>
      </c>
      <c r="J3627" t="s">
        <v>929</v>
      </c>
      <c r="K3627" t="s">
        <v>929</v>
      </c>
      <c r="L3627" t="s">
        <v>929</v>
      </c>
      <c r="M3627" t="s">
        <v>929</v>
      </c>
      <c r="N3627" t="s">
        <v>929</v>
      </c>
    </row>
    <row r="3628" spans="1:14">
      <c r="A3628">
        <v>805469</v>
      </c>
      <c r="B3628" t="s">
        <v>96</v>
      </c>
      <c r="C3628" t="s">
        <v>930</v>
      </c>
      <c r="D3628" t="s">
        <v>930</v>
      </c>
      <c r="E3628" t="s">
        <v>929</v>
      </c>
      <c r="F3628" t="s">
        <v>930</v>
      </c>
      <c r="G3628" t="s">
        <v>929</v>
      </c>
      <c r="H3628" t="s">
        <v>929</v>
      </c>
      <c r="I3628" t="s">
        <v>929</v>
      </c>
      <c r="J3628" t="s">
        <v>929</v>
      </c>
      <c r="K3628" t="s">
        <v>929</v>
      </c>
      <c r="L3628" t="s">
        <v>929</v>
      </c>
      <c r="M3628" t="s">
        <v>929</v>
      </c>
      <c r="N3628" t="s">
        <v>929</v>
      </c>
    </row>
    <row r="3629" spans="1:14">
      <c r="A3629">
        <v>805470</v>
      </c>
      <c r="B3629" t="s">
        <v>96</v>
      </c>
      <c r="C3629" t="s">
        <v>930</v>
      </c>
      <c r="D3629" t="s">
        <v>928</v>
      </c>
      <c r="E3629" t="s">
        <v>929</v>
      </c>
      <c r="F3629" t="s">
        <v>930</v>
      </c>
      <c r="G3629" t="s">
        <v>928</v>
      </c>
      <c r="H3629" t="s">
        <v>930</v>
      </c>
      <c r="I3629" t="s">
        <v>929</v>
      </c>
      <c r="J3629" t="s">
        <v>929</v>
      </c>
      <c r="K3629" t="s">
        <v>929</v>
      </c>
      <c r="L3629" t="s">
        <v>929</v>
      </c>
      <c r="M3629" t="s">
        <v>929</v>
      </c>
      <c r="N3629" t="s">
        <v>929</v>
      </c>
    </row>
    <row r="3630" spans="1:14">
      <c r="A3630">
        <v>805472</v>
      </c>
      <c r="B3630" t="s">
        <v>96</v>
      </c>
      <c r="C3630" t="s">
        <v>930</v>
      </c>
      <c r="D3630" t="s">
        <v>928</v>
      </c>
      <c r="E3630" t="s">
        <v>929</v>
      </c>
      <c r="F3630" t="s">
        <v>928</v>
      </c>
      <c r="G3630" t="s">
        <v>930</v>
      </c>
      <c r="H3630" t="s">
        <v>929</v>
      </c>
      <c r="I3630" t="s">
        <v>929</v>
      </c>
      <c r="J3630" t="s">
        <v>929</v>
      </c>
      <c r="K3630" t="s">
        <v>929</v>
      </c>
      <c r="L3630" t="s">
        <v>930</v>
      </c>
      <c r="M3630" t="s">
        <v>928</v>
      </c>
      <c r="N3630" t="s">
        <v>929</v>
      </c>
    </row>
    <row r="3631" spans="1:14">
      <c r="A3631">
        <v>805473</v>
      </c>
      <c r="B3631" t="s">
        <v>96</v>
      </c>
      <c r="C3631" t="s">
        <v>930</v>
      </c>
      <c r="D3631" t="s">
        <v>930</v>
      </c>
      <c r="E3631" t="s">
        <v>930</v>
      </c>
      <c r="F3631" t="s">
        <v>930</v>
      </c>
      <c r="G3631" t="s">
        <v>929</v>
      </c>
      <c r="H3631" t="s">
        <v>930</v>
      </c>
      <c r="I3631" t="s">
        <v>930</v>
      </c>
      <c r="J3631" t="s">
        <v>930</v>
      </c>
      <c r="K3631" t="s">
        <v>929</v>
      </c>
      <c r="L3631" t="s">
        <v>929</v>
      </c>
      <c r="M3631" t="s">
        <v>929</v>
      </c>
      <c r="N3631" t="s">
        <v>929</v>
      </c>
    </row>
    <row r="3632" spans="1:14">
      <c r="A3632">
        <v>805476</v>
      </c>
      <c r="B3632" t="s">
        <v>96</v>
      </c>
      <c r="C3632" t="s">
        <v>930</v>
      </c>
      <c r="D3632" t="s">
        <v>930</v>
      </c>
      <c r="E3632" t="s">
        <v>930</v>
      </c>
      <c r="F3632" t="s">
        <v>929</v>
      </c>
      <c r="G3632" t="s">
        <v>929</v>
      </c>
      <c r="H3632" t="s">
        <v>929</v>
      </c>
      <c r="I3632" t="s">
        <v>929</v>
      </c>
      <c r="J3632" t="s">
        <v>929</v>
      </c>
      <c r="K3632" t="s">
        <v>929</v>
      </c>
      <c r="L3632" t="s">
        <v>929</v>
      </c>
      <c r="M3632" t="s">
        <v>929</v>
      </c>
      <c r="N3632" t="s">
        <v>929</v>
      </c>
    </row>
    <row r="3633" spans="1:14">
      <c r="A3633">
        <v>805477</v>
      </c>
      <c r="B3633" t="s">
        <v>96</v>
      </c>
      <c r="C3633" t="s">
        <v>930</v>
      </c>
      <c r="D3633" t="s">
        <v>930</v>
      </c>
      <c r="E3633" t="s">
        <v>929</v>
      </c>
      <c r="F3633" t="s">
        <v>930</v>
      </c>
      <c r="G3633" t="s">
        <v>929</v>
      </c>
      <c r="H3633" t="s">
        <v>930</v>
      </c>
      <c r="I3633" t="s">
        <v>929</v>
      </c>
      <c r="J3633" t="s">
        <v>929</v>
      </c>
      <c r="K3633" t="s">
        <v>929</v>
      </c>
      <c r="L3633" t="s">
        <v>929</v>
      </c>
      <c r="M3633" t="s">
        <v>929</v>
      </c>
      <c r="N3633" t="s">
        <v>929</v>
      </c>
    </row>
    <row r="3634" spans="1:14">
      <c r="A3634">
        <v>805478</v>
      </c>
      <c r="B3634" t="s">
        <v>96</v>
      </c>
      <c r="C3634" t="s">
        <v>928</v>
      </c>
      <c r="D3634" t="s">
        <v>929</v>
      </c>
      <c r="E3634" t="s">
        <v>930</v>
      </c>
      <c r="F3634" t="s">
        <v>929</v>
      </c>
      <c r="G3634" t="s">
        <v>930</v>
      </c>
      <c r="H3634" t="s">
        <v>929</v>
      </c>
      <c r="I3634" t="s">
        <v>929</v>
      </c>
      <c r="J3634" t="s">
        <v>929</v>
      </c>
      <c r="K3634" t="s">
        <v>930</v>
      </c>
      <c r="L3634" t="s">
        <v>929</v>
      </c>
      <c r="M3634" t="s">
        <v>929</v>
      </c>
      <c r="N3634" t="s">
        <v>929</v>
      </c>
    </row>
    <row r="3635" spans="1:14">
      <c r="A3635">
        <v>805481</v>
      </c>
      <c r="B3635" t="s">
        <v>96</v>
      </c>
      <c r="C3635" t="s">
        <v>930</v>
      </c>
      <c r="D3635" t="s">
        <v>930</v>
      </c>
      <c r="E3635" t="s">
        <v>930</v>
      </c>
      <c r="F3635" t="s">
        <v>929</v>
      </c>
      <c r="G3635" t="s">
        <v>929</v>
      </c>
      <c r="H3635" t="s">
        <v>929</v>
      </c>
      <c r="I3635" t="s">
        <v>929</v>
      </c>
      <c r="J3635" t="s">
        <v>929</v>
      </c>
      <c r="K3635" t="s">
        <v>929</v>
      </c>
      <c r="L3635" t="s">
        <v>929</v>
      </c>
      <c r="M3635" t="s">
        <v>929</v>
      </c>
      <c r="N3635" t="s">
        <v>929</v>
      </c>
    </row>
    <row r="3636" spans="1:14">
      <c r="A3636">
        <v>805487</v>
      </c>
      <c r="B3636" t="s">
        <v>96</v>
      </c>
      <c r="C3636" t="s">
        <v>930</v>
      </c>
      <c r="D3636" t="s">
        <v>930</v>
      </c>
      <c r="E3636" t="s">
        <v>930</v>
      </c>
      <c r="F3636" t="s">
        <v>930</v>
      </c>
      <c r="G3636" t="s">
        <v>930</v>
      </c>
      <c r="H3636" t="s">
        <v>930</v>
      </c>
      <c r="I3636" t="s">
        <v>929</v>
      </c>
      <c r="J3636" t="s">
        <v>929</v>
      </c>
      <c r="K3636" t="s">
        <v>929</v>
      </c>
      <c r="L3636" t="s">
        <v>929</v>
      </c>
      <c r="M3636" t="s">
        <v>929</v>
      </c>
      <c r="N3636" t="s">
        <v>929</v>
      </c>
    </row>
    <row r="3637" spans="1:14">
      <c r="A3637">
        <v>805493</v>
      </c>
      <c r="B3637" t="s">
        <v>96</v>
      </c>
      <c r="C3637" t="s">
        <v>930</v>
      </c>
      <c r="D3637" t="s">
        <v>929</v>
      </c>
      <c r="E3637" t="s">
        <v>929</v>
      </c>
      <c r="F3637" t="s">
        <v>930</v>
      </c>
      <c r="G3637" t="s">
        <v>930</v>
      </c>
      <c r="H3637" t="s">
        <v>929</v>
      </c>
      <c r="I3637" t="s">
        <v>929</v>
      </c>
      <c r="J3637" t="s">
        <v>929</v>
      </c>
      <c r="K3637" t="s">
        <v>929</v>
      </c>
      <c r="L3637" t="s">
        <v>929</v>
      </c>
      <c r="M3637" t="s">
        <v>929</v>
      </c>
      <c r="N3637" t="s">
        <v>929</v>
      </c>
    </row>
    <row r="3638" spans="1:14">
      <c r="A3638">
        <v>805495</v>
      </c>
      <c r="B3638" t="s">
        <v>96</v>
      </c>
      <c r="C3638" t="s">
        <v>930</v>
      </c>
      <c r="D3638" t="s">
        <v>929</v>
      </c>
      <c r="E3638" t="s">
        <v>929</v>
      </c>
      <c r="F3638" t="s">
        <v>929</v>
      </c>
      <c r="G3638" t="s">
        <v>930</v>
      </c>
      <c r="H3638" t="s">
        <v>930</v>
      </c>
      <c r="I3638" t="s">
        <v>929</v>
      </c>
      <c r="J3638" t="s">
        <v>930</v>
      </c>
      <c r="K3638" t="s">
        <v>929</v>
      </c>
      <c r="L3638" t="s">
        <v>930</v>
      </c>
      <c r="M3638" t="s">
        <v>929</v>
      </c>
      <c r="N3638" t="s">
        <v>929</v>
      </c>
    </row>
    <row r="3639" spans="1:14">
      <c r="A3639">
        <v>805497</v>
      </c>
      <c r="B3639" t="s">
        <v>96</v>
      </c>
      <c r="C3639" t="s">
        <v>930</v>
      </c>
      <c r="D3639" t="s">
        <v>928</v>
      </c>
      <c r="E3639" t="s">
        <v>929</v>
      </c>
      <c r="F3639" t="s">
        <v>929</v>
      </c>
      <c r="G3639" t="s">
        <v>929</v>
      </c>
      <c r="H3639" t="s">
        <v>930</v>
      </c>
      <c r="I3639" t="s">
        <v>929</v>
      </c>
      <c r="J3639" t="s">
        <v>929</v>
      </c>
      <c r="K3639" t="s">
        <v>929</v>
      </c>
      <c r="L3639" t="s">
        <v>929</v>
      </c>
      <c r="M3639" t="s">
        <v>929</v>
      </c>
      <c r="N3639" t="s">
        <v>929</v>
      </c>
    </row>
    <row r="3640" spans="1:14">
      <c r="A3640">
        <v>805500</v>
      </c>
      <c r="B3640" t="s">
        <v>96</v>
      </c>
      <c r="C3640" t="s">
        <v>930</v>
      </c>
      <c r="D3640" t="s">
        <v>930</v>
      </c>
      <c r="E3640" t="s">
        <v>929</v>
      </c>
      <c r="F3640" t="s">
        <v>929</v>
      </c>
      <c r="G3640" t="s">
        <v>930</v>
      </c>
      <c r="H3640" t="s">
        <v>929</v>
      </c>
      <c r="I3640" t="s">
        <v>929</v>
      </c>
      <c r="J3640" t="s">
        <v>929</v>
      </c>
      <c r="K3640" t="s">
        <v>929</v>
      </c>
      <c r="L3640" t="s">
        <v>929</v>
      </c>
      <c r="M3640" t="s">
        <v>929</v>
      </c>
      <c r="N3640" t="s">
        <v>929</v>
      </c>
    </row>
    <row r="3641" spans="1:14">
      <c r="A3641">
        <v>805501</v>
      </c>
      <c r="B3641" t="s">
        <v>96</v>
      </c>
      <c r="C3641" t="s">
        <v>930</v>
      </c>
      <c r="D3641" t="s">
        <v>929</v>
      </c>
      <c r="E3641" t="s">
        <v>929</v>
      </c>
      <c r="F3641" t="s">
        <v>930</v>
      </c>
      <c r="G3641" t="s">
        <v>930</v>
      </c>
      <c r="H3641" t="s">
        <v>929</v>
      </c>
      <c r="I3641" t="s">
        <v>929</v>
      </c>
      <c r="J3641" t="s">
        <v>929</v>
      </c>
      <c r="K3641" t="s">
        <v>929</v>
      </c>
      <c r="L3641" t="s">
        <v>929</v>
      </c>
      <c r="M3641" t="s">
        <v>929</v>
      </c>
      <c r="N3641" t="s">
        <v>929</v>
      </c>
    </row>
    <row r="3642" spans="1:14">
      <c r="A3642">
        <v>805502</v>
      </c>
      <c r="B3642" t="s">
        <v>96</v>
      </c>
      <c r="C3642" t="s">
        <v>930</v>
      </c>
      <c r="D3642" t="s">
        <v>930</v>
      </c>
      <c r="E3642" t="s">
        <v>929</v>
      </c>
      <c r="F3642" t="s">
        <v>929</v>
      </c>
      <c r="G3642" t="s">
        <v>929</v>
      </c>
      <c r="H3642" t="s">
        <v>929</v>
      </c>
      <c r="I3642" t="s">
        <v>929</v>
      </c>
      <c r="J3642" t="s">
        <v>929</v>
      </c>
      <c r="K3642" t="s">
        <v>929</v>
      </c>
      <c r="L3642" t="s">
        <v>929</v>
      </c>
      <c r="M3642" t="s">
        <v>929</v>
      </c>
      <c r="N3642" t="s">
        <v>929</v>
      </c>
    </row>
    <row r="3643" spans="1:14">
      <c r="A3643">
        <v>805503</v>
      </c>
      <c r="B3643" t="s">
        <v>96</v>
      </c>
      <c r="C3643" t="s">
        <v>928</v>
      </c>
      <c r="D3643" t="s">
        <v>928</v>
      </c>
      <c r="E3643" t="s">
        <v>930</v>
      </c>
      <c r="F3643" t="s">
        <v>930</v>
      </c>
      <c r="G3643" t="s">
        <v>930</v>
      </c>
      <c r="H3643" t="s">
        <v>930</v>
      </c>
      <c r="I3643" t="s">
        <v>929</v>
      </c>
      <c r="J3643" t="s">
        <v>929</v>
      </c>
      <c r="K3643" t="s">
        <v>929</v>
      </c>
      <c r="L3643" t="s">
        <v>929</v>
      </c>
      <c r="M3643" t="s">
        <v>929</v>
      </c>
      <c r="N3643" t="s">
        <v>929</v>
      </c>
    </row>
    <row r="3644" spans="1:14">
      <c r="A3644">
        <v>805504</v>
      </c>
      <c r="B3644" t="s">
        <v>96</v>
      </c>
      <c r="C3644" t="s">
        <v>930</v>
      </c>
      <c r="D3644" t="s">
        <v>930</v>
      </c>
      <c r="E3644" t="s">
        <v>930</v>
      </c>
      <c r="F3644" t="s">
        <v>930</v>
      </c>
      <c r="G3644" t="s">
        <v>930</v>
      </c>
      <c r="H3644" t="s">
        <v>930</v>
      </c>
      <c r="I3644" t="s">
        <v>929</v>
      </c>
      <c r="J3644" t="s">
        <v>929</v>
      </c>
      <c r="K3644" t="s">
        <v>929</v>
      </c>
      <c r="L3644" t="s">
        <v>929</v>
      </c>
      <c r="M3644" t="s">
        <v>929</v>
      </c>
      <c r="N3644" t="s">
        <v>929</v>
      </c>
    </row>
    <row r="3645" spans="1:14">
      <c r="A3645">
        <v>805505</v>
      </c>
      <c r="B3645" t="s">
        <v>96</v>
      </c>
      <c r="C3645" t="s">
        <v>930</v>
      </c>
      <c r="D3645" t="s">
        <v>929</v>
      </c>
      <c r="E3645" t="s">
        <v>929</v>
      </c>
      <c r="F3645" t="s">
        <v>930</v>
      </c>
      <c r="G3645" t="s">
        <v>930</v>
      </c>
      <c r="H3645" t="s">
        <v>929</v>
      </c>
      <c r="I3645" t="s">
        <v>929</v>
      </c>
      <c r="J3645" t="s">
        <v>929</v>
      </c>
      <c r="K3645" t="s">
        <v>929</v>
      </c>
      <c r="L3645" t="s">
        <v>929</v>
      </c>
      <c r="M3645" t="s">
        <v>929</v>
      </c>
      <c r="N3645" t="s">
        <v>929</v>
      </c>
    </row>
    <row r="3646" spans="1:14">
      <c r="A3646">
        <v>805507</v>
      </c>
      <c r="B3646" t="s">
        <v>96</v>
      </c>
      <c r="C3646" t="s">
        <v>930</v>
      </c>
      <c r="D3646" t="s">
        <v>930</v>
      </c>
      <c r="E3646" t="s">
        <v>929</v>
      </c>
      <c r="F3646" t="s">
        <v>929</v>
      </c>
      <c r="G3646" t="s">
        <v>929</v>
      </c>
      <c r="H3646" t="s">
        <v>929</v>
      </c>
      <c r="I3646" t="s">
        <v>929</v>
      </c>
      <c r="J3646" t="s">
        <v>929</v>
      </c>
      <c r="K3646" t="s">
        <v>929</v>
      </c>
      <c r="L3646" t="s">
        <v>929</v>
      </c>
      <c r="M3646" t="s">
        <v>929</v>
      </c>
      <c r="N3646" t="s">
        <v>929</v>
      </c>
    </row>
    <row r="3647" spans="1:14">
      <c r="A3647">
        <v>805508</v>
      </c>
      <c r="B3647" t="s">
        <v>96</v>
      </c>
      <c r="C3647" t="s">
        <v>930</v>
      </c>
      <c r="D3647" t="s">
        <v>930</v>
      </c>
      <c r="E3647" t="s">
        <v>930</v>
      </c>
      <c r="F3647" t="s">
        <v>930</v>
      </c>
      <c r="G3647" t="s">
        <v>928</v>
      </c>
      <c r="H3647" t="s">
        <v>929</v>
      </c>
      <c r="I3647" t="s">
        <v>929</v>
      </c>
      <c r="J3647" t="s">
        <v>929</v>
      </c>
      <c r="K3647" t="s">
        <v>929</v>
      </c>
      <c r="L3647" t="s">
        <v>929</v>
      </c>
      <c r="M3647" t="s">
        <v>930</v>
      </c>
      <c r="N3647" t="s">
        <v>929</v>
      </c>
    </row>
    <row r="3648" spans="1:14">
      <c r="A3648">
        <v>805509</v>
      </c>
      <c r="B3648" t="s">
        <v>96</v>
      </c>
      <c r="C3648" t="s">
        <v>930</v>
      </c>
      <c r="D3648" t="s">
        <v>930</v>
      </c>
      <c r="E3648" t="s">
        <v>930</v>
      </c>
      <c r="F3648" t="s">
        <v>930</v>
      </c>
      <c r="G3648" t="s">
        <v>929</v>
      </c>
      <c r="H3648" t="s">
        <v>929</v>
      </c>
      <c r="I3648" t="s">
        <v>929</v>
      </c>
      <c r="J3648" t="s">
        <v>929</v>
      </c>
      <c r="K3648" t="s">
        <v>929</v>
      </c>
      <c r="L3648" t="s">
        <v>929</v>
      </c>
      <c r="M3648" t="s">
        <v>929</v>
      </c>
      <c r="N3648" t="s">
        <v>929</v>
      </c>
    </row>
    <row r="3649" spans="1:14">
      <c r="A3649">
        <v>805512</v>
      </c>
      <c r="B3649" t="s">
        <v>96</v>
      </c>
      <c r="C3649" t="s">
        <v>930</v>
      </c>
      <c r="D3649" t="s">
        <v>928</v>
      </c>
      <c r="E3649" t="s">
        <v>929</v>
      </c>
      <c r="F3649" t="s">
        <v>930</v>
      </c>
      <c r="G3649" t="s">
        <v>930</v>
      </c>
      <c r="H3649" t="s">
        <v>930</v>
      </c>
      <c r="I3649" t="s">
        <v>930</v>
      </c>
      <c r="J3649" t="s">
        <v>929</v>
      </c>
      <c r="K3649" t="s">
        <v>929</v>
      </c>
      <c r="L3649" t="s">
        <v>929</v>
      </c>
      <c r="M3649" t="s">
        <v>930</v>
      </c>
      <c r="N3649" t="s">
        <v>930</v>
      </c>
    </row>
    <row r="3650" spans="1:14">
      <c r="A3650">
        <v>805517</v>
      </c>
      <c r="B3650" t="s">
        <v>96</v>
      </c>
      <c r="C3650" t="s">
        <v>930</v>
      </c>
      <c r="D3650" t="s">
        <v>930</v>
      </c>
      <c r="E3650" t="s">
        <v>929</v>
      </c>
      <c r="F3650" t="s">
        <v>928</v>
      </c>
      <c r="G3650" t="s">
        <v>928</v>
      </c>
      <c r="H3650" t="s">
        <v>928</v>
      </c>
      <c r="I3650" t="s">
        <v>929</v>
      </c>
      <c r="J3650" t="s">
        <v>930</v>
      </c>
      <c r="K3650" t="s">
        <v>929</v>
      </c>
      <c r="L3650" t="s">
        <v>929</v>
      </c>
      <c r="M3650" t="s">
        <v>928</v>
      </c>
      <c r="N3650" t="s">
        <v>929</v>
      </c>
    </row>
    <row r="3651" spans="1:14">
      <c r="A3651">
        <v>805518</v>
      </c>
      <c r="B3651" t="s">
        <v>96</v>
      </c>
      <c r="C3651" t="s">
        <v>929</v>
      </c>
      <c r="D3651" t="s">
        <v>930</v>
      </c>
      <c r="E3651" t="s">
        <v>930</v>
      </c>
      <c r="F3651" t="s">
        <v>929</v>
      </c>
      <c r="G3651" t="s">
        <v>929</v>
      </c>
      <c r="H3651" t="s">
        <v>929</v>
      </c>
      <c r="I3651" t="s">
        <v>929</v>
      </c>
      <c r="J3651" t="s">
        <v>929</v>
      </c>
      <c r="K3651" t="s">
        <v>929</v>
      </c>
      <c r="L3651" t="s">
        <v>929</v>
      </c>
      <c r="M3651" t="s">
        <v>929</v>
      </c>
      <c r="N3651" t="s">
        <v>929</v>
      </c>
    </row>
    <row r="3652" spans="1:14">
      <c r="A3652">
        <v>805519</v>
      </c>
      <c r="B3652" t="s">
        <v>96</v>
      </c>
      <c r="C3652" t="s">
        <v>930</v>
      </c>
      <c r="D3652" t="s">
        <v>930</v>
      </c>
      <c r="E3652" t="s">
        <v>929</v>
      </c>
      <c r="F3652" t="s">
        <v>929</v>
      </c>
      <c r="G3652" t="s">
        <v>929</v>
      </c>
      <c r="H3652" t="s">
        <v>929</v>
      </c>
      <c r="I3652" t="s">
        <v>929</v>
      </c>
      <c r="J3652" t="s">
        <v>929</v>
      </c>
      <c r="K3652" t="s">
        <v>929</v>
      </c>
      <c r="L3652" t="s">
        <v>929</v>
      </c>
      <c r="M3652" t="s">
        <v>929</v>
      </c>
      <c r="N3652" t="s">
        <v>929</v>
      </c>
    </row>
    <row r="3653" spans="1:14">
      <c r="A3653">
        <v>805521</v>
      </c>
      <c r="B3653" t="s">
        <v>96</v>
      </c>
      <c r="C3653" t="s">
        <v>930</v>
      </c>
      <c r="D3653" t="s">
        <v>929</v>
      </c>
      <c r="E3653" t="s">
        <v>929</v>
      </c>
      <c r="F3653" t="s">
        <v>928</v>
      </c>
      <c r="G3653" t="s">
        <v>928</v>
      </c>
      <c r="H3653" t="s">
        <v>930</v>
      </c>
      <c r="I3653" t="s">
        <v>929</v>
      </c>
      <c r="J3653" t="s">
        <v>929</v>
      </c>
      <c r="K3653" t="s">
        <v>929</v>
      </c>
      <c r="L3653" t="s">
        <v>930</v>
      </c>
      <c r="M3653" t="s">
        <v>929</v>
      </c>
      <c r="N3653" t="s">
        <v>929</v>
      </c>
    </row>
    <row r="3654" spans="1:14">
      <c r="A3654">
        <v>805524</v>
      </c>
      <c r="B3654" t="s">
        <v>96</v>
      </c>
      <c r="C3654" t="s">
        <v>930</v>
      </c>
      <c r="D3654" t="s">
        <v>929</v>
      </c>
      <c r="E3654" t="s">
        <v>929</v>
      </c>
      <c r="F3654" t="s">
        <v>929</v>
      </c>
      <c r="G3654" t="s">
        <v>929</v>
      </c>
      <c r="H3654" t="s">
        <v>930</v>
      </c>
      <c r="I3654" t="s">
        <v>929</v>
      </c>
      <c r="J3654" t="s">
        <v>929</v>
      </c>
      <c r="K3654" t="s">
        <v>929</v>
      </c>
      <c r="L3654" t="s">
        <v>929</v>
      </c>
      <c r="M3654" t="s">
        <v>929</v>
      </c>
      <c r="N3654" t="s">
        <v>929</v>
      </c>
    </row>
    <row r="3655" spans="1:14">
      <c r="A3655">
        <v>805525</v>
      </c>
      <c r="B3655" t="s">
        <v>96</v>
      </c>
      <c r="C3655" t="s">
        <v>930</v>
      </c>
      <c r="D3655" t="s">
        <v>930</v>
      </c>
      <c r="E3655" t="s">
        <v>930</v>
      </c>
      <c r="F3655" t="s">
        <v>929</v>
      </c>
      <c r="G3655" t="s">
        <v>930</v>
      </c>
      <c r="H3655" t="s">
        <v>930</v>
      </c>
      <c r="I3655" t="s">
        <v>929</v>
      </c>
      <c r="J3655" t="s">
        <v>930</v>
      </c>
      <c r="K3655" t="s">
        <v>930</v>
      </c>
      <c r="L3655" t="s">
        <v>930</v>
      </c>
      <c r="M3655" t="s">
        <v>930</v>
      </c>
      <c r="N3655" t="s">
        <v>929</v>
      </c>
    </row>
    <row r="3656" spans="1:14">
      <c r="A3656">
        <v>805526</v>
      </c>
      <c r="B3656" t="s">
        <v>96</v>
      </c>
      <c r="C3656" t="s">
        <v>930</v>
      </c>
      <c r="D3656" t="s">
        <v>929</v>
      </c>
      <c r="E3656" t="s">
        <v>929</v>
      </c>
      <c r="F3656" t="s">
        <v>930</v>
      </c>
      <c r="G3656" t="s">
        <v>930</v>
      </c>
      <c r="H3656" t="s">
        <v>930</v>
      </c>
      <c r="I3656" t="s">
        <v>929</v>
      </c>
      <c r="J3656" t="s">
        <v>929</v>
      </c>
      <c r="K3656" t="s">
        <v>929</v>
      </c>
      <c r="L3656" t="s">
        <v>929</v>
      </c>
      <c r="M3656" t="s">
        <v>929</v>
      </c>
      <c r="N3656" t="s">
        <v>929</v>
      </c>
    </row>
    <row r="3657" spans="1:14">
      <c r="A3657">
        <v>805528</v>
      </c>
      <c r="B3657" t="s">
        <v>96</v>
      </c>
      <c r="C3657" t="s">
        <v>930</v>
      </c>
      <c r="D3657" t="s">
        <v>929</v>
      </c>
      <c r="E3657" t="s">
        <v>929</v>
      </c>
      <c r="F3657" t="s">
        <v>930</v>
      </c>
      <c r="G3657" t="s">
        <v>929</v>
      </c>
      <c r="H3657" t="s">
        <v>929</v>
      </c>
      <c r="I3657" t="s">
        <v>929</v>
      </c>
      <c r="J3657" t="s">
        <v>929</v>
      </c>
      <c r="K3657" t="s">
        <v>929</v>
      </c>
      <c r="L3657" t="s">
        <v>929</v>
      </c>
      <c r="M3657" t="s">
        <v>929</v>
      </c>
      <c r="N3657" t="s">
        <v>929</v>
      </c>
    </row>
    <row r="3658" spans="1:14">
      <c r="A3658">
        <v>805530</v>
      </c>
      <c r="B3658" t="s">
        <v>96</v>
      </c>
      <c r="C3658" t="s">
        <v>930</v>
      </c>
      <c r="D3658" t="s">
        <v>930</v>
      </c>
      <c r="E3658" t="s">
        <v>929</v>
      </c>
      <c r="F3658" t="s">
        <v>929</v>
      </c>
      <c r="G3658" t="s">
        <v>929</v>
      </c>
      <c r="H3658" t="s">
        <v>929</v>
      </c>
      <c r="I3658" t="s">
        <v>929</v>
      </c>
      <c r="J3658" t="s">
        <v>929</v>
      </c>
      <c r="K3658" t="s">
        <v>929</v>
      </c>
      <c r="L3658" t="s">
        <v>929</v>
      </c>
      <c r="M3658" t="s">
        <v>929</v>
      </c>
      <c r="N3658" t="s">
        <v>929</v>
      </c>
    </row>
    <row r="3659" spans="1:14">
      <c r="A3659">
        <v>805531</v>
      </c>
      <c r="B3659" t="s">
        <v>96</v>
      </c>
      <c r="C3659" t="s">
        <v>929</v>
      </c>
      <c r="D3659" t="s">
        <v>930</v>
      </c>
      <c r="E3659" t="s">
        <v>929</v>
      </c>
      <c r="F3659" t="s">
        <v>929</v>
      </c>
      <c r="G3659" t="s">
        <v>929</v>
      </c>
      <c r="H3659" t="s">
        <v>929</v>
      </c>
      <c r="I3659" t="s">
        <v>929</v>
      </c>
      <c r="J3659" t="s">
        <v>929</v>
      </c>
      <c r="K3659" t="s">
        <v>929</v>
      </c>
      <c r="L3659" t="s">
        <v>930</v>
      </c>
      <c r="M3659" t="s">
        <v>929</v>
      </c>
      <c r="N3659" t="s">
        <v>929</v>
      </c>
    </row>
    <row r="3660" spans="1:14">
      <c r="A3660">
        <v>805534</v>
      </c>
      <c r="B3660" t="s">
        <v>96</v>
      </c>
      <c r="C3660" t="s">
        <v>930</v>
      </c>
      <c r="D3660" t="s">
        <v>930</v>
      </c>
      <c r="E3660" t="s">
        <v>929</v>
      </c>
      <c r="F3660" t="s">
        <v>929</v>
      </c>
      <c r="G3660" t="s">
        <v>929</v>
      </c>
      <c r="H3660" t="s">
        <v>929</v>
      </c>
      <c r="I3660" t="s">
        <v>929</v>
      </c>
      <c r="J3660" t="s">
        <v>929</v>
      </c>
      <c r="K3660" t="s">
        <v>929</v>
      </c>
      <c r="L3660" t="s">
        <v>929</v>
      </c>
      <c r="M3660" t="s">
        <v>929</v>
      </c>
      <c r="N3660" t="s">
        <v>929</v>
      </c>
    </row>
    <row r="3661" spans="1:14">
      <c r="A3661">
        <v>805536</v>
      </c>
      <c r="B3661" t="s">
        <v>96</v>
      </c>
      <c r="C3661" t="s">
        <v>930</v>
      </c>
      <c r="D3661" t="s">
        <v>930</v>
      </c>
      <c r="E3661" t="s">
        <v>930</v>
      </c>
      <c r="F3661" t="s">
        <v>929</v>
      </c>
      <c r="G3661" t="s">
        <v>930</v>
      </c>
      <c r="H3661" t="s">
        <v>929</v>
      </c>
      <c r="I3661" t="s">
        <v>929</v>
      </c>
      <c r="J3661" t="s">
        <v>929</v>
      </c>
      <c r="K3661" t="s">
        <v>929</v>
      </c>
      <c r="L3661" t="s">
        <v>929</v>
      </c>
      <c r="M3661" t="s">
        <v>929</v>
      </c>
      <c r="N3661" t="s">
        <v>929</v>
      </c>
    </row>
    <row r="3662" spans="1:14">
      <c r="A3662">
        <v>805537</v>
      </c>
      <c r="B3662" t="s">
        <v>96</v>
      </c>
      <c r="C3662" t="s">
        <v>930</v>
      </c>
      <c r="D3662" t="s">
        <v>930</v>
      </c>
      <c r="E3662" t="s">
        <v>930</v>
      </c>
      <c r="F3662" t="s">
        <v>929</v>
      </c>
      <c r="G3662" t="s">
        <v>930</v>
      </c>
      <c r="H3662" t="s">
        <v>929</v>
      </c>
      <c r="I3662" t="s">
        <v>929</v>
      </c>
      <c r="J3662" t="s">
        <v>929</v>
      </c>
      <c r="K3662" t="s">
        <v>929</v>
      </c>
      <c r="L3662" t="s">
        <v>929</v>
      </c>
      <c r="M3662" t="s">
        <v>929</v>
      </c>
      <c r="N3662" t="s">
        <v>929</v>
      </c>
    </row>
    <row r="3663" spans="1:14">
      <c r="A3663">
        <v>805538</v>
      </c>
      <c r="B3663" t="s">
        <v>96</v>
      </c>
      <c r="C3663" t="s">
        <v>930</v>
      </c>
      <c r="D3663" t="s">
        <v>928</v>
      </c>
      <c r="E3663" t="s">
        <v>930</v>
      </c>
      <c r="F3663" t="s">
        <v>930</v>
      </c>
      <c r="G3663" t="s">
        <v>930</v>
      </c>
      <c r="H3663" t="s">
        <v>928</v>
      </c>
      <c r="I3663" t="s">
        <v>929</v>
      </c>
      <c r="J3663" t="s">
        <v>930</v>
      </c>
      <c r="K3663" t="s">
        <v>930</v>
      </c>
      <c r="L3663" t="s">
        <v>929</v>
      </c>
      <c r="M3663" t="s">
        <v>929</v>
      </c>
      <c r="N3663" t="s">
        <v>930</v>
      </c>
    </row>
    <row r="3664" spans="1:14">
      <c r="A3664">
        <v>805540</v>
      </c>
      <c r="B3664" t="s">
        <v>96</v>
      </c>
      <c r="C3664" t="s">
        <v>930</v>
      </c>
      <c r="D3664" t="s">
        <v>930</v>
      </c>
      <c r="E3664" t="s">
        <v>929</v>
      </c>
      <c r="F3664" t="s">
        <v>930</v>
      </c>
      <c r="G3664" t="s">
        <v>929</v>
      </c>
      <c r="H3664" t="s">
        <v>930</v>
      </c>
      <c r="I3664" t="s">
        <v>929</v>
      </c>
      <c r="J3664" t="s">
        <v>929</v>
      </c>
      <c r="K3664" t="s">
        <v>929</v>
      </c>
      <c r="L3664" t="s">
        <v>929</v>
      </c>
      <c r="M3664" t="s">
        <v>929</v>
      </c>
      <c r="N3664" t="s">
        <v>929</v>
      </c>
    </row>
    <row r="3665" spans="1:14">
      <c r="A3665">
        <v>805541</v>
      </c>
      <c r="B3665" t="s">
        <v>96</v>
      </c>
      <c r="C3665" t="s">
        <v>930</v>
      </c>
      <c r="D3665" t="s">
        <v>929</v>
      </c>
      <c r="E3665" t="s">
        <v>930</v>
      </c>
      <c r="F3665" t="s">
        <v>929</v>
      </c>
      <c r="G3665" t="s">
        <v>929</v>
      </c>
      <c r="H3665" t="s">
        <v>929</v>
      </c>
      <c r="I3665" t="s">
        <v>929</v>
      </c>
      <c r="J3665" t="s">
        <v>929</v>
      </c>
      <c r="K3665" t="s">
        <v>929</v>
      </c>
      <c r="L3665" t="s">
        <v>929</v>
      </c>
      <c r="M3665" t="s">
        <v>929</v>
      </c>
      <c r="N3665" t="s">
        <v>929</v>
      </c>
    </row>
    <row r="3666" spans="1:14">
      <c r="A3666">
        <v>805542</v>
      </c>
      <c r="B3666" t="s">
        <v>96</v>
      </c>
      <c r="C3666" t="s">
        <v>930</v>
      </c>
      <c r="D3666" t="s">
        <v>929</v>
      </c>
      <c r="E3666" t="s">
        <v>929</v>
      </c>
      <c r="F3666" t="s">
        <v>929</v>
      </c>
      <c r="G3666" t="s">
        <v>929</v>
      </c>
      <c r="H3666" t="s">
        <v>930</v>
      </c>
      <c r="I3666" t="s">
        <v>929</v>
      </c>
      <c r="J3666" t="s">
        <v>929</v>
      </c>
      <c r="K3666" t="s">
        <v>929</v>
      </c>
      <c r="L3666" t="s">
        <v>929</v>
      </c>
      <c r="M3666" t="s">
        <v>929</v>
      </c>
      <c r="N3666" t="s">
        <v>929</v>
      </c>
    </row>
    <row r="3667" spans="1:14">
      <c r="A3667">
        <v>805543</v>
      </c>
      <c r="B3667" t="s">
        <v>96</v>
      </c>
      <c r="C3667" t="s">
        <v>930</v>
      </c>
      <c r="D3667" t="s">
        <v>930</v>
      </c>
      <c r="E3667" t="s">
        <v>929</v>
      </c>
      <c r="F3667" t="s">
        <v>929</v>
      </c>
      <c r="G3667" t="s">
        <v>929</v>
      </c>
      <c r="H3667" t="s">
        <v>929</v>
      </c>
      <c r="I3667" t="s">
        <v>929</v>
      </c>
      <c r="J3667" t="s">
        <v>929</v>
      </c>
      <c r="K3667" t="s">
        <v>929</v>
      </c>
      <c r="L3667" t="s">
        <v>929</v>
      </c>
      <c r="M3667" t="s">
        <v>929</v>
      </c>
      <c r="N3667" t="s">
        <v>929</v>
      </c>
    </row>
    <row r="3668" spans="1:14">
      <c r="A3668">
        <v>805545</v>
      </c>
      <c r="B3668" t="s">
        <v>96</v>
      </c>
      <c r="C3668" t="s">
        <v>929</v>
      </c>
      <c r="D3668" t="s">
        <v>930</v>
      </c>
      <c r="E3668" t="s">
        <v>929</v>
      </c>
      <c r="F3668" t="s">
        <v>929</v>
      </c>
      <c r="G3668" t="s">
        <v>929</v>
      </c>
      <c r="H3668" t="s">
        <v>930</v>
      </c>
      <c r="I3668" t="s">
        <v>929</v>
      </c>
      <c r="J3668" t="s">
        <v>929</v>
      </c>
      <c r="K3668" t="s">
        <v>929</v>
      </c>
      <c r="L3668" t="s">
        <v>929</v>
      </c>
      <c r="M3668" t="s">
        <v>929</v>
      </c>
      <c r="N3668" t="s">
        <v>929</v>
      </c>
    </row>
    <row r="3669" spans="1:14">
      <c r="A3669">
        <v>805546</v>
      </c>
      <c r="B3669" t="s">
        <v>96</v>
      </c>
      <c r="C3669" t="s">
        <v>930</v>
      </c>
      <c r="D3669" t="s">
        <v>929</v>
      </c>
      <c r="E3669" t="s">
        <v>930</v>
      </c>
      <c r="F3669" t="s">
        <v>930</v>
      </c>
      <c r="G3669" t="s">
        <v>928</v>
      </c>
      <c r="H3669" t="s">
        <v>930</v>
      </c>
      <c r="I3669" t="s">
        <v>928</v>
      </c>
      <c r="J3669" t="s">
        <v>928</v>
      </c>
      <c r="K3669" t="s">
        <v>928</v>
      </c>
      <c r="L3669" t="s">
        <v>930</v>
      </c>
      <c r="M3669" t="s">
        <v>928</v>
      </c>
      <c r="N3669" t="s">
        <v>928</v>
      </c>
    </row>
    <row r="3670" spans="1:14">
      <c r="A3670">
        <v>805547</v>
      </c>
      <c r="B3670" t="s">
        <v>96</v>
      </c>
      <c r="C3670" t="s">
        <v>930</v>
      </c>
      <c r="D3670" t="s">
        <v>928</v>
      </c>
      <c r="E3670" t="s">
        <v>929</v>
      </c>
      <c r="F3670" t="s">
        <v>930</v>
      </c>
      <c r="G3670" t="s">
        <v>930</v>
      </c>
      <c r="H3670" t="s">
        <v>930</v>
      </c>
      <c r="I3670" t="s">
        <v>929</v>
      </c>
      <c r="J3670" t="s">
        <v>929</v>
      </c>
      <c r="K3670" t="s">
        <v>928</v>
      </c>
      <c r="L3670" t="s">
        <v>930</v>
      </c>
      <c r="M3670" t="s">
        <v>928</v>
      </c>
      <c r="N3670" t="s">
        <v>929</v>
      </c>
    </row>
    <row r="3671" spans="1:14">
      <c r="A3671">
        <v>805549</v>
      </c>
      <c r="B3671" t="s">
        <v>96</v>
      </c>
      <c r="C3671" t="s">
        <v>930</v>
      </c>
      <c r="D3671" t="s">
        <v>928</v>
      </c>
      <c r="E3671" t="s">
        <v>930</v>
      </c>
      <c r="F3671" t="s">
        <v>930</v>
      </c>
      <c r="G3671" t="s">
        <v>930</v>
      </c>
      <c r="H3671" t="s">
        <v>930</v>
      </c>
      <c r="I3671" t="s">
        <v>929</v>
      </c>
      <c r="J3671" t="s">
        <v>929</v>
      </c>
      <c r="K3671" t="s">
        <v>929</v>
      </c>
      <c r="L3671" t="s">
        <v>929</v>
      </c>
      <c r="M3671" t="s">
        <v>929</v>
      </c>
      <c r="N3671" t="s">
        <v>930</v>
      </c>
    </row>
    <row r="3672" spans="1:14">
      <c r="A3672">
        <v>805553</v>
      </c>
      <c r="B3672" t="s">
        <v>96</v>
      </c>
      <c r="C3672" t="s">
        <v>929</v>
      </c>
      <c r="D3672" t="s">
        <v>929</v>
      </c>
      <c r="E3672" t="s">
        <v>929</v>
      </c>
      <c r="F3672" t="s">
        <v>930</v>
      </c>
      <c r="G3672" t="s">
        <v>930</v>
      </c>
      <c r="H3672" t="s">
        <v>930</v>
      </c>
      <c r="I3672" t="s">
        <v>929</v>
      </c>
      <c r="J3672" t="s">
        <v>929</v>
      </c>
      <c r="K3672" t="s">
        <v>929</v>
      </c>
      <c r="L3672" t="s">
        <v>929</v>
      </c>
      <c r="M3672" t="s">
        <v>929</v>
      </c>
      <c r="N3672" t="s">
        <v>929</v>
      </c>
    </row>
    <row r="3673" spans="1:14">
      <c r="A3673">
        <v>805554</v>
      </c>
      <c r="B3673" t="s">
        <v>96</v>
      </c>
      <c r="C3673" t="s">
        <v>930</v>
      </c>
      <c r="D3673" t="s">
        <v>928</v>
      </c>
      <c r="E3673" t="s">
        <v>929</v>
      </c>
      <c r="F3673" t="s">
        <v>928</v>
      </c>
      <c r="G3673" t="s">
        <v>928</v>
      </c>
      <c r="H3673" t="s">
        <v>930</v>
      </c>
      <c r="I3673" t="s">
        <v>929</v>
      </c>
      <c r="J3673" t="s">
        <v>929</v>
      </c>
      <c r="K3673" t="s">
        <v>929</v>
      </c>
      <c r="L3673" t="s">
        <v>929</v>
      </c>
      <c r="M3673" t="s">
        <v>928</v>
      </c>
      <c r="N3673" t="s">
        <v>929</v>
      </c>
    </row>
    <row r="3674" spans="1:14">
      <c r="A3674">
        <v>805556</v>
      </c>
      <c r="B3674" t="s">
        <v>96</v>
      </c>
      <c r="C3674" t="s">
        <v>929</v>
      </c>
      <c r="D3674" t="s">
        <v>929</v>
      </c>
      <c r="E3674" t="s">
        <v>929</v>
      </c>
      <c r="F3674" t="s">
        <v>930</v>
      </c>
      <c r="G3674" t="s">
        <v>929</v>
      </c>
      <c r="H3674" t="s">
        <v>930</v>
      </c>
      <c r="I3674" t="s">
        <v>929</v>
      </c>
      <c r="J3674" t="s">
        <v>929</v>
      </c>
      <c r="K3674" t="s">
        <v>929</v>
      </c>
      <c r="L3674" t="s">
        <v>929</v>
      </c>
      <c r="M3674" t="s">
        <v>929</v>
      </c>
      <c r="N3674" t="s">
        <v>929</v>
      </c>
    </row>
    <row r="3675" spans="1:14">
      <c r="A3675">
        <v>805557</v>
      </c>
      <c r="B3675" t="s">
        <v>96</v>
      </c>
      <c r="C3675" t="s">
        <v>930</v>
      </c>
      <c r="D3675" t="s">
        <v>930</v>
      </c>
      <c r="E3675" t="s">
        <v>929</v>
      </c>
      <c r="F3675" t="s">
        <v>929</v>
      </c>
      <c r="G3675" t="s">
        <v>930</v>
      </c>
      <c r="H3675" t="s">
        <v>929</v>
      </c>
      <c r="I3675" t="s">
        <v>928</v>
      </c>
      <c r="J3675" t="s">
        <v>929</v>
      </c>
      <c r="K3675" t="s">
        <v>929</v>
      </c>
      <c r="L3675" t="s">
        <v>928</v>
      </c>
      <c r="M3675" t="s">
        <v>929</v>
      </c>
      <c r="N3675" t="s">
        <v>928</v>
      </c>
    </row>
    <row r="3676" spans="1:14">
      <c r="A3676">
        <v>805558</v>
      </c>
      <c r="B3676" t="s">
        <v>96</v>
      </c>
      <c r="C3676" t="s">
        <v>928</v>
      </c>
      <c r="D3676" t="s">
        <v>930</v>
      </c>
      <c r="E3676" t="s">
        <v>929</v>
      </c>
      <c r="F3676" t="s">
        <v>929</v>
      </c>
      <c r="G3676" t="s">
        <v>930</v>
      </c>
      <c r="H3676" t="s">
        <v>929</v>
      </c>
      <c r="I3676" t="s">
        <v>929</v>
      </c>
      <c r="J3676" t="s">
        <v>929</v>
      </c>
      <c r="K3676" t="s">
        <v>929</v>
      </c>
      <c r="L3676" t="s">
        <v>929</v>
      </c>
      <c r="M3676" t="s">
        <v>929</v>
      </c>
      <c r="N3676" t="s">
        <v>929</v>
      </c>
    </row>
    <row r="3677" spans="1:14">
      <c r="A3677">
        <v>805559</v>
      </c>
      <c r="B3677" t="s">
        <v>96</v>
      </c>
      <c r="C3677" t="s">
        <v>930</v>
      </c>
      <c r="D3677" t="s">
        <v>929</v>
      </c>
      <c r="E3677" t="s">
        <v>929</v>
      </c>
      <c r="F3677" t="s">
        <v>930</v>
      </c>
      <c r="G3677" t="s">
        <v>930</v>
      </c>
      <c r="H3677" t="s">
        <v>930</v>
      </c>
      <c r="I3677" t="s">
        <v>929</v>
      </c>
      <c r="J3677" t="s">
        <v>929</v>
      </c>
      <c r="K3677" t="s">
        <v>929</v>
      </c>
      <c r="L3677" t="s">
        <v>929</v>
      </c>
      <c r="M3677" t="s">
        <v>929</v>
      </c>
      <c r="N3677" t="s">
        <v>929</v>
      </c>
    </row>
    <row r="3678" spans="1:14">
      <c r="A3678">
        <v>805560</v>
      </c>
      <c r="B3678" t="s">
        <v>96</v>
      </c>
      <c r="C3678" t="s">
        <v>930</v>
      </c>
      <c r="D3678" t="s">
        <v>929</v>
      </c>
      <c r="E3678" t="s">
        <v>929</v>
      </c>
      <c r="F3678" t="s">
        <v>929</v>
      </c>
      <c r="G3678" t="s">
        <v>930</v>
      </c>
      <c r="H3678" t="s">
        <v>929</v>
      </c>
      <c r="I3678" t="s">
        <v>929</v>
      </c>
      <c r="J3678" t="s">
        <v>929</v>
      </c>
      <c r="K3678" t="s">
        <v>929</v>
      </c>
      <c r="L3678" t="s">
        <v>929</v>
      </c>
      <c r="M3678" t="s">
        <v>929</v>
      </c>
      <c r="N3678" t="s">
        <v>929</v>
      </c>
    </row>
    <row r="3679" spans="1:14">
      <c r="A3679">
        <v>805561</v>
      </c>
      <c r="B3679" t="s">
        <v>96</v>
      </c>
      <c r="C3679" t="s">
        <v>930</v>
      </c>
      <c r="D3679" t="s">
        <v>929</v>
      </c>
      <c r="E3679" t="s">
        <v>929</v>
      </c>
      <c r="F3679" t="s">
        <v>930</v>
      </c>
      <c r="G3679" t="s">
        <v>929</v>
      </c>
      <c r="H3679" t="s">
        <v>930</v>
      </c>
      <c r="I3679" t="s">
        <v>929</v>
      </c>
      <c r="J3679" t="s">
        <v>929</v>
      </c>
      <c r="K3679" t="s">
        <v>929</v>
      </c>
      <c r="L3679" t="s">
        <v>929</v>
      </c>
      <c r="M3679" t="s">
        <v>929</v>
      </c>
      <c r="N3679" t="s">
        <v>929</v>
      </c>
    </row>
    <row r="3680" spans="1:14">
      <c r="A3680">
        <v>805562</v>
      </c>
      <c r="B3680" t="s">
        <v>96</v>
      </c>
      <c r="C3680" t="s">
        <v>930</v>
      </c>
      <c r="D3680" t="s">
        <v>929</v>
      </c>
      <c r="E3680" t="s">
        <v>929</v>
      </c>
      <c r="F3680" t="s">
        <v>930</v>
      </c>
      <c r="G3680" t="s">
        <v>930</v>
      </c>
      <c r="H3680" t="s">
        <v>929</v>
      </c>
      <c r="I3680" t="s">
        <v>929</v>
      </c>
      <c r="J3680" t="s">
        <v>929</v>
      </c>
      <c r="K3680" t="s">
        <v>929</v>
      </c>
      <c r="L3680" t="s">
        <v>929</v>
      </c>
      <c r="M3680" t="s">
        <v>929</v>
      </c>
      <c r="N3680" t="s">
        <v>929</v>
      </c>
    </row>
    <row r="3681" spans="1:14">
      <c r="A3681">
        <v>805563</v>
      </c>
      <c r="B3681" t="s">
        <v>96</v>
      </c>
      <c r="C3681" t="s">
        <v>930</v>
      </c>
      <c r="D3681" t="s">
        <v>930</v>
      </c>
      <c r="E3681" t="s">
        <v>929</v>
      </c>
      <c r="F3681" t="s">
        <v>929</v>
      </c>
      <c r="G3681" t="s">
        <v>929</v>
      </c>
      <c r="H3681" t="s">
        <v>930</v>
      </c>
      <c r="I3681" t="s">
        <v>929</v>
      </c>
      <c r="J3681" t="s">
        <v>929</v>
      </c>
      <c r="K3681" t="s">
        <v>929</v>
      </c>
      <c r="L3681" t="s">
        <v>929</v>
      </c>
      <c r="M3681" t="s">
        <v>929</v>
      </c>
      <c r="N3681" t="s">
        <v>929</v>
      </c>
    </row>
    <row r="3682" spans="1:14">
      <c r="A3682">
        <v>805564</v>
      </c>
      <c r="B3682" t="s">
        <v>96</v>
      </c>
      <c r="C3682" t="s">
        <v>930</v>
      </c>
      <c r="D3682" t="s">
        <v>930</v>
      </c>
      <c r="E3682" t="s">
        <v>929</v>
      </c>
      <c r="F3682" t="s">
        <v>930</v>
      </c>
      <c r="G3682" t="s">
        <v>929</v>
      </c>
      <c r="H3682" t="s">
        <v>930</v>
      </c>
      <c r="I3682" t="s">
        <v>929</v>
      </c>
      <c r="J3682" t="s">
        <v>929</v>
      </c>
      <c r="K3682" t="s">
        <v>929</v>
      </c>
      <c r="L3682" t="s">
        <v>929</v>
      </c>
      <c r="M3682" t="s">
        <v>929</v>
      </c>
      <c r="N3682" t="s">
        <v>929</v>
      </c>
    </row>
    <row r="3683" spans="1:14">
      <c r="A3683">
        <v>805566</v>
      </c>
      <c r="B3683" t="s">
        <v>96</v>
      </c>
      <c r="C3683" t="s">
        <v>930</v>
      </c>
      <c r="D3683" t="s">
        <v>929</v>
      </c>
      <c r="E3683" t="s">
        <v>929</v>
      </c>
      <c r="F3683" t="s">
        <v>929</v>
      </c>
      <c r="G3683" t="s">
        <v>929</v>
      </c>
      <c r="H3683" t="s">
        <v>930</v>
      </c>
      <c r="I3683" t="s">
        <v>929</v>
      </c>
      <c r="J3683" t="s">
        <v>929</v>
      </c>
      <c r="K3683" t="s">
        <v>929</v>
      </c>
      <c r="L3683" t="s">
        <v>929</v>
      </c>
      <c r="M3683" t="s">
        <v>929</v>
      </c>
      <c r="N3683" t="s">
        <v>929</v>
      </c>
    </row>
    <row r="3684" spans="1:14">
      <c r="A3684">
        <v>805567</v>
      </c>
      <c r="B3684" t="s">
        <v>96</v>
      </c>
      <c r="C3684" t="s">
        <v>930</v>
      </c>
      <c r="D3684" t="s">
        <v>929</v>
      </c>
      <c r="E3684" t="s">
        <v>929</v>
      </c>
      <c r="F3684" t="s">
        <v>929</v>
      </c>
      <c r="G3684" t="s">
        <v>929</v>
      </c>
      <c r="H3684" t="s">
        <v>930</v>
      </c>
      <c r="I3684" t="s">
        <v>929</v>
      </c>
      <c r="J3684" t="s">
        <v>929</v>
      </c>
      <c r="K3684" t="s">
        <v>929</v>
      </c>
      <c r="L3684" t="s">
        <v>929</v>
      </c>
      <c r="M3684" t="s">
        <v>929</v>
      </c>
      <c r="N3684" t="s">
        <v>929</v>
      </c>
    </row>
    <row r="3685" spans="1:14">
      <c r="A3685">
        <v>805568</v>
      </c>
      <c r="B3685" t="s">
        <v>96</v>
      </c>
      <c r="C3685" t="s">
        <v>930</v>
      </c>
      <c r="D3685" t="s">
        <v>930</v>
      </c>
      <c r="E3685" t="s">
        <v>929</v>
      </c>
      <c r="F3685" t="s">
        <v>930</v>
      </c>
      <c r="G3685" t="s">
        <v>930</v>
      </c>
      <c r="H3685" t="s">
        <v>929</v>
      </c>
      <c r="I3685" t="s">
        <v>929</v>
      </c>
      <c r="J3685" t="s">
        <v>929</v>
      </c>
      <c r="K3685" t="s">
        <v>929</v>
      </c>
      <c r="L3685" t="s">
        <v>929</v>
      </c>
      <c r="M3685" t="s">
        <v>929</v>
      </c>
      <c r="N3685" t="s">
        <v>929</v>
      </c>
    </row>
    <row r="3686" spans="1:14">
      <c r="A3686">
        <v>805569</v>
      </c>
      <c r="B3686" t="s">
        <v>96</v>
      </c>
      <c r="C3686" t="s">
        <v>930</v>
      </c>
      <c r="D3686" t="s">
        <v>929</v>
      </c>
      <c r="E3686" t="s">
        <v>930</v>
      </c>
      <c r="F3686" t="s">
        <v>929</v>
      </c>
      <c r="G3686" t="s">
        <v>929</v>
      </c>
      <c r="H3686" t="s">
        <v>929</v>
      </c>
      <c r="I3686" t="s">
        <v>929</v>
      </c>
      <c r="J3686" t="s">
        <v>929</v>
      </c>
      <c r="K3686" t="s">
        <v>929</v>
      </c>
      <c r="L3686" t="s">
        <v>929</v>
      </c>
      <c r="M3686" t="s">
        <v>929</v>
      </c>
      <c r="N3686" t="s">
        <v>929</v>
      </c>
    </row>
    <row r="3687" spans="1:14">
      <c r="A3687">
        <v>805570</v>
      </c>
      <c r="B3687" t="s">
        <v>96</v>
      </c>
      <c r="C3687" t="s">
        <v>930</v>
      </c>
      <c r="D3687" t="s">
        <v>930</v>
      </c>
      <c r="E3687" t="s">
        <v>930</v>
      </c>
      <c r="F3687" t="s">
        <v>929</v>
      </c>
      <c r="G3687" t="s">
        <v>929</v>
      </c>
      <c r="H3687" t="s">
        <v>929</v>
      </c>
      <c r="I3687" t="s">
        <v>929</v>
      </c>
      <c r="J3687" t="s">
        <v>929</v>
      </c>
      <c r="K3687" t="s">
        <v>929</v>
      </c>
      <c r="L3687" t="s">
        <v>929</v>
      </c>
      <c r="M3687" t="s">
        <v>929</v>
      </c>
      <c r="N3687" t="s">
        <v>929</v>
      </c>
    </row>
    <row r="3688" spans="1:14">
      <c r="A3688">
        <v>805572</v>
      </c>
      <c r="B3688" t="s">
        <v>96</v>
      </c>
      <c r="C3688" t="s">
        <v>928</v>
      </c>
      <c r="D3688" t="s">
        <v>928</v>
      </c>
      <c r="E3688" t="s">
        <v>929</v>
      </c>
      <c r="F3688" t="s">
        <v>930</v>
      </c>
      <c r="G3688" t="s">
        <v>930</v>
      </c>
      <c r="H3688" t="s">
        <v>929</v>
      </c>
      <c r="I3688" t="s">
        <v>930</v>
      </c>
      <c r="J3688" t="s">
        <v>929</v>
      </c>
      <c r="K3688" t="s">
        <v>929</v>
      </c>
      <c r="L3688" t="s">
        <v>929</v>
      </c>
      <c r="M3688" t="s">
        <v>930</v>
      </c>
      <c r="N3688" t="s">
        <v>929</v>
      </c>
    </row>
    <row r="3689" spans="1:14">
      <c r="A3689">
        <v>805573</v>
      </c>
      <c r="B3689" t="s">
        <v>96</v>
      </c>
      <c r="C3689" t="s">
        <v>930</v>
      </c>
      <c r="D3689" t="s">
        <v>929</v>
      </c>
      <c r="E3689" t="s">
        <v>929</v>
      </c>
      <c r="F3689" t="s">
        <v>930</v>
      </c>
      <c r="G3689" t="s">
        <v>929</v>
      </c>
      <c r="H3689" t="s">
        <v>929</v>
      </c>
      <c r="I3689" t="s">
        <v>929</v>
      </c>
      <c r="J3689" t="s">
        <v>929</v>
      </c>
      <c r="K3689" t="s">
        <v>929</v>
      </c>
      <c r="L3689" t="s">
        <v>929</v>
      </c>
      <c r="M3689" t="s">
        <v>929</v>
      </c>
      <c r="N3689" t="s">
        <v>929</v>
      </c>
    </row>
    <row r="3690" spans="1:14">
      <c r="A3690">
        <v>805574</v>
      </c>
      <c r="B3690" t="s">
        <v>96</v>
      </c>
      <c r="C3690" t="s">
        <v>930</v>
      </c>
      <c r="D3690" t="s">
        <v>930</v>
      </c>
      <c r="E3690" t="s">
        <v>929</v>
      </c>
      <c r="F3690" t="s">
        <v>929</v>
      </c>
      <c r="G3690" t="s">
        <v>929</v>
      </c>
      <c r="H3690" t="s">
        <v>929</v>
      </c>
      <c r="I3690" t="s">
        <v>929</v>
      </c>
      <c r="J3690" t="s">
        <v>929</v>
      </c>
      <c r="K3690" t="s">
        <v>929</v>
      </c>
      <c r="L3690" t="s">
        <v>929</v>
      </c>
      <c r="M3690" t="s">
        <v>929</v>
      </c>
      <c r="N3690" t="s">
        <v>929</v>
      </c>
    </row>
    <row r="3691" spans="1:14">
      <c r="A3691">
        <v>805575</v>
      </c>
      <c r="B3691" t="s">
        <v>96</v>
      </c>
      <c r="C3691" t="s">
        <v>930</v>
      </c>
      <c r="D3691" t="s">
        <v>930</v>
      </c>
      <c r="E3691" t="s">
        <v>930</v>
      </c>
      <c r="F3691" t="s">
        <v>930</v>
      </c>
      <c r="G3691" t="s">
        <v>930</v>
      </c>
      <c r="H3691" t="s">
        <v>930</v>
      </c>
      <c r="I3691" t="s">
        <v>929</v>
      </c>
      <c r="J3691" t="s">
        <v>929</v>
      </c>
      <c r="K3691" t="s">
        <v>929</v>
      </c>
      <c r="L3691" t="s">
        <v>929</v>
      </c>
      <c r="M3691" t="s">
        <v>929</v>
      </c>
      <c r="N3691" t="s">
        <v>929</v>
      </c>
    </row>
    <row r="3692" spans="1:14">
      <c r="A3692">
        <v>805578</v>
      </c>
      <c r="B3692" t="s">
        <v>96</v>
      </c>
      <c r="C3692" t="s">
        <v>930</v>
      </c>
      <c r="D3692" t="s">
        <v>930</v>
      </c>
      <c r="E3692" t="s">
        <v>930</v>
      </c>
      <c r="F3692" t="s">
        <v>930</v>
      </c>
      <c r="G3692" t="s">
        <v>929</v>
      </c>
      <c r="H3692" t="s">
        <v>929</v>
      </c>
      <c r="I3692" t="s">
        <v>929</v>
      </c>
      <c r="J3692" t="s">
        <v>929</v>
      </c>
      <c r="K3692" t="s">
        <v>929</v>
      </c>
      <c r="L3692" t="s">
        <v>929</v>
      </c>
      <c r="M3692" t="s">
        <v>929</v>
      </c>
      <c r="N3692" t="s">
        <v>929</v>
      </c>
    </row>
    <row r="3693" spans="1:14">
      <c r="A3693">
        <v>805579</v>
      </c>
      <c r="B3693" t="s">
        <v>96</v>
      </c>
      <c r="C3693" t="s">
        <v>930</v>
      </c>
      <c r="D3693" t="s">
        <v>930</v>
      </c>
      <c r="E3693" t="s">
        <v>929</v>
      </c>
      <c r="F3693" t="s">
        <v>929</v>
      </c>
      <c r="G3693" t="s">
        <v>929</v>
      </c>
      <c r="H3693" t="s">
        <v>929</v>
      </c>
      <c r="I3693" t="s">
        <v>929</v>
      </c>
      <c r="J3693" t="s">
        <v>929</v>
      </c>
      <c r="K3693" t="s">
        <v>929</v>
      </c>
      <c r="L3693" t="s">
        <v>929</v>
      </c>
      <c r="M3693" t="s">
        <v>929</v>
      </c>
      <c r="N3693" t="s">
        <v>929</v>
      </c>
    </row>
    <row r="3694" spans="1:14">
      <c r="A3694">
        <v>805580</v>
      </c>
      <c r="B3694" t="s">
        <v>96</v>
      </c>
      <c r="C3694" t="s">
        <v>930</v>
      </c>
      <c r="D3694" t="s">
        <v>930</v>
      </c>
      <c r="E3694" t="s">
        <v>929</v>
      </c>
      <c r="F3694" t="s">
        <v>930</v>
      </c>
      <c r="G3694" t="s">
        <v>930</v>
      </c>
      <c r="H3694" t="s">
        <v>930</v>
      </c>
      <c r="I3694" t="s">
        <v>929</v>
      </c>
      <c r="J3694" t="s">
        <v>929</v>
      </c>
      <c r="K3694" t="s">
        <v>929</v>
      </c>
      <c r="L3694" t="s">
        <v>929</v>
      </c>
      <c r="M3694" t="s">
        <v>929</v>
      </c>
      <c r="N3694" t="s">
        <v>929</v>
      </c>
    </row>
    <row r="3695" spans="1:14">
      <c r="A3695">
        <v>805581</v>
      </c>
      <c r="B3695" t="s">
        <v>96</v>
      </c>
      <c r="C3695" t="s">
        <v>929</v>
      </c>
      <c r="D3695" t="s">
        <v>930</v>
      </c>
      <c r="E3695" t="s">
        <v>929</v>
      </c>
      <c r="F3695" t="s">
        <v>929</v>
      </c>
      <c r="G3695" t="s">
        <v>929</v>
      </c>
      <c r="H3695" t="s">
        <v>930</v>
      </c>
      <c r="I3695" t="s">
        <v>929</v>
      </c>
      <c r="J3695" t="s">
        <v>929</v>
      </c>
      <c r="K3695" t="s">
        <v>929</v>
      </c>
      <c r="L3695" t="s">
        <v>929</v>
      </c>
      <c r="M3695" t="s">
        <v>929</v>
      </c>
      <c r="N3695" t="s">
        <v>929</v>
      </c>
    </row>
    <row r="3696" spans="1:14">
      <c r="A3696">
        <v>805582</v>
      </c>
      <c r="B3696" t="s">
        <v>96</v>
      </c>
      <c r="C3696" t="s">
        <v>930</v>
      </c>
      <c r="D3696" t="s">
        <v>930</v>
      </c>
      <c r="E3696" t="s">
        <v>929</v>
      </c>
      <c r="F3696" t="s">
        <v>929</v>
      </c>
      <c r="G3696" t="s">
        <v>930</v>
      </c>
      <c r="H3696" t="s">
        <v>930</v>
      </c>
      <c r="I3696" t="s">
        <v>929</v>
      </c>
      <c r="J3696" t="s">
        <v>929</v>
      </c>
      <c r="K3696" t="s">
        <v>929</v>
      </c>
      <c r="L3696" t="s">
        <v>929</v>
      </c>
      <c r="M3696" t="s">
        <v>929</v>
      </c>
      <c r="N3696" t="s">
        <v>929</v>
      </c>
    </row>
    <row r="3697" spans="1:14">
      <c r="A3697">
        <v>805583</v>
      </c>
      <c r="B3697" t="s">
        <v>96</v>
      </c>
      <c r="C3697" t="s">
        <v>930</v>
      </c>
      <c r="D3697" t="s">
        <v>930</v>
      </c>
      <c r="E3697" t="s">
        <v>930</v>
      </c>
      <c r="F3697" t="s">
        <v>929</v>
      </c>
      <c r="G3697" t="s">
        <v>930</v>
      </c>
      <c r="H3697" t="s">
        <v>929</v>
      </c>
      <c r="I3697" t="s">
        <v>929</v>
      </c>
      <c r="J3697" t="s">
        <v>929</v>
      </c>
      <c r="K3697" t="s">
        <v>929</v>
      </c>
      <c r="L3697" t="s">
        <v>929</v>
      </c>
      <c r="M3697" t="s">
        <v>929</v>
      </c>
      <c r="N3697" t="s">
        <v>929</v>
      </c>
    </row>
    <row r="3698" spans="1:14">
      <c r="A3698">
        <v>805586</v>
      </c>
      <c r="B3698" t="s">
        <v>96</v>
      </c>
      <c r="C3698" t="s">
        <v>929</v>
      </c>
      <c r="D3698" t="s">
        <v>929</v>
      </c>
      <c r="E3698" t="s">
        <v>930</v>
      </c>
      <c r="F3698" t="s">
        <v>930</v>
      </c>
      <c r="G3698" t="s">
        <v>929</v>
      </c>
      <c r="H3698" t="s">
        <v>930</v>
      </c>
      <c r="I3698" t="s">
        <v>929</v>
      </c>
      <c r="J3698" t="s">
        <v>929</v>
      </c>
      <c r="K3698" t="s">
        <v>929</v>
      </c>
      <c r="L3698" t="s">
        <v>929</v>
      </c>
      <c r="M3698" t="s">
        <v>929</v>
      </c>
      <c r="N3698" t="s">
        <v>929</v>
      </c>
    </row>
    <row r="3699" spans="1:14">
      <c r="A3699">
        <v>805589</v>
      </c>
      <c r="B3699" t="s">
        <v>96</v>
      </c>
      <c r="C3699" t="s">
        <v>929</v>
      </c>
      <c r="D3699" t="s">
        <v>930</v>
      </c>
      <c r="E3699" t="s">
        <v>930</v>
      </c>
      <c r="F3699" t="s">
        <v>930</v>
      </c>
      <c r="G3699" t="s">
        <v>930</v>
      </c>
      <c r="H3699" t="s">
        <v>929</v>
      </c>
      <c r="I3699" t="s">
        <v>929</v>
      </c>
      <c r="J3699" t="s">
        <v>929</v>
      </c>
      <c r="K3699" t="s">
        <v>929</v>
      </c>
      <c r="L3699" t="s">
        <v>929</v>
      </c>
      <c r="M3699" t="s">
        <v>929</v>
      </c>
      <c r="N3699" t="s">
        <v>929</v>
      </c>
    </row>
    <row r="3700" spans="1:14">
      <c r="A3700">
        <v>805591</v>
      </c>
      <c r="B3700" t="s">
        <v>96</v>
      </c>
      <c r="C3700" t="s">
        <v>930</v>
      </c>
      <c r="D3700" t="s">
        <v>929</v>
      </c>
      <c r="E3700" t="s">
        <v>929</v>
      </c>
      <c r="F3700" t="s">
        <v>929</v>
      </c>
      <c r="G3700" t="s">
        <v>930</v>
      </c>
      <c r="H3700" t="s">
        <v>929</v>
      </c>
      <c r="I3700" t="s">
        <v>929</v>
      </c>
      <c r="J3700" t="s">
        <v>929</v>
      </c>
      <c r="K3700" t="s">
        <v>929</v>
      </c>
      <c r="L3700" t="s">
        <v>929</v>
      </c>
      <c r="M3700" t="s">
        <v>929</v>
      </c>
      <c r="N3700" t="s">
        <v>929</v>
      </c>
    </row>
    <row r="3701" spans="1:14">
      <c r="A3701">
        <v>805592</v>
      </c>
      <c r="B3701" t="s">
        <v>96</v>
      </c>
      <c r="C3701" t="s">
        <v>930</v>
      </c>
      <c r="D3701" t="s">
        <v>930</v>
      </c>
      <c r="E3701" t="s">
        <v>929</v>
      </c>
      <c r="F3701" t="s">
        <v>929</v>
      </c>
      <c r="G3701" t="s">
        <v>930</v>
      </c>
      <c r="H3701" t="s">
        <v>929</v>
      </c>
      <c r="I3701" t="s">
        <v>929</v>
      </c>
      <c r="J3701" t="s">
        <v>929</v>
      </c>
      <c r="K3701" t="s">
        <v>929</v>
      </c>
      <c r="L3701" t="s">
        <v>929</v>
      </c>
      <c r="M3701" t="s">
        <v>929</v>
      </c>
      <c r="N3701" t="s">
        <v>929</v>
      </c>
    </row>
    <row r="3702" spans="1:14">
      <c r="A3702">
        <v>805593</v>
      </c>
      <c r="B3702" t="s">
        <v>96</v>
      </c>
      <c r="C3702" t="s">
        <v>928</v>
      </c>
      <c r="D3702" t="s">
        <v>929</v>
      </c>
      <c r="E3702" t="s">
        <v>929</v>
      </c>
      <c r="F3702" t="s">
        <v>929</v>
      </c>
      <c r="G3702" t="s">
        <v>930</v>
      </c>
      <c r="H3702" t="s">
        <v>930</v>
      </c>
      <c r="I3702" t="s">
        <v>929</v>
      </c>
      <c r="J3702" t="s">
        <v>929</v>
      </c>
      <c r="K3702" t="s">
        <v>929</v>
      </c>
      <c r="L3702" t="s">
        <v>929</v>
      </c>
      <c r="M3702" t="s">
        <v>929</v>
      </c>
      <c r="N3702" t="s">
        <v>929</v>
      </c>
    </row>
    <row r="3703" spans="1:14">
      <c r="A3703">
        <v>805594</v>
      </c>
      <c r="B3703" t="s">
        <v>96</v>
      </c>
      <c r="C3703" t="s">
        <v>930</v>
      </c>
      <c r="D3703" t="s">
        <v>930</v>
      </c>
      <c r="E3703" t="s">
        <v>929</v>
      </c>
      <c r="F3703" t="s">
        <v>929</v>
      </c>
      <c r="G3703" t="s">
        <v>930</v>
      </c>
      <c r="H3703" t="s">
        <v>929</v>
      </c>
      <c r="I3703" t="s">
        <v>929</v>
      </c>
      <c r="J3703" t="s">
        <v>929</v>
      </c>
      <c r="K3703" t="s">
        <v>929</v>
      </c>
      <c r="L3703" t="s">
        <v>929</v>
      </c>
      <c r="M3703" t="s">
        <v>929</v>
      </c>
      <c r="N3703" t="s">
        <v>929</v>
      </c>
    </row>
    <row r="3704" spans="1:14">
      <c r="A3704">
        <v>805595</v>
      </c>
      <c r="B3704" t="s">
        <v>96</v>
      </c>
      <c r="C3704" t="s">
        <v>930</v>
      </c>
      <c r="D3704" t="s">
        <v>929</v>
      </c>
      <c r="E3704" t="s">
        <v>928</v>
      </c>
      <c r="F3704" t="s">
        <v>928</v>
      </c>
      <c r="G3704" t="s">
        <v>929</v>
      </c>
      <c r="H3704" t="s">
        <v>928</v>
      </c>
      <c r="I3704" t="s">
        <v>930</v>
      </c>
      <c r="J3704" t="s">
        <v>929</v>
      </c>
      <c r="K3704" t="s">
        <v>929</v>
      </c>
      <c r="L3704" t="s">
        <v>929</v>
      </c>
      <c r="M3704" t="s">
        <v>930</v>
      </c>
      <c r="N3704" t="s">
        <v>929</v>
      </c>
    </row>
    <row r="3705" spans="1:14">
      <c r="A3705">
        <v>805598</v>
      </c>
      <c r="B3705" t="s">
        <v>96</v>
      </c>
      <c r="C3705" t="s">
        <v>930</v>
      </c>
      <c r="D3705" t="s">
        <v>928</v>
      </c>
      <c r="E3705" t="s">
        <v>929</v>
      </c>
      <c r="F3705" t="s">
        <v>930</v>
      </c>
      <c r="G3705" t="s">
        <v>930</v>
      </c>
      <c r="H3705" t="s">
        <v>929</v>
      </c>
      <c r="I3705" t="s">
        <v>930</v>
      </c>
      <c r="J3705" t="s">
        <v>929</v>
      </c>
      <c r="K3705" t="s">
        <v>929</v>
      </c>
      <c r="L3705" t="s">
        <v>929</v>
      </c>
      <c r="M3705" t="s">
        <v>928</v>
      </c>
      <c r="N3705" t="s">
        <v>930</v>
      </c>
    </row>
    <row r="3706" spans="1:14">
      <c r="A3706">
        <v>805600</v>
      </c>
      <c r="B3706" t="s">
        <v>96</v>
      </c>
      <c r="C3706" t="s">
        <v>928</v>
      </c>
      <c r="D3706" t="s">
        <v>928</v>
      </c>
      <c r="E3706" t="s">
        <v>928</v>
      </c>
      <c r="F3706" t="s">
        <v>930</v>
      </c>
      <c r="G3706" t="s">
        <v>928</v>
      </c>
      <c r="H3706" t="s">
        <v>930</v>
      </c>
      <c r="I3706" t="s">
        <v>930</v>
      </c>
      <c r="J3706" t="s">
        <v>928</v>
      </c>
      <c r="K3706" t="s">
        <v>928</v>
      </c>
      <c r="L3706" t="s">
        <v>928</v>
      </c>
      <c r="M3706" t="s">
        <v>928</v>
      </c>
      <c r="N3706" t="s">
        <v>928</v>
      </c>
    </row>
    <row r="3707" spans="1:14">
      <c r="A3707">
        <v>805602</v>
      </c>
      <c r="B3707" t="s">
        <v>96</v>
      </c>
      <c r="C3707" t="s">
        <v>930</v>
      </c>
      <c r="D3707" t="s">
        <v>929</v>
      </c>
      <c r="E3707" t="s">
        <v>930</v>
      </c>
      <c r="F3707" t="s">
        <v>929</v>
      </c>
      <c r="G3707" t="s">
        <v>929</v>
      </c>
      <c r="H3707" t="s">
        <v>929</v>
      </c>
      <c r="I3707" t="s">
        <v>929</v>
      </c>
      <c r="J3707" t="s">
        <v>929</v>
      </c>
      <c r="K3707" t="s">
        <v>929</v>
      </c>
      <c r="L3707" t="s">
        <v>929</v>
      </c>
      <c r="M3707" t="s">
        <v>929</v>
      </c>
      <c r="N3707" t="s">
        <v>929</v>
      </c>
    </row>
    <row r="3708" spans="1:14">
      <c r="A3708">
        <v>805603</v>
      </c>
      <c r="B3708" t="s">
        <v>96</v>
      </c>
      <c r="C3708" t="s">
        <v>930</v>
      </c>
      <c r="D3708" t="s">
        <v>930</v>
      </c>
      <c r="E3708" t="s">
        <v>929</v>
      </c>
      <c r="F3708" t="s">
        <v>930</v>
      </c>
      <c r="G3708" t="s">
        <v>930</v>
      </c>
      <c r="H3708" t="s">
        <v>929</v>
      </c>
      <c r="I3708" t="s">
        <v>929</v>
      </c>
      <c r="J3708" t="s">
        <v>929</v>
      </c>
      <c r="K3708" t="s">
        <v>929</v>
      </c>
      <c r="L3708" t="s">
        <v>929</v>
      </c>
      <c r="M3708" t="s">
        <v>929</v>
      </c>
      <c r="N3708" t="s">
        <v>929</v>
      </c>
    </row>
    <row r="3709" spans="1:14">
      <c r="A3709">
        <v>805604</v>
      </c>
      <c r="B3709" t="s">
        <v>96</v>
      </c>
      <c r="C3709" t="s">
        <v>929</v>
      </c>
      <c r="D3709" t="s">
        <v>929</v>
      </c>
      <c r="E3709" t="s">
        <v>929</v>
      </c>
      <c r="F3709" t="s">
        <v>930</v>
      </c>
      <c r="G3709" t="s">
        <v>930</v>
      </c>
      <c r="H3709" t="s">
        <v>929</v>
      </c>
      <c r="I3709" t="s">
        <v>929</v>
      </c>
      <c r="J3709" t="s">
        <v>929</v>
      </c>
      <c r="K3709" t="s">
        <v>929</v>
      </c>
      <c r="L3709" t="s">
        <v>929</v>
      </c>
      <c r="M3709" t="s">
        <v>929</v>
      </c>
      <c r="N3709" t="s">
        <v>929</v>
      </c>
    </row>
    <row r="3710" spans="1:14">
      <c r="A3710">
        <v>805605</v>
      </c>
      <c r="B3710" t="s">
        <v>96</v>
      </c>
      <c r="C3710" t="s">
        <v>930</v>
      </c>
      <c r="D3710" t="s">
        <v>929</v>
      </c>
      <c r="E3710" t="s">
        <v>929</v>
      </c>
      <c r="F3710" t="s">
        <v>930</v>
      </c>
      <c r="G3710" t="s">
        <v>930</v>
      </c>
      <c r="H3710" t="s">
        <v>929</v>
      </c>
      <c r="I3710" t="s">
        <v>929</v>
      </c>
      <c r="J3710" t="s">
        <v>929</v>
      </c>
      <c r="K3710" t="s">
        <v>929</v>
      </c>
      <c r="L3710" t="s">
        <v>929</v>
      </c>
      <c r="M3710" t="s">
        <v>929</v>
      </c>
      <c r="N3710" t="s">
        <v>929</v>
      </c>
    </row>
    <row r="3711" spans="1:14">
      <c r="A3711">
        <v>805606</v>
      </c>
      <c r="B3711" t="s">
        <v>96</v>
      </c>
      <c r="C3711" t="s">
        <v>930</v>
      </c>
      <c r="D3711" t="s">
        <v>929</v>
      </c>
      <c r="E3711" t="s">
        <v>929</v>
      </c>
      <c r="F3711" t="s">
        <v>930</v>
      </c>
      <c r="G3711" t="s">
        <v>929</v>
      </c>
      <c r="H3711" t="s">
        <v>929</v>
      </c>
      <c r="I3711" t="s">
        <v>929</v>
      </c>
      <c r="J3711" t="s">
        <v>929</v>
      </c>
      <c r="K3711" t="s">
        <v>929</v>
      </c>
      <c r="L3711" t="s">
        <v>929</v>
      </c>
      <c r="M3711" t="s">
        <v>929</v>
      </c>
      <c r="N3711" t="s">
        <v>929</v>
      </c>
    </row>
    <row r="3712" spans="1:14">
      <c r="A3712">
        <v>805608</v>
      </c>
      <c r="B3712" t="s">
        <v>96</v>
      </c>
      <c r="C3712" t="s">
        <v>930</v>
      </c>
      <c r="D3712" t="s">
        <v>930</v>
      </c>
      <c r="E3712" t="s">
        <v>930</v>
      </c>
      <c r="F3712" t="s">
        <v>930</v>
      </c>
      <c r="G3712" t="s">
        <v>928</v>
      </c>
      <c r="H3712" t="s">
        <v>928</v>
      </c>
      <c r="I3712" t="s">
        <v>929</v>
      </c>
      <c r="J3712" t="s">
        <v>929</v>
      </c>
      <c r="K3712" t="s">
        <v>929</v>
      </c>
      <c r="L3712" t="s">
        <v>928</v>
      </c>
      <c r="M3712" t="s">
        <v>930</v>
      </c>
      <c r="N3712" t="s">
        <v>929</v>
      </c>
    </row>
    <row r="3713" spans="1:14">
      <c r="A3713">
        <v>805609</v>
      </c>
      <c r="B3713" t="s">
        <v>96</v>
      </c>
      <c r="C3713" t="s">
        <v>930</v>
      </c>
      <c r="D3713" t="s">
        <v>930</v>
      </c>
      <c r="E3713" t="s">
        <v>929</v>
      </c>
      <c r="F3713" t="s">
        <v>930</v>
      </c>
      <c r="G3713" t="s">
        <v>930</v>
      </c>
      <c r="H3713" t="s">
        <v>929</v>
      </c>
      <c r="I3713" t="s">
        <v>929</v>
      </c>
      <c r="J3713" t="s">
        <v>929</v>
      </c>
      <c r="K3713" t="s">
        <v>929</v>
      </c>
      <c r="L3713" t="s">
        <v>929</v>
      </c>
      <c r="M3713" t="s">
        <v>929</v>
      </c>
      <c r="N3713" t="s">
        <v>929</v>
      </c>
    </row>
    <row r="3714" spans="1:14">
      <c r="A3714">
        <v>805612</v>
      </c>
      <c r="B3714" t="s">
        <v>96</v>
      </c>
      <c r="C3714" t="s">
        <v>929</v>
      </c>
      <c r="D3714" t="s">
        <v>930</v>
      </c>
      <c r="E3714" t="s">
        <v>929</v>
      </c>
      <c r="F3714" t="s">
        <v>929</v>
      </c>
      <c r="G3714" t="s">
        <v>928</v>
      </c>
      <c r="H3714" t="s">
        <v>928</v>
      </c>
      <c r="I3714" t="s">
        <v>930</v>
      </c>
      <c r="J3714" t="s">
        <v>929</v>
      </c>
      <c r="K3714" t="s">
        <v>929</v>
      </c>
      <c r="L3714" t="s">
        <v>929</v>
      </c>
      <c r="M3714" t="s">
        <v>930</v>
      </c>
      <c r="N3714" t="s">
        <v>929</v>
      </c>
    </row>
    <row r="3715" spans="1:14">
      <c r="A3715">
        <v>805613</v>
      </c>
      <c r="B3715" t="s">
        <v>96</v>
      </c>
      <c r="C3715" t="s">
        <v>929</v>
      </c>
      <c r="D3715" t="s">
        <v>929</v>
      </c>
      <c r="E3715" t="s">
        <v>929</v>
      </c>
      <c r="F3715" t="s">
        <v>929</v>
      </c>
      <c r="G3715" t="s">
        <v>929</v>
      </c>
      <c r="H3715" t="s">
        <v>929</v>
      </c>
      <c r="I3715" t="s">
        <v>929</v>
      </c>
      <c r="J3715" t="s">
        <v>929</v>
      </c>
      <c r="K3715" t="s">
        <v>929</v>
      </c>
      <c r="L3715" t="s">
        <v>929</v>
      </c>
      <c r="M3715" t="s">
        <v>929</v>
      </c>
      <c r="N3715" t="s">
        <v>929</v>
      </c>
    </row>
    <row r="3716" spans="1:14">
      <c r="A3716">
        <v>805614</v>
      </c>
      <c r="B3716" t="s">
        <v>96</v>
      </c>
      <c r="C3716" t="s">
        <v>929</v>
      </c>
      <c r="D3716" t="s">
        <v>929</v>
      </c>
      <c r="E3716" t="s">
        <v>929</v>
      </c>
      <c r="F3716" t="s">
        <v>929</v>
      </c>
      <c r="G3716" t="s">
        <v>929</v>
      </c>
      <c r="H3716" t="s">
        <v>929</v>
      </c>
      <c r="I3716" t="s">
        <v>929</v>
      </c>
      <c r="J3716" t="s">
        <v>929</v>
      </c>
      <c r="K3716" t="s">
        <v>929</v>
      </c>
      <c r="L3716" t="s">
        <v>929</v>
      </c>
      <c r="M3716" t="s">
        <v>929</v>
      </c>
      <c r="N3716" t="s">
        <v>929</v>
      </c>
    </row>
    <row r="3717" spans="1:14">
      <c r="A3717">
        <v>805616</v>
      </c>
      <c r="B3717" t="s">
        <v>96</v>
      </c>
      <c r="C3717" t="s">
        <v>929</v>
      </c>
      <c r="D3717" t="s">
        <v>929</v>
      </c>
      <c r="E3717" t="s">
        <v>929</v>
      </c>
      <c r="F3717" t="s">
        <v>929</v>
      </c>
      <c r="G3717" t="s">
        <v>929</v>
      </c>
      <c r="H3717" t="s">
        <v>929</v>
      </c>
      <c r="I3717" t="s">
        <v>929</v>
      </c>
      <c r="J3717" t="s">
        <v>929</v>
      </c>
      <c r="K3717" t="s">
        <v>929</v>
      </c>
      <c r="L3717" t="s">
        <v>929</v>
      </c>
      <c r="M3717" t="s">
        <v>929</v>
      </c>
      <c r="N3717" t="s">
        <v>929</v>
      </c>
    </row>
    <row r="3718" spans="1:14">
      <c r="A3718">
        <v>805617</v>
      </c>
      <c r="B3718" t="s">
        <v>96</v>
      </c>
      <c r="C3718" t="s">
        <v>928</v>
      </c>
      <c r="D3718" t="s">
        <v>928</v>
      </c>
      <c r="E3718" t="s">
        <v>928</v>
      </c>
      <c r="F3718" t="s">
        <v>928</v>
      </c>
      <c r="G3718" t="s">
        <v>930</v>
      </c>
      <c r="H3718" t="s">
        <v>928</v>
      </c>
      <c r="I3718" t="s">
        <v>930</v>
      </c>
      <c r="J3718" t="s">
        <v>928</v>
      </c>
      <c r="K3718" t="s">
        <v>928</v>
      </c>
      <c r="L3718" t="s">
        <v>928</v>
      </c>
      <c r="M3718" t="s">
        <v>928</v>
      </c>
      <c r="N3718" t="s">
        <v>930</v>
      </c>
    </row>
    <row r="3719" spans="1:14">
      <c r="A3719">
        <v>805619</v>
      </c>
      <c r="B3719" t="s">
        <v>96</v>
      </c>
      <c r="C3719" t="s">
        <v>929</v>
      </c>
      <c r="D3719" t="s">
        <v>929</v>
      </c>
      <c r="E3719" t="s">
        <v>929</v>
      </c>
      <c r="F3719" t="s">
        <v>929</v>
      </c>
      <c r="G3719" t="s">
        <v>929</v>
      </c>
      <c r="H3719" t="s">
        <v>929</v>
      </c>
      <c r="I3719" t="s">
        <v>929</v>
      </c>
      <c r="J3719" t="s">
        <v>929</v>
      </c>
      <c r="K3719" t="s">
        <v>929</v>
      </c>
      <c r="L3719" t="s">
        <v>929</v>
      </c>
      <c r="M3719" t="s">
        <v>929</v>
      </c>
      <c r="N3719" t="s">
        <v>929</v>
      </c>
    </row>
    <row r="3720" spans="1:14">
      <c r="A3720">
        <v>805620</v>
      </c>
      <c r="B3720" t="s">
        <v>96</v>
      </c>
      <c r="C3720" t="s">
        <v>929</v>
      </c>
      <c r="D3720" t="s">
        <v>929</v>
      </c>
      <c r="E3720" t="s">
        <v>929</v>
      </c>
      <c r="F3720" t="s">
        <v>929</v>
      </c>
      <c r="G3720" t="s">
        <v>929</v>
      </c>
      <c r="H3720" t="s">
        <v>929</v>
      </c>
      <c r="I3720" t="s">
        <v>929</v>
      </c>
      <c r="J3720" t="s">
        <v>929</v>
      </c>
      <c r="K3720" t="s">
        <v>929</v>
      </c>
      <c r="L3720" t="s">
        <v>929</v>
      </c>
      <c r="M3720" t="s">
        <v>929</v>
      </c>
      <c r="N3720" t="s">
        <v>929</v>
      </c>
    </row>
    <row r="3721" spans="1:14">
      <c r="A3721">
        <v>805621</v>
      </c>
      <c r="B3721" t="s">
        <v>96</v>
      </c>
      <c r="C3721" t="s">
        <v>930</v>
      </c>
      <c r="D3721" t="s">
        <v>929</v>
      </c>
      <c r="E3721" t="s">
        <v>928</v>
      </c>
      <c r="F3721" t="s">
        <v>928</v>
      </c>
      <c r="G3721" t="s">
        <v>928</v>
      </c>
      <c r="H3721" t="s">
        <v>928</v>
      </c>
      <c r="I3721" t="s">
        <v>928</v>
      </c>
      <c r="J3721" t="s">
        <v>929</v>
      </c>
      <c r="K3721" t="s">
        <v>929</v>
      </c>
      <c r="L3721" t="s">
        <v>930</v>
      </c>
      <c r="M3721" t="s">
        <v>929</v>
      </c>
      <c r="N3721" t="s">
        <v>928</v>
      </c>
    </row>
    <row r="3722" spans="1:14">
      <c r="A3722">
        <v>805622</v>
      </c>
      <c r="B3722" t="s">
        <v>96</v>
      </c>
      <c r="C3722" t="s">
        <v>930</v>
      </c>
      <c r="D3722" t="s">
        <v>929</v>
      </c>
      <c r="E3722" t="s">
        <v>929</v>
      </c>
      <c r="F3722" t="s">
        <v>930</v>
      </c>
      <c r="G3722" t="s">
        <v>930</v>
      </c>
      <c r="H3722" t="s">
        <v>930</v>
      </c>
      <c r="I3722" t="s">
        <v>929</v>
      </c>
      <c r="J3722" t="s">
        <v>929</v>
      </c>
      <c r="K3722" t="s">
        <v>929</v>
      </c>
      <c r="L3722" t="s">
        <v>929</v>
      </c>
      <c r="M3722" t="s">
        <v>929</v>
      </c>
      <c r="N3722" t="s">
        <v>929</v>
      </c>
    </row>
    <row r="3723" spans="1:14">
      <c r="A3723">
        <v>805624</v>
      </c>
      <c r="B3723" t="s">
        <v>96</v>
      </c>
      <c r="C3723" t="s">
        <v>930</v>
      </c>
      <c r="D3723" t="s">
        <v>929</v>
      </c>
      <c r="E3723" t="s">
        <v>929</v>
      </c>
      <c r="F3723" t="s">
        <v>930</v>
      </c>
      <c r="G3723" t="s">
        <v>929</v>
      </c>
      <c r="H3723" t="s">
        <v>929</v>
      </c>
      <c r="I3723" t="s">
        <v>929</v>
      </c>
      <c r="J3723" t="s">
        <v>929</v>
      </c>
      <c r="K3723" t="s">
        <v>929</v>
      </c>
      <c r="L3723" t="s">
        <v>929</v>
      </c>
      <c r="M3723" t="s">
        <v>929</v>
      </c>
      <c r="N3723" t="s">
        <v>929</v>
      </c>
    </row>
    <row r="3724" spans="1:14">
      <c r="A3724">
        <v>805625</v>
      </c>
      <c r="B3724" t="s">
        <v>96</v>
      </c>
      <c r="C3724" t="s">
        <v>929</v>
      </c>
      <c r="D3724" t="s">
        <v>929</v>
      </c>
      <c r="E3724" t="s">
        <v>929</v>
      </c>
      <c r="F3724" t="s">
        <v>930</v>
      </c>
      <c r="G3724" t="s">
        <v>929</v>
      </c>
      <c r="H3724" t="s">
        <v>930</v>
      </c>
      <c r="I3724" t="s">
        <v>929</v>
      </c>
      <c r="J3724" t="s">
        <v>929</v>
      </c>
      <c r="K3724" t="s">
        <v>929</v>
      </c>
      <c r="L3724" t="s">
        <v>929</v>
      </c>
      <c r="M3724" t="s">
        <v>929</v>
      </c>
      <c r="N3724" t="s">
        <v>929</v>
      </c>
    </row>
    <row r="3725" spans="1:14">
      <c r="A3725">
        <v>805626</v>
      </c>
      <c r="B3725" t="s">
        <v>96</v>
      </c>
      <c r="C3725" t="s">
        <v>930</v>
      </c>
      <c r="D3725" t="s">
        <v>929</v>
      </c>
      <c r="E3725" t="s">
        <v>928</v>
      </c>
      <c r="F3725" t="s">
        <v>928</v>
      </c>
      <c r="G3725" t="s">
        <v>928</v>
      </c>
      <c r="H3725" t="s">
        <v>928</v>
      </c>
      <c r="I3725" t="s">
        <v>929</v>
      </c>
      <c r="J3725" t="s">
        <v>928</v>
      </c>
      <c r="K3725" t="s">
        <v>929</v>
      </c>
      <c r="L3725" t="s">
        <v>928</v>
      </c>
      <c r="M3725" t="s">
        <v>928</v>
      </c>
      <c r="N3725" t="s">
        <v>929</v>
      </c>
    </row>
    <row r="3726" spans="1:14">
      <c r="A3726">
        <v>805627</v>
      </c>
      <c r="B3726" t="s">
        <v>96</v>
      </c>
      <c r="C3726" t="s">
        <v>930</v>
      </c>
      <c r="D3726" t="s">
        <v>930</v>
      </c>
      <c r="E3726" t="s">
        <v>929</v>
      </c>
      <c r="F3726" t="s">
        <v>929</v>
      </c>
      <c r="G3726" t="s">
        <v>929</v>
      </c>
      <c r="H3726" t="s">
        <v>929</v>
      </c>
      <c r="I3726" t="s">
        <v>929</v>
      </c>
      <c r="J3726" t="s">
        <v>929</v>
      </c>
      <c r="K3726" t="s">
        <v>929</v>
      </c>
      <c r="L3726" t="s">
        <v>929</v>
      </c>
      <c r="M3726" t="s">
        <v>929</v>
      </c>
      <c r="N3726" t="s">
        <v>929</v>
      </c>
    </row>
    <row r="3727" spans="1:14">
      <c r="A3727">
        <v>805628</v>
      </c>
      <c r="B3727" t="s">
        <v>96</v>
      </c>
      <c r="C3727" t="s">
        <v>929</v>
      </c>
      <c r="D3727" t="s">
        <v>930</v>
      </c>
      <c r="E3727" t="s">
        <v>929</v>
      </c>
      <c r="F3727" t="s">
        <v>930</v>
      </c>
      <c r="G3727" t="s">
        <v>930</v>
      </c>
      <c r="H3727" t="s">
        <v>929</v>
      </c>
      <c r="I3727" t="s">
        <v>929</v>
      </c>
      <c r="J3727" t="s">
        <v>929</v>
      </c>
      <c r="K3727" t="s">
        <v>929</v>
      </c>
      <c r="L3727" t="s">
        <v>929</v>
      </c>
      <c r="M3727" t="s">
        <v>929</v>
      </c>
      <c r="N3727" t="s">
        <v>929</v>
      </c>
    </row>
    <row r="3728" spans="1:14">
      <c r="A3728">
        <v>805629</v>
      </c>
      <c r="B3728" t="s">
        <v>96</v>
      </c>
      <c r="C3728" t="s">
        <v>930</v>
      </c>
      <c r="D3728" t="s">
        <v>929</v>
      </c>
      <c r="E3728" t="s">
        <v>929</v>
      </c>
      <c r="F3728" t="s">
        <v>929</v>
      </c>
      <c r="G3728" t="s">
        <v>929</v>
      </c>
      <c r="H3728" t="s">
        <v>930</v>
      </c>
      <c r="I3728" t="s">
        <v>929</v>
      </c>
      <c r="J3728" t="s">
        <v>929</v>
      </c>
      <c r="K3728" t="s">
        <v>929</v>
      </c>
      <c r="L3728" t="s">
        <v>929</v>
      </c>
      <c r="M3728" t="s">
        <v>929</v>
      </c>
      <c r="N3728" t="s">
        <v>929</v>
      </c>
    </row>
    <row r="3729" spans="1:14">
      <c r="A3729">
        <v>805631</v>
      </c>
      <c r="B3729" t="s">
        <v>96</v>
      </c>
      <c r="C3729" t="s">
        <v>928</v>
      </c>
      <c r="D3729" t="s">
        <v>930</v>
      </c>
      <c r="E3729" t="s">
        <v>930</v>
      </c>
      <c r="F3729" t="s">
        <v>929</v>
      </c>
      <c r="G3729" t="s">
        <v>928</v>
      </c>
      <c r="H3729" t="s">
        <v>930</v>
      </c>
      <c r="I3729" t="s">
        <v>929</v>
      </c>
      <c r="J3729" t="s">
        <v>929</v>
      </c>
      <c r="K3729" t="s">
        <v>929</v>
      </c>
      <c r="L3729" t="s">
        <v>930</v>
      </c>
      <c r="M3729" t="s">
        <v>930</v>
      </c>
      <c r="N3729" t="s">
        <v>929</v>
      </c>
    </row>
    <row r="3730" spans="1:14">
      <c r="A3730">
        <v>805633</v>
      </c>
      <c r="B3730" t="s">
        <v>96</v>
      </c>
      <c r="C3730" t="s">
        <v>930</v>
      </c>
      <c r="D3730" t="s">
        <v>930</v>
      </c>
      <c r="E3730" t="s">
        <v>930</v>
      </c>
      <c r="F3730" t="s">
        <v>930</v>
      </c>
      <c r="G3730" t="s">
        <v>930</v>
      </c>
      <c r="H3730" t="s">
        <v>930</v>
      </c>
      <c r="I3730" t="s">
        <v>929</v>
      </c>
      <c r="J3730" t="s">
        <v>929</v>
      </c>
      <c r="K3730" t="s">
        <v>929</v>
      </c>
      <c r="L3730" t="s">
        <v>929</v>
      </c>
      <c r="M3730" t="s">
        <v>929</v>
      </c>
      <c r="N3730" t="s">
        <v>929</v>
      </c>
    </row>
    <row r="3731" spans="1:14">
      <c r="A3731">
        <v>805634</v>
      </c>
      <c r="B3731" t="s">
        <v>96</v>
      </c>
      <c r="C3731" t="s">
        <v>928</v>
      </c>
      <c r="D3731" t="s">
        <v>929</v>
      </c>
      <c r="E3731" t="s">
        <v>929</v>
      </c>
      <c r="F3731" t="s">
        <v>929</v>
      </c>
      <c r="G3731" t="s">
        <v>930</v>
      </c>
      <c r="H3731" t="s">
        <v>928</v>
      </c>
      <c r="I3731" t="s">
        <v>930</v>
      </c>
      <c r="J3731" t="s">
        <v>929</v>
      </c>
      <c r="K3731" t="s">
        <v>929</v>
      </c>
      <c r="L3731" t="s">
        <v>930</v>
      </c>
      <c r="M3731" t="s">
        <v>929</v>
      </c>
      <c r="N3731" t="s">
        <v>929</v>
      </c>
    </row>
    <row r="3732" spans="1:14">
      <c r="A3732">
        <v>805635</v>
      </c>
      <c r="B3732" t="s">
        <v>96</v>
      </c>
      <c r="C3732" t="s">
        <v>928</v>
      </c>
      <c r="D3732" t="s">
        <v>930</v>
      </c>
      <c r="E3732" t="s">
        <v>929</v>
      </c>
      <c r="F3732" t="s">
        <v>929</v>
      </c>
      <c r="G3732" t="s">
        <v>930</v>
      </c>
      <c r="H3732" t="s">
        <v>929</v>
      </c>
      <c r="I3732" t="s">
        <v>929</v>
      </c>
      <c r="J3732" t="s">
        <v>929</v>
      </c>
      <c r="K3732" t="s">
        <v>929</v>
      </c>
      <c r="L3732" t="s">
        <v>929</v>
      </c>
      <c r="M3732" t="s">
        <v>929</v>
      </c>
      <c r="N3732" t="s">
        <v>929</v>
      </c>
    </row>
    <row r="3733" spans="1:14">
      <c r="A3733">
        <v>805637</v>
      </c>
      <c r="B3733" t="s">
        <v>96</v>
      </c>
      <c r="C3733" t="s">
        <v>930</v>
      </c>
      <c r="D3733" t="s">
        <v>930</v>
      </c>
      <c r="E3733" t="s">
        <v>929</v>
      </c>
      <c r="F3733" t="s">
        <v>929</v>
      </c>
      <c r="G3733" t="s">
        <v>929</v>
      </c>
      <c r="H3733" t="s">
        <v>929</v>
      </c>
      <c r="I3733" t="s">
        <v>929</v>
      </c>
      <c r="J3733" t="s">
        <v>929</v>
      </c>
      <c r="K3733" t="s">
        <v>929</v>
      </c>
      <c r="L3733" t="s">
        <v>929</v>
      </c>
      <c r="M3733" t="s">
        <v>929</v>
      </c>
      <c r="N3733" t="s">
        <v>929</v>
      </c>
    </row>
    <row r="3734" spans="1:14">
      <c r="A3734">
        <v>805638</v>
      </c>
      <c r="B3734" t="s">
        <v>96</v>
      </c>
      <c r="C3734" t="s">
        <v>930</v>
      </c>
      <c r="D3734" t="s">
        <v>929</v>
      </c>
      <c r="E3734" t="s">
        <v>929</v>
      </c>
      <c r="F3734" t="s">
        <v>929</v>
      </c>
      <c r="G3734" t="s">
        <v>929</v>
      </c>
      <c r="H3734" t="s">
        <v>930</v>
      </c>
      <c r="I3734" t="s">
        <v>929</v>
      </c>
      <c r="J3734" t="s">
        <v>929</v>
      </c>
      <c r="K3734" t="s">
        <v>929</v>
      </c>
      <c r="L3734" t="s">
        <v>929</v>
      </c>
      <c r="M3734" t="s">
        <v>929</v>
      </c>
      <c r="N3734" t="s">
        <v>929</v>
      </c>
    </row>
    <row r="3735" spans="1:14">
      <c r="A3735">
        <v>805639</v>
      </c>
      <c r="B3735" t="s">
        <v>96</v>
      </c>
      <c r="C3735" t="s">
        <v>930</v>
      </c>
      <c r="D3735" t="s">
        <v>928</v>
      </c>
      <c r="E3735" t="s">
        <v>929</v>
      </c>
      <c r="F3735" t="s">
        <v>930</v>
      </c>
      <c r="G3735" t="s">
        <v>929</v>
      </c>
      <c r="H3735" t="s">
        <v>930</v>
      </c>
      <c r="I3735" t="s">
        <v>929</v>
      </c>
      <c r="J3735" t="s">
        <v>929</v>
      </c>
      <c r="K3735" t="s">
        <v>929</v>
      </c>
      <c r="L3735" t="s">
        <v>929</v>
      </c>
      <c r="M3735" t="s">
        <v>929</v>
      </c>
      <c r="N3735" t="s">
        <v>929</v>
      </c>
    </row>
    <row r="3736" spans="1:14">
      <c r="A3736">
        <v>805641</v>
      </c>
      <c r="B3736" t="s">
        <v>96</v>
      </c>
      <c r="C3736" t="s">
        <v>930</v>
      </c>
      <c r="D3736" t="s">
        <v>930</v>
      </c>
      <c r="E3736" t="s">
        <v>929</v>
      </c>
      <c r="F3736" t="s">
        <v>929</v>
      </c>
      <c r="G3736" t="s">
        <v>929</v>
      </c>
      <c r="H3736" t="s">
        <v>930</v>
      </c>
      <c r="I3736" t="s">
        <v>929</v>
      </c>
      <c r="J3736" t="s">
        <v>929</v>
      </c>
      <c r="K3736" t="s">
        <v>929</v>
      </c>
      <c r="L3736" t="s">
        <v>929</v>
      </c>
      <c r="M3736" t="s">
        <v>929</v>
      </c>
      <c r="N3736" t="s">
        <v>929</v>
      </c>
    </row>
    <row r="3737" spans="1:14">
      <c r="A3737">
        <v>805644</v>
      </c>
      <c r="B3737" t="s">
        <v>96</v>
      </c>
      <c r="C3737" t="s">
        <v>930</v>
      </c>
      <c r="D3737" t="s">
        <v>930</v>
      </c>
      <c r="E3737" t="s">
        <v>929</v>
      </c>
      <c r="F3737" t="s">
        <v>929</v>
      </c>
      <c r="G3737" t="s">
        <v>929</v>
      </c>
      <c r="H3737" t="s">
        <v>929</v>
      </c>
      <c r="I3737" t="s">
        <v>929</v>
      </c>
      <c r="J3737" t="s">
        <v>929</v>
      </c>
      <c r="K3737" t="s">
        <v>929</v>
      </c>
      <c r="L3737" t="s">
        <v>929</v>
      </c>
      <c r="M3737" t="s">
        <v>929</v>
      </c>
      <c r="N3737" t="s">
        <v>929</v>
      </c>
    </row>
    <row r="3738" spans="1:14">
      <c r="A3738">
        <v>805645</v>
      </c>
      <c r="B3738" t="s">
        <v>96</v>
      </c>
      <c r="C3738" t="s">
        <v>929</v>
      </c>
      <c r="D3738" t="s">
        <v>929</v>
      </c>
      <c r="E3738" t="s">
        <v>930</v>
      </c>
      <c r="F3738" t="s">
        <v>929</v>
      </c>
      <c r="G3738" t="s">
        <v>930</v>
      </c>
      <c r="H3738" t="s">
        <v>929</v>
      </c>
      <c r="I3738" t="s">
        <v>929</v>
      </c>
      <c r="J3738" t="s">
        <v>929</v>
      </c>
      <c r="K3738" t="s">
        <v>929</v>
      </c>
      <c r="L3738" t="s">
        <v>929</v>
      </c>
      <c r="M3738" t="s">
        <v>929</v>
      </c>
      <c r="N3738" t="s">
        <v>929</v>
      </c>
    </row>
    <row r="3739" spans="1:14">
      <c r="A3739">
        <v>805646</v>
      </c>
      <c r="B3739" t="s">
        <v>96</v>
      </c>
      <c r="C3739" t="s">
        <v>928</v>
      </c>
      <c r="D3739" t="s">
        <v>930</v>
      </c>
      <c r="E3739" t="s">
        <v>928</v>
      </c>
      <c r="F3739" t="s">
        <v>928</v>
      </c>
      <c r="G3739" t="s">
        <v>930</v>
      </c>
      <c r="H3739" t="s">
        <v>928</v>
      </c>
      <c r="I3739" t="s">
        <v>928</v>
      </c>
      <c r="J3739" t="s">
        <v>928</v>
      </c>
      <c r="K3739" t="s">
        <v>929</v>
      </c>
      <c r="L3739" t="s">
        <v>929</v>
      </c>
      <c r="M3739" t="s">
        <v>928</v>
      </c>
      <c r="N3739" t="s">
        <v>930</v>
      </c>
    </row>
    <row r="3740" spans="1:14">
      <c r="A3740">
        <v>805649</v>
      </c>
      <c r="B3740" t="s">
        <v>96</v>
      </c>
      <c r="C3740" t="s">
        <v>930</v>
      </c>
      <c r="D3740" t="s">
        <v>928</v>
      </c>
      <c r="E3740" t="s">
        <v>928</v>
      </c>
      <c r="F3740" t="s">
        <v>928</v>
      </c>
      <c r="G3740" t="s">
        <v>930</v>
      </c>
      <c r="H3740" t="s">
        <v>930</v>
      </c>
      <c r="I3740" t="s">
        <v>928</v>
      </c>
      <c r="J3740" t="s">
        <v>928</v>
      </c>
      <c r="K3740" t="s">
        <v>929</v>
      </c>
      <c r="L3740" t="s">
        <v>928</v>
      </c>
      <c r="M3740" t="s">
        <v>930</v>
      </c>
      <c r="N3740" t="s">
        <v>929</v>
      </c>
    </row>
    <row r="3741" spans="1:14">
      <c r="A3741">
        <v>805651</v>
      </c>
      <c r="B3741" t="s">
        <v>96</v>
      </c>
      <c r="C3741" t="s">
        <v>930</v>
      </c>
      <c r="D3741" t="s">
        <v>930</v>
      </c>
      <c r="E3741" t="s">
        <v>929</v>
      </c>
      <c r="F3741" t="s">
        <v>929</v>
      </c>
      <c r="G3741" t="s">
        <v>930</v>
      </c>
      <c r="H3741" t="s">
        <v>929</v>
      </c>
      <c r="I3741" t="s">
        <v>929</v>
      </c>
      <c r="J3741" t="s">
        <v>929</v>
      </c>
      <c r="K3741" t="s">
        <v>929</v>
      </c>
      <c r="L3741" t="s">
        <v>929</v>
      </c>
      <c r="M3741" t="s">
        <v>929</v>
      </c>
      <c r="N3741" t="s">
        <v>929</v>
      </c>
    </row>
    <row r="3742" spans="1:14">
      <c r="A3742">
        <v>805652</v>
      </c>
      <c r="B3742" t="s">
        <v>96</v>
      </c>
      <c r="C3742" t="s">
        <v>928</v>
      </c>
      <c r="D3742" t="s">
        <v>929</v>
      </c>
      <c r="E3742" t="s">
        <v>929</v>
      </c>
      <c r="F3742" t="s">
        <v>928</v>
      </c>
      <c r="G3742" t="s">
        <v>929</v>
      </c>
      <c r="H3742" t="s">
        <v>929</v>
      </c>
      <c r="I3742" t="s">
        <v>929</v>
      </c>
      <c r="J3742" t="s">
        <v>929</v>
      </c>
      <c r="K3742" t="s">
        <v>929</v>
      </c>
      <c r="L3742" t="s">
        <v>929</v>
      </c>
      <c r="M3742" t="s">
        <v>929</v>
      </c>
      <c r="N3742" t="s">
        <v>929</v>
      </c>
    </row>
    <row r="3743" spans="1:14">
      <c r="A3743">
        <v>805655</v>
      </c>
      <c r="B3743" t="s">
        <v>96</v>
      </c>
      <c r="C3743" t="s">
        <v>930</v>
      </c>
      <c r="D3743" t="s">
        <v>930</v>
      </c>
      <c r="E3743" t="s">
        <v>929</v>
      </c>
      <c r="F3743" t="s">
        <v>929</v>
      </c>
      <c r="G3743" t="s">
        <v>929</v>
      </c>
      <c r="H3743" t="s">
        <v>930</v>
      </c>
      <c r="I3743" t="s">
        <v>929</v>
      </c>
      <c r="J3743" t="s">
        <v>929</v>
      </c>
      <c r="K3743" t="s">
        <v>929</v>
      </c>
      <c r="L3743" t="s">
        <v>929</v>
      </c>
      <c r="M3743" t="s">
        <v>929</v>
      </c>
      <c r="N3743" t="s">
        <v>929</v>
      </c>
    </row>
    <row r="3744" spans="1:14">
      <c r="A3744">
        <v>805656</v>
      </c>
      <c r="B3744" t="s">
        <v>96</v>
      </c>
      <c r="C3744" t="s">
        <v>928</v>
      </c>
      <c r="D3744" t="s">
        <v>930</v>
      </c>
      <c r="E3744" t="s">
        <v>929</v>
      </c>
      <c r="F3744" t="s">
        <v>930</v>
      </c>
      <c r="G3744" t="s">
        <v>930</v>
      </c>
      <c r="H3744" t="s">
        <v>929</v>
      </c>
      <c r="I3744" t="s">
        <v>929</v>
      </c>
      <c r="J3744" t="s">
        <v>929</v>
      </c>
      <c r="K3744" t="s">
        <v>929</v>
      </c>
      <c r="L3744" t="s">
        <v>929</v>
      </c>
      <c r="M3744" t="s">
        <v>930</v>
      </c>
      <c r="N3744" t="s">
        <v>930</v>
      </c>
    </row>
    <row r="3745" spans="1:14">
      <c r="A3745">
        <v>805658</v>
      </c>
      <c r="B3745" t="s">
        <v>96</v>
      </c>
      <c r="C3745" t="s">
        <v>928</v>
      </c>
      <c r="D3745" t="s">
        <v>930</v>
      </c>
      <c r="E3745" t="s">
        <v>929</v>
      </c>
      <c r="F3745" t="s">
        <v>930</v>
      </c>
      <c r="G3745" t="s">
        <v>930</v>
      </c>
      <c r="H3745" t="s">
        <v>930</v>
      </c>
      <c r="I3745" t="s">
        <v>928</v>
      </c>
      <c r="J3745" t="s">
        <v>929</v>
      </c>
      <c r="K3745" t="s">
        <v>930</v>
      </c>
      <c r="L3745" t="s">
        <v>928</v>
      </c>
      <c r="M3745" t="s">
        <v>928</v>
      </c>
      <c r="N3745" t="s">
        <v>929</v>
      </c>
    </row>
    <row r="3746" spans="1:14">
      <c r="A3746">
        <v>805659</v>
      </c>
      <c r="B3746" t="s">
        <v>96</v>
      </c>
      <c r="C3746" t="s">
        <v>930</v>
      </c>
      <c r="D3746" t="s">
        <v>930</v>
      </c>
      <c r="E3746" t="s">
        <v>930</v>
      </c>
      <c r="F3746" t="s">
        <v>930</v>
      </c>
      <c r="G3746" t="s">
        <v>929</v>
      </c>
      <c r="H3746" t="s">
        <v>929</v>
      </c>
      <c r="I3746" t="s">
        <v>929</v>
      </c>
      <c r="J3746" t="s">
        <v>929</v>
      </c>
      <c r="K3746" t="s">
        <v>929</v>
      </c>
      <c r="L3746" t="s">
        <v>929</v>
      </c>
      <c r="M3746" t="s">
        <v>929</v>
      </c>
      <c r="N3746" t="s">
        <v>929</v>
      </c>
    </row>
    <row r="3747" spans="1:14">
      <c r="A3747">
        <v>805660</v>
      </c>
      <c r="B3747" t="s">
        <v>96</v>
      </c>
      <c r="C3747" t="s">
        <v>928</v>
      </c>
      <c r="D3747" t="s">
        <v>928</v>
      </c>
      <c r="E3747" t="s">
        <v>930</v>
      </c>
      <c r="F3747" t="s">
        <v>930</v>
      </c>
      <c r="G3747" t="s">
        <v>928</v>
      </c>
      <c r="H3747" t="s">
        <v>930</v>
      </c>
      <c r="I3747" t="s">
        <v>929</v>
      </c>
      <c r="J3747" t="s">
        <v>929</v>
      </c>
      <c r="K3747" t="s">
        <v>929</v>
      </c>
      <c r="L3747" t="s">
        <v>929</v>
      </c>
      <c r="M3747" t="s">
        <v>929</v>
      </c>
      <c r="N3747" t="s">
        <v>929</v>
      </c>
    </row>
    <row r="3748" spans="1:14">
      <c r="A3748">
        <v>805661</v>
      </c>
      <c r="B3748" t="s">
        <v>96</v>
      </c>
      <c r="C3748" t="s">
        <v>930</v>
      </c>
      <c r="D3748" t="s">
        <v>930</v>
      </c>
      <c r="E3748" t="s">
        <v>929</v>
      </c>
      <c r="F3748" t="s">
        <v>930</v>
      </c>
      <c r="G3748" t="s">
        <v>929</v>
      </c>
      <c r="H3748" t="s">
        <v>929</v>
      </c>
      <c r="I3748" t="s">
        <v>929</v>
      </c>
      <c r="J3748" t="s">
        <v>930</v>
      </c>
      <c r="K3748" t="s">
        <v>929</v>
      </c>
      <c r="L3748" t="s">
        <v>929</v>
      </c>
      <c r="M3748" t="s">
        <v>929</v>
      </c>
      <c r="N3748" t="s">
        <v>929</v>
      </c>
    </row>
    <row r="3749" spans="1:14">
      <c r="A3749">
        <v>805662</v>
      </c>
      <c r="B3749" t="s">
        <v>96</v>
      </c>
      <c r="C3749" t="s">
        <v>930</v>
      </c>
      <c r="D3749" t="s">
        <v>929</v>
      </c>
      <c r="E3749" t="s">
        <v>929</v>
      </c>
      <c r="F3749" t="s">
        <v>929</v>
      </c>
      <c r="G3749" t="s">
        <v>929</v>
      </c>
      <c r="H3749" t="s">
        <v>930</v>
      </c>
      <c r="I3749" t="s">
        <v>929</v>
      </c>
      <c r="J3749" t="s">
        <v>929</v>
      </c>
      <c r="K3749" t="s">
        <v>929</v>
      </c>
      <c r="L3749" t="s">
        <v>929</v>
      </c>
      <c r="M3749" t="s">
        <v>929</v>
      </c>
      <c r="N3749" t="s">
        <v>929</v>
      </c>
    </row>
    <row r="3750" spans="1:14">
      <c r="A3750">
        <v>805664</v>
      </c>
      <c r="B3750" t="s">
        <v>96</v>
      </c>
      <c r="C3750" t="s">
        <v>930</v>
      </c>
      <c r="D3750" t="s">
        <v>929</v>
      </c>
      <c r="E3750" t="s">
        <v>929</v>
      </c>
      <c r="F3750" t="s">
        <v>930</v>
      </c>
      <c r="G3750" t="s">
        <v>929</v>
      </c>
      <c r="H3750" t="s">
        <v>930</v>
      </c>
      <c r="I3750" t="s">
        <v>929</v>
      </c>
      <c r="J3750" t="s">
        <v>929</v>
      </c>
      <c r="K3750" t="s">
        <v>929</v>
      </c>
      <c r="L3750" t="s">
        <v>929</v>
      </c>
      <c r="M3750" t="s">
        <v>929</v>
      </c>
      <c r="N3750" t="s">
        <v>929</v>
      </c>
    </row>
    <row r="3751" spans="1:14">
      <c r="A3751">
        <v>805666</v>
      </c>
      <c r="B3751" t="s">
        <v>96</v>
      </c>
      <c r="C3751" t="s">
        <v>929</v>
      </c>
      <c r="D3751" t="s">
        <v>930</v>
      </c>
      <c r="E3751" t="s">
        <v>929</v>
      </c>
      <c r="F3751" t="s">
        <v>930</v>
      </c>
      <c r="G3751" t="s">
        <v>930</v>
      </c>
      <c r="H3751" t="s">
        <v>929</v>
      </c>
      <c r="I3751" t="s">
        <v>929</v>
      </c>
      <c r="J3751" t="s">
        <v>929</v>
      </c>
      <c r="K3751" t="s">
        <v>929</v>
      </c>
      <c r="L3751" t="s">
        <v>929</v>
      </c>
      <c r="M3751" t="s">
        <v>929</v>
      </c>
      <c r="N3751" t="s">
        <v>929</v>
      </c>
    </row>
    <row r="3752" spans="1:14">
      <c r="A3752">
        <v>805668</v>
      </c>
      <c r="B3752" t="s">
        <v>96</v>
      </c>
      <c r="C3752" t="s">
        <v>930</v>
      </c>
      <c r="D3752" t="s">
        <v>930</v>
      </c>
      <c r="E3752" t="s">
        <v>930</v>
      </c>
      <c r="F3752" t="s">
        <v>929</v>
      </c>
      <c r="G3752" t="s">
        <v>929</v>
      </c>
      <c r="H3752" t="s">
        <v>929</v>
      </c>
      <c r="I3752" t="s">
        <v>929</v>
      </c>
      <c r="J3752" t="s">
        <v>929</v>
      </c>
      <c r="K3752" t="s">
        <v>929</v>
      </c>
      <c r="L3752" t="s">
        <v>929</v>
      </c>
      <c r="M3752" t="s">
        <v>929</v>
      </c>
      <c r="N3752" t="s">
        <v>929</v>
      </c>
    </row>
    <row r="3753" spans="1:14">
      <c r="A3753">
        <v>805669</v>
      </c>
      <c r="B3753" t="s">
        <v>96</v>
      </c>
      <c r="C3753" t="s">
        <v>930</v>
      </c>
      <c r="D3753" t="s">
        <v>930</v>
      </c>
      <c r="E3753" t="s">
        <v>930</v>
      </c>
      <c r="F3753" t="s">
        <v>929</v>
      </c>
      <c r="G3753" t="s">
        <v>929</v>
      </c>
      <c r="H3753" t="s">
        <v>930</v>
      </c>
      <c r="I3753" t="s">
        <v>929</v>
      </c>
      <c r="J3753" t="s">
        <v>929</v>
      </c>
      <c r="K3753" t="s">
        <v>929</v>
      </c>
      <c r="L3753" t="s">
        <v>929</v>
      </c>
      <c r="M3753" t="s">
        <v>929</v>
      </c>
      <c r="N3753" t="s">
        <v>929</v>
      </c>
    </row>
    <row r="3754" spans="1:14">
      <c r="A3754">
        <v>805670</v>
      </c>
      <c r="B3754" t="s">
        <v>96</v>
      </c>
      <c r="C3754" t="s">
        <v>930</v>
      </c>
      <c r="D3754" t="s">
        <v>928</v>
      </c>
      <c r="E3754" t="s">
        <v>929</v>
      </c>
      <c r="F3754" t="s">
        <v>930</v>
      </c>
      <c r="G3754" t="s">
        <v>930</v>
      </c>
      <c r="H3754" t="s">
        <v>930</v>
      </c>
      <c r="I3754" t="s">
        <v>929</v>
      </c>
      <c r="J3754" t="s">
        <v>929</v>
      </c>
      <c r="K3754" t="s">
        <v>929</v>
      </c>
      <c r="L3754" t="s">
        <v>928</v>
      </c>
      <c r="M3754" t="s">
        <v>930</v>
      </c>
      <c r="N3754" t="s">
        <v>930</v>
      </c>
    </row>
    <row r="3755" spans="1:14">
      <c r="A3755">
        <v>805672</v>
      </c>
      <c r="B3755" t="s">
        <v>96</v>
      </c>
      <c r="C3755" t="s">
        <v>930</v>
      </c>
      <c r="D3755" t="s">
        <v>930</v>
      </c>
      <c r="E3755" t="s">
        <v>929</v>
      </c>
      <c r="F3755" t="s">
        <v>930</v>
      </c>
      <c r="G3755" t="s">
        <v>930</v>
      </c>
      <c r="H3755" t="s">
        <v>930</v>
      </c>
      <c r="I3755" t="s">
        <v>929</v>
      </c>
      <c r="J3755" t="s">
        <v>929</v>
      </c>
      <c r="K3755" t="s">
        <v>929</v>
      </c>
      <c r="L3755" t="s">
        <v>929</v>
      </c>
      <c r="M3755" t="s">
        <v>929</v>
      </c>
      <c r="N3755" t="s">
        <v>929</v>
      </c>
    </row>
    <row r="3756" spans="1:14">
      <c r="A3756">
        <v>805673</v>
      </c>
      <c r="B3756" t="s">
        <v>96</v>
      </c>
      <c r="C3756" t="s">
        <v>930</v>
      </c>
      <c r="D3756" t="s">
        <v>929</v>
      </c>
      <c r="E3756" t="s">
        <v>929</v>
      </c>
      <c r="F3756" t="s">
        <v>929</v>
      </c>
      <c r="G3756" t="s">
        <v>930</v>
      </c>
      <c r="H3756" t="s">
        <v>929</v>
      </c>
      <c r="I3756" t="s">
        <v>929</v>
      </c>
      <c r="J3756" t="s">
        <v>929</v>
      </c>
      <c r="K3756" t="s">
        <v>929</v>
      </c>
      <c r="L3756" t="s">
        <v>929</v>
      </c>
      <c r="M3756" t="s">
        <v>929</v>
      </c>
      <c r="N3756" t="s">
        <v>929</v>
      </c>
    </row>
    <row r="3757" spans="1:14">
      <c r="A3757">
        <v>805676</v>
      </c>
      <c r="B3757" t="s">
        <v>96</v>
      </c>
      <c r="C3757" t="s">
        <v>930</v>
      </c>
      <c r="D3757" t="s">
        <v>930</v>
      </c>
      <c r="E3757" t="s">
        <v>930</v>
      </c>
      <c r="F3757" t="s">
        <v>930</v>
      </c>
      <c r="G3757" t="s">
        <v>930</v>
      </c>
      <c r="H3757" t="s">
        <v>930</v>
      </c>
      <c r="I3757" t="s">
        <v>929</v>
      </c>
      <c r="J3757" t="s">
        <v>929</v>
      </c>
      <c r="K3757" t="s">
        <v>929</v>
      </c>
      <c r="L3757" t="s">
        <v>929</v>
      </c>
      <c r="M3757" t="s">
        <v>929</v>
      </c>
      <c r="N3757" t="s">
        <v>929</v>
      </c>
    </row>
    <row r="3758" spans="1:14">
      <c r="A3758">
        <v>805678</v>
      </c>
      <c r="B3758" t="s">
        <v>96</v>
      </c>
      <c r="C3758" t="s">
        <v>929</v>
      </c>
      <c r="D3758" t="s">
        <v>930</v>
      </c>
      <c r="E3758" t="s">
        <v>929</v>
      </c>
      <c r="F3758" t="s">
        <v>930</v>
      </c>
      <c r="G3758" t="s">
        <v>929</v>
      </c>
      <c r="H3758" t="s">
        <v>930</v>
      </c>
      <c r="I3758" t="s">
        <v>929</v>
      </c>
      <c r="J3758" t="s">
        <v>929</v>
      </c>
      <c r="K3758" t="s">
        <v>929</v>
      </c>
      <c r="L3758" t="s">
        <v>929</v>
      </c>
      <c r="M3758" t="s">
        <v>929</v>
      </c>
      <c r="N3758" t="s">
        <v>929</v>
      </c>
    </row>
    <row r="3759" spans="1:14">
      <c r="A3759">
        <v>805680</v>
      </c>
      <c r="B3759" t="s">
        <v>96</v>
      </c>
      <c r="C3759" t="s">
        <v>930</v>
      </c>
      <c r="D3759" t="s">
        <v>929</v>
      </c>
      <c r="E3759" t="s">
        <v>930</v>
      </c>
      <c r="F3759" t="s">
        <v>930</v>
      </c>
      <c r="G3759" t="s">
        <v>930</v>
      </c>
      <c r="H3759" t="s">
        <v>929</v>
      </c>
      <c r="I3759" t="s">
        <v>929</v>
      </c>
      <c r="J3759" t="s">
        <v>928</v>
      </c>
      <c r="K3759" t="s">
        <v>930</v>
      </c>
      <c r="L3759" t="s">
        <v>928</v>
      </c>
      <c r="M3759" t="s">
        <v>929</v>
      </c>
      <c r="N3759" t="s">
        <v>929</v>
      </c>
    </row>
    <row r="3760" spans="1:14">
      <c r="A3760">
        <v>805683</v>
      </c>
      <c r="B3760" t="s">
        <v>96</v>
      </c>
      <c r="C3760" t="s">
        <v>930</v>
      </c>
      <c r="D3760" t="s">
        <v>929</v>
      </c>
      <c r="E3760" t="s">
        <v>929</v>
      </c>
      <c r="F3760" t="s">
        <v>930</v>
      </c>
      <c r="G3760" t="s">
        <v>929</v>
      </c>
      <c r="H3760" t="s">
        <v>929</v>
      </c>
      <c r="I3760" t="s">
        <v>929</v>
      </c>
      <c r="J3760" t="s">
        <v>929</v>
      </c>
      <c r="K3760" t="s">
        <v>929</v>
      </c>
      <c r="L3760" t="s">
        <v>929</v>
      </c>
      <c r="M3760" t="s">
        <v>929</v>
      </c>
      <c r="N3760" t="s">
        <v>929</v>
      </c>
    </row>
    <row r="3761" spans="1:14">
      <c r="A3761">
        <v>805685</v>
      </c>
      <c r="B3761" t="s">
        <v>96</v>
      </c>
      <c r="C3761" t="s">
        <v>929</v>
      </c>
      <c r="D3761" t="s">
        <v>929</v>
      </c>
      <c r="E3761" t="s">
        <v>929</v>
      </c>
      <c r="F3761" t="s">
        <v>930</v>
      </c>
      <c r="G3761" t="s">
        <v>929</v>
      </c>
      <c r="H3761" t="s">
        <v>929</v>
      </c>
      <c r="I3761" t="s">
        <v>929</v>
      </c>
      <c r="J3761" t="s">
        <v>929</v>
      </c>
      <c r="K3761" t="s">
        <v>929</v>
      </c>
      <c r="L3761" t="s">
        <v>929</v>
      </c>
      <c r="M3761" t="s">
        <v>929</v>
      </c>
      <c r="N3761" t="s">
        <v>930</v>
      </c>
    </row>
    <row r="3762" spans="1:14">
      <c r="A3762">
        <v>805687</v>
      </c>
      <c r="B3762" t="s">
        <v>96</v>
      </c>
      <c r="C3762" t="s">
        <v>930</v>
      </c>
      <c r="D3762" t="s">
        <v>930</v>
      </c>
      <c r="E3762" t="s">
        <v>929</v>
      </c>
      <c r="F3762" t="s">
        <v>929</v>
      </c>
      <c r="G3762" t="s">
        <v>928</v>
      </c>
      <c r="H3762" t="s">
        <v>928</v>
      </c>
      <c r="I3762" t="s">
        <v>928</v>
      </c>
      <c r="J3762" t="s">
        <v>929</v>
      </c>
      <c r="K3762" t="s">
        <v>929</v>
      </c>
      <c r="L3762" t="s">
        <v>929</v>
      </c>
      <c r="M3762" t="s">
        <v>929</v>
      </c>
      <c r="N3762" t="s">
        <v>930</v>
      </c>
    </row>
    <row r="3763" spans="1:14">
      <c r="A3763">
        <v>805688</v>
      </c>
      <c r="B3763" t="s">
        <v>96</v>
      </c>
      <c r="C3763" t="s">
        <v>928</v>
      </c>
      <c r="D3763" t="s">
        <v>928</v>
      </c>
      <c r="E3763" t="s">
        <v>930</v>
      </c>
      <c r="F3763" t="s">
        <v>928</v>
      </c>
      <c r="G3763" t="s">
        <v>928</v>
      </c>
      <c r="H3763" t="s">
        <v>928</v>
      </c>
      <c r="I3763" t="s">
        <v>928</v>
      </c>
      <c r="J3763" t="s">
        <v>930</v>
      </c>
      <c r="K3763" t="s">
        <v>930</v>
      </c>
      <c r="L3763" t="s">
        <v>930</v>
      </c>
      <c r="M3763" t="s">
        <v>929</v>
      </c>
      <c r="N3763" t="s">
        <v>930</v>
      </c>
    </row>
    <row r="3764" spans="1:14">
      <c r="A3764">
        <v>805689</v>
      </c>
      <c r="B3764" t="s">
        <v>96</v>
      </c>
      <c r="C3764" t="s">
        <v>930</v>
      </c>
      <c r="D3764" t="s">
        <v>929</v>
      </c>
      <c r="E3764" t="s">
        <v>930</v>
      </c>
      <c r="F3764" t="s">
        <v>930</v>
      </c>
      <c r="G3764" t="s">
        <v>929</v>
      </c>
      <c r="H3764" t="s">
        <v>930</v>
      </c>
      <c r="I3764" t="s">
        <v>930</v>
      </c>
      <c r="J3764" t="s">
        <v>929</v>
      </c>
      <c r="K3764" t="s">
        <v>929</v>
      </c>
      <c r="L3764" t="s">
        <v>929</v>
      </c>
      <c r="M3764" t="s">
        <v>929</v>
      </c>
      <c r="N3764" t="s">
        <v>929</v>
      </c>
    </row>
    <row r="3765" spans="1:14">
      <c r="A3765">
        <v>805690</v>
      </c>
      <c r="B3765" t="s">
        <v>96</v>
      </c>
      <c r="C3765" t="s">
        <v>928</v>
      </c>
      <c r="D3765" t="s">
        <v>928</v>
      </c>
      <c r="E3765" t="s">
        <v>928</v>
      </c>
      <c r="F3765" t="s">
        <v>930</v>
      </c>
      <c r="G3765" t="s">
        <v>929</v>
      </c>
      <c r="H3765" t="s">
        <v>929</v>
      </c>
      <c r="I3765" t="s">
        <v>929</v>
      </c>
      <c r="J3765" t="s">
        <v>929</v>
      </c>
      <c r="K3765" t="s">
        <v>929</v>
      </c>
      <c r="L3765" t="s">
        <v>929</v>
      </c>
      <c r="M3765" t="s">
        <v>929</v>
      </c>
      <c r="N3765" t="s">
        <v>929</v>
      </c>
    </row>
    <row r="3766" spans="1:14">
      <c r="A3766">
        <v>805692</v>
      </c>
      <c r="B3766" t="s">
        <v>96</v>
      </c>
      <c r="C3766" t="s">
        <v>930</v>
      </c>
      <c r="D3766" t="s">
        <v>929</v>
      </c>
      <c r="E3766" t="s">
        <v>929</v>
      </c>
      <c r="F3766" t="s">
        <v>929</v>
      </c>
      <c r="G3766" t="s">
        <v>930</v>
      </c>
      <c r="H3766" t="s">
        <v>930</v>
      </c>
      <c r="I3766" t="s">
        <v>929</v>
      </c>
      <c r="J3766" t="s">
        <v>929</v>
      </c>
      <c r="K3766" t="s">
        <v>929</v>
      </c>
      <c r="L3766" t="s">
        <v>929</v>
      </c>
      <c r="M3766" t="s">
        <v>929</v>
      </c>
      <c r="N3766" t="s">
        <v>929</v>
      </c>
    </row>
    <row r="3767" spans="1:14">
      <c r="A3767">
        <v>805693</v>
      </c>
      <c r="B3767" t="s">
        <v>96</v>
      </c>
      <c r="C3767" t="s">
        <v>930</v>
      </c>
      <c r="D3767" t="s">
        <v>929</v>
      </c>
      <c r="E3767" t="s">
        <v>929</v>
      </c>
      <c r="F3767" t="s">
        <v>929</v>
      </c>
      <c r="G3767" t="s">
        <v>929</v>
      </c>
      <c r="H3767" t="s">
        <v>930</v>
      </c>
      <c r="I3767" t="s">
        <v>929</v>
      </c>
      <c r="J3767" t="s">
        <v>929</v>
      </c>
      <c r="K3767" t="s">
        <v>929</v>
      </c>
      <c r="L3767" t="s">
        <v>929</v>
      </c>
      <c r="M3767" t="s">
        <v>929</v>
      </c>
      <c r="N3767" t="s">
        <v>929</v>
      </c>
    </row>
    <row r="3768" spans="1:14">
      <c r="A3768">
        <v>805696</v>
      </c>
      <c r="B3768" t="s">
        <v>96</v>
      </c>
      <c r="C3768" t="s">
        <v>930</v>
      </c>
      <c r="D3768" t="s">
        <v>930</v>
      </c>
      <c r="E3768" t="s">
        <v>929</v>
      </c>
      <c r="F3768" t="s">
        <v>930</v>
      </c>
      <c r="G3768" t="s">
        <v>930</v>
      </c>
      <c r="H3768" t="s">
        <v>929</v>
      </c>
      <c r="I3768" t="s">
        <v>929</v>
      </c>
      <c r="J3768" t="s">
        <v>929</v>
      </c>
      <c r="K3768" t="s">
        <v>929</v>
      </c>
      <c r="L3768" t="s">
        <v>929</v>
      </c>
      <c r="M3768" t="s">
        <v>929</v>
      </c>
      <c r="N3768" t="s">
        <v>929</v>
      </c>
    </row>
    <row r="3769" spans="1:14">
      <c r="A3769">
        <v>805697</v>
      </c>
      <c r="B3769" t="s">
        <v>96</v>
      </c>
      <c r="C3769" t="s">
        <v>930</v>
      </c>
      <c r="D3769" t="s">
        <v>930</v>
      </c>
      <c r="E3769" t="s">
        <v>929</v>
      </c>
      <c r="F3769" t="s">
        <v>929</v>
      </c>
      <c r="G3769" t="s">
        <v>929</v>
      </c>
      <c r="H3769" t="s">
        <v>929</v>
      </c>
      <c r="I3769" t="s">
        <v>929</v>
      </c>
      <c r="J3769" t="s">
        <v>929</v>
      </c>
      <c r="K3769" t="s">
        <v>929</v>
      </c>
      <c r="L3769" t="s">
        <v>929</v>
      </c>
      <c r="M3769" t="s">
        <v>929</v>
      </c>
      <c r="N3769" t="s">
        <v>929</v>
      </c>
    </row>
    <row r="3770" spans="1:14">
      <c r="A3770">
        <v>805698</v>
      </c>
      <c r="B3770" t="s">
        <v>96</v>
      </c>
      <c r="C3770" t="s">
        <v>928</v>
      </c>
      <c r="D3770" t="s">
        <v>928</v>
      </c>
      <c r="E3770" t="s">
        <v>930</v>
      </c>
      <c r="F3770" t="s">
        <v>928</v>
      </c>
      <c r="G3770" t="s">
        <v>929</v>
      </c>
      <c r="H3770" t="s">
        <v>929</v>
      </c>
      <c r="I3770" t="s">
        <v>929</v>
      </c>
      <c r="J3770" t="s">
        <v>929</v>
      </c>
      <c r="K3770" t="s">
        <v>929</v>
      </c>
      <c r="L3770" t="s">
        <v>929</v>
      </c>
      <c r="M3770" t="s">
        <v>929</v>
      </c>
      <c r="N3770" t="s">
        <v>929</v>
      </c>
    </row>
    <row r="3771" spans="1:14">
      <c r="A3771">
        <v>805699</v>
      </c>
      <c r="B3771" t="s">
        <v>96</v>
      </c>
      <c r="C3771" t="s">
        <v>930</v>
      </c>
      <c r="D3771" t="s">
        <v>930</v>
      </c>
      <c r="E3771" t="s">
        <v>929</v>
      </c>
      <c r="F3771" t="s">
        <v>930</v>
      </c>
      <c r="G3771" t="s">
        <v>930</v>
      </c>
      <c r="H3771" t="s">
        <v>930</v>
      </c>
      <c r="I3771" t="s">
        <v>929</v>
      </c>
      <c r="J3771" t="s">
        <v>929</v>
      </c>
      <c r="K3771" t="s">
        <v>929</v>
      </c>
      <c r="L3771" t="s">
        <v>929</v>
      </c>
      <c r="M3771" t="s">
        <v>929</v>
      </c>
      <c r="N3771" t="s">
        <v>929</v>
      </c>
    </row>
    <row r="3772" spans="1:14">
      <c r="A3772">
        <v>805700</v>
      </c>
      <c r="B3772" t="s">
        <v>96</v>
      </c>
      <c r="C3772" t="s">
        <v>929</v>
      </c>
      <c r="D3772" t="s">
        <v>930</v>
      </c>
      <c r="E3772" t="s">
        <v>929</v>
      </c>
      <c r="F3772" t="s">
        <v>930</v>
      </c>
      <c r="G3772" t="s">
        <v>930</v>
      </c>
      <c r="H3772" t="s">
        <v>929</v>
      </c>
      <c r="I3772" t="s">
        <v>929</v>
      </c>
      <c r="J3772" t="s">
        <v>929</v>
      </c>
      <c r="K3772" t="s">
        <v>929</v>
      </c>
      <c r="L3772" t="s">
        <v>929</v>
      </c>
      <c r="M3772" t="s">
        <v>929</v>
      </c>
      <c r="N3772" t="s">
        <v>929</v>
      </c>
    </row>
    <row r="3773" spans="1:14">
      <c r="A3773">
        <v>805701</v>
      </c>
      <c r="B3773" t="s">
        <v>96</v>
      </c>
      <c r="C3773" t="s">
        <v>928</v>
      </c>
      <c r="D3773" t="s">
        <v>928</v>
      </c>
      <c r="E3773" t="s">
        <v>928</v>
      </c>
      <c r="F3773" t="s">
        <v>930</v>
      </c>
      <c r="G3773" t="s">
        <v>930</v>
      </c>
      <c r="H3773" t="s">
        <v>930</v>
      </c>
      <c r="I3773" t="s">
        <v>929</v>
      </c>
      <c r="J3773" t="s">
        <v>928</v>
      </c>
      <c r="K3773" t="s">
        <v>929</v>
      </c>
      <c r="L3773" t="s">
        <v>929</v>
      </c>
      <c r="M3773" t="s">
        <v>928</v>
      </c>
      <c r="N3773" t="s">
        <v>930</v>
      </c>
    </row>
    <row r="3774" spans="1:14">
      <c r="A3774">
        <v>805703</v>
      </c>
      <c r="B3774" t="s">
        <v>96</v>
      </c>
      <c r="C3774" t="s">
        <v>930</v>
      </c>
      <c r="D3774" t="s">
        <v>929</v>
      </c>
      <c r="E3774" t="s">
        <v>929</v>
      </c>
      <c r="F3774" t="s">
        <v>930</v>
      </c>
      <c r="G3774" t="s">
        <v>929</v>
      </c>
      <c r="H3774" t="s">
        <v>929</v>
      </c>
      <c r="I3774" t="s">
        <v>929</v>
      </c>
      <c r="J3774" t="s">
        <v>929</v>
      </c>
      <c r="K3774" t="s">
        <v>929</v>
      </c>
      <c r="L3774" t="s">
        <v>929</v>
      </c>
      <c r="M3774" t="s">
        <v>929</v>
      </c>
      <c r="N3774" t="s">
        <v>929</v>
      </c>
    </row>
    <row r="3775" spans="1:14">
      <c r="A3775">
        <v>805704</v>
      </c>
      <c r="B3775" t="s">
        <v>96</v>
      </c>
      <c r="C3775" t="s">
        <v>930</v>
      </c>
      <c r="D3775" t="s">
        <v>929</v>
      </c>
      <c r="E3775" t="s">
        <v>929</v>
      </c>
      <c r="F3775" t="s">
        <v>930</v>
      </c>
      <c r="G3775" t="s">
        <v>930</v>
      </c>
      <c r="H3775" t="s">
        <v>929</v>
      </c>
      <c r="I3775" t="s">
        <v>929</v>
      </c>
      <c r="J3775" t="s">
        <v>929</v>
      </c>
      <c r="K3775" t="s">
        <v>929</v>
      </c>
      <c r="L3775" t="s">
        <v>929</v>
      </c>
      <c r="M3775" t="s">
        <v>929</v>
      </c>
      <c r="N3775" t="s">
        <v>929</v>
      </c>
    </row>
    <row r="3776" spans="1:14">
      <c r="A3776">
        <v>805705</v>
      </c>
      <c r="B3776" t="s">
        <v>96</v>
      </c>
      <c r="C3776" t="s">
        <v>930</v>
      </c>
      <c r="D3776" t="s">
        <v>930</v>
      </c>
      <c r="E3776" t="s">
        <v>929</v>
      </c>
      <c r="F3776" t="s">
        <v>929</v>
      </c>
      <c r="G3776" t="s">
        <v>930</v>
      </c>
      <c r="H3776" t="s">
        <v>930</v>
      </c>
      <c r="I3776" t="s">
        <v>929</v>
      </c>
      <c r="J3776" t="s">
        <v>929</v>
      </c>
      <c r="K3776" t="s">
        <v>929</v>
      </c>
      <c r="L3776" t="s">
        <v>929</v>
      </c>
      <c r="M3776" t="s">
        <v>929</v>
      </c>
      <c r="N3776" t="s">
        <v>929</v>
      </c>
    </row>
    <row r="3777" spans="1:14">
      <c r="A3777">
        <v>805706</v>
      </c>
      <c r="B3777" t="s">
        <v>96</v>
      </c>
      <c r="C3777" t="s">
        <v>930</v>
      </c>
      <c r="D3777" t="s">
        <v>929</v>
      </c>
      <c r="E3777" t="s">
        <v>929</v>
      </c>
      <c r="F3777" t="s">
        <v>930</v>
      </c>
      <c r="G3777" t="s">
        <v>930</v>
      </c>
      <c r="H3777" t="s">
        <v>929</v>
      </c>
      <c r="I3777" t="s">
        <v>929</v>
      </c>
      <c r="J3777" t="s">
        <v>929</v>
      </c>
      <c r="K3777" t="s">
        <v>929</v>
      </c>
      <c r="L3777" t="s">
        <v>929</v>
      </c>
      <c r="M3777" t="s">
        <v>929</v>
      </c>
      <c r="N3777" t="s">
        <v>929</v>
      </c>
    </row>
    <row r="3778" spans="1:14">
      <c r="A3778">
        <v>805707</v>
      </c>
      <c r="B3778" t="s">
        <v>96</v>
      </c>
      <c r="C3778" t="s">
        <v>928</v>
      </c>
      <c r="D3778" t="s">
        <v>928</v>
      </c>
      <c r="E3778" t="s">
        <v>928</v>
      </c>
      <c r="F3778" t="s">
        <v>928</v>
      </c>
      <c r="G3778" t="s">
        <v>930</v>
      </c>
      <c r="H3778" t="s">
        <v>928</v>
      </c>
      <c r="I3778" t="s">
        <v>929</v>
      </c>
      <c r="J3778" t="s">
        <v>928</v>
      </c>
      <c r="K3778" t="s">
        <v>930</v>
      </c>
      <c r="L3778" t="s">
        <v>928</v>
      </c>
      <c r="M3778" t="s">
        <v>929</v>
      </c>
      <c r="N3778" t="s">
        <v>930</v>
      </c>
    </row>
    <row r="3779" spans="1:14">
      <c r="A3779">
        <v>805708</v>
      </c>
      <c r="B3779" t="s">
        <v>96</v>
      </c>
      <c r="C3779" t="s">
        <v>928</v>
      </c>
      <c r="D3779" t="s">
        <v>930</v>
      </c>
      <c r="E3779" t="s">
        <v>929</v>
      </c>
      <c r="F3779" t="s">
        <v>929</v>
      </c>
      <c r="G3779" t="s">
        <v>930</v>
      </c>
      <c r="H3779" t="s">
        <v>929</v>
      </c>
      <c r="I3779" t="s">
        <v>929</v>
      </c>
      <c r="J3779" t="s">
        <v>929</v>
      </c>
      <c r="K3779" t="s">
        <v>929</v>
      </c>
      <c r="L3779" t="s">
        <v>929</v>
      </c>
      <c r="M3779" t="s">
        <v>929</v>
      </c>
      <c r="N3779" t="s">
        <v>929</v>
      </c>
    </row>
    <row r="3780" spans="1:14">
      <c r="A3780">
        <v>805709</v>
      </c>
      <c r="B3780" t="s">
        <v>96</v>
      </c>
      <c r="C3780" t="s">
        <v>930</v>
      </c>
      <c r="D3780" t="s">
        <v>930</v>
      </c>
      <c r="E3780" t="s">
        <v>930</v>
      </c>
      <c r="F3780" t="s">
        <v>930</v>
      </c>
      <c r="G3780" t="s">
        <v>930</v>
      </c>
      <c r="H3780" t="s">
        <v>929</v>
      </c>
      <c r="I3780" t="s">
        <v>929</v>
      </c>
      <c r="J3780" t="s">
        <v>929</v>
      </c>
      <c r="K3780" t="s">
        <v>929</v>
      </c>
      <c r="L3780" t="s">
        <v>929</v>
      </c>
      <c r="M3780" t="s">
        <v>929</v>
      </c>
      <c r="N3780" t="s">
        <v>929</v>
      </c>
    </row>
    <row r="3781" spans="1:14">
      <c r="A3781">
        <v>805710</v>
      </c>
      <c r="B3781" t="s">
        <v>96</v>
      </c>
      <c r="C3781" t="s">
        <v>930</v>
      </c>
      <c r="D3781" t="s">
        <v>930</v>
      </c>
      <c r="E3781" t="s">
        <v>930</v>
      </c>
      <c r="F3781" t="s">
        <v>929</v>
      </c>
      <c r="G3781" t="s">
        <v>929</v>
      </c>
      <c r="H3781" t="s">
        <v>929</v>
      </c>
      <c r="I3781" t="s">
        <v>929</v>
      </c>
      <c r="J3781" t="s">
        <v>929</v>
      </c>
      <c r="K3781" t="s">
        <v>929</v>
      </c>
      <c r="L3781" t="s">
        <v>929</v>
      </c>
      <c r="M3781" t="s">
        <v>929</v>
      </c>
      <c r="N3781" t="s">
        <v>929</v>
      </c>
    </row>
    <row r="3782" spans="1:14">
      <c r="A3782">
        <v>805711</v>
      </c>
      <c r="B3782" t="s">
        <v>96</v>
      </c>
      <c r="C3782" t="s">
        <v>930</v>
      </c>
      <c r="D3782" t="s">
        <v>930</v>
      </c>
      <c r="E3782" t="s">
        <v>929</v>
      </c>
      <c r="F3782" t="s">
        <v>930</v>
      </c>
      <c r="G3782" t="s">
        <v>929</v>
      </c>
      <c r="H3782" t="s">
        <v>929</v>
      </c>
      <c r="I3782" t="s">
        <v>929</v>
      </c>
      <c r="J3782" t="s">
        <v>929</v>
      </c>
      <c r="K3782" t="s">
        <v>929</v>
      </c>
      <c r="L3782" t="s">
        <v>929</v>
      </c>
      <c r="M3782" t="s">
        <v>929</v>
      </c>
      <c r="N3782" t="s">
        <v>929</v>
      </c>
    </row>
    <row r="3783" spans="1:14">
      <c r="A3783">
        <v>805713</v>
      </c>
      <c r="B3783" t="s">
        <v>96</v>
      </c>
      <c r="C3783" t="s">
        <v>929</v>
      </c>
      <c r="D3783" t="s">
        <v>930</v>
      </c>
      <c r="E3783" t="s">
        <v>930</v>
      </c>
      <c r="F3783" t="s">
        <v>930</v>
      </c>
      <c r="G3783" t="s">
        <v>929</v>
      </c>
      <c r="H3783" t="s">
        <v>930</v>
      </c>
      <c r="I3783" t="s">
        <v>929</v>
      </c>
      <c r="J3783" t="s">
        <v>929</v>
      </c>
      <c r="K3783" t="s">
        <v>929</v>
      </c>
      <c r="L3783" t="s">
        <v>929</v>
      </c>
      <c r="M3783" t="s">
        <v>929</v>
      </c>
      <c r="N3783" t="s">
        <v>929</v>
      </c>
    </row>
    <row r="3784" spans="1:14">
      <c r="A3784">
        <v>805714</v>
      </c>
      <c r="B3784" t="s">
        <v>96</v>
      </c>
      <c r="C3784" t="s">
        <v>928</v>
      </c>
      <c r="D3784" t="s">
        <v>930</v>
      </c>
      <c r="E3784" t="s">
        <v>930</v>
      </c>
      <c r="F3784" t="s">
        <v>928</v>
      </c>
      <c r="G3784" t="s">
        <v>930</v>
      </c>
      <c r="H3784" t="s">
        <v>928</v>
      </c>
      <c r="I3784" t="s">
        <v>929</v>
      </c>
      <c r="J3784" t="s">
        <v>930</v>
      </c>
      <c r="K3784" t="s">
        <v>929</v>
      </c>
      <c r="L3784" t="s">
        <v>930</v>
      </c>
      <c r="M3784" t="s">
        <v>930</v>
      </c>
      <c r="N3784" t="s">
        <v>930</v>
      </c>
    </row>
    <row r="3785" spans="1:14">
      <c r="A3785">
        <v>805715</v>
      </c>
      <c r="B3785" t="s">
        <v>96</v>
      </c>
      <c r="C3785" t="s">
        <v>930</v>
      </c>
      <c r="D3785" t="s">
        <v>930</v>
      </c>
      <c r="E3785" t="s">
        <v>929</v>
      </c>
      <c r="F3785" t="s">
        <v>929</v>
      </c>
      <c r="G3785" t="s">
        <v>930</v>
      </c>
      <c r="H3785" t="s">
        <v>930</v>
      </c>
      <c r="I3785" t="s">
        <v>929</v>
      </c>
      <c r="J3785" t="s">
        <v>929</v>
      </c>
      <c r="K3785" t="s">
        <v>929</v>
      </c>
      <c r="L3785" t="s">
        <v>929</v>
      </c>
      <c r="M3785" t="s">
        <v>929</v>
      </c>
      <c r="N3785" t="s">
        <v>929</v>
      </c>
    </row>
    <row r="3786" spans="1:14">
      <c r="A3786">
        <v>805716</v>
      </c>
      <c r="B3786" t="s">
        <v>96</v>
      </c>
      <c r="C3786" t="s">
        <v>930</v>
      </c>
      <c r="D3786" t="s">
        <v>930</v>
      </c>
      <c r="E3786" t="s">
        <v>929</v>
      </c>
      <c r="F3786" t="s">
        <v>929</v>
      </c>
      <c r="G3786" t="s">
        <v>929</v>
      </c>
      <c r="H3786" t="s">
        <v>929</v>
      </c>
      <c r="I3786" t="s">
        <v>929</v>
      </c>
      <c r="J3786" t="s">
        <v>929</v>
      </c>
      <c r="K3786" t="s">
        <v>929</v>
      </c>
      <c r="L3786" t="s">
        <v>929</v>
      </c>
      <c r="M3786" t="s">
        <v>929</v>
      </c>
      <c r="N3786" t="s">
        <v>929</v>
      </c>
    </row>
    <row r="3787" spans="1:14">
      <c r="A3787">
        <v>805717</v>
      </c>
      <c r="B3787" t="s">
        <v>96</v>
      </c>
      <c r="C3787" t="s">
        <v>930</v>
      </c>
      <c r="D3787" t="s">
        <v>930</v>
      </c>
      <c r="E3787" t="s">
        <v>930</v>
      </c>
      <c r="F3787" t="s">
        <v>930</v>
      </c>
      <c r="G3787" t="s">
        <v>929</v>
      </c>
      <c r="H3787" t="s">
        <v>929</v>
      </c>
      <c r="I3787" t="s">
        <v>929</v>
      </c>
      <c r="J3787" t="s">
        <v>929</v>
      </c>
      <c r="K3787" t="s">
        <v>929</v>
      </c>
      <c r="L3787" t="s">
        <v>929</v>
      </c>
      <c r="M3787" t="s">
        <v>929</v>
      </c>
      <c r="N3787" t="s">
        <v>929</v>
      </c>
    </row>
    <row r="3788" spans="1:14">
      <c r="A3788">
        <v>805718</v>
      </c>
      <c r="B3788" t="s">
        <v>96</v>
      </c>
      <c r="C3788" t="s">
        <v>930</v>
      </c>
      <c r="D3788" t="s">
        <v>930</v>
      </c>
      <c r="E3788" t="s">
        <v>930</v>
      </c>
      <c r="F3788" t="s">
        <v>930</v>
      </c>
      <c r="G3788" t="s">
        <v>929</v>
      </c>
      <c r="H3788" t="s">
        <v>929</v>
      </c>
      <c r="I3788" t="s">
        <v>929</v>
      </c>
      <c r="J3788" t="s">
        <v>929</v>
      </c>
      <c r="K3788" t="s">
        <v>929</v>
      </c>
      <c r="L3788" t="s">
        <v>929</v>
      </c>
      <c r="M3788" t="s">
        <v>929</v>
      </c>
      <c r="N3788" t="s">
        <v>929</v>
      </c>
    </row>
    <row r="3789" spans="1:14">
      <c r="A3789">
        <v>805719</v>
      </c>
      <c r="B3789" t="s">
        <v>96</v>
      </c>
      <c r="C3789" t="s">
        <v>930</v>
      </c>
      <c r="D3789" t="s">
        <v>930</v>
      </c>
      <c r="E3789" t="s">
        <v>929</v>
      </c>
      <c r="F3789" t="s">
        <v>929</v>
      </c>
      <c r="G3789" t="s">
        <v>929</v>
      </c>
      <c r="H3789" t="s">
        <v>930</v>
      </c>
      <c r="I3789" t="s">
        <v>929</v>
      </c>
      <c r="J3789" t="s">
        <v>929</v>
      </c>
      <c r="K3789" t="s">
        <v>929</v>
      </c>
      <c r="L3789" t="s">
        <v>929</v>
      </c>
      <c r="M3789" t="s">
        <v>929</v>
      </c>
      <c r="N3789" t="s">
        <v>929</v>
      </c>
    </row>
    <row r="3790" spans="1:14">
      <c r="A3790">
        <v>805720</v>
      </c>
      <c r="B3790" t="s">
        <v>96</v>
      </c>
      <c r="C3790" t="s">
        <v>929</v>
      </c>
      <c r="D3790" t="s">
        <v>929</v>
      </c>
      <c r="E3790" t="s">
        <v>929</v>
      </c>
      <c r="F3790" t="s">
        <v>929</v>
      </c>
      <c r="G3790" t="s">
        <v>929</v>
      </c>
      <c r="H3790" t="s">
        <v>929</v>
      </c>
      <c r="I3790" t="s">
        <v>929</v>
      </c>
      <c r="J3790" t="s">
        <v>929</v>
      </c>
      <c r="K3790" t="s">
        <v>929</v>
      </c>
      <c r="L3790" t="s">
        <v>929</v>
      </c>
      <c r="M3790" t="s">
        <v>929</v>
      </c>
      <c r="N3790" t="s">
        <v>929</v>
      </c>
    </row>
    <row r="3791" spans="1:14">
      <c r="A3791">
        <v>805721</v>
      </c>
      <c r="B3791" t="s">
        <v>96</v>
      </c>
      <c r="C3791" t="s">
        <v>930</v>
      </c>
      <c r="D3791" t="s">
        <v>929</v>
      </c>
      <c r="E3791" t="s">
        <v>930</v>
      </c>
      <c r="F3791" t="s">
        <v>930</v>
      </c>
      <c r="G3791" t="s">
        <v>929</v>
      </c>
      <c r="H3791" t="s">
        <v>930</v>
      </c>
      <c r="I3791" t="s">
        <v>929</v>
      </c>
      <c r="J3791" t="s">
        <v>929</v>
      </c>
      <c r="K3791" t="s">
        <v>929</v>
      </c>
      <c r="L3791" t="s">
        <v>929</v>
      </c>
      <c r="M3791" t="s">
        <v>929</v>
      </c>
      <c r="N3791" t="s">
        <v>929</v>
      </c>
    </row>
    <row r="3792" spans="1:14">
      <c r="A3792">
        <v>805723</v>
      </c>
      <c r="B3792" t="s">
        <v>96</v>
      </c>
      <c r="C3792" t="s">
        <v>929</v>
      </c>
      <c r="D3792" t="s">
        <v>929</v>
      </c>
      <c r="E3792" t="s">
        <v>929</v>
      </c>
      <c r="F3792" t="s">
        <v>929</v>
      </c>
      <c r="G3792" t="s">
        <v>930</v>
      </c>
      <c r="H3792" t="s">
        <v>930</v>
      </c>
      <c r="I3792" t="s">
        <v>929</v>
      </c>
      <c r="J3792" t="s">
        <v>929</v>
      </c>
      <c r="K3792" t="s">
        <v>929</v>
      </c>
      <c r="L3792" t="s">
        <v>929</v>
      </c>
      <c r="M3792" t="s">
        <v>929</v>
      </c>
      <c r="N3792" t="s">
        <v>929</v>
      </c>
    </row>
    <row r="3793" spans="1:14">
      <c r="A3793">
        <v>805724</v>
      </c>
      <c r="B3793" t="s">
        <v>96</v>
      </c>
      <c r="C3793" t="s">
        <v>930</v>
      </c>
      <c r="D3793" t="s">
        <v>930</v>
      </c>
      <c r="E3793" t="s">
        <v>929</v>
      </c>
      <c r="F3793" t="s">
        <v>930</v>
      </c>
      <c r="G3793" t="s">
        <v>930</v>
      </c>
      <c r="H3793" t="s">
        <v>930</v>
      </c>
      <c r="I3793" t="s">
        <v>929</v>
      </c>
      <c r="J3793" t="s">
        <v>929</v>
      </c>
      <c r="K3793" t="s">
        <v>929</v>
      </c>
      <c r="L3793" t="s">
        <v>929</v>
      </c>
      <c r="M3793" t="s">
        <v>929</v>
      </c>
      <c r="N3793" t="s">
        <v>929</v>
      </c>
    </row>
    <row r="3794" spans="1:14">
      <c r="A3794">
        <v>805726</v>
      </c>
      <c r="B3794" t="s">
        <v>96</v>
      </c>
      <c r="C3794" t="s">
        <v>930</v>
      </c>
      <c r="D3794" t="s">
        <v>930</v>
      </c>
      <c r="E3794" t="s">
        <v>930</v>
      </c>
      <c r="F3794" t="s">
        <v>930</v>
      </c>
      <c r="G3794" t="s">
        <v>930</v>
      </c>
      <c r="H3794" t="s">
        <v>929</v>
      </c>
      <c r="I3794" t="s">
        <v>929</v>
      </c>
      <c r="J3794" t="s">
        <v>929</v>
      </c>
      <c r="K3794" t="s">
        <v>929</v>
      </c>
      <c r="L3794" t="s">
        <v>929</v>
      </c>
      <c r="M3794" t="s">
        <v>929</v>
      </c>
      <c r="N3794" t="s">
        <v>929</v>
      </c>
    </row>
    <row r="3795" spans="1:14">
      <c r="A3795">
        <v>805727</v>
      </c>
      <c r="B3795" t="s">
        <v>96</v>
      </c>
      <c r="C3795" t="s">
        <v>928</v>
      </c>
      <c r="D3795" t="s">
        <v>928</v>
      </c>
      <c r="E3795" t="s">
        <v>929</v>
      </c>
      <c r="F3795" t="s">
        <v>930</v>
      </c>
      <c r="G3795" t="s">
        <v>930</v>
      </c>
      <c r="H3795" t="s">
        <v>929</v>
      </c>
      <c r="I3795" t="s">
        <v>930</v>
      </c>
      <c r="J3795" t="s">
        <v>929</v>
      </c>
      <c r="K3795" t="s">
        <v>929</v>
      </c>
      <c r="L3795" t="s">
        <v>928</v>
      </c>
      <c r="M3795" t="s">
        <v>929</v>
      </c>
      <c r="N3795" t="s">
        <v>929</v>
      </c>
    </row>
    <row r="3796" spans="1:14">
      <c r="A3796">
        <v>805729</v>
      </c>
      <c r="B3796" t="s">
        <v>96</v>
      </c>
      <c r="C3796" t="s">
        <v>930</v>
      </c>
      <c r="D3796" t="s">
        <v>929</v>
      </c>
      <c r="E3796" t="s">
        <v>929</v>
      </c>
      <c r="F3796" t="s">
        <v>929</v>
      </c>
      <c r="G3796" t="s">
        <v>929</v>
      </c>
      <c r="H3796" t="s">
        <v>928</v>
      </c>
      <c r="I3796" t="s">
        <v>928</v>
      </c>
      <c r="J3796" t="s">
        <v>929</v>
      </c>
      <c r="K3796" t="s">
        <v>929</v>
      </c>
      <c r="L3796" t="s">
        <v>928</v>
      </c>
      <c r="M3796" t="s">
        <v>929</v>
      </c>
      <c r="N3796" t="s">
        <v>929</v>
      </c>
    </row>
    <row r="3797" spans="1:14">
      <c r="A3797">
        <v>805730</v>
      </c>
      <c r="B3797" t="s">
        <v>96</v>
      </c>
      <c r="C3797" t="s">
        <v>928</v>
      </c>
      <c r="D3797" t="s">
        <v>928</v>
      </c>
      <c r="E3797" t="s">
        <v>928</v>
      </c>
      <c r="F3797" t="s">
        <v>928</v>
      </c>
      <c r="G3797" t="s">
        <v>930</v>
      </c>
      <c r="H3797" t="s">
        <v>929</v>
      </c>
      <c r="I3797" t="s">
        <v>928</v>
      </c>
      <c r="J3797" t="s">
        <v>928</v>
      </c>
      <c r="K3797" t="s">
        <v>930</v>
      </c>
      <c r="L3797" t="s">
        <v>928</v>
      </c>
      <c r="M3797" t="s">
        <v>930</v>
      </c>
      <c r="N3797" t="s">
        <v>928</v>
      </c>
    </row>
    <row r="3798" spans="1:14">
      <c r="A3798">
        <v>805731</v>
      </c>
      <c r="B3798" t="s">
        <v>96</v>
      </c>
      <c r="C3798" t="s">
        <v>930</v>
      </c>
      <c r="D3798" t="s">
        <v>930</v>
      </c>
      <c r="E3798" t="s">
        <v>929</v>
      </c>
      <c r="F3798" t="s">
        <v>929</v>
      </c>
      <c r="G3798" t="s">
        <v>929</v>
      </c>
      <c r="H3798" t="s">
        <v>929</v>
      </c>
      <c r="I3798" t="s">
        <v>930</v>
      </c>
      <c r="J3798" t="s">
        <v>929</v>
      </c>
      <c r="K3798" t="s">
        <v>929</v>
      </c>
      <c r="L3798" t="s">
        <v>929</v>
      </c>
      <c r="M3798" t="s">
        <v>929</v>
      </c>
      <c r="N3798" t="s">
        <v>930</v>
      </c>
    </row>
    <row r="3799" spans="1:14">
      <c r="A3799">
        <v>805732</v>
      </c>
      <c r="B3799" t="s">
        <v>96</v>
      </c>
      <c r="C3799" t="s">
        <v>930</v>
      </c>
      <c r="D3799" t="s">
        <v>930</v>
      </c>
      <c r="E3799" t="s">
        <v>929</v>
      </c>
      <c r="F3799" t="s">
        <v>930</v>
      </c>
      <c r="G3799" t="s">
        <v>929</v>
      </c>
      <c r="H3799" t="s">
        <v>929</v>
      </c>
      <c r="I3799" t="s">
        <v>929</v>
      </c>
      <c r="J3799" t="s">
        <v>929</v>
      </c>
      <c r="K3799" t="s">
        <v>929</v>
      </c>
      <c r="L3799" t="s">
        <v>929</v>
      </c>
      <c r="M3799" t="s">
        <v>929</v>
      </c>
      <c r="N3799" t="s">
        <v>929</v>
      </c>
    </row>
    <row r="3800" spans="1:14">
      <c r="A3800">
        <v>805733</v>
      </c>
      <c r="B3800" t="s">
        <v>96</v>
      </c>
      <c r="C3800" t="s">
        <v>928</v>
      </c>
      <c r="D3800" t="s">
        <v>928</v>
      </c>
      <c r="E3800" t="s">
        <v>928</v>
      </c>
      <c r="F3800" t="s">
        <v>930</v>
      </c>
      <c r="G3800" t="s">
        <v>930</v>
      </c>
      <c r="H3800" t="s">
        <v>930</v>
      </c>
      <c r="I3800" t="s">
        <v>930</v>
      </c>
      <c r="J3800" t="s">
        <v>930</v>
      </c>
      <c r="K3800" t="s">
        <v>930</v>
      </c>
      <c r="L3800" t="s">
        <v>928</v>
      </c>
      <c r="M3800" t="s">
        <v>928</v>
      </c>
      <c r="N3800" t="s">
        <v>930</v>
      </c>
    </row>
    <row r="3801" spans="1:14">
      <c r="A3801">
        <v>805734</v>
      </c>
      <c r="B3801" t="s">
        <v>96</v>
      </c>
      <c r="C3801" t="s">
        <v>928</v>
      </c>
      <c r="D3801" t="s">
        <v>930</v>
      </c>
      <c r="E3801" t="s">
        <v>930</v>
      </c>
      <c r="F3801" t="s">
        <v>930</v>
      </c>
      <c r="G3801" t="s">
        <v>930</v>
      </c>
      <c r="H3801" t="s">
        <v>930</v>
      </c>
      <c r="I3801" t="s">
        <v>929</v>
      </c>
      <c r="J3801" t="s">
        <v>929</v>
      </c>
      <c r="K3801" t="s">
        <v>929</v>
      </c>
      <c r="L3801" t="s">
        <v>929</v>
      </c>
      <c r="M3801" t="s">
        <v>929</v>
      </c>
      <c r="N3801" t="s">
        <v>929</v>
      </c>
    </row>
    <row r="3802" spans="1:14">
      <c r="A3802">
        <v>805736</v>
      </c>
      <c r="B3802" t="s">
        <v>96</v>
      </c>
      <c r="C3802" t="s">
        <v>928</v>
      </c>
      <c r="D3802" t="s">
        <v>930</v>
      </c>
      <c r="E3802" t="s">
        <v>929</v>
      </c>
      <c r="F3802" t="s">
        <v>930</v>
      </c>
      <c r="G3802" t="s">
        <v>930</v>
      </c>
      <c r="H3802" t="s">
        <v>930</v>
      </c>
      <c r="I3802" t="s">
        <v>929</v>
      </c>
      <c r="J3802" t="s">
        <v>929</v>
      </c>
      <c r="K3802" t="s">
        <v>929</v>
      </c>
      <c r="L3802" t="s">
        <v>929</v>
      </c>
      <c r="M3802" t="s">
        <v>929</v>
      </c>
      <c r="N3802" t="s">
        <v>929</v>
      </c>
    </row>
    <row r="3803" spans="1:14">
      <c r="A3803">
        <v>805738</v>
      </c>
      <c r="B3803" t="s">
        <v>96</v>
      </c>
      <c r="C3803" t="s">
        <v>928</v>
      </c>
      <c r="D3803" t="s">
        <v>930</v>
      </c>
      <c r="E3803" t="s">
        <v>928</v>
      </c>
      <c r="F3803" t="s">
        <v>930</v>
      </c>
      <c r="G3803" t="s">
        <v>929</v>
      </c>
      <c r="H3803" t="s">
        <v>928</v>
      </c>
      <c r="I3803" t="s">
        <v>929</v>
      </c>
      <c r="J3803" t="s">
        <v>929</v>
      </c>
      <c r="K3803" t="s">
        <v>929</v>
      </c>
      <c r="L3803" t="s">
        <v>929</v>
      </c>
      <c r="M3803" t="s">
        <v>930</v>
      </c>
      <c r="N3803" t="s">
        <v>929</v>
      </c>
    </row>
    <row r="3804" spans="1:14">
      <c r="A3804">
        <v>805741</v>
      </c>
      <c r="B3804" t="s">
        <v>96</v>
      </c>
      <c r="C3804" t="s">
        <v>930</v>
      </c>
      <c r="D3804" t="s">
        <v>929</v>
      </c>
      <c r="E3804" t="s">
        <v>929</v>
      </c>
      <c r="F3804" t="s">
        <v>929</v>
      </c>
      <c r="G3804" t="s">
        <v>930</v>
      </c>
      <c r="H3804" t="s">
        <v>929</v>
      </c>
      <c r="I3804" t="s">
        <v>929</v>
      </c>
      <c r="J3804" t="s">
        <v>929</v>
      </c>
      <c r="K3804" t="s">
        <v>929</v>
      </c>
      <c r="L3804" t="s">
        <v>929</v>
      </c>
      <c r="M3804" t="s">
        <v>929</v>
      </c>
      <c r="N3804" t="s">
        <v>929</v>
      </c>
    </row>
    <row r="3805" spans="1:14">
      <c r="A3805">
        <v>805742</v>
      </c>
      <c r="B3805" t="s">
        <v>96</v>
      </c>
      <c r="C3805" t="s">
        <v>930</v>
      </c>
      <c r="D3805" t="s">
        <v>930</v>
      </c>
      <c r="E3805" t="s">
        <v>929</v>
      </c>
      <c r="F3805" t="s">
        <v>930</v>
      </c>
      <c r="G3805" t="s">
        <v>930</v>
      </c>
      <c r="H3805" t="s">
        <v>929</v>
      </c>
      <c r="I3805" t="s">
        <v>929</v>
      </c>
      <c r="J3805" t="s">
        <v>929</v>
      </c>
      <c r="K3805" t="s">
        <v>929</v>
      </c>
      <c r="L3805" t="s">
        <v>929</v>
      </c>
      <c r="M3805" t="s">
        <v>929</v>
      </c>
      <c r="N3805" t="s">
        <v>929</v>
      </c>
    </row>
    <row r="3806" spans="1:14">
      <c r="A3806">
        <v>805743</v>
      </c>
      <c r="B3806" t="s">
        <v>96</v>
      </c>
      <c r="C3806" t="s">
        <v>930</v>
      </c>
      <c r="D3806" t="s">
        <v>930</v>
      </c>
      <c r="E3806" t="s">
        <v>930</v>
      </c>
      <c r="F3806" t="s">
        <v>929</v>
      </c>
      <c r="G3806" t="s">
        <v>929</v>
      </c>
      <c r="H3806" t="s">
        <v>929</v>
      </c>
      <c r="I3806" t="s">
        <v>929</v>
      </c>
      <c r="J3806" t="s">
        <v>929</v>
      </c>
      <c r="K3806" t="s">
        <v>929</v>
      </c>
      <c r="L3806" t="s">
        <v>929</v>
      </c>
      <c r="M3806" t="s">
        <v>929</v>
      </c>
      <c r="N3806" t="s">
        <v>929</v>
      </c>
    </row>
    <row r="3807" spans="1:14">
      <c r="A3807">
        <v>805744</v>
      </c>
      <c r="B3807" t="s">
        <v>96</v>
      </c>
      <c r="C3807" t="s">
        <v>930</v>
      </c>
      <c r="D3807" t="s">
        <v>929</v>
      </c>
      <c r="E3807" t="s">
        <v>930</v>
      </c>
      <c r="F3807" t="s">
        <v>929</v>
      </c>
      <c r="G3807" t="s">
        <v>930</v>
      </c>
      <c r="H3807" t="s">
        <v>929</v>
      </c>
      <c r="I3807" t="s">
        <v>929</v>
      </c>
      <c r="J3807" t="s">
        <v>930</v>
      </c>
      <c r="K3807" t="s">
        <v>929</v>
      </c>
      <c r="L3807" t="s">
        <v>929</v>
      </c>
      <c r="M3807" t="s">
        <v>929</v>
      </c>
      <c r="N3807" t="s">
        <v>930</v>
      </c>
    </row>
    <row r="3808" spans="1:14">
      <c r="A3808">
        <v>805745</v>
      </c>
      <c r="B3808" t="s">
        <v>96</v>
      </c>
      <c r="C3808" t="s">
        <v>930</v>
      </c>
      <c r="D3808" t="s">
        <v>930</v>
      </c>
      <c r="E3808" t="s">
        <v>929</v>
      </c>
      <c r="F3808" t="s">
        <v>929</v>
      </c>
      <c r="G3808" t="s">
        <v>930</v>
      </c>
      <c r="H3808" t="s">
        <v>930</v>
      </c>
      <c r="I3808" t="s">
        <v>929</v>
      </c>
      <c r="J3808" t="s">
        <v>929</v>
      </c>
      <c r="K3808" t="s">
        <v>929</v>
      </c>
      <c r="L3808" t="s">
        <v>929</v>
      </c>
      <c r="M3808" t="s">
        <v>929</v>
      </c>
      <c r="N3808" t="s">
        <v>929</v>
      </c>
    </row>
    <row r="3809" spans="1:14">
      <c r="A3809">
        <v>805746</v>
      </c>
      <c r="B3809" t="s">
        <v>96</v>
      </c>
      <c r="C3809" t="s">
        <v>930</v>
      </c>
      <c r="D3809" t="s">
        <v>929</v>
      </c>
      <c r="E3809" t="s">
        <v>929</v>
      </c>
      <c r="F3809" t="s">
        <v>930</v>
      </c>
      <c r="G3809" t="s">
        <v>929</v>
      </c>
      <c r="H3809" t="s">
        <v>930</v>
      </c>
      <c r="I3809" t="s">
        <v>929</v>
      </c>
      <c r="J3809" t="s">
        <v>929</v>
      </c>
      <c r="K3809" t="s">
        <v>929</v>
      </c>
      <c r="L3809" t="s">
        <v>929</v>
      </c>
      <c r="M3809" t="s">
        <v>929</v>
      </c>
      <c r="N3809" t="s">
        <v>929</v>
      </c>
    </row>
    <row r="3810" spans="1:14">
      <c r="A3810">
        <v>805748</v>
      </c>
      <c r="B3810" t="s">
        <v>96</v>
      </c>
      <c r="C3810" t="s">
        <v>928</v>
      </c>
      <c r="D3810" t="s">
        <v>928</v>
      </c>
      <c r="E3810" t="s">
        <v>929</v>
      </c>
      <c r="F3810" t="s">
        <v>928</v>
      </c>
      <c r="G3810" t="s">
        <v>929</v>
      </c>
      <c r="H3810" t="s">
        <v>928</v>
      </c>
      <c r="I3810" t="s">
        <v>929</v>
      </c>
      <c r="J3810" t="s">
        <v>929</v>
      </c>
      <c r="K3810" t="s">
        <v>929</v>
      </c>
      <c r="L3810" t="s">
        <v>929</v>
      </c>
      <c r="M3810" t="s">
        <v>929</v>
      </c>
      <c r="N3810" t="s">
        <v>929</v>
      </c>
    </row>
    <row r="3811" spans="1:14">
      <c r="A3811">
        <v>805749</v>
      </c>
      <c r="B3811" t="s">
        <v>96</v>
      </c>
      <c r="C3811" t="s">
        <v>928</v>
      </c>
      <c r="D3811" t="s">
        <v>929</v>
      </c>
      <c r="E3811" t="s">
        <v>928</v>
      </c>
      <c r="F3811" t="s">
        <v>928</v>
      </c>
      <c r="G3811" t="s">
        <v>929</v>
      </c>
      <c r="H3811" t="s">
        <v>929</v>
      </c>
      <c r="I3811" t="s">
        <v>929</v>
      </c>
      <c r="J3811" t="s">
        <v>929</v>
      </c>
      <c r="K3811" t="s">
        <v>929</v>
      </c>
      <c r="L3811" t="s">
        <v>929</v>
      </c>
      <c r="M3811" t="s">
        <v>929</v>
      </c>
      <c r="N3811" t="s">
        <v>929</v>
      </c>
    </row>
    <row r="3812" spans="1:14">
      <c r="A3812">
        <v>805752</v>
      </c>
      <c r="B3812" t="s">
        <v>96</v>
      </c>
      <c r="C3812" t="s">
        <v>930</v>
      </c>
      <c r="D3812" t="s">
        <v>929</v>
      </c>
      <c r="E3812" t="s">
        <v>929</v>
      </c>
      <c r="F3812" t="s">
        <v>930</v>
      </c>
      <c r="G3812" t="s">
        <v>930</v>
      </c>
      <c r="H3812" t="s">
        <v>930</v>
      </c>
      <c r="I3812" t="s">
        <v>929</v>
      </c>
      <c r="J3812" t="s">
        <v>929</v>
      </c>
      <c r="K3812" t="s">
        <v>929</v>
      </c>
      <c r="L3812" t="s">
        <v>929</v>
      </c>
      <c r="M3812" t="s">
        <v>929</v>
      </c>
      <c r="N3812" t="s">
        <v>929</v>
      </c>
    </row>
    <row r="3813" spans="1:14">
      <c r="A3813">
        <v>805753</v>
      </c>
      <c r="B3813" t="s">
        <v>96</v>
      </c>
      <c r="C3813" t="s">
        <v>929</v>
      </c>
      <c r="D3813" t="s">
        <v>930</v>
      </c>
      <c r="E3813" t="s">
        <v>929</v>
      </c>
      <c r="F3813" t="s">
        <v>930</v>
      </c>
      <c r="G3813" t="s">
        <v>930</v>
      </c>
      <c r="H3813" t="s">
        <v>929</v>
      </c>
      <c r="I3813" t="s">
        <v>929</v>
      </c>
      <c r="J3813" t="s">
        <v>929</v>
      </c>
      <c r="K3813" t="s">
        <v>929</v>
      </c>
      <c r="L3813" t="s">
        <v>929</v>
      </c>
      <c r="M3813" t="s">
        <v>929</v>
      </c>
      <c r="N3813" t="s">
        <v>929</v>
      </c>
    </row>
    <row r="3814" spans="1:14">
      <c r="A3814">
        <v>805757</v>
      </c>
      <c r="B3814" t="s">
        <v>96</v>
      </c>
      <c r="C3814" t="s">
        <v>929</v>
      </c>
      <c r="D3814" t="s">
        <v>929</v>
      </c>
      <c r="E3814" t="s">
        <v>929</v>
      </c>
      <c r="F3814" t="s">
        <v>930</v>
      </c>
      <c r="G3814" t="s">
        <v>930</v>
      </c>
      <c r="H3814" t="s">
        <v>929</v>
      </c>
      <c r="I3814" t="s">
        <v>929</v>
      </c>
      <c r="J3814" t="s">
        <v>929</v>
      </c>
      <c r="K3814" t="s">
        <v>929</v>
      </c>
      <c r="L3814" t="s">
        <v>929</v>
      </c>
      <c r="M3814" t="s">
        <v>929</v>
      </c>
      <c r="N3814" t="s">
        <v>929</v>
      </c>
    </row>
    <row r="3815" spans="1:14">
      <c r="A3815">
        <v>805758</v>
      </c>
      <c r="B3815" t="s">
        <v>96</v>
      </c>
      <c r="C3815" t="s">
        <v>930</v>
      </c>
      <c r="D3815" t="s">
        <v>930</v>
      </c>
      <c r="E3815" t="s">
        <v>929</v>
      </c>
      <c r="F3815" t="s">
        <v>930</v>
      </c>
      <c r="G3815" t="s">
        <v>929</v>
      </c>
      <c r="H3815" t="s">
        <v>928</v>
      </c>
      <c r="I3815" t="s">
        <v>929</v>
      </c>
      <c r="J3815" t="s">
        <v>928</v>
      </c>
      <c r="K3815" t="s">
        <v>928</v>
      </c>
      <c r="L3815" t="s">
        <v>928</v>
      </c>
      <c r="M3815" t="s">
        <v>929</v>
      </c>
      <c r="N3815" t="s">
        <v>928</v>
      </c>
    </row>
    <row r="3816" spans="1:14">
      <c r="A3816">
        <v>805759</v>
      </c>
      <c r="B3816" t="s">
        <v>96</v>
      </c>
      <c r="C3816" t="s">
        <v>930</v>
      </c>
      <c r="D3816" t="s">
        <v>929</v>
      </c>
      <c r="E3816" t="s">
        <v>928</v>
      </c>
      <c r="F3816" t="s">
        <v>928</v>
      </c>
      <c r="G3816" t="s">
        <v>930</v>
      </c>
      <c r="H3816" t="s">
        <v>928</v>
      </c>
      <c r="I3816" t="s">
        <v>929</v>
      </c>
      <c r="J3816" t="s">
        <v>929</v>
      </c>
      <c r="K3816" t="s">
        <v>929</v>
      </c>
      <c r="L3816" t="s">
        <v>929</v>
      </c>
      <c r="M3816" t="s">
        <v>929</v>
      </c>
      <c r="N3816" t="s">
        <v>929</v>
      </c>
    </row>
    <row r="3817" spans="1:14">
      <c r="A3817">
        <v>805761</v>
      </c>
      <c r="B3817" t="s">
        <v>96</v>
      </c>
      <c r="C3817" t="s">
        <v>930</v>
      </c>
      <c r="D3817" t="s">
        <v>929</v>
      </c>
      <c r="E3817" t="s">
        <v>929</v>
      </c>
      <c r="F3817" t="s">
        <v>929</v>
      </c>
      <c r="G3817" t="s">
        <v>929</v>
      </c>
      <c r="H3817" t="s">
        <v>930</v>
      </c>
      <c r="I3817" t="s">
        <v>929</v>
      </c>
      <c r="J3817" t="s">
        <v>929</v>
      </c>
      <c r="K3817" t="s">
        <v>929</v>
      </c>
      <c r="L3817" t="s">
        <v>929</v>
      </c>
      <c r="M3817" t="s">
        <v>929</v>
      </c>
      <c r="N3817" t="s">
        <v>929</v>
      </c>
    </row>
    <row r="3818" spans="1:14">
      <c r="A3818">
        <v>805762</v>
      </c>
      <c r="B3818" t="s">
        <v>96</v>
      </c>
      <c r="C3818" t="s">
        <v>930</v>
      </c>
      <c r="D3818" t="s">
        <v>930</v>
      </c>
      <c r="E3818" t="s">
        <v>929</v>
      </c>
      <c r="F3818" t="s">
        <v>930</v>
      </c>
      <c r="G3818" t="s">
        <v>930</v>
      </c>
      <c r="H3818" t="s">
        <v>930</v>
      </c>
      <c r="I3818" t="s">
        <v>929</v>
      </c>
      <c r="J3818" t="s">
        <v>929</v>
      </c>
      <c r="K3818" t="s">
        <v>929</v>
      </c>
      <c r="L3818" t="s">
        <v>929</v>
      </c>
      <c r="M3818" t="s">
        <v>929</v>
      </c>
      <c r="N3818" t="s">
        <v>929</v>
      </c>
    </row>
    <row r="3819" spans="1:14">
      <c r="A3819">
        <v>805763</v>
      </c>
      <c r="B3819" t="s">
        <v>96</v>
      </c>
      <c r="C3819" t="s">
        <v>928</v>
      </c>
      <c r="D3819" t="s">
        <v>928</v>
      </c>
      <c r="E3819" t="s">
        <v>928</v>
      </c>
      <c r="F3819" t="s">
        <v>928</v>
      </c>
      <c r="G3819" t="s">
        <v>928</v>
      </c>
      <c r="H3819" t="s">
        <v>928</v>
      </c>
      <c r="I3819" t="s">
        <v>928</v>
      </c>
      <c r="J3819" t="s">
        <v>928</v>
      </c>
      <c r="K3819" t="s">
        <v>928</v>
      </c>
      <c r="L3819" t="s">
        <v>930</v>
      </c>
      <c r="M3819" t="s">
        <v>928</v>
      </c>
      <c r="N3819" t="s">
        <v>928</v>
      </c>
    </row>
    <row r="3820" spans="1:14">
      <c r="A3820">
        <v>805765</v>
      </c>
      <c r="B3820" t="s">
        <v>96</v>
      </c>
      <c r="C3820" t="s">
        <v>928</v>
      </c>
      <c r="D3820" t="s">
        <v>928</v>
      </c>
      <c r="E3820" t="s">
        <v>928</v>
      </c>
      <c r="F3820" t="s">
        <v>928</v>
      </c>
      <c r="G3820" t="s">
        <v>928</v>
      </c>
      <c r="H3820" t="s">
        <v>928</v>
      </c>
      <c r="I3820" t="s">
        <v>930</v>
      </c>
      <c r="J3820" t="s">
        <v>928</v>
      </c>
      <c r="K3820" t="s">
        <v>928</v>
      </c>
      <c r="L3820" t="s">
        <v>929</v>
      </c>
      <c r="M3820" t="s">
        <v>928</v>
      </c>
      <c r="N3820" t="s">
        <v>930</v>
      </c>
    </row>
    <row r="3821" spans="1:14">
      <c r="A3821">
        <v>805766</v>
      </c>
      <c r="B3821" t="s">
        <v>96</v>
      </c>
      <c r="C3821" t="s">
        <v>930</v>
      </c>
      <c r="D3821" t="s">
        <v>928</v>
      </c>
      <c r="E3821" t="s">
        <v>929</v>
      </c>
      <c r="F3821" t="s">
        <v>928</v>
      </c>
      <c r="G3821" t="s">
        <v>930</v>
      </c>
      <c r="H3821" t="s">
        <v>929</v>
      </c>
      <c r="I3821" t="s">
        <v>930</v>
      </c>
      <c r="J3821" t="s">
        <v>929</v>
      </c>
      <c r="K3821" t="s">
        <v>930</v>
      </c>
      <c r="L3821" t="s">
        <v>929</v>
      </c>
      <c r="M3821" t="s">
        <v>929</v>
      </c>
      <c r="N3821" t="s">
        <v>929</v>
      </c>
    </row>
    <row r="3822" spans="1:14">
      <c r="A3822">
        <v>805768</v>
      </c>
      <c r="B3822" t="s">
        <v>96</v>
      </c>
      <c r="C3822" t="s">
        <v>930</v>
      </c>
      <c r="D3822" t="s">
        <v>930</v>
      </c>
      <c r="E3822" t="s">
        <v>930</v>
      </c>
      <c r="F3822" t="s">
        <v>929</v>
      </c>
      <c r="G3822" t="s">
        <v>930</v>
      </c>
      <c r="H3822" t="s">
        <v>930</v>
      </c>
      <c r="I3822" t="s">
        <v>929</v>
      </c>
      <c r="J3822" t="s">
        <v>930</v>
      </c>
      <c r="K3822" t="s">
        <v>929</v>
      </c>
      <c r="L3822" t="s">
        <v>929</v>
      </c>
      <c r="M3822" t="s">
        <v>929</v>
      </c>
      <c r="N3822" t="s">
        <v>930</v>
      </c>
    </row>
    <row r="3823" spans="1:14">
      <c r="A3823">
        <v>805770</v>
      </c>
      <c r="B3823" t="s">
        <v>96</v>
      </c>
      <c r="C3823" t="s">
        <v>930</v>
      </c>
      <c r="D3823" t="s">
        <v>930</v>
      </c>
      <c r="E3823" t="s">
        <v>929</v>
      </c>
      <c r="F3823" t="s">
        <v>928</v>
      </c>
      <c r="G3823" t="s">
        <v>929</v>
      </c>
      <c r="H3823" t="s">
        <v>928</v>
      </c>
      <c r="I3823" t="s">
        <v>929</v>
      </c>
      <c r="J3823" t="s">
        <v>929</v>
      </c>
      <c r="K3823" t="s">
        <v>929</v>
      </c>
      <c r="L3823" t="s">
        <v>929</v>
      </c>
      <c r="M3823" t="s">
        <v>929</v>
      </c>
      <c r="N3823" t="s">
        <v>929</v>
      </c>
    </row>
    <row r="3824" spans="1:14">
      <c r="A3824">
        <v>805771</v>
      </c>
      <c r="B3824" t="s">
        <v>96</v>
      </c>
      <c r="C3824" t="s">
        <v>930</v>
      </c>
      <c r="D3824" t="s">
        <v>930</v>
      </c>
      <c r="E3824" t="s">
        <v>930</v>
      </c>
      <c r="F3824" t="s">
        <v>930</v>
      </c>
      <c r="G3824" t="s">
        <v>930</v>
      </c>
      <c r="H3824" t="s">
        <v>929</v>
      </c>
      <c r="I3824" t="s">
        <v>929</v>
      </c>
      <c r="J3824" t="s">
        <v>929</v>
      </c>
      <c r="K3824" t="s">
        <v>929</v>
      </c>
      <c r="L3824" t="s">
        <v>929</v>
      </c>
      <c r="M3824" t="s">
        <v>929</v>
      </c>
      <c r="N3824" t="s">
        <v>929</v>
      </c>
    </row>
    <row r="3825" spans="1:14">
      <c r="A3825">
        <v>805773</v>
      </c>
      <c r="B3825" t="s">
        <v>96</v>
      </c>
      <c r="C3825" t="s">
        <v>930</v>
      </c>
      <c r="D3825" t="s">
        <v>928</v>
      </c>
      <c r="E3825" t="s">
        <v>930</v>
      </c>
      <c r="F3825" t="s">
        <v>929</v>
      </c>
      <c r="G3825" t="s">
        <v>930</v>
      </c>
      <c r="H3825" t="s">
        <v>928</v>
      </c>
      <c r="I3825" t="s">
        <v>929</v>
      </c>
      <c r="J3825" t="s">
        <v>929</v>
      </c>
      <c r="K3825" t="s">
        <v>930</v>
      </c>
      <c r="L3825" t="s">
        <v>930</v>
      </c>
      <c r="M3825" t="s">
        <v>928</v>
      </c>
      <c r="N3825" t="s">
        <v>930</v>
      </c>
    </row>
    <row r="3826" spans="1:14">
      <c r="A3826">
        <v>805774</v>
      </c>
      <c r="B3826" t="s">
        <v>96</v>
      </c>
      <c r="C3826" t="s">
        <v>930</v>
      </c>
      <c r="D3826" t="s">
        <v>929</v>
      </c>
      <c r="E3826" t="s">
        <v>929</v>
      </c>
      <c r="F3826" t="s">
        <v>929</v>
      </c>
      <c r="G3826" t="s">
        <v>929</v>
      </c>
      <c r="H3826" t="s">
        <v>930</v>
      </c>
      <c r="I3826" t="s">
        <v>929</v>
      </c>
      <c r="J3826" t="s">
        <v>929</v>
      </c>
      <c r="K3826" t="s">
        <v>929</v>
      </c>
      <c r="L3826" t="s">
        <v>929</v>
      </c>
      <c r="M3826" t="s">
        <v>929</v>
      </c>
      <c r="N3826" t="s">
        <v>929</v>
      </c>
    </row>
    <row r="3827" spans="1:14">
      <c r="A3827">
        <v>805775</v>
      </c>
      <c r="B3827" t="s">
        <v>96</v>
      </c>
      <c r="C3827" t="s">
        <v>928</v>
      </c>
      <c r="D3827" t="s">
        <v>930</v>
      </c>
      <c r="E3827" t="s">
        <v>929</v>
      </c>
      <c r="F3827" t="s">
        <v>930</v>
      </c>
      <c r="G3827" t="s">
        <v>930</v>
      </c>
      <c r="H3827" t="s">
        <v>928</v>
      </c>
      <c r="I3827" t="s">
        <v>929</v>
      </c>
      <c r="J3827" t="s">
        <v>929</v>
      </c>
      <c r="K3827" t="s">
        <v>929</v>
      </c>
      <c r="L3827" t="s">
        <v>929</v>
      </c>
      <c r="M3827" t="s">
        <v>929</v>
      </c>
      <c r="N3827" t="s">
        <v>929</v>
      </c>
    </row>
    <row r="3828" spans="1:14">
      <c r="A3828">
        <v>805776</v>
      </c>
      <c r="B3828" t="s">
        <v>96</v>
      </c>
      <c r="C3828" t="s">
        <v>930</v>
      </c>
      <c r="D3828" t="s">
        <v>929</v>
      </c>
      <c r="E3828" t="s">
        <v>929</v>
      </c>
      <c r="F3828" t="s">
        <v>929</v>
      </c>
      <c r="G3828" t="s">
        <v>930</v>
      </c>
      <c r="H3828" t="s">
        <v>930</v>
      </c>
      <c r="I3828" t="s">
        <v>929</v>
      </c>
      <c r="J3828" t="s">
        <v>929</v>
      </c>
      <c r="K3828" t="s">
        <v>929</v>
      </c>
      <c r="L3828" t="s">
        <v>929</v>
      </c>
      <c r="M3828" t="s">
        <v>929</v>
      </c>
      <c r="N3828" t="s">
        <v>929</v>
      </c>
    </row>
    <row r="3829" spans="1:14">
      <c r="A3829">
        <v>805777</v>
      </c>
      <c r="B3829" t="s">
        <v>96</v>
      </c>
      <c r="C3829" t="s">
        <v>930</v>
      </c>
      <c r="D3829" t="s">
        <v>928</v>
      </c>
      <c r="E3829" t="s">
        <v>930</v>
      </c>
      <c r="F3829" t="s">
        <v>930</v>
      </c>
      <c r="G3829" t="s">
        <v>930</v>
      </c>
      <c r="H3829" t="s">
        <v>930</v>
      </c>
      <c r="I3829" t="s">
        <v>929</v>
      </c>
      <c r="J3829" t="s">
        <v>930</v>
      </c>
      <c r="K3829" t="s">
        <v>930</v>
      </c>
      <c r="L3829" t="s">
        <v>930</v>
      </c>
      <c r="M3829" t="s">
        <v>929</v>
      </c>
      <c r="N3829" t="s">
        <v>929</v>
      </c>
    </row>
    <row r="3830" spans="1:14">
      <c r="A3830">
        <v>805778</v>
      </c>
      <c r="B3830" t="s">
        <v>96</v>
      </c>
      <c r="C3830" t="s">
        <v>930</v>
      </c>
      <c r="D3830" t="s">
        <v>929</v>
      </c>
      <c r="E3830" t="s">
        <v>929</v>
      </c>
      <c r="F3830" t="s">
        <v>929</v>
      </c>
      <c r="G3830" t="s">
        <v>929</v>
      </c>
      <c r="H3830" t="s">
        <v>930</v>
      </c>
      <c r="I3830" t="s">
        <v>929</v>
      </c>
      <c r="J3830" t="s">
        <v>929</v>
      </c>
      <c r="K3830" t="s">
        <v>929</v>
      </c>
      <c r="L3830" t="s">
        <v>929</v>
      </c>
      <c r="M3830" t="s">
        <v>929</v>
      </c>
      <c r="N3830" t="s">
        <v>929</v>
      </c>
    </row>
    <row r="3831" spans="1:14">
      <c r="A3831">
        <v>805779</v>
      </c>
      <c r="B3831" t="s">
        <v>96</v>
      </c>
      <c r="C3831" t="s">
        <v>930</v>
      </c>
      <c r="D3831" t="s">
        <v>929</v>
      </c>
      <c r="E3831" t="s">
        <v>929</v>
      </c>
      <c r="F3831" t="s">
        <v>930</v>
      </c>
      <c r="G3831" t="s">
        <v>930</v>
      </c>
      <c r="H3831" t="s">
        <v>929</v>
      </c>
      <c r="I3831" t="s">
        <v>929</v>
      </c>
      <c r="J3831" t="s">
        <v>929</v>
      </c>
      <c r="K3831" t="s">
        <v>929</v>
      </c>
      <c r="L3831" t="s">
        <v>929</v>
      </c>
      <c r="M3831" t="s">
        <v>929</v>
      </c>
      <c r="N3831" t="s">
        <v>929</v>
      </c>
    </row>
    <row r="3832" spans="1:14">
      <c r="A3832">
        <v>805780</v>
      </c>
      <c r="B3832" t="s">
        <v>96</v>
      </c>
      <c r="C3832" t="s">
        <v>930</v>
      </c>
      <c r="D3832" t="s">
        <v>930</v>
      </c>
      <c r="E3832" t="s">
        <v>929</v>
      </c>
      <c r="F3832" t="s">
        <v>930</v>
      </c>
      <c r="G3832" t="s">
        <v>929</v>
      </c>
      <c r="H3832" t="s">
        <v>930</v>
      </c>
      <c r="I3832" t="s">
        <v>929</v>
      </c>
      <c r="J3832" t="s">
        <v>929</v>
      </c>
      <c r="K3832" t="s">
        <v>929</v>
      </c>
      <c r="L3832" t="s">
        <v>929</v>
      </c>
      <c r="M3832" t="s">
        <v>929</v>
      </c>
      <c r="N3832" t="s">
        <v>929</v>
      </c>
    </row>
    <row r="3833" spans="1:14">
      <c r="A3833">
        <v>805781</v>
      </c>
      <c r="B3833" t="s">
        <v>96</v>
      </c>
      <c r="C3833" t="s">
        <v>930</v>
      </c>
      <c r="D3833" t="s">
        <v>929</v>
      </c>
      <c r="E3833" t="s">
        <v>929</v>
      </c>
      <c r="F3833" t="s">
        <v>929</v>
      </c>
      <c r="G3833" t="s">
        <v>929</v>
      </c>
      <c r="H3833" t="s">
        <v>930</v>
      </c>
      <c r="I3833" t="s">
        <v>929</v>
      </c>
      <c r="J3833" t="s">
        <v>929</v>
      </c>
      <c r="K3833" t="s">
        <v>929</v>
      </c>
      <c r="L3833" t="s">
        <v>929</v>
      </c>
      <c r="M3833" t="s">
        <v>929</v>
      </c>
      <c r="N3833" t="s">
        <v>929</v>
      </c>
    </row>
    <row r="3834" spans="1:14">
      <c r="A3834">
        <v>805782</v>
      </c>
      <c r="B3834" t="s">
        <v>96</v>
      </c>
      <c r="C3834" t="s">
        <v>929</v>
      </c>
      <c r="D3834" t="s">
        <v>930</v>
      </c>
      <c r="E3834" t="s">
        <v>929</v>
      </c>
      <c r="F3834" t="s">
        <v>929</v>
      </c>
      <c r="G3834" t="s">
        <v>930</v>
      </c>
      <c r="H3834" t="s">
        <v>929</v>
      </c>
      <c r="I3834" t="s">
        <v>929</v>
      </c>
      <c r="J3834" t="s">
        <v>929</v>
      </c>
      <c r="K3834" t="s">
        <v>929</v>
      </c>
      <c r="L3834" t="s">
        <v>930</v>
      </c>
      <c r="M3834" t="s">
        <v>930</v>
      </c>
      <c r="N3834" t="s">
        <v>929</v>
      </c>
    </row>
    <row r="3835" spans="1:14">
      <c r="A3835">
        <v>805783</v>
      </c>
      <c r="B3835" t="s">
        <v>96</v>
      </c>
      <c r="C3835" t="s">
        <v>930</v>
      </c>
      <c r="D3835" t="s">
        <v>930</v>
      </c>
      <c r="E3835" t="s">
        <v>929</v>
      </c>
      <c r="F3835" t="s">
        <v>930</v>
      </c>
      <c r="G3835" t="s">
        <v>929</v>
      </c>
      <c r="H3835" t="s">
        <v>929</v>
      </c>
      <c r="I3835" t="s">
        <v>929</v>
      </c>
      <c r="J3835" t="s">
        <v>929</v>
      </c>
      <c r="K3835" t="s">
        <v>929</v>
      </c>
      <c r="L3835" t="s">
        <v>929</v>
      </c>
      <c r="M3835" t="s">
        <v>929</v>
      </c>
      <c r="N3835" t="s">
        <v>929</v>
      </c>
    </row>
    <row r="3836" spans="1:14">
      <c r="A3836">
        <v>805784</v>
      </c>
      <c r="B3836" t="s">
        <v>96</v>
      </c>
      <c r="C3836" t="s">
        <v>930</v>
      </c>
      <c r="D3836" t="s">
        <v>930</v>
      </c>
      <c r="E3836" t="s">
        <v>930</v>
      </c>
      <c r="F3836" t="s">
        <v>929</v>
      </c>
      <c r="G3836" t="s">
        <v>929</v>
      </c>
      <c r="H3836" t="s">
        <v>929</v>
      </c>
      <c r="I3836" t="s">
        <v>929</v>
      </c>
      <c r="J3836" t="s">
        <v>929</v>
      </c>
      <c r="K3836" t="s">
        <v>929</v>
      </c>
      <c r="L3836" t="s">
        <v>929</v>
      </c>
      <c r="M3836" t="s">
        <v>929</v>
      </c>
      <c r="N3836" t="s">
        <v>929</v>
      </c>
    </row>
    <row r="3837" spans="1:14">
      <c r="A3837">
        <v>805785</v>
      </c>
      <c r="B3837" t="s">
        <v>96</v>
      </c>
      <c r="C3837" t="s">
        <v>930</v>
      </c>
      <c r="D3837" t="s">
        <v>929</v>
      </c>
      <c r="E3837" t="s">
        <v>929</v>
      </c>
      <c r="F3837" t="s">
        <v>930</v>
      </c>
      <c r="G3837" t="s">
        <v>929</v>
      </c>
      <c r="H3837" t="s">
        <v>929</v>
      </c>
      <c r="I3837" t="s">
        <v>929</v>
      </c>
      <c r="J3837" t="s">
        <v>929</v>
      </c>
      <c r="K3837" t="s">
        <v>929</v>
      </c>
      <c r="L3837" t="s">
        <v>929</v>
      </c>
      <c r="M3837" t="s">
        <v>929</v>
      </c>
      <c r="N3837" t="s">
        <v>929</v>
      </c>
    </row>
    <row r="3838" spans="1:14">
      <c r="A3838">
        <v>805787</v>
      </c>
      <c r="B3838" t="s">
        <v>96</v>
      </c>
      <c r="C3838" t="s">
        <v>928</v>
      </c>
      <c r="D3838" t="s">
        <v>928</v>
      </c>
      <c r="E3838" t="s">
        <v>928</v>
      </c>
      <c r="F3838" t="s">
        <v>930</v>
      </c>
      <c r="G3838" t="s">
        <v>930</v>
      </c>
      <c r="H3838" t="s">
        <v>928</v>
      </c>
      <c r="I3838" t="s">
        <v>929</v>
      </c>
      <c r="J3838" t="s">
        <v>928</v>
      </c>
      <c r="K3838" t="s">
        <v>930</v>
      </c>
      <c r="L3838" t="s">
        <v>928</v>
      </c>
      <c r="M3838" t="s">
        <v>930</v>
      </c>
      <c r="N3838" t="s">
        <v>928</v>
      </c>
    </row>
    <row r="3839" spans="1:14">
      <c r="A3839">
        <v>805790</v>
      </c>
      <c r="B3839" t="s">
        <v>96</v>
      </c>
      <c r="C3839" t="s">
        <v>930</v>
      </c>
      <c r="D3839" t="s">
        <v>930</v>
      </c>
      <c r="E3839" t="s">
        <v>930</v>
      </c>
      <c r="F3839" t="s">
        <v>930</v>
      </c>
      <c r="G3839" t="s">
        <v>929</v>
      </c>
      <c r="H3839" t="s">
        <v>930</v>
      </c>
      <c r="I3839" t="s">
        <v>929</v>
      </c>
      <c r="J3839" t="s">
        <v>929</v>
      </c>
      <c r="K3839" t="s">
        <v>929</v>
      </c>
      <c r="L3839" t="s">
        <v>929</v>
      </c>
      <c r="M3839" t="s">
        <v>929</v>
      </c>
      <c r="N3839" t="s">
        <v>929</v>
      </c>
    </row>
    <row r="3840" spans="1:14">
      <c r="A3840">
        <v>805792</v>
      </c>
      <c r="B3840" t="s">
        <v>96</v>
      </c>
      <c r="C3840" t="s">
        <v>928</v>
      </c>
      <c r="D3840" t="s">
        <v>928</v>
      </c>
      <c r="E3840" t="s">
        <v>928</v>
      </c>
      <c r="F3840" t="s">
        <v>928</v>
      </c>
      <c r="G3840" t="s">
        <v>930</v>
      </c>
      <c r="H3840" t="s">
        <v>928</v>
      </c>
      <c r="I3840" t="s">
        <v>928</v>
      </c>
      <c r="J3840" t="s">
        <v>929</v>
      </c>
      <c r="K3840" t="s">
        <v>928</v>
      </c>
      <c r="L3840" t="s">
        <v>928</v>
      </c>
      <c r="M3840" t="s">
        <v>929</v>
      </c>
      <c r="N3840" t="s">
        <v>928</v>
      </c>
    </row>
    <row r="3841" spans="1:14">
      <c r="A3841">
        <v>805793</v>
      </c>
      <c r="B3841" t="s">
        <v>96</v>
      </c>
      <c r="C3841" t="s">
        <v>930</v>
      </c>
      <c r="D3841" t="s">
        <v>929</v>
      </c>
      <c r="E3841" t="s">
        <v>929</v>
      </c>
      <c r="F3841" t="s">
        <v>930</v>
      </c>
      <c r="G3841" t="s">
        <v>929</v>
      </c>
      <c r="H3841" t="s">
        <v>929</v>
      </c>
      <c r="I3841" t="s">
        <v>929</v>
      </c>
      <c r="J3841" t="s">
        <v>929</v>
      </c>
      <c r="K3841" t="s">
        <v>929</v>
      </c>
      <c r="L3841" t="s">
        <v>929</v>
      </c>
      <c r="M3841" t="s">
        <v>929</v>
      </c>
      <c r="N3841" t="s">
        <v>929</v>
      </c>
    </row>
    <row r="3842" spans="1:14">
      <c r="A3842">
        <v>805794</v>
      </c>
      <c r="B3842" t="s">
        <v>96</v>
      </c>
      <c r="C3842" t="s">
        <v>930</v>
      </c>
      <c r="D3842" t="s">
        <v>930</v>
      </c>
      <c r="E3842" t="s">
        <v>929</v>
      </c>
      <c r="F3842" t="s">
        <v>930</v>
      </c>
      <c r="G3842" t="s">
        <v>930</v>
      </c>
      <c r="H3842" t="s">
        <v>928</v>
      </c>
      <c r="I3842" t="s">
        <v>929</v>
      </c>
      <c r="J3842" t="s">
        <v>929</v>
      </c>
      <c r="K3842" t="s">
        <v>929</v>
      </c>
      <c r="L3842" t="s">
        <v>929</v>
      </c>
      <c r="M3842" t="s">
        <v>929</v>
      </c>
      <c r="N3842" t="s">
        <v>929</v>
      </c>
    </row>
    <row r="3843" spans="1:14">
      <c r="A3843">
        <v>805796</v>
      </c>
      <c r="B3843" t="s">
        <v>96</v>
      </c>
      <c r="C3843" t="s">
        <v>930</v>
      </c>
      <c r="D3843" t="s">
        <v>930</v>
      </c>
      <c r="E3843" t="s">
        <v>929</v>
      </c>
      <c r="F3843" t="s">
        <v>930</v>
      </c>
      <c r="G3843" t="s">
        <v>929</v>
      </c>
      <c r="H3843" t="s">
        <v>930</v>
      </c>
      <c r="I3843" t="s">
        <v>929</v>
      </c>
      <c r="J3843" t="s">
        <v>929</v>
      </c>
      <c r="K3843" t="s">
        <v>929</v>
      </c>
      <c r="L3843" t="s">
        <v>929</v>
      </c>
      <c r="M3843" t="s">
        <v>929</v>
      </c>
      <c r="N3843" t="s">
        <v>929</v>
      </c>
    </row>
    <row r="3844" spans="1:14">
      <c r="A3844">
        <v>805799</v>
      </c>
      <c r="B3844" t="s">
        <v>96</v>
      </c>
      <c r="C3844" t="s">
        <v>930</v>
      </c>
      <c r="D3844" t="s">
        <v>930</v>
      </c>
      <c r="E3844" t="s">
        <v>929</v>
      </c>
      <c r="F3844" t="s">
        <v>929</v>
      </c>
      <c r="G3844" t="s">
        <v>928</v>
      </c>
      <c r="H3844" t="s">
        <v>929</v>
      </c>
      <c r="I3844" t="s">
        <v>929</v>
      </c>
      <c r="J3844" t="s">
        <v>929</v>
      </c>
      <c r="K3844" t="s">
        <v>929</v>
      </c>
      <c r="L3844" t="s">
        <v>929</v>
      </c>
      <c r="M3844" t="s">
        <v>930</v>
      </c>
      <c r="N3844" t="s">
        <v>929</v>
      </c>
    </row>
    <row r="3845" spans="1:14">
      <c r="A3845">
        <v>805800</v>
      </c>
      <c r="B3845" t="s">
        <v>96</v>
      </c>
      <c r="C3845" t="s">
        <v>930</v>
      </c>
      <c r="D3845" t="s">
        <v>930</v>
      </c>
      <c r="E3845" t="s">
        <v>929</v>
      </c>
      <c r="F3845" t="s">
        <v>929</v>
      </c>
      <c r="G3845" t="s">
        <v>929</v>
      </c>
      <c r="H3845" t="s">
        <v>929</v>
      </c>
      <c r="I3845" t="s">
        <v>929</v>
      </c>
      <c r="J3845" t="s">
        <v>929</v>
      </c>
      <c r="K3845" t="s">
        <v>929</v>
      </c>
      <c r="L3845" t="s">
        <v>929</v>
      </c>
      <c r="M3845" t="s">
        <v>929</v>
      </c>
      <c r="N3845" t="s">
        <v>929</v>
      </c>
    </row>
    <row r="3846" spans="1:14">
      <c r="A3846">
        <v>805802</v>
      </c>
      <c r="B3846" t="s">
        <v>96</v>
      </c>
      <c r="C3846" t="s">
        <v>930</v>
      </c>
      <c r="D3846" t="s">
        <v>930</v>
      </c>
      <c r="E3846" t="s">
        <v>930</v>
      </c>
      <c r="F3846" t="s">
        <v>930</v>
      </c>
      <c r="G3846" t="s">
        <v>930</v>
      </c>
      <c r="H3846" t="s">
        <v>929</v>
      </c>
      <c r="I3846" t="s">
        <v>929</v>
      </c>
      <c r="J3846" t="s">
        <v>929</v>
      </c>
      <c r="K3846" t="s">
        <v>929</v>
      </c>
      <c r="L3846" t="s">
        <v>929</v>
      </c>
      <c r="M3846" t="s">
        <v>929</v>
      </c>
      <c r="N3846" t="s">
        <v>929</v>
      </c>
    </row>
    <row r="3847" spans="1:14">
      <c r="A3847">
        <v>805803</v>
      </c>
      <c r="B3847" t="s">
        <v>96</v>
      </c>
      <c r="C3847" t="s">
        <v>930</v>
      </c>
      <c r="D3847" t="s">
        <v>929</v>
      </c>
      <c r="E3847" t="s">
        <v>929</v>
      </c>
      <c r="F3847" t="s">
        <v>930</v>
      </c>
      <c r="G3847" t="s">
        <v>930</v>
      </c>
      <c r="H3847" t="s">
        <v>929</v>
      </c>
      <c r="I3847" t="s">
        <v>929</v>
      </c>
      <c r="J3847" t="s">
        <v>929</v>
      </c>
      <c r="K3847" t="s">
        <v>929</v>
      </c>
      <c r="L3847" t="s">
        <v>929</v>
      </c>
      <c r="M3847" t="s">
        <v>929</v>
      </c>
      <c r="N3847" t="s">
        <v>929</v>
      </c>
    </row>
    <row r="3848" spans="1:14">
      <c r="A3848">
        <v>805804</v>
      </c>
      <c r="B3848" t="s">
        <v>96</v>
      </c>
      <c r="C3848" t="s">
        <v>929</v>
      </c>
      <c r="D3848" t="s">
        <v>929</v>
      </c>
      <c r="E3848" t="s">
        <v>929</v>
      </c>
      <c r="F3848" t="s">
        <v>929</v>
      </c>
      <c r="G3848" t="s">
        <v>929</v>
      </c>
      <c r="H3848" t="s">
        <v>929</v>
      </c>
      <c r="I3848" t="s">
        <v>930</v>
      </c>
      <c r="J3848" t="s">
        <v>929</v>
      </c>
      <c r="K3848" t="s">
        <v>929</v>
      </c>
      <c r="L3848" t="s">
        <v>929</v>
      </c>
      <c r="M3848" t="s">
        <v>929</v>
      </c>
      <c r="N3848" t="s">
        <v>930</v>
      </c>
    </row>
    <row r="3849" spans="1:14">
      <c r="A3849">
        <v>805805</v>
      </c>
      <c r="B3849" t="s">
        <v>96</v>
      </c>
      <c r="C3849" t="s">
        <v>930</v>
      </c>
      <c r="D3849" t="s">
        <v>929</v>
      </c>
      <c r="E3849" t="s">
        <v>929</v>
      </c>
      <c r="F3849" t="s">
        <v>930</v>
      </c>
      <c r="G3849" t="s">
        <v>929</v>
      </c>
      <c r="H3849" t="s">
        <v>929</v>
      </c>
      <c r="I3849" t="s">
        <v>929</v>
      </c>
      <c r="J3849" t="s">
        <v>929</v>
      </c>
      <c r="K3849" t="s">
        <v>929</v>
      </c>
      <c r="L3849" t="s">
        <v>929</v>
      </c>
      <c r="M3849" t="s">
        <v>929</v>
      </c>
      <c r="N3849" t="s">
        <v>929</v>
      </c>
    </row>
    <row r="3850" spans="1:14">
      <c r="A3850">
        <v>805807</v>
      </c>
      <c r="B3850" t="s">
        <v>96</v>
      </c>
      <c r="C3850" t="s">
        <v>930</v>
      </c>
      <c r="D3850" t="s">
        <v>930</v>
      </c>
      <c r="E3850" t="s">
        <v>929</v>
      </c>
      <c r="F3850" t="s">
        <v>928</v>
      </c>
      <c r="G3850" t="s">
        <v>930</v>
      </c>
      <c r="H3850" t="s">
        <v>928</v>
      </c>
      <c r="I3850" t="s">
        <v>929</v>
      </c>
      <c r="J3850" t="s">
        <v>928</v>
      </c>
      <c r="K3850" t="s">
        <v>929</v>
      </c>
      <c r="L3850" t="s">
        <v>929</v>
      </c>
      <c r="M3850" t="s">
        <v>930</v>
      </c>
      <c r="N3850" t="s">
        <v>930</v>
      </c>
    </row>
    <row r="3851" spans="1:14">
      <c r="A3851">
        <v>805808</v>
      </c>
      <c r="B3851" t="s">
        <v>96</v>
      </c>
      <c r="C3851" t="s">
        <v>930</v>
      </c>
      <c r="D3851" t="s">
        <v>929</v>
      </c>
      <c r="E3851" t="s">
        <v>929</v>
      </c>
      <c r="F3851" t="s">
        <v>930</v>
      </c>
      <c r="G3851" t="s">
        <v>930</v>
      </c>
      <c r="H3851" t="s">
        <v>929</v>
      </c>
      <c r="I3851" t="s">
        <v>929</v>
      </c>
      <c r="J3851" t="s">
        <v>929</v>
      </c>
      <c r="K3851" t="s">
        <v>929</v>
      </c>
      <c r="L3851" t="s">
        <v>929</v>
      </c>
      <c r="M3851" t="s">
        <v>929</v>
      </c>
      <c r="N3851" t="s">
        <v>929</v>
      </c>
    </row>
    <row r="3852" spans="1:14">
      <c r="A3852">
        <v>805809</v>
      </c>
      <c r="B3852" t="s">
        <v>96</v>
      </c>
      <c r="C3852" t="s">
        <v>930</v>
      </c>
      <c r="D3852" t="s">
        <v>930</v>
      </c>
      <c r="E3852" t="s">
        <v>930</v>
      </c>
      <c r="F3852" t="s">
        <v>929</v>
      </c>
      <c r="G3852" t="s">
        <v>929</v>
      </c>
      <c r="H3852" t="s">
        <v>929</v>
      </c>
      <c r="I3852" t="s">
        <v>929</v>
      </c>
      <c r="J3852" t="s">
        <v>929</v>
      </c>
      <c r="K3852" t="s">
        <v>929</v>
      </c>
      <c r="L3852" t="s">
        <v>929</v>
      </c>
      <c r="M3852" t="s">
        <v>929</v>
      </c>
      <c r="N3852" t="s">
        <v>929</v>
      </c>
    </row>
    <row r="3853" spans="1:14">
      <c r="A3853">
        <v>805813</v>
      </c>
      <c r="B3853" t="s">
        <v>96</v>
      </c>
      <c r="C3853" t="s">
        <v>930</v>
      </c>
      <c r="D3853" t="s">
        <v>930</v>
      </c>
      <c r="E3853" t="s">
        <v>929</v>
      </c>
      <c r="F3853" t="s">
        <v>929</v>
      </c>
      <c r="G3853" t="s">
        <v>930</v>
      </c>
      <c r="H3853" t="s">
        <v>930</v>
      </c>
      <c r="I3853" t="s">
        <v>929</v>
      </c>
      <c r="J3853" t="s">
        <v>929</v>
      </c>
      <c r="K3853" t="s">
        <v>929</v>
      </c>
      <c r="L3853" t="s">
        <v>929</v>
      </c>
      <c r="M3853" t="s">
        <v>929</v>
      </c>
      <c r="N3853" t="s">
        <v>929</v>
      </c>
    </row>
    <row r="3854" spans="1:14">
      <c r="A3854">
        <v>805814</v>
      </c>
      <c r="B3854" t="s">
        <v>96</v>
      </c>
      <c r="C3854" t="s">
        <v>930</v>
      </c>
      <c r="D3854" t="s">
        <v>929</v>
      </c>
      <c r="E3854" t="s">
        <v>929</v>
      </c>
      <c r="F3854" t="s">
        <v>929</v>
      </c>
      <c r="G3854" t="s">
        <v>929</v>
      </c>
      <c r="H3854" t="s">
        <v>930</v>
      </c>
      <c r="I3854" t="s">
        <v>929</v>
      </c>
      <c r="J3854" t="s">
        <v>929</v>
      </c>
      <c r="K3854" t="s">
        <v>929</v>
      </c>
      <c r="L3854" t="s">
        <v>929</v>
      </c>
      <c r="M3854" t="s">
        <v>929</v>
      </c>
      <c r="N3854" t="s">
        <v>929</v>
      </c>
    </row>
    <row r="3855" spans="1:14">
      <c r="A3855">
        <v>805816</v>
      </c>
      <c r="B3855" t="s">
        <v>96</v>
      </c>
      <c r="C3855" t="s">
        <v>930</v>
      </c>
      <c r="D3855" t="s">
        <v>930</v>
      </c>
      <c r="E3855" t="s">
        <v>929</v>
      </c>
      <c r="F3855" t="s">
        <v>929</v>
      </c>
      <c r="G3855" t="s">
        <v>930</v>
      </c>
      <c r="H3855" t="s">
        <v>930</v>
      </c>
      <c r="I3855" t="s">
        <v>929</v>
      </c>
      <c r="J3855" t="s">
        <v>929</v>
      </c>
      <c r="K3855" t="s">
        <v>929</v>
      </c>
      <c r="L3855" t="s">
        <v>929</v>
      </c>
      <c r="M3855" t="s">
        <v>929</v>
      </c>
      <c r="N3855" t="s">
        <v>929</v>
      </c>
    </row>
    <row r="3856" spans="1:14">
      <c r="A3856">
        <v>805818</v>
      </c>
      <c r="B3856" t="s">
        <v>96</v>
      </c>
      <c r="C3856" t="s">
        <v>928</v>
      </c>
      <c r="D3856" t="s">
        <v>930</v>
      </c>
      <c r="E3856" t="s">
        <v>930</v>
      </c>
      <c r="F3856" t="s">
        <v>928</v>
      </c>
      <c r="G3856" t="s">
        <v>928</v>
      </c>
      <c r="H3856" t="s">
        <v>930</v>
      </c>
      <c r="I3856" t="s">
        <v>928</v>
      </c>
      <c r="J3856" t="s">
        <v>929</v>
      </c>
      <c r="K3856" t="s">
        <v>928</v>
      </c>
      <c r="L3856" t="s">
        <v>928</v>
      </c>
      <c r="M3856" t="s">
        <v>928</v>
      </c>
      <c r="N3856" t="s">
        <v>930</v>
      </c>
    </row>
    <row r="3857" spans="1:14">
      <c r="A3857">
        <v>805819</v>
      </c>
      <c r="B3857" t="s">
        <v>96</v>
      </c>
      <c r="C3857" t="s">
        <v>929</v>
      </c>
      <c r="D3857" t="s">
        <v>930</v>
      </c>
      <c r="E3857" t="s">
        <v>929</v>
      </c>
      <c r="F3857" t="s">
        <v>929</v>
      </c>
      <c r="G3857" t="s">
        <v>929</v>
      </c>
      <c r="H3857" t="s">
        <v>930</v>
      </c>
      <c r="I3857" t="s">
        <v>929</v>
      </c>
      <c r="J3857" t="s">
        <v>929</v>
      </c>
      <c r="K3857" t="s">
        <v>929</v>
      </c>
      <c r="L3857" t="s">
        <v>929</v>
      </c>
      <c r="M3857" t="s">
        <v>929</v>
      </c>
      <c r="N3857" t="s">
        <v>929</v>
      </c>
    </row>
    <row r="3858" spans="1:14">
      <c r="A3858">
        <v>805821</v>
      </c>
      <c r="B3858" t="s">
        <v>96</v>
      </c>
      <c r="C3858" t="s">
        <v>930</v>
      </c>
      <c r="D3858" t="s">
        <v>929</v>
      </c>
      <c r="E3858" t="s">
        <v>929</v>
      </c>
      <c r="F3858" t="s">
        <v>930</v>
      </c>
      <c r="G3858" t="s">
        <v>930</v>
      </c>
      <c r="H3858" t="s">
        <v>929</v>
      </c>
      <c r="I3858" t="s">
        <v>929</v>
      </c>
      <c r="J3858" t="s">
        <v>929</v>
      </c>
      <c r="K3858" t="s">
        <v>929</v>
      </c>
      <c r="L3858" t="s">
        <v>929</v>
      </c>
      <c r="M3858" t="s">
        <v>929</v>
      </c>
      <c r="N3858" t="s">
        <v>929</v>
      </c>
    </row>
    <row r="3859" spans="1:14">
      <c r="A3859">
        <v>805822</v>
      </c>
      <c r="B3859" t="s">
        <v>96</v>
      </c>
      <c r="C3859" t="s">
        <v>929</v>
      </c>
      <c r="D3859" t="s">
        <v>929</v>
      </c>
      <c r="E3859" t="s">
        <v>930</v>
      </c>
      <c r="F3859" t="s">
        <v>929</v>
      </c>
      <c r="G3859" t="s">
        <v>930</v>
      </c>
      <c r="H3859" t="s">
        <v>929</v>
      </c>
      <c r="I3859" t="s">
        <v>929</v>
      </c>
      <c r="J3859" t="s">
        <v>929</v>
      </c>
      <c r="K3859" t="s">
        <v>929</v>
      </c>
      <c r="L3859" t="s">
        <v>929</v>
      </c>
      <c r="M3859" t="s">
        <v>929</v>
      </c>
      <c r="N3859" t="s">
        <v>929</v>
      </c>
    </row>
    <row r="3860" spans="1:14">
      <c r="A3860">
        <v>805824</v>
      </c>
      <c r="B3860" t="s">
        <v>96</v>
      </c>
      <c r="C3860" t="s">
        <v>930</v>
      </c>
      <c r="D3860" t="s">
        <v>930</v>
      </c>
      <c r="E3860" t="s">
        <v>929</v>
      </c>
      <c r="F3860" t="s">
        <v>930</v>
      </c>
      <c r="G3860" t="s">
        <v>929</v>
      </c>
      <c r="H3860" t="s">
        <v>930</v>
      </c>
      <c r="I3860" t="s">
        <v>929</v>
      </c>
      <c r="J3860" t="s">
        <v>929</v>
      </c>
      <c r="K3860" t="s">
        <v>929</v>
      </c>
      <c r="L3860" t="s">
        <v>929</v>
      </c>
      <c r="M3860" t="s">
        <v>929</v>
      </c>
      <c r="N3860" t="s">
        <v>929</v>
      </c>
    </row>
    <row r="3861" spans="1:14">
      <c r="A3861">
        <v>805828</v>
      </c>
      <c r="B3861" t="s">
        <v>96</v>
      </c>
      <c r="C3861" t="s">
        <v>929</v>
      </c>
      <c r="D3861" t="s">
        <v>929</v>
      </c>
      <c r="E3861" t="s">
        <v>929</v>
      </c>
      <c r="F3861" t="s">
        <v>930</v>
      </c>
      <c r="G3861" t="s">
        <v>930</v>
      </c>
      <c r="H3861" t="s">
        <v>929</v>
      </c>
      <c r="I3861" t="s">
        <v>929</v>
      </c>
      <c r="J3861" t="s">
        <v>929</v>
      </c>
      <c r="K3861" t="s">
        <v>929</v>
      </c>
      <c r="L3861" t="s">
        <v>929</v>
      </c>
      <c r="M3861" t="s">
        <v>929</v>
      </c>
      <c r="N3861" t="s">
        <v>929</v>
      </c>
    </row>
    <row r="3862" spans="1:14">
      <c r="A3862">
        <v>805829</v>
      </c>
      <c r="B3862" t="s">
        <v>96</v>
      </c>
      <c r="C3862" t="s">
        <v>930</v>
      </c>
      <c r="D3862" t="s">
        <v>928</v>
      </c>
      <c r="E3862" t="s">
        <v>929</v>
      </c>
      <c r="F3862" t="s">
        <v>929</v>
      </c>
      <c r="G3862" t="s">
        <v>929</v>
      </c>
      <c r="H3862" t="s">
        <v>930</v>
      </c>
      <c r="I3862" t="s">
        <v>928</v>
      </c>
      <c r="J3862" t="s">
        <v>929</v>
      </c>
      <c r="K3862" t="s">
        <v>929</v>
      </c>
      <c r="L3862" t="s">
        <v>928</v>
      </c>
      <c r="M3862" t="s">
        <v>929</v>
      </c>
      <c r="N3862" t="s">
        <v>929</v>
      </c>
    </row>
    <row r="3863" spans="1:14">
      <c r="A3863">
        <v>805830</v>
      </c>
      <c r="B3863" t="s">
        <v>96</v>
      </c>
      <c r="C3863" t="s">
        <v>929</v>
      </c>
      <c r="D3863" t="s">
        <v>930</v>
      </c>
      <c r="E3863" t="s">
        <v>930</v>
      </c>
      <c r="F3863" t="s">
        <v>930</v>
      </c>
      <c r="G3863" t="s">
        <v>929</v>
      </c>
      <c r="H3863" t="s">
        <v>929</v>
      </c>
      <c r="I3863" t="s">
        <v>929</v>
      </c>
      <c r="J3863" t="s">
        <v>929</v>
      </c>
      <c r="K3863" t="s">
        <v>929</v>
      </c>
      <c r="L3863" t="s">
        <v>929</v>
      </c>
      <c r="M3863" t="s">
        <v>929</v>
      </c>
      <c r="N3863" t="s">
        <v>929</v>
      </c>
    </row>
    <row r="3864" spans="1:14">
      <c r="A3864">
        <v>805831</v>
      </c>
      <c r="B3864" t="s">
        <v>96</v>
      </c>
      <c r="C3864" t="s">
        <v>930</v>
      </c>
      <c r="D3864" t="s">
        <v>929</v>
      </c>
      <c r="E3864" t="s">
        <v>929</v>
      </c>
      <c r="F3864" t="s">
        <v>929</v>
      </c>
      <c r="G3864" t="s">
        <v>929</v>
      </c>
      <c r="H3864" t="s">
        <v>930</v>
      </c>
      <c r="I3864" t="s">
        <v>929</v>
      </c>
      <c r="J3864" t="s">
        <v>929</v>
      </c>
      <c r="K3864" t="s">
        <v>929</v>
      </c>
      <c r="L3864" t="s">
        <v>929</v>
      </c>
      <c r="M3864" t="s">
        <v>929</v>
      </c>
      <c r="N3864" t="s">
        <v>929</v>
      </c>
    </row>
    <row r="3865" spans="1:14">
      <c r="A3865">
        <v>805832</v>
      </c>
      <c r="B3865" t="s">
        <v>96</v>
      </c>
      <c r="C3865" t="s">
        <v>930</v>
      </c>
      <c r="D3865" t="s">
        <v>929</v>
      </c>
      <c r="E3865" t="s">
        <v>929</v>
      </c>
      <c r="F3865" t="s">
        <v>929</v>
      </c>
      <c r="G3865" t="s">
        <v>930</v>
      </c>
      <c r="H3865" t="s">
        <v>929</v>
      </c>
      <c r="I3865" t="s">
        <v>929</v>
      </c>
      <c r="J3865" t="s">
        <v>929</v>
      </c>
      <c r="K3865" t="s">
        <v>929</v>
      </c>
      <c r="L3865" t="s">
        <v>929</v>
      </c>
      <c r="M3865" t="s">
        <v>929</v>
      </c>
      <c r="N3865" t="s">
        <v>929</v>
      </c>
    </row>
    <row r="3866" spans="1:14">
      <c r="A3866">
        <v>805833</v>
      </c>
      <c r="B3866" t="s">
        <v>96</v>
      </c>
      <c r="C3866" t="s">
        <v>930</v>
      </c>
      <c r="D3866" t="s">
        <v>930</v>
      </c>
      <c r="E3866" t="s">
        <v>930</v>
      </c>
      <c r="F3866" t="s">
        <v>930</v>
      </c>
      <c r="G3866" t="s">
        <v>928</v>
      </c>
      <c r="H3866" t="s">
        <v>928</v>
      </c>
      <c r="I3866" t="s">
        <v>929</v>
      </c>
      <c r="J3866" t="s">
        <v>928</v>
      </c>
      <c r="K3866" t="s">
        <v>930</v>
      </c>
      <c r="L3866" t="s">
        <v>930</v>
      </c>
      <c r="M3866" t="s">
        <v>930</v>
      </c>
      <c r="N3866" t="s">
        <v>930</v>
      </c>
    </row>
    <row r="3867" spans="1:14">
      <c r="A3867">
        <v>805834</v>
      </c>
      <c r="B3867" t="s">
        <v>96</v>
      </c>
      <c r="C3867" t="s">
        <v>930</v>
      </c>
      <c r="D3867" t="s">
        <v>929</v>
      </c>
      <c r="E3867" t="s">
        <v>929</v>
      </c>
      <c r="F3867" t="s">
        <v>930</v>
      </c>
      <c r="G3867" t="s">
        <v>930</v>
      </c>
      <c r="H3867" t="s">
        <v>929</v>
      </c>
      <c r="I3867" t="s">
        <v>929</v>
      </c>
      <c r="J3867" t="s">
        <v>929</v>
      </c>
      <c r="K3867" t="s">
        <v>929</v>
      </c>
      <c r="L3867" t="s">
        <v>929</v>
      </c>
      <c r="M3867" t="s">
        <v>929</v>
      </c>
      <c r="N3867" t="s">
        <v>929</v>
      </c>
    </row>
    <row r="3868" spans="1:14">
      <c r="A3868">
        <v>805835</v>
      </c>
      <c r="B3868" t="s">
        <v>96</v>
      </c>
      <c r="C3868" t="s">
        <v>930</v>
      </c>
      <c r="D3868" t="s">
        <v>929</v>
      </c>
      <c r="E3868" t="s">
        <v>929</v>
      </c>
      <c r="F3868" t="s">
        <v>930</v>
      </c>
      <c r="G3868" t="s">
        <v>930</v>
      </c>
      <c r="H3868" t="s">
        <v>929</v>
      </c>
      <c r="I3868" t="s">
        <v>929</v>
      </c>
      <c r="J3868" t="s">
        <v>929</v>
      </c>
      <c r="K3868" t="s">
        <v>929</v>
      </c>
      <c r="L3868" t="s">
        <v>929</v>
      </c>
      <c r="M3868" t="s">
        <v>929</v>
      </c>
      <c r="N3868" t="s">
        <v>929</v>
      </c>
    </row>
    <row r="3869" spans="1:14">
      <c r="A3869">
        <v>805836</v>
      </c>
      <c r="B3869" t="s">
        <v>96</v>
      </c>
      <c r="C3869" t="s">
        <v>928</v>
      </c>
      <c r="D3869" t="s">
        <v>930</v>
      </c>
      <c r="E3869" t="s">
        <v>929</v>
      </c>
      <c r="F3869" t="s">
        <v>928</v>
      </c>
      <c r="G3869" t="s">
        <v>930</v>
      </c>
      <c r="H3869" t="s">
        <v>928</v>
      </c>
      <c r="I3869" t="s">
        <v>928</v>
      </c>
      <c r="J3869" t="s">
        <v>928</v>
      </c>
      <c r="K3869" t="s">
        <v>928</v>
      </c>
      <c r="L3869" t="s">
        <v>929</v>
      </c>
      <c r="M3869" t="s">
        <v>928</v>
      </c>
      <c r="N3869" t="s">
        <v>930</v>
      </c>
    </row>
    <row r="3870" spans="1:14">
      <c r="A3870">
        <v>805837</v>
      </c>
      <c r="B3870" t="s">
        <v>96</v>
      </c>
      <c r="C3870" t="s">
        <v>930</v>
      </c>
      <c r="D3870" t="s">
        <v>929</v>
      </c>
      <c r="E3870" t="s">
        <v>930</v>
      </c>
      <c r="F3870" t="s">
        <v>929</v>
      </c>
      <c r="G3870" t="s">
        <v>929</v>
      </c>
      <c r="H3870" t="s">
        <v>929</v>
      </c>
      <c r="I3870" t="s">
        <v>929</v>
      </c>
      <c r="J3870" t="s">
        <v>929</v>
      </c>
      <c r="K3870" t="s">
        <v>929</v>
      </c>
      <c r="L3870" t="s">
        <v>929</v>
      </c>
      <c r="M3870" t="s">
        <v>929</v>
      </c>
      <c r="N3870" t="s">
        <v>929</v>
      </c>
    </row>
    <row r="3871" spans="1:14">
      <c r="A3871">
        <v>805838</v>
      </c>
      <c r="B3871" t="s">
        <v>96</v>
      </c>
      <c r="C3871" t="s">
        <v>930</v>
      </c>
      <c r="D3871" t="s">
        <v>930</v>
      </c>
      <c r="E3871" t="s">
        <v>930</v>
      </c>
      <c r="F3871" t="s">
        <v>930</v>
      </c>
      <c r="G3871" t="s">
        <v>930</v>
      </c>
      <c r="H3871" t="s">
        <v>930</v>
      </c>
      <c r="I3871" t="s">
        <v>929</v>
      </c>
      <c r="J3871" t="s">
        <v>929</v>
      </c>
      <c r="K3871" t="s">
        <v>929</v>
      </c>
      <c r="L3871" t="s">
        <v>929</v>
      </c>
      <c r="M3871" t="s">
        <v>929</v>
      </c>
      <c r="N3871" t="s">
        <v>929</v>
      </c>
    </row>
    <row r="3872" spans="1:14">
      <c r="A3872">
        <v>805839</v>
      </c>
      <c r="B3872" t="s">
        <v>96</v>
      </c>
      <c r="C3872" t="s">
        <v>929</v>
      </c>
      <c r="D3872" t="s">
        <v>929</v>
      </c>
      <c r="E3872" t="s">
        <v>929</v>
      </c>
      <c r="F3872" t="s">
        <v>930</v>
      </c>
      <c r="G3872" t="s">
        <v>930</v>
      </c>
      <c r="H3872" t="s">
        <v>929</v>
      </c>
      <c r="I3872" t="s">
        <v>929</v>
      </c>
      <c r="J3872" t="s">
        <v>929</v>
      </c>
      <c r="K3872" t="s">
        <v>929</v>
      </c>
      <c r="L3872" t="s">
        <v>929</v>
      </c>
      <c r="M3872" t="s">
        <v>929</v>
      </c>
      <c r="N3872" t="s">
        <v>929</v>
      </c>
    </row>
    <row r="3873" spans="1:14">
      <c r="A3873">
        <v>805841</v>
      </c>
      <c r="B3873" t="s">
        <v>96</v>
      </c>
      <c r="C3873" t="s">
        <v>930</v>
      </c>
      <c r="D3873" t="s">
        <v>930</v>
      </c>
      <c r="E3873" t="s">
        <v>929</v>
      </c>
      <c r="F3873" t="s">
        <v>930</v>
      </c>
      <c r="G3873" t="s">
        <v>929</v>
      </c>
      <c r="H3873" t="s">
        <v>929</v>
      </c>
      <c r="I3873" t="s">
        <v>929</v>
      </c>
      <c r="J3873" t="s">
        <v>929</v>
      </c>
      <c r="K3873" t="s">
        <v>929</v>
      </c>
      <c r="L3873" t="s">
        <v>929</v>
      </c>
      <c r="M3873" t="s">
        <v>929</v>
      </c>
      <c r="N3873" t="s">
        <v>929</v>
      </c>
    </row>
    <row r="3874" spans="1:14">
      <c r="A3874">
        <v>805842</v>
      </c>
      <c r="B3874" t="s">
        <v>96</v>
      </c>
      <c r="C3874" t="s">
        <v>930</v>
      </c>
      <c r="D3874" t="s">
        <v>929</v>
      </c>
      <c r="E3874" t="s">
        <v>929</v>
      </c>
      <c r="F3874" t="s">
        <v>930</v>
      </c>
      <c r="G3874" t="s">
        <v>930</v>
      </c>
      <c r="H3874" t="s">
        <v>929</v>
      </c>
      <c r="I3874" t="s">
        <v>929</v>
      </c>
      <c r="J3874" t="s">
        <v>929</v>
      </c>
      <c r="K3874" t="s">
        <v>929</v>
      </c>
      <c r="L3874" t="s">
        <v>929</v>
      </c>
      <c r="M3874" t="s">
        <v>929</v>
      </c>
      <c r="N3874" t="s">
        <v>929</v>
      </c>
    </row>
    <row r="3875" spans="1:14">
      <c r="A3875">
        <v>805843</v>
      </c>
      <c r="B3875" t="s">
        <v>96</v>
      </c>
      <c r="C3875" t="s">
        <v>930</v>
      </c>
      <c r="D3875" t="s">
        <v>930</v>
      </c>
      <c r="E3875" t="s">
        <v>929</v>
      </c>
      <c r="F3875" t="s">
        <v>929</v>
      </c>
      <c r="G3875" t="s">
        <v>929</v>
      </c>
      <c r="H3875" t="s">
        <v>929</v>
      </c>
      <c r="I3875" t="s">
        <v>929</v>
      </c>
      <c r="J3875" t="s">
        <v>929</v>
      </c>
      <c r="K3875" t="s">
        <v>929</v>
      </c>
      <c r="L3875" t="s">
        <v>929</v>
      </c>
      <c r="M3875" t="s">
        <v>929</v>
      </c>
      <c r="N3875" t="s">
        <v>929</v>
      </c>
    </row>
    <row r="3876" spans="1:14">
      <c r="A3876">
        <v>805844</v>
      </c>
      <c r="B3876" t="s">
        <v>96</v>
      </c>
      <c r="C3876" t="s">
        <v>930</v>
      </c>
      <c r="D3876" t="s">
        <v>930</v>
      </c>
      <c r="E3876" t="s">
        <v>929</v>
      </c>
      <c r="F3876" t="s">
        <v>930</v>
      </c>
      <c r="G3876" t="s">
        <v>930</v>
      </c>
      <c r="H3876" t="s">
        <v>930</v>
      </c>
      <c r="I3876" t="s">
        <v>929</v>
      </c>
      <c r="J3876" t="s">
        <v>929</v>
      </c>
      <c r="K3876" t="s">
        <v>929</v>
      </c>
      <c r="L3876" t="s">
        <v>929</v>
      </c>
      <c r="M3876" t="s">
        <v>929</v>
      </c>
      <c r="N3876" t="s">
        <v>929</v>
      </c>
    </row>
    <row r="3877" spans="1:14">
      <c r="A3877">
        <v>805845</v>
      </c>
      <c r="B3877" t="s">
        <v>96</v>
      </c>
      <c r="C3877" t="s">
        <v>930</v>
      </c>
      <c r="D3877" t="s">
        <v>930</v>
      </c>
      <c r="E3877" t="s">
        <v>929</v>
      </c>
      <c r="F3877" t="s">
        <v>930</v>
      </c>
      <c r="G3877" t="s">
        <v>930</v>
      </c>
      <c r="H3877" t="s">
        <v>929</v>
      </c>
      <c r="I3877" t="s">
        <v>929</v>
      </c>
      <c r="J3877" t="s">
        <v>929</v>
      </c>
      <c r="K3877" t="s">
        <v>929</v>
      </c>
      <c r="L3877" t="s">
        <v>929</v>
      </c>
      <c r="M3877" t="s">
        <v>929</v>
      </c>
      <c r="N3877" t="s">
        <v>929</v>
      </c>
    </row>
    <row r="3878" spans="1:14">
      <c r="A3878">
        <v>805846</v>
      </c>
      <c r="B3878" t="s">
        <v>96</v>
      </c>
      <c r="C3878" t="s">
        <v>930</v>
      </c>
      <c r="D3878" t="s">
        <v>929</v>
      </c>
      <c r="E3878" t="s">
        <v>929</v>
      </c>
      <c r="F3878" t="s">
        <v>930</v>
      </c>
      <c r="G3878" t="s">
        <v>929</v>
      </c>
      <c r="H3878" t="s">
        <v>930</v>
      </c>
      <c r="I3878" t="s">
        <v>929</v>
      </c>
      <c r="J3878" t="s">
        <v>929</v>
      </c>
      <c r="K3878" t="s">
        <v>929</v>
      </c>
      <c r="L3878" t="s">
        <v>929</v>
      </c>
      <c r="M3878" t="s">
        <v>929</v>
      </c>
      <c r="N3878" t="s">
        <v>929</v>
      </c>
    </row>
    <row r="3879" spans="1:14">
      <c r="A3879">
        <v>805847</v>
      </c>
      <c r="B3879" t="s">
        <v>96</v>
      </c>
      <c r="C3879" t="s">
        <v>930</v>
      </c>
      <c r="D3879" t="s">
        <v>929</v>
      </c>
      <c r="E3879" t="s">
        <v>929</v>
      </c>
      <c r="F3879" t="s">
        <v>929</v>
      </c>
      <c r="G3879" t="s">
        <v>930</v>
      </c>
      <c r="H3879" t="s">
        <v>929</v>
      </c>
      <c r="I3879" t="s">
        <v>929</v>
      </c>
      <c r="J3879" t="s">
        <v>929</v>
      </c>
      <c r="K3879" t="s">
        <v>929</v>
      </c>
      <c r="L3879" t="s">
        <v>929</v>
      </c>
      <c r="M3879" t="s">
        <v>929</v>
      </c>
      <c r="N3879" t="s">
        <v>929</v>
      </c>
    </row>
    <row r="3880" spans="1:14">
      <c r="A3880">
        <v>805848</v>
      </c>
      <c r="B3880" t="s">
        <v>96</v>
      </c>
      <c r="C3880" t="s">
        <v>930</v>
      </c>
      <c r="D3880" t="s">
        <v>930</v>
      </c>
      <c r="E3880" t="s">
        <v>930</v>
      </c>
      <c r="F3880" t="s">
        <v>930</v>
      </c>
      <c r="G3880" t="s">
        <v>929</v>
      </c>
      <c r="H3880" t="s">
        <v>930</v>
      </c>
      <c r="I3880" t="s">
        <v>929</v>
      </c>
      <c r="J3880" t="s">
        <v>929</v>
      </c>
      <c r="K3880" t="s">
        <v>929</v>
      </c>
      <c r="L3880" t="s">
        <v>929</v>
      </c>
      <c r="M3880" t="s">
        <v>929</v>
      </c>
      <c r="N3880" t="s">
        <v>929</v>
      </c>
    </row>
    <row r="3881" spans="1:14">
      <c r="A3881">
        <v>805850</v>
      </c>
      <c r="B3881" t="s">
        <v>96</v>
      </c>
      <c r="C3881" t="s">
        <v>930</v>
      </c>
      <c r="D3881" t="s">
        <v>929</v>
      </c>
      <c r="E3881" t="s">
        <v>929</v>
      </c>
      <c r="F3881" t="s">
        <v>930</v>
      </c>
      <c r="G3881" t="s">
        <v>929</v>
      </c>
      <c r="H3881" t="s">
        <v>930</v>
      </c>
      <c r="I3881" t="s">
        <v>929</v>
      </c>
      <c r="J3881" t="s">
        <v>929</v>
      </c>
      <c r="K3881" t="s">
        <v>929</v>
      </c>
      <c r="L3881" t="s">
        <v>929</v>
      </c>
      <c r="M3881" t="s">
        <v>929</v>
      </c>
      <c r="N3881" t="s">
        <v>929</v>
      </c>
    </row>
    <row r="3882" spans="1:14">
      <c r="A3882">
        <v>805852</v>
      </c>
      <c r="B3882" t="s">
        <v>96</v>
      </c>
      <c r="C3882" t="s">
        <v>930</v>
      </c>
      <c r="D3882" t="s">
        <v>929</v>
      </c>
      <c r="E3882" t="s">
        <v>929</v>
      </c>
      <c r="F3882" t="s">
        <v>930</v>
      </c>
      <c r="G3882" t="s">
        <v>929</v>
      </c>
      <c r="H3882" t="s">
        <v>929</v>
      </c>
      <c r="I3882" t="s">
        <v>929</v>
      </c>
      <c r="J3882" t="s">
        <v>929</v>
      </c>
      <c r="K3882" t="s">
        <v>929</v>
      </c>
      <c r="L3882" t="s">
        <v>929</v>
      </c>
      <c r="M3882" t="s">
        <v>929</v>
      </c>
      <c r="N3882" t="s">
        <v>929</v>
      </c>
    </row>
    <row r="3883" spans="1:14">
      <c r="A3883">
        <v>805853</v>
      </c>
      <c r="B3883" t="s">
        <v>96</v>
      </c>
      <c r="C3883" t="s">
        <v>929</v>
      </c>
      <c r="D3883" t="s">
        <v>930</v>
      </c>
      <c r="E3883" t="s">
        <v>930</v>
      </c>
      <c r="F3883" t="s">
        <v>930</v>
      </c>
      <c r="G3883" t="s">
        <v>930</v>
      </c>
      <c r="H3883" t="s">
        <v>930</v>
      </c>
      <c r="I3883" t="s">
        <v>929</v>
      </c>
      <c r="J3883" t="s">
        <v>929</v>
      </c>
      <c r="K3883" t="s">
        <v>929</v>
      </c>
      <c r="L3883" t="s">
        <v>929</v>
      </c>
      <c r="M3883" t="s">
        <v>929</v>
      </c>
      <c r="N3883" t="s">
        <v>929</v>
      </c>
    </row>
    <row r="3884" spans="1:14">
      <c r="A3884">
        <v>805857</v>
      </c>
      <c r="B3884" t="s">
        <v>96</v>
      </c>
      <c r="C3884" t="s">
        <v>929</v>
      </c>
      <c r="D3884" t="s">
        <v>929</v>
      </c>
      <c r="E3884" t="s">
        <v>929</v>
      </c>
      <c r="F3884" t="s">
        <v>930</v>
      </c>
      <c r="G3884" t="s">
        <v>929</v>
      </c>
      <c r="H3884" t="s">
        <v>930</v>
      </c>
      <c r="I3884" t="s">
        <v>929</v>
      </c>
      <c r="J3884" t="s">
        <v>929</v>
      </c>
      <c r="K3884" t="s">
        <v>929</v>
      </c>
      <c r="L3884" t="s">
        <v>929</v>
      </c>
      <c r="M3884" t="s">
        <v>929</v>
      </c>
      <c r="N3884" t="s">
        <v>929</v>
      </c>
    </row>
    <row r="3885" spans="1:14">
      <c r="A3885">
        <v>805859</v>
      </c>
      <c r="B3885" t="s">
        <v>96</v>
      </c>
      <c r="C3885" t="s">
        <v>929</v>
      </c>
      <c r="D3885" t="s">
        <v>930</v>
      </c>
      <c r="E3885" t="s">
        <v>929</v>
      </c>
      <c r="F3885" t="s">
        <v>930</v>
      </c>
      <c r="G3885" t="s">
        <v>928</v>
      </c>
      <c r="H3885" t="s">
        <v>928</v>
      </c>
      <c r="I3885" t="s">
        <v>929</v>
      </c>
      <c r="J3885" t="s">
        <v>929</v>
      </c>
      <c r="K3885" t="s">
        <v>929</v>
      </c>
      <c r="L3885" t="s">
        <v>928</v>
      </c>
      <c r="M3885" t="s">
        <v>930</v>
      </c>
      <c r="N3885" t="s">
        <v>930</v>
      </c>
    </row>
    <row r="3886" spans="1:14">
      <c r="A3886">
        <v>805861</v>
      </c>
      <c r="B3886" t="s">
        <v>96</v>
      </c>
      <c r="C3886" t="s">
        <v>930</v>
      </c>
      <c r="D3886" t="s">
        <v>929</v>
      </c>
      <c r="E3886" t="s">
        <v>930</v>
      </c>
      <c r="F3886" t="s">
        <v>929</v>
      </c>
      <c r="G3886" t="s">
        <v>929</v>
      </c>
      <c r="H3886" t="s">
        <v>930</v>
      </c>
      <c r="I3886" t="s">
        <v>929</v>
      </c>
      <c r="J3886" t="s">
        <v>929</v>
      </c>
      <c r="K3886" t="s">
        <v>929</v>
      </c>
      <c r="L3886" t="s">
        <v>929</v>
      </c>
      <c r="M3886" t="s">
        <v>929</v>
      </c>
      <c r="N3886" t="s">
        <v>929</v>
      </c>
    </row>
    <row r="3887" spans="1:14">
      <c r="A3887">
        <v>805864</v>
      </c>
      <c r="B3887" t="s">
        <v>96</v>
      </c>
      <c r="C3887" t="s">
        <v>930</v>
      </c>
      <c r="D3887" t="s">
        <v>929</v>
      </c>
      <c r="E3887" t="s">
        <v>929</v>
      </c>
      <c r="F3887" t="s">
        <v>930</v>
      </c>
      <c r="G3887" t="s">
        <v>930</v>
      </c>
      <c r="H3887" t="s">
        <v>930</v>
      </c>
      <c r="I3887" t="s">
        <v>929</v>
      </c>
      <c r="J3887" t="s">
        <v>929</v>
      </c>
      <c r="K3887" t="s">
        <v>929</v>
      </c>
      <c r="L3887" t="s">
        <v>929</v>
      </c>
      <c r="M3887" t="s">
        <v>929</v>
      </c>
      <c r="N3887" t="s">
        <v>929</v>
      </c>
    </row>
    <row r="3888" spans="1:14">
      <c r="A3888">
        <v>805865</v>
      </c>
      <c r="B3888" t="s">
        <v>96</v>
      </c>
      <c r="C3888" t="s">
        <v>928</v>
      </c>
      <c r="D3888" t="s">
        <v>929</v>
      </c>
      <c r="E3888" t="s">
        <v>928</v>
      </c>
      <c r="F3888" t="s">
        <v>928</v>
      </c>
      <c r="G3888" t="s">
        <v>928</v>
      </c>
      <c r="H3888" t="s">
        <v>928</v>
      </c>
      <c r="I3888" t="s">
        <v>930</v>
      </c>
      <c r="J3888" t="s">
        <v>928</v>
      </c>
      <c r="K3888" t="s">
        <v>930</v>
      </c>
      <c r="L3888" t="s">
        <v>928</v>
      </c>
      <c r="M3888" t="s">
        <v>930</v>
      </c>
      <c r="N3888" t="s">
        <v>930</v>
      </c>
    </row>
    <row r="3889" spans="1:14">
      <c r="A3889">
        <v>805868</v>
      </c>
      <c r="B3889" t="s">
        <v>96</v>
      </c>
      <c r="C3889" t="s">
        <v>928</v>
      </c>
      <c r="D3889" t="s">
        <v>928</v>
      </c>
      <c r="E3889" t="s">
        <v>928</v>
      </c>
      <c r="F3889" t="s">
        <v>928</v>
      </c>
      <c r="G3889" t="s">
        <v>928</v>
      </c>
      <c r="H3889" t="s">
        <v>928</v>
      </c>
      <c r="I3889" t="s">
        <v>929</v>
      </c>
      <c r="J3889" t="s">
        <v>929</v>
      </c>
      <c r="K3889" t="s">
        <v>929</v>
      </c>
      <c r="L3889" t="s">
        <v>929</v>
      </c>
      <c r="M3889" t="s">
        <v>929</v>
      </c>
      <c r="N3889" t="s">
        <v>929</v>
      </c>
    </row>
    <row r="3890" spans="1:14">
      <c r="A3890">
        <v>805875</v>
      </c>
      <c r="B3890" t="s">
        <v>96</v>
      </c>
      <c r="C3890" t="s">
        <v>929</v>
      </c>
      <c r="D3890" t="s">
        <v>929</v>
      </c>
      <c r="E3890" t="s">
        <v>930</v>
      </c>
      <c r="F3890" t="s">
        <v>930</v>
      </c>
      <c r="G3890" t="s">
        <v>929</v>
      </c>
      <c r="H3890" t="s">
        <v>929</v>
      </c>
      <c r="I3890" t="s">
        <v>929</v>
      </c>
      <c r="J3890" t="s">
        <v>929</v>
      </c>
      <c r="K3890" t="s">
        <v>928</v>
      </c>
      <c r="L3890" t="s">
        <v>930</v>
      </c>
      <c r="M3890" t="s">
        <v>929</v>
      </c>
      <c r="N3890" t="s">
        <v>929</v>
      </c>
    </row>
    <row r="3891" spans="1:14">
      <c r="A3891">
        <v>805878</v>
      </c>
      <c r="B3891" t="s">
        <v>96</v>
      </c>
      <c r="C3891" t="s">
        <v>930</v>
      </c>
      <c r="D3891" t="s">
        <v>929</v>
      </c>
      <c r="E3891" t="s">
        <v>929</v>
      </c>
      <c r="F3891" t="s">
        <v>930</v>
      </c>
      <c r="G3891" t="s">
        <v>929</v>
      </c>
      <c r="H3891" t="s">
        <v>929</v>
      </c>
      <c r="I3891" t="s">
        <v>929</v>
      </c>
      <c r="J3891" t="s">
        <v>929</v>
      </c>
      <c r="K3891" t="s">
        <v>929</v>
      </c>
      <c r="L3891" t="s">
        <v>929</v>
      </c>
      <c r="M3891" t="s">
        <v>929</v>
      </c>
      <c r="N3891" t="s">
        <v>929</v>
      </c>
    </row>
    <row r="3892" spans="1:14">
      <c r="A3892">
        <v>805879</v>
      </c>
      <c r="B3892" t="s">
        <v>96</v>
      </c>
      <c r="C3892" t="s">
        <v>930</v>
      </c>
      <c r="D3892" t="s">
        <v>930</v>
      </c>
      <c r="E3892" t="s">
        <v>929</v>
      </c>
      <c r="F3892" t="s">
        <v>929</v>
      </c>
      <c r="G3892" t="s">
        <v>930</v>
      </c>
      <c r="H3892" t="s">
        <v>930</v>
      </c>
      <c r="I3892" t="s">
        <v>929</v>
      </c>
      <c r="J3892" t="s">
        <v>929</v>
      </c>
      <c r="K3892" t="s">
        <v>929</v>
      </c>
      <c r="L3892" t="s">
        <v>929</v>
      </c>
      <c r="M3892" t="s">
        <v>929</v>
      </c>
      <c r="N3892" t="s">
        <v>929</v>
      </c>
    </row>
    <row r="3893" spans="1:14">
      <c r="A3893">
        <v>805880</v>
      </c>
      <c r="B3893" t="s">
        <v>96</v>
      </c>
      <c r="C3893" t="s">
        <v>930</v>
      </c>
      <c r="D3893" t="s">
        <v>930</v>
      </c>
      <c r="E3893" t="s">
        <v>929</v>
      </c>
      <c r="F3893" t="s">
        <v>929</v>
      </c>
      <c r="G3893" t="s">
        <v>929</v>
      </c>
      <c r="H3893" t="s">
        <v>929</v>
      </c>
      <c r="I3893" t="s">
        <v>929</v>
      </c>
      <c r="J3893" t="s">
        <v>929</v>
      </c>
      <c r="K3893" t="s">
        <v>929</v>
      </c>
      <c r="L3893" t="s">
        <v>929</v>
      </c>
      <c r="M3893" t="s">
        <v>929</v>
      </c>
      <c r="N3893" t="s">
        <v>929</v>
      </c>
    </row>
    <row r="3894" spans="1:14">
      <c r="A3894">
        <v>805881</v>
      </c>
      <c r="B3894" t="s">
        <v>96</v>
      </c>
      <c r="C3894" t="s">
        <v>930</v>
      </c>
      <c r="D3894" t="s">
        <v>929</v>
      </c>
      <c r="E3894" t="s">
        <v>929</v>
      </c>
      <c r="F3894" t="s">
        <v>930</v>
      </c>
      <c r="G3894" t="s">
        <v>930</v>
      </c>
      <c r="H3894" t="s">
        <v>930</v>
      </c>
      <c r="I3894" t="s">
        <v>929</v>
      </c>
      <c r="J3894" t="s">
        <v>929</v>
      </c>
      <c r="K3894" t="s">
        <v>929</v>
      </c>
      <c r="L3894" t="s">
        <v>929</v>
      </c>
      <c r="M3894" t="s">
        <v>929</v>
      </c>
      <c r="N3894" t="s">
        <v>929</v>
      </c>
    </row>
    <row r="3895" spans="1:14">
      <c r="A3895">
        <v>805882</v>
      </c>
      <c r="B3895" t="s">
        <v>96</v>
      </c>
      <c r="C3895" t="s">
        <v>930</v>
      </c>
      <c r="D3895" t="s">
        <v>930</v>
      </c>
      <c r="E3895" t="s">
        <v>930</v>
      </c>
      <c r="F3895" t="s">
        <v>928</v>
      </c>
      <c r="G3895" t="s">
        <v>929</v>
      </c>
      <c r="H3895" t="s">
        <v>930</v>
      </c>
      <c r="I3895" t="s">
        <v>930</v>
      </c>
      <c r="J3895" t="s">
        <v>929</v>
      </c>
      <c r="K3895" t="s">
        <v>929</v>
      </c>
      <c r="L3895" t="s">
        <v>930</v>
      </c>
      <c r="M3895" t="s">
        <v>930</v>
      </c>
      <c r="N3895" t="s">
        <v>930</v>
      </c>
    </row>
    <row r="3896" spans="1:14">
      <c r="A3896">
        <v>805883</v>
      </c>
      <c r="B3896" t="s">
        <v>96</v>
      </c>
      <c r="C3896" t="s">
        <v>928</v>
      </c>
      <c r="D3896" t="s">
        <v>930</v>
      </c>
      <c r="E3896" t="s">
        <v>930</v>
      </c>
      <c r="F3896" t="s">
        <v>930</v>
      </c>
      <c r="G3896" t="s">
        <v>930</v>
      </c>
      <c r="H3896" t="s">
        <v>928</v>
      </c>
      <c r="I3896" t="s">
        <v>930</v>
      </c>
      <c r="J3896" t="s">
        <v>930</v>
      </c>
      <c r="K3896" t="s">
        <v>930</v>
      </c>
      <c r="L3896" t="s">
        <v>930</v>
      </c>
      <c r="M3896" t="s">
        <v>930</v>
      </c>
      <c r="N3896" t="s">
        <v>930</v>
      </c>
    </row>
    <row r="3897" spans="1:14">
      <c r="A3897">
        <v>805884</v>
      </c>
      <c r="B3897" t="s">
        <v>96</v>
      </c>
      <c r="C3897" t="s">
        <v>930</v>
      </c>
      <c r="D3897" t="s">
        <v>930</v>
      </c>
      <c r="E3897" t="s">
        <v>928</v>
      </c>
      <c r="F3897" t="s">
        <v>930</v>
      </c>
      <c r="G3897" t="s">
        <v>929</v>
      </c>
      <c r="H3897" t="s">
        <v>928</v>
      </c>
      <c r="I3897" t="s">
        <v>929</v>
      </c>
      <c r="J3897" t="s">
        <v>928</v>
      </c>
      <c r="K3897" t="s">
        <v>930</v>
      </c>
      <c r="L3897" t="s">
        <v>929</v>
      </c>
      <c r="M3897" t="s">
        <v>930</v>
      </c>
      <c r="N3897" t="s">
        <v>929</v>
      </c>
    </row>
    <row r="3898" spans="1:14">
      <c r="A3898">
        <v>805885</v>
      </c>
      <c r="B3898" t="s">
        <v>96</v>
      </c>
      <c r="C3898" t="s">
        <v>930</v>
      </c>
      <c r="D3898" t="s">
        <v>928</v>
      </c>
      <c r="E3898" t="s">
        <v>930</v>
      </c>
      <c r="F3898" t="s">
        <v>930</v>
      </c>
      <c r="G3898" t="s">
        <v>929</v>
      </c>
      <c r="H3898" t="s">
        <v>929</v>
      </c>
      <c r="I3898" t="s">
        <v>929</v>
      </c>
      <c r="J3898" t="s">
        <v>929</v>
      </c>
      <c r="K3898" t="s">
        <v>929</v>
      </c>
      <c r="L3898" t="s">
        <v>929</v>
      </c>
      <c r="M3898" t="s">
        <v>929</v>
      </c>
      <c r="N3898" t="s">
        <v>929</v>
      </c>
    </row>
    <row r="3899" spans="1:14">
      <c r="A3899">
        <v>805886</v>
      </c>
      <c r="B3899" t="s">
        <v>96</v>
      </c>
      <c r="C3899" t="s">
        <v>930</v>
      </c>
      <c r="D3899" t="s">
        <v>930</v>
      </c>
      <c r="E3899" t="s">
        <v>930</v>
      </c>
      <c r="F3899" t="s">
        <v>930</v>
      </c>
      <c r="G3899" t="s">
        <v>930</v>
      </c>
      <c r="H3899" t="s">
        <v>930</v>
      </c>
      <c r="I3899" t="s">
        <v>929</v>
      </c>
      <c r="J3899" t="s">
        <v>929</v>
      </c>
      <c r="K3899" t="s">
        <v>929</v>
      </c>
      <c r="L3899" t="s">
        <v>929</v>
      </c>
      <c r="M3899" t="s">
        <v>929</v>
      </c>
      <c r="N3899" t="s">
        <v>929</v>
      </c>
    </row>
    <row r="3900" spans="1:14">
      <c r="A3900">
        <v>805887</v>
      </c>
      <c r="B3900" t="s">
        <v>96</v>
      </c>
      <c r="C3900" t="s">
        <v>930</v>
      </c>
      <c r="D3900" t="s">
        <v>929</v>
      </c>
      <c r="E3900" t="s">
        <v>929</v>
      </c>
      <c r="F3900" t="s">
        <v>930</v>
      </c>
      <c r="G3900" t="s">
        <v>929</v>
      </c>
      <c r="H3900" t="s">
        <v>930</v>
      </c>
      <c r="I3900" t="s">
        <v>929</v>
      </c>
      <c r="J3900" t="s">
        <v>929</v>
      </c>
      <c r="K3900" t="s">
        <v>929</v>
      </c>
      <c r="L3900" t="s">
        <v>929</v>
      </c>
      <c r="M3900" t="s">
        <v>929</v>
      </c>
      <c r="N3900" t="s">
        <v>929</v>
      </c>
    </row>
    <row r="3901" spans="1:14">
      <c r="A3901">
        <v>805888</v>
      </c>
      <c r="B3901" t="s">
        <v>96</v>
      </c>
      <c r="C3901" t="s">
        <v>929</v>
      </c>
      <c r="D3901" t="s">
        <v>929</v>
      </c>
      <c r="E3901" t="s">
        <v>930</v>
      </c>
      <c r="F3901" t="s">
        <v>930</v>
      </c>
      <c r="G3901" t="s">
        <v>930</v>
      </c>
      <c r="H3901" t="s">
        <v>930</v>
      </c>
      <c r="I3901" t="s">
        <v>929</v>
      </c>
      <c r="J3901" t="s">
        <v>929</v>
      </c>
      <c r="K3901" t="s">
        <v>929</v>
      </c>
      <c r="L3901" t="s">
        <v>929</v>
      </c>
      <c r="M3901" t="s">
        <v>929</v>
      </c>
      <c r="N3901" t="s">
        <v>929</v>
      </c>
    </row>
    <row r="3902" spans="1:14">
      <c r="A3902">
        <v>805889</v>
      </c>
      <c r="B3902" t="s">
        <v>96</v>
      </c>
      <c r="C3902" t="s">
        <v>930</v>
      </c>
      <c r="D3902" t="s">
        <v>930</v>
      </c>
      <c r="E3902" t="s">
        <v>930</v>
      </c>
      <c r="F3902" t="s">
        <v>929</v>
      </c>
      <c r="G3902" t="s">
        <v>929</v>
      </c>
      <c r="H3902" t="s">
        <v>929</v>
      </c>
      <c r="I3902" t="s">
        <v>929</v>
      </c>
      <c r="J3902" t="s">
        <v>929</v>
      </c>
      <c r="K3902" t="s">
        <v>929</v>
      </c>
      <c r="L3902" t="s">
        <v>929</v>
      </c>
      <c r="M3902" t="s">
        <v>929</v>
      </c>
      <c r="N3902" t="s">
        <v>929</v>
      </c>
    </row>
    <row r="3903" spans="1:14">
      <c r="A3903">
        <v>805891</v>
      </c>
      <c r="B3903" t="s">
        <v>96</v>
      </c>
      <c r="C3903" t="s">
        <v>930</v>
      </c>
      <c r="D3903" t="s">
        <v>930</v>
      </c>
      <c r="E3903" t="s">
        <v>930</v>
      </c>
      <c r="F3903" t="s">
        <v>930</v>
      </c>
      <c r="G3903" t="s">
        <v>930</v>
      </c>
      <c r="H3903" t="s">
        <v>930</v>
      </c>
      <c r="I3903" t="s">
        <v>929</v>
      </c>
      <c r="J3903" t="s">
        <v>929</v>
      </c>
      <c r="K3903" t="s">
        <v>929</v>
      </c>
      <c r="L3903" t="s">
        <v>929</v>
      </c>
      <c r="M3903" t="s">
        <v>929</v>
      </c>
      <c r="N3903" t="s">
        <v>929</v>
      </c>
    </row>
    <row r="3904" spans="1:14">
      <c r="A3904">
        <v>805892</v>
      </c>
      <c r="B3904" t="s">
        <v>96</v>
      </c>
      <c r="C3904" t="s">
        <v>930</v>
      </c>
      <c r="D3904" t="s">
        <v>929</v>
      </c>
      <c r="E3904" t="s">
        <v>929</v>
      </c>
      <c r="F3904" t="s">
        <v>929</v>
      </c>
      <c r="G3904" t="s">
        <v>930</v>
      </c>
      <c r="H3904" t="s">
        <v>930</v>
      </c>
      <c r="I3904" t="s">
        <v>929</v>
      </c>
      <c r="J3904" t="s">
        <v>929</v>
      </c>
      <c r="K3904" t="s">
        <v>929</v>
      </c>
      <c r="L3904" t="s">
        <v>929</v>
      </c>
      <c r="M3904" t="s">
        <v>929</v>
      </c>
      <c r="N3904" t="s">
        <v>929</v>
      </c>
    </row>
    <row r="3905" spans="1:14">
      <c r="A3905">
        <v>805894</v>
      </c>
      <c r="B3905" t="s">
        <v>96</v>
      </c>
      <c r="C3905" t="s">
        <v>930</v>
      </c>
      <c r="D3905" t="s">
        <v>929</v>
      </c>
      <c r="E3905" t="s">
        <v>929</v>
      </c>
      <c r="F3905" t="s">
        <v>930</v>
      </c>
      <c r="G3905" t="s">
        <v>929</v>
      </c>
      <c r="H3905" t="s">
        <v>929</v>
      </c>
      <c r="I3905" t="s">
        <v>929</v>
      </c>
      <c r="J3905" t="s">
        <v>929</v>
      </c>
      <c r="K3905" t="s">
        <v>929</v>
      </c>
      <c r="L3905" t="s">
        <v>929</v>
      </c>
      <c r="M3905" t="s">
        <v>929</v>
      </c>
      <c r="N3905" t="s">
        <v>929</v>
      </c>
    </row>
    <row r="3906" spans="1:14">
      <c r="A3906">
        <v>805896</v>
      </c>
      <c r="B3906" t="s">
        <v>96</v>
      </c>
      <c r="C3906" t="s">
        <v>929</v>
      </c>
      <c r="D3906" t="s">
        <v>930</v>
      </c>
      <c r="E3906" t="s">
        <v>929</v>
      </c>
      <c r="F3906" t="s">
        <v>929</v>
      </c>
      <c r="G3906" t="s">
        <v>930</v>
      </c>
      <c r="H3906" t="s">
        <v>929</v>
      </c>
      <c r="I3906" t="s">
        <v>929</v>
      </c>
      <c r="J3906" t="s">
        <v>929</v>
      </c>
      <c r="K3906" t="s">
        <v>929</v>
      </c>
      <c r="L3906" t="s">
        <v>929</v>
      </c>
      <c r="M3906" t="s">
        <v>929</v>
      </c>
      <c r="N3906" t="s">
        <v>929</v>
      </c>
    </row>
    <row r="3907" spans="1:14">
      <c r="A3907">
        <v>805898</v>
      </c>
      <c r="B3907" t="s">
        <v>96</v>
      </c>
      <c r="C3907" t="s">
        <v>928</v>
      </c>
      <c r="D3907" t="s">
        <v>930</v>
      </c>
      <c r="E3907" t="s">
        <v>930</v>
      </c>
      <c r="F3907" t="s">
        <v>928</v>
      </c>
      <c r="G3907" t="s">
        <v>928</v>
      </c>
      <c r="H3907" t="s">
        <v>929</v>
      </c>
      <c r="I3907" t="s">
        <v>929</v>
      </c>
      <c r="J3907" t="s">
        <v>929</v>
      </c>
      <c r="K3907" t="s">
        <v>929</v>
      </c>
      <c r="L3907" t="s">
        <v>929</v>
      </c>
      <c r="M3907" t="s">
        <v>929</v>
      </c>
      <c r="N3907" t="s">
        <v>929</v>
      </c>
    </row>
    <row r="3908" spans="1:14">
      <c r="A3908">
        <v>805899</v>
      </c>
      <c r="B3908" t="s">
        <v>96</v>
      </c>
      <c r="C3908" t="s">
        <v>930</v>
      </c>
      <c r="D3908" t="s">
        <v>929</v>
      </c>
      <c r="E3908" t="s">
        <v>929</v>
      </c>
      <c r="F3908" t="s">
        <v>929</v>
      </c>
      <c r="G3908" t="s">
        <v>929</v>
      </c>
      <c r="H3908" t="s">
        <v>930</v>
      </c>
      <c r="I3908" t="s">
        <v>929</v>
      </c>
      <c r="J3908" t="s">
        <v>929</v>
      </c>
      <c r="K3908" t="s">
        <v>929</v>
      </c>
      <c r="L3908" t="s">
        <v>929</v>
      </c>
      <c r="M3908" t="s">
        <v>929</v>
      </c>
      <c r="N3908" t="s">
        <v>929</v>
      </c>
    </row>
    <row r="3909" spans="1:14">
      <c r="A3909">
        <v>805900</v>
      </c>
      <c r="B3909" t="s">
        <v>96</v>
      </c>
      <c r="C3909" t="s">
        <v>928</v>
      </c>
      <c r="D3909" t="s">
        <v>930</v>
      </c>
      <c r="E3909" t="s">
        <v>929</v>
      </c>
      <c r="F3909" t="s">
        <v>928</v>
      </c>
      <c r="G3909" t="s">
        <v>930</v>
      </c>
      <c r="H3909" t="s">
        <v>928</v>
      </c>
      <c r="I3909" t="s">
        <v>930</v>
      </c>
      <c r="J3909" t="s">
        <v>929</v>
      </c>
      <c r="K3909" t="s">
        <v>929</v>
      </c>
      <c r="L3909" t="s">
        <v>929</v>
      </c>
      <c r="M3909" t="s">
        <v>929</v>
      </c>
      <c r="N3909" t="s">
        <v>930</v>
      </c>
    </row>
    <row r="3910" spans="1:14">
      <c r="A3910">
        <v>805901</v>
      </c>
      <c r="B3910" t="s">
        <v>96</v>
      </c>
      <c r="C3910" t="s">
        <v>930</v>
      </c>
      <c r="D3910" t="s">
        <v>929</v>
      </c>
      <c r="E3910" t="s">
        <v>929</v>
      </c>
      <c r="F3910" t="s">
        <v>930</v>
      </c>
      <c r="G3910" t="s">
        <v>929</v>
      </c>
      <c r="H3910" t="s">
        <v>929</v>
      </c>
      <c r="I3910" t="s">
        <v>929</v>
      </c>
      <c r="J3910" t="s">
        <v>929</v>
      </c>
      <c r="K3910" t="s">
        <v>929</v>
      </c>
      <c r="L3910" t="s">
        <v>929</v>
      </c>
      <c r="M3910" t="s">
        <v>929</v>
      </c>
      <c r="N3910" t="s">
        <v>929</v>
      </c>
    </row>
    <row r="3911" spans="1:14">
      <c r="A3911">
        <v>805902</v>
      </c>
      <c r="B3911" t="s">
        <v>96</v>
      </c>
      <c r="C3911" t="s">
        <v>929</v>
      </c>
      <c r="D3911" t="s">
        <v>930</v>
      </c>
      <c r="E3911" t="s">
        <v>929</v>
      </c>
      <c r="F3911" t="s">
        <v>930</v>
      </c>
      <c r="G3911" t="s">
        <v>930</v>
      </c>
      <c r="H3911" t="s">
        <v>930</v>
      </c>
      <c r="I3911" t="s">
        <v>929</v>
      </c>
      <c r="J3911" t="s">
        <v>929</v>
      </c>
      <c r="K3911" t="s">
        <v>929</v>
      </c>
      <c r="L3911" t="s">
        <v>929</v>
      </c>
      <c r="M3911" t="s">
        <v>929</v>
      </c>
      <c r="N3911" t="s">
        <v>929</v>
      </c>
    </row>
    <row r="3912" spans="1:14">
      <c r="A3912">
        <v>805903</v>
      </c>
      <c r="B3912" t="s">
        <v>96</v>
      </c>
      <c r="C3912" t="s">
        <v>930</v>
      </c>
      <c r="D3912" t="s">
        <v>929</v>
      </c>
      <c r="E3912" t="s">
        <v>929</v>
      </c>
      <c r="F3912" t="s">
        <v>929</v>
      </c>
      <c r="G3912" t="s">
        <v>930</v>
      </c>
      <c r="H3912" t="s">
        <v>929</v>
      </c>
      <c r="I3912" t="s">
        <v>929</v>
      </c>
      <c r="J3912" t="s">
        <v>929</v>
      </c>
      <c r="K3912" t="s">
        <v>929</v>
      </c>
      <c r="L3912" t="s">
        <v>929</v>
      </c>
      <c r="M3912" t="s">
        <v>929</v>
      </c>
      <c r="N3912" t="s">
        <v>929</v>
      </c>
    </row>
    <row r="3913" spans="1:14">
      <c r="A3913">
        <v>805904</v>
      </c>
      <c r="B3913" t="s">
        <v>96</v>
      </c>
      <c r="C3913" t="s">
        <v>930</v>
      </c>
      <c r="D3913" t="s">
        <v>930</v>
      </c>
      <c r="E3913" t="s">
        <v>930</v>
      </c>
      <c r="F3913" t="s">
        <v>930</v>
      </c>
      <c r="G3913" t="s">
        <v>928</v>
      </c>
      <c r="H3913" t="s">
        <v>930</v>
      </c>
      <c r="I3913" t="s">
        <v>929</v>
      </c>
      <c r="J3913" t="s">
        <v>929</v>
      </c>
      <c r="K3913" t="s">
        <v>929</v>
      </c>
      <c r="L3913" t="s">
        <v>929</v>
      </c>
      <c r="M3913" t="s">
        <v>929</v>
      </c>
      <c r="N3913" t="s">
        <v>929</v>
      </c>
    </row>
    <row r="3914" spans="1:14">
      <c r="A3914">
        <v>805905</v>
      </c>
      <c r="B3914" t="s">
        <v>96</v>
      </c>
      <c r="C3914" t="s">
        <v>928</v>
      </c>
      <c r="D3914" t="s">
        <v>930</v>
      </c>
      <c r="E3914" t="s">
        <v>930</v>
      </c>
      <c r="F3914" t="s">
        <v>928</v>
      </c>
      <c r="G3914" t="s">
        <v>928</v>
      </c>
      <c r="H3914" t="s">
        <v>930</v>
      </c>
      <c r="I3914" t="s">
        <v>929</v>
      </c>
      <c r="J3914" t="s">
        <v>929</v>
      </c>
      <c r="K3914" t="s">
        <v>929</v>
      </c>
      <c r="L3914" t="s">
        <v>928</v>
      </c>
      <c r="M3914" t="s">
        <v>928</v>
      </c>
      <c r="N3914" t="s">
        <v>930</v>
      </c>
    </row>
    <row r="3915" spans="1:14">
      <c r="A3915">
        <v>805906</v>
      </c>
      <c r="B3915" t="s">
        <v>96</v>
      </c>
      <c r="C3915" t="s">
        <v>930</v>
      </c>
      <c r="D3915" t="s">
        <v>930</v>
      </c>
      <c r="E3915" t="s">
        <v>929</v>
      </c>
      <c r="F3915" t="s">
        <v>930</v>
      </c>
      <c r="G3915" t="s">
        <v>930</v>
      </c>
      <c r="H3915" t="s">
        <v>930</v>
      </c>
      <c r="I3915" t="s">
        <v>929</v>
      </c>
      <c r="J3915" t="s">
        <v>929</v>
      </c>
      <c r="K3915" t="s">
        <v>929</v>
      </c>
      <c r="L3915" t="s">
        <v>929</v>
      </c>
      <c r="M3915" t="s">
        <v>929</v>
      </c>
      <c r="N3915" t="s">
        <v>929</v>
      </c>
    </row>
    <row r="3916" spans="1:14">
      <c r="A3916">
        <v>805907</v>
      </c>
      <c r="B3916" t="s">
        <v>96</v>
      </c>
      <c r="C3916" t="s">
        <v>928</v>
      </c>
      <c r="D3916" t="s">
        <v>928</v>
      </c>
      <c r="E3916" t="s">
        <v>930</v>
      </c>
      <c r="F3916" t="s">
        <v>928</v>
      </c>
      <c r="G3916" t="s">
        <v>929</v>
      </c>
      <c r="H3916" t="s">
        <v>928</v>
      </c>
      <c r="I3916" t="s">
        <v>929</v>
      </c>
      <c r="J3916" t="s">
        <v>929</v>
      </c>
      <c r="K3916" t="s">
        <v>929</v>
      </c>
      <c r="L3916" t="s">
        <v>929</v>
      </c>
      <c r="M3916" t="s">
        <v>929</v>
      </c>
      <c r="N3916" t="s">
        <v>929</v>
      </c>
    </row>
    <row r="3917" spans="1:14">
      <c r="A3917">
        <v>805908</v>
      </c>
      <c r="B3917" t="s">
        <v>96</v>
      </c>
      <c r="C3917" t="s">
        <v>930</v>
      </c>
      <c r="D3917" t="s">
        <v>930</v>
      </c>
      <c r="E3917" t="s">
        <v>930</v>
      </c>
      <c r="F3917" t="s">
        <v>929</v>
      </c>
      <c r="G3917" t="s">
        <v>929</v>
      </c>
      <c r="H3917" t="s">
        <v>929</v>
      </c>
      <c r="I3917" t="s">
        <v>929</v>
      </c>
      <c r="J3917" t="s">
        <v>929</v>
      </c>
      <c r="K3917" t="s">
        <v>929</v>
      </c>
      <c r="L3917" t="s">
        <v>929</v>
      </c>
      <c r="M3917" t="s">
        <v>929</v>
      </c>
      <c r="N3917" t="s">
        <v>929</v>
      </c>
    </row>
    <row r="3918" spans="1:14">
      <c r="A3918">
        <v>805911</v>
      </c>
      <c r="B3918" t="s">
        <v>96</v>
      </c>
      <c r="C3918" t="s">
        <v>930</v>
      </c>
      <c r="D3918" t="s">
        <v>928</v>
      </c>
      <c r="E3918" t="s">
        <v>930</v>
      </c>
      <c r="F3918" t="s">
        <v>928</v>
      </c>
      <c r="G3918" t="s">
        <v>928</v>
      </c>
      <c r="H3918" t="s">
        <v>928</v>
      </c>
      <c r="I3918" t="s">
        <v>929</v>
      </c>
      <c r="J3918" t="s">
        <v>929</v>
      </c>
      <c r="K3918" t="s">
        <v>929</v>
      </c>
      <c r="L3918" t="s">
        <v>928</v>
      </c>
      <c r="M3918" t="s">
        <v>930</v>
      </c>
      <c r="N3918" t="s">
        <v>928</v>
      </c>
    </row>
    <row r="3919" spans="1:14">
      <c r="A3919">
        <v>805912</v>
      </c>
      <c r="B3919" t="s">
        <v>96</v>
      </c>
      <c r="C3919" t="s">
        <v>930</v>
      </c>
      <c r="D3919" t="s">
        <v>930</v>
      </c>
      <c r="E3919" t="s">
        <v>930</v>
      </c>
      <c r="F3919" t="s">
        <v>929</v>
      </c>
      <c r="G3919" t="s">
        <v>929</v>
      </c>
      <c r="H3919" t="s">
        <v>929</v>
      </c>
      <c r="I3919" t="s">
        <v>929</v>
      </c>
      <c r="J3919" t="s">
        <v>929</v>
      </c>
      <c r="K3919" t="s">
        <v>929</v>
      </c>
      <c r="L3919" t="s">
        <v>929</v>
      </c>
      <c r="M3919" t="s">
        <v>929</v>
      </c>
      <c r="N3919" t="s">
        <v>929</v>
      </c>
    </row>
    <row r="3920" spans="1:14">
      <c r="A3920">
        <v>805913</v>
      </c>
      <c r="B3920" t="s">
        <v>96</v>
      </c>
      <c r="C3920" t="s">
        <v>930</v>
      </c>
      <c r="D3920" t="s">
        <v>928</v>
      </c>
      <c r="E3920" t="s">
        <v>930</v>
      </c>
      <c r="F3920" t="s">
        <v>928</v>
      </c>
      <c r="G3920" t="s">
        <v>928</v>
      </c>
      <c r="H3920" t="s">
        <v>930</v>
      </c>
      <c r="I3920" t="s">
        <v>929</v>
      </c>
      <c r="J3920" t="s">
        <v>928</v>
      </c>
      <c r="K3920" t="s">
        <v>930</v>
      </c>
      <c r="L3920" t="s">
        <v>929</v>
      </c>
      <c r="M3920" t="s">
        <v>930</v>
      </c>
      <c r="N3920" t="s">
        <v>929</v>
      </c>
    </row>
    <row r="3921" spans="1:14">
      <c r="A3921">
        <v>805914</v>
      </c>
      <c r="B3921" t="s">
        <v>96</v>
      </c>
      <c r="C3921" t="s">
        <v>930</v>
      </c>
      <c r="D3921" t="s">
        <v>930</v>
      </c>
      <c r="E3921" t="s">
        <v>929</v>
      </c>
      <c r="F3921" t="s">
        <v>929</v>
      </c>
      <c r="G3921" t="s">
        <v>929</v>
      </c>
      <c r="H3921" t="s">
        <v>929</v>
      </c>
      <c r="I3921" t="s">
        <v>929</v>
      </c>
      <c r="J3921" t="s">
        <v>929</v>
      </c>
      <c r="K3921" t="s">
        <v>929</v>
      </c>
      <c r="L3921" t="s">
        <v>929</v>
      </c>
      <c r="M3921" t="s">
        <v>929</v>
      </c>
      <c r="N3921" t="s">
        <v>929</v>
      </c>
    </row>
    <row r="3922" spans="1:14">
      <c r="A3922">
        <v>805915</v>
      </c>
      <c r="B3922" t="s">
        <v>96</v>
      </c>
      <c r="C3922" t="s">
        <v>928</v>
      </c>
      <c r="D3922" t="s">
        <v>929</v>
      </c>
      <c r="E3922" t="s">
        <v>930</v>
      </c>
      <c r="F3922" t="s">
        <v>928</v>
      </c>
      <c r="G3922" t="s">
        <v>929</v>
      </c>
      <c r="H3922" t="s">
        <v>928</v>
      </c>
      <c r="I3922" t="s">
        <v>929</v>
      </c>
      <c r="J3922" t="s">
        <v>929</v>
      </c>
      <c r="K3922" t="s">
        <v>929</v>
      </c>
      <c r="L3922" t="s">
        <v>929</v>
      </c>
      <c r="M3922" t="s">
        <v>929</v>
      </c>
      <c r="N3922" t="s">
        <v>929</v>
      </c>
    </row>
    <row r="3923" spans="1:14">
      <c r="A3923">
        <v>805916</v>
      </c>
      <c r="B3923" t="s">
        <v>96</v>
      </c>
      <c r="C3923" t="s">
        <v>929</v>
      </c>
      <c r="D3923" t="s">
        <v>929</v>
      </c>
      <c r="E3923" t="s">
        <v>929</v>
      </c>
      <c r="F3923" t="s">
        <v>930</v>
      </c>
      <c r="G3923" t="s">
        <v>930</v>
      </c>
      <c r="H3923" t="s">
        <v>929</v>
      </c>
      <c r="I3923" t="s">
        <v>929</v>
      </c>
      <c r="J3923" t="s">
        <v>929</v>
      </c>
      <c r="K3923" t="s">
        <v>929</v>
      </c>
      <c r="L3923" t="s">
        <v>929</v>
      </c>
      <c r="M3923" t="s">
        <v>929</v>
      </c>
      <c r="N3923" t="s">
        <v>929</v>
      </c>
    </row>
    <row r="3924" spans="1:14">
      <c r="A3924">
        <v>805917</v>
      </c>
      <c r="B3924" t="s">
        <v>96</v>
      </c>
      <c r="C3924" t="s">
        <v>930</v>
      </c>
      <c r="D3924" t="s">
        <v>930</v>
      </c>
      <c r="E3924" t="s">
        <v>929</v>
      </c>
      <c r="F3924" t="s">
        <v>929</v>
      </c>
      <c r="G3924" t="s">
        <v>929</v>
      </c>
      <c r="H3924" t="s">
        <v>930</v>
      </c>
      <c r="I3924" t="s">
        <v>929</v>
      </c>
      <c r="J3924" t="s">
        <v>929</v>
      </c>
      <c r="K3924" t="s">
        <v>929</v>
      </c>
      <c r="L3924" t="s">
        <v>929</v>
      </c>
      <c r="M3924" t="s">
        <v>929</v>
      </c>
      <c r="N3924" t="s">
        <v>929</v>
      </c>
    </row>
    <row r="3925" spans="1:14">
      <c r="A3925">
        <v>805918</v>
      </c>
      <c r="B3925" t="s">
        <v>96</v>
      </c>
      <c r="C3925" t="s">
        <v>929</v>
      </c>
      <c r="D3925" t="s">
        <v>929</v>
      </c>
      <c r="E3925" t="s">
        <v>929</v>
      </c>
      <c r="F3925" t="s">
        <v>930</v>
      </c>
      <c r="G3925" t="s">
        <v>930</v>
      </c>
      <c r="H3925" t="s">
        <v>929</v>
      </c>
      <c r="I3925" t="s">
        <v>929</v>
      </c>
      <c r="J3925" t="s">
        <v>929</v>
      </c>
      <c r="K3925" t="s">
        <v>929</v>
      </c>
      <c r="L3925" t="s">
        <v>929</v>
      </c>
      <c r="M3925" t="s">
        <v>929</v>
      </c>
      <c r="N3925" t="s">
        <v>929</v>
      </c>
    </row>
    <row r="3926" spans="1:14">
      <c r="A3926">
        <v>805919</v>
      </c>
      <c r="B3926" t="s">
        <v>96</v>
      </c>
      <c r="C3926" t="s">
        <v>930</v>
      </c>
      <c r="D3926" t="s">
        <v>930</v>
      </c>
      <c r="E3926" t="s">
        <v>929</v>
      </c>
      <c r="F3926" t="s">
        <v>929</v>
      </c>
      <c r="G3926" t="s">
        <v>929</v>
      </c>
      <c r="H3926" t="s">
        <v>928</v>
      </c>
      <c r="I3926" t="s">
        <v>929</v>
      </c>
      <c r="J3926" t="s">
        <v>929</v>
      </c>
      <c r="K3926" t="s">
        <v>930</v>
      </c>
      <c r="L3926" t="s">
        <v>930</v>
      </c>
      <c r="M3926" t="s">
        <v>930</v>
      </c>
      <c r="N3926" t="s">
        <v>929</v>
      </c>
    </row>
    <row r="3927" spans="1:14">
      <c r="A3927">
        <v>805920</v>
      </c>
      <c r="B3927" t="s">
        <v>96</v>
      </c>
      <c r="C3927" t="s">
        <v>928</v>
      </c>
      <c r="D3927" t="s">
        <v>929</v>
      </c>
      <c r="E3927" t="s">
        <v>929</v>
      </c>
      <c r="F3927" t="s">
        <v>929</v>
      </c>
      <c r="G3927" t="s">
        <v>928</v>
      </c>
      <c r="H3927" t="s">
        <v>928</v>
      </c>
      <c r="I3927" t="s">
        <v>929</v>
      </c>
      <c r="J3927" t="s">
        <v>929</v>
      </c>
      <c r="K3927" t="s">
        <v>929</v>
      </c>
      <c r="L3927" t="s">
        <v>930</v>
      </c>
      <c r="M3927" t="s">
        <v>929</v>
      </c>
      <c r="N3927" t="s">
        <v>929</v>
      </c>
    </row>
    <row r="3928" spans="1:14">
      <c r="A3928">
        <v>805922</v>
      </c>
      <c r="B3928" t="s">
        <v>96</v>
      </c>
      <c r="C3928" t="s">
        <v>930</v>
      </c>
      <c r="D3928" t="s">
        <v>930</v>
      </c>
      <c r="E3928" t="s">
        <v>930</v>
      </c>
      <c r="F3928" t="s">
        <v>929</v>
      </c>
      <c r="G3928" t="s">
        <v>929</v>
      </c>
      <c r="H3928" t="s">
        <v>929</v>
      </c>
      <c r="I3928" t="s">
        <v>929</v>
      </c>
      <c r="J3928" t="s">
        <v>929</v>
      </c>
      <c r="K3928" t="s">
        <v>929</v>
      </c>
      <c r="L3928" t="s">
        <v>929</v>
      </c>
      <c r="M3928" t="s">
        <v>929</v>
      </c>
      <c r="N3928" t="s">
        <v>929</v>
      </c>
    </row>
    <row r="3929" spans="1:14">
      <c r="A3929">
        <v>805923</v>
      </c>
      <c r="B3929" t="s">
        <v>96</v>
      </c>
      <c r="C3929" t="s">
        <v>930</v>
      </c>
      <c r="D3929" t="s">
        <v>930</v>
      </c>
      <c r="E3929" t="s">
        <v>930</v>
      </c>
      <c r="F3929" t="s">
        <v>930</v>
      </c>
      <c r="G3929" t="s">
        <v>929</v>
      </c>
      <c r="H3929" t="s">
        <v>929</v>
      </c>
      <c r="I3929" t="s">
        <v>929</v>
      </c>
      <c r="J3929" t="s">
        <v>929</v>
      </c>
      <c r="K3929" t="s">
        <v>929</v>
      </c>
      <c r="L3929" t="s">
        <v>929</v>
      </c>
      <c r="M3929" t="s">
        <v>929</v>
      </c>
      <c r="N3929" t="s">
        <v>929</v>
      </c>
    </row>
    <row r="3930" spans="1:14">
      <c r="A3930">
        <v>805926</v>
      </c>
      <c r="B3930" t="s">
        <v>96</v>
      </c>
      <c r="C3930" t="s">
        <v>930</v>
      </c>
      <c r="D3930" t="s">
        <v>930</v>
      </c>
      <c r="E3930" t="s">
        <v>929</v>
      </c>
      <c r="F3930" t="s">
        <v>930</v>
      </c>
      <c r="G3930" t="s">
        <v>930</v>
      </c>
      <c r="H3930" t="s">
        <v>929</v>
      </c>
      <c r="I3930" t="s">
        <v>929</v>
      </c>
      <c r="J3930" t="s">
        <v>929</v>
      </c>
      <c r="K3930" t="s">
        <v>929</v>
      </c>
      <c r="L3930" t="s">
        <v>929</v>
      </c>
      <c r="M3930" t="s">
        <v>929</v>
      </c>
      <c r="N3930" t="s">
        <v>929</v>
      </c>
    </row>
    <row r="3931" spans="1:14">
      <c r="A3931">
        <v>805927</v>
      </c>
      <c r="B3931" t="s">
        <v>96</v>
      </c>
      <c r="C3931" t="s">
        <v>930</v>
      </c>
      <c r="D3931" t="s">
        <v>929</v>
      </c>
      <c r="E3931" t="s">
        <v>929</v>
      </c>
      <c r="F3931" t="s">
        <v>930</v>
      </c>
      <c r="G3931" t="s">
        <v>929</v>
      </c>
      <c r="H3931" t="s">
        <v>930</v>
      </c>
      <c r="I3931" t="s">
        <v>929</v>
      </c>
      <c r="J3931" t="s">
        <v>929</v>
      </c>
      <c r="K3931" t="s">
        <v>929</v>
      </c>
      <c r="L3931" t="s">
        <v>929</v>
      </c>
      <c r="M3931" t="s">
        <v>929</v>
      </c>
      <c r="N3931" t="s">
        <v>929</v>
      </c>
    </row>
    <row r="3932" spans="1:14">
      <c r="A3932">
        <v>805931</v>
      </c>
      <c r="B3932" t="s">
        <v>96</v>
      </c>
      <c r="C3932" t="s">
        <v>930</v>
      </c>
      <c r="D3932" t="s">
        <v>929</v>
      </c>
      <c r="E3932" t="s">
        <v>929</v>
      </c>
      <c r="F3932" t="s">
        <v>929</v>
      </c>
      <c r="G3932" t="s">
        <v>929</v>
      </c>
      <c r="H3932" t="s">
        <v>929</v>
      </c>
      <c r="I3932" t="s">
        <v>930</v>
      </c>
      <c r="J3932" t="s">
        <v>929</v>
      </c>
      <c r="K3932" t="s">
        <v>929</v>
      </c>
      <c r="L3932" t="s">
        <v>929</v>
      </c>
      <c r="M3932" t="s">
        <v>929</v>
      </c>
      <c r="N3932" t="s">
        <v>929</v>
      </c>
    </row>
    <row r="3933" spans="1:14">
      <c r="A3933">
        <v>805933</v>
      </c>
      <c r="B3933" t="s">
        <v>96</v>
      </c>
      <c r="C3933" t="s">
        <v>928</v>
      </c>
      <c r="D3933" t="s">
        <v>929</v>
      </c>
      <c r="E3933" t="s">
        <v>928</v>
      </c>
      <c r="F3933" t="s">
        <v>928</v>
      </c>
      <c r="G3933" t="s">
        <v>930</v>
      </c>
      <c r="H3933" t="s">
        <v>930</v>
      </c>
      <c r="I3933" t="s">
        <v>930</v>
      </c>
      <c r="J3933" t="s">
        <v>930</v>
      </c>
      <c r="K3933" t="s">
        <v>928</v>
      </c>
      <c r="L3933" t="s">
        <v>929</v>
      </c>
      <c r="M3933" t="s">
        <v>930</v>
      </c>
      <c r="N3933" t="s">
        <v>929</v>
      </c>
    </row>
    <row r="3934" spans="1:14">
      <c r="A3934">
        <v>805934</v>
      </c>
      <c r="B3934" t="s">
        <v>96</v>
      </c>
      <c r="C3934" t="s">
        <v>928</v>
      </c>
      <c r="D3934" t="s">
        <v>929</v>
      </c>
      <c r="E3934" t="s">
        <v>929</v>
      </c>
      <c r="F3934" t="s">
        <v>930</v>
      </c>
      <c r="G3934" t="s">
        <v>928</v>
      </c>
      <c r="H3934" t="s">
        <v>930</v>
      </c>
      <c r="I3934" t="s">
        <v>929</v>
      </c>
      <c r="J3934" t="s">
        <v>929</v>
      </c>
      <c r="K3934" t="s">
        <v>929</v>
      </c>
      <c r="L3934" t="s">
        <v>929</v>
      </c>
      <c r="M3934" t="s">
        <v>929</v>
      </c>
      <c r="N3934" t="s">
        <v>929</v>
      </c>
    </row>
    <row r="3935" spans="1:14">
      <c r="A3935">
        <v>805935</v>
      </c>
      <c r="B3935" t="s">
        <v>96</v>
      </c>
      <c r="C3935" t="s">
        <v>928</v>
      </c>
      <c r="D3935" t="s">
        <v>928</v>
      </c>
      <c r="E3935" t="s">
        <v>928</v>
      </c>
      <c r="F3935" t="s">
        <v>928</v>
      </c>
      <c r="G3935" t="s">
        <v>930</v>
      </c>
      <c r="H3935" t="s">
        <v>929</v>
      </c>
      <c r="I3935" t="s">
        <v>928</v>
      </c>
      <c r="J3935" t="s">
        <v>930</v>
      </c>
      <c r="K3935" t="s">
        <v>928</v>
      </c>
      <c r="L3935" t="s">
        <v>930</v>
      </c>
      <c r="M3935" t="s">
        <v>930</v>
      </c>
      <c r="N3935" t="s">
        <v>929</v>
      </c>
    </row>
    <row r="3936" spans="1:14">
      <c r="A3936">
        <v>805936</v>
      </c>
      <c r="B3936" t="s">
        <v>96</v>
      </c>
      <c r="C3936" t="s">
        <v>930</v>
      </c>
      <c r="D3936" t="s">
        <v>930</v>
      </c>
      <c r="E3936" t="s">
        <v>930</v>
      </c>
      <c r="F3936" t="s">
        <v>928</v>
      </c>
      <c r="G3936" t="s">
        <v>928</v>
      </c>
      <c r="H3936" t="s">
        <v>930</v>
      </c>
      <c r="I3936" t="s">
        <v>929</v>
      </c>
      <c r="J3936" t="s">
        <v>929</v>
      </c>
      <c r="K3936" t="s">
        <v>929</v>
      </c>
      <c r="L3936" t="s">
        <v>929</v>
      </c>
      <c r="M3936" t="s">
        <v>929</v>
      </c>
      <c r="N3936" t="s">
        <v>929</v>
      </c>
    </row>
    <row r="3937" spans="1:14">
      <c r="A3937">
        <v>805937</v>
      </c>
      <c r="B3937" t="s">
        <v>96</v>
      </c>
      <c r="C3937" t="s">
        <v>930</v>
      </c>
      <c r="D3937" t="s">
        <v>929</v>
      </c>
      <c r="E3937" t="s">
        <v>929</v>
      </c>
      <c r="F3937" t="s">
        <v>929</v>
      </c>
      <c r="G3937" t="s">
        <v>929</v>
      </c>
      <c r="H3937" t="s">
        <v>930</v>
      </c>
      <c r="I3937" t="s">
        <v>929</v>
      </c>
      <c r="J3937" t="s">
        <v>929</v>
      </c>
      <c r="K3937" t="s">
        <v>929</v>
      </c>
      <c r="L3937" t="s">
        <v>929</v>
      </c>
      <c r="M3937" t="s">
        <v>929</v>
      </c>
      <c r="N3937" t="s">
        <v>929</v>
      </c>
    </row>
    <row r="3938" spans="1:14">
      <c r="A3938">
        <v>805938</v>
      </c>
      <c r="B3938" t="s">
        <v>96</v>
      </c>
      <c r="C3938" t="s">
        <v>928</v>
      </c>
      <c r="D3938" t="s">
        <v>928</v>
      </c>
      <c r="E3938" t="s">
        <v>928</v>
      </c>
      <c r="F3938" t="s">
        <v>928</v>
      </c>
      <c r="G3938" t="s">
        <v>930</v>
      </c>
      <c r="H3938" t="s">
        <v>928</v>
      </c>
      <c r="I3938" t="s">
        <v>929</v>
      </c>
      <c r="J3938" t="s">
        <v>930</v>
      </c>
      <c r="K3938" t="s">
        <v>930</v>
      </c>
      <c r="L3938" t="s">
        <v>928</v>
      </c>
      <c r="M3938" t="s">
        <v>928</v>
      </c>
      <c r="N3938" t="s">
        <v>930</v>
      </c>
    </row>
    <row r="3939" spans="1:14">
      <c r="A3939">
        <v>805939</v>
      </c>
      <c r="B3939" t="s">
        <v>96</v>
      </c>
      <c r="C3939" t="s">
        <v>928</v>
      </c>
      <c r="D3939" t="s">
        <v>928</v>
      </c>
      <c r="E3939" t="s">
        <v>930</v>
      </c>
      <c r="F3939" t="s">
        <v>928</v>
      </c>
      <c r="G3939" t="s">
        <v>929</v>
      </c>
      <c r="H3939" t="s">
        <v>929</v>
      </c>
      <c r="I3939" t="s">
        <v>929</v>
      </c>
      <c r="J3939" t="s">
        <v>929</v>
      </c>
      <c r="K3939" t="s">
        <v>929</v>
      </c>
      <c r="L3939" t="s">
        <v>929</v>
      </c>
      <c r="M3939" t="s">
        <v>929</v>
      </c>
      <c r="N3939" t="s">
        <v>929</v>
      </c>
    </row>
    <row r="3940" spans="1:14">
      <c r="A3940">
        <v>805943</v>
      </c>
      <c r="B3940" t="s">
        <v>96</v>
      </c>
      <c r="C3940" t="s">
        <v>930</v>
      </c>
      <c r="D3940" t="s">
        <v>929</v>
      </c>
      <c r="E3940" t="s">
        <v>929</v>
      </c>
      <c r="F3940" t="s">
        <v>930</v>
      </c>
      <c r="G3940" t="s">
        <v>929</v>
      </c>
      <c r="H3940" t="s">
        <v>930</v>
      </c>
      <c r="I3940" t="s">
        <v>929</v>
      </c>
      <c r="J3940" t="s">
        <v>929</v>
      </c>
      <c r="K3940" t="s">
        <v>929</v>
      </c>
      <c r="L3940" t="s">
        <v>929</v>
      </c>
      <c r="M3940" t="s">
        <v>929</v>
      </c>
      <c r="N3940" t="s">
        <v>929</v>
      </c>
    </row>
    <row r="3941" spans="1:14">
      <c r="A3941">
        <v>805944</v>
      </c>
      <c r="B3941" t="s">
        <v>96</v>
      </c>
      <c r="C3941" t="s">
        <v>930</v>
      </c>
      <c r="D3941" t="s">
        <v>929</v>
      </c>
      <c r="E3941" t="s">
        <v>929</v>
      </c>
      <c r="F3941" t="s">
        <v>930</v>
      </c>
      <c r="G3941" t="s">
        <v>929</v>
      </c>
      <c r="H3941" t="s">
        <v>930</v>
      </c>
      <c r="I3941" t="s">
        <v>929</v>
      </c>
      <c r="J3941" t="s">
        <v>929</v>
      </c>
      <c r="K3941" t="s">
        <v>929</v>
      </c>
      <c r="L3941" t="s">
        <v>930</v>
      </c>
      <c r="M3941" t="s">
        <v>929</v>
      </c>
      <c r="N3941" t="s">
        <v>929</v>
      </c>
    </row>
    <row r="3942" spans="1:14">
      <c r="A3942">
        <v>805946</v>
      </c>
      <c r="B3942" t="s">
        <v>96</v>
      </c>
      <c r="C3942" t="s">
        <v>930</v>
      </c>
      <c r="D3942" t="s">
        <v>929</v>
      </c>
      <c r="E3942" t="s">
        <v>929</v>
      </c>
      <c r="F3942" t="s">
        <v>929</v>
      </c>
      <c r="G3942" t="s">
        <v>930</v>
      </c>
      <c r="H3942" t="s">
        <v>929</v>
      </c>
      <c r="I3942" t="s">
        <v>929</v>
      </c>
      <c r="J3942" t="s">
        <v>929</v>
      </c>
      <c r="K3942" t="s">
        <v>929</v>
      </c>
      <c r="L3942" t="s">
        <v>929</v>
      </c>
      <c r="M3942" t="s">
        <v>929</v>
      </c>
      <c r="N3942" t="s">
        <v>929</v>
      </c>
    </row>
    <row r="3943" spans="1:14">
      <c r="A3943">
        <v>805947</v>
      </c>
      <c r="B3943" t="s">
        <v>96</v>
      </c>
      <c r="C3943" t="s">
        <v>930</v>
      </c>
      <c r="D3943" t="s">
        <v>930</v>
      </c>
      <c r="E3943" t="s">
        <v>930</v>
      </c>
      <c r="F3943" t="s">
        <v>929</v>
      </c>
      <c r="G3943" t="s">
        <v>930</v>
      </c>
      <c r="H3943" t="s">
        <v>929</v>
      </c>
      <c r="I3943" t="s">
        <v>929</v>
      </c>
      <c r="J3943" t="s">
        <v>929</v>
      </c>
      <c r="K3943" t="s">
        <v>929</v>
      </c>
      <c r="L3943" t="s">
        <v>929</v>
      </c>
      <c r="M3943" t="s">
        <v>929</v>
      </c>
      <c r="N3943" t="s">
        <v>929</v>
      </c>
    </row>
    <row r="3944" spans="1:14">
      <c r="A3944">
        <v>805948</v>
      </c>
      <c r="B3944" t="s">
        <v>96</v>
      </c>
      <c r="C3944" t="s">
        <v>928</v>
      </c>
      <c r="D3944" t="s">
        <v>928</v>
      </c>
      <c r="E3944" t="s">
        <v>928</v>
      </c>
      <c r="F3944" t="s">
        <v>928</v>
      </c>
      <c r="G3944" t="s">
        <v>930</v>
      </c>
      <c r="H3944" t="s">
        <v>928</v>
      </c>
      <c r="I3944" t="s">
        <v>930</v>
      </c>
      <c r="J3944" t="s">
        <v>928</v>
      </c>
      <c r="K3944" t="s">
        <v>929</v>
      </c>
      <c r="L3944" t="s">
        <v>929</v>
      </c>
      <c r="M3944" t="s">
        <v>928</v>
      </c>
      <c r="N3944" t="s">
        <v>930</v>
      </c>
    </row>
    <row r="3945" spans="1:14">
      <c r="A3945">
        <v>805951</v>
      </c>
      <c r="B3945" t="s">
        <v>96</v>
      </c>
      <c r="C3945" t="s">
        <v>929</v>
      </c>
      <c r="D3945" t="s">
        <v>929</v>
      </c>
      <c r="E3945" t="s">
        <v>930</v>
      </c>
      <c r="F3945" t="s">
        <v>928</v>
      </c>
      <c r="G3945" t="s">
        <v>930</v>
      </c>
      <c r="H3945" t="s">
        <v>930</v>
      </c>
      <c r="I3945" t="s">
        <v>929</v>
      </c>
      <c r="J3945" t="s">
        <v>929</v>
      </c>
      <c r="K3945" t="s">
        <v>929</v>
      </c>
      <c r="L3945" t="s">
        <v>929</v>
      </c>
      <c r="M3945" t="s">
        <v>930</v>
      </c>
      <c r="N3945" t="s">
        <v>929</v>
      </c>
    </row>
    <row r="3946" spans="1:14">
      <c r="A3946">
        <v>805952</v>
      </c>
      <c r="B3946" t="s">
        <v>96</v>
      </c>
      <c r="C3946" t="s">
        <v>930</v>
      </c>
      <c r="D3946" t="s">
        <v>930</v>
      </c>
      <c r="E3946" t="s">
        <v>929</v>
      </c>
      <c r="F3946" t="s">
        <v>930</v>
      </c>
      <c r="G3946" t="s">
        <v>930</v>
      </c>
      <c r="H3946" t="s">
        <v>929</v>
      </c>
      <c r="I3946" t="s">
        <v>929</v>
      </c>
      <c r="J3946" t="s">
        <v>929</v>
      </c>
      <c r="K3946" t="s">
        <v>929</v>
      </c>
      <c r="L3946" t="s">
        <v>929</v>
      </c>
      <c r="M3946" t="s">
        <v>929</v>
      </c>
      <c r="N3946" t="s">
        <v>929</v>
      </c>
    </row>
    <row r="3947" spans="1:14">
      <c r="A3947">
        <v>805954</v>
      </c>
      <c r="B3947" t="s">
        <v>96</v>
      </c>
      <c r="C3947" t="s">
        <v>928</v>
      </c>
      <c r="D3947" t="s">
        <v>928</v>
      </c>
      <c r="E3947" t="s">
        <v>928</v>
      </c>
      <c r="F3947" t="s">
        <v>928</v>
      </c>
      <c r="G3947" t="s">
        <v>930</v>
      </c>
      <c r="H3947" t="s">
        <v>930</v>
      </c>
      <c r="I3947" t="s">
        <v>929</v>
      </c>
      <c r="J3947" t="s">
        <v>929</v>
      </c>
      <c r="K3947" t="s">
        <v>929</v>
      </c>
      <c r="L3947" t="s">
        <v>929</v>
      </c>
      <c r="M3947" t="s">
        <v>929</v>
      </c>
      <c r="N3947" t="s">
        <v>929</v>
      </c>
    </row>
    <row r="3948" spans="1:14">
      <c r="A3948">
        <v>805955</v>
      </c>
      <c r="B3948" t="s">
        <v>96</v>
      </c>
      <c r="C3948" t="s">
        <v>930</v>
      </c>
      <c r="D3948" t="s">
        <v>929</v>
      </c>
      <c r="E3948" t="s">
        <v>929</v>
      </c>
      <c r="F3948" t="s">
        <v>929</v>
      </c>
      <c r="G3948" t="s">
        <v>930</v>
      </c>
      <c r="H3948" t="s">
        <v>929</v>
      </c>
      <c r="I3948" t="s">
        <v>929</v>
      </c>
      <c r="J3948" t="s">
        <v>929</v>
      </c>
      <c r="K3948" t="s">
        <v>929</v>
      </c>
      <c r="L3948" t="s">
        <v>929</v>
      </c>
      <c r="M3948" t="s">
        <v>929</v>
      </c>
      <c r="N3948" t="s">
        <v>929</v>
      </c>
    </row>
    <row r="3949" spans="1:14">
      <c r="A3949">
        <v>805956</v>
      </c>
      <c r="B3949" t="s">
        <v>96</v>
      </c>
      <c r="C3949" t="s">
        <v>930</v>
      </c>
      <c r="D3949" t="s">
        <v>930</v>
      </c>
      <c r="E3949" t="s">
        <v>930</v>
      </c>
      <c r="F3949" t="s">
        <v>930</v>
      </c>
      <c r="G3949" t="s">
        <v>929</v>
      </c>
      <c r="H3949" t="s">
        <v>929</v>
      </c>
      <c r="I3949" t="s">
        <v>929</v>
      </c>
      <c r="J3949" t="s">
        <v>929</v>
      </c>
      <c r="K3949" t="s">
        <v>929</v>
      </c>
      <c r="L3949" t="s">
        <v>929</v>
      </c>
      <c r="M3949" t="s">
        <v>929</v>
      </c>
      <c r="N3949" t="s">
        <v>929</v>
      </c>
    </row>
    <row r="3950" spans="1:14">
      <c r="A3950">
        <v>805957</v>
      </c>
      <c r="B3950" t="s">
        <v>96</v>
      </c>
      <c r="C3950" t="s">
        <v>930</v>
      </c>
      <c r="D3950" t="s">
        <v>930</v>
      </c>
      <c r="E3950" t="s">
        <v>929</v>
      </c>
      <c r="F3950" t="s">
        <v>930</v>
      </c>
      <c r="G3950" t="s">
        <v>930</v>
      </c>
      <c r="H3950" t="s">
        <v>929</v>
      </c>
      <c r="I3950" t="s">
        <v>929</v>
      </c>
      <c r="J3950" t="s">
        <v>929</v>
      </c>
      <c r="K3950" t="s">
        <v>929</v>
      </c>
      <c r="L3950" t="s">
        <v>929</v>
      </c>
      <c r="M3950" t="s">
        <v>929</v>
      </c>
      <c r="N3950" t="s">
        <v>929</v>
      </c>
    </row>
    <row r="3951" spans="1:14">
      <c r="A3951">
        <v>805958</v>
      </c>
      <c r="B3951" t="s">
        <v>96</v>
      </c>
      <c r="C3951" t="s">
        <v>930</v>
      </c>
      <c r="D3951" t="s">
        <v>928</v>
      </c>
      <c r="E3951" t="s">
        <v>930</v>
      </c>
      <c r="F3951" t="s">
        <v>930</v>
      </c>
      <c r="G3951" t="s">
        <v>930</v>
      </c>
      <c r="H3951" t="s">
        <v>928</v>
      </c>
      <c r="I3951" t="s">
        <v>930</v>
      </c>
      <c r="J3951" t="s">
        <v>930</v>
      </c>
      <c r="K3951" t="s">
        <v>929</v>
      </c>
      <c r="L3951" t="s">
        <v>930</v>
      </c>
      <c r="M3951" t="s">
        <v>929</v>
      </c>
      <c r="N3951" t="s">
        <v>929</v>
      </c>
    </row>
    <row r="3952" spans="1:14">
      <c r="A3952">
        <v>805959</v>
      </c>
      <c r="B3952" t="s">
        <v>96</v>
      </c>
      <c r="C3952" t="s">
        <v>930</v>
      </c>
      <c r="D3952" t="s">
        <v>930</v>
      </c>
      <c r="E3952" t="s">
        <v>929</v>
      </c>
      <c r="F3952" t="s">
        <v>930</v>
      </c>
      <c r="G3952" t="s">
        <v>929</v>
      </c>
      <c r="H3952" t="s">
        <v>929</v>
      </c>
      <c r="I3952" t="s">
        <v>929</v>
      </c>
      <c r="J3952" t="s">
        <v>929</v>
      </c>
      <c r="K3952" t="s">
        <v>929</v>
      </c>
      <c r="L3952" t="s">
        <v>929</v>
      </c>
      <c r="M3952" t="s">
        <v>929</v>
      </c>
      <c r="N3952" t="s">
        <v>929</v>
      </c>
    </row>
    <row r="3953" spans="1:14">
      <c r="A3953">
        <v>805960</v>
      </c>
      <c r="B3953" t="s">
        <v>96</v>
      </c>
      <c r="C3953" t="s">
        <v>930</v>
      </c>
      <c r="D3953" t="s">
        <v>929</v>
      </c>
      <c r="E3953" t="s">
        <v>929</v>
      </c>
      <c r="F3953" t="s">
        <v>930</v>
      </c>
      <c r="G3953" t="s">
        <v>930</v>
      </c>
      <c r="H3953" t="s">
        <v>930</v>
      </c>
      <c r="I3953" t="s">
        <v>929</v>
      </c>
      <c r="J3953" t="s">
        <v>929</v>
      </c>
      <c r="K3953" t="s">
        <v>929</v>
      </c>
      <c r="L3953" t="s">
        <v>929</v>
      </c>
      <c r="M3953" t="s">
        <v>929</v>
      </c>
      <c r="N3953" t="s">
        <v>929</v>
      </c>
    </row>
    <row r="3954" spans="1:14">
      <c r="A3954">
        <v>805961</v>
      </c>
      <c r="B3954" t="s">
        <v>96</v>
      </c>
      <c r="C3954" t="s">
        <v>930</v>
      </c>
      <c r="D3954" t="s">
        <v>928</v>
      </c>
      <c r="E3954" t="s">
        <v>929</v>
      </c>
      <c r="F3954" t="s">
        <v>930</v>
      </c>
      <c r="G3954" t="s">
        <v>930</v>
      </c>
      <c r="H3954" t="s">
        <v>930</v>
      </c>
      <c r="I3954" t="s">
        <v>930</v>
      </c>
      <c r="J3954" t="s">
        <v>929</v>
      </c>
      <c r="K3954" t="s">
        <v>929</v>
      </c>
      <c r="L3954" t="s">
        <v>929</v>
      </c>
      <c r="M3954" t="s">
        <v>930</v>
      </c>
      <c r="N3954" t="s">
        <v>930</v>
      </c>
    </row>
    <row r="3955" spans="1:14">
      <c r="A3955">
        <v>805962</v>
      </c>
      <c r="B3955" t="s">
        <v>96</v>
      </c>
      <c r="C3955" t="s">
        <v>930</v>
      </c>
      <c r="D3955" t="s">
        <v>929</v>
      </c>
      <c r="E3955" t="s">
        <v>929</v>
      </c>
      <c r="F3955" t="s">
        <v>930</v>
      </c>
      <c r="G3955" t="s">
        <v>930</v>
      </c>
      <c r="H3955" t="s">
        <v>929</v>
      </c>
      <c r="I3955" t="s">
        <v>929</v>
      </c>
      <c r="J3955" t="s">
        <v>929</v>
      </c>
      <c r="K3955" t="s">
        <v>929</v>
      </c>
      <c r="L3955" t="s">
        <v>929</v>
      </c>
      <c r="M3955" t="s">
        <v>929</v>
      </c>
      <c r="N3955" t="s">
        <v>929</v>
      </c>
    </row>
    <row r="3956" spans="1:14">
      <c r="A3956">
        <v>805963</v>
      </c>
      <c r="B3956" t="s">
        <v>96</v>
      </c>
      <c r="C3956" t="s">
        <v>929</v>
      </c>
      <c r="D3956" t="s">
        <v>930</v>
      </c>
      <c r="E3956" t="s">
        <v>929</v>
      </c>
      <c r="F3956" t="s">
        <v>930</v>
      </c>
      <c r="G3956" t="s">
        <v>930</v>
      </c>
      <c r="H3956" t="s">
        <v>929</v>
      </c>
      <c r="I3956" t="s">
        <v>929</v>
      </c>
      <c r="J3956" t="s">
        <v>929</v>
      </c>
      <c r="K3956" t="s">
        <v>929</v>
      </c>
      <c r="L3956" t="s">
        <v>929</v>
      </c>
      <c r="M3956" t="s">
        <v>929</v>
      </c>
      <c r="N3956" t="s">
        <v>929</v>
      </c>
    </row>
    <row r="3957" spans="1:14">
      <c r="A3957">
        <v>805964</v>
      </c>
      <c r="B3957" t="s">
        <v>96</v>
      </c>
      <c r="C3957" t="s">
        <v>930</v>
      </c>
      <c r="D3957" t="s">
        <v>930</v>
      </c>
      <c r="E3957" t="s">
        <v>929</v>
      </c>
      <c r="F3957" t="s">
        <v>930</v>
      </c>
      <c r="G3957" t="s">
        <v>930</v>
      </c>
      <c r="H3957" t="s">
        <v>929</v>
      </c>
      <c r="I3957" t="s">
        <v>929</v>
      </c>
      <c r="J3957" t="s">
        <v>929</v>
      </c>
      <c r="K3957" t="s">
        <v>929</v>
      </c>
      <c r="L3957" t="s">
        <v>929</v>
      </c>
      <c r="M3957" t="s">
        <v>929</v>
      </c>
      <c r="N3957" t="s">
        <v>929</v>
      </c>
    </row>
    <row r="3958" spans="1:14">
      <c r="A3958">
        <v>805965</v>
      </c>
      <c r="B3958" t="s">
        <v>96</v>
      </c>
      <c r="C3958" t="s">
        <v>930</v>
      </c>
      <c r="D3958" t="s">
        <v>929</v>
      </c>
      <c r="E3958" t="s">
        <v>929</v>
      </c>
      <c r="F3958" t="s">
        <v>930</v>
      </c>
      <c r="G3958" t="s">
        <v>929</v>
      </c>
      <c r="H3958" t="s">
        <v>929</v>
      </c>
      <c r="I3958" t="s">
        <v>929</v>
      </c>
      <c r="J3958" t="s">
        <v>929</v>
      </c>
      <c r="K3958" t="s">
        <v>929</v>
      </c>
      <c r="L3958" t="s">
        <v>929</v>
      </c>
      <c r="M3958" t="s">
        <v>929</v>
      </c>
      <c r="N3958" t="s">
        <v>929</v>
      </c>
    </row>
    <row r="3959" spans="1:14">
      <c r="A3959">
        <v>805966</v>
      </c>
      <c r="B3959" t="s">
        <v>96</v>
      </c>
      <c r="C3959" t="s">
        <v>930</v>
      </c>
      <c r="D3959" t="s">
        <v>930</v>
      </c>
      <c r="E3959" t="s">
        <v>930</v>
      </c>
      <c r="F3959" t="s">
        <v>930</v>
      </c>
      <c r="G3959" t="s">
        <v>929</v>
      </c>
      <c r="H3959" t="s">
        <v>929</v>
      </c>
      <c r="I3959" t="s">
        <v>929</v>
      </c>
      <c r="J3959" t="s">
        <v>929</v>
      </c>
      <c r="K3959" t="s">
        <v>929</v>
      </c>
      <c r="L3959" t="s">
        <v>929</v>
      </c>
      <c r="M3959" t="s">
        <v>929</v>
      </c>
      <c r="N3959" t="s">
        <v>929</v>
      </c>
    </row>
    <row r="3960" spans="1:14">
      <c r="A3960">
        <v>805967</v>
      </c>
      <c r="B3960" t="s">
        <v>96</v>
      </c>
      <c r="C3960" t="s">
        <v>928</v>
      </c>
      <c r="D3960" t="s">
        <v>929</v>
      </c>
      <c r="E3960" t="s">
        <v>930</v>
      </c>
      <c r="F3960" t="s">
        <v>930</v>
      </c>
      <c r="G3960" t="s">
        <v>929</v>
      </c>
      <c r="H3960" t="s">
        <v>930</v>
      </c>
      <c r="I3960" t="s">
        <v>930</v>
      </c>
      <c r="J3960" t="s">
        <v>929</v>
      </c>
      <c r="K3960" t="s">
        <v>929</v>
      </c>
      <c r="L3960" t="s">
        <v>929</v>
      </c>
      <c r="M3960" t="s">
        <v>929</v>
      </c>
      <c r="N3960" t="s">
        <v>930</v>
      </c>
    </row>
    <row r="3961" spans="1:14">
      <c r="A3961">
        <v>805968</v>
      </c>
      <c r="B3961" t="s">
        <v>96</v>
      </c>
      <c r="C3961" t="s">
        <v>930</v>
      </c>
      <c r="D3961" t="s">
        <v>930</v>
      </c>
      <c r="E3961" t="s">
        <v>930</v>
      </c>
      <c r="F3961" t="s">
        <v>929</v>
      </c>
      <c r="G3961" t="s">
        <v>929</v>
      </c>
      <c r="H3961" t="s">
        <v>929</v>
      </c>
      <c r="I3961" t="s">
        <v>929</v>
      </c>
      <c r="J3961" t="s">
        <v>929</v>
      </c>
      <c r="K3961" t="s">
        <v>929</v>
      </c>
      <c r="L3961" t="s">
        <v>929</v>
      </c>
      <c r="M3961" t="s">
        <v>929</v>
      </c>
      <c r="N3961" t="s">
        <v>929</v>
      </c>
    </row>
    <row r="3962" spans="1:14">
      <c r="A3962">
        <v>805969</v>
      </c>
      <c r="B3962" t="s">
        <v>96</v>
      </c>
      <c r="C3962" t="s">
        <v>929</v>
      </c>
      <c r="D3962" t="s">
        <v>929</v>
      </c>
      <c r="E3962" t="s">
        <v>929</v>
      </c>
      <c r="F3962" t="s">
        <v>930</v>
      </c>
      <c r="G3962" t="s">
        <v>929</v>
      </c>
      <c r="H3962" t="s">
        <v>930</v>
      </c>
      <c r="I3962" t="s">
        <v>929</v>
      </c>
      <c r="J3962" t="s">
        <v>929</v>
      </c>
      <c r="K3962" t="s">
        <v>929</v>
      </c>
      <c r="L3962" t="s">
        <v>929</v>
      </c>
      <c r="M3962" t="s">
        <v>929</v>
      </c>
      <c r="N3962" t="s">
        <v>929</v>
      </c>
    </row>
    <row r="3963" spans="1:14">
      <c r="A3963">
        <v>805970</v>
      </c>
      <c r="B3963" t="s">
        <v>96</v>
      </c>
      <c r="C3963" t="s">
        <v>930</v>
      </c>
      <c r="D3963" t="s">
        <v>930</v>
      </c>
      <c r="E3963" t="s">
        <v>930</v>
      </c>
      <c r="F3963" t="s">
        <v>930</v>
      </c>
      <c r="G3963" t="s">
        <v>930</v>
      </c>
      <c r="H3963" t="s">
        <v>930</v>
      </c>
      <c r="I3963" t="s">
        <v>929</v>
      </c>
      <c r="J3963" t="s">
        <v>929</v>
      </c>
      <c r="K3963" t="s">
        <v>929</v>
      </c>
      <c r="L3963" t="s">
        <v>929</v>
      </c>
      <c r="M3963" t="s">
        <v>929</v>
      </c>
      <c r="N3963" t="s">
        <v>929</v>
      </c>
    </row>
    <row r="3964" spans="1:14">
      <c r="A3964">
        <v>805971</v>
      </c>
      <c r="B3964" t="s">
        <v>96</v>
      </c>
      <c r="C3964" t="s">
        <v>930</v>
      </c>
      <c r="D3964" t="s">
        <v>930</v>
      </c>
      <c r="E3964" t="s">
        <v>928</v>
      </c>
      <c r="F3964" t="s">
        <v>930</v>
      </c>
      <c r="G3964" t="s">
        <v>930</v>
      </c>
      <c r="H3964" t="s">
        <v>928</v>
      </c>
      <c r="I3964" t="s">
        <v>929</v>
      </c>
      <c r="J3964" t="s">
        <v>929</v>
      </c>
      <c r="K3964" t="s">
        <v>929</v>
      </c>
      <c r="L3964" t="s">
        <v>929</v>
      </c>
      <c r="M3964" t="s">
        <v>929</v>
      </c>
      <c r="N3964" t="s">
        <v>929</v>
      </c>
    </row>
    <row r="3965" spans="1:14">
      <c r="A3965">
        <v>805972</v>
      </c>
      <c r="B3965" t="s">
        <v>96</v>
      </c>
      <c r="C3965" t="s">
        <v>928</v>
      </c>
      <c r="D3965" t="s">
        <v>930</v>
      </c>
      <c r="E3965" t="s">
        <v>930</v>
      </c>
      <c r="F3965" t="s">
        <v>930</v>
      </c>
      <c r="G3965" t="s">
        <v>930</v>
      </c>
      <c r="H3965" t="s">
        <v>930</v>
      </c>
      <c r="I3965" t="s">
        <v>929</v>
      </c>
      <c r="J3965" t="s">
        <v>929</v>
      </c>
      <c r="K3965" t="s">
        <v>930</v>
      </c>
      <c r="L3965" t="s">
        <v>930</v>
      </c>
      <c r="M3965" t="s">
        <v>929</v>
      </c>
      <c r="N3965" t="s">
        <v>929</v>
      </c>
    </row>
    <row r="3966" spans="1:14">
      <c r="A3966">
        <v>805974</v>
      </c>
      <c r="B3966" t="s">
        <v>96</v>
      </c>
      <c r="C3966" t="s">
        <v>930</v>
      </c>
      <c r="D3966" t="s">
        <v>929</v>
      </c>
      <c r="E3966" t="s">
        <v>929</v>
      </c>
      <c r="F3966" t="s">
        <v>929</v>
      </c>
      <c r="G3966" t="s">
        <v>930</v>
      </c>
      <c r="H3966" t="s">
        <v>929</v>
      </c>
      <c r="I3966" t="s">
        <v>929</v>
      </c>
      <c r="J3966" t="s">
        <v>929</v>
      </c>
      <c r="K3966" t="s">
        <v>929</v>
      </c>
      <c r="L3966" t="s">
        <v>929</v>
      </c>
      <c r="M3966" t="s">
        <v>929</v>
      </c>
      <c r="N3966" t="s">
        <v>929</v>
      </c>
    </row>
    <row r="3967" spans="1:14">
      <c r="A3967">
        <v>805976</v>
      </c>
      <c r="B3967" t="s">
        <v>96</v>
      </c>
      <c r="C3967" t="s">
        <v>930</v>
      </c>
      <c r="D3967" t="s">
        <v>930</v>
      </c>
      <c r="E3967" t="s">
        <v>929</v>
      </c>
      <c r="F3967" t="s">
        <v>929</v>
      </c>
      <c r="G3967" t="s">
        <v>930</v>
      </c>
      <c r="H3967" t="s">
        <v>929</v>
      </c>
      <c r="I3967" t="s">
        <v>929</v>
      </c>
      <c r="J3967" t="s">
        <v>929</v>
      </c>
      <c r="K3967" t="s">
        <v>929</v>
      </c>
      <c r="L3967" t="s">
        <v>929</v>
      </c>
      <c r="M3967" t="s">
        <v>929</v>
      </c>
      <c r="N3967" t="s">
        <v>929</v>
      </c>
    </row>
    <row r="3968" spans="1:14">
      <c r="A3968">
        <v>805977</v>
      </c>
      <c r="B3968" t="s">
        <v>96</v>
      </c>
      <c r="C3968" t="s">
        <v>930</v>
      </c>
      <c r="D3968" t="s">
        <v>929</v>
      </c>
      <c r="E3968" t="s">
        <v>928</v>
      </c>
      <c r="F3968" t="s">
        <v>930</v>
      </c>
      <c r="G3968" t="s">
        <v>929</v>
      </c>
      <c r="H3968" t="s">
        <v>929</v>
      </c>
      <c r="I3968" t="s">
        <v>928</v>
      </c>
      <c r="J3968" t="s">
        <v>929</v>
      </c>
      <c r="K3968" t="s">
        <v>929</v>
      </c>
      <c r="L3968" t="s">
        <v>929</v>
      </c>
      <c r="M3968" t="s">
        <v>928</v>
      </c>
      <c r="N3968" t="s">
        <v>929</v>
      </c>
    </row>
    <row r="3969" spans="1:14">
      <c r="A3969">
        <v>805978</v>
      </c>
      <c r="B3969" t="s">
        <v>96</v>
      </c>
      <c r="C3969" t="s">
        <v>930</v>
      </c>
      <c r="D3969" t="s">
        <v>930</v>
      </c>
      <c r="E3969" t="s">
        <v>929</v>
      </c>
      <c r="F3969" t="s">
        <v>929</v>
      </c>
      <c r="G3969" t="s">
        <v>930</v>
      </c>
      <c r="H3969" t="s">
        <v>928</v>
      </c>
      <c r="I3969" t="s">
        <v>929</v>
      </c>
      <c r="J3969" t="s">
        <v>929</v>
      </c>
      <c r="K3969" t="s">
        <v>929</v>
      </c>
      <c r="L3969" t="s">
        <v>929</v>
      </c>
      <c r="M3969" t="s">
        <v>929</v>
      </c>
      <c r="N3969" t="s">
        <v>929</v>
      </c>
    </row>
    <row r="3970" spans="1:14">
      <c r="A3970">
        <v>805979</v>
      </c>
      <c r="B3970" t="s">
        <v>96</v>
      </c>
      <c r="C3970" t="s">
        <v>930</v>
      </c>
      <c r="D3970" t="s">
        <v>930</v>
      </c>
      <c r="E3970" t="s">
        <v>929</v>
      </c>
      <c r="F3970" t="s">
        <v>929</v>
      </c>
      <c r="G3970" t="s">
        <v>929</v>
      </c>
      <c r="H3970" t="s">
        <v>929</v>
      </c>
      <c r="I3970" t="s">
        <v>929</v>
      </c>
      <c r="J3970" t="s">
        <v>929</v>
      </c>
      <c r="K3970" t="s">
        <v>929</v>
      </c>
      <c r="L3970" t="s">
        <v>929</v>
      </c>
      <c r="M3970" t="s">
        <v>929</v>
      </c>
      <c r="N3970" t="s">
        <v>929</v>
      </c>
    </row>
    <row r="3971" spans="1:14">
      <c r="A3971">
        <v>805980</v>
      </c>
      <c r="B3971" t="s">
        <v>96</v>
      </c>
      <c r="C3971" t="s">
        <v>930</v>
      </c>
      <c r="D3971" t="s">
        <v>930</v>
      </c>
      <c r="E3971" t="s">
        <v>929</v>
      </c>
      <c r="F3971" t="s">
        <v>929</v>
      </c>
      <c r="G3971" t="s">
        <v>930</v>
      </c>
      <c r="H3971" t="s">
        <v>930</v>
      </c>
      <c r="I3971" t="s">
        <v>929</v>
      </c>
      <c r="J3971" t="s">
        <v>929</v>
      </c>
      <c r="K3971" t="s">
        <v>929</v>
      </c>
      <c r="L3971" t="s">
        <v>929</v>
      </c>
      <c r="M3971" t="s">
        <v>929</v>
      </c>
      <c r="N3971" t="s">
        <v>929</v>
      </c>
    </row>
    <row r="3972" spans="1:14">
      <c r="A3972">
        <v>805981</v>
      </c>
      <c r="B3972" t="s">
        <v>96</v>
      </c>
      <c r="C3972" t="s">
        <v>929</v>
      </c>
      <c r="D3972" t="s">
        <v>929</v>
      </c>
      <c r="E3972" t="s">
        <v>929</v>
      </c>
      <c r="F3972" t="s">
        <v>930</v>
      </c>
      <c r="G3972" t="s">
        <v>930</v>
      </c>
      <c r="H3972" t="s">
        <v>929</v>
      </c>
      <c r="I3972" t="s">
        <v>929</v>
      </c>
      <c r="J3972" t="s">
        <v>929</v>
      </c>
      <c r="K3972" t="s">
        <v>929</v>
      </c>
      <c r="L3972" t="s">
        <v>929</v>
      </c>
      <c r="M3972" t="s">
        <v>929</v>
      </c>
      <c r="N3972" t="s">
        <v>929</v>
      </c>
    </row>
    <row r="3973" spans="1:14">
      <c r="A3973">
        <v>805982</v>
      </c>
      <c r="B3973" t="s">
        <v>96</v>
      </c>
      <c r="C3973" t="s">
        <v>929</v>
      </c>
      <c r="D3973" t="s">
        <v>930</v>
      </c>
      <c r="E3973" t="s">
        <v>930</v>
      </c>
      <c r="F3973" t="s">
        <v>930</v>
      </c>
      <c r="G3973" t="s">
        <v>930</v>
      </c>
      <c r="H3973" t="s">
        <v>929</v>
      </c>
      <c r="I3973" t="s">
        <v>929</v>
      </c>
      <c r="J3973" t="s">
        <v>930</v>
      </c>
      <c r="K3973" t="s">
        <v>929</v>
      </c>
      <c r="L3973" t="s">
        <v>929</v>
      </c>
      <c r="M3973" t="s">
        <v>929</v>
      </c>
      <c r="N3973" t="s">
        <v>929</v>
      </c>
    </row>
    <row r="3974" spans="1:14">
      <c r="A3974">
        <v>805983</v>
      </c>
      <c r="B3974" t="s">
        <v>96</v>
      </c>
      <c r="C3974" t="s">
        <v>930</v>
      </c>
      <c r="D3974" t="s">
        <v>929</v>
      </c>
      <c r="E3974" t="s">
        <v>929</v>
      </c>
      <c r="F3974" t="s">
        <v>929</v>
      </c>
      <c r="G3974" t="s">
        <v>929</v>
      </c>
      <c r="H3974" t="s">
        <v>930</v>
      </c>
      <c r="I3974" t="s">
        <v>929</v>
      </c>
      <c r="J3974" t="s">
        <v>929</v>
      </c>
      <c r="K3974" t="s">
        <v>929</v>
      </c>
      <c r="L3974" t="s">
        <v>929</v>
      </c>
      <c r="M3974" t="s">
        <v>929</v>
      </c>
      <c r="N3974" t="s">
        <v>929</v>
      </c>
    </row>
    <row r="3975" spans="1:14">
      <c r="A3975">
        <v>805985</v>
      </c>
      <c r="B3975" t="s">
        <v>96</v>
      </c>
      <c r="C3975" t="s">
        <v>930</v>
      </c>
      <c r="D3975" t="s">
        <v>930</v>
      </c>
      <c r="E3975" t="s">
        <v>930</v>
      </c>
      <c r="F3975" t="s">
        <v>930</v>
      </c>
      <c r="G3975" t="s">
        <v>930</v>
      </c>
      <c r="H3975" t="s">
        <v>930</v>
      </c>
      <c r="I3975" t="s">
        <v>929</v>
      </c>
      <c r="J3975" t="s">
        <v>929</v>
      </c>
      <c r="K3975" t="s">
        <v>929</v>
      </c>
      <c r="L3975" t="s">
        <v>929</v>
      </c>
      <c r="M3975" t="s">
        <v>929</v>
      </c>
      <c r="N3975" t="s">
        <v>929</v>
      </c>
    </row>
    <row r="3976" spans="1:14">
      <c r="A3976">
        <v>805986</v>
      </c>
      <c r="B3976" t="s">
        <v>96</v>
      </c>
      <c r="C3976" t="s">
        <v>930</v>
      </c>
      <c r="D3976" t="s">
        <v>930</v>
      </c>
      <c r="E3976" t="s">
        <v>929</v>
      </c>
      <c r="F3976" t="s">
        <v>929</v>
      </c>
      <c r="G3976" t="s">
        <v>929</v>
      </c>
      <c r="H3976" t="s">
        <v>929</v>
      </c>
      <c r="I3976" t="s">
        <v>929</v>
      </c>
      <c r="J3976" t="s">
        <v>929</v>
      </c>
      <c r="K3976" t="s">
        <v>929</v>
      </c>
      <c r="L3976" t="s">
        <v>929</v>
      </c>
      <c r="M3976" t="s">
        <v>929</v>
      </c>
      <c r="N3976" t="s">
        <v>929</v>
      </c>
    </row>
    <row r="3977" spans="1:14">
      <c r="A3977">
        <v>805987</v>
      </c>
      <c r="B3977" t="s">
        <v>96</v>
      </c>
      <c r="C3977" t="s">
        <v>928</v>
      </c>
      <c r="D3977" t="s">
        <v>928</v>
      </c>
      <c r="E3977" t="s">
        <v>929</v>
      </c>
      <c r="F3977" t="s">
        <v>928</v>
      </c>
      <c r="G3977" t="s">
        <v>928</v>
      </c>
      <c r="H3977" t="s">
        <v>928</v>
      </c>
      <c r="I3977" t="s">
        <v>929</v>
      </c>
      <c r="J3977" t="s">
        <v>929</v>
      </c>
      <c r="K3977" t="s">
        <v>929</v>
      </c>
      <c r="L3977" t="s">
        <v>929</v>
      </c>
      <c r="M3977" t="s">
        <v>929</v>
      </c>
      <c r="N3977" t="s">
        <v>929</v>
      </c>
    </row>
    <row r="3978" spans="1:14">
      <c r="A3978">
        <v>805988</v>
      </c>
      <c r="B3978" t="s">
        <v>96</v>
      </c>
      <c r="C3978" t="s">
        <v>928</v>
      </c>
      <c r="D3978" t="s">
        <v>928</v>
      </c>
      <c r="E3978" t="s">
        <v>929</v>
      </c>
      <c r="F3978" t="s">
        <v>930</v>
      </c>
      <c r="G3978" t="s">
        <v>928</v>
      </c>
      <c r="H3978" t="s">
        <v>928</v>
      </c>
      <c r="I3978" t="s">
        <v>928</v>
      </c>
      <c r="J3978" t="s">
        <v>929</v>
      </c>
      <c r="K3978" t="s">
        <v>929</v>
      </c>
      <c r="L3978" t="s">
        <v>930</v>
      </c>
      <c r="M3978" t="s">
        <v>930</v>
      </c>
      <c r="N3978" t="s">
        <v>929</v>
      </c>
    </row>
    <row r="3979" spans="1:14">
      <c r="A3979">
        <v>805989</v>
      </c>
      <c r="B3979" t="s">
        <v>96</v>
      </c>
      <c r="C3979" t="s">
        <v>930</v>
      </c>
      <c r="D3979" t="s">
        <v>930</v>
      </c>
      <c r="E3979" t="s">
        <v>930</v>
      </c>
      <c r="F3979" t="s">
        <v>930</v>
      </c>
      <c r="G3979" t="s">
        <v>930</v>
      </c>
      <c r="H3979" t="s">
        <v>928</v>
      </c>
      <c r="I3979" t="s">
        <v>930</v>
      </c>
      <c r="J3979" t="s">
        <v>929</v>
      </c>
      <c r="K3979" t="s">
        <v>929</v>
      </c>
      <c r="L3979" t="s">
        <v>930</v>
      </c>
      <c r="M3979" t="s">
        <v>930</v>
      </c>
      <c r="N3979" t="s">
        <v>929</v>
      </c>
    </row>
    <row r="3980" spans="1:14">
      <c r="A3980">
        <v>805990</v>
      </c>
      <c r="B3980" t="s">
        <v>96</v>
      </c>
      <c r="C3980" t="s">
        <v>930</v>
      </c>
      <c r="D3980" t="s">
        <v>930</v>
      </c>
      <c r="E3980" t="s">
        <v>929</v>
      </c>
      <c r="F3980" t="s">
        <v>930</v>
      </c>
      <c r="G3980" t="s">
        <v>929</v>
      </c>
      <c r="H3980" t="s">
        <v>928</v>
      </c>
      <c r="I3980" t="s">
        <v>929</v>
      </c>
      <c r="J3980" t="s">
        <v>929</v>
      </c>
      <c r="K3980" t="s">
        <v>930</v>
      </c>
      <c r="L3980" t="s">
        <v>930</v>
      </c>
      <c r="M3980" t="s">
        <v>929</v>
      </c>
      <c r="N3980" t="s">
        <v>930</v>
      </c>
    </row>
    <row r="3981" spans="1:14">
      <c r="A3981">
        <v>805992</v>
      </c>
      <c r="B3981" t="s">
        <v>96</v>
      </c>
      <c r="C3981" t="s">
        <v>930</v>
      </c>
      <c r="D3981" t="s">
        <v>930</v>
      </c>
      <c r="E3981" t="s">
        <v>929</v>
      </c>
      <c r="F3981" t="s">
        <v>929</v>
      </c>
      <c r="G3981" t="s">
        <v>929</v>
      </c>
      <c r="H3981" t="s">
        <v>929</v>
      </c>
      <c r="I3981" t="s">
        <v>929</v>
      </c>
      <c r="J3981" t="s">
        <v>929</v>
      </c>
      <c r="K3981" t="s">
        <v>929</v>
      </c>
      <c r="L3981" t="s">
        <v>929</v>
      </c>
      <c r="M3981" t="s">
        <v>929</v>
      </c>
      <c r="N3981" t="s">
        <v>929</v>
      </c>
    </row>
    <row r="3982" spans="1:14">
      <c r="A3982">
        <v>805994</v>
      </c>
      <c r="B3982" t="s">
        <v>96</v>
      </c>
      <c r="C3982" t="s">
        <v>928</v>
      </c>
      <c r="D3982" t="s">
        <v>928</v>
      </c>
      <c r="E3982" t="s">
        <v>929</v>
      </c>
      <c r="F3982" t="s">
        <v>929</v>
      </c>
      <c r="G3982" t="s">
        <v>929</v>
      </c>
      <c r="H3982" t="s">
        <v>929</v>
      </c>
      <c r="I3982" t="s">
        <v>929</v>
      </c>
      <c r="J3982" t="s">
        <v>929</v>
      </c>
      <c r="K3982" t="s">
        <v>929</v>
      </c>
      <c r="L3982" t="s">
        <v>929</v>
      </c>
      <c r="M3982" t="s">
        <v>929</v>
      </c>
      <c r="N3982" t="s">
        <v>929</v>
      </c>
    </row>
    <row r="3983" spans="1:14">
      <c r="A3983">
        <v>805997</v>
      </c>
      <c r="B3983" t="s">
        <v>96</v>
      </c>
      <c r="C3983" t="s">
        <v>930</v>
      </c>
      <c r="D3983" t="s">
        <v>930</v>
      </c>
      <c r="E3983" t="s">
        <v>929</v>
      </c>
      <c r="F3983" t="s">
        <v>930</v>
      </c>
      <c r="G3983" t="s">
        <v>929</v>
      </c>
      <c r="H3983" t="s">
        <v>929</v>
      </c>
      <c r="I3983" t="s">
        <v>929</v>
      </c>
      <c r="J3983" t="s">
        <v>929</v>
      </c>
      <c r="K3983" t="s">
        <v>929</v>
      </c>
      <c r="L3983" t="s">
        <v>929</v>
      </c>
      <c r="M3983" t="s">
        <v>929</v>
      </c>
      <c r="N3983" t="s">
        <v>929</v>
      </c>
    </row>
    <row r="3984" spans="1:14">
      <c r="A3984">
        <v>805998</v>
      </c>
      <c r="B3984" t="s">
        <v>96</v>
      </c>
      <c r="C3984" t="s">
        <v>929</v>
      </c>
      <c r="D3984" t="s">
        <v>929</v>
      </c>
      <c r="E3984" t="s">
        <v>929</v>
      </c>
      <c r="F3984" t="s">
        <v>930</v>
      </c>
      <c r="G3984" t="s">
        <v>930</v>
      </c>
      <c r="H3984" t="s">
        <v>929</v>
      </c>
      <c r="I3984" t="s">
        <v>929</v>
      </c>
      <c r="J3984" t="s">
        <v>929</v>
      </c>
      <c r="K3984" t="s">
        <v>929</v>
      </c>
      <c r="L3984" t="s">
        <v>929</v>
      </c>
      <c r="M3984" t="s">
        <v>929</v>
      </c>
      <c r="N3984" t="s">
        <v>929</v>
      </c>
    </row>
    <row r="3985" spans="1:14">
      <c r="A3985">
        <v>805999</v>
      </c>
      <c r="B3985" t="s">
        <v>96</v>
      </c>
      <c r="C3985" t="s">
        <v>930</v>
      </c>
      <c r="D3985" t="s">
        <v>930</v>
      </c>
      <c r="E3985" t="s">
        <v>930</v>
      </c>
      <c r="F3985" t="s">
        <v>929</v>
      </c>
      <c r="G3985" t="s">
        <v>930</v>
      </c>
      <c r="H3985" t="s">
        <v>930</v>
      </c>
      <c r="I3985" t="s">
        <v>929</v>
      </c>
      <c r="J3985" t="s">
        <v>929</v>
      </c>
      <c r="K3985" t="s">
        <v>929</v>
      </c>
      <c r="L3985" t="s">
        <v>929</v>
      </c>
      <c r="M3985" t="s">
        <v>929</v>
      </c>
      <c r="N3985" t="s">
        <v>929</v>
      </c>
    </row>
    <row r="3986" spans="1:14">
      <c r="A3986">
        <v>806000</v>
      </c>
      <c r="B3986" t="s">
        <v>96</v>
      </c>
      <c r="C3986" t="s">
        <v>930</v>
      </c>
      <c r="D3986" t="s">
        <v>930</v>
      </c>
      <c r="E3986" t="s">
        <v>929</v>
      </c>
      <c r="F3986" t="s">
        <v>929</v>
      </c>
      <c r="G3986" t="s">
        <v>929</v>
      </c>
      <c r="H3986" t="s">
        <v>930</v>
      </c>
      <c r="I3986" t="s">
        <v>929</v>
      </c>
      <c r="J3986" t="s">
        <v>929</v>
      </c>
      <c r="K3986" t="s">
        <v>929</v>
      </c>
      <c r="L3986" t="s">
        <v>929</v>
      </c>
      <c r="M3986" t="s">
        <v>929</v>
      </c>
      <c r="N3986" t="s">
        <v>929</v>
      </c>
    </row>
    <row r="3987" spans="1:14">
      <c r="A3987">
        <v>806001</v>
      </c>
      <c r="B3987" t="s">
        <v>96</v>
      </c>
      <c r="C3987" t="s">
        <v>929</v>
      </c>
      <c r="D3987" t="s">
        <v>930</v>
      </c>
      <c r="E3987" t="s">
        <v>930</v>
      </c>
      <c r="F3987" t="s">
        <v>930</v>
      </c>
      <c r="G3987" t="s">
        <v>929</v>
      </c>
      <c r="H3987" t="s">
        <v>930</v>
      </c>
      <c r="I3987" t="s">
        <v>929</v>
      </c>
      <c r="J3987" t="s">
        <v>929</v>
      </c>
      <c r="K3987" t="s">
        <v>929</v>
      </c>
      <c r="L3987" t="s">
        <v>929</v>
      </c>
      <c r="M3987" t="s">
        <v>929</v>
      </c>
      <c r="N3987" t="s">
        <v>929</v>
      </c>
    </row>
    <row r="3988" spans="1:14">
      <c r="A3988">
        <v>806002</v>
      </c>
      <c r="B3988" t="s">
        <v>96</v>
      </c>
      <c r="C3988" t="s">
        <v>930</v>
      </c>
      <c r="D3988" t="s">
        <v>929</v>
      </c>
      <c r="E3988" t="s">
        <v>930</v>
      </c>
      <c r="F3988" t="s">
        <v>929</v>
      </c>
      <c r="G3988" t="s">
        <v>930</v>
      </c>
      <c r="H3988" t="s">
        <v>929</v>
      </c>
      <c r="I3988" t="s">
        <v>930</v>
      </c>
      <c r="J3988" t="s">
        <v>929</v>
      </c>
      <c r="K3988" t="s">
        <v>929</v>
      </c>
      <c r="L3988" t="s">
        <v>929</v>
      </c>
      <c r="M3988" t="s">
        <v>929</v>
      </c>
      <c r="N3988" t="s">
        <v>929</v>
      </c>
    </row>
    <row r="3989" spans="1:14">
      <c r="A3989">
        <v>806003</v>
      </c>
      <c r="B3989" t="s">
        <v>96</v>
      </c>
      <c r="C3989" t="s">
        <v>928</v>
      </c>
      <c r="D3989" t="s">
        <v>929</v>
      </c>
      <c r="E3989" t="s">
        <v>928</v>
      </c>
      <c r="F3989" t="s">
        <v>928</v>
      </c>
      <c r="G3989" t="s">
        <v>928</v>
      </c>
      <c r="H3989" t="s">
        <v>929</v>
      </c>
      <c r="I3989" t="s">
        <v>929</v>
      </c>
      <c r="J3989" t="s">
        <v>929</v>
      </c>
      <c r="K3989" t="s">
        <v>929</v>
      </c>
      <c r="L3989" t="s">
        <v>930</v>
      </c>
      <c r="M3989" t="s">
        <v>929</v>
      </c>
      <c r="N3989" t="s">
        <v>929</v>
      </c>
    </row>
    <row r="3990" spans="1:14">
      <c r="A3990">
        <v>806005</v>
      </c>
      <c r="B3990" t="s">
        <v>96</v>
      </c>
      <c r="C3990" t="s">
        <v>929</v>
      </c>
      <c r="D3990" t="s">
        <v>929</v>
      </c>
      <c r="E3990" t="s">
        <v>929</v>
      </c>
      <c r="F3990" t="s">
        <v>930</v>
      </c>
      <c r="G3990" t="s">
        <v>930</v>
      </c>
      <c r="H3990" t="s">
        <v>929</v>
      </c>
      <c r="I3990" t="s">
        <v>929</v>
      </c>
      <c r="J3990" t="s">
        <v>929</v>
      </c>
      <c r="K3990" t="s">
        <v>929</v>
      </c>
      <c r="L3990" t="s">
        <v>929</v>
      </c>
      <c r="M3990" t="s">
        <v>929</v>
      </c>
      <c r="N3990" t="s">
        <v>929</v>
      </c>
    </row>
    <row r="3991" spans="1:14">
      <c r="A3991">
        <v>806007</v>
      </c>
      <c r="B3991" t="s">
        <v>96</v>
      </c>
      <c r="C3991" t="s">
        <v>930</v>
      </c>
      <c r="D3991" t="s">
        <v>929</v>
      </c>
      <c r="E3991" t="s">
        <v>929</v>
      </c>
      <c r="F3991" t="s">
        <v>929</v>
      </c>
      <c r="G3991" t="s">
        <v>930</v>
      </c>
      <c r="H3991" t="s">
        <v>929</v>
      </c>
      <c r="I3991" t="s">
        <v>929</v>
      </c>
      <c r="J3991" t="s">
        <v>929</v>
      </c>
      <c r="K3991" t="s">
        <v>929</v>
      </c>
      <c r="L3991" t="s">
        <v>929</v>
      </c>
      <c r="M3991" t="s">
        <v>929</v>
      </c>
      <c r="N3991" t="s">
        <v>929</v>
      </c>
    </row>
    <row r="3992" spans="1:14">
      <c r="A3992">
        <v>806009</v>
      </c>
      <c r="B3992" t="s">
        <v>96</v>
      </c>
      <c r="C3992" t="s">
        <v>930</v>
      </c>
      <c r="D3992" t="s">
        <v>930</v>
      </c>
      <c r="E3992" t="s">
        <v>930</v>
      </c>
      <c r="F3992" t="s">
        <v>930</v>
      </c>
      <c r="G3992" t="s">
        <v>930</v>
      </c>
      <c r="H3992" t="s">
        <v>930</v>
      </c>
      <c r="I3992" t="s">
        <v>929</v>
      </c>
      <c r="J3992" t="s">
        <v>929</v>
      </c>
      <c r="K3992" t="s">
        <v>929</v>
      </c>
      <c r="L3992" t="s">
        <v>929</v>
      </c>
      <c r="M3992" t="s">
        <v>929</v>
      </c>
      <c r="N3992" t="s">
        <v>929</v>
      </c>
    </row>
    <row r="3993" spans="1:14">
      <c r="A3993">
        <v>806012</v>
      </c>
      <c r="B3993" t="s">
        <v>96</v>
      </c>
      <c r="C3993" t="s">
        <v>928</v>
      </c>
      <c r="D3993" t="s">
        <v>928</v>
      </c>
      <c r="E3993" t="s">
        <v>930</v>
      </c>
      <c r="F3993" t="s">
        <v>930</v>
      </c>
      <c r="G3993" t="s">
        <v>929</v>
      </c>
      <c r="H3993" t="s">
        <v>930</v>
      </c>
      <c r="I3993" t="s">
        <v>929</v>
      </c>
      <c r="J3993" t="s">
        <v>929</v>
      </c>
      <c r="K3993" t="s">
        <v>930</v>
      </c>
      <c r="L3993" t="s">
        <v>930</v>
      </c>
      <c r="M3993" t="s">
        <v>928</v>
      </c>
      <c r="N3993" t="s">
        <v>930</v>
      </c>
    </row>
    <row r="3994" spans="1:14">
      <c r="A3994">
        <v>806015</v>
      </c>
      <c r="B3994" t="s">
        <v>96</v>
      </c>
      <c r="C3994" t="s">
        <v>930</v>
      </c>
      <c r="D3994" t="s">
        <v>930</v>
      </c>
      <c r="E3994" t="s">
        <v>929</v>
      </c>
      <c r="F3994" t="s">
        <v>930</v>
      </c>
      <c r="G3994" t="s">
        <v>930</v>
      </c>
      <c r="H3994" t="s">
        <v>929</v>
      </c>
      <c r="I3994" t="s">
        <v>929</v>
      </c>
      <c r="J3994" t="s">
        <v>929</v>
      </c>
      <c r="K3994" t="s">
        <v>929</v>
      </c>
      <c r="L3994" t="s">
        <v>929</v>
      </c>
      <c r="M3994" t="s">
        <v>929</v>
      </c>
      <c r="N3994" t="s">
        <v>929</v>
      </c>
    </row>
    <row r="3995" spans="1:14">
      <c r="A3995">
        <v>806017</v>
      </c>
      <c r="B3995" t="s">
        <v>96</v>
      </c>
      <c r="C3995" t="s">
        <v>929</v>
      </c>
      <c r="D3995" t="s">
        <v>929</v>
      </c>
      <c r="E3995" t="s">
        <v>929</v>
      </c>
      <c r="F3995" t="s">
        <v>930</v>
      </c>
      <c r="G3995" t="s">
        <v>929</v>
      </c>
      <c r="H3995" t="s">
        <v>930</v>
      </c>
      <c r="I3995" t="s">
        <v>929</v>
      </c>
      <c r="J3995" t="s">
        <v>929</v>
      </c>
      <c r="K3995" t="s">
        <v>929</v>
      </c>
      <c r="L3995" t="s">
        <v>929</v>
      </c>
      <c r="M3995" t="s">
        <v>929</v>
      </c>
      <c r="N3995" t="s">
        <v>929</v>
      </c>
    </row>
    <row r="3996" spans="1:14">
      <c r="A3996">
        <v>806019</v>
      </c>
      <c r="B3996" t="s">
        <v>96</v>
      </c>
      <c r="C3996" t="s">
        <v>930</v>
      </c>
      <c r="D3996" t="s">
        <v>928</v>
      </c>
      <c r="E3996" t="s">
        <v>928</v>
      </c>
      <c r="F3996" t="s">
        <v>928</v>
      </c>
      <c r="G3996" t="s">
        <v>928</v>
      </c>
      <c r="H3996" t="s">
        <v>930</v>
      </c>
      <c r="I3996" t="s">
        <v>929</v>
      </c>
      <c r="J3996" t="s">
        <v>928</v>
      </c>
      <c r="K3996" t="s">
        <v>930</v>
      </c>
      <c r="L3996" t="s">
        <v>928</v>
      </c>
      <c r="M3996" t="s">
        <v>928</v>
      </c>
      <c r="N3996" t="s">
        <v>928</v>
      </c>
    </row>
    <row r="3997" spans="1:14">
      <c r="A3997">
        <v>806020</v>
      </c>
      <c r="B3997" t="s">
        <v>96</v>
      </c>
      <c r="C3997" t="s">
        <v>930</v>
      </c>
      <c r="D3997" t="s">
        <v>929</v>
      </c>
      <c r="E3997" t="s">
        <v>929</v>
      </c>
      <c r="F3997" t="s">
        <v>930</v>
      </c>
      <c r="G3997" t="s">
        <v>930</v>
      </c>
      <c r="H3997" t="s">
        <v>930</v>
      </c>
      <c r="I3997" t="s">
        <v>929</v>
      </c>
      <c r="J3997" t="s">
        <v>929</v>
      </c>
      <c r="K3997" t="s">
        <v>929</v>
      </c>
      <c r="L3997" t="s">
        <v>929</v>
      </c>
      <c r="M3997" t="s">
        <v>929</v>
      </c>
      <c r="N3997" t="s">
        <v>929</v>
      </c>
    </row>
    <row r="3998" spans="1:14">
      <c r="A3998">
        <v>806021</v>
      </c>
      <c r="B3998" t="s">
        <v>96</v>
      </c>
      <c r="C3998" t="s">
        <v>929</v>
      </c>
      <c r="D3998" t="s">
        <v>929</v>
      </c>
      <c r="E3998" t="s">
        <v>929</v>
      </c>
      <c r="F3998" t="s">
        <v>928</v>
      </c>
      <c r="G3998" t="s">
        <v>928</v>
      </c>
      <c r="H3998" t="s">
        <v>929</v>
      </c>
      <c r="I3998" t="s">
        <v>929</v>
      </c>
      <c r="J3998" t="s">
        <v>929</v>
      </c>
      <c r="K3998" t="s">
        <v>929</v>
      </c>
      <c r="L3998" t="s">
        <v>929</v>
      </c>
      <c r="M3998" t="s">
        <v>929</v>
      </c>
      <c r="N3998" t="s">
        <v>929</v>
      </c>
    </row>
    <row r="3999" spans="1:14">
      <c r="A3999">
        <v>806023</v>
      </c>
      <c r="B3999" t="s">
        <v>96</v>
      </c>
      <c r="C3999" t="s">
        <v>930</v>
      </c>
      <c r="D3999" t="s">
        <v>930</v>
      </c>
      <c r="E3999" t="s">
        <v>929</v>
      </c>
      <c r="F3999" t="s">
        <v>928</v>
      </c>
      <c r="G3999" t="s">
        <v>929</v>
      </c>
      <c r="H3999" t="s">
        <v>930</v>
      </c>
      <c r="I3999" t="s">
        <v>929</v>
      </c>
      <c r="J3999" t="s">
        <v>929</v>
      </c>
      <c r="K3999" t="s">
        <v>929</v>
      </c>
      <c r="L3999" t="s">
        <v>930</v>
      </c>
      <c r="M3999" t="s">
        <v>930</v>
      </c>
      <c r="N3999" t="s">
        <v>930</v>
      </c>
    </row>
    <row r="4000" spans="1:14">
      <c r="A4000">
        <v>806025</v>
      </c>
      <c r="B4000" t="s">
        <v>96</v>
      </c>
      <c r="C4000" t="s">
        <v>928</v>
      </c>
      <c r="D4000" t="s">
        <v>930</v>
      </c>
      <c r="E4000" t="s">
        <v>929</v>
      </c>
      <c r="F4000" t="s">
        <v>930</v>
      </c>
      <c r="G4000" t="s">
        <v>930</v>
      </c>
      <c r="H4000" t="s">
        <v>930</v>
      </c>
      <c r="I4000" t="s">
        <v>929</v>
      </c>
      <c r="J4000" t="s">
        <v>929</v>
      </c>
      <c r="K4000" t="s">
        <v>929</v>
      </c>
      <c r="L4000" t="s">
        <v>929</v>
      </c>
      <c r="M4000" t="s">
        <v>929</v>
      </c>
      <c r="N4000" t="s">
        <v>929</v>
      </c>
    </row>
    <row r="4001" spans="1:14">
      <c r="A4001">
        <v>806026</v>
      </c>
      <c r="B4001" t="s">
        <v>96</v>
      </c>
      <c r="C4001" t="s">
        <v>929</v>
      </c>
      <c r="D4001" t="s">
        <v>929</v>
      </c>
      <c r="E4001" t="s">
        <v>930</v>
      </c>
      <c r="F4001" t="s">
        <v>930</v>
      </c>
      <c r="G4001" t="s">
        <v>929</v>
      </c>
      <c r="H4001" t="s">
        <v>929</v>
      </c>
      <c r="I4001" t="s">
        <v>929</v>
      </c>
      <c r="J4001" t="s">
        <v>929</v>
      </c>
      <c r="K4001" t="s">
        <v>929</v>
      </c>
      <c r="L4001" t="s">
        <v>929</v>
      </c>
      <c r="M4001" t="s">
        <v>929</v>
      </c>
      <c r="N4001" t="s">
        <v>929</v>
      </c>
    </row>
    <row r="4002" spans="1:14">
      <c r="A4002">
        <v>806028</v>
      </c>
      <c r="B4002" t="s">
        <v>96</v>
      </c>
      <c r="C4002" t="s">
        <v>930</v>
      </c>
      <c r="D4002" t="s">
        <v>930</v>
      </c>
      <c r="E4002" t="s">
        <v>929</v>
      </c>
      <c r="F4002" t="s">
        <v>930</v>
      </c>
      <c r="G4002" t="s">
        <v>929</v>
      </c>
      <c r="H4002" t="s">
        <v>929</v>
      </c>
      <c r="I4002" t="s">
        <v>929</v>
      </c>
      <c r="J4002" t="s">
        <v>929</v>
      </c>
      <c r="K4002" t="s">
        <v>929</v>
      </c>
      <c r="L4002" t="s">
        <v>929</v>
      </c>
      <c r="M4002" t="s">
        <v>929</v>
      </c>
      <c r="N4002" t="s">
        <v>929</v>
      </c>
    </row>
    <row r="4003" spans="1:14">
      <c r="A4003">
        <v>806029</v>
      </c>
      <c r="B4003" t="s">
        <v>96</v>
      </c>
      <c r="C4003" t="s">
        <v>930</v>
      </c>
      <c r="D4003" t="s">
        <v>929</v>
      </c>
      <c r="E4003" t="s">
        <v>929</v>
      </c>
      <c r="F4003" t="s">
        <v>930</v>
      </c>
      <c r="G4003" t="s">
        <v>930</v>
      </c>
      <c r="H4003" t="s">
        <v>930</v>
      </c>
      <c r="I4003" t="s">
        <v>929</v>
      </c>
      <c r="J4003" t="s">
        <v>929</v>
      </c>
      <c r="K4003" t="s">
        <v>929</v>
      </c>
      <c r="L4003" t="s">
        <v>929</v>
      </c>
      <c r="M4003" t="s">
        <v>929</v>
      </c>
      <c r="N4003" t="s">
        <v>929</v>
      </c>
    </row>
    <row r="4004" spans="1:14">
      <c r="A4004">
        <v>806030</v>
      </c>
      <c r="B4004" t="s">
        <v>96</v>
      </c>
      <c r="C4004" t="s">
        <v>930</v>
      </c>
      <c r="D4004" t="s">
        <v>929</v>
      </c>
      <c r="E4004" t="s">
        <v>929</v>
      </c>
      <c r="F4004" t="s">
        <v>930</v>
      </c>
      <c r="G4004" t="s">
        <v>929</v>
      </c>
      <c r="H4004" t="s">
        <v>929</v>
      </c>
      <c r="I4004" t="s">
        <v>929</v>
      </c>
      <c r="J4004" t="s">
        <v>929</v>
      </c>
      <c r="K4004" t="s">
        <v>929</v>
      </c>
      <c r="L4004" t="s">
        <v>929</v>
      </c>
      <c r="M4004" t="s">
        <v>929</v>
      </c>
      <c r="N4004" t="s">
        <v>929</v>
      </c>
    </row>
    <row r="4005" spans="1:14">
      <c r="A4005">
        <v>806031</v>
      </c>
      <c r="B4005" t="s">
        <v>96</v>
      </c>
      <c r="C4005" t="s">
        <v>930</v>
      </c>
      <c r="D4005" t="s">
        <v>930</v>
      </c>
      <c r="E4005" t="s">
        <v>930</v>
      </c>
      <c r="F4005" t="s">
        <v>930</v>
      </c>
      <c r="G4005" t="s">
        <v>930</v>
      </c>
      <c r="H4005" t="s">
        <v>928</v>
      </c>
      <c r="I4005" t="s">
        <v>929</v>
      </c>
      <c r="J4005" t="s">
        <v>929</v>
      </c>
      <c r="K4005" t="s">
        <v>929</v>
      </c>
      <c r="L4005" t="s">
        <v>929</v>
      </c>
      <c r="M4005" t="s">
        <v>929</v>
      </c>
      <c r="N4005" t="s">
        <v>929</v>
      </c>
    </row>
    <row r="4006" spans="1:14">
      <c r="A4006">
        <v>806032</v>
      </c>
      <c r="B4006" t="s">
        <v>96</v>
      </c>
      <c r="C4006" t="s">
        <v>930</v>
      </c>
      <c r="D4006" t="s">
        <v>930</v>
      </c>
      <c r="E4006" t="s">
        <v>929</v>
      </c>
      <c r="F4006" t="s">
        <v>930</v>
      </c>
      <c r="G4006" t="s">
        <v>929</v>
      </c>
      <c r="H4006" t="s">
        <v>929</v>
      </c>
      <c r="I4006" t="s">
        <v>929</v>
      </c>
      <c r="J4006" t="s">
        <v>929</v>
      </c>
      <c r="K4006" t="s">
        <v>929</v>
      </c>
      <c r="L4006" t="s">
        <v>929</v>
      </c>
      <c r="M4006" t="s">
        <v>929</v>
      </c>
      <c r="N4006" t="s">
        <v>930</v>
      </c>
    </row>
    <row r="4007" spans="1:14">
      <c r="A4007">
        <v>806033</v>
      </c>
      <c r="B4007" t="s">
        <v>96</v>
      </c>
      <c r="C4007" t="s">
        <v>930</v>
      </c>
      <c r="D4007" t="s">
        <v>930</v>
      </c>
      <c r="E4007" t="s">
        <v>929</v>
      </c>
      <c r="F4007" t="s">
        <v>929</v>
      </c>
      <c r="G4007" t="s">
        <v>930</v>
      </c>
      <c r="H4007" t="s">
        <v>929</v>
      </c>
      <c r="I4007" t="s">
        <v>929</v>
      </c>
      <c r="J4007" t="s">
        <v>929</v>
      </c>
      <c r="K4007" t="s">
        <v>929</v>
      </c>
      <c r="L4007" t="s">
        <v>929</v>
      </c>
      <c r="M4007" t="s">
        <v>929</v>
      </c>
      <c r="N4007" t="s">
        <v>929</v>
      </c>
    </row>
    <row r="4008" spans="1:14">
      <c r="A4008">
        <v>806034</v>
      </c>
      <c r="B4008" t="s">
        <v>96</v>
      </c>
      <c r="C4008" t="s">
        <v>930</v>
      </c>
      <c r="D4008" t="s">
        <v>929</v>
      </c>
      <c r="E4008" t="s">
        <v>929</v>
      </c>
      <c r="F4008" t="s">
        <v>930</v>
      </c>
      <c r="G4008" t="s">
        <v>930</v>
      </c>
      <c r="H4008" t="s">
        <v>929</v>
      </c>
      <c r="I4008" t="s">
        <v>929</v>
      </c>
      <c r="J4008" t="s">
        <v>929</v>
      </c>
      <c r="K4008" t="s">
        <v>929</v>
      </c>
      <c r="L4008" t="s">
        <v>929</v>
      </c>
      <c r="M4008" t="s">
        <v>929</v>
      </c>
      <c r="N4008" t="s">
        <v>929</v>
      </c>
    </row>
    <row r="4009" spans="1:14">
      <c r="A4009">
        <v>806035</v>
      </c>
      <c r="B4009" t="s">
        <v>96</v>
      </c>
      <c r="C4009" t="s">
        <v>930</v>
      </c>
      <c r="D4009" t="s">
        <v>930</v>
      </c>
      <c r="E4009" t="s">
        <v>929</v>
      </c>
      <c r="F4009" t="s">
        <v>930</v>
      </c>
      <c r="G4009" t="s">
        <v>930</v>
      </c>
      <c r="H4009" t="s">
        <v>929</v>
      </c>
      <c r="I4009" t="s">
        <v>929</v>
      </c>
      <c r="J4009" t="s">
        <v>929</v>
      </c>
      <c r="K4009" t="s">
        <v>929</v>
      </c>
      <c r="L4009" t="s">
        <v>929</v>
      </c>
      <c r="M4009" t="s">
        <v>929</v>
      </c>
      <c r="N4009" t="s">
        <v>929</v>
      </c>
    </row>
    <row r="4010" spans="1:14">
      <c r="A4010">
        <v>806036</v>
      </c>
      <c r="B4010" t="s">
        <v>96</v>
      </c>
      <c r="C4010" t="s">
        <v>930</v>
      </c>
      <c r="D4010" t="s">
        <v>929</v>
      </c>
      <c r="E4010" t="s">
        <v>930</v>
      </c>
      <c r="F4010" t="s">
        <v>929</v>
      </c>
      <c r="G4010" t="s">
        <v>929</v>
      </c>
      <c r="H4010" t="s">
        <v>929</v>
      </c>
      <c r="I4010" t="s">
        <v>929</v>
      </c>
      <c r="J4010" t="s">
        <v>929</v>
      </c>
      <c r="K4010" t="s">
        <v>929</v>
      </c>
      <c r="L4010" t="s">
        <v>929</v>
      </c>
      <c r="M4010" t="s">
        <v>929</v>
      </c>
      <c r="N4010" t="s">
        <v>929</v>
      </c>
    </row>
    <row r="4011" spans="1:14">
      <c r="A4011">
        <v>806037</v>
      </c>
      <c r="B4011" t="s">
        <v>96</v>
      </c>
      <c r="C4011" t="s">
        <v>929</v>
      </c>
      <c r="D4011" t="s">
        <v>929</v>
      </c>
      <c r="E4011" t="s">
        <v>929</v>
      </c>
      <c r="F4011" t="s">
        <v>930</v>
      </c>
      <c r="G4011" t="s">
        <v>930</v>
      </c>
      <c r="H4011" t="s">
        <v>929</v>
      </c>
      <c r="I4011" t="s">
        <v>929</v>
      </c>
      <c r="J4011" t="s">
        <v>929</v>
      </c>
      <c r="K4011" t="s">
        <v>929</v>
      </c>
      <c r="L4011" t="s">
        <v>929</v>
      </c>
      <c r="M4011" t="s">
        <v>929</v>
      </c>
      <c r="N4011" t="s">
        <v>929</v>
      </c>
    </row>
    <row r="4012" spans="1:14">
      <c r="A4012">
        <v>806038</v>
      </c>
      <c r="B4012" t="s">
        <v>96</v>
      </c>
      <c r="C4012" t="s">
        <v>930</v>
      </c>
      <c r="D4012" t="s">
        <v>930</v>
      </c>
      <c r="E4012" t="s">
        <v>929</v>
      </c>
      <c r="F4012" t="s">
        <v>929</v>
      </c>
      <c r="G4012" t="s">
        <v>929</v>
      </c>
      <c r="H4012" t="s">
        <v>929</v>
      </c>
      <c r="I4012" t="s">
        <v>929</v>
      </c>
      <c r="J4012" t="s">
        <v>929</v>
      </c>
      <c r="K4012" t="s">
        <v>929</v>
      </c>
      <c r="L4012" t="s">
        <v>929</v>
      </c>
      <c r="M4012" t="s">
        <v>929</v>
      </c>
      <c r="N4012" t="s">
        <v>929</v>
      </c>
    </row>
    <row r="4013" spans="1:14">
      <c r="A4013">
        <v>806039</v>
      </c>
      <c r="B4013" t="s">
        <v>96</v>
      </c>
      <c r="C4013" t="s">
        <v>930</v>
      </c>
      <c r="D4013" t="s">
        <v>930</v>
      </c>
      <c r="E4013" t="s">
        <v>930</v>
      </c>
      <c r="F4013" t="s">
        <v>930</v>
      </c>
      <c r="G4013" t="s">
        <v>928</v>
      </c>
      <c r="H4013" t="s">
        <v>930</v>
      </c>
      <c r="I4013" t="s">
        <v>930</v>
      </c>
      <c r="J4013" t="s">
        <v>928</v>
      </c>
      <c r="K4013" t="s">
        <v>929</v>
      </c>
      <c r="L4013" t="s">
        <v>928</v>
      </c>
      <c r="M4013" t="s">
        <v>928</v>
      </c>
      <c r="N4013" t="s">
        <v>929</v>
      </c>
    </row>
    <row r="4014" spans="1:14">
      <c r="A4014">
        <v>806040</v>
      </c>
      <c r="B4014" t="s">
        <v>96</v>
      </c>
      <c r="C4014" t="s">
        <v>929</v>
      </c>
      <c r="D4014" t="s">
        <v>929</v>
      </c>
      <c r="E4014" t="s">
        <v>929</v>
      </c>
      <c r="F4014" t="s">
        <v>930</v>
      </c>
      <c r="G4014" t="s">
        <v>930</v>
      </c>
      <c r="H4014" t="s">
        <v>929</v>
      </c>
      <c r="I4014" t="s">
        <v>929</v>
      </c>
      <c r="J4014" t="s">
        <v>929</v>
      </c>
      <c r="K4014" t="s">
        <v>929</v>
      </c>
      <c r="L4014" t="s">
        <v>929</v>
      </c>
      <c r="M4014" t="s">
        <v>929</v>
      </c>
      <c r="N4014" t="s">
        <v>929</v>
      </c>
    </row>
    <row r="4015" spans="1:14">
      <c r="A4015">
        <v>806041</v>
      </c>
      <c r="B4015" t="s">
        <v>96</v>
      </c>
      <c r="C4015" t="s">
        <v>928</v>
      </c>
      <c r="D4015" t="s">
        <v>930</v>
      </c>
      <c r="E4015" t="s">
        <v>928</v>
      </c>
      <c r="F4015" t="s">
        <v>928</v>
      </c>
      <c r="G4015" t="s">
        <v>930</v>
      </c>
      <c r="H4015" t="s">
        <v>928</v>
      </c>
      <c r="I4015" t="s">
        <v>929</v>
      </c>
      <c r="J4015" t="s">
        <v>929</v>
      </c>
      <c r="K4015" t="s">
        <v>929</v>
      </c>
      <c r="L4015" t="s">
        <v>929</v>
      </c>
      <c r="M4015" t="s">
        <v>929</v>
      </c>
      <c r="N4015" t="s">
        <v>929</v>
      </c>
    </row>
    <row r="4016" spans="1:14">
      <c r="A4016">
        <v>806042</v>
      </c>
      <c r="B4016" t="s">
        <v>96</v>
      </c>
      <c r="C4016" t="s">
        <v>930</v>
      </c>
      <c r="D4016" t="s">
        <v>929</v>
      </c>
      <c r="E4016" t="s">
        <v>929</v>
      </c>
      <c r="F4016" t="s">
        <v>929</v>
      </c>
      <c r="G4016" t="s">
        <v>930</v>
      </c>
      <c r="H4016" t="s">
        <v>929</v>
      </c>
      <c r="I4016" t="s">
        <v>929</v>
      </c>
      <c r="J4016" t="s">
        <v>929</v>
      </c>
      <c r="K4016" t="s">
        <v>929</v>
      </c>
      <c r="L4016" t="s">
        <v>929</v>
      </c>
      <c r="M4016" t="s">
        <v>929</v>
      </c>
      <c r="N4016" t="s">
        <v>929</v>
      </c>
    </row>
    <row r="4017" spans="1:14">
      <c r="A4017">
        <v>806043</v>
      </c>
      <c r="B4017" t="s">
        <v>96</v>
      </c>
      <c r="C4017" t="s">
        <v>928</v>
      </c>
      <c r="D4017" t="s">
        <v>930</v>
      </c>
      <c r="E4017" t="s">
        <v>929</v>
      </c>
      <c r="F4017" t="s">
        <v>930</v>
      </c>
      <c r="G4017" t="s">
        <v>929</v>
      </c>
      <c r="H4017" t="s">
        <v>929</v>
      </c>
      <c r="I4017" t="s">
        <v>929</v>
      </c>
      <c r="J4017" t="s">
        <v>929</v>
      </c>
      <c r="K4017" t="s">
        <v>929</v>
      </c>
      <c r="L4017" t="s">
        <v>929</v>
      </c>
      <c r="M4017" t="s">
        <v>929</v>
      </c>
      <c r="N4017" t="s">
        <v>929</v>
      </c>
    </row>
    <row r="4018" spans="1:14">
      <c r="A4018">
        <v>806044</v>
      </c>
      <c r="B4018" t="s">
        <v>96</v>
      </c>
      <c r="C4018" t="s">
        <v>930</v>
      </c>
      <c r="D4018" t="s">
        <v>929</v>
      </c>
      <c r="E4018" t="s">
        <v>929</v>
      </c>
      <c r="F4018" t="s">
        <v>930</v>
      </c>
      <c r="G4018" t="s">
        <v>930</v>
      </c>
      <c r="H4018" t="s">
        <v>929</v>
      </c>
      <c r="I4018" t="s">
        <v>929</v>
      </c>
      <c r="J4018" t="s">
        <v>929</v>
      </c>
      <c r="K4018" t="s">
        <v>929</v>
      </c>
      <c r="L4018" t="s">
        <v>929</v>
      </c>
      <c r="M4018" t="s">
        <v>929</v>
      </c>
      <c r="N4018" t="s">
        <v>929</v>
      </c>
    </row>
    <row r="4019" spans="1:14">
      <c r="A4019">
        <v>806046</v>
      </c>
      <c r="B4019" t="s">
        <v>96</v>
      </c>
      <c r="C4019" t="s">
        <v>930</v>
      </c>
      <c r="D4019" t="s">
        <v>929</v>
      </c>
      <c r="E4019" t="s">
        <v>929</v>
      </c>
      <c r="F4019" t="s">
        <v>930</v>
      </c>
      <c r="G4019" t="s">
        <v>929</v>
      </c>
      <c r="H4019" t="s">
        <v>930</v>
      </c>
      <c r="I4019" t="s">
        <v>929</v>
      </c>
      <c r="J4019" t="s">
        <v>929</v>
      </c>
      <c r="K4019" t="s">
        <v>929</v>
      </c>
      <c r="L4019" t="s">
        <v>929</v>
      </c>
      <c r="M4019" t="s">
        <v>929</v>
      </c>
      <c r="N4019" t="s">
        <v>929</v>
      </c>
    </row>
    <row r="4020" spans="1:14">
      <c r="A4020">
        <v>806047</v>
      </c>
      <c r="B4020" t="s">
        <v>96</v>
      </c>
      <c r="C4020" t="s">
        <v>929</v>
      </c>
      <c r="D4020" t="s">
        <v>929</v>
      </c>
      <c r="E4020" t="s">
        <v>929</v>
      </c>
      <c r="F4020" t="s">
        <v>930</v>
      </c>
      <c r="G4020" t="s">
        <v>929</v>
      </c>
      <c r="H4020" t="s">
        <v>930</v>
      </c>
      <c r="I4020" t="s">
        <v>929</v>
      </c>
      <c r="J4020" t="s">
        <v>929</v>
      </c>
      <c r="K4020" t="s">
        <v>929</v>
      </c>
      <c r="L4020" t="s">
        <v>929</v>
      </c>
      <c r="M4020" t="s">
        <v>929</v>
      </c>
      <c r="N4020" t="s">
        <v>929</v>
      </c>
    </row>
    <row r="4021" spans="1:14">
      <c r="A4021">
        <v>806048</v>
      </c>
      <c r="B4021" t="s">
        <v>96</v>
      </c>
      <c r="C4021" t="s">
        <v>930</v>
      </c>
      <c r="D4021" t="s">
        <v>930</v>
      </c>
      <c r="E4021" t="s">
        <v>929</v>
      </c>
      <c r="F4021" t="s">
        <v>929</v>
      </c>
      <c r="G4021" t="s">
        <v>929</v>
      </c>
      <c r="H4021" t="s">
        <v>929</v>
      </c>
      <c r="I4021" t="s">
        <v>929</v>
      </c>
      <c r="J4021" t="s">
        <v>929</v>
      </c>
      <c r="K4021" t="s">
        <v>929</v>
      </c>
      <c r="L4021" t="s">
        <v>929</v>
      </c>
      <c r="M4021" t="s">
        <v>929</v>
      </c>
      <c r="N4021" t="s">
        <v>929</v>
      </c>
    </row>
    <row r="4022" spans="1:14">
      <c r="A4022">
        <v>806049</v>
      </c>
      <c r="B4022" t="s">
        <v>96</v>
      </c>
      <c r="C4022" t="s">
        <v>930</v>
      </c>
      <c r="D4022" t="s">
        <v>930</v>
      </c>
      <c r="E4022" t="s">
        <v>929</v>
      </c>
      <c r="F4022" t="s">
        <v>930</v>
      </c>
      <c r="G4022" t="s">
        <v>930</v>
      </c>
      <c r="H4022" t="s">
        <v>929</v>
      </c>
      <c r="I4022" t="s">
        <v>929</v>
      </c>
      <c r="J4022" t="s">
        <v>929</v>
      </c>
      <c r="K4022" t="s">
        <v>929</v>
      </c>
      <c r="L4022" t="s">
        <v>929</v>
      </c>
      <c r="M4022" t="s">
        <v>929</v>
      </c>
      <c r="N4022" t="s">
        <v>929</v>
      </c>
    </row>
    <row r="4023" spans="1:14">
      <c r="A4023">
        <v>806050</v>
      </c>
      <c r="B4023" t="s">
        <v>96</v>
      </c>
      <c r="C4023" t="s">
        <v>930</v>
      </c>
      <c r="D4023" t="s">
        <v>930</v>
      </c>
      <c r="E4023" t="s">
        <v>930</v>
      </c>
      <c r="F4023" t="s">
        <v>930</v>
      </c>
      <c r="G4023" t="s">
        <v>930</v>
      </c>
      <c r="H4023" t="s">
        <v>930</v>
      </c>
      <c r="I4023" t="s">
        <v>929</v>
      </c>
      <c r="J4023" t="s">
        <v>929</v>
      </c>
      <c r="K4023" t="s">
        <v>929</v>
      </c>
      <c r="L4023" t="s">
        <v>929</v>
      </c>
      <c r="M4023" t="s">
        <v>929</v>
      </c>
      <c r="N4023" t="s">
        <v>929</v>
      </c>
    </row>
    <row r="4024" spans="1:14">
      <c r="A4024">
        <v>806051</v>
      </c>
      <c r="B4024" t="s">
        <v>96</v>
      </c>
      <c r="C4024" t="s">
        <v>930</v>
      </c>
      <c r="D4024" t="s">
        <v>929</v>
      </c>
      <c r="E4024" t="s">
        <v>929</v>
      </c>
      <c r="F4024" t="s">
        <v>930</v>
      </c>
      <c r="G4024" t="s">
        <v>930</v>
      </c>
      <c r="H4024" t="s">
        <v>929</v>
      </c>
      <c r="I4024" t="s">
        <v>929</v>
      </c>
      <c r="J4024" t="s">
        <v>929</v>
      </c>
      <c r="K4024" t="s">
        <v>929</v>
      </c>
      <c r="L4024" t="s">
        <v>929</v>
      </c>
      <c r="M4024" t="s">
        <v>929</v>
      </c>
      <c r="N4024" t="s">
        <v>929</v>
      </c>
    </row>
    <row r="4025" spans="1:14">
      <c r="A4025">
        <v>806052</v>
      </c>
      <c r="B4025" t="s">
        <v>96</v>
      </c>
      <c r="C4025" t="s">
        <v>930</v>
      </c>
      <c r="D4025" t="s">
        <v>928</v>
      </c>
      <c r="E4025" t="s">
        <v>929</v>
      </c>
      <c r="F4025" t="s">
        <v>930</v>
      </c>
      <c r="G4025" t="s">
        <v>928</v>
      </c>
      <c r="H4025" t="s">
        <v>930</v>
      </c>
      <c r="I4025" t="s">
        <v>929</v>
      </c>
      <c r="J4025" t="s">
        <v>929</v>
      </c>
      <c r="K4025" t="s">
        <v>930</v>
      </c>
      <c r="L4025" t="s">
        <v>928</v>
      </c>
      <c r="M4025" t="s">
        <v>928</v>
      </c>
      <c r="N4025" t="s">
        <v>928</v>
      </c>
    </row>
    <row r="4026" spans="1:14">
      <c r="A4026">
        <v>806053</v>
      </c>
      <c r="B4026" t="s">
        <v>96</v>
      </c>
      <c r="C4026" t="s">
        <v>929</v>
      </c>
      <c r="D4026" t="s">
        <v>930</v>
      </c>
      <c r="E4026" t="s">
        <v>929</v>
      </c>
      <c r="F4026" t="s">
        <v>930</v>
      </c>
      <c r="G4026" t="s">
        <v>930</v>
      </c>
      <c r="H4026" t="s">
        <v>929</v>
      </c>
      <c r="I4026" t="s">
        <v>929</v>
      </c>
      <c r="J4026" t="s">
        <v>929</v>
      </c>
      <c r="K4026" t="s">
        <v>929</v>
      </c>
      <c r="L4026" t="s">
        <v>929</v>
      </c>
      <c r="M4026" t="s">
        <v>929</v>
      </c>
      <c r="N4026" t="s">
        <v>929</v>
      </c>
    </row>
    <row r="4027" spans="1:14">
      <c r="A4027">
        <v>806055</v>
      </c>
      <c r="B4027" t="s">
        <v>96</v>
      </c>
      <c r="C4027" t="s">
        <v>928</v>
      </c>
      <c r="D4027" t="s">
        <v>930</v>
      </c>
      <c r="E4027" t="s">
        <v>929</v>
      </c>
      <c r="F4027" t="s">
        <v>930</v>
      </c>
      <c r="G4027" t="s">
        <v>928</v>
      </c>
      <c r="H4027" t="s">
        <v>929</v>
      </c>
      <c r="I4027" t="s">
        <v>929</v>
      </c>
      <c r="J4027" t="s">
        <v>929</v>
      </c>
      <c r="K4027" t="s">
        <v>929</v>
      </c>
      <c r="L4027" t="s">
        <v>929</v>
      </c>
      <c r="M4027" t="s">
        <v>929</v>
      </c>
      <c r="N4027" t="s">
        <v>929</v>
      </c>
    </row>
    <row r="4028" spans="1:14">
      <c r="A4028">
        <v>806057</v>
      </c>
      <c r="B4028" t="s">
        <v>96</v>
      </c>
      <c r="C4028" t="s">
        <v>930</v>
      </c>
      <c r="D4028" t="s">
        <v>930</v>
      </c>
      <c r="E4028" t="s">
        <v>929</v>
      </c>
      <c r="F4028" t="s">
        <v>929</v>
      </c>
      <c r="G4028" t="s">
        <v>929</v>
      </c>
      <c r="H4028" t="s">
        <v>929</v>
      </c>
      <c r="I4028" t="s">
        <v>929</v>
      </c>
      <c r="J4028" t="s">
        <v>929</v>
      </c>
      <c r="K4028" t="s">
        <v>929</v>
      </c>
      <c r="L4028" t="s">
        <v>929</v>
      </c>
      <c r="M4028" t="s">
        <v>929</v>
      </c>
      <c r="N4028" t="s">
        <v>929</v>
      </c>
    </row>
    <row r="4029" spans="1:14">
      <c r="A4029">
        <v>806058</v>
      </c>
      <c r="B4029" t="s">
        <v>96</v>
      </c>
      <c r="C4029" t="s">
        <v>930</v>
      </c>
      <c r="D4029" t="s">
        <v>930</v>
      </c>
      <c r="E4029" t="s">
        <v>929</v>
      </c>
      <c r="F4029" t="s">
        <v>929</v>
      </c>
      <c r="G4029" t="s">
        <v>930</v>
      </c>
      <c r="H4029" t="s">
        <v>930</v>
      </c>
      <c r="I4029" t="s">
        <v>929</v>
      </c>
      <c r="J4029" t="s">
        <v>929</v>
      </c>
      <c r="K4029" t="s">
        <v>929</v>
      </c>
      <c r="L4029" t="s">
        <v>929</v>
      </c>
      <c r="M4029" t="s">
        <v>929</v>
      </c>
      <c r="N4029" t="s">
        <v>929</v>
      </c>
    </row>
    <row r="4030" spans="1:14">
      <c r="A4030">
        <v>806059</v>
      </c>
      <c r="B4030" t="s">
        <v>96</v>
      </c>
      <c r="C4030" t="s">
        <v>930</v>
      </c>
      <c r="D4030" t="s">
        <v>930</v>
      </c>
      <c r="E4030" t="s">
        <v>930</v>
      </c>
      <c r="F4030" t="s">
        <v>929</v>
      </c>
      <c r="G4030" t="s">
        <v>929</v>
      </c>
      <c r="H4030" t="s">
        <v>930</v>
      </c>
      <c r="I4030" t="s">
        <v>929</v>
      </c>
      <c r="J4030" t="s">
        <v>929</v>
      </c>
      <c r="K4030" t="s">
        <v>929</v>
      </c>
      <c r="L4030" t="s">
        <v>929</v>
      </c>
      <c r="M4030" t="s">
        <v>929</v>
      </c>
      <c r="N4030" t="s">
        <v>929</v>
      </c>
    </row>
    <row r="4031" spans="1:14">
      <c r="A4031">
        <v>806061</v>
      </c>
      <c r="B4031" t="s">
        <v>96</v>
      </c>
      <c r="C4031" t="s">
        <v>930</v>
      </c>
      <c r="D4031" t="s">
        <v>930</v>
      </c>
      <c r="E4031" t="s">
        <v>930</v>
      </c>
      <c r="F4031" t="s">
        <v>930</v>
      </c>
      <c r="G4031" t="s">
        <v>930</v>
      </c>
      <c r="H4031" t="s">
        <v>929</v>
      </c>
      <c r="I4031" t="s">
        <v>930</v>
      </c>
      <c r="J4031" t="s">
        <v>929</v>
      </c>
      <c r="K4031" t="s">
        <v>930</v>
      </c>
      <c r="L4031" t="s">
        <v>929</v>
      </c>
      <c r="M4031" t="s">
        <v>929</v>
      </c>
      <c r="N4031" t="s">
        <v>929</v>
      </c>
    </row>
    <row r="4032" spans="1:14">
      <c r="A4032">
        <v>806062</v>
      </c>
      <c r="B4032" t="s">
        <v>96</v>
      </c>
      <c r="C4032" t="s">
        <v>930</v>
      </c>
      <c r="D4032" t="s">
        <v>930</v>
      </c>
      <c r="E4032" t="s">
        <v>929</v>
      </c>
      <c r="F4032" t="s">
        <v>929</v>
      </c>
      <c r="G4032" t="s">
        <v>930</v>
      </c>
      <c r="H4032" t="s">
        <v>930</v>
      </c>
      <c r="I4032" t="s">
        <v>929</v>
      </c>
      <c r="J4032" t="s">
        <v>929</v>
      </c>
      <c r="K4032" t="s">
        <v>930</v>
      </c>
      <c r="L4032" t="s">
        <v>929</v>
      </c>
      <c r="M4032" t="s">
        <v>929</v>
      </c>
      <c r="N4032" t="s">
        <v>929</v>
      </c>
    </row>
    <row r="4033" spans="1:14">
      <c r="A4033">
        <v>806063</v>
      </c>
      <c r="B4033" t="s">
        <v>96</v>
      </c>
      <c r="C4033" t="s">
        <v>930</v>
      </c>
      <c r="D4033" t="s">
        <v>930</v>
      </c>
      <c r="E4033" t="s">
        <v>929</v>
      </c>
      <c r="F4033" t="s">
        <v>930</v>
      </c>
      <c r="G4033" t="s">
        <v>929</v>
      </c>
      <c r="H4033" t="s">
        <v>929</v>
      </c>
      <c r="I4033" t="s">
        <v>929</v>
      </c>
      <c r="J4033" t="s">
        <v>929</v>
      </c>
      <c r="K4033" t="s">
        <v>929</v>
      </c>
      <c r="L4033" t="s">
        <v>929</v>
      </c>
      <c r="M4033" t="s">
        <v>929</v>
      </c>
      <c r="N4033" t="s">
        <v>929</v>
      </c>
    </row>
    <row r="4034" spans="1:14">
      <c r="A4034">
        <v>806064</v>
      </c>
      <c r="B4034" t="s">
        <v>96</v>
      </c>
      <c r="C4034" t="s">
        <v>928</v>
      </c>
      <c r="D4034" t="s">
        <v>928</v>
      </c>
      <c r="E4034" t="s">
        <v>929</v>
      </c>
      <c r="F4034" t="s">
        <v>929</v>
      </c>
      <c r="G4034" t="s">
        <v>930</v>
      </c>
      <c r="H4034" t="s">
        <v>930</v>
      </c>
      <c r="I4034" t="s">
        <v>929</v>
      </c>
      <c r="J4034" t="s">
        <v>929</v>
      </c>
      <c r="K4034" t="s">
        <v>929</v>
      </c>
      <c r="L4034" t="s">
        <v>929</v>
      </c>
      <c r="M4034" t="s">
        <v>929</v>
      </c>
      <c r="N4034" t="s">
        <v>929</v>
      </c>
    </row>
    <row r="4035" spans="1:14">
      <c r="A4035">
        <v>806065</v>
      </c>
      <c r="B4035" t="s">
        <v>96</v>
      </c>
      <c r="C4035" t="s">
        <v>928</v>
      </c>
      <c r="D4035" t="s">
        <v>928</v>
      </c>
      <c r="E4035" t="s">
        <v>928</v>
      </c>
      <c r="F4035" t="s">
        <v>928</v>
      </c>
      <c r="G4035" t="s">
        <v>928</v>
      </c>
      <c r="H4035" t="s">
        <v>928</v>
      </c>
      <c r="I4035" t="s">
        <v>929</v>
      </c>
      <c r="J4035" t="s">
        <v>929</v>
      </c>
      <c r="K4035" t="s">
        <v>929</v>
      </c>
      <c r="L4035" t="s">
        <v>929</v>
      </c>
      <c r="M4035" t="s">
        <v>929</v>
      </c>
      <c r="N4035" t="s">
        <v>929</v>
      </c>
    </row>
    <row r="4036" spans="1:14">
      <c r="A4036">
        <v>806066</v>
      </c>
      <c r="B4036" t="s">
        <v>96</v>
      </c>
      <c r="C4036" t="s">
        <v>930</v>
      </c>
      <c r="D4036" t="s">
        <v>930</v>
      </c>
      <c r="E4036" t="s">
        <v>929</v>
      </c>
      <c r="F4036" t="s">
        <v>929</v>
      </c>
      <c r="G4036" t="s">
        <v>929</v>
      </c>
      <c r="H4036" t="s">
        <v>930</v>
      </c>
      <c r="I4036" t="s">
        <v>929</v>
      </c>
      <c r="J4036" t="s">
        <v>929</v>
      </c>
      <c r="K4036" t="s">
        <v>929</v>
      </c>
      <c r="L4036" t="s">
        <v>929</v>
      </c>
      <c r="M4036" t="s">
        <v>929</v>
      </c>
      <c r="N4036" t="s">
        <v>929</v>
      </c>
    </row>
    <row r="4037" spans="1:14">
      <c r="A4037">
        <v>806067</v>
      </c>
      <c r="B4037" t="s">
        <v>96</v>
      </c>
      <c r="C4037" t="s">
        <v>929</v>
      </c>
      <c r="D4037" t="s">
        <v>930</v>
      </c>
      <c r="E4037" t="s">
        <v>929</v>
      </c>
      <c r="F4037" t="s">
        <v>930</v>
      </c>
      <c r="G4037" t="s">
        <v>930</v>
      </c>
      <c r="H4037" t="s">
        <v>929</v>
      </c>
      <c r="I4037" t="s">
        <v>929</v>
      </c>
      <c r="J4037" t="s">
        <v>929</v>
      </c>
      <c r="K4037" t="s">
        <v>929</v>
      </c>
      <c r="L4037" t="s">
        <v>929</v>
      </c>
      <c r="M4037" t="s">
        <v>929</v>
      </c>
      <c r="N4037" t="s">
        <v>929</v>
      </c>
    </row>
    <row r="4038" spans="1:14">
      <c r="A4038">
        <v>806068</v>
      </c>
      <c r="B4038" t="s">
        <v>96</v>
      </c>
      <c r="C4038" t="s">
        <v>928</v>
      </c>
      <c r="D4038" t="s">
        <v>928</v>
      </c>
      <c r="E4038" t="s">
        <v>928</v>
      </c>
      <c r="F4038" t="s">
        <v>929</v>
      </c>
      <c r="G4038" t="s">
        <v>929</v>
      </c>
      <c r="H4038" t="s">
        <v>929</v>
      </c>
      <c r="I4038" t="s">
        <v>929</v>
      </c>
      <c r="J4038" t="s">
        <v>929</v>
      </c>
      <c r="K4038" t="s">
        <v>929</v>
      </c>
      <c r="L4038" t="s">
        <v>929</v>
      </c>
      <c r="M4038" t="s">
        <v>929</v>
      </c>
      <c r="N4038" t="s">
        <v>929</v>
      </c>
    </row>
    <row r="4039" spans="1:14">
      <c r="A4039">
        <v>806069</v>
      </c>
      <c r="B4039" t="s">
        <v>96</v>
      </c>
      <c r="C4039" t="s">
        <v>930</v>
      </c>
      <c r="D4039" t="s">
        <v>928</v>
      </c>
      <c r="E4039" t="s">
        <v>928</v>
      </c>
      <c r="F4039" t="s">
        <v>928</v>
      </c>
      <c r="G4039" t="s">
        <v>930</v>
      </c>
      <c r="H4039" t="s">
        <v>928</v>
      </c>
      <c r="I4039" t="s">
        <v>930</v>
      </c>
      <c r="J4039" t="s">
        <v>929</v>
      </c>
      <c r="K4039" t="s">
        <v>928</v>
      </c>
      <c r="L4039" t="s">
        <v>930</v>
      </c>
      <c r="M4039" t="s">
        <v>930</v>
      </c>
      <c r="N4039" t="s">
        <v>930</v>
      </c>
    </row>
    <row r="4040" spans="1:14">
      <c r="A4040">
        <v>806070</v>
      </c>
      <c r="B4040" t="s">
        <v>96</v>
      </c>
      <c r="C4040" t="s">
        <v>930</v>
      </c>
      <c r="D4040" t="s">
        <v>929</v>
      </c>
      <c r="E4040" t="s">
        <v>929</v>
      </c>
      <c r="F4040" t="s">
        <v>929</v>
      </c>
      <c r="G4040" t="s">
        <v>929</v>
      </c>
      <c r="H4040" t="s">
        <v>930</v>
      </c>
      <c r="I4040" t="s">
        <v>929</v>
      </c>
      <c r="J4040" t="s">
        <v>929</v>
      </c>
      <c r="K4040" t="s">
        <v>929</v>
      </c>
      <c r="L4040" t="s">
        <v>929</v>
      </c>
      <c r="M4040" t="s">
        <v>929</v>
      </c>
      <c r="N4040" t="s">
        <v>929</v>
      </c>
    </row>
    <row r="4041" spans="1:14">
      <c r="A4041">
        <v>806071</v>
      </c>
      <c r="B4041" t="s">
        <v>96</v>
      </c>
      <c r="C4041" t="s">
        <v>929</v>
      </c>
      <c r="D4041" t="s">
        <v>929</v>
      </c>
      <c r="E4041" t="s">
        <v>930</v>
      </c>
      <c r="F4041" t="s">
        <v>930</v>
      </c>
      <c r="G4041" t="s">
        <v>929</v>
      </c>
      <c r="H4041" t="s">
        <v>929</v>
      </c>
      <c r="I4041" t="s">
        <v>929</v>
      </c>
      <c r="J4041" t="s">
        <v>929</v>
      </c>
      <c r="K4041" t="s">
        <v>929</v>
      </c>
      <c r="L4041" t="s">
        <v>929</v>
      </c>
      <c r="M4041" t="s">
        <v>929</v>
      </c>
      <c r="N4041" t="s">
        <v>929</v>
      </c>
    </row>
    <row r="4042" spans="1:14">
      <c r="A4042">
        <v>806072</v>
      </c>
      <c r="B4042" t="s">
        <v>96</v>
      </c>
      <c r="C4042" t="s">
        <v>928</v>
      </c>
      <c r="D4042" t="s">
        <v>930</v>
      </c>
      <c r="E4042" t="s">
        <v>930</v>
      </c>
      <c r="F4042" t="s">
        <v>928</v>
      </c>
      <c r="G4042" t="s">
        <v>928</v>
      </c>
      <c r="H4042" t="s">
        <v>930</v>
      </c>
      <c r="I4042" t="s">
        <v>929</v>
      </c>
      <c r="J4042" t="s">
        <v>929</v>
      </c>
      <c r="K4042" t="s">
        <v>929</v>
      </c>
      <c r="L4042" t="s">
        <v>930</v>
      </c>
      <c r="M4042" t="s">
        <v>929</v>
      </c>
      <c r="N4042" t="s">
        <v>929</v>
      </c>
    </row>
    <row r="4043" spans="1:14">
      <c r="A4043">
        <v>806073</v>
      </c>
      <c r="B4043" t="s">
        <v>96</v>
      </c>
      <c r="C4043" t="s">
        <v>930</v>
      </c>
      <c r="D4043" t="s">
        <v>928</v>
      </c>
      <c r="E4043" t="s">
        <v>929</v>
      </c>
      <c r="F4043" t="s">
        <v>928</v>
      </c>
      <c r="G4043" t="s">
        <v>929</v>
      </c>
      <c r="H4043" t="s">
        <v>929</v>
      </c>
      <c r="I4043" t="s">
        <v>928</v>
      </c>
      <c r="J4043" t="s">
        <v>929</v>
      </c>
      <c r="K4043" t="s">
        <v>929</v>
      </c>
      <c r="L4043" t="s">
        <v>929</v>
      </c>
      <c r="M4043" t="s">
        <v>930</v>
      </c>
      <c r="N4043" t="s">
        <v>929</v>
      </c>
    </row>
    <row r="4044" spans="1:14">
      <c r="A4044">
        <v>806074</v>
      </c>
      <c r="B4044" t="s">
        <v>96</v>
      </c>
      <c r="C4044" t="s">
        <v>929</v>
      </c>
      <c r="D4044" t="s">
        <v>930</v>
      </c>
      <c r="E4044" t="s">
        <v>929</v>
      </c>
      <c r="F4044" t="s">
        <v>930</v>
      </c>
      <c r="G4044" t="s">
        <v>930</v>
      </c>
      <c r="H4044" t="s">
        <v>929</v>
      </c>
      <c r="I4044" t="s">
        <v>929</v>
      </c>
      <c r="J4044" t="s">
        <v>929</v>
      </c>
      <c r="K4044" t="s">
        <v>929</v>
      </c>
      <c r="L4044" t="s">
        <v>929</v>
      </c>
      <c r="M4044" t="s">
        <v>929</v>
      </c>
      <c r="N4044" t="s">
        <v>929</v>
      </c>
    </row>
    <row r="4045" spans="1:14">
      <c r="A4045">
        <v>806075</v>
      </c>
      <c r="B4045" t="s">
        <v>96</v>
      </c>
      <c r="C4045" t="s">
        <v>930</v>
      </c>
      <c r="D4045" t="s">
        <v>929</v>
      </c>
      <c r="E4045" t="s">
        <v>929</v>
      </c>
      <c r="F4045" t="s">
        <v>930</v>
      </c>
      <c r="G4045" t="s">
        <v>929</v>
      </c>
      <c r="H4045" t="s">
        <v>930</v>
      </c>
      <c r="I4045" t="s">
        <v>929</v>
      </c>
      <c r="J4045" t="s">
        <v>930</v>
      </c>
      <c r="K4045" t="s">
        <v>929</v>
      </c>
      <c r="L4045" t="s">
        <v>929</v>
      </c>
      <c r="M4045" t="s">
        <v>929</v>
      </c>
      <c r="N4045" t="s">
        <v>930</v>
      </c>
    </row>
    <row r="4046" spans="1:14">
      <c r="A4046">
        <v>806078</v>
      </c>
      <c r="B4046" t="s">
        <v>96</v>
      </c>
      <c r="C4046" t="s">
        <v>930</v>
      </c>
      <c r="D4046" t="s">
        <v>930</v>
      </c>
      <c r="E4046" t="s">
        <v>929</v>
      </c>
      <c r="F4046" t="s">
        <v>930</v>
      </c>
      <c r="G4046" t="s">
        <v>930</v>
      </c>
      <c r="H4046" t="s">
        <v>929</v>
      </c>
      <c r="I4046" t="s">
        <v>929</v>
      </c>
      <c r="J4046" t="s">
        <v>929</v>
      </c>
      <c r="K4046" t="s">
        <v>929</v>
      </c>
      <c r="L4046" t="s">
        <v>929</v>
      </c>
      <c r="M4046" t="s">
        <v>929</v>
      </c>
      <c r="N4046" t="s">
        <v>929</v>
      </c>
    </row>
    <row r="4047" spans="1:14">
      <c r="A4047">
        <v>806080</v>
      </c>
      <c r="B4047" t="s">
        <v>96</v>
      </c>
      <c r="C4047" t="s">
        <v>930</v>
      </c>
      <c r="D4047" t="s">
        <v>930</v>
      </c>
      <c r="E4047" t="s">
        <v>929</v>
      </c>
      <c r="F4047" t="s">
        <v>929</v>
      </c>
      <c r="G4047" t="s">
        <v>930</v>
      </c>
      <c r="H4047" t="s">
        <v>929</v>
      </c>
      <c r="I4047" t="s">
        <v>929</v>
      </c>
      <c r="J4047" t="s">
        <v>929</v>
      </c>
      <c r="K4047" t="s">
        <v>929</v>
      </c>
      <c r="L4047" t="s">
        <v>929</v>
      </c>
      <c r="M4047" t="s">
        <v>929</v>
      </c>
      <c r="N4047" t="s">
        <v>929</v>
      </c>
    </row>
    <row r="4048" spans="1:14">
      <c r="A4048">
        <v>806081</v>
      </c>
      <c r="B4048" t="s">
        <v>96</v>
      </c>
      <c r="C4048" t="s">
        <v>930</v>
      </c>
      <c r="D4048" t="s">
        <v>930</v>
      </c>
      <c r="E4048" t="s">
        <v>930</v>
      </c>
      <c r="F4048" t="s">
        <v>930</v>
      </c>
      <c r="G4048" t="s">
        <v>930</v>
      </c>
      <c r="H4048" t="s">
        <v>930</v>
      </c>
      <c r="I4048" t="s">
        <v>929</v>
      </c>
      <c r="J4048" t="s">
        <v>929</v>
      </c>
      <c r="K4048" t="s">
        <v>929</v>
      </c>
      <c r="L4048" t="s">
        <v>929</v>
      </c>
      <c r="M4048" t="s">
        <v>929</v>
      </c>
      <c r="N4048" t="s">
        <v>929</v>
      </c>
    </row>
    <row r="4049" spans="1:14">
      <c r="A4049">
        <v>806082</v>
      </c>
      <c r="B4049" t="s">
        <v>96</v>
      </c>
      <c r="C4049" t="s">
        <v>930</v>
      </c>
      <c r="D4049" t="s">
        <v>929</v>
      </c>
      <c r="E4049" t="s">
        <v>929</v>
      </c>
      <c r="F4049" t="s">
        <v>928</v>
      </c>
      <c r="G4049" t="s">
        <v>930</v>
      </c>
      <c r="H4049" t="s">
        <v>929</v>
      </c>
      <c r="I4049" t="s">
        <v>929</v>
      </c>
      <c r="J4049" t="s">
        <v>929</v>
      </c>
      <c r="K4049" t="s">
        <v>929</v>
      </c>
      <c r="L4049" t="s">
        <v>929</v>
      </c>
      <c r="M4049" t="s">
        <v>929</v>
      </c>
      <c r="N4049" t="s">
        <v>929</v>
      </c>
    </row>
    <row r="4050" spans="1:14">
      <c r="A4050">
        <v>806083</v>
      </c>
      <c r="B4050" t="s">
        <v>96</v>
      </c>
      <c r="C4050" t="s">
        <v>930</v>
      </c>
      <c r="D4050" t="s">
        <v>930</v>
      </c>
      <c r="E4050" t="s">
        <v>930</v>
      </c>
      <c r="F4050" t="s">
        <v>929</v>
      </c>
      <c r="G4050" t="s">
        <v>930</v>
      </c>
      <c r="H4050" t="s">
        <v>930</v>
      </c>
      <c r="I4050" t="s">
        <v>929</v>
      </c>
      <c r="J4050" t="s">
        <v>929</v>
      </c>
      <c r="K4050" t="s">
        <v>929</v>
      </c>
      <c r="L4050" t="s">
        <v>929</v>
      </c>
      <c r="M4050" t="s">
        <v>929</v>
      </c>
      <c r="N4050" t="s">
        <v>929</v>
      </c>
    </row>
    <row r="4051" spans="1:14">
      <c r="A4051">
        <v>806085</v>
      </c>
      <c r="B4051" t="s">
        <v>96</v>
      </c>
      <c r="C4051" t="s">
        <v>929</v>
      </c>
      <c r="D4051" t="s">
        <v>929</v>
      </c>
      <c r="E4051" t="s">
        <v>930</v>
      </c>
      <c r="F4051" t="s">
        <v>930</v>
      </c>
      <c r="G4051" t="s">
        <v>929</v>
      </c>
      <c r="H4051" t="s">
        <v>929</v>
      </c>
      <c r="I4051" t="s">
        <v>929</v>
      </c>
      <c r="J4051" t="s">
        <v>929</v>
      </c>
      <c r="K4051" t="s">
        <v>929</v>
      </c>
      <c r="L4051" t="s">
        <v>929</v>
      </c>
      <c r="M4051" t="s">
        <v>929</v>
      </c>
      <c r="N4051" t="s">
        <v>929</v>
      </c>
    </row>
    <row r="4052" spans="1:14">
      <c r="A4052">
        <v>806086</v>
      </c>
      <c r="B4052" t="s">
        <v>96</v>
      </c>
      <c r="C4052" t="s">
        <v>930</v>
      </c>
      <c r="D4052" t="s">
        <v>930</v>
      </c>
      <c r="E4052" t="s">
        <v>930</v>
      </c>
      <c r="F4052" t="s">
        <v>929</v>
      </c>
      <c r="G4052" t="s">
        <v>929</v>
      </c>
      <c r="H4052" t="s">
        <v>929</v>
      </c>
      <c r="I4052" t="s">
        <v>929</v>
      </c>
      <c r="J4052" t="s">
        <v>929</v>
      </c>
      <c r="K4052" t="s">
        <v>929</v>
      </c>
      <c r="L4052" t="s">
        <v>929</v>
      </c>
      <c r="M4052" t="s">
        <v>929</v>
      </c>
      <c r="N4052" t="s">
        <v>929</v>
      </c>
    </row>
    <row r="4053" spans="1:14">
      <c r="A4053">
        <v>806087</v>
      </c>
      <c r="B4053" t="s">
        <v>96</v>
      </c>
      <c r="C4053" t="s">
        <v>930</v>
      </c>
      <c r="D4053" t="s">
        <v>929</v>
      </c>
      <c r="E4053" t="s">
        <v>929</v>
      </c>
      <c r="F4053" t="s">
        <v>930</v>
      </c>
      <c r="G4053" t="s">
        <v>930</v>
      </c>
      <c r="H4053" t="s">
        <v>930</v>
      </c>
      <c r="I4053" t="s">
        <v>929</v>
      </c>
      <c r="J4053" t="s">
        <v>929</v>
      </c>
      <c r="K4053" t="s">
        <v>929</v>
      </c>
      <c r="L4053" t="s">
        <v>929</v>
      </c>
      <c r="M4053" t="s">
        <v>929</v>
      </c>
      <c r="N4053" t="s">
        <v>929</v>
      </c>
    </row>
    <row r="4054" spans="1:14">
      <c r="A4054">
        <v>806088</v>
      </c>
      <c r="B4054" t="s">
        <v>96</v>
      </c>
      <c r="C4054" t="s">
        <v>930</v>
      </c>
      <c r="D4054" t="s">
        <v>930</v>
      </c>
      <c r="E4054" t="s">
        <v>929</v>
      </c>
      <c r="F4054" t="s">
        <v>930</v>
      </c>
      <c r="G4054" t="s">
        <v>930</v>
      </c>
      <c r="H4054" t="s">
        <v>929</v>
      </c>
      <c r="I4054" t="s">
        <v>929</v>
      </c>
      <c r="J4054" t="s">
        <v>929</v>
      </c>
      <c r="K4054" t="s">
        <v>929</v>
      </c>
      <c r="L4054" t="s">
        <v>929</v>
      </c>
      <c r="M4054" t="s">
        <v>929</v>
      </c>
      <c r="N4054" t="s">
        <v>929</v>
      </c>
    </row>
    <row r="4055" spans="1:14">
      <c r="A4055">
        <v>806089</v>
      </c>
      <c r="B4055" t="s">
        <v>96</v>
      </c>
      <c r="C4055" t="s">
        <v>930</v>
      </c>
      <c r="D4055" t="s">
        <v>930</v>
      </c>
      <c r="E4055" t="s">
        <v>929</v>
      </c>
      <c r="F4055" t="s">
        <v>929</v>
      </c>
      <c r="G4055" t="s">
        <v>929</v>
      </c>
      <c r="H4055" t="s">
        <v>929</v>
      </c>
      <c r="I4055" t="s">
        <v>929</v>
      </c>
      <c r="J4055" t="s">
        <v>929</v>
      </c>
      <c r="K4055" t="s">
        <v>929</v>
      </c>
      <c r="L4055" t="s">
        <v>929</v>
      </c>
      <c r="M4055" t="s">
        <v>929</v>
      </c>
      <c r="N4055" t="s">
        <v>929</v>
      </c>
    </row>
    <row r="4056" spans="1:14">
      <c r="A4056">
        <v>806092</v>
      </c>
      <c r="B4056" t="s">
        <v>96</v>
      </c>
      <c r="C4056" t="s">
        <v>930</v>
      </c>
      <c r="D4056" t="s">
        <v>929</v>
      </c>
      <c r="E4056" t="s">
        <v>930</v>
      </c>
      <c r="F4056" t="s">
        <v>929</v>
      </c>
      <c r="G4056" t="s">
        <v>930</v>
      </c>
      <c r="H4056" t="s">
        <v>930</v>
      </c>
      <c r="I4056" t="s">
        <v>929</v>
      </c>
      <c r="J4056" t="s">
        <v>929</v>
      </c>
      <c r="K4056" t="s">
        <v>929</v>
      </c>
      <c r="L4056" t="s">
        <v>929</v>
      </c>
      <c r="M4056" t="s">
        <v>929</v>
      </c>
      <c r="N4056" t="s">
        <v>929</v>
      </c>
    </row>
    <row r="4057" spans="1:14">
      <c r="A4057">
        <v>806093</v>
      </c>
      <c r="B4057" t="s">
        <v>96</v>
      </c>
      <c r="C4057" t="s">
        <v>930</v>
      </c>
      <c r="D4057" t="s">
        <v>929</v>
      </c>
      <c r="E4057" t="s">
        <v>930</v>
      </c>
      <c r="F4057" t="s">
        <v>929</v>
      </c>
      <c r="G4057" t="s">
        <v>930</v>
      </c>
      <c r="H4057" t="s">
        <v>929</v>
      </c>
      <c r="I4057" t="s">
        <v>929</v>
      </c>
      <c r="J4057" t="s">
        <v>929</v>
      </c>
      <c r="K4057" t="s">
        <v>929</v>
      </c>
      <c r="L4057" t="s">
        <v>929</v>
      </c>
      <c r="M4057" t="s">
        <v>929</v>
      </c>
      <c r="N4057" t="s">
        <v>929</v>
      </c>
    </row>
    <row r="4058" spans="1:14">
      <c r="A4058">
        <v>806095</v>
      </c>
      <c r="B4058" t="s">
        <v>96</v>
      </c>
      <c r="C4058" t="s">
        <v>930</v>
      </c>
      <c r="D4058" t="s">
        <v>930</v>
      </c>
      <c r="E4058" t="s">
        <v>930</v>
      </c>
      <c r="F4058" t="s">
        <v>930</v>
      </c>
      <c r="G4058" t="s">
        <v>930</v>
      </c>
      <c r="H4058" t="s">
        <v>930</v>
      </c>
      <c r="I4058" t="s">
        <v>929</v>
      </c>
      <c r="J4058" t="s">
        <v>929</v>
      </c>
      <c r="K4058" t="s">
        <v>929</v>
      </c>
      <c r="L4058" t="s">
        <v>929</v>
      </c>
      <c r="M4058" t="s">
        <v>929</v>
      </c>
      <c r="N4058" t="s">
        <v>929</v>
      </c>
    </row>
    <row r="4059" spans="1:14">
      <c r="A4059">
        <v>806096</v>
      </c>
      <c r="B4059" t="s">
        <v>96</v>
      </c>
      <c r="C4059" t="s">
        <v>930</v>
      </c>
      <c r="D4059" t="s">
        <v>930</v>
      </c>
      <c r="E4059" t="s">
        <v>929</v>
      </c>
      <c r="F4059" t="s">
        <v>929</v>
      </c>
      <c r="G4059" t="s">
        <v>930</v>
      </c>
      <c r="H4059" t="s">
        <v>929</v>
      </c>
      <c r="I4059" t="s">
        <v>929</v>
      </c>
      <c r="J4059" t="s">
        <v>929</v>
      </c>
      <c r="K4059" t="s">
        <v>929</v>
      </c>
      <c r="L4059" t="s">
        <v>929</v>
      </c>
      <c r="M4059" t="s">
        <v>929</v>
      </c>
      <c r="N4059" t="s">
        <v>929</v>
      </c>
    </row>
    <row r="4060" spans="1:14">
      <c r="A4060">
        <v>806098</v>
      </c>
      <c r="B4060" t="s">
        <v>96</v>
      </c>
      <c r="C4060" t="s">
        <v>930</v>
      </c>
      <c r="D4060" t="s">
        <v>929</v>
      </c>
      <c r="E4060" t="s">
        <v>929</v>
      </c>
      <c r="F4060" t="s">
        <v>929</v>
      </c>
      <c r="G4060" t="s">
        <v>930</v>
      </c>
      <c r="H4060" t="s">
        <v>929</v>
      </c>
      <c r="I4060" t="s">
        <v>929</v>
      </c>
      <c r="J4060" t="s">
        <v>929</v>
      </c>
      <c r="K4060" t="s">
        <v>929</v>
      </c>
      <c r="L4060" t="s">
        <v>929</v>
      </c>
      <c r="M4060" t="s">
        <v>929</v>
      </c>
      <c r="N4060" t="s">
        <v>929</v>
      </c>
    </row>
    <row r="4061" spans="1:14">
      <c r="A4061">
        <v>806099</v>
      </c>
      <c r="B4061" t="s">
        <v>96</v>
      </c>
      <c r="C4061" t="s">
        <v>930</v>
      </c>
      <c r="D4061" t="s">
        <v>928</v>
      </c>
      <c r="E4061" t="s">
        <v>929</v>
      </c>
      <c r="F4061" t="s">
        <v>930</v>
      </c>
      <c r="G4061" t="s">
        <v>929</v>
      </c>
      <c r="H4061" t="s">
        <v>930</v>
      </c>
      <c r="I4061" t="s">
        <v>930</v>
      </c>
      <c r="J4061" t="s">
        <v>930</v>
      </c>
      <c r="K4061" t="s">
        <v>929</v>
      </c>
      <c r="L4061" t="s">
        <v>929</v>
      </c>
      <c r="M4061" t="s">
        <v>929</v>
      </c>
      <c r="N4061" t="s">
        <v>930</v>
      </c>
    </row>
    <row r="4062" spans="1:14">
      <c r="A4062">
        <v>806101</v>
      </c>
      <c r="B4062" t="s">
        <v>96</v>
      </c>
      <c r="C4062" t="s">
        <v>929</v>
      </c>
      <c r="D4062" t="s">
        <v>929</v>
      </c>
      <c r="E4062" t="s">
        <v>929</v>
      </c>
      <c r="F4062" t="s">
        <v>929</v>
      </c>
      <c r="G4062" t="s">
        <v>929</v>
      </c>
      <c r="H4062" t="s">
        <v>929</v>
      </c>
      <c r="I4062" t="s">
        <v>929</v>
      </c>
      <c r="J4062" t="s">
        <v>929</v>
      </c>
      <c r="K4062" t="s">
        <v>929</v>
      </c>
      <c r="L4062" t="s">
        <v>929</v>
      </c>
      <c r="M4062" t="s">
        <v>929</v>
      </c>
      <c r="N4062" t="s">
        <v>929</v>
      </c>
    </row>
    <row r="4063" spans="1:14">
      <c r="A4063">
        <v>806104</v>
      </c>
      <c r="B4063" t="s">
        <v>96</v>
      </c>
      <c r="C4063" t="s">
        <v>929</v>
      </c>
      <c r="D4063" t="s">
        <v>929</v>
      </c>
      <c r="E4063" t="s">
        <v>928</v>
      </c>
      <c r="F4063" t="s">
        <v>929</v>
      </c>
      <c r="G4063" t="s">
        <v>929</v>
      </c>
      <c r="H4063" t="s">
        <v>928</v>
      </c>
      <c r="I4063" t="s">
        <v>929</v>
      </c>
      <c r="J4063" t="s">
        <v>929</v>
      </c>
      <c r="K4063" t="s">
        <v>929</v>
      </c>
      <c r="L4063" t="s">
        <v>929</v>
      </c>
      <c r="M4063" t="s">
        <v>929</v>
      </c>
      <c r="N4063" t="s">
        <v>929</v>
      </c>
    </row>
    <row r="4064" spans="1:14">
      <c r="A4064">
        <v>806105</v>
      </c>
      <c r="B4064" t="s">
        <v>96</v>
      </c>
      <c r="C4064" t="s">
        <v>929</v>
      </c>
      <c r="D4064" t="s">
        <v>929</v>
      </c>
      <c r="E4064" t="s">
        <v>929</v>
      </c>
      <c r="F4064" t="s">
        <v>929</v>
      </c>
      <c r="G4064" t="s">
        <v>929</v>
      </c>
      <c r="H4064" t="s">
        <v>929</v>
      </c>
      <c r="I4064" t="s">
        <v>929</v>
      </c>
      <c r="J4064" t="s">
        <v>929</v>
      </c>
      <c r="K4064" t="s">
        <v>929</v>
      </c>
      <c r="L4064" t="s">
        <v>929</v>
      </c>
      <c r="M4064" t="s">
        <v>929</v>
      </c>
      <c r="N4064" t="s">
        <v>929</v>
      </c>
    </row>
    <row r="4065" spans="1:14">
      <c r="A4065">
        <v>806106</v>
      </c>
      <c r="B4065" t="s">
        <v>96</v>
      </c>
      <c r="C4065" t="s">
        <v>929</v>
      </c>
      <c r="D4065" t="s">
        <v>929</v>
      </c>
      <c r="E4065" t="s">
        <v>929</v>
      </c>
      <c r="F4065" t="s">
        <v>929</v>
      </c>
      <c r="G4065" t="s">
        <v>929</v>
      </c>
      <c r="H4065" t="s">
        <v>929</v>
      </c>
      <c r="I4065" t="s">
        <v>929</v>
      </c>
      <c r="J4065" t="s">
        <v>929</v>
      </c>
      <c r="K4065" t="s">
        <v>929</v>
      </c>
      <c r="L4065" t="s">
        <v>929</v>
      </c>
      <c r="M4065" t="s">
        <v>929</v>
      </c>
      <c r="N4065" t="s">
        <v>929</v>
      </c>
    </row>
    <row r="4066" spans="1:14">
      <c r="A4066">
        <v>806107</v>
      </c>
      <c r="B4066" t="s">
        <v>96</v>
      </c>
      <c r="C4066" t="s">
        <v>929</v>
      </c>
      <c r="D4066" t="s">
        <v>929</v>
      </c>
      <c r="E4066" t="s">
        <v>929</v>
      </c>
      <c r="F4066" t="s">
        <v>929</v>
      </c>
      <c r="G4066" t="s">
        <v>929</v>
      </c>
      <c r="H4066" t="s">
        <v>929</v>
      </c>
      <c r="I4066" t="s">
        <v>929</v>
      </c>
      <c r="J4066" t="s">
        <v>929</v>
      </c>
      <c r="K4066" t="s">
        <v>929</v>
      </c>
      <c r="L4066" t="s">
        <v>929</v>
      </c>
      <c r="M4066" t="s">
        <v>929</v>
      </c>
      <c r="N4066" t="s">
        <v>929</v>
      </c>
    </row>
    <row r="4067" spans="1:14">
      <c r="A4067">
        <v>806109</v>
      </c>
      <c r="B4067" t="s">
        <v>96</v>
      </c>
      <c r="C4067" t="s">
        <v>930</v>
      </c>
      <c r="D4067" t="s">
        <v>930</v>
      </c>
      <c r="E4067" t="s">
        <v>929</v>
      </c>
      <c r="F4067" t="s">
        <v>929</v>
      </c>
      <c r="G4067" t="s">
        <v>930</v>
      </c>
      <c r="H4067" t="s">
        <v>929</v>
      </c>
      <c r="I4067" t="s">
        <v>929</v>
      </c>
      <c r="J4067" t="s">
        <v>929</v>
      </c>
      <c r="K4067" t="s">
        <v>929</v>
      </c>
      <c r="L4067" t="s">
        <v>929</v>
      </c>
      <c r="M4067" t="s">
        <v>929</v>
      </c>
      <c r="N4067" t="s">
        <v>929</v>
      </c>
    </row>
    <row r="4068" spans="1:14">
      <c r="A4068">
        <v>806110</v>
      </c>
      <c r="B4068" t="s">
        <v>96</v>
      </c>
      <c r="C4068" t="s">
        <v>929</v>
      </c>
      <c r="D4068" t="s">
        <v>929</v>
      </c>
      <c r="E4068" t="s">
        <v>929</v>
      </c>
      <c r="F4068" t="s">
        <v>929</v>
      </c>
      <c r="G4068" t="s">
        <v>929</v>
      </c>
      <c r="H4068" t="s">
        <v>929</v>
      </c>
      <c r="I4068" t="s">
        <v>929</v>
      </c>
      <c r="J4068" t="s">
        <v>929</v>
      </c>
      <c r="K4068" t="s">
        <v>929</v>
      </c>
      <c r="L4068" t="s">
        <v>929</v>
      </c>
      <c r="M4068" t="s">
        <v>929</v>
      </c>
      <c r="N4068" t="s">
        <v>929</v>
      </c>
    </row>
    <row r="4069" spans="1:14">
      <c r="A4069">
        <v>806111</v>
      </c>
      <c r="B4069" t="s">
        <v>96</v>
      </c>
      <c r="C4069" t="s">
        <v>929</v>
      </c>
      <c r="D4069" t="s">
        <v>929</v>
      </c>
      <c r="E4069" t="s">
        <v>929</v>
      </c>
      <c r="F4069" t="s">
        <v>929</v>
      </c>
      <c r="G4069" t="s">
        <v>929</v>
      </c>
      <c r="H4069" t="s">
        <v>929</v>
      </c>
      <c r="I4069" t="s">
        <v>929</v>
      </c>
      <c r="J4069" t="s">
        <v>929</v>
      </c>
      <c r="K4069" t="s">
        <v>929</v>
      </c>
      <c r="L4069" t="s">
        <v>929</v>
      </c>
      <c r="M4069" t="s">
        <v>929</v>
      </c>
      <c r="N4069" t="s">
        <v>929</v>
      </c>
    </row>
    <row r="4070" spans="1:14">
      <c r="A4070">
        <v>806113</v>
      </c>
      <c r="B4070" t="s">
        <v>96</v>
      </c>
      <c r="C4070" t="s">
        <v>929</v>
      </c>
      <c r="D4070" t="s">
        <v>929</v>
      </c>
      <c r="E4070" t="s">
        <v>929</v>
      </c>
      <c r="F4070" t="s">
        <v>929</v>
      </c>
      <c r="G4070" t="s">
        <v>929</v>
      </c>
      <c r="H4070" t="s">
        <v>929</v>
      </c>
      <c r="I4070" t="s">
        <v>929</v>
      </c>
      <c r="J4070" t="s">
        <v>929</v>
      </c>
      <c r="K4070" t="s">
        <v>929</v>
      </c>
      <c r="L4070" t="s">
        <v>929</v>
      </c>
      <c r="M4070" t="s">
        <v>929</v>
      </c>
      <c r="N4070" t="s">
        <v>929</v>
      </c>
    </row>
    <row r="4071" spans="1:14">
      <c r="A4071">
        <v>806115</v>
      </c>
      <c r="B4071" t="s">
        <v>96</v>
      </c>
      <c r="C4071" t="s">
        <v>929</v>
      </c>
      <c r="D4071" t="s">
        <v>929</v>
      </c>
      <c r="E4071" t="s">
        <v>929</v>
      </c>
      <c r="F4071" t="s">
        <v>929</v>
      </c>
      <c r="G4071" t="s">
        <v>929</v>
      </c>
      <c r="H4071" t="s">
        <v>929</v>
      </c>
      <c r="I4071" t="s">
        <v>929</v>
      </c>
      <c r="J4071" t="s">
        <v>929</v>
      </c>
      <c r="K4071" t="s">
        <v>929</v>
      </c>
      <c r="L4071" t="s">
        <v>929</v>
      </c>
      <c r="M4071" t="s">
        <v>929</v>
      </c>
      <c r="N4071" t="s">
        <v>929</v>
      </c>
    </row>
    <row r="4072" spans="1:14">
      <c r="A4072">
        <v>806117</v>
      </c>
      <c r="B4072" t="s">
        <v>96</v>
      </c>
      <c r="C4072" t="s">
        <v>929</v>
      </c>
      <c r="D4072" t="s">
        <v>929</v>
      </c>
      <c r="E4072" t="s">
        <v>929</v>
      </c>
      <c r="F4072" t="s">
        <v>929</v>
      </c>
      <c r="G4072" t="s">
        <v>929</v>
      </c>
      <c r="H4072" t="s">
        <v>929</v>
      </c>
      <c r="I4072" t="s">
        <v>929</v>
      </c>
      <c r="J4072" t="s">
        <v>929</v>
      </c>
      <c r="K4072" t="s">
        <v>929</v>
      </c>
      <c r="L4072" t="s">
        <v>929</v>
      </c>
      <c r="M4072" t="s">
        <v>929</v>
      </c>
      <c r="N4072" t="s">
        <v>929</v>
      </c>
    </row>
    <row r="4073" spans="1:14">
      <c r="A4073">
        <v>806118</v>
      </c>
      <c r="B4073" t="s">
        <v>96</v>
      </c>
      <c r="C4073" t="s">
        <v>929</v>
      </c>
      <c r="D4073" t="s">
        <v>929</v>
      </c>
      <c r="E4073" t="s">
        <v>929</v>
      </c>
      <c r="F4073" t="s">
        <v>929</v>
      </c>
      <c r="G4073" t="s">
        <v>929</v>
      </c>
      <c r="H4073" t="s">
        <v>929</v>
      </c>
      <c r="I4073" t="s">
        <v>929</v>
      </c>
      <c r="J4073" t="s">
        <v>929</v>
      </c>
      <c r="K4073" t="s">
        <v>929</v>
      </c>
      <c r="L4073" t="s">
        <v>929</v>
      </c>
      <c r="M4073" t="s">
        <v>929</v>
      </c>
      <c r="N4073" t="s">
        <v>929</v>
      </c>
    </row>
    <row r="4074" spans="1:14">
      <c r="A4074">
        <v>806121</v>
      </c>
      <c r="B4074" t="s">
        <v>96</v>
      </c>
      <c r="C4074" t="s">
        <v>929</v>
      </c>
      <c r="D4074" t="s">
        <v>929</v>
      </c>
      <c r="E4074" t="s">
        <v>929</v>
      </c>
      <c r="F4074" t="s">
        <v>929</v>
      </c>
      <c r="G4074" t="s">
        <v>929</v>
      </c>
      <c r="H4074" t="s">
        <v>929</v>
      </c>
      <c r="I4074" t="s">
        <v>929</v>
      </c>
      <c r="J4074" t="s">
        <v>929</v>
      </c>
      <c r="K4074" t="s">
        <v>929</v>
      </c>
      <c r="L4074" t="s">
        <v>929</v>
      </c>
      <c r="M4074" t="s">
        <v>929</v>
      </c>
      <c r="N4074" t="s">
        <v>929</v>
      </c>
    </row>
    <row r="4075" spans="1:14">
      <c r="A4075">
        <v>806122</v>
      </c>
      <c r="B4075" t="s">
        <v>96</v>
      </c>
      <c r="C4075" t="s">
        <v>929</v>
      </c>
      <c r="D4075" t="s">
        <v>929</v>
      </c>
      <c r="E4075" t="s">
        <v>929</v>
      </c>
      <c r="F4075" t="s">
        <v>929</v>
      </c>
      <c r="G4075" t="s">
        <v>929</v>
      </c>
      <c r="H4075" t="s">
        <v>929</v>
      </c>
      <c r="I4075" t="s">
        <v>929</v>
      </c>
      <c r="J4075" t="s">
        <v>929</v>
      </c>
      <c r="K4075" t="s">
        <v>929</v>
      </c>
      <c r="L4075" t="s">
        <v>929</v>
      </c>
      <c r="M4075" t="s">
        <v>929</v>
      </c>
      <c r="N4075" t="s">
        <v>929</v>
      </c>
    </row>
    <row r="4076" spans="1:14">
      <c r="A4076">
        <v>806125</v>
      </c>
      <c r="B4076" t="s">
        <v>96</v>
      </c>
      <c r="C4076" t="s">
        <v>929</v>
      </c>
      <c r="D4076" t="s">
        <v>929</v>
      </c>
      <c r="E4076" t="s">
        <v>929</v>
      </c>
      <c r="F4076" t="s">
        <v>929</v>
      </c>
      <c r="G4076" t="s">
        <v>929</v>
      </c>
      <c r="H4076" t="s">
        <v>929</v>
      </c>
      <c r="I4076" t="s">
        <v>929</v>
      </c>
      <c r="J4076" t="s">
        <v>929</v>
      </c>
      <c r="K4076" t="s">
        <v>929</v>
      </c>
      <c r="L4076" t="s">
        <v>929</v>
      </c>
      <c r="M4076" t="s">
        <v>929</v>
      </c>
      <c r="N4076" t="s">
        <v>929</v>
      </c>
    </row>
    <row r="4077" spans="1:14">
      <c r="A4077">
        <v>806127</v>
      </c>
      <c r="B4077" t="s">
        <v>96</v>
      </c>
      <c r="C4077" t="s">
        <v>929</v>
      </c>
      <c r="D4077" t="s">
        <v>930</v>
      </c>
      <c r="E4077" t="s">
        <v>929</v>
      </c>
      <c r="F4077" t="s">
        <v>930</v>
      </c>
      <c r="G4077" t="s">
        <v>930</v>
      </c>
      <c r="H4077" t="s">
        <v>929</v>
      </c>
      <c r="I4077" t="s">
        <v>929</v>
      </c>
      <c r="J4077" t="s">
        <v>929</v>
      </c>
      <c r="K4077" t="s">
        <v>929</v>
      </c>
      <c r="L4077" t="s">
        <v>929</v>
      </c>
      <c r="M4077" t="s">
        <v>930</v>
      </c>
      <c r="N4077" t="s">
        <v>929</v>
      </c>
    </row>
    <row r="4078" spans="1:14">
      <c r="A4078">
        <v>806129</v>
      </c>
      <c r="B4078" t="s">
        <v>96</v>
      </c>
      <c r="C4078" t="s">
        <v>930</v>
      </c>
      <c r="D4078" t="s">
        <v>930</v>
      </c>
      <c r="E4078" t="s">
        <v>929</v>
      </c>
      <c r="F4078" t="s">
        <v>928</v>
      </c>
      <c r="G4078" t="s">
        <v>929</v>
      </c>
      <c r="H4078" t="s">
        <v>930</v>
      </c>
      <c r="I4078" t="s">
        <v>929</v>
      </c>
      <c r="J4078" t="s">
        <v>929</v>
      </c>
      <c r="K4078" t="s">
        <v>929</v>
      </c>
      <c r="L4078" t="s">
        <v>929</v>
      </c>
      <c r="M4078" t="s">
        <v>929</v>
      </c>
      <c r="N4078" t="s">
        <v>930</v>
      </c>
    </row>
    <row r="4079" spans="1:14">
      <c r="A4079">
        <v>806131</v>
      </c>
      <c r="B4079" t="s">
        <v>96</v>
      </c>
      <c r="C4079" t="s">
        <v>928</v>
      </c>
      <c r="D4079" t="s">
        <v>930</v>
      </c>
      <c r="E4079" t="s">
        <v>929</v>
      </c>
      <c r="F4079" t="s">
        <v>930</v>
      </c>
      <c r="G4079" t="s">
        <v>929</v>
      </c>
      <c r="H4079" t="s">
        <v>930</v>
      </c>
      <c r="I4079" t="s">
        <v>929</v>
      </c>
      <c r="J4079" t="s">
        <v>929</v>
      </c>
      <c r="K4079" t="s">
        <v>929</v>
      </c>
      <c r="L4079" t="s">
        <v>929</v>
      </c>
      <c r="M4079" t="s">
        <v>929</v>
      </c>
      <c r="N4079" t="s">
        <v>930</v>
      </c>
    </row>
    <row r="4080" spans="1:14">
      <c r="A4080">
        <v>806133</v>
      </c>
      <c r="B4080" t="s">
        <v>96</v>
      </c>
      <c r="C4080" t="s">
        <v>929</v>
      </c>
      <c r="D4080" t="s">
        <v>929</v>
      </c>
      <c r="E4080" t="s">
        <v>929</v>
      </c>
      <c r="F4080" t="s">
        <v>930</v>
      </c>
      <c r="G4080" t="s">
        <v>930</v>
      </c>
      <c r="H4080" t="s">
        <v>929</v>
      </c>
      <c r="I4080" t="s">
        <v>929</v>
      </c>
      <c r="J4080" t="s">
        <v>929</v>
      </c>
      <c r="K4080" t="s">
        <v>929</v>
      </c>
      <c r="L4080" t="s">
        <v>929</v>
      </c>
      <c r="M4080" t="s">
        <v>929</v>
      </c>
      <c r="N4080" t="s">
        <v>929</v>
      </c>
    </row>
    <row r="4081" spans="1:14">
      <c r="A4081">
        <v>806134</v>
      </c>
      <c r="B4081" t="s">
        <v>96</v>
      </c>
      <c r="C4081" t="s">
        <v>929</v>
      </c>
      <c r="D4081" t="s">
        <v>929</v>
      </c>
      <c r="E4081" t="s">
        <v>929</v>
      </c>
      <c r="F4081" t="s">
        <v>929</v>
      </c>
      <c r="G4081" t="s">
        <v>929</v>
      </c>
      <c r="H4081" t="s">
        <v>929</v>
      </c>
      <c r="I4081" t="s">
        <v>929</v>
      </c>
      <c r="J4081" t="s">
        <v>929</v>
      </c>
      <c r="K4081" t="s">
        <v>929</v>
      </c>
      <c r="L4081" t="s">
        <v>929</v>
      </c>
      <c r="M4081" t="s">
        <v>929</v>
      </c>
      <c r="N4081" t="s">
        <v>929</v>
      </c>
    </row>
    <row r="4082" spans="1:14">
      <c r="A4082">
        <v>806137</v>
      </c>
      <c r="B4082" t="s">
        <v>96</v>
      </c>
      <c r="C4082" t="s">
        <v>930</v>
      </c>
      <c r="D4082" t="s">
        <v>929</v>
      </c>
      <c r="E4082" t="s">
        <v>929</v>
      </c>
      <c r="F4082" t="s">
        <v>930</v>
      </c>
      <c r="G4082" t="s">
        <v>929</v>
      </c>
      <c r="H4082" t="s">
        <v>929</v>
      </c>
      <c r="I4082" t="s">
        <v>929</v>
      </c>
      <c r="J4082" t="s">
        <v>929</v>
      </c>
      <c r="K4082" t="s">
        <v>929</v>
      </c>
      <c r="L4082" t="s">
        <v>929</v>
      </c>
      <c r="M4082" t="s">
        <v>929</v>
      </c>
      <c r="N4082" t="s">
        <v>929</v>
      </c>
    </row>
    <row r="4083" spans="1:14">
      <c r="A4083">
        <v>806138</v>
      </c>
      <c r="B4083" t="s">
        <v>96</v>
      </c>
      <c r="C4083" t="s">
        <v>929</v>
      </c>
      <c r="D4083" t="s">
        <v>929</v>
      </c>
      <c r="E4083" t="s">
        <v>929</v>
      </c>
      <c r="F4083" t="s">
        <v>929</v>
      </c>
      <c r="G4083" t="s">
        <v>929</v>
      </c>
      <c r="H4083" t="s">
        <v>929</v>
      </c>
      <c r="I4083" t="s">
        <v>929</v>
      </c>
      <c r="J4083" t="s">
        <v>929</v>
      </c>
      <c r="K4083" t="s">
        <v>929</v>
      </c>
      <c r="L4083" t="s">
        <v>929</v>
      </c>
      <c r="M4083" t="s">
        <v>929</v>
      </c>
      <c r="N4083" t="s">
        <v>929</v>
      </c>
    </row>
    <row r="4084" spans="1:14">
      <c r="A4084">
        <v>806139</v>
      </c>
      <c r="B4084" t="s">
        <v>96</v>
      </c>
      <c r="C4084" t="s">
        <v>929</v>
      </c>
      <c r="D4084" t="s">
        <v>929</v>
      </c>
      <c r="E4084" t="s">
        <v>929</v>
      </c>
      <c r="F4084" t="s">
        <v>929</v>
      </c>
      <c r="G4084" t="s">
        <v>929</v>
      </c>
      <c r="H4084" t="s">
        <v>929</v>
      </c>
      <c r="I4084" t="s">
        <v>929</v>
      </c>
      <c r="J4084" t="s">
        <v>929</v>
      </c>
      <c r="K4084" t="s">
        <v>929</v>
      </c>
      <c r="L4084" t="s">
        <v>929</v>
      </c>
      <c r="M4084" t="s">
        <v>929</v>
      </c>
      <c r="N4084" t="s">
        <v>929</v>
      </c>
    </row>
    <row r="4085" spans="1:14">
      <c r="A4085">
        <v>806140</v>
      </c>
      <c r="B4085" t="s">
        <v>96</v>
      </c>
      <c r="C4085" t="s">
        <v>929</v>
      </c>
      <c r="D4085" t="s">
        <v>929</v>
      </c>
      <c r="E4085" t="s">
        <v>929</v>
      </c>
      <c r="F4085" t="s">
        <v>929</v>
      </c>
      <c r="G4085" t="s">
        <v>929</v>
      </c>
      <c r="H4085" t="s">
        <v>929</v>
      </c>
      <c r="I4085" t="s">
        <v>929</v>
      </c>
      <c r="J4085" t="s">
        <v>929</v>
      </c>
      <c r="K4085" t="s">
        <v>929</v>
      </c>
      <c r="L4085" t="s">
        <v>929</v>
      </c>
      <c r="M4085" t="s">
        <v>929</v>
      </c>
      <c r="N4085" t="s">
        <v>929</v>
      </c>
    </row>
    <row r="4086" spans="1:14">
      <c r="A4086">
        <v>806141</v>
      </c>
      <c r="B4086" t="s">
        <v>96</v>
      </c>
      <c r="C4086" t="s">
        <v>930</v>
      </c>
      <c r="D4086" t="s">
        <v>930</v>
      </c>
      <c r="E4086" t="s">
        <v>930</v>
      </c>
      <c r="F4086" t="s">
        <v>929</v>
      </c>
      <c r="G4086" t="s">
        <v>930</v>
      </c>
      <c r="H4086" t="s">
        <v>929</v>
      </c>
      <c r="I4086" t="s">
        <v>929</v>
      </c>
      <c r="J4086" t="s">
        <v>929</v>
      </c>
      <c r="K4086" t="s">
        <v>929</v>
      </c>
      <c r="L4086" t="s">
        <v>929</v>
      </c>
      <c r="M4086" t="s">
        <v>929</v>
      </c>
      <c r="N4086" t="s">
        <v>929</v>
      </c>
    </row>
    <row r="4087" spans="1:14">
      <c r="A4087">
        <v>806142</v>
      </c>
      <c r="B4087" t="s">
        <v>96</v>
      </c>
      <c r="C4087" t="s">
        <v>930</v>
      </c>
      <c r="D4087" t="s">
        <v>930</v>
      </c>
      <c r="E4087" t="s">
        <v>930</v>
      </c>
      <c r="F4087" t="s">
        <v>930</v>
      </c>
      <c r="G4087" t="s">
        <v>929</v>
      </c>
      <c r="H4087" t="s">
        <v>930</v>
      </c>
      <c r="I4087" t="s">
        <v>928</v>
      </c>
      <c r="J4087" t="s">
        <v>928</v>
      </c>
      <c r="K4087" t="s">
        <v>930</v>
      </c>
      <c r="L4087" t="s">
        <v>930</v>
      </c>
      <c r="M4087" t="s">
        <v>928</v>
      </c>
      <c r="N4087" t="s">
        <v>930</v>
      </c>
    </row>
    <row r="4088" spans="1:14">
      <c r="A4088">
        <v>806143</v>
      </c>
      <c r="B4088" t="s">
        <v>96</v>
      </c>
      <c r="C4088" t="s">
        <v>929</v>
      </c>
      <c r="D4088" t="s">
        <v>929</v>
      </c>
      <c r="E4088" t="s">
        <v>929</v>
      </c>
      <c r="F4088" t="s">
        <v>929</v>
      </c>
      <c r="G4088" t="s">
        <v>930</v>
      </c>
      <c r="H4088" t="s">
        <v>930</v>
      </c>
      <c r="I4088" t="s">
        <v>929</v>
      </c>
      <c r="J4088" t="s">
        <v>930</v>
      </c>
      <c r="K4088" t="s">
        <v>929</v>
      </c>
      <c r="L4088" t="s">
        <v>929</v>
      </c>
      <c r="M4088" t="s">
        <v>929</v>
      </c>
      <c r="N4088" t="s">
        <v>929</v>
      </c>
    </row>
    <row r="4089" spans="1:14">
      <c r="A4089">
        <v>806144</v>
      </c>
      <c r="B4089" t="s">
        <v>96</v>
      </c>
      <c r="C4089" t="s">
        <v>929</v>
      </c>
      <c r="D4089" t="s">
        <v>929</v>
      </c>
      <c r="E4089" t="s">
        <v>929</v>
      </c>
      <c r="F4089" t="s">
        <v>929</v>
      </c>
      <c r="G4089" t="s">
        <v>929</v>
      </c>
      <c r="H4089" t="s">
        <v>929</v>
      </c>
      <c r="I4089" t="s">
        <v>929</v>
      </c>
      <c r="J4089" t="s">
        <v>929</v>
      </c>
      <c r="K4089" t="s">
        <v>929</v>
      </c>
      <c r="L4089" t="s">
        <v>929</v>
      </c>
      <c r="M4089" t="s">
        <v>929</v>
      </c>
      <c r="N4089" t="s">
        <v>929</v>
      </c>
    </row>
    <row r="4090" spans="1:14">
      <c r="A4090">
        <v>806145</v>
      </c>
      <c r="B4090" t="s">
        <v>96</v>
      </c>
      <c r="C4090" t="s">
        <v>929</v>
      </c>
      <c r="D4090" t="s">
        <v>929</v>
      </c>
      <c r="E4090" t="s">
        <v>929</v>
      </c>
      <c r="F4090" t="s">
        <v>929</v>
      </c>
      <c r="G4090" t="s">
        <v>929</v>
      </c>
      <c r="H4090" t="s">
        <v>929</v>
      </c>
      <c r="I4090" t="s">
        <v>929</v>
      </c>
      <c r="J4090" t="s">
        <v>929</v>
      </c>
      <c r="K4090" t="s">
        <v>929</v>
      </c>
      <c r="L4090" t="s">
        <v>929</v>
      </c>
      <c r="M4090" t="s">
        <v>929</v>
      </c>
      <c r="N4090" t="s">
        <v>929</v>
      </c>
    </row>
    <row r="4091" spans="1:14">
      <c r="A4091">
        <v>806146</v>
      </c>
      <c r="B4091" t="s">
        <v>96</v>
      </c>
      <c r="C4091" t="s">
        <v>929</v>
      </c>
      <c r="D4091" t="s">
        <v>929</v>
      </c>
      <c r="E4091" t="s">
        <v>929</v>
      </c>
      <c r="F4091" t="s">
        <v>929</v>
      </c>
      <c r="G4091" t="s">
        <v>929</v>
      </c>
      <c r="H4091" t="s">
        <v>929</v>
      </c>
      <c r="I4091" t="s">
        <v>929</v>
      </c>
      <c r="J4091" t="s">
        <v>929</v>
      </c>
      <c r="K4091" t="s">
        <v>929</v>
      </c>
      <c r="L4091" t="s">
        <v>929</v>
      </c>
      <c r="M4091" t="s">
        <v>929</v>
      </c>
      <c r="N4091" t="s">
        <v>929</v>
      </c>
    </row>
    <row r="4092" spans="1:14">
      <c r="A4092">
        <v>806147</v>
      </c>
      <c r="B4092" t="s">
        <v>96</v>
      </c>
      <c r="C4092" t="s">
        <v>929</v>
      </c>
      <c r="D4092" t="s">
        <v>929</v>
      </c>
      <c r="E4092" t="s">
        <v>929</v>
      </c>
      <c r="F4092" t="s">
        <v>929</v>
      </c>
      <c r="G4092" t="s">
        <v>929</v>
      </c>
      <c r="H4092" t="s">
        <v>929</v>
      </c>
      <c r="I4092" t="s">
        <v>929</v>
      </c>
      <c r="J4092" t="s">
        <v>929</v>
      </c>
      <c r="K4092" t="s">
        <v>929</v>
      </c>
      <c r="L4092" t="s">
        <v>929</v>
      </c>
      <c r="M4092" t="s">
        <v>929</v>
      </c>
      <c r="N4092" t="s">
        <v>929</v>
      </c>
    </row>
    <row r="4093" spans="1:14">
      <c r="A4093">
        <v>806148</v>
      </c>
      <c r="B4093" t="s">
        <v>96</v>
      </c>
      <c r="C4093" t="s">
        <v>930</v>
      </c>
      <c r="D4093" t="s">
        <v>929</v>
      </c>
      <c r="E4093" t="s">
        <v>929</v>
      </c>
      <c r="F4093" t="s">
        <v>930</v>
      </c>
      <c r="G4093" t="s">
        <v>929</v>
      </c>
      <c r="H4093" t="s">
        <v>929</v>
      </c>
      <c r="I4093" t="s">
        <v>929</v>
      </c>
      <c r="J4093" t="s">
        <v>929</v>
      </c>
      <c r="K4093" t="s">
        <v>929</v>
      </c>
      <c r="L4093" t="s">
        <v>929</v>
      </c>
      <c r="M4093" t="s">
        <v>929</v>
      </c>
      <c r="N4093" t="s">
        <v>929</v>
      </c>
    </row>
    <row r="4094" spans="1:14">
      <c r="A4094">
        <v>806149</v>
      </c>
      <c r="B4094" t="s">
        <v>96</v>
      </c>
      <c r="C4094" t="s">
        <v>930</v>
      </c>
      <c r="D4094" t="s">
        <v>930</v>
      </c>
      <c r="E4094" t="s">
        <v>929</v>
      </c>
      <c r="F4094" t="s">
        <v>930</v>
      </c>
      <c r="G4094" t="s">
        <v>930</v>
      </c>
      <c r="H4094" t="s">
        <v>930</v>
      </c>
      <c r="I4094" t="s">
        <v>929</v>
      </c>
      <c r="J4094" t="s">
        <v>929</v>
      </c>
      <c r="K4094" t="s">
        <v>929</v>
      </c>
      <c r="L4094" t="s">
        <v>929</v>
      </c>
      <c r="M4094" t="s">
        <v>929</v>
      </c>
      <c r="N4094" t="s">
        <v>929</v>
      </c>
    </row>
    <row r="4095" spans="1:14">
      <c r="A4095">
        <v>806151</v>
      </c>
      <c r="B4095" t="s">
        <v>96</v>
      </c>
      <c r="C4095" t="s">
        <v>929</v>
      </c>
      <c r="D4095" t="s">
        <v>929</v>
      </c>
      <c r="E4095" t="s">
        <v>929</v>
      </c>
      <c r="F4095" t="s">
        <v>929</v>
      </c>
      <c r="G4095" t="s">
        <v>929</v>
      </c>
      <c r="H4095" t="s">
        <v>929</v>
      </c>
      <c r="I4095" t="s">
        <v>929</v>
      </c>
      <c r="J4095" t="s">
        <v>929</v>
      </c>
      <c r="K4095" t="s">
        <v>929</v>
      </c>
      <c r="L4095" t="s">
        <v>929</v>
      </c>
      <c r="M4095" t="s">
        <v>929</v>
      </c>
      <c r="N4095" t="s">
        <v>929</v>
      </c>
    </row>
    <row r="4096" spans="1:14">
      <c r="A4096">
        <v>806154</v>
      </c>
      <c r="B4096" t="s">
        <v>96</v>
      </c>
      <c r="C4096" t="s">
        <v>929</v>
      </c>
      <c r="D4096" t="s">
        <v>929</v>
      </c>
      <c r="E4096" t="s">
        <v>929</v>
      </c>
      <c r="F4096" t="s">
        <v>929</v>
      </c>
      <c r="G4096" t="s">
        <v>929</v>
      </c>
      <c r="H4096" t="s">
        <v>929</v>
      </c>
      <c r="I4096" t="s">
        <v>929</v>
      </c>
      <c r="J4096" t="s">
        <v>929</v>
      </c>
      <c r="K4096" t="s">
        <v>929</v>
      </c>
      <c r="L4096" t="s">
        <v>929</v>
      </c>
      <c r="M4096" t="s">
        <v>929</v>
      </c>
      <c r="N4096" t="s">
        <v>929</v>
      </c>
    </row>
    <row r="4097" spans="1:14">
      <c r="A4097">
        <v>806156</v>
      </c>
      <c r="B4097" t="s">
        <v>96</v>
      </c>
      <c r="C4097" t="s">
        <v>929</v>
      </c>
      <c r="D4097" t="s">
        <v>929</v>
      </c>
      <c r="E4097" t="s">
        <v>929</v>
      </c>
      <c r="F4097" t="s">
        <v>930</v>
      </c>
      <c r="G4097" t="s">
        <v>930</v>
      </c>
      <c r="H4097" t="s">
        <v>929</v>
      </c>
      <c r="I4097" t="s">
        <v>929</v>
      </c>
      <c r="J4097" t="s">
        <v>929</v>
      </c>
      <c r="K4097" t="s">
        <v>929</v>
      </c>
      <c r="L4097" t="s">
        <v>929</v>
      </c>
      <c r="M4097" t="s">
        <v>929</v>
      </c>
      <c r="N4097" t="s">
        <v>929</v>
      </c>
    </row>
    <row r="4098" spans="1:14">
      <c r="A4098">
        <v>806157</v>
      </c>
      <c r="B4098" t="s">
        <v>96</v>
      </c>
      <c r="C4098" t="s">
        <v>930</v>
      </c>
      <c r="D4098" t="s">
        <v>929</v>
      </c>
      <c r="E4098" t="s">
        <v>929</v>
      </c>
      <c r="F4098" t="s">
        <v>930</v>
      </c>
      <c r="G4098" t="s">
        <v>929</v>
      </c>
      <c r="H4098" t="s">
        <v>929</v>
      </c>
      <c r="I4098" t="s">
        <v>929</v>
      </c>
      <c r="J4098" t="s">
        <v>929</v>
      </c>
      <c r="K4098" t="s">
        <v>929</v>
      </c>
      <c r="L4098" t="s">
        <v>929</v>
      </c>
      <c r="M4098" t="s">
        <v>930</v>
      </c>
      <c r="N4098" t="s">
        <v>929</v>
      </c>
    </row>
    <row r="4099" spans="1:14">
      <c r="A4099">
        <v>806159</v>
      </c>
      <c r="B4099" t="s">
        <v>96</v>
      </c>
      <c r="C4099" t="s">
        <v>929</v>
      </c>
      <c r="D4099" t="s">
        <v>929</v>
      </c>
      <c r="E4099" t="s">
        <v>929</v>
      </c>
      <c r="F4099" t="s">
        <v>930</v>
      </c>
      <c r="G4099" t="s">
        <v>929</v>
      </c>
      <c r="H4099" t="s">
        <v>929</v>
      </c>
      <c r="I4099" t="s">
        <v>929</v>
      </c>
      <c r="J4099" t="s">
        <v>930</v>
      </c>
      <c r="K4099" t="s">
        <v>930</v>
      </c>
      <c r="L4099" t="s">
        <v>930</v>
      </c>
      <c r="M4099" t="s">
        <v>929</v>
      </c>
      <c r="N4099" t="s">
        <v>929</v>
      </c>
    </row>
    <row r="4100" spans="1:14">
      <c r="A4100">
        <v>806160</v>
      </c>
      <c r="B4100" t="s">
        <v>96</v>
      </c>
      <c r="C4100" t="s">
        <v>928</v>
      </c>
      <c r="D4100" t="s">
        <v>930</v>
      </c>
      <c r="E4100" t="s">
        <v>928</v>
      </c>
      <c r="F4100" t="s">
        <v>929</v>
      </c>
      <c r="G4100" t="s">
        <v>929</v>
      </c>
      <c r="H4100" t="s">
        <v>928</v>
      </c>
      <c r="I4100" t="s">
        <v>929</v>
      </c>
      <c r="J4100" t="s">
        <v>929</v>
      </c>
      <c r="K4100" t="s">
        <v>929</v>
      </c>
      <c r="L4100" t="s">
        <v>930</v>
      </c>
      <c r="M4100" t="s">
        <v>929</v>
      </c>
      <c r="N4100" t="s">
        <v>930</v>
      </c>
    </row>
    <row r="4101" spans="1:14">
      <c r="A4101">
        <v>806161</v>
      </c>
      <c r="B4101" t="s">
        <v>96</v>
      </c>
      <c r="C4101" t="s">
        <v>929</v>
      </c>
      <c r="D4101" t="s">
        <v>929</v>
      </c>
      <c r="E4101" t="s">
        <v>929</v>
      </c>
      <c r="F4101" t="s">
        <v>929</v>
      </c>
      <c r="G4101" t="s">
        <v>929</v>
      </c>
      <c r="H4101" t="s">
        <v>929</v>
      </c>
      <c r="I4101" t="s">
        <v>929</v>
      </c>
      <c r="J4101" t="s">
        <v>929</v>
      </c>
      <c r="K4101" t="s">
        <v>929</v>
      </c>
      <c r="L4101" t="s">
        <v>929</v>
      </c>
      <c r="M4101" t="s">
        <v>929</v>
      </c>
      <c r="N4101" t="s">
        <v>929</v>
      </c>
    </row>
    <row r="4102" spans="1:14">
      <c r="A4102">
        <v>806165</v>
      </c>
      <c r="B4102" t="s">
        <v>96</v>
      </c>
      <c r="C4102" t="s">
        <v>929</v>
      </c>
      <c r="D4102" t="s">
        <v>929</v>
      </c>
      <c r="E4102" t="s">
        <v>929</v>
      </c>
      <c r="F4102" t="s">
        <v>929</v>
      </c>
      <c r="G4102" t="s">
        <v>929</v>
      </c>
      <c r="H4102" t="s">
        <v>929</v>
      </c>
      <c r="I4102" t="s">
        <v>929</v>
      </c>
      <c r="J4102" t="s">
        <v>929</v>
      </c>
      <c r="K4102" t="s">
        <v>929</v>
      </c>
      <c r="L4102" t="s">
        <v>929</v>
      </c>
      <c r="M4102" t="s">
        <v>929</v>
      </c>
      <c r="N4102" t="s">
        <v>929</v>
      </c>
    </row>
    <row r="4103" spans="1:14">
      <c r="A4103">
        <v>806175</v>
      </c>
      <c r="B4103" t="s">
        <v>96</v>
      </c>
      <c r="C4103" t="s">
        <v>929</v>
      </c>
      <c r="D4103" t="s">
        <v>929</v>
      </c>
      <c r="E4103" t="s">
        <v>929</v>
      </c>
      <c r="F4103" t="s">
        <v>929</v>
      </c>
      <c r="G4103" t="s">
        <v>929</v>
      </c>
      <c r="H4103" t="s">
        <v>929</v>
      </c>
      <c r="I4103" t="s">
        <v>929</v>
      </c>
      <c r="J4103" t="s">
        <v>929</v>
      </c>
      <c r="K4103" t="s">
        <v>929</v>
      </c>
      <c r="L4103" t="s">
        <v>929</v>
      </c>
      <c r="M4103" t="s">
        <v>929</v>
      </c>
      <c r="N4103" t="s">
        <v>929</v>
      </c>
    </row>
    <row r="4104" spans="1:14">
      <c r="A4104">
        <v>806178</v>
      </c>
      <c r="B4104" t="s">
        <v>96</v>
      </c>
      <c r="C4104" t="s">
        <v>929</v>
      </c>
      <c r="D4104" t="s">
        <v>929</v>
      </c>
      <c r="E4104" t="s">
        <v>929</v>
      </c>
      <c r="F4104" t="s">
        <v>929</v>
      </c>
      <c r="G4104" t="s">
        <v>929</v>
      </c>
      <c r="H4104" t="s">
        <v>929</v>
      </c>
      <c r="I4104" t="s">
        <v>929</v>
      </c>
      <c r="J4104" t="s">
        <v>929</v>
      </c>
      <c r="K4104" t="s">
        <v>929</v>
      </c>
      <c r="L4104" t="s">
        <v>929</v>
      </c>
      <c r="M4104" t="s">
        <v>929</v>
      </c>
      <c r="N4104" t="s">
        <v>929</v>
      </c>
    </row>
    <row r="4105" spans="1:14">
      <c r="A4105">
        <v>806179</v>
      </c>
      <c r="B4105" t="s">
        <v>96</v>
      </c>
      <c r="C4105" t="s">
        <v>929</v>
      </c>
      <c r="D4105" t="s">
        <v>929</v>
      </c>
      <c r="E4105" t="s">
        <v>929</v>
      </c>
      <c r="F4105" t="s">
        <v>929</v>
      </c>
      <c r="G4105" t="s">
        <v>929</v>
      </c>
      <c r="H4105" t="s">
        <v>930</v>
      </c>
      <c r="I4105" t="s">
        <v>930</v>
      </c>
      <c r="J4105" t="s">
        <v>929</v>
      </c>
      <c r="K4105" t="s">
        <v>929</v>
      </c>
      <c r="L4105" t="s">
        <v>929</v>
      </c>
      <c r="M4105" t="s">
        <v>930</v>
      </c>
      <c r="N4105" t="s">
        <v>929</v>
      </c>
    </row>
    <row r="4106" spans="1:14">
      <c r="A4106">
        <v>806180</v>
      </c>
      <c r="B4106" t="s">
        <v>96</v>
      </c>
      <c r="C4106" t="s">
        <v>929</v>
      </c>
      <c r="D4106" t="s">
        <v>929</v>
      </c>
      <c r="E4106" t="s">
        <v>929</v>
      </c>
      <c r="F4106" t="s">
        <v>929</v>
      </c>
      <c r="G4106" t="s">
        <v>929</v>
      </c>
      <c r="H4106" t="s">
        <v>929</v>
      </c>
      <c r="I4106" t="s">
        <v>929</v>
      </c>
      <c r="J4106" t="s">
        <v>929</v>
      </c>
      <c r="K4106" t="s">
        <v>929</v>
      </c>
      <c r="L4106" t="s">
        <v>929</v>
      </c>
      <c r="M4106" t="s">
        <v>929</v>
      </c>
      <c r="N4106" t="s">
        <v>929</v>
      </c>
    </row>
    <row r="4107" spans="1:14">
      <c r="A4107">
        <v>806182</v>
      </c>
      <c r="B4107" t="s">
        <v>96</v>
      </c>
      <c r="C4107" t="s">
        <v>929</v>
      </c>
      <c r="D4107" t="s">
        <v>930</v>
      </c>
      <c r="E4107" t="s">
        <v>929</v>
      </c>
      <c r="F4107" t="s">
        <v>930</v>
      </c>
      <c r="G4107" t="s">
        <v>929</v>
      </c>
      <c r="H4107" t="s">
        <v>929</v>
      </c>
      <c r="I4107" t="s">
        <v>930</v>
      </c>
      <c r="J4107" t="s">
        <v>929</v>
      </c>
      <c r="K4107" t="s">
        <v>929</v>
      </c>
      <c r="L4107" t="s">
        <v>929</v>
      </c>
      <c r="M4107" t="s">
        <v>929</v>
      </c>
      <c r="N4107" t="s">
        <v>929</v>
      </c>
    </row>
    <row r="4108" spans="1:14">
      <c r="A4108">
        <v>806183</v>
      </c>
      <c r="B4108" t="s">
        <v>96</v>
      </c>
      <c r="C4108" t="s">
        <v>929</v>
      </c>
      <c r="D4108" t="s">
        <v>929</v>
      </c>
      <c r="E4108" t="s">
        <v>929</v>
      </c>
      <c r="F4108" t="s">
        <v>929</v>
      </c>
      <c r="G4108" t="s">
        <v>929</v>
      </c>
      <c r="H4108" t="s">
        <v>929</v>
      </c>
      <c r="I4108" t="s">
        <v>929</v>
      </c>
      <c r="J4108" t="s">
        <v>929</v>
      </c>
      <c r="K4108" t="s">
        <v>929</v>
      </c>
      <c r="L4108" t="s">
        <v>929</v>
      </c>
      <c r="M4108" t="s">
        <v>929</v>
      </c>
      <c r="N4108" t="s">
        <v>929</v>
      </c>
    </row>
    <row r="4109" spans="1:14">
      <c r="A4109">
        <v>806184</v>
      </c>
      <c r="B4109" t="s">
        <v>96</v>
      </c>
      <c r="C4109" t="s">
        <v>929</v>
      </c>
      <c r="D4109" t="s">
        <v>929</v>
      </c>
      <c r="E4109" t="s">
        <v>929</v>
      </c>
      <c r="F4109" t="s">
        <v>929</v>
      </c>
      <c r="G4109" t="s">
        <v>929</v>
      </c>
      <c r="H4109" t="s">
        <v>929</v>
      </c>
      <c r="I4109" t="s">
        <v>929</v>
      </c>
      <c r="J4109" t="s">
        <v>929</v>
      </c>
      <c r="K4109" t="s">
        <v>929</v>
      </c>
      <c r="L4109" t="s">
        <v>929</v>
      </c>
      <c r="M4109" t="s">
        <v>929</v>
      </c>
      <c r="N4109" t="s">
        <v>929</v>
      </c>
    </row>
    <row r="4110" spans="1:14">
      <c r="A4110">
        <v>806187</v>
      </c>
      <c r="B4110" t="s">
        <v>96</v>
      </c>
      <c r="C4110" t="s">
        <v>929</v>
      </c>
      <c r="D4110" t="s">
        <v>929</v>
      </c>
      <c r="E4110" t="s">
        <v>929</v>
      </c>
      <c r="F4110" t="s">
        <v>929</v>
      </c>
      <c r="G4110" t="s">
        <v>929</v>
      </c>
      <c r="H4110" t="s">
        <v>929</v>
      </c>
      <c r="I4110" t="s">
        <v>929</v>
      </c>
      <c r="J4110" t="s">
        <v>929</v>
      </c>
      <c r="K4110" t="s">
        <v>929</v>
      </c>
      <c r="L4110" t="s">
        <v>929</v>
      </c>
      <c r="M4110" t="s">
        <v>929</v>
      </c>
      <c r="N4110" t="s">
        <v>929</v>
      </c>
    </row>
    <row r="4111" spans="1:14">
      <c r="A4111">
        <v>806188</v>
      </c>
      <c r="B4111" t="s">
        <v>96</v>
      </c>
      <c r="C4111" t="s">
        <v>929</v>
      </c>
      <c r="D4111" t="s">
        <v>929</v>
      </c>
      <c r="E4111" t="s">
        <v>929</v>
      </c>
      <c r="F4111" t="s">
        <v>929</v>
      </c>
      <c r="G4111" t="s">
        <v>929</v>
      </c>
      <c r="H4111" t="s">
        <v>929</v>
      </c>
      <c r="I4111" t="s">
        <v>929</v>
      </c>
      <c r="J4111" t="s">
        <v>929</v>
      </c>
      <c r="K4111" t="s">
        <v>929</v>
      </c>
      <c r="L4111" t="s">
        <v>929</v>
      </c>
      <c r="M4111" t="s">
        <v>929</v>
      </c>
      <c r="N4111" t="s">
        <v>929</v>
      </c>
    </row>
    <row r="4112" spans="1:14">
      <c r="A4112">
        <v>806189</v>
      </c>
      <c r="B4112" t="s">
        <v>96</v>
      </c>
      <c r="C4112" t="s">
        <v>929</v>
      </c>
      <c r="D4112" t="s">
        <v>929</v>
      </c>
      <c r="E4112" t="s">
        <v>929</v>
      </c>
      <c r="F4112" t="s">
        <v>929</v>
      </c>
      <c r="G4112" t="s">
        <v>929</v>
      </c>
      <c r="H4112" t="s">
        <v>929</v>
      </c>
      <c r="I4112" t="s">
        <v>929</v>
      </c>
      <c r="J4112" t="s">
        <v>929</v>
      </c>
      <c r="K4112" t="s">
        <v>929</v>
      </c>
      <c r="L4112" t="s">
        <v>929</v>
      </c>
      <c r="M4112" t="s">
        <v>929</v>
      </c>
      <c r="N4112" t="s">
        <v>929</v>
      </c>
    </row>
    <row r="4113" spans="1:14">
      <c r="A4113">
        <v>806191</v>
      </c>
      <c r="B4113" t="s">
        <v>96</v>
      </c>
      <c r="C4113" t="s">
        <v>929</v>
      </c>
      <c r="D4113" t="s">
        <v>929</v>
      </c>
      <c r="E4113" t="s">
        <v>929</v>
      </c>
      <c r="F4113" t="s">
        <v>929</v>
      </c>
      <c r="G4113" t="s">
        <v>929</v>
      </c>
      <c r="H4113" t="s">
        <v>929</v>
      </c>
      <c r="I4113" t="s">
        <v>929</v>
      </c>
      <c r="J4113" t="s">
        <v>929</v>
      </c>
      <c r="K4113" t="s">
        <v>929</v>
      </c>
      <c r="L4113" t="s">
        <v>929</v>
      </c>
      <c r="M4113" t="s">
        <v>929</v>
      </c>
      <c r="N4113" t="s">
        <v>929</v>
      </c>
    </row>
    <row r="4114" spans="1:14">
      <c r="A4114">
        <v>806192</v>
      </c>
      <c r="B4114" t="s">
        <v>96</v>
      </c>
      <c r="C4114" t="s">
        <v>930</v>
      </c>
      <c r="D4114" t="s">
        <v>930</v>
      </c>
      <c r="E4114" t="s">
        <v>929</v>
      </c>
      <c r="F4114" t="s">
        <v>929</v>
      </c>
      <c r="G4114" t="s">
        <v>929</v>
      </c>
      <c r="H4114" t="s">
        <v>930</v>
      </c>
      <c r="I4114" t="s">
        <v>929</v>
      </c>
      <c r="J4114" t="s">
        <v>929</v>
      </c>
      <c r="K4114" t="s">
        <v>929</v>
      </c>
      <c r="L4114" t="s">
        <v>929</v>
      </c>
      <c r="M4114" t="s">
        <v>929</v>
      </c>
      <c r="N4114" t="s">
        <v>929</v>
      </c>
    </row>
    <row r="4115" spans="1:14">
      <c r="A4115">
        <v>806193</v>
      </c>
      <c r="B4115" t="s">
        <v>96</v>
      </c>
      <c r="C4115" t="s">
        <v>929</v>
      </c>
      <c r="D4115" t="s">
        <v>929</v>
      </c>
      <c r="E4115" t="s">
        <v>929</v>
      </c>
      <c r="F4115" t="s">
        <v>929</v>
      </c>
      <c r="G4115" t="s">
        <v>929</v>
      </c>
      <c r="H4115" t="s">
        <v>929</v>
      </c>
      <c r="I4115" t="s">
        <v>929</v>
      </c>
      <c r="J4115" t="s">
        <v>929</v>
      </c>
      <c r="K4115" t="s">
        <v>929</v>
      </c>
      <c r="L4115" t="s">
        <v>929</v>
      </c>
      <c r="M4115" t="s">
        <v>929</v>
      </c>
      <c r="N4115" t="s">
        <v>929</v>
      </c>
    </row>
    <row r="4116" spans="1:14">
      <c r="A4116">
        <v>806195</v>
      </c>
      <c r="B4116" t="s">
        <v>96</v>
      </c>
      <c r="C4116" t="s">
        <v>929</v>
      </c>
      <c r="D4116" t="s">
        <v>929</v>
      </c>
      <c r="E4116" t="s">
        <v>929</v>
      </c>
      <c r="F4116" t="s">
        <v>929</v>
      </c>
      <c r="G4116" t="s">
        <v>929</v>
      </c>
      <c r="H4116" t="s">
        <v>929</v>
      </c>
      <c r="I4116" t="s">
        <v>929</v>
      </c>
      <c r="J4116" t="s">
        <v>929</v>
      </c>
      <c r="K4116" t="s">
        <v>929</v>
      </c>
      <c r="L4116" t="s">
        <v>929</v>
      </c>
      <c r="M4116" t="s">
        <v>929</v>
      </c>
      <c r="N4116" t="s">
        <v>929</v>
      </c>
    </row>
    <row r="4117" spans="1:14">
      <c r="A4117">
        <v>806196</v>
      </c>
      <c r="B4117" t="s">
        <v>96</v>
      </c>
      <c r="C4117" t="s">
        <v>929</v>
      </c>
      <c r="D4117" t="s">
        <v>929</v>
      </c>
      <c r="E4117" t="s">
        <v>929</v>
      </c>
      <c r="F4117" t="s">
        <v>930</v>
      </c>
      <c r="G4117" t="s">
        <v>930</v>
      </c>
      <c r="H4117" t="s">
        <v>929</v>
      </c>
      <c r="I4117" t="s">
        <v>929</v>
      </c>
      <c r="J4117" t="s">
        <v>929</v>
      </c>
      <c r="K4117" t="s">
        <v>929</v>
      </c>
      <c r="L4117" t="s">
        <v>930</v>
      </c>
      <c r="M4117" t="s">
        <v>929</v>
      </c>
      <c r="N4117" t="s">
        <v>929</v>
      </c>
    </row>
    <row r="4118" spans="1:14">
      <c r="A4118">
        <v>806198</v>
      </c>
      <c r="B4118" t="s">
        <v>96</v>
      </c>
      <c r="C4118" t="s">
        <v>929</v>
      </c>
      <c r="D4118" t="s">
        <v>930</v>
      </c>
      <c r="E4118" t="s">
        <v>930</v>
      </c>
      <c r="F4118" t="s">
        <v>929</v>
      </c>
      <c r="G4118" t="s">
        <v>929</v>
      </c>
      <c r="H4118" t="s">
        <v>929</v>
      </c>
      <c r="I4118" t="s">
        <v>929</v>
      </c>
      <c r="J4118" t="s">
        <v>929</v>
      </c>
      <c r="K4118" t="s">
        <v>929</v>
      </c>
      <c r="L4118" t="s">
        <v>929</v>
      </c>
      <c r="M4118" t="s">
        <v>929</v>
      </c>
      <c r="N4118" t="s">
        <v>929</v>
      </c>
    </row>
    <row r="4119" spans="1:14">
      <c r="A4119">
        <v>806200</v>
      </c>
      <c r="B4119" t="s">
        <v>96</v>
      </c>
      <c r="C4119" t="s">
        <v>929</v>
      </c>
      <c r="D4119" t="s">
        <v>929</v>
      </c>
      <c r="E4119" t="s">
        <v>929</v>
      </c>
      <c r="F4119" t="s">
        <v>929</v>
      </c>
      <c r="G4119" t="s">
        <v>929</v>
      </c>
      <c r="H4119" t="s">
        <v>929</v>
      </c>
      <c r="I4119" t="s">
        <v>929</v>
      </c>
      <c r="J4119" t="s">
        <v>929</v>
      </c>
      <c r="K4119" t="s">
        <v>929</v>
      </c>
      <c r="L4119" t="s">
        <v>929</v>
      </c>
      <c r="M4119" t="s">
        <v>929</v>
      </c>
      <c r="N4119" t="s">
        <v>929</v>
      </c>
    </row>
    <row r="4120" spans="1:14">
      <c r="A4120">
        <v>806201</v>
      </c>
      <c r="B4120" t="s">
        <v>96</v>
      </c>
      <c r="C4120" t="s">
        <v>929</v>
      </c>
      <c r="D4120" t="s">
        <v>930</v>
      </c>
      <c r="E4120" t="s">
        <v>930</v>
      </c>
      <c r="F4120" t="s">
        <v>929</v>
      </c>
      <c r="G4120" t="s">
        <v>929</v>
      </c>
      <c r="H4120" t="s">
        <v>929</v>
      </c>
      <c r="I4120" t="s">
        <v>929</v>
      </c>
      <c r="J4120" t="s">
        <v>929</v>
      </c>
      <c r="K4120" t="s">
        <v>929</v>
      </c>
      <c r="L4120" t="s">
        <v>929</v>
      </c>
      <c r="M4120" t="s">
        <v>929</v>
      </c>
      <c r="N4120" t="s">
        <v>929</v>
      </c>
    </row>
    <row r="4121" spans="1:14">
      <c r="A4121">
        <v>806203</v>
      </c>
      <c r="B4121" t="s">
        <v>96</v>
      </c>
      <c r="C4121" t="s">
        <v>929</v>
      </c>
      <c r="D4121" t="s">
        <v>929</v>
      </c>
      <c r="E4121" t="s">
        <v>929</v>
      </c>
      <c r="F4121" t="s">
        <v>929</v>
      </c>
      <c r="G4121" t="s">
        <v>929</v>
      </c>
      <c r="H4121" t="s">
        <v>929</v>
      </c>
      <c r="I4121" t="s">
        <v>929</v>
      </c>
      <c r="J4121" t="s">
        <v>929</v>
      </c>
      <c r="K4121" t="s">
        <v>929</v>
      </c>
      <c r="L4121" t="s">
        <v>929</v>
      </c>
      <c r="M4121" t="s">
        <v>929</v>
      </c>
      <c r="N4121" t="s">
        <v>929</v>
      </c>
    </row>
    <row r="4122" spans="1:14">
      <c r="A4122">
        <v>806204</v>
      </c>
      <c r="B4122" t="s">
        <v>96</v>
      </c>
      <c r="C4122" t="s">
        <v>929</v>
      </c>
      <c r="D4122" t="s">
        <v>929</v>
      </c>
      <c r="E4122" t="s">
        <v>929</v>
      </c>
      <c r="F4122" t="s">
        <v>929</v>
      </c>
      <c r="G4122" t="s">
        <v>929</v>
      </c>
      <c r="H4122" t="s">
        <v>929</v>
      </c>
      <c r="I4122" t="s">
        <v>929</v>
      </c>
      <c r="J4122" t="s">
        <v>929</v>
      </c>
      <c r="K4122" t="s">
        <v>929</v>
      </c>
      <c r="L4122" t="s">
        <v>929</v>
      </c>
      <c r="M4122" t="s">
        <v>929</v>
      </c>
      <c r="N4122" t="s">
        <v>929</v>
      </c>
    </row>
    <row r="4123" spans="1:14">
      <c r="A4123">
        <v>806206</v>
      </c>
      <c r="B4123" t="s">
        <v>96</v>
      </c>
      <c r="C4123" t="s">
        <v>929</v>
      </c>
      <c r="D4123" t="s">
        <v>929</v>
      </c>
      <c r="E4123" t="s">
        <v>929</v>
      </c>
      <c r="F4123" t="s">
        <v>930</v>
      </c>
      <c r="G4123" t="s">
        <v>929</v>
      </c>
      <c r="H4123" t="s">
        <v>930</v>
      </c>
      <c r="I4123" t="s">
        <v>929</v>
      </c>
      <c r="J4123" t="s">
        <v>929</v>
      </c>
      <c r="K4123" t="s">
        <v>929</v>
      </c>
      <c r="L4123" t="s">
        <v>929</v>
      </c>
      <c r="M4123" t="s">
        <v>929</v>
      </c>
      <c r="N4123" t="s">
        <v>929</v>
      </c>
    </row>
    <row r="4124" spans="1:14">
      <c r="A4124">
        <v>806208</v>
      </c>
      <c r="B4124" t="s">
        <v>96</v>
      </c>
      <c r="C4124" t="s">
        <v>929</v>
      </c>
      <c r="D4124" t="s">
        <v>929</v>
      </c>
      <c r="E4124" t="s">
        <v>929</v>
      </c>
      <c r="F4124" t="s">
        <v>929</v>
      </c>
      <c r="G4124" t="s">
        <v>929</v>
      </c>
      <c r="H4124" t="s">
        <v>930</v>
      </c>
      <c r="I4124" t="s">
        <v>929</v>
      </c>
      <c r="J4124" t="s">
        <v>930</v>
      </c>
      <c r="K4124" t="s">
        <v>929</v>
      </c>
      <c r="L4124" t="s">
        <v>930</v>
      </c>
      <c r="M4124" t="s">
        <v>929</v>
      </c>
      <c r="N4124" t="s">
        <v>929</v>
      </c>
    </row>
    <row r="4125" spans="1:14">
      <c r="A4125">
        <v>806213</v>
      </c>
      <c r="B4125" t="s">
        <v>96</v>
      </c>
      <c r="C4125" t="s">
        <v>929</v>
      </c>
      <c r="D4125" t="s">
        <v>929</v>
      </c>
      <c r="E4125" t="s">
        <v>929</v>
      </c>
      <c r="F4125" t="s">
        <v>929</v>
      </c>
      <c r="G4125" t="s">
        <v>929</v>
      </c>
      <c r="H4125" t="s">
        <v>929</v>
      </c>
      <c r="I4125" t="s">
        <v>929</v>
      </c>
      <c r="J4125" t="s">
        <v>929</v>
      </c>
      <c r="K4125" t="s">
        <v>929</v>
      </c>
      <c r="L4125" t="s">
        <v>929</v>
      </c>
      <c r="M4125" t="s">
        <v>929</v>
      </c>
      <c r="N4125" t="s">
        <v>929</v>
      </c>
    </row>
    <row r="4126" spans="1:14">
      <c r="A4126">
        <v>806214</v>
      </c>
      <c r="B4126" t="s">
        <v>96</v>
      </c>
      <c r="C4126" t="s">
        <v>929</v>
      </c>
      <c r="D4126" t="s">
        <v>929</v>
      </c>
      <c r="E4126" t="s">
        <v>929</v>
      </c>
      <c r="F4126" t="s">
        <v>929</v>
      </c>
      <c r="G4126" t="s">
        <v>929</v>
      </c>
      <c r="H4126" t="s">
        <v>929</v>
      </c>
      <c r="I4126" t="s">
        <v>929</v>
      </c>
      <c r="J4126" t="s">
        <v>929</v>
      </c>
      <c r="K4126" t="s">
        <v>929</v>
      </c>
      <c r="L4126" t="s">
        <v>929</v>
      </c>
      <c r="M4126" t="s">
        <v>929</v>
      </c>
      <c r="N4126" t="s">
        <v>929</v>
      </c>
    </row>
    <row r="4127" spans="1:14">
      <c r="A4127">
        <v>806215</v>
      </c>
      <c r="B4127" t="s">
        <v>96</v>
      </c>
      <c r="C4127" t="s">
        <v>929</v>
      </c>
      <c r="D4127" t="s">
        <v>929</v>
      </c>
      <c r="E4127" t="s">
        <v>929</v>
      </c>
      <c r="F4127" t="s">
        <v>929</v>
      </c>
      <c r="G4127" t="s">
        <v>929</v>
      </c>
      <c r="H4127" t="s">
        <v>929</v>
      </c>
      <c r="I4127" t="s">
        <v>929</v>
      </c>
      <c r="J4127" t="s">
        <v>929</v>
      </c>
      <c r="K4127" t="s">
        <v>929</v>
      </c>
      <c r="L4127" t="s">
        <v>929</v>
      </c>
      <c r="M4127" t="s">
        <v>929</v>
      </c>
      <c r="N4127" t="s">
        <v>929</v>
      </c>
    </row>
    <row r="4128" spans="1:14">
      <c r="A4128">
        <v>806216</v>
      </c>
      <c r="B4128" t="s">
        <v>96</v>
      </c>
      <c r="C4128" t="s">
        <v>929</v>
      </c>
      <c r="D4128" t="s">
        <v>929</v>
      </c>
      <c r="E4128" t="s">
        <v>929</v>
      </c>
      <c r="F4128" t="s">
        <v>929</v>
      </c>
      <c r="G4128" t="s">
        <v>929</v>
      </c>
      <c r="H4128" t="s">
        <v>929</v>
      </c>
      <c r="I4128" t="s">
        <v>929</v>
      </c>
      <c r="J4128" t="s">
        <v>929</v>
      </c>
      <c r="K4128" t="s">
        <v>929</v>
      </c>
      <c r="L4128" t="s">
        <v>929</v>
      </c>
      <c r="M4128" t="s">
        <v>929</v>
      </c>
      <c r="N4128" t="s">
        <v>929</v>
      </c>
    </row>
    <row r="4129" spans="1:14">
      <c r="A4129">
        <v>806220</v>
      </c>
      <c r="B4129" t="s">
        <v>96</v>
      </c>
      <c r="C4129" t="s">
        <v>928</v>
      </c>
      <c r="D4129" t="s">
        <v>928</v>
      </c>
      <c r="E4129" t="s">
        <v>930</v>
      </c>
      <c r="F4129" t="s">
        <v>930</v>
      </c>
      <c r="G4129" t="s">
        <v>929</v>
      </c>
      <c r="H4129" t="s">
        <v>929</v>
      </c>
      <c r="I4129" t="s">
        <v>929</v>
      </c>
      <c r="J4129" t="s">
        <v>929</v>
      </c>
      <c r="K4129" t="s">
        <v>929</v>
      </c>
      <c r="L4129" t="s">
        <v>929</v>
      </c>
      <c r="M4129" t="s">
        <v>929</v>
      </c>
      <c r="N4129" t="s">
        <v>929</v>
      </c>
    </row>
    <row r="4130" spans="1:14">
      <c r="A4130">
        <v>806221</v>
      </c>
      <c r="B4130" t="s">
        <v>96</v>
      </c>
      <c r="C4130" t="s">
        <v>930</v>
      </c>
      <c r="D4130" t="s">
        <v>928</v>
      </c>
      <c r="E4130" t="s">
        <v>930</v>
      </c>
      <c r="F4130" t="s">
        <v>930</v>
      </c>
      <c r="G4130" t="s">
        <v>929</v>
      </c>
      <c r="H4130" t="s">
        <v>930</v>
      </c>
      <c r="I4130" t="s">
        <v>929</v>
      </c>
      <c r="J4130" t="s">
        <v>930</v>
      </c>
      <c r="K4130" t="s">
        <v>930</v>
      </c>
      <c r="L4130" t="s">
        <v>930</v>
      </c>
      <c r="M4130" t="s">
        <v>929</v>
      </c>
      <c r="N4130" t="s">
        <v>929</v>
      </c>
    </row>
    <row r="4131" spans="1:14">
      <c r="A4131">
        <v>806222</v>
      </c>
      <c r="B4131" t="s">
        <v>96</v>
      </c>
      <c r="C4131" t="s">
        <v>928</v>
      </c>
      <c r="D4131" t="s">
        <v>930</v>
      </c>
      <c r="E4131" t="s">
        <v>930</v>
      </c>
      <c r="F4131" t="s">
        <v>929</v>
      </c>
      <c r="G4131" t="s">
        <v>930</v>
      </c>
      <c r="H4131" t="s">
        <v>928</v>
      </c>
      <c r="I4131" t="s">
        <v>930</v>
      </c>
      <c r="J4131" t="s">
        <v>929</v>
      </c>
      <c r="K4131" t="s">
        <v>930</v>
      </c>
      <c r="L4131" t="s">
        <v>930</v>
      </c>
      <c r="M4131" t="s">
        <v>930</v>
      </c>
      <c r="N4131" t="s">
        <v>928</v>
      </c>
    </row>
    <row r="4132" spans="1:14">
      <c r="A4132">
        <v>806223</v>
      </c>
      <c r="B4132" t="s">
        <v>96</v>
      </c>
      <c r="C4132" t="s">
        <v>930</v>
      </c>
      <c r="D4132" t="s">
        <v>930</v>
      </c>
      <c r="E4132" t="s">
        <v>929</v>
      </c>
      <c r="F4132" t="s">
        <v>929</v>
      </c>
      <c r="G4132" t="s">
        <v>930</v>
      </c>
      <c r="H4132" t="s">
        <v>930</v>
      </c>
      <c r="I4132" t="s">
        <v>929</v>
      </c>
      <c r="J4132" t="s">
        <v>929</v>
      </c>
      <c r="K4132" t="s">
        <v>929</v>
      </c>
      <c r="L4132" t="s">
        <v>929</v>
      </c>
      <c r="M4132" t="s">
        <v>929</v>
      </c>
      <c r="N4132" t="s">
        <v>929</v>
      </c>
    </row>
    <row r="4133" spans="1:14">
      <c r="A4133">
        <v>806224</v>
      </c>
      <c r="B4133" t="s">
        <v>96</v>
      </c>
      <c r="C4133" t="s">
        <v>928</v>
      </c>
      <c r="D4133" t="s">
        <v>930</v>
      </c>
      <c r="E4133" t="s">
        <v>930</v>
      </c>
      <c r="F4133" t="s">
        <v>930</v>
      </c>
      <c r="G4133" t="s">
        <v>930</v>
      </c>
      <c r="H4133" t="s">
        <v>929</v>
      </c>
      <c r="I4133" t="s">
        <v>929</v>
      </c>
      <c r="J4133" t="s">
        <v>930</v>
      </c>
      <c r="K4133" t="s">
        <v>929</v>
      </c>
      <c r="L4133" t="s">
        <v>929</v>
      </c>
      <c r="M4133" t="s">
        <v>929</v>
      </c>
      <c r="N4133" t="s">
        <v>929</v>
      </c>
    </row>
    <row r="4134" spans="1:14">
      <c r="A4134">
        <v>806227</v>
      </c>
      <c r="B4134" t="s">
        <v>96</v>
      </c>
      <c r="C4134" t="s">
        <v>930</v>
      </c>
      <c r="D4134" t="s">
        <v>929</v>
      </c>
      <c r="E4134" t="s">
        <v>929</v>
      </c>
      <c r="F4134" t="s">
        <v>930</v>
      </c>
      <c r="G4134" t="s">
        <v>929</v>
      </c>
      <c r="H4134" t="s">
        <v>930</v>
      </c>
      <c r="I4134" t="s">
        <v>929</v>
      </c>
      <c r="J4134" t="s">
        <v>929</v>
      </c>
      <c r="K4134" t="s">
        <v>929</v>
      </c>
      <c r="L4134" t="s">
        <v>929</v>
      </c>
      <c r="M4134" t="s">
        <v>929</v>
      </c>
      <c r="N4134" t="s">
        <v>929</v>
      </c>
    </row>
    <row r="4135" spans="1:14">
      <c r="A4135">
        <v>806228</v>
      </c>
      <c r="B4135" t="s">
        <v>96</v>
      </c>
      <c r="C4135" t="s">
        <v>928</v>
      </c>
      <c r="D4135" t="s">
        <v>928</v>
      </c>
      <c r="E4135" t="s">
        <v>929</v>
      </c>
      <c r="F4135" t="s">
        <v>929</v>
      </c>
      <c r="G4135" t="s">
        <v>929</v>
      </c>
      <c r="H4135" t="s">
        <v>929</v>
      </c>
      <c r="I4135" t="s">
        <v>929</v>
      </c>
      <c r="J4135" t="s">
        <v>929</v>
      </c>
      <c r="K4135" t="s">
        <v>929</v>
      </c>
      <c r="L4135" t="s">
        <v>929</v>
      </c>
      <c r="M4135" t="s">
        <v>929</v>
      </c>
      <c r="N4135" t="s">
        <v>929</v>
      </c>
    </row>
    <row r="4136" spans="1:14">
      <c r="A4136">
        <v>806230</v>
      </c>
      <c r="B4136" t="s">
        <v>96</v>
      </c>
      <c r="C4136" t="s">
        <v>930</v>
      </c>
      <c r="D4136" t="s">
        <v>930</v>
      </c>
      <c r="E4136" t="s">
        <v>929</v>
      </c>
      <c r="F4136" t="s">
        <v>930</v>
      </c>
      <c r="G4136" t="s">
        <v>929</v>
      </c>
      <c r="H4136" t="s">
        <v>930</v>
      </c>
      <c r="I4136" t="s">
        <v>929</v>
      </c>
      <c r="J4136" t="s">
        <v>929</v>
      </c>
      <c r="K4136" t="s">
        <v>930</v>
      </c>
      <c r="L4136" t="s">
        <v>929</v>
      </c>
      <c r="M4136" t="s">
        <v>930</v>
      </c>
      <c r="N4136" t="s">
        <v>930</v>
      </c>
    </row>
    <row r="4137" spans="1:14">
      <c r="A4137">
        <v>806231</v>
      </c>
      <c r="B4137" t="s">
        <v>96</v>
      </c>
      <c r="C4137" t="s">
        <v>928</v>
      </c>
      <c r="D4137" t="s">
        <v>928</v>
      </c>
      <c r="E4137" t="s">
        <v>930</v>
      </c>
      <c r="F4137" t="s">
        <v>930</v>
      </c>
      <c r="G4137" t="s">
        <v>930</v>
      </c>
      <c r="H4137" t="s">
        <v>930</v>
      </c>
      <c r="I4137" t="s">
        <v>929</v>
      </c>
      <c r="J4137" t="s">
        <v>929</v>
      </c>
      <c r="K4137" t="s">
        <v>929</v>
      </c>
      <c r="L4137" t="s">
        <v>929</v>
      </c>
      <c r="M4137" t="s">
        <v>929</v>
      </c>
      <c r="N4137" t="s">
        <v>929</v>
      </c>
    </row>
    <row r="4138" spans="1:14">
      <c r="A4138">
        <v>806232</v>
      </c>
      <c r="B4138" t="s">
        <v>96</v>
      </c>
      <c r="C4138" t="s">
        <v>930</v>
      </c>
      <c r="D4138" t="s">
        <v>930</v>
      </c>
      <c r="E4138" t="s">
        <v>930</v>
      </c>
      <c r="F4138" t="s">
        <v>929</v>
      </c>
      <c r="G4138" t="s">
        <v>929</v>
      </c>
      <c r="H4138" t="s">
        <v>929</v>
      </c>
      <c r="I4138" t="s">
        <v>929</v>
      </c>
      <c r="J4138" t="s">
        <v>929</v>
      </c>
      <c r="K4138" t="s">
        <v>929</v>
      </c>
      <c r="L4138" t="s">
        <v>929</v>
      </c>
      <c r="M4138" t="s">
        <v>929</v>
      </c>
      <c r="N4138" t="s">
        <v>929</v>
      </c>
    </row>
    <row r="4139" spans="1:14">
      <c r="A4139">
        <v>806233</v>
      </c>
      <c r="B4139" t="s">
        <v>96</v>
      </c>
      <c r="C4139" t="s">
        <v>929</v>
      </c>
      <c r="D4139" t="s">
        <v>929</v>
      </c>
      <c r="E4139" t="s">
        <v>929</v>
      </c>
      <c r="F4139" t="s">
        <v>929</v>
      </c>
      <c r="G4139" t="s">
        <v>930</v>
      </c>
      <c r="H4139" t="s">
        <v>930</v>
      </c>
      <c r="I4139" t="s">
        <v>929</v>
      </c>
      <c r="J4139" t="s">
        <v>929</v>
      </c>
      <c r="K4139" t="s">
        <v>929</v>
      </c>
      <c r="L4139" t="s">
        <v>929</v>
      </c>
      <c r="M4139" t="s">
        <v>929</v>
      </c>
      <c r="N4139" t="s">
        <v>929</v>
      </c>
    </row>
    <row r="4140" spans="1:14">
      <c r="A4140">
        <v>806234</v>
      </c>
      <c r="B4140" t="s">
        <v>96</v>
      </c>
      <c r="C4140" t="s">
        <v>930</v>
      </c>
      <c r="D4140" t="s">
        <v>930</v>
      </c>
      <c r="E4140" t="s">
        <v>930</v>
      </c>
      <c r="F4140" t="s">
        <v>930</v>
      </c>
      <c r="G4140" t="s">
        <v>930</v>
      </c>
      <c r="H4140" t="s">
        <v>930</v>
      </c>
      <c r="I4140" t="s">
        <v>929</v>
      </c>
      <c r="J4140" t="s">
        <v>929</v>
      </c>
      <c r="K4140" t="s">
        <v>929</v>
      </c>
      <c r="L4140" t="s">
        <v>929</v>
      </c>
      <c r="M4140" t="s">
        <v>929</v>
      </c>
      <c r="N4140" t="s">
        <v>929</v>
      </c>
    </row>
    <row r="4141" spans="1:14">
      <c r="A4141">
        <v>806238</v>
      </c>
      <c r="B4141" t="s">
        <v>96</v>
      </c>
      <c r="C4141" t="s">
        <v>930</v>
      </c>
      <c r="D4141" t="s">
        <v>930</v>
      </c>
      <c r="E4141" t="s">
        <v>929</v>
      </c>
      <c r="F4141" t="s">
        <v>928</v>
      </c>
      <c r="G4141" t="s">
        <v>930</v>
      </c>
      <c r="H4141" t="s">
        <v>930</v>
      </c>
      <c r="I4141" t="s">
        <v>929</v>
      </c>
      <c r="J4141" t="s">
        <v>930</v>
      </c>
      <c r="K4141" t="s">
        <v>928</v>
      </c>
      <c r="L4141" t="s">
        <v>928</v>
      </c>
      <c r="M4141" t="s">
        <v>929</v>
      </c>
      <c r="N4141" t="s">
        <v>929</v>
      </c>
    </row>
    <row r="4142" spans="1:14">
      <c r="A4142">
        <v>806239</v>
      </c>
      <c r="B4142" t="s">
        <v>96</v>
      </c>
      <c r="C4142" t="s">
        <v>930</v>
      </c>
      <c r="D4142" t="s">
        <v>929</v>
      </c>
      <c r="E4142" t="s">
        <v>929</v>
      </c>
      <c r="F4142" t="s">
        <v>930</v>
      </c>
      <c r="G4142" t="s">
        <v>929</v>
      </c>
      <c r="H4142" t="s">
        <v>929</v>
      </c>
      <c r="I4142" t="s">
        <v>929</v>
      </c>
      <c r="J4142" t="s">
        <v>929</v>
      </c>
      <c r="K4142" t="s">
        <v>929</v>
      </c>
      <c r="L4142" t="s">
        <v>929</v>
      </c>
      <c r="M4142" t="s">
        <v>929</v>
      </c>
      <c r="N4142" t="s">
        <v>929</v>
      </c>
    </row>
    <row r="4143" spans="1:14">
      <c r="A4143">
        <v>806240</v>
      </c>
      <c r="B4143" t="s">
        <v>96</v>
      </c>
      <c r="C4143" t="s">
        <v>930</v>
      </c>
      <c r="D4143" t="s">
        <v>930</v>
      </c>
      <c r="E4143" t="s">
        <v>929</v>
      </c>
      <c r="F4143" t="s">
        <v>929</v>
      </c>
      <c r="G4143" t="s">
        <v>929</v>
      </c>
      <c r="H4143" t="s">
        <v>929</v>
      </c>
      <c r="I4143" t="s">
        <v>929</v>
      </c>
      <c r="J4143" t="s">
        <v>929</v>
      </c>
      <c r="K4143" t="s">
        <v>929</v>
      </c>
      <c r="L4143" t="s">
        <v>929</v>
      </c>
      <c r="M4143" t="s">
        <v>929</v>
      </c>
      <c r="N4143" t="s">
        <v>929</v>
      </c>
    </row>
    <row r="4144" spans="1:14">
      <c r="A4144">
        <v>806241</v>
      </c>
      <c r="B4144" t="s">
        <v>96</v>
      </c>
      <c r="C4144" t="s">
        <v>930</v>
      </c>
      <c r="D4144" t="s">
        <v>930</v>
      </c>
      <c r="E4144" t="s">
        <v>930</v>
      </c>
      <c r="F4144" t="s">
        <v>929</v>
      </c>
      <c r="G4144" t="s">
        <v>929</v>
      </c>
      <c r="H4144" t="s">
        <v>929</v>
      </c>
      <c r="I4144" t="s">
        <v>929</v>
      </c>
      <c r="J4144" t="s">
        <v>929</v>
      </c>
      <c r="K4144" t="s">
        <v>929</v>
      </c>
      <c r="L4144" t="s">
        <v>929</v>
      </c>
      <c r="M4144" t="s">
        <v>929</v>
      </c>
      <c r="N4144" t="s">
        <v>929</v>
      </c>
    </row>
    <row r="4145" spans="1:14">
      <c r="A4145">
        <v>806242</v>
      </c>
      <c r="B4145" t="s">
        <v>96</v>
      </c>
      <c r="C4145" t="s">
        <v>928</v>
      </c>
      <c r="D4145" t="s">
        <v>928</v>
      </c>
      <c r="E4145" t="s">
        <v>930</v>
      </c>
      <c r="F4145" t="s">
        <v>930</v>
      </c>
      <c r="G4145" t="s">
        <v>930</v>
      </c>
      <c r="H4145" t="s">
        <v>928</v>
      </c>
      <c r="I4145" t="s">
        <v>929</v>
      </c>
      <c r="J4145" t="s">
        <v>930</v>
      </c>
      <c r="K4145" t="s">
        <v>928</v>
      </c>
      <c r="L4145" t="s">
        <v>930</v>
      </c>
      <c r="M4145" t="s">
        <v>929</v>
      </c>
      <c r="N4145" t="s">
        <v>930</v>
      </c>
    </row>
    <row r="4146" spans="1:14">
      <c r="A4146">
        <v>806243</v>
      </c>
      <c r="B4146" t="s">
        <v>96</v>
      </c>
      <c r="C4146" t="s">
        <v>929</v>
      </c>
      <c r="D4146" t="s">
        <v>930</v>
      </c>
      <c r="E4146" t="s">
        <v>929</v>
      </c>
      <c r="F4146" t="s">
        <v>930</v>
      </c>
      <c r="G4146" t="s">
        <v>929</v>
      </c>
      <c r="H4146" t="s">
        <v>929</v>
      </c>
      <c r="I4146" t="s">
        <v>929</v>
      </c>
      <c r="J4146" t="s">
        <v>929</v>
      </c>
      <c r="K4146" t="s">
        <v>929</v>
      </c>
      <c r="L4146" t="s">
        <v>929</v>
      </c>
      <c r="M4146" t="s">
        <v>929</v>
      </c>
      <c r="N4146" t="s">
        <v>929</v>
      </c>
    </row>
    <row r="4147" spans="1:14">
      <c r="A4147">
        <v>806252</v>
      </c>
      <c r="B4147" t="s">
        <v>96</v>
      </c>
      <c r="C4147" t="s">
        <v>930</v>
      </c>
      <c r="D4147" t="s">
        <v>929</v>
      </c>
      <c r="E4147" t="s">
        <v>929</v>
      </c>
      <c r="F4147" t="s">
        <v>930</v>
      </c>
      <c r="G4147" t="s">
        <v>930</v>
      </c>
      <c r="H4147" t="s">
        <v>929</v>
      </c>
      <c r="I4147" t="s">
        <v>929</v>
      </c>
      <c r="J4147" t="s">
        <v>929</v>
      </c>
      <c r="K4147" t="s">
        <v>929</v>
      </c>
      <c r="L4147" t="s">
        <v>929</v>
      </c>
      <c r="M4147" t="s">
        <v>929</v>
      </c>
      <c r="N4147" t="s">
        <v>929</v>
      </c>
    </row>
    <row r="4148" spans="1:14">
      <c r="A4148">
        <v>806254</v>
      </c>
      <c r="B4148" t="s">
        <v>96</v>
      </c>
      <c r="C4148" t="s">
        <v>930</v>
      </c>
      <c r="D4148" t="s">
        <v>930</v>
      </c>
      <c r="E4148" t="s">
        <v>929</v>
      </c>
      <c r="F4148" t="s">
        <v>930</v>
      </c>
      <c r="G4148" t="s">
        <v>929</v>
      </c>
      <c r="H4148" t="s">
        <v>930</v>
      </c>
      <c r="I4148" t="s">
        <v>929</v>
      </c>
      <c r="J4148" t="s">
        <v>929</v>
      </c>
      <c r="K4148" t="s">
        <v>929</v>
      </c>
      <c r="L4148" t="s">
        <v>929</v>
      </c>
      <c r="M4148" t="s">
        <v>929</v>
      </c>
      <c r="N4148" t="s">
        <v>929</v>
      </c>
    </row>
    <row r="4149" spans="1:14">
      <c r="A4149">
        <v>806258</v>
      </c>
      <c r="B4149" t="s">
        <v>96</v>
      </c>
      <c r="C4149" t="s">
        <v>930</v>
      </c>
      <c r="D4149" t="s">
        <v>930</v>
      </c>
      <c r="E4149" t="s">
        <v>929</v>
      </c>
      <c r="F4149" t="s">
        <v>929</v>
      </c>
      <c r="G4149" t="s">
        <v>929</v>
      </c>
      <c r="H4149" t="s">
        <v>930</v>
      </c>
      <c r="I4149" t="s">
        <v>929</v>
      </c>
      <c r="J4149" t="s">
        <v>929</v>
      </c>
      <c r="K4149" t="s">
        <v>929</v>
      </c>
      <c r="L4149" t="s">
        <v>929</v>
      </c>
      <c r="M4149" t="s">
        <v>929</v>
      </c>
      <c r="N4149" t="s">
        <v>929</v>
      </c>
    </row>
    <row r="4150" spans="1:14">
      <c r="A4150">
        <v>806259</v>
      </c>
      <c r="B4150" t="s">
        <v>96</v>
      </c>
      <c r="C4150" t="s">
        <v>930</v>
      </c>
      <c r="D4150" t="s">
        <v>930</v>
      </c>
      <c r="E4150" t="s">
        <v>930</v>
      </c>
      <c r="F4150" t="s">
        <v>929</v>
      </c>
      <c r="G4150" t="s">
        <v>930</v>
      </c>
      <c r="H4150" t="s">
        <v>928</v>
      </c>
      <c r="I4150" t="s">
        <v>929</v>
      </c>
      <c r="J4150" t="s">
        <v>930</v>
      </c>
      <c r="K4150" t="s">
        <v>930</v>
      </c>
      <c r="L4150" t="s">
        <v>930</v>
      </c>
      <c r="M4150" t="s">
        <v>930</v>
      </c>
      <c r="N4150" t="s">
        <v>930</v>
      </c>
    </row>
    <row r="4151" spans="1:14">
      <c r="A4151">
        <v>806261</v>
      </c>
      <c r="B4151" t="s">
        <v>96</v>
      </c>
      <c r="C4151" t="s">
        <v>930</v>
      </c>
      <c r="D4151" t="s">
        <v>930</v>
      </c>
      <c r="E4151" t="s">
        <v>930</v>
      </c>
      <c r="F4151" t="s">
        <v>929</v>
      </c>
      <c r="G4151" t="s">
        <v>929</v>
      </c>
      <c r="H4151" t="s">
        <v>929</v>
      </c>
      <c r="I4151" t="s">
        <v>929</v>
      </c>
      <c r="J4151" t="s">
        <v>929</v>
      </c>
      <c r="K4151" t="s">
        <v>929</v>
      </c>
      <c r="L4151" t="s">
        <v>929</v>
      </c>
      <c r="M4151" t="s">
        <v>929</v>
      </c>
      <c r="N4151" t="s">
        <v>929</v>
      </c>
    </row>
    <row r="4152" spans="1:14">
      <c r="A4152">
        <v>806263</v>
      </c>
      <c r="B4152" t="s">
        <v>96</v>
      </c>
      <c r="C4152" t="s">
        <v>930</v>
      </c>
      <c r="D4152" t="s">
        <v>930</v>
      </c>
      <c r="E4152" t="s">
        <v>929</v>
      </c>
      <c r="F4152" t="s">
        <v>930</v>
      </c>
      <c r="G4152" t="s">
        <v>930</v>
      </c>
      <c r="H4152" t="s">
        <v>930</v>
      </c>
      <c r="I4152" t="s">
        <v>929</v>
      </c>
      <c r="J4152" t="s">
        <v>929</v>
      </c>
      <c r="K4152" t="s">
        <v>929</v>
      </c>
      <c r="L4152" t="s">
        <v>929</v>
      </c>
      <c r="M4152" t="s">
        <v>929</v>
      </c>
      <c r="N4152" t="s">
        <v>929</v>
      </c>
    </row>
    <row r="4153" spans="1:14">
      <c r="A4153">
        <v>806264</v>
      </c>
      <c r="B4153" t="s">
        <v>96</v>
      </c>
      <c r="C4153" t="s">
        <v>930</v>
      </c>
      <c r="D4153" t="s">
        <v>929</v>
      </c>
      <c r="E4153" t="s">
        <v>929</v>
      </c>
      <c r="F4153" t="s">
        <v>930</v>
      </c>
      <c r="G4153" t="s">
        <v>929</v>
      </c>
      <c r="H4153" t="s">
        <v>930</v>
      </c>
      <c r="I4153" t="s">
        <v>929</v>
      </c>
      <c r="J4153" t="s">
        <v>929</v>
      </c>
      <c r="K4153" t="s">
        <v>929</v>
      </c>
      <c r="L4153" t="s">
        <v>929</v>
      </c>
      <c r="M4153" t="s">
        <v>929</v>
      </c>
      <c r="N4153" t="s">
        <v>929</v>
      </c>
    </row>
    <row r="4154" spans="1:14">
      <c r="A4154">
        <v>806266</v>
      </c>
      <c r="B4154" t="s">
        <v>96</v>
      </c>
      <c r="C4154" t="s">
        <v>930</v>
      </c>
      <c r="D4154" t="s">
        <v>929</v>
      </c>
      <c r="E4154" t="s">
        <v>929</v>
      </c>
      <c r="F4154" t="s">
        <v>930</v>
      </c>
      <c r="G4154" t="s">
        <v>930</v>
      </c>
      <c r="H4154" t="s">
        <v>930</v>
      </c>
      <c r="I4154" t="s">
        <v>929</v>
      </c>
      <c r="J4154" t="s">
        <v>929</v>
      </c>
      <c r="K4154" t="s">
        <v>929</v>
      </c>
      <c r="L4154" t="s">
        <v>929</v>
      </c>
      <c r="M4154" t="s">
        <v>929</v>
      </c>
      <c r="N4154" t="s">
        <v>929</v>
      </c>
    </row>
    <row r="4155" spans="1:14">
      <c r="A4155">
        <v>806268</v>
      </c>
      <c r="B4155" t="s">
        <v>96</v>
      </c>
      <c r="C4155" t="s">
        <v>929</v>
      </c>
      <c r="D4155" t="s">
        <v>929</v>
      </c>
      <c r="E4155" t="s">
        <v>929</v>
      </c>
      <c r="F4155" t="s">
        <v>930</v>
      </c>
      <c r="G4155" t="s">
        <v>929</v>
      </c>
      <c r="H4155" t="s">
        <v>930</v>
      </c>
      <c r="I4155" t="s">
        <v>929</v>
      </c>
      <c r="J4155" t="s">
        <v>929</v>
      </c>
      <c r="K4155" t="s">
        <v>929</v>
      </c>
      <c r="L4155" t="s">
        <v>929</v>
      </c>
      <c r="M4155" t="s">
        <v>929</v>
      </c>
      <c r="N4155" t="s">
        <v>929</v>
      </c>
    </row>
    <row r="4156" spans="1:14">
      <c r="A4156">
        <v>806269</v>
      </c>
      <c r="B4156" t="s">
        <v>96</v>
      </c>
      <c r="C4156" t="s">
        <v>930</v>
      </c>
      <c r="D4156" t="s">
        <v>930</v>
      </c>
      <c r="E4156" t="s">
        <v>929</v>
      </c>
      <c r="F4156" t="s">
        <v>930</v>
      </c>
      <c r="G4156" t="s">
        <v>929</v>
      </c>
      <c r="H4156" t="s">
        <v>930</v>
      </c>
      <c r="I4156" t="s">
        <v>929</v>
      </c>
      <c r="J4156" t="s">
        <v>929</v>
      </c>
      <c r="K4156" t="s">
        <v>929</v>
      </c>
      <c r="L4156" t="s">
        <v>930</v>
      </c>
      <c r="M4156" t="s">
        <v>929</v>
      </c>
      <c r="N4156" t="s">
        <v>929</v>
      </c>
    </row>
    <row r="4157" spans="1:14">
      <c r="A4157">
        <v>806270</v>
      </c>
      <c r="B4157" t="s">
        <v>96</v>
      </c>
      <c r="C4157" t="s">
        <v>930</v>
      </c>
      <c r="D4157" t="s">
        <v>930</v>
      </c>
      <c r="E4157" t="s">
        <v>929</v>
      </c>
      <c r="F4157" t="s">
        <v>929</v>
      </c>
      <c r="G4157" t="s">
        <v>929</v>
      </c>
      <c r="H4157" t="s">
        <v>929</v>
      </c>
      <c r="I4157" t="s">
        <v>929</v>
      </c>
      <c r="J4157" t="s">
        <v>929</v>
      </c>
      <c r="K4157" t="s">
        <v>929</v>
      </c>
      <c r="L4157" t="s">
        <v>929</v>
      </c>
      <c r="M4157" t="s">
        <v>929</v>
      </c>
      <c r="N4157" t="s">
        <v>929</v>
      </c>
    </row>
    <row r="4158" spans="1:14">
      <c r="A4158">
        <v>806271</v>
      </c>
      <c r="B4158" t="s">
        <v>96</v>
      </c>
      <c r="C4158" t="s">
        <v>929</v>
      </c>
      <c r="D4158" t="s">
        <v>930</v>
      </c>
      <c r="E4158" t="s">
        <v>929</v>
      </c>
      <c r="F4158" t="s">
        <v>930</v>
      </c>
      <c r="G4158" t="s">
        <v>929</v>
      </c>
      <c r="H4158" t="s">
        <v>929</v>
      </c>
      <c r="I4158" t="s">
        <v>929</v>
      </c>
      <c r="J4158" t="s">
        <v>929</v>
      </c>
      <c r="K4158" t="s">
        <v>929</v>
      </c>
      <c r="L4158" t="s">
        <v>929</v>
      </c>
      <c r="M4158" t="s">
        <v>929</v>
      </c>
      <c r="N4158" t="s">
        <v>929</v>
      </c>
    </row>
    <row r="4159" spans="1:14">
      <c r="A4159">
        <v>806273</v>
      </c>
      <c r="B4159" t="s">
        <v>96</v>
      </c>
      <c r="C4159" t="s">
        <v>930</v>
      </c>
      <c r="D4159" t="s">
        <v>930</v>
      </c>
      <c r="E4159" t="s">
        <v>930</v>
      </c>
      <c r="F4159" t="s">
        <v>930</v>
      </c>
      <c r="G4159" t="s">
        <v>928</v>
      </c>
      <c r="H4159" t="s">
        <v>929</v>
      </c>
      <c r="I4159" t="s">
        <v>929</v>
      </c>
      <c r="J4159" t="s">
        <v>929</v>
      </c>
      <c r="K4159" t="s">
        <v>929</v>
      </c>
      <c r="L4159" t="s">
        <v>929</v>
      </c>
      <c r="M4159" t="s">
        <v>929</v>
      </c>
      <c r="N4159" t="s">
        <v>929</v>
      </c>
    </row>
    <row r="4160" spans="1:14">
      <c r="A4160">
        <v>806274</v>
      </c>
      <c r="B4160" t="s">
        <v>96</v>
      </c>
      <c r="C4160" t="s">
        <v>930</v>
      </c>
      <c r="D4160" t="s">
        <v>928</v>
      </c>
      <c r="E4160" t="s">
        <v>928</v>
      </c>
      <c r="F4160" t="s">
        <v>930</v>
      </c>
      <c r="G4160" t="s">
        <v>930</v>
      </c>
      <c r="H4160" t="s">
        <v>929</v>
      </c>
      <c r="I4160" t="s">
        <v>930</v>
      </c>
      <c r="J4160" t="s">
        <v>929</v>
      </c>
      <c r="K4160" t="s">
        <v>929</v>
      </c>
      <c r="L4160" t="s">
        <v>930</v>
      </c>
      <c r="M4160" t="s">
        <v>929</v>
      </c>
      <c r="N4160" t="s">
        <v>929</v>
      </c>
    </row>
    <row r="4161" spans="1:14">
      <c r="A4161">
        <v>806275</v>
      </c>
      <c r="B4161" t="s">
        <v>96</v>
      </c>
      <c r="C4161" t="s">
        <v>928</v>
      </c>
      <c r="D4161" t="s">
        <v>928</v>
      </c>
      <c r="E4161" t="s">
        <v>929</v>
      </c>
      <c r="F4161" t="s">
        <v>929</v>
      </c>
      <c r="G4161" t="s">
        <v>929</v>
      </c>
      <c r="H4161" t="s">
        <v>929</v>
      </c>
      <c r="I4161" t="s">
        <v>929</v>
      </c>
      <c r="J4161" t="s">
        <v>929</v>
      </c>
      <c r="K4161" t="s">
        <v>929</v>
      </c>
      <c r="L4161" t="s">
        <v>929</v>
      </c>
      <c r="M4161" t="s">
        <v>929</v>
      </c>
      <c r="N4161" t="s">
        <v>929</v>
      </c>
    </row>
    <row r="4162" spans="1:14">
      <c r="A4162">
        <v>806277</v>
      </c>
      <c r="B4162" t="s">
        <v>96</v>
      </c>
      <c r="C4162" t="s">
        <v>928</v>
      </c>
      <c r="D4162" t="s">
        <v>928</v>
      </c>
      <c r="E4162" t="s">
        <v>930</v>
      </c>
      <c r="F4162" t="s">
        <v>930</v>
      </c>
      <c r="G4162" t="s">
        <v>929</v>
      </c>
      <c r="H4162" t="s">
        <v>930</v>
      </c>
      <c r="I4162" t="s">
        <v>928</v>
      </c>
      <c r="J4162" t="s">
        <v>929</v>
      </c>
      <c r="K4162" t="s">
        <v>930</v>
      </c>
      <c r="L4162" t="s">
        <v>930</v>
      </c>
      <c r="M4162" t="s">
        <v>930</v>
      </c>
      <c r="N4162" t="s">
        <v>930</v>
      </c>
    </row>
    <row r="4163" spans="1:14">
      <c r="A4163">
        <v>806285</v>
      </c>
      <c r="B4163" t="s">
        <v>96</v>
      </c>
      <c r="C4163" t="s">
        <v>929</v>
      </c>
      <c r="D4163" t="s">
        <v>930</v>
      </c>
      <c r="E4163" t="s">
        <v>929</v>
      </c>
      <c r="F4163" t="s">
        <v>930</v>
      </c>
      <c r="G4163" t="s">
        <v>929</v>
      </c>
      <c r="H4163" t="s">
        <v>930</v>
      </c>
      <c r="I4163" t="s">
        <v>929</v>
      </c>
      <c r="J4163" t="s">
        <v>929</v>
      </c>
      <c r="K4163" t="s">
        <v>929</v>
      </c>
      <c r="L4163" t="s">
        <v>929</v>
      </c>
      <c r="M4163" t="s">
        <v>929</v>
      </c>
      <c r="N4163" t="s">
        <v>929</v>
      </c>
    </row>
    <row r="4164" spans="1:14">
      <c r="A4164">
        <v>806287</v>
      </c>
      <c r="B4164" t="s">
        <v>96</v>
      </c>
      <c r="C4164" t="s">
        <v>930</v>
      </c>
      <c r="D4164" t="s">
        <v>929</v>
      </c>
      <c r="E4164" t="s">
        <v>929</v>
      </c>
      <c r="F4164" t="s">
        <v>929</v>
      </c>
      <c r="G4164" t="s">
        <v>930</v>
      </c>
      <c r="H4164" t="s">
        <v>929</v>
      </c>
      <c r="I4164" t="s">
        <v>929</v>
      </c>
      <c r="J4164" t="s">
        <v>929</v>
      </c>
      <c r="K4164" t="s">
        <v>929</v>
      </c>
      <c r="L4164" t="s">
        <v>929</v>
      </c>
      <c r="M4164" t="s">
        <v>929</v>
      </c>
      <c r="N4164" t="s">
        <v>929</v>
      </c>
    </row>
    <row r="4165" spans="1:14">
      <c r="A4165">
        <v>806288</v>
      </c>
      <c r="B4165" t="s">
        <v>96</v>
      </c>
      <c r="C4165" t="s">
        <v>930</v>
      </c>
      <c r="D4165" t="s">
        <v>929</v>
      </c>
      <c r="E4165" t="s">
        <v>929</v>
      </c>
      <c r="F4165" t="s">
        <v>930</v>
      </c>
      <c r="G4165" t="s">
        <v>929</v>
      </c>
      <c r="H4165" t="s">
        <v>929</v>
      </c>
      <c r="I4165" t="s">
        <v>929</v>
      </c>
      <c r="J4165" t="s">
        <v>929</v>
      </c>
      <c r="K4165" t="s">
        <v>929</v>
      </c>
      <c r="L4165" t="s">
        <v>929</v>
      </c>
      <c r="M4165" t="s">
        <v>929</v>
      </c>
      <c r="N4165" t="s">
        <v>929</v>
      </c>
    </row>
    <row r="4166" spans="1:14">
      <c r="A4166">
        <v>806289</v>
      </c>
      <c r="B4166" t="s">
        <v>96</v>
      </c>
      <c r="C4166" t="s">
        <v>930</v>
      </c>
      <c r="D4166" t="s">
        <v>928</v>
      </c>
      <c r="E4166" t="s">
        <v>928</v>
      </c>
      <c r="F4166" t="s">
        <v>930</v>
      </c>
      <c r="G4166" t="s">
        <v>929</v>
      </c>
      <c r="H4166" t="s">
        <v>930</v>
      </c>
      <c r="I4166" t="s">
        <v>929</v>
      </c>
      <c r="J4166" t="s">
        <v>928</v>
      </c>
      <c r="K4166" t="s">
        <v>928</v>
      </c>
      <c r="L4166" t="s">
        <v>928</v>
      </c>
      <c r="M4166" t="s">
        <v>930</v>
      </c>
      <c r="N4166" t="s">
        <v>930</v>
      </c>
    </row>
    <row r="4167" spans="1:14">
      <c r="A4167">
        <v>806292</v>
      </c>
      <c r="B4167" t="s">
        <v>96</v>
      </c>
      <c r="C4167" t="s">
        <v>930</v>
      </c>
      <c r="D4167" t="s">
        <v>929</v>
      </c>
      <c r="E4167" t="s">
        <v>930</v>
      </c>
      <c r="F4167" t="s">
        <v>930</v>
      </c>
      <c r="G4167" t="s">
        <v>929</v>
      </c>
      <c r="H4167" t="s">
        <v>929</v>
      </c>
      <c r="I4167" t="s">
        <v>929</v>
      </c>
      <c r="J4167" t="s">
        <v>929</v>
      </c>
      <c r="K4167" t="s">
        <v>929</v>
      </c>
      <c r="L4167" t="s">
        <v>929</v>
      </c>
      <c r="M4167" t="s">
        <v>929</v>
      </c>
      <c r="N4167" t="s">
        <v>929</v>
      </c>
    </row>
    <row r="4168" spans="1:14">
      <c r="A4168">
        <v>806294</v>
      </c>
      <c r="B4168" t="s">
        <v>96</v>
      </c>
      <c r="C4168" t="s">
        <v>930</v>
      </c>
      <c r="D4168" t="s">
        <v>930</v>
      </c>
      <c r="E4168" t="s">
        <v>929</v>
      </c>
      <c r="F4168" t="s">
        <v>928</v>
      </c>
      <c r="G4168" t="s">
        <v>928</v>
      </c>
      <c r="H4168" t="s">
        <v>929</v>
      </c>
      <c r="I4168" t="s">
        <v>929</v>
      </c>
      <c r="J4168" t="s">
        <v>929</v>
      </c>
      <c r="K4168" t="s">
        <v>929</v>
      </c>
      <c r="L4168" t="s">
        <v>929</v>
      </c>
      <c r="M4168" t="s">
        <v>929</v>
      </c>
      <c r="N4168" t="s">
        <v>929</v>
      </c>
    </row>
    <row r="4169" spans="1:14">
      <c r="A4169">
        <v>806295</v>
      </c>
      <c r="B4169" t="s">
        <v>96</v>
      </c>
      <c r="C4169" t="s">
        <v>930</v>
      </c>
      <c r="D4169" t="s">
        <v>930</v>
      </c>
      <c r="E4169" t="s">
        <v>928</v>
      </c>
      <c r="F4169" t="s">
        <v>928</v>
      </c>
      <c r="G4169" t="s">
        <v>930</v>
      </c>
      <c r="H4169" t="s">
        <v>928</v>
      </c>
      <c r="I4169" t="s">
        <v>929</v>
      </c>
      <c r="J4169" t="s">
        <v>930</v>
      </c>
      <c r="K4169" t="s">
        <v>930</v>
      </c>
      <c r="L4169" t="s">
        <v>930</v>
      </c>
      <c r="M4169" t="s">
        <v>928</v>
      </c>
      <c r="N4169" t="s">
        <v>930</v>
      </c>
    </row>
    <row r="4170" spans="1:14">
      <c r="A4170">
        <v>806296</v>
      </c>
      <c r="B4170" t="s">
        <v>96</v>
      </c>
      <c r="C4170" t="s">
        <v>930</v>
      </c>
      <c r="D4170" t="s">
        <v>929</v>
      </c>
      <c r="E4170" t="s">
        <v>929</v>
      </c>
      <c r="F4170" t="s">
        <v>930</v>
      </c>
      <c r="G4170" t="s">
        <v>930</v>
      </c>
      <c r="H4170" t="s">
        <v>929</v>
      </c>
      <c r="I4170" t="s">
        <v>929</v>
      </c>
      <c r="J4170" t="s">
        <v>929</v>
      </c>
      <c r="K4170" t="s">
        <v>929</v>
      </c>
      <c r="L4170" t="s">
        <v>929</v>
      </c>
      <c r="M4170" t="s">
        <v>929</v>
      </c>
      <c r="N4170" t="s">
        <v>929</v>
      </c>
    </row>
    <row r="4171" spans="1:14">
      <c r="A4171">
        <v>806297</v>
      </c>
      <c r="B4171" t="s">
        <v>96</v>
      </c>
      <c r="C4171" t="s">
        <v>928</v>
      </c>
      <c r="D4171" t="s">
        <v>928</v>
      </c>
      <c r="E4171" t="s">
        <v>930</v>
      </c>
      <c r="F4171" t="s">
        <v>928</v>
      </c>
      <c r="G4171" t="s">
        <v>928</v>
      </c>
      <c r="H4171" t="s">
        <v>930</v>
      </c>
      <c r="I4171" t="s">
        <v>928</v>
      </c>
      <c r="J4171" t="s">
        <v>930</v>
      </c>
      <c r="K4171" t="s">
        <v>930</v>
      </c>
      <c r="L4171" t="s">
        <v>930</v>
      </c>
      <c r="M4171" t="s">
        <v>929</v>
      </c>
      <c r="N4171" t="s">
        <v>929</v>
      </c>
    </row>
    <row r="4172" spans="1:14">
      <c r="A4172">
        <v>806303</v>
      </c>
      <c r="B4172" t="s">
        <v>96</v>
      </c>
      <c r="C4172" t="s">
        <v>930</v>
      </c>
      <c r="D4172" t="s">
        <v>928</v>
      </c>
      <c r="E4172" t="s">
        <v>929</v>
      </c>
      <c r="F4172" t="s">
        <v>929</v>
      </c>
      <c r="G4172" t="s">
        <v>930</v>
      </c>
      <c r="H4172" t="s">
        <v>930</v>
      </c>
      <c r="I4172" t="s">
        <v>930</v>
      </c>
      <c r="J4172" t="s">
        <v>930</v>
      </c>
      <c r="K4172" t="s">
        <v>929</v>
      </c>
      <c r="L4172" t="s">
        <v>930</v>
      </c>
      <c r="M4172" t="s">
        <v>930</v>
      </c>
      <c r="N4172" t="s">
        <v>929</v>
      </c>
    </row>
    <row r="4173" spans="1:14">
      <c r="A4173">
        <v>806306</v>
      </c>
      <c r="B4173" t="s">
        <v>96</v>
      </c>
      <c r="C4173" t="s">
        <v>930</v>
      </c>
      <c r="D4173" t="s">
        <v>929</v>
      </c>
      <c r="E4173" t="s">
        <v>929</v>
      </c>
      <c r="F4173" t="s">
        <v>930</v>
      </c>
      <c r="G4173" t="s">
        <v>929</v>
      </c>
      <c r="H4173" t="s">
        <v>930</v>
      </c>
      <c r="I4173" t="s">
        <v>929</v>
      </c>
      <c r="J4173" t="s">
        <v>929</v>
      </c>
      <c r="K4173" t="s">
        <v>929</v>
      </c>
      <c r="L4173" t="s">
        <v>929</v>
      </c>
      <c r="M4173" t="s">
        <v>929</v>
      </c>
      <c r="N4173" t="s">
        <v>929</v>
      </c>
    </row>
    <row r="4174" spans="1:14">
      <c r="A4174">
        <v>806308</v>
      </c>
      <c r="B4174" t="s">
        <v>96</v>
      </c>
      <c r="C4174" t="s">
        <v>930</v>
      </c>
      <c r="D4174" t="s">
        <v>930</v>
      </c>
      <c r="E4174" t="s">
        <v>930</v>
      </c>
      <c r="F4174" t="s">
        <v>930</v>
      </c>
      <c r="G4174" t="s">
        <v>930</v>
      </c>
      <c r="H4174" t="s">
        <v>930</v>
      </c>
      <c r="I4174" t="s">
        <v>929</v>
      </c>
      <c r="J4174" t="s">
        <v>929</v>
      </c>
      <c r="K4174" t="s">
        <v>929</v>
      </c>
      <c r="L4174" t="s">
        <v>929</v>
      </c>
      <c r="M4174" t="s">
        <v>929</v>
      </c>
      <c r="N4174" t="s">
        <v>929</v>
      </c>
    </row>
    <row r="4175" spans="1:14">
      <c r="A4175">
        <v>806309</v>
      </c>
      <c r="B4175" t="s">
        <v>96</v>
      </c>
      <c r="C4175" t="s">
        <v>928</v>
      </c>
      <c r="D4175" t="s">
        <v>930</v>
      </c>
      <c r="E4175" t="s">
        <v>930</v>
      </c>
      <c r="F4175" t="s">
        <v>930</v>
      </c>
      <c r="G4175" t="s">
        <v>929</v>
      </c>
      <c r="H4175" t="s">
        <v>929</v>
      </c>
      <c r="I4175" t="s">
        <v>929</v>
      </c>
      <c r="J4175" t="s">
        <v>929</v>
      </c>
      <c r="K4175" t="s">
        <v>929</v>
      </c>
      <c r="L4175" t="s">
        <v>930</v>
      </c>
      <c r="M4175" t="s">
        <v>929</v>
      </c>
      <c r="N4175" t="s">
        <v>929</v>
      </c>
    </row>
    <row r="4176" spans="1:14">
      <c r="A4176">
        <v>806310</v>
      </c>
      <c r="B4176" t="s">
        <v>96</v>
      </c>
      <c r="C4176" t="s">
        <v>930</v>
      </c>
      <c r="D4176" t="s">
        <v>930</v>
      </c>
      <c r="E4176" t="s">
        <v>929</v>
      </c>
      <c r="F4176" t="s">
        <v>929</v>
      </c>
      <c r="G4176" t="s">
        <v>929</v>
      </c>
      <c r="H4176" t="s">
        <v>930</v>
      </c>
      <c r="I4176" t="s">
        <v>929</v>
      </c>
      <c r="J4176" t="s">
        <v>929</v>
      </c>
      <c r="K4176" t="s">
        <v>929</v>
      </c>
      <c r="L4176" t="s">
        <v>929</v>
      </c>
      <c r="M4176" t="s">
        <v>929</v>
      </c>
      <c r="N4176" t="s">
        <v>929</v>
      </c>
    </row>
    <row r="4177" spans="1:14">
      <c r="A4177">
        <v>806311</v>
      </c>
      <c r="B4177" t="s">
        <v>96</v>
      </c>
      <c r="C4177" t="s">
        <v>929</v>
      </c>
      <c r="D4177" t="s">
        <v>930</v>
      </c>
      <c r="E4177" t="s">
        <v>930</v>
      </c>
      <c r="F4177" t="s">
        <v>930</v>
      </c>
      <c r="G4177" t="s">
        <v>929</v>
      </c>
      <c r="H4177" t="s">
        <v>929</v>
      </c>
      <c r="I4177" t="s">
        <v>929</v>
      </c>
      <c r="J4177" t="s">
        <v>928</v>
      </c>
      <c r="K4177" t="s">
        <v>930</v>
      </c>
      <c r="L4177" t="s">
        <v>928</v>
      </c>
      <c r="M4177" t="s">
        <v>930</v>
      </c>
      <c r="N4177" t="s">
        <v>928</v>
      </c>
    </row>
    <row r="4178" spans="1:14">
      <c r="A4178">
        <v>806314</v>
      </c>
      <c r="B4178" t="s">
        <v>96</v>
      </c>
      <c r="C4178" t="s">
        <v>930</v>
      </c>
      <c r="D4178" t="s">
        <v>930</v>
      </c>
      <c r="E4178" t="s">
        <v>929</v>
      </c>
      <c r="F4178" t="s">
        <v>929</v>
      </c>
      <c r="G4178" t="s">
        <v>930</v>
      </c>
      <c r="H4178" t="s">
        <v>929</v>
      </c>
      <c r="I4178" t="s">
        <v>928</v>
      </c>
      <c r="J4178" t="s">
        <v>930</v>
      </c>
      <c r="K4178" t="s">
        <v>929</v>
      </c>
      <c r="L4178" t="s">
        <v>929</v>
      </c>
      <c r="M4178" t="s">
        <v>930</v>
      </c>
      <c r="N4178" t="s">
        <v>928</v>
      </c>
    </row>
    <row r="4179" spans="1:14">
      <c r="A4179">
        <v>806319</v>
      </c>
      <c r="B4179" t="s">
        <v>96</v>
      </c>
      <c r="C4179" t="s">
        <v>930</v>
      </c>
      <c r="D4179" t="s">
        <v>929</v>
      </c>
      <c r="E4179" t="s">
        <v>930</v>
      </c>
      <c r="F4179" t="s">
        <v>930</v>
      </c>
      <c r="G4179" t="s">
        <v>929</v>
      </c>
      <c r="H4179" t="s">
        <v>930</v>
      </c>
      <c r="I4179" t="s">
        <v>929</v>
      </c>
      <c r="J4179" t="s">
        <v>929</v>
      </c>
      <c r="K4179" t="s">
        <v>929</v>
      </c>
      <c r="L4179" t="s">
        <v>929</v>
      </c>
      <c r="M4179" t="s">
        <v>929</v>
      </c>
      <c r="N4179" t="s">
        <v>930</v>
      </c>
    </row>
    <row r="4180" spans="1:14">
      <c r="A4180">
        <v>806320</v>
      </c>
      <c r="B4180" t="s">
        <v>96</v>
      </c>
      <c r="C4180" t="s">
        <v>930</v>
      </c>
      <c r="D4180" t="s">
        <v>930</v>
      </c>
      <c r="E4180" t="s">
        <v>929</v>
      </c>
      <c r="F4180" t="s">
        <v>929</v>
      </c>
      <c r="G4180" t="s">
        <v>929</v>
      </c>
      <c r="H4180" t="s">
        <v>930</v>
      </c>
      <c r="I4180" t="s">
        <v>929</v>
      </c>
      <c r="J4180" t="s">
        <v>929</v>
      </c>
      <c r="K4180" t="s">
        <v>929</v>
      </c>
      <c r="L4180" t="s">
        <v>929</v>
      </c>
      <c r="M4180" t="s">
        <v>929</v>
      </c>
      <c r="N4180" t="s">
        <v>929</v>
      </c>
    </row>
    <row r="4181" spans="1:14">
      <c r="A4181">
        <v>806321</v>
      </c>
      <c r="B4181" t="s">
        <v>96</v>
      </c>
      <c r="C4181" t="s">
        <v>928</v>
      </c>
      <c r="D4181" t="s">
        <v>928</v>
      </c>
      <c r="E4181" t="s">
        <v>929</v>
      </c>
      <c r="F4181" t="s">
        <v>928</v>
      </c>
      <c r="G4181" t="s">
        <v>930</v>
      </c>
      <c r="H4181" t="s">
        <v>930</v>
      </c>
      <c r="I4181" t="s">
        <v>930</v>
      </c>
      <c r="J4181" t="s">
        <v>928</v>
      </c>
      <c r="K4181" t="s">
        <v>930</v>
      </c>
      <c r="L4181" t="s">
        <v>929</v>
      </c>
      <c r="M4181" t="s">
        <v>930</v>
      </c>
      <c r="N4181" t="s">
        <v>929</v>
      </c>
    </row>
    <row r="4182" spans="1:14">
      <c r="A4182">
        <v>806322</v>
      </c>
      <c r="B4182" t="s">
        <v>96</v>
      </c>
      <c r="C4182" t="s">
        <v>929</v>
      </c>
      <c r="D4182" t="s">
        <v>930</v>
      </c>
      <c r="E4182" t="s">
        <v>929</v>
      </c>
      <c r="F4182" t="s">
        <v>930</v>
      </c>
      <c r="G4182" t="s">
        <v>929</v>
      </c>
      <c r="H4182" t="s">
        <v>929</v>
      </c>
      <c r="I4182" t="s">
        <v>929</v>
      </c>
      <c r="J4182" t="s">
        <v>929</v>
      </c>
      <c r="K4182" t="s">
        <v>929</v>
      </c>
      <c r="L4182" t="s">
        <v>929</v>
      </c>
      <c r="M4182" t="s">
        <v>929</v>
      </c>
      <c r="N4182" t="s">
        <v>929</v>
      </c>
    </row>
    <row r="4183" spans="1:14">
      <c r="A4183">
        <v>806323</v>
      </c>
      <c r="B4183" t="s">
        <v>96</v>
      </c>
      <c r="C4183" t="s">
        <v>928</v>
      </c>
      <c r="D4183" t="s">
        <v>928</v>
      </c>
      <c r="E4183" t="s">
        <v>930</v>
      </c>
      <c r="F4183" t="s">
        <v>930</v>
      </c>
      <c r="G4183" t="s">
        <v>930</v>
      </c>
      <c r="H4183" t="s">
        <v>930</v>
      </c>
      <c r="I4183" t="s">
        <v>929</v>
      </c>
      <c r="J4183" t="s">
        <v>928</v>
      </c>
      <c r="K4183" t="s">
        <v>928</v>
      </c>
      <c r="L4183" t="s">
        <v>929</v>
      </c>
      <c r="M4183" t="s">
        <v>928</v>
      </c>
      <c r="N4183" t="s">
        <v>929</v>
      </c>
    </row>
    <row r="4184" spans="1:14">
      <c r="A4184">
        <v>806325</v>
      </c>
      <c r="B4184" t="s">
        <v>96</v>
      </c>
      <c r="C4184" t="s">
        <v>930</v>
      </c>
      <c r="D4184" t="s">
        <v>929</v>
      </c>
      <c r="E4184" t="s">
        <v>929</v>
      </c>
      <c r="F4184" t="s">
        <v>929</v>
      </c>
      <c r="G4184" t="s">
        <v>930</v>
      </c>
      <c r="H4184" t="s">
        <v>930</v>
      </c>
      <c r="I4184" t="s">
        <v>929</v>
      </c>
      <c r="J4184" t="s">
        <v>929</v>
      </c>
      <c r="K4184" t="s">
        <v>929</v>
      </c>
      <c r="L4184" t="s">
        <v>929</v>
      </c>
      <c r="M4184" t="s">
        <v>929</v>
      </c>
      <c r="N4184" t="s">
        <v>929</v>
      </c>
    </row>
    <row r="4185" spans="1:14">
      <c r="A4185">
        <v>806326</v>
      </c>
      <c r="B4185" t="s">
        <v>96</v>
      </c>
      <c r="C4185" t="s">
        <v>930</v>
      </c>
      <c r="D4185" t="s">
        <v>930</v>
      </c>
      <c r="E4185" t="s">
        <v>929</v>
      </c>
      <c r="F4185" t="s">
        <v>929</v>
      </c>
      <c r="G4185" t="s">
        <v>930</v>
      </c>
      <c r="H4185" t="s">
        <v>929</v>
      </c>
      <c r="I4185" t="s">
        <v>929</v>
      </c>
      <c r="J4185" t="s">
        <v>929</v>
      </c>
      <c r="K4185" t="s">
        <v>929</v>
      </c>
      <c r="L4185" t="s">
        <v>930</v>
      </c>
      <c r="M4185" t="s">
        <v>930</v>
      </c>
      <c r="N4185" t="s">
        <v>929</v>
      </c>
    </row>
    <row r="4186" spans="1:14">
      <c r="A4186">
        <v>806329</v>
      </c>
      <c r="B4186" t="s">
        <v>96</v>
      </c>
      <c r="C4186" t="s">
        <v>929</v>
      </c>
      <c r="D4186" t="s">
        <v>928</v>
      </c>
      <c r="E4186" t="s">
        <v>929</v>
      </c>
      <c r="F4186" t="s">
        <v>929</v>
      </c>
      <c r="G4186" t="s">
        <v>929</v>
      </c>
      <c r="H4186" t="s">
        <v>929</v>
      </c>
      <c r="I4186" t="s">
        <v>930</v>
      </c>
      <c r="J4186" t="s">
        <v>929</v>
      </c>
      <c r="K4186" t="s">
        <v>928</v>
      </c>
      <c r="L4186" t="s">
        <v>928</v>
      </c>
      <c r="M4186" t="s">
        <v>929</v>
      </c>
      <c r="N4186" t="s">
        <v>929</v>
      </c>
    </row>
    <row r="4187" spans="1:14">
      <c r="A4187">
        <v>806332</v>
      </c>
      <c r="B4187" t="s">
        <v>96</v>
      </c>
      <c r="C4187" t="s">
        <v>929</v>
      </c>
      <c r="D4187" t="s">
        <v>929</v>
      </c>
      <c r="E4187" t="s">
        <v>929</v>
      </c>
      <c r="F4187" t="s">
        <v>930</v>
      </c>
      <c r="G4187" t="s">
        <v>929</v>
      </c>
      <c r="H4187" t="s">
        <v>930</v>
      </c>
      <c r="I4187" t="s">
        <v>929</v>
      </c>
      <c r="J4187" t="s">
        <v>929</v>
      </c>
      <c r="K4187" t="s">
        <v>929</v>
      </c>
      <c r="L4187" t="s">
        <v>929</v>
      </c>
      <c r="M4187" t="s">
        <v>929</v>
      </c>
      <c r="N4187" t="s">
        <v>929</v>
      </c>
    </row>
    <row r="4188" spans="1:14">
      <c r="A4188">
        <v>806334</v>
      </c>
      <c r="B4188" t="s">
        <v>96</v>
      </c>
      <c r="C4188" t="s">
        <v>930</v>
      </c>
      <c r="D4188" t="s">
        <v>930</v>
      </c>
      <c r="E4188" t="s">
        <v>929</v>
      </c>
      <c r="F4188" t="s">
        <v>929</v>
      </c>
      <c r="G4188" t="s">
        <v>929</v>
      </c>
      <c r="H4188" t="s">
        <v>929</v>
      </c>
      <c r="I4188" t="s">
        <v>929</v>
      </c>
      <c r="J4188" t="s">
        <v>929</v>
      </c>
      <c r="K4188" t="s">
        <v>929</v>
      </c>
      <c r="L4188" t="s">
        <v>929</v>
      </c>
      <c r="M4188" t="s">
        <v>929</v>
      </c>
      <c r="N4188" t="s">
        <v>929</v>
      </c>
    </row>
    <row r="4189" spans="1:14">
      <c r="A4189">
        <v>806341</v>
      </c>
      <c r="B4189" t="s">
        <v>96</v>
      </c>
      <c r="C4189" t="s">
        <v>930</v>
      </c>
      <c r="D4189" t="s">
        <v>930</v>
      </c>
      <c r="E4189" t="s">
        <v>929</v>
      </c>
      <c r="F4189" t="s">
        <v>930</v>
      </c>
      <c r="G4189" t="s">
        <v>930</v>
      </c>
      <c r="H4189" t="s">
        <v>930</v>
      </c>
      <c r="I4189" t="s">
        <v>929</v>
      </c>
      <c r="J4189" t="s">
        <v>929</v>
      </c>
      <c r="K4189" t="s">
        <v>929</v>
      </c>
      <c r="L4189" t="s">
        <v>929</v>
      </c>
      <c r="M4189" t="s">
        <v>929</v>
      </c>
      <c r="N4189" t="s">
        <v>929</v>
      </c>
    </row>
    <row r="4190" spans="1:14">
      <c r="A4190">
        <v>806343</v>
      </c>
      <c r="B4190" t="s">
        <v>96</v>
      </c>
      <c r="C4190" t="s">
        <v>929</v>
      </c>
      <c r="D4190" t="s">
        <v>930</v>
      </c>
      <c r="E4190" t="s">
        <v>930</v>
      </c>
      <c r="F4190" t="s">
        <v>930</v>
      </c>
      <c r="G4190" t="s">
        <v>929</v>
      </c>
      <c r="H4190" t="s">
        <v>929</v>
      </c>
      <c r="I4190" t="s">
        <v>929</v>
      </c>
      <c r="J4190" t="s">
        <v>929</v>
      </c>
      <c r="K4190" t="s">
        <v>929</v>
      </c>
      <c r="L4190" t="s">
        <v>929</v>
      </c>
      <c r="M4190" t="s">
        <v>929</v>
      </c>
      <c r="N4190" t="s">
        <v>929</v>
      </c>
    </row>
    <row r="4191" spans="1:14">
      <c r="A4191">
        <v>806344</v>
      </c>
      <c r="B4191" t="s">
        <v>96</v>
      </c>
      <c r="C4191" t="s">
        <v>930</v>
      </c>
      <c r="D4191" t="s">
        <v>930</v>
      </c>
      <c r="E4191" t="s">
        <v>929</v>
      </c>
      <c r="F4191" t="s">
        <v>929</v>
      </c>
      <c r="G4191" t="s">
        <v>930</v>
      </c>
      <c r="H4191" t="s">
        <v>930</v>
      </c>
      <c r="I4191" t="s">
        <v>930</v>
      </c>
      <c r="J4191" t="s">
        <v>929</v>
      </c>
      <c r="K4191" t="s">
        <v>929</v>
      </c>
      <c r="L4191" t="s">
        <v>930</v>
      </c>
      <c r="M4191" t="s">
        <v>929</v>
      </c>
      <c r="N4191" t="s">
        <v>929</v>
      </c>
    </row>
    <row r="4192" spans="1:14">
      <c r="A4192">
        <v>806345</v>
      </c>
      <c r="B4192" t="s">
        <v>96</v>
      </c>
      <c r="C4192" t="s">
        <v>930</v>
      </c>
      <c r="D4192" t="s">
        <v>928</v>
      </c>
      <c r="E4192" t="s">
        <v>929</v>
      </c>
      <c r="F4192" t="s">
        <v>929</v>
      </c>
      <c r="G4192" t="s">
        <v>928</v>
      </c>
      <c r="H4192" t="s">
        <v>930</v>
      </c>
      <c r="I4192" t="s">
        <v>928</v>
      </c>
      <c r="J4192" t="s">
        <v>929</v>
      </c>
      <c r="K4192" t="s">
        <v>929</v>
      </c>
      <c r="L4192" t="s">
        <v>928</v>
      </c>
      <c r="M4192" t="s">
        <v>929</v>
      </c>
      <c r="N4192" t="s">
        <v>929</v>
      </c>
    </row>
    <row r="4193" spans="1:14">
      <c r="A4193">
        <v>806346</v>
      </c>
      <c r="B4193" t="s">
        <v>96</v>
      </c>
      <c r="C4193" t="s">
        <v>929</v>
      </c>
      <c r="D4193" t="s">
        <v>929</v>
      </c>
      <c r="E4193" t="s">
        <v>929</v>
      </c>
      <c r="F4193" t="s">
        <v>929</v>
      </c>
      <c r="G4193" t="s">
        <v>930</v>
      </c>
      <c r="H4193" t="s">
        <v>930</v>
      </c>
      <c r="I4193" t="s">
        <v>929</v>
      </c>
      <c r="J4193" t="s">
        <v>929</v>
      </c>
      <c r="K4193" t="s">
        <v>929</v>
      </c>
      <c r="L4193" t="s">
        <v>929</v>
      </c>
      <c r="M4193" t="s">
        <v>929</v>
      </c>
      <c r="N4193" t="s">
        <v>929</v>
      </c>
    </row>
    <row r="4194" spans="1:14">
      <c r="A4194">
        <v>806350</v>
      </c>
      <c r="B4194" t="s">
        <v>96</v>
      </c>
      <c r="C4194" t="s">
        <v>928</v>
      </c>
      <c r="D4194" t="s">
        <v>930</v>
      </c>
      <c r="E4194" t="s">
        <v>929</v>
      </c>
      <c r="F4194" t="s">
        <v>928</v>
      </c>
      <c r="G4194" t="s">
        <v>930</v>
      </c>
      <c r="H4194" t="s">
        <v>930</v>
      </c>
      <c r="I4194" t="s">
        <v>930</v>
      </c>
      <c r="J4194" t="s">
        <v>929</v>
      </c>
      <c r="K4194" t="s">
        <v>929</v>
      </c>
      <c r="L4194" t="s">
        <v>930</v>
      </c>
      <c r="M4194" t="s">
        <v>929</v>
      </c>
      <c r="N4194" t="s">
        <v>929</v>
      </c>
    </row>
    <row r="4195" spans="1:14">
      <c r="A4195">
        <v>806352</v>
      </c>
      <c r="B4195" t="s">
        <v>96</v>
      </c>
      <c r="C4195" t="s">
        <v>930</v>
      </c>
      <c r="D4195" t="s">
        <v>930</v>
      </c>
      <c r="E4195" t="s">
        <v>929</v>
      </c>
      <c r="F4195" t="s">
        <v>930</v>
      </c>
      <c r="G4195" t="s">
        <v>929</v>
      </c>
      <c r="H4195" t="s">
        <v>930</v>
      </c>
      <c r="I4195" t="s">
        <v>929</v>
      </c>
      <c r="J4195" t="s">
        <v>929</v>
      </c>
      <c r="K4195" t="s">
        <v>929</v>
      </c>
      <c r="L4195" t="s">
        <v>929</v>
      </c>
      <c r="M4195" t="s">
        <v>929</v>
      </c>
      <c r="N4195" t="s">
        <v>929</v>
      </c>
    </row>
    <row r="4196" spans="1:14">
      <c r="A4196">
        <v>806353</v>
      </c>
      <c r="B4196" t="s">
        <v>96</v>
      </c>
      <c r="C4196" t="s">
        <v>930</v>
      </c>
      <c r="D4196" t="s">
        <v>928</v>
      </c>
      <c r="E4196" t="s">
        <v>929</v>
      </c>
      <c r="F4196" t="s">
        <v>930</v>
      </c>
      <c r="G4196" t="s">
        <v>929</v>
      </c>
      <c r="H4196" t="s">
        <v>930</v>
      </c>
      <c r="I4196" t="s">
        <v>929</v>
      </c>
      <c r="J4196" t="s">
        <v>929</v>
      </c>
      <c r="K4196" t="s">
        <v>930</v>
      </c>
      <c r="L4196" t="s">
        <v>929</v>
      </c>
      <c r="M4196" t="s">
        <v>929</v>
      </c>
      <c r="N4196" t="s">
        <v>929</v>
      </c>
    </row>
    <row r="4197" spans="1:14">
      <c r="A4197">
        <v>806354</v>
      </c>
      <c r="B4197" t="s">
        <v>96</v>
      </c>
      <c r="C4197" t="s">
        <v>930</v>
      </c>
      <c r="D4197" t="s">
        <v>929</v>
      </c>
      <c r="E4197" t="s">
        <v>929</v>
      </c>
      <c r="F4197" t="s">
        <v>930</v>
      </c>
      <c r="G4197" t="s">
        <v>929</v>
      </c>
      <c r="H4197" t="s">
        <v>929</v>
      </c>
      <c r="I4197" t="s">
        <v>929</v>
      </c>
      <c r="J4197" t="s">
        <v>929</v>
      </c>
      <c r="K4197" t="s">
        <v>929</v>
      </c>
      <c r="L4197" t="s">
        <v>929</v>
      </c>
      <c r="M4197" t="s">
        <v>929</v>
      </c>
      <c r="N4197" t="s">
        <v>929</v>
      </c>
    </row>
    <row r="4198" spans="1:14">
      <c r="A4198">
        <v>806355</v>
      </c>
      <c r="B4198" t="s">
        <v>96</v>
      </c>
      <c r="C4198" t="s">
        <v>930</v>
      </c>
      <c r="D4198" t="s">
        <v>930</v>
      </c>
      <c r="E4198" t="s">
        <v>929</v>
      </c>
      <c r="F4198" t="s">
        <v>930</v>
      </c>
      <c r="G4198" t="s">
        <v>928</v>
      </c>
      <c r="H4198" t="s">
        <v>930</v>
      </c>
      <c r="I4198" t="s">
        <v>929</v>
      </c>
      <c r="J4198" t="s">
        <v>929</v>
      </c>
      <c r="K4198" t="s">
        <v>929</v>
      </c>
      <c r="L4198" t="s">
        <v>929</v>
      </c>
      <c r="M4198" t="s">
        <v>929</v>
      </c>
      <c r="N4198" t="s">
        <v>929</v>
      </c>
    </row>
    <row r="4199" spans="1:14">
      <c r="A4199">
        <v>806356</v>
      </c>
      <c r="B4199" t="s">
        <v>96</v>
      </c>
      <c r="C4199" t="s">
        <v>928</v>
      </c>
      <c r="D4199" t="s">
        <v>928</v>
      </c>
      <c r="E4199" t="s">
        <v>930</v>
      </c>
      <c r="F4199" t="s">
        <v>928</v>
      </c>
      <c r="G4199" t="s">
        <v>930</v>
      </c>
      <c r="H4199" t="s">
        <v>930</v>
      </c>
      <c r="I4199" t="s">
        <v>929</v>
      </c>
      <c r="J4199" t="s">
        <v>929</v>
      </c>
      <c r="K4199" t="s">
        <v>929</v>
      </c>
      <c r="L4199" t="s">
        <v>929</v>
      </c>
      <c r="M4199" t="s">
        <v>929</v>
      </c>
      <c r="N4199" t="s">
        <v>929</v>
      </c>
    </row>
    <row r="4200" spans="1:14">
      <c r="A4200">
        <v>806358</v>
      </c>
      <c r="B4200" t="s">
        <v>96</v>
      </c>
      <c r="C4200" t="s">
        <v>930</v>
      </c>
      <c r="D4200" t="s">
        <v>929</v>
      </c>
      <c r="E4200" t="s">
        <v>929</v>
      </c>
      <c r="F4200" t="s">
        <v>929</v>
      </c>
      <c r="G4200" t="s">
        <v>930</v>
      </c>
      <c r="H4200" t="s">
        <v>928</v>
      </c>
      <c r="I4200" t="s">
        <v>930</v>
      </c>
      <c r="J4200" t="s">
        <v>929</v>
      </c>
      <c r="K4200" t="s">
        <v>930</v>
      </c>
      <c r="L4200" t="s">
        <v>929</v>
      </c>
      <c r="M4200" t="s">
        <v>929</v>
      </c>
      <c r="N4200" t="s">
        <v>929</v>
      </c>
    </row>
    <row r="4201" spans="1:14">
      <c r="A4201">
        <v>806359</v>
      </c>
      <c r="B4201" t="s">
        <v>96</v>
      </c>
      <c r="C4201" t="s">
        <v>930</v>
      </c>
      <c r="D4201" t="s">
        <v>930</v>
      </c>
      <c r="E4201" t="s">
        <v>929</v>
      </c>
      <c r="F4201" t="s">
        <v>929</v>
      </c>
      <c r="G4201" t="s">
        <v>929</v>
      </c>
      <c r="H4201" t="s">
        <v>929</v>
      </c>
      <c r="I4201" t="s">
        <v>929</v>
      </c>
      <c r="J4201" t="s">
        <v>929</v>
      </c>
      <c r="K4201" t="s">
        <v>929</v>
      </c>
      <c r="L4201" t="s">
        <v>929</v>
      </c>
      <c r="M4201" t="s">
        <v>929</v>
      </c>
      <c r="N4201" t="s">
        <v>929</v>
      </c>
    </row>
    <row r="4202" spans="1:14">
      <c r="A4202">
        <v>806362</v>
      </c>
      <c r="B4202" t="s">
        <v>96</v>
      </c>
      <c r="C4202" t="s">
        <v>929</v>
      </c>
      <c r="D4202" t="s">
        <v>928</v>
      </c>
      <c r="E4202" t="s">
        <v>929</v>
      </c>
      <c r="F4202" t="s">
        <v>929</v>
      </c>
      <c r="G4202" t="s">
        <v>929</v>
      </c>
      <c r="H4202" t="s">
        <v>930</v>
      </c>
      <c r="I4202" t="s">
        <v>928</v>
      </c>
      <c r="J4202" t="s">
        <v>929</v>
      </c>
      <c r="K4202" t="s">
        <v>929</v>
      </c>
      <c r="L4202" t="s">
        <v>928</v>
      </c>
      <c r="M4202" t="s">
        <v>929</v>
      </c>
      <c r="N4202" t="s">
        <v>929</v>
      </c>
    </row>
    <row r="4203" spans="1:14">
      <c r="A4203">
        <v>806363</v>
      </c>
      <c r="B4203" t="s">
        <v>96</v>
      </c>
      <c r="C4203" t="s">
        <v>929</v>
      </c>
      <c r="D4203" t="s">
        <v>930</v>
      </c>
      <c r="E4203" t="s">
        <v>930</v>
      </c>
      <c r="F4203" t="s">
        <v>930</v>
      </c>
      <c r="G4203" t="s">
        <v>928</v>
      </c>
      <c r="H4203" t="s">
        <v>929</v>
      </c>
      <c r="I4203" t="s">
        <v>929</v>
      </c>
      <c r="J4203" t="s">
        <v>930</v>
      </c>
      <c r="K4203" t="s">
        <v>930</v>
      </c>
      <c r="L4203" t="s">
        <v>928</v>
      </c>
      <c r="M4203" t="s">
        <v>930</v>
      </c>
      <c r="N4203" t="s">
        <v>929</v>
      </c>
    </row>
    <row r="4204" spans="1:14">
      <c r="A4204">
        <v>806364</v>
      </c>
      <c r="B4204" t="s">
        <v>96</v>
      </c>
      <c r="C4204" t="s">
        <v>930</v>
      </c>
      <c r="D4204" t="s">
        <v>930</v>
      </c>
      <c r="E4204" t="s">
        <v>929</v>
      </c>
      <c r="F4204" t="s">
        <v>930</v>
      </c>
      <c r="G4204" t="s">
        <v>930</v>
      </c>
      <c r="H4204" t="s">
        <v>930</v>
      </c>
      <c r="I4204" t="s">
        <v>929</v>
      </c>
      <c r="J4204" t="s">
        <v>929</v>
      </c>
      <c r="K4204" t="s">
        <v>929</v>
      </c>
      <c r="L4204" t="s">
        <v>929</v>
      </c>
      <c r="M4204" t="s">
        <v>929</v>
      </c>
      <c r="N4204" t="s">
        <v>929</v>
      </c>
    </row>
    <row r="4205" spans="1:14">
      <c r="A4205">
        <v>806365</v>
      </c>
      <c r="B4205" t="s">
        <v>96</v>
      </c>
      <c r="C4205" t="s">
        <v>928</v>
      </c>
      <c r="D4205" t="s">
        <v>930</v>
      </c>
      <c r="E4205" t="s">
        <v>930</v>
      </c>
      <c r="F4205" t="s">
        <v>928</v>
      </c>
      <c r="G4205" t="s">
        <v>928</v>
      </c>
      <c r="H4205" t="s">
        <v>928</v>
      </c>
      <c r="I4205" t="s">
        <v>929</v>
      </c>
      <c r="J4205" t="s">
        <v>928</v>
      </c>
      <c r="K4205" t="s">
        <v>930</v>
      </c>
      <c r="L4205" t="s">
        <v>930</v>
      </c>
      <c r="M4205" t="s">
        <v>928</v>
      </c>
      <c r="N4205" t="s">
        <v>930</v>
      </c>
    </row>
    <row r="4206" spans="1:14">
      <c r="A4206">
        <v>806366</v>
      </c>
      <c r="B4206" t="s">
        <v>96</v>
      </c>
      <c r="C4206" t="s">
        <v>930</v>
      </c>
      <c r="D4206" t="s">
        <v>929</v>
      </c>
      <c r="E4206" t="s">
        <v>929</v>
      </c>
      <c r="F4206" t="s">
        <v>930</v>
      </c>
      <c r="G4206" t="s">
        <v>928</v>
      </c>
      <c r="H4206" t="s">
        <v>929</v>
      </c>
      <c r="I4206" t="s">
        <v>929</v>
      </c>
      <c r="J4206" t="s">
        <v>930</v>
      </c>
      <c r="K4206" t="s">
        <v>929</v>
      </c>
      <c r="L4206" t="s">
        <v>930</v>
      </c>
      <c r="M4206" t="s">
        <v>929</v>
      </c>
      <c r="N4206" t="s">
        <v>929</v>
      </c>
    </row>
    <row r="4207" spans="1:14">
      <c r="A4207">
        <v>806368</v>
      </c>
      <c r="B4207" t="s">
        <v>96</v>
      </c>
      <c r="C4207" t="s">
        <v>930</v>
      </c>
      <c r="D4207" t="s">
        <v>930</v>
      </c>
      <c r="E4207" t="s">
        <v>929</v>
      </c>
      <c r="F4207" t="s">
        <v>929</v>
      </c>
      <c r="G4207" t="s">
        <v>929</v>
      </c>
      <c r="H4207" t="s">
        <v>929</v>
      </c>
      <c r="I4207" t="s">
        <v>929</v>
      </c>
      <c r="J4207" t="s">
        <v>929</v>
      </c>
      <c r="K4207" t="s">
        <v>929</v>
      </c>
      <c r="L4207" t="s">
        <v>929</v>
      </c>
      <c r="M4207" t="s">
        <v>929</v>
      </c>
      <c r="N4207" t="s">
        <v>929</v>
      </c>
    </row>
    <row r="4208" spans="1:14">
      <c r="A4208">
        <v>806371</v>
      </c>
      <c r="B4208" t="s">
        <v>96</v>
      </c>
      <c r="C4208" t="s">
        <v>928</v>
      </c>
      <c r="D4208" t="s">
        <v>930</v>
      </c>
      <c r="E4208" t="s">
        <v>930</v>
      </c>
      <c r="F4208" t="s">
        <v>928</v>
      </c>
      <c r="G4208" t="s">
        <v>928</v>
      </c>
      <c r="H4208" t="s">
        <v>928</v>
      </c>
      <c r="I4208" t="s">
        <v>929</v>
      </c>
      <c r="J4208" t="s">
        <v>928</v>
      </c>
      <c r="K4208" t="s">
        <v>930</v>
      </c>
      <c r="L4208" t="s">
        <v>928</v>
      </c>
      <c r="M4208" t="s">
        <v>929</v>
      </c>
      <c r="N4208" t="s">
        <v>930</v>
      </c>
    </row>
    <row r="4209" spans="1:14">
      <c r="A4209">
        <v>806373</v>
      </c>
      <c r="B4209" t="s">
        <v>96</v>
      </c>
      <c r="C4209" t="s">
        <v>930</v>
      </c>
      <c r="D4209" t="s">
        <v>929</v>
      </c>
      <c r="E4209" t="s">
        <v>929</v>
      </c>
      <c r="F4209" t="s">
        <v>930</v>
      </c>
      <c r="G4209" t="s">
        <v>930</v>
      </c>
      <c r="H4209" t="s">
        <v>930</v>
      </c>
      <c r="I4209" t="s">
        <v>929</v>
      </c>
      <c r="J4209" t="s">
        <v>929</v>
      </c>
      <c r="K4209" t="s">
        <v>929</v>
      </c>
      <c r="L4209" t="s">
        <v>929</v>
      </c>
      <c r="M4209" t="s">
        <v>929</v>
      </c>
      <c r="N4209" t="s">
        <v>929</v>
      </c>
    </row>
    <row r="4210" spans="1:14">
      <c r="A4210">
        <v>806374</v>
      </c>
      <c r="B4210" t="s">
        <v>96</v>
      </c>
      <c r="C4210" t="s">
        <v>930</v>
      </c>
      <c r="D4210" t="s">
        <v>929</v>
      </c>
      <c r="E4210" t="s">
        <v>930</v>
      </c>
      <c r="F4210" t="s">
        <v>929</v>
      </c>
      <c r="G4210" t="s">
        <v>930</v>
      </c>
      <c r="H4210" t="s">
        <v>928</v>
      </c>
      <c r="I4210" t="s">
        <v>929</v>
      </c>
      <c r="J4210" t="s">
        <v>929</v>
      </c>
      <c r="K4210" t="s">
        <v>929</v>
      </c>
      <c r="L4210" t="s">
        <v>930</v>
      </c>
      <c r="M4210" t="s">
        <v>929</v>
      </c>
      <c r="N4210" t="s">
        <v>930</v>
      </c>
    </row>
    <row r="4211" spans="1:14">
      <c r="A4211">
        <v>806375</v>
      </c>
      <c r="B4211" t="s">
        <v>96</v>
      </c>
      <c r="C4211" t="s">
        <v>930</v>
      </c>
      <c r="D4211" t="s">
        <v>930</v>
      </c>
      <c r="E4211" t="s">
        <v>929</v>
      </c>
      <c r="F4211" t="s">
        <v>929</v>
      </c>
      <c r="G4211" t="s">
        <v>929</v>
      </c>
      <c r="H4211" t="s">
        <v>930</v>
      </c>
      <c r="I4211" t="s">
        <v>929</v>
      </c>
      <c r="J4211" t="s">
        <v>929</v>
      </c>
      <c r="K4211" t="s">
        <v>929</v>
      </c>
      <c r="L4211" t="s">
        <v>929</v>
      </c>
      <c r="M4211" t="s">
        <v>929</v>
      </c>
      <c r="N4211" t="s">
        <v>929</v>
      </c>
    </row>
    <row r="4212" spans="1:14">
      <c r="A4212">
        <v>806376</v>
      </c>
      <c r="B4212" t="s">
        <v>96</v>
      </c>
      <c r="C4212" t="s">
        <v>930</v>
      </c>
      <c r="D4212" t="s">
        <v>930</v>
      </c>
      <c r="E4212" t="s">
        <v>930</v>
      </c>
      <c r="F4212" t="s">
        <v>930</v>
      </c>
      <c r="G4212" t="s">
        <v>930</v>
      </c>
      <c r="H4212" t="s">
        <v>930</v>
      </c>
      <c r="I4212" t="s">
        <v>929</v>
      </c>
      <c r="J4212" t="s">
        <v>929</v>
      </c>
      <c r="K4212" t="s">
        <v>929</v>
      </c>
      <c r="L4212" t="s">
        <v>929</v>
      </c>
      <c r="M4212" t="s">
        <v>929</v>
      </c>
      <c r="N4212" t="s">
        <v>929</v>
      </c>
    </row>
    <row r="4213" spans="1:14">
      <c r="A4213">
        <v>806377</v>
      </c>
      <c r="B4213" t="s">
        <v>96</v>
      </c>
      <c r="C4213" t="s">
        <v>930</v>
      </c>
      <c r="D4213" t="s">
        <v>929</v>
      </c>
      <c r="E4213" t="s">
        <v>929</v>
      </c>
      <c r="F4213" t="s">
        <v>930</v>
      </c>
      <c r="G4213" t="s">
        <v>930</v>
      </c>
      <c r="H4213" t="s">
        <v>930</v>
      </c>
      <c r="I4213" t="s">
        <v>929</v>
      </c>
      <c r="J4213" t="s">
        <v>929</v>
      </c>
      <c r="K4213" t="s">
        <v>929</v>
      </c>
      <c r="L4213" t="s">
        <v>929</v>
      </c>
      <c r="M4213" t="s">
        <v>929</v>
      </c>
      <c r="N4213" t="s">
        <v>929</v>
      </c>
    </row>
    <row r="4214" spans="1:14">
      <c r="A4214">
        <v>806378</v>
      </c>
      <c r="B4214" t="s">
        <v>96</v>
      </c>
      <c r="C4214" t="s">
        <v>930</v>
      </c>
      <c r="D4214" t="s">
        <v>929</v>
      </c>
      <c r="E4214" t="s">
        <v>929</v>
      </c>
      <c r="F4214" t="s">
        <v>929</v>
      </c>
      <c r="G4214" t="s">
        <v>929</v>
      </c>
      <c r="H4214" t="s">
        <v>930</v>
      </c>
      <c r="I4214" t="s">
        <v>929</v>
      </c>
      <c r="J4214" t="s">
        <v>929</v>
      </c>
      <c r="K4214" t="s">
        <v>929</v>
      </c>
      <c r="L4214" t="s">
        <v>929</v>
      </c>
      <c r="M4214" t="s">
        <v>929</v>
      </c>
      <c r="N4214" t="s">
        <v>929</v>
      </c>
    </row>
    <row r="4215" spans="1:14">
      <c r="A4215">
        <v>806379</v>
      </c>
      <c r="B4215" t="s">
        <v>96</v>
      </c>
      <c r="C4215" t="s">
        <v>930</v>
      </c>
      <c r="D4215" t="s">
        <v>930</v>
      </c>
      <c r="E4215" t="s">
        <v>930</v>
      </c>
      <c r="F4215" t="s">
        <v>929</v>
      </c>
      <c r="G4215" t="s">
        <v>929</v>
      </c>
      <c r="H4215" t="s">
        <v>930</v>
      </c>
      <c r="I4215" t="s">
        <v>929</v>
      </c>
      <c r="J4215" t="s">
        <v>929</v>
      </c>
      <c r="K4215" t="s">
        <v>929</v>
      </c>
      <c r="L4215" t="s">
        <v>929</v>
      </c>
      <c r="M4215" t="s">
        <v>929</v>
      </c>
      <c r="N4215" t="s">
        <v>929</v>
      </c>
    </row>
    <row r="4216" spans="1:14">
      <c r="A4216">
        <v>806381</v>
      </c>
      <c r="B4216" t="s">
        <v>96</v>
      </c>
      <c r="C4216" t="s">
        <v>930</v>
      </c>
      <c r="D4216" t="s">
        <v>929</v>
      </c>
      <c r="E4216" t="s">
        <v>929</v>
      </c>
      <c r="F4216" t="s">
        <v>930</v>
      </c>
      <c r="G4216" t="s">
        <v>929</v>
      </c>
      <c r="H4216" t="s">
        <v>930</v>
      </c>
      <c r="I4216" t="s">
        <v>929</v>
      </c>
      <c r="J4216" t="s">
        <v>929</v>
      </c>
      <c r="K4216" t="s">
        <v>929</v>
      </c>
      <c r="L4216" t="s">
        <v>930</v>
      </c>
      <c r="M4216" t="s">
        <v>929</v>
      </c>
      <c r="N4216" t="s">
        <v>929</v>
      </c>
    </row>
    <row r="4217" spans="1:14">
      <c r="A4217">
        <v>806383</v>
      </c>
      <c r="B4217" t="s">
        <v>96</v>
      </c>
      <c r="C4217" t="s">
        <v>928</v>
      </c>
      <c r="D4217" t="s">
        <v>928</v>
      </c>
      <c r="E4217" t="s">
        <v>928</v>
      </c>
      <c r="F4217" t="s">
        <v>930</v>
      </c>
      <c r="G4217" t="s">
        <v>930</v>
      </c>
      <c r="H4217" t="s">
        <v>930</v>
      </c>
      <c r="I4217" t="s">
        <v>929</v>
      </c>
      <c r="J4217" t="s">
        <v>928</v>
      </c>
      <c r="K4217" t="s">
        <v>930</v>
      </c>
      <c r="L4217" t="s">
        <v>929</v>
      </c>
      <c r="M4217" t="s">
        <v>928</v>
      </c>
      <c r="N4217" t="s">
        <v>929</v>
      </c>
    </row>
    <row r="4218" spans="1:14">
      <c r="A4218">
        <v>806385</v>
      </c>
      <c r="B4218" t="s">
        <v>96</v>
      </c>
      <c r="C4218" t="s">
        <v>929</v>
      </c>
      <c r="D4218" t="s">
        <v>930</v>
      </c>
      <c r="E4218" t="s">
        <v>929</v>
      </c>
      <c r="F4218" t="s">
        <v>930</v>
      </c>
      <c r="G4218" t="s">
        <v>930</v>
      </c>
      <c r="H4218" t="s">
        <v>929</v>
      </c>
      <c r="I4218" t="s">
        <v>929</v>
      </c>
      <c r="J4218" t="s">
        <v>929</v>
      </c>
      <c r="K4218" t="s">
        <v>929</v>
      </c>
      <c r="L4218" t="s">
        <v>929</v>
      </c>
      <c r="M4218" t="s">
        <v>929</v>
      </c>
      <c r="N4218" t="s">
        <v>929</v>
      </c>
    </row>
    <row r="4219" spans="1:14">
      <c r="A4219">
        <v>806387</v>
      </c>
      <c r="B4219" t="s">
        <v>96</v>
      </c>
      <c r="C4219" t="s">
        <v>928</v>
      </c>
      <c r="D4219" t="s">
        <v>929</v>
      </c>
      <c r="E4219" t="s">
        <v>929</v>
      </c>
      <c r="F4219" t="s">
        <v>929</v>
      </c>
      <c r="G4219" t="s">
        <v>928</v>
      </c>
      <c r="H4219" t="s">
        <v>928</v>
      </c>
      <c r="I4219" t="s">
        <v>930</v>
      </c>
      <c r="J4219" t="s">
        <v>929</v>
      </c>
      <c r="K4219" t="s">
        <v>929</v>
      </c>
      <c r="L4219" t="s">
        <v>929</v>
      </c>
      <c r="M4219" t="s">
        <v>929</v>
      </c>
      <c r="N4219" t="s">
        <v>928</v>
      </c>
    </row>
    <row r="4220" spans="1:14">
      <c r="A4220">
        <v>806389</v>
      </c>
      <c r="B4220" t="s">
        <v>96</v>
      </c>
      <c r="C4220" t="s">
        <v>930</v>
      </c>
      <c r="D4220" t="s">
        <v>929</v>
      </c>
      <c r="E4220" t="s">
        <v>929</v>
      </c>
      <c r="F4220" t="s">
        <v>930</v>
      </c>
      <c r="G4220" t="s">
        <v>930</v>
      </c>
      <c r="H4220" t="s">
        <v>929</v>
      </c>
      <c r="I4220" t="s">
        <v>929</v>
      </c>
      <c r="J4220" t="s">
        <v>929</v>
      </c>
      <c r="K4220" t="s">
        <v>929</v>
      </c>
      <c r="L4220" t="s">
        <v>929</v>
      </c>
      <c r="M4220" t="s">
        <v>929</v>
      </c>
      <c r="N4220" t="s">
        <v>929</v>
      </c>
    </row>
    <row r="4221" spans="1:14">
      <c r="A4221">
        <v>806390</v>
      </c>
      <c r="B4221" t="s">
        <v>96</v>
      </c>
      <c r="C4221" t="s">
        <v>930</v>
      </c>
      <c r="D4221" t="s">
        <v>929</v>
      </c>
      <c r="E4221" t="s">
        <v>929</v>
      </c>
      <c r="F4221" t="s">
        <v>930</v>
      </c>
      <c r="G4221" t="s">
        <v>930</v>
      </c>
      <c r="H4221" t="s">
        <v>930</v>
      </c>
      <c r="I4221" t="s">
        <v>929</v>
      </c>
      <c r="J4221" t="s">
        <v>929</v>
      </c>
      <c r="K4221" t="s">
        <v>929</v>
      </c>
      <c r="L4221" t="s">
        <v>929</v>
      </c>
      <c r="M4221" t="s">
        <v>929</v>
      </c>
      <c r="N4221" t="s">
        <v>929</v>
      </c>
    </row>
    <row r="4222" spans="1:14">
      <c r="A4222">
        <v>806391</v>
      </c>
      <c r="B4222" t="s">
        <v>96</v>
      </c>
      <c r="C4222" t="s">
        <v>930</v>
      </c>
      <c r="D4222" t="s">
        <v>929</v>
      </c>
      <c r="E4222" t="s">
        <v>930</v>
      </c>
      <c r="F4222" t="s">
        <v>929</v>
      </c>
      <c r="G4222" t="s">
        <v>929</v>
      </c>
      <c r="H4222" t="s">
        <v>929</v>
      </c>
      <c r="I4222" t="s">
        <v>929</v>
      </c>
      <c r="J4222" t="s">
        <v>929</v>
      </c>
      <c r="K4222" t="s">
        <v>929</v>
      </c>
      <c r="L4222" t="s">
        <v>929</v>
      </c>
      <c r="M4222" t="s">
        <v>929</v>
      </c>
      <c r="N4222" t="s">
        <v>929</v>
      </c>
    </row>
    <row r="4223" spans="1:14">
      <c r="A4223">
        <v>806392</v>
      </c>
      <c r="B4223" t="s">
        <v>96</v>
      </c>
      <c r="C4223" t="s">
        <v>930</v>
      </c>
      <c r="D4223" t="s">
        <v>929</v>
      </c>
      <c r="E4223" t="s">
        <v>929</v>
      </c>
      <c r="F4223" t="s">
        <v>930</v>
      </c>
      <c r="G4223" t="s">
        <v>929</v>
      </c>
      <c r="H4223" t="s">
        <v>929</v>
      </c>
      <c r="I4223" t="s">
        <v>929</v>
      </c>
      <c r="J4223" t="s">
        <v>929</v>
      </c>
      <c r="K4223" t="s">
        <v>929</v>
      </c>
      <c r="L4223" t="s">
        <v>929</v>
      </c>
      <c r="M4223" t="s">
        <v>929</v>
      </c>
      <c r="N4223" t="s">
        <v>929</v>
      </c>
    </row>
    <row r="4224" spans="1:14">
      <c r="A4224">
        <v>806393</v>
      </c>
      <c r="B4224" t="s">
        <v>96</v>
      </c>
      <c r="C4224" t="s">
        <v>928</v>
      </c>
      <c r="D4224" t="s">
        <v>930</v>
      </c>
      <c r="E4224" t="s">
        <v>929</v>
      </c>
      <c r="F4224" t="s">
        <v>929</v>
      </c>
      <c r="G4224" t="s">
        <v>930</v>
      </c>
      <c r="H4224" t="s">
        <v>928</v>
      </c>
      <c r="I4224" t="s">
        <v>929</v>
      </c>
      <c r="J4224" t="s">
        <v>929</v>
      </c>
      <c r="K4224" t="s">
        <v>929</v>
      </c>
      <c r="L4224" t="s">
        <v>930</v>
      </c>
      <c r="M4224" t="s">
        <v>930</v>
      </c>
      <c r="N4224" t="s">
        <v>930</v>
      </c>
    </row>
    <row r="4225" spans="1:14">
      <c r="A4225">
        <v>806394</v>
      </c>
      <c r="B4225" t="s">
        <v>96</v>
      </c>
      <c r="C4225" t="s">
        <v>930</v>
      </c>
      <c r="D4225" t="s">
        <v>929</v>
      </c>
      <c r="E4225" t="s">
        <v>929</v>
      </c>
      <c r="F4225" t="s">
        <v>929</v>
      </c>
      <c r="G4225" t="s">
        <v>929</v>
      </c>
      <c r="H4225" t="s">
        <v>930</v>
      </c>
      <c r="I4225" t="s">
        <v>929</v>
      </c>
      <c r="J4225" t="s">
        <v>929</v>
      </c>
      <c r="K4225" t="s">
        <v>929</v>
      </c>
      <c r="L4225" t="s">
        <v>929</v>
      </c>
      <c r="M4225" t="s">
        <v>929</v>
      </c>
      <c r="N4225" t="s">
        <v>929</v>
      </c>
    </row>
    <row r="4226" spans="1:14">
      <c r="A4226">
        <v>806395</v>
      </c>
      <c r="B4226" t="s">
        <v>96</v>
      </c>
      <c r="C4226" t="s">
        <v>930</v>
      </c>
      <c r="D4226" t="s">
        <v>928</v>
      </c>
      <c r="E4226" t="s">
        <v>930</v>
      </c>
      <c r="F4226" t="s">
        <v>930</v>
      </c>
      <c r="G4226" t="s">
        <v>929</v>
      </c>
      <c r="H4226" t="s">
        <v>930</v>
      </c>
      <c r="I4226" t="s">
        <v>929</v>
      </c>
      <c r="J4226" t="s">
        <v>929</v>
      </c>
      <c r="K4226" t="s">
        <v>929</v>
      </c>
      <c r="L4226" t="s">
        <v>929</v>
      </c>
      <c r="M4226" t="s">
        <v>929</v>
      </c>
      <c r="N4226" t="s">
        <v>929</v>
      </c>
    </row>
    <row r="4227" spans="1:14">
      <c r="A4227">
        <v>806397</v>
      </c>
      <c r="B4227" t="s">
        <v>96</v>
      </c>
      <c r="C4227" t="s">
        <v>930</v>
      </c>
      <c r="D4227" t="s">
        <v>930</v>
      </c>
      <c r="E4227" t="s">
        <v>930</v>
      </c>
      <c r="F4227" t="s">
        <v>930</v>
      </c>
      <c r="G4227" t="s">
        <v>929</v>
      </c>
      <c r="H4227" t="s">
        <v>929</v>
      </c>
      <c r="I4227" t="s">
        <v>929</v>
      </c>
      <c r="J4227" t="s">
        <v>929</v>
      </c>
      <c r="K4227" t="s">
        <v>929</v>
      </c>
      <c r="L4227" t="s">
        <v>929</v>
      </c>
      <c r="M4227" t="s">
        <v>929</v>
      </c>
      <c r="N4227" t="s">
        <v>929</v>
      </c>
    </row>
    <row r="4228" spans="1:14">
      <c r="A4228">
        <v>806398</v>
      </c>
      <c r="B4228" t="s">
        <v>96</v>
      </c>
      <c r="C4228" t="s">
        <v>930</v>
      </c>
      <c r="D4228" t="s">
        <v>930</v>
      </c>
      <c r="E4228" t="s">
        <v>930</v>
      </c>
      <c r="F4228" t="s">
        <v>930</v>
      </c>
      <c r="G4228" t="s">
        <v>930</v>
      </c>
      <c r="H4228" t="s">
        <v>930</v>
      </c>
      <c r="I4228" t="s">
        <v>929</v>
      </c>
      <c r="J4228" t="s">
        <v>929</v>
      </c>
      <c r="K4228" t="s">
        <v>929</v>
      </c>
      <c r="L4228" t="s">
        <v>929</v>
      </c>
      <c r="M4228" t="s">
        <v>929</v>
      </c>
      <c r="N4228" t="s">
        <v>929</v>
      </c>
    </row>
    <row r="4229" spans="1:14">
      <c r="A4229">
        <v>806401</v>
      </c>
      <c r="B4229" t="s">
        <v>96</v>
      </c>
      <c r="C4229" t="s">
        <v>930</v>
      </c>
      <c r="D4229" t="s">
        <v>929</v>
      </c>
      <c r="E4229" t="s">
        <v>929</v>
      </c>
      <c r="F4229" t="s">
        <v>928</v>
      </c>
      <c r="G4229" t="s">
        <v>928</v>
      </c>
      <c r="H4229" t="s">
        <v>929</v>
      </c>
      <c r="I4229" t="s">
        <v>930</v>
      </c>
      <c r="J4229" t="s">
        <v>929</v>
      </c>
      <c r="K4229" t="s">
        <v>929</v>
      </c>
      <c r="L4229" t="s">
        <v>929</v>
      </c>
      <c r="M4229" t="s">
        <v>929</v>
      </c>
      <c r="N4229" t="s">
        <v>930</v>
      </c>
    </row>
    <row r="4230" spans="1:14">
      <c r="A4230">
        <v>806403</v>
      </c>
      <c r="B4230" t="s">
        <v>96</v>
      </c>
      <c r="C4230" t="s">
        <v>930</v>
      </c>
      <c r="D4230" t="s">
        <v>930</v>
      </c>
      <c r="E4230" t="s">
        <v>929</v>
      </c>
      <c r="F4230" t="s">
        <v>930</v>
      </c>
      <c r="G4230" t="s">
        <v>930</v>
      </c>
      <c r="H4230" t="s">
        <v>929</v>
      </c>
      <c r="I4230" t="s">
        <v>929</v>
      </c>
      <c r="J4230" t="s">
        <v>929</v>
      </c>
      <c r="K4230" t="s">
        <v>929</v>
      </c>
      <c r="L4230" t="s">
        <v>929</v>
      </c>
      <c r="M4230" t="s">
        <v>929</v>
      </c>
      <c r="N4230" t="s">
        <v>929</v>
      </c>
    </row>
    <row r="4231" spans="1:14">
      <c r="A4231">
        <v>806404</v>
      </c>
      <c r="B4231" t="s">
        <v>96</v>
      </c>
      <c r="C4231" t="s">
        <v>929</v>
      </c>
      <c r="D4231" t="s">
        <v>929</v>
      </c>
      <c r="E4231" t="s">
        <v>929</v>
      </c>
      <c r="F4231" t="s">
        <v>929</v>
      </c>
      <c r="G4231" t="s">
        <v>929</v>
      </c>
      <c r="H4231" t="s">
        <v>929</v>
      </c>
      <c r="I4231" t="s">
        <v>929</v>
      </c>
      <c r="J4231" t="s">
        <v>929</v>
      </c>
      <c r="K4231" t="s">
        <v>930</v>
      </c>
      <c r="L4231" t="s">
        <v>930</v>
      </c>
      <c r="M4231" t="s">
        <v>929</v>
      </c>
      <c r="N4231" t="s">
        <v>930</v>
      </c>
    </row>
    <row r="4232" spans="1:14">
      <c r="A4232">
        <v>806407</v>
      </c>
      <c r="B4232" t="s">
        <v>96</v>
      </c>
      <c r="C4232" t="s">
        <v>930</v>
      </c>
      <c r="D4232" t="s">
        <v>929</v>
      </c>
      <c r="E4232" t="s">
        <v>929</v>
      </c>
      <c r="F4232" t="s">
        <v>929</v>
      </c>
      <c r="G4232" t="s">
        <v>929</v>
      </c>
      <c r="H4232" t="s">
        <v>930</v>
      </c>
      <c r="I4232" t="s">
        <v>930</v>
      </c>
      <c r="J4232" t="s">
        <v>929</v>
      </c>
      <c r="K4232" t="s">
        <v>928</v>
      </c>
      <c r="L4232" t="s">
        <v>930</v>
      </c>
      <c r="M4232" t="s">
        <v>930</v>
      </c>
      <c r="N4232" t="s">
        <v>929</v>
      </c>
    </row>
    <row r="4233" spans="1:14">
      <c r="A4233">
        <v>806408</v>
      </c>
      <c r="B4233" t="s">
        <v>96</v>
      </c>
      <c r="C4233" t="s">
        <v>929</v>
      </c>
      <c r="D4233" t="s">
        <v>930</v>
      </c>
      <c r="E4233" t="s">
        <v>929</v>
      </c>
      <c r="F4233" t="s">
        <v>930</v>
      </c>
      <c r="G4233" t="s">
        <v>929</v>
      </c>
      <c r="H4233" t="s">
        <v>930</v>
      </c>
      <c r="I4233" t="s">
        <v>929</v>
      </c>
      <c r="J4233" t="s">
        <v>929</v>
      </c>
      <c r="K4233" t="s">
        <v>929</v>
      </c>
      <c r="L4233" t="s">
        <v>929</v>
      </c>
      <c r="M4233" t="s">
        <v>929</v>
      </c>
      <c r="N4233" t="s">
        <v>929</v>
      </c>
    </row>
    <row r="4234" spans="1:14">
      <c r="A4234">
        <v>806410</v>
      </c>
      <c r="B4234" t="s">
        <v>96</v>
      </c>
      <c r="C4234" t="s">
        <v>930</v>
      </c>
      <c r="D4234" t="s">
        <v>929</v>
      </c>
      <c r="E4234" t="s">
        <v>929</v>
      </c>
      <c r="F4234" t="s">
        <v>929</v>
      </c>
      <c r="G4234" t="s">
        <v>929</v>
      </c>
      <c r="H4234" t="s">
        <v>930</v>
      </c>
      <c r="I4234" t="s">
        <v>929</v>
      </c>
      <c r="J4234" t="s">
        <v>929</v>
      </c>
      <c r="K4234" t="s">
        <v>929</v>
      </c>
      <c r="L4234" t="s">
        <v>929</v>
      </c>
      <c r="M4234" t="s">
        <v>929</v>
      </c>
      <c r="N4234" t="s">
        <v>929</v>
      </c>
    </row>
    <row r="4235" spans="1:14">
      <c r="A4235">
        <v>806412</v>
      </c>
      <c r="B4235" t="s">
        <v>96</v>
      </c>
      <c r="C4235" t="s">
        <v>930</v>
      </c>
      <c r="D4235" t="s">
        <v>930</v>
      </c>
      <c r="E4235" t="s">
        <v>930</v>
      </c>
      <c r="F4235" t="s">
        <v>929</v>
      </c>
      <c r="G4235" t="s">
        <v>929</v>
      </c>
      <c r="H4235" t="s">
        <v>929</v>
      </c>
      <c r="I4235" t="s">
        <v>929</v>
      </c>
      <c r="J4235" t="s">
        <v>929</v>
      </c>
      <c r="K4235" t="s">
        <v>929</v>
      </c>
      <c r="L4235" t="s">
        <v>929</v>
      </c>
      <c r="M4235" t="s">
        <v>929</v>
      </c>
      <c r="N4235" t="s">
        <v>929</v>
      </c>
    </row>
    <row r="4236" spans="1:14">
      <c r="A4236">
        <v>806413</v>
      </c>
      <c r="B4236" t="s">
        <v>96</v>
      </c>
      <c r="C4236" t="s">
        <v>929</v>
      </c>
      <c r="D4236" t="s">
        <v>930</v>
      </c>
      <c r="E4236" t="s">
        <v>929</v>
      </c>
      <c r="F4236" t="s">
        <v>929</v>
      </c>
      <c r="G4236" t="s">
        <v>929</v>
      </c>
      <c r="H4236" t="s">
        <v>930</v>
      </c>
      <c r="I4236" t="s">
        <v>929</v>
      </c>
      <c r="J4236" t="s">
        <v>929</v>
      </c>
      <c r="K4236" t="s">
        <v>929</v>
      </c>
      <c r="L4236" t="s">
        <v>929</v>
      </c>
      <c r="M4236" t="s">
        <v>929</v>
      </c>
      <c r="N4236" t="s">
        <v>929</v>
      </c>
    </row>
    <row r="4237" spans="1:14">
      <c r="A4237">
        <v>806417</v>
      </c>
      <c r="B4237" t="s">
        <v>96</v>
      </c>
      <c r="C4237" t="s">
        <v>930</v>
      </c>
      <c r="D4237" t="s">
        <v>929</v>
      </c>
      <c r="E4237" t="s">
        <v>929</v>
      </c>
      <c r="F4237" t="s">
        <v>929</v>
      </c>
      <c r="G4237" t="s">
        <v>928</v>
      </c>
      <c r="H4237" t="s">
        <v>930</v>
      </c>
      <c r="I4237" t="s">
        <v>929</v>
      </c>
      <c r="J4237" t="s">
        <v>929</v>
      </c>
      <c r="K4237" t="s">
        <v>929</v>
      </c>
      <c r="L4237" t="s">
        <v>929</v>
      </c>
      <c r="M4237" t="s">
        <v>929</v>
      </c>
      <c r="N4237" t="s">
        <v>929</v>
      </c>
    </row>
    <row r="4238" spans="1:14">
      <c r="A4238">
        <v>806419</v>
      </c>
      <c r="B4238" t="s">
        <v>96</v>
      </c>
      <c r="C4238" t="s">
        <v>930</v>
      </c>
      <c r="D4238" t="s">
        <v>929</v>
      </c>
      <c r="E4238" t="s">
        <v>929</v>
      </c>
      <c r="F4238" t="s">
        <v>930</v>
      </c>
      <c r="G4238" t="s">
        <v>930</v>
      </c>
      <c r="H4238" t="s">
        <v>930</v>
      </c>
      <c r="I4238" t="s">
        <v>929</v>
      </c>
      <c r="J4238" t="s">
        <v>929</v>
      </c>
      <c r="K4238" t="s">
        <v>929</v>
      </c>
      <c r="L4238" t="s">
        <v>929</v>
      </c>
      <c r="M4238" t="s">
        <v>929</v>
      </c>
      <c r="N4238" t="s">
        <v>929</v>
      </c>
    </row>
    <row r="4239" spans="1:14">
      <c r="A4239">
        <v>806420</v>
      </c>
      <c r="B4239" t="s">
        <v>96</v>
      </c>
      <c r="C4239" t="s">
        <v>930</v>
      </c>
      <c r="D4239" t="s">
        <v>930</v>
      </c>
      <c r="E4239" t="s">
        <v>929</v>
      </c>
      <c r="F4239" t="s">
        <v>930</v>
      </c>
      <c r="G4239" t="s">
        <v>929</v>
      </c>
      <c r="H4239" t="s">
        <v>930</v>
      </c>
      <c r="I4239" t="s">
        <v>929</v>
      </c>
      <c r="J4239" t="s">
        <v>929</v>
      </c>
      <c r="K4239" t="s">
        <v>929</v>
      </c>
      <c r="L4239" t="s">
        <v>929</v>
      </c>
      <c r="M4239" t="s">
        <v>929</v>
      </c>
      <c r="N4239" t="s">
        <v>929</v>
      </c>
    </row>
    <row r="4240" spans="1:14">
      <c r="A4240">
        <v>806422</v>
      </c>
      <c r="B4240" t="s">
        <v>96</v>
      </c>
      <c r="C4240" t="s">
        <v>929</v>
      </c>
      <c r="D4240" t="s">
        <v>929</v>
      </c>
      <c r="E4240" t="s">
        <v>929</v>
      </c>
      <c r="F4240" t="s">
        <v>930</v>
      </c>
      <c r="G4240" t="s">
        <v>930</v>
      </c>
      <c r="H4240" t="s">
        <v>929</v>
      </c>
      <c r="I4240" t="s">
        <v>929</v>
      </c>
      <c r="J4240" t="s">
        <v>929</v>
      </c>
      <c r="K4240" t="s">
        <v>929</v>
      </c>
      <c r="L4240" t="s">
        <v>929</v>
      </c>
      <c r="M4240" t="s">
        <v>929</v>
      </c>
      <c r="N4240" t="s">
        <v>929</v>
      </c>
    </row>
    <row r="4241" spans="1:14">
      <c r="A4241">
        <v>806423</v>
      </c>
      <c r="B4241" t="s">
        <v>96</v>
      </c>
      <c r="C4241" t="s">
        <v>929</v>
      </c>
      <c r="D4241" t="s">
        <v>930</v>
      </c>
      <c r="E4241" t="s">
        <v>930</v>
      </c>
      <c r="F4241" t="s">
        <v>929</v>
      </c>
      <c r="G4241" t="s">
        <v>929</v>
      </c>
      <c r="H4241" t="s">
        <v>930</v>
      </c>
      <c r="I4241" t="s">
        <v>929</v>
      </c>
      <c r="J4241" t="s">
        <v>928</v>
      </c>
      <c r="K4241" t="s">
        <v>930</v>
      </c>
      <c r="L4241" t="s">
        <v>929</v>
      </c>
      <c r="M4241" t="s">
        <v>930</v>
      </c>
      <c r="N4241" t="s">
        <v>930</v>
      </c>
    </row>
    <row r="4242" spans="1:14">
      <c r="A4242">
        <v>806424</v>
      </c>
      <c r="B4242" t="s">
        <v>96</v>
      </c>
      <c r="C4242" t="s">
        <v>930</v>
      </c>
      <c r="D4242" t="s">
        <v>929</v>
      </c>
      <c r="E4242" t="s">
        <v>929</v>
      </c>
      <c r="F4242" t="s">
        <v>930</v>
      </c>
      <c r="G4242" t="s">
        <v>930</v>
      </c>
      <c r="H4242" t="s">
        <v>929</v>
      </c>
      <c r="I4242" t="s">
        <v>929</v>
      </c>
      <c r="J4242" t="s">
        <v>929</v>
      </c>
      <c r="K4242" t="s">
        <v>929</v>
      </c>
      <c r="L4242" t="s">
        <v>929</v>
      </c>
      <c r="M4242" t="s">
        <v>929</v>
      </c>
      <c r="N4242" t="s">
        <v>929</v>
      </c>
    </row>
    <row r="4243" spans="1:14">
      <c r="A4243">
        <v>806425</v>
      </c>
      <c r="B4243" t="s">
        <v>96</v>
      </c>
      <c r="C4243" t="s">
        <v>930</v>
      </c>
      <c r="D4243" t="s">
        <v>930</v>
      </c>
      <c r="E4243" t="s">
        <v>930</v>
      </c>
      <c r="F4243" t="s">
        <v>930</v>
      </c>
      <c r="G4243" t="s">
        <v>929</v>
      </c>
      <c r="H4243" t="s">
        <v>930</v>
      </c>
      <c r="I4243" t="s">
        <v>929</v>
      </c>
      <c r="J4243" t="s">
        <v>929</v>
      </c>
      <c r="K4243" t="s">
        <v>929</v>
      </c>
      <c r="L4243" t="s">
        <v>929</v>
      </c>
      <c r="M4243" t="s">
        <v>929</v>
      </c>
      <c r="N4243" t="s">
        <v>929</v>
      </c>
    </row>
    <row r="4244" spans="1:14">
      <c r="A4244">
        <v>806426</v>
      </c>
      <c r="B4244" t="s">
        <v>96</v>
      </c>
      <c r="C4244" t="s">
        <v>928</v>
      </c>
      <c r="D4244" t="s">
        <v>929</v>
      </c>
      <c r="E4244" t="s">
        <v>929</v>
      </c>
      <c r="F4244" t="s">
        <v>928</v>
      </c>
      <c r="G4244" t="s">
        <v>928</v>
      </c>
      <c r="H4244" t="s">
        <v>930</v>
      </c>
      <c r="I4244" t="s">
        <v>929</v>
      </c>
      <c r="J4244" t="s">
        <v>928</v>
      </c>
      <c r="K4244" t="s">
        <v>929</v>
      </c>
      <c r="L4244" t="s">
        <v>930</v>
      </c>
      <c r="M4244" t="s">
        <v>929</v>
      </c>
      <c r="N4244" t="s">
        <v>928</v>
      </c>
    </row>
    <row r="4245" spans="1:14">
      <c r="A4245">
        <v>806430</v>
      </c>
      <c r="B4245" t="s">
        <v>96</v>
      </c>
      <c r="C4245" t="s">
        <v>930</v>
      </c>
      <c r="D4245" t="s">
        <v>930</v>
      </c>
      <c r="E4245" t="s">
        <v>930</v>
      </c>
      <c r="F4245" t="s">
        <v>930</v>
      </c>
      <c r="G4245" t="s">
        <v>929</v>
      </c>
      <c r="H4245" t="s">
        <v>929</v>
      </c>
      <c r="I4245" t="s">
        <v>929</v>
      </c>
      <c r="J4245" t="s">
        <v>929</v>
      </c>
      <c r="K4245" t="s">
        <v>929</v>
      </c>
      <c r="L4245" t="s">
        <v>929</v>
      </c>
      <c r="M4245" t="s">
        <v>929</v>
      </c>
      <c r="N4245" t="s">
        <v>929</v>
      </c>
    </row>
    <row r="4246" spans="1:14">
      <c r="A4246">
        <v>806431</v>
      </c>
      <c r="B4246" t="s">
        <v>96</v>
      </c>
      <c r="C4246" t="s">
        <v>930</v>
      </c>
      <c r="D4246" t="s">
        <v>930</v>
      </c>
      <c r="E4246" t="s">
        <v>929</v>
      </c>
      <c r="F4246" t="s">
        <v>929</v>
      </c>
      <c r="G4246" t="s">
        <v>930</v>
      </c>
      <c r="H4246" t="s">
        <v>929</v>
      </c>
      <c r="I4246" t="s">
        <v>929</v>
      </c>
      <c r="J4246" t="s">
        <v>929</v>
      </c>
      <c r="K4246" t="s">
        <v>929</v>
      </c>
      <c r="L4246" t="s">
        <v>929</v>
      </c>
      <c r="M4246" t="s">
        <v>929</v>
      </c>
      <c r="N4246" t="s">
        <v>929</v>
      </c>
    </row>
    <row r="4247" spans="1:14">
      <c r="A4247">
        <v>806432</v>
      </c>
      <c r="B4247" t="s">
        <v>96</v>
      </c>
      <c r="C4247" t="s">
        <v>928</v>
      </c>
      <c r="D4247" t="s">
        <v>930</v>
      </c>
      <c r="E4247" t="s">
        <v>928</v>
      </c>
      <c r="F4247" t="s">
        <v>928</v>
      </c>
      <c r="G4247" t="s">
        <v>928</v>
      </c>
      <c r="H4247" t="s">
        <v>928</v>
      </c>
      <c r="I4247" t="s">
        <v>929</v>
      </c>
      <c r="J4247" t="s">
        <v>928</v>
      </c>
      <c r="K4247" t="s">
        <v>929</v>
      </c>
      <c r="L4247" t="s">
        <v>928</v>
      </c>
      <c r="M4247" t="s">
        <v>928</v>
      </c>
      <c r="N4247" t="s">
        <v>930</v>
      </c>
    </row>
    <row r="4248" spans="1:14">
      <c r="A4248">
        <v>806433</v>
      </c>
      <c r="B4248" t="s">
        <v>96</v>
      </c>
      <c r="C4248" t="s">
        <v>930</v>
      </c>
      <c r="D4248" t="s">
        <v>930</v>
      </c>
      <c r="E4248" t="s">
        <v>930</v>
      </c>
      <c r="F4248" t="s">
        <v>929</v>
      </c>
      <c r="G4248" t="s">
        <v>929</v>
      </c>
      <c r="H4248" t="s">
        <v>929</v>
      </c>
      <c r="I4248" t="s">
        <v>929</v>
      </c>
      <c r="J4248" t="s">
        <v>929</v>
      </c>
      <c r="K4248" t="s">
        <v>929</v>
      </c>
      <c r="L4248" t="s">
        <v>929</v>
      </c>
      <c r="M4248" t="s">
        <v>929</v>
      </c>
      <c r="N4248" t="s">
        <v>929</v>
      </c>
    </row>
    <row r="4249" spans="1:14">
      <c r="A4249">
        <v>806434</v>
      </c>
      <c r="B4249" t="s">
        <v>96</v>
      </c>
      <c r="C4249" t="s">
        <v>930</v>
      </c>
      <c r="D4249" t="s">
        <v>930</v>
      </c>
      <c r="E4249" t="s">
        <v>930</v>
      </c>
      <c r="F4249" t="s">
        <v>929</v>
      </c>
      <c r="G4249" t="s">
        <v>929</v>
      </c>
      <c r="H4249" t="s">
        <v>929</v>
      </c>
      <c r="I4249" t="s">
        <v>929</v>
      </c>
      <c r="J4249" t="s">
        <v>929</v>
      </c>
      <c r="K4249" t="s">
        <v>929</v>
      </c>
      <c r="L4249" t="s">
        <v>929</v>
      </c>
      <c r="M4249" t="s">
        <v>929</v>
      </c>
      <c r="N4249" t="s">
        <v>929</v>
      </c>
    </row>
    <row r="4250" spans="1:14">
      <c r="A4250">
        <v>806435</v>
      </c>
      <c r="B4250" t="s">
        <v>96</v>
      </c>
      <c r="C4250" t="s">
        <v>930</v>
      </c>
      <c r="D4250" t="s">
        <v>929</v>
      </c>
      <c r="E4250" t="s">
        <v>929</v>
      </c>
      <c r="F4250" t="s">
        <v>929</v>
      </c>
      <c r="G4250" t="s">
        <v>930</v>
      </c>
      <c r="H4250" t="s">
        <v>929</v>
      </c>
      <c r="I4250" t="s">
        <v>929</v>
      </c>
      <c r="J4250" t="s">
        <v>929</v>
      </c>
      <c r="K4250" t="s">
        <v>929</v>
      </c>
      <c r="L4250" t="s">
        <v>929</v>
      </c>
      <c r="M4250" t="s">
        <v>929</v>
      </c>
      <c r="N4250" t="s">
        <v>929</v>
      </c>
    </row>
    <row r="4251" spans="1:14">
      <c r="A4251">
        <v>806438</v>
      </c>
      <c r="B4251" t="s">
        <v>96</v>
      </c>
      <c r="C4251" t="s">
        <v>930</v>
      </c>
      <c r="D4251" t="s">
        <v>930</v>
      </c>
      <c r="E4251" t="s">
        <v>929</v>
      </c>
      <c r="F4251" t="s">
        <v>930</v>
      </c>
      <c r="G4251" t="s">
        <v>929</v>
      </c>
      <c r="H4251" t="s">
        <v>930</v>
      </c>
      <c r="I4251" t="s">
        <v>930</v>
      </c>
      <c r="J4251" t="s">
        <v>929</v>
      </c>
      <c r="K4251" t="s">
        <v>929</v>
      </c>
      <c r="L4251" t="s">
        <v>929</v>
      </c>
      <c r="M4251" t="s">
        <v>929</v>
      </c>
      <c r="N4251" t="s">
        <v>929</v>
      </c>
    </row>
    <row r="4252" spans="1:14">
      <c r="A4252">
        <v>806439</v>
      </c>
      <c r="B4252" t="s">
        <v>96</v>
      </c>
      <c r="C4252" t="s">
        <v>930</v>
      </c>
      <c r="D4252" t="s">
        <v>930</v>
      </c>
      <c r="E4252" t="s">
        <v>930</v>
      </c>
      <c r="F4252" t="s">
        <v>929</v>
      </c>
      <c r="G4252" t="s">
        <v>929</v>
      </c>
      <c r="H4252" t="s">
        <v>929</v>
      </c>
      <c r="I4252" t="s">
        <v>929</v>
      </c>
      <c r="J4252" t="s">
        <v>929</v>
      </c>
      <c r="K4252" t="s">
        <v>929</v>
      </c>
      <c r="L4252" t="s">
        <v>929</v>
      </c>
      <c r="M4252" t="s">
        <v>929</v>
      </c>
      <c r="N4252" t="s">
        <v>929</v>
      </c>
    </row>
    <row r="4253" spans="1:14">
      <c r="A4253">
        <v>806440</v>
      </c>
      <c r="B4253" t="s">
        <v>96</v>
      </c>
      <c r="C4253" t="s">
        <v>930</v>
      </c>
      <c r="D4253" t="s">
        <v>929</v>
      </c>
      <c r="E4253" t="s">
        <v>929</v>
      </c>
      <c r="F4253" t="s">
        <v>930</v>
      </c>
      <c r="G4253" t="s">
        <v>930</v>
      </c>
      <c r="H4253" t="s">
        <v>930</v>
      </c>
      <c r="I4253" t="s">
        <v>929</v>
      </c>
      <c r="J4253" t="s">
        <v>929</v>
      </c>
      <c r="K4253" t="s">
        <v>929</v>
      </c>
      <c r="L4253" t="s">
        <v>929</v>
      </c>
      <c r="M4253" t="s">
        <v>929</v>
      </c>
      <c r="N4253" t="s">
        <v>929</v>
      </c>
    </row>
    <row r="4254" spans="1:14">
      <c r="A4254">
        <v>806443</v>
      </c>
      <c r="B4254" t="s">
        <v>96</v>
      </c>
      <c r="C4254" t="s">
        <v>930</v>
      </c>
      <c r="D4254" t="s">
        <v>930</v>
      </c>
      <c r="E4254" t="s">
        <v>929</v>
      </c>
      <c r="F4254" t="s">
        <v>930</v>
      </c>
      <c r="G4254" t="s">
        <v>930</v>
      </c>
      <c r="H4254" t="s">
        <v>929</v>
      </c>
      <c r="I4254" t="s">
        <v>929</v>
      </c>
      <c r="J4254" t="s">
        <v>929</v>
      </c>
      <c r="K4254" t="s">
        <v>929</v>
      </c>
      <c r="L4254" t="s">
        <v>929</v>
      </c>
      <c r="M4254" t="s">
        <v>929</v>
      </c>
      <c r="N4254" t="s">
        <v>929</v>
      </c>
    </row>
    <row r="4255" spans="1:14">
      <c r="A4255">
        <v>806444</v>
      </c>
      <c r="B4255" t="s">
        <v>96</v>
      </c>
      <c r="C4255" t="s">
        <v>930</v>
      </c>
      <c r="D4255" t="s">
        <v>930</v>
      </c>
      <c r="E4255" t="s">
        <v>930</v>
      </c>
      <c r="F4255" t="s">
        <v>930</v>
      </c>
      <c r="G4255" t="s">
        <v>929</v>
      </c>
      <c r="H4255" t="s">
        <v>929</v>
      </c>
      <c r="I4255" t="s">
        <v>929</v>
      </c>
      <c r="J4255" t="s">
        <v>929</v>
      </c>
      <c r="K4255" t="s">
        <v>929</v>
      </c>
      <c r="L4255" t="s">
        <v>929</v>
      </c>
      <c r="M4255" t="s">
        <v>929</v>
      </c>
      <c r="N4255" t="s">
        <v>929</v>
      </c>
    </row>
    <row r="4256" spans="1:14">
      <c r="A4256">
        <v>806445</v>
      </c>
      <c r="B4256" t="s">
        <v>96</v>
      </c>
      <c r="C4256" t="s">
        <v>928</v>
      </c>
      <c r="D4256" t="s">
        <v>930</v>
      </c>
      <c r="E4256" t="s">
        <v>929</v>
      </c>
      <c r="F4256" t="s">
        <v>930</v>
      </c>
      <c r="G4256" t="s">
        <v>929</v>
      </c>
      <c r="H4256" t="s">
        <v>928</v>
      </c>
      <c r="I4256" t="s">
        <v>929</v>
      </c>
      <c r="J4256" t="s">
        <v>930</v>
      </c>
      <c r="K4256" t="s">
        <v>929</v>
      </c>
      <c r="L4256" t="s">
        <v>929</v>
      </c>
      <c r="M4256" t="s">
        <v>930</v>
      </c>
      <c r="N4256" t="s">
        <v>929</v>
      </c>
    </row>
    <row r="4257" spans="1:14">
      <c r="A4257">
        <v>806446</v>
      </c>
      <c r="B4257" t="s">
        <v>96</v>
      </c>
      <c r="C4257" t="s">
        <v>930</v>
      </c>
      <c r="D4257" t="s">
        <v>929</v>
      </c>
      <c r="E4257" t="s">
        <v>929</v>
      </c>
      <c r="F4257" t="s">
        <v>930</v>
      </c>
      <c r="G4257" t="s">
        <v>930</v>
      </c>
      <c r="H4257" t="s">
        <v>929</v>
      </c>
      <c r="I4257" t="s">
        <v>929</v>
      </c>
      <c r="J4257" t="s">
        <v>929</v>
      </c>
      <c r="K4257" t="s">
        <v>929</v>
      </c>
      <c r="L4257" t="s">
        <v>929</v>
      </c>
      <c r="M4257" t="s">
        <v>929</v>
      </c>
      <c r="N4257" t="s">
        <v>929</v>
      </c>
    </row>
    <row r="4258" spans="1:14">
      <c r="A4258">
        <v>806537</v>
      </c>
      <c r="B4258" t="s">
        <v>96</v>
      </c>
      <c r="C4258" t="s">
        <v>929</v>
      </c>
      <c r="D4258" t="s">
        <v>929</v>
      </c>
      <c r="E4258" t="s">
        <v>929</v>
      </c>
      <c r="F4258" t="s">
        <v>929</v>
      </c>
      <c r="G4258" t="s">
        <v>929</v>
      </c>
      <c r="H4258" t="s">
        <v>929</v>
      </c>
      <c r="I4258" t="s">
        <v>929</v>
      </c>
      <c r="J4258" t="s">
        <v>929</v>
      </c>
      <c r="K4258" t="s">
        <v>929</v>
      </c>
      <c r="L4258" t="s">
        <v>929</v>
      </c>
      <c r="M4258" t="s">
        <v>929</v>
      </c>
      <c r="N4258" t="s">
        <v>929</v>
      </c>
    </row>
    <row r="4259" spans="1:14">
      <c r="A4259">
        <v>806543</v>
      </c>
      <c r="B4259" t="s">
        <v>96</v>
      </c>
      <c r="C4259" t="s">
        <v>929</v>
      </c>
      <c r="D4259" t="s">
        <v>929</v>
      </c>
      <c r="E4259" t="s">
        <v>929</v>
      </c>
      <c r="F4259" t="s">
        <v>929</v>
      </c>
      <c r="G4259" t="s">
        <v>929</v>
      </c>
      <c r="H4259" t="s">
        <v>929</v>
      </c>
      <c r="I4259" t="s">
        <v>929</v>
      </c>
      <c r="J4259" t="s">
        <v>929</v>
      </c>
      <c r="K4259" t="s">
        <v>929</v>
      </c>
      <c r="L4259" t="s">
        <v>929</v>
      </c>
      <c r="M4259" t="s">
        <v>929</v>
      </c>
      <c r="N4259" t="s">
        <v>929</v>
      </c>
    </row>
    <row r="4260" spans="1:14">
      <c r="A4260">
        <v>806545</v>
      </c>
      <c r="B4260" t="s">
        <v>96</v>
      </c>
      <c r="C4260" t="s">
        <v>929</v>
      </c>
      <c r="D4260" t="s">
        <v>929</v>
      </c>
      <c r="E4260" t="s">
        <v>929</v>
      </c>
      <c r="F4260" t="s">
        <v>929</v>
      </c>
      <c r="G4260" t="s">
        <v>929</v>
      </c>
      <c r="H4260" t="s">
        <v>929</v>
      </c>
      <c r="I4260" t="s">
        <v>929</v>
      </c>
      <c r="J4260" t="s">
        <v>929</v>
      </c>
      <c r="K4260" t="s">
        <v>929</v>
      </c>
      <c r="L4260" t="s">
        <v>929</v>
      </c>
      <c r="M4260" t="s">
        <v>929</v>
      </c>
      <c r="N4260" t="s">
        <v>929</v>
      </c>
    </row>
    <row r="4261" spans="1:14">
      <c r="A4261">
        <v>806546</v>
      </c>
      <c r="B4261" t="s">
        <v>96</v>
      </c>
      <c r="C4261" t="s">
        <v>929</v>
      </c>
      <c r="D4261" t="s">
        <v>930</v>
      </c>
      <c r="E4261" t="s">
        <v>930</v>
      </c>
      <c r="F4261" t="s">
        <v>929</v>
      </c>
      <c r="G4261" t="s">
        <v>929</v>
      </c>
      <c r="H4261" t="s">
        <v>929</v>
      </c>
      <c r="I4261" t="s">
        <v>929</v>
      </c>
      <c r="J4261" t="s">
        <v>930</v>
      </c>
      <c r="K4261" t="s">
        <v>929</v>
      </c>
      <c r="L4261" t="s">
        <v>929</v>
      </c>
      <c r="M4261" t="s">
        <v>929</v>
      </c>
      <c r="N4261" t="s">
        <v>929</v>
      </c>
    </row>
    <row r="4262" spans="1:14">
      <c r="A4262">
        <v>806548</v>
      </c>
      <c r="B4262" t="s">
        <v>96</v>
      </c>
      <c r="C4262" t="s">
        <v>930</v>
      </c>
      <c r="D4262" t="s">
        <v>928</v>
      </c>
      <c r="E4262" t="s">
        <v>930</v>
      </c>
      <c r="F4262" t="s">
        <v>928</v>
      </c>
      <c r="G4262" t="s">
        <v>930</v>
      </c>
      <c r="H4262" t="s">
        <v>929</v>
      </c>
      <c r="I4262" t="s">
        <v>930</v>
      </c>
      <c r="J4262" t="s">
        <v>930</v>
      </c>
      <c r="K4262" t="s">
        <v>930</v>
      </c>
      <c r="L4262" t="s">
        <v>928</v>
      </c>
      <c r="M4262" t="s">
        <v>930</v>
      </c>
      <c r="N4262" t="s">
        <v>929</v>
      </c>
    </row>
    <row r="4263" spans="1:14">
      <c r="A4263">
        <v>806550</v>
      </c>
      <c r="B4263" t="s">
        <v>96</v>
      </c>
      <c r="C4263" t="s">
        <v>929</v>
      </c>
      <c r="D4263" t="s">
        <v>929</v>
      </c>
      <c r="E4263" t="s">
        <v>929</v>
      </c>
      <c r="F4263" t="s">
        <v>929</v>
      </c>
      <c r="G4263" t="s">
        <v>929</v>
      </c>
      <c r="H4263" t="s">
        <v>929</v>
      </c>
      <c r="I4263" t="s">
        <v>929</v>
      </c>
      <c r="J4263" t="s">
        <v>929</v>
      </c>
      <c r="K4263" t="s">
        <v>929</v>
      </c>
      <c r="L4263" t="s">
        <v>929</v>
      </c>
      <c r="M4263" t="s">
        <v>929</v>
      </c>
      <c r="N4263" t="s">
        <v>929</v>
      </c>
    </row>
    <row r="4264" spans="1:14">
      <c r="A4264">
        <v>806551</v>
      </c>
      <c r="B4264" t="s">
        <v>96</v>
      </c>
      <c r="C4264" t="s">
        <v>929</v>
      </c>
      <c r="D4264" t="s">
        <v>930</v>
      </c>
      <c r="E4264" t="s">
        <v>930</v>
      </c>
      <c r="F4264" t="s">
        <v>929</v>
      </c>
      <c r="G4264" t="s">
        <v>930</v>
      </c>
      <c r="H4264" t="s">
        <v>929</v>
      </c>
      <c r="I4264" t="s">
        <v>929</v>
      </c>
      <c r="J4264" t="s">
        <v>928</v>
      </c>
      <c r="K4264" t="s">
        <v>930</v>
      </c>
      <c r="L4264" t="s">
        <v>929</v>
      </c>
      <c r="M4264" t="s">
        <v>929</v>
      </c>
      <c r="N4264" t="s">
        <v>930</v>
      </c>
    </row>
    <row r="4265" spans="1:14">
      <c r="A4265">
        <v>806554</v>
      </c>
      <c r="B4265" t="s">
        <v>96</v>
      </c>
      <c r="C4265" t="s">
        <v>929</v>
      </c>
      <c r="D4265" t="s">
        <v>930</v>
      </c>
      <c r="E4265" t="s">
        <v>930</v>
      </c>
      <c r="F4265" t="s">
        <v>929</v>
      </c>
      <c r="G4265" t="s">
        <v>929</v>
      </c>
      <c r="H4265" t="s">
        <v>929</v>
      </c>
      <c r="I4265" t="s">
        <v>929</v>
      </c>
      <c r="J4265" t="s">
        <v>929</v>
      </c>
      <c r="K4265" t="s">
        <v>929</v>
      </c>
      <c r="L4265" t="s">
        <v>929</v>
      </c>
      <c r="M4265" t="s">
        <v>929</v>
      </c>
      <c r="N4265" t="s">
        <v>929</v>
      </c>
    </row>
    <row r="4266" spans="1:14">
      <c r="A4266">
        <v>806558</v>
      </c>
      <c r="B4266" t="s">
        <v>96</v>
      </c>
      <c r="C4266" t="s">
        <v>929</v>
      </c>
      <c r="D4266" t="s">
        <v>929</v>
      </c>
      <c r="E4266" t="s">
        <v>929</v>
      </c>
      <c r="F4266" t="s">
        <v>929</v>
      </c>
      <c r="G4266" t="s">
        <v>929</v>
      </c>
      <c r="H4266" t="s">
        <v>929</v>
      </c>
      <c r="I4266" t="s">
        <v>929</v>
      </c>
      <c r="J4266" t="s">
        <v>929</v>
      </c>
      <c r="K4266" t="s">
        <v>929</v>
      </c>
      <c r="L4266" t="s">
        <v>929</v>
      </c>
      <c r="M4266" t="s">
        <v>929</v>
      </c>
      <c r="N4266" t="s">
        <v>929</v>
      </c>
    </row>
    <row r="4267" spans="1:14">
      <c r="A4267">
        <v>806559</v>
      </c>
      <c r="B4267" t="s">
        <v>96</v>
      </c>
      <c r="C4267" t="s">
        <v>929</v>
      </c>
      <c r="D4267" t="s">
        <v>930</v>
      </c>
      <c r="E4267" t="s">
        <v>930</v>
      </c>
      <c r="F4267" t="s">
        <v>929</v>
      </c>
      <c r="G4267" t="s">
        <v>930</v>
      </c>
      <c r="H4267" t="s">
        <v>929</v>
      </c>
      <c r="I4267" t="s">
        <v>929</v>
      </c>
      <c r="J4267" t="s">
        <v>930</v>
      </c>
      <c r="K4267" t="s">
        <v>929</v>
      </c>
      <c r="L4267" t="s">
        <v>929</v>
      </c>
      <c r="M4267" t="s">
        <v>929</v>
      </c>
      <c r="N4267" t="s">
        <v>929</v>
      </c>
    </row>
    <row r="4268" spans="1:14">
      <c r="A4268">
        <v>806560</v>
      </c>
      <c r="B4268" t="s">
        <v>96</v>
      </c>
      <c r="C4268" t="s">
        <v>929</v>
      </c>
      <c r="D4268" t="s">
        <v>929</v>
      </c>
      <c r="E4268" t="s">
        <v>929</v>
      </c>
      <c r="F4268" t="s">
        <v>929</v>
      </c>
      <c r="G4268" t="s">
        <v>929</v>
      </c>
      <c r="H4268" t="s">
        <v>929</v>
      </c>
      <c r="I4268" t="s">
        <v>929</v>
      </c>
      <c r="J4268" t="s">
        <v>929</v>
      </c>
      <c r="K4268" t="s">
        <v>929</v>
      </c>
      <c r="L4268" t="s">
        <v>929</v>
      </c>
      <c r="M4268" t="s">
        <v>929</v>
      </c>
      <c r="N4268" t="s">
        <v>929</v>
      </c>
    </row>
    <row r="4269" spans="1:14">
      <c r="A4269">
        <v>806561</v>
      </c>
      <c r="B4269" t="s">
        <v>96</v>
      </c>
      <c r="C4269" t="s">
        <v>929</v>
      </c>
      <c r="D4269" t="s">
        <v>929</v>
      </c>
      <c r="E4269" t="s">
        <v>929</v>
      </c>
      <c r="F4269" t="s">
        <v>929</v>
      </c>
      <c r="G4269" t="s">
        <v>929</v>
      </c>
      <c r="H4269" t="s">
        <v>929</v>
      </c>
      <c r="I4269" t="s">
        <v>929</v>
      </c>
      <c r="J4269" t="s">
        <v>929</v>
      </c>
      <c r="K4269" t="s">
        <v>929</v>
      </c>
      <c r="L4269" t="s">
        <v>929</v>
      </c>
      <c r="M4269" t="s">
        <v>929</v>
      </c>
      <c r="N4269" t="s">
        <v>929</v>
      </c>
    </row>
    <row r="4270" spans="1:14">
      <c r="A4270">
        <v>806562</v>
      </c>
      <c r="B4270" t="s">
        <v>96</v>
      </c>
      <c r="C4270" t="s">
        <v>929</v>
      </c>
      <c r="D4270" t="s">
        <v>929</v>
      </c>
      <c r="E4270" t="s">
        <v>929</v>
      </c>
      <c r="F4270" t="s">
        <v>929</v>
      </c>
      <c r="G4270" t="s">
        <v>929</v>
      </c>
      <c r="H4270" t="s">
        <v>929</v>
      </c>
      <c r="I4270" t="s">
        <v>929</v>
      </c>
      <c r="J4270" t="s">
        <v>929</v>
      </c>
      <c r="K4270" t="s">
        <v>929</v>
      </c>
      <c r="L4270" t="s">
        <v>929</v>
      </c>
      <c r="M4270" t="s">
        <v>929</v>
      </c>
      <c r="N4270" t="s">
        <v>929</v>
      </c>
    </row>
    <row r="4271" spans="1:14">
      <c r="A4271">
        <v>806564</v>
      </c>
      <c r="B4271" t="s">
        <v>96</v>
      </c>
      <c r="C4271" t="s">
        <v>929</v>
      </c>
      <c r="D4271" t="s">
        <v>929</v>
      </c>
      <c r="E4271" t="s">
        <v>929</v>
      </c>
      <c r="F4271" t="s">
        <v>929</v>
      </c>
      <c r="G4271" t="s">
        <v>929</v>
      </c>
      <c r="H4271" t="s">
        <v>929</v>
      </c>
      <c r="I4271" t="s">
        <v>929</v>
      </c>
      <c r="J4271" t="s">
        <v>929</v>
      </c>
      <c r="K4271" t="s">
        <v>929</v>
      </c>
      <c r="L4271" t="s">
        <v>929</v>
      </c>
      <c r="M4271" t="s">
        <v>929</v>
      </c>
      <c r="N4271" t="s">
        <v>929</v>
      </c>
    </row>
    <row r="4272" spans="1:14">
      <c r="A4272">
        <v>806565</v>
      </c>
      <c r="B4272" t="s">
        <v>96</v>
      </c>
      <c r="C4272" t="s">
        <v>929</v>
      </c>
      <c r="D4272" t="s">
        <v>930</v>
      </c>
      <c r="E4272" t="s">
        <v>929</v>
      </c>
      <c r="F4272" t="s">
        <v>929</v>
      </c>
      <c r="G4272" t="s">
        <v>929</v>
      </c>
      <c r="H4272" t="s">
        <v>929</v>
      </c>
      <c r="I4272" t="s">
        <v>929</v>
      </c>
      <c r="J4272" t="s">
        <v>930</v>
      </c>
      <c r="K4272" t="s">
        <v>929</v>
      </c>
      <c r="L4272" t="s">
        <v>929</v>
      </c>
      <c r="M4272" t="s">
        <v>929</v>
      </c>
      <c r="N4272" t="s">
        <v>929</v>
      </c>
    </row>
    <row r="4273" spans="1:14">
      <c r="A4273">
        <v>806566</v>
      </c>
      <c r="B4273" t="s">
        <v>96</v>
      </c>
      <c r="C4273" t="s">
        <v>929</v>
      </c>
      <c r="D4273" t="s">
        <v>929</v>
      </c>
      <c r="E4273" t="s">
        <v>929</v>
      </c>
      <c r="F4273" t="s">
        <v>929</v>
      </c>
      <c r="G4273" t="s">
        <v>929</v>
      </c>
      <c r="H4273" t="s">
        <v>929</v>
      </c>
      <c r="I4273" t="s">
        <v>929</v>
      </c>
      <c r="J4273" t="s">
        <v>929</v>
      </c>
      <c r="K4273" t="s">
        <v>929</v>
      </c>
      <c r="L4273" t="s">
        <v>929</v>
      </c>
      <c r="M4273" t="s">
        <v>929</v>
      </c>
      <c r="N4273" t="s">
        <v>929</v>
      </c>
    </row>
    <row r="4274" spans="1:14">
      <c r="A4274">
        <v>806620</v>
      </c>
      <c r="B4274" t="s">
        <v>96</v>
      </c>
      <c r="C4274" t="s">
        <v>930</v>
      </c>
      <c r="D4274" t="s">
        <v>930</v>
      </c>
      <c r="E4274" t="s">
        <v>930</v>
      </c>
      <c r="F4274" t="s">
        <v>930</v>
      </c>
      <c r="G4274" t="s">
        <v>930</v>
      </c>
      <c r="H4274" t="s">
        <v>930</v>
      </c>
      <c r="I4274" t="s">
        <v>930</v>
      </c>
      <c r="J4274" t="s">
        <v>930</v>
      </c>
      <c r="K4274" t="s">
        <v>929</v>
      </c>
      <c r="L4274" t="s">
        <v>929</v>
      </c>
      <c r="M4274" t="s">
        <v>930</v>
      </c>
      <c r="N4274" t="s">
        <v>930</v>
      </c>
    </row>
    <row r="4275" spans="1:14">
      <c r="A4275">
        <v>806621</v>
      </c>
      <c r="B4275" t="s">
        <v>96</v>
      </c>
      <c r="C4275" t="s">
        <v>929</v>
      </c>
      <c r="D4275" t="s">
        <v>928</v>
      </c>
      <c r="E4275" t="s">
        <v>929</v>
      </c>
      <c r="F4275" t="s">
        <v>928</v>
      </c>
      <c r="G4275" t="s">
        <v>929</v>
      </c>
      <c r="H4275" t="s">
        <v>929</v>
      </c>
      <c r="I4275" t="s">
        <v>928</v>
      </c>
      <c r="J4275" t="s">
        <v>929</v>
      </c>
      <c r="K4275" t="s">
        <v>929</v>
      </c>
      <c r="L4275" t="s">
        <v>929</v>
      </c>
      <c r="M4275" t="s">
        <v>929</v>
      </c>
      <c r="N4275" t="s">
        <v>929</v>
      </c>
    </row>
    <row r="4276" spans="1:14">
      <c r="A4276">
        <v>806622</v>
      </c>
      <c r="B4276" t="s">
        <v>96</v>
      </c>
      <c r="C4276" t="s">
        <v>929</v>
      </c>
      <c r="D4276" t="s">
        <v>929</v>
      </c>
      <c r="E4276" t="s">
        <v>929</v>
      </c>
      <c r="F4276" t="s">
        <v>929</v>
      </c>
      <c r="G4276" t="s">
        <v>929</v>
      </c>
      <c r="H4276" t="s">
        <v>929</v>
      </c>
      <c r="I4276" t="s">
        <v>929</v>
      </c>
      <c r="J4276" t="s">
        <v>929</v>
      </c>
      <c r="K4276" t="s">
        <v>929</v>
      </c>
      <c r="L4276" t="s">
        <v>929</v>
      </c>
      <c r="M4276" t="s">
        <v>929</v>
      </c>
      <c r="N4276" t="s">
        <v>929</v>
      </c>
    </row>
    <row r="4277" spans="1:14">
      <c r="A4277">
        <v>806623</v>
      </c>
      <c r="B4277" t="s">
        <v>96</v>
      </c>
      <c r="C4277" t="s">
        <v>929</v>
      </c>
      <c r="D4277" t="s">
        <v>929</v>
      </c>
      <c r="E4277" t="s">
        <v>929</v>
      </c>
      <c r="F4277" t="s">
        <v>929</v>
      </c>
      <c r="G4277" t="s">
        <v>929</v>
      </c>
      <c r="H4277" t="s">
        <v>929</v>
      </c>
      <c r="I4277" t="s">
        <v>929</v>
      </c>
      <c r="J4277" t="s">
        <v>929</v>
      </c>
      <c r="K4277" t="s">
        <v>929</v>
      </c>
      <c r="L4277" t="s">
        <v>929</v>
      </c>
      <c r="M4277" t="s">
        <v>929</v>
      </c>
      <c r="N4277" t="s">
        <v>929</v>
      </c>
    </row>
    <row r="4278" spans="1:14">
      <c r="A4278">
        <v>806624</v>
      </c>
      <c r="B4278" t="s">
        <v>96</v>
      </c>
      <c r="C4278" t="s">
        <v>930</v>
      </c>
      <c r="D4278" t="s">
        <v>929</v>
      </c>
      <c r="E4278" t="s">
        <v>930</v>
      </c>
      <c r="F4278" t="s">
        <v>930</v>
      </c>
      <c r="G4278" t="s">
        <v>929</v>
      </c>
      <c r="H4278" t="s">
        <v>929</v>
      </c>
      <c r="I4278" t="s">
        <v>930</v>
      </c>
      <c r="J4278" t="s">
        <v>929</v>
      </c>
      <c r="K4278" t="s">
        <v>929</v>
      </c>
      <c r="L4278" t="s">
        <v>929</v>
      </c>
      <c r="M4278" t="s">
        <v>929</v>
      </c>
      <c r="N4278" t="s">
        <v>929</v>
      </c>
    </row>
    <row r="4279" spans="1:14">
      <c r="A4279">
        <v>806625</v>
      </c>
      <c r="B4279" t="s">
        <v>96</v>
      </c>
      <c r="C4279" t="s">
        <v>930</v>
      </c>
      <c r="D4279" t="s">
        <v>930</v>
      </c>
      <c r="E4279" t="s">
        <v>929</v>
      </c>
      <c r="F4279" t="s">
        <v>930</v>
      </c>
      <c r="G4279" t="s">
        <v>929</v>
      </c>
      <c r="H4279" t="s">
        <v>930</v>
      </c>
      <c r="I4279" t="s">
        <v>930</v>
      </c>
      <c r="J4279" t="s">
        <v>928</v>
      </c>
      <c r="K4279" t="s">
        <v>930</v>
      </c>
      <c r="L4279" t="s">
        <v>930</v>
      </c>
      <c r="M4279" t="s">
        <v>930</v>
      </c>
      <c r="N4279" t="s">
        <v>929</v>
      </c>
    </row>
    <row r="4280" spans="1:14">
      <c r="A4280">
        <v>806626</v>
      </c>
      <c r="B4280" t="s">
        <v>96</v>
      </c>
      <c r="C4280" t="s">
        <v>929</v>
      </c>
      <c r="D4280" t="s">
        <v>929</v>
      </c>
      <c r="E4280" t="s">
        <v>929</v>
      </c>
      <c r="F4280" t="s">
        <v>929</v>
      </c>
      <c r="G4280" t="s">
        <v>929</v>
      </c>
      <c r="H4280" t="s">
        <v>929</v>
      </c>
      <c r="I4280" t="s">
        <v>929</v>
      </c>
      <c r="J4280" t="s">
        <v>929</v>
      </c>
      <c r="K4280" t="s">
        <v>929</v>
      </c>
      <c r="L4280" t="s">
        <v>929</v>
      </c>
      <c r="M4280" t="s">
        <v>929</v>
      </c>
      <c r="N4280" t="s">
        <v>929</v>
      </c>
    </row>
    <row r="4281" spans="1:14">
      <c r="A4281">
        <v>806627</v>
      </c>
      <c r="B4281" t="s">
        <v>96</v>
      </c>
      <c r="C4281" t="s">
        <v>930</v>
      </c>
      <c r="D4281" t="s">
        <v>930</v>
      </c>
      <c r="E4281" t="s">
        <v>930</v>
      </c>
      <c r="F4281" t="s">
        <v>928</v>
      </c>
      <c r="G4281" t="s">
        <v>930</v>
      </c>
      <c r="H4281" t="s">
        <v>930</v>
      </c>
      <c r="I4281" t="s">
        <v>928</v>
      </c>
      <c r="J4281" t="s">
        <v>928</v>
      </c>
      <c r="K4281" t="s">
        <v>930</v>
      </c>
      <c r="L4281" t="s">
        <v>928</v>
      </c>
      <c r="M4281" t="s">
        <v>930</v>
      </c>
      <c r="N4281" t="s">
        <v>930</v>
      </c>
    </row>
    <row r="4282" spans="1:14">
      <c r="A4282">
        <v>806628</v>
      </c>
      <c r="B4282" t="s">
        <v>96</v>
      </c>
      <c r="C4282" t="s">
        <v>929</v>
      </c>
      <c r="D4282" t="s">
        <v>929</v>
      </c>
      <c r="E4282" t="s">
        <v>929</v>
      </c>
      <c r="F4282" t="s">
        <v>929</v>
      </c>
      <c r="G4282" t="s">
        <v>929</v>
      </c>
      <c r="H4282" t="s">
        <v>929</v>
      </c>
      <c r="I4282" t="s">
        <v>929</v>
      </c>
      <c r="J4282" t="s">
        <v>929</v>
      </c>
      <c r="K4282" t="s">
        <v>929</v>
      </c>
      <c r="L4282" t="s">
        <v>929</v>
      </c>
      <c r="M4282" t="s">
        <v>929</v>
      </c>
      <c r="N4282" t="s">
        <v>929</v>
      </c>
    </row>
    <row r="4283" spans="1:14">
      <c r="A4283">
        <v>806630</v>
      </c>
      <c r="B4283" t="s">
        <v>96</v>
      </c>
      <c r="C4283" t="s">
        <v>929</v>
      </c>
      <c r="D4283" t="s">
        <v>929</v>
      </c>
      <c r="E4283" t="s">
        <v>929</v>
      </c>
      <c r="F4283" t="s">
        <v>929</v>
      </c>
      <c r="G4283" t="s">
        <v>929</v>
      </c>
      <c r="H4283" t="s">
        <v>929</v>
      </c>
      <c r="I4283" t="s">
        <v>929</v>
      </c>
      <c r="J4283" t="s">
        <v>929</v>
      </c>
      <c r="K4283" t="s">
        <v>929</v>
      </c>
      <c r="L4283" t="s">
        <v>929</v>
      </c>
      <c r="M4283" t="s">
        <v>929</v>
      </c>
      <c r="N4283" t="s">
        <v>929</v>
      </c>
    </row>
    <row r="4284" spans="1:14">
      <c r="A4284">
        <v>806631</v>
      </c>
      <c r="B4284" t="s">
        <v>96</v>
      </c>
      <c r="C4284" t="s">
        <v>928</v>
      </c>
      <c r="D4284" t="s">
        <v>930</v>
      </c>
      <c r="E4284" t="s">
        <v>928</v>
      </c>
      <c r="F4284" t="s">
        <v>929</v>
      </c>
      <c r="G4284" t="s">
        <v>928</v>
      </c>
      <c r="H4284" t="s">
        <v>930</v>
      </c>
      <c r="I4284" t="s">
        <v>930</v>
      </c>
      <c r="J4284" t="s">
        <v>929</v>
      </c>
      <c r="K4284" t="s">
        <v>929</v>
      </c>
      <c r="L4284" t="s">
        <v>929</v>
      </c>
      <c r="M4284" t="s">
        <v>930</v>
      </c>
      <c r="N4284" t="s">
        <v>930</v>
      </c>
    </row>
    <row r="4285" spans="1:14">
      <c r="A4285">
        <v>806632</v>
      </c>
      <c r="B4285" t="s">
        <v>96</v>
      </c>
      <c r="C4285" t="s">
        <v>929</v>
      </c>
      <c r="D4285" t="s">
        <v>929</v>
      </c>
      <c r="E4285" t="s">
        <v>929</v>
      </c>
      <c r="F4285" t="s">
        <v>929</v>
      </c>
      <c r="G4285" t="s">
        <v>929</v>
      </c>
      <c r="H4285" t="s">
        <v>929</v>
      </c>
      <c r="I4285" t="s">
        <v>929</v>
      </c>
      <c r="J4285" t="s">
        <v>929</v>
      </c>
      <c r="K4285" t="s">
        <v>929</v>
      </c>
      <c r="L4285" t="s">
        <v>929</v>
      </c>
      <c r="M4285" t="s">
        <v>929</v>
      </c>
      <c r="N4285" t="s">
        <v>929</v>
      </c>
    </row>
    <row r="4286" spans="1:14">
      <c r="A4286">
        <v>806633</v>
      </c>
      <c r="B4286" t="s">
        <v>96</v>
      </c>
      <c r="C4286" t="s">
        <v>930</v>
      </c>
      <c r="D4286" t="s">
        <v>928</v>
      </c>
      <c r="E4286" t="s">
        <v>928</v>
      </c>
      <c r="F4286" t="s">
        <v>929</v>
      </c>
      <c r="G4286" t="s">
        <v>929</v>
      </c>
      <c r="H4286" t="s">
        <v>929</v>
      </c>
      <c r="I4286" t="s">
        <v>930</v>
      </c>
      <c r="J4286" t="s">
        <v>929</v>
      </c>
      <c r="K4286" t="s">
        <v>929</v>
      </c>
      <c r="L4286" t="s">
        <v>929</v>
      </c>
      <c r="M4286" t="s">
        <v>930</v>
      </c>
      <c r="N4286" t="s">
        <v>929</v>
      </c>
    </row>
    <row r="4287" spans="1:14">
      <c r="A4287">
        <v>806636</v>
      </c>
      <c r="B4287" t="s">
        <v>96</v>
      </c>
      <c r="C4287" t="s">
        <v>928</v>
      </c>
      <c r="D4287" t="s">
        <v>930</v>
      </c>
      <c r="E4287" t="s">
        <v>930</v>
      </c>
      <c r="F4287" t="s">
        <v>929</v>
      </c>
      <c r="G4287" t="s">
        <v>929</v>
      </c>
      <c r="H4287" t="s">
        <v>929</v>
      </c>
      <c r="I4287" t="s">
        <v>928</v>
      </c>
      <c r="J4287" t="s">
        <v>930</v>
      </c>
      <c r="K4287" t="s">
        <v>930</v>
      </c>
      <c r="L4287" t="s">
        <v>929</v>
      </c>
      <c r="M4287" t="s">
        <v>928</v>
      </c>
      <c r="N4287" t="s">
        <v>929</v>
      </c>
    </row>
    <row r="4288" spans="1:14">
      <c r="A4288">
        <v>806637</v>
      </c>
      <c r="B4288" t="s">
        <v>96</v>
      </c>
      <c r="C4288" t="s">
        <v>929</v>
      </c>
      <c r="D4288" t="s">
        <v>929</v>
      </c>
      <c r="E4288" t="s">
        <v>929</v>
      </c>
      <c r="F4288" t="s">
        <v>929</v>
      </c>
      <c r="G4288" t="s">
        <v>929</v>
      </c>
      <c r="H4288" t="s">
        <v>929</v>
      </c>
      <c r="I4288" t="s">
        <v>929</v>
      </c>
      <c r="J4288" t="s">
        <v>929</v>
      </c>
      <c r="K4288" t="s">
        <v>930</v>
      </c>
      <c r="L4288" t="s">
        <v>930</v>
      </c>
      <c r="M4288" t="s">
        <v>929</v>
      </c>
      <c r="N4288" t="s">
        <v>929</v>
      </c>
    </row>
    <row r="4289" spans="1:14">
      <c r="A4289">
        <v>806638</v>
      </c>
      <c r="B4289" t="s">
        <v>96</v>
      </c>
      <c r="C4289" t="s">
        <v>928</v>
      </c>
      <c r="D4289" t="s">
        <v>930</v>
      </c>
      <c r="E4289" t="s">
        <v>929</v>
      </c>
      <c r="F4289" t="s">
        <v>928</v>
      </c>
      <c r="G4289" t="s">
        <v>929</v>
      </c>
      <c r="H4289" t="s">
        <v>930</v>
      </c>
      <c r="I4289" t="s">
        <v>930</v>
      </c>
      <c r="J4289" t="s">
        <v>929</v>
      </c>
      <c r="K4289" t="s">
        <v>930</v>
      </c>
      <c r="L4289" t="s">
        <v>930</v>
      </c>
      <c r="M4289" t="s">
        <v>930</v>
      </c>
      <c r="N4289" t="s">
        <v>930</v>
      </c>
    </row>
    <row r="4290" spans="1:14">
      <c r="A4290">
        <v>806639</v>
      </c>
      <c r="B4290" t="s">
        <v>96</v>
      </c>
      <c r="C4290" t="s">
        <v>928</v>
      </c>
      <c r="D4290" t="s">
        <v>928</v>
      </c>
      <c r="E4290" t="s">
        <v>928</v>
      </c>
      <c r="F4290" t="s">
        <v>930</v>
      </c>
      <c r="G4290" t="s">
        <v>930</v>
      </c>
      <c r="H4290" t="s">
        <v>928</v>
      </c>
      <c r="I4290" t="s">
        <v>928</v>
      </c>
      <c r="J4290" t="s">
        <v>928</v>
      </c>
      <c r="K4290" t="s">
        <v>930</v>
      </c>
      <c r="L4290" t="s">
        <v>928</v>
      </c>
      <c r="M4290" t="s">
        <v>928</v>
      </c>
      <c r="N4290" t="s">
        <v>930</v>
      </c>
    </row>
    <row r="4291" spans="1:14">
      <c r="A4291">
        <v>806642</v>
      </c>
      <c r="B4291" t="s">
        <v>96</v>
      </c>
      <c r="C4291" t="s">
        <v>929</v>
      </c>
      <c r="D4291" t="s">
        <v>929</v>
      </c>
      <c r="E4291" t="s">
        <v>929</v>
      </c>
      <c r="F4291" t="s">
        <v>929</v>
      </c>
      <c r="G4291" t="s">
        <v>929</v>
      </c>
      <c r="H4291" t="s">
        <v>929</v>
      </c>
      <c r="I4291" t="s">
        <v>928</v>
      </c>
      <c r="J4291" t="s">
        <v>930</v>
      </c>
      <c r="K4291" t="s">
        <v>930</v>
      </c>
      <c r="L4291" t="s">
        <v>929</v>
      </c>
      <c r="M4291" t="s">
        <v>928</v>
      </c>
      <c r="N4291" t="s">
        <v>928</v>
      </c>
    </row>
    <row r="4292" spans="1:14">
      <c r="A4292">
        <v>806644</v>
      </c>
      <c r="B4292" t="s">
        <v>96</v>
      </c>
      <c r="C4292" t="s">
        <v>929</v>
      </c>
      <c r="D4292" t="s">
        <v>929</v>
      </c>
      <c r="E4292" t="s">
        <v>930</v>
      </c>
      <c r="F4292" t="s">
        <v>930</v>
      </c>
      <c r="G4292" t="s">
        <v>930</v>
      </c>
      <c r="H4292" t="s">
        <v>929</v>
      </c>
      <c r="I4292" t="s">
        <v>929</v>
      </c>
      <c r="J4292" t="s">
        <v>929</v>
      </c>
      <c r="K4292" t="s">
        <v>929</v>
      </c>
      <c r="L4292" t="s">
        <v>929</v>
      </c>
      <c r="M4292" t="s">
        <v>929</v>
      </c>
      <c r="N4292" t="s">
        <v>929</v>
      </c>
    </row>
    <row r="4293" spans="1:14">
      <c r="A4293">
        <v>806645</v>
      </c>
      <c r="B4293" t="s">
        <v>96</v>
      </c>
      <c r="C4293" t="s">
        <v>928</v>
      </c>
      <c r="D4293" t="s">
        <v>928</v>
      </c>
      <c r="E4293" t="s">
        <v>930</v>
      </c>
      <c r="F4293" t="s">
        <v>928</v>
      </c>
      <c r="G4293" t="s">
        <v>928</v>
      </c>
      <c r="H4293" t="s">
        <v>930</v>
      </c>
      <c r="I4293" t="s">
        <v>928</v>
      </c>
      <c r="J4293" t="s">
        <v>929</v>
      </c>
      <c r="K4293" t="s">
        <v>930</v>
      </c>
      <c r="L4293" t="s">
        <v>930</v>
      </c>
      <c r="M4293" t="s">
        <v>928</v>
      </c>
      <c r="N4293" t="s">
        <v>930</v>
      </c>
    </row>
    <row r="4294" spans="1:14">
      <c r="A4294">
        <v>806646</v>
      </c>
      <c r="B4294" t="s">
        <v>96</v>
      </c>
      <c r="C4294" t="s">
        <v>930</v>
      </c>
      <c r="D4294" t="s">
        <v>929</v>
      </c>
      <c r="E4294" t="s">
        <v>929</v>
      </c>
      <c r="F4294" t="s">
        <v>930</v>
      </c>
      <c r="G4294" t="s">
        <v>930</v>
      </c>
      <c r="H4294" t="s">
        <v>930</v>
      </c>
      <c r="I4294" t="s">
        <v>929</v>
      </c>
      <c r="J4294" t="s">
        <v>929</v>
      </c>
      <c r="K4294" t="s">
        <v>929</v>
      </c>
      <c r="L4294" t="s">
        <v>929</v>
      </c>
      <c r="M4294" t="s">
        <v>929</v>
      </c>
      <c r="N4294" t="s">
        <v>929</v>
      </c>
    </row>
    <row r="4295" spans="1:14">
      <c r="A4295">
        <v>806647</v>
      </c>
      <c r="B4295" t="s">
        <v>96</v>
      </c>
      <c r="C4295" t="s">
        <v>929</v>
      </c>
      <c r="D4295" t="s">
        <v>929</v>
      </c>
      <c r="E4295" t="s">
        <v>929</v>
      </c>
      <c r="F4295" t="s">
        <v>929</v>
      </c>
      <c r="G4295" t="s">
        <v>929</v>
      </c>
      <c r="H4295" t="s">
        <v>929</v>
      </c>
      <c r="I4295" t="s">
        <v>929</v>
      </c>
      <c r="J4295" t="s">
        <v>929</v>
      </c>
      <c r="K4295" t="s">
        <v>929</v>
      </c>
      <c r="L4295" t="s">
        <v>929</v>
      </c>
      <c r="M4295" t="s">
        <v>929</v>
      </c>
      <c r="N4295" t="s">
        <v>929</v>
      </c>
    </row>
    <row r="4296" spans="1:14">
      <c r="A4296">
        <v>806648</v>
      </c>
      <c r="B4296" t="s">
        <v>96</v>
      </c>
      <c r="C4296" t="s">
        <v>929</v>
      </c>
      <c r="D4296" t="s">
        <v>928</v>
      </c>
      <c r="E4296" t="s">
        <v>930</v>
      </c>
      <c r="F4296" t="s">
        <v>929</v>
      </c>
      <c r="G4296" t="s">
        <v>930</v>
      </c>
      <c r="H4296" t="s">
        <v>930</v>
      </c>
      <c r="I4296" t="s">
        <v>930</v>
      </c>
      <c r="J4296" t="s">
        <v>928</v>
      </c>
      <c r="K4296" t="s">
        <v>928</v>
      </c>
      <c r="L4296" t="s">
        <v>929</v>
      </c>
      <c r="M4296" t="s">
        <v>928</v>
      </c>
      <c r="N4296" t="s">
        <v>929</v>
      </c>
    </row>
    <row r="4297" spans="1:14">
      <c r="A4297">
        <v>806649</v>
      </c>
      <c r="B4297" t="s">
        <v>96</v>
      </c>
      <c r="C4297" t="s">
        <v>929</v>
      </c>
      <c r="D4297" t="s">
        <v>928</v>
      </c>
      <c r="E4297" t="s">
        <v>928</v>
      </c>
      <c r="F4297" t="s">
        <v>928</v>
      </c>
      <c r="G4297" t="s">
        <v>930</v>
      </c>
      <c r="H4297" t="s">
        <v>930</v>
      </c>
      <c r="I4297" t="s">
        <v>929</v>
      </c>
      <c r="J4297" t="s">
        <v>929</v>
      </c>
      <c r="K4297" t="s">
        <v>929</v>
      </c>
      <c r="L4297" t="s">
        <v>929</v>
      </c>
      <c r="M4297" t="s">
        <v>929</v>
      </c>
      <c r="N4297" t="s">
        <v>929</v>
      </c>
    </row>
    <row r="4298" spans="1:14">
      <c r="A4298">
        <v>806650</v>
      </c>
      <c r="B4298" t="s">
        <v>96</v>
      </c>
      <c r="C4298" t="s">
        <v>929</v>
      </c>
      <c r="D4298" t="s">
        <v>929</v>
      </c>
      <c r="E4298" t="s">
        <v>929</v>
      </c>
      <c r="F4298" t="s">
        <v>929</v>
      </c>
      <c r="G4298" t="s">
        <v>929</v>
      </c>
      <c r="H4298" t="s">
        <v>929</v>
      </c>
      <c r="I4298" t="s">
        <v>929</v>
      </c>
      <c r="J4298" t="s">
        <v>929</v>
      </c>
      <c r="K4298" t="s">
        <v>929</v>
      </c>
      <c r="L4298" t="s">
        <v>929</v>
      </c>
      <c r="M4298" t="s">
        <v>929</v>
      </c>
      <c r="N4298" t="s">
        <v>929</v>
      </c>
    </row>
    <row r="4299" spans="1:14">
      <c r="A4299">
        <v>806651</v>
      </c>
      <c r="B4299" t="s">
        <v>96</v>
      </c>
      <c r="C4299" t="s">
        <v>929</v>
      </c>
      <c r="D4299" t="s">
        <v>929</v>
      </c>
      <c r="E4299" t="s">
        <v>929</v>
      </c>
      <c r="F4299" t="s">
        <v>929</v>
      </c>
      <c r="G4299" t="s">
        <v>929</v>
      </c>
      <c r="H4299" t="s">
        <v>929</v>
      </c>
      <c r="I4299" t="s">
        <v>929</v>
      </c>
      <c r="J4299" t="s">
        <v>929</v>
      </c>
      <c r="K4299" t="s">
        <v>929</v>
      </c>
      <c r="L4299" t="s">
        <v>929</v>
      </c>
      <c r="M4299" t="s">
        <v>929</v>
      </c>
      <c r="N4299" t="s">
        <v>929</v>
      </c>
    </row>
    <row r="4300" spans="1:14">
      <c r="A4300">
        <v>806652</v>
      </c>
      <c r="B4300" t="s">
        <v>96</v>
      </c>
      <c r="C4300" t="s">
        <v>929</v>
      </c>
      <c r="D4300" t="s">
        <v>929</v>
      </c>
      <c r="E4300" t="s">
        <v>929</v>
      </c>
      <c r="F4300" t="s">
        <v>929</v>
      </c>
      <c r="G4300" t="s">
        <v>929</v>
      </c>
      <c r="H4300" t="s">
        <v>929</v>
      </c>
      <c r="I4300" t="s">
        <v>929</v>
      </c>
      <c r="J4300" t="s">
        <v>929</v>
      </c>
      <c r="K4300" t="s">
        <v>929</v>
      </c>
      <c r="L4300" t="s">
        <v>929</v>
      </c>
      <c r="M4300" t="s">
        <v>929</v>
      </c>
      <c r="N4300" t="s">
        <v>929</v>
      </c>
    </row>
    <row r="4301" spans="1:14">
      <c r="A4301">
        <v>806653</v>
      </c>
      <c r="B4301" t="s">
        <v>96</v>
      </c>
      <c r="C4301" t="s">
        <v>929</v>
      </c>
      <c r="D4301" t="s">
        <v>929</v>
      </c>
      <c r="E4301" t="s">
        <v>929</v>
      </c>
      <c r="F4301" t="s">
        <v>929</v>
      </c>
      <c r="G4301" t="s">
        <v>929</v>
      </c>
      <c r="H4301" t="s">
        <v>929</v>
      </c>
      <c r="I4301" t="s">
        <v>929</v>
      </c>
      <c r="J4301" t="s">
        <v>929</v>
      </c>
      <c r="K4301" t="s">
        <v>929</v>
      </c>
      <c r="L4301" t="s">
        <v>929</v>
      </c>
      <c r="M4301" t="s">
        <v>929</v>
      </c>
      <c r="N4301" t="s">
        <v>929</v>
      </c>
    </row>
    <row r="4302" spans="1:14">
      <c r="A4302">
        <v>806654</v>
      </c>
      <c r="B4302" t="s">
        <v>96</v>
      </c>
      <c r="C4302" t="s">
        <v>929</v>
      </c>
      <c r="D4302" t="s">
        <v>929</v>
      </c>
      <c r="E4302" t="s">
        <v>929</v>
      </c>
      <c r="F4302" t="s">
        <v>929</v>
      </c>
      <c r="G4302" t="s">
        <v>929</v>
      </c>
      <c r="H4302" t="s">
        <v>929</v>
      </c>
      <c r="I4302" t="s">
        <v>929</v>
      </c>
      <c r="J4302" t="s">
        <v>929</v>
      </c>
      <c r="K4302" t="s">
        <v>929</v>
      </c>
      <c r="L4302" t="s">
        <v>929</v>
      </c>
      <c r="M4302" t="s">
        <v>929</v>
      </c>
      <c r="N4302" t="s">
        <v>929</v>
      </c>
    </row>
    <row r="4303" spans="1:14">
      <c r="A4303">
        <v>806655</v>
      </c>
      <c r="B4303" t="s">
        <v>96</v>
      </c>
      <c r="C4303" t="s">
        <v>929</v>
      </c>
      <c r="D4303" t="s">
        <v>929</v>
      </c>
      <c r="E4303" t="s">
        <v>929</v>
      </c>
      <c r="F4303" t="s">
        <v>929</v>
      </c>
      <c r="G4303" t="s">
        <v>929</v>
      </c>
      <c r="H4303" t="s">
        <v>929</v>
      </c>
      <c r="I4303" t="s">
        <v>929</v>
      </c>
      <c r="J4303" t="s">
        <v>929</v>
      </c>
      <c r="K4303" t="s">
        <v>929</v>
      </c>
      <c r="L4303" t="s">
        <v>929</v>
      </c>
      <c r="M4303" t="s">
        <v>929</v>
      </c>
      <c r="N4303" t="s">
        <v>929</v>
      </c>
    </row>
    <row r="4304" spans="1:14">
      <c r="A4304">
        <v>806656</v>
      </c>
      <c r="B4304" t="s">
        <v>96</v>
      </c>
      <c r="C4304" t="s">
        <v>929</v>
      </c>
      <c r="D4304" t="s">
        <v>930</v>
      </c>
      <c r="E4304" t="s">
        <v>930</v>
      </c>
      <c r="F4304" t="s">
        <v>930</v>
      </c>
      <c r="G4304" t="s">
        <v>929</v>
      </c>
      <c r="H4304" t="s">
        <v>930</v>
      </c>
      <c r="I4304" t="s">
        <v>930</v>
      </c>
      <c r="J4304" t="s">
        <v>930</v>
      </c>
      <c r="K4304" t="s">
        <v>930</v>
      </c>
      <c r="L4304" t="s">
        <v>928</v>
      </c>
      <c r="M4304" t="s">
        <v>930</v>
      </c>
      <c r="N4304" t="s">
        <v>930</v>
      </c>
    </row>
    <row r="4305" spans="1:14">
      <c r="A4305">
        <v>806657</v>
      </c>
      <c r="B4305" t="s">
        <v>96</v>
      </c>
      <c r="C4305" t="s">
        <v>929</v>
      </c>
      <c r="D4305" t="s">
        <v>929</v>
      </c>
      <c r="E4305" t="s">
        <v>929</v>
      </c>
      <c r="F4305" t="s">
        <v>929</v>
      </c>
      <c r="G4305" t="s">
        <v>929</v>
      </c>
      <c r="H4305" t="s">
        <v>929</v>
      </c>
      <c r="I4305" t="s">
        <v>930</v>
      </c>
      <c r="J4305" t="s">
        <v>929</v>
      </c>
      <c r="K4305" t="s">
        <v>929</v>
      </c>
      <c r="L4305" t="s">
        <v>929</v>
      </c>
      <c r="M4305" t="s">
        <v>930</v>
      </c>
      <c r="N4305" t="s">
        <v>929</v>
      </c>
    </row>
    <row r="4306" spans="1:14">
      <c r="A4306">
        <v>806658</v>
      </c>
      <c r="B4306" t="s">
        <v>96</v>
      </c>
      <c r="C4306" t="s">
        <v>930</v>
      </c>
      <c r="D4306" t="s">
        <v>930</v>
      </c>
      <c r="E4306" t="s">
        <v>929</v>
      </c>
      <c r="F4306" t="s">
        <v>930</v>
      </c>
      <c r="G4306" t="s">
        <v>929</v>
      </c>
      <c r="H4306" t="s">
        <v>929</v>
      </c>
      <c r="I4306" t="s">
        <v>929</v>
      </c>
      <c r="J4306" t="s">
        <v>929</v>
      </c>
      <c r="K4306" t="s">
        <v>929</v>
      </c>
      <c r="L4306" t="s">
        <v>929</v>
      </c>
      <c r="M4306" t="s">
        <v>929</v>
      </c>
      <c r="N4306" t="s">
        <v>929</v>
      </c>
    </row>
    <row r="4307" spans="1:14">
      <c r="A4307">
        <v>806659</v>
      </c>
      <c r="B4307" t="s">
        <v>96</v>
      </c>
      <c r="C4307" t="s">
        <v>929</v>
      </c>
      <c r="D4307" t="s">
        <v>929</v>
      </c>
      <c r="E4307" t="s">
        <v>930</v>
      </c>
      <c r="F4307" t="s">
        <v>929</v>
      </c>
      <c r="G4307" t="s">
        <v>929</v>
      </c>
      <c r="H4307" t="s">
        <v>929</v>
      </c>
      <c r="I4307" t="s">
        <v>928</v>
      </c>
      <c r="J4307" t="s">
        <v>929</v>
      </c>
      <c r="K4307" t="s">
        <v>930</v>
      </c>
      <c r="L4307" t="s">
        <v>930</v>
      </c>
      <c r="M4307" t="s">
        <v>930</v>
      </c>
      <c r="N4307" t="s">
        <v>930</v>
      </c>
    </row>
    <row r="4308" spans="1:14">
      <c r="A4308">
        <v>806660</v>
      </c>
      <c r="B4308" t="s">
        <v>96</v>
      </c>
      <c r="C4308" t="s">
        <v>930</v>
      </c>
      <c r="D4308" t="s">
        <v>929</v>
      </c>
      <c r="E4308" t="s">
        <v>929</v>
      </c>
      <c r="F4308" t="s">
        <v>930</v>
      </c>
      <c r="G4308" t="s">
        <v>929</v>
      </c>
      <c r="H4308" t="s">
        <v>930</v>
      </c>
      <c r="I4308" t="s">
        <v>929</v>
      </c>
      <c r="J4308" t="s">
        <v>929</v>
      </c>
      <c r="K4308" t="s">
        <v>929</v>
      </c>
      <c r="L4308" t="s">
        <v>929</v>
      </c>
      <c r="M4308" t="s">
        <v>929</v>
      </c>
      <c r="N4308" t="s">
        <v>929</v>
      </c>
    </row>
    <row r="4309" spans="1:14">
      <c r="A4309">
        <v>806664</v>
      </c>
      <c r="B4309" t="s">
        <v>96</v>
      </c>
      <c r="C4309" t="s">
        <v>930</v>
      </c>
      <c r="D4309" t="s">
        <v>930</v>
      </c>
      <c r="E4309" t="s">
        <v>929</v>
      </c>
      <c r="F4309" t="s">
        <v>929</v>
      </c>
      <c r="G4309" t="s">
        <v>930</v>
      </c>
      <c r="H4309" t="s">
        <v>930</v>
      </c>
      <c r="I4309" t="s">
        <v>930</v>
      </c>
      <c r="J4309" t="s">
        <v>930</v>
      </c>
      <c r="K4309" t="s">
        <v>929</v>
      </c>
      <c r="L4309" t="s">
        <v>930</v>
      </c>
      <c r="M4309" t="s">
        <v>928</v>
      </c>
      <c r="N4309" t="s">
        <v>930</v>
      </c>
    </row>
    <row r="4310" spans="1:14">
      <c r="A4310">
        <v>806665</v>
      </c>
      <c r="B4310" t="s">
        <v>96</v>
      </c>
      <c r="C4310" t="s">
        <v>929</v>
      </c>
      <c r="D4310" t="s">
        <v>930</v>
      </c>
      <c r="E4310" t="s">
        <v>929</v>
      </c>
      <c r="F4310" t="s">
        <v>930</v>
      </c>
      <c r="G4310" t="s">
        <v>929</v>
      </c>
      <c r="H4310" t="s">
        <v>929</v>
      </c>
      <c r="I4310" t="s">
        <v>930</v>
      </c>
      <c r="J4310" t="s">
        <v>930</v>
      </c>
      <c r="K4310" t="s">
        <v>930</v>
      </c>
      <c r="L4310" t="s">
        <v>930</v>
      </c>
      <c r="M4310" t="s">
        <v>930</v>
      </c>
      <c r="N4310" t="s">
        <v>929</v>
      </c>
    </row>
    <row r="4311" spans="1:14">
      <c r="A4311">
        <v>806666</v>
      </c>
      <c r="B4311" t="s">
        <v>96</v>
      </c>
      <c r="C4311" t="s">
        <v>929</v>
      </c>
      <c r="D4311" t="s">
        <v>929</v>
      </c>
      <c r="E4311" t="s">
        <v>930</v>
      </c>
      <c r="F4311" t="s">
        <v>929</v>
      </c>
      <c r="G4311" t="s">
        <v>929</v>
      </c>
      <c r="H4311" t="s">
        <v>930</v>
      </c>
      <c r="I4311" t="s">
        <v>929</v>
      </c>
      <c r="J4311" t="s">
        <v>929</v>
      </c>
      <c r="K4311" t="s">
        <v>929</v>
      </c>
      <c r="L4311" t="s">
        <v>929</v>
      </c>
      <c r="M4311" t="s">
        <v>930</v>
      </c>
      <c r="N4311" t="s">
        <v>930</v>
      </c>
    </row>
    <row r="4312" spans="1:14">
      <c r="A4312">
        <v>806667</v>
      </c>
      <c r="B4312" t="s">
        <v>96</v>
      </c>
      <c r="C4312" t="s">
        <v>929</v>
      </c>
      <c r="D4312" t="s">
        <v>929</v>
      </c>
      <c r="E4312" t="s">
        <v>929</v>
      </c>
      <c r="F4312" t="s">
        <v>929</v>
      </c>
      <c r="G4312" t="s">
        <v>929</v>
      </c>
      <c r="H4312" t="s">
        <v>929</v>
      </c>
      <c r="I4312" t="s">
        <v>929</v>
      </c>
      <c r="J4312" t="s">
        <v>929</v>
      </c>
      <c r="K4312" t="s">
        <v>929</v>
      </c>
      <c r="L4312" t="s">
        <v>929</v>
      </c>
      <c r="M4312" t="s">
        <v>929</v>
      </c>
      <c r="N4312" t="s">
        <v>929</v>
      </c>
    </row>
    <row r="4313" spans="1:14">
      <c r="A4313">
        <v>806668</v>
      </c>
      <c r="B4313" t="s">
        <v>96</v>
      </c>
      <c r="C4313" t="s">
        <v>930</v>
      </c>
      <c r="D4313" t="s">
        <v>930</v>
      </c>
      <c r="E4313" t="s">
        <v>929</v>
      </c>
      <c r="F4313" t="s">
        <v>929</v>
      </c>
      <c r="G4313" t="s">
        <v>929</v>
      </c>
      <c r="H4313" t="s">
        <v>929</v>
      </c>
      <c r="I4313" t="s">
        <v>929</v>
      </c>
      <c r="J4313" t="s">
        <v>929</v>
      </c>
      <c r="K4313" t="s">
        <v>929</v>
      </c>
      <c r="L4313" t="s">
        <v>929</v>
      </c>
      <c r="M4313" t="s">
        <v>929</v>
      </c>
      <c r="N4313" t="s">
        <v>929</v>
      </c>
    </row>
    <row r="4314" spans="1:14">
      <c r="A4314">
        <v>806669</v>
      </c>
      <c r="B4314" t="s">
        <v>96</v>
      </c>
      <c r="C4314" t="s">
        <v>929</v>
      </c>
      <c r="D4314" t="s">
        <v>929</v>
      </c>
      <c r="E4314" t="s">
        <v>929</v>
      </c>
      <c r="F4314" t="s">
        <v>929</v>
      </c>
      <c r="G4314" t="s">
        <v>929</v>
      </c>
      <c r="H4314" t="s">
        <v>929</v>
      </c>
      <c r="I4314" t="s">
        <v>929</v>
      </c>
      <c r="J4314" t="s">
        <v>929</v>
      </c>
      <c r="K4314" t="s">
        <v>929</v>
      </c>
      <c r="L4314" t="s">
        <v>929</v>
      </c>
      <c r="M4314" t="s">
        <v>929</v>
      </c>
      <c r="N4314" t="s">
        <v>929</v>
      </c>
    </row>
    <row r="4315" spans="1:14">
      <c r="A4315">
        <v>806671</v>
      </c>
      <c r="B4315" t="s">
        <v>96</v>
      </c>
      <c r="C4315" t="s">
        <v>929</v>
      </c>
      <c r="D4315" t="s">
        <v>929</v>
      </c>
      <c r="E4315" t="s">
        <v>930</v>
      </c>
      <c r="F4315" t="s">
        <v>929</v>
      </c>
      <c r="G4315" t="s">
        <v>929</v>
      </c>
      <c r="H4315" t="s">
        <v>930</v>
      </c>
      <c r="I4315" t="s">
        <v>930</v>
      </c>
      <c r="J4315" t="s">
        <v>929</v>
      </c>
      <c r="K4315" t="s">
        <v>929</v>
      </c>
      <c r="L4315" t="s">
        <v>929</v>
      </c>
      <c r="M4315" t="s">
        <v>930</v>
      </c>
      <c r="N4315" t="s">
        <v>929</v>
      </c>
    </row>
    <row r="4316" spans="1:14">
      <c r="A4316">
        <v>806673</v>
      </c>
      <c r="B4316" t="s">
        <v>96</v>
      </c>
      <c r="C4316" t="s">
        <v>930</v>
      </c>
      <c r="D4316" t="s">
        <v>930</v>
      </c>
      <c r="E4316" t="s">
        <v>930</v>
      </c>
      <c r="F4316" t="s">
        <v>929</v>
      </c>
      <c r="G4316" t="s">
        <v>929</v>
      </c>
      <c r="H4316" t="s">
        <v>930</v>
      </c>
      <c r="I4316" t="s">
        <v>930</v>
      </c>
      <c r="J4316" t="s">
        <v>930</v>
      </c>
      <c r="K4316" t="s">
        <v>929</v>
      </c>
      <c r="L4316" t="s">
        <v>929</v>
      </c>
      <c r="M4316" t="s">
        <v>930</v>
      </c>
      <c r="N4316" t="s">
        <v>930</v>
      </c>
    </row>
    <row r="4317" spans="1:14">
      <c r="A4317">
        <v>806675</v>
      </c>
      <c r="B4317" t="s">
        <v>96</v>
      </c>
      <c r="C4317" t="s">
        <v>929</v>
      </c>
      <c r="D4317" t="s">
        <v>929</v>
      </c>
      <c r="E4317" t="s">
        <v>929</v>
      </c>
      <c r="F4317" t="s">
        <v>929</v>
      </c>
      <c r="G4317" t="s">
        <v>929</v>
      </c>
      <c r="H4317" t="s">
        <v>929</v>
      </c>
      <c r="I4317" t="s">
        <v>929</v>
      </c>
      <c r="J4317" t="s">
        <v>929</v>
      </c>
      <c r="K4317" t="s">
        <v>929</v>
      </c>
      <c r="L4317" t="s">
        <v>929</v>
      </c>
      <c r="M4317" t="s">
        <v>929</v>
      </c>
      <c r="N4317" t="s">
        <v>929</v>
      </c>
    </row>
    <row r="4318" spans="1:14">
      <c r="A4318">
        <v>806677</v>
      </c>
      <c r="B4318" t="s">
        <v>96</v>
      </c>
      <c r="C4318" t="s">
        <v>929</v>
      </c>
      <c r="D4318" t="s">
        <v>929</v>
      </c>
      <c r="E4318" t="s">
        <v>929</v>
      </c>
      <c r="F4318" t="s">
        <v>929</v>
      </c>
      <c r="G4318" t="s">
        <v>929</v>
      </c>
      <c r="H4318" t="s">
        <v>929</v>
      </c>
      <c r="I4318" t="s">
        <v>929</v>
      </c>
      <c r="J4318" t="s">
        <v>929</v>
      </c>
      <c r="K4318" t="s">
        <v>929</v>
      </c>
      <c r="L4318" t="s">
        <v>929</v>
      </c>
      <c r="M4318" t="s">
        <v>929</v>
      </c>
      <c r="N4318" t="s">
        <v>929</v>
      </c>
    </row>
    <row r="4319" spans="1:14">
      <c r="A4319">
        <v>806678</v>
      </c>
      <c r="B4319" t="s">
        <v>96</v>
      </c>
      <c r="C4319" t="s">
        <v>929</v>
      </c>
      <c r="D4319" t="s">
        <v>929</v>
      </c>
      <c r="E4319" t="s">
        <v>929</v>
      </c>
      <c r="F4319" t="s">
        <v>929</v>
      </c>
      <c r="G4319" t="s">
        <v>929</v>
      </c>
      <c r="H4319" t="s">
        <v>929</v>
      </c>
      <c r="I4319" t="s">
        <v>929</v>
      </c>
      <c r="J4319" t="s">
        <v>929</v>
      </c>
      <c r="K4319" t="s">
        <v>929</v>
      </c>
      <c r="L4319" t="s">
        <v>929</v>
      </c>
      <c r="M4319" t="s">
        <v>929</v>
      </c>
      <c r="N4319" t="s">
        <v>929</v>
      </c>
    </row>
    <row r="4320" spans="1:14">
      <c r="A4320">
        <v>806679</v>
      </c>
      <c r="B4320" t="s">
        <v>96</v>
      </c>
      <c r="C4320" t="s">
        <v>928</v>
      </c>
      <c r="D4320" t="s">
        <v>928</v>
      </c>
      <c r="E4320" t="s">
        <v>929</v>
      </c>
      <c r="F4320" t="s">
        <v>929</v>
      </c>
      <c r="G4320" t="s">
        <v>930</v>
      </c>
      <c r="H4320" t="s">
        <v>929</v>
      </c>
      <c r="I4320" t="s">
        <v>930</v>
      </c>
      <c r="J4320" t="s">
        <v>929</v>
      </c>
      <c r="K4320" t="s">
        <v>930</v>
      </c>
      <c r="L4320" t="s">
        <v>930</v>
      </c>
      <c r="M4320" t="s">
        <v>929</v>
      </c>
      <c r="N4320" t="s">
        <v>930</v>
      </c>
    </row>
    <row r="4321" spans="1:14">
      <c r="A4321">
        <v>806680</v>
      </c>
      <c r="B4321" t="s">
        <v>96</v>
      </c>
      <c r="C4321" t="s">
        <v>929</v>
      </c>
      <c r="D4321" t="s">
        <v>929</v>
      </c>
      <c r="E4321" t="s">
        <v>929</v>
      </c>
      <c r="F4321" t="s">
        <v>929</v>
      </c>
      <c r="G4321" t="s">
        <v>929</v>
      </c>
      <c r="H4321" t="s">
        <v>929</v>
      </c>
      <c r="I4321" t="s">
        <v>929</v>
      </c>
      <c r="J4321" t="s">
        <v>929</v>
      </c>
      <c r="K4321" t="s">
        <v>929</v>
      </c>
      <c r="L4321" t="s">
        <v>929</v>
      </c>
      <c r="M4321" t="s">
        <v>929</v>
      </c>
      <c r="N4321" t="s">
        <v>929</v>
      </c>
    </row>
    <row r="4322" spans="1:14">
      <c r="A4322">
        <v>806681</v>
      </c>
      <c r="B4322" t="s">
        <v>96</v>
      </c>
      <c r="C4322" t="s">
        <v>928</v>
      </c>
      <c r="D4322" t="s">
        <v>929</v>
      </c>
      <c r="E4322" t="s">
        <v>930</v>
      </c>
      <c r="F4322" t="s">
        <v>928</v>
      </c>
      <c r="G4322" t="s">
        <v>930</v>
      </c>
      <c r="H4322" t="s">
        <v>930</v>
      </c>
      <c r="I4322" t="s">
        <v>929</v>
      </c>
      <c r="J4322" t="s">
        <v>929</v>
      </c>
      <c r="K4322" t="s">
        <v>929</v>
      </c>
      <c r="L4322" t="s">
        <v>929</v>
      </c>
      <c r="M4322" t="s">
        <v>929</v>
      </c>
      <c r="N4322" t="s">
        <v>929</v>
      </c>
    </row>
    <row r="4323" spans="1:14">
      <c r="A4323">
        <v>806682</v>
      </c>
      <c r="B4323" t="s">
        <v>96</v>
      </c>
      <c r="C4323" t="s">
        <v>929</v>
      </c>
      <c r="D4323" t="s">
        <v>929</v>
      </c>
      <c r="E4323" t="s">
        <v>929</v>
      </c>
      <c r="F4323" t="s">
        <v>929</v>
      </c>
      <c r="G4323" t="s">
        <v>929</v>
      </c>
      <c r="H4323" t="s">
        <v>929</v>
      </c>
      <c r="I4323" t="s">
        <v>929</v>
      </c>
      <c r="J4323" t="s">
        <v>929</v>
      </c>
      <c r="K4323" t="s">
        <v>929</v>
      </c>
      <c r="L4323" t="s">
        <v>929</v>
      </c>
      <c r="M4323" t="s">
        <v>929</v>
      </c>
      <c r="N4323" t="s">
        <v>929</v>
      </c>
    </row>
    <row r="4324" spans="1:14">
      <c r="A4324">
        <v>806683</v>
      </c>
      <c r="B4324" t="s">
        <v>96</v>
      </c>
      <c r="C4324" t="s">
        <v>929</v>
      </c>
      <c r="D4324" t="s">
        <v>929</v>
      </c>
      <c r="E4324" t="s">
        <v>929</v>
      </c>
      <c r="F4324" t="s">
        <v>929</v>
      </c>
      <c r="G4324" t="s">
        <v>929</v>
      </c>
      <c r="H4324" t="s">
        <v>929</v>
      </c>
      <c r="I4324" t="s">
        <v>929</v>
      </c>
      <c r="J4324" t="s">
        <v>929</v>
      </c>
      <c r="K4324" t="s">
        <v>929</v>
      </c>
      <c r="L4324" t="s">
        <v>929</v>
      </c>
      <c r="M4324" t="s">
        <v>929</v>
      </c>
      <c r="N4324" t="s">
        <v>929</v>
      </c>
    </row>
    <row r="4325" spans="1:14">
      <c r="A4325">
        <v>806686</v>
      </c>
      <c r="B4325" t="s">
        <v>96</v>
      </c>
      <c r="C4325" t="s">
        <v>929</v>
      </c>
      <c r="D4325" t="s">
        <v>929</v>
      </c>
      <c r="E4325" t="s">
        <v>929</v>
      </c>
      <c r="F4325" t="s">
        <v>930</v>
      </c>
      <c r="G4325" t="s">
        <v>930</v>
      </c>
      <c r="H4325" t="s">
        <v>930</v>
      </c>
      <c r="I4325" t="s">
        <v>929</v>
      </c>
      <c r="J4325" t="s">
        <v>929</v>
      </c>
      <c r="K4325" t="s">
        <v>930</v>
      </c>
      <c r="L4325" t="s">
        <v>929</v>
      </c>
      <c r="M4325" t="s">
        <v>930</v>
      </c>
      <c r="N4325" t="s">
        <v>930</v>
      </c>
    </row>
    <row r="4326" spans="1:14">
      <c r="A4326">
        <v>806687</v>
      </c>
      <c r="B4326" t="s">
        <v>96</v>
      </c>
      <c r="C4326" t="s">
        <v>929</v>
      </c>
      <c r="D4326" t="s">
        <v>930</v>
      </c>
      <c r="E4326" t="s">
        <v>929</v>
      </c>
      <c r="F4326" t="s">
        <v>930</v>
      </c>
      <c r="G4326" t="s">
        <v>930</v>
      </c>
      <c r="H4326" t="s">
        <v>930</v>
      </c>
      <c r="I4326" t="s">
        <v>930</v>
      </c>
      <c r="J4326" t="s">
        <v>930</v>
      </c>
      <c r="K4326" t="s">
        <v>929</v>
      </c>
      <c r="L4326" t="s">
        <v>929</v>
      </c>
      <c r="M4326" t="s">
        <v>930</v>
      </c>
      <c r="N4326" t="s">
        <v>929</v>
      </c>
    </row>
    <row r="4327" spans="1:14">
      <c r="A4327">
        <v>806688</v>
      </c>
      <c r="B4327" t="s">
        <v>96</v>
      </c>
      <c r="C4327" t="s">
        <v>929</v>
      </c>
      <c r="D4327" t="s">
        <v>929</v>
      </c>
      <c r="E4327" t="s">
        <v>929</v>
      </c>
      <c r="F4327" t="s">
        <v>929</v>
      </c>
      <c r="G4327" t="s">
        <v>929</v>
      </c>
      <c r="H4327" t="s">
        <v>929</v>
      </c>
      <c r="I4327" t="s">
        <v>929</v>
      </c>
      <c r="J4327" t="s">
        <v>929</v>
      </c>
      <c r="K4327" t="s">
        <v>929</v>
      </c>
      <c r="L4327" t="s">
        <v>929</v>
      </c>
      <c r="M4327" t="s">
        <v>929</v>
      </c>
      <c r="N4327" t="s">
        <v>929</v>
      </c>
    </row>
    <row r="4328" spans="1:14">
      <c r="A4328">
        <v>806690</v>
      </c>
      <c r="B4328" t="s">
        <v>96</v>
      </c>
      <c r="C4328" t="s">
        <v>929</v>
      </c>
      <c r="D4328" t="s">
        <v>929</v>
      </c>
      <c r="E4328" t="s">
        <v>929</v>
      </c>
      <c r="F4328" t="s">
        <v>929</v>
      </c>
      <c r="G4328" t="s">
        <v>929</v>
      </c>
      <c r="H4328" t="s">
        <v>929</v>
      </c>
      <c r="I4328" t="s">
        <v>929</v>
      </c>
      <c r="J4328" t="s">
        <v>929</v>
      </c>
      <c r="K4328" t="s">
        <v>929</v>
      </c>
      <c r="L4328" t="s">
        <v>929</v>
      </c>
      <c r="M4328" t="s">
        <v>929</v>
      </c>
      <c r="N4328" t="s">
        <v>929</v>
      </c>
    </row>
    <row r="4329" spans="1:14">
      <c r="A4329">
        <v>806691</v>
      </c>
      <c r="B4329" t="s">
        <v>96</v>
      </c>
      <c r="C4329" t="s">
        <v>929</v>
      </c>
      <c r="D4329" t="s">
        <v>929</v>
      </c>
      <c r="E4329" t="s">
        <v>929</v>
      </c>
      <c r="F4329" t="s">
        <v>929</v>
      </c>
      <c r="G4329" t="s">
        <v>929</v>
      </c>
      <c r="H4329" t="s">
        <v>929</v>
      </c>
      <c r="I4329" t="s">
        <v>929</v>
      </c>
      <c r="J4329" t="s">
        <v>929</v>
      </c>
      <c r="K4329" t="s">
        <v>929</v>
      </c>
      <c r="L4329" t="s">
        <v>929</v>
      </c>
      <c r="M4329" t="s">
        <v>929</v>
      </c>
      <c r="N4329" t="s">
        <v>929</v>
      </c>
    </row>
    <row r="4330" spans="1:14">
      <c r="A4330">
        <v>806692</v>
      </c>
      <c r="B4330" t="s">
        <v>96</v>
      </c>
      <c r="C4330" t="s">
        <v>930</v>
      </c>
      <c r="D4330" t="s">
        <v>930</v>
      </c>
      <c r="E4330" t="s">
        <v>930</v>
      </c>
      <c r="F4330" t="s">
        <v>930</v>
      </c>
      <c r="G4330" t="s">
        <v>930</v>
      </c>
      <c r="H4330" t="s">
        <v>930</v>
      </c>
      <c r="I4330" t="s">
        <v>930</v>
      </c>
      <c r="J4330" t="s">
        <v>930</v>
      </c>
      <c r="K4330" t="s">
        <v>930</v>
      </c>
      <c r="L4330" t="s">
        <v>930</v>
      </c>
      <c r="M4330" t="s">
        <v>930</v>
      </c>
      <c r="N4330" t="s">
        <v>930</v>
      </c>
    </row>
    <row r="4331" spans="1:14">
      <c r="A4331">
        <v>806693</v>
      </c>
      <c r="B4331" t="s">
        <v>96</v>
      </c>
      <c r="C4331" t="s">
        <v>929</v>
      </c>
      <c r="D4331" t="s">
        <v>929</v>
      </c>
      <c r="E4331" t="s">
        <v>929</v>
      </c>
      <c r="F4331" t="s">
        <v>929</v>
      </c>
      <c r="G4331" t="s">
        <v>929</v>
      </c>
      <c r="H4331" t="s">
        <v>929</v>
      </c>
      <c r="I4331" t="s">
        <v>929</v>
      </c>
      <c r="J4331" t="s">
        <v>929</v>
      </c>
      <c r="K4331" t="s">
        <v>929</v>
      </c>
      <c r="L4331" t="s">
        <v>929</v>
      </c>
      <c r="M4331" t="s">
        <v>930</v>
      </c>
      <c r="N4331" t="s">
        <v>930</v>
      </c>
    </row>
    <row r="4332" spans="1:14">
      <c r="A4332">
        <v>806695</v>
      </c>
      <c r="B4332" t="s">
        <v>96</v>
      </c>
      <c r="C4332" t="s">
        <v>930</v>
      </c>
      <c r="D4332" t="s">
        <v>930</v>
      </c>
      <c r="E4332" t="s">
        <v>930</v>
      </c>
      <c r="F4332" t="s">
        <v>928</v>
      </c>
      <c r="G4332" t="s">
        <v>930</v>
      </c>
      <c r="H4332" t="s">
        <v>928</v>
      </c>
      <c r="I4332" t="s">
        <v>930</v>
      </c>
      <c r="J4332" t="s">
        <v>929</v>
      </c>
      <c r="K4332" t="s">
        <v>929</v>
      </c>
      <c r="L4332" t="s">
        <v>929</v>
      </c>
      <c r="M4332" t="s">
        <v>930</v>
      </c>
      <c r="N4332" t="s">
        <v>929</v>
      </c>
    </row>
    <row r="4333" spans="1:14">
      <c r="A4333">
        <v>806699</v>
      </c>
      <c r="B4333" t="s">
        <v>96</v>
      </c>
      <c r="C4333" t="s">
        <v>929</v>
      </c>
      <c r="D4333" t="s">
        <v>930</v>
      </c>
      <c r="E4333" t="s">
        <v>930</v>
      </c>
      <c r="F4333" t="s">
        <v>930</v>
      </c>
      <c r="G4333" t="s">
        <v>929</v>
      </c>
      <c r="H4333" t="s">
        <v>929</v>
      </c>
      <c r="I4333" t="s">
        <v>930</v>
      </c>
      <c r="J4333" t="s">
        <v>930</v>
      </c>
      <c r="K4333" t="s">
        <v>930</v>
      </c>
      <c r="L4333" t="s">
        <v>929</v>
      </c>
      <c r="M4333" t="s">
        <v>930</v>
      </c>
      <c r="N4333" t="s">
        <v>929</v>
      </c>
    </row>
    <row r="4334" spans="1:14">
      <c r="A4334">
        <v>806700</v>
      </c>
      <c r="B4334" t="s">
        <v>96</v>
      </c>
      <c r="C4334" t="s">
        <v>929</v>
      </c>
      <c r="D4334" t="s">
        <v>929</v>
      </c>
      <c r="E4334" t="s">
        <v>929</v>
      </c>
      <c r="F4334" t="s">
        <v>929</v>
      </c>
      <c r="G4334" t="s">
        <v>929</v>
      </c>
      <c r="H4334" t="s">
        <v>929</v>
      </c>
      <c r="I4334" t="s">
        <v>929</v>
      </c>
      <c r="J4334" t="s">
        <v>929</v>
      </c>
      <c r="K4334" t="s">
        <v>929</v>
      </c>
      <c r="L4334" t="s">
        <v>929</v>
      </c>
      <c r="M4334" t="s">
        <v>929</v>
      </c>
      <c r="N4334" t="s">
        <v>929</v>
      </c>
    </row>
    <row r="4335" spans="1:14">
      <c r="A4335">
        <v>806701</v>
      </c>
      <c r="B4335" t="s">
        <v>96</v>
      </c>
      <c r="C4335" t="s">
        <v>929</v>
      </c>
      <c r="D4335" t="s">
        <v>929</v>
      </c>
      <c r="E4335" t="s">
        <v>929</v>
      </c>
      <c r="F4335" t="s">
        <v>929</v>
      </c>
      <c r="G4335" t="s">
        <v>929</v>
      </c>
      <c r="H4335" t="s">
        <v>929</v>
      </c>
      <c r="I4335" t="s">
        <v>929</v>
      </c>
      <c r="J4335" t="s">
        <v>929</v>
      </c>
      <c r="K4335" t="s">
        <v>929</v>
      </c>
      <c r="L4335" t="s">
        <v>929</v>
      </c>
      <c r="M4335" t="s">
        <v>929</v>
      </c>
      <c r="N4335" t="s">
        <v>929</v>
      </c>
    </row>
    <row r="4336" spans="1:14">
      <c r="A4336">
        <v>806702</v>
      </c>
      <c r="B4336" t="s">
        <v>96</v>
      </c>
      <c r="C4336" t="s">
        <v>929</v>
      </c>
      <c r="D4336" t="s">
        <v>929</v>
      </c>
      <c r="E4336" t="s">
        <v>929</v>
      </c>
      <c r="F4336" t="s">
        <v>929</v>
      </c>
      <c r="G4336" t="s">
        <v>929</v>
      </c>
      <c r="H4336" t="s">
        <v>929</v>
      </c>
      <c r="I4336" t="s">
        <v>929</v>
      </c>
      <c r="J4336" t="s">
        <v>929</v>
      </c>
      <c r="K4336" t="s">
        <v>929</v>
      </c>
      <c r="L4336" t="s">
        <v>929</v>
      </c>
      <c r="M4336" t="s">
        <v>929</v>
      </c>
      <c r="N4336" t="s">
        <v>929</v>
      </c>
    </row>
    <row r="4337" spans="1:14">
      <c r="A4337">
        <v>806703</v>
      </c>
      <c r="B4337" t="s">
        <v>96</v>
      </c>
      <c r="C4337" t="s">
        <v>929</v>
      </c>
      <c r="D4337" t="s">
        <v>929</v>
      </c>
      <c r="E4337" t="s">
        <v>929</v>
      </c>
      <c r="F4337" t="s">
        <v>929</v>
      </c>
      <c r="G4337" t="s">
        <v>929</v>
      </c>
      <c r="H4337" t="s">
        <v>929</v>
      </c>
      <c r="I4337" t="s">
        <v>929</v>
      </c>
      <c r="J4337" t="s">
        <v>929</v>
      </c>
      <c r="K4337" t="s">
        <v>929</v>
      </c>
      <c r="L4337" t="s">
        <v>929</v>
      </c>
      <c r="M4337" t="s">
        <v>929</v>
      </c>
      <c r="N4337" t="s">
        <v>929</v>
      </c>
    </row>
    <row r="4338" spans="1:14">
      <c r="A4338">
        <v>806705</v>
      </c>
      <c r="B4338" t="s">
        <v>96</v>
      </c>
      <c r="C4338" t="s">
        <v>929</v>
      </c>
      <c r="D4338" t="s">
        <v>929</v>
      </c>
      <c r="E4338" t="s">
        <v>929</v>
      </c>
      <c r="F4338" t="s">
        <v>929</v>
      </c>
      <c r="G4338" t="s">
        <v>929</v>
      </c>
      <c r="H4338" t="s">
        <v>929</v>
      </c>
      <c r="I4338" t="s">
        <v>929</v>
      </c>
      <c r="J4338" t="s">
        <v>929</v>
      </c>
      <c r="K4338" t="s">
        <v>929</v>
      </c>
      <c r="L4338" t="s">
        <v>929</v>
      </c>
      <c r="M4338" t="s">
        <v>929</v>
      </c>
      <c r="N4338" t="s">
        <v>929</v>
      </c>
    </row>
    <row r="4339" spans="1:14">
      <c r="A4339">
        <v>806707</v>
      </c>
      <c r="B4339" t="s">
        <v>96</v>
      </c>
      <c r="C4339" t="s">
        <v>928</v>
      </c>
      <c r="D4339" t="s">
        <v>930</v>
      </c>
      <c r="E4339" t="s">
        <v>929</v>
      </c>
      <c r="F4339" t="s">
        <v>929</v>
      </c>
      <c r="G4339" t="s">
        <v>930</v>
      </c>
      <c r="H4339" t="s">
        <v>928</v>
      </c>
      <c r="I4339" t="s">
        <v>928</v>
      </c>
      <c r="J4339" t="s">
        <v>928</v>
      </c>
      <c r="K4339" t="s">
        <v>929</v>
      </c>
      <c r="L4339" t="s">
        <v>928</v>
      </c>
      <c r="M4339" t="s">
        <v>930</v>
      </c>
      <c r="N4339" t="s">
        <v>930</v>
      </c>
    </row>
    <row r="4340" spans="1:14">
      <c r="A4340">
        <v>806709</v>
      </c>
      <c r="B4340" t="s">
        <v>96</v>
      </c>
      <c r="C4340" t="s">
        <v>930</v>
      </c>
      <c r="D4340" t="s">
        <v>930</v>
      </c>
      <c r="E4340" t="s">
        <v>928</v>
      </c>
      <c r="F4340" t="s">
        <v>928</v>
      </c>
      <c r="G4340" t="s">
        <v>928</v>
      </c>
      <c r="H4340" t="s">
        <v>930</v>
      </c>
      <c r="I4340" t="s">
        <v>928</v>
      </c>
      <c r="J4340" t="s">
        <v>928</v>
      </c>
      <c r="K4340" t="s">
        <v>930</v>
      </c>
      <c r="L4340" t="s">
        <v>930</v>
      </c>
      <c r="M4340" t="s">
        <v>928</v>
      </c>
      <c r="N4340" t="s">
        <v>930</v>
      </c>
    </row>
    <row r="4341" spans="1:14">
      <c r="A4341">
        <v>806710</v>
      </c>
      <c r="B4341" t="s">
        <v>96</v>
      </c>
      <c r="C4341" t="s">
        <v>930</v>
      </c>
      <c r="D4341" t="s">
        <v>930</v>
      </c>
      <c r="E4341" t="s">
        <v>929</v>
      </c>
      <c r="F4341" t="s">
        <v>930</v>
      </c>
      <c r="G4341" t="s">
        <v>929</v>
      </c>
      <c r="H4341" t="s">
        <v>929</v>
      </c>
      <c r="I4341" t="s">
        <v>930</v>
      </c>
      <c r="J4341" t="s">
        <v>929</v>
      </c>
      <c r="K4341" t="s">
        <v>929</v>
      </c>
      <c r="L4341" t="s">
        <v>929</v>
      </c>
      <c r="M4341" t="s">
        <v>929</v>
      </c>
      <c r="N4341" t="s">
        <v>929</v>
      </c>
    </row>
    <row r="4342" spans="1:14">
      <c r="A4342">
        <v>806711</v>
      </c>
      <c r="B4342" t="s">
        <v>96</v>
      </c>
      <c r="C4342" t="s">
        <v>930</v>
      </c>
      <c r="D4342" t="s">
        <v>928</v>
      </c>
      <c r="E4342" t="s">
        <v>929</v>
      </c>
      <c r="F4342" t="s">
        <v>929</v>
      </c>
      <c r="G4342" t="s">
        <v>928</v>
      </c>
      <c r="H4342" t="s">
        <v>930</v>
      </c>
      <c r="I4342" t="s">
        <v>929</v>
      </c>
      <c r="J4342" t="s">
        <v>929</v>
      </c>
      <c r="K4342" t="s">
        <v>929</v>
      </c>
      <c r="L4342" t="s">
        <v>929</v>
      </c>
      <c r="M4342" t="s">
        <v>929</v>
      </c>
      <c r="N4342" t="s">
        <v>929</v>
      </c>
    </row>
    <row r="4343" spans="1:14">
      <c r="A4343">
        <v>806712</v>
      </c>
      <c r="B4343" t="s">
        <v>96</v>
      </c>
      <c r="C4343" t="s">
        <v>929</v>
      </c>
      <c r="D4343" t="s">
        <v>929</v>
      </c>
      <c r="E4343" t="s">
        <v>929</v>
      </c>
      <c r="F4343" t="s">
        <v>929</v>
      </c>
      <c r="G4343" t="s">
        <v>929</v>
      </c>
      <c r="H4343" t="s">
        <v>929</v>
      </c>
      <c r="I4343" t="s">
        <v>929</v>
      </c>
      <c r="J4343" t="s">
        <v>929</v>
      </c>
      <c r="K4343" t="s">
        <v>929</v>
      </c>
      <c r="L4343" t="s">
        <v>929</v>
      </c>
      <c r="M4343" t="s">
        <v>929</v>
      </c>
      <c r="N4343" t="s">
        <v>929</v>
      </c>
    </row>
    <row r="4344" spans="1:14">
      <c r="A4344">
        <v>806713</v>
      </c>
      <c r="B4344" t="s">
        <v>96</v>
      </c>
      <c r="C4344" t="s">
        <v>930</v>
      </c>
      <c r="D4344" t="s">
        <v>929</v>
      </c>
      <c r="E4344" t="s">
        <v>930</v>
      </c>
      <c r="F4344" t="s">
        <v>930</v>
      </c>
      <c r="G4344" t="s">
        <v>929</v>
      </c>
      <c r="H4344" t="s">
        <v>929</v>
      </c>
      <c r="I4344" t="s">
        <v>928</v>
      </c>
      <c r="J4344" t="s">
        <v>929</v>
      </c>
      <c r="K4344" t="s">
        <v>929</v>
      </c>
      <c r="L4344" t="s">
        <v>930</v>
      </c>
      <c r="M4344" t="s">
        <v>929</v>
      </c>
      <c r="N4344" t="s">
        <v>930</v>
      </c>
    </row>
    <row r="4345" spans="1:14">
      <c r="A4345">
        <v>806714</v>
      </c>
      <c r="B4345" t="s">
        <v>96</v>
      </c>
      <c r="C4345" t="s">
        <v>930</v>
      </c>
      <c r="D4345" t="s">
        <v>929</v>
      </c>
      <c r="E4345" t="s">
        <v>929</v>
      </c>
      <c r="F4345" t="s">
        <v>930</v>
      </c>
      <c r="G4345" t="s">
        <v>929</v>
      </c>
      <c r="H4345" t="s">
        <v>930</v>
      </c>
      <c r="I4345" t="s">
        <v>930</v>
      </c>
      <c r="J4345" t="s">
        <v>929</v>
      </c>
      <c r="K4345" t="s">
        <v>929</v>
      </c>
      <c r="L4345" t="s">
        <v>930</v>
      </c>
      <c r="M4345" t="s">
        <v>929</v>
      </c>
      <c r="N4345" t="s">
        <v>930</v>
      </c>
    </row>
    <row r="4346" spans="1:14">
      <c r="A4346">
        <v>806717</v>
      </c>
      <c r="B4346" t="s">
        <v>96</v>
      </c>
      <c r="C4346" t="s">
        <v>929</v>
      </c>
      <c r="D4346" t="s">
        <v>929</v>
      </c>
      <c r="E4346" t="s">
        <v>929</v>
      </c>
      <c r="F4346" t="s">
        <v>929</v>
      </c>
      <c r="G4346" t="s">
        <v>929</v>
      </c>
      <c r="H4346" t="s">
        <v>929</v>
      </c>
      <c r="I4346" t="s">
        <v>929</v>
      </c>
      <c r="J4346" t="s">
        <v>929</v>
      </c>
      <c r="K4346" t="s">
        <v>929</v>
      </c>
      <c r="L4346" t="s">
        <v>929</v>
      </c>
      <c r="M4346" t="s">
        <v>929</v>
      </c>
      <c r="N4346" t="s">
        <v>929</v>
      </c>
    </row>
    <row r="4347" spans="1:14">
      <c r="A4347">
        <v>806721</v>
      </c>
      <c r="B4347" t="s">
        <v>96</v>
      </c>
      <c r="C4347" t="s">
        <v>929</v>
      </c>
      <c r="D4347" t="s">
        <v>929</v>
      </c>
      <c r="E4347" t="s">
        <v>929</v>
      </c>
      <c r="F4347" t="s">
        <v>929</v>
      </c>
      <c r="G4347" t="s">
        <v>929</v>
      </c>
      <c r="H4347" t="s">
        <v>929</v>
      </c>
      <c r="I4347" t="s">
        <v>929</v>
      </c>
      <c r="J4347" t="s">
        <v>929</v>
      </c>
      <c r="K4347" t="s">
        <v>929</v>
      </c>
      <c r="L4347" t="s">
        <v>929</v>
      </c>
      <c r="M4347" t="s">
        <v>929</v>
      </c>
      <c r="N4347" t="s">
        <v>929</v>
      </c>
    </row>
    <row r="4348" spans="1:14">
      <c r="A4348">
        <v>806723</v>
      </c>
      <c r="B4348" t="s">
        <v>96</v>
      </c>
      <c r="C4348" t="s">
        <v>929</v>
      </c>
      <c r="D4348" t="s">
        <v>929</v>
      </c>
      <c r="E4348" t="s">
        <v>929</v>
      </c>
      <c r="F4348" t="s">
        <v>929</v>
      </c>
      <c r="G4348" t="s">
        <v>929</v>
      </c>
      <c r="H4348" t="s">
        <v>929</v>
      </c>
      <c r="I4348" t="s">
        <v>929</v>
      </c>
      <c r="J4348" t="s">
        <v>929</v>
      </c>
      <c r="K4348" t="s">
        <v>929</v>
      </c>
      <c r="L4348" t="s">
        <v>929</v>
      </c>
      <c r="M4348" t="s">
        <v>929</v>
      </c>
      <c r="N4348" t="s">
        <v>929</v>
      </c>
    </row>
    <row r="4349" spans="1:14">
      <c r="A4349">
        <v>806725</v>
      </c>
      <c r="B4349" t="s">
        <v>96</v>
      </c>
      <c r="C4349" t="s">
        <v>930</v>
      </c>
      <c r="D4349" t="s">
        <v>929</v>
      </c>
      <c r="E4349" t="s">
        <v>930</v>
      </c>
      <c r="F4349" t="s">
        <v>930</v>
      </c>
      <c r="G4349" t="s">
        <v>929</v>
      </c>
      <c r="H4349" t="s">
        <v>929</v>
      </c>
      <c r="I4349" t="s">
        <v>929</v>
      </c>
      <c r="J4349" t="s">
        <v>929</v>
      </c>
      <c r="K4349" t="s">
        <v>929</v>
      </c>
      <c r="L4349" t="s">
        <v>929</v>
      </c>
      <c r="M4349" t="s">
        <v>929</v>
      </c>
      <c r="N4349" t="s">
        <v>929</v>
      </c>
    </row>
    <row r="4350" spans="1:14">
      <c r="A4350">
        <v>806726</v>
      </c>
      <c r="B4350" t="s">
        <v>96</v>
      </c>
      <c r="C4350" t="s">
        <v>929</v>
      </c>
      <c r="D4350" t="s">
        <v>929</v>
      </c>
      <c r="E4350" t="s">
        <v>929</v>
      </c>
      <c r="F4350" t="s">
        <v>929</v>
      </c>
      <c r="G4350" t="s">
        <v>929</v>
      </c>
      <c r="H4350" t="s">
        <v>929</v>
      </c>
      <c r="I4350" t="s">
        <v>929</v>
      </c>
      <c r="J4350" t="s">
        <v>929</v>
      </c>
      <c r="K4350" t="s">
        <v>929</v>
      </c>
      <c r="L4350" t="s">
        <v>929</v>
      </c>
      <c r="M4350" t="s">
        <v>929</v>
      </c>
      <c r="N4350" t="s">
        <v>929</v>
      </c>
    </row>
    <row r="4351" spans="1:14">
      <c r="A4351">
        <v>806727</v>
      </c>
      <c r="B4351" t="s">
        <v>96</v>
      </c>
      <c r="C4351" t="s">
        <v>930</v>
      </c>
      <c r="D4351" t="s">
        <v>930</v>
      </c>
      <c r="E4351" t="s">
        <v>929</v>
      </c>
      <c r="F4351" t="s">
        <v>929</v>
      </c>
      <c r="G4351" t="s">
        <v>929</v>
      </c>
      <c r="H4351" t="s">
        <v>930</v>
      </c>
      <c r="I4351" t="s">
        <v>929</v>
      </c>
      <c r="J4351" t="s">
        <v>929</v>
      </c>
      <c r="K4351" t="s">
        <v>929</v>
      </c>
      <c r="L4351" t="s">
        <v>929</v>
      </c>
      <c r="M4351" t="s">
        <v>929</v>
      </c>
      <c r="N4351" t="s">
        <v>930</v>
      </c>
    </row>
    <row r="4352" spans="1:14">
      <c r="A4352">
        <v>806728</v>
      </c>
      <c r="B4352" t="s">
        <v>96</v>
      </c>
      <c r="C4352" t="s">
        <v>930</v>
      </c>
      <c r="D4352" t="s">
        <v>928</v>
      </c>
      <c r="E4352" t="s">
        <v>929</v>
      </c>
      <c r="F4352" t="s">
        <v>929</v>
      </c>
      <c r="G4352" t="s">
        <v>930</v>
      </c>
      <c r="H4352" t="s">
        <v>930</v>
      </c>
      <c r="I4352" t="s">
        <v>930</v>
      </c>
      <c r="J4352" t="s">
        <v>928</v>
      </c>
      <c r="K4352" t="s">
        <v>929</v>
      </c>
      <c r="L4352" t="s">
        <v>930</v>
      </c>
      <c r="M4352" t="s">
        <v>930</v>
      </c>
      <c r="N4352" t="s">
        <v>929</v>
      </c>
    </row>
    <row r="4353" spans="1:14">
      <c r="A4353">
        <v>806729</v>
      </c>
      <c r="B4353" t="s">
        <v>96</v>
      </c>
      <c r="C4353" t="s">
        <v>929</v>
      </c>
      <c r="D4353" t="s">
        <v>929</v>
      </c>
      <c r="E4353" t="s">
        <v>929</v>
      </c>
      <c r="F4353" t="s">
        <v>929</v>
      </c>
      <c r="G4353" t="s">
        <v>929</v>
      </c>
      <c r="H4353" t="s">
        <v>929</v>
      </c>
      <c r="I4353" t="s">
        <v>929</v>
      </c>
      <c r="J4353" t="s">
        <v>929</v>
      </c>
      <c r="K4353" t="s">
        <v>929</v>
      </c>
      <c r="L4353" t="s">
        <v>929</v>
      </c>
      <c r="M4353" t="s">
        <v>929</v>
      </c>
      <c r="N4353" t="s">
        <v>929</v>
      </c>
    </row>
    <row r="4354" spans="1:14">
      <c r="A4354">
        <v>806730</v>
      </c>
      <c r="B4354" t="s">
        <v>96</v>
      </c>
      <c r="C4354" t="s">
        <v>929</v>
      </c>
      <c r="D4354" t="s">
        <v>929</v>
      </c>
      <c r="E4354" t="s">
        <v>929</v>
      </c>
      <c r="F4354" t="s">
        <v>929</v>
      </c>
      <c r="G4354" t="s">
        <v>929</v>
      </c>
      <c r="H4354" t="s">
        <v>930</v>
      </c>
      <c r="I4354" t="s">
        <v>929</v>
      </c>
      <c r="J4354" t="s">
        <v>929</v>
      </c>
      <c r="K4354" t="s">
        <v>929</v>
      </c>
      <c r="L4354" t="s">
        <v>929</v>
      </c>
      <c r="M4354" t="s">
        <v>929</v>
      </c>
      <c r="N4354" t="s">
        <v>930</v>
      </c>
    </row>
    <row r="4355" spans="1:14">
      <c r="A4355">
        <v>806731</v>
      </c>
      <c r="B4355" t="s">
        <v>96</v>
      </c>
      <c r="C4355" t="s">
        <v>929</v>
      </c>
      <c r="D4355" t="s">
        <v>929</v>
      </c>
      <c r="E4355" t="s">
        <v>929</v>
      </c>
      <c r="F4355" t="s">
        <v>929</v>
      </c>
      <c r="G4355" t="s">
        <v>929</v>
      </c>
      <c r="H4355" t="s">
        <v>929</v>
      </c>
      <c r="I4355" t="s">
        <v>929</v>
      </c>
      <c r="J4355" t="s">
        <v>929</v>
      </c>
      <c r="K4355" t="s">
        <v>929</v>
      </c>
      <c r="L4355" t="s">
        <v>929</v>
      </c>
      <c r="M4355" t="s">
        <v>929</v>
      </c>
      <c r="N4355" t="s">
        <v>929</v>
      </c>
    </row>
    <row r="4356" spans="1:14">
      <c r="A4356">
        <v>806732</v>
      </c>
      <c r="B4356" t="s">
        <v>96</v>
      </c>
      <c r="C4356" t="s">
        <v>930</v>
      </c>
      <c r="D4356" t="s">
        <v>928</v>
      </c>
      <c r="E4356" t="s">
        <v>928</v>
      </c>
      <c r="F4356" t="s">
        <v>928</v>
      </c>
      <c r="G4356" t="s">
        <v>928</v>
      </c>
      <c r="H4356" t="s">
        <v>930</v>
      </c>
      <c r="I4356" t="s">
        <v>928</v>
      </c>
      <c r="J4356" t="s">
        <v>929</v>
      </c>
      <c r="K4356" t="s">
        <v>929</v>
      </c>
      <c r="L4356" t="s">
        <v>930</v>
      </c>
      <c r="M4356" t="s">
        <v>928</v>
      </c>
      <c r="N4356" t="s">
        <v>929</v>
      </c>
    </row>
    <row r="4357" spans="1:14">
      <c r="A4357">
        <v>806733</v>
      </c>
      <c r="B4357" t="s">
        <v>96</v>
      </c>
      <c r="C4357" t="s">
        <v>929</v>
      </c>
      <c r="D4357" t="s">
        <v>929</v>
      </c>
      <c r="E4357" t="s">
        <v>929</v>
      </c>
      <c r="F4357" t="s">
        <v>929</v>
      </c>
      <c r="G4357" t="s">
        <v>929</v>
      </c>
      <c r="H4357" t="s">
        <v>929</v>
      </c>
      <c r="I4357" t="s">
        <v>929</v>
      </c>
      <c r="J4357" t="s">
        <v>929</v>
      </c>
      <c r="K4357" t="s">
        <v>929</v>
      </c>
      <c r="L4357" t="s">
        <v>929</v>
      </c>
      <c r="M4357" t="s">
        <v>929</v>
      </c>
      <c r="N4357" t="s">
        <v>929</v>
      </c>
    </row>
    <row r="4358" spans="1:14">
      <c r="A4358">
        <v>806735</v>
      </c>
      <c r="B4358" t="s">
        <v>96</v>
      </c>
      <c r="C4358" t="s">
        <v>930</v>
      </c>
      <c r="D4358" t="s">
        <v>928</v>
      </c>
      <c r="E4358" t="s">
        <v>929</v>
      </c>
      <c r="F4358" t="s">
        <v>929</v>
      </c>
      <c r="G4358" t="s">
        <v>929</v>
      </c>
      <c r="H4358" t="s">
        <v>929</v>
      </c>
      <c r="I4358" t="s">
        <v>930</v>
      </c>
      <c r="J4358" t="s">
        <v>929</v>
      </c>
      <c r="K4358" t="s">
        <v>930</v>
      </c>
      <c r="L4358" t="s">
        <v>930</v>
      </c>
      <c r="M4358" t="s">
        <v>929</v>
      </c>
      <c r="N4358" t="s">
        <v>929</v>
      </c>
    </row>
    <row r="4359" spans="1:14">
      <c r="A4359">
        <v>806736</v>
      </c>
      <c r="B4359" t="s">
        <v>96</v>
      </c>
      <c r="C4359" t="s">
        <v>929</v>
      </c>
      <c r="D4359" t="s">
        <v>929</v>
      </c>
      <c r="E4359" t="s">
        <v>929</v>
      </c>
      <c r="F4359" t="s">
        <v>929</v>
      </c>
      <c r="G4359" t="s">
        <v>929</v>
      </c>
      <c r="H4359" t="s">
        <v>929</v>
      </c>
      <c r="I4359" t="s">
        <v>929</v>
      </c>
      <c r="J4359" t="s">
        <v>929</v>
      </c>
      <c r="K4359" t="s">
        <v>929</v>
      </c>
      <c r="L4359" t="s">
        <v>929</v>
      </c>
      <c r="M4359" t="s">
        <v>929</v>
      </c>
      <c r="N4359" t="s">
        <v>929</v>
      </c>
    </row>
    <row r="4360" spans="1:14">
      <c r="A4360">
        <v>806737</v>
      </c>
      <c r="B4360" t="s">
        <v>96</v>
      </c>
      <c r="C4360" t="s">
        <v>930</v>
      </c>
      <c r="D4360" t="s">
        <v>929</v>
      </c>
      <c r="E4360" t="s">
        <v>930</v>
      </c>
      <c r="F4360" t="s">
        <v>929</v>
      </c>
      <c r="G4360" t="s">
        <v>930</v>
      </c>
      <c r="H4360" t="s">
        <v>928</v>
      </c>
      <c r="I4360" t="s">
        <v>928</v>
      </c>
      <c r="J4360" t="s">
        <v>930</v>
      </c>
      <c r="K4360" t="s">
        <v>930</v>
      </c>
      <c r="L4360" t="s">
        <v>928</v>
      </c>
      <c r="M4360" t="s">
        <v>928</v>
      </c>
      <c r="N4360" t="s">
        <v>930</v>
      </c>
    </row>
    <row r="4361" spans="1:14">
      <c r="A4361">
        <v>806738</v>
      </c>
      <c r="B4361" t="s">
        <v>96</v>
      </c>
      <c r="C4361" t="s">
        <v>930</v>
      </c>
      <c r="D4361" t="s">
        <v>930</v>
      </c>
      <c r="E4361" t="s">
        <v>929</v>
      </c>
      <c r="F4361" t="s">
        <v>930</v>
      </c>
      <c r="G4361" t="s">
        <v>929</v>
      </c>
      <c r="H4361" t="s">
        <v>929</v>
      </c>
      <c r="I4361" t="s">
        <v>929</v>
      </c>
      <c r="J4361" t="s">
        <v>929</v>
      </c>
      <c r="K4361" t="s">
        <v>929</v>
      </c>
      <c r="L4361" t="s">
        <v>929</v>
      </c>
      <c r="M4361" t="s">
        <v>929</v>
      </c>
      <c r="N4361" t="s">
        <v>929</v>
      </c>
    </row>
    <row r="4362" spans="1:14">
      <c r="A4362">
        <v>806739</v>
      </c>
      <c r="B4362" t="s">
        <v>96</v>
      </c>
      <c r="C4362" t="s">
        <v>929</v>
      </c>
      <c r="D4362" t="s">
        <v>929</v>
      </c>
      <c r="E4362" t="s">
        <v>930</v>
      </c>
      <c r="F4362" t="s">
        <v>930</v>
      </c>
      <c r="G4362" t="s">
        <v>928</v>
      </c>
      <c r="H4362" t="s">
        <v>929</v>
      </c>
      <c r="I4362" t="s">
        <v>930</v>
      </c>
      <c r="J4362" t="s">
        <v>930</v>
      </c>
      <c r="K4362" t="s">
        <v>930</v>
      </c>
      <c r="L4362" t="s">
        <v>928</v>
      </c>
      <c r="M4362" t="s">
        <v>930</v>
      </c>
      <c r="N4362" t="s">
        <v>930</v>
      </c>
    </row>
    <row r="4363" spans="1:14">
      <c r="A4363">
        <v>806740</v>
      </c>
      <c r="B4363" t="s">
        <v>96</v>
      </c>
      <c r="C4363" t="s">
        <v>928</v>
      </c>
      <c r="D4363" t="s">
        <v>930</v>
      </c>
      <c r="E4363" t="s">
        <v>928</v>
      </c>
      <c r="F4363" t="s">
        <v>928</v>
      </c>
      <c r="G4363" t="s">
        <v>929</v>
      </c>
      <c r="H4363" t="s">
        <v>929</v>
      </c>
      <c r="I4363" t="s">
        <v>930</v>
      </c>
      <c r="J4363" t="s">
        <v>929</v>
      </c>
      <c r="K4363" t="s">
        <v>929</v>
      </c>
      <c r="L4363" t="s">
        <v>929</v>
      </c>
      <c r="M4363" t="s">
        <v>930</v>
      </c>
      <c r="N4363" t="s">
        <v>930</v>
      </c>
    </row>
    <row r="4364" spans="1:14">
      <c r="A4364">
        <v>806741</v>
      </c>
      <c r="B4364" t="s">
        <v>96</v>
      </c>
      <c r="C4364" t="s">
        <v>929</v>
      </c>
      <c r="D4364" t="s">
        <v>929</v>
      </c>
      <c r="E4364" t="s">
        <v>929</v>
      </c>
      <c r="F4364" t="s">
        <v>929</v>
      </c>
      <c r="G4364" t="s">
        <v>929</v>
      </c>
      <c r="H4364" t="s">
        <v>929</v>
      </c>
      <c r="I4364" t="s">
        <v>929</v>
      </c>
      <c r="J4364" t="s">
        <v>929</v>
      </c>
      <c r="K4364" t="s">
        <v>929</v>
      </c>
      <c r="L4364" t="s">
        <v>930</v>
      </c>
      <c r="M4364" t="s">
        <v>930</v>
      </c>
      <c r="N4364" t="s">
        <v>929</v>
      </c>
    </row>
    <row r="4365" spans="1:14">
      <c r="A4365">
        <v>806742</v>
      </c>
      <c r="B4365" t="s">
        <v>96</v>
      </c>
      <c r="C4365" t="s">
        <v>929</v>
      </c>
      <c r="D4365" t="s">
        <v>929</v>
      </c>
      <c r="E4365" t="s">
        <v>929</v>
      </c>
      <c r="F4365" t="s">
        <v>929</v>
      </c>
      <c r="G4365" t="s">
        <v>929</v>
      </c>
      <c r="H4365" t="s">
        <v>929</v>
      </c>
      <c r="I4365" t="s">
        <v>929</v>
      </c>
      <c r="J4365" t="s">
        <v>929</v>
      </c>
      <c r="K4365" t="s">
        <v>929</v>
      </c>
      <c r="L4365" t="s">
        <v>929</v>
      </c>
      <c r="M4365" t="s">
        <v>929</v>
      </c>
      <c r="N4365" t="s">
        <v>929</v>
      </c>
    </row>
    <row r="4366" spans="1:14">
      <c r="A4366">
        <v>806744</v>
      </c>
      <c r="B4366" t="s">
        <v>96</v>
      </c>
      <c r="C4366" t="s">
        <v>930</v>
      </c>
      <c r="D4366" t="s">
        <v>929</v>
      </c>
      <c r="E4366" t="s">
        <v>930</v>
      </c>
      <c r="F4366" t="s">
        <v>929</v>
      </c>
      <c r="G4366" t="s">
        <v>930</v>
      </c>
      <c r="H4366" t="s">
        <v>929</v>
      </c>
      <c r="I4366" t="s">
        <v>929</v>
      </c>
      <c r="J4366" t="s">
        <v>929</v>
      </c>
      <c r="K4366" t="s">
        <v>929</v>
      </c>
      <c r="L4366" t="s">
        <v>929</v>
      </c>
      <c r="M4366" t="s">
        <v>929</v>
      </c>
      <c r="N4366" t="s">
        <v>929</v>
      </c>
    </row>
    <row r="4367" spans="1:14">
      <c r="A4367">
        <v>806746</v>
      </c>
      <c r="B4367" t="s">
        <v>96</v>
      </c>
      <c r="C4367" t="s">
        <v>928</v>
      </c>
      <c r="D4367" t="s">
        <v>928</v>
      </c>
      <c r="E4367" t="s">
        <v>928</v>
      </c>
      <c r="F4367" t="s">
        <v>929</v>
      </c>
      <c r="G4367" t="s">
        <v>929</v>
      </c>
      <c r="H4367" t="s">
        <v>929</v>
      </c>
      <c r="I4367" t="s">
        <v>928</v>
      </c>
      <c r="J4367" t="s">
        <v>928</v>
      </c>
      <c r="K4367" t="s">
        <v>929</v>
      </c>
      <c r="L4367" t="s">
        <v>928</v>
      </c>
      <c r="M4367" t="s">
        <v>930</v>
      </c>
      <c r="N4367" t="s">
        <v>929</v>
      </c>
    </row>
    <row r="4368" spans="1:14">
      <c r="A4368">
        <v>806747</v>
      </c>
      <c r="B4368" t="s">
        <v>96</v>
      </c>
      <c r="C4368" t="s">
        <v>929</v>
      </c>
      <c r="D4368" t="s">
        <v>930</v>
      </c>
      <c r="E4368" t="s">
        <v>929</v>
      </c>
      <c r="F4368" t="s">
        <v>930</v>
      </c>
      <c r="G4368" t="s">
        <v>929</v>
      </c>
      <c r="H4368" t="s">
        <v>930</v>
      </c>
      <c r="I4368" t="s">
        <v>930</v>
      </c>
      <c r="J4368" t="s">
        <v>930</v>
      </c>
      <c r="K4368" t="s">
        <v>930</v>
      </c>
      <c r="L4368" t="s">
        <v>929</v>
      </c>
      <c r="M4368" t="s">
        <v>928</v>
      </c>
      <c r="N4368" t="s">
        <v>929</v>
      </c>
    </row>
    <row r="4369" spans="1:14">
      <c r="A4369">
        <v>806749</v>
      </c>
      <c r="B4369" t="s">
        <v>96</v>
      </c>
      <c r="C4369" t="s">
        <v>930</v>
      </c>
      <c r="D4369" t="s">
        <v>929</v>
      </c>
      <c r="E4369" t="s">
        <v>930</v>
      </c>
      <c r="F4369" t="s">
        <v>929</v>
      </c>
      <c r="G4369" t="s">
        <v>929</v>
      </c>
      <c r="H4369" t="s">
        <v>929</v>
      </c>
      <c r="I4369" t="s">
        <v>929</v>
      </c>
      <c r="J4369" t="s">
        <v>928</v>
      </c>
      <c r="K4369" t="s">
        <v>930</v>
      </c>
      <c r="L4369" t="s">
        <v>928</v>
      </c>
      <c r="M4369" t="s">
        <v>928</v>
      </c>
      <c r="N4369" t="s">
        <v>928</v>
      </c>
    </row>
    <row r="4370" spans="1:14">
      <c r="A4370">
        <v>806751</v>
      </c>
      <c r="B4370" t="s">
        <v>96</v>
      </c>
      <c r="C4370" t="s">
        <v>930</v>
      </c>
      <c r="D4370" t="s">
        <v>929</v>
      </c>
      <c r="E4370" t="s">
        <v>929</v>
      </c>
      <c r="F4370" t="s">
        <v>930</v>
      </c>
      <c r="G4370" t="s">
        <v>929</v>
      </c>
      <c r="H4370" t="s">
        <v>930</v>
      </c>
      <c r="I4370" t="s">
        <v>929</v>
      </c>
      <c r="J4370" t="s">
        <v>930</v>
      </c>
      <c r="K4370" t="s">
        <v>930</v>
      </c>
      <c r="L4370" t="s">
        <v>930</v>
      </c>
      <c r="M4370" t="s">
        <v>930</v>
      </c>
      <c r="N4370" t="s">
        <v>928</v>
      </c>
    </row>
    <row r="4371" spans="1:14">
      <c r="A4371">
        <v>806753</v>
      </c>
      <c r="B4371" t="s">
        <v>96</v>
      </c>
      <c r="C4371" t="s">
        <v>930</v>
      </c>
      <c r="D4371" t="s">
        <v>930</v>
      </c>
      <c r="E4371" t="s">
        <v>930</v>
      </c>
      <c r="F4371" t="s">
        <v>929</v>
      </c>
      <c r="G4371" t="s">
        <v>929</v>
      </c>
      <c r="H4371" t="s">
        <v>928</v>
      </c>
      <c r="I4371" t="s">
        <v>930</v>
      </c>
      <c r="J4371" t="s">
        <v>928</v>
      </c>
      <c r="K4371" t="s">
        <v>930</v>
      </c>
      <c r="L4371" t="s">
        <v>930</v>
      </c>
      <c r="M4371" t="s">
        <v>930</v>
      </c>
      <c r="N4371" t="s">
        <v>928</v>
      </c>
    </row>
    <row r="4372" spans="1:14">
      <c r="A4372">
        <v>806755</v>
      </c>
      <c r="B4372" t="s">
        <v>96</v>
      </c>
      <c r="C4372" t="s">
        <v>929</v>
      </c>
      <c r="D4372" t="s">
        <v>929</v>
      </c>
      <c r="E4372" t="s">
        <v>929</v>
      </c>
      <c r="F4372" t="s">
        <v>929</v>
      </c>
      <c r="G4372" t="s">
        <v>929</v>
      </c>
      <c r="H4372" t="s">
        <v>929</v>
      </c>
      <c r="I4372" t="s">
        <v>929</v>
      </c>
      <c r="J4372" t="s">
        <v>929</v>
      </c>
      <c r="K4372" t="s">
        <v>929</v>
      </c>
      <c r="L4372" t="s">
        <v>929</v>
      </c>
      <c r="M4372" t="s">
        <v>929</v>
      </c>
      <c r="N4372" t="s">
        <v>929</v>
      </c>
    </row>
    <row r="4373" spans="1:14">
      <c r="A4373">
        <v>806756</v>
      </c>
      <c r="B4373" t="s">
        <v>96</v>
      </c>
      <c r="C4373" t="s">
        <v>929</v>
      </c>
      <c r="D4373" t="s">
        <v>929</v>
      </c>
      <c r="E4373" t="s">
        <v>929</v>
      </c>
      <c r="F4373" t="s">
        <v>929</v>
      </c>
      <c r="G4373" t="s">
        <v>930</v>
      </c>
      <c r="H4373" t="s">
        <v>929</v>
      </c>
      <c r="I4373" t="s">
        <v>930</v>
      </c>
      <c r="J4373" t="s">
        <v>930</v>
      </c>
      <c r="K4373" t="s">
        <v>929</v>
      </c>
      <c r="L4373" t="s">
        <v>929</v>
      </c>
      <c r="M4373" t="s">
        <v>929</v>
      </c>
      <c r="N4373" t="s">
        <v>929</v>
      </c>
    </row>
    <row r="4374" spans="1:14">
      <c r="A4374">
        <v>806758</v>
      </c>
      <c r="B4374" t="s">
        <v>96</v>
      </c>
      <c r="C4374" t="s">
        <v>929</v>
      </c>
      <c r="D4374" t="s">
        <v>929</v>
      </c>
      <c r="E4374" t="s">
        <v>930</v>
      </c>
      <c r="F4374" t="s">
        <v>929</v>
      </c>
      <c r="G4374" t="s">
        <v>929</v>
      </c>
      <c r="H4374" t="s">
        <v>929</v>
      </c>
      <c r="I4374" t="s">
        <v>929</v>
      </c>
      <c r="J4374" t="s">
        <v>929</v>
      </c>
      <c r="K4374" t="s">
        <v>929</v>
      </c>
      <c r="L4374" t="s">
        <v>929</v>
      </c>
      <c r="M4374" t="s">
        <v>930</v>
      </c>
      <c r="N4374" t="s">
        <v>929</v>
      </c>
    </row>
    <row r="4375" spans="1:14">
      <c r="A4375">
        <v>806760</v>
      </c>
      <c r="B4375" t="s">
        <v>96</v>
      </c>
      <c r="C4375" t="s">
        <v>929</v>
      </c>
      <c r="D4375" t="s">
        <v>929</v>
      </c>
      <c r="E4375" t="s">
        <v>929</v>
      </c>
      <c r="F4375" t="s">
        <v>929</v>
      </c>
      <c r="G4375" t="s">
        <v>929</v>
      </c>
      <c r="H4375" t="s">
        <v>929</v>
      </c>
      <c r="I4375" t="s">
        <v>929</v>
      </c>
      <c r="J4375" t="s">
        <v>929</v>
      </c>
      <c r="K4375" t="s">
        <v>929</v>
      </c>
      <c r="L4375" t="s">
        <v>929</v>
      </c>
      <c r="M4375" t="s">
        <v>929</v>
      </c>
      <c r="N4375" t="s">
        <v>929</v>
      </c>
    </row>
    <row r="4376" spans="1:14">
      <c r="A4376">
        <v>806761</v>
      </c>
      <c r="B4376" t="s">
        <v>96</v>
      </c>
      <c r="C4376" t="s">
        <v>929</v>
      </c>
      <c r="D4376" t="s">
        <v>929</v>
      </c>
      <c r="E4376" t="s">
        <v>929</v>
      </c>
      <c r="F4376" t="s">
        <v>929</v>
      </c>
      <c r="G4376" t="s">
        <v>929</v>
      </c>
      <c r="H4376" t="s">
        <v>929</v>
      </c>
      <c r="I4376" t="s">
        <v>929</v>
      </c>
      <c r="J4376" t="s">
        <v>929</v>
      </c>
      <c r="K4376" t="s">
        <v>929</v>
      </c>
      <c r="L4376" t="s">
        <v>929</v>
      </c>
      <c r="M4376" t="s">
        <v>929</v>
      </c>
      <c r="N4376" t="s">
        <v>929</v>
      </c>
    </row>
    <row r="4377" spans="1:14">
      <c r="A4377">
        <v>806763</v>
      </c>
      <c r="B4377" t="s">
        <v>96</v>
      </c>
      <c r="C4377" t="s">
        <v>929</v>
      </c>
      <c r="D4377" t="s">
        <v>929</v>
      </c>
      <c r="E4377" t="s">
        <v>929</v>
      </c>
      <c r="F4377" t="s">
        <v>929</v>
      </c>
      <c r="G4377" t="s">
        <v>929</v>
      </c>
      <c r="H4377" t="s">
        <v>929</v>
      </c>
      <c r="I4377" t="s">
        <v>929</v>
      </c>
      <c r="J4377" t="s">
        <v>929</v>
      </c>
      <c r="K4377" t="s">
        <v>929</v>
      </c>
      <c r="L4377" t="s">
        <v>929</v>
      </c>
      <c r="M4377" t="s">
        <v>929</v>
      </c>
      <c r="N4377" t="s">
        <v>929</v>
      </c>
    </row>
    <row r="4378" spans="1:14">
      <c r="A4378">
        <v>806764</v>
      </c>
      <c r="B4378" t="s">
        <v>96</v>
      </c>
      <c r="C4378" t="s">
        <v>929</v>
      </c>
      <c r="D4378" t="s">
        <v>929</v>
      </c>
      <c r="E4378" t="s">
        <v>929</v>
      </c>
      <c r="F4378" t="s">
        <v>929</v>
      </c>
      <c r="G4378" t="s">
        <v>929</v>
      </c>
      <c r="H4378" t="s">
        <v>929</v>
      </c>
      <c r="I4378" t="s">
        <v>929</v>
      </c>
      <c r="J4378" t="s">
        <v>929</v>
      </c>
      <c r="K4378" t="s">
        <v>929</v>
      </c>
      <c r="L4378" t="s">
        <v>929</v>
      </c>
      <c r="M4378" t="s">
        <v>929</v>
      </c>
      <c r="N4378" t="s">
        <v>929</v>
      </c>
    </row>
    <row r="4379" spans="1:14">
      <c r="A4379">
        <v>806765</v>
      </c>
      <c r="B4379" t="s">
        <v>96</v>
      </c>
      <c r="C4379" t="s">
        <v>929</v>
      </c>
      <c r="D4379" t="s">
        <v>929</v>
      </c>
      <c r="E4379" t="s">
        <v>929</v>
      </c>
      <c r="F4379" t="s">
        <v>929</v>
      </c>
      <c r="G4379" t="s">
        <v>929</v>
      </c>
      <c r="H4379" t="s">
        <v>929</v>
      </c>
      <c r="I4379" t="s">
        <v>929</v>
      </c>
      <c r="J4379" t="s">
        <v>929</v>
      </c>
      <c r="K4379" t="s">
        <v>929</v>
      </c>
      <c r="L4379" t="s">
        <v>929</v>
      </c>
      <c r="M4379" t="s">
        <v>929</v>
      </c>
      <c r="N4379" t="s">
        <v>929</v>
      </c>
    </row>
    <row r="4380" spans="1:14">
      <c r="A4380">
        <v>806766</v>
      </c>
      <c r="B4380" t="s">
        <v>96</v>
      </c>
      <c r="C4380" t="s">
        <v>930</v>
      </c>
      <c r="D4380" t="s">
        <v>930</v>
      </c>
      <c r="E4380" t="s">
        <v>929</v>
      </c>
      <c r="F4380" t="s">
        <v>930</v>
      </c>
      <c r="G4380" t="s">
        <v>928</v>
      </c>
      <c r="H4380" t="s">
        <v>930</v>
      </c>
      <c r="I4380" t="s">
        <v>930</v>
      </c>
      <c r="J4380" t="s">
        <v>928</v>
      </c>
      <c r="K4380" t="s">
        <v>929</v>
      </c>
      <c r="L4380" t="s">
        <v>929</v>
      </c>
      <c r="M4380" t="s">
        <v>928</v>
      </c>
      <c r="N4380" t="s">
        <v>930</v>
      </c>
    </row>
    <row r="4381" spans="1:14">
      <c r="A4381">
        <v>806767</v>
      </c>
      <c r="B4381" t="s">
        <v>96</v>
      </c>
      <c r="C4381" t="s">
        <v>930</v>
      </c>
      <c r="D4381" t="s">
        <v>930</v>
      </c>
      <c r="E4381" t="s">
        <v>930</v>
      </c>
      <c r="F4381" t="s">
        <v>930</v>
      </c>
      <c r="G4381" t="s">
        <v>930</v>
      </c>
      <c r="H4381" t="s">
        <v>930</v>
      </c>
      <c r="I4381" t="s">
        <v>929</v>
      </c>
      <c r="J4381" t="s">
        <v>929</v>
      </c>
      <c r="K4381" t="s">
        <v>930</v>
      </c>
      <c r="L4381" t="s">
        <v>929</v>
      </c>
      <c r="M4381" t="s">
        <v>928</v>
      </c>
      <c r="N4381" t="s">
        <v>930</v>
      </c>
    </row>
    <row r="4382" spans="1:14">
      <c r="A4382">
        <v>806771</v>
      </c>
      <c r="B4382" t="s">
        <v>96</v>
      </c>
      <c r="C4382" t="s">
        <v>929</v>
      </c>
      <c r="D4382" t="s">
        <v>929</v>
      </c>
      <c r="E4382" t="s">
        <v>929</v>
      </c>
      <c r="F4382" t="s">
        <v>929</v>
      </c>
      <c r="G4382" t="s">
        <v>929</v>
      </c>
      <c r="H4382" t="s">
        <v>929</v>
      </c>
      <c r="I4382" t="s">
        <v>929</v>
      </c>
      <c r="J4382" t="s">
        <v>929</v>
      </c>
      <c r="K4382" t="s">
        <v>929</v>
      </c>
      <c r="L4382" t="s">
        <v>929</v>
      </c>
      <c r="M4382" t="s">
        <v>929</v>
      </c>
      <c r="N4382" t="s">
        <v>929</v>
      </c>
    </row>
    <row r="4383" spans="1:14">
      <c r="A4383">
        <v>806772</v>
      </c>
      <c r="B4383" t="s">
        <v>96</v>
      </c>
      <c r="C4383" t="s">
        <v>928</v>
      </c>
      <c r="D4383" t="s">
        <v>928</v>
      </c>
      <c r="E4383" t="s">
        <v>928</v>
      </c>
      <c r="F4383" t="s">
        <v>929</v>
      </c>
      <c r="G4383" t="s">
        <v>930</v>
      </c>
      <c r="H4383" t="s">
        <v>930</v>
      </c>
      <c r="I4383" t="s">
        <v>929</v>
      </c>
      <c r="J4383" t="s">
        <v>928</v>
      </c>
      <c r="K4383" t="s">
        <v>928</v>
      </c>
      <c r="L4383" t="s">
        <v>929</v>
      </c>
      <c r="M4383" t="s">
        <v>930</v>
      </c>
      <c r="N4383" t="s">
        <v>929</v>
      </c>
    </row>
    <row r="4384" spans="1:14">
      <c r="A4384">
        <v>806775</v>
      </c>
      <c r="B4384" t="s">
        <v>96</v>
      </c>
      <c r="C4384" t="s">
        <v>929</v>
      </c>
      <c r="D4384" t="s">
        <v>929</v>
      </c>
      <c r="E4384" t="s">
        <v>929</v>
      </c>
      <c r="F4384" t="s">
        <v>929</v>
      </c>
      <c r="G4384" t="s">
        <v>929</v>
      </c>
      <c r="H4384" t="s">
        <v>929</v>
      </c>
      <c r="I4384" t="s">
        <v>929</v>
      </c>
      <c r="J4384" t="s">
        <v>929</v>
      </c>
      <c r="K4384" t="s">
        <v>929</v>
      </c>
      <c r="L4384" t="s">
        <v>929</v>
      </c>
      <c r="M4384" t="s">
        <v>929</v>
      </c>
      <c r="N4384" t="s">
        <v>929</v>
      </c>
    </row>
    <row r="4385" spans="1:14">
      <c r="A4385">
        <v>806776</v>
      </c>
      <c r="B4385" t="s">
        <v>96</v>
      </c>
      <c r="C4385" t="s">
        <v>929</v>
      </c>
      <c r="D4385" t="s">
        <v>929</v>
      </c>
      <c r="E4385" t="s">
        <v>929</v>
      </c>
      <c r="F4385" t="s">
        <v>930</v>
      </c>
      <c r="G4385" t="s">
        <v>929</v>
      </c>
      <c r="H4385" t="s">
        <v>929</v>
      </c>
      <c r="I4385" t="s">
        <v>930</v>
      </c>
      <c r="J4385" t="s">
        <v>929</v>
      </c>
      <c r="K4385" t="s">
        <v>929</v>
      </c>
      <c r="L4385" t="s">
        <v>929</v>
      </c>
      <c r="M4385" t="s">
        <v>929</v>
      </c>
      <c r="N4385" t="s">
        <v>929</v>
      </c>
    </row>
    <row r="4386" spans="1:14">
      <c r="A4386">
        <v>806778</v>
      </c>
      <c r="B4386" t="s">
        <v>96</v>
      </c>
      <c r="C4386" t="s">
        <v>929</v>
      </c>
      <c r="D4386" t="s">
        <v>929</v>
      </c>
      <c r="E4386" t="s">
        <v>929</v>
      </c>
      <c r="F4386" t="s">
        <v>929</v>
      </c>
      <c r="G4386" t="s">
        <v>929</v>
      </c>
      <c r="H4386" t="s">
        <v>929</v>
      </c>
      <c r="I4386" t="s">
        <v>929</v>
      </c>
      <c r="J4386" t="s">
        <v>929</v>
      </c>
      <c r="K4386" t="s">
        <v>929</v>
      </c>
      <c r="L4386" t="s">
        <v>929</v>
      </c>
      <c r="M4386" t="s">
        <v>929</v>
      </c>
      <c r="N4386" t="s">
        <v>929</v>
      </c>
    </row>
    <row r="4387" spans="1:14">
      <c r="A4387">
        <v>806780</v>
      </c>
      <c r="B4387" t="s">
        <v>96</v>
      </c>
      <c r="C4387" t="s">
        <v>929</v>
      </c>
      <c r="D4387" t="s">
        <v>929</v>
      </c>
      <c r="E4387" t="s">
        <v>929</v>
      </c>
      <c r="F4387" t="s">
        <v>929</v>
      </c>
      <c r="G4387" t="s">
        <v>929</v>
      </c>
      <c r="H4387" t="s">
        <v>929</v>
      </c>
      <c r="I4387" t="s">
        <v>929</v>
      </c>
      <c r="J4387" t="s">
        <v>929</v>
      </c>
      <c r="K4387" t="s">
        <v>929</v>
      </c>
      <c r="L4387" t="s">
        <v>929</v>
      </c>
      <c r="M4387" t="s">
        <v>929</v>
      </c>
      <c r="N4387" t="s">
        <v>929</v>
      </c>
    </row>
    <row r="4388" spans="1:14">
      <c r="A4388">
        <v>806782</v>
      </c>
      <c r="B4388" t="s">
        <v>96</v>
      </c>
      <c r="C4388" t="s">
        <v>930</v>
      </c>
      <c r="D4388" t="s">
        <v>930</v>
      </c>
      <c r="E4388" t="s">
        <v>929</v>
      </c>
      <c r="F4388" t="s">
        <v>930</v>
      </c>
      <c r="G4388" t="s">
        <v>929</v>
      </c>
      <c r="H4388" t="s">
        <v>929</v>
      </c>
      <c r="I4388" t="s">
        <v>929</v>
      </c>
      <c r="J4388" t="s">
        <v>929</v>
      </c>
      <c r="K4388" t="s">
        <v>929</v>
      </c>
      <c r="L4388" t="s">
        <v>929</v>
      </c>
      <c r="M4388" t="s">
        <v>929</v>
      </c>
      <c r="N4388" t="s">
        <v>929</v>
      </c>
    </row>
    <row r="4389" spans="1:14">
      <c r="A4389">
        <v>806784</v>
      </c>
      <c r="B4389" t="s">
        <v>96</v>
      </c>
      <c r="C4389" t="s">
        <v>928</v>
      </c>
      <c r="D4389" t="s">
        <v>928</v>
      </c>
      <c r="E4389" t="s">
        <v>928</v>
      </c>
      <c r="F4389" t="s">
        <v>928</v>
      </c>
      <c r="G4389" t="s">
        <v>928</v>
      </c>
      <c r="H4389" t="s">
        <v>928</v>
      </c>
      <c r="I4389" t="s">
        <v>930</v>
      </c>
      <c r="J4389" t="s">
        <v>930</v>
      </c>
      <c r="K4389" t="s">
        <v>930</v>
      </c>
      <c r="L4389" t="s">
        <v>930</v>
      </c>
      <c r="M4389" t="s">
        <v>930</v>
      </c>
      <c r="N4389" t="s">
        <v>930</v>
      </c>
    </row>
    <row r="4390" spans="1:14">
      <c r="A4390">
        <v>806785</v>
      </c>
      <c r="B4390" t="s">
        <v>96</v>
      </c>
      <c r="C4390" t="s">
        <v>928</v>
      </c>
      <c r="D4390" t="s">
        <v>928</v>
      </c>
      <c r="E4390" t="s">
        <v>929</v>
      </c>
      <c r="F4390" t="s">
        <v>930</v>
      </c>
      <c r="G4390" t="s">
        <v>928</v>
      </c>
      <c r="H4390" t="s">
        <v>929</v>
      </c>
      <c r="I4390" t="s">
        <v>929</v>
      </c>
      <c r="J4390" t="s">
        <v>929</v>
      </c>
      <c r="K4390" t="s">
        <v>929</v>
      </c>
      <c r="L4390" t="s">
        <v>929</v>
      </c>
      <c r="M4390" t="s">
        <v>929</v>
      </c>
      <c r="N4390" t="s">
        <v>929</v>
      </c>
    </row>
    <row r="4391" spans="1:14">
      <c r="A4391">
        <v>806786</v>
      </c>
      <c r="B4391" t="s">
        <v>96</v>
      </c>
      <c r="C4391" t="s">
        <v>929</v>
      </c>
      <c r="D4391" t="s">
        <v>929</v>
      </c>
      <c r="E4391" t="s">
        <v>929</v>
      </c>
      <c r="F4391" t="s">
        <v>929</v>
      </c>
      <c r="G4391" t="s">
        <v>929</v>
      </c>
      <c r="H4391" t="s">
        <v>929</v>
      </c>
      <c r="I4391" t="s">
        <v>929</v>
      </c>
      <c r="J4391" t="s">
        <v>929</v>
      </c>
      <c r="K4391" t="s">
        <v>929</v>
      </c>
      <c r="L4391" t="s">
        <v>929</v>
      </c>
      <c r="M4391" t="s">
        <v>929</v>
      </c>
      <c r="N4391" t="s">
        <v>929</v>
      </c>
    </row>
    <row r="4392" spans="1:14">
      <c r="A4392">
        <v>806787</v>
      </c>
      <c r="B4392" t="s">
        <v>96</v>
      </c>
      <c r="C4392" t="s">
        <v>930</v>
      </c>
      <c r="D4392" t="s">
        <v>928</v>
      </c>
      <c r="E4392" t="s">
        <v>928</v>
      </c>
      <c r="F4392" t="s">
        <v>928</v>
      </c>
      <c r="G4392" t="s">
        <v>929</v>
      </c>
      <c r="H4392" t="s">
        <v>930</v>
      </c>
      <c r="I4392" t="s">
        <v>928</v>
      </c>
      <c r="J4392" t="s">
        <v>928</v>
      </c>
      <c r="K4392" t="s">
        <v>930</v>
      </c>
      <c r="L4392" t="s">
        <v>930</v>
      </c>
      <c r="M4392" t="s">
        <v>928</v>
      </c>
      <c r="N4392" t="s">
        <v>929</v>
      </c>
    </row>
    <row r="4393" spans="1:14">
      <c r="A4393">
        <v>806788</v>
      </c>
      <c r="B4393" t="s">
        <v>96</v>
      </c>
      <c r="C4393" t="s">
        <v>929</v>
      </c>
      <c r="D4393" t="s">
        <v>929</v>
      </c>
      <c r="E4393" t="s">
        <v>929</v>
      </c>
      <c r="F4393" t="s">
        <v>929</v>
      </c>
      <c r="G4393" t="s">
        <v>929</v>
      </c>
      <c r="H4393" t="s">
        <v>929</v>
      </c>
      <c r="I4393" t="s">
        <v>929</v>
      </c>
      <c r="J4393" t="s">
        <v>929</v>
      </c>
      <c r="K4393" t="s">
        <v>929</v>
      </c>
      <c r="L4393" t="s">
        <v>929</v>
      </c>
      <c r="M4393" t="s">
        <v>929</v>
      </c>
      <c r="N4393" t="s">
        <v>929</v>
      </c>
    </row>
    <row r="4394" spans="1:14">
      <c r="A4394">
        <v>806789</v>
      </c>
      <c r="B4394" t="s">
        <v>96</v>
      </c>
      <c r="C4394" t="s">
        <v>928</v>
      </c>
      <c r="D4394" t="s">
        <v>928</v>
      </c>
      <c r="E4394" t="s">
        <v>928</v>
      </c>
      <c r="F4394" t="s">
        <v>928</v>
      </c>
      <c r="G4394" t="s">
        <v>928</v>
      </c>
      <c r="H4394" t="s">
        <v>928</v>
      </c>
      <c r="I4394" t="s">
        <v>928</v>
      </c>
      <c r="J4394" t="s">
        <v>928</v>
      </c>
      <c r="K4394" t="s">
        <v>929</v>
      </c>
      <c r="L4394" t="s">
        <v>928</v>
      </c>
      <c r="M4394" t="s">
        <v>928</v>
      </c>
      <c r="N4394" t="s">
        <v>928</v>
      </c>
    </row>
    <row r="4395" spans="1:14">
      <c r="A4395">
        <v>806792</v>
      </c>
      <c r="B4395" t="s">
        <v>96</v>
      </c>
      <c r="C4395" t="s">
        <v>929</v>
      </c>
      <c r="D4395" t="s">
        <v>929</v>
      </c>
      <c r="E4395" t="s">
        <v>929</v>
      </c>
      <c r="F4395" t="s">
        <v>929</v>
      </c>
      <c r="G4395" t="s">
        <v>929</v>
      </c>
      <c r="H4395" t="s">
        <v>929</v>
      </c>
      <c r="I4395" t="s">
        <v>929</v>
      </c>
      <c r="J4395" t="s">
        <v>929</v>
      </c>
      <c r="K4395" t="s">
        <v>929</v>
      </c>
      <c r="L4395" t="s">
        <v>929</v>
      </c>
      <c r="M4395" t="s">
        <v>929</v>
      </c>
      <c r="N4395" t="s">
        <v>929</v>
      </c>
    </row>
    <row r="4396" spans="1:14">
      <c r="A4396">
        <v>806793</v>
      </c>
      <c r="B4396" t="s">
        <v>96</v>
      </c>
      <c r="C4396" t="s">
        <v>929</v>
      </c>
      <c r="D4396" t="s">
        <v>930</v>
      </c>
      <c r="E4396" t="s">
        <v>929</v>
      </c>
      <c r="F4396" t="s">
        <v>928</v>
      </c>
      <c r="G4396" t="s">
        <v>929</v>
      </c>
      <c r="H4396" t="s">
        <v>930</v>
      </c>
      <c r="I4396" t="s">
        <v>929</v>
      </c>
      <c r="J4396" t="s">
        <v>929</v>
      </c>
      <c r="K4396" t="s">
        <v>929</v>
      </c>
      <c r="L4396" t="s">
        <v>929</v>
      </c>
      <c r="M4396" t="s">
        <v>929</v>
      </c>
      <c r="N4396" t="s">
        <v>929</v>
      </c>
    </row>
    <row r="4397" spans="1:14">
      <c r="A4397">
        <v>806794</v>
      </c>
      <c r="B4397" t="s">
        <v>96</v>
      </c>
      <c r="C4397" t="s">
        <v>930</v>
      </c>
      <c r="D4397" t="s">
        <v>930</v>
      </c>
      <c r="E4397" t="s">
        <v>930</v>
      </c>
      <c r="F4397" t="s">
        <v>929</v>
      </c>
      <c r="G4397" t="s">
        <v>929</v>
      </c>
      <c r="H4397" t="s">
        <v>929</v>
      </c>
      <c r="I4397" t="s">
        <v>930</v>
      </c>
      <c r="J4397" t="s">
        <v>930</v>
      </c>
      <c r="K4397" t="s">
        <v>928</v>
      </c>
      <c r="L4397" t="s">
        <v>930</v>
      </c>
      <c r="M4397" t="s">
        <v>928</v>
      </c>
      <c r="N4397" t="s">
        <v>928</v>
      </c>
    </row>
    <row r="4398" spans="1:14">
      <c r="A4398">
        <v>806796</v>
      </c>
      <c r="B4398" t="s">
        <v>96</v>
      </c>
      <c r="C4398" t="s">
        <v>930</v>
      </c>
      <c r="D4398" t="s">
        <v>930</v>
      </c>
      <c r="E4398" t="s">
        <v>930</v>
      </c>
      <c r="F4398" t="s">
        <v>929</v>
      </c>
      <c r="G4398" t="s">
        <v>928</v>
      </c>
      <c r="H4398" t="s">
        <v>930</v>
      </c>
      <c r="I4398" t="s">
        <v>930</v>
      </c>
      <c r="J4398" t="s">
        <v>930</v>
      </c>
      <c r="K4398" t="s">
        <v>930</v>
      </c>
      <c r="L4398" t="s">
        <v>930</v>
      </c>
      <c r="M4398" t="s">
        <v>930</v>
      </c>
      <c r="N4398" t="s">
        <v>930</v>
      </c>
    </row>
    <row r="4399" spans="1:14">
      <c r="A4399">
        <v>806798</v>
      </c>
      <c r="B4399" t="s">
        <v>96</v>
      </c>
      <c r="C4399" t="s">
        <v>930</v>
      </c>
      <c r="D4399" t="s">
        <v>929</v>
      </c>
      <c r="E4399" t="s">
        <v>929</v>
      </c>
      <c r="F4399" t="s">
        <v>929</v>
      </c>
      <c r="G4399" t="s">
        <v>930</v>
      </c>
      <c r="H4399" t="s">
        <v>930</v>
      </c>
      <c r="I4399" t="s">
        <v>929</v>
      </c>
      <c r="J4399" t="s">
        <v>929</v>
      </c>
      <c r="K4399" t="s">
        <v>929</v>
      </c>
      <c r="L4399" t="s">
        <v>929</v>
      </c>
      <c r="M4399" t="s">
        <v>929</v>
      </c>
      <c r="N4399" t="s">
        <v>929</v>
      </c>
    </row>
    <row r="4400" spans="1:14">
      <c r="A4400">
        <v>806799</v>
      </c>
      <c r="B4400" t="s">
        <v>96</v>
      </c>
      <c r="C4400" t="s">
        <v>929</v>
      </c>
      <c r="D4400" t="s">
        <v>929</v>
      </c>
      <c r="E4400" t="s">
        <v>929</v>
      </c>
      <c r="F4400" t="s">
        <v>929</v>
      </c>
      <c r="G4400" t="s">
        <v>929</v>
      </c>
      <c r="H4400" t="s">
        <v>929</v>
      </c>
      <c r="I4400" t="s">
        <v>928</v>
      </c>
      <c r="J4400" t="s">
        <v>930</v>
      </c>
      <c r="K4400" t="s">
        <v>930</v>
      </c>
      <c r="L4400" t="s">
        <v>930</v>
      </c>
      <c r="M4400" t="s">
        <v>930</v>
      </c>
      <c r="N4400" t="s">
        <v>930</v>
      </c>
    </row>
    <row r="4401" spans="1:14">
      <c r="A4401">
        <v>806802</v>
      </c>
      <c r="B4401" t="s">
        <v>96</v>
      </c>
      <c r="C4401" t="s">
        <v>929</v>
      </c>
      <c r="D4401" t="s">
        <v>929</v>
      </c>
      <c r="E4401" t="s">
        <v>929</v>
      </c>
      <c r="F4401" t="s">
        <v>929</v>
      </c>
      <c r="G4401" t="s">
        <v>929</v>
      </c>
      <c r="H4401" t="s">
        <v>929</v>
      </c>
      <c r="I4401" t="s">
        <v>929</v>
      </c>
      <c r="J4401" t="s">
        <v>929</v>
      </c>
      <c r="K4401" t="s">
        <v>929</v>
      </c>
      <c r="L4401" t="s">
        <v>929</v>
      </c>
      <c r="M4401" t="s">
        <v>929</v>
      </c>
      <c r="N4401" t="s">
        <v>929</v>
      </c>
    </row>
    <row r="4402" spans="1:14">
      <c r="A4402">
        <v>806803</v>
      </c>
      <c r="B4402" t="s">
        <v>96</v>
      </c>
      <c r="C4402" t="s">
        <v>930</v>
      </c>
      <c r="D4402" t="s">
        <v>930</v>
      </c>
      <c r="E4402" t="s">
        <v>928</v>
      </c>
      <c r="F4402" t="s">
        <v>930</v>
      </c>
      <c r="G4402" t="s">
        <v>929</v>
      </c>
      <c r="H4402" t="s">
        <v>929</v>
      </c>
      <c r="I4402" t="s">
        <v>930</v>
      </c>
      <c r="J4402" t="s">
        <v>930</v>
      </c>
      <c r="K4402" t="s">
        <v>930</v>
      </c>
      <c r="L4402" t="s">
        <v>928</v>
      </c>
      <c r="M4402" t="s">
        <v>930</v>
      </c>
      <c r="N4402" t="s">
        <v>930</v>
      </c>
    </row>
    <row r="4403" spans="1:14">
      <c r="A4403">
        <v>806804</v>
      </c>
      <c r="B4403" t="s">
        <v>96</v>
      </c>
      <c r="C4403" t="s">
        <v>929</v>
      </c>
      <c r="D4403" t="s">
        <v>929</v>
      </c>
      <c r="E4403" t="s">
        <v>929</v>
      </c>
      <c r="F4403" t="s">
        <v>929</v>
      </c>
      <c r="G4403" t="s">
        <v>929</v>
      </c>
      <c r="H4403" t="s">
        <v>929</v>
      </c>
      <c r="I4403" t="s">
        <v>929</v>
      </c>
      <c r="J4403" t="s">
        <v>929</v>
      </c>
      <c r="K4403" t="s">
        <v>929</v>
      </c>
      <c r="L4403" t="s">
        <v>929</v>
      </c>
      <c r="M4403" t="s">
        <v>929</v>
      </c>
      <c r="N4403" t="s">
        <v>929</v>
      </c>
    </row>
    <row r="4404" spans="1:14">
      <c r="A4404">
        <v>806805</v>
      </c>
      <c r="B4404" t="s">
        <v>96</v>
      </c>
      <c r="C4404" t="s">
        <v>929</v>
      </c>
      <c r="D4404" t="s">
        <v>929</v>
      </c>
      <c r="E4404" t="s">
        <v>929</v>
      </c>
      <c r="F4404" t="s">
        <v>929</v>
      </c>
      <c r="G4404" t="s">
        <v>929</v>
      </c>
      <c r="H4404" t="s">
        <v>929</v>
      </c>
      <c r="I4404" t="s">
        <v>929</v>
      </c>
      <c r="J4404" t="s">
        <v>929</v>
      </c>
      <c r="K4404" t="s">
        <v>929</v>
      </c>
      <c r="L4404" t="s">
        <v>929</v>
      </c>
      <c r="M4404" t="s">
        <v>929</v>
      </c>
      <c r="N4404" t="s">
        <v>929</v>
      </c>
    </row>
    <row r="4405" spans="1:14">
      <c r="A4405">
        <v>806806</v>
      </c>
      <c r="B4405" t="s">
        <v>96</v>
      </c>
      <c r="C4405" t="s">
        <v>929</v>
      </c>
      <c r="D4405" t="s">
        <v>929</v>
      </c>
      <c r="E4405" t="s">
        <v>929</v>
      </c>
      <c r="F4405" t="s">
        <v>929</v>
      </c>
      <c r="G4405" t="s">
        <v>929</v>
      </c>
      <c r="H4405" t="s">
        <v>929</v>
      </c>
      <c r="I4405" t="s">
        <v>929</v>
      </c>
      <c r="J4405" t="s">
        <v>929</v>
      </c>
      <c r="K4405" t="s">
        <v>929</v>
      </c>
      <c r="L4405" t="s">
        <v>929</v>
      </c>
      <c r="M4405" t="s">
        <v>929</v>
      </c>
      <c r="N4405" t="s">
        <v>929</v>
      </c>
    </row>
    <row r="4406" spans="1:14">
      <c r="A4406">
        <v>806807</v>
      </c>
      <c r="B4406" t="s">
        <v>96</v>
      </c>
      <c r="C4406" t="s">
        <v>929</v>
      </c>
      <c r="D4406" t="s">
        <v>929</v>
      </c>
      <c r="E4406" t="s">
        <v>929</v>
      </c>
      <c r="F4406" t="s">
        <v>929</v>
      </c>
      <c r="G4406" t="s">
        <v>929</v>
      </c>
      <c r="H4406" t="s">
        <v>929</v>
      </c>
      <c r="I4406" t="s">
        <v>929</v>
      </c>
      <c r="J4406" t="s">
        <v>929</v>
      </c>
      <c r="K4406" t="s">
        <v>929</v>
      </c>
      <c r="L4406" t="s">
        <v>929</v>
      </c>
      <c r="M4406" t="s">
        <v>929</v>
      </c>
      <c r="N4406" t="s">
        <v>929</v>
      </c>
    </row>
    <row r="4407" spans="1:14">
      <c r="A4407">
        <v>806808</v>
      </c>
      <c r="B4407" t="s">
        <v>96</v>
      </c>
      <c r="C4407" t="s">
        <v>929</v>
      </c>
      <c r="D4407" t="s">
        <v>929</v>
      </c>
      <c r="E4407" t="s">
        <v>929</v>
      </c>
      <c r="F4407" t="s">
        <v>929</v>
      </c>
      <c r="G4407" t="s">
        <v>929</v>
      </c>
      <c r="H4407" t="s">
        <v>929</v>
      </c>
      <c r="I4407" t="s">
        <v>929</v>
      </c>
      <c r="J4407" t="s">
        <v>929</v>
      </c>
      <c r="K4407" t="s">
        <v>929</v>
      </c>
      <c r="L4407" t="s">
        <v>929</v>
      </c>
      <c r="M4407" t="s">
        <v>929</v>
      </c>
      <c r="N4407" t="s">
        <v>929</v>
      </c>
    </row>
    <row r="4408" spans="1:14">
      <c r="A4408">
        <v>806809</v>
      </c>
      <c r="B4408" t="s">
        <v>96</v>
      </c>
      <c r="C4408" t="s">
        <v>929</v>
      </c>
      <c r="D4408" t="s">
        <v>929</v>
      </c>
      <c r="E4408" t="s">
        <v>929</v>
      </c>
      <c r="F4408" t="s">
        <v>929</v>
      </c>
      <c r="G4408" t="s">
        <v>929</v>
      </c>
      <c r="H4408" t="s">
        <v>929</v>
      </c>
      <c r="I4408" t="s">
        <v>930</v>
      </c>
      <c r="J4408" t="s">
        <v>930</v>
      </c>
      <c r="K4408" t="s">
        <v>930</v>
      </c>
      <c r="L4408" t="s">
        <v>930</v>
      </c>
      <c r="M4408" t="s">
        <v>929</v>
      </c>
      <c r="N4408" t="s">
        <v>929</v>
      </c>
    </row>
    <row r="4409" spans="1:14">
      <c r="A4409">
        <v>806810</v>
      </c>
      <c r="B4409" t="s">
        <v>96</v>
      </c>
      <c r="C4409" t="s">
        <v>928</v>
      </c>
      <c r="D4409" t="s">
        <v>928</v>
      </c>
      <c r="E4409" t="s">
        <v>930</v>
      </c>
      <c r="F4409" t="s">
        <v>930</v>
      </c>
      <c r="G4409" t="s">
        <v>930</v>
      </c>
      <c r="H4409" t="s">
        <v>930</v>
      </c>
      <c r="I4409" t="s">
        <v>928</v>
      </c>
      <c r="J4409" t="s">
        <v>930</v>
      </c>
      <c r="K4409" t="s">
        <v>928</v>
      </c>
      <c r="L4409" t="s">
        <v>930</v>
      </c>
      <c r="M4409" t="s">
        <v>930</v>
      </c>
      <c r="N4409" t="s">
        <v>928</v>
      </c>
    </row>
    <row r="4410" spans="1:14">
      <c r="A4410">
        <v>806811</v>
      </c>
      <c r="B4410" t="s">
        <v>96</v>
      </c>
      <c r="C4410" t="s">
        <v>929</v>
      </c>
      <c r="D4410" t="s">
        <v>929</v>
      </c>
      <c r="E4410" t="s">
        <v>929</v>
      </c>
      <c r="F4410" t="s">
        <v>929</v>
      </c>
      <c r="G4410" t="s">
        <v>929</v>
      </c>
      <c r="H4410" t="s">
        <v>929</v>
      </c>
      <c r="I4410" t="s">
        <v>930</v>
      </c>
      <c r="J4410" t="s">
        <v>930</v>
      </c>
      <c r="K4410" t="s">
        <v>930</v>
      </c>
      <c r="L4410" t="s">
        <v>930</v>
      </c>
      <c r="M4410" t="s">
        <v>929</v>
      </c>
      <c r="N4410" t="s">
        <v>929</v>
      </c>
    </row>
    <row r="4411" spans="1:14">
      <c r="A4411">
        <v>806813</v>
      </c>
      <c r="B4411" t="s">
        <v>96</v>
      </c>
      <c r="C4411" t="s">
        <v>928</v>
      </c>
      <c r="D4411" t="s">
        <v>928</v>
      </c>
      <c r="E4411" t="s">
        <v>930</v>
      </c>
      <c r="F4411" t="s">
        <v>929</v>
      </c>
      <c r="G4411" t="s">
        <v>929</v>
      </c>
      <c r="H4411" t="s">
        <v>929</v>
      </c>
      <c r="I4411" t="s">
        <v>928</v>
      </c>
      <c r="J4411" t="s">
        <v>928</v>
      </c>
      <c r="K4411" t="s">
        <v>929</v>
      </c>
      <c r="L4411" t="s">
        <v>930</v>
      </c>
      <c r="M4411" t="s">
        <v>930</v>
      </c>
      <c r="N4411" t="s">
        <v>930</v>
      </c>
    </row>
    <row r="4412" spans="1:14">
      <c r="A4412">
        <v>806814</v>
      </c>
      <c r="B4412" t="s">
        <v>96</v>
      </c>
      <c r="C4412" t="s">
        <v>929</v>
      </c>
      <c r="D4412" t="s">
        <v>929</v>
      </c>
      <c r="E4412" t="s">
        <v>929</v>
      </c>
      <c r="F4412" t="s">
        <v>929</v>
      </c>
      <c r="G4412" t="s">
        <v>929</v>
      </c>
      <c r="H4412" t="s">
        <v>929</v>
      </c>
      <c r="I4412" t="s">
        <v>929</v>
      </c>
      <c r="J4412" t="s">
        <v>929</v>
      </c>
      <c r="K4412" t="s">
        <v>929</v>
      </c>
      <c r="L4412" t="s">
        <v>929</v>
      </c>
      <c r="M4412" t="s">
        <v>929</v>
      </c>
      <c r="N4412" t="s">
        <v>929</v>
      </c>
    </row>
    <row r="4413" spans="1:14">
      <c r="A4413">
        <v>806815</v>
      </c>
      <c r="B4413" t="s">
        <v>96</v>
      </c>
      <c r="C4413" t="s">
        <v>929</v>
      </c>
      <c r="D4413" t="s">
        <v>929</v>
      </c>
      <c r="E4413" t="s">
        <v>930</v>
      </c>
      <c r="F4413" t="s">
        <v>929</v>
      </c>
      <c r="G4413" t="s">
        <v>930</v>
      </c>
      <c r="H4413" t="s">
        <v>930</v>
      </c>
      <c r="I4413" t="s">
        <v>930</v>
      </c>
      <c r="J4413" t="s">
        <v>929</v>
      </c>
      <c r="K4413" t="s">
        <v>929</v>
      </c>
      <c r="L4413" t="s">
        <v>929</v>
      </c>
      <c r="M4413" t="s">
        <v>930</v>
      </c>
      <c r="N4413" t="s">
        <v>929</v>
      </c>
    </row>
    <row r="4414" spans="1:14">
      <c r="A4414">
        <v>806817</v>
      </c>
      <c r="B4414" t="s">
        <v>96</v>
      </c>
      <c r="C4414" t="s">
        <v>929</v>
      </c>
      <c r="D4414" t="s">
        <v>929</v>
      </c>
      <c r="E4414" t="s">
        <v>929</v>
      </c>
      <c r="F4414" t="s">
        <v>929</v>
      </c>
      <c r="G4414" t="s">
        <v>929</v>
      </c>
      <c r="H4414" t="s">
        <v>929</v>
      </c>
      <c r="I4414" t="s">
        <v>929</v>
      </c>
      <c r="J4414" t="s">
        <v>929</v>
      </c>
      <c r="K4414" t="s">
        <v>929</v>
      </c>
      <c r="L4414" t="s">
        <v>929</v>
      </c>
      <c r="M4414" t="s">
        <v>929</v>
      </c>
      <c r="N4414" t="s">
        <v>929</v>
      </c>
    </row>
    <row r="4415" spans="1:14">
      <c r="A4415">
        <v>806818</v>
      </c>
      <c r="B4415" t="s">
        <v>96</v>
      </c>
      <c r="C4415" t="s">
        <v>929</v>
      </c>
      <c r="D4415" t="s">
        <v>929</v>
      </c>
      <c r="E4415" t="s">
        <v>929</v>
      </c>
      <c r="F4415" t="s">
        <v>929</v>
      </c>
      <c r="G4415" t="s">
        <v>929</v>
      </c>
      <c r="H4415" t="s">
        <v>929</v>
      </c>
      <c r="I4415" t="s">
        <v>929</v>
      </c>
      <c r="J4415" t="s">
        <v>929</v>
      </c>
      <c r="K4415" t="s">
        <v>929</v>
      </c>
      <c r="L4415" t="s">
        <v>929</v>
      </c>
      <c r="M4415" t="s">
        <v>929</v>
      </c>
      <c r="N4415" t="s">
        <v>929</v>
      </c>
    </row>
    <row r="4416" spans="1:14">
      <c r="A4416">
        <v>806819</v>
      </c>
      <c r="B4416" t="s">
        <v>96</v>
      </c>
      <c r="C4416" t="s">
        <v>929</v>
      </c>
      <c r="D4416" t="s">
        <v>929</v>
      </c>
      <c r="E4416" t="s">
        <v>929</v>
      </c>
      <c r="F4416" t="s">
        <v>929</v>
      </c>
      <c r="G4416" t="s">
        <v>929</v>
      </c>
      <c r="H4416" t="s">
        <v>929</v>
      </c>
      <c r="I4416" t="s">
        <v>929</v>
      </c>
      <c r="J4416" t="s">
        <v>929</v>
      </c>
      <c r="K4416" t="s">
        <v>929</v>
      </c>
      <c r="L4416" t="s">
        <v>929</v>
      </c>
      <c r="M4416" t="s">
        <v>929</v>
      </c>
      <c r="N4416" t="s">
        <v>929</v>
      </c>
    </row>
    <row r="4417" spans="1:14">
      <c r="A4417">
        <v>806820</v>
      </c>
      <c r="B4417" t="s">
        <v>96</v>
      </c>
      <c r="C4417" t="s">
        <v>929</v>
      </c>
      <c r="D4417" t="s">
        <v>930</v>
      </c>
      <c r="E4417" t="s">
        <v>929</v>
      </c>
      <c r="F4417" t="s">
        <v>929</v>
      </c>
      <c r="G4417" t="s">
        <v>929</v>
      </c>
      <c r="H4417" t="s">
        <v>929</v>
      </c>
      <c r="I4417" t="s">
        <v>929</v>
      </c>
      <c r="J4417" t="s">
        <v>929</v>
      </c>
      <c r="K4417" t="s">
        <v>929</v>
      </c>
      <c r="L4417" t="s">
        <v>930</v>
      </c>
      <c r="M4417" t="s">
        <v>930</v>
      </c>
      <c r="N4417" t="s">
        <v>930</v>
      </c>
    </row>
    <row r="4418" spans="1:14">
      <c r="A4418">
        <v>806821</v>
      </c>
      <c r="B4418" t="s">
        <v>96</v>
      </c>
      <c r="C4418" t="s">
        <v>930</v>
      </c>
      <c r="D4418" t="s">
        <v>929</v>
      </c>
      <c r="E4418" t="s">
        <v>930</v>
      </c>
      <c r="F4418" t="s">
        <v>929</v>
      </c>
      <c r="G4418" t="s">
        <v>930</v>
      </c>
      <c r="H4418" t="s">
        <v>929</v>
      </c>
      <c r="I4418" t="s">
        <v>929</v>
      </c>
      <c r="J4418" t="s">
        <v>929</v>
      </c>
      <c r="K4418" t="s">
        <v>929</v>
      </c>
      <c r="L4418" t="s">
        <v>929</v>
      </c>
      <c r="M4418" t="s">
        <v>929</v>
      </c>
      <c r="N4418" t="s">
        <v>929</v>
      </c>
    </row>
    <row r="4419" spans="1:14">
      <c r="A4419">
        <v>806822</v>
      </c>
      <c r="B4419" t="s">
        <v>96</v>
      </c>
      <c r="C4419" t="s">
        <v>929</v>
      </c>
      <c r="D4419" t="s">
        <v>929</v>
      </c>
      <c r="E4419" t="s">
        <v>929</v>
      </c>
      <c r="F4419" t="s">
        <v>929</v>
      </c>
      <c r="G4419" t="s">
        <v>929</v>
      </c>
      <c r="H4419" t="s">
        <v>929</v>
      </c>
      <c r="I4419" t="s">
        <v>929</v>
      </c>
      <c r="J4419" t="s">
        <v>929</v>
      </c>
      <c r="K4419" t="s">
        <v>929</v>
      </c>
      <c r="L4419" t="s">
        <v>929</v>
      </c>
      <c r="M4419" t="s">
        <v>929</v>
      </c>
      <c r="N4419" t="s">
        <v>929</v>
      </c>
    </row>
    <row r="4420" spans="1:14">
      <c r="A4420">
        <v>806824</v>
      </c>
      <c r="B4420" t="s">
        <v>96</v>
      </c>
      <c r="C4420" t="s">
        <v>929</v>
      </c>
      <c r="D4420" t="s">
        <v>929</v>
      </c>
      <c r="E4420" t="s">
        <v>929</v>
      </c>
      <c r="F4420" t="s">
        <v>929</v>
      </c>
      <c r="G4420" t="s">
        <v>929</v>
      </c>
      <c r="H4420" t="s">
        <v>929</v>
      </c>
      <c r="I4420" t="s">
        <v>929</v>
      </c>
      <c r="J4420" t="s">
        <v>929</v>
      </c>
      <c r="K4420" t="s">
        <v>929</v>
      </c>
      <c r="L4420" t="s">
        <v>929</v>
      </c>
      <c r="M4420" t="s">
        <v>929</v>
      </c>
      <c r="N4420" t="s">
        <v>929</v>
      </c>
    </row>
    <row r="4421" spans="1:14">
      <c r="A4421">
        <v>806825</v>
      </c>
      <c r="B4421" t="s">
        <v>96</v>
      </c>
      <c r="C4421" t="s">
        <v>929</v>
      </c>
      <c r="D4421" t="s">
        <v>929</v>
      </c>
      <c r="E4421" t="s">
        <v>930</v>
      </c>
      <c r="F4421" t="s">
        <v>930</v>
      </c>
      <c r="G4421" t="s">
        <v>929</v>
      </c>
      <c r="H4421" t="s">
        <v>930</v>
      </c>
      <c r="I4421" t="s">
        <v>929</v>
      </c>
      <c r="J4421" t="s">
        <v>929</v>
      </c>
      <c r="K4421" t="s">
        <v>929</v>
      </c>
      <c r="L4421" t="s">
        <v>929</v>
      </c>
      <c r="M4421" t="s">
        <v>929</v>
      </c>
      <c r="N4421" t="s">
        <v>929</v>
      </c>
    </row>
    <row r="4422" spans="1:14">
      <c r="A4422">
        <v>806826</v>
      </c>
      <c r="B4422" t="s">
        <v>96</v>
      </c>
      <c r="C4422" t="s">
        <v>929</v>
      </c>
      <c r="D4422" t="s">
        <v>929</v>
      </c>
      <c r="E4422" t="s">
        <v>929</v>
      </c>
      <c r="F4422" t="s">
        <v>929</v>
      </c>
      <c r="G4422" t="s">
        <v>929</v>
      </c>
      <c r="H4422" t="s">
        <v>929</v>
      </c>
      <c r="I4422" t="s">
        <v>930</v>
      </c>
      <c r="J4422" t="s">
        <v>930</v>
      </c>
      <c r="K4422" t="s">
        <v>930</v>
      </c>
      <c r="L4422" t="s">
        <v>929</v>
      </c>
      <c r="M4422" t="s">
        <v>930</v>
      </c>
      <c r="N4422" t="s">
        <v>929</v>
      </c>
    </row>
    <row r="4423" spans="1:14">
      <c r="A4423">
        <v>806829</v>
      </c>
      <c r="B4423" t="s">
        <v>96</v>
      </c>
      <c r="C4423" t="s">
        <v>928</v>
      </c>
      <c r="D4423" t="s">
        <v>928</v>
      </c>
      <c r="E4423" t="s">
        <v>929</v>
      </c>
      <c r="F4423" t="s">
        <v>930</v>
      </c>
      <c r="G4423" t="s">
        <v>929</v>
      </c>
      <c r="H4423" t="s">
        <v>929</v>
      </c>
      <c r="I4423" t="s">
        <v>930</v>
      </c>
      <c r="J4423" t="s">
        <v>928</v>
      </c>
      <c r="K4423" t="s">
        <v>928</v>
      </c>
      <c r="L4423" t="s">
        <v>929</v>
      </c>
      <c r="M4423" t="s">
        <v>930</v>
      </c>
      <c r="N4423" t="s">
        <v>929</v>
      </c>
    </row>
    <row r="4424" spans="1:14">
      <c r="A4424">
        <v>806830</v>
      </c>
      <c r="B4424" t="s">
        <v>96</v>
      </c>
      <c r="C4424" t="s">
        <v>929</v>
      </c>
      <c r="D4424" t="s">
        <v>928</v>
      </c>
      <c r="E4424" t="s">
        <v>930</v>
      </c>
      <c r="F4424" t="s">
        <v>928</v>
      </c>
      <c r="G4424" t="s">
        <v>929</v>
      </c>
      <c r="H4424" t="s">
        <v>930</v>
      </c>
      <c r="I4424" t="s">
        <v>928</v>
      </c>
      <c r="J4424" t="s">
        <v>928</v>
      </c>
      <c r="K4424" t="s">
        <v>930</v>
      </c>
      <c r="L4424" t="s">
        <v>928</v>
      </c>
      <c r="M4424" t="s">
        <v>930</v>
      </c>
      <c r="N4424" t="s">
        <v>930</v>
      </c>
    </row>
    <row r="4425" spans="1:14">
      <c r="A4425">
        <v>806831</v>
      </c>
      <c r="B4425" t="s">
        <v>96</v>
      </c>
      <c r="C4425" t="s">
        <v>929</v>
      </c>
      <c r="D4425" t="s">
        <v>929</v>
      </c>
      <c r="E4425" t="s">
        <v>929</v>
      </c>
      <c r="F4425" t="s">
        <v>929</v>
      </c>
      <c r="G4425" t="s">
        <v>929</v>
      </c>
      <c r="H4425" t="s">
        <v>929</v>
      </c>
      <c r="I4425" t="s">
        <v>929</v>
      </c>
      <c r="J4425" t="s">
        <v>929</v>
      </c>
      <c r="K4425" t="s">
        <v>929</v>
      </c>
      <c r="L4425" t="s">
        <v>929</v>
      </c>
      <c r="M4425" t="s">
        <v>929</v>
      </c>
      <c r="N4425" t="s">
        <v>929</v>
      </c>
    </row>
    <row r="4426" spans="1:14">
      <c r="A4426">
        <v>806832</v>
      </c>
      <c r="B4426" t="s">
        <v>96</v>
      </c>
      <c r="C4426" t="s">
        <v>929</v>
      </c>
      <c r="D4426" t="s">
        <v>928</v>
      </c>
      <c r="E4426" t="s">
        <v>928</v>
      </c>
      <c r="F4426" t="s">
        <v>928</v>
      </c>
      <c r="G4426" t="s">
        <v>928</v>
      </c>
      <c r="H4426" t="s">
        <v>929</v>
      </c>
      <c r="I4426" t="s">
        <v>928</v>
      </c>
      <c r="J4426" t="s">
        <v>928</v>
      </c>
      <c r="K4426" t="s">
        <v>928</v>
      </c>
      <c r="L4426" t="s">
        <v>928</v>
      </c>
      <c r="M4426" t="s">
        <v>929</v>
      </c>
      <c r="N4426" t="s">
        <v>929</v>
      </c>
    </row>
    <row r="4427" spans="1:14">
      <c r="A4427">
        <v>806833</v>
      </c>
      <c r="B4427" t="s">
        <v>96</v>
      </c>
      <c r="C4427" t="s">
        <v>929</v>
      </c>
      <c r="D4427" t="s">
        <v>929</v>
      </c>
      <c r="E4427" t="s">
        <v>929</v>
      </c>
      <c r="F4427" t="s">
        <v>929</v>
      </c>
      <c r="G4427" t="s">
        <v>929</v>
      </c>
      <c r="H4427" t="s">
        <v>929</v>
      </c>
      <c r="I4427" t="s">
        <v>929</v>
      </c>
      <c r="J4427" t="s">
        <v>929</v>
      </c>
      <c r="K4427" t="s">
        <v>929</v>
      </c>
      <c r="L4427" t="s">
        <v>929</v>
      </c>
      <c r="M4427" t="s">
        <v>929</v>
      </c>
      <c r="N4427" t="s">
        <v>929</v>
      </c>
    </row>
    <row r="4428" spans="1:14">
      <c r="A4428">
        <v>806834</v>
      </c>
      <c r="B4428" t="s">
        <v>96</v>
      </c>
      <c r="C4428" t="s">
        <v>929</v>
      </c>
      <c r="D4428" t="s">
        <v>929</v>
      </c>
      <c r="E4428" t="s">
        <v>929</v>
      </c>
      <c r="F4428" t="s">
        <v>929</v>
      </c>
      <c r="G4428" t="s">
        <v>929</v>
      </c>
      <c r="H4428" t="s">
        <v>929</v>
      </c>
      <c r="I4428" t="s">
        <v>929</v>
      </c>
      <c r="J4428" t="s">
        <v>929</v>
      </c>
      <c r="K4428" t="s">
        <v>929</v>
      </c>
      <c r="L4428" t="s">
        <v>929</v>
      </c>
      <c r="M4428" t="s">
        <v>929</v>
      </c>
      <c r="N4428" t="s">
        <v>929</v>
      </c>
    </row>
    <row r="4429" spans="1:14">
      <c r="A4429">
        <v>806835</v>
      </c>
      <c r="B4429" t="s">
        <v>96</v>
      </c>
      <c r="C4429" t="s">
        <v>930</v>
      </c>
      <c r="D4429" t="s">
        <v>930</v>
      </c>
      <c r="E4429" t="s">
        <v>929</v>
      </c>
      <c r="F4429" t="s">
        <v>929</v>
      </c>
      <c r="G4429" t="s">
        <v>929</v>
      </c>
      <c r="H4429" t="s">
        <v>930</v>
      </c>
      <c r="I4429" t="s">
        <v>929</v>
      </c>
      <c r="J4429" t="s">
        <v>929</v>
      </c>
      <c r="K4429" t="s">
        <v>929</v>
      </c>
      <c r="L4429" t="s">
        <v>929</v>
      </c>
      <c r="M4429" t="s">
        <v>930</v>
      </c>
      <c r="N4429" t="s">
        <v>929</v>
      </c>
    </row>
    <row r="4430" spans="1:14">
      <c r="A4430">
        <v>806836</v>
      </c>
      <c r="B4430" t="s">
        <v>96</v>
      </c>
      <c r="C4430" t="s">
        <v>929</v>
      </c>
      <c r="D4430" t="s">
        <v>929</v>
      </c>
      <c r="E4430" t="s">
        <v>929</v>
      </c>
      <c r="F4430" t="s">
        <v>929</v>
      </c>
      <c r="G4430" t="s">
        <v>929</v>
      </c>
      <c r="H4430" t="s">
        <v>929</v>
      </c>
      <c r="I4430" t="s">
        <v>929</v>
      </c>
      <c r="J4430" t="s">
        <v>930</v>
      </c>
      <c r="K4430" t="s">
        <v>930</v>
      </c>
      <c r="L4430" t="s">
        <v>929</v>
      </c>
      <c r="M4430" t="s">
        <v>930</v>
      </c>
      <c r="N4430" t="s">
        <v>929</v>
      </c>
    </row>
    <row r="4431" spans="1:14">
      <c r="A4431">
        <v>806837</v>
      </c>
      <c r="B4431" t="s">
        <v>96</v>
      </c>
      <c r="C4431" t="s">
        <v>929</v>
      </c>
      <c r="D4431" t="s">
        <v>929</v>
      </c>
      <c r="E4431" t="s">
        <v>929</v>
      </c>
      <c r="F4431" t="s">
        <v>930</v>
      </c>
      <c r="G4431" t="s">
        <v>929</v>
      </c>
      <c r="H4431" t="s">
        <v>929</v>
      </c>
      <c r="I4431" t="s">
        <v>930</v>
      </c>
      <c r="J4431" t="s">
        <v>930</v>
      </c>
      <c r="K4431" t="s">
        <v>930</v>
      </c>
      <c r="L4431" t="s">
        <v>928</v>
      </c>
      <c r="M4431" t="s">
        <v>929</v>
      </c>
      <c r="N4431" t="s">
        <v>929</v>
      </c>
    </row>
    <row r="4432" spans="1:14">
      <c r="A4432">
        <v>806838</v>
      </c>
      <c r="B4432" t="s">
        <v>96</v>
      </c>
      <c r="C4432" t="s">
        <v>930</v>
      </c>
      <c r="D4432" t="s">
        <v>929</v>
      </c>
      <c r="E4432" t="s">
        <v>930</v>
      </c>
      <c r="F4432" t="s">
        <v>929</v>
      </c>
      <c r="G4432" t="s">
        <v>929</v>
      </c>
      <c r="H4432" t="s">
        <v>929</v>
      </c>
      <c r="I4432" t="s">
        <v>930</v>
      </c>
      <c r="J4432" t="s">
        <v>929</v>
      </c>
      <c r="K4432" t="s">
        <v>930</v>
      </c>
      <c r="L4432" t="s">
        <v>930</v>
      </c>
      <c r="M4432" t="s">
        <v>929</v>
      </c>
      <c r="N4432" t="s">
        <v>930</v>
      </c>
    </row>
    <row r="4433" spans="1:14">
      <c r="A4433">
        <v>806839</v>
      </c>
      <c r="B4433" t="s">
        <v>96</v>
      </c>
      <c r="C4433" t="s">
        <v>929</v>
      </c>
      <c r="D4433" t="s">
        <v>929</v>
      </c>
      <c r="E4433" t="s">
        <v>929</v>
      </c>
      <c r="F4433" t="s">
        <v>929</v>
      </c>
      <c r="G4433" t="s">
        <v>929</v>
      </c>
      <c r="H4433" t="s">
        <v>930</v>
      </c>
      <c r="I4433" t="s">
        <v>930</v>
      </c>
      <c r="J4433" t="s">
        <v>929</v>
      </c>
      <c r="K4433" t="s">
        <v>929</v>
      </c>
      <c r="L4433" t="s">
        <v>929</v>
      </c>
      <c r="M4433" t="s">
        <v>930</v>
      </c>
      <c r="N4433" t="s">
        <v>930</v>
      </c>
    </row>
    <row r="4434" spans="1:14">
      <c r="A4434">
        <v>806840</v>
      </c>
      <c r="B4434" t="s">
        <v>96</v>
      </c>
      <c r="C4434" t="s">
        <v>928</v>
      </c>
      <c r="D4434" t="s">
        <v>928</v>
      </c>
      <c r="E4434" t="s">
        <v>930</v>
      </c>
      <c r="F4434" t="s">
        <v>929</v>
      </c>
      <c r="G4434" t="s">
        <v>928</v>
      </c>
      <c r="H4434" t="s">
        <v>928</v>
      </c>
      <c r="I4434" t="s">
        <v>930</v>
      </c>
      <c r="J4434" t="s">
        <v>930</v>
      </c>
      <c r="K4434" t="s">
        <v>930</v>
      </c>
      <c r="L4434" t="s">
        <v>929</v>
      </c>
      <c r="M4434" t="s">
        <v>929</v>
      </c>
      <c r="N4434" t="s">
        <v>930</v>
      </c>
    </row>
    <row r="4435" spans="1:14">
      <c r="A4435">
        <v>806841</v>
      </c>
      <c r="B4435" t="s">
        <v>96</v>
      </c>
      <c r="C4435" t="s">
        <v>929</v>
      </c>
      <c r="D4435" t="s">
        <v>930</v>
      </c>
      <c r="E4435" t="s">
        <v>929</v>
      </c>
      <c r="F4435" t="s">
        <v>929</v>
      </c>
      <c r="G4435" t="s">
        <v>929</v>
      </c>
      <c r="H4435" t="s">
        <v>929</v>
      </c>
      <c r="I4435" t="s">
        <v>930</v>
      </c>
      <c r="J4435" t="s">
        <v>930</v>
      </c>
      <c r="K4435" t="s">
        <v>930</v>
      </c>
      <c r="L4435" t="s">
        <v>929</v>
      </c>
      <c r="M4435" t="s">
        <v>930</v>
      </c>
      <c r="N4435" t="s">
        <v>930</v>
      </c>
    </row>
    <row r="4436" spans="1:14">
      <c r="A4436">
        <v>806843</v>
      </c>
      <c r="B4436" t="s">
        <v>96</v>
      </c>
      <c r="C4436" t="s">
        <v>929</v>
      </c>
      <c r="D4436" t="s">
        <v>929</v>
      </c>
      <c r="E4436" t="s">
        <v>929</v>
      </c>
      <c r="F4436" t="s">
        <v>929</v>
      </c>
      <c r="G4436" t="s">
        <v>929</v>
      </c>
      <c r="H4436" t="s">
        <v>929</v>
      </c>
      <c r="I4436" t="s">
        <v>929</v>
      </c>
      <c r="J4436" t="s">
        <v>929</v>
      </c>
      <c r="K4436" t="s">
        <v>929</v>
      </c>
      <c r="L4436" t="s">
        <v>929</v>
      </c>
      <c r="M4436" t="s">
        <v>929</v>
      </c>
      <c r="N4436" t="s">
        <v>929</v>
      </c>
    </row>
    <row r="4437" spans="1:14">
      <c r="A4437">
        <v>806845</v>
      </c>
      <c r="B4437" t="s">
        <v>96</v>
      </c>
      <c r="C4437" t="s">
        <v>930</v>
      </c>
      <c r="D4437" t="s">
        <v>930</v>
      </c>
      <c r="E4437" t="s">
        <v>928</v>
      </c>
      <c r="F4437" t="s">
        <v>929</v>
      </c>
      <c r="G4437" t="s">
        <v>929</v>
      </c>
      <c r="H4437" t="s">
        <v>930</v>
      </c>
      <c r="I4437" t="s">
        <v>929</v>
      </c>
      <c r="J4437" t="s">
        <v>929</v>
      </c>
      <c r="K4437" t="s">
        <v>929</v>
      </c>
      <c r="L4437" t="s">
        <v>929</v>
      </c>
      <c r="M4437" t="s">
        <v>929</v>
      </c>
      <c r="N4437" t="s">
        <v>929</v>
      </c>
    </row>
    <row r="4438" spans="1:14">
      <c r="A4438">
        <v>806847</v>
      </c>
      <c r="B4438" t="s">
        <v>96</v>
      </c>
      <c r="C4438" t="s">
        <v>929</v>
      </c>
      <c r="D4438" t="s">
        <v>929</v>
      </c>
      <c r="E4438" t="s">
        <v>929</v>
      </c>
      <c r="F4438" t="s">
        <v>929</v>
      </c>
      <c r="G4438" t="s">
        <v>929</v>
      </c>
      <c r="H4438" t="s">
        <v>929</v>
      </c>
      <c r="I4438" t="s">
        <v>929</v>
      </c>
      <c r="J4438" t="s">
        <v>929</v>
      </c>
      <c r="K4438" t="s">
        <v>929</v>
      </c>
      <c r="L4438" t="s">
        <v>929</v>
      </c>
      <c r="M4438" t="s">
        <v>929</v>
      </c>
      <c r="N4438" t="s">
        <v>929</v>
      </c>
    </row>
    <row r="4439" spans="1:14">
      <c r="A4439">
        <v>806848</v>
      </c>
      <c r="B4439" t="s">
        <v>96</v>
      </c>
      <c r="C4439" t="s">
        <v>929</v>
      </c>
      <c r="D4439" t="s">
        <v>929</v>
      </c>
      <c r="E4439" t="s">
        <v>929</v>
      </c>
      <c r="F4439" t="s">
        <v>929</v>
      </c>
      <c r="G4439" t="s">
        <v>929</v>
      </c>
      <c r="H4439" t="s">
        <v>929</v>
      </c>
      <c r="I4439" t="s">
        <v>929</v>
      </c>
      <c r="J4439" t="s">
        <v>929</v>
      </c>
      <c r="K4439" t="s">
        <v>929</v>
      </c>
      <c r="L4439" t="s">
        <v>929</v>
      </c>
      <c r="M4439" t="s">
        <v>929</v>
      </c>
      <c r="N4439" t="s">
        <v>929</v>
      </c>
    </row>
    <row r="4440" spans="1:14">
      <c r="A4440">
        <v>806849</v>
      </c>
      <c r="B4440" t="s">
        <v>96</v>
      </c>
      <c r="C4440" t="s">
        <v>929</v>
      </c>
      <c r="D4440" t="s">
        <v>928</v>
      </c>
      <c r="E4440" t="s">
        <v>929</v>
      </c>
      <c r="F4440" t="s">
        <v>930</v>
      </c>
      <c r="G4440" t="s">
        <v>929</v>
      </c>
      <c r="H4440" t="s">
        <v>929</v>
      </c>
      <c r="I4440" t="s">
        <v>930</v>
      </c>
      <c r="J4440" t="s">
        <v>929</v>
      </c>
      <c r="K4440" t="s">
        <v>929</v>
      </c>
      <c r="L4440" t="s">
        <v>930</v>
      </c>
      <c r="M4440" t="s">
        <v>928</v>
      </c>
      <c r="N4440" t="s">
        <v>929</v>
      </c>
    </row>
    <row r="4441" spans="1:14">
      <c r="A4441">
        <v>806850</v>
      </c>
      <c r="B4441" t="s">
        <v>96</v>
      </c>
      <c r="C4441" t="s">
        <v>929</v>
      </c>
      <c r="D4441" t="s">
        <v>929</v>
      </c>
      <c r="E4441" t="s">
        <v>929</v>
      </c>
      <c r="F4441" t="s">
        <v>929</v>
      </c>
      <c r="G4441" t="s">
        <v>929</v>
      </c>
      <c r="H4441" t="s">
        <v>929</v>
      </c>
      <c r="I4441" t="s">
        <v>929</v>
      </c>
      <c r="J4441" t="s">
        <v>929</v>
      </c>
      <c r="K4441" t="s">
        <v>929</v>
      </c>
      <c r="L4441" t="s">
        <v>929</v>
      </c>
      <c r="M4441" t="s">
        <v>929</v>
      </c>
      <c r="N4441" t="s">
        <v>929</v>
      </c>
    </row>
    <row r="4442" spans="1:14">
      <c r="A4442">
        <v>806852</v>
      </c>
      <c r="B4442" t="s">
        <v>96</v>
      </c>
      <c r="C4442" t="s">
        <v>929</v>
      </c>
      <c r="D4442" t="s">
        <v>929</v>
      </c>
      <c r="E4442" t="s">
        <v>929</v>
      </c>
      <c r="F4442" t="s">
        <v>929</v>
      </c>
      <c r="G4442" t="s">
        <v>929</v>
      </c>
      <c r="H4442" t="s">
        <v>929</v>
      </c>
      <c r="I4442" t="s">
        <v>929</v>
      </c>
      <c r="J4442" t="s">
        <v>929</v>
      </c>
      <c r="K4442" t="s">
        <v>929</v>
      </c>
      <c r="L4442" t="s">
        <v>929</v>
      </c>
      <c r="M4442" t="s">
        <v>929</v>
      </c>
      <c r="N4442" t="s">
        <v>929</v>
      </c>
    </row>
    <row r="4443" spans="1:14">
      <c r="A4443">
        <v>806853</v>
      </c>
      <c r="B4443" t="s">
        <v>96</v>
      </c>
      <c r="C4443" t="s">
        <v>928</v>
      </c>
      <c r="D4443" t="s">
        <v>930</v>
      </c>
      <c r="E4443" t="s">
        <v>928</v>
      </c>
      <c r="F4443" t="s">
        <v>930</v>
      </c>
      <c r="G4443" t="s">
        <v>929</v>
      </c>
      <c r="H4443" t="s">
        <v>928</v>
      </c>
      <c r="I4443" t="s">
        <v>930</v>
      </c>
      <c r="J4443" t="s">
        <v>930</v>
      </c>
      <c r="K4443" t="s">
        <v>929</v>
      </c>
      <c r="L4443" t="s">
        <v>930</v>
      </c>
      <c r="M4443" t="s">
        <v>930</v>
      </c>
      <c r="N4443" t="s">
        <v>928</v>
      </c>
    </row>
    <row r="4444" spans="1:14">
      <c r="A4444">
        <v>806854</v>
      </c>
      <c r="B4444" t="s">
        <v>96</v>
      </c>
      <c r="C4444" t="s">
        <v>929</v>
      </c>
      <c r="D4444" t="s">
        <v>929</v>
      </c>
      <c r="E4444" t="s">
        <v>929</v>
      </c>
      <c r="F4444" t="s">
        <v>929</v>
      </c>
      <c r="G4444" t="s">
        <v>929</v>
      </c>
      <c r="H4444" t="s">
        <v>929</v>
      </c>
      <c r="I4444" t="s">
        <v>929</v>
      </c>
      <c r="J4444" t="s">
        <v>929</v>
      </c>
      <c r="K4444" t="s">
        <v>929</v>
      </c>
      <c r="L4444" t="s">
        <v>929</v>
      </c>
      <c r="M4444" t="s">
        <v>929</v>
      </c>
      <c r="N4444" t="s">
        <v>929</v>
      </c>
    </row>
    <row r="4445" spans="1:14">
      <c r="A4445">
        <v>806855</v>
      </c>
      <c r="B4445" t="s">
        <v>96</v>
      </c>
      <c r="C4445" t="s">
        <v>929</v>
      </c>
      <c r="D4445" t="s">
        <v>929</v>
      </c>
      <c r="E4445" t="s">
        <v>929</v>
      </c>
      <c r="F4445" t="s">
        <v>929</v>
      </c>
      <c r="G4445" t="s">
        <v>929</v>
      </c>
      <c r="H4445" t="s">
        <v>929</v>
      </c>
      <c r="I4445" t="s">
        <v>929</v>
      </c>
      <c r="J4445" t="s">
        <v>929</v>
      </c>
      <c r="K4445" t="s">
        <v>929</v>
      </c>
      <c r="L4445" t="s">
        <v>929</v>
      </c>
      <c r="M4445" t="s">
        <v>929</v>
      </c>
      <c r="N4445" t="s">
        <v>929</v>
      </c>
    </row>
    <row r="4446" spans="1:14">
      <c r="A4446">
        <v>806857</v>
      </c>
      <c r="B4446" t="s">
        <v>96</v>
      </c>
      <c r="C4446" t="s">
        <v>929</v>
      </c>
      <c r="D4446" t="s">
        <v>929</v>
      </c>
      <c r="E4446" t="s">
        <v>929</v>
      </c>
      <c r="F4446" t="s">
        <v>929</v>
      </c>
      <c r="G4446" t="s">
        <v>929</v>
      </c>
      <c r="H4446" t="s">
        <v>929</v>
      </c>
      <c r="I4446" t="s">
        <v>929</v>
      </c>
      <c r="J4446" t="s">
        <v>929</v>
      </c>
      <c r="K4446" t="s">
        <v>929</v>
      </c>
      <c r="L4446" t="s">
        <v>929</v>
      </c>
      <c r="M4446" t="s">
        <v>929</v>
      </c>
      <c r="N4446" t="s">
        <v>929</v>
      </c>
    </row>
    <row r="4447" spans="1:14">
      <c r="A4447">
        <v>806858</v>
      </c>
      <c r="B4447" t="s">
        <v>96</v>
      </c>
      <c r="C4447" t="s">
        <v>929</v>
      </c>
      <c r="D4447" t="s">
        <v>929</v>
      </c>
      <c r="E4447" t="s">
        <v>929</v>
      </c>
      <c r="F4447" t="s">
        <v>929</v>
      </c>
      <c r="G4447" t="s">
        <v>929</v>
      </c>
      <c r="H4447" t="s">
        <v>929</v>
      </c>
      <c r="I4447" t="s">
        <v>929</v>
      </c>
      <c r="J4447" t="s">
        <v>929</v>
      </c>
      <c r="K4447" t="s">
        <v>929</v>
      </c>
      <c r="L4447" t="s">
        <v>929</v>
      </c>
      <c r="M4447" t="s">
        <v>929</v>
      </c>
      <c r="N4447" t="s">
        <v>929</v>
      </c>
    </row>
    <row r="4448" spans="1:14">
      <c r="A4448">
        <v>806859</v>
      </c>
      <c r="B4448" t="s">
        <v>96</v>
      </c>
      <c r="C4448" t="s">
        <v>929</v>
      </c>
      <c r="D4448" t="s">
        <v>929</v>
      </c>
      <c r="E4448" t="s">
        <v>929</v>
      </c>
      <c r="F4448" t="s">
        <v>929</v>
      </c>
      <c r="G4448" t="s">
        <v>929</v>
      </c>
      <c r="H4448" t="s">
        <v>929</v>
      </c>
      <c r="I4448" t="s">
        <v>929</v>
      </c>
      <c r="J4448" t="s">
        <v>929</v>
      </c>
      <c r="K4448" t="s">
        <v>929</v>
      </c>
      <c r="L4448" t="s">
        <v>929</v>
      </c>
      <c r="M4448" t="s">
        <v>929</v>
      </c>
      <c r="N4448" t="s">
        <v>929</v>
      </c>
    </row>
    <row r="4449" spans="1:14">
      <c r="A4449">
        <v>806860</v>
      </c>
      <c r="B4449" t="s">
        <v>96</v>
      </c>
      <c r="C4449" t="s">
        <v>929</v>
      </c>
      <c r="D4449" t="s">
        <v>929</v>
      </c>
      <c r="E4449" t="s">
        <v>929</v>
      </c>
      <c r="F4449" t="s">
        <v>929</v>
      </c>
      <c r="G4449" t="s">
        <v>929</v>
      </c>
      <c r="H4449" t="s">
        <v>929</v>
      </c>
      <c r="I4449" t="s">
        <v>929</v>
      </c>
      <c r="J4449" t="s">
        <v>929</v>
      </c>
      <c r="K4449" t="s">
        <v>929</v>
      </c>
      <c r="L4449" t="s">
        <v>929</v>
      </c>
      <c r="M4449" t="s">
        <v>929</v>
      </c>
      <c r="N4449" t="s">
        <v>929</v>
      </c>
    </row>
    <row r="4450" spans="1:14">
      <c r="A4450">
        <v>806863</v>
      </c>
      <c r="B4450" t="s">
        <v>96</v>
      </c>
      <c r="C4450" t="s">
        <v>929</v>
      </c>
      <c r="D4450" t="s">
        <v>929</v>
      </c>
      <c r="E4450" t="s">
        <v>929</v>
      </c>
      <c r="F4450" t="s">
        <v>929</v>
      </c>
      <c r="G4450" t="s">
        <v>929</v>
      </c>
      <c r="H4450" t="s">
        <v>929</v>
      </c>
      <c r="I4450" t="s">
        <v>929</v>
      </c>
      <c r="J4450" t="s">
        <v>929</v>
      </c>
      <c r="K4450" t="s">
        <v>929</v>
      </c>
      <c r="L4450" t="s">
        <v>929</v>
      </c>
      <c r="M4450" t="s">
        <v>929</v>
      </c>
      <c r="N4450" t="s">
        <v>929</v>
      </c>
    </row>
    <row r="4451" spans="1:14">
      <c r="A4451">
        <v>806864</v>
      </c>
      <c r="B4451" t="s">
        <v>96</v>
      </c>
      <c r="C4451" t="s">
        <v>929</v>
      </c>
      <c r="D4451" t="s">
        <v>929</v>
      </c>
      <c r="E4451" t="s">
        <v>929</v>
      </c>
      <c r="F4451" t="s">
        <v>929</v>
      </c>
      <c r="G4451" t="s">
        <v>929</v>
      </c>
      <c r="H4451" t="s">
        <v>929</v>
      </c>
      <c r="I4451" t="s">
        <v>929</v>
      </c>
      <c r="J4451" t="s">
        <v>929</v>
      </c>
      <c r="K4451" t="s">
        <v>929</v>
      </c>
      <c r="L4451" t="s">
        <v>929</v>
      </c>
      <c r="M4451" t="s">
        <v>929</v>
      </c>
      <c r="N4451" t="s">
        <v>929</v>
      </c>
    </row>
    <row r="4452" spans="1:14">
      <c r="A4452">
        <v>806866</v>
      </c>
      <c r="B4452" t="s">
        <v>96</v>
      </c>
      <c r="C4452" t="s">
        <v>929</v>
      </c>
      <c r="D4452" t="s">
        <v>929</v>
      </c>
      <c r="E4452" t="s">
        <v>929</v>
      </c>
      <c r="F4452" t="s">
        <v>929</v>
      </c>
      <c r="G4452" t="s">
        <v>929</v>
      </c>
      <c r="H4452" t="s">
        <v>929</v>
      </c>
      <c r="I4452" t="s">
        <v>930</v>
      </c>
      <c r="J4452" t="s">
        <v>929</v>
      </c>
      <c r="K4452" t="s">
        <v>930</v>
      </c>
      <c r="L4452" t="s">
        <v>930</v>
      </c>
      <c r="M4452" t="s">
        <v>929</v>
      </c>
      <c r="N4452" t="s">
        <v>929</v>
      </c>
    </row>
    <row r="4453" spans="1:14">
      <c r="A4453">
        <v>806869</v>
      </c>
      <c r="B4453" t="s">
        <v>96</v>
      </c>
      <c r="C4453" t="s">
        <v>929</v>
      </c>
      <c r="D4453" t="s">
        <v>929</v>
      </c>
      <c r="E4453" t="s">
        <v>929</v>
      </c>
      <c r="F4453" t="s">
        <v>929</v>
      </c>
      <c r="G4453" t="s">
        <v>929</v>
      </c>
      <c r="H4453" t="s">
        <v>929</v>
      </c>
      <c r="I4453" t="s">
        <v>929</v>
      </c>
      <c r="J4453" t="s">
        <v>929</v>
      </c>
      <c r="K4453" t="s">
        <v>929</v>
      </c>
      <c r="L4453" t="s">
        <v>929</v>
      </c>
      <c r="M4453" t="s">
        <v>929</v>
      </c>
      <c r="N4453" t="s">
        <v>929</v>
      </c>
    </row>
    <row r="4454" spans="1:14">
      <c r="A4454">
        <v>806871</v>
      </c>
      <c r="B4454" t="s">
        <v>96</v>
      </c>
      <c r="C4454" t="s">
        <v>929</v>
      </c>
      <c r="D4454" t="s">
        <v>929</v>
      </c>
      <c r="E4454" t="s">
        <v>929</v>
      </c>
      <c r="F4454" t="s">
        <v>929</v>
      </c>
      <c r="G4454" t="s">
        <v>929</v>
      </c>
      <c r="H4454" t="s">
        <v>929</v>
      </c>
      <c r="I4454" t="s">
        <v>929</v>
      </c>
      <c r="J4454" t="s">
        <v>929</v>
      </c>
      <c r="K4454" t="s">
        <v>929</v>
      </c>
      <c r="L4454" t="s">
        <v>929</v>
      </c>
      <c r="M4454" t="s">
        <v>929</v>
      </c>
      <c r="N4454" t="s">
        <v>929</v>
      </c>
    </row>
    <row r="4455" spans="1:14">
      <c r="A4455">
        <v>806872</v>
      </c>
      <c r="B4455" t="s">
        <v>96</v>
      </c>
      <c r="C4455" t="s">
        <v>929</v>
      </c>
      <c r="D4455" t="s">
        <v>929</v>
      </c>
      <c r="E4455" t="s">
        <v>929</v>
      </c>
      <c r="F4455" t="s">
        <v>930</v>
      </c>
      <c r="G4455" t="s">
        <v>930</v>
      </c>
      <c r="H4455" t="s">
        <v>930</v>
      </c>
      <c r="I4455" t="s">
        <v>930</v>
      </c>
      <c r="J4455" t="s">
        <v>929</v>
      </c>
      <c r="K4455" t="s">
        <v>929</v>
      </c>
      <c r="L4455" t="s">
        <v>929</v>
      </c>
      <c r="M4455" t="s">
        <v>930</v>
      </c>
      <c r="N4455" t="s">
        <v>929</v>
      </c>
    </row>
    <row r="4456" spans="1:14">
      <c r="A4456">
        <v>806873</v>
      </c>
      <c r="B4456" t="s">
        <v>96</v>
      </c>
      <c r="C4456" t="s">
        <v>929</v>
      </c>
      <c r="D4456" t="s">
        <v>929</v>
      </c>
      <c r="E4456" t="s">
        <v>929</v>
      </c>
      <c r="F4456" t="s">
        <v>929</v>
      </c>
      <c r="G4456" t="s">
        <v>929</v>
      </c>
      <c r="H4456" t="s">
        <v>929</v>
      </c>
      <c r="I4456" t="s">
        <v>929</v>
      </c>
      <c r="J4456" t="s">
        <v>929</v>
      </c>
      <c r="K4456" t="s">
        <v>929</v>
      </c>
      <c r="L4456" t="s">
        <v>929</v>
      </c>
      <c r="M4456" t="s">
        <v>929</v>
      </c>
      <c r="N4456" t="s">
        <v>929</v>
      </c>
    </row>
    <row r="4457" spans="1:14">
      <c r="A4457">
        <v>806874</v>
      </c>
      <c r="B4457" t="s">
        <v>96</v>
      </c>
      <c r="C4457" t="s">
        <v>929</v>
      </c>
      <c r="D4457" t="s">
        <v>929</v>
      </c>
      <c r="E4457" t="s">
        <v>929</v>
      </c>
      <c r="F4457" t="s">
        <v>929</v>
      </c>
      <c r="G4457" t="s">
        <v>929</v>
      </c>
      <c r="H4457" t="s">
        <v>929</v>
      </c>
      <c r="I4457" t="s">
        <v>929</v>
      </c>
      <c r="J4457" t="s">
        <v>929</v>
      </c>
      <c r="K4457" t="s">
        <v>929</v>
      </c>
      <c r="L4457" t="s">
        <v>929</v>
      </c>
      <c r="M4457" t="s">
        <v>929</v>
      </c>
      <c r="N4457" t="s">
        <v>929</v>
      </c>
    </row>
    <row r="4458" spans="1:14">
      <c r="A4458">
        <v>806875</v>
      </c>
      <c r="B4458" t="s">
        <v>96</v>
      </c>
      <c r="C4458" t="s">
        <v>929</v>
      </c>
      <c r="D4458" t="s">
        <v>929</v>
      </c>
      <c r="E4458" t="s">
        <v>929</v>
      </c>
      <c r="F4458" t="s">
        <v>929</v>
      </c>
      <c r="G4458" t="s">
        <v>929</v>
      </c>
      <c r="H4458" t="s">
        <v>929</v>
      </c>
      <c r="I4458" t="s">
        <v>929</v>
      </c>
      <c r="J4458" t="s">
        <v>929</v>
      </c>
      <c r="K4458" t="s">
        <v>929</v>
      </c>
      <c r="L4458" t="s">
        <v>929</v>
      </c>
      <c r="M4458" t="s">
        <v>929</v>
      </c>
      <c r="N4458" t="s">
        <v>929</v>
      </c>
    </row>
    <row r="4459" spans="1:14">
      <c r="A4459">
        <v>806876</v>
      </c>
      <c r="B4459" t="s">
        <v>96</v>
      </c>
      <c r="C4459" t="s">
        <v>929</v>
      </c>
      <c r="D4459" t="s">
        <v>928</v>
      </c>
      <c r="E4459" t="s">
        <v>930</v>
      </c>
      <c r="F4459" t="s">
        <v>930</v>
      </c>
      <c r="G4459" t="s">
        <v>929</v>
      </c>
      <c r="H4459" t="s">
        <v>929</v>
      </c>
      <c r="I4459" t="s">
        <v>930</v>
      </c>
      <c r="J4459" t="s">
        <v>929</v>
      </c>
      <c r="K4459" t="s">
        <v>930</v>
      </c>
      <c r="L4459" t="s">
        <v>930</v>
      </c>
      <c r="M4459" t="s">
        <v>928</v>
      </c>
      <c r="N4459" t="s">
        <v>930</v>
      </c>
    </row>
    <row r="4460" spans="1:14">
      <c r="A4460">
        <v>806880</v>
      </c>
      <c r="B4460" t="s">
        <v>96</v>
      </c>
      <c r="C4460" t="s">
        <v>929</v>
      </c>
      <c r="D4460" t="s">
        <v>928</v>
      </c>
      <c r="E4460" t="s">
        <v>930</v>
      </c>
      <c r="F4460" t="s">
        <v>928</v>
      </c>
      <c r="G4460" t="s">
        <v>929</v>
      </c>
      <c r="H4460" t="s">
        <v>929</v>
      </c>
      <c r="I4460" t="s">
        <v>928</v>
      </c>
      <c r="J4460" t="s">
        <v>929</v>
      </c>
      <c r="K4460" t="s">
        <v>930</v>
      </c>
      <c r="L4460" t="s">
        <v>930</v>
      </c>
      <c r="M4460" t="s">
        <v>930</v>
      </c>
      <c r="N4460" t="s">
        <v>930</v>
      </c>
    </row>
    <row r="4461" spans="1:14">
      <c r="A4461">
        <v>806881</v>
      </c>
      <c r="B4461" t="s">
        <v>96</v>
      </c>
      <c r="C4461" t="s">
        <v>929</v>
      </c>
      <c r="D4461" t="s">
        <v>929</v>
      </c>
      <c r="E4461" t="s">
        <v>929</v>
      </c>
      <c r="F4461" t="s">
        <v>929</v>
      </c>
      <c r="G4461" t="s">
        <v>929</v>
      </c>
      <c r="H4461" t="s">
        <v>929</v>
      </c>
      <c r="I4461" t="s">
        <v>929</v>
      </c>
      <c r="J4461" t="s">
        <v>929</v>
      </c>
      <c r="K4461" t="s">
        <v>929</v>
      </c>
      <c r="L4461" t="s">
        <v>929</v>
      </c>
      <c r="M4461" t="s">
        <v>929</v>
      </c>
      <c r="N4461" t="s">
        <v>929</v>
      </c>
    </row>
    <row r="4462" spans="1:14">
      <c r="A4462">
        <v>806882</v>
      </c>
      <c r="B4462" t="s">
        <v>96</v>
      </c>
      <c r="C4462" t="s">
        <v>929</v>
      </c>
      <c r="D4462" t="s">
        <v>929</v>
      </c>
      <c r="E4462" t="s">
        <v>929</v>
      </c>
      <c r="F4462" t="s">
        <v>929</v>
      </c>
      <c r="G4462" t="s">
        <v>929</v>
      </c>
      <c r="H4462" t="s">
        <v>929</v>
      </c>
      <c r="I4462" t="s">
        <v>929</v>
      </c>
      <c r="J4462" t="s">
        <v>929</v>
      </c>
      <c r="K4462" t="s">
        <v>929</v>
      </c>
      <c r="L4462" t="s">
        <v>929</v>
      </c>
      <c r="M4462" t="s">
        <v>929</v>
      </c>
      <c r="N4462" t="s">
        <v>929</v>
      </c>
    </row>
    <row r="4463" spans="1:14">
      <c r="A4463">
        <v>806883</v>
      </c>
      <c r="B4463" t="s">
        <v>96</v>
      </c>
      <c r="C4463" t="s">
        <v>930</v>
      </c>
      <c r="D4463" t="s">
        <v>930</v>
      </c>
      <c r="E4463" t="s">
        <v>929</v>
      </c>
      <c r="F4463" t="s">
        <v>929</v>
      </c>
      <c r="G4463" t="s">
        <v>929</v>
      </c>
      <c r="H4463" t="s">
        <v>929</v>
      </c>
      <c r="I4463" t="s">
        <v>930</v>
      </c>
      <c r="J4463" t="s">
        <v>929</v>
      </c>
      <c r="K4463" t="s">
        <v>929</v>
      </c>
      <c r="L4463" t="s">
        <v>930</v>
      </c>
      <c r="M4463" t="s">
        <v>930</v>
      </c>
      <c r="N4463" t="s">
        <v>930</v>
      </c>
    </row>
    <row r="4464" spans="1:14">
      <c r="A4464">
        <v>806884</v>
      </c>
      <c r="B4464" t="s">
        <v>96</v>
      </c>
      <c r="C4464" t="s">
        <v>929</v>
      </c>
      <c r="D4464" t="s">
        <v>929</v>
      </c>
      <c r="E4464" t="s">
        <v>929</v>
      </c>
      <c r="F4464" t="s">
        <v>929</v>
      </c>
      <c r="G4464" t="s">
        <v>929</v>
      </c>
      <c r="H4464" t="s">
        <v>929</v>
      </c>
      <c r="I4464" t="s">
        <v>929</v>
      </c>
      <c r="J4464" t="s">
        <v>929</v>
      </c>
      <c r="K4464" t="s">
        <v>929</v>
      </c>
      <c r="L4464" t="s">
        <v>929</v>
      </c>
      <c r="M4464" t="s">
        <v>929</v>
      </c>
      <c r="N4464" t="s">
        <v>929</v>
      </c>
    </row>
    <row r="4465" spans="1:14">
      <c r="A4465">
        <v>806885</v>
      </c>
      <c r="B4465" t="s">
        <v>96</v>
      </c>
      <c r="C4465" t="s">
        <v>930</v>
      </c>
      <c r="D4465" t="s">
        <v>929</v>
      </c>
      <c r="E4465" t="s">
        <v>929</v>
      </c>
      <c r="F4465" t="s">
        <v>928</v>
      </c>
      <c r="G4465" t="s">
        <v>929</v>
      </c>
      <c r="H4465" t="s">
        <v>928</v>
      </c>
      <c r="I4465" t="s">
        <v>930</v>
      </c>
      <c r="J4465" t="s">
        <v>930</v>
      </c>
      <c r="K4465" t="s">
        <v>929</v>
      </c>
      <c r="L4465" t="s">
        <v>930</v>
      </c>
      <c r="M4465" t="s">
        <v>930</v>
      </c>
      <c r="N4465" t="s">
        <v>930</v>
      </c>
    </row>
    <row r="4466" spans="1:14">
      <c r="A4466">
        <v>806887</v>
      </c>
      <c r="B4466" t="s">
        <v>96</v>
      </c>
      <c r="C4466" t="s">
        <v>930</v>
      </c>
      <c r="D4466" t="s">
        <v>930</v>
      </c>
      <c r="E4466" t="s">
        <v>930</v>
      </c>
      <c r="F4466" t="s">
        <v>929</v>
      </c>
      <c r="G4466" t="s">
        <v>929</v>
      </c>
      <c r="H4466" t="s">
        <v>930</v>
      </c>
      <c r="I4466" t="s">
        <v>928</v>
      </c>
      <c r="J4466" t="s">
        <v>930</v>
      </c>
      <c r="K4466" t="s">
        <v>929</v>
      </c>
      <c r="L4466" t="s">
        <v>929</v>
      </c>
      <c r="M4466" t="s">
        <v>930</v>
      </c>
      <c r="N4466" t="s">
        <v>930</v>
      </c>
    </row>
    <row r="4467" spans="1:14">
      <c r="A4467">
        <v>806888</v>
      </c>
      <c r="B4467" t="s">
        <v>96</v>
      </c>
      <c r="C4467" t="s">
        <v>929</v>
      </c>
      <c r="D4467" t="s">
        <v>929</v>
      </c>
      <c r="E4467" t="s">
        <v>929</v>
      </c>
      <c r="F4467" t="s">
        <v>929</v>
      </c>
      <c r="G4467" t="s">
        <v>929</v>
      </c>
      <c r="H4467" t="s">
        <v>929</v>
      </c>
      <c r="I4467" t="s">
        <v>929</v>
      </c>
      <c r="J4467" t="s">
        <v>929</v>
      </c>
      <c r="K4467" t="s">
        <v>929</v>
      </c>
      <c r="L4467" t="s">
        <v>929</v>
      </c>
      <c r="M4467" t="s">
        <v>929</v>
      </c>
      <c r="N4467" t="s">
        <v>929</v>
      </c>
    </row>
    <row r="4468" spans="1:14">
      <c r="A4468">
        <v>806889</v>
      </c>
      <c r="B4468" t="s">
        <v>96</v>
      </c>
      <c r="C4468" t="s">
        <v>930</v>
      </c>
      <c r="D4468" t="s">
        <v>930</v>
      </c>
      <c r="E4468" t="s">
        <v>929</v>
      </c>
      <c r="F4468" t="s">
        <v>930</v>
      </c>
      <c r="G4468" t="s">
        <v>929</v>
      </c>
      <c r="H4468" t="s">
        <v>929</v>
      </c>
      <c r="I4468" t="s">
        <v>928</v>
      </c>
      <c r="J4468" t="s">
        <v>930</v>
      </c>
      <c r="K4468" t="s">
        <v>930</v>
      </c>
      <c r="L4468" t="s">
        <v>929</v>
      </c>
      <c r="M4468" t="s">
        <v>929</v>
      </c>
      <c r="N4468" t="s">
        <v>928</v>
      </c>
    </row>
    <row r="4469" spans="1:14">
      <c r="A4469">
        <v>806890</v>
      </c>
      <c r="B4469" t="s">
        <v>96</v>
      </c>
      <c r="C4469" t="s">
        <v>928</v>
      </c>
      <c r="D4469" t="s">
        <v>930</v>
      </c>
      <c r="E4469" t="s">
        <v>929</v>
      </c>
      <c r="F4469" t="s">
        <v>929</v>
      </c>
      <c r="G4469" t="s">
        <v>929</v>
      </c>
      <c r="H4469" t="s">
        <v>930</v>
      </c>
      <c r="I4469" t="s">
        <v>929</v>
      </c>
      <c r="J4469" t="s">
        <v>929</v>
      </c>
      <c r="K4469" t="s">
        <v>929</v>
      </c>
      <c r="L4469" t="s">
        <v>929</v>
      </c>
      <c r="M4469" t="s">
        <v>929</v>
      </c>
      <c r="N4469" t="s">
        <v>929</v>
      </c>
    </row>
    <row r="4470" spans="1:14">
      <c r="A4470">
        <v>806892</v>
      </c>
      <c r="B4470" t="s">
        <v>96</v>
      </c>
      <c r="C4470" t="s">
        <v>930</v>
      </c>
      <c r="D4470" t="s">
        <v>930</v>
      </c>
      <c r="E4470" t="s">
        <v>929</v>
      </c>
      <c r="F4470" t="s">
        <v>929</v>
      </c>
      <c r="G4470" t="s">
        <v>930</v>
      </c>
      <c r="H4470" t="s">
        <v>929</v>
      </c>
      <c r="I4470" t="s">
        <v>929</v>
      </c>
      <c r="J4470" t="s">
        <v>929</v>
      </c>
      <c r="K4470" t="s">
        <v>929</v>
      </c>
      <c r="L4470" t="s">
        <v>929</v>
      </c>
      <c r="M4470" t="s">
        <v>929</v>
      </c>
      <c r="N4470" t="s">
        <v>930</v>
      </c>
    </row>
    <row r="4471" spans="1:14">
      <c r="A4471">
        <v>806894</v>
      </c>
      <c r="B4471" t="s">
        <v>96</v>
      </c>
      <c r="C4471" t="s">
        <v>929</v>
      </c>
      <c r="D4471" t="s">
        <v>929</v>
      </c>
      <c r="E4471" t="s">
        <v>929</v>
      </c>
      <c r="F4471" t="s">
        <v>929</v>
      </c>
      <c r="G4471" t="s">
        <v>929</v>
      </c>
      <c r="H4471" t="s">
        <v>929</v>
      </c>
      <c r="I4471" t="s">
        <v>929</v>
      </c>
      <c r="J4471" t="s">
        <v>929</v>
      </c>
      <c r="K4471" t="s">
        <v>929</v>
      </c>
      <c r="L4471" t="s">
        <v>929</v>
      </c>
      <c r="M4471" t="s">
        <v>929</v>
      </c>
      <c r="N4471" t="s">
        <v>929</v>
      </c>
    </row>
    <row r="4472" spans="1:14">
      <c r="A4472">
        <v>806895</v>
      </c>
      <c r="B4472" t="s">
        <v>96</v>
      </c>
      <c r="C4472" t="s">
        <v>929</v>
      </c>
      <c r="D4472" t="s">
        <v>929</v>
      </c>
      <c r="E4472" t="s">
        <v>929</v>
      </c>
      <c r="F4472" t="s">
        <v>929</v>
      </c>
      <c r="G4472" t="s">
        <v>929</v>
      </c>
      <c r="H4472" t="s">
        <v>929</v>
      </c>
      <c r="I4472" t="s">
        <v>930</v>
      </c>
      <c r="J4472" t="s">
        <v>930</v>
      </c>
      <c r="K4472" t="s">
        <v>930</v>
      </c>
      <c r="L4472" t="s">
        <v>930</v>
      </c>
      <c r="M4472" t="s">
        <v>930</v>
      </c>
      <c r="N4472" t="s">
        <v>930</v>
      </c>
    </row>
    <row r="4473" spans="1:14">
      <c r="A4473">
        <v>806896</v>
      </c>
      <c r="B4473" t="s">
        <v>96</v>
      </c>
      <c r="C4473" t="s">
        <v>929</v>
      </c>
      <c r="D4473" t="s">
        <v>929</v>
      </c>
      <c r="E4473" t="s">
        <v>929</v>
      </c>
      <c r="F4473" t="s">
        <v>929</v>
      </c>
      <c r="G4473" t="s">
        <v>929</v>
      </c>
      <c r="H4473" t="s">
        <v>929</v>
      </c>
      <c r="I4473" t="s">
        <v>930</v>
      </c>
      <c r="J4473" t="s">
        <v>929</v>
      </c>
      <c r="K4473" t="s">
        <v>929</v>
      </c>
      <c r="L4473" t="s">
        <v>929</v>
      </c>
      <c r="M4473" t="s">
        <v>930</v>
      </c>
      <c r="N4473" t="s">
        <v>929</v>
      </c>
    </row>
    <row r="4474" spans="1:14">
      <c r="A4474">
        <v>806897</v>
      </c>
      <c r="B4474" t="s">
        <v>96</v>
      </c>
      <c r="C4474" t="s">
        <v>930</v>
      </c>
      <c r="D4474" t="s">
        <v>930</v>
      </c>
      <c r="E4474" t="s">
        <v>930</v>
      </c>
      <c r="F4474" t="s">
        <v>930</v>
      </c>
      <c r="G4474" t="s">
        <v>930</v>
      </c>
      <c r="H4474" t="s">
        <v>930</v>
      </c>
      <c r="I4474" t="s">
        <v>928</v>
      </c>
      <c r="J4474" t="s">
        <v>928</v>
      </c>
      <c r="K4474" t="s">
        <v>928</v>
      </c>
      <c r="L4474" t="s">
        <v>930</v>
      </c>
      <c r="M4474" t="s">
        <v>928</v>
      </c>
      <c r="N4474" t="s">
        <v>928</v>
      </c>
    </row>
    <row r="4475" spans="1:14">
      <c r="A4475">
        <v>806898</v>
      </c>
      <c r="B4475" t="s">
        <v>96</v>
      </c>
      <c r="C4475" t="s">
        <v>929</v>
      </c>
      <c r="D4475" t="s">
        <v>929</v>
      </c>
      <c r="E4475" t="s">
        <v>929</v>
      </c>
      <c r="F4475" t="s">
        <v>929</v>
      </c>
      <c r="G4475" t="s">
        <v>929</v>
      </c>
      <c r="H4475" t="s">
        <v>929</v>
      </c>
      <c r="I4475" t="s">
        <v>929</v>
      </c>
      <c r="J4475" t="s">
        <v>929</v>
      </c>
      <c r="K4475" t="s">
        <v>929</v>
      </c>
      <c r="L4475" t="s">
        <v>929</v>
      </c>
      <c r="M4475" t="s">
        <v>929</v>
      </c>
      <c r="N4475" t="s">
        <v>929</v>
      </c>
    </row>
    <row r="4476" spans="1:14">
      <c r="A4476">
        <v>806899</v>
      </c>
      <c r="B4476" t="s">
        <v>96</v>
      </c>
      <c r="C4476" t="s">
        <v>929</v>
      </c>
      <c r="D4476" t="s">
        <v>930</v>
      </c>
      <c r="E4476" t="s">
        <v>929</v>
      </c>
      <c r="F4476" t="s">
        <v>930</v>
      </c>
      <c r="G4476" t="s">
        <v>929</v>
      </c>
      <c r="H4476" t="s">
        <v>929</v>
      </c>
      <c r="I4476" t="s">
        <v>929</v>
      </c>
      <c r="J4476" t="s">
        <v>929</v>
      </c>
      <c r="K4476" t="s">
        <v>929</v>
      </c>
      <c r="L4476" t="s">
        <v>929</v>
      </c>
      <c r="M4476" t="s">
        <v>929</v>
      </c>
      <c r="N4476" t="s">
        <v>929</v>
      </c>
    </row>
    <row r="4477" spans="1:14">
      <c r="A4477">
        <v>806902</v>
      </c>
      <c r="B4477" t="s">
        <v>96</v>
      </c>
      <c r="C4477" t="s">
        <v>929</v>
      </c>
      <c r="D4477" t="s">
        <v>929</v>
      </c>
      <c r="E4477" t="s">
        <v>929</v>
      </c>
      <c r="F4477" t="s">
        <v>929</v>
      </c>
      <c r="G4477" t="s">
        <v>929</v>
      </c>
      <c r="H4477" t="s">
        <v>930</v>
      </c>
      <c r="I4477" t="s">
        <v>929</v>
      </c>
      <c r="J4477" t="s">
        <v>929</v>
      </c>
      <c r="K4477" t="s">
        <v>929</v>
      </c>
      <c r="L4477" t="s">
        <v>929</v>
      </c>
      <c r="M4477" t="s">
        <v>929</v>
      </c>
      <c r="N4477" t="s">
        <v>930</v>
      </c>
    </row>
    <row r="4478" spans="1:14">
      <c r="A4478">
        <v>806903</v>
      </c>
      <c r="B4478" t="s">
        <v>96</v>
      </c>
      <c r="C4478" t="s">
        <v>929</v>
      </c>
      <c r="D4478" t="s">
        <v>929</v>
      </c>
      <c r="E4478" t="s">
        <v>930</v>
      </c>
      <c r="F4478" t="s">
        <v>929</v>
      </c>
      <c r="G4478" t="s">
        <v>930</v>
      </c>
      <c r="H4478" t="s">
        <v>929</v>
      </c>
      <c r="I4478" t="s">
        <v>930</v>
      </c>
      <c r="J4478" t="s">
        <v>930</v>
      </c>
      <c r="K4478" t="s">
        <v>929</v>
      </c>
      <c r="L4478" t="s">
        <v>930</v>
      </c>
      <c r="M4478" t="s">
        <v>929</v>
      </c>
      <c r="N4478" t="s">
        <v>929</v>
      </c>
    </row>
    <row r="4479" spans="1:14">
      <c r="A4479">
        <v>806904</v>
      </c>
      <c r="B4479" t="s">
        <v>96</v>
      </c>
      <c r="C4479" t="s">
        <v>929</v>
      </c>
      <c r="D4479" t="s">
        <v>929</v>
      </c>
      <c r="E4479" t="s">
        <v>929</v>
      </c>
      <c r="F4479" t="s">
        <v>929</v>
      </c>
      <c r="G4479" t="s">
        <v>929</v>
      </c>
      <c r="H4479" t="s">
        <v>929</v>
      </c>
      <c r="I4479" t="s">
        <v>929</v>
      </c>
      <c r="J4479" t="s">
        <v>929</v>
      </c>
      <c r="K4479" t="s">
        <v>929</v>
      </c>
      <c r="L4479" t="s">
        <v>929</v>
      </c>
      <c r="M4479" t="s">
        <v>929</v>
      </c>
      <c r="N4479" t="s">
        <v>929</v>
      </c>
    </row>
    <row r="4480" spans="1:14">
      <c r="A4480">
        <v>806905</v>
      </c>
      <c r="B4480" t="s">
        <v>96</v>
      </c>
      <c r="C4480" t="s">
        <v>929</v>
      </c>
      <c r="D4480" t="s">
        <v>929</v>
      </c>
      <c r="E4480" t="s">
        <v>929</v>
      </c>
      <c r="F4480" t="s">
        <v>929</v>
      </c>
      <c r="G4480" t="s">
        <v>929</v>
      </c>
      <c r="H4480" t="s">
        <v>929</v>
      </c>
      <c r="I4480" t="s">
        <v>929</v>
      </c>
      <c r="J4480" t="s">
        <v>929</v>
      </c>
      <c r="K4480" t="s">
        <v>929</v>
      </c>
      <c r="L4480" t="s">
        <v>929</v>
      </c>
      <c r="M4480" t="s">
        <v>929</v>
      </c>
      <c r="N4480" t="s">
        <v>929</v>
      </c>
    </row>
    <row r="4481" spans="1:14">
      <c r="A4481">
        <v>806906</v>
      </c>
      <c r="B4481" t="s">
        <v>96</v>
      </c>
      <c r="C4481" t="s">
        <v>929</v>
      </c>
      <c r="D4481" t="s">
        <v>929</v>
      </c>
      <c r="E4481" t="s">
        <v>929</v>
      </c>
      <c r="F4481" t="s">
        <v>929</v>
      </c>
      <c r="G4481" t="s">
        <v>929</v>
      </c>
      <c r="H4481" t="s">
        <v>929</v>
      </c>
      <c r="I4481" t="s">
        <v>929</v>
      </c>
      <c r="J4481" t="s">
        <v>929</v>
      </c>
      <c r="K4481" t="s">
        <v>929</v>
      </c>
      <c r="L4481" t="s">
        <v>929</v>
      </c>
      <c r="M4481" t="s">
        <v>929</v>
      </c>
      <c r="N4481" t="s">
        <v>929</v>
      </c>
    </row>
    <row r="4482" spans="1:14">
      <c r="A4482">
        <v>806908</v>
      </c>
      <c r="B4482" t="s">
        <v>96</v>
      </c>
      <c r="C4482" t="s">
        <v>929</v>
      </c>
      <c r="D4482" t="s">
        <v>929</v>
      </c>
      <c r="E4482" t="s">
        <v>929</v>
      </c>
      <c r="F4482" t="s">
        <v>929</v>
      </c>
      <c r="G4482" t="s">
        <v>929</v>
      </c>
      <c r="H4482" t="s">
        <v>929</v>
      </c>
      <c r="I4482" t="s">
        <v>929</v>
      </c>
      <c r="J4482" t="s">
        <v>929</v>
      </c>
      <c r="K4482" t="s">
        <v>929</v>
      </c>
      <c r="L4482" t="s">
        <v>929</v>
      </c>
      <c r="M4482" t="s">
        <v>929</v>
      </c>
      <c r="N4482" t="s">
        <v>929</v>
      </c>
    </row>
    <row r="4483" spans="1:14">
      <c r="A4483">
        <v>806909</v>
      </c>
      <c r="B4483" t="s">
        <v>96</v>
      </c>
      <c r="C4483" t="s">
        <v>930</v>
      </c>
      <c r="D4483" t="s">
        <v>930</v>
      </c>
      <c r="E4483" t="s">
        <v>930</v>
      </c>
      <c r="F4483" t="s">
        <v>930</v>
      </c>
      <c r="G4483" t="s">
        <v>929</v>
      </c>
      <c r="H4483" t="s">
        <v>930</v>
      </c>
      <c r="I4483" t="s">
        <v>928</v>
      </c>
      <c r="J4483" t="s">
        <v>928</v>
      </c>
      <c r="K4483" t="s">
        <v>928</v>
      </c>
      <c r="L4483" t="s">
        <v>928</v>
      </c>
      <c r="M4483" t="s">
        <v>930</v>
      </c>
      <c r="N4483" t="s">
        <v>930</v>
      </c>
    </row>
    <row r="4484" spans="1:14">
      <c r="A4484">
        <v>806910</v>
      </c>
      <c r="B4484" t="s">
        <v>96</v>
      </c>
      <c r="C4484" t="s">
        <v>928</v>
      </c>
      <c r="D4484" t="s">
        <v>928</v>
      </c>
      <c r="E4484" t="s">
        <v>928</v>
      </c>
      <c r="F4484" t="s">
        <v>928</v>
      </c>
      <c r="G4484" t="s">
        <v>928</v>
      </c>
      <c r="H4484" t="s">
        <v>928</v>
      </c>
      <c r="I4484" t="s">
        <v>930</v>
      </c>
      <c r="J4484" t="s">
        <v>930</v>
      </c>
      <c r="K4484" t="s">
        <v>930</v>
      </c>
      <c r="L4484" t="s">
        <v>929</v>
      </c>
      <c r="M4484" t="s">
        <v>929</v>
      </c>
      <c r="N4484" t="s">
        <v>930</v>
      </c>
    </row>
    <row r="4485" spans="1:14">
      <c r="A4485">
        <v>806911</v>
      </c>
      <c r="B4485" t="s">
        <v>96</v>
      </c>
      <c r="C4485" t="s">
        <v>929</v>
      </c>
      <c r="D4485" t="s">
        <v>929</v>
      </c>
      <c r="E4485" t="s">
        <v>929</v>
      </c>
      <c r="F4485" t="s">
        <v>929</v>
      </c>
      <c r="G4485" t="s">
        <v>929</v>
      </c>
      <c r="H4485" t="s">
        <v>929</v>
      </c>
      <c r="I4485" t="s">
        <v>930</v>
      </c>
      <c r="J4485" t="s">
        <v>929</v>
      </c>
      <c r="K4485" t="s">
        <v>929</v>
      </c>
      <c r="L4485" t="s">
        <v>930</v>
      </c>
      <c r="M4485" t="s">
        <v>930</v>
      </c>
      <c r="N4485" t="s">
        <v>930</v>
      </c>
    </row>
    <row r="4486" spans="1:14">
      <c r="A4486">
        <v>806913</v>
      </c>
      <c r="B4486" t="s">
        <v>96</v>
      </c>
      <c r="C4486" t="s">
        <v>929</v>
      </c>
      <c r="D4486" t="s">
        <v>929</v>
      </c>
      <c r="E4486" t="s">
        <v>929</v>
      </c>
      <c r="F4486" t="s">
        <v>929</v>
      </c>
      <c r="G4486" t="s">
        <v>929</v>
      </c>
      <c r="H4486" t="s">
        <v>929</v>
      </c>
      <c r="I4486" t="s">
        <v>929</v>
      </c>
      <c r="J4486" t="s">
        <v>929</v>
      </c>
      <c r="K4486" t="s">
        <v>929</v>
      </c>
      <c r="L4486" t="s">
        <v>929</v>
      </c>
      <c r="M4486" t="s">
        <v>929</v>
      </c>
      <c r="N4486" t="s">
        <v>929</v>
      </c>
    </row>
    <row r="4487" spans="1:14">
      <c r="A4487">
        <v>806914</v>
      </c>
      <c r="B4487" t="s">
        <v>96</v>
      </c>
      <c r="C4487" t="s">
        <v>930</v>
      </c>
      <c r="D4487" t="s">
        <v>930</v>
      </c>
      <c r="E4487" t="s">
        <v>929</v>
      </c>
      <c r="F4487" t="s">
        <v>928</v>
      </c>
      <c r="G4487" t="s">
        <v>929</v>
      </c>
      <c r="H4487" t="s">
        <v>930</v>
      </c>
      <c r="I4487" t="s">
        <v>928</v>
      </c>
      <c r="J4487" t="s">
        <v>929</v>
      </c>
      <c r="K4487" t="s">
        <v>928</v>
      </c>
      <c r="L4487" t="s">
        <v>930</v>
      </c>
      <c r="M4487" t="s">
        <v>928</v>
      </c>
      <c r="N4487" t="s">
        <v>930</v>
      </c>
    </row>
    <row r="4488" spans="1:14">
      <c r="A4488">
        <v>806916</v>
      </c>
      <c r="B4488" t="s">
        <v>96</v>
      </c>
      <c r="C4488" t="s">
        <v>929</v>
      </c>
      <c r="D4488" t="s">
        <v>929</v>
      </c>
      <c r="E4488" t="s">
        <v>929</v>
      </c>
      <c r="F4488" t="s">
        <v>929</v>
      </c>
      <c r="G4488" t="s">
        <v>929</v>
      </c>
      <c r="H4488" t="s">
        <v>929</v>
      </c>
      <c r="I4488" t="s">
        <v>929</v>
      </c>
      <c r="J4488" t="s">
        <v>929</v>
      </c>
      <c r="K4488" t="s">
        <v>929</v>
      </c>
      <c r="L4488" t="s">
        <v>929</v>
      </c>
      <c r="M4488" t="s">
        <v>929</v>
      </c>
      <c r="N4488" t="s">
        <v>929</v>
      </c>
    </row>
    <row r="4489" spans="1:14">
      <c r="A4489">
        <v>806917</v>
      </c>
      <c r="B4489" t="s">
        <v>96</v>
      </c>
      <c r="C4489" t="s">
        <v>929</v>
      </c>
      <c r="D4489" t="s">
        <v>929</v>
      </c>
      <c r="E4489" t="s">
        <v>929</v>
      </c>
      <c r="F4489" t="s">
        <v>929</v>
      </c>
      <c r="G4489" t="s">
        <v>929</v>
      </c>
      <c r="H4489" t="s">
        <v>929</v>
      </c>
      <c r="I4489" t="s">
        <v>929</v>
      </c>
      <c r="J4489" t="s">
        <v>929</v>
      </c>
      <c r="K4489" t="s">
        <v>929</v>
      </c>
      <c r="L4489" t="s">
        <v>929</v>
      </c>
      <c r="M4489" t="s">
        <v>929</v>
      </c>
      <c r="N4489" t="s">
        <v>929</v>
      </c>
    </row>
    <row r="4490" spans="1:14">
      <c r="A4490">
        <v>806918</v>
      </c>
      <c r="B4490" t="s">
        <v>96</v>
      </c>
      <c r="C4490" t="s">
        <v>930</v>
      </c>
      <c r="D4490" t="s">
        <v>930</v>
      </c>
      <c r="E4490" t="s">
        <v>929</v>
      </c>
      <c r="F4490" t="s">
        <v>930</v>
      </c>
      <c r="G4490" t="s">
        <v>930</v>
      </c>
      <c r="H4490" t="s">
        <v>929</v>
      </c>
      <c r="I4490" t="s">
        <v>929</v>
      </c>
      <c r="J4490" t="s">
        <v>929</v>
      </c>
      <c r="K4490" t="s">
        <v>929</v>
      </c>
      <c r="L4490" t="s">
        <v>929</v>
      </c>
      <c r="M4490" t="s">
        <v>929</v>
      </c>
      <c r="N4490" t="s">
        <v>929</v>
      </c>
    </row>
    <row r="4491" spans="1:14">
      <c r="A4491">
        <v>806919</v>
      </c>
      <c r="B4491" t="s">
        <v>96</v>
      </c>
      <c r="C4491" t="s">
        <v>929</v>
      </c>
      <c r="D4491" t="s">
        <v>929</v>
      </c>
      <c r="E4491" t="s">
        <v>930</v>
      </c>
      <c r="F4491" t="s">
        <v>929</v>
      </c>
      <c r="G4491" t="s">
        <v>929</v>
      </c>
      <c r="H4491" t="s">
        <v>929</v>
      </c>
      <c r="I4491" t="s">
        <v>929</v>
      </c>
      <c r="J4491" t="s">
        <v>929</v>
      </c>
      <c r="K4491" t="s">
        <v>929</v>
      </c>
      <c r="L4491" t="s">
        <v>930</v>
      </c>
      <c r="M4491" t="s">
        <v>929</v>
      </c>
      <c r="N4491" t="s">
        <v>929</v>
      </c>
    </row>
    <row r="4492" spans="1:14">
      <c r="A4492">
        <v>806920</v>
      </c>
      <c r="B4492" t="s">
        <v>96</v>
      </c>
      <c r="C4492" t="s">
        <v>930</v>
      </c>
      <c r="D4492" t="s">
        <v>930</v>
      </c>
      <c r="E4492" t="s">
        <v>930</v>
      </c>
      <c r="F4492" t="s">
        <v>929</v>
      </c>
      <c r="G4492" t="s">
        <v>929</v>
      </c>
      <c r="H4492" t="s">
        <v>929</v>
      </c>
      <c r="I4492" t="s">
        <v>929</v>
      </c>
      <c r="J4492" t="s">
        <v>929</v>
      </c>
      <c r="K4492" t="s">
        <v>930</v>
      </c>
      <c r="L4492" t="s">
        <v>929</v>
      </c>
      <c r="M4492" t="s">
        <v>930</v>
      </c>
      <c r="N4492" t="s">
        <v>929</v>
      </c>
    </row>
    <row r="4493" spans="1:14">
      <c r="A4493">
        <v>806921</v>
      </c>
      <c r="B4493" t="s">
        <v>96</v>
      </c>
      <c r="C4493" t="s">
        <v>930</v>
      </c>
      <c r="D4493" t="s">
        <v>930</v>
      </c>
      <c r="E4493" t="s">
        <v>930</v>
      </c>
      <c r="F4493" t="s">
        <v>930</v>
      </c>
      <c r="G4493" t="s">
        <v>929</v>
      </c>
      <c r="H4493" t="s">
        <v>929</v>
      </c>
      <c r="I4493" t="s">
        <v>930</v>
      </c>
      <c r="J4493" t="s">
        <v>930</v>
      </c>
      <c r="K4493" t="s">
        <v>930</v>
      </c>
      <c r="L4493" t="s">
        <v>930</v>
      </c>
      <c r="M4493" t="s">
        <v>930</v>
      </c>
      <c r="N4493" t="s">
        <v>930</v>
      </c>
    </row>
    <row r="4494" spans="1:14">
      <c r="A4494">
        <v>806922</v>
      </c>
      <c r="B4494" t="s">
        <v>96</v>
      </c>
      <c r="C4494" t="s">
        <v>929</v>
      </c>
      <c r="D4494" t="s">
        <v>929</v>
      </c>
      <c r="E4494" t="s">
        <v>929</v>
      </c>
      <c r="F4494" t="s">
        <v>929</v>
      </c>
      <c r="G4494" t="s">
        <v>929</v>
      </c>
      <c r="H4494" t="s">
        <v>929</v>
      </c>
      <c r="I4494" t="s">
        <v>930</v>
      </c>
      <c r="J4494" t="s">
        <v>930</v>
      </c>
      <c r="K4494" t="s">
        <v>930</v>
      </c>
      <c r="L4494" t="s">
        <v>929</v>
      </c>
      <c r="M4494" t="s">
        <v>929</v>
      </c>
      <c r="N4494" t="s">
        <v>929</v>
      </c>
    </row>
    <row r="4495" spans="1:14">
      <c r="A4495">
        <v>806923</v>
      </c>
      <c r="B4495" t="s">
        <v>96</v>
      </c>
      <c r="C4495" t="s">
        <v>929</v>
      </c>
      <c r="D4495" t="s">
        <v>929</v>
      </c>
      <c r="E4495" t="s">
        <v>929</v>
      </c>
      <c r="F4495" t="s">
        <v>929</v>
      </c>
      <c r="G4495" t="s">
        <v>929</v>
      </c>
      <c r="H4495" t="s">
        <v>929</v>
      </c>
      <c r="I4495" t="s">
        <v>929</v>
      </c>
      <c r="J4495" t="s">
        <v>929</v>
      </c>
      <c r="K4495" t="s">
        <v>929</v>
      </c>
      <c r="L4495" t="s">
        <v>929</v>
      </c>
      <c r="M4495" t="s">
        <v>929</v>
      </c>
      <c r="N4495" t="s">
        <v>929</v>
      </c>
    </row>
    <row r="4496" spans="1:14">
      <c r="A4496">
        <v>806924</v>
      </c>
      <c r="B4496" t="s">
        <v>96</v>
      </c>
      <c r="C4496" t="s">
        <v>930</v>
      </c>
      <c r="D4496" t="s">
        <v>929</v>
      </c>
      <c r="E4496" t="s">
        <v>929</v>
      </c>
      <c r="F4496" t="s">
        <v>930</v>
      </c>
      <c r="G4496" t="s">
        <v>930</v>
      </c>
      <c r="H4496" t="s">
        <v>929</v>
      </c>
      <c r="I4496" t="s">
        <v>930</v>
      </c>
      <c r="J4496" t="s">
        <v>930</v>
      </c>
      <c r="K4496" t="s">
        <v>930</v>
      </c>
      <c r="L4496" t="s">
        <v>929</v>
      </c>
      <c r="M4496" t="s">
        <v>929</v>
      </c>
      <c r="N4496" t="s">
        <v>929</v>
      </c>
    </row>
    <row r="4497" spans="1:14">
      <c r="A4497">
        <v>806925</v>
      </c>
      <c r="B4497" t="s">
        <v>96</v>
      </c>
      <c r="C4497" t="s">
        <v>929</v>
      </c>
      <c r="D4497" t="s">
        <v>929</v>
      </c>
      <c r="E4497" t="s">
        <v>929</v>
      </c>
      <c r="F4497" t="s">
        <v>929</v>
      </c>
      <c r="G4497" t="s">
        <v>929</v>
      </c>
      <c r="H4497" t="s">
        <v>929</v>
      </c>
      <c r="I4497" t="s">
        <v>929</v>
      </c>
      <c r="J4497" t="s">
        <v>929</v>
      </c>
      <c r="K4497" t="s">
        <v>929</v>
      </c>
      <c r="L4497" t="s">
        <v>929</v>
      </c>
      <c r="M4497" t="s">
        <v>929</v>
      </c>
      <c r="N4497" t="s">
        <v>929</v>
      </c>
    </row>
    <row r="4498" spans="1:14">
      <c r="A4498">
        <v>806926</v>
      </c>
      <c r="B4498" t="s">
        <v>96</v>
      </c>
      <c r="C4498" t="s">
        <v>928</v>
      </c>
      <c r="D4498" t="s">
        <v>930</v>
      </c>
      <c r="E4498" t="s">
        <v>929</v>
      </c>
      <c r="F4498" t="s">
        <v>928</v>
      </c>
      <c r="G4498" t="s">
        <v>929</v>
      </c>
      <c r="H4498" t="s">
        <v>928</v>
      </c>
      <c r="I4498" t="s">
        <v>930</v>
      </c>
      <c r="J4498" t="s">
        <v>928</v>
      </c>
      <c r="K4498" t="s">
        <v>928</v>
      </c>
      <c r="L4498" t="s">
        <v>928</v>
      </c>
      <c r="M4498" t="s">
        <v>930</v>
      </c>
      <c r="N4498" t="s">
        <v>930</v>
      </c>
    </row>
    <row r="4499" spans="1:14">
      <c r="A4499">
        <v>806927</v>
      </c>
      <c r="B4499" t="s">
        <v>96</v>
      </c>
      <c r="C4499" t="s">
        <v>929</v>
      </c>
      <c r="D4499" t="s">
        <v>929</v>
      </c>
      <c r="E4499" t="s">
        <v>929</v>
      </c>
      <c r="F4499" t="s">
        <v>929</v>
      </c>
      <c r="G4499" t="s">
        <v>929</v>
      </c>
      <c r="H4499" t="s">
        <v>929</v>
      </c>
      <c r="I4499" t="s">
        <v>929</v>
      </c>
      <c r="J4499" t="s">
        <v>929</v>
      </c>
      <c r="K4499" t="s">
        <v>929</v>
      </c>
      <c r="L4499" t="s">
        <v>929</v>
      </c>
      <c r="M4499" t="s">
        <v>929</v>
      </c>
      <c r="N4499" t="s">
        <v>929</v>
      </c>
    </row>
    <row r="4500" spans="1:14">
      <c r="A4500">
        <v>806928</v>
      </c>
      <c r="B4500" t="s">
        <v>96</v>
      </c>
      <c r="C4500" t="s">
        <v>930</v>
      </c>
      <c r="D4500" t="s">
        <v>929</v>
      </c>
      <c r="E4500" t="s">
        <v>929</v>
      </c>
      <c r="F4500" t="s">
        <v>929</v>
      </c>
      <c r="G4500" t="s">
        <v>930</v>
      </c>
      <c r="H4500" t="s">
        <v>930</v>
      </c>
      <c r="I4500" t="s">
        <v>929</v>
      </c>
      <c r="J4500" t="s">
        <v>929</v>
      </c>
      <c r="K4500" t="s">
        <v>929</v>
      </c>
      <c r="L4500" t="s">
        <v>929</v>
      </c>
      <c r="M4500" t="s">
        <v>929</v>
      </c>
      <c r="N4500" t="s">
        <v>929</v>
      </c>
    </row>
    <row r="4501" spans="1:14">
      <c r="A4501">
        <v>806929</v>
      </c>
      <c r="B4501" t="s">
        <v>96</v>
      </c>
      <c r="C4501" t="s">
        <v>929</v>
      </c>
      <c r="D4501" t="s">
        <v>929</v>
      </c>
      <c r="E4501" t="s">
        <v>929</v>
      </c>
      <c r="F4501" t="s">
        <v>930</v>
      </c>
      <c r="G4501" t="s">
        <v>929</v>
      </c>
      <c r="H4501" t="s">
        <v>929</v>
      </c>
      <c r="I4501" t="s">
        <v>929</v>
      </c>
      <c r="J4501" t="s">
        <v>929</v>
      </c>
      <c r="K4501" t="s">
        <v>930</v>
      </c>
      <c r="L4501" t="s">
        <v>929</v>
      </c>
      <c r="M4501" t="s">
        <v>929</v>
      </c>
      <c r="N4501" t="s">
        <v>929</v>
      </c>
    </row>
    <row r="4502" spans="1:14">
      <c r="A4502">
        <v>806930</v>
      </c>
      <c r="B4502" t="s">
        <v>96</v>
      </c>
      <c r="C4502" t="s">
        <v>929</v>
      </c>
      <c r="D4502" t="s">
        <v>929</v>
      </c>
      <c r="E4502" t="s">
        <v>929</v>
      </c>
      <c r="F4502" t="s">
        <v>929</v>
      </c>
      <c r="G4502" t="s">
        <v>929</v>
      </c>
      <c r="H4502" t="s">
        <v>929</v>
      </c>
      <c r="I4502" t="s">
        <v>929</v>
      </c>
      <c r="J4502" t="s">
        <v>929</v>
      </c>
      <c r="K4502" t="s">
        <v>929</v>
      </c>
      <c r="L4502" t="s">
        <v>929</v>
      </c>
      <c r="M4502" t="s">
        <v>929</v>
      </c>
      <c r="N4502" t="s">
        <v>929</v>
      </c>
    </row>
    <row r="4503" spans="1:14">
      <c r="A4503">
        <v>806931</v>
      </c>
      <c r="B4503" t="s">
        <v>96</v>
      </c>
      <c r="C4503" t="s">
        <v>929</v>
      </c>
      <c r="D4503" t="s">
        <v>929</v>
      </c>
      <c r="E4503" t="s">
        <v>929</v>
      </c>
      <c r="F4503" t="s">
        <v>929</v>
      </c>
      <c r="G4503" t="s">
        <v>929</v>
      </c>
      <c r="H4503" t="s">
        <v>929</v>
      </c>
      <c r="I4503" t="s">
        <v>929</v>
      </c>
      <c r="J4503" t="s">
        <v>929</v>
      </c>
      <c r="K4503" t="s">
        <v>929</v>
      </c>
      <c r="L4503" t="s">
        <v>929</v>
      </c>
      <c r="M4503" t="s">
        <v>929</v>
      </c>
      <c r="N4503" t="s">
        <v>929</v>
      </c>
    </row>
    <row r="4504" spans="1:14">
      <c r="A4504">
        <v>806932</v>
      </c>
      <c r="B4504" t="s">
        <v>96</v>
      </c>
      <c r="C4504" t="s">
        <v>929</v>
      </c>
      <c r="D4504" t="s">
        <v>929</v>
      </c>
      <c r="E4504" t="s">
        <v>929</v>
      </c>
      <c r="F4504" t="s">
        <v>929</v>
      </c>
      <c r="G4504" t="s">
        <v>929</v>
      </c>
      <c r="H4504" t="s">
        <v>929</v>
      </c>
      <c r="I4504" t="s">
        <v>929</v>
      </c>
      <c r="J4504" t="s">
        <v>929</v>
      </c>
      <c r="K4504" t="s">
        <v>929</v>
      </c>
      <c r="L4504" t="s">
        <v>929</v>
      </c>
      <c r="M4504" t="s">
        <v>929</v>
      </c>
      <c r="N4504" t="s">
        <v>929</v>
      </c>
    </row>
    <row r="4505" spans="1:14">
      <c r="A4505">
        <v>806934</v>
      </c>
      <c r="B4505" t="s">
        <v>96</v>
      </c>
      <c r="C4505" t="s">
        <v>929</v>
      </c>
      <c r="D4505" t="s">
        <v>929</v>
      </c>
      <c r="E4505" t="s">
        <v>929</v>
      </c>
      <c r="F4505" t="s">
        <v>929</v>
      </c>
      <c r="G4505" t="s">
        <v>929</v>
      </c>
      <c r="H4505" t="s">
        <v>929</v>
      </c>
      <c r="I4505" t="s">
        <v>929</v>
      </c>
      <c r="J4505" t="s">
        <v>929</v>
      </c>
      <c r="K4505" t="s">
        <v>929</v>
      </c>
      <c r="L4505" t="s">
        <v>929</v>
      </c>
      <c r="M4505" t="s">
        <v>929</v>
      </c>
      <c r="N4505" t="s">
        <v>929</v>
      </c>
    </row>
    <row r="4506" spans="1:14">
      <c r="A4506">
        <v>806936</v>
      </c>
      <c r="B4506" t="s">
        <v>96</v>
      </c>
      <c r="C4506" t="s">
        <v>930</v>
      </c>
      <c r="D4506" t="s">
        <v>929</v>
      </c>
      <c r="E4506" t="s">
        <v>928</v>
      </c>
      <c r="F4506" t="s">
        <v>929</v>
      </c>
      <c r="G4506" t="s">
        <v>929</v>
      </c>
      <c r="H4506" t="s">
        <v>929</v>
      </c>
      <c r="I4506" t="s">
        <v>930</v>
      </c>
      <c r="J4506" t="s">
        <v>930</v>
      </c>
      <c r="K4506" t="s">
        <v>930</v>
      </c>
      <c r="L4506" t="s">
        <v>929</v>
      </c>
      <c r="M4506" t="s">
        <v>928</v>
      </c>
      <c r="N4506" t="s">
        <v>929</v>
      </c>
    </row>
    <row r="4507" spans="1:14">
      <c r="A4507">
        <v>806938</v>
      </c>
      <c r="B4507" t="s">
        <v>96</v>
      </c>
      <c r="C4507" t="s">
        <v>930</v>
      </c>
      <c r="D4507" t="s">
        <v>928</v>
      </c>
      <c r="E4507" t="s">
        <v>930</v>
      </c>
      <c r="F4507" t="s">
        <v>930</v>
      </c>
      <c r="G4507" t="s">
        <v>930</v>
      </c>
      <c r="H4507" t="s">
        <v>930</v>
      </c>
      <c r="I4507" t="s">
        <v>930</v>
      </c>
      <c r="J4507" t="s">
        <v>929</v>
      </c>
      <c r="K4507" t="s">
        <v>929</v>
      </c>
      <c r="L4507" t="s">
        <v>929</v>
      </c>
      <c r="M4507" t="s">
        <v>930</v>
      </c>
      <c r="N4507" t="s">
        <v>930</v>
      </c>
    </row>
    <row r="4508" spans="1:14">
      <c r="A4508">
        <v>806939</v>
      </c>
      <c r="B4508" t="s">
        <v>96</v>
      </c>
      <c r="C4508" t="s">
        <v>929</v>
      </c>
      <c r="D4508" t="s">
        <v>929</v>
      </c>
      <c r="E4508" t="s">
        <v>929</v>
      </c>
      <c r="F4508" t="s">
        <v>929</v>
      </c>
      <c r="G4508" t="s">
        <v>929</v>
      </c>
      <c r="H4508" t="s">
        <v>929</v>
      </c>
      <c r="I4508" t="s">
        <v>928</v>
      </c>
      <c r="J4508" t="s">
        <v>928</v>
      </c>
      <c r="K4508" t="s">
        <v>929</v>
      </c>
      <c r="L4508" t="s">
        <v>930</v>
      </c>
      <c r="M4508" t="s">
        <v>930</v>
      </c>
      <c r="N4508" t="s">
        <v>930</v>
      </c>
    </row>
    <row r="4509" spans="1:14">
      <c r="A4509">
        <v>806940</v>
      </c>
      <c r="B4509" t="s">
        <v>96</v>
      </c>
      <c r="C4509" t="s">
        <v>929</v>
      </c>
      <c r="D4509" t="s">
        <v>929</v>
      </c>
      <c r="E4509" t="s">
        <v>929</v>
      </c>
      <c r="F4509" t="s">
        <v>929</v>
      </c>
      <c r="G4509" t="s">
        <v>929</v>
      </c>
      <c r="H4509" t="s">
        <v>929</v>
      </c>
      <c r="I4509" t="s">
        <v>929</v>
      </c>
      <c r="J4509" t="s">
        <v>929</v>
      </c>
      <c r="K4509" t="s">
        <v>929</v>
      </c>
      <c r="L4509" t="s">
        <v>929</v>
      </c>
      <c r="M4509" t="s">
        <v>929</v>
      </c>
      <c r="N4509" t="s">
        <v>929</v>
      </c>
    </row>
    <row r="4510" spans="1:14">
      <c r="A4510">
        <v>806941</v>
      </c>
      <c r="B4510" t="s">
        <v>96</v>
      </c>
      <c r="C4510" t="s">
        <v>929</v>
      </c>
      <c r="D4510" t="s">
        <v>929</v>
      </c>
      <c r="E4510" t="s">
        <v>929</v>
      </c>
      <c r="F4510" t="s">
        <v>929</v>
      </c>
      <c r="G4510" t="s">
        <v>929</v>
      </c>
      <c r="H4510" t="s">
        <v>929</v>
      </c>
      <c r="I4510" t="s">
        <v>929</v>
      </c>
      <c r="J4510" t="s">
        <v>929</v>
      </c>
      <c r="K4510" t="s">
        <v>929</v>
      </c>
      <c r="L4510" t="s">
        <v>929</v>
      </c>
      <c r="M4510" t="s">
        <v>929</v>
      </c>
      <c r="N4510" t="s">
        <v>929</v>
      </c>
    </row>
    <row r="4511" spans="1:14">
      <c r="A4511">
        <v>806943</v>
      </c>
      <c r="B4511" t="s">
        <v>96</v>
      </c>
      <c r="C4511" t="s">
        <v>928</v>
      </c>
      <c r="D4511" t="s">
        <v>929</v>
      </c>
      <c r="E4511" t="s">
        <v>928</v>
      </c>
      <c r="F4511" t="s">
        <v>929</v>
      </c>
      <c r="G4511" t="s">
        <v>929</v>
      </c>
      <c r="H4511" t="s">
        <v>929</v>
      </c>
      <c r="I4511" t="s">
        <v>929</v>
      </c>
      <c r="J4511" t="s">
        <v>929</v>
      </c>
      <c r="K4511" t="s">
        <v>929</v>
      </c>
      <c r="L4511" t="s">
        <v>929</v>
      </c>
      <c r="M4511" t="s">
        <v>929</v>
      </c>
      <c r="N4511" t="s">
        <v>929</v>
      </c>
    </row>
    <row r="4512" spans="1:14">
      <c r="A4512">
        <v>806944</v>
      </c>
      <c r="B4512" t="s">
        <v>96</v>
      </c>
      <c r="C4512" t="s">
        <v>929</v>
      </c>
      <c r="D4512" t="s">
        <v>929</v>
      </c>
      <c r="E4512" t="s">
        <v>929</v>
      </c>
      <c r="F4512" t="s">
        <v>929</v>
      </c>
      <c r="G4512" t="s">
        <v>929</v>
      </c>
      <c r="H4512" t="s">
        <v>929</v>
      </c>
      <c r="I4512" t="s">
        <v>929</v>
      </c>
      <c r="J4512" t="s">
        <v>929</v>
      </c>
      <c r="K4512" t="s">
        <v>929</v>
      </c>
      <c r="L4512" t="s">
        <v>929</v>
      </c>
      <c r="M4512" t="s">
        <v>929</v>
      </c>
      <c r="N4512" t="s">
        <v>929</v>
      </c>
    </row>
    <row r="4513" spans="1:14">
      <c r="A4513">
        <v>806945</v>
      </c>
      <c r="B4513" t="s">
        <v>96</v>
      </c>
      <c r="C4513" t="s">
        <v>930</v>
      </c>
      <c r="D4513" t="s">
        <v>929</v>
      </c>
      <c r="E4513" t="s">
        <v>929</v>
      </c>
      <c r="F4513" t="s">
        <v>930</v>
      </c>
      <c r="G4513" t="s">
        <v>930</v>
      </c>
      <c r="H4513" t="s">
        <v>930</v>
      </c>
      <c r="I4513" t="s">
        <v>928</v>
      </c>
      <c r="J4513" t="s">
        <v>928</v>
      </c>
      <c r="K4513" t="s">
        <v>930</v>
      </c>
      <c r="L4513" t="s">
        <v>928</v>
      </c>
      <c r="M4513" t="s">
        <v>929</v>
      </c>
      <c r="N4513" t="s">
        <v>929</v>
      </c>
    </row>
    <row r="4514" spans="1:14">
      <c r="A4514">
        <v>806946</v>
      </c>
      <c r="B4514" t="s">
        <v>96</v>
      </c>
      <c r="C4514" t="s">
        <v>929</v>
      </c>
      <c r="D4514" t="s">
        <v>929</v>
      </c>
      <c r="E4514" t="s">
        <v>929</v>
      </c>
      <c r="F4514" t="s">
        <v>929</v>
      </c>
      <c r="G4514" t="s">
        <v>929</v>
      </c>
      <c r="H4514" t="s">
        <v>929</v>
      </c>
      <c r="I4514" t="s">
        <v>929</v>
      </c>
      <c r="J4514" t="s">
        <v>929</v>
      </c>
      <c r="K4514" t="s">
        <v>929</v>
      </c>
      <c r="L4514" t="s">
        <v>929</v>
      </c>
      <c r="M4514" t="s">
        <v>929</v>
      </c>
      <c r="N4514" t="s">
        <v>929</v>
      </c>
    </row>
    <row r="4515" spans="1:14">
      <c r="A4515">
        <v>806947</v>
      </c>
      <c r="B4515" t="s">
        <v>96</v>
      </c>
      <c r="C4515" t="s">
        <v>929</v>
      </c>
      <c r="D4515" t="s">
        <v>929</v>
      </c>
      <c r="E4515" t="s">
        <v>929</v>
      </c>
      <c r="F4515" t="s">
        <v>929</v>
      </c>
      <c r="G4515" t="s">
        <v>929</v>
      </c>
      <c r="H4515" t="s">
        <v>929</v>
      </c>
      <c r="I4515" t="s">
        <v>929</v>
      </c>
      <c r="J4515" t="s">
        <v>929</v>
      </c>
      <c r="K4515" t="s">
        <v>929</v>
      </c>
      <c r="L4515" t="s">
        <v>929</v>
      </c>
      <c r="M4515" t="s">
        <v>929</v>
      </c>
      <c r="N4515" t="s">
        <v>929</v>
      </c>
    </row>
    <row r="4516" spans="1:14">
      <c r="A4516">
        <v>806948</v>
      </c>
      <c r="B4516" t="s">
        <v>96</v>
      </c>
      <c r="C4516" t="s">
        <v>929</v>
      </c>
      <c r="D4516" t="s">
        <v>929</v>
      </c>
      <c r="E4516" t="s">
        <v>929</v>
      </c>
      <c r="F4516" t="s">
        <v>929</v>
      </c>
      <c r="G4516" t="s">
        <v>929</v>
      </c>
      <c r="H4516" t="s">
        <v>929</v>
      </c>
      <c r="I4516" t="s">
        <v>929</v>
      </c>
      <c r="J4516" t="s">
        <v>929</v>
      </c>
      <c r="K4516" t="s">
        <v>929</v>
      </c>
      <c r="L4516" t="s">
        <v>929</v>
      </c>
      <c r="M4516" t="s">
        <v>929</v>
      </c>
      <c r="N4516" t="s">
        <v>929</v>
      </c>
    </row>
    <row r="4517" spans="1:14">
      <c r="A4517">
        <v>806949</v>
      </c>
      <c r="B4517" t="s">
        <v>96</v>
      </c>
      <c r="C4517" t="s">
        <v>928</v>
      </c>
      <c r="D4517" t="s">
        <v>928</v>
      </c>
      <c r="E4517" t="s">
        <v>929</v>
      </c>
      <c r="F4517" t="s">
        <v>928</v>
      </c>
      <c r="G4517" t="s">
        <v>930</v>
      </c>
      <c r="H4517" t="s">
        <v>930</v>
      </c>
      <c r="I4517" t="s">
        <v>930</v>
      </c>
      <c r="J4517" t="s">
        <v>929</v>
      </c>
      <c r="K4517" t="s">
        <v>929</v>
      </c>
      <c r="L4517" t="s">
        <v>929</v>
      </c>
      <c r="M4517" t="s">
        <v>929</v>
      </c>
      <c r="N4517" t="s">
        <v>929</v>
      </c>
    </row>
    <row r="4518" spans="1:14">
      <c r="A4518">
        <v>806950</v>
      </c>
      <c r="B4518" t="s">
        <v>96</v>
      </c>
      <c r="C4518" t="s">
        <v>929</v>
      </c>
      <c r="D4518" t="s">
        <v>929</v>
      </c>
      <c r="E4518" t="s">
        <v>929</v>
      </c>
      <c r="F4518" t="s">
        <v>929</v>
      </c>
      <c r="G4518" t="s">
        <v>929</v>
      </c>
      <c r="H4518" t="s">
        <v>929</v>
      </c>
      <c r="I4518" t="s">
        <v>929</v>
      </c>
      <c r="J4518" t="s">
        <v>929</v>
      </c>
      <c r="K4518" t="s">
        <v>929</v>
      </c>
      <c r="L4518" t="s">
        <v>929</v>
      </c>
      <c r="M4518" t="s">
        <v>929</v>
      </c>
      <c r="N4518" t="s">
        <v>929</v>
      </c>
    </row>
    <row r="4519" spans="1:14">
      <c r="A4519">
        <v>806951</v>
      </c>
      <c r="B4519" t="s">
        <v>96</v>
      </c>
      <c r="C4519" t="s">
        <v>929</v>
      </c>
      <c r="D4519" t="s">
        <v>929</v>
      </c>
      <c r="E4519" t="s">
        <v>929</v>
      </c>
      <c r="F4519" t="s">
        <v>929</v>
      </c>
      <c r="G4519" t="s">
        <v>929</v>
      </c>
      <c r="H4519" t="s">
        <v>929</v>
      </c>
      <c r="I4519" t="s">
        <v>929</v>
      </c>
      <c r="J4519" t="s">
        <v>929</v>
      </c>
      <c r="K4519" t="s">
        <v>930</v>
      </c>
      <c r="L4519" t="s">
        <v>930</v>
      </c>
      <c r="M4519" t="s">
        <v>929</v>
      </c>
      <c r="N4519" t="s">
        <v>929</v>
      </c>
    </row>
    <row r="4520" spans="1:14">
      <c r="A4520">
        <v>806952</v>
      </c>
      <c r="B4520" t="s">
        <v>96</v>
      </c>
      <c r="C4520" t="s">
        <v>929</v>
      </c>
      <c r="D4520" t="s">
        <v>929</v>
      </c>
      <c r="E4520" t="s">
        <v>929</v>
      </c>
      <c r="F4520" t="s">
        <v>929</v>
      </c>
      <c r="G4520" t="s">
        <v>929</v>
      </c>
      <c r="H4520" t="s">
        <v>929</v>
      </c>
      <c r="I4520" t="s">
        <v>929</v>
      </c>
      <c r="J4520" t="s">
        <v>929</v>
      </c>
      <c r="K4520" t="s">
        <v>929</v>
      </c>
      <c r="L4520" t="s">
        <v>929</v>
      </c>
      <c r="M4520" t="s">
        <v>929</v>
      </c>
      <c r="N4520" t="s">
        <v>929</v>
      </c>
    </row>
    <row r="4521" spans="1:14">
      <c r="A4521">
        <v>806953</v>
      </c>
      <c r="B4521" t="s">
        <v>96</v>
      </c>
      <c r="C4521" t="s">
        <v>929</v>
      </c>
      <c r="D4521" t="s">
        <v>929</v>
      </c>
      <c r="E4521" t="s">
        <v>929</v>
      </c>
      <c r="F4521" t="s">
        <v>929</v>
      </c>
      <c r="G4521" t="s">
        <v>929</v>
      </c>
      <c r="H4521" t="s">
        <v>929</v>
      </c>
      <c r="I4521" t="s">
        <v>929</v>
      </c>
      <c r="J4521" t="s">
        <v>929</v>
      </c>
      <c r="K4521" t="s">
        <v>929</v>
      </c>
      <c r="L4521" t="s">
        <v>929</v>
      </c>
      <c r="M4521" t="s">
        <v>929</v>
      </c>
      <c r="N4521" t="s">
        <v>929</v>
      </c>
    </row>
    <row r="4522" spans="1:14">
      <c r="A4522">
        <v>806954</v>
      </c>
      <c r="B4522" t="s">
        <v>96</v>
      </c>
      <c r="C4522" t="s">
        <v>930</v>
      </c>
      <c r="D4522" t="s">
        <v>930</v>
      </c>
      <c r="E4522" t="s">
        <v>930</v>
      </c>
      <c r="F4522" t="s">
        <v>929</v>
      </c>
      <c r="G4522" t="s">
        <v>929</v>
      </c>
      <c r="H4522" t="s">
        <v>929</v>
      </c>
      <c r="I4522" t="s">
        <v>929</v>
      </c>
      <c r="J4522" t="s">
        <v>929</v>
      </c>
      <c r="K4522" t="s">
        <v>929</v>
      </c>
      <c r="L4522" t="s">
        <v>929</v>
      </c>
      <c r="M4522" t="s">
        <v>929</v>
      </c>
      <c r="N4522" t="s">
        <v>929</v>
      </c>
    </row>
    <row r="4523" spans="1:14">
      <c r="A4523">
        <v>806956</v>
      </c>
      <c r="B4523" t="s">
        <v>96</v>
      </c>
      <c r="C4523" t="s">
        <v>929</v>
      </c>
      <c r="D4523" t="s">
        <v>929</v>
      </c>
      <c r="E4523" t="s">
        <v>929</v>
      </c>
      <c r="F4523" t="s">
        <v>929</v>
      </c>
      <c r="G4523" t="s">
        <v>929</v>
      </c>
      <c r="H4523" t="s">
        <v>929</v>
      </c>
      <c r="I4523" t="s">
        <v>929</v>
      </c>
      <c r="J4523" t="s">
        <v>929</v>
      </c>
      <c r="K4523" t="s">
        <v>929</v>
      </c>
      <c r="L4523" t="s">
        <v>929</v>
      </c>
      <c r="M4523" t="s">
        <v>929</v>
      </c>
      <c r="N4523" t="s">
        <v>929</v>
      </c>
    </row>
    <row r="4524" spans="1:14">
      <c r="A4524">
        <v>806957</v>
      </c>
      <c r="B4524" t="s">
        <v>96</v>
      </c>
      <c r="C4524" t="s">
        <v>929</v>
      </c>
      <c r="D4524" t="s">
        <v>929</v>
      </c>
      <c r="E4524" t="s">
        <v>929</v>
      </c>
      <c r="F4524" t="s">
        <v>929</v>
      </c>
      <c r="G4524" t="s">
        <v>929</v>
      </c>
      <c r="H4524" t="s">
        <v>929</v>
      </c>
      <c r="I4524" t="s">
        <v>929</v>
      </c>
      <c r="J4524" t="s">
        <v>929</v>
      </c>
      <c r="K4524" t="s">
        <v>929</v>
      </c>
      <c r="L4524" t="s">
        <v>929</v>
      </c>
      <c r="M4524" t="s">
        <v>929</v>
      </c>
      <c r="N4524" t="s">
        <v>929</v>
      </c>
    </row>
    <row r="4525" spans="1:14">
      <c r="A4525">
        <v>806958</v>
      </c>
      <c r="B4525" t="s">
        <v>96</v>
      </c>
      <c r="C4525" t="s">
        <v>929</v>
      </c>
      <c r="D4525" t="s">
        <v>929</v>
      </c>
      <c r="E4525" t="s">
        <v>929</v>
      </c>
      <c r="F4525" t="s">
        <v>929</v>
      </c>
      <c r="G4525" t="s">
        <v>929</v>
      </c>
      <c r="H4525" t="s">
        <v>928</v>
      </c>
      <c r="I4525" t="s">
        <v>928</v>
      </c>
      <c r="J4525" t="s">
        <v>930</v>
      </c>
      <c r="K4525" t="s">
        <v>930</v>
      </c>
      <c r="L4525" t="s">
        <v>929</v>
      </c>
      <c r="M4525" t="s">
        <v>930</v>
      </c>
      <c r="N4525" t="s">
        <v>929</v>
      </c>
    </row>
    <row r="4526" spans="1:14">
      <c r="A4526">
        <v>806959</v>
      </c>
      <c r="B4526" t="s">
        <v>96</v>
      </c>
      <c r="C4526" t="s">
        <v>929</v>
      </c>
      <c r="D4526" t="s">
        <v>929</v>
      </c>
      <c r="E4526" t="s">
        <v>929</v>
      </c>
      <c r="F4526" t="s">
        <v>929</v>
      </c>
      <c r="G4526" t="s">
        <v>929</v>
      </c>
      <c r="H4526" t="s">
        <v>929</v>
      </c>
      <c r="I4526" t="s">
        <v>929</v>
      </c>
      <c r="J4526" t="s">
        <v>929</v>
      </c>
      <c r="K4526" t="s">
        <v>929</v>
      </c>
      <c r="L4526" t="s">
        <v>929</v>
      </c>
      <c r="M4526" t="s">
        <v>929</v>
      </c>
      <c r="N4526" t="s">
        <v>929</v>
      </c>
    </row>
    <row r="4527" spans="1:14">
      <c r="A4527">
        <v>806960</v>
      </c>
      <c r="B4527" t="s">
        <v>96</v>
      </c>
      <c r="C4527" t="s">
        <v>928</v>
      </c>
      <c r="D4527" t="s">
        <v>928</v>
      </c>
      <c r="E4527" t="s">
        <v>928</v>
      </c>
      <c r="F4527" t="s">
        <v>928</v>
      </c>
      <c r="G4527" t="s">
        <v>928</v>
      </c>
      <c r="H4527" t="s">
        <v>929</v>
      </c>
      <c r="I4527" t="s">
        <v>928</v>
      </c>
      <c r="J4527" t="s">
        <v>928</v>
      </c>
      <c r="K4527" t="s">
        <v>929</v>
      </c>
      <c r="L4527" t="s">
        <v>928</v>
      </c>
      <c r="M4527" t="s">
        <v>930</v>
      </c>
      <c r="N4527" t="s">
        <v>930</v>
      </c>
    </row>
    <row r="4528" spans="1:14">
      <c r="A4528">
        <v>806961</v>
      </c>
      <c r="B4528" t="s">
        <v>96</v>
      </c>
      <c r="C4528" t="s">
        <v>930</v>
      </c>
      <c r="D4528" t="s">
        <v>930</v>
      </c>
      <c r="E4528" t="s">
        <v>929</v>
      </c>
      <c r="F4528" t="s">
        <v>930</v>
      </c>
      <c r="G4528" t="s">
        <v>930</v>
      </c>
      <c r="H4528" t="s">
        <v>929</v>
      </c>
      <c r="I4528" t="s">
        <v>928</v>
      </c>
      <c r="J4528" t="s">
        <v>930</v>
      </c>
      <c r="K4528" t="s">
        <v>928</v>
      </c>
      <c r="L4528" t="s">
        <v>928</v>
      </c>
      <c r="M4528" t="s">
        <v>928</v>
      </c>
      <c r="N4528" t="s">
        <v>930</v>
      </c>
    </row>
    <row r="4529" spans="1:14">
      <c r="A4529">
        <v>806962</v>
      </c>
      <c r="B4529" t="s">
        <v>96</v>
      </c>
      <c r="C4529" t="s">
        <v>930</v>
      </c>
      <c r="D4529" t="s">
        <v>930</v>
      </c>
      <c r="E4529" t="s">
        <v>929</v>
      </c>
      <c r="F4529" t="s">
        <v>930</v>
      </c>
      <c r="G4529" t="s">
        <v>929</v>
      </c>
      <c r="H4529" t="s">
        <v>929</v>
      </c>
      <c r="I4529" t="s">
        <v>929</v>
      </c>
      <c r="J4529" t="s">
        <v>929</v>
      </c>
      <c r="K4529" t="s">
        <v>929</v>
      </c>
      <c r="L4529" t="s">
        <v>929</v>
      </c>
      <c r="M4529" t="s">
        <v>929</v>
      </c>
      <c r="N4529" t="s">
        <v>929</v>
      </c>
    </row>
    <row r="4530" spans="1:14">
      <c r="A4530">
        <v>806964</v>
      </c>
      <c r="B4530" t="s">
        <v>96</v>
      </c>
      <c r="C4530" t="s">
        <v>929</v>
      </c>
      <c r="D4530" t="s">
        <v>929</v>
      </c>
      <c r="E4530" t="s">
        <v>929</v>
      </c>
      <c r="F4530" t="s">
        <v>929</v>
      </c>
      <c r="G4530" t="s">
        <v>929</v>
      </c>
      <c r="H4530" t="s">
        <v>929</v>
      </c>
      <c r="I4530" t="s">
        <v>929</v>
      </c>
      <c r="J4530" t="s">
        <v>929</v>
      </c>
      <c r="K4530" t="s">
        <v>929</v>
      </c>
      <c r="L4530" t="s">
        <v>929</v>
      </c>
      <c r="M4530" t="s">
        <v>929</v>
      </c>
      <c r="N4530" t="s">
        <v>929</v>
      </c>
    </row>
    <row r="4531" spans="1:14">
      <c r="A4531">
        <v>806965</v>
      </c>
      <c r="B4531" t="s">
        <v>96</v>
      </c>
      <c r="C4531" t="s">
        <v>929</v>
      </c>
      <c r="D4531" t="s">
        <v>929</v>
      </c>
      <c r="E4531" t="s">
        <v>929</v>
      </c>
      <c r="F4531" t="s">
        <v>929</v>
      </c>
      <c r="G4531" t="s">
        <v>929</v>
      </c>
      <c r="H4531" t="s">
        <v>929</v>
      </c>
      <c r="I4531" t="s">
        <v>929</v>
      </c>
      <c r="J4531" t="s">
        <v>929</v>
      </c>
      <c r="K4531" t="s">
        <v>929</v>
      </c>
      <c r="L4531" t="s">
        <v>929</v>
      </c>
      <c r="M4531" t="s">
        <v>929</v>
      </c>
      <c r="N4531" t="s">
        <v>929</v>
      </c>
    </row>
    <row r="4532" spans="1:14">
      <c r="A4532">
        <v>806966</v>
      </c>
      <c r="B4532" t="s">
        <v>96</v>
      </c>
      <c r="C4532" t="s">
        <v>928</v>
      </c>
      <c r="D4532" t="s">
        <v>928</v>
      </c>
      <c r="E4532" t="s">
        <v>928</v>
      </c>
      <c r="F4532" t="s">
        <v>928</v>
      </c>
      <c r="G4532" t="s">
        <v>930</v>
      </c>
      <c r="H4532" t="s">
        <v>930</v>
      </c>
      <c r="I4532" t="s">
        <v>929</v>
      </c>
      <c r="J4532" t="s">
        <v>929</v>
      </c>
      <c r="K4532" t="s">
        <v>929</v>
      </c>
      <c r="L4532" t="s">
        <v>929</v>
      </c>
      <c r="M4532" t="s">
        <v>929</v>
      </c>
      <c r="N4532" t="s">
        <v>929</v>
      </c>
    </row>
    <row r="4533" spans="1:14">
      <c r="A4533">
        <v>806967</v>
      </c>
      <c r="B4533" t="s">
        <v>96</v>
      </c>
      <c r="C4533" t="s">
        <v>929</v>
      </c>
      <c r="D4533" t="s">
        <v>929</v>
      </c>
      <c r="E4533" t="s">
        <v>929</v>
      </c>
      <c r="F4533" t="s">
        <v>929</v>
      </c>
      <c r="G4533" t="s">
        <v>929</v>
      </c>
      <c r="H4533" t="s">
        <v>929</v>
      </c>
      <c r="I4533" t="s">
        <v>929</v>
      </c>
      <c r="J4533" t="s">
        <v>929</v>
      </c>
      <c r="K4533" t="s">
        <v>929</v>
      </c>
      <c r="L4533" t="s">
        <v>929</v>
      </c>
      <c r="M4533" t="s">
        <v>929</v>
      </c>
      <c r="N4533" t="s">
        <v>929</v>
      </c>
    </row>
    <row r="4534" spans="1:14">
      <c r="A4534">
        <v>806968</v>
      </c>
      <c r="B4534" t="s">
        <v>96</v>
      </c>
      <c r="C4534" t="s">
        <v>929</v>
      </c>
      <c r="D4534" t="s">
        <v>929</v>
      </c>
      <c r="E4534" t="s">
        <v>929</v>
      </c>
      <c r="F4534" t="s">
        <v>929</v>
      </c>
      <c r="G4534" t="s">
        <v>929</v>
      </c>
      <c r="H4534" t="s">
        <v>929</v>
      </c>
      <c r="I4534" t="s">
        <v>929</v>
      </c>
      <c r="J4534" t="s">
        <v>929</v>
      </c>
      <c r="K4534" t="s">
        <v>929</v>
      </c>
      <c r="L4534" t="s">
        <v>929</v>
      </c>
      <c r="M4534" t="s">
        <v>929</v>
      </c>
      <c r="N4534" t="s">
        <v>929</v>
      </c>
    </row>
    <row r="4535" spans="1:14">
      <c r="A4535">
        <v>806969</v>
      </c>
      <c r="B4535" t="s">
        <v>96</v>
      </c>
      <c r="C4535" t="s">
        <v>928</v>
      </c>
      <c r="D4535" t="s">
        <v>930</v>
      </c>
      <c r="E4535" t="s">
        <v>930</v>
      </c>
      <c r="F4535" t="s">
        <v>928</v>
      </c>
      <c r="G4535" t="s">
        <v>929</v>
      </c>
      <c r="H4535" t="s">
        <v>930</v>
      </c>
      <c r="I4535" t="s">
        <v>930</v>
      </c>
      <c r="J4535" t="s">
        <v>928</v>
      </c>
      <c r="K4535" t="s">
        <v>930</v>
      </c>
      <c r="L4535" t="s">
        <v>930</v>
      </c>
      <c r="M4535" t="s">
        <v>930</v>
      </c>
      <c r="N4535" t="s">
        <v>929</v>
      </c>
    </row>
    <row r="4536" spans="1:14">
      <c r="A4536">
        <v>806970</v>
      </c>
      <c r="B4536" t="s">
        <v>96</v>
      </c>
      <c r="C4536" t="s">
        <v>929</v>
      </c>
      <c r="D4536" t="s">
        <v>929</v>
      </c>
      <c r="E4536" t="s">
        <v>929</v>
      </c>
      <c r="F4536" t="s">
        <v>929</v>
      </c>
      <c r="G4536" t="s">
        <v>929</v>
      </c>
      <c r="H4536" t="s">
        <v>929</v>
      </c>
      <c r="I4536" t="s">
        <v>929</v>
      </c>
      <c r="J4536" t="s">
        <v>929</v>
      </c>
      <c r="K4536" t="s">
        <v>929</v>
      </c>
      <c r="L4536" t="s">
        <v>929</v>
      </c>
      <c r="M4536" t="s">
        <v>929</v>
      </c>
      <c r="N4536" t="s">
        <v>929</v>
      </c>
    </row>
    <row r="4537" spans="1:14">
      <c r="A4537">
        <v>806972</v>
      </c>
      <c r="B4537" t="s">
        <v>96</v>
      </c>
      <c r="C4537" t="s">
        <v>929</v>
      </c>
      <c r="D4537" t="s">
        <v>929</v>
      </c>
      <c r="E4537" t="s">
        <v>929</v>
      </c>
      <c r="F4537" t="s">
        <v>929</v>
      </c>
      <c r="G4537" t="s">
        <v>929</v>
      </c>
      <c r="H4537" t="s">
        <v>929</v>
      </c>
      <c r="I4537" t="s">
        <v>929</v>
      </c>
      <c r="J4537" t="s">
        <v>929</v>
      </c>
      <c r="K4537" t="s">
        <v>929</v>
      </c>
      <c r="L4537" t="s">
        <v>929</v>
      </c>
      <c r="M4537" t="s">
        <v>929</v>
      </c>
      <c r="N4537" t="s">
        <v>929</v>
      </c>
    </row>
    <row r="4538" spans="1:14">
      <c r="A4538">
        <v>806973</v>
      </c>
      <c r="B4538" t="s">
        <v>96</v>
      </c>
      <c r="C4538" t="s">
        <v>929</v>
      </c>
      <c r="D4538" t="s">
        <v>929</v>
      </c>
      <c r="E4538" t="s">
        <v>929</v>
      </c>
      <c r="F4538" t="s">
        <v>929</v>
      </c>
      <c r="G4538" t="s">
        <v>929</v>
      </c>
      <c r="H4538" t="s">
        <v>929</v>
      </c>
      <c r="I4538" t="s">
        <v>929</v>
      </c>
      <c r="J4538" t="s">
        <v>929</v>
      </c>
      <c r="K4538" t="s">
        <v>929</v>
      </c>
      <c r="L4538" t="s">
        <v>929</v>
      </c>
      <c r="M4538" t="s">
        <v>929</v>
      </c>
      <c r="N4538" t="s">
        <v>929</v>
      </c>
    </row>
    <row r="4539" spans="1:14">
      <c r="A4539">
        <v>806974</v>
      </c>
      <c r="B4539" t="s">
        <v>96</v>
      </c>
      <c r="C4539" t="s">
        <v>929</v>
      </c>
      <c r="D4539" t="s">
        <v>929</v>
      </c>
      <c r="E4539" t="s">
        <v>929</v>
      </c>
      <c r="F4539" t="s">
        <v>929</v>
      </c>
      <c r="G4539" t="s">
        <v>929</v>
      </c>
      <c r="H4539" t="s">
        <v>929</v>
      </c>
      <c r="I4539" t="s">
        <v>929</v>
      </c>
      <c r="J4539" t="s">
        <v>929</v>
      </c>
      <c r="K4539" t="s">
        <v>929</v>
      </c>
      <c r="L4539" t="s">
        <v>929</v>
      </c>
      <c r="M4539" t="s">
        <v>929</v>
      </c>
      <c r="N4539" t="s">
        <v>929</v>
      </c>
    </row>
    <row r="4540" spans="1:14">
      <c r="A4540">
        <v>806975</v>
      </c>
      <c r="B4540" t="s">
        <v>96</v>
      </c>
      <c r="C4540" t="s">
        <v>928</v>
      </c>
      <c r="D4540" t="s">
        <v>930</v>
      </c>
      <c r="E4540" t="s">
        <v>928</v>
      </c>
      <c r="F4540" t="s">
        <v>928</v>
      </c>
      <c r="G4540" t="s">
        <v>929</v>
      </c>
      <c r="H4540" t="s">
        <v>930</v>
      </c>
      <c r="I4540" t="s">
        <v>930</v>
      </c>
      <c r="J4540" t="s">
        <v>928</v>
      </c>
      <c r="K4540" t="s">
        <v>930</v>
      </c>
      <c r="L4540" t="s">
        <v>928</v>
      </c>
      <c r="M4540" t="s">
        <v>928</v>
      </c>
      <c r="N4540" t="s">
        <v>930</v>
      </c>
    </row>
    <row r="4541" spans="1:14">
      <c r="A4541">
        <v>806976</v>
      </c>
      <c r="B4541" t="s">
        <v>96</v>
      </c>
      <c r="C4541" t="s">
        <v>929</v>
      </c>
      <c r="D4541" t="s">
        <v>929</v>
      </c>
      <c r="E4541" t="s">
        <v>929</v>
      </c>
      <c r="F4541" t="s">
        <v>929</v>
      </c>
      <c r="G4541" t="s">
        <v>929</v>
      </c>
      <c r="H4541" t="s">
        <v>929</v>
      </c>
      <c r="I4541" t="s">
        <v>929</v>
      </c>
      <c r="J4541" t="s">
        <v>929</v>
      </c>
      <c r="K4541" t="s">
        <v>929</v>
      </c>
      <c r="L4541" t="s">
        <v>929</v>
      </c>
      <c r="M4541" t="s">
        <v>929</v>
      </c>
      <c r="N4541" t="s">
        <v>929</v>
      </c>
    </row>
    <row r="4542" spans="1:14">
      <c r="A4542">
        <v>806977</v>
      </c>
      <c r="B4542" t="s">
        <v>96</v>
      </c>
      <c r="C4542" t="s">
        <v>930</v>
      </c>
      <c r="D4542" t="s">
        <v>930</v>
      </c>
      <c r="E4542" t="s">
        <v>930</v>
      </c>
      <c r="F4542" t="s">
        <v>930</v>
      </c>
      <c r="G4542" t="s">
        <v>930</v>
      </c>
      <c r="H4542" t="s">
        <v>929</v>
      </c>
      <c r="I4542" t="s">
        <v>928</v>
      </c>
      <c r="J4542" t="s">
        <v>928</v>
      </c>
      <c r="K4542" t="s">
        <v>930</v>
      </c>
      <c r="L4542" t="s">
        <v>930</v>
      </c>
      <c r="M4542" t="s">
        <v>930</v>
      </c>
      <c r="N4542" t="s">
        <v>930</v>
      </c>
    </row>
    <row r="4543" spans="1:14">
      <c r="A4543">
        <v>806978</v>
      </c>
      <c r="B4543" t="s">
        <v>96</v>
      </c>
      <c r="C4543" t="s">
        <v>929</v>
      </c>
      <c r="D4543" t="s">
        <v>929</v>
      </c>
      <c r="E4543" t="s">
        <v>929</v>
      </c>
      <c r="F4543" t="s">
        <v>929</v>
      </c>
      <c r="G4543" t="s">
        <v>929</v>
      </c>
      <c r="H4543" t="s">
        <v>929</v>
      </c>
      <c r="I4543" t="s">
        <v>929</v>
      </c>
      <c r="J4543" t="s">
        <v>929</v>
      </c>
      <c r="K4543" t="s">
        <v>929</v>
      </c>
      <c r="L4543" t="s">
        <v>929</v>
      </c>
      <c r="M4543" t="s">
        <v>929</v>
      </c>
      <c r="N4543" t="s">
        <v>929</v>
      </c>
    </row>
    <row r="4544" spans="1:14">
      <c r="A4544">
        <v>806979</v>
      </c>
      <c r="B4544" t="s">
        <v>96</v>
      </c>
      <c r="C4544" t="s">
        <v>930</v>
      </c>
      <c r="D4544" t="s">
        <v>929</v>
      </c>
      <c r="E4544" t="s">
        <v>929</v>
      </c>
      <c r="F4544" t="s">
        <v>929</v>
      </c>
      <c r="G4544" t="s">
        <v>929</v>
      </c>
      <c r="H4544" t="s">
        <v>929</v>
      </c>
      <c r="I4544" t="s">
        <v>929</v>
      </c>
      <c r="J4544" t="s">
        <v>930</v>
      </c>
      <c r="K4544" t="s">
        <v>930</v>
      </c>
      <c r="L4544" t="s">
        <v>929</v>
      </c>
      <c r="M4544" t="s">
        <v>929</v>
      </c>
      <c r="N4544" t="s">
        <v>929</v>
      </c>
    </row>
    <row r="4545" spans="1:14">
      <c r="A4545">
        <v>806980</v>
      </c>
      <c r="B4545" t="s">
        <v>96</v>
      </c>
      <c r="C4545" t="s">
        <v>929</v>
      </c>
      <c r="D4545" t="s">
        <v>930</v>
      </c>
      <c r="E4545" t="s">
        <v>929</v>
      </c>
      <c r="F4545" t="s">
        <v>929</v>
      </c>
      <c r="G4545" t="s">
        <v>929</v>
      </c>
      <c r="H4545" t="s">
        <v>930</v>
      </c>
      <c r="I4545" t="s">
        <v>930</v>
      </c>
      <c r="J4545" t="s">
        <v>929</v>
      </c>
      <c r="K4545" t="s">
        <v>929</v>
      </c>
      <c r="L4545" t="s">
        <v>929</v>
      </c>
      <c r="M4545" t="s">
        <v>930</v>
      </c>
      <c r="N4545" t="s">
        <v>930</v>
      </c>
    </row>
    <row r="4546" spans="1:14">
      <c r="A4546">
        <v>806981</v>
      </c>
      <c r="B4546" t="s">
        <v>96</v>
      </c>
      <c r="C4546" t="s">
        <v>930</v>
      </c>
      <c r="D4546" t="s">
        <v>929</v>
      </c>
      <c r="E4546" t="s">
        <v>930</v>
      </c>
      <c r="F4546" t="s">
        <v>929</v>
      </c>
      <c r="G4546" t="s">
        <v>930</v>
      </c>
      <c r="H4546" t="s">
        <v>929</v>
      </c>
      <c r="I4546" t="s">
        <v>928</v>
      </c>
      <c r="J4546" t="s">
        <v>930</v>
      </c>
      <c r="K4546" t="s">
        <v>928</v>
      </c>
      <c r="L4546" t="s">
        <v>928</v>
      </c>
      <c r="M4546" t="s">
        <v>930</v>
      </c>
      <c r="N4546" t="s">
        <v>928</v>
      </c>
    </row>
    <row r="4547" spans="1:14">
      <c r="A4547">
        <v>806983</v>
      </c>
      <c r="B4547" t="s">
        <v>96</v>
      </c>
      <c r="C4547" t="s">
        <v>928</v>
      </c>
      <c r="D4547" t="s">
        <v>928</v>
      </c>
      <c r="E4547" t="s">
        <v>930</v>
      </c>
      <c r="F4547" t="s">
        <v>928</v>
      </c>
      <c r="G4547" t="s">
        <v>928</v>
      </c>
      <c r="H4547" t="s">
        <v>928</v>
      </c>
      <c r="I4547" t="s">
        <v>930</v>
      </c>
      <c r="J4547" t="s">
        <v>929</v>
      </c>
      <c r="K4547" t="s">
        <v>930</v>
      </c>
      <c r="L4547" t="s">
        <v>930</v>
      </c>
      <c r="M4547" t="s">
        <v>930</v>
      </c>
      <c r="N4547" t="s">
        <v>929</v>
      </c>
    </row>
    <row r="4548" spans="1:14">
      <c r="A4548">
        <v>806984</v>
      </c>
      <c r="B4548" t="s">
        <v>96</v>
      </c>
      <c r="C4548" t="s">
        <v>929</v>
      </c>
      <c r="D4548" t="s">
        <v>930</v>
      </c>
      <c r="E4548" t="s">
        <v>929</v>
      </c>
      <c r="F4548" t="s">
        <v>929</v>
      </c>
      <c r="G4548" t="s">
        <v>929</v>
      </c>
      <c r="H4548" t="s">
        <v>929</v>
      </c>
      <c r="I4548" t="s">
        <v>930</v>
      </c>
      <c r="J4548" t="s">
        <v>929</v>
      </c>
      <c r="K4548" t="s">
        <v>929</v>
      </c>
      <c r="L4548" t="s">
        <v>930</v>
      </c>
      <c r="M4548" t="s">
        <v>930</v>
      </c>
      <c r="N4548" t="s">
        <v>929</v>
      </c>
    </row>
    <row r="4549" spans="1:14">
      <c r="A4549">
        <v>806985</v>
      </c>
      <c r="B4549" t="s">
        <v>96</v>
      </c>
      <c r="C4549" t="s">
        <v>929</v>
      </c>
      <c r="D4549" t="s">
        <v>929</v>
      </c>
      <c r="E4549" t="s">
        <v>929</v>
      </c>
      <c r="F4549" t="s">
        <v>929</v>
      </c>
      <c r="G4549" t="s">
        <v>929</v>
      </c>
      <c r="H4549" t="s">
        <v>929</v>
      </c>
      <c r="I4549" t="s">
        <v>929</v>
      </c>
      <c r="J4549" t="s">
        <v>929</v>
      </c>
      <c r="K4549" t="s">
        <v>929</v>
      </c>
      <c r="L4549" t="s">
        <v>929</v>
      </c>
      <c r="M4549" t="s">
        <v>929</v>
      </c>
      <c r="N4549" t="s">
        <v>929</v>
      </c>
    </row>
    <row r="4550" spans="1:14">
      <c r="A4550">
        <v>806987</v>
      </c>
      <c r="B4550" t="s">
        <v>96</v>
      </c>
      <c r="C4550" t="s">
        <v>929</v>
      </c>
      <c r="D4550" t="s">
        <v>929</v>
      </c>
      <c r="E4550" t="s">
        <v>929</v>
      </c>
      <c r="F4550" t="s">
        <v>929</v>
      </c>
      <c r="G4550" t="s">
        <v>929</v>
      </c>
      <c r="H4550" t="s">
        <v>929</v>
      </c>
      <c r="I4550" t="s">
        <v>929</v>
      </c>
      <c r="J4550" t="s">
        <v>929</v>
      </c>
      <c r="K4550" t="s">
        <v>929</v>
      </c>
      <c r="L4550" t="s">
        <v>929</v>
      </c>
      <c r="M4550" t="s">
        <v>929</v>
      </c>
      <c r="N4550" t="s">
        <v>929</v>
      </c>
    </row>
    <row r="4551" spans="1:14">
      <c r="A4551">
        <v>806989</v>
      </c>
      <c r="B4551" t="s">
        <v>96</v>
      </c>
      <c r="C4551" t="s">
        <v>929</v>
      </c>
      <c r="D4551" t="s">
        <v>929</v>
      </c>
      <c r="E4551" t="s">
        <v>929</v>
      </c>
      <c r="F4551" t="s">
        <v>929</v>
      </c>
      <c r="G4551" t="s">
        <v>929</v>
      </c>
      <c r="H4551" t="s">
        <v>929</v>
      </c>
      <c r="I4551" t="s">
        <v>929</v>
      </c>
      <c r="J4551" t="s">
        <v>929</v>
      </c>
      <c r="K4551" t="s">
        <v>929</v>
      </c>
      <c r="L4551" t="s">
        <v>929</v>
      </c>
      <c r="M4551" t="s">
        <v>929</v>
      </c>
      <c r="N4551" t="s">
        <v>929</v>
      </c>
    </row>
    <row r="4552" spans="1:14">
      <c r="A4552">
        <v>806990</v>
      </c>
      <c r="B4552" t="s">
        <v>96</v>
      </c>
      <c r="C4552" t="s">
        <v>929</v>
      </c>
      <c r="D4552" t="s">
        <v>929</v>
      </c>
      <c r="E4552" t="s">
        <v>929</v>
      </c>
      <c r="F4552" t="s">
        <v>929</v>
      </c>
      <c r="G4552" t="s">
        <v>929</v>
      </c>
      <c r="H4552" t="s">
        <v>929</v>
      </c>
      <c r="I4552" t="s">
        <v>929</v>
      </c>
      <c r="J4552" t="s">
        <v>929</v>
      </c>
      <c r="K4552" t="s">
        <v>929</v>
      </c>
      <c r="L4552" t="s">
        <v>929</v>
      </c>
      <c r="M4552" t="s">
        <v>929</v>
      </c>
      <c r="N4552" t="s">
        <v>929</v>
      </c>
    </row>
    <row r="4553" spans="1:14">
      <c r="A4553">
        <v>806991</v>
      </c>
      <c r="B4553" t="s">
        <v>96</v>
      </c>
      <c r="C4553" t="s">
        <v>930</v>
      </c>
      <c r="D4553" t="s">
        <v>929</v>
      </c>
      <c r="E4553" t="s">
        <v>929</v>
      </c>
      <c r="F4553" t="s">
        <v>930</v>
      </c>
      <c r="G4553" t="s">
        <v>929</v>
      </c>
      <c r="H4553" t="s">
        <v>929</v>
      </c>
      <c r="I4553" t="s">
        <v>930</v>
      </c>
      <c r="J4553" t="s">
        <v>929</v>
      </c>
      <c r="K4553" t="s">
        <v>929</v>
      </c>
      <c r="L4553" t="s">
        <v>930</v>
      </c>
      <c r="M4553" t="s">
        <v>929</v>
      </c>
      <c r="N4553" t="s">
        <v>929</v>
      </c>
    </row>
    <row r="4554" spans="1:14">
      <c r="A4554">
        <v>806992</v>
      </c>
      <c r="B4554" t="s">
        <v>96</v>
      </c>
      <c r="C4554" t="s">
        <v>929</v>
      </c>
      <c r="D4554" t="s">
        <v>929</v>
      </c>
      <c r="E4554" t="s">
        <v>929</v>
      </c>
      <c r="F4554" t="s">
        <v>929</v>
      </c>
      <c r="G4554" t="s">
        <v>929</v>
      </c>
      <c r="H4554" t="s">
        <v>929</v>
      </c>
      <c r="I4554" t="s">
        <v>929</v>
      </c>
      <c r="J4554" t="s">
        <v>929</v>
      </c>
      <c r="K4554" t="s">
        <v>929</v>
      </c>
      <c r="L4554" t="s">
        <v>929</v>
      </c>
      <c r="M4554" t="s">
        <v>929</v>
      </c>
      <c r="N4554" t="s">
        <v>929</v>
      </c>
    </row>
    <row r="4555" spans="1:14">
      <c r="A4555">
        <v>806993</v>
      </c>
      <c r="B4555" t="s">
        <v>96</v>
      </c>
      <c r="C4555" t="s">
        <v>929</v>
      </c>
      <c r="D4555" t="s">
        <v>929</v>
      </c>
      <c r="E4555" t="s">
        <v>929</v>
      </c>
      <c r="F4555" t="s">
        <v>929</v>
      </c>
      <c r="G4555" t="s">
        <v>929</v>
      </c>
      <c r="H4555" t="s">
        <v>929</v>
      </c>
      <c r="I4555" t="s">
        <v>929</v>
      </c>
      <c r="J4555" t="s">
        <v>929</v>
      </c>
      <c r="K4555" t="s">
        <v>929</v>
      </c>
      <c r="L4555" t="s">
        <v>929</v>
      </c>
      <c r="M4555" t="s">
        <v>929</v>
      </c>
      <c r="N4555" t="s">
        <v>929</v>
      </c>
    </row>
    <row r="4556" spans="1:14">
      <c r="A4556">
        <v>806994</v>
      </c>
      <c r="B4556" t="s">
        <v>96</v>
      </c>
      <c r="C4556" t="s">
        <v>928</v>
      </c>
      <c r="D4556" t="s">
        <v>930</v>
      </c>
      <c r="E4556" t="s">
        <v>930</v>
      </c>
      <c r="F4556" t="s">
        <v>930</v>
      </c>
      <c r="G4556" t="s">
        <v>928</v>
      </c>
      <c r="H4556" t="s">
        <v>930</v>
      </c>
      <c r="I4556" t="s">
        <v>930</v>
      </c>
      <c r="J4556" t="s">
        <v>930</v>
      </c>
      <c r="K4556" t="s">
        <v>930</v>
      </c>
      <c r="L4556" t="s">
        <v>930</v>
      </c>
      <c r="M4556" t="s">
        <v>930</v>
      </c>
      <c r="N4556" t="s">
        <v>929</v>
      </c>
    </row>
    <row r="4557" spans="1:14">
      <c r="A4557">
        <v>806995</v>
      </c>
      <c r="B4557" t="s">
        <v>96</v>
      </c>
      <c r="C4557" t="s">
        <v>929</v>
      </c>
      <c r="D4557" t="s">
        <v>929</v>
      </c>
      <c r="E4557" t="s">
        <v>929</v>
      </c>
      <c r="F4557" t="s">
        <v>929</v>
      </c>
      <c r="G4557" t="s">
        <v>929</v>
      </c>
      <c r="H4557" t="s">
        <v>929</v>
      </c>
      <c r="I4557" t="s">
        <v>929</v>
      </c>
      <c r="J4557" t="s">
        <v>929</v>
      </c>
      <c r="K4557" t="s">
        <v>929</v>
      </c>
      <c r="L4557" t="s">
        <v>929</v>
      </c>
      <c r="M4557" t="s">
        <v>929</v>
      </c>
      <c r="N4557" t="s">
        <v>929</v>
      </c>
    </row>
    <row r="4558" spans="1:14">
      <c r="A4558">
        <v>806996</v>
      </c>
      <c r="B4558" t="s">
        <v>96</v>
      </c>
      <c r="C4558" t="s">
        <v>929</v>
      </c>
      <c r="D4558" t="s">
        <v>929</v>
      </c>
      <c r="E4558" t="s">
        <v>929</v>
      </c>
      <c r="F4558" t="s">
        <v>929</v>
      </c>
      <c r="G4558" t="s">
        <v>929</v>
      </c>
      <c r="H4558" t="s">
        <v>929</v>
      </c>
      <c r="I4558" t="s">
        <v>929</v>
      </c>
      <c r="J4558" t="s">
        <v>929</v>
      </c>
      <c r="K4558" t="s">
        <v>929</v>
      </c>
      <c r="L4558" t="s">
        <v>929</v>
      </c>
      <c r="M4558" t="s">
        <v>929</v>
      </c>
      <c r="N4558" t="s">
        <v>929</v>
      </c>
    </row>
    <row r="4559" spans="1:14">
      <c r="A4559">
        <v>806997</v>
      </c>
      <c r="B4559" t="s">
        <v>96</v>
      </c>
      <c r="C4559" t="s">
        <v>929</v>
      </c>
      <c r="D4559" t="s">
        <v>929</v>
      </c>
      <c r="E4559" t="s">
        <v>929</v>
      </c>
      <c r="F4559" t="s">
        <v>929</v>
      </c>
      <c r="G4559" t="s">
        <v>929</v>
      </c>
      <c r="H4559" t="s">
        <v>929</v>
      </c>
      <c r="I4559" t="s">
        <v>929</v>
      </c>
      <c r="J4559" t="s">
        <v>929</v>
      </c>
      <c r="K4559" t="s">
        <v>929</v>
      </c>
      <c r="L4559" t="s">
        <v>929</v>
      </c>
      <c r="M4559" t="s">
        <v>929</v>
      </c>
      <c r="N4559" t="s">
        <v>929</v>
      </c>
    </row>
    <row r="4560" spans="1:14">
      <c r="A4560">
        <v>806998</v>
      </c>
      <c r="B4560" t="s">
        <v>96</v>
      </c>
      <c r="C4560" t="s">
        <v>929</v>
      </c>
      <c r="D4560" t="s">
        <v>929</v>
      </c>
      <c r="E4560" t="s">
        <v>929</v>
      </c>
      <c r="F4560" t="s">
        <v>929</v>
      </c>
      <c r="G4560" t="s">
        <v>929</v>
      </c>
      <c r="H4560" t="s">
        <v>929</v>
      </c>
      <c r="I4560" t="s">
        <v>929</v>
      </c>
      <c r="J4560" t="s">
        <v>929</v>
      </c>
      <c r="K4560" t="s">
        <v>929</v>
      </c>
      <c r="L4560" t="s">
        <v>929</v>
      </c>
      <c r="M4560" t="s">
        <v>929</v>
      </c>
      <c r="N4560" t="s">
        <v>929</v>
      </c>
    </row>
    <row r="4561" spans="1:14">
      <c r="A4561">
        <v>807001</v>
      </c>
      <c r="B4561" t="s">
        <v>96</v>
      </c>
      <c r="C4561" t="s">
        <v>929</v>
      </c>
      <c r="D4561" t="s">
        <v>929</v>
      </c>
      <c r="E4561" t="s">
        <v>929</v>
      </c>
      <c r="F4561" t="s">
        <v>929</v>
      </c>
      <c r="G4561" t="s">
        <v>929</v>
      </c>
      <c r="H4561" t="s">
        <v>929</v>
      </c>
      <c r="I4561" t="s">
        <v>930</v>
      </c>
      <c r="J4561" t="s">
        <v>930</v>
      </c>
      <c r="K4561" t="s">
        <v>929</v>
      </c>
      <c r="L4561" t="s">
        <v>929</v>
      </c>
      <c r="M4561" t="s">
        <v>930</v>
      </c>
      <c r="N4561" t="s">
        <v>930</v>
      </c>
    </row>
    <row r="4562" spans="1:14">
      <c r="A4562">
        <v>807002</v>
      </c>
      <c r="B4562" t="s">
        <v>96</v>
      </c>
      <c r="C4562" t="s">
        <v>929</v>
      </c>
      <c r="D4562" t="s">
        <v>929</v>
      </c>
      <c r="E4562" t="s">
        <v>929</v>
      </c>
      <c r="F4562" t="s">
        <v>929</v>
      </c>
      <c r="G4562" t="s">
        <v>929</v>
      </c>
      <c r="H4562" t="s">
        <v>929</v>
      </c>
      <c r="I4562" t="s">
        <v>929</v>
      </c>
      <c r="J4562" t="s">
        <v>929</v>
      </c>
      <c r="K4562" t="s">
        <v>930</v>
      </c>
      <c r="L4562" t="s">
        <v>929</v>
      </c>
      <c r="M4562" t="s">
        <v>929</v>
      </c>
      <c r="N4562" t="s">
        <v>930</v>
      </c>
    </row>
    <row r="4563" spans="1:14">
      <c r="A4563">
        <v>807003</v>
      </c>
      <c r="B4563" t="s">
        <v>96</v>
      </c>
      <c r="C4563" t="s">
        <v>929</v>
      </c>
      <c r="D4563" t="s">
        <v>929</v>
      </c>
      <c r="E4563" t="s">
        <v>929</v>
      </c>
      <c r="F4563" t="s">
        <v>929</v>
      </c>
      <c r="G4563" t="s">
        <v>929</v>
      </c>
      <c r="H4563" t="s">
        <v>929</v>
      </c>
      <c r="I4563" t="s">
        <v>929</v>
      </c>
      <c r="J4563" t="s">
        <v>930</v>
      </c>
      <c r="K4563" t="s">
        <v>930</v>
      </c>
      <c r="L4563" t="s">
        <v>929</v>
      </c>
      <c r="M4563" t="s">
        <v>929</v>
      </c>
      <c r="N4563" t="s">
        <v>929</v>
      </c>
    </row>
    <row r="4564" spans="1:14">
      <c r="A4564">
        <v>807004</v>
      </c>
      <c r="B4564" t="s">
        <v>96</v>
      </c>
      <c r="C4564" t="s">
        <v>929</v>
      </c>
      <c r="D4564" t="s">
        <v>929</v>
      </c>
      <c r="E4564" t="s">
        <v>929</v>
      </c>
      <c r="F4564" t="s">
        <v>929</v>
      </c>
      <c r="G4564" t="s">
        <v>929</v>
      </c>
      <c r="H4564" t="s">
        <v>929</v>
      </c>
      <c r="I4564" t="s">
        <v>929</v>
      </c>
      <c r="J4564" t="s">
        <v>929</v>
      </c>
      <c r="K4564" t="s">
        <v>929</v>
      </c>
      <c r="L4564" t="s">
        <v>929</v>
      </c>
      <c r="M4564" t="s">
        <v>929</v>
      </c>
      <c r="N4564" t="s">
        <v>929</v>
      </c>
    </row>
    <row r="4565" spans="1:14">
      <c r="A4565">
        <v>807006</v>
      </c>
      <c r="B4565" t="s">
        <v>96</v>
      </c>
      <c r="C4565" t="s">
        <v>929</v>
      </c>
      <c r="D4565" t="s">
        <v>929</v>
      </c>
      <c r="E4565" t="s">
        <v>929</v>
      </c>
      <c r="F4565" t="s">
        <v>929</v>
      </c>
      <c r="G4565" t="s">
        <v>929</v>
      </c>
      <c r="H4565" t="s">
        <v>929</v>
      </c>
      <c r="I4565" t="s">
        <v>929</v>
      </c>
      <c r="J4565" t="s">
        <v>929</v>
      </c>
      <c r="K4565" t="s">
        <v>929</v>
      </c>
      <c r="L4565" t="s">
        <v>929</v>
      </c>
      <c r="M4565" t="s">
        <v>929</v>
      </c>
      <c r="N4565" t="s">
        <v>929</v>
      </c>
    </row>
    <row r="4566" spans="1:14">
      <c r="A4566">
        <v>807007</v>
      </c>
      <c r="B4566" t="s">
        <v>96</v>
      </c>
      <c r="C4566" t="s">
        <v>929</v>
      </c>
      <c r="D4566" t="s">
        <v>929</v>
      </c>
      <c r="E4566" t="s">
        <v>929</v>
      </c>
      <c r="F4566" t="s">
        <v>929</v>
      </c>
      <c r="G4566" t="s">
        <v>929</v>
      </c>
      <c r="H4566" t="s">
        <v>929</v>
      </c>
      <c r="I4566" t="s">
        <v>929</v>
      </c>
      <c r="J4566" t="s">
        <v>929</v>
      </c>
      <c r="K4566" t="s">
        <v>929</v>
      </c>
      <c r="L4566" t="s">
        <v>929</v>
      </c>
      <c r="M4566" t="s">
        <v>929</v>
      </c>
      <c r="N4566" t="s">
        <v>929</v>
      </c>
    </row>
    <row r="4567" spans="1:14">
      <c r="A4567">
        <v>807008</v>
      </c>
      <c r="B4567" t="s">
        <v>96</v>
      </c>
      <c r="C4567" t="s">
        <v>929</v>
      </c>
      <c r="D4567" t="s">
        <v>929</v>
      </c>
      <c r="E4567" t="s">
        <v>929</v>
      </c>
      <c r="F4567" t="s">
        <v>929</v>
      </c>
      <c r="G4567" t="s">
        <v>929</v>
      </c>
      <c r="H4567" t="s">
        <v>929</v>
      </c>
      <c r="I4567" t="s">
        <v>930</v>
      </c>
      <c r="J4567" t="s">
        <v>929</v>
      </c>
      <c r="K4567" t="s">
        <v>929</v>
      </c>
      <c r="L4567" t="s">
        <v>929</v>
      </c>
      <c r="M4567" t="s">
        <v>930</v>
      </c>
      <c r="N4567" t="s">
        <v>930</v>
      </c>
    </row>
    <row r="4568" spans="1:14">
      <c r="A4568">
        <v>807010</v>
      </c>
      <c r="B4568" t="s">
        <v>96</v>
      </c>
      <c r="C4568" t="s">
        <v>929</v>
      </c>
      <c r="D4568" t="s">
        <v>929</v>
      </c>
      <c r="E4568" t="s">
        <v>929</v>
      </c>
      <c r="F4568" t="s">
        <v>929</v>
      </c>
      <c r="G4568" t="s">
        <v>929</v>
      </c>
      <c r="H4568" t="s">
        <v>929</v>
      </c>
      <c r="I4568" t="s">
        <v>929</v>
      </c>
      <c r="J4568" t="s">
        <v>929</v>
      </c>
      <c r="K4568" t="s">
        <v>929</v>
      </c>
      <c r="L4568" t="s">
        <v>929</v>
      </c>
      <c r="M4568" t="s">
        <v>929</v>
      </c>
      <c r="N4568" t="s">
        <v>929</v>
      </c>
    </row>
    <row r="4569" spans="1:14">
      <c r="A4569">
        <v>807011</v>
      </c>
      <c r="B4569" t="s">
        <v>96</v>
      </c>
      <c r="C4569" t="s">
        <v>930</v>
      </c>
      <c r="D4569" t="s">
        <v>929</v>
      </c>
      <c r="E4569" t="s">
        <v>929</v>
      </c>
      <c r="F4569" t="s">
        <v>930</v>
      </c>
      <c r="G4569" t="s">
        <v>930</v>
      </c>
      <c r="H4569" t="s">
        <v>929</v>
      </c>
      <c r="I4569" t="s">
        <v>929</v>
      </c>
      <c r="J4569" t="s">
        <v>929</v>
      </c>
      <c r="K4569" t="s">
        <v>929</v>
      </c>
      <c r="L4569" t="s">
        <v>929</v>
      </c>
      <c r="M4569" t="s">
        <v>929</v>
      </c>
      <c r="N4569" t="s">
        <v>929</v>
      </c>
    </row>
    <row r="4570" spans="1:14">
      <c r="A4570">
        <v>807012</v>
      </c>
      <c r="B4570" t="s">
        <v>96</v>
      </c>
      <c r="C4570" t="s">
        <v>929</v>
      </c>
      <c r="D4570" t="s">
        <v>929</v>
      </c>
      <c r="E4570" t="s">
        <v>929</v>
      </c>
      <c r="F4570" t="s">
        <v>929</v>
      </c>
      <c r="G4570" t="s">
        <v>929</v>
      </c>
      <c r="H4570" t="s">
        <v>929</v>
      </c>
      <c r="I4570" t="s">
        <v>929</v>
      </c>
      <c r="J4570" t="s">
        <v>929</v>
      </c>
      <c r="K4570" t="s">
        <v>929</v>
      </c>
      <c r="L4570" t="s">
        <v>929</v>
      </c>
      <c r="M4570" t="s">
        <v>929</v>
      </c>
      <c r="N4570" t="s">
        <v>929</v>
      </c>
    </row>
    <row r="4571" spans="1:14">
      <c r="A4571">
        <v>807013</v>
      </c>
      <c r="B4571" t="s">
        <v>96</v>
      </c>
      <c r="C4571" t="s">
        <v>929</v>
      </c>
      <c r="D4571" t="s">
        <v>930</v>
      </c>
      <c r="E4571" t="s">
        <v>930</v>
      </c>
      <c r="F4571" t="s">
        <v>928</v>
      </c>
      <c r="G4571" t="s">
        <v>928</v>
      </c>
      <c r="H4571" t="s">
        <v>929</v>
      </c>
      <c r="I4571" t="s">
        <v>928</v>
      </c>
      <c r="J4571" t="s">
        <v>930</v>
      </c>
      <c r="K4571" t="s">
        <v>930</v>
      </c>
      <c r="L4571" t="s">
        <v>929</v>
      </c>
      <c r="M4571" t="s">
        <v>930</v>
      </c>
      <c r="N4571" t="s">
        <v>930</v>
      </c>
    </row>
    <row r="4572" spans="1:14">
      <c r="A4572">
        <v>807016</v>
      </c>
      <c r="B4572" t="s">
        <v>96</v>
      </c>
      <c r="C4572" t="s">
        <v>929</v>
      </c>
      <c r="D4572" t="s">
        <v>929</v>
      </c>
      <c r="E4572" t="s">
        <v>929</v>
      </c>
      <c r="F4572" t="s">
        <v>930</v>
      </c>
      <c r="G4572" t="s">
        <v>929</v>
      </c>
      <c r="H4572" t="s">
        <v>930</v>
      </c>
      <c r="I4572" t="s">
        <v>930</v>
      </c>
      <c r="J4572" t="s">
        <v>929</v>
      </c>
      <c r="K4572" t="s">
        <v>929</v>
      </c>
      <c r="L4572" t="s">
        <v>929</v>
      </c>
      <c r="M4572" t="s">
        <v>929</v>
      </c>
      <c r="N4572" t="s">
        <v>929</v>
      </c>
    </row>
    <row r="4573" spans="1:14">
      <c r="A4573">
        <v>807020</v>
      </c>
      <c r="B4573" t="s">
        <v>96</v>
      </c>
      <c r="C4573" t="s">
        <v>928</v>
      </c>
      <c r="D4573" t="s">
        <v>930</v>
      </c>
      <c r="E4573" t="s">
        <v>930</v>
      </c>
      <c r="F4573" t="s">
        <v>928</v>
      </c>
      <c r="G4573" t="s">
        <v>929</v>
      </c>
      <c r="H4573" t="s">
        <v>930</v>
      </c>
      <c r="I4573" t="s">
        <v>928</v>
      </c>
      <c r="J4573" t="s">
        <v>930</v>
      </c>
      <c r="K4573" t="s">
        <v>930</v>
      </c>
      <c r="L4573" t="s">
        <v>930</v>
      </c>
      <c r="M4573" t="s">
        <v>928</v>
      </c>
      <c r="N4573" t="s">
        <v>930</v>
      </c>
    </row>
    <row r="4574" spans="1:14">
      <c r="A4574">
        <v>807021</v>
      </c>
      <c r="B4574" t="s">
        <v>96</v>
      </c>
      <c r="C4574" t="s">
        <v>929</v>
      </c>
      <c r="D4574" t="s">
        <v>929</v>
      </c>
      <c r="E4574" t="s">
        <v>929</v>
      </c>
      <c r="F4574" t="s">
        <v>929</v>
      </c>
      <c r="G4574" t="s">
        <v>929</v>
      </c>
      <c r="H4574" t="s">
        <v>929</v>
      </c>
      <c r="I4574" t="s">
        <v>929</v>
      </c>
      <c r="J4574" t="s">
        <v>929</v>
      </c>
      <c r="K4574" t="s">
        <v>929</v>
      </c>
      <c r="L4574" t="s">
        <v>929</v>
      </c>
      <c r="M4574" t="s">
        <v>929</v>
      </c>
      <c r="N4574" t="s">
        <v>929</v>
      </c>
    </row>
    <row r="4575" spans="1:14">
      <c r="A4575">
        <v>807022</v>
      </c>
      <c r="B4575" t="s">
        <v>96</v>
      </c>
      <c r="C4575" t="s">
        <v>929</v>
      </c>
      <c r="D4575" t="s">
        <v>929</v>
      </c>
      <c r="E4575" t="s">
        <v>929</v>
      </c>
      <c r="F4575" t="s">
        <v>929</v>
      </c>
      <c r="G4575" t="s">
        <v>929</v>
      </c>
      <c r="H4575" t="s">
        <v>929</v>
      </c>
      <c r="I4575" t="s">
        <v>929</v>
      </c>
      <c r="J4575" t="s">
        <v>929</v>
      </c>
      <c r="K4575" t="s">
        <v>929</v>
      </c>
      <c r="L4575" t="s">
        <v>929</v>
      </c>
      <c r="M4575" t="s">
        <v>929</v>
      </c>
      <c r="N4575" t="s">
        <v>929</v>
      </c>
    </row>
    <row r="4576" spans="1:14">
      <c r="A4576">
        <v>807023</v>
      </c>
      <c r="B4576" t="s">
        <v>96</v>
      </c>
      <c r="C4576" t="s">
        <v>929</v>
      </c>
      <c r="D4576" t="s">
        <v>929</v>
      </c>
      <c r="E4576" t="s">
        <v>929</v>
      </c>
      <c r="F4576" t="s">
        <v>929</v>
      </c>
      <c r="G4576" t="s">
        <v>929</v>
      </c>
      <c r="H4576" t="s">
        <v>929</v>
      </c>
      <c r="I4576" t="s">
        <v>929</v>
      </c>
      <c r="J4576" t="s">
        <v>929</v>
      </c>
      <c r="K4576" t="s">
        <v>929</v>
      </c>
      <c r="L4576" t="s">
        <v>929</v>
      </c>
      <c r="M4576" t="s">
        <v>929</v>
      </c>
      <c r="N4576" t="s">
        <v>929</v>
      </c>
    </row>
    <row r="4577" spans="1:14">
      <c r="A4577">
        <v>807024</v>
      </c>
      <c r="B4577" t="s">
        <v>96</v>
      </c>
      <c r="C4577" t="s">
        <v>929</v>
      </c>
      <c r="D4577" t="s">
        <v>929</v>
      </c>
      <c r="E4577" t="s">
        <v>929</v>
      </c>
      <c r="F4577" t="s">
        <v>929</v>
      </c>
      <c r="G4577" t="s">
        <v>929</v>
      </c>
      <c r="H4577" t="s">
        <v>929</v>
      </c>
      <c r="I4577" t="s">
        <v>929</v>
      </c>
      <c r="J4577" t="s">
        <v>929</v>
      </c>
      <c r="K4577" t="s">
        <v>929</v>
      </c>
      <c r="L4577" t="s">
        <v>929</v>
      </c>
      <c r="M4577" t="s">
        <v>929</v>
      </c>
      <c r="N4577" t="s">
        <v>929</v>
      </c>
    </row>
    <row r="4578" spans="1:14">
      <c r="A4578">
        <v>807025</v>
      </c>
      <c r="B4578" t="s">
        <v>96</v>
      </c>
      <c r="C4578" t="s">
        <v>929</v>
      </c>
      <c r="D4578" t="s">
        <v>929</v>
      </c>
      <c r="E4578" t="s">
        <v>929</v>
      </c>
      <c r="F4578" t="s">
        <v>930</v>
      </c>
      <c r="G4578" t="s">
        <v>929</v>
      </c>
      <c r="H4578" t="s">
        <v>930</v>
      </c>
      <c r="I4578" t="s">
        <v>930</v>
      </c>
      <c r="J4578" t="s">
        <v>929</v>
      </c>
      <c r="K4578" t="s">
        <v>930</v>
      </c>
      <c r="L4578" t="s">
        <v>929</v>
      </c>
      <c r="M4578" t="s">
        <v>929</v>
      </c>
      <c r="N4578" t="s">
        <v>929</v>
      </c>
    </row>
    <row r="4579" spans="1:14">
      <c r="A4579">
        <v>807026</v>
      </c>
      <c r="B4579" t="s">
        <v>96</v>
      </c>
      <c r="C4579" t="s">
        <v>930</v>
      </c>
      <c r="D4579" t="s">
        <v>928</v>
      </c>
      <c r="E4579" t="s">
        <v>929</v>
      </c>
      <c r="F4579" t="s">
        <v>930</v>
      </c>
      <c r="G4579" t="s">
        <v>928</v>
      </c>
      <c r="H4579" t="s">
        <v>929</v>
      </c>
      <c r="I4579" t="s">
        <v>929</v>
      </c>
      <c r="J4579" t="s">
        <v>929</v>
      </c>
      <c r="K4579" t="s">
        <v>929</v>
      </c>
      <c r="L4579" t="s">
        <v>929</v>
      </c>
      <c r="M4579" t="s">
        <v>929</v>
      </c>
      <c r="N4579" t="s">
        <v>929</v>
      </c>
    </row>
    <row r="4580" spans="1:14">
      <c r="A4580">
        <v>807027</v>
      </c>
      <c r="B4580" t="s">
        <v>96</v>
      </c>
      <c r="C4580" t="s">
        <v>930</v>
      </c>
      <c r="D4580" t="s">
        <v>930</v>
      </c>
      <c r="E4580" t="s">
        <v>929</v>
      </c>
      <c r="F4580" t="s">
        <v>929</v>
      </c>
      <c r="G4580" t="s">
        <v>929</v>
      </c>
      <c r="H4580" t="s">
        <v>930</v>
      </c>
      <c r="I4580" t="s">
        <v>929</v>
      </c>
      <c r="J4580" t="s">
        <v>929</v>
      </c>
      <c r="K4580" t="s">
        <v>929</v>
      </c>
      <c r="L4580" t="s">
        <v>929</v>
      </c>
      <c r="M4580" t="s">
        <v>930</v>
      </c>
      <c r="N4580" t="s">
        <v>929</v>
      </c>
    </row>
    <row r="4581" spans="1:14">
      <c r="A4581">
        <v>807028</v>
      </c>
      <c r="B4581" t="s">
        <v>96</v>
      </c>
      <c r="C4581" t="s">
        <v>929</v>
      </c>
      <c r="D4581" t="s">
        <v>929</v>
      </c>
      <c r="E4581" t="s">
        <v>929</v>
      </c>
      <c r="F4581" t="s">
        <v>929</v>
      </c>
      <c r="G4581" t="s">
        <v>929</v>
      </c>
      <c r="H4581" t="s">
        <v>929</v>
      </c>
      <c r="I4581" t="s">
        <v>929</v>
      </c>
      <c r="J4581" t="s">
        <v>929</v>
      </c>
      <c r="K4581" t="s">
        <v>929</v>
      </c>
      <c r="L4581" t="s">
        <v>929</v>
      </c>
      <c r="M4581" t="s">
        <v>929</v>
      </c>
      <c r="N4581" t="s">
        <v>929</v>
      </c>
    </row>
    <row r="4582" spans="1:14">
      <c r="A4582">
        <v>807029</v>
      </c>
      <c r="B4582" t="s">
        <v>96</v>
      </c>
      <c r="C4582" t="s">
        <v>929</v>
      </c>
      <c r="D4582" t="s">
        <v>929</v>
      </c>
      <c r="E4582" t="s">
        <v>929</v>
      </c>
      <c r="F4582" t="s">
        <v>929</v>
      </c>
      <c r="G4582" t="s">
        <v>929</v>
      </c>
      <c r="H4582" t="s">
        <v>929</v>
      </c>
      <c r="I4582" t="s">
        <v>929</v>
      </c>
      <c r="J4582" t="s">
        <v>929</v>
      </c>
      <c r="K4582" t="s">
        <v>929</v>
      </c>
      <c r="L4582" t="s">
        <v>929</v>
      </c>
      <c r="M4582" t="s">
        <v>929</v>
      </c>
      <c r="N4582" t="s">
        <v>929</v>
      </c>
    </row>
    <row r="4583" spans="1:14">
      <c r="A4583">
        <v>807030</v>
      </c>
      <c r="B4583" t="s">
        <v>96</v>
      </c>
      <c r="C4583" t="s">
        <v>929</v>
      </c>
      <c r="D4583" t="s">
        <v>929</v>
      </c>
      <c r="E4583" t="s">
        <v>929</v>
      </c>
      <c r="F4583" t="s">
        <v>929</v>
      </c>
      <c r="G4583" t="s">
        <v>929</v>
      </c>
      <c r="H4583" t="s">
        <v>929</v>
      </c>
      <c r="I4583" t="s">
        <v>929</v>
      </c>
      <c r="J4583" t="s">
        <v>929</v>
      </c>
      <c r="K4583" t="s">
        <v>929</v>
      </c>
      <c r="L4583" t="s">
        <v>929</v>
      </c>
      <c r="M4583" t="s">
        <v>929</v>
      </c>
      <c r="N4583" t="s">
        <v>929</v>
      </c>
    </row>
    <row r="4584" spans="1:14">
      <c r="A4584">
        <v>807031</v>
      </c>
      <c r="B4584" t="s">
        <v>96</v>
      </c>
      <c r="C4584" t="s">
        <v>929</v>
      </c>
      <c r="D4584" t="s">
        <v>929</v>
      </c>
      <c r="E4584" t="s">
        <v>929</v>
      </c>
      <c r="F4584" t="s">
        <v>929</v>
      </c>
      <c r="G4584" t="s">
        <v>929</v>
      </c>
      <c r="H4584" t="s">
        <v>929</v>
      </c>
      <c r="I4584" t="s">
        <v>929</v>
      </c>
      <c r="J4584" t="s">
        <v>929</v>
      </c>
      <c r="K4584" t="s">
        <v>929</v>
      </c>
      <c r="L4584" t="s">
        <v>929</v>
      </c>
      <c r="M4584" t="s">
        <v>929</v>
      </c>
      <c r="N4584" t="s">
        <v>929</v>
      </c>
    </row>
    <row r="4585" spans="1:14">
      <c r="A4585">
        <v>807034</v>
      </c>
      <c r="B4585" t="s">
        <v>96</v>
      </c>
      <c r="C4585" t="s">
        <v>930</v>
      </c>
      <c r="D4585" t="s">
        <v>928</v>
      </c>
      <c r="E4585" t="s">
        <v>930</v>
      </c>
      <c r="F4585" t="s">
        <v>928</v>
      </c>
      <c r="G4585" t="s">
        <v>928</v>
      </c>
      <c r="H4585" t="s">
        <v>929</v>
      </c>
      <c r="I4585" t="s">
        <v>930</v>
      </c>
      <c r="J4585" t="s">
        <v>928</v>
      </c>
      <c r="K4585" t="s">
        <v>930</v>
      </c>
      <c r="L4585" t="s">
        <v>930</v>
      </c>
      <c r="M4585" t="s">
        <v>930</v>
      </c>
      <c r="N4585" t="s">
        <v>929</v>
      </c>
    </row>
    <row r="4586" spans="1:14">
      <c r="A4586">
        <v>807035</v>
      </c>
      <c r="B4586" t="s">
        <v>96</v>
      </c>
      <c r="C4586" t="s">
        <v>930</v>
      </c>
      <c r="D4586" t="s">
        <v>930</v>
      </c>
      <c r="E4586" t="s">
        <v>928</v>
      </c>
      <c r="F4586" t="s">
        <v>930</v>
      </c>
      <c r="G4586" t="s">
        <v>930</v>
      </c>
      <c r="H4586" t="s">
        <v>930</v>
      </c>
      <c r="I4586" t="s">
        <v>930</v>
      </c>
      <c r="J4586" t="s">
        <v>929</v>
      </c>
      <c r="K4586" t="s">
        <v>929</v>
      </c>
      <c r="L4586" t="s">
        <v>929</v>
      </c>
      <c r="M4586" t="s">
        <v>929</v>
      </c>
      <c r="N4586" t="s">
        <v>930</v>
      </c>
    </row>
    <row r="4587" spans="1:14">
      <c r="A4587">
        <v>807037</v>
      </c>
      <c r="B4587" t="s">
        <v>96</v>
      </c>
      <c r="C4587" t="s">
        <v>929</v>
      </c>
      <c r="D4587" t="s">
        <v>929</v>
      </c>
      <c r="E4587" t="s">
        <v>929</v>
      </c>
      <c r="F4587" t="s">
        <v>929</v>
      </c>
      <c r="G4587" t="s">
        <v>929</v>
      </c>
      <c r="H4587" t="s">
        <v>929</v>
      </c>
      <c r="I4587" t="s">
        <v>929</v>
      </c>
      <c r="J4587" t="s">
        <v>929</v>
      </c>
      <c r="K4587" t="s">
        <v>929</v>
      </c>
      <c r="L4587" t="s">
        <v>929</v>
      </c>
      <c r="M4587" t="s">
        <v>929</v>
      </c>
      <c r="N4587" t="s">
        <v>929</v>
      </c>
    </row>
    <row r="4588" spans="1:14">
      <c r="A4588">
        <v>807038</v>
      </c>
      <c r="B4588" t="s">
        <v>96</v>
      </c>
      <c r="C4588" t="s">
        <v>930</v>
      </c>
      <c r="D4588" t="s">
        <v>930</v>
      </c>
      <c r="E4588" t="s">
        <v>929</v>
      </c>
      <c r="F4588" t="s">
        <v>929</v>
      </c>
      <c r="G4588" t="s">
        <v>929</v>
      </c>
      <c r="H4588" t="s">
        <v>930</v>
      </c>
      <c r="I4588" t="s">
        <v>930</v>
      </c>
      <c r="J4588" t="s">
        <v>930</v>
      </c>
      <c r="K4588" t="s">
        <v>929</v>
      </c>
      <c r="L4588" t="s">
        <v>930</v>
      </c>
      <c r="M4588" t="s">
        <v>930</v>
      </c>
      <c r="N4588" t="s">
        <v>930</v>
      </c>
    </row>
    <row r="4589" spans="1:14">
      <c r="A4589">
        <v>807039</v>
      </c>
      <c r="B4589" t="s">
        <v>96</v>
      </c>
      <c r="C4589" t="s">
        <v>929</v>
      </c>
      <c r="D4589" t="s">
        <v>929</v>
      </c>
      <c r="E4589" t="s">
        <v>929</v>
      </c>
      <c r="F4589" t="s">
        <v>929</v>
      </c>
      <c r="G4589" t="s">
        <v>929</v>
      </c>
      <c r="H4589" t="s">
        <v>929</v>
      </c>
      <c r="I4589" t="s">
        <v>930</v>
      </c>
      <c r="J4589" t="s">
        <v>930</v>
      </c>
      <c r="K4589" t="s">
        <v>930</v>
      </c>
      <c r="L4589" t="s">
        <v>929</v>
      </c>
      <c r="M4589" t="s">
        <v>930</v>
      </c>
      <c r="N4589" t="s">
        <v>929</v>
      </c>
    </row>
    <row r="4590" spans="1:14">
      <c r="A4590">
        <v>807040</v>
      </c>
      <c r="B4590" t="s">
        <v>96</v>
      </c>
      <c r="C4590" t="s">
        <v>929</v>
      </c>
      <c r="D4590" t="s">
        <v>929</v>
      </c>
      <c r="E4590" t="s">
        <v>929</v>
      </c>
      <c r="F4590" t="s">
        <v>929</v>
      </c>
      <c r="G4590" t="s">
        <v>929</v>
      </c>
      <c r="H4590" t="s">
        <v>929</v>
      </c>
      <c r="I4590" t="s">
        <v>929</v>
      </c>
      <c r="J4590" t="s">
        <v>929</v>
      </c>
      <c r="K4590" t="s">
        <v>929</v>
      </c>
      <c r="L4590" t="s">
        <v>929</v>
      </c>
      <c r="M4590" t="s">
        <v>929</v>
      </c>
      <c r="N4590" t="s">
        <v>929</v>
      </c>
    </row>
    <row r="4591" spans="1:14">
      <c r="A4591">
        <v>807042</v>
      </c>
      <c r="B4591" t="s">
        <v>96</v>
      </c>
      <c r="C4591" t="s">
        <v>929</v>
      </c>
      <c r="D4591" t="s">
        <v>929</v>
      </c>
      <c r="E4591" t="s">
        <v>929</v>
      </c>
      <c r="F4591" t="s">
        <v>929</v>
      </c>
      <c r="G4591" t="s">
        <v>929</v>
      </c>
      <c r="H4591" t="s">
        <v>929</v>
      </c>
      <c r="I4591" t="s">
        <v>929</v>
      </c>
      <c r="J4591" t="s">
        <v>929</v>
      </c>
      <c r="K4591" t="s">
        <v>929</v>
      </c>
      <c r="L4591" t="s">
        <v>929</v>
      </c>
      <c r="M4591" t="s">
        <v>929</v>
      </c>
      <c r="N4591" t="s">
        <v>929</v>
      </c>
    </row>
    <row r="4592" spans="1:14">
      <c r="A4592">
        <v>807043</v>
      </c>
      <c r="B4592" t="s">
        <v>96</v>
      </c>
      <c r="C4592" t="s">
        <v>930</v>
      </c>
      <c r="D4592" t="s">
        <v>928</v>
      </c>
      <c r="E4592" t="s">
        <v>929</v>
      </c>
      <c r="F4592" t="s">
        <v>930</v>
      </c>
      <c r="G4592" t="s">
        <v>929</v>
      </c>
      <c r="H4592" t="s">
        <v>930</v>
      </c>
      <c r="I4592" t="s">
        <v>928</v>
      </c>
      <c r="J4592" t="s">
        <v>930</v>
      </c>
      <c r="K4592" t="s">
        <v>928</v>
      </c>
      <c r="L4592" t="s">
        <v>930</v>
      </c>
      <c r="M4592" t="s">
        <v>928</v>
      </c>
      <c r="N4592" t="s">
        <v>930</v>
      </c>
    </row>
    <row r="4593" spans="1:14">
      <c r="A4593">
        <v>807046</v>
      </c>
      <c r="B4593" t="s">
        <v>96</v>
      </c>
      <c r="C4593" t="s">
        <v>929</v>
      </c>
      <c r="D4593" t="s">
        <v>929</v>
      </c>
      <c r="E4593" t="s">
        <v>929</v>
      </c>
      <c r="F4593" t="s">
        <v>929</v>
      </c>
      <c r="G4593" t="s">
        <v>929</v>
      </c>
      <c r="H4593" t="s">
        <v>929</v>
      </c>
      <c r="I4593" t="s">
        <v>929</v>
      </c>
      <c r="J4593" t="s">
        <v>929</v>
      </c>
      <c r="K4593" t="s">
        <v>929</v>
      </c>
      <c r="L4593" t="s">
        <v>929</v>
      </c>
      <c r="M4593" t="s">
        <v>929</v>
      </c>
      <c r="N4593" t="s">
        <v>929</v>
      </c>
    </row>
    <row r="4594" spans="1:14">
      <c r="A4594">
        <v>807048</v>
      </c>
      <c r="B4594" t="s">
        <v>96</v>
      </c>
      <c r="C4594" t="s">
        <v>929</v>
      </c>
      <c r="D4594" t="s">
        <v>929</v>
      </c>
      <c r="E4594" t="s">
        <v>929</v>
      </c>
      <c r="F4594" t="s">
        <v>929</v>
      </c>
      <c r="G4594" t="s">
        <v>929</v>
      </c>
      <c r="H4594" t="s">
        <v>929</v>
      </c>
      <c r="I4594" t="s">
        <v>929</v>
      </c>
      <c r="J4594" t="s">
        <v>929</v>
      </c>
      <c r="K4594" t="s">
        <v>929</v>
      </c>
      <c r="L4594" t="s">
        <v>929</v>
      </c>
      <c r="M4594" t="s">
        <v>929</v>
      </c>
      <c r="N4594" t="s">
        <v>929</v>
      </c>
    </row>
    <row r="4595" spans="1:14">
      <c r="A4595">
        <v>807057</v>
      </c>
      <c r="B4595" t="s">
        <v>96</v>
      </c>
      <c r="C4595" t="s">
        <v>929</v>
      </c>
      <c r="D4595" t="s">
        <v>929</v>
      </c>
      <c r="E4595" t="s">
        <v>929</v>
      </c>
      <c r="F4595" t="s">
        <v>929</v>
      </c>
      <c r="G4595" t="s">
        <v>929</v>
      </c>
      <c r="H4595" t="s">
        <v>929</v>
      </c>
      <c r="I4595" t="s">
        <v>929</v>
      </c>
      <c r="J4595" t="s">
        <v>929</v>
      </c>
      <c r="K4595" t="s">
        <v>929</v>
      </c>
      <c r="L4595" t="s">
        <v>929</v>
      </c>
      <c r="M4595" t="s">
        <v>929</v>
      </c>
      <c r="N4595" t="s">
        <v>929</v>
      </c>
    </row>
    <row r="4596" spans="1:14">
      <c r="A4596">
        <v>807058</v>
      </c>
      <c r="B4596" t="s">
        <v>96</v>
      </c>
      <c r="C4596" t="s">
        <v>929</v>
      </c>
      <c r="D4596" t="s">
        <v>929</v>
      </c>
      <c r="E4596" t="s">
        <v>929</v>
      </c>
      <c r="F4596" t="s">
        <v>929</v>
      </c>
      <c r="G4596" t="s">
        <v>929</v>
      </c>
      <c r="H4596" t="s">
        <v>929</v>
      </c>
      <c r="I4596" t="s">
        <v>929</v>
      </c>
      <c r="J4596" t="s">
        <v>929</v>
      </c>
      <c r="K4596" t="s">
        <v>929</v>
      </c>
      <c r="L4596" t="s">
        <v>929</v>
      </c>
      <c r="M4596" t="s">
        <v>929</v>
      </c>
      <c r="N4596" t="s">
        <v>929</v>
      </c>
    </row>
    <row r="4597" spans="1:14">
      <c r="A4597">
        <v>807060</v>
      </c>
      <c r="B4597" t="s">
        <v>96</v>
      </c>
      <c r="C4597" t="s">
        <v>930</v>
      </c>
      <c r="D4597" t="s">
        <v>930</v>
      </c>
      <c r="E4597" t="s">
        <v>929</v>
      </c>
      <c r="F4597" t="s">
        <v>928</v>
      </c>
      <c r="G4597" t="s">
        <v>929</v>
      </c>
      <c r="H4597" t="s">
        <v>930</v>
      </c>
      <c r="I4597" t="s">
        <v>929</v>
      </c>
      <c r="J4597" t="s">
        <v>929</v>
      </c>
      <c r="K4597" t="s">
        <v>930</v>
      </c>
      <c r="L4597" t="s">
        <v>929</v>
      </c>
      <c r="M4597" t="s">
        <v>929</v>
      </c>
      <c r="N4597" t="s">
        <v>929</v>
      </c>
    </row>
    <row r="4598" spans="1:14">
      <c r="A4598">
        <v>807061</v>
      </c>
      <c r="B4598" t="s">
        <v>96</v>
      </c>
      <c r="C4598" t="s">
        <v>929</v>
      </c>
      <c r="D4598" t="s">
        <v>929</v>
      </c>
      <c r="E4598" t="s">
        <v>929</v>
      </c>
      <c r="F4598" t="s">
        <v>929</v>
      </c>
      <c r="G4598" t="s">
        <v>929</v>
      </c>
      <c r="H4598" t="s">
        <v>929</v>
      </c>
      <c r="I4598" t="s">
        <v>929</v>
      </c>
      <c r="J4598" t="s">
        <v>929</v>
      </c>
      <c r="K4598" t="s">
        <v>929</v>
      </c>
      <c r="L4598" t="s">
        <v>929</v>
      </c>
      <c r="M4598" t="s">
        <v>929</v>
      </c>
      <c r="N4598" t="s">
        <v>929</v>
      </c>
    </row>
    <row r="4599" spans="1:14">
      <c r="A4599">
        <v>807063</v>
      </c>
      <c r="B4599" t="s">
        <v>96</v>
      </c>
      <c r="C4599" t="s">
        <v>930</v>
      </c>
      <c r="D4599" t="s">
        <v>928</v>
      </c>
      <c r="E4599" t="s">
        <v>928</v>
      </c>
      <c r="F4599" t="s">
        <v>928</v>
      </c>
      <c r="G4599" t="s">
        <v>929</v>
      </c>
      <c r="H4599" t="s">
        <v>928</v>
      </c>
      <c r="I4599" t="s">
        <v>930</v>
      </c>
      <c r="J4599" t="s">
        <v>929</v>
      </c>
      <c r="K4599" t="s">
        <v>929</v>
      </c>
      <c r="L4599" t="s">
        <v>929</v>
      </c>
      <c r="M4599" t="s">
        <v>929</v>
      </c>
      <c r="N4599" t="s">
        <v>930</v>
      </c>
    </row>
    <row r="4600" spans="1:14">
      <c r="A4600">
        <v>807064</v>
      </c>
      <c r="B4600" t="s">
        <v>96</v>
      </c>
      <c r="C4600" t="s">
        <v>929</v>
      </c>
      <c r="D4600" t="s">
        <v>929</v>
      </c>
      <c r="E4600" t="s">
        <v>929</v>
      </c>
      <c r="F4600" t="s">
        <v>929</v>
      </c>
      <c r="G4600" t="s">
        <v>929</v>
      </c>
      <c r="H4600" t="s">
        <v>929</v>
      </c>
      <c r="I4600" t="s">
        <v>929</v>
      </c>
      <c r="J4600" t="s">
        <v>929</v>
      </c>
      <c r="K4600" t="s">
        <v>929</v>
      </c>
      <c r="L4600" t="s">
        <v>929</v>
      </c>
      <c r="M4600" t="s">
        <v>929</v>
      </c>
      <c r="N4600" t="s">
        <v>929</v>
      </c>
    </row>
    <row r="4601" spans="1:14">
      <c r="A4601">
        <v>807065</v>
      </c>
      <c r="B4601" t="s">
        <v>96</v>
      </c>
      <c r="C4601" t="s">
        <v>929</v>
      </c>
      <c r="D4601" t="s">
        <v>929</v>
      </c>
      <c r="E4601" t="s">
        <v>929</v>
      </c>
      <c r="F4601" t="s">
        <v>929</v>
      </c>
      <c r="G4601" t="s">
        <v>929</v>
      </c>
      <c r="H4601" t="s">
        <v>929</v>
      </c>
      <c r="I4601" t="s">
        <v>929</v>
      </c>
      <c r="J4601" t="s">
        <v>929</v>
      </c>
      <c r="K4601" t="s">
        <v>929</v>
      </c>
      <c r="L4601" t="s">
        <v>929</v>
      </c>
      <c r="M4601" t="s">
        <v>929</v>
      </c>
      <c r="N4601" t="s">
        <v>929</v>
      </c>
    </row>
    <row r="4602" spans="1:14">
      <c r="A4602">
        <v>807066</v>
      </c>
      <c r="B4602" t="s">
        <v>96</v>
      </c>
      <c r="C4602" t="s">
        <v>929</v>
      </c>
      <c r="D4602" t="s">
        <v>929</v>
      </c>
      <c r="E4602" t="s">
        <v>929</v>
      </c>
      <c r="F4602" t="s">
        <v>929</v>
      </c>
      <c r="G4602" t="s">
        <v>930</v>
      </c>
      <c r="H4602" t="s">
        <v>929</v>
      </c>
      <c r="I4602" t="s">
        <v>929</v>
      </c>
      <c r="J4602" t="s">
        <v>930</v>
      </c>
      <c r="K4602" t="s">
        <v>930</v>
      </c>
      <c r="L4602" t="s">
        <v>930</v>
      </c>
      <c r="M4602" t="s">
        <v>929</v>
      </c>
      <c r="N4602" t="s">
        <v>930</v>
      </c>
    </row>
    <row r="4603" spans="1:14">
      <c r="A4603">
        <v>807067</v>
      </c>
      <c r="B4603" t="s">
        <v>96</v>
      </c>
      <c r="C4603" t="s">
        <v>930</v>
      </c>
      <c r="D4603" t="s">
        <v>930</v>
      </c>
      <c r="E4603" t="s">
        <v>929</v>
      </c>
      <c r="F4603" t="s">
        <v>930</v>
      </c>
      <c r="G4603" t="s">
        <v>929</v>
      </c>
      <c r="H4603" t="s">
        <v>929</v>
      </c>
      <c r="I4603" t="s">
        <v>929</v>
      </c>
      <c r="J4603" t="s">
        <v>929</v>
      </c>
      <c r="K4603" t="s">
        <v>929</v>
      </c>
      <c r="L4603" t="s">
        <v>929</v>
      </c>
      <c r="M4603" t="s">
        <v>929</v>
      </c>
      <c r="N4603" t="s">
        <v>929</v>
      </c>
    </row>
    <row r="4604" spans="1:14">
      <c r="A4604">
        <v>807069</v>
      </c>
      <c r="B4604" t="s">
        <v>96</v>
      </c>
      <c r="C4604" t="s">
        <v>929</v>
      </c>
      <c r="D4604" t="s">
        <v>929</v>
      </c>
      <c r="E4604" t="s">
        <v>929</v>
      </c>
      <c r="F4604" t="s">
        <v>929</v>
      </c>
      <c r="G4604" t="s">
        <v>929</v>
      </c>
      <c r="H4604" t="s">
        <v>929</v>
      </c>
      <c r="I4604" t="s">
        <v>929</v>
      </c>
      <c r="J4604" t="s">
        <v>929</v>
      </c>
      <c r="K4604" t="s">
        <v>929</v>
      </c>
      <c r="L4604" t="s">
        <v>929</v>
      </c>
      <c r="M4604" t="s">
        <v>929</v>
      </c>
      <c r="N4604" t="s">
        <v>929</v>
      </c>
    </row>
    <row r="4605" spans="1:14">
      <c r="A4605">
        <v>807071</v>
      </c>
      <c r="B4605" t="s">
        <v>96</v>
      </c>
      <c r="C4605" t="s">
        <v>928</v>
      </c>
      <c r="D4605" t="s">
        <v>928</v>
      </c>
      <c r="E4605" t="s">
        <v>928</v>
      </c>
      <c r="F4605" t="s">
        <v>928</v>
      </c>
      <c r="G4605" t="s">
        <v>928</v>
      </c>
      <c r="H4605" t="s">
        <v>929</v>
      </c>
      <c r="I4605" t="s">
        <v>928</v>
      </c>
      <c r="J4605" t="s">
        <v>930</v>
      </c>
      <c r="K4605" t="s">
        <v>928</v>
      </c>
      <c r="L4605" t="s">
        <v>928</v>
      </c>
      <c r="M4605" t="s">
        <v>928</v>
      </c>
      <c r="N4605" t="s">
        <v>928</v>
      </c>
    </row>
    <row r="4606" spans="1:14">
      <c r="A4606">
        <v>807072</v>
      </c>
      <c r="B4606" t="s">
        <v>96</v>
      </c>
      <c r="C4606" t="s">
        <v>929</v>
      </c>
      <c r="D4606" t="s">
        <v>929</v>
      </c>
      <c r="E4606" t="s">
        <v>929</v>
      </c>
      <c r="F4606" t="s">
        <v>929</v>
      </c>
      <c r="G4606" t="s">
        <v>929</v>
      </c>
      <c r="H4606" t="s">
        <v>929</v>
      </c>
      <c r="I4606" t="s">
        <v>929</v>
      </c>
      <c r="J4606" t="s">
        <v>929</v>
      </c>
      <c r="K4606" t="s">
        <v>929</v>
      </c>
      <c r="L4606" t="s">
        <v>929</v>
      </c>
      <c r="M4606" t="s">
        <v>929</v>
      </c>
      <c r="N4606" t="s">
        <v>929</v>
      </c>
    </row>
    <row r="4607" spans="1:14">
      <c r="A4607">
        <v>807073</v>
      </c>
      <c r="B4607" t="s">
        <v>96</v>
      </c>
      <c r="C4607" t="s">
        <v>929</v>
      </c>
      <c r="D4607" t="s">
        <v>930</v>
      </c>
      <c r="E4607" t="s">
        <v>930</v>
      </c>
      <c r="F4607" t="s">
        <v>929</v>
      </c>
      <c r="G4607" t="s">
        <v>929</v>
      </c>
      <c r="H4607" t="s">
        <v>930</v>
      </c>
      <c r="I4607" t="s">
        <v>929</v>
      </c>
      <c r="J4607" t="s">
        <v>930</v>
      </c>
      <c r="K4607" t="s">
        <v>930</v>
      </c>
      <c r="L4607" t="s">
        <v>929</v>
      </c>
      <c r="M4607" t="s">
        <v>930</v>
      </c>
      <c r="N4607" t="s">
        <v>929</v>
      </c>
    </row>
    <row r="4608" spans="1:14">
      <c r="A4608">
        <v>807075</v>
      </c>
      <c r="B4608" t="s">
        <v>96</v>
      </c>
      <c r="C4608" t="s">
        <v>930</v>
      </c>
      <c r="D4608" t="s">
        <v>930</v>
      </c>
      <c r="E4608" t="s">
        <v>929</v>
      </c>
      <c r="F4608" t="s">
        <v>929</v>
      </c>
      <c r="G4608" t="s">
        <v>930</v>
      </c>
      <c r="H4608" t="s">
        <v>930</v>
      </c>
      <c r="I4608" t="s">
        <v>930</v>
      </c>
      <c r="J4608" t="s">
        <v>929</v>
      </c>
      <c r="K4608" t="s">
        <v>930</v>
      </c>
      <c r="L4608" t="s">
        <v>929</v>
      </c>
      <c r="M4608" t="s">
        <v>930</v>
      </c>
      <c r="N4608" t="s">
        <v>929</v>
      </c>
    </row>
    <row r="4609" spans="1:14">
      <c r="A4609">
        <v>807076</v>
      </c>
      <c r="B4609" t="s">
        <v>96</v>
      </c>
      <c r="C4609" t="s">
        <v>929</v>
      </c>
      <c r="D4609" t="s">
        <v>929</v>
      </c>
      <c r="E4609" t="s">
        <v>929</v>
      </c>
      <c r="F4609" t="s">
        <v>928</v>
      </c>
      <c r="G4609" t="s">
        <v>928</v>
      </c>
      <c r="H4609" t="s">
        <v>930</v>
      </c>
      <c r="I4609" t="s">
        <v>928</v>
      </c>
      <c r="J4609" t="s">
        <v>930</v>
      </c>
      <c r="K4609" t="s">
        <v>929</v>
      </c>
      <c r="L4609" t="s">
        <v>930</v>
      </c>
      <c r="M4609" t="s">
        <v>930</v>
      </c>
      <c r="N4609" t="s">
        <v>930</v>
      </c>
    </row>
    <row r="4610" spans="1:14">
      <c r="A4610">
        <v>807077</v>
      </c>
      <c r="B4610" t="s">
        <v>96</v>
      </c>
      <c r="C4610" t="s">
        <v>929</v>
      </c>
      <c r="D4610" t="s">
        <v>929</v>
      </c>
      <c r="E4610" t="s">
        <v>929</v>
      </c>
      <c r="F4610" t="s">
        <v>929</v>
      </c>
      <c r="G4610" t="s">
        <v>929</v>
      </c>
      <c r="H4610" t="s">
        <v>929</v>
      </c>
      <c r="I4610" t="s">
        <v>929</v>
      </c>
      <c r="J4610" t="s">
        <v>929</v>
      </c>
      <c r="K4610" t="s">
        <v>929</v>
      </c>
      <c r="L4610" t="s">
        <v>929</v>
      </c>
      <c r="M4610" t="s">
        <v>929</v>
      </c>
      <c r="N4610" t="s">
        <v>929</v>
      </c>
    </row>
    <row r="4611" spans="1:14">
      <c r="A4611">
        <v>807078</v>
      </c>
      <c r="B4611" t="s">
        <v>96</v>
      </c>
      <c r="C4611" t="s">
        <v>930</v>
      </c>
      <c r="D4611" t="s">
        <v>930</v>
      </c>
      <c r="E4611" t="s">
        <v>930</v>
      </c>
      <c r="F4611" t="s">
        <v>930</v>
      </c>
      <c r="G4611" t="s">
        <v>928</v>
      </c>
      <c r="H4611" t="s">
        <v>930</v>
      </c>
      <c r="I4611" t="s">
        <v>929</v>
      </c>
      <c r="J4611" t="s">
        <v>930</v>
      </c>
      <c r="K4611" t="s">
        <v>929</v>
      </c>
      <c r="L4611" t="s">
        <v>929</v>
      </c>
      <c r="M4611" t="s">
        <v>930</v>
      </c>
      <c r="N4611" t="s">
        <v>929</v>
      </c>
    </row>
    <row r="4612" spans="1:14">
      <c r="A4612">
        <v>807080</v>
      </c>
      <c r="B4612" t="s">
        <v>96</v>
      </c>
      <c r="C4612" t="s">
        <v>928</v>
      </c>
      <c r="D4612" t="s">
        <v>928</v>
      </c>
      <c r="E4612" t="s">
        <v>928</v>
      </c>
      <c r="F4612" t="s">
        <v>929</v>
      </c>
      <c r="G4612" t="s">
        <v>928</v>
      </c>
      <c r="H4612" t="s">
        <v>929</v>
      </c>
      <c r="I4612" t="s">
        <v>930</v>
      </c>
      <c r="J4612" t="s">
        <v>929</v>
      </c>
      <c r="K4612" t="s">
        <v>929</v>
      </c>
      <c r="L4612" t="s">
        <v>929</v>
      </c>
      <c r="M4612" t="s">
        <v>929</v>
      </c>
      <c r="N4612" t="s">
        <v>930</v>
      </c>
    </row>
    <row r="4613" spans="1:14">
      <c r="A4613">
        <v>807083</v>
      </c>
      <c r="B4613" t="s">
        <v>96</v>
      </c>
      <c r="C4613" t="s">
        <v>930</v>
      </c>
      <c r="D4613" t="s">
        <v>930</v>
      </c>
      <c r="E4613" t="s">
        <v>930</v>
      </c>
      <c r="F4613" t="s">
        <v>930</v>
      </c>
      <c r="G4613" t="s">
        <v>929</v>
      </c>
      <c r="H4613" t="s">
        <v>930</v>
      </c>
      <c r="I4613" t="s">
        <v>930</v>
      </c>
      <c r="J4613" t="s">
        <v>930</v>
      </c>
      <c r="K4613" t="s">
        <v>930</v>
      </c>
      <c r="L4613" t="s">
        <v>929</v>
      </c>
      <c r="M4613" t="s">
        <v>929</v>
      </c>
      <c r="N4613" t="s">
        <v>929</v>
      </c>
    </row>
    <row r="4614" spans="1:14">
      <c r="A4614">
        <v>807084</v>
      </c>
      <c r="B4614" t="s">
        <v>96</v>
      </c>
      <c r="C4614" t="s">
        <v>929</v>
      </c>
      <c r="D4614" t="s">
        <v>930</v>
      </c>
      <c r="E4614" t="s">
        <v>930</v>
      </c>
      <c r="F4614" t="s">
        <v>929</v>
      </c>
      <c r="G4614" t="s">
        <v>929</v>
      </c>
      <c r="H4614" t="s">
        <v>929</v>
      </c>
      <c r="I4614" t="s">
        <v>929</v>
      </c>
      <c r="J4614" t="s">
        <v>929</v>
      </c>
      <c r="K4614" t="s">
        <v>929</v>
      </c>
      <c r="L4614" t="s">
        <v>929</v>
      </c>
      <c r="M4614" t="s">
        <v>929</v>
      </c>
      <c r="N4614" t="s">
        <v>929</v>
      </c>
    </row>
    <row r="4615" spans="1:14">
      <c r="A4615">
        <v>807085</v>
      </c>
      <c r="B4615" t="s">
        <v>96</v>
      </c>
      <c r="C4615" t="s">
        <v>930</v>
      </c>
      <c r="D4615" t="s">
        <v>929</v>
      </c>
      <c r="E4615" t="s">
        <v>929</v>
      </c>
      <c r="F4615" t="s">
        <v>929</v>
      </c>
      <c r="G4615" t="s">
        <v>930</v>
      </c>
      <c r="H4615" t="s">
        <v>930</v>
      </c>
      <c r="I4615" t="s">
        <v>930</v>
      </c>
      <c r="J4615" t="s">
        <v>930</v>
      </c>
      <c r="K4615" t="s">
        <v>929</v>
      </c>
      <c r="L4615" t="s">
        <v>930</v>
      </c>
      <c r="M4615" t="s">
        <v>930</v>
      </c>
      <c r="N4615" t="s">
        <v>929</v>
      </c>
    </row>
    <row r="4616" spans="1:14">
      <c r="A4616">
        <v>807086</v>
      </c>
      <c r="B4616" t="s">
        <v>96</v>
      </c>
      <c r="C4616" t="s">
        <v>928</v>
      </c>
      <c r="D4616" t="s">
        <v>929</v>
      </c>
      <c r="E4616" t="s">
        <v>929</v>
      </c>
      <c r="F4616" t="s">
        <v>930</v>
      </c>
      <c r="G4616" t="s">
        <v>928</v>
      </c>
      <c r="H4616" t="s">
        <v>930</v>
      </c>
      <c r="I4616" t="s">
        <v>928</v>
      </c>
      <c r="J4616" t="s">
        <v>928</v>
      </c>
      <c r="K4616" t="s">
        <v>929</v>
      </c>
      <c r="L4616" t="s">
        <v>929</v>
      </c>
      <c r="M4616" t="s">
        <v>928</v>
      </c>
      <c r="N4616" t="s">
        <v>929</v>
      </c>
    </row>
    <row r="4617" spans="1:14">
      <c r="A4617">
        <v>807088</v>
      </c>
      <c r="B4617" t="s">
        <v>96</v>
      </c>
      <c r="C4617" t="s">
        <v>929</v>
      </c>
      <c r="D4617" t="s">
        <v>929</v>
      </c>
      <c r="E4617" t="s">
        <v>929</v>
      </c>
      <c r="F4617" t="s">
        <v>929</v>
      </c>
      <c r="G4617" t="s">
        <v>930</v>
      </c>
      <c r="H4617" t="s">
        <v>929</v>
      </c>
      <c r="I4617" t="s">
        <v>930</v>
      </c>
      <c r="J4617" t="s">
        <v>930</v>
      </c>
      <c r="K4617" t="s">
        <v>929</v>
      </c>
      <c r="L4617" t="s">
        <v>929</v>
      </c>
      <c r="M4617" t="s">
        <v>930</v>
      </c>
      <c r="N4617" t="s">
        <v>929</v>
      </c>
    </row>
    <row r="4618" spans="1:14">
      <c r="A4618">
        <v>807089</v>
      </c>
      <c r="B4618" t="s">
        <v>96</v>
      </c>
      <c r="C4618" t="s">
        <v>929</v>
      </c>
      <c r="D4618" t="s">
        <v>929</v>
      </c>
      <c r="E4618" t="s">
        <v>930</v>
      </c>
      <c r="F4618" t="s">
        <v>928</v>
      </c>
      <c r="G4618" t="s">
        <v>928</v>
      </c>
      <c r="H4618" t="s">
        <v>930</v>
      </c>
      <c r="I4618" t="s">
        <v>930</v>
      </c>
      <c r="J4618" t="s">
        <v>930</v>
      </c>
      <c r="K4618" t="s">
        <v>930</v>
      </c>
      <c r="L4618" t="s">
        <v>928</v>
      </c>
      <c r="M4618" t="s">
        <v>930</v>
      </c>
      <c r="N4618" t="s">
        <v>930</v>
      </c>
    </row>
    <row r="4619" spans="1:14">
      <c r="A4619">
        <v>807090</v>
      </c>
      <c r="B4619" t="s">
        <v>96</v>
      </c>
      <c r="C4619" t="s">
        <v>929</v>
      </c>
      <c r="D4619" t="s">
        <v>929</v>
      </c>
      <c r="E4619" t="s">
        <v>929</v>
      </c>
      <c r="F4619" t="s">
        <v>929</v>
      </c>
      <c r="G4619" t="s">
        <v>929</v>
      </c>
      <c r="H4619" t="s">
        <v>929</v>
      </c>
      <c r="I4619" t="s">
        <v>929</v>
      </c>
      <c r="J4619" t="s">
        <v>929</v>
      </c>
      <c r="K4619" t="s">
        <v>929</v>
      </c>
      <c r="L4619" t="s">
        <v>929</v>
      </c>
      <c r="M4619" t="s">
        <v>929</v>
      </c>
      <c r="N4619" t="s">
        <v>929</v>
      </c>
    </row>
    <row r="4620" spans="1:14">
      <c r="A4620">
        <v>807091</v>
      </c>
      <c r="B4620" t="s">
        <v>96</v>
      </c>
      <c r="C4620" t="s">
        <v>929</v>
      </c>
      <c r="D4620" t="s">
        <v>930</v>
      </c>
      <c r="E4620" t="s">
        <v>929</v>
      </c>
      <c r="F4620" t="s">
        <v>929</v>
      </c>
      <c r="G4620" t="s">
        <v>930</v>
      </c>
      <c r="H4620" t="s">
        <v>929</v>
      </c>
      <c r="I4620" t="s">
        <v>928</v>
      </c>
      <c r="J4620" t="s">
        <v>928</v>
      </c>
      <c r="K4620" t="s">
        <v>929</v>
      </c>
      <c r="L4620" t="s">
        <v>930</v>
      </c>
      <c r="M4620" t="s">
        <v>930</v>
      </c>
      <c r="N4620" t="s">
        <v>930</v>
      </c>
    </row>
    <row r="4621" spans="1:14">
      <c r="A4621">
        <v>807092</v>
      </c>
      <c r="B4621" t="s">
        <v>96</v>
      </c>
      <c r="C4621" t="s">
        <v>929</v>
      </c>
      <c r="D4621" t="s">
        <v>929</v>
      </c>
      <c r="E4621" t="s">
        <v>929</v>
      </c>
      <c r="F4621" t="s">
        <v>929</v>
      </c>
      <c r="G4621" t="s">
        <v>929</v>
      </c>
      <c r="H4621" t="s">
        <v>929</v>
      </c>
      <c r="I4621" t="s">
        <v>929</v>
      </c>
      <c r="J4621" t="s">
        <v>929</v>
      </c>
      <c r="K4621" t="s">
        <v>929</v>
      </c>
      <c r="L4621" t="s">
        <v>929</v>
      </c>
      <c r="M4621" t="s">
        <v>929</v>
      </c>
      <c r="N4621" t="s">
        <v>929</v>
      </c>
    </row>
    <row r="4622" spans="1:14">
      <c r="A4622">
        <v>807093</v>
      </c>
      <c r="B4622" t="s">
        <v>96</v>
      </c>
      <c r="C4622" t="s">
        <v>929</v>
      </c>
      <c r="D4622" t="s">
        <v>930</v>
      </c>
      <c r="E4622" t="s">
        <v>930</v>
      </c>
      <c r="F4622" t="s">
        <v>930</v>
      </c>
      <c r="G4622" t="s">
        <v>930</v>
      </c>
      <c r="H4622" t="s">
        <v>930</v>
      </c>
      <c r="I4622" t="s">
        <v>930</v>
      </c>
      <c r="J4622" t="s">
        <v>929</v>
      </c>
      <c r="K4622" t="s">
        <v>929</v>
      </c>
      <c r="L4622" t="s">
        <v>929</v>
      </c>
      <c r="M4622" t="s">
        <v>930</v>
      </c>
      <c r="N4622" t="s">
        <v>930</v>
      </c>
    </row>
    <row r="4623" spans="1:14">
      <c r="A4623">
        <v>807095</v>
      </c>
      <c r="B4623" t="s">
        <v>96</v>
      </c>
      <c r="C4623" t="s">
        <v>928</v>
      </c>
      <c r="D4623" t="s">
        <v>930</v>
      </c>
      <c r="E4623" t="s">
        <v>930</v>
      </c>
      <c r="F4623" t="s">
        <v>930</v>
      </c>
      <c r="G4623" t="s">
        <v>928</v>
      </c>
      <c r="H4623" t="s">
        <v>928</v>
      </c>
      <c r="I4623" t="s">
        <v>930</v>
      </c>
      <c r="J4623" t="s">
        <v>930</v>
      </c>
      <c r="K4623" t="s">
        <v>929</v>
      </c>
      <c r="L4623" t="s">
        <v>930</v>
      </c>
      <c r="M4623" t="s">
        <v>930</v>
      </c>
      <c r="N4623" t="s">
        <v>930</v>
      </c>
    </row>
    <row r="4624" spans="1:14">
      <c r="A4624">
        <v>807097</v>
      </c>
      <c r="B4624" t="s">
        <v>96</v>
      </c>
      <c r="C4624" t="s">
        <v>930</v>
      </c>
      <c r="D4624" t="s">
        <v>929</v>
      </c>
      <c r="E4624" t="s">
        <v>929</v>
      </c>
      <c r="F4624" t="s">
        <v>929</v>
      </c>
      <c r="G4624" t="s">
        <v>929</v>
      </c>
      <c r="H4624" t="s">
        <v>930</v>
      </c>
      <c r="I4624" t="s">
        <v>929</v>
      </c>
      <c r="J4624" t="s">
        <v>929</v>
      </c>
      <c r="K4624" t="s">
        <v>929</v>
      </c>
      <c r="L4624" t="s">
        <v>929</v>
      </c>
      <c r="M4624" t="s">
        <v>929</v>
      </c>
      <c r="N4624" t="s">
        <v>929</v>
      </c>
    </row>
    <row r="4625" spans="1:14">
      <c r="A4625">
        <v>807100</v>
      </c>
      <c r="B4625" t="s">
        <v>96</v>
      </c>
      <c r="C4625" t="s">
        <v>930</v>
      </c>
      <c r="D4625" t="s">
        <v>930</v>
      </c>
      <c r="E4625" t="s">
        <v>930</v>
      </c>
      <c r="F4625" t="s">
        <v>930</v>
      </c>
      <c r="G4625" t="s">
        <v>930</v>
      </c>
      <c r="H4625" t="s">
        <v>929</v>
      </c>
      <c r="I4625" t="s">
        <v>929</v>
      </c>
      <c r="J4625" t="s">
        <v>930</v>
      </c>
      <c r="K4625" t="s">
        <v>930</v>
      </c>
      <c r="L4625" t="s">
        <v>929</v>
      </c>
      <c r="M4625" t="s">
        <v>930</v>
      </c>
      <c r="N4625" t="s">
        <v>929</v>
      </c>
    </row>
    <row r="4626" spans="1:14">
      <c r="A4626">
        <v>807101</v>
      </c>
      <c r="B4626" t="s">
        <v>96</v>
      </c>
      <c r="C4626" t="s">
        <v>929</v>
      </c>
      <c r="D4626" t="s">
        <v>929</v>
      </c>
      <c r="E4626" t="s">
        <v>929</v>
      </c>
      <c r="F4626" t="s">
        <v>929</v>
      </c>
      <c r="G4626" t="s">
        <v>929</v>
      </c>
      <c r="H4626" t="s">
        <v>929</v>
      </c>
      <c r="I4626" t="s">
        <v>928</v>
      </c>
      <c r="J4626" t="s">
        <v>929</v>
      </c>
      <c r="K4626" t="s">
        <v>929</v>
      </c>
      <c r="L4626" t="s">
        <v>928</v>
      </c>
      <c r="M4626" t="s">
        <v>928</v>
      </c>
      <c r="N4626" t="s">
        <v>929</v>
      </c>
    </row>
    <row r="4627" spans="1:14">
      <c r="A4627">
        <v>807102</v>
      </c>
      <c r="B4627" t="s">
        <v>96</v>
      </c>
      <c r="C4627" t="s">
        <v>929</v>
      </c>
      <c r="D4627" t="s">
        <v>929</v>
      </c>
      <c r="E4627" t="s">
        <v>929</v>
      </c>
      <c r="F4627" t="s">
        <v>929</v>
      </c>
      <c r="G4627" t="s">
        <v>929</v>
      </c>
      <c r="H4627" t="s">
        <v>929</v>
      </c>
      <c r="I4627" t="s">
        <v>929</v>
      </c>
      <c r="J4627" t="s">
        <v>929</v>
      </c>
      <c r="K4627" t="s">
        <v>929</v>
      </c>
      <c r="L4627" t="s">
        <v>929</v>
      </c>
      <c r="M4627" t="s">
        <v>929</v>
      </c>
      <c r="N4627" t="s">
        <v>929</v>
      </c>
    </row>
    <row r="4628" spans="1:14">
      <c r="A4628">
        <v>807103</v>
      </c>
      <c r="B4628" t="s">
        <v>96</v>
      </c>
      <c r="C4628" t="s">
        <v>929</v>
      </c>
      <c r="D4628" t="s">
        <v>929</v>
      </c>
      <c r="E4628" t="s">
        <v>929</v>
      </c>
      <c r="F4628" t="s">
        <v>929</v>
      </c>
      <c r="G4628" t="s">
        <v>929</v>
      </c>
      <c r="H4628" t="s">
        <v>929</v>
      </c>
      <c r="I4628" t="s">
        <v>929</v>
      </c>
      <c r="J4628" t="s">
        <v>929</v>
      </c>
      <c r="K4628" t="s">
        <v>929</v>
      </c>
      <c r="L4628" t="s">
        <v>929</v>
      </c>
      <c r="M4628" t="s">
        <v>929</v>
      </c>
      <c r="N4628" t="s">
        <v>929</v>
      </c>
    </row>
    <row r="4629" spans="1:14">
      <c r="A4629">
        <v>807106</v>
      </c>
      <c r="B4629" t="s">
        <v>96</v>
      </c>
      <c r="C4629" t="s">
        <v>929</v>
      </c>
      <c r="D4629" t="s">
        <v>929</v>
      </c>
      <c r="E4629" t="s">
        <v>929</v>
      </c>
      <c r="F4629" t="s">
        <v>929</v>
      </c>
      <c r="G4629" t="s">
        <v>929</v>
      </c>
      <c r="H4629" t="s">
        <v>929</v>
      </c>
      <c r="I4629" t="s">
        <v>929</v>
      </c>
      <c r="J4629" t="s">
        <v>929</v>
      </c>
      <c r="K4629" t="s">
        <v>929</v>
      </c>
      <c r="L4629" t="s">
        <v>929</v>
      </c>
      <c r="M4629" t="s">
        <v>929</v>
      </c>
      <c r="N4629" t="s">
        <v>929</v>
      </c>
    </row>
    <row r="4630" spans="1:14">
      <c r="A4630">
        <v>807108</v>
      </c>
      <c r="B4630" t="s">
        <v>96</v>
      </c>
      <c r="C4630" t="s">
        <v>929</v>
      </c>
      <c r="D4630" t="s">
        <v>929</v>
      </c>
      <c r="E4630" t="s">
        <v>929</v>
      </c>
      <c r="F4630" t="s">
        <v>929</v>
      </c>
      <c r="G4630" t="s">
        <v>929</v>
      </c>
      <c r="H4630" t="s">
        <v>929</v>
      </c>
      <c r="I4630" t="s">
        <v>929</v>
      </c>
      <c r="J4630" t="s">
        <v>929</v>
      </c>
      <c r="K4630" t="s">
        <v>929</v>
      </c>
      <c r="L4630" t="s">
        <v>929</v>
      </c>
      <c r="M4630" t="s">
        <v>929</v>
      </c>
      <c r="N4630" t="s">
        <v>929</v>
      </c>
    </row>
    <row r="4631" spans="1:14">
      <c r="A4631">
        <v>807109</v>
      </c>
      <c r="B4631" t="s">
        <v>96</v>
      </c>
      <c r="C4631" t="s">
        <v>929</v>
      </c>
      <c r="D4631" t="s">
        <v>929</v>
      </c>
      <c r="E4631" t="s">
        <v>929</v>
      </c>
      <c r="F4631" t="s">
        <v>929</v>
      </c>
      <c r="G4631" t="s">
        <v>929</v>
      </c>
      <c r="H4631" t="s">
        <v>929</v>
      </c>
      <c r="I4631" t="s">
        <v>929</v>
      </c>
      <c r="J4631" t="s">
        <v>929</v>
      </c>
      <c r="K4631" t="s">
        <v>929</v>
      </c>
      <c r="L4631" t="s">
        <v>929</v>
      </c>
      <c r="M4631" t="s">
        <v>929</v>
      </c>
      <c r="N4631" t="s">
        <v>929</v>
      </c>
    </row>
    <row r="4632" spans="1:14">
      <c r="A4632">
        <v>807110</v>
      </c>
      <c r="B4632" t="s">
        <v>96</v>
      </c>
      <c r="C4632" t="s">
        <v>929</v>
      </c>
      <c r="D4632" t="s">
        <v>929</v>
      </c>
      <c r="E4632" t="s">
        <v>929</v>
      </c>
      <c r="F4632" t="s">
        <v>929</v>
      </c>
      <c r="G4632" t="s">
        <v>929</v>
      </c>
      <c r="H4632" t="s">
        <v>929</v>
      </c>
      <c r="I4632" t="s">
        <v>929</v>
      </c>
      <c r="J4632" t="s">
        <v>929</v>
      </c>
      <c r="K4632" t="s">
        <v>929</v>
      </c>
      <c r="L4632" t="s">
        <v>929</v>
      </c>
      <c r="M4632" t="s">
        <v>929</v>
      </c>
      <c r="N4632" t="s">
        <v>929</v>
      </c>
    </row>
    <row r="4633" spans="1:14">
      <c r="A4633">
        <v>807111</v>
      </c>
      <c r="B4633" t="s">
        <v>96</v>
      </c>
      <c r="C4633" t="s">
        <v>929</v>
      </c>
      <c r="D4633" t="s">
        <v>930</v>
      </c>
      <c r="E4633" t="s">
        <v>930</v>
      </c>
      <c r="F4633" t="s">
        <v>929</v>
      </c>
      <c r="G4633" t="s">
        <v>929</v>
      </c>
      <c r="H4633" t="s">
        <v>930</v>
      </c>
      <c r="I4633" t="s">
        <v>930</v>
      </c>
      <c r="J4633" t="s">
        <v>930</v>
      </c>
      <c r="K4633" t="s">
        <v>928</v>
      </c>
      <c r="L4633" t="s">
        <v>928</v>
      </c>
      <c r="M4633" t="s">
        <v>930</v>
      </c>
      <c r="N4633" t="s">
        <v>930</v>
      </c>
    </row>
    <row r="4634" spans="1:14">
      <c r="A4634">
        <v>807113</v>
      </c>
      <c r="B4634" t="s">
        <v>96</v>
      </c>
      <c r="C4634" t="s">
        <v>930</v>
      </c>
      <c r="D4634" t="s">
        <v>930</v>
      </c>
      <c r="E4634" t="s">
        <v>929</v>
      </c>
      <c r="F4634" t="s">
        <v>930</v>
      </c>
      <c r="G4634" t="s">
        <v>929</v>
      </c>
      <c r="H4634" t="s">
        <v>929</v>
      </c>
      <c r="I4634" t="s">
        <v>929</v>
      </c>
      <c r="J4634" t="s">
        <v>929</v>
      </c>
      <c r="K4634" t="s">
        <v>929</v>
      </c>
      <c r="L4634" t="s">
        <v>929</v>
      </c>
      <c r="M4634" t="s">
        <v>929</v>
      </c>
      <c r="N4634" t="s">
        <v>929</v>
      </c>
    </row>
    <row r="4635" spans="1:14">
      <c r="A4635">
        <v>807114</v>
      </c>
      <c r="B4635" t="s">
        <v>96</v>
      </c>
      <c r="C4635" t="s">
        <v>930</v>
      </c>
      <c r="D4635" t="s">
        <v>928</v>
      </c>
      <c r="E4635" t="s">
        <v>930</v>
      </c>
      <c r="F4635" t="s">
        <v>930</v>
      </c>
      <c r="G4635" t="s">
        <v>929</v>
      </c>
      <c r="H4635" t="s">
        <v>930</v>
      </c>
      <c r="I4635" t="s">
        <v>930</v>
      </c>
      <c r="J4635" t="s">
        <v>929</v>
      </c>
      <c r="K4635" t="s">
        <v>929</v>
      </c>
      <c r="L4635" t="s">
        <v>929</v>
      </c>
      <c r="M4635" t="s">
        <v>929</v>
      </c>
      <c r="N4635" t="s">
        <v>929</v>
      </c>
    </row>
    <row r="4636" spans="1:14">
      <c r="A4636">
        <v>807119</v>
      </c>
      <c r="B4636" t="s">
        <v>96</v>
      </c>
      <c r="C4636" t="s">
        <v>929</v>
      </c>
      <c r="D4636" t="s">
        <v>930</v>
      </c>
      <c r="E4636" t="s">
        <v>929</v>
      </c>
      <c r="F4636" t="s">
        <v>929</v>
      </c>
      <c r="G4636" t="s">
        <v>929</v>
      </c>
      <c r="H4636" t="s">
        <v>930</v>
      </c>
      <c r="I4636" t="s">
        <v>930</v>
      </c>
      <c r="J4636" t="s">
        <v>929</v>
      </c>
      <c r="K4636" t="s">
        <v>930</v>
      </c>
      <c r="L4636" t="s">
        <v>929</v>
      </c>
      <c r="M4636" t="s">
        <v>929</v>
      </c>
      <c r="N4636" t="s">
        <v>929</v>
      </c>
    </row>
    <row r="4637" spans="1:14">
      <c r="A4637">
        <v>807120</v>
      </c>
      <c r="B4637" t="s">
        <v>96</v>
      </c>
      <c r="C4637" t="s">
        <v>930</v>
      </c>
      <c r="D4637" t="s">
        <v>930</v>
      </c>
      <c r="E4637" t="s">
        <v>930</v>
      </c>
      <c r="F4637" t="s">
        <v>930</v>
      </c>
      <c r="G4637" t="s">
        <v>930</v>
      </c>
      <c r="H4637" t="s">
        <v>930</v>
      </c>
      <c r="I4637" t="s">
        <v>929</v>
      </c>
      <c r="J4637" t="s">
        <v>929</v>
      </c>
      <c r="K4637" t="s">
        <v>929</v>
      </c>
      <c r="L4637" t="s">
        <v>929</v>
      </c>
      <c r="M4637" t="s">
        <v>929</v>
      </c>
      <c r="N4637" t="s">
        <v>929</v>
      </c>
    </row>
    <row r="4638" spans="1:14">
      <c r="A4638">
        <v>807122</v>
      </c>
      <c r="B4638" t="s">
        <v>96</v>
      </c>
      <c r="C4638" t="s">
        <v>930</v>
      </c>
      <c r="D4638" t="s">
        <v>930</v>
      </c>
      <c r="E4638" t="s">
        <v>930</v>
      </c>
      <c r="F4638" t="s">
        <v>929</v>
      </c>
      <c r="G4638" t="s">
        <v>929</v>
      </c>
      <c r="H4638" t="s">
        <v>929</v>
      </c>
      <c r="I4638" t="s">
        <v>929</v>
      </c>
      <c r="J4638" t="s">
        <v>929</v>
      </c>
      <c r="K4638" t="s">
        <v>929</v>
      </c>
      <c r="L4638" t="s">
        <v>929</v>
      </c>
      <c r="M4638" t="s">
        <v>929</v>
      </c>
      <c r="N4638" t="s">
        <v>929</v>
      </c>
    </row>
    <row r="4639" spans="1:14">
      <c r="A4639">
        <v>807123</v>
      </c>
      <c r="B4639" t="s">
        <v>96</v>
      </c>
      <c r="C4639" t="s">
        <v>930</v>
      </c>
      <c r="D4639" t="s">
        <v>930</v>
      </c>
      <c r="E4639" t="s">
        <v>929</v>
      </c>
      <c r="F4639" t="s">
        <v>929</v>
      </c>
      <c r="G4639" t="s">
        <v>930</v>
      </c>
      <c r="H4639" t="s">
        <v>929</v>
      </c>
      <c r="I4639" t="s">
        <v>930</v>
      </c>
      <c r="J4639" t="s">
        <v>929</v>
      </c>
      <c r="K4639" t="s">
        <v>930</v>
      </c>
      <c r="L4639" t="s">
        <v>930</v>
      </c>
      <c r="M4639" t="s">
        <v>929</v>
      </c>
      <c r="N4639" t="s">
        <v>930</v>
      </c>
    </row>
    <row r="4640" spans="1:14">
      <c r="A4640">
        <v>807124</v>
      </c>
      <c r="B4640" t="s">
        <v>96</v>
      </c>
      <c r="C4640" t="s">
        <v>929</v>
      </c>
      <c r="D4640" t="s">
        <v>929</v>
      </c>
      <c r="E4640" t="s">
        <v>929</v>
      </c>
      <c r="F4640" t="s">
        <v>929</v>
      </c>
      <c r="G4640" t="s">
        <v>929</v>
      </c>
      <c r="H4640" t="s">
        <v>929</v>
      </c>
      <c r="I4640" t="s">
        <v>929</v>
      </c>
      <c r="J4640" t="s">
        <v>929</v>
      </c>
      <c r="K4640" t="s">
        <v>929</v>
      </c>
      <c r="L4640" t="s">
        <v>929</v>
      </c>
      <c r="M4640" t="s">
        <v>929</v>
      </c>
      <c r="N4640" t="s">
        <v>929</v>
      </c>
    </row>
    <row r="4641" spans="1:14">
      <c r="A4641">
        <v>807125</v>
      </c>
      <c r="B4641" t="s">
        <v>96</v>
      </c>
      <c r="C4641" t="s">
        <v>929</v>
      </c>
      <c r="D4641" t="s">
        <v>929</v>
      </c>
      <c r="E4641" t="s">
        <v>929</v>
      </c>
      <c r="F4641" t="s">
        <v>929</v>
      </c>
      <c r="G4641" t="s">
        <v>929</v>
      </c>
      <c r="H4641" t="s">
        <v>929</v>
      </c>
      <c r="I4641" t="s">
        <v>929</v>
      </c>
      <c r="J4641" t="s">
        <v>929</v>
      </c>
      <c r="K4641" t="s">
        <v>929</v>
      </c>
      <c r="L4641" t="s">
        <v>929</v>
      </c>
      <c r="M4641" t="s">
        <v>929</v>
      </c>
      <c r="N4641" t="s">
        <v>929</v>
      </c>
    </row>
    <row r="4642" spans="1:14">
      <c r="A4642">
        <v>807129</v>
      </c>
      <c r="B4642" t="s">
        <v>96</v>
      </c>
      <c r="C4642" t="s">
        <v>929</v>
      </c>
      <c r="D4642" t="s">
        <v>928</v>
      </c>
      <c r="E4642" t="s">
        <v>929</v>
      </c>
      <c r="F4642" t="s">
        <v>929</v>
      </c>
      <c r="G4642" t="s">
        <v>928</v>
      </c>
      <c r="H4642" t="s">
        <v>928</v>
      </c>
      <c r="I4642" t="s">
        <v>928</v>
      </c>
      <c r="J4642" t="s">
        <v>929</v>
      </c>
      <c r="K4642" t="s">
        <v>929</v>
      </c>
      <c r="L4642" t="s">
        <v>930</v>
      </c>
      <c r="M4642" t="s">
        <v>928</v>
      </c>
      <c r="N4642" t="s">
        <v>930</v>
      </c>
    </row>
    <row r="4643" spans="1:14">
      <c r="A4643">
        <v>807130</v>
      </c>
      <c r="B4643" t="s">
        <v>96</v>
      </c>
      <c r="C4643" t="s">
        <v>929</v>
      </c>
      <c r="D4643" t="s">
        <v>929</v>
      </c>
      <c r="E4643" t="s">
        <v>929</v>
      </c>
      <c r="F4643" t="s">
        <v>929</v>
      </c>
      <c r="G4643" t="s">
        <v>929</v>
      </c>
      <c r="H4643" t="s">
        <v>929</v>
      </c>
      <c r="I4643" t="s">
        <v>929</v>
      </c>
      <c r="J4643" t="s">
        <v>929</v>
      </c>
      <c r="K4643" t="s">
        <v>929</v>
      </c>
      <c r="L4643" t="s">
        <v>929</v>
      </c>
      <c r="M4643" t="s">
        <v>929</v>
      </c>
      <c r="N4643" t="s">
        <v>929</v>
      </c>
    </row>
    <row r="4644" spans="1:14">
      <c r="A4644">
        <v>807131</v>
      </c>
      <c r="B4644" t="s">
        <v>96</v>
      </c>
      <c r="C4644" t="s">
        <v>929</v>
      </c>
      <c r="D4644" t="s">
        <v>929</v>
      </c>
      <c r="E4644" t="s">
        <v>930</v>
      </c>
      <c r="F4644" t="s">
        <v>930</v>
      </c>
      <c r="G4644" t="s">
        <v>930</v>
      </c>
      <c r="H4644" t="s">
        <v>929</v>
      </c>
      <c r="I4644" t="s">
        <v>930</v>
      </c>
      <c r="J4644" t="s">
        <v>929</v>
      </c>
      <c r="K4644" t="s">
        <v>929</v>
      </c>
      <c r="L4644" t="s">
        <v>930</v>
      </c>
      <c r="M4644" t="s">
        <v>930</v>
      </c>
      <c r="N4644" t="s">
        <v>930</v>
      </c>
    </row>
    <row r="4645" spans="1:14">
      <c r="A4645">
        <v>807132</v>
      </c>
      <c r="B4645" t="s">
        <v>96</v>
      </c>
      <c r="C4645" t="s">
        <v>929</v>
      </c>
      <c r="D4645" t="s">
        <v>929</v>
      </c>
      <c r="E4645" t="s">
        <v>929</v>
      </c>
      <c r="F4645" t="s">
        <v>929</v>
      </c>
      <c r="G4645" t="s">
        <v>929</v>
      </c>
      <c r="H4645" t="s">
        <v>929</v>
      </c>
      <c r="I4645" t="s">
        <v>929</v>
      </c>
      <c r="J4645" t="s">
        <v>929</v>
      </c>
      <c r="K4645" t="s">
        <v>929</v>
      </c>
      <c r="L4645" t="s">
        <v>929</v>
      </c>
      <c r="M4645" t="s">
        <v>929</v>
      </c>
      <c r="N4645" t="s">
        <v>929</v>
      </c>
    </row>
    <row r="4646" spans="1:14">
      <c r="A4646">
        <v>807133</v>
      </c>
      <c r="B4646" t="s">
        <v>96</v>
      </c>
      <c r="C4646" t="s">
        <v>929</v>
      </c>
      <c r="D4646" t="s">
        <v>929</v>
      </c>
      <c r="E4646" t="s">
        <v>929</v>
      </c>
      <c r="F4646" t="s">
        <v>929</v>
      </c>
      <c r="G4646" t="s">
        <v>929</v>
      </c>
      <c r="H4646" t="s">
        <v>929</v>
      </c>
      <c r="I4646" t="s">
        <v>929</v>
      </c>
      <c r="J4646" t="s">
        <v>929</v>
      </c>
      <c r="K4646" t="s">
        <v>929</v>
      </c>
      <c r="L4646" t="s">
        <v>929</v>
      </c>
      <c r="M4646" t="s">
        <v>929</v>
      </c>
      <c r="N4646" t="s">
        <v>929</v>
      </c>
    </row>
    <row r="4647" spans="1:14">
      <c r="A4647">
        <v>807134</v>
      </c>
      <c r="B4647" t="s">
        <v>96</v>
      </c>
      <c r="C4647" t="s">
        <v>929</v>
      </c>
      <c r="D4647" t="s">
        <v>929</v>
      </c>
      <c r="E4647" t="s">
        <v>929</v>
      </c>
      <c r="F4647" t="s">
        <v>929</v>
      </c>
      <c r="G4647" t="s">
        <v>929</v>
      </c>
      <c r="H4647" t="s">
        <v>929</v>
      </c>
      <c r="I4647" t="s">
        <v>929</v>
      </c>
      <c r="J4647" t="s">
        <v>929</v>
      </c>
      <c r="K4647" t="s">
        <v>929</v>
      </c>
      <c r="L4647" t="s">
        <v>929</v>
      </c>
      <c r="M4647" t="s">
        <v>929</v>
      </c>
      <c r="N4647" t="s">
        <v>929</v>
      </c>
    </row>
    <row r="4648" spans="1:14">
      <c r="A4648">
        <v>807136</v>
      </c>
      <c r="B4648" t="s">
        <v>96</v>
      </c>
      <c r="C4648" t="s">
        <v>929</v>
      </c>
      <c r="D4648" t="s">
        <v>929</v>
      </c>
      <c r="E4648" t="s">
        <v>929</v>
      </c>
      <c r="F4648" t="s">
        <v>929</v>
      </c>
      <c r="G4648" t="s">
        <v>929</v>
      </c>
      <c r="H4648" t="s">
        <v>929</v>
      </c>
      <c r="I4648" t="s">
        <v>929</v>
      </c>
      <c r="J4648" t="s">
        <v>929</v>
      </c>
      <c r="K4648" t="s">
        <v>929</v>
      </c>
      <c r="L4648" t="s">
        <v>929</v>
      </c>
      <c r="M4648" t="s">
        <v>929</v>
      </c>
      <c r="N4648" t="s">
        <v>929</v>
      </c>
    </row>
    <row r="4649" spans="1:14">
      <c r="A4649">
        <v>807137</v>
      </c>
      <c r="B4649" t="s">
        <v>96</v>
      </c>
      <c r="C4649" t="s">
        <v>929</v>
      </c>
      <c r="D4649" t="s">
        <v>929</v>
      </c>
      <c r="E4649" t="s">
        <v>929</v>
      </c>
      <c r="F4649" t="s">
        <v>929</v>
      </c>
      <c r="G4649" t="s">
        <v>929</v>
      </c>
      <c r="H4649" t="s">
        <v>929</v>
      </c>
      <c r="I4649" t="s">
        <v>929</v>
      </c>
      <c r="J4649" t="s">
        <v>929</v>
      </c>
      <c r="K4649" t="s">
        <v>929</v>
      </c>
      <c r="L4649" t="s">
        <v>929</v>
      </c>
      <c r="M4649" t="s">
        <v>929</v>
      </c>
      <c r="N4649" t="s">
        <v>929</v>
      </c>
    </row>
    <row r="4650" spans="1:14">
      <c r="A4650">
        <v>807139</v>
      </c>
      <c r="B4650" t="s">
        <v>96</v>
      </c>
      <c r="C4650" t="s">
        <v>929</v>
      </c>
      <c r="D4650" t="s">
        <v>929</v>
      </c>
      <c r="E4650" t="s">
        <v>930</v>
      </c>
      <c r="F4650" t="s">
        <v>929</v>
      </c>
      <c r="G4650" t="s">
        <v>929</v>
      </c>
      <c r="H4650" t="s">
        <v>929</v>
      </c>
      <c r="I4650" t="s">
        <v>930</v>
      </c>
      <c r="J4650" t="s">
        <v>929</v>
      </c>
      <c r="K4650" t="s">
        <v>930</v>
      </c>
      <c r="L4650" t="s">
        <v>930</v>
      </c>
      <c r="M4650" t="s">
        <v>930</v>
      </c>
      <c r="N4650" t="s">
        <v>929</v>
      </c>
    </row>
    <row r="4651" spans="1:14">
      <c r="A4651">
        <v>807141</v>
      </c>
      <c r="B4651" t="s">
        <v>96</v>
      </c>
      <c r="C4651" t="s">
        <v>929</v>
      </c>
      <c r="D4651" t="s">
        <v>929</v>
      </c>
      <c r="E4651" t="s">
        <v>929</v>
      </c>
      <c r="F4651" t="s">
        <v>929</v>
      </c>
      <c r="G4651" t="s">
        <v>929</v>
      </c>
      <c r="H4651" t="s">
        <v>929</v>
      </c>
      <c r="I4651" t="s">
        <v>929</v>
      </c>
      <c r="J4651" t="s">
        <v>929</v>
      </c>
      <c r="K4651" t="s">
        <v>929</v>
      </c>
      <c r="L4651" t="s">
        <v>929</v>
      </c>
      <c r="M4651" t="s">
        <v>929</v>
      </c>
      <c r="N4651" t="s">
        <v>929</v>
      </c>
    </row>
    <row r="4652" spans="1:14">
      <c r="A4652">
        <v>807142</v>
      </c>
      <c r="B4652" t="s">
        <v>96</v>
      </c>
      <c r="C4652" t="s">
        <v>930</v>
      </c>
      <c r="D4652" t="s">
        <v>929</v>
      </c>
      <c r="E4652" t="s">
        <v>929</v>
      </c>
      <c r="F4652" t="s">
        <v>930</v>
      </c>
      <c r="G4652" t="s">
        <v>930</v>
      </c>
      <c r="H4652" t="s">
        <v>930</v>
      </c>
      <c r="I4652" t="s">
        <v>929</v>
      </c>
      <c r="J4652" t="s">
        <v>929</v>
      </c>
      <c r="K4652" t="s">
        <v>929</v>
      </c>
      <c r="L4652" t="s">
        <v>930</v>
      </c>
      <c r="M4652" t="s">
        <v>930</v>
      </c>
      <c r="N4652" t="s">
        <v>930</v>
      </c>
    </row>
    <row r="4653" spans="1:14">
      <c r="A4653">
        <v>807143</v>
      </c>
      <c r="B4653" t="s">
        <v>96</v>
      </c>
      <c r="C4653" t="s">
        <v>929</v>
      </c>
      <c r="D4653" t="s">
        <v>929</v>
      </c>
      <c r="E4653" t="s">
        <v>929</v>
      </c>
      <c r="F4653" t="s">
        <v>929</v>
      </c>
      <c r="G4653" t="s">
        <v>929</v>
      </c>
      <c r="H4653" t="s">
        <v>929</v>
      </c>
      <c r="I4653" t="s">
        <v>929</v>
      </c>
      <c r="J4653" t="s">
        <v>929</v>
      </c>
      <c r="K4653" t="s">
        <v>929</v>
      </c>
      <c r="L4653" t="s">
        <v>929</v>
      </c>
      <c r="M4653" t="s">
        <v>929</v>
      </c>
      <c r="N4653" t="s">
        <v>929</v>
      </c>
    </row>
    <row r="4654" spans="1:14">
      <c r="A4654">
        <v>807144</v>
      </c>
      <c r="B4654" t="s">
        <v>96</v>
      </c>
      <c r="C4654" t="s">
        <v>929</v>
      </c>
      <c r="D4654" t="s">
        <v>929</v>
      </c>
      <c r="E4654" t="s">
        <v>929</v>
      </c>
      <c r="F4654" t="s">
        <v>930</v>
      </c>
      <c r="G4654" t="s">
        <v>929</v>
      </c>
      <c r="H4654" t="s">
        <v>930</v>
      </c>
      <c r="I4654" t="s">
        <v>930</v>
      </c>
      <c r="J4654" t="s">
        <v>929</v>
      </c>
      <c r="K4654" t="s">
        <v>930</v>
      </c>
      <c r="L4654" t="s">
        <v>930</v>
      </c>
      <c r="M4654" t="s">
        <v>929</v>
      </c>
      <c r="N4654" t="s">
        <v>929</v>
      </c>
    </row>
    <row r="4655" spans="1:14">
      <c r="A4655">
        <v>807145</v>
      </c>
      <c r="B4655" t="s">
        <v>96</v>
      </c>
      <c r="C4655" t="s">
        <v>929</v>
      </c>
      <c r="D4655" t="s">
        <v>929</v>
      </c>
      <c r="E4655" t="s">
        <v>929</v>
      </c>
      <c r="F4655" t="s">
        <v>929</v>
      </c>
      <c r="G4655" t="s">
        <v>929</v>
      </c>
      <c r="H4655" t="s">
        <v>929</v>
      </c>
      <c r="I4655" t="s">
        <v>929</v>
      </c>
      <c r="J4655" t="s">
        <v>929</v>
      </c>
      <c r="K4655" t="s">
        <v>929</v>
      </c>
      <c r="L4655" t="s">
        <v>929</v>
      </c>
      <c r="M4655" t="s">
        <v>929</v>
      </c>
      <c r="N4655" t="s">
        <v>929</v>
      </c>
    </row>
    <row r="4656" spans="1:14">
      <c r="A4656">
        <v>807146</v>
      </c>
      <c r="B4656" t="s">
        <v>96</v>
      </c>
      <c r="C4656" t="s">
        <v>929</v>
      </c>
      <c r="D4656" t="s">
        <v>929</v>
      </c>
      <c r="E4656" t="s">
        <v>929</v>
      </c>
      <c r="F4656" t="s">
        <v>929</v>
      </c>
      <c r="G4656" t="s">
        <v>929</v>
      </c>
      <c r="H4656" t="s">
        <v>929</v>
      </c>
      <c r="I4656" t="s">
        <v>929</v>
      </c>
      <c r="J4656" t="s">
        <v>929</v>
      </c>
      <c r="K4656" t="s">
        <v>929</v>
      </c>
      <c r="L4656" t="s">
        <v>929</v>
      </c>
      <c r="M4656" t="s">
        <v>929</v>
      </c>
      <c r="N4656" t="s">
        <v>929</v>
      </c>
    </row>
    <row r="4657" spans="1:14">
      <c r="A4657">
        <v>807149</v>
      </c>
      <c r="B4657" t="s">
        <v>96</v>
      </c>
      <c r="C4657" t="s">
        <v>930</v>
      </c>
      <c r="D4657" t="s">
        <v>929</v>
      </c>
      <c r="E4657" t="s">
        <v>929</v>
      </c>
      <c r="F4657" t="s">
        <v>930</v>
      </c>
      <c r="G4657" t="s">
        <v>930</v>
      </c>
      <c r="H4657" t="s">
        <v>929</v>
      </c>
      <c r="I4657" t="s">
        <v>930</v>
      </c>
      <c r="J4657" t="s">
        <v>928</v>
      </c>
      <c r="K4657" t="s">
        <v>929</v>
      </c>
      <c r="L4657" t="s">
        <v>929</v>
      </c>
      <c r="M4657" t="s">
        <v>928</v>
      </c>
      <c r="N4657" t="s">
        <v>930</v>
      </c>
    </row>
    <row r="4658" spans="1:14">
      <c r="A4658">
        <v>807150</v>
      </c>
      <c r="B4658" t="s">
        <v>96</v>
      </c>
      <c r="C4658" t="s">
        <v>929</v>
      </c>
      <c r="D4658" t="s">
        <v>929</v>
      </c>
      <c r="E4658" t="s">
        <v>929</v>
      </c>
      <c r="F4658" t="s">
        <v>929</v>
      </c>
      <c r="G4658" t="s">
        <v>929</v>
      </c>
      <c r="H4658" t="s">
        <v>929</v>
      </c>
      <c r="I4658" t="s">
        <v>929</v>
      </c>
      <c r="J4658" t="s">
        <v>929</v>
      </c>
      <c r="K4658" t="s">
        <v>929</v>
      </c>
      <c r="L4658" t="s">
        <v>929</v>
      </c>
      <c r="M4658" t="s">
        <v>929</v>
      </c>
      <c r="N4658" t="s">
        <v>929</v>
      </c>
    </row>
    <row r="4659" spans="1:14">
      <c r="A4659">
        <v>807153</v>
      </c>
      <c r="B4659" t="s">
        <v>96</v>
      </c>
      <c r="C4659" t="s">
        <v>929</v>
      </c>
      <c r="D4659" t="s">
        <v>930</v>
      </c>
      <c r="E4659" t="s">
        <v>929</v>
      </c>
      <c r="F4659" t="s">
        <v>930</v>
      </c>
      <c r="G4659" t="s">
        <v>929</v>
      </c>
      <c r="H4659" t="s">
        <v>930</v>
      </c>
      <c r="I4659" t="s">
        <v>930</v>
      </c>
      <c r="J4659" t="s">
        <v>929</v>
      </c>
      <c r="K4659" t="s">
        <v>929</v>
      </c>
      <c r="L4659" t="s">
        <v>929</v>
      </c>
      <c r="M4659" t="s">
        <v>929</v>
      </c>
      <c r="N4659" t="s">
        <v>929</v>
      </c>
    </row>
    <row r="4660" spans="1:14">
      <c r="A4660">
        <v>807154</v>
      </c>
      <c r="B4660" t="s">
        <v>96</v>
      </c>
      <c r="C4660" t="s">
        <v>929</v>
      </c>
      <c r="D4660" t="s">
        <v>929</v>
      </c>
      <c r="E4660" t="s">
        <v>929</v>
      </c>
      <c r="F4660" t="s">
        <v>929</v>
      </c>
      <c r="G4660" t="s">
        <v>929</v>
      </c>
      <c r="H4660" t="s">
        <v>929</v>
      </c>
      <c r="I4660" t="s">
        <v>929</v>
      </c>
      <c r="J4660" t="s">
        <v>929</v>
      </c>
      <c r="K4660" t="s">
        <v>929</v>
      </c>
      <c r="L4660" t="s">
        <v>929</v>
      </c>
      <c r="M4660" t="s">
        <v>929</v>
      </c>
      <c r="N4660" t="s">
        <v>929</v>
      </c>
    </row>
    <row r="4661" spans="1:14">
      <c r="A4661">
        <v>807155</v>
      </c>
      <c r="B4661" t="s">
        <v>96</v>
      </c>
      <c r="C4661" t="s">
        <v>929</v>
      </c>
      <c r="D4661" t="s">
        <v>929</v>
      </c>
      <c r="E4661" t="s">
        <v>929</v>
      </c>
      <c r="F4661" t="s">
        <v>929</v>
      </c>
      <c r="G4661" t="s">
        <v>929</v>
      </c>
      <c r="H4661" t="s">
        <v>929</v>
      </c>
      <c r="I4661" t="s">
        <v>929</v>
      </c>
      <c r="J4661" t="s">
        <v>929</v>
      </c>
      <c r="K4661" t="s">
        <v>929</v>
      </c>
      <c r="L4661" t="s">
        <v>929</v>
      </c>
      <c r="M4661" t="s">
        <v>929</v>
      </c>
      <c r="N4661" t="s">
        <v>929</v>
      </c>
    </row>
    <row r="4662" spans="1:14">
      <c r="A4662">
        <v>807156</v>
      </c>
      <c r="B4662" t="s">
        <v>96</v>
      </c>
      <c r="C4662" t="s">
        <v>929</v>
      </c>
      <c r="D4662" t="s">
        <v>929</v>
      </c>
      <c r="E4662" t="s">
        <v>929</v>
      </c>
      <c r="F4662" t="s">
        <v>929</v>
      </c>
      <c r="G4662" t="s">
        <v>929</v>
      </c>
      <c r="H4662" t="s">
        <v>929</v>
      </c>
      <c r="I4662" t="s">
        <v>929</v>
      </c>
      <c r="J4662" t="s">
        <v>929</v>
      </c>
      <c r="K4662" t="s">
        <v>929</v>
      </c>
      <c r="L4662" t="s">
        <v>929</v>
      </c>
      <c r="M4662" t="s">
        <v>929</v>
      </c>
      <c r="N4662" t="s">
        <v>929</v>
      </c>
    </row>
    <row r="4663" spans="1:14">
      <c r="A4663">
        <v>807158</v>
      </c>
      <c r="B4663" t="s">
        <v>96</v>
      </c>
      <c r="C4663" t="s">
        <v>929</v>
      </c>
      <c r="D4663" t="s">
        <v>929</v>
      </c>
      <c r="E4663" t="s">
        <v>930</v>
      </c>
      <c r="F4663" t="s">
        <v>929</v>
      </c>
      <c r="G4663" t="s">
        <v>929</v>
      </c>
      <c r="H4663" t="s">
        <v>930</v>
      </c>
      <c r="I4663" t="s">
        <v>928</v>
      </c>
      <c r="J4663" t="s">
        <v>930</v>
      </c>
      <c r="K4663" t="s">
        <v>930</v>
      </c>
      <c r="L4663" t="s">
        <v>930</v>
      </c>
      <c r="M4663" t="s">
        <v>928</v>
      </c>
      <c r="N4663" t="s">
        <v>929</v>
      </c>
    </row>
    <row r="4664" spans="1:14">
      <c r="A4664">
        <v>807160</v>
      </c>
      <c r="B4664" t="s">
        <v>96</v>
      </c>
      <c r="C4664" t="s">
        <v>929</v>
      </c>
      <c r="D4664" t="s">
        <v>929</v>
      </c>
      <c r="E4664" t="s">
        <v>929</v>
      </c>
      <c r="F4664" t="s">
        <v>929</v>
      </c>
      <c r="G4664" t="s">
        <v>929</v>
      </c>
      <c r="H4664" t="s">
        <v>929</v>
      </c>
      <c r="I4664" t="s">
        <v>929</v>
      </c>
      <c r="J4664" t="s">
        <v>929</v>
      </c>
      <c r="K4664" t="s">
        <v>929</v>
      </c>
      <c r="L4664" t="s">
        <v>929</v>
      </c>
      <c r="M4664" t="s">
        <v>929</v>
      </c>
      <c r="N4664" t="s">
        <v>929</v>
      </c>
    </row>
    <row r="4665" spans="1:14">
      <c r="A4665">
        <v>807161</v>
      </c>
      <c r="B4665" t="s">
        <v>96</v>
      </c>
      <c r="C4665" t="s">
        <v>930</v>
      </c>
      <c r="D4665" t="s">
        <v>930</v>
      </c>
      <c r="E4665" t="s">
        <v>930</v>
      </c>
      <c r="F4665" t="s">
        <v>930</v>
      </c>
      <c r="G4665" t="s">
        <v>929</v>
      </c>
      <c r="H4665" t="s">
        <v>930</v>
      </c>
      <c r="I4665" t="s">
        <v>930</v>
      </c>
      <c r="J4665" t="s">
        <v>929</v>
      </c>
      <c r="K4665" t="s">
        <v>928</v>
      </c>
      <c r="L4665" t="s">
        <v>930</v>
      </c>
      <c r="M4665" t="s">
        <v>928</v>
      </c>
      <c r="N4665" t="s">
        <v>930</v>
      </c>
    </row>
    <row r="4666" spans="1:14">
      <c r="A4666">
        <v>807163</v>
      </c>
      <c r="B4666" t="s">
        <v>96</v>
      </c>
      <c r="C4666" t="s">
        <v>930</v>
      </c>
      <c r="D4666" t="s">
        <v>930</v>
      </c>
      <c r="E4666" t="s">
        <v>930</v>
      </c>
      <c r="F4666" t="s">
        <v>929</v>
      </c>
      <c r="G4666" t="s">
        <v>929</v>
      </c>
      <c r="H4666" t="s">
        <v>930</v>
      </c>
      <c r="I4666" t="s">
        <v>928</v>
      </c>
      <c r="J4666" t="s">
        <v>930</v>
      </c>
      <c r="K4666" t="s">
        <v>930</v>
      </c>
      <c r="L4666" t="s">
        <v>930</v>
      </c>
      <c r="M4666" t="s">
        <v>928</v>
      </c>
      <c r="N4666" t="s">
        <v>929</v>
      </c>
    </row>
    <row r="4667" spans="1:14">
      <c r="A4667">
        <v>807164</v>
      </c>
      <c r="B4667" t="s">
        <v>96</v>
      </c>
      <c r="C4667" t="s">
        <v>929</v>
      </c>
      <c r="D4667" t="s">
        <v>930</v>
      </c>
      <c r="E4667" t="s">
        <v>929</v>
      </c>
      <c r="F4667" t="s">
        <v>930</v>
      </c>
      <c r="G4667" t="s">
        <v>929</v>
      </c>
      <c r="H4667" t="s">
        <v>929</v>
      </c>
      <c r="I4667" t="s">
        <v>930</v>
      </c>
      <c r="J4667" t="s">
        <v>929</v>
      </c>
      <c r="K4667" t="s">
        <v>930</v>
      </c>
      <c r="L4667" t="s">
        <v>930</v>
      </c>
      <c r="M4667" t="s">
        <v>930</v>
      </c>
      <c r="N4667" t="s">
        <v>929</v>
      </c>
    </row>
    <row r="4668" spans="1:14">
      <c r="A4668">
        <v>807165</v>
      </c>
      <c r="B4668" t="s">
        <v>96</v>
      </c>
      <c r="C4668" t="s">
        <v>929</v>
      </c>
      <c r="D4668" t="s">
        <v>929</v>
      </c>
      <c r="E4668" t="s">
        <v>929</v>
      </c>
      <c r="F4668" t="s">
        <v>928</v>
      </c>
      <c r="G4668" t="s">
        <v>929</v>
      </c>
      <c r="H4668" t="s">
        <v>929</v>
      </c>
      <c r="I4668" t="s">
        <v>930</v>
      </c>
      <c r="J4668" t="s">
        <v>930</v>
      </c>
      <c r="K4668" t="s">
        <v>929</v>
      </c>
      <c r="L4668" t="s">
        <v>929</v>
      </c>
      <c r="M4668" t="s">
        <v>930</v>
      </c>
      <c r="N4668" t="s">
        <v>929</v>
      </c>
    </row>
    <row r="4669" spans="1:14">
      <c r="A4669">
        <v>807167</v>
      </c>
      <c r="B4669" t="s">
        <v>96</v>
      </c>
      <c r="C4669" t="s">
        <v>929</v>
      </c>
      <c r="D4669" t="s">
        <v>929</v>
      </c>
      <c r="E4669" t="s">
        <v>929</v>
      </c>
      <c r="F4669" t="s">
        <v>929</v>
      </c>
      <c r="G4669" t="s">
        <v>929</v>
      </c>
      <c r="H4669" t="s">
        <v>929</v>
      </c>
      <c r="I4669" t="s">
        <v>929</v>
      </c>
      <c r="J4669" t="s">
        <v>929</v>
      </c>
      <c r="K4669" t="s">
        <v>929</v>
      </c>
      <c r="L4669" t="s">
        <v>929</v>
      </c>
      <c r="M4669" t="s">
        <v>929</v>
      </c>
      <c r="N4669" t="s">
        <v>929</v>
      </c>
    </row>
    <row r="4670" spans="1:14">
      <c r="A4670">
        <v>807168</v>
      </c>
      <c r="B4670" t="s">
        <v>96</v>
      </c>
      <c r="C4670" t="s">
        <v>929</v>
      </c>
      <c r="D4670" t="s">
        <v>929</v>
      </c>
      <c r="E4670" t="s">
        <v>929</v>
      </c>
      <c r="F4670" t="s">
        <v>929</v>
      </c>
      <c r="G4670" t="s">
        <v>929</v>
      </c>
      <c r="H4670" t="s">
        <v>929</v>
      </c>
      <c r="I4670" t="s">
        <v>929</v>
      </c>
      <c r="J4670" t="s">
        <v>929</v>
      </c>
      <c r="K4670" t="s">
        <v>929</v>
      </c>
      <c r="L4670" t="s">
        <v>929</v>
      </c>
      <c r="M4670" t="s">
        <v>929</v>
      </c>
      <c r="N4670" t="s">
        <v>929</v>
      </c>
    </row>
    <row r="4671" spans="1:14">
      <c r="A4671">
        <v>807169</v>
      </c>
      <c r="B4671" t="s">
        <v>96</v>
      </c>
      <c r="C4671" t="s">
        <v>930</v>
      </c>
      <c r="D4671" t="s">
        <v>928</v>
      </c>
      <c r="E4671" t="s">
        <v>929</v>
      </c>
      <c r="F4671" t="s">
        <v>930</v>
      </c>
      <c r="G4671" t="s">
        <v>930</v>
      </c>
      <c r="H4671" t="s">
        <v>930</v>
      </c>
      <c r="I4671" t="s">
        <v>930</v>
      </c>
      <c r="J4671" t="s">
        <v>929</v>
      </c>
      <c r="K4671" t="s">
        <v>930</v>
      </c>
      <c r="L4671" t="s">
        <v>930</v>
      </c>
      <c r="M4671" t="s">
        <v>930</v>
      </c>
      <c r="N4671" t="s">
        <v>930</v>
      </c>
    </row>
    <row r="4672" spans="1:14">
      <c r="A4672">
        <v>807170</v>
      </c>
      <c r="B4672" t="s">
        <v>96</v>
      </c>
      <c r="C4672" t="s">
        <v>930</v>
      </c>
      <c r="D4672" t="s">
        <v>929</v>
      </c>
      <c r="E4672" t="s">
        <v>929</v>
      </c>
      <c r="F4672" t="s">
        <v>929</v>
      </c>
      <c r="G4672" t="s">
        <v>929</v>
      </c>
      <c r="H4672" t="s">
        <v>930</v>
      </c>
      <c r="I4672" t="s">
        <v>930</v>
      </c>
      <c r="J4672" t="s">
        <v>929</v>
      </c>
      <c r="K4672" t="s">
        <v>929</v>
      </c>
      <c r="L4672" t="s">
        <v>929</v>
      </c>
      <c r="M4672" t="s">
        <v>929</v>
      </c>
      <c r="N4672" t="s">
        <v>930</v>
      </c>
    </row>
    <row r="4673" spans="1:14">
      <c r="A4673">
        <v>807171</v>
      </c>
      <c r="B4673" t="s">
        <v>96</v>
      </c>
      <c r="C4673" t="s">
        <v>929</v>
      </c>
      <c r="D4673" t="s">
        <v>930</v>
      </c>
      <c r="E4673" t="s">
        <v>929</v>
      </c>
      <c r="F4673" t="s">
        <v>928</v>
      </c>
      <c r="G4673" t="s">
        <v>929</v>
      </c>
      <c r="H4673" t="s">
        <v>930</v>
      </c>
      <c r="I4673" t="s">
        <v>930</v>
      </c>
      <c r="J4673" t="s">
        <v>929</v>
      </c>
      <c r="K4673" t="s">
        <v>929</v>
      </c>
      <c r="L4673" t="s">
        <v>929</v>
      </c>
      <c r="M4673" t="s">
        <v>929</v>
      </c>
      <c r="N4673" t="s">
        <v>929</v>
      </c>
    </row>
    <row r="4674" spans="1:14">
      <c r="A4674">
        <v>807172</v>
      </c>
      <c r="B4674" t="s">
        <v>96</v>
      </c>
      <c r="C4674" t="s">
        <v>930</v>
      </c>
      <c r="D4674" t="s">
        <v>930</v>
      </c>
      <c r="E4674" t="s">
        <v>930</v>
      </c>
      <c r="F4674" t="s">
        <v>929</v>
      </c>
      <c r="G4674" t="s">
        <v>929</v>
      </c>
      <c r="H4674" t="s">
        <v>930</v>
      </c>
      <c r="I4674" t="s">
        <v>928</v>
      </c>
      <c r="J4674" t="s">
        <v>930</v>
      </c>
      <c r="K4674" t="s">
        <v>930</v>
      </c>
      <c r="L4674" t="s">
        <v>930</v>
      </c>
      <c r="M4674" t="s">
        <v>928</v>
      </c>
      <c r="N4674" t="s">
        <v>929</v>
      </c>
    </row>
    <row r="4675" spans="1:14">
      <c r="A4675">
        <v>807173</v>
      </c>
      <c r="B4675" t="s">
        <v>96</v>
      </c>
      <c r="C4675" t="s">
        <v>930</v>
      </c>
      <c r="D4675" t="s">
        <v>929</v>
      </c>
      <c r="E4675" t="s">
        <v>930</v>
      </c>
      <c r="F4675" t="s">
        <v>930</v>
      </c>
      <c r="G4675" t="s">
        <v>929</v>
      </c>
      <c r="H4675" t="s">
        <v>929</v>
      </c>
      <c r="I4675" t="s">
        <v>930</v>
      </c>
      <c r="J4675" t="s">
        <v>929</v>
      </c>
      <c r="K4675" t="s">
        <v>929</v>
      </c>
      <c r="L4675" t="s">
        <v>929</v>
      </c>
      <c r="M4675" t="s">
        <v>929</v>
      </c>
      <c r="N4675" t="s">
        <v>929</v>
      </c>
    </row>
    <row r="4676" spans="1:14">
      <c r="A4676">
        <v>807176</v>
      </c>
      <c r="B4676" t="s">
        <v>96</v>
      </c>
      <c r="C4676" t="s">
        <v>930</v>
      </c>
      <c r="D4676" t="s">
        <v>929</v>
      </c>
      <c r="E4676" t="s">
        <v>929</v>
      </c>
      <c r="F4676" t="s">
        <v>929</v>
      </c>
      <c r="G4676" t="s">
        <v>929</v>
      </c>
      <c r="H4676" t="s">
        <v>929</v>
      </c>
      <c r="I4676" t="s">
        <v>929</v>
      </c>
      <c r="J4676" t="s">
        <v>929</v>
      </c>
      <c r="K4676" t="s">
        <v>929</v>
      </c>
      <c r="L4676" t="s">
        <v>929</v>
      </c>
      <c r="M4676" t="s">
        <v>930</v>
      </c>
      <c r="N4676" t="s">
        <v>929</v>
      </c>
    </row>
    <row r="4677" spans="1:14">
      <c r="A4677">
        <v>807177</v>
      </c>
      <c r="B4677" t="s">
        <v>96</v>
      </c>
      <c r="C4677" t="s">
        <v>930</v>
      </c>
      <c r="D4677" t="s">
        <v>930</v>
      </c>
      <c r="E4677" t="s">
        <v>930</v>
      </c>
      <c r="F4677" t="s">
        <v>930</v>
      </c>
      <c r="G4677" t="s">
        <v>929</v>
      </c>
      <c r="H4677" t="s">
        <v>930</v>
      </c>
      <c r="I4677" t="s">
        <v>929</v>
      </c>
      <c r="J4677" t="s">
        <v>929</v>
      </c>
      <c r="K4677" t="s">
        <v>929</v>
      </c>
      <c r="L4677" t="s">
        <v>929</v>
      </c>
      <c r="M4677" t="s">
        <v>929</v>
      </c>
      <c r="N4677" t="s">
        <v>929</v>
      </c>
    </row>
    <row r="4678" spans="1:14">
      <c r="A4678">
        <v>807179</v>
      </c>
      <c r="B4678" t="s">
        <v>96</v>
      </c>
      <c r="C4678" t="s">
        <v>929</v>
      </c>
      <c r="D4678" t="s">
        <v>929</v>
      </c>
      <c r="E4678" t="s">
        <v>929</v>
      </c>
      <c r="F4678" t="s">
        <v>929</v>
      </c>
      <c r="G4678" t="s">
        <v>929</v>
      </c>
      <c r="H4678" t="s">
        <v>929</v>
      </c>
      <c r="I4678" t="s">
        <v>929</v>
      </c>
      <c r="J4678" t="s">
        <v>929</v>
      </c>
      <c r="K4678" t="s">
        <v>929</v>
      </c>
      <c r="L4678" t="s">
        <v>929</v>
      </c>
      <c r="M4678" t="s">
        <v>929</v>
      </c>
      <c r="N4678" t="s">
        <v>929</v>
      </c>
    </row>
    <row r="4679" spans="1:14">
      <c r="A4679">
        <v>807181</v>
      </c>
      <c r="B4679" t="s">
        <v>96</v>
      </c>
      <c r="C4679" t="s">
        <v>929</v>
      </c>
      <c r="D4679" t="s">
        <v>929</v>
      </c>
      <c r="E4679" t="s">
        <v>929</v>
      </c>
      <c r="F4679" t="s">
        <v>929</v>
      </c>
      <c r="G4679" t="s">
        <v>929</v>
      </c>
      <c r="H4679" t="s">
        <v>929</v>
      </c>
      <c r="I4679" t="s">
        <v>929</v>
      </c>
      <c r="J4679" t="s">
        <v>929</v>
      </c>
      <c r="K4679" t="s">
        <v>929</v>
      </c>
      <c r="L4679" t="s">
        <v>929</v>
      </c>
      <c r="M4679" t="s">
        <v>929</v>
      </c>
      <c r="N4679" t="s">
        <v>929</v>
      </c>
    </row>
    <row r="4680" spans="1:14">
      <c r="A4680">
        <v>807182</v>
      </c>
      <c r="B4680" t="s">
        <v>96</v>
      </c>
      <c r="C4680" t="s">
        <v>929</v>
      </c>
      <c r="D4680" t="s">
        <v>929</v>
      </c>
      <c r="E4680" t="s">
        <v>929</v>
      </c>
      <c r="F4680" t="s">
        <v>929</v>
      </c>
      <c r="G4680" t="s">
        <v>929</v>
      </c>
      <c r="H4680" t="s">
        <v>929</v>
      </c>
      <c r="I4680" t="s">
        <v>929</v>
      </c>
      <c r="J4680" t="s">
        <v>929</v>
      </c>
      <c r="K4680" t="s">
        <v>929</v>
      </c>
      <c r="L4680" t="s">
        <v>929</v>
      </c>
      <c r="M4680" t="s">
        <v>929</v>
      </c>
      <c r="N4680" t="s">
        <v>929</v>
      </c>
    </row>
    <row r="4681" spans="1:14">
      <c r="A4681">
        <v>807186</v>
      </c>
      <c r="B4681" t="s">
        <v>96</v>
      </c>
      <c r="C4681" t="s">
        <v>930</v>
      </c>
      <c r="D4681" t="s">
        <v>929</v>
      </c>
      <c r="E4681" t="s">
        <v>930</v>
      </c>
      <c r="F4681" t="s">
        <v>929</v>
      </c>
      <c r="G4681" t="s">
        <v>929</v>
      </c>
      <c r="H4681" t="s">
        <v>930</v>
      </c>
      <c r="I4681" t="s">
        <v>929</v>
      </c>
      <c r="J4681" t="s">
        <v>929</v>
      </c>
      <c r="K4681" t="s">
        <v>929</v>
      </c>
      <c r="L4681" t="s">
        <v>929</v>
      </c>
      <c r="M4681" t="s">
        <v>929</v>
      </c>
      <c r="N4681" t="s">
        <v>929</v>
      </c>
    </row>
    <row r="4682" spans="1:14">
      <c r="A4682">
        <v>807188</v>
      </c>
      <c r="B4682" t="s">
        <v>96</v>
      </c>
      <c r="C4682" t="s">
        <v>929</v>
      </c>
      <c r="D4682" t="s">
        <v>929</v>
      </c>
      <c r="E4682" t="s">
        <v>929</v>
      </c>
      <c r="F4682" t="s">
        <v>929</v>
      </c>
      <c r="G4682" t="s">
        <v>929</v>
      </c>
      <c r="H4682" t="s">
        <v>929</v>
      </c>
      <c r="I4682" t="s">
        <v>929</v>
      </c>
      <c r="J4682" t="s">
        <v>929</v>
      </c>
      <c r="K4682" t="s">
        <v>929</v>
      </c>
      <c r="L4682" t="s">
        <v>929</v>
      </c>
      <c r="M4682" t="s">
        <v>929</v>
      </c>
      <c r="N4682" t="s">
        <v>929</v>
      </c>
    </row>
    <row r="4683" spans="1:14">
      <c r="A4683">
        <v>807190</v>
      </c>
      <c r="B4683" t="s">
        <v>96</v>
      </c>
      <c r="C4683" t="s">
        <v>930</v>
      </c>
      <c r="D4683" t="s">
        <v>930</v>
      </c>
      <c r="E4683" t="s">
        <v>929</v>
      </c>
      <c r="F4683" t="s">
        <v>930</v>
      </c>
      <c r="G4683" t="s">
        <v>929</v>
      </c>
      <c r="H4683" t="s">
        <v>930</v>
      </c>
      <c r="I4683" t="s">
        <v>930</v>
      </c>
      <c r="J4683" t="s">
        <v>929</v>
      </c>
      <c r="K4683" t="s">
        <v>930</v>
      </c>
      <c r="L4683" t="s">
        <v>930</v>
      </c>
      <c r="M4683" t="s">
        <v>930</v>
      </c>
      <c r="N4683" t="s">
        <v>930</v>
      </c>
    </row>
    <row r="4684" spans="1:14">
      <c r="A4684">
        <v>807191</v>
      </c>
      <c r="B4684" t="s">
        <v>96</v>
      </c>
      <c r="C4684" t="s">
        <v>929</v>
      </c>
      <c r="D4684" t="s">
        <v>929</v>
      </c>
      <c r="E4684" t="s">
        <v>929</v>
      </c>
      <c r="F4684" t="s">
        <v>929</v>
      </c>
      <c r="G4684" t="s">
        <v>929</v>
      </c>
      <c r="H4684" t="s">
        <v>929</v>
      </c>
      <c r="I4684" t="s">
        <v>929</v>
      </c>
      <c r="J4684" t="s">
        <v>929</v>
      </c>
      <c r="K4684" t="s">
        <v>929</v>
      </c>
      <c r="L4684" t="s">
        <v>929</v>
      </c>
      <c r="M4684" t="s">
        <v>929</v>
      </c>
      <c r="N4684" t="s">
        <v>929</v>
      </c>
    </row>
    <row r="4685" spans="1:14">
      <c r="A4685">
        <v>807193</v>
      </c>
      <c r="B4685" t="s">
        <v>96</v>
      </c>
      <c r="C4685" t="s">
        <v>929</v>
      </c>
      <c r="D4685" t="s">
        <v>929</v>
      </c>
      <c r="E4685" t="s">
        <v>929</v>
      </c>
      <c r="F4685" t="s">
        <v>929</v>
      </c>
      <c r="G4685" t="s">
        <v>929</v>
      </c>
      <c r="H4685" t="s">
        <v>929</v>
      </c>
      <c r="I4685" t="s">
        <v>929</v>
      </c>
      <c r="J4685" t="s">
        <v>929</v>
      </c>
      <c r="K4685" t="s">
        <v>929</v>
      </c>
      <c r="L4685" t="s">
        <v>929</v>
      </c>
      <c r="M4685" t="s">
        <v>929</v>
      </c>
      <c r="N4685" t="s">
        <v>929</v>
      </c>
    </row>
    <row r="4686" spans="1:14">
      <c r="A4686">
        <v>807195</v>
      </c>
      <c r="B4686" t="s">
        <v>96</v>
      </c>
      <c r="C4686" t="s">
        <v>929</v>
      </c>
      <c r="D4686" t="s">
        <v>928</v>
      </c>
      <c r="E4686" t="s">
        <v>929</v>
      </c>
      <c r="F4686" t="s">
        <v>929</v>
      </c>
      <c r="G4686" t="s">
        <v>929</v>
      </c>
      <c r="H4686" t="s">
        <v>928</v>
      </c>
      <c r="I4686" t="s">
        <v>928</v>
      </c>
      <c r="J4686" t="s">
        <v>929</v>
      </c>
      <c r="K4686" t="s">
        <v>928</v>
      </c>
      <c r="L4686" t="s">
        <v>929</v>
      </c>
      <c r="M4686" t="s">
        <v>929</v>
      </c>
      <c r="N4686" t="s">
        <v>929</v>
      </c>
    </row>
    <row r="4687" spans="1:14">
      <c r="A4687">
        <v>807197</v>
      </c>
      <c r="B4687" t="s">
        <v>96</v>
      </c>
      <c r="C4687" t="s">
        <v>930</v>
      </c>
      <c r="D4687" t="s">
        <v>929</v>
      </c>
      <c r="E4687" t="s">
        <v>929</v>
      </c>
      <c r="F4687" t="s">
        <v>929</v>
      </c>
      <c r="G4687" t="s">
        <v>929</v>
      </c>
      <c r="H4687" t="s">
        <v>928</v>
      </c>
      <c r="I4687" t="s">
        <v>928</v>
      </c>
      <c r="J4687" t="s">
        <v>929</v>
      </c>
      <c r="K4687" t="s">
        <v>929</v>
      </c>
      <c r="L4687" t="s">
        <v>929</v>
      </c>
      <c r="M4687" t="s">
        <v>930</v>
      </c>
      <c r="N4687" t="s">
        <v>928</v>
      </c>
    </row>
    <row r="4688" spans="1:14">
      <c r="A4688">
        <v>807198</v>
      </c>
      <c r="B4688" t="s">
        <v>96</v>
      </c>
      <c r="C4688" t="s">
        <v>929</v>
      </c>
      <c r="D4688" t="s">
        <v>929</v>
      </c>
      <c r="E4688" t="s">
        <v>929</v>
      </c>
      <c r="F4688" t="s">
        <v>929</v>
      </c>
      <c r="G4688" t="s">
        <v>929</v>
      </c>
      <c r="H4688" t="s">
        <v>929</v>
      </c>
      <c r="I4688" t="s">
        <v>929</v>
      </c>
      <c r="J4688" t="s">
        <v>929</v>
      </c>
      <c r="K4688" t="s">
        <v>929</v>
      </c>
      <c r="L4688" t="s">
        <v>929</v>
      </c>
      <c r="M4688" t="s">
        <v>929</v>
      </c>
      <c r="N4688" t="s">
        <v>929</v>
      </c>
    </row>
    <row r="4689" spans="1:14">
      <c r="A4689">
        <v>807199</v>
      </c>
      <c r="B4689" t="s">
        <v>96</v>
      </c>
      <c r="C4689" t="s">
        <v>929</v>
      </c>
      <c r="D4689" t="s">
        <v>930</v>
      </c>
      <c r="E4689" t="s">
        <v>929</v>
      </c>
      <c r="F4689" t="s">
        <v>929</v>
      </c>
      <c r="G4689" t="s">
        <v>929</v>
      </c>
      <c r="H4689" t="s">
        <v>930</v>
      </c>
      <c r="I4689" t="s">
        <v>929</v>
      </c>
      <c r="J4689" t="s">
        <v>929</v>
      </c>
      <c r="K4689" t="s">
        <v>929</v>
      </c>
      <c r="L4689" t="s">
        <v>929</v>
      </c>
      <c r="M4689" t="s">
        <v>929</v>
      </c>
      <c r="N4689" t="s">
        <v>929</v>
      </c>
    </row>
    <row r="4690" spans="1:14">
      <c r="A4690">
        <v>807202</v>
      </c>
      <c r="B4690" t="s">
        <v>96</v>
      </c>
      <c r="C4690" t="s">
        <v>929</v>
      </c>
      <c r="D4690" t="s">
        <v>929</v>
      </c>
      <c r="E4690" t="s">
        <v>929</v>
      </c>
      <c r="F4690" t="s">
        <v>929</v>
      </c>
      <c r="G4690" t="s">
        <v>929</v>
      </c>
      <c r="H4690" t="s">
        <v>929</v>
      </c>
      <c r="I4690" t="s">
        <v>929</v>
      </c>
      <c r="J4690" t="s">
        <v>929</v>
      </c>
      <c r="K4690" t="s">
        <v>929</v>
      </c>
      <c r="L4690" t="s">
        <v>929</v>
      </c>
      <c r="M4690" t="s">
        <v>929</v>
      </c>
      <c r="N4690" t="s">
        <v>929</v>
      </c>
    </row>
    <row r="4691" spans="1:14">
      <c r="A4691">
        <v>807203</v>
      </c>
      <c r="B4691" t="s">
        <v>96</v>
      </c>
      <c r="C4691" t="s">
        <v>928</v>
      </c>
      <c r="D4691" t="s">
        <v>928</v>
      </c>
      <c r="E4691" t="s">
        <v>930</v>
      </c>
      <c r="F4691" t="s">
        <v>930</v>
      </c>
      <c r="G4691" t="s">
        <v>929</v>
      </c>
      <c r="H4691" t="s">
        <v>930</v>
      </c>
      <c r="I4691" t="s">
        <v>930</v>
      </c>
      <c r="J4691" t="s">
        <v>930</v>
      </c>
      <c r="K4691" t="s">
        <v>930</v>
      </c>
      <c r="L4691" t="s">
        <v>928</v>
      </c>
      <c r="M4691" t="s">
        <v>928</v>
      </c>
      <c r="N4691" t="s">
        <v>928</v>
      </c>
    </row>
    <row r="4692" spans="1:14">
      <c r="A4692">
        <v>807205</v>
      </c>
      <c r="B4692" t="s">
        <v>96</v>
      </c>
      <c r="C4692" t="s">
        <v>929</v>
      </c>
      <c r="D4692" t="s">
        <v>929</v>
      </c>
      <c r="E4692" t="s">
        <v>929</v>
      </c>
      <c r="F4692" t="s">
        <v>929</v>
      </c>
      <c r="G4692" t="s">
        <v>929</v>
      </c>
      <c r="H4692" t="s">
        <v>929</v>
      </c>
      <c r="I4692" t="s">
        <v>929</v>
      </c>
      <c r="J4692" t="s">
        <v>929</v>
      </c>
      <c r="K4692" t="s">
        <v>929</v>
      </c>
      <c r="L4692" t="s">
        <v>929</v>
      </c>
      <c r="M4692" t="s">
        <v>929</v>
      </c>
      <c r="N4692" t="s">
        <v>929</v>
      </c>
    </row>
    <row r="4693" spans="1:14">
      <c r="A4693">
        <v>807206</v>
      </c>
      <c r="B4693" t="s">
        <v>96</v>
      </c>
      <c r="C4693" t="s">
        <v>928</v>
      </c>
      <c r="D4693" t="s">
        <v>928</v>
      </c>
      <c r="E4693" t="s">
        <v>930</v>
      </c>
      <c r="F4693" t="s">
        <v>930</v>
      </c>
      <c r="G4693" t="s">
        <v>929</v>
      </c>
      <c r="H4693" t="s">
        <v>928</v>
      </c>
      <c r="I4693" t="s">
        <v>928</v>
      </c>
      <c r="J4693" t="s">
        <v>930</v>
      </c>
      <c r="K4693" t="s">
        <v>928</v>
      </c>
      <c r="L4693" t="s">
        <v>929</v>
      </c>
      <c r="M4693" t="s">
        <v>928</v>
      </c>
      <c r="N4693" t="s">
        <v>930</v>
      </c>
    </row>
    <row r="4694" spans="1:14">
      <c r="A4694">
        <v>807207</v>
      </c>
      <c r="B4694" t="s">
        <v>96</v>
      </c>
      <c r="C4694" t="s">
        <v>930</v>
      </c>
      <c r="D4694" t="s">
        <v>929</v>
      </c>
      <c r="E4694" t="s">
        <v>928</v>
      </c>
      <c r="F4694" t="s">
        <v>930</v>
      </c>
      <c r="G4694" t="s">
        <v>928</v>
      </c>
      <c r="H4694" t="s">
        <v>930</v>
      </c>
      <c r="I4694" t="s">
        <v>930</v>
      </c>
      <c r="J4694" t="s">
        <v>929</v>
      </c>
      <c r="K4694" t="s">
        <v>929</v>
      </c>
      <c r="L4694" t="s">
        <v>929</v>
      </c>
      <c r="M4694" t="s">
        <v>930</v>
      </c>
      <c r="N4694" t="s">
        <v>928</v>
      </c>
    </row>
    <row r="4695" spans="1:14">
      <c r="A4695">
        <v>807208</v>
      </c>
      <c r="B4695" t="s">
        <v>96</v>
      </c>
      <c r="C4695" t="s">
        <v>929</v>
      </c>
      <c r="D4695" t="s">
        <v>929</v>
      </c>
      <c r="E4695" t="s">
        <v>929</v>
      </c>
      <c r="F4695" t="s">
        <v>929</v>
      </c>
      <c r="G4695" t="s">
        <v>929</v>
      </c>
      <c r="H4695" t="s">
        <v>929</v>
      </c>
      <c r="I4695" t="s">
        <v>929</v>
      </c>
      <c r="J4695" t="s">
        <v>929</v>
      </c>
      <c r="K4695" t="s">
        <v>929</v>
      </c>
      <c r="L4695" t="s">
        <v>929</v>
      </c>
      <c r="M4695" t="s">
        <v>929</v>
      </c>
      <c r="N4695" t="s">
        <v>929</v>
      </c>
    </row>
    <row r="4696" spans="1:14">
      <c r="A4696">
        <v>807209</v>
      </c>
      <c r="B4696" t="s">
        <v>96</v>
      </c>
      <c r="C4696" t="s">
        <v>929</v>
      </c>
      <c r="D4696" t="s">
        <v>929</v>
      </c>
      <c r="E4696" t="s">
        <v>929</v>
      </c>
      <c r="F4696" t="s">
        <v>929</v>
      </c>
      <c r="G4696" t="s">
        <v>929</v>
      </c>
      <c r="H4696" t="s">
        <v>929</v>
      </c>
      <c r="I4696" t="s">
        <v>929</v>
      </c>
      <c r="J4696" t="s">
        <v>929</v>
      </c>
      <c r="K4696" t="s">
        <v>929</v>
      </c>
      <c r="L4696" t="s">
        <v>929</v>
      </c>
      <c r="M4696" t="s">
        <v>929</v>
      </c>
      <c r="N4696" t="s">
        <v>929</v>
      </c>
    </row>
    <row r="4697" spans="1:14">
      <c r="A4697">
        <v>807211</v>
      </c>
      <c r="B4697" t="s">
        <v>96</v>
      </c>
      <c r="C4697" t="s">
        <v>929</v>
      </c>
      <c r="D4697" t="s">
        <v>930</v>
      </c>
      <c r="E4697" t="s">
        <v>930</v>
      </c>
      <c r="F4697" t="s">
        <v>930</v>
      </c>
      <c r="G4697" t="s">
        <v>929</v>
      </c>
      <c r="H4697" t="s">
        <v>930</v>
      </c>
      <c r="I4697" t="s">
        <v>929</v>
      </c>
      <c r="J4697" t="s">
        <v>929</v>
      </c>
      <c r="K4697" t="s">
        <v>929</v>
      </c>
      <c r="L4697" t="s">
        <v>929</v>
      </c>
      <c r="M4697" t="s">
        <v>929</v>
      </c>
      <c r="N4697" t="s">
        <v>929</v>
      </c>
    </row>
    <row r="4698" spans="1:14">
      <c r="A4698">
        <v>807212</v>
      </c>
      <c r="B4698" t="s">
        <v>96</v>
      </c>
      <c r="C4698" t="s">
        <v>929</v>
      </c>
      <c r="D4698" t="s">
        <v>929</v>
      </c>
      <c r="E4698" t="s">
        <v>929</v>
      </c>
      <c r="F4698" t="s">
        <v>929</v>
      </c>
      <c r="G4698" t="s">
        <v>929</v>
      </c>
      <c r="H4698" t="s">
        <v>929</v>
      </c>
      <c r="I4698" t="s">
        <v>929</v>
      </c>
      <c r="J4698" t="s">
        <v>929</v>
      </c>
      <c r="K4698" t="s">
        <v>929</v>
      </c>
      <c r="L4698" t="s">
        <v>929</v>
      </c>
      <c r="M4698" t="s">
        <v>929</v>
      </c>
      <c r="N4698" t="s">
        <v>929</v>
      </c>
    </row>
    <row r="4699" spans="1:14">
      <c r="A4699">
        <v>807213</v>
      </c>
      <c r="B4699" t="s">
        <v>96</v>
      </c>
      <c r="C4699" t="s">
        <v>929</v>
      </c>
      <c r="D4699" t="s">
        <v>929</v>
      </c>
      <c r="E4699" t="s">
        <v>929</v>
      </c>
      <c r="F4699" t="s">
        <v>929</v>
      </c>
      <c r="G4699" t="s">
        <v>929</v>
      </c>
      <c r="H4699" t="s">
        <v>929</v>
      </c>
      <c r="I4699" t="s">
        <v>929</v>
      </c>
      <c r="J4699" t="s">
        <v>929</v>
      </c>
      <c r="K4699" t="s">
        <v>929</v>
      </c>
      <c r="L4699" t="s">
        <v>929</v>
      </c>
      <c r="M4699" t="s">
        <v>929</v>
      </c>
      <c r="N4699" t="s">
        <v>929</v>
      </c>
    </row>
    <row r="4700" spans="1:14">
      <c r="A4700">
        <v>807214</v>
      </c>
      <c r="B4700" t="s">
        <v>96</v>
      </c>
      <c r="C4700" t="s">
        <v>929</v>
      </c>
      <c r="D4700" t="s">
        <v>929</v>
      </c>
      <c r="E4700" t="s">
        <v>929</v>
      </c>
      <c r="F4700" t="s">
        <v>929</v>
      </c>
      <c r="G4700" t="s">
        <v>929</v>
      </c>
      <c r="H4700" t="s">
        <v>929</v>
      </c>
      <c r="I4700" t="s">
        <v>929</v>
      </c>
      <c r="J4700" t="s">
        <v>929</v>
      </c>
      <c r="K4700" t="s">
        <v>929</v>
      </c>
      <c r="L4700" t="s">
        <v>929</v>
      </c>
      <c r="M4700" t="s">
        <v>929</v>
      </c>
      <c r="N4700" t="s">
        <v>929</v>
      </c>
    </row>
    <row r="4701" spans="1:14">
      <c r="A4701">
        <v>807215</v>
      </c>
      <c r="B4701" t="s">
        <v>96</v>
      </c>
      <c r="C4701" t="s">
        <v>929</v>
      </c>
      <c r="D4701" t="s">
        <v>929</v>
      </c>
      <c r="E4701" t="s">
        <v>929</v>
      </c>
      <c r="F4701" t="s">
        <v>929</v>
      </c>
      <c r="G4701" t="s">
        <v>929</v>
      </c>
      <c r="H4701" t="s">
        <v>929</v>
      </c>
      <c r="I4701" t="s">
        <v>929</v>
      </c>
      <c r="J4701" t="s">
        <v>929</v>
      </c>
      <c r="K4701" t="s">
        <v>929</v>
      </c>
      <c r="L4701" t="s">
        <v>929</v>
      </c>
      <c r="M4701" t="s">
        <v>929</v>
      </c>
      <c r="N4701" t="s">
        <v>929</v>
      </c>
    </row>
    <row r="4702" spans="1:14">
      <c r="A4702">
        <v>807217</v>
      </c>
      <c r="B4702" t="s">
        <v>96</v>
      </c>
      <c r="C4702" t="s">
        <v>929</v>
      </c>
      <c r="D4702" t="s">
        <v>930</v>
      </c>
      <c r="E4702" t="s">
        <v>929</v>
      </c>
      <c r="F4702" t="s">
        <v>929</v>
      </c>
      <c r="G4702" t="s">
        <v>929</v>
      </c>
      <c r="H4702" t="s">
        <v>929</v>
      </c>
      <c r="I4702" t="s">
        <v>928</v>
      </c>
      <c r="J4702" t="s">
        <v>930</v>
      </c>
      <c r="K4702" t="s">
        <v>929</v>
      </c>
      <c r="L4702" t="s">
        <v>930</v>
      </c>
      <c r="M4702" t="s">
        <v>930</v>
      </c>
      <c r="N4702" t="s">
        <v>929</v>
      </c>
    </row>
    <row r="4703" spans="1:14">
      <c r="A4703">
        <v>807220</v>
      </c>
      <c r="B4703" t="s">
        <v>96</v>
      </c>
      <c r="C4703" t="s">
        <v>928</v>
      </c>
      <c r="D4703" t="s">
        <v>929</v>
      </c>
      <c r="E4703" t="s">
        <v>929</v>
      </c>
      <c r="F4703" t="s">
        <v>929</v>
      </c>
      <c r="G4703" t="s">
        <v>930</v>
      </c>
      <c r="H4703" t="s">
        <v>930</v>
      </c>
      <c r="I4703" t="s">
        <v>930</v>
      </c>
      <c r="J4703" t="s">
        <v>929</v>
      </c>
      <c r="K4703" t="s">
        <v>930</v>
      </c>
      <c r="L4703" t="s">
        <v>928</v>
      </c>
      <c r="M4703" t="s">
        <v>929</v>
      </c>
      <c r="N4703" t="s">
        <v>930</v>
      </c>
    </row>
    <row r="4704" spans="1:14">
      <c r="A4704">
        <v>807221</v>
      </c>
      <c r="B4704" t="s">
        <v>96</v>
      </c>
      <c r="C4704" t="s">
        <v>929</v>
      </c>
      <c r="D4704" t="s">
        <v>929</v>
      </c>
      <c r="E4704" t="s">
        <v>929</v>
      </c>
      <c r="F4704" t="s">
        <v>929</v>
      </c>
      <c r="G4704" t="s">
        <v>929</v>
      </c>
      <c r="H4704" t="s">
        <v>929</v>
      </c>
      <c r="I4704" t="s">
        <v>929</v>
      </c>
      <c r="J4704" t="s">
        <v>929</v>
      </c>
      <c r="K4704" t="s">
        <v>929</v>
      </c>
      <c r="L4704" t="s">
        <v>929</v>
      </c>
      <c r="M4704" t="s">
        <v>929</v>
      </c>
      <c r="N4704" t="s">
        <v>929</v>
      </c>
    </row>
    <row r="4705" spans="1:14">
      <c r="A4705">
        <v>807223</v>
      </c>
      <c r="B4705" t="s">
        <v>96</v>
      </c>
      <c r="C4705" t="s">
        <v>929</v>
      </c>
      <c r="D4705" t="s">
        <v>929</v>
      </c>
      <c r="E4705" t="s">
        <v>929</v>
      </c>
      <c r="F4705" t="s">
        <v>929</v>
      </c>
      <c r="G4705" t="s">
        <v>929</v>
      </c>
      <c r="H4705" t="s">
        <v>929</v>
      </c>
      <c r="I4705" t="s">
        <v>929</v>
      </c>
      <c r="J4705" t="s">
        <v>929</v>
      </c>
      <c r="K4705" t="s">
        <v>929</v>
      </c>
      <c r="L4705" t="s">
        <v>929</v>
      </c>
      <c r="M4705" t="s">
        <v>929</v>
      </c>
      <c r="N4705" t="s">
        <v>929</v>
      </c>
    </row>
    <row r="4706" spans="1:14">
      <c r="A4706">
        <v>807224</v>
      </c>
      <c r="B4706" t="s">
        <v>96</v>
      </c>
      <c r="C4706" t="s">
        <v>930</v>
      </c>
      <c r="D4706" t="s">
        <v>929</v>
      </c>
      <c r="E4706" t="s">
        <v>930</v>
      </c>
      <c r="F4706" t="s">
        <v>929</v>
      </c>
      <c r="G4706" t="s">
        <v>930</v>
      </c>
      <c r="H4706" t="s">
        <v>929</v>
      </c>
      <c r="I4706" t="s">
        <v>929</v>
      </c>
      <c r="J4706" t="s">
        <v>929</v>
      </c>
      <c r="K4706" t="s">
        <v>929</v>
      </c>
      <c r="L4706" t="s">
        <v>929</v>
      </c>
      <c r="M4706" t="s">
        <v>929</v>
      </c>
      <c r="N4706" t="s">
        <v>929</v>
      </c>
    </row>
    <row r="4707" spans="1:14">
      <c r="A4707">
        <v>807226</v>
      </c>
      <c r="B4707" t="s">
        <v>96</v>
      </c>
      <c r="C4707" t="s">
        <v>929</v>
      </c>
      <c r="D4707" t="s">
        <v>929</v>
      </c>
      <c r="E4707" t="s">
        <v>929</v>
      </c>
      <c r="F4707" t="s">
        <v>929</v>
      </c>
      <c r="G4707" t="s">
        <v>929</v>
      </c>
      <c r="H4707" t="s">
        <v>929</v>
      </c>
      <c r="I4707" t="s">
        <v>930</v>
      </c>
      <c r="J4707" t="s">
        <v>929</v>
      </c>
      <c r="K4707" t="s">
        <v>929</v>
      </c>
      <c r="L4707" t="s">
        <v>930</v>
      </c>
      <c r="M4707" t="s">
        <v>929</v>
      </c>
      <c r="N4707" t="s">
        <v>930</v>
      </c>
    </row>
    <row r="4708" spans="1:14">
      <c r="A4708">
        <v>807227</v>
      </c>
      <c r="B4708" t="s">
        <v>96</v>
      </c>
      <c r="C4708" t="s">
        <v>929</v>
      </c>
      <c r="D4708" t="s">
        <v>929</v>
      </c>
      <c r="E4708" t="s">
        <v>929</v>
      </c>
      <c r="F4708" t="s">
        <v>929</v>
      </c>
      <c r="G4708" t="s">
        <v>929</v>
      </c>
      <c r="H4708" t="s">
        <v>929</v>
      </c>
      <c r="I4708" t="s">
        <v>929</v>
      </c>
      <c r="J4708" t="s">
        <v>929</v>
      </c>
      <c r="K4708" t="s">
        <v>929</v>
      </c>
      <c r="L4708" t="s">
        <v>929</v>
      </c>
      <c r="M4708" t="s">
        <v>929</v>
      </c>
      <c r="N4708" t="s">
        <v>929</v>
      </c>
    </row>
    <row r="4709" spans="1:14">
      <c r="A4709">
        <v>807228</v>
      </c>
      <c r="B4709" t="s">
        <v>96</v>
      </c>
      <c r="C4709" t="s">
        <v>929</v>
      </c>
      <c r="D4709" t="s">
        <v>929</v>
      </c>
      <c r="E4709" t="s">
        <v>930</v>
      </c>
      <c r="F4709" t="s">
        <v>929</v>
      </c>
      <c r="G4709" t="s">
        <v>929</v>
      </c>
      <c r="H4709" t="s">
        <v>929</v>
      </c>
      <c r="I4709" t="s">
        <v>930</v>
      </c>
      <c r="J4709" t="s">
        <v>929</v>
      </c>
      <c r="K4709" t="s">
        <v>930</v>
      </c>
      <c r="L4709" t="s">
        <v>930</v>
      </c>
      <c r="M4709" t="s">
        <v>930</v>
      </c>
      <c r="N4709" t="s">
        <v>929</v>
      </c>
    </row>
    <row r="4710" spans="1:14">
      <c r="A4710">
        <v>807229</v>
      </c>
      <c r="B4710" t="s">
        <v>96</v>
      </c>
      <c r="C4710" t="s">
        <v>928</v>
      </c>
      <c r="D4710" t="s">
        <v>928</v>
      </c>
      <c r="E4710" t="s">
        <v>929</v>
      </c>
      <c r="F4710" t="s">
        <v>929</v>
      </c>
      <c r="G4710" t="s">
        <v>929</v>
      </c>
      <c r="H4710" t="s">
        <v>930</v>
      </c>
      <c r="I4710" t="s">
        <v>930</v>
      </c>
      <c r="J4710" t="s">
        <v>929</v>
      </c>
      <c r="K4710" t="s">
        <v>929</v>
      </c>
      <c r="L4710" t="s">
        <v>930</v>
      </c>
      <c r="M4710" t="s">
        <v>930</v>
      </c>
      <c r="N4710" t="s">
        <v>930</v>
      </c>
    </row>
    <row r="4711" spans="1:14">
      <c r="A4711">
        <v>807230</v>
      </c>
      <c r="B4711" t="s">
        <v>96</v>
      </c>
      <c r="C4711" t="s">
        <v>929</v>
      </c>
      <c r="D4711" t="s">
        <v>929</v>
      </c>
      <c r="E4711" t="s">
        <v>929</v>
      </c>
      <c r="F4711" t="s">
        <v>929</v>
      </c>
      <c r="G4711" t="s">
        <v>929</v>
      </c>
      <c r="H4711" t="s">
        <v>929</v>
      </c>
      <c r="I4711" t="s">
        <v>929</v>
      </c>
      <c r="J4711" t="s">
        <v>929</v>
      </c>
      <c r="K4711" t="s">
        <v>929</v>
      </c>
      <c r="L4711" t="s">
        <v>929</v>
      </c>
      <c r="M4711" t="s">
        <v>929</v>
      </c>
      <c r="N4711" t="s">
        <v>929</v>
      </c>
    </row>
    <row r="4712" spans="1:14">
      <c r="A4712">
        <v>807231</v>
      </c>
      <c r="B4712" t="s">
        <v>96</v>
      </c>
      <c r="C4712" t="s">
        <v>929</v>
      </c>
      <c r="D4712" t="s">
        <v>929</v>
      </c>
      <c r="E4712" t="s">
        <v>929</v>
      </c>
      <c r="F4712" t="s">
        <v>929</v>
      </c>
      <c r="G4712" t="s">
        <v>929</v>
      </c>
      <c r="H4712" t="s">
        <v>929</v>
      </c>
      <c r="I4712" t="s">
        <v>929</v>
      </c>
      <c r="J4712" t="s">
        <v>929</v>
      </c>
      <c r="K4712" t="s">
        <v>929</v>
      </c>
      <c r="L4712" t="s">
        <v>929</v>
      </c>
      <c r="M4712" t="s">
        <v>929</v>
      </c>
      <c r="N4712" t="s">
        <v>929</v>
      </c>
    </row>
    <row r="4713" spans="1:14">
      <c r="A4713">
        <v>807233</v>
      </c>
      <c r="B4713" t="s">
        <v>96</v>
      </c>
      <c r="C4713" t="s">
        <v>929</v>
      </c>
      <c r="D4713" t="s">
        <v>929</v>
      </c>
      <c r="E4713" t="s">
        <v>929</v>
      </c>
      <c r="F4713" t="s">
        <v>929</v>
      </c>
      <c r="G4713" t="s">
        <v>929</v>
      </c>
      <c r="H4713" t="s">
        <v>929</v>
      </c>
      <c r="I4713" t="s">
        <v>929</v>
      </c>
      <c r="J4713" t="s">
        <v>929</v>
      </c>
      <c r="K4713" t="s">
        <v>929</v>
      </c>
      <c r="L4713" t="s">
        <v>929</v>
      </c>
      <c r="M4713" t="s">
        <v>929</v>
      </c>
      <c r="N4713" t="s">
        <v>929</v>
      </c>
    </row>
    <row r="4714" spans="1:14">
      <c r="A4714">
        <v>807234</v>
      </c>
      <c r="B4714" t="s">
        <v>96</v>
      </c>
      <c r="C4714" t="s">
        <v>929</v>
      </c>
      <c r="D4714" t="s">
        <v>929</v>
      </c>
      <c r="E4714" t="s">
        <v>929</v>
      </c>
      <c r="F4714" t="s">
        <v>929</v>
      </c>
      <c r="G4714" t="s">
        <v>929</v>
      </c>
      <c r="H4714" t="s">
        <v>929</v>
      </c>
      <c r="I4714" t="s">
        <v>929</v>
      </c>
      <c r="J4714" t="s">
        <v>929</v>
      </c>
      <c r="K4714" t="s">
        <v>929</v>
      </c>
      <c r="L4714" t="s">
        <v>929</v>
      </c>
      <c r="M4714" t="s">
        <v>929</v>
      </c>
      <c r="N4714" t="s">
        <v>929</v>
      </c>
    </row>
    <row r="4715" spans="1:14">
      <c r="A4715">
        <v>807235</v>
      </c>
      <c r="B4715" t="s">
        <v>96</v>
      </c>
      <c r="C4715" t="s">
        <v>929</v>
      </c>
      <c r="D4715" t="s">
        <v>929</v>
      </c>
      <c r="E4715" t="s">
        <v>929</v>
      </c>
      <c r="F4715" t="s">
        <v>929</v>
      </c>
      <c r="G4715" t="s">
        <v>929</v>
      </c>
      <c r="H4715" t="s">
        <v>929</v>
      </c>
      <c r="I4715" t="s">
        <v>929</v>
      </c>
      <c r="J4715" t="s">
        <v>929</v>
      </c>
      <c r="K4715" t="s">
        <v>929</v>
      </c>
      <c r="L4715" t="s">
        <v>929</v>
      </c>
      <c r="M4715" t="s">
        <v>929</v>
      </c>
      <c r="N4715" t="s">
        <v>929</v>
      </c>
    </row>
    <row r="4716" spans="1:14">
      <c r="A4716">
        <v>807237</v>
      </c>
      <c r="B4716" t="s">
        <v>96</v>
      </c>
      <c r="C4716" t="s">
        <v>929</v>
      </c>
      <c r="D4716" t="s">
        <v>929</v>
      </c>
      <c r="E4716" t="s">
        <v>929</v>
      </c>
      <c r="F4716" t="s">
        <v>929</v>
      </c>
      <c r="G4716" t="s">
        <v>929</v>
      </c>
      <c r="H4716" t="s">
        <v>929</v>
      </c>
      <c r="I4716" t="s">
        <v>929</v>
      </c>
      <c r="J4716" t="s">
        <v>929</v>
      </c>
      <c r="K4716" t="s">
        <v>929</v>
      </c>
      <c r="L4716" t="s">
        <v>929</v>
      </c>
      <c r="M4716" t="s">
        <v>929</v>
      </c>
      <c r="N4716" t="s">
        <v>929</v>
      </c>
    </row>
    <row r="4717" spans="1:14">
      <c r="A4717">
        <v>807239</v>
      </c>
      <c r="B4717" t="s">
        <v>96</v>
      </c>
      <c r="C4717" t="s">
        <v>929</v>
      </c>
      <c r="D4717" t="s">
        <v>929</v>
      </c>
      <c r="E4717" t="s">
        <v>929</v>
      </c>
      <c r="F4717" t="s">
        <v>929</v>
      </c>
      <c r="G4717" t="s">
        <v>929</v>
      </c>
      <c r="H4717" t="s">
        <v>929</v>
      </c>
      <c r="I4717" t="s">
        <v>929</v>
      </c>
      <c r="J4717" t="s">
        <v>929</v>
      </c>
      <c r="K4717" t="s">
        <v>929</v>
      </c>
      <c r="L4717" t="s">
        <v>929</v>
      </c>
      <c r="M4717" t="s">
        <v>929</v>
      </c>
      <c r="N4717" t="s">
        <v>929</v>
      </c>
    </row>
    <row r="4718" spans="1:14">
      <c r="A4718">
        <v>807244</v>
      </c>
      <c r="B4718" t="s">
        <v>96</v>
      </c>
      <c r="C4718" t="s">
        <v>929</v>
      </c>
      <c r="D4718" t="s">
        <v>929</v>
      </c>
      <c r="E4718" t="s">
        <v>929</v>
      </c>
      <c r="F4718" t="s">
        <v>929</v>
      </c>
      <c r="G4718" t="s">
        <v>929</v>
      </c>
      <c r="H4718" t="s">
        <v>929</v>
      </c>
      <c r="I4718" t="s">
        <v>929</v>
      </c>
      <c r="J4718" t="s">
        <v>929</v>
      </c>
      <c r="K4718" t="s">
        <v>929</v>
      </c>
      <c r="L4718" t="s">
        <v>929</v>
      </c>
      <c r="M4718" t="s">
        <v>929</v>
      </c>
      <c r="N4718" t="s">
        <v>929</v>
      </c>
    </row>
    <row r="4719" spans="1:14">
      <c r="A4719">
        <v>807245</v>
      </c>
      <c r="B4719" t="s">
        <v>96</v>
      </c>
      <c r="C4719" t="s">
        <v>930</v>
      </c>
      <c r="D4719" t="s">
        <v>928</v>
      </c>
      <c r="E4719" t="s">
        <v>928</v>
      </c>
      <c r="F4719" t="s">
        <v>930</v>
      </c>
      <c r="G4719" t="s">
        <v>928</v>
      </c>
      <c r="H4719" t="s">
        <v>930</v>
      </c>
      <c r="I4719" t="s">
        <v>928</v>
      </c>
      <c r="J4719" t="s">
        <v>929</v>
      </c>
      <c r="K4719" t="s">
        <v>930</v>
      </c>
      <c r="L4719" t="s">
        <v>930</v>
      </c>
      <c r="M4719" t="s">
        <v>930</v>
      </c>
      <c r="N4719" t="s">
        <v>930</v>
      </c>
    </row>
    <row r="4720" spans="1:14">
      <c r="A4720">
        <v>807246</v>
      </c>
      <c r="B4720" t="s">
        <v>96</v>
      </c>
      <c r="C4720" t="s">
        <v>929</v>
      </c>
      <c r="D4720" t="s">
        <v>929</v>
      </c>
      <c r="E4720" t="s">
        <v>929</v>
      </c>
      <c r="F4720" t="s">
        <v>929</v>
      </c>
      <c r="G4720" t="s">
        <v>929</v>
      </c>
      <c r="H4720" t="s">
        <v>929</v>
      </c>
      <c r="I4720" t="s">
        <v>929</v>
      </c>
      <c r="J4720" t="s">
        <v>929</v>
      </c>
      <c r="K4720" t="s">
        <v>929</v>
      </c>
      <c r="L4720" t="s">
        <v>929</v>
      </c>
      <c r="M4720" t="s">
        <v>929</v>
      </c>
      <c r="N4720" t="s">
        <v>929</v>
      </c>
    </row>
    <row r="4721" spans="1:14">
      <c r="A4721">
        <v>807248</v>
      </c>
      <c r="B4721" t="s">
        <v>96</v>
      </c>
      <c r="C4721" t="s">
        <v>929</v>
      </c>
      <c r="D4721" t="s">
        <v>930</v>
      </c>
      <c r="E4721" t="s">
        <v>930</v>
      </c>
      <c r="F4721" t="s">
        <v>929</v>
      </c>
      <c r="G4721" t="s">
        <v>929</v>
      </c>
      <c r="H4721" t="s">
        <v>929</v>
      </c>
      <c r="I4721" t="s">
        <v>929</v>
      </c>
      <c r="J4721" t="s">
        <v>929</v>
      </c>
      <c r="K4721" t="s">
        <v>930</v>
      </c>
      <c r="L4721" t="s">
        <v>930</v>
      </c>
      <c r="M4721" t="s">
        <v>929</v>
      </c>
      <c r="N4721" t="s">
        <v>929</v>
      </c>
    </row>
    <row r="4722" spans="1:14">
      <c r="A4722">
        <v>807249</v>
      </c>
      <c r="B4722" t="s">
        <v>96</v>
      </c>
      <c r="C4722" t="s">
        <v>929</v>
      </c>
      <c r="D4722" t="s">
        <v>930</v>
      </c>
      <c r="E4722" t="s">
        <v>929</v>
      </c>
      <c r="F4722" t="s">
        <v>929</v>
      </c>
      <c r="G4722" t="s">
        <v>929</v>
      </c>
      <c r="H4722" t="s">
        <v>930</v>
      </c>
      <c r="I4722" t="s">
        <v>929</v>
      </c>
      <c r="J4722" t="s">
        <v>929</v>
      </c>
      <c r="K4722" t="s">
        <v>929</v>
      </c>
      <c r="L4722" t="s">
        <v>929</v>
      </c>
      <c r="M4722" t="s">
        <v>929</v>
      </c>
      <c r="N4722" t="s">
        <v>929</v>
      </c>
    </row>
    <row r="4723" spans="1:14">
      <c r="A4723">
        <v>807250</v>
      </c>
      <c r="B4723" t="s">
        <v>96</v>
      </c>
      <c r="C4723" t="s">
        <v>928</v>
      </c>
      <c r="D4723" t="s">
        <v>929</v>
      </c>
      <c r="E4723" t="s">
        <v>928</v>
      </c>
      <c r="F4723" t="s">
        <v>930</v>
      </c>
      <c r="G4723" t="s">
        <v>928</v>
      </c>
      <c r="H4723" t="s">
        <v>928</v>
      </c>
      <c r="I4723" t="s">
        <v>930</v>
      </c>
      <c r="J4723" t="s">
        <v>930</v>
      </c>
      <c r="K4723" t="s">
        <v>929</v>
      </c>
      <c r="L4723" t="s">
        <v>930</v>
      </c>
      <c r="M4723" t="s">
        <v>928</v>
      </c>
      <c r="N4723" t="s">
        <v>929</v>
      </c>
    </row>
    <row r="4724" spans="1:14">
      <c r="A4724">
        <v>807251</v>
      </c>
      <c r="B4724" t="s">
        <v>96</v>
      </c>
      <c r="C4724" t="s">
        <v>928</v>
      </c>
      <c r="D4724" t="s">
        <v>930</v>
      </c>
      <c r="E4724" t="s">
        <v>930</v>
      </c>
      <c r="F4724" t="s">
        <v>929</v>
      </c>
      <c r="G4724" t="s">
        <v>929</v>
      </c>
      <c r="H4724" t="s">
        <v>929</v>
      </c>
      <c r="I4724" t="s">
        <v>928</v>
      </c>
      <c r="J4724" t="s">
        <v>930</v>
      </c>
      <c r="K4724" t="s">
        <v>930</v>
      </c>
      <c r="L4724" t="s">
        <v>928</v>
      </c>
      <c r="M4724" t="s">
        <v>928</v>
      </c>
      <c r="N4724" t="s">
        <v>929</v>
      </c>
    </row>
    <row r="4725" spans="1:14">
      <c r="A4725">
        <v>807253</v>
      </c>
      <c r="B4725" t="s">
        <v>96</v>
      </c>
      <c r="C4725" t="s">
        <v>929</v>
      </c>
      <c r="D4725" t="s">
        <v>929</v>
      </c>
      <c r="E4725" t="s">
        <v>930</v>
      </c>
      <c r="F4725" t="s">
        <v>929</v>
      </c>
      <c r="G4725" t="s">
        <v>929</v>
      </c>
      <c r="H4725" t="s">
        <v>930</v>
      </c>
      <c r="I4725" t="s">
        <v>929</v>
      </c>
      <c r="J4725" t="s">
        <v>929</v>
      </c>
      <c r="K4725" t="s">
        <v>929</v>
      </c>
      <c r="L4725" t="s">
        <v>929</v>
      </c>
      <c r="M4725" t="s">
        <v>929</v>
      </c>
      <c r="N4725" t="s">
        <v>930</v>
      </c>
    </row>
    <row r="4726" spans="1:14">
      <c r="A4726">
        <v>807254</v>
      </c>
      <c r="B4726" t="s">
        <v>96</v>
      </c>
      <c r="C4726" t="s">
        <v>929</v>
      </c>
      <c r="D4726" t="s">
        <v>929</v>
      </c>
      <c r="E4726" t="s">
        <v>929</v>
      </c>
      <c r="F4726" t="s">
        <v>929</v>
      </c>
      <c r="G4726" t="s">
        <v>929</v>
      </c>
      <c r="H4726" t="s">
        <v>929</v>
      </c>
      <c r="I4726" t="s">
        <v>929</v>
      </c>
      <c r="J4726" t="s">
        <v>929</v>
      </c>
      <c r="K4726" t="s">
        <v>929</v>
      </c>
      <c r="L4726" t="s">
        <v>929</v>
      </c>
      <c r="M4726" t="s">
        <v>929</v>
      </c>
      <c r="N4726" t="s">
        <v>929</v>
      </c>
    </row>
    <row r="4727" spans="1:14">
      <c r="A4727">
        <v>807257</v>
      </c>
      <c r="B4727" t="s">
        <v>96</v>
      </c>
      <c r="C4727" t="s">
        <v>929</v>
      </c>
      <c r="D4727" t="s">
        <v>929</v>
      </c>
      <c r="E4727" t="s">
        <v>930</v>
      </c>
      <c r="F4727" t="s">
        <v>930</v>
      </c>
      <c r="G4727" t="s">
        <v>928</v>
      </c>
      <c r="H4727" t="s">
        <v>929</v>
      </c>
      <c r="I4727" t="s">
        <v>929</v>
      </c>
      <c r="J4727" t="s">
        <v>929</v>
      </c>
      <c r="K4727" t="s">
        <v>929</v>
      </c>
      <c r="L4727" t="s">
        <v>929</v>
      </c>
      <c r="M4727" t="s">
        <v>929</v>
      </c>
      <c r="N4727" t="s">
        <v>930</v>
      </c>
    </row>
    <row r="4728" spans="1:14">
      <c r="A4728">
        <v>807260</v>
      </c>
      <c r="B4728" t="s">
        <v>96</v>
      </c>
      <c r="C4728" t="s">
        <v>928</v>
      </c>
      <c r="D4728" t="s">
        <v>928</v>
      </c>
      <c r="E4728" t="s">
        <v>930</v>
      </c>
      <c r="F4728" t="s">
        <v>929</v>
      </c>
      <c r="G4728" t="s">
        <v>929</v>
      </c>
      <c r="H4728" t="s">
        <v>929</v>
      </c>
      <c r="I4728" t="s">
        <v>929</v>
      </c>
      <c r="J4728" t="s">
        <v>929</v>
      </c>
      <c r="K4728" t="s">
        <v>928</v>
      </c>
      <c r="L4728" t="s">
        <v>929</v>
      </c>
      <c r="M4728" t="s">
        <v>929</v>
      </c>
      <c r="N4728" t="s">
        <v>929</v>
      </c>
    </row>
    <row r="4729" spans="1:14">
      <c r="A4729">
        <v>807261</v>
      </c>
      <c r="B4729" t="s">
        <v>96</v>
      </c>
      <c r="C4729" t="s">
        <v>930</v>
      </c>
      <c r="D4729" t="s">
        <v>930</v>
      </c>
      <c r="E4729" t="s">
        <v>930</v>
      </c>
      <c r="F4729" t="s">
        <v>929</v>
      </c>
      <c r="G4729" t="s">
        <v>930</v>
      </c>
      <c r="H4729" t="s">
        <v>930</v>
      </c>
      <c r="I4729" t="s">
        <v>929</v>
      </c>
      <c r="J4729" t="s">
        <v>929</v>
      </c>
      <c r="K4729" t="s">
        <v>929</v>
      </c>
      <c r="L4729" t="s">
        <v>929</v>
      </c>
      <c r="M4729" t="s">
        <v>929</v>
      </c>
      <c r="N4729" t="s">
        <v>929</v>
      </c>
    </row>
    <row r="4730" spans="1:14">
      <c r="A4730">
        <v>807263</v>
      </c>
      <c r="B4730" t="s">
        <v>96</v>
      </c>
      <c r="C4730" t="s">
        <v>930</v>
      </c>
      <c r="D4730" t="s">
        <v>930</v>
      </c>
      <c r="E4730" t="s">
        <v>930</v>
      </c>
      <c r="F4730" t="s">
        <v>929</v>
      </c>
      <c r="G4730" t="s">
        <v>928</v>
      </c>
      <c r="H4730" t="s">
        <v>930</v>
      </c>
      <c r="I4730" t="s">
        <v>928</v>
      </c>
      <c r="J4730" t="s">
        <v>930</v>
      </c>
      <c r="K4730" t="s">
        <v>930</v>
      </c>
      <c r="L4730" t="s">
        <v>930</v>
      </c>
      <c r="M4730" t="s">
        <v>928</v>
      </c>
      <c r="N4730" t="s">
        <v>928</v>
      </c>
    </row>
    <row r="4731" spans="1:14">
      <c r="A4731">
        <v>807264</v>
      </c>
      <c r="B4731" t="s">
        <v>96</v>
      </c>
      <c r="C4731" t="s">
        <v>930</v>
      </c>
      <c r="D4731" t="s">
        <v>930</v>
      </c>
      <c r="E4731" t="s">
        <v>930</v>
      </c>
      <c r="F4731" t="s">
        <v>928</v>
      </c>
      <c r="G4731" t="s">
        <v>929</v>
      </c>
      <c r="H4731" t="s">
        <v>929</v>
      </c>
      <c r="I4731" t="s">
        <v>930</v>
      </c>
      <c r="J4731" t="s">
        <v>929</v>
      </c>
      <c r="K4731" t="s">
        <v>930</v>
      </c>
      <c r="L4731" t="s">
        <v>928</v>
      </c>
      <c r="M4731" t="s">
        <v>930</v>
      </c>
      <c r="N4731" t="s">
        <v>929</v>
      </c>
    </row>
    <row r="4732" spans="1:14">
      <c r="A4732">
        <v>807265</v>
      </c>
      <c r="B4732" t="s">
        <v>96</v>
      </c>
      <c r="C4732" t="s">
        <v>929</v>
      </c>
      <c r="D4732" t="s">
        <v>930</v>
      </c>
      <c r="E4732" t="s">
        <v>928</v>
      </c>
      <c r="F4732" t="s">
        <v>928</v>
      </c>
      <c r="G4732" t="s">
        <v>929</v>
      </c>
      <c r="H4732" t="s">
        <v>929</v>
      </c>
      <c r="I4732" t="s">
        <v>930</v>
      </c>
      <c r="J4732" t="s">
        <v>929</v>
      </c>
      <c r="K4732" t="s">
        <v>928</v>
      </c>
      <c r="L4732" t="s">
        <v>929</v>
      </c>
      <c r="M4732" t="s">
        <v>928</v>
      </c>
      <c r="N4732" t="s">
        <v>930</v>
      </c>
    </row>
    <row r="4733" spans="1:14">
      <c r="A4733">
        <v>807266</v>
      </c>
      <c r="B4733" t="s">
        <v>96</v>
      </c>
      <c r="C4733" t="s">
        <v>929</v>
      </c>
      <c r="D4733" t="s">
        <v>929</v>
      </c>
      <c r="E4733" t="s">
        <v>929</v>
      </c>
      <c r="F4733" t="s">
        <v>929</v>
      </c>
      <c r="G4733" t="s">
        <v>929</v>
      </c>
      <c r="H4733" t="s">
        <v>929</v>
      </c>
      <c r="I4733" t="s">
        <v>930</v>
      </c>
      <c r="J4733" t="s">
        <v>930</v>
      </c>
      <c r="K4733" t="s">
        <v>929</v>
      </c>
      <c r="L4733" t="s">
        <v>930</v>
      </c>
      <c r="M4733" t="s">
        <v>929</v>
      </c>
      <c r="N4733" t="s">
        <v>929</v>
      </c>
    </row>
    <row r="4734" spans="1:14">
      <c r="A4734">
        <v>807267</v>
      </c>
      <c r="B4734" t="s">
        <v>96</v>
      </c>
      <c r="C4734" t="s">
        <v>929</v>
      </c>
      <c r="D4734" t="s">
        <v>929</v>
      </c>
      <c r="E4734" t="s">
        <v>929</v>
      </c>
      <c r="F4734" t="s">
        <v>929</v>
      </c>
      <c r="G4734" t="s">
        <v>929</v>
      </c>
      <c r="H4734" t="s">
        <v>929</v>
      </c>
      <c r="I4734" t="s">
        <v>929</v>
      </c>
      <c r="J4734" t="s">
        <v>929</v>
      </c>
      <c r="K4734" t="s">
        <v>929</v>
      </c>
      <c r="L4734" t="s">
        <v>929</v>
      </c>
      <c r="M4734" t="s">
        <v>929</v>
      </c>
      <c r="N4734" t="s">
        <v>929</v>
      </c>
    </row>
    <row r="4735" spans="1:14">
      <c r="A4735">
        <v>807268</v>
      </c>
      <c r="B4735" t="s">
        <v>96</v>
      </c>
      <c r="C4735" t="s">
        <v>929</v>
      </c>
      <c r="D4735" t="s">
        <v>929</v>
      </c>
      <c r="E4735" t="s">
        <v>929</v>
      </c>
      <c r="F4735" t="s">
        <v>929</v>
      </c>
      <c r="G4735" t="s">
        <v>929</v>
      </c>
      <c r="H4735" t="s">
        <v>929</v>
      </c>
      <c r="I4735" t="s">
        <v>929</v>
      </c>
      <c r="J4735" t="s">
        <v>929</v>
      </c>
      <c r="K4735" t="s">
        <v>929</v>
      </c>
      <c r="L4735" t="s">
        <v>929</v>
      </c>
      <c r="M4735" t="s">
        <v>929</v>
      </c>
      <c r="N4735" t="s">
        <v>929</v>
      </c>
    </row>
    <row r="4736" spans="1:14">
      <c r="A4736">
        <v>807271</v>
      </c>
      <c r="B4736" t="s">
        <v>96</v>
      </c>
      <c r="C4736" t="s">
        <v>929</v>
      </c>
      <c r="D4736" t="s">
        <v>929</v>
      </c>
      <c r="E4736" t="s">
        <v>929</v>
      </c>
      <c r="F4736" t="s">
        <v>929</v>
      </c>
      <c r="G4736" t="s">
        <v>929</v>
      </c>
      <c r="H4736" t="s">
        <v>929</v>
      </c>
      <c r="I4736" t="s">
        <v>929</v>
      </c>
      <c r="J4736" t="s">
        <v>929</v>
      </c>
      <c r="K4736" t="s">
        <v>929</v>
      </c>
      <c r="L4736" t="s">
        <v>929</v>
      </c>
      <c r="M4736" t="s">
        <v>929</v>
      </c>
      <c r="N4736" t="s">
        <v>929</v>
      </c>
    </row>
    <row r="4737" spans="1:14">
      <c r="A4737">
        <v>807273</v>
      </c>
      <c r="B4737" t="s">
        <v>96</v>
      </c>
      <c r="C4737" t="s">
        <v>929</v>
      </c>
      <c r="D4737" t="s">
        <v>929</v>
      </c>
      <c r="E4737" t="s">
        <v>930</v>
      </c>
      <c r="F4737" t="s">
        <v>930</v>
      </c>
      <c r="G4737" t="s">
        <v>930</v>
      </c>
      <c r="H4737" t="s">
        <v>930</v>
      </c>
      <c r="I4737" t="s">
        <v>929</v>
      </c>
      <c r="J4737" t="s">
        <v>929</v>
      </c>
      <c r="K4737" t="s">
        <v>929</v>
      </c>
      <c r="L4737" t="s">
        <v>929</v>
      </c>
      <c r="M4737" t="s">
        <v>929</v>
      </c>
      <c r="N4737" t="s">
        <v>929</v>
      </c>
    </row>
    <row r="4738" spans="1:14">
      <c r="A4738">
        <v>807274</v>
      </c>
      <c r="B4738" t="s">
        <v>96</v>
      </c>
      <c r="C4738" t="s">
        <v>928</v>
      </c>
      <c r="D4738" t="s">
        <v>930</v>
      </c>
      <c r="E4738" t="s">
        <v>930</v>
      </c>
      <c r="F4738" t="s">
        <v>930</v>
      </c>
      <c r="G4738" t="s">
        <v>930</v>
      </c>
      <c r="H4738" t="s">
        <v>928</v>
      </c>
      <c r="I4738" t="s">
        <v>930</v>
      </c>
      <c r="J4738" t="s">
        <v>929</v>
      </c>
      <c r="K4738" t="s">
        <v>930</v>
      </c>
      <c r="L4738" t="s">
        <v>929</v>
      </c>
      <c r="M4738" t="s">
        <v>929</v>
      </c>
      <c r="N4738" t="s">
        <v>928</v>
      </c>
    </row>
    <row r="4739" spans="1:14">
      <c r="A4739">
        <v>807275</v>
      </c>
      <c r="B4739" t="s">
        <v>96</v>
      </c>
      <c r="C4739" t="s">
        <v>929</v>
      </c>
      <c r="D4739" t="s">
        <v>929</v>
      </c>
      <c r="E4739" t="s">
        <v>929</v>
      </c>
      <c r="F4739" t="s">
        <v>929</v>
      </c>
      <c r="G4739" t="s">
        <v>929</v>
      </c>
      <c r="H4739" t="s">
        <v>929</v>
      </c>
      <c r="I4739" t="s">
        <v>929</v>
      </c>
      <c r="J4739" t="s">
        <v>929</v>
      </c>
      <c r="K4739" t="s">
        <v>929</v>
      </c>
      <c r="L4739" t="s">
        <v>929</v>
      </c>
      <c r="M4739" t="s">
        <v>929</v>
      </c>
      <c r="N4739" t="s">
        <v>929</v>
      </c>
    </row>
    <row r="4740" spans="1:14">
      <c r="A4740">
        <v>807276</v>
      </c>
      <c r="B4740" t="s">
        <v>96</v>
      </c>
      <c r="C4740" t="s">
        <v>928</v>
      </c>
      <c r="D4740" t="s">
        <v>929</v>
      </c>
      <c r="E4740" t="s">
        <v>930</v>
      </c>
      <c r="F4740" t="s">
        <v>929</v>
      </c>
      <c r="G4740" t="s">
        <v>929</v>
      </c>
      <c r="H4740" t="s">
        <v>930</v>
      </c>
      <c r="I4740" t="s">
        <v>928</v>
      </c>
      <c r="J4740" t="s">
        <v>929</v>
      </c>
      <c r="K4740" t="s">
        <v>929</v>
      </c>
      <c r="L4740" t="s">
        <v>929</v>
      </c>
      <c r="M4740" t="s">
        <v>929</v>
      </c>
      <c r="N4740" t="s">
        <v>929</v>
      </c>
    </row>
    <row r="4741" spans="1:14">
      <c r="A4741">
        <v>807277</v>
      </c>
      <c r="B4741" t="s">
        <v>96</v>
      </c>
      <c r="C4741" t="s">
        <v>929</v>
      </c>
      <c r="D4741" t="s">
        <v>929</v>
      </c>
      <c r="E4741" t="s">
        <v>929</v>
      </c>
      <c r="F4741" t="s">
        <v>929</v>
      </c>
      <c r="G4741" t="s">
        <v>929</v>
      </c>
      <c r="H4741" t="s">
        <v>929</v>
      </c>
      <c r="I4741" t="s">
        <v>929</v>
      </c>
      <c r="J4741" t="s">
        <v>929</v>
      </c>
      <c r="K4741" t="s">
        <v>929</v>
      </c>
      <c r="L4741" t="s">
        <v>929</v>
      </c>
      <c r="M4741" t="s">
        <v>929</v>
      </c>
      <c r="N4741" t="s">
        <v>929</v>
      </c>
    </row>
    <row r="4742" spans="1:14">
      <c r="A4742">
        <v>807278</v>
      </c>
      <c r="B4742" t="s">
        <v>96</v>
      </c>
      <c r="C4742" t="s">
        <v>930</v>
      </c>
      <c r="D4742" t="s">
        <v>929</v>
      </c>
      <c r="E4742" t="s">
        <v>929</v>
      </c>
      <c r="F4742" t="s">
        <v>929</v>
      </c>
      <c r="G4742" t="s">
        <v>930</v>
      </c>
      <c r="H4742" t="s">
        <v>929</v>
      </c>
      <c r="I4742" t="s">
        <v>929</v>
      </c>
      <c r="J4742" t="s">
        <v>929</v>
      </c>
      <c r="K4742" t="s">
        <v>929</v>
      </c>
      <c r="L4742" t="s">
        <v>929</v>
      </c>
      <c r="M4742" t="s">
        <v>929</v>
      </c>
      <c r="N4742" t="s">
        <v>929</v>
      </c>
    </row>
    <row r="4743" spans="1:14">
      <c r="A4743">
        <v>807279</v>
      </c>
      <c r="B4743" t="s">
        <v>96</v>
      </c>
      <c r="C4743" t="s">
        <v>929</v>
      </c>
      <c r="D4743" t="s">
        <v>929</v>
      </c>
      <c r="E4743" t="s">
        <v>929</v>
      </c>
      <c r="F4743" t="s">
        <v>929</v>
      </c>
      <c r="G4743" t="s">
        <v>929</v>
      </c>
      <c r="H4743" t="s">
        <v>929</v>
      </c>
      <c r="I4743" t="s">
        <v>929</v>
      </c>
      <c r="J4743" t="s">
        <v>929</v>
      </c>
      <c r="K4743" t="s">
        <v>929</v>
      </c>
      <c r="L4743" t="s">
        <v>929</v>
      </c>
      <c r="M4743" t="s">
        <v>929</v>
      </c>
      <c r="N4743" t="s">
        <v>929</v>
      </c>
    </row>
    <row r="4744" spans="1:14">
      <c r="A4744">
        <v>807280</v>
      </c>
      <c r="B4744" t="s">
        <v>96</v>
      </c>
      <c r="C4744" t="s">
        <v>930</v>
      </c>
      <c r="D4744" t="s">
        <v>930</v>
      </c>
      <c r="E4744" t="s">
        <v>929</v>
      </c>
      <c r="F4744" t="s">
        <v>929</v>
      </c>
      <c r="G4744" t="s">
        <v>929</v>
      </c>
      <c r="H4744" t="s">
        <v>930</v>
      </c>
      <c r="I4744" t="s">
        <v>929</v>
      </c>
      <c r="J4744" t="s">
        <v>929</v>
      </c>
      <c r="K4744" t="s">
        <v>929</v>
      </c>
      <c r="L4744" t="s">
        <v>929</v>
      </c>
      <c r="M4744" t="s">
        <v>929</v>
      </c>
      <c r="N4744" t="s">
        <v>929</v>
      </c>
    </row>
    <row r="4745" spans="1:14">
      <c r="A4745">
        <v>807282</v>
      </c>
      <c r="B4745" t="s">
        <v>96</v>
      </c>
      <c r="C4745" t="s">
        <v>930</v>
      </c>
      <c r="D4745" t="s">
        <v>928</v>
      </c>
      <c r="E4745" t="s">
        <v>928</v>
      </c>
      <c r="F4745" t="s">
        <v>928</v>
      </c>
      <c r="G4745" t="s">
        <v>929</v>
      </c>
      <c r="H4745" t="s">
        <v>930</v>
      </c>
      <c r="I4745" t="s">
        <v>929</v>
      </c>
      <c r="J4745" t="s">
        <v>929</v>
      </c>
      <c r="K4745" t="s">
        <v>929</v>
      </c>
      <c r="L4745" t="s">
        <v>929</v>
      </c>
      <c r="M4745" t="s">
        <v>929</v>
      </c>
      <c r="N4745" t="s">
        <v>929</v>
      </c>
    </row>
    <row r="4746" spans="1:14">
      <c r="A4746">
        <v>807283</v>
      </c>
      <c r="B4746" t="s">
        <v>96</v>
      </c>
      <c r="C4746" t="s">
        <v>929</v>
      </c>
      <c r="D4746" t="s">
        <v>929</v>
      </c>
      <c r="E4746" t="s">
        <v>929</v>
      </c>
      <c r="F4746" t="s">
        <v>929</v>
      </c>
      <c r="G4746" t="s">
        <v>929</v>
      </c>
      <c r="H4746" t="s">
        <v>929</v>
      </c>
      <c r="I4746" t="s">
        <v>929</v>
      </c>
      <c r="J4746" t="s">
        <v>929</v>
      </c>
      <c r="K4746" t="s">
        <v>929</v>
      </c>
      <c r="L4746" t="s">
        <v>929</v>
      </c>
      <c r="M4746" t="s">
        <v>929</v>
      </c>
      <c r="N4746" t="s">
        <v>929</v>
      </c>
    </row>
    <row r="4747" spans="1:14">
      <c r="A4747">
        <v>807285</v>
      </c>
      <c r="B4747" t="s">
        <v>96</v>
      </c>
      <c r="C4747" t="s">
        <v>930</v>
      </c>
      <c r="D4747" t="s">
        <v>930</v>
      </c>
      <c r="E4747" t="s">
        <v>929</v>
      </c>
      <c r="F4747" t="s">
        <v>929</v>
      </c>
      <c r="G4747" t="s">
        <v>929</v>
      </c>
      <c r="H4747" t="s">
        <v>930</v>
      </c>
      <c r="I4747" t="s">
        <v>929</v>
      </c>
      <c r="J4747" t="s">
        <v>929</v>
      </c>
      <c r="K4747" t="s">
        <v>929</v>
      </c>
      <c r="L4747" t="s">
        <v>929</v>
      </c>
      <c r="M4747" t="s">
        <v>929</v>
      </c>
      <c r="N4747" t="s">
        <v>929</v>
      </c>
    </row>
    <row r="4748" spans="1:14">
      <c r="A4748">
        <v>807287</v>
      </c>
      <c r="B4748" t="s">
        <v>96</v>
      </c>
      <c r="C4748" t="s">
        <v>929</v>
      </c>
      <c r="D4748" t="s">
        <v>929</v>
      </c>
      <c r="E4748" t="s">
        <v>929</v>
      </c>
      <c r="F4748" t="s">
        <v>929</v>
      </c>
      <c r="G4748" t="s">
        <v>929</v>
      </c>
      <c r="H4748" t="s">
        <v>929</v>
      </c>
      <c r="I4748" t="s">
        <v>929</v>
      </c>
      <c r="J4748" t="s">
        <v>929</v>
      </c>
      <c r="K4748" t="s">
        <v>929</v>
      </c>
      <c r="L4748" t="s">
        <v>929</v>
      </c>
      <c r="M4748" t="s">
        <v>929</v>
      </c>
      <c r="N4748" t="s">
        <v>929</v>
      </c>
    </row>
    <row r="4749" spans="1:14">
      <c r="A4749">
        <v>807290</v>
      </c>
      <c r="B4749" t="s">
        <v>96</v>
      </c>
      <c r="C4749" t="s">
        <v>930</v>
      </c>
      <c r="D4749" t="s">
        <v>930</v>
      </c>
      <c r="E4749" t="s">
        <v>930</v>
      </c>
      <c r="F4749" t="s">
        <v>930</v>
      </c>
      <c r="G4749" t="s">
        <v>930</v>
      </c>
      <c r="H4749" t="s">
        <v>930</v>
      </c>
      <c r="I4749" t="s">
        <v>929</v>
      </c>
      <c r="J4749" t="s">
        <v>930</v>
      </c>
      <c r="K4749" t="s">
        <v>929</v>
      </c>
      <c r="L4749" t="s">
        <v>930</v>
      </c>
      <c r="M4749" t="s">
        <v>930</v>
      </c>
      <c r="N4749" t="s">
        <v>929</v>
      </c>
    </row>
    <row r="4750" spans="1:14">
      <c r="A4750">
        <v>807291</v>
      </c>
      <c r="B4750" t="s">
        <v>96</v>
      </c>
      <c r="C4750" t="s">
        <v>929</v>
      </c>
      <c r="D4750" t="s">
        <v>929</v>
      </c>
      <c r="E4750" t="s">
        <v>929</v>
      </c>
      <c r="F4750" t="s">
        <v>929</v>
      </c>
      <c r="G4750" t="s">
        <v>929</v>
      </c>
      <c r="H4750" t="s">
        <v>929</v>
      </c>
      <c r="I4750" t="s">
        <v>929</v>
      </c>
      <c r="J4750" t="s">
        <v>929</v>
      </c>
      <c r="K4750" t="s">
        <v>929</v>
      </c>
      <c r="L4750" t="s">
        <v>929</v>
      </c>
      <c r="M4750" t="s">
        <v>929</v>
      </c>
      <c r="N4750" t="s">
        <v>929</v>
      </c>
    </row>
    <row r="4751" spans="1:14">
      <c r="A4751">
        <v>807293</v>
      </c>
      <c r="B4751" t="s">
        <v>96</v>
      </c>
      <c r="C4751" t="s">
        <v>929</v>
      </c>
      <c r="D4751" t="s">
        <v>929</v>
      </c>
      <c r="E4751" t="s">
        <v>929</v>
      </c>
      <c r="F4751" t="s">
        <v>929</v>
      </c>
      <c r="G4751" t="s">
        <v>929</v>
      </c>
      <c r="H4751" t="s">
        <v>929</v>
      </c>
      <c r="I4751" t="s">
        <v>929</v>
      </c>
      <c r="J4751" t="s">
        <v>929</v>
      </c>
      <c r="K4751" t="s">
        <v>929</v>
      </c>
      <c r="L4751" t="s">
        <v>929</v>
      </c>
      <c r="M4751" t="s">
        <v>929</v>
      </c>
      <c r="N4751" t="s">
        <v>929</v>
      </c>
    </row>
    <row r="4752" spans="1:14">
      <c r="A4752">
        <v>807294</v>
      </c>
      <c r="B4752" t="s">
        <v>96</v>
      </c>
      <c r="C4752" t="s">
        <v>929</v>
      </c>
      <c r="D4752" t="s">
        <v>929</v>
      </c>
      <c r="E4752" t="s">
        <v>929</v>
      </c>
      <c r="F4752" t="s">
        <v>929</v>
      </c>
      <c r="G4752" t="s">
        <v>929</v>
      </c>
      <c r="H4752" t="s">
        <v>929</v>
      </c>
      <c r="I4752" t="s">
        <v>929</v>
      </c>
      <c r="J4752" t="s">
        <v>929</v>
      </c>
      <c r="K4752" t="s">
        <v>929</v>
      </c>
      <c r="L4752" t="s">
        <v>929</v>
      </c>
      <c r="M4752" t="s">
        <v>929</v>
      </c>
      <c r="N4752" t="s">
        <v>929</v>
      </c>
    </row>
    <row r="4753" spans="1:14">
      <c r="A4753">
        <v>807295</v>
      </c>
      <c r="B4753" t="s">
        <v>96</v>
      </c>
      <c r="C4753" t="s">
        <v>930</v>
      </c>
      <c r="D4753" t="s">
        <v>930</v>
      </c>
      <c r="E4753" t="s">
        <v>929</v>
      </c>
      <c r="F4753" t="s">
        <v>929</v>
      </c>
      <c r="G4753" t="s">
        <v>930</v>
      </c>
      <c r="H4753" t="s">
        <v>930</v>
      </c>
      <c r="I4753" t="s">
        <v>929</v>
      </c>
      <c r="J4753" t="s">
        <v>929</v>
      </c>
      <c r="K4753" t="s">
        <v>929</v>
      </c>
      <c r="L4753" t="s">
        <v>929</v>
      </c>
      <c r="M4753" t="s">
        <v>929</v>
      </c>
      <c r="N4753" t="s">
        <v>929</v>
      </c>
    </row>
    <row r="4754" spans="1:14">
      <c r="A4754">
        <v>807296</v>
      </c>
      <c r="B4754" t="s">
        <v>96</v>
      </c>
      <c r="C4754" t="s">
        <v>929</v>
      </c>
      <c r="D4754" t="s">
        <v>929</v>
      </c>
      <c r="E4754" t="s">
        <v>929</v>
      </c>
      <c r="F4754" t="s">
        <v>929</v>
      </c>
      <c r="G4754" t="s">
        <v>929</v>
      </c>
      <c r="H4754" t="s">
        <v>929</v>
      </c>
      <c r="I4754" t="s">
        <v>929</v>
      </c>
      <c r="J4754" t="s">
        <v>929</v>
      </c>
      <c r="K4754" t="s">
        <v>929</v>
      </c>
      <c r="L4754" t="s">
        <v>929</v>
      </c>
      <c r="M4754" t="s">
        <v>929</v>
      </c>
      <c r="N4754" t="s">
        <v>929</v>
      </c>
    </row>
    <row r="4755" spans="1:14">
      <c r="A4755">
        <v>807297</v>
      </c>
      <c r="B4755" t="s">
        <v>96</v>
      </c>
      <c r="C4755" t="s">
        <v>929</v>
      </c>
      <c r="D4755" t="s">
        <v>929</v>
      </c>
      <c r="E4755" t="s">
        <v>929</v>
      </c>
      <c r="F4755" t="s">
        <v>929</v>
      </c>
      <c r="G4755" t="s">
        <v>929</v>
      </c>
      <c r="H4755" t="s">
        <v>930</v>
      </c>
      <c r="I4755" t="s">
        <v>929</v>
      </c>
      <c r="J4755" t="s">
        <v>929</v>
      </c>
      <c r="K4755" t="s">
        <v>929</v>
      </c>
      <c r="L4755" t="s">
        <v>929</v>
      </c>
      <c r="M4755" t="s">
        <v>929</v>
      </c>
      <c r="N4755" t="s">
        <v>930</v>
      </c>
    </row>
    <row r="4756" spans="1:14">
      <c r="A4756">
        <v>807300</v>
      </c>
      <c r="B4756" t="s">
        <v>96</v>
      </c>
      <c r="C4756" t="s">
        <v>929</v>
      </c>
      <c r="D4756" t="s">
        <v>929</v>
      </c>
      <c r="E4756" t="s">
        <v>929</v>
      </c>
      <c r="F4756" t="s">
        <v>929</v>
      </c>
      <c r="G4756" t="s">
        <v>929</v>
      </c>
      <c r="H4756" t="s">
        <v>929</v>
      </c>
      <c r="I4756" t="s">
        <v>929</v>
      </c>
      <c r="J4756" t="s">
        <v>929</v>
      </c>
      <c r="K4756" t="s">
        <v>929</v>
      </c>
      <c r="L4756" t="s">
        <v>929</v>
      </c>
      <c r="M4756" t="s">
        <v>929</v>
      </c>
      <c r="N4756" t="s">
        <v>929</v>
      </c>
    </row>
    <row r="4757" spans="1:14">
      <c r="A4757">
        <v>807302</v>
      </c>
      <c r="B4757" t="s">
        <v>96</v>
      </c>
      <c r="C4757" t="s">
        <v>929</v>
      </c>
      <c r="D4757" t="s">
        <v>929</v>
      </c>
      <c r="E4757" t="s">
        <v>929</v>
      </c>
      <c r="F4757" t="s">
        <v>929</v>
      </c>
      <c r="G4757" t="s">
        <v>929</v>
      </c>
      <c r="H4757" t="s">
        <v>929</v>
      </c>
      <c r="I4757" t="s">
        <v>929</v>
      </c>
      <c r="J4757" t="s">
        <v>929</v>
      </c>
      <c r="K4757" t="s">
        <v>929</v>
      </c>
      <c r="L4757" t="s">
        <v>929</v>
      </c>
      <c r="M4757" t="s">
        <v>929</v>
      </c>
      <c r="N4757" t="s">
        <v>929</v>
      </c>
    </row>
    <row r="4758" spans="1:14">
      <c r="A4758">
        <v>807303</v>
      </c>
      <c r="B4758" t="s">
        <v>96</v>
      </c>
      <c r="C4758" t="s">
        <v>929</v>
      </c>
      <c r="D4758" t="s">
        <v>930</v>
      </c>
      <c r="E4758" t="s">
        <v>929</v>
      </c>
      <c r="F4758" t="s">
        <v>929</v>
      </c>
      <c r="G4758" t="s">
        <v>930</v>
      </c>
      <c r="H4758" t="s">
        <v>930</v>
      </c>
      <c r="I4758" t="s">
        <v>930</v>
      </c>
      <c r="J4758" t="s">
        <v>930</v>
      </c>
      <c r="K4758" t="s">
        <v>929</v>
      </c>
      <c r="L4758" t="s">
        <v>930</v>
      </c>
      <c r="M4758" t="s">
        <v>930</v>
      </c>
      <c r="N4758" t="s">
        <v>929</v>
      </c>
    </row>
    <row r="4759" spans="1:14">
      <c r="A4759">
        <v>807304</v>
      </c>
      <c r="B4759" t="s">
        <v>96</v>
      </c>
      <c r="C4759" t="s">
        <v>929</v>
      </c>
      <c r="D4759" t="s">
        <v>929</v>
      </c>
      <c r="E4759" t="s">
        <v>930</v>
      </c>
      <c r="F4759" t="s">
        <v>929</v>
      </c>
      <c r="G4759" t="s">
        <v>929</v>
      </c>
      <c r="H4759" t="s">
        <v>929</v>
      </c>
      <c r="I4759" t="s">
        <v>928</v>
      </c>
      <c r="J4759" t="s">
        <v>928</v>
      </c>
      <c r="K4759" t="s">
        <v>929</v>
      </c>
      <c r="L4759" t="s">
        <v>929</v>
      </c>
      <c r="M4759" t="s">
        <v>928</v>
      </c>
      <c r="N4759" t="s">
        <v>929</v>
      </c>
    </row>
    <row r="4760" spans="1:14">
      <c r="A4760">
        <v>807306</v>
      </c>
      <c r="B4760" t="s">
        <v>96</v>
      </c>
      <c r="C4760" t="s">
        <v>929</v>
      </c>
      <c r="D4760" t="s">
        <v>929</v>
      </c>
      <c r="E4760" t="s">
        <v>929</v>
      </c>
      <c r="F4760" t="s">
        <v>929</v>
      </c>
      <c r="G4760" t="s">
        <v>929</v>
      </c>
      <c r="H4760" t="s">
        <v>929</v>
      </c>
      <c r="I4760" t="s">
        <v>929</v>
      </c>
      <c r="J4760" t="s">
        <v>929</v>
      </c>
      <c r="K4760" t="s">
        <v>929</v>
      </c>
      <c r="L4760" t="s">
        <v>929</v>
      </c>
      <c r="M4760" t="s">
        <v>929</v>
      </c>
      <c r="N4760" t="s">
        <v>929</v>
      </c>
    </row>
    <row r="4761" spans="1:14">
      <c r="A4761">
        <v>807307</v>
      </c>
      <c r="B4761" t="s">
        <v>96</v>
      </c>
      <c r="C4761" t="s">
        <v>929</v>
      </c>
      <c r="D4761" t="s">
        <v>929</v>
      </c>
      <c r="E4761" t="s">
        <v>929</v>
      </c>
      <c r="F4761" t="s">
        <v>929</v>
      </c>
      <c r="G4761" t="s">
        <v>929</v>
      </c>
      <c r="H4761" t="s">
        <v>929</v>
      </c>
      <c r="I4761" t="s">
        <v>929</v>
      </c>
      <c r="J4761" t="s">
        <v>929</v>
      </c>
      <c r="K4761" t="s">
        <v>929</v>
      </c>
      <c r="L4761" t="s">
        <v>929</v>
      </c>
      <c r="M4761" t="s">
        <v>929</v>
      </c>
      <c r="N4761" t="s">
        <v>929</v>
      </c>
    </row>
    <row r="4762" spans="1:14">
      <c r="A4762">
        <v>807309</v>
      </c>
      <c r="B4762" t="s">
        <v>96</v>
      </c>
      <c r="C4762" t="s">
        <v>930</v>
      </c>
      <c r="D4762" t="s">
        <v>929</v>
      </c>
      <c r="E4762" t="s">
        <v>929</v>
      </c>
      <c r="F4762" t="s">
        <v>929</v>
      </c>
      <c r="G4762" t="s">
        <v>929</v>
      </c>
      <c r="H4762" t="s">
        <v>930</v>
      </c>
      <c r="I4762" t="s">
        <v>928</v>
      </c>
      <c r="J4762" t="s">
        <v>929</v>
      </c>
      <c r="K4762" t="s">
        <v>929</v>
      </c>
      <c r="L4762" t="s">
        <v>929</v>
      </c>
      <c r="M4762" t="s">
        <v>929</v>
      </c>
      <c r="N4762" t="s">
        <v>930</v>
      </c>
    </row>
    <row r="4763" spans="1:14">
      <c r="A4763">
        <v>807310</v>
      </c>
      <c r="B4763" t="s">
        <v>96</v>
      </c>
      <c r="C4763" t="s">
        <v>929</v>
      </c>
      <c r="D4763" t="s">
        <v>929</v>
      </c>
      <c r="E4763" t="s">
        <v>929</v>
      </c>
      <c r="F4763" t="s">
        <v>929</v>
      </c>
      <c r="G4763" t="s">
        <v>929</v>
      </c>
      <c r="H4763" t="s">
        <v>929</v>
      </c>
      <c r="I4763" t="s">
        <v>929</v>
      </c>
      <c r="J4763" t="s">
        <v>929</v>
      </c>
      <c r="K4763" t="s">
        <v>929</v>
      </c>
      <c r="L4763" t="s">
        <v>929</v>
      </c>
      <c r="M4763" t="s">
        <v>929</v>
      </c>
      <c r="N4763" t="s">
        <v>929</v>
      </c>
    </row>
    <row r="4764" spans="1:14">
      <c r="A4764">
        <v>807311</v>
      </c>
      <c r="B4764" t="s">
        <v>96</v>
      </c>
      <c r="C4764" t="s">
        <v>929</v>
      </c>
      <c r="D4764" t="s">
        <v>929</v>
      </c>
      <c r="E4764" t="s">
        <v>929</v>
      </c>
      <c r="F4764" t="s">
        <v>929</v>
      </c>
      <c r="G4764" t="s">
        <v>929</v>
      </c>
      <c r="H4764" t="s">
        <v>929</v>
      </c>
      <c r="I4764" t="s">
        <v>929</v>
      </c>
      <c r="J4764" t="s">
        <v>929</v>
      </c>
      <c r="K4764" t="s">
        <v>929</v>
      </c>
      <c r="L4764" t="s">
        <v>929</v>
      </c>
      <c r="M4764" t="s">
        <v>929</v>
      </c>
      <c r="N4764" t="s">
        <v>929</v>
      </c>
    </row>
    <row r="4765" spans="1:14">
      <c r="A4765">
        <v>807312</v>
      </c>
      <c r="B4765" t="s">
        <v>96</v>
      </c>
      <c r="C4765" t="s">
        <v>930</v>
      </c>
      <c r="D4765" t="s">
        <v>929</v>
      </c>
      <c r="E4765" t="s">
        <v>929</v>
      </c>
      <c r="F4765" t="s">
        <v>929</v>
      </c>
      <c r="G4765" t="s">
        <v>929</v>
      </c>
      <c r="H4765" t="s">
        <v>929</v>
      </c>
      <c r="I4765" t="s">
        <v>929</v>
      </c>
      <c r="J4765" t="s">
        <v>930</v>
      </c>
      <c r="K4765" t="s">
        <v>930</v>
      </c>
      <c r="L4765" t="s">
        <v>929</v>
      </c>
      <c r="M4765" t="s">
        <v>929</v>
      </c>
      <c r="N4765" t="s">
        <v>929</v>
      </c>
    </row>
    <row r="4766" spans="1:14">
      <c r="A4766">
        <v>807313</v>
      </c>
      <c r="B4766" t="s">
        <v>96</v>
      </c>
      <c r="C4766" t="s">
        <v>929</v>
      </c>
      <c r="D4766" t="s">
        <v>930</v>
      </c>
      <c r="E4766" t="s">
        <v>929</v>
      </c>
      <c r="F4766" t="s">
        <v>929</v>
      </c>
      <c r="G4766" t="s">
        <v>930</v>
      </c>
      <c r="H4766" t="s">
        <v>929</v>
      </c>
      <c r="I4766" t="s">
        <v>929</v>
      </c>
      <c r="J4766" t="s">
        <v>928</v>
      </c>
      <c r="K4766" t="s">
        <v>929</v>
      </c>
      <c r="L4766" t="s">
        <v>929</v>
      </c>
      <c r="M4766" t="s">
        <v>930</v>
      </c>
      <c r="N4766" t="s">
        <v>930</v>
      </c>
    </row>
    <row r="4767" spans="1:14">
      <c r="A4767">
        <v>807314</v>
      </c>
      <c r="B4767" t="s">
        <v>96</v>
      </c>
      <c r="C4767" t="s">
        <v>929</v>
      </c>
      <c r="D4767" t="s">
        <v>929</v>
      </c>
      <c r="E4767" t="s">
        <v>929</v>
      </c>
      <c r="F4767" t="s">
        <v>929</v>
      </c>
      <c r="G4767" t="s">
        <v>929</v>
      </c>
      <c r="H4767" t="s">
        <v>929</v>
      </c>
      <c r="I4767" t="s">
        <v>929</v>
      </c>
      <c r="J4767" t="s">
        <v>929</v>
      </c>
      <c r="K4767" t="s">
        <v>929</v>
      </c>
      <c r="L4767" t="s">
        <v>929</v>
      </c>
      <c r="M4767" t="s">
        <v>929</v>
      </c>
      <c r="N4767" t="s">
        <v>929</v>
      </c>
    </row>
    <row r="4768" spans="1:14">
      <c r="A4768">
        <v>807316</v>
      </c>
      <c r="B4768" t="s">
        <v>96</v>
      </c>
      <c r="C4768" t="s">
        <v>929</v>
      </c>
      <c r="D4768" t="s">
        <v>929</v>
      </c>
      <c r="E4768" t="s">
        <v>929</v>
      </c>
      <c r="F4768" t="s">
        <v>929</v>
      </c>
      <c r="G4768" t="s">
        <v>929</v>
      </c>
      <c r="H4768" t="s">
        <v>929</v>
      </c>
      <c r="I4768" t="s">
        <v>929</v>
      </c>
      <c r="J4768" t="s">
        <v>930</v>
      </c>
      <c r="K4768" t="s">
        <v>929</v>
      </c>
      <c r="L4768" t="s">
        <v>929</v>
      </c>
      <c r="M4768" t="s">
        <v>930</v>
      </c>
      <c r="N4768" t="s">
        <v>930</v>
      </c>
    </row>
    <row r="4769" spans="1:14">
      <c r="A4769">
        <v>807317</v>
      </c>
      <c r="B4769" t="s">
        <v>96</v>
      </c>
      <c r="C4769" t="s">
        <v>929</v>
      </c>
      <c r="D4769" t="s">
        <v>929</v>
      </c>
      <c r="E4769" t="s">
        <v>929</v>
      </c>
      <c r="F4769" t="s">
        <v>929</v>
      </c>
      <c r="G4769" t="s">
        <v>929</v>
      </c>
      <c r="H4769" t="s">
        <v>929</v>
      </c>
      <c r="I4769" t="s">
        <v>929</v>
      </c>
      <c r="J4769" t="s">
        <v>929</v>
      </c>
      <c r="K4769" t="s">
        <v>929</v>
      </c>
      <c r="L4769" t="s">
        <v>929</v>
      </c>
      <c r="M4769" t="s">
        <v>929</v>
      </c>
      <c r="N4769" t="s">
        <v>929</v>
      </c>
    </row>
    <row r="4770" spans="1:14">
      <c r="A4770">
        <v>807323</v>
      </c>
      <c r="B4770" t="s">
        <v>96</v>
      </c>
      <c r="C4770" t="s">
        <v>929</v>
      </c>
      <c r="D4770" t="s">
        <v>929</v>
      </c>
      <c r="E4770" t="s">
        <v>929</v>
      </c>
      <c r="F4770" t="s">
        <v>929</v>
      </c>
      <c r="G4770" t="s">
        <v>929</v>
      </c>
      <c r="H4770" t="s">
        <v>929</v>
      </c>
      <c r="I4770" t="s">
        <v>929</v>
      </c>
      <c r="J4770" t="s">
        <v>929</v>
      </c>
      <c r="K4770" t="s">
        <v>929</v>
      </c>
      <c r="L4770" t="s">
        <v>929</v>
      </c>
      <c r="M4770" t="s">
        <v>929</v>
      </c>
      <c r="N4770" t="s">
        <v>929</v>
      </c>
    </row>
    <row r="4771" spans="1:14">
      <c r="A4771">
        <v>807324</v>
      </c>
      <c r="B4771" t="s">
        <v>96</v>
      </c>
      <c r="C4771" t="s">
        <v>929</v>
      </c>
      <c r="D4771" t="s">
        <v>929</v>
      </c>
      <c r="E4771" t="s">
        <v>929</v>
      </c>
      <c r="F4771" t="s">
        <v>929</v>
      </c>
      <c r="G4771" t="s">
        <v>929</v>
      </c>
      <c r="H4771" t="s">
        <v>929</v>
      </c>
      <c r="I4771" t="s">
        <v>929</v>
      </c>
      <c r="J4771" t="s">
        <v>929</v>
      </c>
      <c r="K4771" t="s">
        <v>929</v>
      </c>
      <c r="L4771" t="s">
        <v>929</v>
      </c>
      <c r="M4771" t="s">
        <v>929</v>
      </c>
      <c r="N4771" t="s">
        <v>929</v>
      </c>
    </row>
    <row r="4772" spans="1:14">
      <c r="A4772">
        <v>807325</v>
      </c>
      <c r="B4772" t="s">
        <v>96</v>
      </c>
      <c r="C4772" t="s">
        <v>929</v>
      </c>
      <c r="D4772" t="s">
        <v>929</v>
      </c>
      <c r="E4772" t="s">
        <v>929</v>
      </c>
      <c r="F4772" t="s">
        <v>929</v>
      </c>
      <c r="G4772" t="s">
        <v>929</v>
      </c>
      <c r="H4772" t="s">
        <v>929</v>
      </c>
      <c r="I4772" t="s">
        <v>929</v>
      </c>
      <c r="J4772" t="s">
        <v>929</v>
      </c>
      <c r="K4772" t="s">
        <v>929</v>
      </c>
      <c r="L4772" t="s">
        <v>929</v>
      </c>
      <c r="M4772" t="s">
        <v>929</v>
      </c>
      <c r="N4772" t="s">
        <v>929</v>
      </c>
    </row>
    <row r="4773" spans="1:14">
      <c r="A4773">
        <v>807326</v>
      </c>
      <c r="B4773" t="s">
        <v>96</v>
      </c>
      <c r="C4773" t="s">
        <v>929</v>
      </c>
      <c r="D4773" t="s">
        <v>929</v>
      </c>
      <c r="E4773" t="s">
        <v>929</v>
      </c>
      <c r="F4773" t="s">
        <v>929</v>
      </c>
      <c r="G4773" t="s">
        <v>929</v>
      </c>
      <c r="H4773" t="s">
        <v>929</v>
      </c>
      <c r="I4773" t="s">
        <v>929</v>
      </c>
      <c r="J4773" t="s">
        <v>929</v>
      </c>
      <c r="K4773" t="s">
        <v>929</v>
      </c>
      <c r="L4773" t="s">
        <v>929</v>
      </c>
      <c r="M4773" t="s">
        <v>929</v>
      </c>
      <c r="N4773" t="s">
        <v>929</v>
      </c>
    </row>
    <row r="4774" spans="1:14">
      <c r="A4774">
        <v>807327</v>
      </c>
      <c r="B4774" t="s">
        <v>96</v>
      </c>
      <c r="C4774" t="s">
        <v>929</v>
      </c>
      <c r="D4774" t="s">
        <v>929</v>
      </c>
      <c r="E4774" t="s">
        <v>929</v>
      </c>
      <c r="F4774" t="s">
        <v>929</v>
      </c>
      <c r="G4774" t="s">
        <v>929</v>
      </c>
      <c r="H4774" t="s">
        <v>929</v>
      </c>
      <c r="I4774" t="s">
        <v>929</v>
      </c>
      <c r="J4774" t="s">
        <v>929</v>
      </c>
      <c r="K4774" t="s">
        <v>929</v>
      </c>
      <c r="L4774" t="s">
        <v>929</v>
      </c>
      <c r="M4774" t="s">
        <v>929</v>
      </c>
      <c r="N4774" t="s">
        <v>929</v>
      </c>
    </row>
    <row r="4775" spans="1:14">
      <c r="A4775">
        <v>807329</v>
      </c>
      <c r="B4775" t="s">
        <v>96</v>
      </c>
      <c r="C4775" t="s">
        <v>930</v>
      </c>
      <c r="D4775" t="s">
        <v>929</v>
      </c>
      <c r="E4775" t="s">
        <v>930</v>
      </c>
      <c r="F4775" t="s">
        <v>929</v>
      </c>
      <c r="G4775" t="s">
        <v>929</v>
      </c>
      <c r="H4775" t="s">
        <v>930</v>
      </c>
      <c r="I4775" t="s">
        <v>930</v>
      </c>
      <c r="J4775" t="s">
        <v>929</v>
      </c>
      <c r="K4775" t="s">
        <v>930</v>
      </c>
      <c r="L4775" t="s">
        <v>929</v>
      </c>
      <c r="M4775" t="s">
        <v>930</v>
      </c>
      <c r="N4775" t="s">
        <v>928</v>
      </c>
    </row>
    <row r="4776" spans="1:14">
      <c r="A4776">
        <v>807331</v>
      </c>
      <c r="B4776" t="s">
        <v>96</v>
      </c>
      <c r="C4776" t="s">
        <v>929</v>
      </c>
      <c r="D4776" t="s">
        <v>929</v>
      </c>
      <c r="E4776" t="s">
        <v>929</v>
      </c>
      <c r="F4776" t="s">
        <v>929</v>
      </c>
      <c r="G4776" t="s">
        <v>929</v>
      </c>
      <c r="H4776" t="s">
        <v>929</v>
      </c>
      <c r="I4776" t="s">
        <v>929</v>
      </c>
      <c r="J4776" t="s">
        <v>929</v>
      </c>
      <c r="K4776" t="s">
        <v>929</v>
      </c>
      <c r="L4776" t="s">
        <v>929</v>
      </c>
      <c r="M4776" t="s">
        <v>929</v>
      </c>
      <c r="N4776" t="s">
        <v>929</v>
      </c>
    </row>
    <row r="4777" spans="1:14">
      <c r="A4777">
        <v>807332</v>
      </c>
      <c r="B4777" t="s">
        <v>96</v>
      </c>
      <c r="C4777" t="s">
        <v>929</v>
      </c>
      <c r="D4777" t="s">
        <v>929</v>
      </c>
      <c r="E4777" t="s">
        <v>929</v>
      </c>
      <c r="F4777" t="s">
        <v>929</v>
      </c>
      <c r="G4777" t="s">
        <v>929</v>
      </c>
      <c r="H4777" t="s">
        <v>929</v>
      </c>
      <c r="I4777" t="s">
        <v>929</v>
      </c>
      <c r="J4777" t="s">
        <v>929</v>
      </c>
      <c r="K4777" t="s">
        <v>929</v>
      </c>
      <c r="L4777" t="s">
        <v>929</v>
      </c>
      <c r="M4777" t="s">
        <v>929</v>
      </c>
      <c r="N4777" t="s">
        <v>929</v>
      </c>
    </row>
    <row r="4778" spans="1:14">
      <c r="A4778">
        <v>807333</v>
      </c>
      <c r="B4778" t="s">
        <v>96</v>
      </c>
      <c r="C4778" t="s">
        <v>929</v>
      </c>
      <c r="D4778" t="s">
        <v>929</v>
      </c>
      <c r="E4778" t="s">
        <v>929</v>
      </c>
      <c r="F4778" t="s">
        <v>929</v>
      </c>
      <c r="G4778" t="s">
        <v>929</v>
      </c>
      <c r="H4778" t="s">
        <v>929</v>
      </c>
      <c r="I4778" t="s">
        <v>929</v>
      </c>
      <c r="J4778" t="s">
        <v>929</v>
      </c>
      <c r="K4778" t="s">
        <v>929</v>
      </c>
      <c r="L4778" t="s">
        <v>929</v>
      </c>
      <c r="M4778" t="s">
        <v>929</v>
      </c>
      <c r="N4778" t="s">
        <v>929</v>
      </c>
    </row>
    <row r="4779" spans="1:14">
      <c r="A4779">
        <v>807335</v>
      </c>
      <c r="B4779" t="s">
        <v>96</v>
      </c>
      <c r="C4779" t="s">
        <v>929</v>
      </c>
      <c r="D4779" t="s">
        <v>929</v>
      </c>
      <c r="E4779" t="s">
        <v>929</v>
      </c>
      <c r="F4779" t="s">
        <v>929</v>
      </c>
      <c r="G4779" t="s">
        <v>929</v>
      </c>
      <c r="H4779" t="s">
        <v>929</v>
      </c>
      <c r="I4779" t="s">
        <v>929</v>
      </c>
      <c r="J4779" t="s">
        <v>929</v>
      </c>
      <c r="K4779" t="s">
        <v>929</v>
      </c>
      <c r="L4779" t="s">
        <v>929</v>
      </c>
      <c r="M4779" t="s">
        <v>929</v>
      </c>
      <c r="N4779" t="s">
        <v>929</v>
      </c>
    </row>
    <row r="4780" spans="1:14">
      <c r="A4780">
        <v>807336</v>
      </c>
      <c r="B4780" t="s">
        <v>96</v>
      </c>
      <c r="C4780" t="s">
        <v>928</v>
      </c>
      <c r="D4780" t="s">
        <v>930</v>
      </c>
      <c r="E4780" t="s">
        <v>930</v>
      </c>
      <c r="F4780" t="s">
        <v>928</v>
      </c>
      <c r="G4780" t="s">
        <v>928</v>
      </c>
      <c r="H4780" t="s">
        <v>930</v>
      </c>
      <c r="I4780" t="s">
        <v>928</v>
      </c>
      <c r="J4780" t="s">
        <v>930</v>
      </c>
      <c r="K4780" t="s">
        <v>929</v>
      </c>
      <c r="L4780" t="s">
        <v>930</v>
      </c>
      <c r="M4780" t="s">
        <v>928</v>
      </c>
      <c r="N4780" t="s">
        <v>929</v>
      </c>
    </row>
    <row r="4781" spans="1:14">
      <c r="A4781">
        <v>807337</v>
      </c>
      <c r="B4781" t="s">
        <v>96</v>
      </c>
      <c r="C4781" t="s">
        <v>929</v>
      </c>
      <c r="D4781" t="s">
        <v>929</v>
      </c>
      <c r="E4781" t="s">
        <v>929</v>
      </c>
      <c r="F4781" t="s">
        <v>929</v>
      </c>
      <c r="G4781" t="s">
        <v>929</v>
      </c>
      <c r="H4781" t="s">
        <v>929</v>
      </c>
      <c r="I4781" t="s">
        <v>929</v>
      </c>
      <c r="J4781" t="s">
        <v>929</v>
      </c>
      <c r="K4781" t="s">
        <v>929</v>
      </c>
      <c r="L4781" t="s">
        <v>929</v>
      </c>
      <c r="M4781" t="s">
        <v>929</v>
      </c>
      <c r="N4781" t="s">
        <v>929</v>
      </c>
    </row>
    <row r="4782" spans="1:14">
      <c r="A4782">
        <v>807338</v>
      </c>
      <c r="B4782" t="s">
        <v>96</v>
      </c>
      <c r="C4782" t="s">
        <v>929</v>
      </c>
      <c r="D4782" t="s">
        <v>930</v>
      </c>
      <c r="E4782" t="s">
        <v>930</v>
      </c>
      <c r="F4782" t="s">
        <v>928</v>
      </c>
      <c r="G4782" t="s">
        <v>930</v>
      </c>
      <c r="H4782" t="s">
        <v>929</v>
      </c>
      <c r="I4782" t="s">
        <v>928</v>
      </c>
      <c r="J4782" t="s">
        <v>928</v>
      </c>
      <c r="K4782" t="s">
        <v>928</v>
      </c>
      <c r="L4782" t="s">
        <v>929</v>
      </c>
      <c r="M4782" t="s">
        <v>928</v>
      </c>
      <c r="N4782" t="s">
        <v>929</v>
      </c>
    </row>
    <row r="4783" spans="1:14">
      <c r="A4783">
        <v>807339</v>
      </c>
      <c r="B4783" t="s">
        <v>96</v>
      </c>
      <c r="C4783" t="s">
        <v>929</v>
      </c>
      <c r="D4783" t="s">
        <v>929</v>
      </c>
      <c r="E4783" t="s">
        <v>929</v>
      </c>
      <c r="F4783" t="s">
        <v>929</v>
      </c>
      <c r="G4783" t="s">
        <v>929</v>
      </c>
      <c r="H4783" t="s">
        <v>929</v>
      </c>
      <c r="I4783" t="s">
        <v>929</v>
      </c>
      <c r="J4783" t="s">
        <v>929</v>
      </c>
      <c r="K4783" t="s">
        <v>929</v>
      </c>
      <c r="L4783" t="s">
        <v>929</v>
      </c>
      <c r="M4783" t="s">
        <v>929</v>
      </c>
      <c r="N4783" t="s">
        <v>929</v>
      </c>
    </row>
    <row r="4784" spans="1:14">
      <c r="A4784">
        <v>807340</v>
      </c>
      <c r="B4784" t="s">
        <v>96</v>
      </c>
      <c r="C4784" t="s">
        <v>930</v>
      </c>
      <c r="D4784" t="s">
        <v>929</v>
      </c>
      <c r="E4784" t="s">
        <v>929</v>
      </c>
      <c r="F4784" t="s">
        <v>930</v>
      </c>
      <c r="G4784" t="s">
        <v>929</v>
      </c>
      <c r="H4784" t="s">
        <v>930</v>
      </c>
      <c r="I4784" t="s">
        <v>929</v>
      </c>
      <c r="J4784" t="s">
        <v>929</v>
      </c>
      <c r="K4784" t="s">
        <v>929</v>
      </c>
      <c r="L4784" t="s">
        <v>929</v>
      </c>
      <c r="M4784" t="s">
        <v>930</v>
      </c>
      <c r="N4784" t="s">
        <v>929</v>
      </c>
    </row>
    <row r="4785" spans="1:14">
      <c r="A4785">
        <v>807341</v>
      </c>
      <c r="B4785" t="s">
        <v>96</v>
      </c>
      <c r="C4785" t="s">
        <v>929</v>
      </c>
      <c r="D4785" t="s">
        <v>929</v>
      </c>
      <c r="E4785" t="s">
        <v>929</v>
      </c>
      <c r="F4785" t="s">
        <v>929</v>
      </c>
      <c r="G4785" t="s">
        <v>929</v>
      </c>
      <c r="H4785" t="s">
        <v>929</v>
      </c>
      <c r="I4785" t="s">
        <v>929</v>
      </c>
      <c r="J4785" t="s">
        <v>929</v>
      </c>
      <c r="K4785" t="s">
        <v>929</v>
      </c>
      <c r="L4785" t="s">
        <v>929</v>
      </c>
      <c r="M4785" t="s">
        <v>929</v>
      </c>
      <c r="N4785" t="s">
        <v>929</v>
      </c>
    </row>
    <row r="4786" spans="1:14">
      <c r="A4786">
        <v>807342</v>
      </c>
      <c r="B4786" t="s">
        <v>96</v>
      </c>
      <c r="C4786" t="s">
        <v>930</v>
      </c>
      <c r="D4786" t="s">
        <v>929</v>
      </c>
      <c r="E4786" t="s">
        <v>929</v>
      </c>
      <c r="F4786" t="s">
        <v>930</v>
      </c>
      <c r="G4786" t="s">
        <v>930</v>
      </c>
      <c r="H4786" t="s">
        <v>930</v>
      </c>
      <c r="I4786" t="s">
        <v>929</v>
      </c>
      <c r="J4786" t="s">
        <v>929</v>
      </c>
      <c r="K4786" t="s">
        <v>929</v>
      </c>
      <c r="L4786" t="s">
        <v>929</v>
      </c>
      <c r="M4786" t="s">
        <v>929</v>
      </c>
      <c r="N4786" t="s">
        <v>929</v>
      </c>
    </row>
    <row r="4787" spans="1:14">
      <c r="A4787">
        <v>807343</v>
      </c>
      <c r="B4787" t="s">
        <v>96</v>
      </c>
      <c r="C4787" t="s">
        <v>930</v>
      </c>
      <c r="D4787" t="s">
        <v>930</v>
      </c>
      <c r="E4787" t="s">
        <v>928</v>
      </c>
      <c r="F4787" t="s">
        <v>930</v>
      </c>
      <c r="G4787" t="s">
        <v>928</v>
      </c>
      <c r="H4787" t="s">
        <v>930</v>
      </c>
      <c r="I4787" t="s">
        <v>929</v>
      </c>
      <c r="J4787" t="s">
        <v>929</v>
      </c>
      <c r="K4787" t="s">
        <v>929</v>
      </c>
      <c r="L4787" t="s">
        <v>929</v>
      </c>
      <c r="M4787" t="s">
        <v>929</v>
      </c>
      <c r="N4787" t="s">
        <v>929</v>
      </c>
    </row>
    <row r="4788" spans="1:14">
      <c r="A4788">
        <v>807344</v>
      </c>
      <c r="B4788" t="s">
        <v>96</v>
      </c>
      <c r="C4788" t="s">
        <v>929</v>
      </c>
      <c r="D4788" t="s">
        <v>929</v>
      </c>
      <c r="E4788" t="s">
        <v>929</v>
      </c>
      <c r="F4788" t="s">
        <v>929</v>
      </c>
      <c r="G4788" t="s">
        <v>929</v>
      </c>
      <c r="H4788" t="s">
        <v>929</v>
      </c>
      <c r="I4788" t="s">
        <v>929</v>
      </c>
      <c r="J4788" t="s">
        <v>929</v>
      </c>
      <c r="K4788" t="s">
        <v>929</v>
      </c>
      <c r="L4788" t="s">
        <v>929</v>
      </c>
      <c r="M4788" t="s">
        <v>929</v>
      </c>
      <c r="N4788" t="s">
        <v>929</v>
      </c>
    </row>
    <row r="4789" spans="1:14">
      <c r="A4789">
        <v>807346</v>
      </c>
      <c r="B4789" t="s">
        <v>96</v>
      </c>
      <c r="C4789" t="s">
        <v>930</v>
      </c>
      <c r="D4789" t="s">
        <v>930</v>
      </c>
      <c r="E4789" t="s">
        <v>928</v>
      </c>
      <c r="F4789" t="s">
        <v>929</v>
      </c>
      <c r="G4789" t="s">
        <v>929</v>
      </c>
      <c r="H4789" t="s">
        <v>929</v>
      </c>
      <c r="I4789" t="s">
        <v>928</v>
      </c>
      <c r="J4789" t="s">
        <v>929</v>
      </c>
      <c r="K4789" t="s">
        <v>930</v>
      </c>
      <c r="L4789" t="s">
        <v>930</v>
      </c>
      <c r="M4789" t="s">
        <v>928</v>
      </c>
      <c r="N4789" t="s">
        <v>928</v>
      </c>
    </row>
    <row r="4790" spans="1:14">
      <c r="A4790">
        <v>807347</v>
      </c>
      <c r="B4790" t="s">
        <v>96</v>
      </c>
      <c r="C4790" t="s">
        <v>929</v>
      </c>
      <c r="D4790" t="s">
        <v>930</v>
      </c>
      <c r="E4790" t="s">
        <v>929</v>
      </c>
      <c r="F4790" t="s">
        <v>930</v>
      </c>
      <c r="G4790" t="s">
        <v>929</v>
      </c>
      <c r="H4790" t="s">
        <v>928</v>
      </c>
      <c r="I4790" t="s">
        <v>930</v>
      </c>
      <c r="J4790" t="s">
        <v>930</v>
      </c>
      <c r="K4790" t="s">
        <v>930</v>
      </c>
      <c r="L4790" t="s">
        <v>930</v>
      </c>
      <c r="M4790" t="s">
        <v>928</v>
      </c>
      <c r="N4790" t="s">
        <v>928</v>
      </c>
    </row>
    <row r="4791" spans="1:14">
      <c r="A4791">
        <v>807348</v>
      </c>
      <c r="B4791" t="s">
        <v>96</v>
      </c>
      <c r="C4791" t="s">
        <v>929</v>
      </c>
      <c r="D4791" t="s">
        <v>929</v>
      </c>
      <c r="E4791" t="s">
        <v>929</v>
      </c>
      <c r="F4791" t="s">
        <v>929</v>
      </c>
      <c r="G4791" t="s">
        <v>929</v>
      </c>
      <c r="H4791" t="s">
        <v>929</v>
      </c>
      <c r="I4791" t="s">
        <v>929</v>
      </c>
      <c r="J4791" t="s">
        <v>929</v>
      </c>
      <c r="K4791" t="s">
        <v>929</v>
      </c>
      <c r="L4791" t="s">
        <v>929</v>
      </c>
      <c r="M4791" t="s">
        <v>929</v>
      </c>
      <c r="N4791" t="s">
        <v>929</v>
      </c>
    </row>
    <row r="4792" spans="1:14">
      <c r="A4792">
        <v>807349</v>
      </c>
      <c r="B4792" t="s">
        <v>96</v>
      </c>
      <c r="C4792" t="s">
        <v>929</v>
      </c>
      <c r="D4792" t="s">
        <v>929</v>
      </c>
      <c r="E4792" t="s">
        <v>929</v>
      </c>
      <c r="F4792" t="s">
        <v>929</v>
      </c>
      <c r="G4792" t="s">
        <v>929</v>
      </c>
      <c r="H4792" t="s">
        <v>929</v>
      </c>
      <c r="I4792" t="s">
        <v>929</v>
      </c>
      <c r="J4792" t="s">
        <v>929</v>
      </c>
      <c r="K4792" t="s">
        <v>929</v>
      </c>
      <c r="L4792" t="s">
        <v>929</v>
      </c>
      <c r="M4792" t="s">
        <v>929</v>
      </c>
      <c r="N4792" t="s">
        <v>929</v>
      </c>
    </row>
    <row r="4793" spans="1:14">
      <c r="A4793">
        <v>807350</v>
      </c>
      <c r="B4793" t="s">
        <v>96</v>
      </c>
      <c r="C4793" t="s">
        <v>929</v>
      </c>
      <c r="D4793" t="s">
        <v>929</v>
      </c>
      <c r="E4793" t="s">
        <v>929</v>
      </c>
      <c r="F4793" t="s">
        <v>929</v>
      </c>
      <c r="G4793" t="s">
        <v>929</v>
      </c>
      <c r="H4793" t="s">
        <v>929</v>
      </c>
      <c r="I4793" t="s">
        <v>929</v>
      </c>
      <c r="J4793" t="s">
        <v>929</v>
      </c>
      <c r="K4793" t="s">
        <v>929</v>
      </c>
      <c r="L4793" t="s">
        <v>929</v>
      </c>
      <c r="M4793" t="s">
        <v>929</v>
      </c>
      <c r="N4793" t="s">
        <v>929</v>
      </c>
    </row>
    <row r="4794" spans="1:14">
      <c r="A4794">
        <v>807351</v>
      </c>
      <c r="B4794" t="s">
        <v>96</v>
      </c>
      <c r="C4794" t="s">
        <v>930</v>
      </c>
      <c r="D4794" t="s">
        <v>929</v>
      </c>
      <c r="E4794" t="s">
        <v>929</v>
      </c>
      <c r="F4794" t="s">
        <v>929</v>
      </c>
      <c r="G4794" t="s">
        <v>929</v>
      </c>
      <c r="H4794" t="s">
        <v>930</v>
      </c>
      <c r="I4794" t="s">
        <v>929</v>
      </c>
      <c r="J4794" t="s">
        <v>929</v>
      </c>
      <c r="K4794" t="s">
        <v>929</v>
      </c>
      <c r="L4794" t="s">
        <v>929</v>
      </c>
      <c r="M4794" t="s">
        <v>929</v>
      </c>
      <c r="N4794" t="s">
        <v>929</v>
      </c>
    </row>
    <row r="4795" spans="1:14">
      <c r="A4795">
        <v>807352</v>
      </c>
      <c r="B4795" t="s">
        <v>96</v>
      </c>
      <c r="C4795" t="s">
        <v>929</v>
      </c>
      <c r="D4795" t="s">
        <v>929</v>
      </c>
      <c r="E4795" t="s">
        <v>929</v>
      </c>
      <c r="F4795" t="s">
        <v>929</v>
      </c>
      <c r="G4795" t="s">
        <v>929</v>
      </c>
      <c r="H4795" t="s">
        <v>929</v>
      </c>
      <c r="I4795" t="s">
        <v>929</v>
      </c>
      <c r="J4795" t="s">
        <v>929</v>
      </c>
      <c r="K4795" t="s">
        <v>929</v>
      </c>
      <c r="L4795" t="s">
        <v>929</v>
      </c>
      <c r="M4795" t="s">
        <v>929</v>
      </c>
      <c r="N4795" t="s">
        <v>929</v>
      </c>
    </row>
    <row r="4796" spans="1:14">
      <c r="A4796">
        <v>807353</v>
      </c>
      <c r="B4796" t="s">
        <v>96</v>
      </c>
      <c r="C4796" t="s">
        <v>930</v>
      </c>
      <c r="D4796" t="s">
        <v>929</v>
      </c>
      <c r="E4796" t="s">
        <v>929</v>
      </c>
      <c r="F4796" t="s">
        <v>929</v>
      </c>
      <c r="G4796" t="s">
        <v>929</v>
      </c>
      <c r="H4796" t="s">
        <v>929</v>
      </c>
      <c r="I4796" t="s">
        <v>929</v>
      </c>
      <c r="J4796" t="s">
        <v>929</v>
      </c>
      <c r="K4796" t="s">
        <v>929</v>
      </c>
      <c r="L4796" t="s">
        <v>929</v>
      </c>
      <c r="M4796" t="s">
        <v>929</v>
      </c>
      <c r="N4796" t="s">
        <v>930</v>
      </c>
    </row>
    <row r="4797" spans="1:14">
      <c r="A4797">
        <v>807355</v>
      </c>
      <c r="B4797" t="s">
        <v>96</v>
      </c>
      <c r="C4797" t="s">
        <v>929</v>
      </c>
      <c r="D4797" t="s">
        <v>929</v>
      </c>
      <c r="E4797" t="s">
        <v>929</v>
      </c>
      <c r="F4797" t="s">
        <v>929</v>
      </c>
      <c r="G4797" t="s">
        <v>929</v>
      </c>
      <c r="H4797" t="s">
        <v>929</v>
      </c>
      <c r="I4797" t="s">
        <v>929</v>
      </c>
      <c r="J4797" t="s">
        <v>929</v>
      </c>
      <c r="K4797" t="s">
        <v>929</v>
      </c>
      <c r="L4797" t="s">
        <v>929</v>
      </c>
      <c r="M4797" t="s">
        <v>929</v>
      </c>
      <c r="N4797" t="s">
        <v>929</v>
      </c>
    </row>
    <row r="4798" spans="1:14">
      <c r="A4798">
        <v>807358</v>
      </c>
      <c r="B4798" t="s">
        <v>96</v>
      </c>
      <c r="C4798" t="s">
        <v>929</v>
      </c>
      <c r="D4798" t="s">
        <v>929</v>
      </c>
      <c r="E4798" t="s">
        <v>929</v>
      </c>
      <c r="F4798" t="s">
        <v>929</v>
      </c>
      <c r="G4798" t="s">
        <v>929</v>
      </c>
      <c r="H4798" t="s">
        <v>929</v>
      </c>
      <c r="I4798" t="s">
        <v>930</v>
      </c>
      <c r="J4798" t="s">
        <v>930</v>
      </c>
      <c r="K4798" t="s">
        <v>930</v>
      </c>
      <c r="L4798" t="s">
        <v>929</v>
      </c>
      <c r="M4798" t="s">
        <v>929</v>
      </c>
      <c r="N4798" t="s">
        <v>929</v>
      </c>
    </row>
    <row r="4799" spans="1:14">
      <c r="A4799">
        <v>807359</v>
      </c>
      <c r="B4799" t="s">
        <v>96</v>
      </c>
      <c r="C4799" t="s">
        <v>929</v>
      </c>
      <c r="D4799" t="s">
        <v>929</v>
      </c>
      <c r="E4799" t="s">
        <v>929</v>
      </c>
      <c r="F4799" t="s">
        <v>929</v>
      </c>
      <c r="G4799" t="s">
        <v>929</v>
      </c>
      <c r="H4799" t="s">
        <v>929</v>
      </c>
      <c r="I4799" t="s">
        <v>929</v>
      </c>
      <c r="J4799" t="s">
        <v>929</v>
      </c>
      <c r="K4799" t="s">
        <v>929</v>
      </c>
      <c r="L4799" t="s">
        <v>929</v>
      </c>
      <c r="M4799" t="s">
        <v>929</v>
      </c>
      <c r="N4799" t="s">
        <v>929</v>
      </c>
    </row>
    <row r="4800" spans="1:14">
      <c r="A4800">
        <v>807361</v>
      </c>
      <c r="B4800" t="s">
        <v>96</v>
      </c>
      <c r="C4800" t="s">
        <v>929</v>
      </c>
      <c r="D4800" t="s">
        <v>930</v>
      </c>
      <c r="E4800" t="s">
        <v>930</v>
      </c>
      <c r="F4800" t="s">
        <v>930</v>
      </c>
      <c r="G4800" t="s">
        <v>929</v>
      </c>
      <c r="H4800" t="s">
        <v>929</v>
      </c>
      <c r="I4800" t="s">
        <v>930</v>
      </c>
      <c r="J4800" t="s">
        <v>930</v>
      </c>
      <c r="K4800" t="s">
        <v>930</v>
      </c>
      <c r="L4800" t="s">
        <v>930</v>
      </c>
      <c r="M4800" t="s">
        <v>930</v>
      </c>
      <c r="N4800" t="s">
        <v>929</v>
      </c>
    </row>
    <row r="4801" spans="1:14">
      <c r="A4801">
        <v>807362</v>
      </c>
      <c r="B4801" t="s">
        <v>96</v>
      </c>
      <c r="C4801" t="s">
        <v>928</v>
      </c>
      <c r="D4801" t="s">
        <v>930</v>
      </c>
      <c r="E4801" t="s">
        <v>929</v>
      </c>
      <c r="F4801" t="s">
        <v>929</v>
      </c>
      <c r="G4801" t="s">
        <v>930</v>
      </c>
      <c r="H4801" t="s">
        <v>930</v>
      </c>
      <c r="I4801" t="s">
        <v>930</v>
      </c>
      <c r="J4801" t="s">
        <v>930</v>
      </c>
      <c r="K4801" t="s">
        <v>930</v>
      </c>
      <c r="L4801" t="s">
        <v>930</v>
      </c>
      <c r="M4801" t="s">
        <v>930</v>
      </c>
      <c r="N4801" t="s">
        <v>930</v>
      </c>
    </row>
    <row r="4802" spans="1:14">
      <c r="A4802">
        <v>807363</v>
      </c>
      <c r="B4802" t="s">
        <v>96</v>
      </c>
      <c r="C4802" t="s">
        <v>930</v>
      </c>
      <c r="D4802" t="s">
        <v>930</v>
      </c>
      <c r="E4802" t="s">
        <v>929</v>
      </c>
      <c r="F4802" t="s">
        <v>929</v>
      </c>
      <c r="G4802" t="s">
        <v>930</v>
      </c>
      <c r="H4802" t="s">
        <v>930</v>
      </c>
      <c r="I4802" t="s">
        <v>930</v>
      </c>
      <c r="J4802" t="s">
        <v>929</v>
      </c>
      <c r="K4802" t="s">
        <v>929</v>
      </c>
      <c r="L4802" t="s">
        <v>930</v>
      </c>
      <c r="M4802" t="s">
        <v>930</v>
      </c>
      <c r="N4802" t="s">
        <v>930</v>
      </c>
    </row>
    <row r="4803" spans="1:14">
      <c r="A4803">
        <v>807364</v>
      </c>
      <c r="B4803" t="s">
        <v>96</v>
      </c>
      <c r="C4803" t="s">
        <v>929</v>
      </c>
      <c r="D4803" t="s">
        <v>928</v>
      </c>
      <c r="E4803" t="s">
        <v>930</v>
      </c>
      <c r="F4803" t="s">
        <v>928</v>
      </c>
      <c r="G4803" t="s">
        <v>930</v>
      </c>
      <c r="H4803" t="s">
        <v>928</v>
      </c>
      <c r="I4803" t="s">
        <v>928</v>
      </c>
      <c r="J4803" t="s">
        <v>930</v>
      </c>
      <c r="K4803" t="s">
        <v>930</v>
      </c>
      <c r="L4803" t="s">
        <v>928</v>
      </c>
      <c r="M4803" t="s">
        <v>928</v>
      </c>
      <c r="N4803" t="s">
        <v>929</v>
      </c>
    </row>
    <row r="4804" spans="1:14">
      <c r="A4804">
        <v>807365</v>
      </c>
      <c r="B4804" t="s">
        <v>96</v>
      </c>
      <c r="C4804" t="s">
        <v>929</v>
      </c>
      <c r="D4804" t="s">
        <v>929</v>
      </c>
      <c r="E4804" t="s">
        <v>929</v>
      </c>
      <c r="F4804" t="s">
        <v>929</v>
      </c>
      <c r="G4804" t="s">
        <v>929</v>
      </c>
      <c r="H4804" t="s">
        <v>929</v>
      </c>
      <c r="I4804" t="s">
        <v>929</v>
      </c>
      <c r="J4804" t="s">
        <v>929</v>
      </c>
      <c r="K4804" t="s">
        <v>929</v>
      </c>
      <c r="L4804" t="s">
        <v>929</v>
      </c>
      <c r="M4804" t="s">
        <v>929</v>
      </c>
      <c r="N4804" t="s">
        <v>929</v>
      </c>
    </row>
    <row r="4805" spans="1:14">
      <c r="A4805">
        <v>807366</v>
      </c>
      <c r="B4805" t="s">
        <v>96</v>
      </c>
      <c r="C4805" t="s">
        <v>930</v>
      </c>
      <c r="D4805" t="s">
        <v>929</v>
      </c>
      <c r="E4805" t="s">
        <v>930</v>
      </c>
      <c r="F4805" t="s">
        <v>930</v>
      </c>
      <c r="G4805" t="s">
        <v>930</v>
      </c>
      <c r="H4805" t="s">
        <v>930</v>
      </c>
      <c r="I4805" t="s">
        <v>929</v>
      </c>
      <c r="J4805" t="s">
        <v>929</v>
      </c>
      <c r="K4805" t="s">
        <v>929</v>
      </c>
      <c r="L4805" t="s">
        <v>929</v>
      </c>
      <c r="M4805" t="s">
        <v>930</v>
      </c>
      <c r="N4805" t="s">
        <v>929</v>
      </c>
    </row>
    <row r="4806" spans="1:14">
      <c r="A4806">
        <v>807367</v>
      </c>
      <c r="B4806" t="s">
        <v>96</v>
      </c>
      <c r="C4806" t="s">
        <v>930</v>
      </c>
      <c r="D4806" t="s">
        <v>930</v>
      </c>
      <c r="E4806" t="s">
        <v>930</v>
      </c>
      <c r="F4806" t="s">
        <v>929</v>
      </c>
      <c r="G4806" t="s">
        <v>929</v>
      </c>
      <c r="H4806" t="s">
        <v>928</v>
      </c>
      <c r="I4806" t="s">
        <v>928</v>
      </c>
      <c r="J4806" t="s">
        <v>930</v>
      </c>
      <c r="K4806" t="s">
        <v>928</v>
      </c>
      <c r="L4806" t="s">
        <v>928</v>
      </c>
      <c r="M4806" t="s">
        <v>928</v>
      </c>
      <c r="N4806" t="s">
        <v>929</v>
      </c>
    </row>
    <row r="4807" spans="1:14">
      <c r="A4807">
        <v>807372</v>
      </c>
      <c r="B4807" t="s">
        <v>96</v>
      </c>
      <c r="C4807" t="s">
        <v>929</v>
      </c>
      <c r="D4807" t="s">
        <v>929</v>
      </c>
      <c r="E4807" t="s">
        <v>929</v>
      </c>
      <c r="F4807" t="s">
        <v>929</v>
      </c>
      <c r="G4807" t="s">
        <v>929</v>
      </c>
      <c r="H4807" t="s">
        <v>929</v>
      </c>
      <c r="I4807" t="s">
        <v>929</v>
      </c>
      <c r="J4807" t="s">
        <v>929</v>
      </c>
      <c r="K4807" t="s">
        <v>929</v>
      </c>
      <c r="L4807" t="s">
        <v>929</v>
      </c>
      <c r="M4807" t="s">
        <v>929</v>
      </c>
      <c r="N4807" t="s">
        <v>929</v>
      </c>
    </row>
    <row r="4808" spans="1:14">
      <c r="A4808">
        <v>807373</v>
      </c>
      <c r="B4808" t="s">
        <v>96</v>
      </c>
      <c r="C4808" t="s">
        <v>928</v>
      </c>
      <c r="D4808" t="s">
        <v>929</v>
      </c>
      <c r="E4808" t="s">
        <v>929</v>
      </c>
      <c r="F4808" t="s">
        <v>929</v>
      </c>
      <c r="G4808" t="s">
        <v>930</v>
      </c>
      <c r="H4808" t="s">
        <v>929</v>
      </c>
      <c r="I4808" t="s">
        <v>928</v>
      </c>
      <c r="J4808" t="s">
        <v>929</v>
      </c>
      <c r="K4808" t="s">
        <v>930</v>
      </c>
      <c r="L4808" t="s">
        <v>930</v>
      </c>
      <c r="M4808" t="s">
        <v>929</v>
      </c>
      <c r="N4808" t="s">
        <v>929</v>
      </c>
    </row>
    <row r="4809" spans="1:14">
      <c r="A4809">
        <v>807374</v>
      </c>
      <c r="B4809" t="s">
        <v>96</v>
      </c>
      <c r="C4809" t="s">
        <v>929</v>
      </c>
      <c r="D4809" t="s">
        <v>929</v>
      </c>
      <c r="E4809" t="s">
        <v>929</v>
      </c>
      <c r="F4809" t="s">
        <v>929</v>
      </c>
      <c r="G4809" t="s">
        <v>929</v>
      </c>
      <c r="H4809" t="s">
        <v>929</v>
      </c>
      <c r="I4809" t="s">
        <v>929</v>
      </c>
      <c r="J4809" t="s">
        <v>929</v>
      </c>
      <c r="K4809" t="s">
        <v>929</v>
      </c>
      <c r="L4809" t="s">
        <v>929</v>
      </c>
      <c r="M4809" t="s">
        <v>929</v>
      </c>
      <c r="N4809" t="s">
        <v>929</v>
      </c>
    </row>
    <row r="4810" spans="1:14">
      <c r="A4810">
        <v>807375</v>
      </c>
      <c r="B4810" t="s">
        <v>96</v>
      </c>
      <c r="C4810" t="s">
        <v>929</v>
      </c>
      <c r="D4810" t="s">
        <v>928</v>
      </c>
      <c r="E4810" t="s">
        <v>929</v>
      </c>
      <c r="F4810" t="s">
        <v>930</v>
      </c>
      <c r="G4810" t="s">
        <v>929</v>
      </c>
      <c r="H4810" t="s">
        <v>930</v>
      </c>
      <c r="I4810" t="s">
        <v>928</v>
      </c>
      <c r="J4810" t="s">
        <v>929</v>
      </c>
      <c r="K4810" t="s">
        <v>929</v>
      </c>
      <c r="L4810" t="s">
        <v>929</v>
      </c>
      <c r="M4810" t="s">
        <v>928</v>
      </c>
      <c r="N4810" t="s">
        <v>929</v>
      </c>
    </row>
    <row r="4811" spans="1:14">
      <c r="A4811">
        <v>807377</v>
      </c>
      <c r="B4811" t="s">
        <v>96</v>
      </c>
      <c r="C4811" t="s">
        <v>929</v>
      </c>
      <c r="D4811" t="s">
        <v>929</v>
      </c>
      <c r="E4811" t="s">
        <v>929</v>
      </c>
      <c r="F4811" t="s">
        <v>929</v>
      </c>
      <c r="G4811" t="s">
        <v>929</v>
      </c>
      <c r="H4811" t="s">
        <v>929</v>
      </c>
      <c r="I4811" t="s">
        <v>929</v>
      </c>
      <c r="J4811" t="s">
        <v>929</v>
      </c>
      <c r="K4811" t="s">
        <v>929</v>
      </c>
      <c r="L4811" t="s">
        <v>929</v>
      </c>
      <c r="M4811" t="s">
        <v>929</v>
      </c>
      <c r="N4811" t="s">
        <v>929</v>
      </c>
    </row>
    <row r="4812" spans="1:14">
      <c r="A4812">
        <v>807378</v>
      </c>
      <c r="B4812" t="s">
        <v>96</v>
      </c>
      <c r="C4812" t="s">
        <v>929</v>
      </c>
      <c r="D4812" t="s">
        <v>929</v>
      </c>
      <c r="E4812" t="s">
        <v>929</v>
      </c>
      <c r="F4812" t="s">
        <v>929</v>
      </c>
      <c r="G4812" t="s">
        <v>929</v>
      </c>
      <c r="H4812" t="s">
        <v>929</v>
      </c>
      <c r="I4812" t="s">
        <v>929</v>
      </c>
      <c r="J4812" t="s">
        <v>929</v>
      </c>
      <c r="K4812" t="s">
        <v>929</v>
      </c>
      <c r="L4812" t="s">
        <v>929</v>
      </c>
      <c r="M4812" t="s">
        <v>929</v>
      </c>
      <c r="N4812" t="s">
        <v>929</v>
      </c>
    </row>
    <row r="4813" spans="1:14">
      <c r="A4813">
        <v>807379</v>
      </c>
      <c r="B4813" t="s">
        <v>96</v>
      </c>
      <c r="C4813" t="s">
        <v>929</v>
      </c>
      <c r="D4813" t="s">
        <v>929</v>
      </c>
      <c r="E4813" t="s">
        <v>929</v>
      </c>
      <c r="F4813" t="s">
        <v>929</v>
      </c>
      <c r="G4813" t="s">
        <v>929</v>
      </c>
      <c r="H4813" t="s">
        <v>929</v>
      </c>
      <c r="I4813" t="s">
        <v>929</v>
      </c>
      <c r="J4813" t="s">
        <v>929</v>
      </c>
      <c r="K4813" t="s">
        <v>929</v>
      </c>
      <c r="L4813" t="s">
        <v>929</v>
      </c>
      <c r="M4813" t="s">
        <v>929</v>
      </c>
      <c r="N4813" t="s">
        <v>929</v>
      </c>
    </row>
    <row r="4814" spans="1:14">
      <c r="A4814">
        <v>807380</v>
      </c>
      <c r="B4814" t="s">
        <v>96</v>
      </c>
      <c r="C4814" t="s">
        <v>929</v>
      </c>
      <c r="D4814" t="s">
        <v>929</v>
      </c>
      <c r="E4814" t="s">
        <v>929</v>
      </c>
      <c r="F4814" t="s">
        <v>929</v>
      </c>
      <c r="G4814" t="s">
        <v>929</v>
      </c>
      <c r="H4814" t="s">
        <v>929</v>
      </c>
      <c r="I4814" t="s">
        <v>929</v>
      </c>
      <c r="J4814" t="s">
        <v>929</v>
      </c>
      <c r="K4814" t="s">
        <v>929</v>
      </c>
      <c r="L4814" t="s">
        <v>929</v>
      </c>
      <c r="M4814" t="s">
        <v>929</v>
      </c>
      <c r="N4814" t="s">
        <v>929</v>
      </c>
    </row>
    <row r="4815" spans="1:14">
      <c r="A4815">
        <v>807381</v>
      </c>
      <c r="B4815" t="s">
        <v>96</v>
      </c>
      <c r="C4815" t="s">
        <v>929</v>
      </c>
      <c r="D4815" t="s">
        <v>929</v>
      </c>
      <c r="E4815" t="s">
        <v>929</v>
      </c>
      <c r="F4815" t="s">
        <v>929</v>
      </c>
      <c r="G4815" t="s">
        <v>929</v>
      </c>
      <c r="H4815" t="s">
        <v>929</v>
      </c>
      <c r="I4815" t="s">
        <v>929</v>
      </c>
      <c r="J4815" t="s">
        <v>929</v>
      </c>
      <c r="K4815" t="s">
        <v>929</v>
      </c>
      <c r="L4815" t="s">
        <v>929</v>
      </c>
      <c r="M4815" t="s">
        <v>929</v>
      </c>
      <c r="N4815" t="s">
        <v>929</v>
      </c>
    </row>
    <row r="4816" spans="1:14">
      <c r="A4816">
        <v>807382</v>
      </c>
      <c r="B4816" t="s">
        <v>96</v>
      </c>
      <c r="C4816" t="s">
        <v>929</v>
      </c>
      <c r="D4816" t="s">
        <v>929</v>
      </c>
      <c r="E4816" t="s">
        <v>929</v>
      </c>
      <c r="F4816" t="s">
        <v>929</v>
      </c>
      <c r="G4816" t="s">
        <v>929</v>
      </c>
      <c r="H4816" t="s">
        <v>929</v>
      </c>
      <c r="I4816" t="s">
        <v>929</v>
      </c>
      <c r="J4816" t="s">
        <v>929</v>
      </c>
      <c r="K4816" t="s">
        <v>929</v>
      </c>
      <c r="L4816" t="s">
        <v>929</v>
      </c>
      <c r="M4816" t="s">
        <v>929</v>
      </c>
      <c r="N4816" t="s">
        <v>929</v>
      </c>
    </row>
    <row r="4817" spans="1:14">
      <c r="A4817">
        <v>807384</v>
      </c>
      <c r="B4817" t="s">
        <v>96</v>
      </c>
      <c r="C4817" t="s">
        <v>929</v>
      </c>
      <c r="D4817" t="s">
        <v>929</v>
      </c>
      <c r="E4817" t="s">
        <v>929</v>
      </c>
      <c r="F4817" t="s">
        <v>929</v>
      </c>
      <c r="G4817" t="s">
        <v>929</v>
      </c>
      <c r="H4817" t="s">
        <v>929</v>
      </c>
      <c r="I4817" t="s">
        <v>929</v>
      </c>
      <c r="J4817" t="s">
        <v>929</v>
      </c>
      <c r="K4817" t="s">
        <v>929</v>
      </c>
      <c r="L4817" t="s">
        <v>929</v>
      </c>
      <c r="M4817" t="s">
        <v>929</v>
      </c>
      <c r="N4817" t="s">
        <v>929</v>
      </c>
    </row>
    <row r="4818" spans="1:14">
      <c r="A4818">
        <v>807385</v>
      </c>
      <c r="B4818" t="s">
        <v>96</v>
      </c>
      <c r="C4818" t="s">
        <v>929</v>
      </c>
      <c r="D4818" t="s">
        <v>929</v>
      </c>
      <c r="E4818" t="s">
        <v>929</v>
      </c>
      <c r="F4818" t="s">
        <v>929</v>
      </c>
      <c r="G4818" t="s">
        <v>929</v>
      </c>
      <c r="H4818" t="s">
        <v>929</v>
      </c>
      <c r="I4818" t="s">
        <v>929</v>
      </c>
      <c r="J4818" t="s">
        <v>929</v>
      </c>
      <c r="K4818" t="s">
        <v>929</v>
      </c>
      <c r="L4818" t="s">
        <v>929</v>
      </c>
      <c r="M4818" t="s">
        <v>929</v>
      </c>
      <c r="N4818" t="s">
        <v>929</v>
      </c>
    </row>
    <row r="4819" spans="1:14">
      <c r="A4819">
        <v>807388</v>
      </c>
      <c r="B4819" t="s">
        <v>96</v>
      </c>
      <c r="C4819" t="s">
        <v>930</v>
      </c>
      <c r="D4819" t="s">
        <v>928</v>
      </c>
      <c r="E4819" t="s">
        <v>928</v>
      </c>
      <c r="F4819" t="s">
        <v>928</v>
      </c>
      <c r="G4819" t="s">
        <v>930</v>
      </c>
      <c r="H4819" t="s">
        <v>928</v>
      </c>
      <c r="I4819" t="s">
        <v>928</v>
      </c>
      <c r="J4819" t="s">
        <v>929</v>
      </c>
      <c r="K4819" t="s">
        <v>930</v>
      </c>
      <c r="L4819" t="s">
        <v>928</v>
      </c>
      <c r="M4819" t="s">
        <v>930</v>
      </c>
      <c r="N4819" t="s">
        <v>929</v>
      </c>
    </row>
    <row r="4820" spans="1:14">
      <c r="A4820">
        <v>807389</v>
      </c>
      <c r="B4820" t="s">
        <v>96</v>
      </c>
      <c r="C4820" t="s">
        <v>929</v>
      </c>
      <c r="D4820" t="s">
        <v>930</v>
      </c>
      <c r="E4820" t="s">
        <v>929</v>
      </c>
      <c r="F4820" t="s">
        <v>928</v>
      </c>
      <c r="G4820" t="s">
        <v>930</v>
      </c>
      <c r="H4820" t="s">
        <v>929</v>
      </c>
      <c r="I4820" t="s">
        <v>930</v>
      </c>
      <c r="J4820" t="s">
        <v>929</v>
      </c>
      <c r="K4820" t="s">
        <v>930</v>
      </c>
      <c r="L4820" t="s">
        <v>930</v>
      </c>
      <c r="M4820" t="s">
        <v>929</v>
      </c>
      <c r="N4820" t="s">
        <v>929</v>
      </c>
    </row>
    <row r="4821" spans="1:14">
      <c r="A4821">
        <v>807390</v>
      </c>
      <c r="B4821" t="s">
        <v>96</v>
      </c>
      <c r="C4821" t="s">
        <v>929</v>
      </c>
      <c r="D4821" t="s">
        <v>929</v>
      </c>
      <c r="E4821" t="s">
        <v>929</v>
      </c>
      <c r="F4821" t="s">
        <v>929</v>
      </c>
      <c r="G4821" t="s">
        <v>929</v>
      </c>
      <c r="H4821" t="s">
        <v>929</v>
      </c>
      <c r="I4821" t="s">
        <v>929</v>
      </c>
      <c r="J4821" t="s">
        <v>929</v>
      </c>
      <c r="K4821" t="s">
        <v>929</v>
      </c>
      <c r="L4821" t="s">
        <v>929</v>
      </c>
      <c r="M4821" t="s">
        <v>929</v>
      </c>
      <c r="N4821" t="s">
        <v>929</v>
      </c>
    </row>
    <row r="4822" spans="1:14">
      <c r="A4822">
        <v>807391</v>
      </c>
      <c r="B4822" t="s">
        <v>96</v>
      </c>
      <c r="C4822" t="s">
        <v>928</v>
      </c>
      <c r="D4822" t="s">
        <v>928</v>
      </c>
      <c r="E4822" t="s">
        <v>929</v>
      </c>
      <c r="F4822" t="s">
        <v>928</v>
      </c>
      <c r="G4822" t="s">
        <v>928</v>
      </c>
      <c r="H4822" t="s">
        <v>928</v>
      </c>
      <c r="I4822" t="s">
        <v>928</v>
      </c>
      <c r="J4822" t="s">
        <v>928</v>
      </c>
      <c r="K4822" t="s">
        <v>930</v>
      </c>
      <c r="L4822" t="s">
        <v>928</v>
      </c>
      <c r="M4822" t="s">
        <v>930</v>
      </c>
      <c r="N4822" t="s">
        <v>928</v>
      </c>
    </row>
    <row r="4823" spans="1:14">
      <c r="A4823">
        <v>807392</v>
      </c>
      <c r="B4823" t="s">
        <v>96</v>
      </c>
      <c r="C4823" t="s">
        <v>928</v>
      </c>
      <c r="D4823" t="s">
        <v>930</v>
      </c>
      <c r="E4823" t="s">
        <v>928</v>
      </c>
      <c r="F4823" t="s">
        <v>928</v>
      </c>
      <c r="G4823" t="s">
        <v>929</v>
      </c>
      <c r="H4823" t="s">
        <v>930</v>
      </c>
      <c r="I4823" t="s">
        <v>928</v>
      </c>
      <c r="J4823" t="s">
        <v>928</v>
      </c>
      <c r="K4823" t="s">
        <v>928</v>
      </c>
      <c r="L4823" t="s">
        <v>928</v>
      </c>
      <c r="M4823" t="s">
        <v>930</v>
      </c>
      <c r="N4823" t="s">
        <v>928</v>
      </c>
    </row>
    <row r="4824" spans="1:14">
      <c r="A4824">
        <v>807393</v>
      </c>
      <c r="B4824" t="s">
        <v>96</v>
      </c>
      <c r="C4824" t="s">
        <v>929</v>
      </c>
      <c r="D4824" t="s">
        <v>929</v>
      </c>
      <c r="E4824" t="s">
        <v>929</v>
      </c>
      <c r="F4824" t="s">
        <v>929</v>
      </c>
      <c r="G4824" t="s">
        <v>929</v>
      </c>
      <c r="H4824" t="s">
        <v>929</v>
      </c>
      <c r="I4824" t="s">
        <v>929</v>
      </c>
      <c r="J4824" t="s">
        <v>929</v>
      </c>
      <c r="K4824" t="s">
        <v>929</v>
      </c>
      <c r="L4824" t="s">
        <v>929</v>
      </c>
      <c r="M4824" t="s">
        <v>929</v>
      </c>
      <c r="N4824" t="s">
        <v>929</v>
      </c>
    </row>
    <row r="4825" spans="1:14">
      <c r="A4825">
        <v>807395</v>
      </c>
      <c r="B4825" t="s">
        <v>96</v>
      </c>
      <c r="C4825" t="s">
        <v>930</v>
      </c>
      <c r="D4825" t="s">
        <v>930</v>
      </c>
      <c r="E4825" t="s">
        <v>930</v>
      </c>
      <c r="F4825" t="s">
        <v>929</v>
      </c>
      <c r="G4825" t="s">
        <v>929</v>
      </c>
      <c r="H4825" t="s">
        <v>929</v>
      </c>
      <c r="I4825" t="s">
        <v>929</v>
      </c>
      <c r="J4825" t="s">
        <v>929</v>
      </c>
      <c r="K4825" t="s">
        <v>929</v>
      </c>
      <c r="L4825" t="s">
        <v>929</v>
      </c>
      <c r="M4825" t="s">
        <v>929</v>
      </c>
      <c r="N4825" t="s">
        <v>929</v>
      </c>
    </row>
    <row r="4826" spans="1:14">
      <c r="A4826">
        <v>807396</v>
      </c>
      <c r="B4826" t="s">
        <v>96</v>
      </c>
      <c r="C4826" t="s">
        <v>929</v>
      </c>
      <c r="D4826" t="s">
        <v>929</v>
      </c>
      <c r="E4826" t="s">
        <v>929</v>
      </c>
      <c r="F4826" t="s">
        <v>928</v>
      </c>
      <c r="G4826" t="s">
        <v>930</v>
      </c>
      <c r="H4826" t="s">
        <v>930</v>
      </c>
      <c r="I4826" t="s">
        <v>928</v>
      </c>
      <c r="J4826" t="s">
        <v>929</v>
      </c>
      <c r="K4826" t="s">
        <v>930</v>
      </c>
      <c r="L4826" t="s">
        <v>929</v>
      </c>
      <c r="M4826" t="s">
        <v>928</v>
      </c>
      <c r="N4826" t="s">
        <v>930</v>
      </c>
    </row>
    <row r="4827" spans="1:14">
      <c r="A4827">
        <v>807397</v>
      </c>
      <c r="B4827" t="s">
        <v>96</v>
      </c>
      <c r="C4827" t="s">
        <v>930</v>
      </c>
      <c r="D4827" t="s">
        <v>929</v>
      </c>
      <c r="E4827" t="s">
        <v>929</v>
      </c>
      <c r="F4827" t="s">
        <v>929</v>
      </c>
      <c r="G4827" t="s">
        <v>930</v>
      </c>
      <c r="H4827" t="s">
        <v>930</v>
      </c>
      <c r="I4827" t="s">
        <v>929</v>
      </c>
      <c r="J4827" t="s">
        <v>929</v>
      </c>
      <c r="K4827" t="s">
        <v>929</v>
      </c>
      <c r="L4827" t="s">
        <v>929</v>
      </c>
      <c r="M4827" t="s">
        <v>929</v>
      </c>
      <c r="N4827" t="s">
        <v>929</v>
      </c>
    </row>
    <row r="4828" spans="1:14">
      <c r="A4828">
        <v>807398</v>
      </c>
      <c r="B4828" t="s">
        <v>96</v>
      </c>
      <c r="C4828" t="s">
        <v>929</v>
      </c>
      <c r="D4828" t="s">
        <v>929</v>
      </c>
      <c r="E4828" t="s">
        <v>929</v>
      </c>
      <c r="F4828" t="s">
        <v>929</v>
      </c>
      <c r="G4828" t="s">
        <v>929</v>
      </c>
      <c r="H4828" t="s">
        <v>929</v>
      </c>
      <c r="I4828" t="s">
        <v>929</v>
      </c>
      <c r="J4828" t="s">
        <v>929</v>
      </c>
      <c r="K4828" t="s">
        <v>929</v>
      </c>
      <c r="L4828" t="s">
        <v>929</v>
      </c>
      <c r="M4828" t="s">
        <v>929</v>
      </c>
      <c r="N4828" t="s">
        <v>929</v>
      </c>
    </row>
    <row r="4829" spans="1:14">
      <c r="A4829">
        <v>807399</v>
      </c>
      <c r="B4829" t="s">
        <v>96</v>
      </c>
      <c r="C4829" t="s">
        <v>929</v>
      </c>
      <c r="D4829" t="s">
        <v>929</v>
      </c>
      <c r="E4829" t="s">
        <v>929</v>
      </c>
      <c r="F4829" t="s">
        <v>929</v>
      </c>
      <c r="G4829" t="s">
        <v>929</v>
      </c>
      <c r="H4829" t="s">
        <v>929</v>
      </c>
      <c r="I4829" t="s">
        <v>929</v>
      </c>
      <c r="J4829" t="s">
        <v>929</v>
      </c>
      <c r="K4829" t="s">
        <v>929</v>
      </c>
      <c r="L4829" t="s">
        <v>929</v>
      </c>
      <c r="M4829" t="s">
        <v>929</v>
      </c>
      <c r="N4829" t="s">
        <v>929</v>
      </c>
    </row>
    <row r="4830" spans="1:14">
      <c r="A4830">
        <v>807400</v>
      </c>
      <c r="B4830" t="s">
        <v>96</v>
      </c>
      <c r="C4830" t="s">
        <v>929</v>
      </c>
      <c r="D4830" t="s">
        <v>928</v>
      </c>
      <c r="E4830" t="s">
        <v>930</v>
      </c>
      <c r="F4830" t="s">
        <v>928</v>
      </c>
      <c r="G4830" t="s">
        <v>930</v>
      </c>
      <c r="H4830" t="s">
        <v>928</v>
      </c>
      <c r="I4830" t="s">
        <v>930</v>
      </c>
      <c r="J4830" t="s">
        <v>929</v>
      </c>
      <c r="K4830" t="s">
        <v>930</v>
      </c>
      <c r="L4830" t="s">
        <v>930</v>
      </c>
      <c r="M4830" t="s">
        <v>930</v>
      </c>
      <c r="N4830" t="s">
        <v>930</v>
      </c>
    </row>
    <row r="4831" spans="1:14">
      <c r="A4831">
        <v>807401</v>
      </c>
      <c r="B4831" t="s">
        <v>96</v>
      </c>
      <c r="C4831" t="s">
        <v>929</v>
      </c>
      <c r="D4831" t="s">
        <v>929</v>
      </c>
      <c r="E4831" t="s">
        <v>929</v>
      </c>
      <c r="F4831" t="s">
        <v>929</v>
      </c>
      <c r="G4831" t="s">
        <v>929</v>
      </c>
      <c r="H4831" t="s">
        <v>929</v>
      </c>
      <c r="I4831" t="s">
        <v>929</v>
      </c>
      <c r="J4831" t="s">
        <v>929</v>
      </c>
      <c r="K4831" t="s">
        <v>929</v>
      </c>
      <c r="L4831" t="s">
        <v>929</v>
      </c>
      <c r="M4831" t="s">
        <v>929</v>
      </c>
      <c r="N4831" t="s">
        <v>929</v>
      </c>
    </row>
    <row r="4832" spans="1:14">
      <c r="A4832">
        <v>807404</v>
      </c>
      <c r="B4832" t="s">
        <v>96</v>
      </c>
      <c r="C4832" t="s">
        <v>928</v>
      </c>
      <c r="D4832" t="s">
        <v>928</v>
      </c>
      <c r="E4832" t="s">
        <v>930</v>
      </c>
      <c r="F4832" t="s">
        <v>930</v>
      </c>
      <c r="G4832" t="s">
        <v>929</v>
      </c>
      <c r="H4832" t="s">
        <v>930</v>
      </c>
      <c r="I4832" t="s">
        <v>930</v>
      </c>
      <c r="J4832" t="s">
        <v>928</v>
      </c>
      <c r="K4832" t="s">
        <v>930</v>
      </c>
      <c r="L4832" t="s">
        <v>928</v>
      </c>
      <c r="M4832" t="s">
        <v>928</v>
      </c>
      <c r="N4832" t="s">
        <v>929</v>
      </c>
    </row>
    <row r="4833" spans="1:14">
      <c r="A4833">
        <v>807405</v>
      </c>
      <c r="B4833" t="s">
        <v>96</v>
      </c>
      <c r="C4833" t="s">
        <v>929</v>
      </c>
      <c r="D4833" t="s">
        <v>929</v>
      </c>
      <c r="E4833" t="s">
        <v>929</v>
      </c>
      <c r="F4833" t="s">
        <v>929</v>
      </c>
      <c r="G4833" t="s">
        <v>929</v>
      </c>
      <c r="H4833" t="s">
        <v>929</v>
      </c>
      <c r="I4833" t="s">
        <v>929</v>
      </c>
      <c r="J4833" t="s">
        <v>929</v>
      </c>
      <c r="K4833" t="s">
        <v>929</v>
      </c>
      <c r="L4833" t="s">
        <v>929</v>
      </c>
      <c r="M4833" t="s">
        <v>929</v>
      </c>
      <c r="N4833" t="s">
        <v>929</v>
      </c>
    </row>
    <row r="4834" spans="1:14">
      <c r="A4834">
        <v>807407</v>
      </c>
      <c r="B4834" t="s">
        <v>96</v>
      </c>
      <c r="C4834" t="s">
        <v>929</v>
      </c>
      <c r="D4834" t="s">
        <v>929</v>
      </c>
      <c r="E4834" t="s">
        <v>930</v>
      </c>
      <c r="F4834" t="s">
        <v>929</v>
      </c>
      <c r="G4834" t="s">
        <v>929</v>
      </c>
      <c r="H4834" t="s">
        <v>929</v>
      </c>
      <c r="I4834" t="s">
        <v>930</v>
      </c>
      <c r="J4834" t="s">
        <v>928</v>
      </c>
      <c r="K4834" t="s">
        <v>929</v>
      </c>
      <c r="L4834" t="s">
        <v>929</v>
      </c>
      <c r="M4834" t="s">
        <v>930</v>
      </c>
      <c r="N4834" t="s">
        <v>930</v>
      </c>
    </row>
    <row r="4835" spans="1:14">
      <c r="A4835">
        <v>807408</v>
      </c>
      <c r="B4835" t="s">
        <v>96</v>
      </c>
      <c r="C4835" t="s">
        <v>929</v>
      </c>
      <c r="D4835" t="s">
        <v>929</v>
      </c>
      <c r="E4835" t="s">
        <v>929</v>
      </c>
      <c r="F4835" t="s">
        <v>929</v>
      </c>
      <c r="G4835" t="s">
        <v>929</v>
      </c>
      <c r="H4835" t="s">
        <v>929</v>
      </c>
      <c r="I4835" t="s">
        <v>929</v>
      </c>
      <c r="J4835" t="s">
        <v>929</v>
      </c>
      <c r="K4835" t="s">
        <v>929</v>
      </c>
      <c r="L4835" t="s">
        <v>929</v>
      </c>
      <c r="M4835" t="s">
        <v>929</v>
      </c>
      <c r="N4835" t="s">
        <v>929</v>
      </c>
    </row>
    <row r="4836" spans="1:14">
      <c r="A4836">
        <v>807409</v>
      </c>
      <c r="B4836" t="s">
        <v>96</v>
      </c>
      <c r="C4836" t="s">
        <v>929</v>
      </c>
      <c r="D4836" t="s">
        <v>930</v>
      </c>
      <c r="E4836" t="s">
        <v>930</v>
      </c>
      <c r="F4836" t="s">
        <v>930</v>
      </c>
      <c r="G4836" t="s">
        <v>929</v>
      </c>
      <c r="H4836" t="s">
        <v>930</v>
      </c>
      <c r="I4836" t="s">
        <v>930</v>
      </c>
      <c r="J4836" t="s">
        <v>929</v>
      </c>
      <c r="K4836" t="s">
        <v>929</v>
      </c>
      <c r="L4836" t="s">
        <v>929</v>
      </c>
      <c r="M4836" t="s">
        <v>929</v>
      </c>
      <c r="N4836" t="s">
        <v>929</v>
      </c>
    </row>
    <row r="4837" spans="1:14">
      <c r="A4837">
        <v>807413</v>
      </c>
      <c r="B4837" t="s">
        <v>96</v>
      </c>
      <c r="C4837" t="s">
        <v>930</v>
      </c>
      <c r="D4837" t="s">
        <v>929</v>
      </c>
      <c r="E4837" t="s">
        <v>930</v>
      </c>
      <c r="F4837" t="s">
        <v>928</v>
      </c>
      <c r="G4837" t="s">
        <v>929</v>
      </c>
      <c r="H4837" t="s">
        <v>928</v>
      </c>
      <c r="I4837" t="s">
        <v>930</v>
      </c>
      <c r="J4837" t="s">
        <v>929</v>
      </c>
      <c r="K4837" t="s">
        <v>928</v>
      </c>
      <c r="L4837" t="s">
        <v>929</v>
      </c>
      <c r="M4837" t="s">
        <v>928</v>
      </c>
      <c r="N4837" t="s">
        <v>929</v>
      </c>
    </row>
    <row r="4838" spans="1:14">
      <c r="A4838">
        <v>807414</v>
      </c>
      <c r="B4838" t="s">
        <v>96</v>
      </c>
      <c r="C4838" t="s">
        <v>929</v>
      </c>
      <c r="D4838" t="s">
        <v>929</v>
      </c>
      <c r="E4838" t="s">
        <v>929</v>
      </c>
      <c r="F4838" t="s">
        <v>930</v>
      </c>
      <c r="G4838" t="s">
        <v>930</v>
      </c>
      <c r="H4838" t="s">
        <v>930</v>
      </c>
      <c r="I4838" t="s">
        <v>930</v>
      </c>
      <c r="J4838" t="s">
        <v>930</v>
      </c>
      <c r="K4838" t="s">
        <v>928</v>
      </c>
      <c r="L4838" t="s">
        <v>930</v>
      </c>
      <c r="M4838" t="s">
        <v>928</v>
      </c>
      <c r="N4838" t="s">
        <v>930</v>
      </c>
    </row>
    <row r="4839" spans="1:14">
      <c r="A4839">
        <v>807415</v>
      </c>
      <c r="B4839" t="s">
        <v>96</v>
      </c>
      <c r="C4839" t="s">
        <v>930</v>
      </c>
      <c r="D4839" t="s">
        <v>929</v>
      </c>
      <c r="E4839" t="s">
        <v>930</v>
      </c>
      <c r="F4839" t="s">
        <v>930</v>
      </c>
      <c r="G4839" t="s">
        <v>929</v>
      </c>
      <c r="H4839" t="s">
        <v>930</v>
      </c>
      <c r="I4839" t="s">
        <v>930</v>
      </c>
      <c r="J4839" t="s">
        <v>930</v>
      </c>
      <c r="K4839" t="s">
        <v>930</v>
      </c>
      <c r="L4839" t="s">
        <v>929</v>
      </c>
      <c r="M4839" t="s">
        <v>930</v>
      </c>
      <c r="N4839" t="s">
        <v>930</v>
      </c>
    </row>
    <row r="4840" spans="1:14">
      <c r="A4840">
        <v>807417</v>
      </c>
      <c r="B4840" t="s">
        <v>96</v>
      </c>
      <c r="C4840" t="s">
        <v>929</v>
      </c>
      <c r="D4840" t="s">
        <v>929</v>
      </c>
      <c r="E4840" t="s">
        <v>929</v>
      </c>
      <c r="F4840" t="s">
        <v>929</v>
      </c>
      <c r="G4840" t="s">
        <v>929</v>
      </c>
      <c r="H4840" t="s">
        <v>929</v>
      </c>
      <c r="I4840" t="s">
        <v>929</v>
      </c>
      <c r="J4840" t="s">
        <v>929</v>
      </c>
      <c r="K4840" t="s">
        <v>929</v>
      </c>
      <c r="L4840" t="s">
        <v>929</v>
      </c>
      <c r="M4840" t="s">
        <v>929</v>
      </c>
      <c r="N4840" t="s">
        <v>929</v>
      </c>
    </row>
    <row r="4841" spans="1:14">
      <c r="A4841">
        <v>807419</v>
      </c>
      <c r="B4841" t="s">
        <v>96</v>
      </c>
      <c r="C4841" t="s">
        <v>929</v>
      </c>
      <c r="D4841" t="s">
        <v>929</v>
      </c>
      <c r="E4841" t="s">
        <v>929</v>
      </c>
      <c r="F4841" t="s">
        <v>929</v>
      </c>
      <c r="G4841" t="s">
        <v>929</v>
      </c>
      <c r="H4841" t="s">
        <v>929</v>
      </c>
      <c r="I4841" t="s">
        <v>929</v>
      </c>
      <c r="J4841" t="s">
        <v>929</v>
      </c>
      <c r="K4841" t="s">
        <v>929</v>
      </c>
      <c r="L4841" t="s">
        <v>929</v>
      </c>
      <c r="M4841" t="s">
        <v>929</v>
      </c>
      <c r="N4841" t="s">
        <v>929</v>
      </c>
    </row>
    <row r="4842" spans="1:14">
      <c r="A4842">
        <v>807420</v>
      </c>
      <c r="B4842" t="s">
        <v>96</v>
      </c>
      <c r="C4842" t="s">
        <v>929</v>
      </c>
      <c r="D4842" t="s">
        <v>929</v>
      </c>
      <c r="E4842" t="s">
        <v>929</v>
      </c>
      <c r="F4842" t="s">
        <v>929</v>
      </c>
      <c r="G4842" t="s">
        <v>929</v>
      </c>
      <c r="H4842" t="s">
        <v>929</v>
      </c>
      <c r="I4842" t="s">
        <v>929</v>
      </c>
      <c r="J4842" t="s">
        <v>929</v>
      </c>
      <c r="K4842" t="s">
        <v>929</v>
      </c>
      <c r="L4842" t="s">
        <v>929</v>
      </c>
      <c r="M4842" t="s">
        <v>929</v>
      </c>
      <c r="N4842" t="s">
        <v>929</v>
      </c>
    </row>
    <row r="4843" spans="1:14">
      <c r="A4843">
        <v>807421</v>
      </c>
      <c r="B4843" t="s">
        <v>96</v>
      </c>
      <c r="C4843" t="s">
        <v>929</v>
      </c>
      <c r="D4843" t="s">
        <v>929</v>
      </c>
      <c r="E4843" t="s">
        <v>929</v>
      </c>
      <c r="F4843" t="s">
        <v>929</v>
      </c>
      <c r="G4843" t="s">
        <v>929</v>
      </c>
      <c r="H4843" t="s">
        <v>929</v>
      </c>
      <c r="I4843" t="s">
        <v>930</v>
      </c>
      <c r="J4843" t="s">
        <v>929</v>
      </c>
      <c r="K4843" t="s">
        <v>930</v>
      </c>
      <c r="L4843" t="s">
        <v>929</v>
      </c>
      <c r="M4843" t="s">
        <v>929</v>
      </c>
      <c r="N4843" t="s">
        <v>929</v>
      </c>
    </row>
    <row r="4844" spans="1:14">
      <c r="A4844">
        <v>807422</v>
      </c>
      <c r="B4844" t="s">
        <v>96</v>
      </c>
      <c r="C4844" t="s">
        <v>930</v>
      </c>
      <c r="D4844" t="s">
        <v>929</v>
      </c>
      <c r="E4844" t="s">
        <v>930</v>
      </c>
      <c r="F4844" t="s">
        <v>928</v>
      </c>
      <c r="G4844" t="s">
        <v>929</v>
      </c>
      <c r="H4844" t="s">
        <v>930</v>
      </c>
      <c r="I4844" t="s">
        <v>928</v>
      </c>
      <c r="J4844" t="s">
        <v>930</v>
      </c>
      <c r="K4844" t="s">
        <v>930</v>
      </c>
      <c r="L4844" t="s">
        <v>929</v>
      </c>
      <c r="M4844" t="s">
        <v>928</v>
      </c>
      <c r="N4844" t="s">
        <v>928</v>
      </c>
    </row>
    <row r="4845" spans="1:14">
      <c r="A4845">
        <v>807425</v>
      </c>
      <c r="B4845" t="s">
        <v>96</v>
      </c>
      <c r="C4845" t="s">
        <v>929</v>
      </c>
      <c r="D4845" t="s">
        <v>929</v>
      </c>
      <c r="E4845" t="s">
        <v>929</v>
      </c>
      <c r="F4845" t="s">
        <v>929</v>
      </c>
      <c r="G4845" t="s">
        <v>929</v>
      </c>
      <c r="H4845" t="s">
        <v>929</v>
      </c>
      <c r="I4845" t="s">
        <v>929</v>
      </c>
      <c r="J4845" t="s">
        <v>929</v>
      </c>
      <c r="K4845" t="s">
        <v>929</v>
      </c>
      <c r="L4845" t="s">
        <v>929</v>
      </c>
      <c r="M4845" t="s">
        <v>929</v>
      </c>
      <c r="N4845" t="s">
        <v>929</v>
      </c>
    </row>
    <row r="4846" spans="1:14">
      <c r="A4846">
        <v>807427</v>
      </c>
      <c r="B4846" t="s">
        <v>96</v>
      </c>
      <c r="C4846" t="s">
        <v>929</v>
      </c>
      <c r="D4846" t="s">
        <v>929</v>
      </c>
      <c r="E4846" t="s">
        <v>929</v>
      </c>
      <c r="F4846" t="s">
        <v>929</v>
      </c>
      <c r="G4846" t="s">
        <v>929</v>
      </c>
      <c r="H4846" t="s">
        <v>929</v>
      </c>
      <c r="I4846" t="s">
        <v>929</v>
      </c>
      <c r="J4846" t="s">
        <v>929</v>
      </c>
      <c r="K4846" t="s">
        <v>929</v>
      </c>
      <c r="L4846" t="s">
        <v>929</v>
      </c>
      <c r="M4846" t="s">
        <v>929</v>
      </c>
      <c r="N4846" t="s">
        <v>929</v>
      </c>
    </row>
    <row r="4847" spans="1:14">
      <c r="A4847">
        <v>807428</v>
      </c>
      <c r="B4847" t="s">
        <v>96</v>
      </c>
      <c r="C4847" t="s">
        <v>930</v>
      </c>
      <c r="D4847" t="s">
        <v>928</v>
      </c>
      <c r="E4847" t="s">
        <v>930</v>
      </c>
      <c r="F4847" t="s">
        <v>930</v>
      </c>
      <c r="G4847" t="s">
        <v>930</v>
      </c>
      <c r="H4847" t="s">
        <v>929</v>
      </c>
      <c r="I4847" t="s">
        <v>928</v>
      </c>
      <c r="J4847" t="s">
        <v>930</v>
      </c>
      <c r="K4847" t="s">
        <v>930</v>
      </c>
      <c r="L4847" t="s">
        <v>930</v>
      </c>
      <c r="M4847" t="s">
        <v>928</v>
      </c>
      <c r="N4847" t="s">
        <v>929</v>
      </c>
    </row>
    <row r="4848" spans="1:14">
      <c r="A4848">
        <v>807429</v>
      </c>
      <c r="B4848" t="s">
        <v>96</v>
      </c>
      <c r="C4848" t="s">
        <v>929</v>
      </c>
      <c r="D4848" t="s">
        <v>929</v>
      </c>
      <c r="E4848" t="s">
        <v>929</v>
      </c>
      <c r="F4848" t="s">
        <v>929</v>
      </c>
      <c r="G4848" t="s">
        <v>929</v>
      </c>
      <c r="H4848" t="s">
        <v>929</v>
      </c>
      <c r="I4848" t="s">
        <v>929</v>
      </c>
      <c r="J4848" t="s">
        <v>929</v>
      </c>
      <c r="K4848" t="s">
        <v>929</v>
      </c>
      <c r="L4848" t="s">
        <v>929</v>
      </c>
      <c r="M4848" t="s">
        <v>929</v>
      </c>
      <c r="N4848" t="s">
        <v>929</v>
      </c>
    </row>
    <row r="4849" spans="1:14">
      <c r="A4849">
        <v>807431</v>
      </c>
      <c r="B4849" t="s">
        <v>96</v>
      </c>
      <c r="C4849" t="s">
        <v>929</v>
      </c>
      <c r="D4849" t="s">
        <v>930</v>
      </c>
      <c r="E4849" t="s">
        <v>929</v>
      </c>
      <c r="F4849" t="s">
        <v>929</v>
      </c>
      <c r="G4849" t="s">
        <v>929</v>
      </c>
      <c r="H4849" t="s">
        <v>929</v>
      </c>
      <c r="I4849" t="s">
        <v>929</v>
      </c>
      <c r="J4849" t="s">
        <v>929</v>
      </c>
      <c r="K4849" t="s">
        <v>929</v>
      </c>
      <c r="L4849" t="s">
        <v>929</v>
      </c>
      <c r="M4849" t="s">
        <v>929</v>
      </c>
      <c r="N4849" t="s">
        <v>930</v>
      </c>
    </row>
    <row r="4850" spans="1:14">
      <c r="A4850">
        <v>807434</v>
      </c>
      <c r="B4850" t="s">
        <v>96</v>
      </c>
      <c r="C4850" t="s">
        <v>929</v>
      </c>
      <c r="D4850" t="s">
        <v>929</v>
      </c>
      <c r="E4850" t="s">
        <v>929</v>
      </c>
      <c r="F4850" t="s">
        <v>929</v>
      </c>
      <c r="G4850" t="s">
        <v>929</v>
      </c>
      <c r="H4850" t="s">
        <v>929</v>
      </c>
      <c r="I4850" t="s">
        <v>929</v>
      </c>
      <c r="J4850" t="s">
        <v>929</v>
      </c>
      <c r="K4850" t="s">
        <v>929</v>
      </c>
      <c r="L4850" t="s">
        <v>929</v>
      </c>
      <c r="M4850" t="s">
        <v>929</v>
      </c>
      <c r="N4850" t="s">
        <v>929</v>
      </c>
    </row>
    <row r="4851" spans="1:14">
      <c r="A4851">
        <v>807436</v>
      </c>
      <c r="B4851" t="s">
        <v>96</v>
      </c>
      <c r="C4851" t="s">
        <v>929</v>
      </c>
      <c r="D4851" t="s">
        <v>929</v>
      </c>
      <c r="E4851" t="s">
        <v>929</v>
      </c>
      <c r="F4851" t="s">
        <v>929</v>
      </c>
      <c r="G4851" t="s">
        <v>929</v>
      </c>
      <c r="H4851" t="s">
        <v>930</v>
      </c>
      <c r="I4851" t="s">
        <v>928</v>
      </c>
      <c r="J4851" t="s">
        <v>929</v>
      </c>
      <c r="K4851" t="s">
        <v>930</v>
      </c>
      <c r="L4851" t="s">
        <v>928</v>
      </c>
      <c r="M4851" t="s">
        <v>928</v>
      </c>
      <c r="N4851" t="s">
        <v>930</v>
      </c>
    </row>
    <row r="4852" spans="1:14">
      <c r="A4852">
        <v>807437</v>
      </c>
      <c r="B4852" t="s">
        <v>96</v>
      </c>
      <c r="C4852" t="s">
        <v>929</v>
      </c>
      <c r="D4852" t="s">
        <v>929</v>
      </c>
      <c r="E4852" t="s">
        <v>929</v>
      </c>
      <c r="F4852" t="s">
        <v>929</v>
      </c>
      <c r="G4852" t="s">
        <v>929</v>
      </c>
      <c r="H4852" t="s">
        <v>929</v>
      </c>
      <c r="I4852" t="s">
        <v>929</v>
      </c>
      <c r="J4852" t="s">
        <v>929</v>
      </c>
      <c r="K4852" t="s">
        <v>929</v>
      </c>
      <c r="L4852" t="s">
        <v>929</v>
      </c>
      <c r="M4852" t="s">
        <v>929</v>
      </c>
      <c r="N4852" t="s">
        <v>929</v>
      </c>
    </row>
    <row r="4853" spans="1:14">
      <c r="A4853">
        <v>807441</v>
      </c>
      <c r="B4853" t="s">
        <v>96</v>
      </c>
      <c r="C4853" t="s">
        <v>928</v>
      </c>
      <c r="D4853" t="s">
        <v>929</v>
      </c>
      <c r="E4853" t="s">
        <v>928</v>
      </c>
      <c r="F4853" t="s">
        <v>928</v>
      </c>
      <c r="G4853" t="s">
        <v>929</v>
      </c>
      <c r="H4853" t="s">
        <v>928</v>
      </c>
      <c r="I4853" t="s">
        <v>930</v>
      </c>
      <c r="J4853" t="s">
        <v>928</v>
      </c>
      <c r="K4853" t="s">
        <v>928</v>
      </c>
      <c r="L4853" t="s">
        <v>930</v>
      </c>
      <c r="M4853" t="s">
        <v>928</v>
      </c>
      <c r="N4853" t="s">
        <v>929</v>
      </c>
    </row>
    <row r="4854" spans="1:14">
      <c r="A4854">
        <v>807442</v>
      </c>
      <c r="B4854" t="s">
        <v>96</v>
      </c>
      <c r="C4854" t="s">
        <v>929</v>
      </c>
      <c r="D4854" t="s">
        <v>929</v>
      </c>
      <c r="E4854" t="s">
        <v>929</v>
      </c>
      <c r="F4854" t="s">
        <v>929</v>
      </c>
      <c r="G4854" t="s">
        <v>929</v>
      </c>
      <c r="H4854" t="s">
        <v>929</v>
      </c>
      <c r="I4854" t="s">
        <v>929</v>
      </c>
      <c r="J4854" t="s">
        <v>929</v>
      </c>
      <c r="K4854" t="s">
        <v>929</v>
      </c>
      <c r="L4854" t="s">
        <v>929</v>
      </c>
      <c r="M4854" t="s">
        <v>929</v>
      </c>
      <c r="N4854" t="s">
        <v>929</v>
      </c>
    </row>
    <row r="4855" spans="1:14">
      <c r="A4855">
        <v>807443</v>
      </c>
      <c r="B4855" t="s">
        <v>96</v>
      </c>
      <c r="C4855" t="s">
        <v>929</v>
      </c>
      <c r="D4855" t="s">
        <v>929</v>
      </c>
      <c r="E4855" t="s">
        <v>929</v>
      </c>
      <c r="F4855" t="s">
        <v>929</v>
      </c>
      <c r="G4855" t="s">
        <v>929</v>
      </c>
      <c r="H4855" t="s">
        <v>929</v>
      </c>
      <c r="I4855" t="s">
        <v>929</v>
      </c>
      <c r="J4855" t="s">
        <v>929</v>
      </c>
      <c r="K4855" t="s">
        <v>929</v>
      </c>
      <c r="L4855" t="s">
        <v>929</v>
      </c>
      <c r="M4855" t="s">
        <v>929</v>
      </c>
      <c r="N4855" t="s">
        <v>929</v>
      </c>
    </row>
    <row r="4856" spans="1:14">
      <c r="A4856">
        <v>807444</v>
      </c>
      <c r="B4856" t="s">
        <v>96</v>
      </c>
      <c r="C4856" t="s">
        <v>929</v>
      </c>
      <c r="D4856" t="s">
        <v>929</v>
      </c>
      <c r="E4856" t="s">
        <v>929</v>
      </c>
      <c r="F4856" t="s">
        <v>929</v>
      </c>
      <c r="G4856" t="s">
        <v>929</v>
      </c>
      <c r="H4856" t="s">
        <v>929</v>
      </c>
      <c r="I4856" t="s">
        <v>929</v>
      </c>
      <c r="J4856" t="s">
        <v>929</v>
      </c>
      <c r="K4856" t="s">
        <v>929</v>
      </c>
      <c r="L4856" t="s">
        <v>929</v>
      </c>
      <c r="M4856" t="s">
        <v>929</v>
      </c>
      <c r="N4856" t="s">
        <v>929</v>
      </c>
    </row>
    <row r="4857" spans="1:14">
      <c r="A4857">
        <v>807446</v>
      </c>
      <c r="B4857" t="s">
        <v>96</v>
      </c>
      <c r="C4857" t="s">
        <v>929</v>
      </c>
      <c r="D4857" t="s">
        <v>929</v>
      </c>
      <c r="E4857" t="s">
        <v>929</v>
      </c>
      <c r="F4857" t="s">
        <v>929</v>
      </c>
      <c r="G4857" t="s">
        <v>929</v>
      </c>
      <c r="H4857" t="s">
        <v>929</v>
      </c>
      <c r="I4857" t="s">
        <v>929</v>
      </c>
      <c r="J4857" t="s">
        <v>929</v>
      </c>
      <c r="K4857" t="s">
        <v>929</v>
      </c>
      <c r="L4857" t="s">
        <v>929</v>
      </c>
      <c r="M4857" t="s">
        <v>929</v>
      </c>
      <c r="N4857" t="s">
        <v>929</v>
      </c>
    </row>
    <row r="4858" spans="1:14">
      <c r="A4858">
        <v>807449</v>
      </c>
      <c r="B4858" t="s">
        <v>96</v>
      </c>
      <c r="C4858" t="s">
        <v>930</v>
      </c>
      <c r="D4858" t="s">
        <v>929</v>
      </c>
      <c r="E4858" t="s">
        <v>929</v>
      </c>
      <c r="F4858" t="s">
        <v>929</v>
      </c>
      <c r="G4858" t="s">
        <v>930</v>
      </c>
      <c r="H4858" t="s">
        <v>930</v>
      </c>
      <c r="I4858" t="s">
        <v>929</v>
      </c>
      <c r="J4858" t="s">
        <v>929</v>
      </c>
      <c r="K4858" t="s">
        <v>929</v>
      </c>
      <c r="L4858" t="s">
        <v>929</v>
      </c>
      <c r="M4858" t="s">
        <v>929</v>
      </c>
      <c r="N4858" t="s">
        <v>929</v>
      </c>
    </row>
    <row r="4859" spans="1:14">
      <c r="A4859">
        <v>807450</v>
      </c>
      <c r="B4859" t="s">
        <v>96</v>
      </c>
      <c r="C4859" t="s">
        <v>928</v>
      </c>
      <c r="D4859" t="s">
        <v>928</v>
      </c>
      <c r="E4859" t="s">
        <v>928</v>
      </c>
      <c r="F4859" t="s">
        <v>930</v>
      </c>
      <c r="G4859" t="s">
        <v>929</v>
      </c>
      <c r="H4859" t="s">
        <v>930</v>
      </c>
      <c r="I4859" t="s">
        <v>928</v>
      </c>
      <c r="J4859" t="s">
        <v>930</v>
      </c>
      <c r="K4859" t="s">
        <v>929</v>
      </c>
      <c r="L4859" t="s">
        <v>928</v>
      </c>
      <c r="M4859" t="s">
        <v>930</v>
      </c>
      <c r="N4859" t="s">
        <v>929</v>
      </c>
    </row>
    <row r="4860" spans="1:14">
      <c r="A4860">
        <v>807451</v>
      </c>
      <c r="B4860" t="s">
        <v>96</v>
      </c>
      <c r="C4860" t="s">
        <v>929</v>
      </c>
      <c r="D4860" t="s">
        <v>928</v>
      </c>
      <c r="E4860" t="s">
        <v>928</v>
      </c>
      <c r="F4860" t="s">
        <v>928</v>
      </c>
      <c r="G4860" t="s">
        <v>928</v>
      </c>
      <c r="H4860" t="s">
        <v>928</v>
      </c>
      <c r="I4860" t="s">
        <v>928</v>
      </c>
      <c r="J4860" t="s">
        <v>930</v>
      </c>
      <c r="K4860" t="s">
        <v>929</v>
      </c>
      <c r="L4860" t="s">
        <v>929</v>
      </c>
      <c r="M4860" t="s">
        <v>928</v>
      </c>
      <c r="N4860" t="s">
        <v>930</v>
      </c>
    </row>
    <row r="4861" spans="1:14">
      <c r="A4861">
        <v>807452</v>
      </c>
      <c r="B4861" t="s">
        <v>96</v>
      </c>
      <c r="C4861" t="s">
        <v>929</v>
      </c>
      <c r="D4861" t="s">
        <v>929</v>
      </c>
      <c r="E4861" t="s">
        <v>929</v>
      </c>
      <c r="F4861" t="s">
        <v>930</v>
      </c>
      <c r="G4861" t="s">
        <v>930</v>
      </c>
      <c r="H4861" t="s">
        <v>929</v>
      </c>
      <c r="I4861" t="s">
        <v>929</v>
      </c>
      <c r="J4861" t="s">
        <v>929</v>
      </c>
      <c r="K4861" t="s">
        <v>929</v>
      </c>
      <c r="L4861" t="s">
        <v>929</v>
      </c>
      <c r="M4861" t="s">
        <v>929</v>
      </c>
      <c r="N4861" t="s">
        <v>929</v>
      </c>
    </row>
    <row r="4862" spans="1:14">
      <c r="A4862">
        <v>807454</v>
      </c>
      <c r="B4862" t="s">
        <v>96</v>
      </c>
      <c r="C4862" t="s">
        <v>930</v>
      </c>
      <c r="D4862" t="s">
        <v>929</v>
      </c>
      <c r="E4862" t="s">
        <v>929</v>
      </c>
      <c r="F4862" t="s">
        <v>929</v>
      </c>
      <c r="G4862" t="s">
        <v>929</v>
      </c>
      <c r="H4862" t="s">
        <v>929</v>
      </c>
      <c r="I4862" t="s">
        <v>930</v>
      </c>
      <c r="J4862" t="s">
        <v>929</v>
      </c>
      <c r="K4862" t="s">
        <v>929</v>
      </c>
      <c r="L4862" t="s">
        <v>930</v>
      </c>
      <c r="M4862" t="s">
        <v>930</v>
      </c>
      <c r="N4862" t="s">
        <v>929</v>
      </c>
    </row>
    <row r="4863" spans="1:14">
      <c r="A4863">
        <v>807455</v>
      </c>
      <c r="B4863" t="s">
        <v>96</v>
      </c>
      <c r="C4863" t="s">
        <v>929</v>
      </c>
      <c r="D4863" t="s">
        <v>929</v>
      </c>
      <c r="E4863" t="s">
        <v>929</v>
      </c>
      <c r="F4863" t="s">
        <v>929</v>
      </c>
      <c r="G4863" t="s">
        <v>929</v>
      </c>
      <c r="H4863" t="s">
        <v>929</v>
      </c>
      <c r="I4863" t="s">
        <v>929</v>
      </c>
      <c r="J4863" t="s">
        <v>929</v>
      </c>
      <c r="K4863" t="s">
        <v>929</v>
      </c>
      <c r="L4863" t="s">
        <v>929</v>
      </c>
      <c r="M4863" t="s">
        <v>929</v>
      </c>
      <c r="N4863" t="s">
        <v>929</v>
      </c>
    </row>
    <row r="4864" spans="1:14">
      <c r="A4864">
        <v>807456</v>
      </c>
      <c r="B4864" t="s">
        <v>96</v>
      </c>
      <c r="C4864" t="s">
        <v>929</v>
      </c>
      <c r="D4864" t="s">
        <v>929</v>
      </c>
      <c r="E4864" t="s">
        <v>929</v>
      </c>
      <c r="F4864" t="s">
        <v>929</v>
      </c>
      <c r="G4864" t="s">
        <v>929</v>
      </c>
      <c r="H4864" t="s">
        <v>929</v>
      </c>
      <c r="I4864" t="s">
        <v>929</v>
      </c>
      <c r="J4864" t="s">
        <v>929</v>
      </c>
      <c r="K4864" t="s">
        <v>929</v>
      </c>
      <c r="L4864" t="s">
        <v>929</v>
      </c>
      <c r="M4864" t="s">
        <v>929</v>
      </c>
      <c r="N4864" t="s">
        <v>929</v>
      </c>
    </row>
    <row r="4865" spans="1:14">
      <c r="A4865">
        <v>807457</v>
      </c>
      <c r="B4865" t="s">
        <v>96</v>
      </c>
      <c r="C4865" t="s">
        <v>930</v>
      </c>
      <c r="D4865" t="s">
        <v>930</v>
      </c>
      <c r="E4865" t="s">
        <v>930</v>
      </c>
      <c r="F4865" t="s">
        <v>930</v>
      </c>
      <c r="G4865" t="s">
        <v>930</v>
      </c>
      <c r="H4865" t="s">
        <v>930</v>
      </c>
      <c r="I4865" t="s">
        <v>929</v>
      </c>
      <c r="J4865" t="s">
        <v>929</v>
      </c>
      <c r="K4865" t="s">
        <v>929</v>
      </c>
      <c r="L4865" t="s">
        <v>929</v>
      </c>
      <c r="M4865" t="s">
        <v>929</v>
      </c>
      <c r="N4865" t="s">
        <v>929</v>
      </c>
    </row>
    <row r="4866" spans="1:14">
      <c r="A4866">
        <v>807458</v>
      </c>
      <c r="B4866" t="s">
        <v>96</v>
      </c>
      <c r="C4866" t="s">
        <v>930</v>
      </c>
      <c r="D4866" t="s">
        <v>930</v>
      </c>
      <c r="E4866" t="s">
        <v>929</v>
      </c>
      <c r="F4866" t="s">
        <v>929</v>
      </c>
      <c r="G4866" t="s">
        <v>929</v>
      </c>
      <c r="H4866" t="s">
        <v>930</v>
      </c>
      <c r="I4866" t="s">
        <v>930</v>
      </c>
      <c r="J4866" t="s">
        <v>929</v>
      </c>
      <c r="K4866" t="s">
        <v>929</v>
      </c>
      <c r="L4866" t="s">
        <v>930</v>
      </c>
      <c r="M4866" t="s">
        <v>930</v>
      </c>
      <c r="N4866" t="s">
        <v>930</v>
      </c>
    </row>
    <row r="4867" spans="1:14">
      <c r="A4867">
        <v>807459</v>
      </c>
      <c r="B4867" t="s">
        <v>96</v>
      </c>
      <c r="C4867" t="s">
        <v>929</v>
      </c>
      <c r="D4867" t="s">
        <v>929</v>
      </c>
      <c r="E4867" t="s">
        <v>929</v>
      </c>
      <c r="F4867" t="s">
        <v>929</v>
      </c>
      <c r="G4867" t="s">
        <v>929</v>
      </c>
      <c r="H4867" t="s">
        <v>929</v>
      </c>
      <c r="I4867" t="s">
        <v>930</v>
      </c>
      <c r="J4867" t="s">
        <v>930</v>
      </c>
      <c r="K4867" t="s">
        <v>929</v>
      </c>
      <c r="L4867" t="s">
        <v>929</v>
      </c>
      <c r="M4867" t="s">
        <v>930</v>
      </c>
      <c r="N4867" t="s">
        <v>930</v>
      </c>
    </row>
    <row r="4868" spans="1:14">
      <c r="A4868">
        <v>807460</v>
      </c>
      <c r="B4868" t="s">
        <v>96</v>
      </c>
      <c r="C4868" t="s">
        <v>929</v>
      </c>
      <c r="D4868" t="s">
        <v>929</v>
      </c>
      <c r="E4868" t="s">
        <v>929</v>
      </c>
      <c r="F4868" t="s">
        <v>929</v>
      </c>
      <c r="G4868" t="s">
        <v>929</v>
      </c>
      <c r="H4868" t="s">
        <v>929</v>
      </c>
      <c r="I4868" t="s">
        <v>929</v>
      </c>
      <c r="J4868" t="s">
        <v>929</v>
      </c>
      <c r="K4868" t="s">
        <v>929</v>
      </c>
      <c r="L4868" t="s">
        <v>929</v>
      </c>
      <c r="M4868" t="s">
        <v>929</v>
      </c>
      <c r="N4868" t="s">
        <v>929</v>
      </c>
    </row>
    <row r="4869" spans="1:14">
      <c r="A4869">
        <v>807461</v>
      </c>
      <c r="B4869" t="s">
        <v>96</v>
      </c>
      <c r="C4869" t="s">
        <v>928</v>
      </c>
      <c r="D4869" t="s">
        <v>929</v>
      </c>
      <c r="E4869" t="s">
        <v>929</v>
      </c>
      <c r="F4869" t="s">
        <v>928</v>
      </c>
      <c r="G4869" t="s">
        <v>929</v>
      </c>
      <c r="H4869" t="s">
        <v>930</v>
      </c>
      <c r="I4869" t="s">
        <v>930</v>
      </c>
      <c r="J4869" t="s">
        <v>928</v>
      </c>
      <c r="K4869" t="s">
        <v>928</v>
      </c>
      <c r="L4869" t="s">
        <v>928</v>
      </c>
      <c r="M4869" t="s">
        <v>929</v>
      </c>
      <c r="N4869" t="s">
        <v>930</v>
      </c>
    </row>
    <row r="4870" spans="1:14">
      <c r="A4870">
        <v>807462</v>
      </c>
      <c r="B4870" t="s">
        <v>96</v>
      </c>
      <c r="C4870" t="s">
        <v>929</v>
      </c>
      <c r="D4870" t="s">
        <v>929</v>
      </c>
      <c r="E4870" t="s">
        <v>929</v>
      </c>
      <c r="F4870" t="s">
        <v>929</v>
      </c>
      <c r="G4870" t="s">
        <v>929</v>
      </c>
      <c r="H4870" t="s">
        <v>929</v>
      </c>
      <c r="I4870" t="s">
        <v>929</v>
      </c>
      <c r="J4870" t="s">
        <v>929</v>
      </c>
      <c r="K4870" t="s">
        <v>929</v>
      </c>
      <c r="L4870" t="s">
        <v>929</v>
      </c>
      <c r="M4870" t="s">
        <v>929</v>
      </c>
      <c r="N4870" t="s">
        <v>929</v>
      </c>
    </row>
    <row r="4871" spans="1:14">
      <c r="A4871">
        <v>807463</v>
      </c>
      <c r="B4871" t="s">
        <v>96</v>
      </c>
      <c r="C4871" t="s">
        <v>930</v>
      </c>
      <c r="D4871" t="s">
        <v>930</v>
      </c>
      <c r="E4871" t="s">
        <v>929</v>
      </c>
      <c r="F4871" t="s">
        <v>929</v>
      </c>
      <c r="G4871" t="s">
        <v>930</v>
      </c>
      <c r="H4871" t="s">
        <v>929</v>
      </c>
      <c r="I4871" t="s">
        <v>929</v>
      </c>
      <c r="J4871" t="s">
        <v>929</v>
      </c>
      <c r="K4871" t="s">
        <v>929</v>
      </c>
      <c r="L4871" t="s">
        <v>930</v>
      </c>
      <c r="M4871" t="s">
        <v>930</v>
      </c>
      <c r="N4871" t="s">
        <v>930</v>
      </c>
    </row>
    <row r="4872" spans="1:14">
      <c r="A4872">
        <v>807464</v>
      </c>
      <c r="B4872" t="s">
        <v>96</v>
      </c>
      <c r="C4872" t="s">
        <v>929</v>
      </c>
      <c r="D4872" t="s">
        <v>929</v>
      </c>
      <c r="E4872" t="s">
        <v>929</v>
      </c>
      <c r="F4872" t="s">
        <v>929</v>
      </c>
      <c r="G4872" t="s">
        <v>929</v>
      </c>
      <c r="H4872" t="s">
        <v>929</v>
      </c>
      <c r="I4872" t="s">
        <v>929</v>
      </c>
      <c r="J4872" t="s">
        <v>929</v>
      </c>
      <c r="K4872" t="s">
        <v>929</v>
      </c>
      <c r="L4872" t="s">
        <v>929</v>
      </c>
      <c r="M4872" t="s">
        <v>929</v>
      </c>
      <c r="N4872" t="s">
        <v>929</v>
      </c>
    </row>
    <row r="4873" spans="1:14">
      <c r="A4873">
        <v>807465</v>
      </c>
      <c r="B4873" t="s">
        <v>96</v>
      </c>
      <c r="C4873" t="s">
        <v>929</v>
      </c>
      <c r="D4873" t="s">
        <v>929</v>
      </c>
      <c r="E4873" t="s">
        <v>929</v>
      </c>
      <c r="F4873" t="s">
        <v>929</v>
      </c>
      <c r="G4873" t="s">
        <v>929</v>
      </c>
      <c r="H4873" t="s">
        <v>929</v>
      </c>
      <c r="I4873" t="s">
        <v>930</v>
      </c>
      <c r="J4873" t="s">
        <v>929</v>
      </c>
      <c r="K4873" t="s">
        <v>930</v>
      </c>
      <c r="L4873" t="s">
        <v>930</v>
      </c>
      <c r="M4873" t="s">
        <v>929</v>
      </c>
      <c r="N4873" t="s">
        <v>929</v>
      </c>
    </row>
    <row r="4874" spans="1:14">
      <c r="A4874">
        <v>807466</v>
      </c>
      <c r="B4874" t="s">
        <v>96</v>
      </c>
      <c r="C4874" t="s">
        <v>929</v>
      </c>
      <c r="D4874" t="s">
        <v>929</v>
      </c>
      <c r="E4874" t="s">
        <v>929</v>
      </c>
      <c r="F4874" t="s">
        <v>929</v>
      </c>
      <c r="G4874" t="s">
        <v>929</v>
      </c>
      <c r="H4874" t="s">
        <v>929</v>
      </c>
      <c r="I4874" t="s">
        <v>930</v>
      </c>
      <c r="J4874" t="s">
        <v>928</v>
      </c>
      <c r="K4874" t="s">
        <v>929</v>
      </c>
      <c r="L4874" t="s">
        <v>928</v>
      </c>
      <c r="M4874" t="s">
        <v>930</v>
      </c>
      <c r="N4874" t="s">
        <v>929</v>
      </c>
    </row>
    <row r="4875" spans="1:14">
      <c r="A4875">
        <v>807467</v>
      </c>
      <c r="B4875" t="s">
        <v>96</v>
      </c>
      <c r="C4875" t="s">
        <v>930</v>
      </c>
      <c r="D4875" t="s">
        <v>929</v>
      </c>
      <c r="E4875" t="s">
        <v>929</v>
      </c>
      <c r="F4875" t="s">
        <v>928</v>
      </c>
      <c r="G4875" t="s">
        <v>930</v>
      </c>
      <c r="H4875" t="s">
        <v>930</v>
      </c>
      <c r="I4875" t="s">
        <v>929</v>
      </c>
      <c r="J4875" t="s">
        <v>930</v>
      </c>
      <c r="K4875" t="s">
        <v>929</v>
      </c>
      <c r="L4875" t="s">
        <v>930</v>
      </c>
      <c r="M4875" t="s">
        <v>930</v>
      </c>
      <c r="N4875" t="s">
        <v>930</v>
      </c>
    </row>
    <row r="4876" spans="1:14">
      <c r="A4876">
        <v>807468</v>
      </c>
      <c r="B4876" t="s">
        <v>96</v>
      </c>
      <c r="C4876" t="s">
        <v>929</v>
      </c>
      <c r="D4876" t="s">
        <v>929</v>
      </c>
      <c r="E4876" t="s">
        <v>929</v>
      </c>
      <c r="F4876" t="s">
        <v>929</v>
      </c>
      <c r="G4876" t="s">
        <v>929</v>
      </c>
      <c r="H4876" t="s">
        <v>929</v>
      </c>
      <c r="I4876" t="s">
        <v>929</v>
      </c>
      <c r="J4876" t="s">
        <v>929</v>
      </c>
      <c r="K4876" t="s">
        <v>929</v>
      </c>
      <c r="L4876" t="s">
        <v>929</v>
      </c>
      <c r="M4876" t="s">
        <v>929</v>
      </c>
      <c r="N4876" t="s">
        <v>929</v>
      </c>
    </row>
    <row r="4877" spans="1:14">
      <c r="A4877">
        <v>807469</v>
      </c>
      <c r="B4877" t="s">
        <v>96</v>
      </c>
      <c r="C4877" t="s">
        <v>929</v>
      </c>
      <c r="D4877" t="s">
        <v>929</v>
      </c>
      <c r="E4877" t="s">
        <v>929</v>
      </c>
      <c r="F4877" t="s">
        <v>929</v>
      </c>
      <c r="G4877" t="s">
        <v>929</v>
      </c>
      <c r="H4877" t="s">
        <v>929</v>
      </c>
      <c r="I4877" t="s">
        <v>929</v>
      </c>
      <c r="J4877" t="s">
        <v>929</v>
      </c>
      <c r="K4877" t="s">
        <v>929</v>
      </c>
      <c r="L4877" t="s">
        <v>929</v>
      </c>
      <c r="M4877" t="s">
        <v>929</v>
      </c>
      <c r="N4877" t="s">
        <v>929</v>
      </c>
    </row>
    <row r="4878" spans="1:14">
      <c r="A4878">
        <v>807470</v>
      </c>
      <c r="B4878" t="s">
        <v>96</v>
      </c>
      <c r="C4878" t="s">
        <v>929</v>
      </c>
      <c r="D4878" t="s">
        <v>929</v>
      </c>
      <c r="E4878" t="s">
        <v>929</v>
      </c>
      <c r="F4878" t="s">
        <v>929</v>
      </c>
      <c r="G4878" t="s">
        <v>929</v>
      </c>
      <c r="H4878" t="s">
        <v>929</v>
      </c>
      <c r="I4878" t="s">
        <v>929</v>
      </c>
      <c r="J4878" t="s">
        <v>929</v>
      </c>
      <c r="K4878" t="s">
        <v>929</v>
      </c>
      <c r="L4878" t="s">
        <v>929</v>
      </c>
      <c r="M4878" t="s">
        <v>929</v>
      </c>
      <c r="N4878" t="s">
        <v>929</v>
      </c>
    </row>
    <row r="4879" spans="1:14">
      <c r="A4879">
        <v>807471</v>
      </c>
      <c r="B4879" t="s">
        <v>96</v>
      </c>
      <c r="C4879" t="s">
        <v>929</v>
      </c>
      <c r="D4879" t="s">
        <v>929</v>
      </c>
      <c r="E4879" t="s">
        <v>929</v>
      </c>
      <c r="F4879" t="s">
        <v>929</v>
      </c>
      <c r="G4879" t="s">
        <v>929</v>
      </c>
      <c r="H4879" t="s">
        <v>929</v>
      </c>
      <c r="I4879" t="s">
        <v>930</v>
      </c>
      <c r="J4879" t="s">
        <v>929</v>
      </c>
      <c r="K4879" t="s">
        <v>929</v>
      </c>
      <c r="L4879" t="s">
        <v>929</v>
      </c>
      <c r="M4879" t="s">
        <v>929</v>
      </c>
      <c r="N4879" t="s">
        <v>930</v>
      </c>
    </row>
    <row r="4880" spans="1:14">
      <c r="A4880">
        <v>807472</v>
      </c>
      <c r="B4880" t="s">
        <v>96</v>
      </c>
      <c r="C4880" t="s">
        <v>929</v>
      </c>
      <c r="D4880" t="s">
        <v>929</v>
      </c>
      <c r="E4880" t="s">
        <v>929</v>
      </c>
      <c r="F4880" t="s">
        <v>929</v>
      </c>
      <c r="G4880" t="s">
        <v>929</v>
      </c>
      <c r="H4880" t="s">
        <v>929</v>
      </c>
      <c r="I4880" t="s">
        <v>929</v>
      </c>
      <c r="J4880" t="s">
        <v>929</v>
      </c>
      <c r="K4880" t="s">
        <v>929</v>
      </c>
      <c r="L4880" t="s">
        <v>929</v>
      </c>
      <c r="M4880" t="s">
        <v>929</v>
      </c>
      <c r="N4880" t="s">
        <v>929</v>
      </c>
    </row>
    <row r="4881" spans="1:14">
      <c r="A4881">
        <v>807473</v>
      </c>
      <c r="B4881" t="s">
        <v>96</v>
      </c>
      <c r="C4881" t="s">
        <v>929</v>
      </c>
      <c r="D4881" t="s">
        <v>930</v>
      </c>
      <c r="E4881" t="s">
        <v>929</v>
      </c>
      <c r="F4881" t="s">
        <v>929</v>
      </c>
      <c r="G4881" t="s">
        <v>930</v>
      </c>
      <c r="H4881" t="s">
        <v>930</v>
      </c>
      <c r="I4881" t="s">
        <v>929</v>
      </c>
      <c r="J4881" t="s">
        <v>929</v>
      </c>
      <c r="K4881" t="s">
        <v>929</v>
      </c>
      <c r="L4881" t="s">
        <v>929</v>
      </c>
      <c r="M4881" t="s">
        <v>929</v>
      </c>
      <c r="N4881" t="s">
        <v>929</v>
      </c>
    </row>
    <row r="4882" spans="1:14">
      <c r="A4882">
        <v>807474</v>
      </c>
      <c r="B4882" t="s">
        <v>96</v>
      </c>
      <c r="C4882" t="s">
        <v>929</v>
      </c>
      <c r="D4882" t="s">
        <v>929</v>
      </c>
      <c r="E4882" t="s">
        <v>929</v>
      </c>
      <c r="F4882" t="s">
        <v>929</v>
      </c>
      <c r="G4882" t="s">
        <v>929</v>
      </c>
      <c r="H4882" t="s">
        <v>929</v>
      </c>
      <c r="I4882" t="s">
        <v>929</v>
      </c>
      <c r="J4882" t="s">
        <v>929</v>
      </c>
      <c r="K4882" t="s">
        <v>929</v>
      </c>
      <c r="L4882" t="s">
        <v>929</v>
      </c>
      <c r="M4882" t="s">
        <v>929</v>
      </c>
      <c r="N4882" t="s">
        <v>929</v>
      </c>
    </row>
    <row r="4883" spans="1:14">
      <c r="A4883">
        <v>807475</v>
      </c>
      <c r="B4883" t="s">
        <v>96</v>
      </c>
      <c r="C4883" t="s">
        <v>929</v>
      </c>
      <c r="D4883" t="s">
        <v>929</v>
      </c>
      <c r="E4883" t="s">
        <v>929</v>
      </c>
      <c r="F4883" t="s">
        <v>929</v>
      </c>
      <c r="G4883" t="s">
        <v>929</v>
      </c>
      <c r="H4883" t="s">
        <v>929</v>
      </c>
      <c r="I4883" t="s">
        <v>929</v>
      </c>
      <c r="J4883" t="s">
        <v>929</v>
      </c>
      <c r="K4883" t="s">
        <v>929</v>
      </c>
      <c r="L4883" t="s">
        <v>929</v>
      </c>
      <c r="M4883" t="s">
        <v>929</v>
      </c>
      <c r="N4883" t="s">
        <v>929</v>
      </c>
    </row>
    <row r="4884" spans="1:14">
      <c r="A4884">
        <v>807476</v>
      </c>
      <c r="B4884" t="s">
        <v>96</v>
      </c>
      <c r="C4884" t="s">
        <v>929</v>
      </c>
      <c r="D4884" t="s">
        <v>929</v>
      </c>
      <c r="E4884" t="s">
        <v>929</v>
      </c>
      <c r="F4884" t="s">
        <v>929</v>
      </c>
      <c r="G4884" t="s">
        <v>929</v>
      </c>
      <c r="H4884" t="s">
        <v>929</v>
      </c>
      <c r="I4884" t="s">
        <v>929</v>
      </c>
      <c r="J4884" t="s">
        <v>929</v>
      </c>
      <c r="K4884" t="s">
        <v>929</v>
      </c>
      <c r="L4884" t="s">
        <v>929</v>
      </c>
      <c r="M4884" t="s">
        <v>929</v>
      </c>
      <c r="N4884" t="s">
        <v>929</v>
      </c>
    </row>
    <row r="4885" spans="1:14">
      <c r="A4885">
        <v>807477</v>
      </c>
      <c r="B4885" t="s">
        <v>96</v>
      </c>
      <c r="C4885" t="s">
        <v>928</v>
      </c>
      <c r="D4885" t="s">
        <v>929</v>
      </c>
      <c r="E4885" t="s">
        <v>929</v>
      </c>
      <c r="F4885" t="s">
        <v>928</v>
      </c>
      <c r="G4885" t="s">
        <v>928</v>
      </c>
      <c r="H4885" t="s">
        <v>930</v>
      </c>
      <c r="I4885" t="s">
        <v>930</v>
      </c>
      <c r="J4885" t="s">
        <v>930</v>
      </c>
      <c r="K4885" t="s">
        <v>929</v>
      </c>
      <c r="L4885" t="s">
        <v>930</v>
      </c>
      <c r="M4885" t="s">
        <v>930</v>
      </c>
      <c r="N4885" t="s">
        <v>928</v>
      </c>
    </row>
    <row r="4886" spans="1:14">
      <c r="A4886">
        <v>807478</v>
      </c>
      <c r="B4886" t="s">
        <v>96</v>
      </c>
      <c r="C4886" t="s">
        <v>929</v>
      </c>
      <c r="D4886" t="s">
        <v>929</v>
      </c>
      <c r="E4886" t="s">
        <v>929</v>
      </c>
      <c r="F4886" t="s">
        <v>929</v>
      </c>
      <c r="G4886" t="s">
        <v>929</v>
      </c>
      <c r="H4886" t="s">
        <v>929</v>
      </c>
      <c r="I4886" t="s">
        <v>929</v>
      </c>
      <c r="J4886" t="s">
        <v>929</v>
      </c>
      <c r="K4886" t="s">
        <v>929</v>
      </c>
      <c r="L4886" t="s">
        <v>929</v>
      </c>
      <c r="M4886" t="s">
        <v>929</v>
      </c>
      <c r="N4886" t="s">
        <v>929</v>
      </c>
    </row>
    <row r="4887" spans="1:14">
      <c r="A4887">
        <v>807481</v>
      </c>
      <c r="B4887" t="s">
        <v>96</v>
      </c>
      <c r="C4887" t="s">
        <v>929</v>
      </c>
      <c r="D4887" t="s">
        <v>928</v>
      </c>
      <c r="E4887" t="s">
        <v>928</v>
      </c>
      <c r="F4887" t="s">
        <v>928</v>
      </c>
      <c r="G4887" t="s">
        <v>930</v>
      </c>
      <c r="H4887" t="s">
        <v>928</v>
      </c>
      <c r="I4887" t="s">
        <v>929</v>
      </c>
      <c r="J4887" t="s">
        <v>929</v>
      </c>
      <c r="K4887" t="s">
        <v>928</v>
      </c>
      <c r="L4887" t="s">
        <v>929</v>
      </c>
      <c r="M4887" t="s">
        <v>928</v>
      </c>
      <c r="N4887" t="s">
        <v>928</v>
      </c>
    </row>
    <row r="4888" spans="1:14">
      <c r="A4888">
        <v>807482</v>
      </c>
      <c r="B4888" t="s">
        <v>96</v>
      </c>
      <c r="C4888" t="s">
        <v>929</v>
      </c>
      <c r="D4888" t="s">
        <v>929</v>
      </c>
      <c r="E4888" t="s">
        <v>929</v>
      </c>
      <c r="F4888" t="s">
        <v>929</v>
      </c>
      <c r="G4888" t="s">
        <v>929</v>
      </c>
      <c r="H4888" t="s">
        <v>929</v>
      </c>
      <c r="I4888" t="s">
        <v>929</v>
      </c>
      <c r="J4888" t="s">
        <v>929</v>
      </c>
      <c r="K4888" t="s">
        <v>929</v>
      </c>
      <c r="L4888" t="s">
        <v>929</v>
      </c>
      <c r="M4888" t="s">
        <v>929</v>
      </c>
      <c r="N4888" t="s">
        <v>929</v>
      </c>
    </row>
    <row r="4889" spans="1:14">
      <c r="A4889">
        <v>807483</v>
      </c>
      <c r="B4889" t="s">
        <v>96</v>
      </c>
      <c r="C4889" t="s">
        <v>929</v>
      </c>
      <c r="D4889" t="s">
        <v>929</v>
      </c>
      <c r="E4889" t="s">
        <v>929</v>
      </c>
      <c r="F4889" t="s">
        <v>929</v>
      </c>
      <c r="G4889" t="s">
        <v>929</v>
      </c>
      <c r="H4889" t="s">
        <v>929</v>
      </c>
      <c r="I4889" t="s">
        <v>929</v>
      </c>
      <c r="J4889" t="s">
        <v>929</v>
      </c>
      <c r="K4889" t="s">
        <v>929</v>
      </c>
      <c r="L4889" t="s">
        <v>929</v>
      </c>
      <c r="M4889" t="s">
        <v>929</v>
      </c>
      <c r="N4889" t="s">
        <v>929</v>
      </c>
    </row>
    <row r="4890" spans="1:14">
      <c r="A4890">
        <v>807484</v>
      </c>
      <c r="B4890" t="s">
        <v>96</v>
      </c>
      <c r="C4890" t="s">
        <v>929</v>
      </c>
      <c r="D4890" t="s">
        <v>929</v>
      </c>
      <c r="E4890" t="s">
        <v>929</v>
      </c>
      <c r="F4890" t="s">
        <v>929</v>
      </c>
      <c r="G4890" t="s">
        <v>929</v>
      </c>
      <c r="H4890" t="s">
        <v>929</v>
      </c>
      <c r="I4890" t="s">
        <v>929</v>
      </c>
      <c r="J4890" t="s">
        <v>929</v>
      </c>
      <c r="K4890" t="s">
        <v>929</v>
      </c>
      <c r="L4890" t="s">
        <v>929</v>
      </c>
      <c r="M4890" t="s">
        <v>929</v>
      </c>
      <c r="N4890" t="s">
        <v>929</v>
      </c>
    </row>
    <row r="4891" spans="1:14">
      <c r="A4891">
        <v>807485</v>
      </c>
      <c r="B4891" t="s">
        <v>96</v>
      </c>
      <c r="C4891" t="s">
        <v>929</v>
      </c>
      <c r="D4891" t="s">
        <v>929</v>
      </c>
      <c r="E4891" t="s">
        <v>929</v>
      </c>
      <c r="F4891" t="s">
        <v>929</v>
      </c>
      <c r="G4891" t="s">
        <v>929</v>
      </c>
      <c r="H4891" t="s">
        <v>929</v>
      </c>
      <c r="I4891" t="s">
        <v>929</v>
      </c>
      <c r="J4891" t="s">
        <v>929</v>
      </c>
      <c r="K4891" t="s">
        <v>929</v>
      </c>
      <c r="L4891" t="s">
        <v>929</v>
      </c>
      <c r="M4891" t="s">
        <v>929</v>
      </c>
      <c r="N4891" t="s">
        <v>929</v>
      </c>
    </row>
    <row r="4892" spans="1:14">
      <c r="A4892">
        <v>807487</v>
      </c>
      <c r="B4892" t="s">
        <v>96</v>
      </c>
      <c r="C4892" t="s">
        <v>929</v>
      </c>
      <c r="D4892" t="s">
        <v>929</v>
      </c>
      <c r="E4892" t="s">
        <v>929</v>
      </c>
      <c r="F4892" t="s">
        <v>929</v>
      </c>
      <c r="G4892" t="s">
        <v>929</v>
      </c>
      <c r="H4892" t="s">
        <v>929</v>
      </c>
      <c r="I4892" t="s">
        <v>929</v>
      </c>
      <c r="J4892" t="s">
        <v>929</v>
      </c>
      <c r="K4892" t="s">
        <v>929</v>
      </c>
      <c r="L4892" t="s">
        <v>929</v>
      </c>
      <c r="M4892" t="s">
        <v>929</v>
      </c>
      <c r="N4892" t="s">
        <v>929</v>
      </c>
    </row>
    <row r="4893" spans="1:14">
      <c r="A4893">
        <v>807488</v>
      </c>
      <c r="B4893" t="s">
        <v>96</v>
      </c>
      <c r="C4893" t="s">
        <v>929</v>
      </c>
      <c r="D4893" t="s">
        <v>930</v>
      </c>
      <c r="E4893" t="s">
        <v>930</v>
      </c>
      <c r="F4893" t="s">
        <v>930</v>
      </c>
      <c r="G4893" t="s">
        <v>930</v>
      </c>
      <c r="H4893" t="s">
        <v>930</v>
      </c>
      <c r="I4893" t="s">
        <v>929</v>
      </c>
      <c r="J4893" t="s">
        <v>930</v>
      </c>
      <c r="K4893" t="s">
        <v>930</v>
      </c>
      <c r="L4893" t="s">
        <v>929</v>
      </c>
      <c r="M4893" t="s">
        <v>930</v>
      </c>
      <c r="N4893" t="s">
        <v>929</v>
      </c>
    </row>
    <row r="4894" spans="1:14">
      <c r="A4894">
        <v>807489</v>
      </c>
      <c r="B4894" t="s">
        <v>96</v>
      </c>
      <c r="C4894" t="s">
        <v>930</v>
      </c>
      <c r="D4894" t="s">
        <v>930</v>
      </c>
      <c r="E4894" t="s">
        <v>930</v>
      </c>
      <c r="F4894" t="s">
        <v>930</v>
      </c>
      <c r="G4894" t="s">
        <v>930</v>
      </c>
      <c r="H4894" t="s">
        <v>930</v>
      </c>
      <c r="I4894" t="s">
        <v>929</v>
      </c>
      <c r="J4894" t="s">
        <v>929</v>
      </c>
      <c r="K4894" t="s">
        <v>929</v>
      </c>
      <c r="L4894" t="s">
        <v>929</v>
      </c>
      <c r="M4894" t="s">
        <v>929</v>
      </c>
      <c r="N4894" t="s">
        <v>929</v>
      </c>
    </row>
    <row r="4895" spans="1:14">
      <c r="A4895">
        <v>807492</v>
      </c>
      <c r="B4895" t="s">
        <v>96</v>
      </c>
      <c r="C4895" t="s">
        <v>929</v>
      </c>
      <c r="D4895" t="s">
        <v>929</v>
      </c>
      <c r="E4895" t="s">
        <v>929</v>
      </c>
      <c r="F4895" t="s">
        <v>929</v>
      </c>
      <c r="G4895" t="s">
        <v>929</v>
      </c>
      <c r="H4895" t="s">
        <v>929</v>
      </c>
      <c r="I4895" t="s">
        <v>929</v>
      </c>
      <c r="J4895" t="s">
        <v>929</v>
      </c>
      <c r="K4895" t="s">
        <v>929</v>
      </c>
      <c r="L4895" t="s">
        <v>929</v>
      </c>
      <c r="M4895" t="s">
        <v>929</v>
      </c>
      <c r="N4895" t="s">
        <v>929</v>
      </c>
    </row>
    <row r="4896" spans="1:14">
      <c r="A4896">
        <v>807493</v>
      </c>
      <c r="B4896" t="s">
        <v>96</v>
      </c>
      <c r="C4896" t="s">
        <v>928</v>
      </c>
      <c r="D4896" t="s">
        <v>928</v>
      </c>
      <c r="E4896" t="s">
        <v>929</v>
      </c>
      <c r="F4896" t="s">
        <v>929</v>
      </c>
      <c r="G4896" t="s">
        <v>929</v>
      </c>
      <c r="H4896" t="s">
        <v>929</v>
      </c>
      <c r="I4896" t="s">
        <v>930</v>
      </c>
      <c r="J4896" t="s">
        <v>929</v>
      </c>
      <c r="K4896" t="s">
        <v>930</v>
      </c>
      <c r="L4896" t="s">
        <v>928</v>
      </c>
      <c r="M4896" t="s">
        <v>930</v>
      </c>
      <c r="N4896" t="s">
        <v>930</v>
      </c>
    </row>
    <row r="4897" spans="1:14">
      <c r="A4897">
        <v>807494</v>
      </c>
      <c r="B4897" t="s">
        <v>96</v>
      </c>
      <c r="C4897" t="s">
        <v>929</v>
      </c>
      <c r="D4897" t="s">
        <v>929</v>
      </c>
      <c r="E4897" t="s">
        <v>929</v>
      </c>
      <c r="F4897" t="s">
        <v>929</v>
      </c>
      <c r="G4897" t="s">
        <v>929</v>
      </c>
      <c r="H4897" t="s">
        <v>929</v>
      </c>
      <c r="I4897" t="s">
        <v>929</v>
      </c>
      <c r="J4897" t="s">
        <v>929</v>
      </c>
      <c r="K4897" t="s">
        <v>929</v>
      </c>
      <c r="L4897" t="s">
        <v>929</v>
      </c>
      <c r="M4897" t="s">
        <v>929</v>
      </c>
      <c r="N4897" t="s">
        <v>929</v>
      </c>
    </row>
    <row r="4898" spans="1:14">
      <c r="A4898">
        <v>807496</v>
      </c>
      <c r="B4898" t="s">
        <v>96</v>
      </c>
      <c r="C4898" t="s">
        <v>929</v>
      </c>
      <c r="D4898" t="s">
        <v>929</v>
      </c>
      <c r="E4898" t="s">
        <v>929</v>
      </c>
      <c r="F4898" t="s">
        <v>929</v>
      </c>
      <c r="G4898" t="s">
        <v>929</v>
      </c>
      <c r="H4898" t="s">
        <v>929</v>
      </c>
      <c r="I4898" t="s">
        <v>929</v>
      </c>
      <c r="J4898" t="s">
        <v>929</v>
      </c>
      <c r="K4898" t="s">
        <v>929</v>
      </c>
      <c r="L4898" t="s">
        <v>929</v>
      </c>
      <c r="M4898" t="s">
        <v>929</v>
      </c>
      <c r="N4898" t="s">
        <v>929</v>
      </c>
    </row>
    <row r="4899" spans="1:14">
      <c r="A4899">
        <v>807497</v>
      </c>
      <c r="B4899" t="s">
        <v>96</v>
      </c>
      <c r="C4899" t="s">
        <v>929</v>
      </c>
      <c r="D4899" t="s">
        <v>929</v>
      </c>
      <c r="E4899" t="s">
        <v>929</v>
      </c>
      <c r="F4899" t="s">
        <v>929</v>
      </c>
      <c r="G4899" t="s">
        <v>929</v>
      </c>
      <c r="H4899" t="s">
        <v>929</v>
      </c>
      <c r="I4899" t="s">
        <v>929</v>
      </c>
      <c r="J4899" t="s">
        <v>929</v>
      </c>
      <c r="K4899" t="s">
        <v>929</v>
      </c>
      <c r="L4899" t="s">
        <v>929</v>
      </c>
      <c r="M4899" t="s">
        <v>929</v>
      </c>
      <c r="N4899" t="s">
        <v>929</v>
      </c>
    </row>
    <row r="4900" spans="1:14">
      <c r="A4900">
        <v>807499</v>
      </c>
      <c r="B4900" t="s">
        <v>96</v>
      </c>
      <c r="C4900" t="s">
        <v>929</v>
      </c>
      <c r="D4900" t="s">
        <v>928</v>
      </c>
      <c r="E4900" t="s">
        <v>930</v>
      </c>
      <c r="F4900" t="s">
        <v>928</v>
      </c>
      <c r="G4900" t="s">
        <v>928</v>
      </c>
      <c r="H4900" t="s">
        <v>930</v>
      </c>
      <c r="I4900" t="s">
        <v>928</v>
      </c>
      <c r="J4900" t="s">
        <v>928</v>
      </c>
      <c r="K4900" t="s">
        <v>928</v>
      </c>
      <c r="L4900" t="s">
        <v>928</v>
      </c>
      <c r="M4900" t="s">
        <v>930</v>
      </c>
      <c r="N4900" t="s">
        <v>928</v>
      </c>
    </row>
    <row r="4901" spans="1:14">
      <c r="A4901">
        <v>807500</v>
      </c>
      <c r="B4901" t="s">
        <v>96</v>
      </c>
      <c r="C4901" t="s">
        <v>929</v>
      </c>
      <c r="D4901" t="s">
        <v>929</v>
      </c>
      <c r="E4901" t="s">
        <v>930</v>
      </c>
      <c r="F4901" t="s">
        <v>929</v>
      </c>
      <c r="G4901" t="s">
        <v>928</v>
      </c>
      <c r="H4901" t="s">
        <v>928</v>
      </c>
      <c r="I4901" t="s">
        <v>930</v>
      </c>
      <c r="J4901" t="s">
        <v>930</v>
      </c>
      <c r="K4901" t="s">
        <v>930</v>
      </c>
      <c r="L4901" t="s">
        <v>928</v>
      </c>
      <c r="M4901" t="s">
        <v>930</v>
      </c>
      <c r="N4901" t="s">
        <v>929</v>
      </c>
    </row>
    <row r="4902" spans="1:14">
      <c r="A4902">
        <v>807501</v>
      </c>
      <c r="B4902" t="s">
        <v>96</v>
      </c>
      <c r="C4902" t="s">
        <v>928</v>
      </c>
      <c r="D4902" t="s">
        <v>928</v>
      </c>
      <c r="E4902" t="s">
        <v>930</v>
      </c>
      <c r="F4902" t="s">
        <v>930</v>
      </c>
      <c r="G4902" t="s">
        <v>928</v>
      </c>
      <c r="H4902" t="s">
        <v>929</v>
      </c>
      <c r="I4902" t="s">
        <v>930</v>
      </c>
      <c r="J4902" t="s">
        <v>929</v>
      </c>
      <c r="K4902" t="s">
        <v>930</v>
      </c>
      <c r="L4902" t="s">
        <v>928</v>
      </c>
      <c r="M4902" t="s">
        <v>930</v>
      </c>
      <c r="N4902" t="s">
        <v>930</v>
      </c>
    </row>
    <row r="4903" spans="1:14">
      <c r="A4903">
        <v>807502</v>
      </c>
      <c r="B4903" t="s">
        <v>96</v>
      </c>
      <c r="C4903" t="s">
        <v>929</v>
      </c>
      <c r="D4903" t="s">
        <v>930</v>
      </c>
      <c r="E4903" t="s">
        <v>929</v>
      </c>
      <c r="F4903" t="s">
        <v>929</v>
      </c>
      <c r="G4903" t="s">
        <v>929</v>
      </c>
      <c r="H4903" t="s">
        <v>930</v>
      </c>
      <c r="I4903" t="s">
        <v>929</v>
      </c>
      <c r="J4903" t="s">
        <v>929</v>
      </c>
      <c r="K4903" t="s">
        <v>929</v>
      </c>
      <c r="L4903" t="s">
        <v>929</v>
      </c>
      <c r="M4903" t="s">
        <v>929</v>
      </c>
      <c r="N4903" t="s">
        <v>929</v>
      </c>
    </row>
    <row r="4904" spans="1:14">
      <c r="A4904">
        <v>807503</v>
      </c>
      <c r="B4904" t="s">
        <v>96</v>
      </c>
      <c r="C4904" t="s">
        <v>929</v>
      </c>
      <c r="D4904" t="s">
        <v>930</v>
      </c>
      <c r="E4904" t="s">
        <v>929</v>
      </c>
      <c r="F4904" t="s">
        <v>928</v>
      </c>
      <c r="G4904" t="s">
        <v>929</v>
      </c>
      <c r="H4904" t="s">
        <v>930</v>
      </c>
      <c r="I4904" t="s">
        <v>930</v>
      </c>
      <c r="J4904" t="s">
        <v>930</v>
      </c>
      <c r="K4904" t="s">
        <v>928</v>
      </c>
      <c r="L4904" t="s">
        <v>930</v>
      </c>
      <c r="M4904" t="s">
        <v>928</v>
      </c>
      <c r="N4904" t="s">
        <v>930</v>
      </c>
    </row>
    <row r="4905" spans="1:14">
      <c r="A4905">
        <v>807506</v>
      </c>
      <c r="B4905" t="s">
        <v>96</v>
      </c>
      <c r="C4905" t="s">
        <v>928</v>
      </c>
      <c r="D4905" t="s">
        <v>929</v>
      </c>
      <c r="E4905" t="s">
        <v>930</v>
      </c>
      <c r="F4905" t="s">
        <v>930</v>
      </c>
      <c r="G4905" t="s">
        <v>930</v>
      </c>
      <c r="H4905" t="s">
        <v>930</v>
      </c>
      <c r="I4905" t="s">
        <v>928</v>
      </c>
      <c r="J4905" t="s">
        <v>930</v>
      </c>
      <c r="K4905" t="s">
        <v>928</v>
      </c>
      <c r="L4905" t="s">
        <v>930</v>
      </c>
      <c r="M4905" t="s">
        <v>928</v>
      </c>
      <c r="N4905" t="s">
        <v>928</v>
      </c>
    </row>
    <row r="4906" spans="1:14">
      <c r="A4906">
        <v>807507</v>
      </c>
      <c r="B4906" t="s">
        <v>96</v>
      </c>
      <c r="C4906" t="s">
        <v>930</v>
      </c>
      <c r="D4906" t="s">
        <v>929</v>
      </c>
      <c r="E4906" t="s">
        <v>929</v>
      </c>
      <c r="F4906" t="s">
        <v>929</v>
      </c>
      <c r="G4906" t="s">
        <v>929</v>
      </c>
      <c r="H4906" t="s">
        <v>930</v>
      </c>
      <c r="I4906" t="s">
        <v>929</v>
      </c>
      <c r="J4906" t="s">
        <v>929</v>
      </c>
      <c r="K4906" t="s">
        <v>929</v>
      </c>
      <c r="L4906" t="s">
        <v>929</v>
      </c>
      <c r="M4906" t="s">
        <v>929</v>
      </c>
      <c r="N4906" t="s">
        <v>929</v>
      </c>
    </row>
    <row r="4907" spans="1:14">
      <c r="A4907">
        <v>807508</v>
      </c>
      <c r="B4907" t="s">
        <v>96</v>
      </c>
      <c r="C4907" t="s">
        <v>929</v>
      </c>
      <c r="D4907" t="s">
        <v>929</v>
      </c>
      <c r="E4907" t="s">
        <v>929</v>
      </c>
      <c r="F4907" t="s">
        <v>929</v>
      </c>
      <c r="G4907" t="s">
        <v>929</v>
      </c>
      <c r="H4907" t="s">
        <v>929</v>
      </c>
      <c r="I4907" t="s">
        <v>929</v>
      </c>
      <c r="J4907" t="s">
        <v>929</v>
      </c>
      <c r="K4907" t="s">
        <v>929</v>
      </c>
      <c r="L4907" t="s">
        <v>929</v>
      </c>
      <c r="M4907" t="s">
        <v>929</v>
      </c>
      <c r="N4907" t="s">
        <v>929</v>
      </c>
    </row>
    <row r="4908" spans="1:14">
      <c r="A4908">
        <v>807509</v>
      </c>
      <c r="B4908" t="s">
        <v>96</v>
      </c>
      <c r="C4908" t="s">
        <v>929</v>
      </c>
      <c r="D4908" t="s">
        <v>929</v>
      </c>
      <c r="E4908" t="s">
        <v>929</v>
      </c>
      <c r="F4908" t="s">
        <v>929</v>
      </c>
      <c r="G4908" t="s">
        <v>929</v>
      </c>
      <c r="H4908" t="s">
        <v>929</v>
      </c>
      <c r="I4908" t="s">
        <v>929</v>
      </c>
      <c r="J4908" t="s">
        <v>929</v>
      </c>
      <c r="K4908" t="s">
        <v>929</v>
      </c>
      <c r="L4908" t="s">
        <v>929</v>
      </c>
      <c r="M4908" t="s">
        <v>929</v>
      </c>
      <c r="N4908" t="s">
        <v>929</v>
      </c>
    </row>
    <row r="4909" spans="1:14">
      <c r="A4909">
        <v>807511</v>
      </c>
      <c r="B4909" t="s">
        <v>96</v>
      </c>
      <c r="C4909" t="s">
        <v>929</v>
      </c>
      <c r="D4909" t="s">
        <v>929</v>
      </c>
      <c r="E4909" t="s">
        <v>929</v>
      </c>
      <c r="F4909" t="s">
        <v>928</v>
      </c>
      <c r="G4909" t="s">
        <v>930</v>
      </c>
      <c r="H4909" t="s">
        <v>930</v>
      </c>
      <c r="I4909" t="s">
        <v>930</v>
      </c>
      <c r="J4909" t="s">
        <v>929</v>
      </c>
      <c r="K4909" t="s">
        <v>929</v>
      </c>
      <c r="L4909" t="s">
        <v>930</v>
      </c>
      <c r="M4909" t="s">
        <v>930</v>
      </c>
      <c r="N4909" t="s">
        <v>929</v>
      </c>
    </row>
    <row r="4910" spans="1:14">
      <c r="A4910">
        <v>807512</v>
      </c>
      <c r="B4910" t="s">
        <v>96</v>
      </c>
      <c r="C4910" t="s">
        <v>930</v>
      </c>
      <c r="D4910" t="s">
        <v>930</v>
      </c>
      <c r="E4910" t="s">
        <v>929</v>
      </c>
      <c r="F4910" t="s">
        <v>929</v>
      </c>
      <c r="G4910" t="s">
        <v>929</v>
      </c>
      <c r="H4910" t="s">
        <v>930</v>
      </c>
      <c r="I4910" t="s">
        <v>929</v>
      </c>
      <c r="J4910" t="s">
        <v>929</v>
      </c>
      <c r="K4910" t="s">
        <v>929</v>
      </c>
      <c r="L4910" t="s">
        <v>929</v>
      </c>
      <c r="M4910" t="s">
        <v>929</v>
      </c>
      <c r="N4910" t="s">
        <v>929</v>
      </c>
    </row>
    <row r="4911" spans="1:14">
      <c r="A4911">
        <v>807513</v>
      </c>
      <c r="B4911" t="s">
        <v>96</v>
      </c>
      <c r="C4911" t="s">
        <v>929</v>
      </c>
      <c r="D4911" t="s">
        <v>929</v>
      </c>
      <c r="E4911" t="s">
        <v>929</v>
      </c>
      <c r="F4911" t="s">
        <v>929</v>
      </c>
      <c r="G4911" t="s">
        <v>929</v>
      </c>
      <c r="H4911" t="s">
        <v>929</v>
      </c>
      <c r="I4911" t="s">
        <v>929</v>
      </c>
      <c r="J4911" t="s">
        <v>929</v>
      </c>
      <c r="K4911" t="s">
        <v>929</v>
      </c>
      <c r="L4911" t="s">
        <v>929</v>
      </c>
      <c r="M4911" t="s">
        <v>929</v>
      </c>
      <c r="N4911" t="s">
        <v>929</v>
      </c>
    </row>
    <row r="4912" spans="1:14">
      <c r="A4912">
        <v>807514</v>
      </c>
      <c r="B4912" t="s">
        <v>96</v>
      </c>
      <c r="C4912" t="s">
        <v>928</v>
      </c>
      <c r="D4912" t="s">
        <v>930</v>
      </c>
      <c r="E4912" t="s">
        <v>928</v>
      </c>
      <c r="F4912" t="s">
        <v>929</v>
      </c>
      <c r="G4912" t="s">
        <v>929</v>
      </c>
      <c r="H4912" t="s">
        <v>928</v>
      </c>
      <c r="I4912" t="s">
        <v>928</v>
      </c>
      <c r="J4912" t="s">
        <v>929</v>
      </c>
      <c r="K4912" t="s">
        <v>929</v>
      </c>
      <c r="L4912" t="s">
        <v>928</v>
      </c>
      <c r="M4912" t="s">
        <v>928</v>
      </c>
      <c r="N4912" t="s">
        <v>928</v>
      </c>
    </row>
    <row r="4913" spans="1:14">
      <c r="A4913">
        <v>807515</v>
      </c>
      <c r="B4913" t="s">
        <v>96</v>
      </c>
      <c r="C4913" t="s">
        <v>929</v>
      </c>
      <c r="D4913" t="s">
        <v>930</v>
      </c>
      <c r="E4913" t="s">
        <v>929</v>
      </c>
      <c r="F4913" t="s">
        <v>930</v>
      </c>
      <c r="G4913" t="s">
        <v>930</v>
      </c>
      <c r="H4913" t="s">
        <v>929</v>
      </c>
      <c r="I4913" t="s">
        <v>929</v>
      </c>
      <c r="J4913" t="s">
        <v>930</v>
      </c>
      <c r="K4913" t="s">
        <v>929</v>
      </c>
      <c r="L4913" t="s">
        <v>929</v>
      </c>
      <c r="M4913" t="s">
        <v>930</v>
      </c>
      <c r="N4913" t="s">
        <v>930</v>
      </c>
    </row>
    <row r="4914" spans="1:14">
      <c r="A4914">
        <v>807518</v>
      </c>
      <c r="B4914" t="s">
        <v>96</v>
      </c>
      <c r="C4914" t="s">
        <v>930</v>
      </c>
      <c r="D4914" t="s">
        <v>930</v>
      </c>
      <c r="E4914" t="s">
        <v>930</v>
      </c>
      <c r="F4914" t="s">
        <v>929</v>
      </c>
      <c r="G4914" t="s">
        <v>929</v>
      </c>
      <c r="H4914" t="s">
        <v>929</v>
      </c>
      <c r="I4914" t="s">
        <v>929</v>
      </c>
      <c r="J4914" t="s">
        <v>929</v>
      </c>
      <c r="K4914" t="s">
        <v>929</v>
      </c>
      <c r="L4914" t="s">
        <v>929</v>
      </c>
      <c r="M4914" t="s">
        <v>929</v>
      </c>
      <c r="N4914" t="s">
        <v>929</v>
      </c>
    </row>
    <row r="4915" spans="1:14">
      <c r="A4915">
        <v>807519</v>
      </c>
      <c r="B4915" t="s">
        <v>96</v>
      </c>
      <c r="C4915" t="s">
        <v>929</v>
      </c>
      <c r="D4915" t="s">
        <v>930</v>
      </c>
      <c r="E4915" t="s">
        <v>929</v>
      </c>
      <c r="F4915" t="s">
        <v>929</v>
      </c>
      <c r="G4915" t="s">
        <v>928</v>
      </c>
      <c r="H4915" t="s">
        <v>928</v>
      </c>
      <c r="I4915" t="s">
        <v>930</v>
      </c>
      <c r="J4915" t="s">
        <v>928</v>
      </c>
      <c r="K4915" t="s">
        <v>929</v>
      </c>
      <c r="L4915" t="s">
        <v>929</v>
      </c>
      <c r="M4915" t="s">
        <v>928</v>
      </c>
      <c r="N4915" t="s">
        <v>929</v>
      </c>
    </row>
    <row r="4916" spans="1:14">
      <c r="A4916">
        <v>807520</v>
      </c>
      <c r="B4916" t="s">
        <v>96</v>
      </c>
      <c r="C4916" t="s">
        <v>929</v>
      </c>
      <c r="D4916" t="s">
        <v>929</v>
      </c>
      <c r="E4916" t="s">
        <v>929</v>
      </c>
      <c r="F4916" t="s">
        <v>929</v>
      </c>
      <c r="G4916" t="s">
        <v>929</v>
      </c>
      <c r="H4916" t="s">
        <v>929</v>
      </c>
      <c r="I4916" t="s">
        <v>929</v>
      </c>
      <c r="J4916" t="s">
        <v>929</v>
      </c>
      <c r="K4916" t="s">
        <v>929</v>
      </c>
      <c r="L4916" t="s">
        <v>929</v>
      </c>
      <c r="M4916" t="s">
        <v>929</v>
      </c>
      <c r="N4916" t="s">
        <v>929</v>
      </c>
    </row>
    <row r="4917" spans="1:14">
      <c r="A4917">
        <v>807521</v>
      </c>
      <c r="B4917" t="s">
        <v>96</v>
      </c>
      <c r="C4917" t="s">
        <v>929</v>
      </c>
      <c r="D4917" t="s">
        <v>929</v>
      </c>
      <c r="E4917" t="s">
        <v>929</v>
      </c>
      <c r="F4917" t="s">
        <v>929</v>
      </c>
      <c r="G4917" t="s">
        <v>929</v>
      </c>
      <c r="H4917" t="s">
        <v>929</v>
      </c>
      <c r="I4917" t="s">
        <v>929</v>
      </c>
      <c r="J4917" t="s">
        <v>929</v>
      </c>
      <c r="K4917" t="s">
        <v>929</v>
      </c>
      <c r="L4917" t="s">
        <v>929</v>
      </c>
      <c r="M4917" t="s">
        <v>929</v>
      </c>
      <c r="N4917" t="s">
        <v>929</v>
      </c>
    </row>
    <row r="4918" spans="1:14">
      <c r="A4918">
        <v>807522</v>
      </c>
      <c r="B4918" t="s">
        <v>96</v>
      </c>
      <c r="C4918" t="s">
        <v>929</v>
      </c>
      <c r="D4918" t="s">
        <v>929</v>
      </c>
      <c r="E4918" t="s">
        <v>929</v>
      </c>
      <c r="F4918" t="s">
        <v>929</v>
      </c>
      <c r="G4918" t="s">
        <v>929</v>
      </c>
      <c r="H4918" t="s">
        <v>929</v>
      </c>
      <c r="I4918" t="s">
        <v>929</v>
      </c>
      <c r="J4918" t="s">
        <v>929</v>
      </c>
      <c r="K4918" t="s">
        <v>929</v>
      </c>
      <c r="L4918" t="s">
        <v>929</v>
      </c>
      <c r="M4918" t="s">
        <v>929</v>
      </c>
      <c r="N4918" t="s">
        <v>929</v>
      </c>
    </row>
    <row r="4919" spans="1:14">
      <c r="A4919">
        <v>807523</v>
      </c>
      <c r="B4919" t="s">
        <v>96</v>
      </c>
      <c r="C4919" t="s">
        <v>930</v>
      </c>
      <c r="D4919" t="s">
        <v>928</v>
      </c>
      <c r="E4919" t="s">
        <v>928</v>
      </c>
      <c r="F4919" t="s">
        <v>929</v>
      </c>
      <c r="G4919" t="s">
        <v>930</v>
      </c>
      <c r="H4919" t="s">
        <v>928</v>
      </c>
      <c r="I4919" t="s">
        <v>930</v>
      </c>
      <c r="J4919" t="s">
        <v>930</v>
      </c>
      <c r="K4919" t="s">
        <v>929</v>
      </c>
      <c r="L4919" t="s">
        <v>928</v>
      </c>
      <c r="M4919" t="s">
        <v>930</v>
      </c>
      <c r="N4919" t="s">
        <v>930</v>
      </c>
    </row>
    <row r="4920" spans="1:14">
      <c r="A4920">
        <v>807525</v>
      </c>
      <c r="B4920" t="s">
        <v>96</v>
      </c>
      <c r="C4920" t="s">
        <v>930</v>
      </c>
      <c r="D4920" t="s">
        <v>929</v>
      </c>
      <c r="E4920" t="s">
        <v>929</v>
      </c>
      <c r="F4920" t="s">
        <v>930</v>
      </c>
      <c r="G4920" t="s">
        <v>929</v>
      </c>
      <c r="H4920" t="s">
        <v>929</v>
      </c>
      <c r="I4920" t="s">
        <v>930</v>
      </c>
      <c r="J4920" t="s">
        <v>930</v>
      </c>
      <c r="K4920" t="s">
        <v>929</v>
      </c>
      <c r="L4920" t="s">
        <v>930</v>
      </c>
      <c r="M4920" t="s">
        <v>929</v>
      </c>
      <c r="N4920" t="s">
        <v>929</v>
      </c>
    </row>
    <row r="4921" spans="1:14">
      <c r="A4921">
        <v>807526</v>
      </c>
      <c r="B4921" t="s">
        <v>96</v>
      </c>
      <c r="C4921" t="s">
        <v>929</v>
      </c>
      <c r="D4921" t="s">
        <v>929</v>
      </c>
      <c r="E4921" t="s">
        <v>929</v>
      </c>
      <c r="F4921" t="s">
        <v>929</v>
      </c>
      <c r="G4921" t="s">
        <v>929</v>
      </c>
      <c r="H4921" t="s">
        <v>929</v>
      </c>
      <c r="I4921" t="s">
        <v>929</v>
      </c>
      <c r="J4921" t="s">
        <v>929</v>
      </c>
      <c r="K4921" t="s">
        <v>929</v>
      </c>
      <c r="L4921" t="s">
        <v>929</v>
      </c>
      <c r="M4921" t="s">
        <v>929</v>
      </c>
      <c r="N4921" t="s">
        <v>929</v>
      </c>
    </row>
    <row r="4922" spans="1:14">
      <c r="A4922">
        <v>807527</v>
      </c>
      <c r="B4922" t="s">
        <v>96</v>
      </c>
      <c r="C4922" t="s">
        <v>929</v>
      </c>
      <c r="D4922" t="s">
        <v>929</v>
      </c>
      <c r="E4922" t="s">
        <v>929</v>
      </c>
      <c r="F4922" t="s">
        <v>929</v>
      </c>
      <c r="G4922" t="s">
        <v>929</v>
      </c>
      <c r="H4922" t="s">
        <v>929</v>
      </c>
      <c r="I4922" t="s">
        <v>929</v>
      </c>
      <c r="J4922" t="s">
        <v>929</v>
      </c>
      <c r="K4922" t="s">
        <v>929</v>
      </c>
      <c r="L4922" t="s">
        <v>929</v>
      </c>
      <c r="M4922" t="s">
        <v>929</v>
      </c>
      <c r="N4922" t="s">
        <v>929</v>
      </c>
    </row>
    <row r="4923" spans="1:14">
      <c r="A4923">
        <v>807529</v>
      </c>
      <c r="B4923" t="s">
        <v>96</v>
      </c>
      <c r="C4923" t="s">
        <v>929</v>
      </c>
      <c r="D4923" t="s">
        <v>929</v>
      </c>
      <c r="E4923" t="s">
        <v>929</v>
      </c>
      <c r="F4923" t="s">
        <v>930</v>
      </c>
      <c r="G4923" t="s">
        <v>930</v>
      </c>
      <c r="H4923" t="s">
        <v>930</v>
      </c>
      <c r="I4923" t="s">
        <v>929</v>
      </c>
      <c r="J4923" t="s">
        <v>929</v>
      </c>
      <c r="K4923" t="s">
        <v>930</v>
      </c>
      <c r="L4923" t="s">
        <v>929</v>
      </c>
      <c r="M4923" t="s">
        <v>929</v>
      </c>
      <c r="N4923" t="s">
        <v>929</v>
      </c>
    </row>
    <row r="4924" spans="1:14">
      <c r="A4924">
        <v>807530</v>
      </c>
      <c r="B4924" t="s">
        <v>96</v>
      </c>
      <c r="C4924" t="s">
        <v>929</v>
      </c>
      <c r="D4924" t="s">
        <v>929</v>
      </c>
      <c r="E4924" t="s">
        <v>929</v>
      </c>
      <c r="F4924" t="s">
        <v>929</v>
      </c>
      <c r="G4924" t="s">
        <v>929</v>
      </c>
      <c r="H4924" t="s">
        <v>929</v>
      </c>
      <c r="I4924" t="s">
        <v>929</v>
      </c>
      <c r="J4924" t="s">
        <v>929</v>
      </c>
      <c r="K4924" t="s">
        <v>929</v>
      </c>
      <c r="L4924" t="s">
        <v>929</v>
      </c>
      <c r="M4924" t="s">
        <v>929</v>
      </c>
      <c r="N4924" t="s">
        <v>929</v>
      </c>
    </row>
    <row r="4925" spans="1:14">
      <c r="A4925">
        <v>807533</v>
      </c>
      <c r="B4925" t="s">
        <v>96</v>
      </c>
      <c r="C4925" t="s">
        <v>929</v>
      </c>
      <c r="D4925" t="s">
        <v>929</v>
      </c>
      <c r="E4925" t="s">
        <v>929</v>
      </c>
      <c r="F4925" t="s">
        <v>929</v>
      </c>
      <c r="G4925" t="s">
        <v>930</v>
      </c>
      <c r="H4925" t="s">
        <v>929</v>
      </c>
      <c r="I4925" t="s">
        <v>930</v>
      </c>
      <c r="J4925" t="s">
        <v>930</v>
      </c>
      <c r="K4925" t="s">
        <v>929</v>
      </c>
      <c r="L4925" t="s">
        <v>929</v>
      </c>
      <c r="M4925" t="s">
        <v>930</v>
      </c>
      <c r="N4925" t="s">
        <v>930</v>
      </c>
    </row>
    <row r="4926" spans="1:14">
      <c r="A4926">
        <v>807534</v>
      </c>
      <c r="B4926" t="s">
        <v>96</v>
      </c>
      <c r="C4926" t="s">
        <v>929</v>
      </c>
      <c r="D4926" t="s">
        <v>929</v>
      </c>
      <c r="E4926" t="s">
        <v>929</v>
      </c>
      <c r="F4926" t="s">
        <v>929</v>
      </c>
      <c r="G4926" t="s">
        <v>929</v>
      </c>
      <c r="H4926" t="s">
        <v>929</v>
      </c>
      <c r="I4926" t="s">
        <v>929</v>
      </c>
      <c r="J4926" t="s">
        <v>929</v>
      </c>
      <c r="K4926" t="s">
        <v>929</v>
      </c>
      <c r="L4926" t="s">
        <v>929</v>
      </c>
      <c r="M4926" t="s">
        <v>929</v>
      </c>
      <c r="N4926" t="s">
        <v>929</v>
      </c>
    </row>
    <row r="4927" spans="1:14">
      <c r="A4927">
        <v>807536</v>
      </c>
      <c r="B4927" t="s">
        <v>96</v>
      </c>
      <c r="C4927" t="s">
        <v>929</v>
      </c>
      <c r="D4927" t="s">
        <v>929</v>
      </c>
      <c r="E4927" t="s">
        <v>929</v>
      </c>
      <c r="F4927" t="s">
        <v>929</v>
      </c>
      <c r="G4927" t="s">
        <v>929</v>
      </c>
      <c r="H4927" t="s">
        <v>929</v>
      </c>
      <c r="I4927" t="s">
        <v>929</v>
      </c>
      <c r="J4927" t="s">
        <v>929</v>
      </c>
      <c r="K4927" t="s">
        <v>929</v>
      </c>
      <c r="L4927" t="s">
        <v>929</v>
      </c>
      <c r="M4927" t="s">
        <v>929</v>
      </c>
      <c r="N4927" t="s">
        <v>929</v>
      </c>
    </row>
    <row r="4928" spans="1:14">
      <c r="A4928">
        <v>807539</v>
      </c>
      <c r="B4928" t="s">
        <v>96</v>
      </c>
      <c r="C4928" t="s">
        <v>929</v>
      </c>
      <c r="D4928" t="s">
        <v>930</v>
      </c>
      <c r="E4928" t="s">
        <v>930</v>
      </c>
      <c r="F4928" t="s">
        <v>929</v>
      </c>
      <c r="G4928" t="s">
        <v>930</v>
      </c>
      <c r="H4928" t="s">
        <v>929</v>
      </c>
      <c r="I4928" t="s">
        <v>930</v>
      </c>
      <c r="J4928" t="s">
        <v>929</v>
      </c>
      <c r="K4928" t="s">
        <v>929</v>
      </c>
      <c r="L4928" t="s">
        <v>929</v>
      </c>
      <c r="M4928" t="s">
        <v>930</v>
      </c>
      <c r="N4928" t="s">
        <v>930</v>
      </c>
    </row>
    <row r="4929" spans="1:14">
      <c r="A4929">
        <v>807540</v>
      </c>
      <c r="B4929" t="s">
        <v>96</v>
      </c>
      <c r="C4929" t="s">
        <v>930</v>
      </c>
      <c r="D4929" t="s">
        <v>930</v>
      </c>
      <c r="E4929" t="s">
        <v>929</v>
      </c>
      <c r="F4929" t="s">
        <v>930</v>
      </c>
      <c r="G4929" t="s">
        <v>929</v>
      </c>
      <c r="H4929" t="s">
        <v>929</v>
      </c>
      <c r="I4929" t="s">
        <v>929</v>
      </c>
      <c r="J4929" t="s">
        <v>929</v>
      </c>
      <c r="K4929" t="s">
        <v>929</v>
      </c>
      <c r="L4929" t="s">
        <v>929</v>
      </c>
      <c r="M4929" t="s">
        <v>929</v>
      </c>
      <c r="N4929" t="s">
        <v>929</v>
      </c>
    </row>
    <row r="4930" spans="1:14">
      <c r="A4930">
        <v>807541</v>
      </c>
      <c r="B4930" t="s">
        <v>96</v>
      </c>
      <c r="C4930" t="s">
        <v>929</v>
      </c>
      <c r="D4930" t="s">
        <v>929</v>
      </c>
      <c r="E4930" t="s">
        <v>929</v>
      </c>
      <c r="F4930" t="s">
        <v>929</v>
      </c>
      <c r="G4930" t="s">
        <v>929</v>
      </c>
      <c r="H4930" t="s">
        <v>929</v>
      </c>
      <c r="I4930" t="s">
        <v>929</v>
      </c>
      <c r="J4930" t="s">
        <v>929</v>
      </c>
      <c r="K4930" t="s">
        <v>929</v>
      </c>
      <c r="L4930" t="s">
        <v>929</v>
      </c>
      <c r="M4930" t="s">
        <v>929</v>
      </c>
      <c r="N4930" t="s">
        <v>929</v>
      </c>
    </row>
    <row r="4931" spans="1:14">
      <c r="A4931">
        <v>807542</v>
      </c>
      <c r="B4931" t="s">
        <v>96</v>
      </c>
      <c r="C4931" t="s">
        <v>929</v>
      </c>
      <c r="D4931" t="s">
        <v>929</v>
      </c>
      <c r="E4931" t="s">
        <v>929</v>
      </c>
      <c r="F4931" t="s">
        <v>929</v>
      </c>
      <c r="G4931" t="s">
        <v>929</v>
      </c>
      <c r="H4931" t="s">
        <v>929</v>
      </c>
      <c r="I4931" t="s">
        <v>929</v>
      </c>
      <c r="J4931" t="s">
        <v>929</v>
      </c>
      <c r="K4931" t="s">
        <v>929</v>
      </c>
      <c r="L4931" t="s">
        <v>929</v>
      </c>
      <c r="M4931" t="s">
        <v>929</v>
      </c>
      <c r="N4931" t="s">
        <v>929</v>
      </c>
    </row>
    <row r="4932" spans="1:14">
      <c r="A4932">
        <v>807543</v>
      </c>
      <c r="B4932" t="s">
        <v>96</v>
      </c>
      <c r="C4932" t="s">
        <v>929</v>
      </c>
      <c r="D4932" t="s">
        <v>930</v>
      </c>
      <c r="E4932" t="s">
        <v>930</v>
      </c>
      <c r="F4932" t="s">
        <v>929</v>
      </c>
      <c r="G4932" t="s">
        <v>929</v>
      </c>
      <c r="H4932" t="s">
        <v>929</v>
      </c>
      <c r="I4932" t="s">
        <v>929</v>
      </c>
      <c r="J4932" t="s">
        <v>929</v>
      </c>
      <c r="K4932" t="s">
        <v>930</v>
      </c>
      <c r="L4932" t="s">
        <v>930</v>
      </c>
      <c r="M4932" t="s">
        <v>929</v>
      </c>
      <c r="N4932" t="s">
        <v>929</v>
      </c>
    </row>
    <row r="4933" spans="1:14">
      <c r="A4933">
        <v>807546</v>
      </c>
      <c r="B4933" t="s">
        <v>96</v>
      </c>
      <c r="C4933" t="s">
        <v>929</v>
      </c>
      <c r="D4933" t="s">
        <v>928</v>
      </c>
      <c r="E4933" t="s">
        <v>930</v>
      </c>
      <c r="F4933" t="s">
        <v>928</v>
      </c>
      <c r="G4933" t="s">
        <v>929</v>
      </c>
      <c r="H4933" t="s">
        <v>930</v>
      </c>
      <c r="I4933" t="s">
        <v>930</v>
      </c>
      <c r="J4933" t="s">
        <v>930</v>
      </c>
      <c r="K4933" t="s">
        <v>928</v>
      </c>
      <c r="L4933" t="s">
        <v>928</v>
      </c>
      <c r="M4933" t="s">
        <v>928</v>
      </c>
      <c r="N4933" t="s">
        <v>930</v>
      </c>
    </row>
    <row r="4934" spans="1:14">
      <c r="A4934">
        <v>807547</v>
      </c>
      <c r="B4934" t="s">
        <v>96</v>
      </c>
      <c r="C4934" t="s">
        <v>929</v>
      </c>
      <c r="D4934" t="s">
        <v>929</v>
      </c>
      <c r="E4934" t="s">
        <v>929</v>
      </c>
      <c r="F4934" t="s">
        <v>929</v>
      </c>
      <c r="G4934" t="s">
        <v>929</v>
      </c>
      <c r="H4934" t="s">
        <v>929</v>
      </c>
      <c r="I4934" t="s">
        <v>929</v>
      </c>
      <c r="J4934" t="s">
        <v>929</v>
      </c>
      <c r="K4934" t="s">
        <v>929</v>
      </c>
      <c r="L4934" t="s">
        <v>929</v>
      </c>
      <c r="M4934" t="s">
        <v>929</v>
      </c>
      <c r="N4934" t="s">
        <v>929</v>
      </c>
    </row>
    <row r="4935" spans="1:14">
      <c r="A4935">
        <v>807549</v>
      </c>
      <c r="B4935" t="s">
        <v>96</v>
      </c>
      <c r="C4935" t="s">
        <v>928</v>
      </c>
      <c r="D4935" t="s">
        <v>929</v>
      </c>
      <c r="E4935" t="s">
        <v>930</v>
      </c>
      <c r="F4935" t="s">
        <v>930</v>
      </c>
      <c r="G4935" t="s">
        <v>930</v>
      </c>
      <c r="H4935" t="s">
        <v>928</v>
      </c>
      <c r="I4935" t="s">
        <v>930</v>
      </c>
      <c r="J4935" t="s">
        <v>930</v>
      </c>
      <c r="K4935" t="s">
        <v>930</v>
      </c>
      <c r="L4935" t="s">
        <v>929</v>
      </c>
      <c r="M4935" t="s">
        <v>930</v>
      </c>
      <c r="N4935" t="s">
        <v>928</v>
      </c>
    </row>
    <row r="4936" spans="1:14">
      <c r="A4936">
        <v>807550</v>
      </c>
      <c r="B4936" t="s">
        <v>96</v>
      </c>
      <c r="C4936" t="s">
        <v>929</v>
      </c>
      <c r="D4936" t="s">
        <v>929</v>
      </c>
      <c r="E4936" t="s">
        <v>930</v>
      </c>
      <c r="F4936" t="s">
        <v>929</v>
      </c>
      <c r="G4936" t="s">
        <v>929</v>
      </c>
      <c r="H4936" t="s">
        <v>930</v>
      </c>
      <c r="I4936" t="s">
        <v>929</v>
      </c>
      <c r="J4936" t="s">
        <v>929</v>
      </c>
      <c r="K4936" t="s">
        <v>929</v>
      </c>
      <c r="L4936" t="s">
        <v>929</v>
      </c>
      <c r="M4936" t="s">
        <v>929</v>
      </c>
      <c r="N4936" t="s">
        <v>929</v>
      </c>
    </row>
    <row r="4937" spans="1:14">
      <c r="A4937">
        <v>807552</v>
      </c>
      <c r="B4937" t="s">
        <v>96</v>
      </c>
      <c r="C4937" t="s">
        <v>930</v>
      </c>
      <c r="D4937" t="s">
        <v>930</v>
      </c>
      <c r="E4937" t="s">
        <v>930</v>
      </c>
      <c r="F4937" t="s">
        <v>929</v>
      </c>
      <c r="G4937" t="s">
        <v>929</v>
      </c>
      <c r="H4937" t="s">
        <v>930</v>
      </c>
      <c r="I4937" t="s">
        <v>930</v>
      </c>
      <c r="J4937" t="s">
        <v>930</v>
      </c>
      <c r="K4937" t="s">
        <v>929</v>
      </c>
      <c r="L4937" t="s">
        <v>929</v>
      </c>
      <c r="M4937" t="s">
        <v>928</v>
      </c>
      <c r="N4937" t="s">
        <v>930</v>
      </c>
    </row>
    <row r="4938" spans="1:14">
      <c r="A4938">
        <v>807553</v>
      </c>
      <c r="B4938" t="s">
        <v>96</v>
      </c>
      <c r="C4938" t="s">
        <v>929</v>
      </c>
      <c r="D4938" t="s">
        <v>929</v>
      </c>
      <c r="E4938" t="s">
        <v>929</v>
      </c>
      <c r="F4938" t="s">
        <v>929</v>
      </c>
      <c r="G4938" t="s">
        <v>929</v>
      </c>
      <c r="H4938" t="s">
        <v>929</v>
      </c>
      <c r="I4938" t="s">
        <v>929</v>
      </c>
      <c r="J4938" t="s">
        <v>929</v>
      </c>
      <c r="K4938" t="s">
        <v>929</v>
      </c>
      <c r="L4938" t="s">
        <v>929</v>
      </c>
      <c r="M4938" t="s">
        <v>929</v>
      </c>
      <c r="N4938" t="s">
        <v>929</v>
      </c>
    </row>
    <row r="4939" spans="1:14">
      <c r="A4939">
        <v>807554</v>
      </c>
      <c r="B4939" t="s">
        <v>96</v>
      </c>
      <c r="C4939" t="s">
        <v>929</v>
      </c>
      <c r="D4939" t="s">
        <v>929</v>
      </c>
      <c r="E4939" t="s">
        <v>929</v>
      </c>
      <c r="F4939" t="s">
        <v>929</v>
      </c>
      <c r="G4939" t="s">
        <v>929</v>
      </c>
      <c r="H4939" t="s">
        <v>929</v>
      </c>
      <c r="I4939" t="s">
        <v>930</v>
      </c>
      <c r="J4939" t="s">
        <v>930</v>
      </c>
      <c r="K4939" t="s">
        <v>930</v>
      </c>
      <c r="L4939" t="s">
        <v>930</v>
      </c>
      <c r="M4939" t="s">
        <v>930</v>
      </c>
      <c r="N4939" t="s">
        <v>929</v>
      </c>
    </row>
    <row r="4940" spans="1:14">
      <c r="A4940">
        <v>807556</v>
      </c>
      <c r="B4940" t="s">
        <v>96</v>
      </c>
      <c r="C4940" t="s">
        <v>930</v>
      </c>
      <c r="D4940" t="s">
        <v>929</v>
      </c>
      <c r="E4940" t="s">
        <v>929</v>
      </c>
      <c r="F4940" t="s">
        <v>929</v>
      </c>
      <c r="G4940" t="s">
        <v>929</v>
      </c>
      <c r="H4940" t="s">
        <v>930</v>
      </c>
      <c r="I4940" t="s">
        <v>929</v>
      </c>
      <c r="J4940" t="s">
        <v>929</v>
      </c>
      <c r="K4940" t="s">
        <v>929</v>
      </c>
      <c r="L4940" t="s">
        <v>929</v>
      </c>
      <c r="M4940" t="s">
        <v>929</v>
      </c>
      <c r="N4940" t="s">
        <v>929</v>
      </c>
    </row>
    <row r="4941" spans="1:14">
      <c r="A4941">
        <v>807557</v>
      </c>
      <c r="B4941" t="s">
        <v>96</v>
      </c>
      <c r="C4941" t="s">
        <v>929</v>
      </c>
      <c r="D4941" t="s">
        <v>929</v>
      </c>
      <c r="E4941" t="s">
        <v>929</v>
      </c>
      <c r="F4941" t="s">
        <v>929</v>
      </c>
      <c r="G4941" t="s">
        <v>929</v>
      </c>
      <c r="H4941" t="s">
        <v>929</v>
      </c>
      <c r="I4941" t="s">
        <v>930</v>
      </c>
      <c r="J4941" t="s">
        <v>929</v>
      </c>
      <c r="K4941" t="s">
        <v>930</v>
      </c>
      <c r="L4941" t="s">
        <v>930</v>
      </c>
      <c r="M4941" t="s">
        <v>930</v>
      </c>
      <c r="N4941" t="s">
        <v>929</v>
      </c>
    </row>
    <row r="4942" spans="1:14">
      <c r="A4942">
        <v>807558</v>
      </c>
      <c r="B4942" t="s">
        <v>96</v>
      </c>
      <c r="C4942" t="s">
        <v>929</v>
      </c>
      <c r="D4942" t="s">
        <v>929</v>
      </c>
      <c r="E4942" t="s">
        <v>929</v>
      </c>
      <c r="F4942" t="s">
        <v>929</v>
      </c>
      <c r="G4942" t="s">
        <v>929</v>
      </c>
      <c r="H4942" t="s">
        <v>929</v>
      </c>
      <c r="I4942" t="s">
        <v>929</v>
      </c>
      <c r="J4942" t="s">
        <v>929</v>
      </c>
      <c r="K4942" t="s">
        <v>929</v>
      </c>
      <c r="L4942" t="s">
        <v>929</v>
      </c>
      <c r="M4942" t="s">
        <v>929</v>
      </c>
      <c r="N4942" t="s">
        <v>929</v>
      </c>
    </row>
    <row r="4943" spans="1:14">
      <c r="A4943">
        <v>807559</v>
      </c>
      <c r="B4943" t="s">
        <v>96</v>
      </c>
      <c r="C4943" t="s">
        <v>929</v>
      </c>
      <c r="D4943" t="s">
        <v>929</v>
      </c>
      <c r="E4943" t="s">
        <v>929</v>
      </c>
      <c r="F4943" t="s">
        <v>929</v>
      </c>
      <c r="G4943" t="s">
        <v>929</v>
      </c>
      <c r="H4943" t="s">
        <v>929</v>
      </c>
      <c r="I4943" t="s">
        <v>929</v>
      </c>
      <c r="J4943" t="s">
        <v>929</v>
      </c>
      <c r="K4943" t="s">
        <v>929</v>
      </c>
      <c r="L4943" t="s">
        <v>929</v>
      </c>
      <c r="M4943" t="s">
        <v>929</v>
      </c>
      <c r="N4943" t="s">
        <v>929</v>
      </c>
    </row>
    <row r="4944" spans="1:14">
      <c r="A4944">
        <v>807565</v>
      </c>
      <c r="B4944" t="s">
        <v>96</v>
      </c>
      <c r="C4944" t="s">
        <v>929</v>
      </c>
      <c r="D4944" t="s">
        <v>930</v>
      </c>
      <c r="E4944" t="s">
        <v>930</v>
      </c>
      <c r="F4944" t="s">
        <v>930</v>
      </c>
      <c r="G4944" t="s">
        <v>929</v>
      </c>
      <c r="H4944" t="s">
        <v>928</v>
      </c>
      <c r="I4944" t="s">
        <v>930</v>
      </c>
      <c r="J4944" t="s">
        <v>929</v>
      </c>
      <c r="K4944" t="s">
        <v>930</v>
      </c>
      <c r="L4944" t="s">
        <v>930</v>
      </c>
      <c r="M4944" t="s">
        <v>929</v>
      </c>
      <c r="N4944" t="s">
        <v>929</v>
      </c>
    </row>
    <row r="4945" spans="1:14">
      <c r="A4945">
        <v>807566</v>
      </c>
      <c r="B4945" t="s">
        <v>96</v>
      </c>
      <c r="C4945" t="s">
        <v>929</v>
      </c>
      <c r="D4945" t="s">
        <v>929</v>
      </c>
      <c r="E4945" t="s">
        <v>929</v>
      </c>
      <c r="F4945" t="s">
        <v>929</v>
      </c>
      <c r="G4945" t="s">
        <v>929</v>
      </c>
      <c r="H4945" t="s">
        <v>929</v>
      </c>
      <c r="I4945" t="s">
        <v>929</v>
      </c>
      <c r="J4945" t="s">
        <v>929</v>
      </c>
      <c r="K4945" t="s">
        <v>929</v>
      </c>
      <c r="L4945" t="s">
        <v>929</v>
      </c>
      <c r="M4945" t="s">
        <v>929</v>
      </c>
      <c r="N4945" t="s">
        <v>929</v>
      </c>
    </row>
    <row r="4946" spans="1:14">
      <c r="A4946">
        <v>807567</v>
      </c>
      <c r="B4946" t="s">
        <v>96</v>
      </c>
      <c r="C4946" t="s">
        <v>929</v>
      </c>
      <c r="D4946" t="s">
        <v>929</v>
      </c>
      <c r="E4946" t="s">
        <v>929</v>
      </c>
      <c r="F4946" t="s">
        <v>929</v>
      </c>
      <c r="G4946" t="s">
        <v>929</v>
      </c>
      <c r="H4946" t="s">
        <v>929</v>
      </c>
      <c r="I4946" t="s">
        <v>929</v>
      </c>
      <c r="J4946" t="s">
        <v>929</v>
      </c>
      <c r="K4946" t="s">
        <v>929</v>
      </c>
      <c r="L4946" t="s">
        <v>929</v>
      </c>
      <c r="M4946" t="s">
        <v>929</v>
      </c>
      <c r="N4946" t="s">
        <v>929</v>
      </c>
    </row>
    <row r="4947" spans="1:14">
      <c r="A4947">
        <v>807569</v>
      </c>
      <c r="B4947" t="s">
        <v>96</v>
      </c>
      <c r="C4947" t="s">
        <v>929</v>
      </c>
      <c r="D4947" t="s">
        <v>929</v>
      </c>
      <c r="E4947" t="s">
        <v>929</v>
      </c>
      <c r="F4947" t="s">
        <v>929</v>
      </c>
      <c r="G4947" t="s">
        <v>929</v>
      </c>
      <c r="H4947" t="s">
        <v>929</v>
      </c>
      <c r="I4947" t="s">
        <v>929</v>
      </c>
      <c r="J4947" t="s">
        <v>929</v>
      </c>
      <c r="K4947" t="s">
        <v>929</v>
      </c>
      <c r="L4947" t="s">
        <v>929</v>
      </c>
      <c r="M4947" t="s">
        <v>929</v>
      </c>
      <c r="N4947" t="s">
        <v>929</v>
      </c>
    </row>
    <row r="4948" spans="1:14">
      <c r="A4948">
        <v>807570</v>
      </c>
      <c r="B4948" t="s">
        <v>96</v>
      </c>
      <c r="C4948" t="s">
        <v>929</v>
      </c>
      <c r="D4948" t="s">
        <v>929</v>
      </c>
      <c r="E4948" t="s">
        <v>929</v>
      </c>
      <c r="F4948" t="s">
        <v>929</v>
      </c>
      <c r="G4948" t="s">
        <v>929</v>
      </c>
      <c r="H4948" t="s">
        <v>929</v>
      </c>
      <c r="I4948" t="s">
        <v>929</v>
      </c>
      <c r="J4948" t="s">
        <v>929</v>
      </c>
      <c r="K4948" t="s">
        <v>929</v>
      </c>
      <c r="L4948" t="s">
        <v>929</v>
      </c>
      <c r="M4948" t="s">
        <v>929</v>
      </c>
      <c r="N4948" t="s">
        <v>929</v>
      </c>
    </row>
    <row r="4949" spans="1:14">
      <c r="A4949">
        <v>807571</v>
      </c>
      <c r="B4949" t="s">
        <v>96</v>
      </c>
      <c r="C4949" t="s">
        <v>930</v>
      </c>
      <c r="D4949" t="s">
        <v>929</v>
      </c>
      <c r="E4949" t="s">
        <v>929</v>
      </c>
      <c r="F4949" t="s">
        <v>929</v>
      </c>
      <c r="G4949" t="s">
        <v>929</v>
      </c>
      <c r="H4949" t="s">
        <v>930</v>
      </c>
      <c r="I4949" t="s">
        <v>929</v>
      </c>
      <c r="J4949" t="s">
        <v>929</v>
      </c>
      <c r="K4949" t="s">
        <v>929</v>
      </c>
      <c r="L4949" t="s">
        <v>929</v>
      </c>
      <c r="M4949" t="s">
        <v>929</v>
      </c>
      <c r="N4949" t="s">
        <v>929</v>
      </c>
    </row>
    <row r="4950" spans="1:14">
      <c r="A4950">
        <v>807572</v>
      </c>
      <c r="B4950" t="s">
        <v>96</v>
      </c>
      <c r="C4950" t="s">
        <v>929</v>
      </c>
      <c r="D4950" t="s">
        <v>929</v>
      </c>
      <c r="E4950" t="s">
        <v>929</v>
      </c>
      <c r="F4950" t="s">
        <v>929</v>
      </c>
      <c r="G4950" t="s">
        <v>929</v>
      </c>
      <c r="H4950" t="s">
        <v>929</v>
      </c>
      <c r="I4950" t="s">
        <v>929</v>
      </c>
      <c r="J4950" t="s">
        <v>929</v>
      </c>
      <c r="K4950" t="s">
        <v>929</v>
      </c>
      <c r="L4950" t="s">
        <v>929</v>
      </c>
      <c r="M4950" t="s">
        <v>929</v>
      </c>
      <c r="N4950" t="s">
        <v>929</v>
      </c>
    </row>
    <row r="4951" spans="1:14">
      <c r="A4951">
        <v>807573</v>
      </c>
      <c r="B4951" t="s">
        <v>96</v>
      </c>
      <c r="C4951" t="s">
        <v>929</v>
      </c>
      <c r="D4951" t="s">
        <v>929</v>
      </c>
      <c r="E4951" t="s">
        <v>929</v>
      </c>
      <c r="F4951" t="s">
        <v>929</v>
      </c>
      <c r="G4951" t="s">
        <v>929</v>
      </c>
      <c r="H4951" t="s">
        <v>929</v>
      </c>
      <c r="I4951" t="s">
        <v>929</v>
      </c>
      <c r="J4951" t="s">
        <v>929</v>
      </c>
      <c r="K4951" t="s">
        <v>929</v>
      </c>
      <c r="L4951" t="s">
        <v>929</v>
      </c>
      <c r="M4951" t="s">
        <v>929</v>
      </c>
      <c r="N4951" t="s">
        <v>929</v>
      </c>
    </row>
    <row r="4952" spans="1:14">
      <c r="A4952">
        <v>807575</v>
      </c>
      <c r="B4952" t="s">
        <v>96</v>
      </c>
      <c r="C4952" t="s">
        <v>929</v>
      </c>
      <c r="D4952" t="s">
        <v>929</v>
      </c>
      <c r="E4952" t="s">
        <v>929</v>
      </c>
      <c r="F4952" t="s">
        <v>929</v>
      </c>
      <c r="G4952" t="s">
        <v>929</v>
      </c>
      <c r="H4952" t="s">
        <v>929</v>
      </c>
      <c r="I4952" t="s">
        <v>929</v>
      </c>
      <c r="J4952" t="s">
        <v>929</v>
      </c>
      <c r="K4952" t="s">
        <v>929</v>
      </c>
      <c r="L4952" t="s">
        <v>929</v>
      </c>
      <c r="M4952" t="s">
        <v>929</v>
      </c>
      <c r="N4952" t="s">
        <v>929</v>
      </c>
    </row>
    <row r="4953" spans="1:14">
      <c r="A4953">
        <v>807576</v>
      </c>
      <c r="B4953" t="s">
        <v>96</v>
      </c>
      <c r="C4953" t="s">
        <v>929</v>
      </c>
      <c r="D4953" t="s">
        <v>929</v>
      </c>
      <c r="E4953" t="s">
        <v>930</v>
      </c>
      <c r="F4953" t="s">
        <v>928</v>
      </c>
      <c r="G4953" t="s">
        <v>928</v>
      </c>
      <c r="H4953" t="s">
        <v>930</v>
      </c>
      <c r="I4953" t="s">
        <v>930</v>
      </c>
      <c r="J4953" t="s">
        <v>930</v>
      </c>
      <c r="K4953" t="s">
        <v>930</v>
      </c>
      <c r="L4953" t="s">
        <v>928</v>
      </c>
      <c r="M4953" t="s">
        <v>930</v>
      </c>
      <c r="N4953" t="s">
        <v>930</v>
      </c>
    </row>
    <row r="4954" spans="1:14">
      <c r="A4954">
        <v>807578</v>
      </c>
      <c r="B4954" t="s">
        <v>96</v>
      </c>
      <c r="C4954" t="s">
        <v>929</v>
      </c>
      <c r="D4954" t="s">
        <v>929</v>
      </c>
      <c r="E4954" t="s">
        <v>929</v>
      </c>
      <c r="F4954" t="s">
        <v>929</v>
      </c>
      <c r="G4954" t="s">
        <v>929</v>
      </c>
      <c r="H4954" t="s">
        <v>929</v>
      </c>
      <c r="I4954" t="s">
        <v>929</v>
      </c>
      <c r="J4954" t="s">
        <v>929</v>
      </c>
      <c r="K4954" t="s">
        <v>929</v>
      </c>
      <c r="L4954" t="s">
        <v>929</v>
      </c>
      <c r="M4954" t="s">
        <v>929</v>
      </c>
      <c r="N4954" t="s">
        <v>929</v>
      </c>
    </row>
    <row r="4955" spans="1:14">
      <c r="A4955">
        <v>807579</v>
      </c>
      <c r="B4955" t="s">
        <v>96</v>
      </c>
      <c r="C4955" t="s">
        <v>930</v>
      </c>
      <c r="D4955" t="s">
        <v>930</v>
      </c>
      <c r="E4955" t="s">
        <v>930</v>
      </c>
      <c r="F4955" t="s">
        <v>930</v>
      </c>
      <c r="G4955" t="s">
        <v>930</v>
      </c>
      <c r="H4955" t="s">
        <v>930</v>
      </c>
      <c r="I4955" t="s">
        <v>929</v>
      </c>
      <c r="J4955" t="s">
        <v>929</v>
      </c>
      <c r="K4955" t="s">
        <v>929</v>
      </c>
      <c r="L4955" t="s">
        <v>930</v>
      </c>
      <c r="M4955" t="s">
        <v>930</v>
      </c>
      <c r="N4955" t="s">
        <v>930</v>
      </c>
    </row>
    <row r="4956" spans="1:14">
      <c r="A4956">
        <v>807580</v>
      </c>
      <c r="B4956" t="s">
        <v>96</v>
      </c>
      <c r="C4956" t="s">
        <v>929</v>
      </c>
      <c r="D4956" t="s">
        <v>929</v>
      </c>
      <c r="E4956" t="s">
        <v>929</v>
      </c>
      <c r="F4956" t="s">
        <v>929</v>
      </c>
      <c r="G4956" t="s">
        <v>929</v>
      </c>
      <c r="H4956" t="s">
        <v>930</v>
      </c>
      <c r="I4956" t="s">
        <v>930</v>
      </c>
      <c r="J4956" t="s">
        <v>929</v>
      </c>
      <c r="K4956" t="s">
        <v>929</v>
      </c>
      <c r="L4956" t="s">
        <v>929</v>
      </c>
      <c r="M4956" t="s">
        <v>928</v>
      </c>
      <c r="N4956" t="s">
        <v>930</v>
      </c>
    </row>
    <row r="4957" spans="1:14">
      <c r="A4957">
        <v>807581</v>
      </c>
      <c r="B4957" t="s">
        <v>96</v>
      </c>
      <c r="C4957" t="s">
        <v>929</v>
      </c>
      <c r="D4957" t="s">
        <v>929</v>
      </c>
      <c r="E4957" t="s">
        <v>929</v>
      </c>
      <c r="F4957" t="s">
        <v>929</v>
      </c>
      <c r="G4957" t="s">
        <v>929</v>
      </c>
      <c r="H4957" t="s">
        <v>929</v>
      </c>
      <c r="I4957" t="s">
        <v>929</v>
      </c>
      <c r="J4957" t="s">
        <v>929</v>
      </c>
      <c r="K4957" t="s">
        <v>929</v>
      </c>
      <c r="L4957" t="s">
        <v>929</v>
      </c>
      <c r="M4957" t="s">
        <v>929</v>
      </c>
      <c r="N4957" t="s">
        <v>929</v>
      </c>
    </row>
    <row r="4958" spans="1:14">
      <c r="A4958">
        <v>807582</v>
      </c>
      <c r="B4958" t="s">
        <v>96</v>
      </c>
      <c r="C4958" t="s">
        <v>929</v>
      </c>
      <c r="D4958" t="s">
        <v>929</v>
      </c>
      <c r="E4958" t="s">
        <v>929</v>
      </c>
      <c r="F4958" t="s">
        <v>929</v>
      </c>
      <c r="G4958" t="s">
        <v>929</v>
      </c>
      <c r="H4958" t="s">
        <v>929</v>
      </c>
      <c r="I4958" t="s">
        <v>929</v>
      </c>
      <c r="J4958" t="s">
        <v>929</v>
      </c>
      <c r="K4958" t="s">
        <v>929</v>
      </c>
      <c r="L4958" t="s">
        <v>929</v>
      </c>
      <c r="M4958" t="s">
        <v>929</v>
      </c>
      <c r="N4958" t="s">
        <v>929</v>
      </c>
    </row>
    <row r="4959" spans="1:14">
      <c r="A4959">
        <v>807583</v>
      </c>
      <c r="B4959" t="s">
        <v>96</v>
      </c>
      <c r="C4959" t="s">
        <v>929</v>
      </c>
      <c r="D4959" t="s">
        <v>930</v>
      </c>
      <c r="E4959" t="s">
        <v>930</v>
      </c>
      <c r="F4959" t="s">
        <v>930</v>
      </c>
      <c r="G4959" t="s">
        <v>930</v>
      </c>
      <c r="H4959" t="s">
        <v>930</v>
      </c>
      <c r="I4959" t="s">
        <v>928</v>
      </c>
      <c r="J4959" t="s">
        <v>929</v>
      </c>
      <c r="K4959" t="s">
        <v>928</v>
      </c>
      <c r="L4959" t="s">
        <v>930</v>
      </c>
      <c r="M4959" t="s">
        <v>928</v>
      </c>
      <c r="N4959" t="s">
        <v>930</v>
      </c>
    </row>
    <row r="4960" spans="1:14">
      <c r="A4960">
        <v>807584</v>
      </c>
      <c r="B4960" t="s">
        <v>96</v>
      </c>
      <c r="C4960" t="s">
        <v>929</v>
      </c>
      <c r="D4960" t="s">
        <v>930</v>
      </c>
      <c r="E4960" t="s">
        <v>930</v>
      </c>
      <c r="F4960" t="s">
        <v>930</v>
      </c>
      <c r="G4960" t="s">
        <v>930</v>
      </c>
      <c r="H4960" t="s">
        <v>929</v>
      </c>
      <c r="I4960" t="s">
        <v>930</v>
      </c>
      <c r="J4960" t="s">
        <v>930</v>
      </c>
      <c r="K4960" t="s">
        <v>928</v>
      </c>
      <c r="L4960" t="s">
        <v>930</v>
      </c>
      <c r="M4960" t="s">
        <v>930</v>
      </c>
      <c r="N4960" t="s">
        <v>930</v>
      </c>
    </row>
    <row r="4961" spans="1:14">
      <c r="A4961">
        <v>807586</v>
      </c>
      <c r="B4961" t="s">
        <v>96</v>
      </c>
      <c r="C4961" t="s">
        <v>929</v>
      </c>
      <c r="D4961" t="s">
        <v>929</v>
      </c>
      <c r="E4961" t="s">
        <v>929</v>
      </c>
      <c r="F4961" t="s">
        <v>929</v>
      </c>
      <c r="G4961" t="s">
        <v>929</v>
      </c>
      <c r="H4961" t="s">
        <v>929</v>
      </c>
      <c r="I4961" t="s">
        <v>929</v>
      </c>
      <c r="J4961" t="s">
        <v>929</v>
      </c>
      <c r="K4961" t="s">
        <v>929</v>
      </c>
      <c r="L4961" t="s">
        <v>929</v>
      </c>
      <c r="M4961" t="s">
        <v>929</v>
      </c>
      <c r="N4961" t="s">
        <v>929</v>
      </c>
    </row>
    <row r="4962" spans="1:14">
      <c r="A4962">
        <v>807587</v>
      </c>
      <c r="B4962" t="s">
        <v>96</v>
      </c>
      <c r="C4962" t="s">
        <v>929</v>
      </c>
      <c r="D4962" t="s">
        <v>929</v>
      </c>
      <c r="E4962" t="s">
        <v>929</v>
      </c>
      <c r="F4962" t="s">
        <v>929</v>
      </c>
      <c r="G4962" t="s">
        <v>929</v>
      </c>
      <c r="H4962" t="s">
        <v>929</v>
      </c>
      <c r="I4962" t="s">
        <v>929</v>
      </c>
      <c r="J4962" t="s">
        <v>929</v>
      </c>
      <c r="K4962" t="s">
        <v>929</v>
      </c>
      <c r="L4962" t="s">
        <v>929</v>
      </c>
      <c r="M4962" t="s">
        <v>929</v>
      </c>
      <c r="N4962" t="s">
        <v>929</v>
      </c>
    </row>
    <row r="4963" spans="1:14">
      <c r="A4963">
        <v>807588</v>
      </c>
      <c r="B4963" t="s">
        <v>96</v>
      </c>
      <c r="C4963" t="s">
        <v>929</v>
      </c>
      <c r="D4963" t="s">
        <v>929</v>
      </c>
      <c r="E4963" t="s">
        <v>929</v>
      </c>
      <c r="F4963" t="s">
        <v>929</v>
      </c>
      <c r="G4963" t="s">
        <v>929</v>
      </c>
      <c r="H4963" t="s">
        <v>929</v>
      </c>
      <c r="I4963" t="s">
        <v>929</v>
      </c>
      <c r="J4963" t="s">
        <v>929</v>
      </c>
      <c r="K4963" t="s">
        <v>929</v>
      </c>
      <c r="L4963" t="s">
        <v>929</v>
      </c>
      <c r="M4963" t="s">
        <v>929</v>
      </c>
      <c r="N4963" t="s">
        <v>929</v>
      </c>
    </row>
    <row r="4964" spans="1:14">
      <c r="A4964">
        <v>807589</v>
      </c>
      <c r="B4964" t="s">
        <v>96</v>
      </c>
      <c r="C4964" t="s">
        <v>928</v>
      </c>
      <c r="D4964" t="s">
        <v>929</v>
      </c>
      <c r="E4964" t="s">
        <v>929</v>
      </c>
      <c r="F4964" t="s">
        <v>928</v>
      </c>
      <c r="G4964" t="s">
        <v>930</v>
      </c>
      <c r="H4964" t="s">
        <v>928</v>
      </c>
      <c r="I4964" t="s">
        <v>930</v>
      </c>
      <c r="J4964" t="s">
        <v>929</v>
      </c>
      <c r="K4964" t="s">
        <v>929</v>
      </c>
      <c r="L4964" t="s">
        <v>929</v>
      </c>
      <c r="M4964" t="s">
        <v>930</v>
      </c>
      <c r="N4964" t="s">
        <v>929</v>
      </c>
    </row>
    <row r="4965" spans="1:14">
      <c r="A4965">
        <v>807591</v>
      </c>
      <c r="B4965" t="s">
        <v>96</v>
      </c>
      <c r="C4965" t="s">
        <v>929</v>
      </c>
      <c r="D4965" t="s">
        <v>929</v>
      </c>
      <c r="E4965" t="s">
        <v>929</v>
      </c>
      <c r="F4965" t="s">
        <v>929</v>
      </c>
      <c r="G4965" t="s">
        <v>929</v>
      </c>
      <c r="H4965" t="s">
        <v>929</v>
      </c>
      <c r="I4965" t="s">
        <v>929</v>
      </c>
      <c r="J4965" t="s">
        <v>929</v>
      </c>
      <c r="K4965" t="s">
        <v>929</v>
      </c>
      <c r="L4965" t="s">
        <v>929</v>
      </c>
      <c r="M4965" t="s">
        <v>929</v>
      </c>
      <c r="N4965" t="s">
        <v>929</v>
      </c>
    </row>
    <row r="4966" spans="1:14">
      <c r="A4966">
        <v>807592</v>
      </c>
      <c r="B4966" t="s">
        <v>96</v>
      </c>
      <c r="C4966" t="s">
        <v>930</v>
      </c>
      <c r="D4966" t="s">
        <v>930</v>
      </c>
      <c r="E4966" t="s">
        <v>928</v>
      </c>
      <c r="F4966" t="s">
        <v>930</v>
      </c>
      <c r="G4966" t="s">
        <v>929</v>
      </c>
      <c r="H4966" t="s">
        <v>929</v>
      </c>
      <c r="I4966" t="s">
        <v>929</v>
      </c>
      <c r="J4966" t="s">
        <v>930</v>
      </c>
      <c r="K4966" t="s">
        <v>929</v>
      </c>
      <c r="L4966" t="s">
        <v>929</v>
      </c>
      <c r="M4966" t="s">
        <v>929</v>
      </c>
      <c r="N4966" t="s">
        <v>929</v>
      </c>
    </row>
    <row r="4967" spans="1:14">
      <c r="A4967">
        <v>807593</v>
      </c>
      <c r="B4967" t="s">
        <v>96</v>
      </c>
      <c r="C4967" t="s">
        <v>929</v>
      </c>
      <c r="D4967" t="s">
        <v>929</v>
      </c>
      <c r="E4967" t="s">
        <v>929</v>
      </c>
      <c r="F4967" t="s">
        <v>929</v>
      </c>
      <c r="G4967" t="s">
        <v>929</v>
      </c>
      <c r="H4967" t="s">
        <v>929</v>
      </c>
      <c r="I4967" t="s">
        <v>929</v>
      </c>
      <c r="J4967" t="s">
        <v>929</v>
      </c>
      <c r="K4967" t="s">
        <v>929</v>
      </c>
      <c r="L4967" t="s">
        <v>929</v>
      </c>
      <c r="M4967" t="s">
        <v>929</v>
      </c>
      <c r="N4967" t="s">
        <v>929</v>
      </c>
    </row>
    <row r="4968" spans="1:14">
      <c r="A4968">
        <v>807594</v>
      </c>
      <c r="B4968" t="s">
        <v>96</v>
      </c>
      <c r="C4968" t="s">
        <v>929</v>
      </c>
      <c r="D4968" t="s">
        <v>929</v>
      </c>
      <c r="E4968" t="s">
        <v>929</v>
      </c>
      <c r="F4968" t="s">
        <v>929</v>
      </c>
      <c r="G4968" t="s">
        <v>929</v>
      </c>
      <c r="H4968" t="s">
        <v>929</v>
      </c>
      <c r="I4968" t="s">
        <v>929</v>
      </c>
      <c r="J4968" t="s">
        <v>929</v>
      </c>
      <c r="K4968" t="s">
        <v>929</v>
      </c>
      <c r="L4968" t="s">
        <v>929</v>
      </c>
      <c r="M4968" t="s">
        <v>929</v>
      </c>
      <c r="N4968" t="s">
        <v>929</v>
      </c>
    </row>
    <row r="4969" spans="1:14">
      <c r="A4969">
        <v>807595</v>
      </c>
      <c r="B4969" t="s">
        <v>96</v>
      </c>
      <c r="C4969" t="s">
        <v>930</v>
      </c>
      <c r="D4969" t="s">
        <v>930</v>
      </c>
      <c r="E4969" t="s">
        <v>930</v>
      </c>
      <c r="F4969" t="s">
        <v>929</v>
      </c>
      <c r="G4969" t="s">
        <v>930</v>
      </c>
      <c r="H4969" t="s">
        <v>930</v>
      </c>
      <c r="I4969" t="s">
        <v>930</v>
      </c>
      <c r="J4969" t="s">
        <v>928</v>
      </c>
      <c r="K4969" t="s">
        <v>929</v>
      </c>
      <c r="L4969" t="s">
        <v>930</v>
      </c>
      <c r="M4969" t="s">
        <v>930</v>
      </c>
      <c r="N4969" t="s">
        <v>928</v>
      </c>
    </row>
    <row r="4970" spans="1:14">
      <c r="A4970">
        <v>807596</v>
      </c>
      <c r="B4970" t="s">
        <v>96</v>
      </c>
      <c r="C4970" t="s">
        <v>929</v>
      </c>
      <c r="D4970" t="s">
        <v>929</v>
      </c>
      <c r="E4970" t="s">
        <v>929</v>
      </c>
      <c r="F4970" t="s">
        <v>929</v>
      </c>
      <c r="G4970" t="s">
        <v>929</v>
      </c>
      <c r="H4970" t="s">
        <v>929</v>
      </c>
      <c r="I4970" t="s">
        <v>929</v>
      </c>
      <c r="J4970" t="s">
        <v>929</v>
      </c>
      <c r="K4970" t="s">
        <v>929</v>
      </c>
      <c r="L4970" t="s">
        <v>929</v>
      </c>
      <c r="M4970" t="s">
        <v>929</v>
      </c>
      <c r="N4970" t="s">
        <v>929</v>
      </c>
    </row>
    <row r="4971" spans="1:14">
      <c r="A4971">
        <v>807597</v>
      </c>
      <c r="B4971" t="s">
        <v>96</v>
      </c>
      <c r="C4971" t="s">
        <v>930</v>
      </c>
      <c r="D4971" t="s">
        <v>930</v>
      </c>
      <c r="E4971" t="s">
        <v>928</v>
      </c>
      <c r="F4971" t="s">
        <v>929</v>
      </c>
      <c r="G4971" t="s">
        <v>928</v>
      </c>
      <c r="H4971" t="s">
        <v>930</v>
      </c>
      <c r="I4971" t="s">
        <v>930</v>
      </c>
      <c r="J4971" t="s">
        <v>930</v>
      </c>
      <c r="K4971" t="s">
        <v>930</v>
      </c>
      <c r="L4971" t="s">
        <v>930</v>
      </c>
      <c r="M4971" t="s">
        <v>930</v>
      </c>
      <c r="N4971" t="s">
        <v>930</v>
      </c>
    </row>
    <row r="4972" spans="1:14">
      <c r="A4972">
        <v>807599</v>
      </c>
      <c r="B4972" t="s">
        <v>96</v>
      </c>
      <c r="C4972" t="s">
        <v>929</v>
      </c>
      <c r="D4972" t="s">
        <v>929</v>
      </c>
      <c r="E4972" t="s">
        <v>929</v>
      </c>
      <c r="F4972" t="s">
        <v>929</v>
      </c>
      <c r="G4972" t="s">
        <v>929</v>
      </c>
      <c r="H4972" t="s">
        <v>929</v>
      </c>
      <c r="I4972" t="s">
        <v>929</v>
      </c>
      <c r="J4972" t="s">
        <v>929</v>
      </c>
      <c r="K4972" t="s">
        <v>929</v>
      </c>
      <c r="L4972" t="s">
        <v>929</v>
      </c>
      <c r="M4972" t="s">
        <v>929</v>
      </c>
      <c r="N4972" t="s">
        <v>929</v>
      </c>
    </row>
    <row r="4973" spans="1:14">
      <c r="A4973">
        <v>807600</v>
      </c>
      <c r="B4973" t="s">
        <v>96</v>
      </c>
      <c r="C4973" t="s">
        <v>928</v>
      </c>
      <c r="D4973" t="s">
        <v>928</v>
      </c>
      <c r="E4973" t="s">
        <v>929</v>
      </c>
      <c r="F4973" t="s">
        <v>929</v>
      </c>
      <c r="G4973" t="s">
        <v>930</v>
      </c>
      <c r="H4973" t="s">
        <v>930</v>
      </c>
      <c r="I4973" t="s">
        <v>930</v>
      </c>
      <c r="J4973" t="s">
        <v>930</v>
      </c>
      <c r="K4973" t="s">
        <v>929</v>
      </c>
      <c r="L4973" t="s">
        <v>929</v>
      </c>
      <c r="M4973" t="s">
        <v>929</v>
      </c>
      <c r="N4973" t="s">
        <v>929</v>
      </c>
    </row>
    <row r="4974" spans="1:14">
      <c r="A4974">
        <v>807601</v>
      </c>
      <c r="B4974" t="s">
        <v>96</v>
      </c>
      <c r="C4974" t="s">
        <v>929</v>
      </c>
      <c r="D4974" t="s">
        <v>929</v>
      </c>
      <c r="E4974" t="s">
        <v>929</v>
      </c>
      <c r="F4974" t="s">
        <v>929</v>
      </c>
      <c r="G4974" t="s">
        <v>929</v>
      </c>
      <c r="H4974" t="s">
        <v>929</v>
      </c>
      <c r="I4974" t="s">
        <v>929</v>
      </c>
      <c r="J4974" t="s">
        <v>929</v>
      </c>
      <c r="K4974" t="s">
        <v>929</v>
      </c>
      <c r="L4974" t="s">
        <v>929</v>
      </c>
      <c r="M4974" t="s">
        <v>929</v>
      </c>
      <c r="N4974" t="s">
        <v>929</v>
      </c>
    </row>
    <row r="4975" spans="1:14">
      <c r="A4975">
        <v>807602</v>
      </c>
      <c r="B4975" t="s">
        <v>96</v>
      </c>
      <c r="C4975" t="s">
        <v>930</v>
      </c>
      <c r="D4975" t="s">
        <v>928</v>
      </c>
      <c r="E4975" t="s">
        <v>928</v>
      </c>
      <c r="F4975" t="s">
        <v>930</v>
      </c>
      <c r="G4975" t="s">
        <v>928</v>
      </c>
      <c r="H4975" t="s">
        <v>930</v>
      </c>
      <c r="I4975" t="s">
        <v>930</v>
      </c>
      <c r="J4975" t="s">
        <v>929</v>
      </c>
      <c r="K4975" t="s">
        <v>930</v>
      </c>
      <c r="L4975" t="s">
        <v>930</v>
      </c>
      <c r="M4975" t="s">
        <v>928</v>
      </c>
      <c r="N4975" t="s">
        <v>929</v>
      </c>
    </row>
    <row r="4976" spans="1:14">
      <c r="A4976">
        <v>807603</v>
      </c>
      <c r="B4976" t="s">
        <v>96</v>
      </c>
      <c r="C4976" t="s">
        <v>929</v>
      </c>
      <c r="D4976" t="s">
        <v>929</v>
      </c>
      <c r="E4976" t="s">
        <v>929</v>
      </c>
      <c r="F4976" t="s">
        <v>929</v>
      </c>
      <c r="G4976" t="s">
        <v>929</v>
      </c>
      <c r="H4976" t="s">
        <v>929</v>
      </c>
      <c r="I4976" t="s">
        <v>929</v>
      </c>
      <c r="J4976" t="s">
        <v>929</v>
      </c>
      <c r="K4976" t="s">
        <v>929</v>
      </c>
      <c r="L4976" t="s">
        <v>929</v>
      </c>
      <c r="M4976" t="s">
        <v>929</v>
      </c>
      <c r="N4976" t="s">
        <v>929</v>
      </c>
    </row>
    <row r="4977" spans="1:14">
      <c r="A4977">
        <v>807607</v>
      </c>
      <c r="B4977" t="s">
        <v>96</v>
      </c>
      <c r="C4977" t="s">
        <v>929</v>
      </c>
      <c r="D4977" t="s">
        <v>929</v>
      </c>
      <c r="E4977" t="s">
        <v>929</v>
      </c>
      <c r="F4977" t="s">
        <v>929</v>
      </c>
      <c r="G4977" t="s">
        <v>929</v>
      </c>
      <c r="H4977" t="s">
        <v>929</v>
      </c>
      <c r="I4977" t="s">
        <v>930</v>
      </c>
      <c r="J4977" t="s">
        <v>929</v>
      </c>
      <c r="K4977" t="s">
        <v>929</v>
      </c>
      <c r="L4977" t="s">
        <v>930</v>
      </c>
      <c r="M4977" t="s">
        <v>930</v>
      </c>
      <c r="N4977" t="s">
        <v>929</v>
      </c>
    </row>
    <row r="4978" spans="1:14">
      <c r="A4978">
        <v>807608</v>
      </c>
      <c r="B4978" t="s">
        <v>96</v>
      </c>
      <c r="C4978" t="s">
        <v>929</v>
      </c>
      <c r="D4978" t="s">
        <v>929</v>
      </c>
      <c r="E4978" t="s">
        <v>929</v>
      </c>
      <c r="F4978" t="s">
        <v>929</v>
      </c>
      <c r="G4978" t="s">
        <v>929</v>
      </c>
      <c r="H4978" t="s">
        <v>929</v>
      </c>
      <c r="I4978" t="s">
        <v>929</v>
      </c>
      <c r="J4978" t="s">
        <v>929</v>
      </c>
      <c r="K4978" t="s">
        <v>929</v>
      </c>
      <c r="L4978" t="s">
        <v>929</v>
      </c>
      <c r="M4978" t="s">
        <v>929</v>
      </c>
      <c r="N4978" t="s">
        <v>929</v>
      </c>
    </row>
    <row r="4979" spans="1:14">
      <c r="A4979">
        <v>807610</v>
      </c>
      <c r="B4979" t="s">
        <v>96</v>
      </c>
      <c r="C4979" t="s">
        <v>929</v>
      </c>
      <c r="D4979" t="s">
        <v>929</v>
      </c>
      <c r="E4979" t="s">
        <v>929</v>
      </c>
      <c r="F4979" t="s">
        <v>929</v>
      </c>
      <c r="G4979" t="s">
        <v>929</v>
      </c>
      <c r="H4979" t="s">
        <v>929</v>
      </c>
      <c r="I4979" t="s">
        <v>929</v>
      </c>
      <c r="J4979" t="s">
        <v>929</v>
      </c>
      <c r="K4979" t="s">
        <v>929</v>
      </c>
      <c r="L4979" t="s">
        <v>929</v>
      </c>
      <c r="M4979" t="s">
        <v>929</v>
      </c>
      <c r="N4979" t="s">
        <v>929</v>
      </c>
    </row>
    <row r="4980" spans="1:14">
      <c r="A4980">
        <v>807612</v>
      </c>
      <c r="B4980" t="s">
        <v>96</v>
      </c>
      <c r="C4980" t="s">
        <v>929</v>
      </c>
      <c r="D4980" t="s">
        <v>929</v>
      </c>
      <c r="E4980" t="s">
        <v>929</v>
      </c>
      <c r="F4980" t="s">
        <v>929</v>
      </c>
      <c r="G4980" t="s">
        <v>929</v>
      </c>
      <c r="H4980" t="s">
        <v>929</v>
      </c>
      <c r="I4980" t="s">
        <v>929</v>
      </c>
      <c r="J4980" t="s">
        <v>929</v>
      </c>
      <c r="K4980" t="s">
        <v>929</v>
      </c>
      <c r="L4980" t="s">
        <v>929</v>
      </c>
      <c r="M4980" t="s">
        <v>929</v>
      </c>
      <c r="N4980" t="s">
        <v>929</v>
      </c>
    </row>
    <row r="4981" spans="1:14">
      <c r="A4981">
        <v>807614</v>
      </c>
      <c r="B4981" t="s">
        <v>96</v>
      </c>
      <c r="C4981" t="s">
        <v>929</v>
      </c>
      <c r="D4981" t="s">
        <v>928</v>
      </c>
      <c r="E4981" t="s">
        <v>928</v>
      </c>
      <c r="F4981" t="s">
        <v>929</v>
      </c>
      <c r="G4981" t="s">
        <v>930</v>
      </c>
      <c r="H4981" t="s">
        <v>928</v>
      </c>
      <c r="I4981" t="s">
        <v>928</v>
      </c>
      <c r="J4981" t="s">
        <v>928</v>
      </c>
      <c r="K4981" t="s">
        <v>929</v>
      </c>
      <c r="L4981" t="s">
        <v>930</v>
      </c>
      <c r="M4981" t="s">
        <v>930</v>
      </c>
      <c r="N4981" t="s">
        <v>930</v>
      </c>
    </row>
    <row r="4982" spans="1:14">
      <c r="A4982">
        <v>807616</v>
      </c>
      <c r="B4982" t="s">
        <v>96</v>
      </c>
      <c r="C4982" t="s">
        <v>929</v>
      </c>
      <c r="D4982" t="s">
        <v>929</v>
      </c>
      <c r="E4982" t="s">
        <v>929</v>
      </c>
      <c r="F4982" t="s">
        <v>929</v>
      </c>
      <c r="G4982" t="s">
        <v>929</v>
      </c>
      <c r="H4982" t="s">
        <v>929</v>
      </c>
      <c r="I4982" t="s">
        <v>930</v>
      </c>
      <c r="J4982" t="s">
        <v>930</v>
      </c>
      <c r="K4982" t="s">
        <v>929</v>
      </c>
      <c r="L4982" t="s">
        <v>930</v>
      </c>
      <c r="M4982" t="s">
        <v>929</v>
      </c>
      <c r="N4982" t="s">
        <v>930</v>
      </c>
    </row>
    <row r="4983" spans="1:14">
      <c r="A4983">
        <v>807618</v>
      </c>
      <c r="B4983" t="s">
        <v>96</v>
      </c>
      <c r="C4983" t="s">
        <v>928</v>
      </c>
      <c r="D4983" t="s">
        <v>928</v>
      </c>
      <c r="E4983" t="s">
        <v>928</v>
      </c>
      <c r="F4983" t="s">
        <v>928</v>
      </c>
      <c r="G4983" t="s">
        <v>928</v>
      </c>
      <c r="H4983" t="s">
        <v>928</v>
      </c>
      <c r="I4983" t="s">
        <v>930</v>
      </c>
      <c r="J4983" t="s">
        <v>930</v>
      </c>
      <c r="K4983" t="s">
        <v>930</v>
      </c>
      <c r="L4983" t="s">
        <v>929</v>
      </c>
      <c r="M4983" t="s">
        <v>929</v>
      </c>
      <c r="N4983" t="s">
        <v>930</v>
      </c>
    </row>
    <row r="4984" spans="1:14">
      <c r="A4984">
        <v>807619</v>
      </c>
      <c r="B4984" t="s">
        <v>96</v>
      </c>
      <c r="C4984" t="s">
        <v>929</v>
      </c>
      <c r="D4984" t="s">
        <v>929</v>
      </c>
      <c r="E4984" t="s">
        <v>929</v>
      </c>
      <c r="F4984" t="s">
        <v>929</v>
      </c>
      <c r="G4984" t="s">
        <v>929</v>
      </c>
      <c r="H4984" t="s">
        <v>929</v>
      </c>
      <c r="I4984" t="s">
        <v>929</v>
      </c>
      <c r="J4984" t="s">
        <v>929</v>
      </c>
      <c r="K4984" t="s">
        <v>929</v>
      </c>
      <c r="L4984" t="s">
        <v>929</v>
      </c>
      <c r="M4984" t="s">
        <v>929</v>
      </c>
      <c r="N4984" t="s">
        <v>929</v>
      </c>
    </row>
    <row r="4985" spans="1:14">
      <c r="A4985">
        <v>807620</v>
      </c>
      <c r="B4985" t="s">
        <v>96</v>
      </c>
      <c r="C4985" t="s">
        <v>929</v>
      </c>
      <c r="D4985" t="s">
        <v>930</v>
      </c>
      <c r="E4985" t="s">
        <v>929</v>
      </c>
      <c r="F4985" t="s">
        <v>929</v>
      </c>
      <c r="G4985" t="s">
        <v>929</v>
      </c>
      <c r="H4985" t="s">
        <v>929</v>
      </c>
      <c r="I4985" t="s">
        <v>929</v>
      </c>
      <c r="J4985" t="s">
        <v>929</v>
      </c>
      <c r="K4985" t="s">
        <v>929</v>
      </c>
      <c r="L4985" t="s">
        <v>930</v>
      </c>
      <c r="M4985" t="s">
        <v>929</v>
      </c>
      <c r="N4985" t="s">
        <v>929</v>
      </c>
    </row>
    <row r="4986" spans="1:14">
      <c r="A4986">
        <v>807621</v>
      </c>
      <c r="B4986" t="s">
        <v>96</v>
      </c>
      <c r="C4986" t="s">
        <v>929</v>
      </c>
      <c r="D4986" t="s">
        <v>930</v>
      </c>
      <c r="E4986" t="s">
        <v>930</v>
      </c>
      <c r="F4986" t="s">
        <v>930</v>
      </c>
      <c r="G4986" t="s">
        <v>930</v>
      </c>
      <c r="H4986" t="s">
        <v>929</v>
      </c>
      <c r="I4986" t="s">
        <v>930</v>
      </c>
      <c r="J4986" t="s">
        <v>928</v>
      </c>
      <c r="K4986" t="s">
        <v>928</v>
      </c>
      <c r="L4986" t="s">
        <v>930</v>
      </c>
      <c r="M4986" t="s">
        <v>929</v>
      </c>
      <c r="N4986" t="s">
        <v>929</v>
      </c>
    </row>
    <row r="4987" spans="1:14">
      <c r="A4987">
        <v>807622</v>
      </c>
      <c r="B4987" t="s">
        <v>96</v>
      </c>
      <c r="C4987" t="s">
        <v>929</v>
      </c>
      <c r="D4987" t="s">
        <v>929</v>
      </c>
      <c r="E4987" t="s">
        <v>929</v>
      </c>
      <c r="F4987" t="s">
        <v>929</v>
      </c>
      <c r="G4987" t="s">
        <v>929</v>
      </c>
      <c r="H4987" t="s">
        <v>929</v>
      </c>
      <c r="I4987" t="s">
        <v>929</v>
      </c>
      <c r="J4987" t="s">
        <v>929</v>
      </c>
      <c r="K4987" t="s">
        <v>929</v>
      </c>
      <c r="L4987" t="s">
        <v>929</v>
      </c>
      <c r="M4987" t="s">
        <v>929</v>
      </c>
      <c r="N4987" t="s">
        <v>929</v>
      </c>
    </row>
    <row r="4988" spans="1:14">
      <c r="A4988">
        <v>807626</v>
      </c>
      <c r="B4988" t="s">
        <v>96</v>
      </c>
      <c r="C4988" t="s">
        <v>929</v>
      </c>
      <c r="D4988" t="s">
        <v>929</v>
      </c>
      <c r="E4988" t="s">
        <v>929</v>
      </c>
      <c r="F4988" t="s">
        <v>929</v>
      </c>
      <c r="G4988" t="s">
        <v>929</v>
      </c>
      <c r="H4988" t="s">
        <v>929</v>
      </c>
      <c r="I4988" t="s">
        <v>929</v>
      </c>
      <c r="J4988" t="s">
        <v>929</v>
      </c>
      <c r="K4988" t="s">
        <v>929</v>
      </c>
      <c r="L4988" t="s">
        <v>929</v>
      </c>
      <c r="M4988" t="s">
        <v>929</v>
      </c>
      <c r="N4988" t="s">
        <v>929</v>
      </c>
    </row>
    <row r="4989" spans="1:14">
      <c r="A4989">
        <v>807627</v>
      </c>
      <c r="B4989" t="s">
        <v>96</v>
      </c>
      <c r="C4989" t="s">
        <v>929</v>
      </c>
      <c r="D4989" t="s">
        <v>930</v>
      </c>
      <c r="E4989" t="s">
        <v>929</v>
      </c>
      <c r="F4989" t="s">
        <v>929</v>
      </c>
      <c r="G4989" t="s">
        <v>929</v>
      </c>
      <c r="H4989" t="s">
        <v>930</v>
      </c>
      <c r="I4989" t="s">
        <v>928</v>
      </c>
      <c r="J4989" t="s">
        <v>929</v>
      </c>
      <c r="K4989" t="s">
        <v>930</v>
      </c>
      <c r="L4989" t="s">
        <v>928</v>
      </c>
      <c r="M4989" t="s">
        <v>929</v>
      </c>
      <c r="N4989" t="s">
        <v>930</v>
      </c>
    </row>
    <row r="4990" spans="1:14">
      <c r="A4990">
        <v>807628</v>
      </c>
      <c r="B4990" t="s">
        <v>96</v>
      </c>
      <c r="C4990" t="s">
        <v>929</v>
      </c>
      <c r="D4990" t="s">
        <v>929</v>
      </c>
      <c r="E4990" t="s">
        <v>929</v>
      </c>
      <c r="F4990" t="s">
        <v>929</v>
      </c>
      <c r="G4990" t="s">
        <v>929</v>
      </c>
      <c r="H4990" t="s">
        <v>929</v>
      </c>
      <c r="I4990" t="s">
        <v>929</v>
      </c>
      <c r="J4990" t="s">
        <v>929</v>
      </c>
      <c r="K4990" t="s">
        <v>929</v>
      </c>
      <c r="L4990" t="s">
        <v>929</v>
      </c>
      <c r="M4990" t="s">
        <v>929</v>
      </c>
      <c r="N4990" t="s">
        <v>929</v>
      </c>
    </row>
    <row r="4991" spans="1:14">
      <c r="A4991">
        <v>807631</v>
      </c>
      <c r="B4991" t="s">
        <v>96</v>
      </c>
      <c r="C4991" t="s">
        <v>929</v>
      </c>
      <c r="D4991" t="s">
        <v>929</v>
      </c>
      <c r="E4991" t="s">
        <v>929</v>
      </c>
      <c r="F4991" t="s">
        <v>929</v>
      </c>
      <c r="G4991" t="s">
        <v>929</v>
      </c>
      <c r="H4991" t="s">
        <v>929</v>
      </c>
      <c r="I4991" t="s">
        <v>929</v>
      </c>
      <c r="J4991" t="s">
        <v>929</v>
      </c>
      <c r="K4991" t="s">
        <v>929</v>
      </c>
      <c r="L4991" t="s">
        <v>929</v>
      </c>
      <c r="M4991" t="s">
        <v>929</v>
      </c>
      <c r="N4991" t="s">
        <v>929</v>
      </c>
    </row>
    <row r="4992" spans="1:14">
      <c r="A4992">
        <v>807637</v>
      </c>
      <c r="B4992" t="s">
        <v>96</v>
      </c>
      <c r="C4992" t="s">
        <v>928</v>
      </c>
      <c r="D4992" t="s">
        <v>929</v>
      </c>
      <c r="E4992" t="s">
        <v>929</v>
      </c>
      <c r="F4992" t="s">
        <v>928</v>
      </c>
      <c r="G4992" t="s">
        <v>930</v>
      </c>
      <c r="H4992" t="s">
        <v>929</v>
      </c>
      <c r="I4992" t="s">
        <v>930</v>
      </c>
      <c r="J4992" t="s">
        <v>930</v>
      </c>
      <c r="K4992" t="s">
        <v>930</v>
      </c>
      <c r="L4992" t="s">
        <v>929</v>
      </c>
      <c r="M4992" t="s">
        <v>929</v>
      </c>
      <c r="N4992" t="s">
        <v>929</v>
      </c>
    </row>
    <row r="4993" spans="1:14">
      <c r="A4993">
        <v>807639</v>
      </c>
      <c r="B4993" t="s">
        <v>96</v>
      </c>
      <c r="C4993" t="s">
        <v>929</v>
      </c>
      <c r="D4993" t="s">
        <v>928</v>
      </c>
      <c r="E4993" t="s">
        <v>928</v>
      </c>
      <c r="F4993" t="s">
        <v>929</v>
      </c>
      <c r="G4993" t="s">
        <v>928</v>
      </c>
      <c r="H4993" t="s">
        <v>928</v>
      </c>
      <c r="I4993" t="s">
        <v>930</v>
      </c>
      <c r="J4993" t="s">
        <v>929</v>
      </c>
      <c r="K4993" t="s">
        <v>929</v>
      </c>
      <c r="L4993" t="s">
        <v>929</v>
      </c>
      <c r="M4993" t="s">
        <v>930</v>
      </c>
      <c r="N4993" t="s">
        <v>929</v>
      </c>
    </row>
    <row r="4994" spans="1:14">
      <c r="A4994">
        <v>807640</v>
      </c>
      <c r="B4994" t="s">
        <v>96</v>
      </c>
      <c r="C4994" t="s">
        <v>929</v>
      </c>
      <c r="D4994" t="s">
        <v>929</v>
      </c>
      <c r="E4994" t="s">
        <v>929</v>
      </c>
      <c r="F4994" t="s">
        <v>929</v>
      </c>
      <c r="G4994" t="s">
        <v>929</v>
      </c>
      <c r="H4994" t="s">
        <v>929</v>
      </c>
      <c r="I4994" t="s">
        <v>929</v>
      </c>
      <c r="J4994" t="s">
        <v>929</v>
      </c>
      <c r="K4994" t="s">
        <v>929</v>
      </c>
      <c r="L4994" t="s">
        <v>929</v>
      </c>
      <c r="M4994" t="s">
        <v>929</v>
      </c>
      <c r="N4994" t="s">
        <v>929</v>
      </c>
    </row>
    <row r="4995" spans="1:14">
      <c r="A4995">
        <v>807643</v>
      </c>
      <c r="B4995" t="s">
        <v>96</v>
      </c>
      <c r="C4995" t="s">
        <v>930</v>
      </c>
      <c r="D4995" t="s">
        <v>929</v>
      </c>
      <c r="E4995" t="s">
        <v>930</v>
      </c>
      <c r="F4995" t="s">
        <v>930</v>
      </c>
      <c r="G4995" t="s">
        <v>930</v>
      </c>
      <c r="H4995" t="s">
        <v>929</v>
      </c>
      <c r="I4995" t="s">
        <v>928</v>
      </c>
      <c r="J4995" t="s">
        <v>930</v>
      </c>
      <c r="K4995" t="s">
        <v>929</v>
      </c>
      <c r="L4995" t="s">
        <v>929</v>
      </c>
      <c r="M4995" t="s">
        <v>928</v>
      </c>
      <c r="N4995" t="s">
        <v>930</v>
      </c>
    </row>
    <row r="4996" spans="1:14">
      <c r="A4996">
        <v>807644</v>
      </c>
      <c r="B4996" t="s">
        <v>96</v>
      </c>
      <c r="C4996" t="s">
        <v>929</v>
      </c>
      <c r="D4996" t="s">
        <v>929</v>
      </c>
      <c r="E4996" t="s">
        <v>929</v>
      </c>
      <c r="F4996" t="s">
        <v>929</v>
      </c>
      <c r="G4996" t="s">
        <v>929</v>
      </c>
      <c r="H4996" t="s">
        <v>929</v>
      </c>
      <c r="I4996" t="s">
        <v>929</v>
      </c>
      <c r="J4996" t="s">
        <v>929</v>
      </c>
      <c r="K4996" t="s">
        <v>929</v>
      </c>
      <c r="L4996" t="s">
        <v>929</v>
      </c>
      <c r="M4996" t="s">
        <v>929</v>
      </c>
      <c r="N4996" t="s">
        <v>929</v>
      </c>
    </row>
    <row r="4997" spans="1:14">
      <c r="A4997">
        <v>807645</v>
      </c>
      <c r="B4997" t="s">
        <v>96</v>
      </c>
      <c r="C4997" t="s">
        <v>929</v>
      </c>
      <c r="D4997" t="s">
        <v>929</v>
      </c>
      <c r="E4997" t="s">
        <v>929</v>
      </c>
      <c r="F4997" t="s">
        <v>929</v>
      </c>
      <c r="G4997" t="s">
        <v>929</v>
      </c>
      <c r="H4997" t="s">
        <v>929</v>
      </c>
      <c r="I4997" t="s">
        <v>929</v>
      </c>
      <c r="J4997" t="s">
        <v>929</v>
      </c>
      <c r="K4997" t="s">
        <v>929</v>
      </c>
      <c r="L4997" t="s">
        <v>929</v>
      </c>
      <c r="M4997" t="s">
        <v>929</v>
      </c>
      <c r="N4997" t="s">
        <v>929</v>
      </c>
    </row>
    <row r="4998" spans="1:14">
      <c r="A4998">
        <v>807648</v>
      </c>
      <c r="B4998" t="s">
        <v>96</v>
      </c>
      <c r="C4998" t="s">
        <v>929</v>
      </c>
      <c r="D4998" t="s">
        <v>930</v>
      </c>
      <c r="E4998" t="s">
        <v>929</v>
      </c>
      <c r="F4998" t="s">
        <v>929</v>
      </c>
      <c r="G4998" t="s">
        <v>929</v>
      </c>
      <c r="H4998" t="s">
        <v>930</v>
      </c>
      <c r="I4998" t="s">
        <v>929</v>
      </c>
      <c r="J4998" t="s">
        <v>929</v>
      </c>
      <c r="K4998" t="s">
        <v>929</v>
      </c>
      <c r="L4998" t="s">
        <v>929</v>
      </c>
      <c r="M4998" t="s">
        <v>929</v>
      </c>
      <c r="N4998" t="s">
        <v>929</v>
      </c>
    </row>
    <row r="4999" spans="1:14">
      <c r="A4999">
        <v>807649</v>
      </c>
      <c r="B4999" t="s">
        <v>96</v>
      </c>
      <c r="C4999" t="s">
        <v>930</v>
      </c>
      <c r="D4999" t="s">
        <v>930</v>
      </c>
      <c r="E4999" t="s">
        <v>930</v>
      </c>
      <c r="F4999" t="s">
        <v>930</v>
      </c>
      <c r="G4999" t="s">
        <v>930</v>
      </c>
      <c r="H4999" t="s">
        <v>928</v>
      </c>
      <c r="I4999" t="s">
        <v>930</v>
      </c>
      <c r="J4999" t="s">
        <v>930</v>
      </c>
      <c r="K4999" t="s">
        <v>930</v>
      </c>
      <c r="L4999" t="s">
        <v>929</v>
      </c>
      <c r="M4999" t="s">
        <v>930</v>
      </c>
      <c r="N4999" t="s">
        <v>929</v>
      </c>
    </row>
    <row r="5000" spans="1:14">
      <c r="A5000">
        <v>807651</v>
      </c>
      <c r="B5000" t="s">
        <v>96</v>
      </c>
      <c r="C5000" t="s">
        <v>929</v>
      </c>
      <c r="D5000" t="s">
        <v>929</v>
      </c>
      <c r="E5000" t="s">
        <v>929</v>
      </c>
      <c r="F5000" t="s">
        <v>929</v>
      </c>
      <c r="G5000" t="s">
        <v>929</v>
      </c>
      <c r="H5000" t="s">
        <v>929</v>
      </c>
      <c r="I5000" t="s">
        <v>929</v>
      </c>
      <c r="J5000" t="s">
        <v>929</v>
      </c>
      <c r="K5000" t="s">
        <v>929</v>
      </c>
      <c r="L5000" t="s">
        <v>929</v>
      </c>
      <c r="M5000" t="s">
        <v>929</v>
      </c>
      <c r="N5000" t="s">
        <v>929</v>
      </c>
    </row>
    <row r="5001" spans="1:14">
      <c r="A5001">
        <v>807652</v>
      </c>
      <c r="B5001" t="s">
        <v>96</v>
      </c>
      <c r="C5001" t="s">
        <v>929</v>
      </c>
      <c r="D5001" t="s">
        <v>930</v>
      </c>
      <c r="E5001" t="s">
        <v>929</v>
      </c>
      <c r="F5001" t="s">
        <v>929</v>
      </c>
      <c r="G5001" t="s">
        <v>929</v>
      </c>
      <c r="H5001" t="s">
        <v>930</v>
      </c>
      <c r="I5001" t="s">
        <v>928</v>
      </c>
      <c r="J5001" t="s">
        <v>929</v>
      </c>
      <c r="K5001" t="s">
        <v>928</v>
      </c>
      <c r="L5001" t="s">
        <v>928</v>
      </c>
      <c r="M5001" t="s">
        <v>930</v>
      </c>
      <c r="N5001" t="s">
        <v>930</v>
      </c>
    </row>
    <row r="5002" spans="1:14">
      <c r="A5002">
        <v>807653</v>
      </c>
      <c r="B5002" t="s">
        <v>96</v>
      </c>
      <c r="C5002" t="s">
        <v>930</v>
      </c>
      <c r="D5002" t="s">
        <v>928</v>
      </c>
      <c r="E5002" t="s">
        <v>930</v>
      </c>
      <c r="F5002" t="s">
        <v>928</v>
      </c>
      <c r="G5002" t="s">
        <v>929</v>
      </c>
      <c r="H5002" t="s">
        <v>930</v>
      </c>
      <c r="I5002" t="s">
        <v>930</v>
      </c>
      <c r="J5002" t="s">
        <v>928</v>
      </c>
      <c r="K5002" t="s">
        <v>930</v>
      </c>
      <c r="L5002" t="s">
        <v>928</v>
      </c>
      <c r="M5002" t="s">
        <v>930</v>
      </c>
      <c r="N5002" t="s">
        <v>930</v>
      </c>
    </row>
    <row r="5003" spans="1:14">
      <c r="A5003">
        <v>807654</v>
      </c>
      <c r="B5003" t="s">
        <v>96</v>
      </c>
      <c r="C5003" t="s">
        <v>929</v>
      </c>
      <c r="D5003" t="s">
        <v>929</v>
      </c>
      <c r="E5003" t="s">
        <v>929</v>
      </c>
      <c r="F5003" t="s">
        <v>929</v>
      </c>
      <c r="G5003" t="s">
        <v>929</v>
      </c>
      <c r="H5003" t="s">
        <v>929</v>
      </c>
      <c r="I5003" t="s">
        <v>929</v>
      </c>
      <c r="J5003" t="s">
        <v>929</v>
      </c>
      <c r="K5003" t="s">
        <v>929</v>
      </c>
      <c r="L5003" t="s">
        <v>929</v>
      </c>
      <c r="M5003" t="s">
        <v>929</v>
      </c>
      <c r="N5003" t="s">
        <v>929</v>
      </c>
    </row>
    <row r="5004" spans="1:14">
      <c r="A5004">
        <v>807655</v>
      </c>
      <c r="B5004" t="s">
        <v>96</v>
      </c>
      <c r="C5004" t="s">
        <v>930</v>
      </c>
      <c r="D5004" t="s">
        <v>930</v>
      </c>
      <c r="E5004" t="s">
        <v>929</v>
      </c>
      <c r="F5004" t="s">
        <v>929</v>
      </c>
      <c r="G5004" t="s">
        <v>930</v>
      </c>
      <c r="H5004" t="s">
        <v>929</v>
      </c>
      <c r="I5004" t="s">
        <v>930</v>
      </c>
      <c r="J5004" t="s">
        <v>929</v>
      </c>
      <c r="K5004" t="s">
        <v>929</v>
      </c>
      <c r="L5004" t="s">
        <v>929</v>
      </c>
      <c r="M5004" t="s">
        <v>930</v>
      </c>
      <c r="N5004" t="s">
        <v>929</v>
      </c>
    </row>
    <row r="5005" spans="1:14">
      <c r="A5005">
        <v>807657</v>
      </c>
      <c r="B5005" t="s">
        <v>96</v>
      </c>
      <c r="C5005" t="s">
        <v>929</v>
      </c>
      <c r="D5005" t="s">
        <v>929</v>
      </c>
      <c r="E5005" t="s">
        <v>929</v>
      </c>
      <c r="F5005" t="s">
        <v>929</v>
      </c>
      <c r="G5005" t="s">
        <v>929</v>
      </c>
      <c r="H5005" t="s">
        <v>929</v>
      </c>
      <c r="I5005" t="s">
        <v>929</v>
      </c>
      <c r="J5005" t="s">
        <v>929</v>
      </c>
      <c r="K5005" t="s">
        <v>929</v>
      </c>
      <c r="L5005" t="s">
        <v>929</v>
      </c>
      <c r="M5005" t="s">
        <v>929</v>
      </c>
      <c r="N5005" t="s">
        <v>929</v>
      </c>
    </row>
    <row r="5006" spans="1:14">
      <c r="A5006">
        <v>807659</v>
      </c>
      <c r="B5006" t="s">
        <v>96</v>
      </c>
      <c r="C5006" t="s">
        <v>930</v>
      </c>
      <c r="D5006" t="s">
        <v>930</v>
      </c>
      <c r="E5006" t="s">
        <v>929</v>
      </c>
      <c r="F5006" t="s">
        <v>929</v>
      </c>
      <c r="G5006" t="s">
        <v>929</v>
      </c>
      <c r="H5006" t="s">
        <v>929</v>
      </c>
      <c r="I5006" t="s">
        <v>930</v>
      </c>
      <c r="J5006" t="s">
        <v>929</v>
      </c>
      <c r="K5006" t="s">
        <v>929</v>
      </c>
      <c r="L5006" t="s">
        <v>929</v>
      </c>
      <c r="M5006" t="s">
        <v>929</v>
      </c>
      <c r="N5006" t="s">
        <v>929</v>
      </c>
    </row>
    <row r="5007" spans="1:14">
      <c r="A5007">
        <v>807660</v>
      </c>
      <c r="B5007" t="s">
        <v>96</v>
      </c>
      <c r="C5007" t="s">
        <v>929</v>
      </c>
      <c r="D5007" t="s">
        <v>929</v>
      </c>
      <c r="E5007" t="s">
        <v>929</v>
      </c>
      <c r="F5007" t="s">
        <v>929</v>
      </c>
      <c r="G5007" t="s">
        <v>929</v>
      </c>
      <c r="H5007" t="s">
        <v>929</v>
      </c>
      <c r="I5007" t="s">
        <v>929</v>
      </c>
      <c r="J5007" t="s">
        <v>929</v>
      </c>
      <c r="K5007" t="s">
        <v>929</v>
      </c>
      <c r="L5007" t="s">
        <v>929</v>
      </c>
      <c r="M5007" t="s">
        <v>929</v>
      </c>
      <c r="N5007" t="s">
        <v>929</v>
      </c>
    </row>
    <row r="5008" spans="1:14">
      <c r="A5008">
        <v>807661</v>
      </c>
      <c r="B5008" t="s">
        <v>96</v>
      </c>
      <c r="C5008" t="s">
        <v>929</v>
      </c>
      <c r="D5008" t="s">
        <v>929</v>
      </c>
      <c r="E5008" t="s">
        <v>929</v>
      </c>
      <c r="F5008" t="s">
        <v>929</v>
      </c>
      <c r="G5008" t="s">
        <v>929</v>
      </c>
      <c r="H5008" t="s">
        <v>929</v>
      </c>
      <c r="I5008" t="s">
        <v>929</v>
      </c>
      <c r="J5008" t="s">
        <v>929</v>
      </c>
      <c r="K5008" t="s">
        <v>929</v>
      </c>
      <c r="L5008" t="s">
        <v>929</v>
      </c>
      <c r="M5008" t="s">
        <v>929</v>
      </c>
      <c r="N5008" t="s">
        <v>929</v>
      </c>
    </row>
    <row r="5009" spans="1:14">
      <c r="A5009">
        <v>807662</v>
      </c>
      <c r="B5009" t="s">
        <v>96</v>
      </c>
      <c r="C5009" t="s">
        <v>929</v>
      </c>
      <c r="D5009" t="s">
        <v>929</v>
      </c>
      <c r="E5009" t="s">
        <v>929</v>
      </c>
      <c r="F5009" t="s">
        <v>929</v>
      </c>
      <c r="G5009" t="s">
        <v>929</v>
      </c>
      <c r="H5009" t="s">
        <v>929</v>
      </c>
      <c r="I5009" t="s">
        <v>929</v>
      </c>
      <c r="J5009" t="s">
        <v>929</v>
      </c>
      <c r="K5009" t="s">
        <v>929</v>
      </c>
      <c r="L5009" t="s">
        <v>929</v>
      </c>
      <c r="M5009" t="s">
        <v>929</v>
      </c>
      <c r="N5009" t="s">
        <v>929</v>
      </c>
    </row>
    <row r="5010" spans="1:14">
      <c r="A5010">
        <v>807663</v>
      </c>
      <c r="B5010" t="s">
        <v>96</v>
      </c>
      <c r="C5010" t="s">
        <v>929</v>
      </c>
      <c r="D5010" t="s">
        <v>930</v>
      </c>
      <c r="E5010" t="s">
        <v>930</v>
      </c>
      <c r="F5010" t="s">
        <v>930</v>
      </c>
      <c r="G5010" t="s">
        <v>930</v>
      </c>
      <c r="H5010" t="s">
        <v>930</v>
      </c>
      <c r="I5010" t="s">
        <v>928</v>
      </c>
      <c r="J5010" t="s">
        <v>930</v>
      </c>
      <c r="K5010" t="s">
        <v>930</v>
      </c>
      <c r="L5010" t="s">
        <v>930</v>
      </c>
      <c r="M5010" t="s">
        <v>930</v>
      </c>
      <c r="N5010" t="s">
        <v>930</v>
      </c>
    </row>
    <row r="5011" spans="1:14">
      <c r="A5011">
        <v>807664</v>
      </c>
      <c r="B5011" t="s">
        <v>96</v>
      </c>
      <c r="C5011" t="s">
        <v>929</v>
      </c>
      <c r="D5011" t="s">
        <v>930</v>
      </c>
      <c r="E5011" t="s">
        <v>930</v>
      </c>
      <c r="F5011" t="s">
        <v>929</v>
      </c>
      <c r="G5011" t="s">
        <v>928</v>
      </c>
      <c r="H5011" t="s">
        <v>929</v>
      </c>
      <c r="I5011" t="s">
        <v>930</v>
      </c>
      <c r="J5011" t="s">
        <v>928</v>
      </c>
      <c r="K5011" t="s">
        <v>929</v>
      </c>
      <c r="L5011" t="s">
        <v>929</v>
      </c>
      <c r="M5011" t="s">
        <v>930</v>
      </c>
      <c r="N5011" t="s">
        <v>929</v>
      </c>
    </row>
    <row r="5012" spans="1:14">
      <c r="A5012">
        <v>807666</v>
      </c>
      <c r="B5012" t="s">
        <v>96</v>
      </c>
      <c r="C5012" t="s">
        <v>930</v>
      </c>
      <c r="D5012" t="s">
        <v>929</v>
      </c>
      <c r="E5012" t="s">
        <v>929</v>
      </c>
      <c r="F5012" t="s">
        <v>929</v>
      </c>
      <c r="G5012" t="s">
        <v>930</v>
      </c>
      <c r="H5012" t="s">
        <v>930</v>
      </c>
      <c r="I5012" t="s">
        <v>929</v>
      </c>
      <c r="J5012" t="s">
        <v>929</v>
      </c>
      <c r="K5012" t="s">
        <v>929</v>
      </c>
      <c r="L5012" t="s">
        <v>929</v>
      </c>
      <c r="M5012" t="s">
        <v>929</v>
      </c>
      <c r="N5012" t="s">
        <v>929</v>
      </c>
    </row>
    <row r="5013" spans="1:14">
      <c r="A5013">
        <v>807671</v>
      </c>
      <c r="B5013" t="s">
        <v>96</v>
      </c>
      <c r="C5013" t="s">
        <v>929</v>
      </c>
      <c r="D5013" t="s">
        <v>929</v>
      </c>
      <c r="E5013" t="s">
        <v>929</v>
      </c>
      <c r="F5013" t="s">
        <v>929</v>
      </c>
      <c r="G5013" t="s">
        <v>929</v>
      </c>
      <c r="H5013" t="s">
        <v>929</v>
      </c>
      <c r="I5013" t="s">
        <v>929</v>
      </c>
      <c r="J5013" t="s">
        <v>929</v>
      </c>
      <c r="K5013" t="s">
        <v>929</v>
      </c>
      <c r="L5013" t="s">
        <v>929</v>
      </c>
      <c r="M5013" t="s">
        <v>929</v>
      </c>
      <c r="N5013" t="s">
        <v>929</v>
      </c>
    </row>
    <row r="5014" spans="1:14">
      <c r="A5014">
        <v>807672</v>
      </c>
      <c r="B5014" t="s">
        <v>96</v>
      </c>
      <c r="C5014" t="s">
        <v>929</v>
      </c>
      <c r="D5014" t="s">
        <v>929</v>
      </c>
      <c r="E5014" t="s">
        <v>929</v>
      </c>
      <c r="F5014" t="s">
        <v>929</v>
      </c>
      <c r="G5014" t="s">
        <v>929</v>
      </c>
      <c r="H5014" t="s">
        <v>929</v>
      </c>
      <c r="I5014" t="s">
        <v>929</v>
      </c>
      <c r="J5014" t="s">
        <v>929</v>
      </c>
      <c r="K5014" t="s">
        <v>929</v>
      </c>
      <c r="L5014" t="s">
        <v>929</v>
      </c>
      <c r="M5014" t="s">
        <v>929</v>
      </c>
      <c r="N5014" t="s">
        <v>929</v>
      </c>
    </row>
    <row r="5015" spans="1:14">
      <c r="A5015">
        <v>807674</v>
      </c>
      <c r="B5015" t="s">
        <v>96</v>
      </c>
      <c r="C5015" t="s">
        <v>928</v>
      </c>
      <c r="D5015" t="s">
        <v>928</v>
      </c>
      <c r="E5015" t="s">
        <v>930</v>
      </c>
      <c r="F5015" t="s">
        <v>928</v>
      </c>
      <c r="G5015" t="s">
        <v>929</v>
      </c>
      <c r="H5015" t="s">
        <v>929</v>
      </c>
      <c r="I5015" t="s">
        <v>930</v>
      </c>
      <c r="J5015" t="s">
        <v>928</v>
      </c>
      <c r="K5015" t="s">
        <v>930</v>
      </c>
      <c r="L5015" t="s">
        <v>928</v>
      </c>
      <c r="M5015" t="s">
        <v>928</v>
      </c>
      <c r="N5015" t="s">
        <v>930</v>
      </c>
    </row>
    <row r="5016" spans="1:14">
      <c r="A5016">
        <v>807676</v>
      </c>
      <c r="B5016" t="s">
        <v>96</v>
      </c>
      <c r="C5016" t="s">
        <v>929</v>
      </c>
      <c r="D5016" t="s">
        <v>928</v>
      </c>
      <c r="E5016" t="s">
        <v>930</v>
      </c>
      <c r="F5016" t="s">
        <v>928</v>
      </c>
      <c r="G5016" t="s">
        <v>928</v>
      </c>
      <c r="H5016" t="s">
        <v>928</v>
      </c>
      <c r="I5016" t="s">
        <v>928</v>
      </c>
      <c r="J5016" t="s">
        <v>929</v>
      </c>
      <c r="K5016" t="s">
        <v>928</v>
      </c>
      <c r="L5016" t="s">
        <v>930</v>
      </c>
      <c r="M5016" t="s">
        <v>928</v>
      </c>
      <c r="N5016" t="s">
        <v>928</v>
      </c>
    </row>
    <row r="5017" spans="1:14">
      <c r="A5017">
        <v>807677</v>
      </c>
      <c r="B5017" t="s">
        <v>96</v>
      </c>
      <c r="C5017" t="s">
        <v>929</v>
      </c>
      <c r="D5017" t="s">
        <v>929</v>
      </c>
      <c r="E5017" t="s">
        <v>929</v>
      </c>
      <c r="F5017" t="s">
        <v>929</v>
      </c>
      <c r="G5017" t="s">
        <v>929</v>
      </c>
      <c r="H5017" t="s">
        <v>929</v>
      </c>
      <c r="I5017" t="s">
        <v>929</v>
      </c>
      <c r="J5017" t="s">
        <v>929</v>
      </c>
      <c r="K5017" t="s">
        <v>929</v>
      </c>
      <c r="L5017" t="s">
        <v>929</v>
      </c>
      <c r="M5017" t="s">
        <v>929</v>
      </c>
      <c r="N5017" t="s">
        <v>929</v>
      </c>
    </row>
    <row r="5018" spans="1:14">
      <c r="A5018">
        <v>807679</v>
      </c>
      <c r="B5018" t="s">
        <v>96</v>
      </c>
      <c r="C5018" t="s">
        <v>929</v>
      </c>
      <c r="D5018" t="s">
        <v>929</v>
      </c>
      <c r="E5018" t="s">
        <v>929</v>
      </c>
      <c r="F5018" t="s">
        <v>929</v>
      </c>
      <c r="G5018" t="s">
        <v>929</v>
      </c>
      <c r="H5018" t="s">
        <v>929</v>
      </c>
      <c r="I5018" t="s">
        <v>929</v>
      </c>
      <c r="J5018" t="s">
        <v>929</v>
      </c>
      <c r="K5018" t="s">
        <v>929</v>
      </c>
      <c r="L5018" t="s">
        <v>929</v>
      </c>
      <c r="M5018" t="s">
        <v>929</v>
      </c>
      <c r="N5018" t="s">
        <v>929</v>
      </c>
    </row>
    <row r="5019" spans="1:14">
      <c r="A5019">
        <v>807681</v>
      </c>
      <c r="B5019" t="s">
        <v>96</v>
      </c>
      <c r="C5019" t="s">
        <v>930</v>
      </c>
      <c r="D5019" t="s">
        <v>930</v>
      </c>
      <c r="E5019" t="s">
        <v>928</v>
      </c>
      <c r="F5019" t="s">
        <v>928</v>
      </c>
      <c r="G5019" t="s">
        <v>928</v>
      </c>
      <c r="H5019" t="s">
        <v>930</v>
      </c>
      <c r="I5019" t="s">
        <v>928</v>
      </c>
      <c r="J5019" t="s">
        <v>930</v>
      </c>
      <c r="K5019" t="s">
        <v>930</v>
      </c>
      <c r="L5019" t="s">
        <v>929</v>
      </c>
      <c r="M5019" t="s">
        <v>928</v>
      </c>
      <c r="N5019" t="s">
        <v>929</v>
      </c>
    </row>
    <row r="5020" spans="1:14">
      <c r="A5020">
        <v>807683</v>
      </c>
      <c r="B5020" t="s">
        <v>96</v>
      </c>
      <c r="C5020" t="s">
        <v>929</v>
      </c>
      <c r="D5020" t="s">
        <v>929</v>
      </c>
      <c r="E5020" t="s">
        <v>929</v>
      </c>
      <c r="F5020" t="s">
        <v>929</v>
      </c>
      <c r="G5020" t="s">
        <v>929</v>
      </c>
      <c r="H5020" t="s">
        <v>929</v>
      </c>
      <c r="I5020" t="s">
        <v>929</v>
      </c>
      <c r="J5020" t="s">
        <v>929</v>
      </c>
      <c r="K5020" t="s">
        <v>929</v>
      </c>
      <c r="L5020" t="s">
        <v>929</v>
      </c>
      <c r="M5020" t="s">
        <v>929</v>
      </c>
      <c r="N5020" t="s">
        <v>929</v>
      </c>
    </row>
    <row r="5021" spans="1:14">
      <c r="A5021">
        <v>807684</v>
      </c>
      <c r="B5021" t="s">
        <v>96</v>
      </c>
      <c r="C5021" t="s">
        <v>929</v>
      </c>
      <c r="D5021" t="s">
        <v>929</v>
      </c>
      <c r="E5021" t="s">
        <v>929</v>
      </c>
      <c r="F5021" t="s">
        <v>929</v>
      </c>
      <c r="G5021" t="s">
        <v>929</v>
      </c>
      <c r="H5021" t="s">
        <v>929</v>
      </c>
      <c r="I5021" t="s">
        <v>929</v>
      </c>
      <c r="J5021" t="s">
        <v>929</v>
      </c>
      <c r="K5021" t="s">
        <v>929</v>
      </c>
      <c r="L5021" t="s">
        <v>930</v>
      </c>
      <c r="M5021" t="s">
        <v>930</v>
      </c>
      <c r="N5021" t="s">
        <v>929</v>
      </c>
    </row>
    <row r="5022" spans="1:14">
      <c r="A5022">
        <v>807685</v>
      </c>
      <c r="B5022" t="s">
        <v>96</v>
      </c>
      <c r="C5022" t="s">
        <v>930</v>
      </c>
      <c r="D5022" t="s">
        <v>930</v>
      </c>
      <c r="E5022" t="s">
        <v>930</v>
      </c>
      <c r="F5022" t="s">
        <v>930</v>
      </c>
      <c r="G5022" t="s">
        <v>929</v>
      </c>
      <c r="H5022" t="s">
        <v>930</v>
      </c>
      <c r="I5022" t="s">
        <v>930</v>
      </c>
      <c r="J5022" t="s">
        <v>930</v>
      </c>
      <c r="K5022" t="s">
        <v>930</v>
      </c>
      <c r="L5022" t="s">
        <v>930</v>
      </c>
      <c r="M5022" t="s">
        <v>930</v>
      </c>
      <c r="N5022" t="s">
        <v>928</v>
      </c>
    </row>
    <row r="5023" spans="1:14">
      <c r="A5023">
        <v>807686</v>
      </c>
      <c r="B5023" t="s">
        <v>96</v>
      </c>
      <c r="C5023" t="s">
        <v>930</v>
      </c>
      <c r="D5023" t="s">
        <v>930</v>
      </c>
      <c r="E5023" t="s">
        <v>930</v>
      </c>
      <c r="F5023" t="s">
        <v>930</v>
      </c>
      <c r="G5023" t="s">
        <v>930</v>
      </c>
      <c r="H5023" t="s">
        <v>930</v>
      </c>
      <c r="I5023" t="s">
        <v>929</v>
      </c>
      <c r="J5023" t="s">
        <v>929</v>
      </c>
      <c r="K5023" t="s">
        <v>929</v>
      </c>
      <c r="L5023" t="s">
        <v>929</v>
      </c>
      <c r="M5023" t="s">
        <v>929</v>
      </c>
      <c r="N5023" t="s">
        <v>929</v>
      </c>
    </row>
    <row r="5024" spans="1:14">
      <c r="A5024">
        <v>807687</v>
      </c>
      <c r="B5024" t="s">
        <v>96</v>
      </c>
      <c r="C5024" t="s">
        <v>929</v>
      </c>
      <c r="D5024" t="s">
        <v>929</v>
      </c>
      <c r="E5024" t="s">
        <v>929</v>
      </c>
      <c r="F5024" t="s">
        <v>929</v>
      </c>
      <c r="G5024" t="s">
        <v>929</v>
      </c>
      <c r="H5024" t="s">
        <v>929</v>
      </c>
      <c r="I5024" t="s">
        <v>929</v>
      </c>
      <c r="J5024" t="s">
        <v>929</v>
      </c>
      <c r="K5024" t="s">
        <v>929</v>
      </c>
      <c r="L5024" t="s">
        <v>929</v>
      </c>
      <c r="M5024" t="s">
        <v>929</v>
      </c>
      <c r="N5024" t="s">
        <v>929</v>
      </c>
    </row>
    <row r="5025" spans="1:14">
      <c r="A5025">
        <v>807688</v>
      </c>
      <c r="B5025" t="s">
        <v>96</v>
      </c>
      <c r="C5025" t="s">
        <v>929</v>
      </c>
      <c r="D5025" t="s">
        <v>929</v>
      </c>
      <c r="E5025" t="s">
        <v>929</v>
      </c>
      <c r="F5025" t="s">
        <v>929</v>
      </c>
      <c r="G5025" t="s">
        <v>929</v>
      </c>
      <c r="H5025" t="s">
        <v>929</v>
      </c>
      <c r="I5025" t="s">
        <v>929</v>
      </c>
      <c r="J5025" t="s">
        <v>929</v>
      </c>
      <c r="K5025" t="s">
        <v>929</v>
      </c>
      <c r="L5025" t="s">
        <v>929</v>
      </c>
      <c r="M5025" t="s">
        <v>929</v>
      </c>
      <c r="N5025" t="s">
        <v>929</v>
      </c>
    </row>
    <row r="5026" spans="1:14">
      <c r="A5026">
        <v>807690</v>
      </c>
      <c r="B5026" t="s">
        <v>96</v>
      </c>
      <c r="C5026" t="s">
        <v>930</v>
      </c>
      <c r="D5026" t="s">
        <v>929</v>
      </c>
      <c r="E5026" t="s">
        <v>929</v>
      </c>
      <c r="F5026" t="s">
        <v>930</v>
      </c>
      <c r="G5026" t="s">
        <v>930</v>
      </c>
      <c r="H5026" t="s">
        <v>930</v>
      </c>
      <c r="I5026" t="s">
        <v>929</v>
      </c>
      <c r="J5026" t="s">
        <v>929</v>
      </c>
      <c r="K5026" t="s">
        <v>929</v>
      </c>
      <c r="L5026" t="s">
        <v>929</v>
      </c>
      <c r="M5026" t="s">
        <v>929</v>
      </c>
      <c r="N5026" t="s">
        <v>929</v>
      </c>
    </row>
    <row r="5027" spans="1:14">
      <c r="A5027">
        <v>807691</v>
      </c>
      <c r="B5027" t="s">
        <v>96</v>
      </c>
      <c r="C5027" t="s">
        <v>929</v>
      </c>
      <c r="D5027" t="s">
        <v>929</v>
      </c>
      <c r="E5027" t="s">
        <v>929</v>
      </c>
      <c r="F5027" t="s">
        <v>929</v>
      </c>
      <c r="G5027" t="s">
        <v>929</v>
      </c>
      <c r="H5027" t="s">
        <v>929</v>
      </c>
      <c r="I5027" t="s">
        <v>929</v>
      </c>
      <c r="J5027" t="s">
        <v>929</v>
      </c>
      <c r="K5027" t="s">
        <v>929</v>
      </c>
      <c r="L5027" t="s">
        <v>929</v>
      </c>
      <c r="M5027" t="s">
        <v>929</v>
      </c>
      <c r="N5027" t="s">
        <v>929</v>
      </c>
    </row>
    <row r="5028" spans="1:14">
      <c r="A5028">
        <v>807692</v>
      </c>
      <c r="B5028" t="s">
        <v>96</v>
      </c>
      <c r="C5028" t="s">
        <v>929</v>
      </c>
      <c r="D5028" t="s">
        <v>929</v>
      </c>
      <c r="E5028" t="s">
        <v>929</v>
      </c>
      <c r="F5028" t="s">
        <v>929</v>
      </c>
      <c r="G5028" t="s">
        <v>930</v>
      </c>
      <c r="H5028" t="s">
        <v>930</v>
      </c>
      <c r="I5028" t="s">
        <v>929</v>
      </c>
      <c r="J5028" t="s">
        <v>929</v>
      </c>
      <c r="K5028" t="s">
        <v>929</v>
      </c>
      <c r="L5028" t="s">
        <v>929</v>
      </c>
      <c r="M5028" t="s">
        <v>929</v>
      </c>
      <c r="N5028" t="s">
        <v>929</v>
      </c>
    </row>
    <row r="5029" spans="1:14">
      <c r="A5029">
        <v>807693</v>
      </c>
      <c r="B5029" t="s">
        <v>96</v>
      </c>
      <c r="C5029" t="s">
        <v>929</v>
      </c>
      <c r="D5029" t="s">
        <v>929</v>
      </c>
      <c r="E5029" t="s">
        <v>929</v>
      </c>
      <c r="F5029" t="s">
        <v>929</v>
      </c>
      <c r="G5029" t="s">
        <v>930</v>
      </c>
      <c r="H5029" t="s">
        <v>929</v>
      </c>
      <c r="I5029" t="s">
        <v>930</v>
      </c>
      <c r="J5029" t="s">
        <v>930</v>
      </c>
      <c r="K5029" t="s">
        <v>929</v>
      </c>
      <c r="L5029" t="s">
        <v>930</v>
      </c>
      <c r="M5029" t="s">
        <v>929</v>
      </c>
      <c r="N5029" t="s">
        <v>929</v>
      </c>
    </row>
    <row r="5030" spans="1:14">
      <c r="A5030">
        <v>807694</v>
      </c>
      <c r="B5030" t="s">
        <v>96</v>
      </c>
      <c r="C5030" t="s">
        <v>929</v>
      </c>
      <c r="D5030" t="s">
        <v>930</v>
      </c>
      <c r="E5030" t="s">
        <v>928</v>
      </c>
      <c r="F5030" t="s">
        <v>928</v>
      </c>
      <c r="G5030" t="s">
        <v>930</v>
      </c>
      <c r="H5030" t="s">
        <v>929</v>
      </c>
      <c r="I5030" t="s">
        <v>928</v>
      </c>
      <c r="J5030" t="s">
        <v>929</v>
      </c>
      <c r="K5030" t="s">
        <v>929</v>
      </c>
      <c r="L5030" t="s">
        <v>930</v>
      </c>
      <c r="M5030" t="s">
        <v>930</v>
      </c>
      <c r="N5030" t="s">
        <v>930</v>
      </c>
    </row>
    <row r="5031" spans="1:14">
      <c r="A5031">
        <v>807695</v>
      </c>
      <c r="B5031" t="s">
        <v>96</v>
      </c>
      <c r="C5031" t="s">
        <v>929</v>
      </c>
      <c r="D5031" t="s">
        <v>929</v>
      </c>
      <c r="E5031" t="s">
        <v>929</v>
      </c>
      <c r="F5031" t="s">
        <v>929</v>
      </c>
      <c r="G5031" t="s">
        <v>929</v>
      </c>
      <c r="H5031" t="s">
        <v>929</v>
      </c>
      <c r="I5031" t="s">
        <v>929</v>
      </c>
      <c r="J5031" t="s">
        <v>929</v>
      </c>
      <c r="K5031" t="s">
        <v>929</v>
      </c>
      <c r="L5031" t="s">
        <v>929</v>
      </c>
      <c r="M5031" t="s">
        <v>929</v>
      </c>
      <c r="N5031" t="s">
        <v>929</v>
      </c>
    </row>
    <row r="5032" spans="1:14">
      <c r="A5032">
        <v>807696</v>
      </c>
      <c r="B5032" t="s">
        <v>96</v>
      </c>
      <c r="C5032" t="s">
        <v>929</v>
      </c>
      <c r="D5032" t="s">
        <v>929</v>
      </c>
      <c r="E5032" t="s">
        <v>929</v>
      </c>
      <c r="F5032" t="s">
        <v>929</v>
      </c>
      <c r="G5032" t="s">
        <v>929</v>
      </c>
      <c r="H5032" t="s">
        <v>929</v>
      </c>
      <c r="I5032" t="s">
        <v>929</v>
      </c>
      <c r="J5032" t="s">
        <v>929</v>
      </c>
      <c r="K5032" t="s">
        <v>929</v>
      </c>
      <c r="L5032" t="s">
        <v>929</v>
      </c>
      <c r="M5032" t="s">
        <v>929</v>
      </c>
      <c r="N5032" t="s">
        <v>929</v>
      </c>
    </row>
    <row r="5033" spans="1:14">
      <c r="A5033">
        <v>807698</v>
      </c>
      <c r="B5033" t="s">
        <v>96</v>
      </c>
      <c r="C5033" t="s">
        <v>929</v>
      </c>
      <c r="D5033" t="s">
        <v>929</v>
      </c>
      <c r="E5033" t="s">
        <v>929</v>
      </c>
      <c r="F5033" t="s">
        <v>929</v>
      </c>
      <c r="G5033" t="s">
        <v>929</v>
      </c>
      <c r="H5033" t="s">
        <v>929</v>
      </c>
      <c r="I5033" t="s">
        <v>929</v>
      </c>
      <c r="J5033" t="s">
        <v>929</v>
      </c>
      <c r="K5033" t="s">
        <v>929</v>
      </c>
      <c r="L5033" t="s">
        <v>929</v>
      </c>
      <c r="M5033" t="s">
        <v>929</v>
      </c>
      <c r="N5033" t="s">
        <v>929</v>
      </c>
    </row>
    <row r="5034" spans="1:14">
      <c r="A5034">
        <v>807699</v>
      </c>
      <c r="B5034" t="s">
        <v>96</v>
      </c>
      <c r="C5034" t="s">
        <v>929</v>
      </c>
      <c r="D5034" t="s">
        <v>930</v>
      </c>
      <c r="E5034" t="s">
        <v>929</v>
      </c>
      <c r="F5034" t="s">
        <v>929</v>
      </c>
      <c r="G5034" t="s">
        <v>929</v>
      </c>
      <c r="H5034" t="s">
        <v>929</v>
      </c>
      <c r="I5034" t="s">
        <v>929</v>
      </c>
      <c r="J5034" t="s">
        <v>929</v>
      </c>
      <c r="K5034" t="s">
        <v>929</v>
      </c>
      <c r="L5034" t="s">
        <v>929</v>
      </c>
      <c r="M5034" t="s">
        <v>930</v>
      </c>
      <c r="N5034" t="s">
        <v>929</v>
      </c>
    </row>
    <row r="5035" spans="1:14">
      <c r="A5035">
        <v>807700</v>
      </c>
      <c r="B5035" t="s">
        <v>96</v>
      </c>
      <c r="C5035" t="s">
        <v>928</v>
      </c>
      <c r="D5035" t="s">
        <v>930</v>
      </c>
      <c r="E5035" t="s">
        <v>929</v>
      </c>
      <c r="F5035" t="s">
        <v>928</v>
      </c>
      <c r="G5035" t="s">
        <v>929</v>
      </c>
      <c r="H5035" t="s">
        <v>928</v>
      </c>
      <c r="I5035" t="s">
        <v>930</v>
      </c>
      <c r="J5035" t="s">
        <v>929</v>
      </c>
      <c r="K5035" t="s">
        <v>929</v>
      </c>
      <c r="L5035" t="s">
        <v>929</v>
      </c>
      <c r="M5035" t="s">
        <v>928</v>
      </c>
      <c r="N5035" t="s">
        <v>928</v>
      </c>
    </row>
    <row r="5036" spans="1:14">
      <c r="A5036">
        <v>807701</v>
      </c>
      <c r="B5036" t="s">
        <v>96</v>
      </c>
      <c r="C5036" t="s">
        <v>929</v>
      </c>
      <c r="D5036" t="s">
        <v>929</v>
      </c>
      <c r="E5036" t="s">
        <v>929</v>
      </c>
      <c r="F5036" t="s">
        <v>929</v>
      </c>
      <c r="G5036" t="s">
        <v>929</v>
      </c>
      <c r="H5036" t="s">
        <v>929</v>
      </c>
      <c r="I5036" t="s">
        <v>929</v>
      </c>
      <c r="J5036" t="s">
        <v>929</v>
      </c>
      <c r="K5036" t="s">
        <v>929</v>
      </c>
      <c r="L5036" t="s">
        <v>929</v>
      </c>
      <c r="M5036" t="s">
        <v>929</v>
      </c>
      <c r="N5036" t="s">
        <v>929</v>
      </c>
    </row>
    <row r="5037" spans="1:14">
      <c r="A5037">
        <v>807702</v>
      </c>
      <c r="B5037" t="s">
        <v>96</v>
      </c>
      <c r="C5037" t="s">
        <v>930</v>
      </c>
      <c r="D5037" t="s">
        <v>929</v>
      </c>
      <c r="E5037" t="s">
        <v>928</v>
      </c>
      <c r="F5037" t="s">
        <v>928</v>
      </c>
      <c r="G5037" t="s">
        <v>929</v>
      </c>
      <c r="H5037" t="s">
        <v>928</v>
      </c>
      <c r="I5037" t="s">
        <v>930</v>
      </c>
      <c r="J5037" t="s">
        <v>930</v>
      </c>
      <c r="K5037" t="s">
        <v>930</v>
      </c>
      <c r="L5037" t="s">
        <v>930</v>
      </c>
      <c r="M5037" t="s">
        <v>930</v>
      </c>
      <c r="N5037" t="s">
        <v>930</v>
      </c>
    </row>
    <row r="5038" spans="1:14">
      <c r="A5038">
        <v>807703</v>
      </c>
      <c r="B5038" t="s">
        <v>96</v>
      </c>
      <c r="C5038" t="s">
        <v>929</v>
      </c>
      <c r="D5038" t="s">
        <v>929</v>
      </c>
      <c r="E5038" t="s">
        <v>929</v>
      </c>
      <c r="F5038" t="s">
        <v>929</v>
      </c>
      <c r="G5038" t="s">
        <v>929</v>
      </c>
      <c r="H5038" t="s">
        <v>929</v>
      </c>
      <c r="I5038" t="s">
        <v>929</v>
      </c>
      <c r="J5038" t="s">
        <v>929</v>
      </c>
      <c r="K5038" t="s">
        <v>929</v>
      </c>
      <c r="L5038" t="s">
        <v>929</v>
      </c>
      <c r="M5038" t="s">
        <v>929</v>
      </c>
      <c r="N5038" t="s">
        <v>929</v>
      </c>
    </row>
    <row r="5039" spans="1:14">
      <c r="A5039">
        <v>807704</v>
      </c>
      <c r="B5039" t="s">
        <v>96</v>
      </c>
      <c r="C5039" t="s">
        <v>929</v>
      </c>
      <c r="D5039" t="s">
        <v>929</v>
      </c>
      <c r="E5039" t="s">
        <v>929</v>
      </c>
      <c r="F5039" t="s">
        <v>929</v>
      </c>
      <c r="G5039" t="s">
        <v>929</v>
      </c>
      <c r="H5039" t="s">
        <v>929</v>
      </c>
      <c r="I5039" t="s">
        <v>929</v>
      </c>
      <c r="J5039" t="s">
        <v>929</v>
      </c>
      <c r="K5039" t="s">
        <v>929</v>
      </c>
      <c r="L5039" t="s">
        <v>929</v>
      </c>
      <c r="M5039" t="s">
        <v>929</v>
      </c>
      <c r="N5039" t="s">
        <v>929</v>
      </c>
    </row>
    <row r="5040" spans="1:14">
      <c r="A5040">
        <v>807705</v>
      </c>
      <c r="B5040" t="s">
        <v>96</v>
      </c>
      <c r="C5040" t="s">
        <v>929</v>
      </c>
      <c r="D5040" t="s">
        <v>929</v>
      </c>
      <c r="E5040" t="s">
        <v>929</v>
      </c>
      <c r="F5040" t="s">
        <v>929</v>
      </c>
      <c r="G5040" t="s">
        <v>929</v>
      </c>
      <c r="H5040" t="s">
        <v>929</v>
      </c>
      <c r="I5040" t="s">
        <v>929</v>
      </c>
      <c r="J5040" t="s">
        <v>929</v>
      </c>
      <c r="K5040" t="s">
        <v>929</v>
      </c>
      <c r="L5040" t="s">
        <v>929</v>
      </c>
      <c r="M5040" t="s">
        <v>929</v>
      </c>
      <c r="N5040" t="s">
        <v>929</v>
      </c>
    </row>
    <row r="5041" spans="1:14">
      <c r="A5041">
        <v>807706</v>
      </c>
      <c r="B5041" t="s">
        <v>96</v>
      </c>
      <c r="C5041" t="s">
        <v>930</v>
      </c>
      <c r="D5041" t="s">
        <v>930</v>
      </c>
      <c r="E5041" t="s">
        <v>928</v>
      </c>
      <c r="F5041" t="s">
        <v>928</v>
      </c>
      <c r="G5041" t="s">
        <v>928</v>
      </c>
      <c r="H5041" t="s">
        <v>928</v>
      </c>
      <c r="I5041" t="s">
        <v>928</v>
      </c>
      <c r="J5041" t="s">
        <v>930</v>
      </c>
      <c r="K5041" t="s">
        <v>929</v>
      </c>
      <c r="L5041" t="s">
        <v>929</v>
      </c>
      <c r="M5041" t="s">
        <v>928</v>
      </c>
      <c r="N5041" t="s">
        <v>930</v>
      </c>
    </row>
    <row r="5042" spans="1:14">
      <c r="A5042">
        <v>807707</v>
      </c>
      <c r="B5042" t="s">
        <v>96</v>
      </c>
      <c r="C5042" t="s">
        <v>929</v>
      </c>
      <c r="D5042" t="s">
        <v>929</v>
      </c>
      <c r="E5042" t="s">
        <v>929</v>
      </c>
      <c r="F5042" t="s">
        <v>929</v>
      </c>
      <c r="G5042" t="s">
        <v>929</v>
      </c>
      <c r="H5042" t="s">
        <v>929</v>
      </c>
      <c r="I5042" t="s">
        <v>930</v>
      </c>
      <c r="J5042" t="s">
        <v>929</v>
      </c>
      <c r="K5042" t="s">
        <v>930</v>
      </c>
      <c r="L5042" t="s">
        <v>930</v>
      </c>
      <c r="M5042" t="s">
        <v>929</v>
      </c>
      <c r="N5042" t="s">
        <v>929</v>
      </c>
    </row>
    <row r="5043" spans="1:14">
      <c r="A5043">
        <v>807709</v>
      </c>
      <c r="B5043" t="s">
        <v>96</v>
      </c>
      <c r="C5043" t="s">
        <v>929</v>
      </c>
      <c r="D5043" t="s">
        <v>929</v>
      </c>
      <c r="E5043" t="s">
        <v>929</v>
      </c>
      <c r="F5043" t="s">
        <v>929</v>
      </c>
      <c r="G5043" t="s">
        <v>930</v>
      </c>
      <c r="H5043" t="s">
        <v>928</v>
      </c>
      <c r="I5043" t="s">
        <v>928</v>
      </c>
      <c r="J5043" t="s">
        <v>929</v>
      </c>
      <c r="K5043" t="s">
        <v>929</v>
      </c>
      <c r="L5043" t="s">
        <v>929</v>
      </c>
      <c r="M5043" t="s">
        <v>930</v>
      </c>
      <c r="N5043" t="s">
        <v>929</v>
      </c>
    </row>
    <row r="5044" spans="1:14">
      <c r="A5044">
        <v>807710</v>
      </c>
      <c r="B5044" t="s">
        <v>96</v>
      </c>
      <c r="C5044" t="s">
        <v>929</v>
      </c>
      <c r="D5044" t="s">
        <v>929</v>
      </c>
      <c r="E5044" t="s">
        <v>929</v>
      </c>
      <c r="F5044" t="s">
        <v>929</v>
      </c>
      <c r="G5044" t="s">
        <v>929</v>
      </c>
      <c r="H5044" t="s">
        <v>929</v>
      </c>
      <c r="I5044" t="s">
        <v>929</v>
      </c>
      <c r="J5044" t="s">
        <v>929</v>
      </c>
      <c r="K5044" t="s">
        <v>929</v>
      </c>
      <c r="L5044" t="s">
        <v>929</v>
      </c>
      <c r="M5044" t="s">
        <v>929</v>
      </c>
      <c r="N5044" t="s">
        <v>929</v>
      </c>
    </row>
    <row r="5045" spans="1:14">
      <c r="A5045">
        <v>807711</v>
      </c>
      <c r="B5045" t="s">
        <v>96</v>
      </c>
      <c r="C5045" t="s">
        <v>929</v>
      </c>
      <c r="D5045" t="s">
        <v>929</v>
      </c>
      <c r="E5045" t="s">
        <v>929</v>
      </c>
      <c r="F5045" t="s">
        <v>929</v>
      </c>
      <c r="G5045" t="s">
        <v>929</v>
      </c>
      <c r="H5045" t="s">
        <v>929</v>
      </c>
      <c r="I5045" t="s">
        <v>930</v>
      </c>
      <c r="J5045" t="s">
        <v>930</v>
      </c>
      <c r="K5045" t="s">
        <v>929</v>
      </c>
      <c r="L5045" t="s">
        <v>929</v>
      </c>
      <c r="M5045" t="s">
        <v>929</v>
      </c>
      <c r="N5045" t="s">
        <v>929</v>
      </c>
    </row>
    <row r="5046" spans="1:14">
      <c r="A5046">
        <v>807712</v>
      </c>
      <c r="B5046" t="s">
        <v>96</v>
      </c>
      <c r="C5046" t="s">
        <v>929</v>
      </c>
      <c r="D5046" t="s">
        <v>928</v>
      </c>
      <c r="E5046" t="s">
        <v>929</v>
      </c>
      <c r="F5046" t="s">
        <v>929</v>
      </c>
      <c r="G5046" t="s">
        <v>929</v>
      </c>
      <c r="H5046" t="s">
        <v>929</v>
      </c>
      <c r="I5046" t="s">
        <v>929</v>
      </c>
      <c r="J5046" t="s">
        <v>928</v>
      </c>
      <c r="K5046" t="s">
        <v>928</v>
      </c>
      <c r="L5046" t="s">
        <v>929</v>
      </c>
      <c r="M5046" t="s">
        <v>929</v>
      </c>
      <c r="N5046" t="s">
        <v>929</v>
      </c>
    </row>
    <row r="5047" spans="1:14">
      <c r="A5047">
        <v>807715</v>
      </c>
      <c r="B5047" t="s">
        <v>96</v>
      </c>
      <c r="C5047" t="s">
        <v>929</v>
      </c>
      <c r="D5047" t="s">
        <v>930</v>
      </c>
      <c r="E5047" t="s">
        <v>929</v>
      </c>
      <c r="F5047" t="s">
        <v>929</v>
      </c>
      <c r="G5047" t="s">
        <v>929</v>
      </c>
      <c r="H5047" t="s">
        <v>929</v>
      </c>
      <c r="I5047" t="s">
        <v>929</v>
      </c>
      <c r="J5047" t="s">
        <v>930</v>
      </c>
      <c r="K5047" t="s">
        <v>930</v>
      </c>
      <c r="L5047" t="s">
        <v>930</v>
      </c>
      <c r="M5047" t="s">
        <v>930</v>
      </c>
      <c r="N5047" t="s">
        <v>929</v>
      </c>
    </row>
    <row r="5048" spans="1:14">
      <c r="A5048">
        <v>807716</v>
      </c>
      <c r="B5048" t="s">
        <v>96</v>
      </c>
      <c r="C5048" t="s">
        <v>929</v>
      </c>
      <c r="D5048" t="s">
        <v>929</v>
      </c>
      <c r="E5048" t="s">
        <v>929</v>
      </c>
      <c r="F5048" t="s">
        <v>929</v>
      </c>
      <c r="G5048" t="s">
        <v>929</v>
      </c>
      <c r="H5048" t="s">
        <v>929</v>
      </c>
      <c r="I5048" t="s">
        <v>929</v>
      </c>
      <c r="J5048" t="s">
        <v>929</v>
      </c>
      <c r="K5048" t="s">
        <v>929</v>
      </c>
      <c r="L5048" t="s">
        <v>929</v>
      </c>
      <c r="M5048" t="s">
        <v>929</v>
      </c>
      <c r="N5048" t="s">
        <v>929</v>
      </c>
    </row>
    <row r="5049" spans="1:14">
      <c r="A5049">
        <v>807718</v>
      </c>
      <c r="B5049" t="s">
        <v>96</v>
      </c>
      <c r="C5049" t="s">
        <v>929</v>
      </c>
      <c r="D5049" t="s">
        <v>928</v>
      </c>
      <c r="E5049" t="s">
        <v>928</v>
      </c>
      <c r="F5049" t="s">
        <v>928</v>
      </c>
      <c r="G5049" t="s">
        <v>930</v>
      </c>
      <c r="H5049" t="s">
        <v>928</v>
      </c>
      <c r="I5049" t="s">
        <v>928</v>
      </c>
      <c r="J5049" t="s">
        <v>929</v>
      </c>
      <c r="K5049" t="s">
        <v>929</v>
      </c>
      <c r="L5049" t="s">
        <v>928</v>
      </c>
      <c r="M5049" t="s">
        <v>930</v>
      </c>
      <c r="N5049" t="s">
        <v>930</v>
      </c>
    </row>
    <row r="5050" spans="1:14">
      <c r="A5050">
        <v>807719</v>
      </c>
      <c r="B5050" t="s">
        <v>96</v>
      </c>
      <c r="C5050" t="s">
        <v>929</v>
      </c>
      <c r="D5050" t="s">
        <v>929</v>
      </c>
      <c r="E5050" t="s">
        <v>930</v>
      </c>
      <c r="F5050" t="s">
        <v>930</v>
      </c>
      <c r="G5050" t="s">
        <v>928</v>
      </c>
      <c r="H5050" t="s">
        <v>930</v>
      </c>
      <c r="I5050" t="s">
        <v>930</v>
      </c>
      <c r="J5050" t="s">
        <v>928</v>
      </c>
      <c r="K5050" t="s">
        <v>929</v>
      </c>
      <c r="L5050" t="s">
        <v>930</v>
      </c>
      <c r="M5050" t="s">
        <v>930</v>
      </c>
      <c r="N5050" t="s">
        <v>930</v>
      </c>
    </row>
    <row r="5051" spans="1:14">
      <c r="A5051">
        <v>807720</v>
      </c>
      <c r="B5051" t="s">
        <v>96</v>
      </c>
      <c r="C5051" t="s">
        <v>928</v>
      </c>
      <c r="D5051" t="s">
        <v>930</v>
      </c>
      <c r="E5051" t="s">
        <v>930</v>
      </c>
      <c r="F5051" t="s">
        <v>928</v>
      </c>
      <c r="G5051" t="s">
        <v>930</v>
      </c>
      <c r="H5051" t="s">
        <v>930</v>
      </c>
      <c r="I5051" t="s">
        <v>929</v>
      </c>
      <c r="J5051" t="s">
        <v>930</v>
      </c>
      <c r="K5051" t="s">
        <v>929</v>
      </c>
      <c r="L5051" t="s">
        <v>929</v>
      </c>
      <c r="M5051" t="s">
        <v>929</v>
      </c>
      <c r="N5051" t="s">
        <v>930</v>
      </c>
    </row>
    <row r="5052" spans="1:14">
      <c r="A5052">
        <v>807722</v>
      </c>
      <c r="B5052" t="s">
        <v>96</v>
      </c>
      <c r="C5052" t="s">
        <v>930</v>
      </c>
      <c r="D5052" t="s">
        <v>930</v>
      </c>
      <c r="E5052" t="s">
        <v>929</v>
      </c>
      <c r="F5052" t="s">
        <v>929</v>
      </c>
      <c r="G5052" t="s">
        <v>930</v>
      </c>
      <c r="H5052" t="s">
        <v>928</v>
      </c>
      <c r="I5052" t="s">
        <v>928</v>
      </c>
      <c r="J5052" t="s">
        <v>929</v>
      </c>
      <c r="K5052" t="s">
        <v>929</v>
      </c>
      <c r="L5052" t="s">
        <v>930</v>
      </c>
      <c r="M5052" t="s">
        <v>929</v>
      </c>
      <c r="N5052" t="s">
        <v>930</v>
      </c>
    </row>
    <row r="5053" spans="1:14">
      <c r="A5053">
        <v>807724</v>
      </c>
      <c r="B5053" t="s">
        <v>96</v>
      </c>
      <c r="C5053" t="s">
        <v>929</v>
      </c>
      <c r="D5053" t="s">
        <v>929</v>
      </c>
      <c r="E5053" t="s">
        <v>929</v>
      </c>
      <c r="F5053" t="s">
        <v>929</v>
      </c>
      <c r="G5053" t="s">
        <v>929</v>
      </c>
      <c r="H5053" t="s">
        <v>929</v>
      </c>
      <c r="I5053" t="s">
        <v>929</v>
      </c>
      <c r="J5053" t="s">
        <v>929</v>
      </c>
      <c r="K5053" t="s">
        <v>929</v>
      </c>
      <c r="L5053" t="s">
        <v>929</v>
      </c>
      <c r="M5053" t="s">
        <v>929</v>
      </c>
      <c r="N5053" t="s">
        <v>929</v>
      </c>
    </row>
    <row r="5054" spans="1:14">
      <c r="A5054">
        <v>807725</v>
      </c>
      <c r="B5054" t="s">
        <v>96</v>
      </c>
      <c r="C5054" t="s">
        <v>929</v>
      </c>
      <c r="D5054" t="s">
        <v>929</v>
      </c>
      <c r="E5054" t="s">
        <v>929</v>
      </c>
      <c r="F5054" t="s">
        <v>929</v>
      </c>
      <c r="G5054" t="s">
        <v>929</v>
      </c>
      <c r="H5054" t="s">
        <v>929</v>
      </c>
      <c r="I5054" t="s">
        <v>929</v>
      </c>
      <c r="J5054" t="s">
        <v>929</v>
      </c>
      <c r="K5054" t="s">
        <v>929</v>
      </c>
      <c r="L5054" t="s">
        <v>929</v>
      </c>
      <c r="M5054" t="s">
        <v>929</v>
      </c>
      <c r="N5054" t="s">
        <v>929</v>
      </c>
    </row>
    <row r="5055" spans="1:14">
      <c r="A5055">
        <v>807726</v>
      </c>
      <c r="B5055" t="s">
        <v>96</v>
      </c>
      <c r="C5055" t="s">
        <v>929</v>
      </c>
      <c r="D5055" t="s">
        <v>929</v>
      </c>
      <c r="E5055" t="s">
        <v>929</v>
      </c>
      <c r="F5055" t="s">
        <v>929</v>
      </c>
      <c r="G5055" t="s">
        <v>929</v>
      </c>
      <c r="H5055" t="s">
        <v>929</v>
      </c>
      <c r="I5055" t="s">
        <v>929</v>
      </c>
      <c r="J5055" t="s">
        <v>929</v>
      </c>
      <c r="K5055" t="s">
        <v>929</v>
      </c>
      <c r="L5055" t="s">
        <v>929</v>
      </c>
      <c r="M5055" t="s">
        <v>929</v>
      </c>
      <c r="N5055" t="s">
        <v>929</v>
      </c>
    </row>
    <row r="5056" spans="1:14">
      <c r="A5056">
        <v>807727</v>
      </c>
      <c r="B5056" t="s">
        <v>96</v>
      </c>
      <c r="C5056" t="s">
        <v>929</v>
      </c>
      <c r="D5056" t="s">
        <v>929</v>
      </c>
      <c r="E5056" t="s">
        <v>929</v>
      </c>
      <c r="F5056" t="s">
        <v>929</v>
      </c>
      <c r="G5056" t="s">
        <v>929</v>
      </c>
      <c r="H5056" t="s">
        <v>929</v>
      </c>
      <c r="I5056" t="s">
        <v>929</v>
      </c>
      <c r="J5056" t="s">
        <v>929</v>
      </c>
      <c r="K5056" t="s">
        <v>929</v>
      </c>
      <c r="L5056" t="s">
        <v>930</v>
      </c>
      <c r="M5056" t="s">
        <v>930</v>
      </c>
      <c r="N5056" t="s">
        <v>929</v>
      </c>
    </row>
    <row r="5057" spans="1:14">
      <c r="A5057">
        <v>807728</v>
      </c>
      <c r="B5057" t="s">
        <v>96</v>
      </c>
      <c r="C5057" t="s">
        <v>930</v>
      </c>
      <c r="D5057" t="s">
        <v>930</v>
      </c>
      <c r="E5057" t="s">
        <v>930</v>
      </c>
      <c r="F5057" t="s">
        <v>929</v>
      </c>
      <c r="G5057" t="s">
        <v>929</v>
      </c>
      <c r="H5057" t="s">
        <v>930</v>
      </c>
      <c r="I5057" t="s">
        <v>929</v>
      </c>
      <c r="J5057" t="s">
        <v>929</v>
      </c>
      <c r="K5057" t="s">
        <v>929</v>
      </c>
      <c r="L5057" t="s">
        <v>929</v>
      </c>
      <c r="M5057" t="s">
        <v>929</v>
      </c>
      <c r="N5057" t="s">
        <v>929</v>
      </c>
    </row>
    <row r="5058" spans="1:14">
      <c r="A5058">
        <v>807729</v>
      </c>
      <c r="B5058" t="s">
        <v>96</v>
      </c>
      <c r="C5058" t="s">
        <v>929</v>
      </c>
      <c r="D5058" t="s">
        <v>929</v>
      </c>
      <c r="E5058" t="s">
        <v>929</v>
      </c>
      <c r="F5058" t="s">
        <v>929</v>
      </c>
      <c r="G5058" t="s">
        <v>929</v>
      </c>
      <c r="H5058" t="s">
        <v>929</v>
      </c>
      <c r="I5058" t="s">
        <v>929</v>
      </c>
      <c r="J5058" t="s">
        <v>929</v>
      </c>
      <c r="K5058" t="s">
        <v>929</v>
      </c>
      <c r="L5058" t="s">
        <v>929</v>
      </c>
      <c r="M5058" t="s">
        <v>929</v>
      </c>
      <c r="N5058" t="s">
        <v>929</v>
      </c>
    </row>
    <row r="5059" spans="1:14">
      <c r="A5059">
        <v>807731</v>
      </c>
      <c r="B5059" t="s">
        <v>96</v>
      </c>
      <c r="C5059" t="s">
        <v>929</v>
      </c>
      <c r="D5059" t="s">
        <v>930</v>
      </c>
      <c r="E5059" t="s">
        <v>930</v>
      </c>
      <c r="F5059" t="s">
        <v>930</v>
      </c>
      <c r="G5059" t="s">
        <v>930</v>
      </c>
      <c r="H5059" t="s">
        <v>930</v>
      </c>
      <c r="I5059" t="s">
        <v>929</v>
      </c>
      <c r="J5059" t="s">
        <v>929</v>
      </c>
      <c r="K5059" t="s">
        <v>930</v>
      </c>
      <c r="L5059" t="s">
        <v>929</v>
      </c>
      <c r="M5059" t="s">
        <v>929</v>
      </c>
      <c r="N5059" t="s">
        <v>930</v>
      </c>
    </row>
    <row r="5060" spans="1:14">
      <c r="A5060">
        <v>807733</v>
      </c>
      <c r="B5060" t="s">
        <v>96</v>
      </c>
      <c r="C5060" t="s">
        <v>928</v>
      </c>
      <c r="D5060" t="s">
        <v>929</v>
      </c>
      <c r="E5060" t="s">
        <v>929</v>
      </c>
      <c r="F5060" t="s">
        <v>928</v>
      </c>
      <c r="G5060" t="s">
        <v>928</v>
      </c>
      <c r="H5060" t="s">
        <v>928</v>
      </c>
      <c r="I5060" t="s">
        <v>930</v>
      </c>
      <c r="J5060" t="s">
        <v>930</v>
      </c>
      <c r="K5060" t="s">
        <v>928</v>
      </c>
      <c r="L5060" t="s">
        <v>928</v>
      </c>
      <c r="M5060" t="s">
        <v>930</v>
      </c>
      <c r="N5060" t="s">
        <v>928</v>
      </c>
    </row>
    <row r="5061" spans="1:14">
      <c r="A5061">
        <v>807734</v>
      </c>
      <c r="B5061" t="s">
        <v>96</v>
      </c>
      <c r="C5061" t="s">
        <v>929</v>
      </c>
      <c r="D5061" t="s">
        <v>929</v>
      </c>
      <c r="E5061" t="s">
        <v>929</v>
      </c>
      <c r="F5061" t="s">
        <v>929</v>
      </c>
      <c r="G5061" t="s">
        <v>929</v>
      </c>
      <c r="H5061" t="s">
        <v>929</v>
      </c>
      <c r="I5061" t="s">
        <v>929</v>
      </c>
      <c r="J5061" t="s">
        <v>929</v>
      </c>
      <c r="K5061" t="s">
        <v>929</v>
      </c>
      <c r="L5061" t="s">
        <v>929</v>
      </c>
      <c r="M5061" t="s">
        <v>929</v>
      </c>
      <c r="N5061" t="s">
        <v>929</v>
      </c>
    </row>
    <row r="5062" spans="1:14">
      <c r="A5062">
        <v>807735</v>
      </c>
      <c r="B5062" t="s">
        <v>96</v>
      </c>
      <c r="C5062" t="s">
        <v>929</v>
      </c>
      <c r="D5062" t="s">
        <v>929</v>
      </c>
      <c r="E5062" t="s">
        <v>929</v>
      </c>
      <c r="F5062" t="s">
        <v>929</v>
      </c>
      <c r="G5062" t="s">
        <v>929</v>
      </c>
      <c r="H5062" t="s">
        <v>929</v>
      </c>
      <c r="I5062" t="s">
        <v>929</v>
      </c>
      <c r="J5062" t="s">
        <v>929</v>
      </c>
      <c r="K5062" t="s">
        <v>929</v>
      </c>
      <c r="L5062" t="s">
        <v>929</v>
      </c>
      <c r="M5062" t="s">
        <v>929</v>
      </c>
      <c r="N5062" t="s">
        <v>929</v>
      </c>
    </row>
    <row r="5063" spans="1:14">
      <c r="A5063">
        <v>807736</v>
      </c>
      <c r="B5063" t="s">
        <v>96</v>
      </c>
      <c r="C5063" t="s">
        <v>929</v>
      </c>
      <c r="D5063" t="s">
        <v>929</v>
      </c>
      <c r="E5063" t="s">
        <v>929</v>
      </c>
      <c r="F5063" t="s">
        <v>929</v>
      </c>
      <c r="G5063" t="s">
        <v>929</v>
      </c>
      <c r="H5063" t="s">
        <v>929</v>
      </c>
      <c r="I5063" t="s">
        <v>929</v>
      </c>
      <c r="J5063" t="s">
        <v>929</v>
      </c>
      <c r="K5063" t="s">
        <v>929</v>
      </c>
      <c r="L5063" t="s">
        <v>929</v>
      </c>
      <c r="M5063" t="s">
        <v>929</v>
      </c>
      <c r="N5063" t="s">
        <v>929</v>
      </c>
    </row>
    <row r="5064" spans="1:14">
      <c r="A5064">
        <v>807737</v>
      </c>
      <c r="B5064" t="s">
        <v>96</v>
      </c>
      <c r="C5064" t="s">
        <v>929</v>
      </c>
      <c r="D5064" t="s">
        <v>929</v>
      </c>
      <c r="E5064" t="s">
        <v>929</v>
      </c>
      <c r="F5064" t="s">
        <v>929</v>
      </c>
      <c r="G5064" t="s">
        <v>929</v>
      </c>
      <c r="H5064" t="s">
        <v>929</v>
      </c>
      <c r="I5064" t="s">
        <v>929</v>
      </c>
      <c r="J5064" t="s">
        <v>929</v>
      </c>
      <c r="K5064" t="s">
        <v>929</v>
      </c>
      <c r="L5064" t="s">
        <v>929</v>
      </c>
      <c r="M5064" t="s">
        <v>929</v>
      </c>
      <c r="N5064" t="s">
        <v>929</v>
      </c>
    </row>
    <row r="5065" spans="1:14">
      <c r="A5065">
        <v>807738</v>
      </c>
      <c r="B5065" t="s">
        <v>96</v>
      </c>
      <c r="C5065" t="s">
        <v>929</v>
      </c>
      <c r="D5065" t="s">
        <v>929</v>
      </c>
      <c r="E5065" t="s">
        <v>929</v>
      </c>
      <c r="F5065" t="s">
        <v>929</v>
      </c>
      <c r="G5065" t="s">
        <v>929</v>
      </c>
      <c r="H5065" t="s">
        <v>929</v>
      </c>
      <c r="I5065" t="s">
        <v>929</v>
      </c>
      <c r="J5065" t="s">
        <v>929</v>
      </c>
      <c r="K5065" t="s">
        <v>929</v>
      </c>
      <c r="L5065" t="s">
        <v>929</v>
      </c>
      <c r="M5065" t="s">
        <v>929</v>
      </c>
      <c r="N5065" t="s">
        <v>929</v>
      </c>
    </row>
    <row r="5066" spans="1:14">
      <c r="A5066">
        <v>807739</v>
      </c>
      <c r="B5066" t="s">
        <v>96</v>
      </c>
      <c r="C5066" t="s">
        <v>930</v>
      </c>
      <c r="D5066" t="s">
        <v>929</v>
      </c>
      <c r="E5066" t="s">
        <v>929</v>
      </c>
      <c r="F5066" t="s">
        <v>930</v>
      </c>
      <c r="G5066" t="s">
        <v>928</v>
      </c>
      <c r="H5066" t="s">
        <v>930</v>
      </c>
      <c r="I5066" t="s">
        <v>930</v>
      </c>
      <c r="J5066" t="s">
        <v>929</v>
      </c>
      <c r="K5066" t="s">
        <v>930</v>
      </c>
      <c r="L5066" t="s">
        <v>930</v>
      </c>
      <c r="M5066" t="s">
        <v>930</v>
      </c>
      <c r="N5066" t="s">
        <v>930</v>
      </c>
    </row>
    <row r="5067" spans="1:14">
      <c r="A5067">
        <v>807740</v>
      </c>
      <c r="B5067" t="s">
        <v>96</v>
      </c>
      <c r="C5067" t="s">
        <v>929</v>
      </c>
      <c r="D5067" t="s">
        <v>929</v>
      </c>
      <c r="E5067" t="s">
        <v>929</v>
      </c>
      <c r="F5067" t="s">
        <v>929</v>
      </c>
      <c r="G5067" t="s">
        <v>929</v>
      </c>
      <c r="H5067" t="s">
        <v>929</v>
      </c>
      <c r="I5067" t="s">
        <v>929</v>
      </c>
      <c r="J5067" t="s">
        <v>929</v>
      </c>
      <c r="K5067" t="s">
        <v>929</v>
      </c>
      <c r="L5067" t="s">
        <v>929</v>
      </c>
      <c r="M5067" t="s">
        <v>929</v>
      </c>
      <c r="N5067" t="s">
        <v>929</v>
      </c>
    </row>
    <row r="5068" spans="1:14">
      <c r="A5068">
        <v>807741</v>
      </c>
      <c r="B5068" t="s">
        <v>96</v>
      </c>
      <c r="C5068" t="s">
        <v>928</v>
      </c>
      <c r="D5068" t="s">
        <v>930</v>
      </c>
      <c r="E5068" t="s">
        <v>928</v>
      </c>
      <c r="F5068" t="s">
        <v>928</v>
      </c>
      <c r="G5068" t="s">
        <v>930</v>
      </c>
      <c r="H5068" t="s">
        <v>929</v>
      </c>
      <c r="I5068" t="s">
        <v>928</v>
      </c>
      <c r="J5068" t="s">
        <v>930</v>
      </c>
      <c r="K5068" t="s">
        <v>930</v>
      </c>
      <c r="L5068" t="s">
        <v>930</v>
      </c>
      <c r="M5068" t="s">
        <v>930</v>
      </c>
      <c r="N5068" t="s">
        <v>930</v>
      </c>
    </row>
    <row r="5069" spans="1:14">
      <c r="A5069">
        <v>807742</v>
      </c>
      <c r="B5069" t="s">
        <v>96</v>
      </c>
      <c r="C5069" t="s">
        <v>929</v>
      </c>
      <c r="D5069" t="s">
        <v>929</v>
      </c>
      <c r="E5069" t="s">
        <v>929</v>
      </c>
      <c r="F5069" t="s">
        <v>929</v>
      </c>
      <c r="G5069" t="s">
        <v>929</v>
      </c>
      <c r="H5069" t="s">
        <v>929</v>
      </c>
      <c r="I5069" t="s">
        <v>929</v>
      </c>
      <c r="J5069" t="s">
        <v>929</v>
      </c>
      <c r="K5069" t="s">
        <v>929</v>
      </c>
      <c r="L5069" t="s">
        <v>929</v>
      </c>
      <c r="M5069" t="s">
        <v>929</v>
      </c>
      <c r="N5069" t="s">
        <v>929</v>
      </c>
    </row>
    <row r="5070" spans="1:14">
      <c r="A5070">
        <v>807743</v>
      </c>
      <c r="B5070" t="s">
        <v>96</v>
      </c>
      <c r="C5070" t="s">
        <v>929</v>
      </c>
      <c r="D5070" t="s">
        <v>930</v>
      </c>
      <c r="E5070" t="s">
        <v>930</v>
      </c>
      <c r="F5070" t="s">
        <v>929</v>
      </c>
      <c r="G5070" t="s">
        <v>929</v>
      </c>
      <c r="H5070" t="s">
        <v>929</v>
      </c>
      <c r="I5070" t="s">
        <v>929</v>
      </c>
      <c r="J5070" t="s">
        <v>930</v>
      </c>
      <c r="K5070" t="s">
        <v>930</v>
      </c>
      <c r="L5070" t="s">
        <v>929</v>
      </c>
      <c r="M5070" t="s">
        <v>929</v>
      </c>
      <c r="N5070" t="s">
        <v>929</v>
      </c>
    </row>
    <row r="5071" spans="1:14">
      <c r="A5071">
        <v>807744</v>
      </c>
      <c r="B5071" t="s">
        <v>96</v>
      </c>
      <c r="C5071" t="s">
        <v>930</v>
      </c>
      <c r="D5071" t="s">
        <v>929</v>
      </c>
      <c r="E5071" t="s">
        <v>929</v>
      </c>
      <c r="F5071" t="s">
        <v>930</v>
      </c>
      <c r="G5071" t="s">
        <v>930</v>
      </c>
      <c r="H5071" t="s">
        <v>929</v>
      </c>
      <c r="I5071" t="s">
        <v>930</v>
      </c>
      <c r="J5071" t="s">
        <v>929</v>
      </c>
      <c r="K5071" t="s">
        <v>929</v>
      </c>
      <c r="L5071" t="s">
        <v>930</v>
      </c>
      <c r="M5071" t="s">
        <v>930</v>
      </c>
      <c r="N5071" t="s">
        <v>929</v>
      </c>
    </row>
    <row r="5072" spans="1:14">
      <c r="A5072">
        <v>807746</v>
      </c>
      <c r="B5072" t="s">
        <v>96</v>
      </c>
      <c r="C5072" t="s">
        <v>929</v>
      </c>
      <c r="D5072" t="s">
        <v>929</v>
      </c>
      <c r="E5072" t="s">
        <v>929</v>
      </c>
      <c r="F5072" t="s">
        <v>929</v>
      </c>
      <c r="G5072" t="s">
        <v>929</v>
      </c>
      <c r="H5072" t="s">
        <v>929</v>
      </c>
      <c r="I5072" t="s">
        <v>929</v>
      </c>
      <c r="J5072" t="s">
        <v>929</v>
      </c>
      <c r="K5072" t="s">
        <v>929</v>
      </c>
      <c r="L5072" t="s">
        <v>929</v>
      </c>
      <c r="M5072" t="s">
        <v>929</v>
      </c>
      <c r="N5072" t="s">
        <v>929</v>
      </c>
    </row>
    <row r="5073" spans="1:14">
      <c r="A5073">
        <v>807750</v>
      </c>
      <c r="B5073" t="s">
        <v>96</v>
      </c>
      <c r="C5073" t="s">
        <v>929</v>
      </c>
      <c r="D5073" t="s">
        <v>929</v>
      </c>
      <c r="E5073" t="s">
        <v>929</v>
      </c>
      <c r="F5073" t="s">
        <v>929</v>
      </c>
      <c r="G5073" t="s">
        <v>929</v>
      </c>
      <c r="H5073" t="s">
        <v>929</v>
      </c>
      <c r="I5073" t="s">
        <v>929</v>
      </c>
      <c r="J5073" t="s">
        <v>929</v>
      </c>
      <c r="K5073" t="s">
        <v>929</v>
      </c>
      <c r="L5073" t="s">
        <v>929</v>
      </c>
      <c r="M5073" t="s">
        <v>929</v>
      </c>
      <c r="N5073" t="s">
        <v>929</v>
      </c>
    </row>
    <row r="5074" spans="1:14">
      <c r="A5074">
        <v>807751</v>
      </c>
      <c r="B5074" t="s">
        <v>96</v>
      </c>
      <c r="C5074" t="s">
        <v>929</v>
      </c>
      <c r="D5074" t="s">
        <v>929</v>
      </c>
      <c r="E5074" t="s">
        <v>929</v>
      </c>
      <c r="F5074" t="s">
        <v>929</v>
      </c>
      <c r="G5074" t="s">
        <v>929</v>
      </c>
      <c r="H5074" t="s">
        <v>929</v>
      </c>
      <c r="I5074" t="s">
        <v>929</v>
      </c>
      <c r="J5074" t="s">
        <v>929</v>
      </c>
      <c r="K5074" t="s">
        <v>929</v>
      </c>
      <c r="L5074" t="s">
        <v>929</v>
      </c>
      <c r="M5074" t="s">
        <v>929</v>
      </c>
      <c r="N5074" t="s">
        <v>929</v>
      </c>
    </row>
    <row r="5075" spans="1:14">
      <c r="A5075">
        <v>807752</v>
      </c>
      <c r="B5075" t="s">
        <v>96</v>
      </c>
      <c r="C5075" t="s">
        <v>929</v>
      </c>
      <c r="D5075" t="s">
        <v>929</v>
      </c>
      <c r="E5075" t="s">
        <v>929</v>
      </c>
      <c r="F5075" t="s">
        <v>929</v>
      </c>
      <c r="G5075" t="s">
        <v>929</v>
      </c>
      <c r="H5075" t="s">
        <v>929</v>
      </c>
      <c r="I5075" t="s">
        <v>929</v>
      </c>
      <c r="J5075" t="s">
        <v>929</v>
      </c>
      <c r="K5075" t="s">
        <v>929</v>
      </c>
      <c r="L5075" t="s">
        <v>929</v>
      </c>
      <c r="M5075" t="s">
        <v>929</v>
      </c>
      <c r="N5075" t="s">
        <v>929</v>
      </c>
    </row>
    <row r="5076" spans="1:14">
      <c r="A5076">
        <v>807753</v>
      </c>
      <c r="B5076" t="s">
        <v>96</v>
      </c>
      <c r="C5076" t="s">
        <v>929</v>
      </c>
      <c r="D5076" t="s">
        <v>929</v>
      </c>
      <c r="E5076" t="s">
        <v>929</v>
      </c>
      <c r="F5076" t="s">
        <v>929</v>
      </c>
      <c r="G5076" t="s">
        <v>929</v>
      </c>
      <c r="H5076" t="s">
        <v>929</v>
      </c>
      <c r="I5076" t="s">
        <v>929</v>
      </c>
      <c r="J5076" t="s">
        <v>929</v>
      </c>
      <c r="K5076" t="s">
        <v>929</v>
      </c>
      <c r="L5076" t="s">
        <v>929</v>
      </c>
      <c r="M5076" t="s">
        <v>929</v>
      </c>
      <c r="N5076" t="s">
        <v>929</v>
      </c>
    </row>
    <row r="5077" spans="1:14">
      <c r="A5077">
        <v>807754</v>
      </c>
      <c r="B5077" t="s">
        <v>96</v>
      </c>
      <c r="C5077" t="s">
        <v>929</v>
      </c>
      <c r="D5077" t="s">
        <v>929</v>
      </c>
      <c r="E5077" t="s">
        <v>930</v>
      </c>
      <c r="F5077" t="s">
        <v>930</v>
      </c>
      <c r="G5077" t="s">
        <v>929</v>
      </c>
      <c r="H5077" t="s">
        <v>929</v>
      </c>
      <c r="I5077" t="s">
        <v>930</v>
      </c>
      <c r="J5077" t="s">
        <v>930</v>
      </c>
      <c r="K5077" t="s">
        <v>930</v>
      </c>
      <c r="L5077" t="s">
        <v>930</v>
      </c>
      <c r="M5077" t="s">
        <v>928</v>
      </c>
      <c r="N5077" t="s">
        <v>929</v>
      </c>
    </row>
    <row r="5078" spans="1:14">
      <c r="A5078">
        <v>807756</v>
      </c>
      <c r="B5078" t="s">
        <v>96</v>
      </c>
      <c r="C5078" t="s">
        <v>928</v>
      </c>
      <c r="D5078" t="s">
        <v>930</v>
      </c>
      <c r="E5078" t="s">
        <v>928</v>
      </c>
      <c r="F5078" t="s">
        <v>930</v>
      </c>
      <c r="G5078" t="s">
        <v>928</v>
      </c>
      <c r="H5078" t="s">
        <v>928</v>
      </c>
      <c r="I5078" t="s">
        <v>930</v>
      </c>
      <c r="J5078" t="s">
        <v>930</v>
      </c>
      <c r="K5078" t="s">
        <v>930</v>
      </c>
      <c r="L5078" t="s">
        <v>930</v>
      </c>
      <c r="M5078" t="s">
        <v>930</v>
      </c>
      <c r="N5078" t="s">
        <v>930</v>
      </c>
    </row>
    <row r="5079" spans="1:14">
      <c r="A5079">
        <v>807758</v>
      </c>
      <c r="B5079" t="s">
        <v>96</v>
      </c>
      <c r="C5079" t="s">
        <v>929</v>
      </c>
      <c r="D5079" t="s">
        <v>929</v>
      </c>
      <c r="E5079" t="s">
        <v>929</v>
      </c>
      <c r="F5079" t="s">
        <v>929</v>
      </c>
      <c r="G5079" t="s">
        <v>929</v>
      </c>
      <c r="H5079" t="s">
        <v>929</v>
      </c>
      <c r="I5079" t="s">
        <v>929</v>
      </c>
      <c r="J5079" t="s">
        <v>929</v>
      </c>
      <c r="K5079" t="s">
        <v>929</v>
      </c>
      <c r="L5079" t="s">
        <v>929</v>
      </c>
      <c r="M5079" t="s">
        <v>929</v>
      </c>
      <c r="N5079" t="s">
        <v>929</v>
      </c>
    </row>
    <row r="5080" spans="1:14">
      <c r="A5080">
        <v>807759</v>
      </c>
      <c r="B5080" t="s">
        <v>96</v>
      </c>
      <c r="C5080" t="s">
        <v>929</v>
      </c>
      <c r="D5080" t="s">
        <v>929</v>
      </c>
      <c r="E5080" t="s">
        <v>929</v>
      </c>
      <c r="F5080" t="s">
        <v>929</v>
      </c>
      <c r="G5080" t="s">
        <v>929</v>
      </c>
      <c r="H5080" t="s">
        <v>929</v>
      </c>
      <c r="I5080" t="s">
        <v>929</v>
      </c>
      <c r="J5080" t="s">
        <v>929</v>
      </c>
      <c r="K5080" t="s">
        <v>929</v>
      </c>
      <c r="L5080" t="s">
        <v>929</v>
      </c>
      <c r="M5080" t="s">
        <v>929</v>
      </c>
      <c r="N5080" t="s">
        <v>929</v>
      </c>
    </row>
    <row r="5081" spans="1:14">
      <c r="A5081">
        <v>807761</v>
      </c>
      <c r="B5081" t="s">
        <v>96</v>
      </c>
      <c r="C5081" t="s">
        <v>929</v>
      </c>
      <c r="D5081" t="s">
        <v>929</v>
      </c>
      <c r="E5081" t="s">
        <v>929</v>
      </c>
      <c r="F5081" t="s">
        <v>929</v>
      </c>
      <c r="G5081" t="s">
        <v>929</v>
      </c>
      <c r="H5081" t="s">
        <v>929</v>
      </c>
      <c r="I5081" t="s">
        <v>929</v>
      </c>
      <c r="J5081" t="s">
        <v>929</v>
      </c>
      <c r="K5081" t="s">
        <v>929</v>
      </c>
      <c r="L5081" t="s">
        <v>929</v>
      </c>
      <c r="M5081" t="s">
        <v>929</v>
      </c>
      <c r="N5081" t="s">
        <v>929</v>
      </c>
    </row>
    <row r="5082" spans="1:14">
      <c r="A5082">
        <v>807764</v>
      </c>
      <c r="B5082" t="s">
        <v>96</v>
      </c>
      <c r="C5082" t="s">
        <v>929</v>
      </c>
      <c r="D5082" t="s">
        <v>929</v>
      </c>
      <c r="E5082" t="s">
        <v>929</v>
      </c>
      <c r="F5082" t="s">
        <v>929</v>
      </c>
      <c r="G5082" t="s">
        <v>929</v>
      </c>
      <c r="H5082" t="s">
        <v>929</v>
      </c>
      <c r="I5082" t="s">
        <v>929</v>
      </c>
      <c r="J5082" t="s">
        <v>929</v>
      </c>
      <c r="K5082" t="s">
        <v>929</v>
      </c>
      <c r="L5082" t="s">
        <v>929</v>
      </c>
      <c r="M5082" t="s">
        <v>929</v>
      </c>
      <c r="N5082" t="s">
        <v>929</v>
      </c>
    </row>
    <row r="5083" spans="1:14">
      <c r="A5083">
        <v>807766</v>
      </c>
      <c r="B5083" t="s">
        <v>96</v>
      </c>
      <c r="C5083" t="s">
        <v>930</v>
      </c>
      <c r="D5083" t="s">
        <v>928</v>
      </c>
      <c r="E5083" t="s">
        <v>928</v>
      </c>
      <c r="F5083" t="s">
        <v>929</v>
      </c>
      <c r="G5083" t="s">
        <v>930</v>
      </c>
      <c r="H5083" t="s">
        <v>930</v>
      </c>
      <c r="I5083" t="s">
        <v>930</v>
      </c>
      <c r="J5083" t="s">
        <v>929</v>
      </c>
      <c r="K5083" t="s">
        <v>930</v>
      </c>
      <c r="L5083" t="s">
        <v>928</v>
      </c>
      <c r="M5083" t="s">
        <v>930</v>
      </c>
      <c r="N5083" t="s">
        <v>928</v>
      </c>
    </row>
    <row r="5084" spans="1:14">
      <c r="A5084">
        <v>807767</v>
      </c>
      <c r="B5084" t="s">
        <v>96</v>
      </c>
      <c r="C5084" t="s">
        <v>929</v>
      </c>
      <c r="D5084" t="s">
        <v>929</v>
      </c>
      <c r="E5084" t="s">
        <v>929</v>
      </c>
      <c r="F5084" t="s">
        <v>928</v>
      </c>
      <c r="G5084" t="s">
        <v>928</v>
      </c>
      <c r="H5084" t="s">
        <v>929</v>
      </c>
      <c r="I5084" t="s">
        <v>930</v>
      </c>
      <c r="J5084" t="s">
        <v>930</v>
      </c>
      <c r="K5084" t="s">
        <v>929</v>
      </c>
      <c r="L5084" t="s">
        <v>929</v>
      </c>
      <c r="M5084" t="s">
        <v>930</v>
      </c>
      <c r="N5084" t="s">
        <v>930</v>
      </c>
    </row>
    <row r="5085" spans="1:14">
      <c r="A5085">
        <v>807769</v>
      </c>
      <c r="B5085" t="s">
        <v>96</v>
      </c>
      <c r="C5085" t="s">
        <v>929</v>
      </c>
      <c r="D5085" t="s">
        <v>929</v>
      </c>
      <c r="E5085" t="s">
        <v>929</v>
      </c>
      <c r="F5085" t="s">
        <v>929</v>
      </c>
      <c r="G5085" t="s">
        <v>929</v>
      </c>
      <c r="H5085" t="s">
        <v>929</v>
      </c>
      <c r="I5085" t="s">
        <v>929</v>
      </c>
      <c r="J5085" t="s">
        <v>929</v>
      </c>
      <c r="K5085" t="s">
        <v>929</v>
      </c>
      <c r="L5085" t="s">
        <v>929</v>
      </c>
      <c r="M5085" t="s">
        <v>929</v>
      </c>
      <c r="N5085" t="s">
        <v>929</v>
      </c>
    </row>
    <row r="5086" spans="1:14">
      <c r="A5086">
        <v>807770</v>
      </c>
      <c r="B5086" t="s">
        <v>96</v>
      </c>
      <c r="C5086" t="s">
        <v>929</v>
      </c>
      <c r="D5086" t="s">
        <v>929</v>
      </c>
      <c r="E5086" t="s">
        <v>929</v>
      </c>
      <c r="F5086" t="s">
        <v>929</v>
      </c>
      <c r="G5086" t="s">
        <v>929</v>
      </c>
      <c r="H5086" t="s">
        <v>929</v>
      </c>
      <c r="I5086" t="s">
        <v>929</v>
      </c>
      <c r="J5086" t="s">
        <v>929</v>
      </c>
      <c r="K5086" t="s">
        <v>929</v>
      </c>
      <c r="L5086" t="s">
        <v>929</v>
      </c>
      <c r="M5086" t="s">
        <v>929</v>
      </c>
      <c r="N5086" t="s">
        <v>929</v>
      </c>
    </row>
    <row r="5087" spans="1:14">
      <c r="A5087">
        <v>807771</v>
      </c>
      <c r="B5087" t="s">
        <v>96</v>
      </c>
      <c r="C5087" t="s">
        <v>930</v>
      </c>
      <c r="D5087" t="s">
        <v>929</v>
      </c>
      <c r="E5087" t="s">
        <v>929</v>
      </c>
      <c r="F5087" t="s">
        <v>930</v>
      </c>
      <c r="G5087" t="s">
        <v>930</v>
      </c>
      <c r="H5087" t="s">
        <v>930</v>
      </c>
      <c r="I5087" t="s">
        <v>929</v>
      </c>
      <c r="J5087" t="s">
        <v>930</v>
      </c>
      <c r="K5087" t="s">
        <v>930</v>
      </c>
      <c r="L5087" t="s">
        <v>930</v>
      </c>
      <c r="M5087" t="s">
        <v>929</v>
      </c>
      <c r="N5087" t="s">
        <v>930</v>
      </c>
    </row>
    <row r="5088" spans="1:14">
      <c r="A5088">
        <v>807773</v>
      </c>
      <c r="B5088" t="s">
        <v>96</v>
      </c>
      <c r="C5088" t="s">
        <v>929</v>
      </c>
      <c r="D5088" t="s">
        <v>929</v>
      </c>
      <c r="E5088" t="s">
        <v>929</v>
      </c>
      <c r="F5088" t="s">
        <v>929</v>
      </c>
      <c r="G5088" t="s">
        <v>929</v>
      </c>
      <c r="H5088" t="s">
        <v>929</v>
      </c>
      <c r="I5088" t="s">
        <v>929</v>
      </c>
      <c r="J5088" t="s">
        <v>929</v>
      </c>
      <c r="K5088" t="s">
        <v>929</v>
      </c>
      <c r="L5088" t="s">
        <v>929</v>
      </c>
      <c r="M5088" t="s">
        <v>929</v>
      </c>
      <c r="N5088" t="s">
        <v>929</v>
      </c>
    </row>
    <row r="5089" spans="1:14">
      <c r="A5089">
        <v>807775</v>
      </c>
      <c r="B5089" t="s">
        <v>96</v>
      </c>
      <c r="C5089" t="s">
        <v>930</v>
      </c>
      <c r="D5089" t="s">
        <v>928</v>
      </c>
      <c r="E5089" t="s">
        <v>930</v>
      </c>
      <c r="F5089" t="s">
        <v>930</v>
      </c>
      <c r="G5089" t="s">
        <v>928</v>
      </c>
      <c r="H5089" t="s">
        <v>929</v>
      </c>
      <c r="I5089" t="s">
        <v>930</v>
      </c>
      <c r="J5089" t="s">
        <v>929</v>
      </c>
      <c r="K5089" t="s">
        <v>929</v>
      </c>
      <c r="L5089" t="s">
        <v>930</v>
      </c>
      <c r="M5089" t="s">
        <v>928</v>
      </c>
      <c r="N5089" t="s">
        <v>930</v>
      </c>
    </row>
    <row r="5090" spans="1:14">
      <c r="A5090">
        <v>807776</v>
      </c>
      <c r="B5090" t="s">
        <v>96</v>
      </c>
      <c r="C5090" t="s">
        <v>930</v>
      </c>
      <c r="D5090" t="s">
        <v>929</v>
      </c>
      <c r="E5090" t="s">
        <v>930</v>
      </c>
      <c r="F5090" t="s">
        <v>929</v>
      </c>
      <c r="G5090" t="s">
        <v>929</v>
      </c>
      <c r="H5090" t="s">
        <v>928</v>
      </c>
      <c r="I5090" t="s">
        <v>928</v>
      </c>
      <c r="J5090" t="s">
        <v>930</v>
      </c>
      <c r="K5090" t="s">
        <v>928</v>
      </c>
      <c r="L5090" t="s">
        <v>930</v>
      </c>
      <c r="M5090" t="s">
        <v>928</v>
      </c>
      <c r="N5090" t="s">
        <v>928</v>
      </c>
    </row>
    <row r="5091" spans="1:14">
      <c r="A5091">
        <v>807777</v>
      </c>
      <c r="B5091" t="s">
        <v>96</v>
      </c>
      <c r="C5091" t="s">
        <v>930</v>
      </c>
      <c r="D5091" t="s">
        <v>930</v>
      </c>
      <c r="E5091" t="s">
        <v>929</v>
      </c>
      <c r="F5091" t="s">
        <v>930</v>
      </c>
      <c r="G5091" t="s">
        <v>930</v>
      </c>
      <c r="H5091" t="s">
        <v>928</v>
      </c>
      <c r="I5091" t="s">
        <v>930</v>
      </c>
      <c r="J5091" t="s">
        <v>929</v>
      </c>
      <c r="K5091" t="s">
        <v>930</v>
      </c>
      <c r="L5091" t="s">
        <v>929</v>
      </c>
      <c r="M5091" t="s">
        <v>930</v>
      </c>
      <c r="N5091" t="s">
        <v>929</v>
      </c>
    </row>
    <row r="5092" spans="1:14">
      <c r="A5092">
        <v>807778</v>
      </c>
      <c r="B5092" t="s">
        <v>96</v>
      </c>
      <c r="C5092" t="s">
        <v>929</v>
      </c>
      <c r="D5092" t="s">
        <v>929</v>
      </c>
      <c r="E5092" t="s">
        <v>929</v>
      </c>
      <c r="F5092" t="s">
        <v>929</v>
      </c>
      <c r="G5092" t="s">
        <v>929</v>
      </c>
      <c r="H5092" t="s">
        <v>929</v>
      </c>
      <c r="I5092" t="s">
        <v>929</v>
      </c>
      <c r="J5092" t="s">
        <v>929</v>
      </c>
      <c r="K5092" t="s">
        <v>929</v>
      </c>
      <c r="L5092" t="s">
        <v>929</v>
      </c>
      <c r="M5092" t="s">
        <v>929</v>
      </c>
      <c r="N5092" t="s">
        <v>929</v>
      </c>
    </row>
    <row r="5093" spans="1:14">
      <c r="A5093">
        <v>807779</v>
      </c>
      <c r="B5093" t="s">
        <v>96</v>
      </c>
      <c r="C5093" t="s">
        <v>929</v>
      </c>
      <c r="D5093" t="s">
        <v>929</v>
      </c>
      <c r="E5093" t="s">
        <v>929</v>
      </c>
      <c r="F5093" t="s">
        <v>929</v>
      </c>
      <c r="G5093" t="s">
        <v>929</v>
      </c>
      <c r="H5093" t="s">
        <v>929</v>
      </c>
      <c r="I5093" t="s">
        <v>929</v>
      </c>
      <c r="J5093" t="s">
        <v>929</v>
      </c>
      <c r="K5093" t="s">
        <v>929</v>
      </c>
      <c r="L5093" t="s">
        <v>929</v>
      </c>
      <c r="M5093" t="s">
        <v>929</v>
      </c>
      <c r="N5093" t="s">
        <v>929</v>
      </c>
    </row>
    <row r="5094" spans="1:14">
      <c r="A5094">
        <v>807780</v>
      </c>
      <c r="B5094" t="s">
        <v>96</v>
      </c>
      <c r="C5094" t="s">
        <v>928</v>
      </c>
      <c r="D5094" t="s">
        <v>930</v>
      </c>
      <c r="E5094" t="s">
        <v>930</v>
      </c>
      <c r="F5094" t="s">
        <v>930</v>
      </c>
      <c r="G5094" t="s">
        <v>929</v>
      </c>
      <c r="H5094" t="s">
        <v>928</v>
      </c>
      <c r="I5094" t="s">
        <v>928</v>
      </c>
      <c r="J5094" t="s">
        <v>930</v>
      </c>
      <c r="K5094" t="s">
        <v>929</v>
      </c>
      <c r="L5094" t="s">
        <v>930</v>
      </c>
      <c r="M5094" t="s">
        <v>930</v>
      </c>
      <c r="N5094" t="s">
        <v>928</v>
      </c>
    </row>
    <row r="5095" spans="1:14">
      <c r="A5095">
        <v>807781</v>
      </c>
      <c r="B5095" t="s">
        <v>96</v>
      </c>
      <c r="C5095" t="s">
        <v>929</v>
      </c>
      <c r="D5095" t="s">
        <v>929</v>
      </c>
      <c r="E5095" t="s">
        <v>929</v>
      </c>
      <c r="F5095" t="s">
        <v>929</v>
      </c>
      <c r="G5095" t="s">
        <v>929</v>
      </c>
      <c r="H5095" t="s">
        <v>929</v>
      </c>
      <c r="I5095" t="s">
        <v>929</v>
      </c>
      <c r="J5095" t="s">
        <v>929</v>
      </c>
      <c r="K5095" t="s">
        <v>929</v>
      </c>
      <c r="L5095" t="s">
        <v>929</v>
      </c>
      <c r="M5095" t="s">
        <v>929</v>
      </c>
      <c r="N5095" t="s">
        <v>929</v>
      </c>
    </row>
    <row r="5096" spans="1:14">
      <c r="A5096">
        <v>807783</v>
      </c>
      <c r="B5096" t="s">
        <v>96</v>
      </c>
      <c r="C5096" t="s">
        <v>929</v>
      </c>
      <c r="D5096" t="s">
        <v>930</v>
      </c>
      <c r="E5096" t="s">
        <v>930</v>
      </c>
      <c r="F5096" t="s">
        <v>930</v>
      </c>
      <c r="G5096" t="s">
        <v>930</v>
      </c>
      <c r="H5096" t="s">
        <v>928</v>
      </c>
      <c r="I5096" t="s">
        <v>928</v>
      </c>
      <c r="J5096" t="s">
        <v>929</v>
      </c>
      <c r="K5096" t="s">
        <v>929</v>
      </c>
      <c r="L5096" t="s">
        <v>929</v>
      </c>
      <c r="M5096" t="s">
        <v>930</v>
      </c>
      <c r="N5096" t="s">
        <v>930</v>
      </c>
    </row>
    <row r="5097" spans="1:14">
      <c r="A5097">
        <v>807784</v>
      </c>
      <c r="B5097" t="s">
        <v>96</v>
      </c>
      <c r="C5097" t="s">
        <v>929</v>
      </c>
      <c r="D5097" t="s">
        <v>929</v>
      </c>
      <c r="E5097" t="s">
        <v>930</v>
      </c>
      <c r="F5097" t="s">
        <v>929</v>
      </c>
      <c r="G5097" t="s">
        <v>929</v>
      </c>
      <c r="H5097" t="s">
        <v>929</v>
      </c>
      <c r="I5097" t="s">
        <v>930</v>
      </c>
      <c r="J5097" t="s">
        <v>930</v>
      </c>
      <c r="K5097" t="s">
        <v>930</v>
      </c>
      <c r="L5097" t="s">
        <v>930</v>
      </c>
      <c r="M5097" t="s">
        <v>930</v>
      </c>
      <c r="N5097" t="s">
        <v>930</v>
      </c>
    </row>
    <row r="5098" spans="1:14">
      <c r="A5098">
        <v>807785</v>
      </c>
      <c r="B5098" t="s">
        <v>96</v>
      </c>
      <c r="C5098" t="s">
        <v>930</v>
      </c>
      <c r="D5098" t="s">
        <v>930</v>
      </c>
      <c r="E5098" t="s">
        <v>929</v>
      </c>
      <c r="F5098" t="s">
        <v>929</v>
      </c>
      <c r="G5098" t="s">
        <v>930</v>
      </c>
      <c r="H5098" t="s">
        <v>930</v>
      </c>
      <c r="I5098" t="s">
        <v>929</v>
      </c>
      <c r="J5098" t="s">
        <v>930</v>
      </c>
      <c r="K5098" t="s">
        <v>929</v>
      </c>
      <c r="L5098" t="s">
        <v>929</v>
      </c>
      <c r="M5098" t="s">
        <v>930</v>
      </c>
      <c r="N5098" t="s">
        <v>930</v>
      </c>
    </row>
    <row r="5099" spans="1:14">
      <c r="A5099">
        <v>807786</v>
      </c>
      <c r="B5099" t="s">
        <v>96</v>
      </c>
      <c r="C5099" t="s">
        <v>929</v>
      </c>
      <c r="D5099" t="s">
        <v>929</v>
      </c>
      <c r="E5099" t="s">
        <v>929</v>
      </c>
      <c r="F5099" t="s">
        <v>929</v>
      </c>
      <c r="G5099" t="s">
        <v>929</v>
      </c>
      <c r="H5099" t="s">
        <v>929</v>
      </c>
      <c r="I5099" t="s">
        <v>929</v>
      </c>
      <c r="J5099" t="s">
        <v>929</v>
      </c>
      <c r="K5099" t="s">
        <v>929</v>
      </c>
      <c r="L5099" t="s">
        <v>929</v>
      </c>
      <c r="M5099" t="s">
        <v>929</v>
      </c>
      <c r="N5099" t="s">
        <v>929</v>
      </c>
    </row>
    <row r="5100" spans="1:14">
      <c r="A5100">
        <v>807787</v>
      </c>
      <c r="B5100" t="s">
        <v>96</v>
      </c>
      <c r="C5100" t="s">
        <v>929</v>
      </c>
      <c r="D5100" t="s">
        <v>929</v>
      </c>
      <c r="E5100" t="s">
        <v>929</v>
      </c>
      <c r="F5100" t="s">
        <v>929</v>
      </c>
      <c r="G5100" t="s">
        <v>929</v>
      </c>
      <c r="H5100" t="s">
        <v>929</v>
      </c>
      <c r="I5100" t="s">
        <v>929</v>
      </c>
      <c r="J5100" t="s">
        <v>929</v>
      </c>
      <c r="K5100" t="s">
        <v>929</v>
      </c>
      <c r="L5100" t="s">
        <v>929</v>
      </c>
      <c r="M5100" t="s">
        <v>929</v>
      </c>
      <c r="N5100" t="s">
        <v>929</v>
      </c>
    </row>
    <row r="5101" spans="1:14">
      <c r="A5101">
        <v>807788</v>
      </c>
      <c r="B5101" t="s">
        <v>96</v>
      </c>
      <c r="C5101" t="s">
        <v>928</v>
      </c>
      <c r="D5101" t="s">
        <v>928</v>
      </c>
      <c r="E5101" t="s">
        <v>928</v>
      </c>
      <c r="F5101" t="s">
        <v>930</v>
      </c>
      <c r="G5101" t="s">
        <v>928</v>
      </c>
      <c r="H5101" t="s">
        <v>928</v>
      </c>
      <c r="I5101" t="s">
        <v>928</v>
      </c>
      <c r="J5101" t="s">
        <v>930</v>
      </c>
      <c r="K5101" t="s">
        <v>929</v>
      </c>
      <c r="L5101" t="s">
        <v>928</v>
      </c>
      <c r="M5101" t="s">
        <v>930</v>
      </c>
      <c r="N5101" t="s">
        <v>930</v>
      </c>
    </row>
    <row r="5102" spans="1:14">
      <c r="A5102">
        <v>807789</v>
      </c>
      <c r="B5102" t="s">
        <v>96</v>
      </c>
      <c r="C5102" t="s">
        <v>930</v>
      </c>
      <c r="D5102" t="s">
        <v>929</v>
      </c>
      <c r="E5102" t="s">
        <v>929</v>
      </c>
      <c r="F5102" t="s">
        <v>930</v>
      </c>
      <c r="G5102" t="s">
        <v>929</v>
      </c>
      <c r="H5102" t="s">
        <v>929</v>
      </c>
      <c r="I5102" t="s">
        <v>929</v>
      </c>
      <c r="J5102" t="s">
        <v>929</v>
      </c>
      <c r="K5102" t="s">
        <v>929</v>
      </c>
      <c r="L5102" t="s">
        <v>929</v>
      </c>
      <c r="M5102" t="s">
        <v>929</v>
      </c>
      <c r="N5102" t="s">
        <v>929</v>
      </c>
    </row>
    <row r="5103" spans="1:14">
      <c r="A5103">
        <v>807790</v>
      </c>
      <c r="B5103" t="s">
        <v>96</v>
      </c>
      <c r="C5103" t="s">
        <v>929</v>
      </c>
      <c r="D5103" t="s">
        <v>929</v>
      </c>
      <c r="E5103" t="s">
        <v>929</v>
      </c>
      <c r="F5103" t="s">
        <v>929</v>
      </c>
      <c r="G5103" t="s">
        <v>929</v>
      </c>
      <c r="H5103" t="s">
        <v>929</v>
      </c>
      <c r="I5103" t="s">
        <v>929</v>
      </c>
      <c r="J5103" t="s">
        <v>929</v>
      </c>
      <c r="K5103" t="s">
        <v>929</v>
      </c>
      <c r="L5103" t="s">
        <v>929</v>
      </c>
      <c r="M5103" t="s">
        <v>929</v>
      </c>
      <c r="N5103" t="s">
        <v>929</v>
      </c>
    </row>
    <row r="5104" spans="1:14">
      <c r="A5104">
        <v>807791</v>
      </c>
      <c r="B5104" t="s">
        <v>96</v>
      </c>
      <c r="C5104" t="s">
        <v>929</v>
      </c>
      <c r="D5104" t="s">
        <v>929</v>
      </c>
      <c r="E5104" t="s">
        <v>929</v>
      </c>
      <c r="F5104" t="s">
        <v>929</v>
      </c>
      <c r="G5104" t="s">
        <v>929</v>
      </c>
      <c r="H5104" t="s">
        <v>929</v>
      </c>
      <c r="I5104" t="s">
        <v>929</v>
      </c>
      <c r="J5104" t="s">
        <v>929</v>
      </c>
      <c r="K5104" t="s">
        <v>929</v>
      </c>
      <c r="L5104" t="s">
        <v>929</v>
      </c>
      <c r="M5104" t="s">
        <v>929</v>
      </c>
      <c r="N5104" t="s">
        <v>929</v>
      </c>
    </row>
    <row r="5105" spans="1:14">
      <c r="A5105">
        <v>807792</v>
      </c>
      <c r="B5105" t="s">
        <v>96</v>
      </c>
      <c r="C5105" t="s">
        <v>929</v>
      </c>
      <c r="D5105" t="s">
        <v>929</v>
      </c>
      <c r="E5105" t="s">
        <v>929</v>
      </c>
      <c r="F5105" t="s">
        <v>929</v>
      </c>
      <c r="G5105" t="s">
        <v>929</v>
      </c>
      <c r="H5105" t="s">
        <v>929</v>
      </c>
      <c r="I5105" t="s">
        <v>929</v>
      </c>
      <c r="J5105" t="s">
        <v>929</v>
      </c>
      <c r="K5105" t="s">
        <v>929</v>
      </c>
      <c r="L5105" t="s">
        <v>929</v>
      </c>
      <c r="M5105" t="s">
        <v>929</v>
      </c>
      <c r="N5105" t="s">
        <v>929</v>
      </c>
    </row>
    <row r="5106" spans="1:14">
      <c r="A5106">
        <v>807794</v>
      </c>
      <c r="B5106" t="s">
        <v>96</v>
      </c>
      <c r="C5106" t="s">
        <v>929</v>
      </c>
      <c r="D5106" t="s">
        <v>929</v>
      </c>
      <c r="E5106" t="s">
        <v>929</v>
      </c>
      <c r="F5106" t="s">
        <v>929</v>
      </c>
      <c r="G5106" t="s">
        <v>929</v>
      </c>
      <c r="H5106" t="s">
        <v>929</v>
      </c>
      <c r="I5106" t="s">
        <v>929</v>
      </c>
      <c r="J5106" t="s">
        <v>929</v>
      </c>
      <c r="K5106" t="s">
        <v>929</v>
      </c>
      <c r="L5106" t="s">
        <v>929</v>
      </c>
      <c r="M5106" t="s">
        <v>929</v>
      </c>
      <c r="N5106" t="s">
        <v>929</v>
      </c>
    </row>
    <row r="5107" spans="1:14">
      <c r="A5107">
        <v>807795</v>
      </c>
      <c r="B5107" t="s">
        <v>96</v>
      </c>
      <c r="C5107" t="s">
        <v>928</v>
      </c>
      <c r="D5107" t="s">
        <v>928</v>
      </c>
      <c r="E5107" t="s">
        <v>928</v>
      </c>
      <c r="F5107" t="s">
        <v>929</v>
      </c>
      <c r="G5107" t="s">
        <v>929</v>
      </c>
      <c r="H5107" t="s">
        <v>930</v>
      </c>
      <c r="I5107" t="s">
        <v>929</v>
      </c>
      <c r="J5107" t="s">
        <v>929</v>
      </c>
      <c r="K5107" t="s">
        <v>929</v>
      </c>
      <c r="L5107" t="s">
        <v>929</v>
      </c>
      <c r="M5107" t="s">
        <v>928</v>
      </c>
      <c r="N5107" t="s">
        <v>929</v>
      </c>
    </row>
    <row r="5108" spans="1:14">
      <c r="A5108">
        <v>807796</v>
      </c>
      <c r="B5108" t="s">
        <v>96</v>
      </c>
      <c r="C5108" t="s">
        <v>930</v>
      </c>
      <c r="D5108" t="s">
        <v>930</v>
      </c>
      <c r="E5108" t="s">
        <v>929</v>
      </c>
      <c r="F5108" t="s">
        <v>929</v>
      </c>
      <c r="G5108" t="s">
        <v>930</v>
      </c>
      <c r="H5108" t="s">
        <v>929</v>
      </c>
      <c r="I5108" t="s">
        <v>929</v>
      </c>
      <c r="J5108" t="s">
        <v>930</v>
      </c>
      <c r="K5108" t="s">
        <v>930</v>
      </c>
      <c r="L5108" t="s">
        <v>930</v>
      </c>
      <c r="M5108" t="s">
        <v>929</v>
      </c>
      <c r="N5108" t="s">
        <v>929</v>
      </c>
    </row>
    <row r="5109" spans="1:14">
      <c r="A5109">
        <v>807797</v>
      </c>
      <c r="B5109" t="s">
        <v>96</v>
      </c>
      <c r="C5109" t="s">
        <v>930</v>
      </c>
      <c r="D5109" t="s">
        <v>929</v>
      </c>
      <c r="E5109" t="s">
        <v>930</v>
      </c>
      <c r="F5109" t="s">
        <v>929</v>
      </c>
      <c r="G5109" t="s">
        <v>930</v>
      </c>
      <c r="H5109" t="s">
        <v>930</v>
      </c>
      <c r="I5109" t="s">
        <v>929</v>
      </c>
      <c r="J5109" t="s">
        <v>929</v>
      </c>
      <c r="K5109" t="s">
        <v>929</v>
      </c>
      <c r="L5109" t="s">
        <v>929</v>
      </c>
      <c r="M5109" t="s">
        <v>930</v>
      </c>
      <c r="N5109" t="s">
        <v>930</v>
      </c>
    </row>
    <row r="5110" spans="1:14">
      <c r="A5110">
        <v>807798</v>
      </c>
      <c r="B5110" t="s">
        <v>96</v>
      </c>
      <c r="C5110" t="s">
        <v>929</v>
      </c>
      <c r="D5110" t="s">
        <v>929</v>
      </c>
      <c r="E5110" t="s">
        <v>929</v>
      </c>
      <c r="F5110" t="s">
        <v>929</v>
      </c>
      <c r="G5110" t="s">
        <v>929</v>
      </c>
      <c r="H5110" t="s">
        <v>929</v>
      </c>
      <c r="I5110" t="s">
        <v>929</v>
      </c>
      <c r="J5110" t="s">
        <v>929</v>
      </c>
      <c r="K5110" t="s">
        <v>929</v>
      </c>
      <c r="L5110" t="s">
        <v>929</v>
      </c>
      <c r="M5110" t="s">
        <v>929</v>
      </c>
      <c r="N5110" t="s">
        <v>929</v>
      </c>
    </row>
    <row r="5111" spans="1:14">
      <c r="A5111">
        <v>807799</v>
      </c>
      <c r="B5111" t="s">
        <v>96</v>
      </c>
      <c r="C5111" t="s">
        <v>930</v>
      </c>
      <c r="D5111" t="s">
        <v>930</v>
      </c>
      <c r="E5111" t="s">
        <v>930</v>
      </c>
      <c r="F5111" t="s">
        <v>928</v>
      </c>
      <c r="G5111" t="s">
        <v>929</v>
      </c>
      <c r="H5111" t="s">
        <v>929</v>
      </c>
      <c r="I5111" t="s">
        <v>930</v>
      </c>
      <c r="J5111" t="s">
        <v>930</v>
      </c>
      <c r="K5111" t="s">
        <v>928</v>
      </c>
      <c r="L5111" t="s">
        <v>928</v>
      </c>
      <c r="M5111" t="s">
        <v>930</v>
      </c>
      <c r="N5111" t="s">
        <v>928</v>
      </c>
    </row>
    <row r="5112" spans="1:14">
      <c r="A5112">
        <v>807800</v>
      </c>
      <c r="B5112" t="s">
        <v>96</v>
      </c>
      <c r="C5112" t="s">
        <v>930</v>
      </c>
      <c r="D5112" t="s">
        <v>929</v>
      </c>
      <c r="E5112" t="s">
        <v>929</v>
      </c>
      <c r="F5112" t="s">
        <v>929</v>
      </c>
      <c r="G5112" t="s">
        <v>930</v>
      </c>
      <c r="H5112" t="s">
        <v>929</v>
      </c>
      <c r="I5112" t="s">
        <v>929</v>
      </c>
      <c r="J5112" t="s">
        <v>929</v>
      </c>
      <c r="K5112" t="s">
        <v>929</v>
      </c>
      <c r="L5112" t="s">
        <v>929</v>
      </c>
      <c r="M5112" t="s">
        <v>929</v>
      </c>
      <c r="N5112" t="s">
        <v>929</v>
      </c>
    </row>
    <row r="5113" spans="1:14">
      <c r="A5113">
        <v>807803</v>
      </c>
      <c r="B5113" t="s">
        <v>96</v>
      </c>
      <c r="C5113" t="s">
        <v>929</v>
      </c>
      <c r="D5113" t="s">
        <v>929</v>
      </c>
      <c r="E5113" t="s">
        <v>929</v>
      </c>
      <c r="F5113" t="s">
        <v>929</v>
      </c>
      <c r="G5113" t="s">
        <v>929</v>
      </c>
      <c r="H5113" t="s">
        <v>929</v>
      </c>
      <c r="I5113" t="s">
        <v>930</v>
      </c>
      <c r="J5113" t="s">
        <v>929</v>
      </c>
      <c r="K5113" t="s">
        <v>930</v>
      </c>
      <c r="L5113" t="s">
        <v>929</v>
      </c>
      <c r="M5113" t="s">
        <v>930</v>
      </c>
      <c r="N5113" t="s">
        <v>930</v>
      </c>
    </row>
    <row r="5114" spans="1:14">
      <c r="A5114">
        <v>807804</v>
      </c>
      <c r="B5114" t="s">
        <v>96</v>
      </c>
      <c r="C5114" t="s">
        <v>928</v>
      </c>
      <c r="D5114" t="s">
        <v>928</v>
      </c>
      <c r="E5114" t="s">
        <v>928</v>
      </c>
      <c r="F5114" t="s">
        <v>930</v>
      </c>
      <c r="G5114" t="s">
        <v>929</v>
      </c>
      <c r="H5114" t="s">
        <v>930</v>
      </c>
      <c r="I5114" t="s">
        <v>928</v>
      </c>
      <c r="J5114" t="s">
        <v>930</v>
      </c>
      <c r="K5114" t="s">
        <v>930</v>
      </c>
      <c r="L5114" t="s">
        <v>930</v>
      </c>
      <c r="M5114" t="s">
        <v>930</v>
      </c>
      <c r="N5114" t="s">
        <v>930</v>
      </c>
    </row>
    <row r="5115" spans="1:14">
      <c r="A5115">
        <v>807805</v>
      </c>
      <c r="B5115" t="s">
        <v>96</v>
      </c>
      <c r="C5115" t="s">
        <v>929</v>
      </c>
      <c r="D5115" t="s">
        <v>929</v>
      </c>
      <c r="E5115" t="s">
        <v>929</v>
      </c>
      <c r="F5115" t="s">
        <v>929</v>
      </c>
      <c r="G5115" t="s">
        <v>929</v>
      </c>
      <c r="H5115" t="s">
        <v>929</v>
      </c>
      <c r="I5115" t="s">
        <v>929</v>
      </c>
      <c r="J5115" t="s">
        <v>929</v>
      </c>
      <c r="K5115" t="s">
        <v>929</v>
      </c>
      <c r="L5115" t="s">
        <v>929</v>
      </c>
      <c r="M5115" t="s">
        <v>929</v>
      </c>
      <c r="N5115" t="s">
        <v>929</v>
      </c>
    </row>
    <row r="5116" spans="1:14">
      <c r="A5116">
        <v>807807</v>
      </c>
      <c r="B5116" t="s">
        <v>96</v>
      </c>
      <c r="C5116" t="s">
        <v>929</v>
      </c>
      <c r="D5116" t="s">
        <v>929</v>
      </c>
      <c r="E5116" t="s">
        <v>929</v>
      </c>
      <c r="F5116" t="s">
        <v>929</v>
      </c>
      <c r="G5116" t="s">
        <v>929</v>
      </c>
      <c r="H5116" t="s">
        <v>929</v>
      </c>
      <c r="I5116" t="s">
        <v>930</v>
      </c>
      <c r="J5116" t="s">
        <v>930</v>
      </c>
      <c r="K5116" t="s">
        <v>929</v>
      </c>
      <c r="L5116" t="s">
        <v>929</v>
      </c>
      <c r="M5116" t="s">
        <v>930</v>
      </c>
      <c r="N5116" t="s">
        <v>929</v>
      </c>
    </row>
    <row r="5117" spans="1:14">
      <c r="A5117">
        <v>807808</v>
      </c>
      <c r="B5117" t="s">
        <v>96</v>
      </c>
      <c r="C5117" t="s">
        <v>930</v>
      </c>
      <c r="D5117" t="s">
        <v>930</v>
      </c>
      <c r="E5117" t="s">
        <v>930</v>
      </c>
      <c r="F5117" t="s">
        <v>929</v>
      </c>
      <c r="G5117" t="s">
        <v>930</v>
      </c>
      <c r="H5117" t="s">
        <v>930</v>
      </c>
      <c r="I5117" t="s">
        <v>929</v>
      </c>
      <c r="J5117" t="s">
        <v>929</v>
      </c>
      <c r="K5117" t="s">
        <v>929</v>
      </c>
      <c r="L5117" t="s">
        <v>929</v>
      </c>
      <c r="M5117" t="s">
        <v>930</v>
      </c>
      <c r="N5117" t="s">
        <v>929</v>
      </c>
    </row>
    <row r="5118" spans="1:14">
      <c r="A5118">
        <v>807809</v>
      </c>
      <c r="B5118" t="s">
        <v>96</v>
      </c>
      <c r="C5118" t="s">
        <v>929</v>
      </c>
      <c r="D5118" t="s">
        <v>929</v>
      </c>
      <c r="E5118" t="s">
        <v>929</v>
      </c>
      <c r="F5118" t="s">
        <v>929</v>
      </c>
      <c r="G5118" t="s">
        <v>929</v>
      </c>
      <c r="H5118" t="s">
        <v>929</v>
      </c>
      <c r="I5118" t="s">
        <v>929</v>
      </c>
      <c r="J5118" t="s">
        <v>929</v>
      </c>
      <c r="K5118" t="s">
        <v>929</v>
      </c>
      <c r="L5118" t="s">
        <v>929</v>
      </c>
      <c r="M5118" t="s">
        <v>929</v>
      </c>
      <c r="N5118" t="s">
        <v>929</v>
      </c>
    </row>
    <row r="5119" spans="1:14">
      <c r="A5119">
        <v>807811</v>
      </c>
      <c r="B5119" t="s">
        <v>96</v>
      </c>
      <c r="C5119" t="s">
        <v>929</v>
      </c>
      <c r="D5119" t="s">
        <v>929</v>
      </c>
      <c r="E5119" t="s">
        <v>929</v>
      </c>
      <c r="F5119" t="s">
        <v>929</v>
      </c>
      <c r="G5119" t="s">
        <v>929</v>
      </c>
      <c r="H5119" t="s">
        <v>929</v>
      </c>
      <c r="I5119" t="s">
        <v>929</v>
      </c>
      <c r="J5119" t="s">
        <v>929</v>
      </c>
      <c r="K5119" t="s">
        <v>929</v>
      </c>
      <c r="L5119" t="s">
        <v>929</v>
      </c>
      <c r="M5119" t="s">
        <v>929</v>
      </c>
      <c r="N5119" t="s">
        <v>929</v>
      </c>
    </row>
    <row r="5120" spans="1:14">
      <c r="A5120">
        <v>807812</v>
      </c>
      <c r="B5120" t="s">
        <v>96</v>
      </c>
      <c r="C5120" t="s">
        <v>928</v>
      </c>
      <c r="D5120" t="s">
        <v>928</v>
      </c>
      <c r="E5120" t="s">
        <v>929</v>
      </c>
      <c r="F5120" t="s">
        <v>928</v>
      </c>
      <c r="G5120" t="s">
        <v>929</v>
      </c>
      <c r="H5120" t="s">
        <v>930</v>
      </c>
      <c r="I5120" t="s">
        <v>928</v>
      </c>
      <c r="J5120" t="s">
        <v>930</v>
      </c>
      <c r="K5120" t="s">
        <v>930</v>
      </c>
      <c r="L5120" t="s">
        <v>928</v>
      </c>
      <c r="M5120" t="s">
        <v>930</v>
      </c>
      <c r="N5120" t="s">
        <v>929</v>
      </c>
    </row>
    <row r="5121" spans="1:14">
      <c r="A5121">
        <v>807813</v>
      </c>
      <c r="B5121" t="s">
        <v>96</v>
      </c>
      <c r="C5121" t="s">
        <v>929</v>
      </c>
      <c r="D5121" t="s">
        <v>930</v>
      </c>
      <c r="E5121" t="s">
        <v>929</v>
      </c>
      <c r="F5121" t="s">
        <v>929</v>
      </c>
      <c r="G5121" t="s">
        <v>929</v>
      </c>
      <c r="H5121" t="s">
        <v>929</v>
      </c>
      <c r="I5121" t="s">
        <v>929</v>
      </c>
      <c r="J5121" t="s">
        <v>929</v>
      </c>
      <c r="K5121" t="s">
        <v>929</v>
      </c>
      <c r="L5121" t="s">
        <v>929</v>
      </c>
      <c r="M5121" t="s">
        <v>930</v>
      </c>
      <c r="N5121" t="s">
        <v>929</v>
      </c>
    </row>
    <row r="5122" spans="1:14">
      <c r="A5122">
        <v>807814</v>
      </c>
      <c r="B5122" t="s">
        <v>96</v>
      </c>
      <c r="C5122" t="s">
        <v>930</v>
      </c>
      <c r="D5122" t="s">
        <v>929</v>
      </c>
      <c r="E5122" t="s">
        <v>929</v>
      </c>
      <c r="F5122" t="s">
        <v>930</v>
      </c>
      <c r="G5122" t="s">
        <v>930</v>
      </c>
      <c r="H5122" t="s">
        <v>930</v>
      </c>
      <c r="I5122" t="s">
        <v>929</v>
      </c>
      <c r="J5122" t="s">
        <v>929</v>
      </c>
      <c r="K5122" t="s">
        <v>929</v>
      </c>
      <c r="L5122" t="s">
        <v>929</v>
      </c>
      <c r="M5122" t="s">
        <v>929</v>
      </c>
      <c r="N5122" t="s">
        <v>929</v>
      </c>
    </row>
    <row r="5123" spans="1:14">
      <c r="A5123">
        <v>807815</v>
      </c>
      <c r="B5123" t="s">
        <v>96</v>
      </c>
      <c r="C5123" t="s">
        <v>928</v>
      </c>
      <c r="D5123" t="s">
        <v>928</v>
      </c>
      <c r="E5123" t="s">
        <v>930</v>
      </c>
      <c r="F5123" t="s">
        <v>928</v>
      </c>
      <c r="G5123" t="s">
        <v>928</v>
      </c>
      <c r="H5123" t="s">
        <v>928</v>
      </c>
      <c r="I5123" t="s">
        <v>928</v>
      </c>
      <c r="J5123" t="s">
        <v>930</v>
      </c>
      <c r="K5123" t="s">
        <v>929</v>
      </c>
      <c r="L5123" t="s">
        <v>928</v>
      </c>
      <c r="M5123" t="s">
        <v>930</v>
      </c>
      <c r="N5123" t="s">
        <v>930</v>
      </c>
    </row>
    <row r="5124" spans="1:14">
      <c r="A5124">
        <v>807817</v>
      </c>
      <c r="B5124" t="s">
        <v>96</v>
      </c>
      <c r="C5124" t="s">
        <v>928</v>
      </c>
      <c r="D5124" t="s">
        <v>929</v>
      </c>
      <c r="E5124" t="s">
        <v>929</v>
      </c>
      <c r="F5124" t="s">
        <v>930</v>
      </c>
      <c r="G5124" t="s">
        <v>929</v>
      </c>
      <c r="H5124" t="s">
        <v>930</v>
      </c>
      <c r="I5124" t="s">
        <v>928</v>
      </c>
      <c r="J5124" t="s">
        <v>930</v>
      </c>
      <c r="K5124" t="s">
        <v>929</v>
      </c>
      <c r="L5124" t="s">
        <v>929</v>
      </c>
      <c r="M5124" t="s">
        <v>928</v>
      </c>
      <c r="N5124" t="s">
        <v>930</v>
      </c>
    </row>
    <row r="5125" spans="1:14">
      <c r="A5125">
        <v>807818</v>
      </c>
      <c r="B5125" t="s">
        <v>96</v>
      </c>
      <c r="C5125" t="s">
        <v>929</v>
      </c>
      <c r="D5125" t="s">
        <v>929</v>
      </c>
      <c r="E5125" t="s">
        <v>929</v>
      </c>
      <c r="F5125" t="s">
        <v>929</v>
      </c>
      <c r="G5125" t="s">
        <v>929</v>
      </c>
      <c r="H5125" t="s">
        <v>929</v>
      </c>
      <c r="I5125" t="s">
        <v>929</v>
      </c>
      <c r="J5125" t="s">
        <v>929</v>
      </c>
      <c r="K5125" t="s">
        <v>929</v>
      </c>
      <c r="L5125" t="s">
        <v>929</v>
      </c>
      <c r="M5125" t="s">
        <v>929</v>
      </c>
      <c r="N5125" t="s">
        <v>929</v>
      </c>
    </row>
    <row r="5126" spans="1:14">
      <c r="A5126">
        <v>807823</v>
      </c>
      <c r="B5126" t="s">
        <v>96</v>
      </c>
      <c r="C5126" t="s">
        <v>929</v>
      </c>
      <c r="D5126" t="s">
        <v>929</v>
      </c>
      <c r="E5126" t="s">
        <v>929</v>
      </c>
      <c r="F5126" t="s">
        <v>929</v>
      </c>
      <c r="G5126" t="s">
        <v>929</v>
      </c>
      <c r="H5126" t="s">
        <v>929</v>
      </c>
      <c r="I5126" t="s">
        <v>929</v>
      </c>
      <c r="J5126" t="s">
        <v>929</v>
      </c>
      <c r="K5126" t="s">
        <v>929</v>
      </c>
      <c r="L5126" t="s">
        <v>929</v>
      </c>
      <c r="M5126" t="s">
        <v>929</v>
      </c>
      <c r="N5126" t="s">
        <v>929</v>
      </c>
    </row>
    <row r="5127" spans="1:14">
      <c r="A5127">
        <v>807825</v>
      </c>
      <c r="B5127" t="s">
        <v>96</v>
      </c>
      <c r="C5127" t="s">
        <v>930</v>
      </c>
      <c r="D5127" t="s">
        <v>930</v>
      </c>
      <c r="E5127" t="s">
        <v>929</v>
      </c>
      <c r="F5127" t="s">
        <v>930</v>
      </c>
      <c r="G5127" t="s">
        <v>930</v>
      </c>
      <c r="H5127" t="s">
        <v>929</v>
      </c>
      <c r="I5127" t="s">
        <v>929</v>
      </c>
      <c r="J5127" t="s">
        <v>929</v>
      </c>
      <c r="K5127" t="s">
        <v>929</v>
      </c>
      <c r="L5127" t="s">
        <v>929</v>
      </c>
      <c r="M5127" t="s">
        <v>929</v>
      </c>
      <c r="N5127" t="s">
        <v>929</v>
      </c>
    </row>
    <row r="5128" spans="1:14">
      <c r="A5128">
        <v>807826</v>
      </c>
      <c r="B5128" t="s">
        <v>96</v>
      </c>
      <c r="C5128" t="s">
        <v>929</v>
      </c>
      <c r="D5128" t="s">
        <v>929</v>
      </c>
      <c r="E5128" t="s">
        <v>929</v>
      </c>
      <c r="F5128" t="s">
        <v>929</v>
      </c>
      <c r="G5128" t="s">
        <v>929</v>
      </c>
      <c r="H5128" t="s">
        <v>929</v>
      </c>
      <c r="I5128" t="s">
        <v>929</v>
      </c>
      <c r="J5128" t="s">
        <v>929</v>
      </c>
      <c r="K5128" t="s">
        <v>929</v>
      </c>
      <c r="L5128" t="s">
        <v>929</v>
      </c>
      <c r="M5128" t="s">
        <v>929</v>
      </c>
      <c r="N5128" t="s">
        <v>929</v>
      </c>
    </row>
    <row r="5129" spans="1:14">
      <c r="A5129">
        <v>807829</v>
      </c>
      <c r="B5129" t="s">
        <v>96</v>
      </c>
      <c r="C5129" t="s">
        <v>929</v>
      </c>
      <c r="D5129" t="s">
        <v>929</v>
      </c>
      <c r="E5129" t="s">
        <v>929</v>
      </c>
      <c r="F5129" t="s">
        <v>929</v>
      </c>
      <c r="G5129" t="s">
        <v>929</v>
      </c>
      <c r="H5129" t="s">
        <v>929</v>
      </c>
      <c r="I5129" t="s">
        <v>929</v>
      </c>
      <c r="J5129" t="s">
        <v>929</v>
      </c>
      <c r="K5129" t="s">
        <v>929</v>
      </c>
      <c r="L5129" t="s">
        <v>929</v>
      </c>
      <c r="M5129" t="s">
        <v>929</v>
      </c>
      <c r="N5129" t="s">
        <v>929</v>
      </c>
    </row>
    <row r="5130" spans="1:14">
      <c r="A5130">
        <v>807830</v>
      </c>
      <c r="B5130" t="s">
        <v>96</v>
      </c>
      <c r="C5130" t="s">
        <v>929</v>
      </c>
      <c r="D5130" t="s">
        <v>929</v>
      </c>
      <c r="E5130" t="s">
        <v>929</v>
      </c>
      <c r="F5130" t="s">
        <v>929</v>
      </c>
      <c r="G5130" t="s">
        <v>929</v>
      </c>
      <c r="H5130" t="s">
        <v>929</v>
      </c>
      <c r="I5130" t="s">
        <v>929</v>
      </c>
      <c r="J5130" t="s">
        <v>929</v>
      </c>
      <c r="K5130" t="s">
        <v>929</v>
      </c>
      <c r="L5130" t="s">
        <v>929</v>
      </c>
      <c r="M5130" t="s">
        <v>929</v>
      </c>
      <c r="N5130" t="s">
        <v>929</v>
      </c>
    </row>
    <row r="5131" spans="1:14">
      <c r="A5131">
        <v>807831</v>
      </c>
      <c r="B5131" t="s">
        <v>96</v>
      </c>
      <c r="C5131" t="s">
        <v>929</v>
      </c>
      <c r="D5131" t="s">
        <v>929</v>
      </c>
      <c r="E5131" t="s">
        <v>929</v>
      </c>
      <c r="F5131" t="s">
        <v>929</v>
      </c>
      <c r="G5131" t="s">
        <v>929</v>
      </c>
      <c r="H5131" t="s">
        <v>929</v>
      </c>
      <c r="I5131" t="s">
        <v>929</v>
      </c>
      <c r="J5131" t="s">
        <v>929</v>
      </c>
      <c r="K5131" t="s">
        <v>929</v>
      </c>
      <c r="L5131" t="s">
        <v>929</v>
      </c>
      <c r="M5131" t="s">
        <v>929</v>
      </c>
      <c r="N5131" t="s">
        <v>929</v>
      </c>
    </row>
    <row r="5132" spans="1:14">
      <c r="A5132">
        <v>807832</v>
      </c>
      <c r="B5132" t="s">
        <v>96</v>
      </c>
      <c r="C5132" t="s">
        <v>929</v>
      </c>
      <c r="D5132" t="s">
        <v>930</v>
      </c>
      <c r="E5132" t="s">
        <v>930</v>
      </c>
      <c r="F5132" t="s">
        <v>930</v>
      </c>
      <c r="G5132" t="s">
        <v>930</v>
      </c>
      <c r="H5132" t="s">
        <v>928</v>
      </c>
      <c r="I5132" t="s">
        <v>930</v>
      </c>
      <c r="J5132" t="s">
        <v>930</v>
      </c>
      <c r="K5132" t="s">
        <v>929</v>
      </c>
      <c r="L5132" t="s">
        <v>929</v>
      </c>
      <c r="M5132" t="s">
        <v>930</v>
      </c>
      <c r="N5132" t="s">
        <v>930</v>
      </c>
    </row>
    <row r="5133" spans="1:14">
      <c r="A5133">
        <v>807833</v>
      </c>
      <c r="B5133" t="s">
        <v>96</v>
      </c>
      <c r="C5133" t="s">
        <v>929</v>
      </c>
      <c r="D5133" t="s">
        <v>928</v>
      </c>
      <c r="E5133" t="s">
        <v>928</v>
      </c>
      <c r="F5133" t="s">
        <v>930</v>
      </c>
      <c r="G5133" t="s">
        <v>928</v>
      </c>
      <c r="H5133" t="s">
        <v>930</v>
      </c>
      <c r="I5133" t="s">
        <v>930</v>
      </c>
      <c r="J5133" t="s">
        <v>929</v>
      </c>
      <c r="K5133" t="s">
        <v>929</v>
      </c>
      <c r="L5133" t="s">
        <v>930</v>
      </c>
      <c r="M5133" t="s">
        <v>928</v>
      </c>
      <c r="N5133" t="s">
        <v>928</v>
      </c>
    </row>
    <row r="5134" spans="1:14">
      <c r="A5134">
        <v>807834</v>
      </c>
      <c r="B5134" t="s">
        <v>96</v>
      </c>
      <c r="C5134" t="s">
        <v>930</v>
      </c>
      <c r="D5134" t="s">
        <v>929</v>
      </c>
      <c r="E5134" t="s">
        <v>929</v>
      </c>
      <c r="F5134" t="s">
        <v>930</v>
      </c>
      <c r="G5134" t="s">
        <v>930</v>
      </c>
      <c r="H5134" t="s">
        <v>930</v>
      </c>
      <c r="I5134" t="s">
        <v>929</v>
      </c>
      <c r="J5134" t="s">
        <v>929</v>
      </c>
      <c r="K5134" t="s">
        <v>929</v>
      </c>
      <c r="L5134" t="s">
        <v>929</v>
      </c>
      <c r="M5134" t="s">
        <v>929</v>
      </c>
      <c r="N5134" t="s">
        <v>929</v>
      </c>
    </row>
    <row r="5135" spans="1:14">
      <c r="A5135">
        <v>807835</v>
      </c>
      <c r="B5135" t="s">
        <v>96</v>
      </c>
      <c r="C5135" t="s">
        <v>929</v>
      </c>
      <c r="D5135" t="s">
        <v>929</v>
      </c>
      <c r="E5135" t="s">
        <v>929</v>
      </c>
      <c r="F5135" t="s">
        <v>929</v>
      </c>
      <c r="G5135" t="s">
        <v>929</v>
      </c>
      <c r="H5135" t="s">
        <v>929</v>
      </c>
      <c r="I5135" t="s">
        <v>929</v>
      </c>
      <c r="J5135" t="s">
        <v>929</v>
      </c>
      <c r="K5135" t="s">
        <v>929</v>
      </c>
      <c r="L5135" t="s">
        <v>929</v>
      </c>
      <c r="M5135" t="s">
        <v>929</v>
      </c>
      <c r="N5135" t="s">
        <v>929</v>
      </c>
    </row>
    <row r="5136" spans="1:14">
      <c r="A5136">
        <v>807836</v>
      </c>
      <c r="B5136" t="s">
        <v>96</v>
      </c>
      <c r="C5136" t="s">
        <v>929</v>
      </c>
      <c r="D5136" t="s">
        <v>929</v>
      </c>
      <c r="E5136" t="s">
        <v>929</v>
      </c>
      <c r="F5136" t="s">
        <v>929</v>
      </c>
      <c r="G5136" t="s">
        <v>929</v>
      </c>
      <c r="H5136" t="s">
        <v>929</v>
      </c>
      <c r="I5136" t="s">
        <v>929</v>
      </c>
      <c r="J5136" t="s">
        <v>929</v>
      </c>
      <c r="K5136" t="s">
        <v>929</v>
      </c>
      <c r="L5136" t="s">
        <v>929</v>
      </c>
      <c r="M5136" t="s">
        <v>929</v>
      </c>
      <c r="N5136" t="s">
        <v>929</v>
      </c>
    </row>
    <row r="5137" spans="1:14">
      <c r="A5137">
        <v>807837</v>
      </c>
      <c r="B5137" t="s">
        <v>96</v>
      </c>
      <c r="C5137" t="s">
        <v>930</v>
      </c>
      <c r="D5137" t="s">
        <v>929</v>
      </c>
      <c r="E5137" t="s">
        <v>929</v>
      </c>
      <c r="F5137" t="s">
        <v>930</v>
      </c>
      <c r="G5137" t="s">
        <v>929</v>
      </c>
      <c r="H5137" t="s">
        <v>930</v>
      </c>
      <c r="I5137" t="s">
        <v>929</v>
      </c>
      <c r="J5137" t="s">
        <v>929</v>
      </c>
      <c r="K5137" t="s">
        <v>929</v>
      </c>
      <c r="L5137" t="s">
        <v>929</v>
      </c>
      <c r="M5137" t="s">
        <v>929</v>
      </c>
      <c r="N5137" t="s">
        <v>929</v>
      </c>
    </row>
    <row r="5138" spans="1:14">
      <c r="A5138">
        <v>807840</v>
      </c>
      <c r="B5138" t="s">
        <v>96</v>
      </c>
      <c r="C5138" t="s">
        <v>929</v>
      </c>
      <c r="D5138" t="s">
        <v>929</v>
      </c>
      <c r="E5138" t="s">
        <v>929</v>
      </c>
      <c r="F5138" t="s">
        <v>929</v>
      </c>
      <c r="G5138" t="s">
        <v>929</v>
      </c>
      <c r="H5138" t="s">
        <v>929</v>
      </c>
      <c r="I5138" t="s">
        <v>929</v>
      </c>
      <c r="J5138" t="s">
        <v>929</v>
      </c>
      <c r="K5138" t="s">
        <v>929</v>
      </c>
      <c r="L5138" t="s">
        <v>929</v>
      </c>
      <c r="M5138" t="s">
        <v>929</v>
      </c>
      <c r="N5138" t="s">
        <v>929</v>
      </c>
    </row>
    <row r="5139" spans="1:14">
      <c r="A5139">
        <v>807841</v>
      </c>
      <c r="B5139" t="s">
        <v>96</v>
      </c>
      <c r="C5139" t="s">
        <v>929</v>
      </c>
      <c r="D5139" t="s">
        <v>929</v>
      </c>
      <c r="E5139" t="s">
        <v>929</v>
      </c>
      <c r="F5139" t="s">
        <v>929</v>
      </c>
      <c r="G5139" t="s">
        <v>929</v>
      </c>
      <c r="H5139" t="s">
        <v>929</v>
      </c>
      <c r="I5139" t="s">
        <v>929</v>
      </c>
      <c r="J5139" t="s">
        <v>929</v>
      </c>
      <c r="K5139" t="s">
        <v>929</v>
      </c>
      <c r="L5139" t="s">
        <v>929</v>
      </c>
      <c r="M5139" t="s">
        <v>929</v>
      </c>
      <c r="N5139" t="s">
        <v>929</v>
      </c>
    </row>
    <row r="5140" spans="1:14">
      <c r="A5140">
        <v>807842</v>
      </c>
      <c r="B5140" t="s">
        <v>96</v>
      </c>
      <c r="C5140" t="s">
        <v>929</v>
      </c>
      <c r="D5140" t="s">
        <v>929</v>
      </c>
      <c r="E5140" t="s">
        <v>929</v>
      </c>
      <c r="F5140" t="s">
        <v>929</v>
      </c>
      <c r="G5140" t="s">
        <v>929</v>
      </c>
      <c r="H5140" t="s">
        <v>929</v>
      </c>
      <c r="I5140" t="s">
        <v>929</v>
      </c>
      <c r="J5140" t="s">
        <v>929</v>
      </c>
      <c r="K5140" t="s">
        <v>929</v>
      </c>
      <c r="L5140" t="s">
        <v>929</v>
      </c>
      <c r="M5140" t="s">
        <v>929</v>
      </c>
      <c r="N5140" t="s">
        <v>929</v>
      </c>
    </row>
    <row r="5141" spans="1:14">
      <c r="A5141">
        <v>807843</v>
      </c>
      <c r="B5141" t="s">
        <v>96</v>
      </c>
      <c r="C5141" t="s">
        <v>930</v>
      </c>
      <c r="D5141" t="s">
        <v>930</v>
      </c>
      <c r="E5141" t="s">
        <v>930</v>
      </c>
      <c r="F5141" t="s">
        <v>929</v>
      </c>
      <c r="G5141" t="s">
        <v>930</v>
      </c>
      <c r="H5141" t="s">
        <v>929</v>
      </c>
      <c r="I5141" t="s">
        <v>928</v>
      </c>
      <c r="J5141" t="s">
        <v>928</v>
      </c>
      <c r="K5141" t="s">
        <v>930</v>
      </c>
      <c r="L5141" t="s">
        <v>929</v>
      </c>
      <c r="M5141" t="s">
        <v>930</v>
      </c>
      <c r="N5141" t="s">
        <v>930</v>
      </c>
    </row>
    <row r="5142" spans="1:14">
      <c r="A5142">
        <v>807844</v>
      </c>
      <c r="B5142" t="s">
        <v>96</v>
      </c>
      <c r="C5142" t="s">
        <v>929</v>
      </c>
      <c r="D5142" t="s">
        <v>929</v>
      </c>
      <c r="E5142" t="s">
        <v>929</v>
      </c>
      <c r="F5142" t="s">
        <v>929</v>
      </c>
      <c r="G5142" t="s">
        <v>929</v>
      </c>
      <c r="H5142" t="s">
        <v>929</v>
      </c>
      <c r="I5142" t="s">
        <v>929</v>
      </c>
      <c r="J5142" t="s">
        <v>929</v>
      </c>
      <c r="K5142" t="s">
        <v>929</v>
      </c>
      <c r="L5142" t="s">
        <v>929</v>
      </c>
      <c r="M5142" t="s">
        <v>929</v>
      </c>
      <c r="N5142" t="s">
        <v>929</v>
      </c>
    </row>
    <row r="5143" spans="1:14">
      <c r="A5143">
        <v>807845</v>
      </c>
      <c r="B5143" t="s">
        <v>96</v>
      </c>
      <c r="C5143" t="s">
        <v>929</v>
      </c>
      <c r="D5143" t="s">
        <v>929</v>
      </c>
      <c r="E5143" t="s">
        <v>929</v>
      </c>
      <c r="F5143" t="s">
        <v>929</v>
      </c>
      <c r="G5143" t="s">
        <v>929</v>
      </c>
      <c r="H5143" t="s">
        <v>929</v>
      </c>
      <c r="I5143" t="s">
        <v>929</v>
      </c>
      <c r="J5143" t="s">
        <v>929</v>
      </c>
      <c r="K5143" t="s">
        <v>929</v>
      </c>
      <c r="L5143" t="s">
        <v>929</v>
      </c>
      <c r="M5143" t="s">
        <v>929</v>
      </c>
      <c r="N5143" t="s">
        <v>929</v>
      </c>
    </row>
    <row r="5144" spans="1:14">
      <c r="A5144">
        <v>807847</v>
      </c>
      <c r="B5144" t="s">
        <v>96</v>
      </c>
      <c r="C5144" t="s">
        <v>929</v>
      </c>
      <c r="D5144" t="s">
        <v>929</v>
      </c>
      <c r="E5144" t="s">
        <v>929</v>
      </c>
      <c r="F5144" t="s">
        <v>929</v>
      </c>
      <c r="G5144" t="s">
        <v>929</v>
      </c>
      <c r="H5144" t="s">
        <v>929</v>
      </c>
      <c r="I5144" t="s">
        <v>929</v>
      </c>
      <c r="J5144" t="s">
        <v>929</v>
      </c>
      <c r="K5144" t="s">
        <v>929</v>
      </c>
      <c r="L5144" t="s">
        <v>929</v>
      </c>
      <c r="M5144" t="s">
        <v>929</v>
      </c>
      <c r="N5144" t="s">
        <v>929</v>
      </c>
    </row>
    <row r="5145" spans="1:14">
      <c r="A5145">
        <v>807848</v>
      </c>
      <c r="B5145" t="s">
        <v>96</v>
      </c>
      <c r="C5145" t="s">
        <v>929</v>
      </c>
      <c r="D5145" t="s">
        <v>930</v>
      </c>
      <c r="E5145" t="s">
        <v>930</v>
      </c>
      <c r="F5145" t="s">
        <v>929</v>
      </c>
      <c r="G5145" t="s">
        <v>929</v>
      </c>
      <c r="H5145" t="s">
        <v>930</v>
      </c>
      <c r="I5145" t="s">
        <v>930</v>
      </c>
      <c r="J5145" t="s">
        <v>929</v>
      </c>
      <c r="K5145" t="s">
        <v>929</v>
      </c>
      <c r="L5145" t="s">
        <v>930</v>
      </c>
      <c r="M5145" t="s">
        <v>930</v>
      </c>
      <c r="N5145" t="s">
        <v>929</v>
      </c>
    </row>
    <row r="5146" spans="1:14">
      <c r="A5146">
        <v>807849</v>
      </c>
      <c r="B5146" t="s">
        <v>96</v>
      </c>
      <c r="C5146" t="s">
        <v>929</v>
      </c>
      <c r="D5146" t="s">
        <v>929</v>
      </c>
      <c r="E5146" t="s">
        <v>929</v>
      </c>
      <c r="F5146" t="s">
        <v>929</v>
      </c>
      <c r="G5146" t="s">
        <v>929</v>
      </c>
      <c r="H5146" t="s">
        <v>929</v>
      </c>
      <c r="I5146" t="s">
        <v>930</v>
      </c>
      <c r="J5146" t="s">
        <v>929</v>
      </c>
      <c r="K5146" t="s">
        <v>929</v>
      </c>
      <c r="L5146" t="s">
        <v>929</v>
      </c>
      <c r="M5146" t="s">
        <v>930</v>
      </c>
      <c r="N5146" t="s">
        <v>929</v>
      </c>
    </row>
    <row r="5147" spans="1:14">
      <c r="A5147">
        <v>807855</v>
      </c>
      <c r="B5147" t="s">
        <v>96</v>
      </c>
      <c r="C5147" t="s">
        <v>930</v>
      </c>
      <c r="D5147" t="s">
        <v>930</v>
      </c>
      <c r="E5147" t="s">
        <v>929</v>
      </c>
      <c r="F5147" t="s">
        <v>930</v>
      </c>
      <c r="G5147" t="s">
        <v>929</v>
      </c>
      <c r="H5147" t="s">
        <v>929</v>
      </c>
      <c r="I5147" t="s">
        <v>929</v>
      </c>
      <c r="J5147" t="s">
        <v>930</v>
      </c>
      <c r="K5147" t="s">
        <v>930</v>
      </c>
      <c r="L5147" t="s">
        <v>930</v>
      </c>
      <c r="M5147" t="s">
        <v>930</v>
      </c>
      <c r="N5147" t="s">
        <v>929</v>
      </c>
    </row>
    <row r="5148" spans="1:14">
      <c r="A5148">
        <v>807856</v>
      </c>
      <c r="B5148" t="s">
        <v>96</v>
      </c>
      <c r="C5148" t="s">
        <v>929</v>
      </c>
      <c r="D5148" t="s">
        <v>929</v>
      </c>
      <c r="E5148" t="s">
        <v>929</v>
      </c>
      <c r="F5148" t="s">
        <v>929</v>
      </c>
      <c r="G5148" t="s">
        <v>929</v>
      </c>
      <c r="H5148" t="s">
        <v>929</v>
      </c>
      <c r="I5148" t="s">
        <v>929</v>
      </c>
      <c r="J5148" t="s">
        <v>929</v>
      </c>
      <c r="K5148" t="s">
        <v>929</v>
      </c>
      <c r="L5148" t="s">
        <v>929</v>
      </c>
      <c r="M5148" t="s">
        <v>929</v>
      </c>
      <c r="N5148" t="s">
        <v>929</v>
      </c>
    </row>
    <row r="5149" spans="1:14">
      <c r="A5149">
        <v>807857</v>
      </c>
      <c r="B5149" t="s">
        <v>96</v>
      </c>
      <c r="C5149" t="s">
        <v>929</v>
      </c>
      <c r="D5149" t="s">
        <v>929</v>
      </c>
      <c r="E5149" t="s">
        <v>929</v>
      </c>
      <c r="F5149" t="s">
        <v>929</v>
      </c>
      <c r="G5149" t="s">
        <v>929</v>
      </c>
      <c r="H5149" t="s">
        <v>929</v>
      </c>
      <c r="I5149" t="s">
        <v>929</v>
      </c>
      <c r="J5149" t="s">
        <v>929</v>
      </c>
      <c r="K5149" t="s">
        <v>929</v>
      </c>
      <c r="L5149" t="s">
        <v>929</v>
      </c>
      <c r="M5149" t="s">
        <v>929</v>
      </c>
      <c r="N5149" t="s">
        <v>929</v>
      </c>
    </row>
    <row r="5150" spans="1:14">
      <c r="A5150">
        <v>807858</v>
      </c>
      <c r="B5150" t="s">
        <v>96</v>
      </c>
      <c r="C5150" t="s">
        <v>930</v>
      </c>
      <c r="D5150" t="s">
        <v>930</v>
      </c>
      <c r="E5150" t="s">
        <v>930</v>
      </c>
      <c r="F5150" t="s">
        <v>929</v>
      </c>
      <c r="G5150" t="s">
        <v>929</v>
      </c>
      <c r="H5150" t="s">
        <v>928</v>
      </c>
      <c r="I5150" t="s">
        <v>930</v>
      </c>
      <c r="J5150" t="s">
        <v>930</v>
      </c>
      <c r="K5150" t="s">
        <v>929</v>
      </c>
      <c r="L5150" t="s">
        <v>929</v>
      </c>
      <c r="M5150" t="s">
        <v>930</v>
      </c>
      <c r="N5150" t="s">
        <v>929</v>
      </c>
    </row>
    <row r="5151" spans="1:14">
      <c r="A5151">
        <v>807861</v>
      </c>
      <c r="B5151" t="s">
        <v>96</v>
      </c>
      <c r="C5151" t="s">
        <v>929</v>
      </c>
      <c r="D5151" t="s">
        <v>929</v>
      </c>
      <c r="E5151" t="s">
        <v>929</v>
      </c>
      <c r="F5151" t="s">
        <v>929</v>
      </c>
      <c r="G5151" t="s">
        <v>929</v>
      </c>
      <c r="H5151" t="s">
        <v>929</v>
      </c>
      <c r="I5151" t="s">
        <v>929</v>
      </c>
      <c r="J5151" t="s">
        <v>929</v>
      </c>
      <c r="K5151" t="s">
        <v>929</v>
      </c>
      <c r="L5151" t="s">
        <v>929</v>
      </c>
      <c r="M5151" t="s">
        <v>929</v>
      </c>
      <c r="N5151" t="s">
        <v>929</v>
      </c>
    </row>
    <row r="5152" spans="1:14">
      <c r="A5152">
        <v>807862</v>
      </c>
      <c r="B5152" t="s">
        <v>96</v>
      </c>
      <c r="C5152" t="s">
        <v>929</v>
      </c>
      <c r="D5152" t="s">
        <v>929</v>
      </c>
      <c r="E5152" t="s">
        <v>929</v>
      </c>
      <c r="F5152" t="s">
        <v>929</v>
      </c>
      <c r="G5152" t="s">
        <v>930</v>
      </c>
      <c r="H5152" t="s">
        <v>928</v>
      </c>
      <c r="I5152" t="s">
        <v>930</v>
      </c>
      <c r="J5152" t="s">
        <v>930</v>
      </c>
      <c r="K5152" t="s">
        <v>929</v>
      </c>
      <c r="L5152" t="s">
        <v>929</v>
      </c>
      <c r="M5152" t="s">
        <v>928</v>
      </c>
      <c r="N5152" t="s">
        <v>930</v>
      </c>
    </row>
    <row r="5153" spans="1:14">
      <c r="A5153">
        <v>807863</v>
      </c>
      <c r="B5153" t="s">
        <v>96</v>
      </c>
      <c r="C5153" t="s">
        <v>929</v>
      </c>
      <c r="D5153" t="s">
        <v>929</v>
      </c>
      <c r="E5153" t="s">
        <v>929</v>
      </c>
      <c r="F5153" t="s">
        <v>929</v>
      </c>
      <c r="G5153" t="s">
        <v>929</v>
      </c>
      <c r="H5153" t="s">
        <v>929</v>
      </c>
      <c r="I5153" t="s">
        <v>929</v>
      </c>
      <c r="J5153" t="s">
        <v>929</v>
      </c>
      <c r="K5153" t="s">
        <v>929</v>
      </c>
      <c r="L5153" t="s">
        <v>929</v>
      </c>
      <c r="M5153" t="s">
        <v>929</v>
      </c>
      <c r="N5153" t="s">
        <v>929</v>
      </c>
    </row>
    <row r="5154" spans="1:14">
      <c r="A5154">
        <v>807865</v>
      </c>
      <c r="B5154" t="s">
        <v>96</v>
      </c>
      <c r="C5154" t="s">
        <v>928</v>
      </c>
      <c r="D5154" t="s">
        <v>930</v>
      </c>
      <c r="E5154" t="s">
        <v>930</v>
      </c>
      <c r="F5154" t="s">
        <v>928</v>
      </c>
      <c r="G5154" t="s">
        <v>930</v>
      </c>
      <c r="H5154" t="s">
        <v>930</v>
      </c>
      <c r="I5154" t="s">
        <v>928</v>
      </c>
      <c r="J5154" t="s">
        <v>930</v>
      </c>
      <c r="K5154" t="s">
        <v>930</v>
      </c>
      <c r="L5154" t="s">
        <v>928</v>
      </c>
      <c r="M5154" t="s">
        <v>930</v>
      </c>
      <c r="N5154" t="s">
        <v>928</v>
      </c>
    </row>
    <row r="5155" spans="1:14">
      <c r="A5155">
        <v>807866</v>
      </c>
      <c r="B5155" t="s">
        <v>96</v>
      </c>
      <c r="C5155" t="s">
        <v>930</v>
      </c>
      <c r="D5155" t="s">
        <v>930</v>
      </c>
      <c r="E5155" t="s">
        <v>930</v>
      </c>
      <c r="F5155" t="s">
        <v>930</v>
      </c>
      <c r="G5155" t="s">
        <v>930</v>
      </c>
      <c r="H5155" t="s">
        <v>930</v>
      </c>
      <c r="I5155" t="s">
        <v>930</v>
      </c>
      <c r="J5155" t="s">
        <v>930</v>
      </c>
      <c r="K5155" t="s">
        <v>930</v>
      </c>
      <c r="L5155" t="s">
        <v>928</v>
      </c>
      <c r="M5155" t="s">
        <v>928</v>
      </c>
      <c r="N5155" t="s">
        <v>930</v>
      </c>
    </row>
    <row r="5156" spans="1:14">
      <c r="A5156">
        <v>807867</v>
      </c>
      <c r="B5156" t="s">
        <v>96</v>
      </c>
      <c r="C5156" t="s">
        <v>929</v>
      </c>
      <c r="D5156" t="s">
        <v>929</v>
      </c>
      <c r="E5156" t="s">
        <v>929</v>
      </c>
      <c r="F5156" t="s">
        <v>929</v>
      </c>
      <c r="G5156" t="s">
        <v>929</v>
      </c>
      <c r="H5156" t="s">
        <v>929</v>
      </c>
      <c r="I5156" t="s">
        <v>929</v>
      </c>
      <c r="J5156" t="s">
        <v>929</v>
      </c>
      <c r="K5156" t="s">
        <v>929</v>
      </c>
      <c r="L5156" t="s">
        <v>929</v>
      </c>
      <c r="M5156" t="s">
        <v>929</v>
      </c>
      <c r="N5156" t="s">
        <v>929</v>
      </c>
    </row>
    <row r="5157" spans="1:14">
      <c r="A5157">
        <v>807869</v>
      </c>
      <c r="B5157" t="s">
        <v>96</v>
      </c>
      <c r="C5157" t="s">
        <v>929</v>
      </c>
      <c r="D5157" t="s">
        <v>929</v>
      </c>
      <c r="E5157" t="s">
        <v>929</v>
      </c>
      <c r="F5157" t="s">
        <v>929</v>
      </c>
      <c r="G5157" t="s">
        <v>929</v>
      </c>
      <c r="H5157" t="s">
        <v>929</v>
      </c>
      <c r="I5157" t="s">
        <v>929</v>
      </c>
      <c r="J5157" t="s">
        <v>929</v>
      </c>
      <c r="K5157" t="s">
        <v>929</v>
      </c>
      <c r="L5157" t="s">
        <v>929</v>
      </c>
      <c r="M5157" t="s">
        <v>929</v>
      </c>
      <c r="N5157" t="s">
        <v>929</v>
      </c>
    </row>
    <row r="5158" spans="1:14">
      <c r="A5158">
        <v>807870</v>
      </c>
      <c r="B5158" t="s">
        <v>96</v>
      </c>
      <c r="C5158" t="s">
        <v>929</v>
      </c>
      <c r="D5158" t="s">
        <v>929</v>
      </c>
      <c r="E5158" t="s">
        <v>929</v>
      </c>
      <c r="F5158" t="s">
        <v>929</v>
      </c>
      <c r="G5158" t="s">
        <v>929</v>
      </c>
      <c r="H5158" t="s">
        <v>929</v>
      </c>
      <c r="I5158" t="s">
        <v>929</v>
      </c>
      <c r="J5158" t="s">
        <v>929</v>
      </c>
      <c r="K5158" t="s">
        <v>929</v>
      </c>
      <c r="L5158" t="s">
        <v>929</v>
      </c>
      <c r="M5158" t="s">
        <v>929</v>
      </c>
      <c r="N5158" t="s">
        <v>929</v>
      </c>
    </row>
    <row r="5159" spans="1:14">
      <c r="A5159">
        <v>807871</v>
      </c>
      <c r="B5159" t="s">
        <v>96</v>
      </c>
      <c r="C5159" t="s">
        <v>928</v>
      </c>
      <c r="D5159" t="s">
        <v>928</v>
      </c>
      <c r="E5159" t="s">
        <v>930</v>
      </c>
      <c r="F5159" t="s">
        <v>929</v>
      </c>
      <c r="G5159" t="s">
        <v>928</v>
      </c>
      <c r="H5159" t="s">
        <v>929</v>
      </c>
      <c r="I5159" t="s">
        <v>930</v>
      </c>
      <c r="J5159" t="s">
        <v>930</v>
      </c>
      <c r="K5159" t="s">
        <v>928</v>
      </c>
      <c r="L5159" t="s">
        <v>928</v>
      </c>
      <c r="M5159" t="s">
        <v>928</v>
      </c>
      <c r="N5159" t="s">
        <v>930</v>
      </c>
    </row>
    <row r="5160" spans="1:14">
      <c r="A5160">
        <v>807872</v>
      </c>
      <c r="B5160" t="s">
        <v>96</v>
      </c>
      <c r="C5160" t="s">
        <v>929</v>
      </c>
      <c r="D5160" t="s">
        <v>929</v>
      </c>
      <c r="E5160" t="s">
        <v>929</v>
      </c>
      <c r="F5160" t="s">
        <v>929</v>
      </c>
      <c r="G5160" t="s">
        <v>929</v>
      </c>
      <c r="H5160" t="s">
        <v>929</v>
      </c>
      <c r="I5160" t="s">
        <v>929</v>
      </c>
      <c r="J5160" t="s">
        <v>929</v>
      </c>
      <c r="K5160" t="s">
        <v>929</v>
      </c>
      <c r="L5160" t="s">
        <v>929</v>
      </c>
      <c r="M5160" t="s">
        <v>929</v>
      </c>
      <c r="N5160" t="s">
        <v>929</v>
      </c>
    </row>
    <row r="5161" spans="1:14">
      <c r="A5161">
        <v>807873</v>
      </c>
      <c r="B5161" t="s">
        <v>96</v>
      </c>
      <c r="C5161" t="s">
        <v>930</v>
      </c>
      <c r="D5161" t="s">
        <v>928</v>
      </c>
      <c r="E5161" t="s">
        <v>930</v>
      </c>
      <c r="F5161" t="s">
        <v>929</v>
      </c>
      <c r="G5161" t="s">
        <v>929</v>
      </c>
      <c r="H5161" t="s">
        <v>928</v>
      </c>
      <c r="I5161" t="s">
        <v>928</v>
      </c>
      <c r="J5161" t="s">
        <v>930</v>
      </c>
      <c r="K5161" t="s">
        <v>930</v>
      </c>
      <c r="L5161" t="s">
        <v>930</v>
      </c>
      <c r="M5161" t="s">
        <v>928</v>
      </c>
      <c r="N5161" t="s">
        <v>930</v>
      </c>
    </row>
    <row r="5162" spans="1:14">
      <c r="A5162">
        <v>807875</v>
      </c>
      <c r="B5162" t="s">
        <v>96</v>
      </c>
      <c r="C5162" t="s">
        <v>929</v>
      </c>
      <c r="D5162" t="s">
        <v>930</v>
      </c>
      <c r="E5162" t="s">
        <v>930</v>
      </c>
      <c r="F5162" t="s">
        <v>930</v>
      </c>
      <c r="G5162" t="s">
        <v>929</v>
      </c>
      <c r="H5162" t="s">
        <v>929</v>
      </c>
      <c r="I5162" t="s">
        <v>929</v>
      </c>
      <c r="J5162" t="s">
        <v>929</v>
      </c>
      <c r="K5162" t="s">
        <v>929</v>
      </c>
      <c r="L5162" t="s">
        <v>930</v>
      </c>
      <c r="M5162" t="s">
        <v>929</v>
      </c>
      <c r="N5162" t="s">
        <v>929</v>
      </c>
    </row>
    <row r="5163" spans="1:14">
      <c r="A5163">
        <v>807876</v>
      </c>
      <c r="B5163" t="s">
        <v>96</v>
      </c>
      <c r="C5163" t="s">
        <v>928</v>
      </c>
      <c r="D5163" t="s">
        <v>928</v>
      </c>
      <c r="E5163" t="s">
        <v>929</v>
      </c>
      <c r="F5163" t="s">
        <v>929</v>
      </c>
      <c r="G5163" t="s">
        <v>929</v>
      </c>
      <c r="H5163" t="s">
        <v>930</v>
      </c>
      <c r="I5163" t="s">
        <v>929</v>
      </c>
      <c r="J5163" t="s">
        <v>930</v>
      </c>
      <c r="K5163" t="s">
        <v>928</v>
      </c>
      <c r="L5163" t="s">
        <v>929</v>
      </c>
      <c r="M5163" t="s">
        <v>929</v>
      </c>
      <c r="N5163" t="s">
        <v>930</v>
      </c>
    </row>
    <row r="5164" spans="1:14">
      <c r="A5164">
        <v>807879</v>
      </c>
      <c r="B5164" t="s">
        <v>96</v>
      </c>
      <c r="C5164" t="s">
        <v>929</v>
      </c>
      <c r="D5164" t="s">
        <v>930</v>
      </c>
      <c r="E5164" t="s">
        <v>930</v>
      </c>
      <c r="F5164" t="s">
        <v>930</v>
      </c>
      <c r="G5164" t="s">
        <v>929</v>
      </c>
      <c r="H5164" t="s">
        <v>929</v>
      </c>
      <c r="I5164" t="s">
        <v>929</v>
      </c>
      <c r="J5164" t="s">
        <v>929</v>
      </c>
      <c r="K5164" t="s">
        <v>929</v>
      </c>
      <c r="L5164" t="s">
        <v>929</v>
      </c>
      <c r="M5164" t="s">
        <v>929</v>
      </c>
      <c r="N5164" t="s">
        <v>929</v>
      </c>
    </row>
    <row r="5165" spans="1:14">
      <c r="A5165">
        <v>807882</v>
      </c>
      <c r="B5165" t="s">
        <v>96</v>
      </c>
      <c r="C5165" t="s">
        <v>929</v>
      </c>
      <c r="D5165" t="s">
        <v>929</v>
      </c>
      <c r="E5165" t="s">
        <v>929</v>
      </c>
      <c r="F5165" t="s">
        <v>929</v>
      </c>
      <c r="G5165" t="s">
        <v>929</v>
      </c>
      <c r="H5165" t="s">
        <v>929</v>
      </c>
      <c r="I5165" t="s">
        <v>929</v>
      </c>
      <c r="J5165" t="s">
        <v>929</v>
      </c>
      <c r="K5165" t="s">
        <v>929</v>
      </c>
      <c r="L5165" t="s">
        <v>929</v>
      </c>
      <c r="M5165" t="s">
        <v>929</v>
      </c>
      <c r="N5165" t="s">
        <v>929</v>
      </c>
    </row>
    <row r="5166" spans="1:14">
      <c r="A5166">
        <v>807883</v>
      </c>
      <c r="B5166" t="s">
        <v>96</v>
      </c>
      <c r="C5166" t="s">
        <v>929</v>
      </c>
      <c r="D5166" t="s">
        <v>929</v>
      </c>
      <c r="E5166" t="s">
        <v>929</v>
      </c>
      <c r="F5166" t="s">
        <v>929</v>
      </c>
      <c r="G5166" t="s">
        <v>929</v>
      </c>
      <c r="H5166" t="s">
        <v>929</v>
      </c>
      <c r="I5166" t="s">
        <v>929</v>
      </c>
      <c r="J5166" t="s">
        <v>929</v>
      </c>
      <c r="K5166" t="s">
        <v>929</v>
      </c>
      <c r="L5166" t="s">
        <v>929</v>
      </c>
      <c r="M5166" t="s">
        <v>929</v>
      </c>
      <c r="N5166" t="s">
        <v>929</v>
      </c>
    </row>
    <row r="5167" spans="1:14">
      <c r="A5167">
        <v>807884</v>
      </c>
      <c r="B5167" t="s">
        <v>96</v>
      </c>
      <c r="C5167" t="s">
        <v>929</v>
      </c>
      <c r="D5167" t="s">
        <v>929</v>
      </c>
      <c r="E5167" t="s">
        <v>929</v>
      </c>
      <c r="F5167" t="s">
        <v>929</v>
      </c>
      <c r="G5167" t="s">
        <v>929</v>
      </c>
      <c r="H5167" t="s">
        <v>929</v>
      </c>
      <c r="I5167" t="s">
        <v>929</v>
      </c>
      <c r="J5167" t="s">
        <v>929</v>
      </c>
      <c r="K5167" t="s">
        <v>929</v>
      </c>
      <c r="L5167" t="s">
        <v>929</v>
      </c>
      <c r="M5167" t="s">
        <v>929</v>
      </c>
      <c r="N5167" t="s">
        <v>929</v>
      </c>
    </row>
    <row r="5168" spans="1:14">
      <c r="A5168">
        <v>807885</v>
      </c>
      <c r="B5168" t="s">
        <v>96</v>
      </c>
      <c r="C5168" t="s">
        <v>928</v>
      </c>
      <c r="D5168" t="s">
        <v>929</v>
      </c>
      <c r="E5168" t="s">
        <v>930</v>
      </c>
      <c r="F5168" t="s">
        <v>930</v>
      </c>
      <c r="G5168" t="s">
        <v>930</v>
      </c>
      <c r="H5168" t="s">
        <v>929</v>
      </c>
      <c r="I5168" t="s">
        <v>930</v>
      </c>
      <c r="J5168" t="s">
        <v>930</v>
      </c>
      <c r="K5168" t="s">
        <v>928</v>
      </c>
      <c r="L5168" t="s">
        <v>930</v>
      </c>
      <c r="M5168" t="s">
        <v>928</v>
      </c>
      <c r="N5168" t="s">
        <v>930</v>
      </c>
    </row>
    <row r="5169" spans="1:14">
      <c r="A5169">
        <v>807886</v>
      </c>
      <c r="B5169" t="s">
        <v>96</v>
      </c>
      <c r="C5169" t="s">
        <v>929</v>
      </c>
      <c r="D5169" t="s">
        <v>929</v>
      </c>
      <c r="E5169" t="s">
        <v>929</v>
      </c>
      <c r="F5169" t="s">
        <v>929</v>
      </c>
      <c r="G5169" t="s">
        <v>929</v>
      </c>
      <c r="H5169" t="s">
        <v>929</v>
      </c>
      <c r="I5169" t="s">
        <v>929</v>
      </c>
      <c r="J5169" t="s">
        <v>929</v>
      </c>
      <c r="K5169" t="s">
        <v>929</v>
      </c>
      <c r="L5169" t="s">
        <v>929</v>
      </c>
      <c r="M5169" t="s">
        <v>929</v>
      </c>
      <c r="N5169" t="s">
        <v>929</v>
      </c>
    </row>
    <row r="5170" spans="1:14">
      <c r="A5170">
        <v>807888</v>
      </c>
      <c r="B5170" t="s">
        <v>96</v>
      </c>
      <c r="C5170" t="s">
        <v>929</v>
      </c>
      <c r="D5170" t="s">
        <v>929</v>
      </c>
      <c r="E5170" t="s">
        <v>929</v>
      </c>
      <c r="F5170" t="s">
        <v>929</v>
      </c>
      <c r="G5170" t="s">
        <v>929</v>
      </c>
      <c r="H5170" t="s">
        <v>929</v>
      </c>
      <c r="I5170" t="s">
        <v>928</v>
      </c>
      <c r="J5170" t="s">
        <v>929</v>
      </c>
      <c r="K5170" t="s">
        <v>929</v>
      </c>
      <c r="L5170" t="s">
        <v>928</v>
      </c>
      <c r="M5170" t="s">
        <v>928</v>
      </c>
      <c r="N5170" t="s">
        <v>929</v>
      </c>
    </row>
    <row r="5171" spans="1:14">
      <c r="A5171">
        <v>807890</v>
      </c>
      <c r="B5171" t="s">
        <v>96</v>
      </c>
      <c r="C5171" t="s">
        <v>930</v>
      </c>
      <c r="D5171" t="s">
        <v>930</v>
      </c>
      <c r="E5171" t="s">
        <v>930</v>
      </c>
      <c r="F5171" t="s">
        <v>928</v>
      </c>
      <c r="G5171" t="s">
        <v>930</v>
      </c>
      <c r="H5171" t="s">
        <v>928</v>
      </c>
      <c r="I5171" t="s">
        <v>928</v>
      </c>
      <c r="J5171" t="s">
        <v>930</v>
      </c>
      <c r="K5171" t="s">
        <v>930</v>
      </c>
      <c r="L5171" t="s">
        <v>928</v>
      </c>
      <c r="M5171" t="s">
        <v>929</v>
      </c>
      <c r="N5171" t="s">
        <v>928</v>
      </c>
    </row>
    <row r="5172" spans="1:14">
      <c r="A5172">
        <v>807891</v>
      </c>
      <c r="B5172" t="s">
        <v>96</v>
      </c>
      <c r="C5172" t="s">
        <v>929</v>
      </c>
      <c r="D5172" t="s">
        <v>929</v>
      </c>
      <c r="E5172" t="s">
        <v>929</v>
      </c>
      <c r="F5172" t="s">
        <v>929</v>
      </c>
      <c r="G5172" t="s">
        <v>929</v>
      </c>
      <c r="H5172" t="s">
        <v>929</v>
      </c>
      <c r="I5172" t="s">
        <v>929</v>
      </c>
      <c r="J5172" t="s">
        <v>929</v>
      </c>
      <c r="K5172" t="s">
        <v>929</v>
      </c>
      <c r="L5172" t="s">
        <v>929</v>
      </c>
      <c r="M5172" t="s">
        <v>929</v>
      </c>
      <c r="N5172" t="s">
        <v>929</v>
      </c>
    </row>
    <row r="5173" spans="1:14">
      <c r="A5173">
        <v>807893</v>
      </c>
      <c r="B5173" t="s">
        <v>96</v>
      </c>
      <c r="C5173" t="s">
        <v>930</v>
      </c>
      <c r="D5173" t="s">
        <v>928</v>
      </c>
      <c r="E5173" t="s">
        <v>928</v>
      </c>
      <c r="F5173" t="s">
        <v>930</v>
      </c>
      <c r="G5173" t="s">
        <v>930</v>
      </c>
      <c r="H5173" t="s">
        <v>928</v>
      </c>
      <c r="I5173" t="s">
        <v>928</v>
      </c>
      <c r="J5173" t="s">
        <v>930</v>
      </c>
      <c r="K5173" t="s">
        <v>930</v>
      </c>
      <c r="L5173" t="s">
        <v>928</v>
      </c>
      <c r="M5173" t="s">
        <v>928</v>
      </c>
      <c r="N5173" t="s">
        <v>928</v>
      </c>
    </row>
    <row r="5174" spans="1:14">
      <c r="A5174">
        <v>807894</v>
      </c>
      <c r="B5174" t="s">
        <v>96</v>
      </c>
      <c r="C5174" t="s">
        <v>930</v>
      </c>
      <c r="D5174" t="s">
        <v>929</v>
      </c>
      <c r="E5174" t="s">
        <v>929</v>
      </c>
      <c r="F5174" t="s">
        <v>930</v>
      </c>
      <c r="G5174" t="s">
        <v>929</v>
      </c>
      <c r="H5174" t="s">
        <v>929</v>
      </c>
      <c r="I5174" t="s">
        <v>930</v>
      </c>
      <c r="J5174" t="s">
        <v>930</v>
      </c>
      <c r="K5174" t="s">
        <v>929</v>
      </c>
      <c r="L5174" t="s">
        <v>930</v>
      </c>
      <c r="M5174" t="s">
        <v>928</v>
      </c>
      <c r="N5174" t="s">
        <v>930</v>
      </c>
    </row>
    <row r="5175" spans="1:14">
      <c r="A5175">
        <v>807895</v>
      </c>
      <c r="B5175" t="s">
        <v>96</v>
      </c>
      <c r="C5175" t="s">
        <v>929</v>
      </c>
      <c r="D5175" t="s">
        <v>929</v>
      </c>
      <c r="E5175" t="s">
        <v>929</v>
      </c>
      <c r="F5175" t="s">
        <v>929</v>
      </c>
      <c r="G5175" t="s">
        <v>929</v>
      </c>
      <c r="H5175" t="s">
        <v>929</v>
      </c>
      <c r="I5175" t="s">
        <v>929</v>
      </c>
      <c r="J5175" t="s">
        <v>929</v>
      </c>
      <c r="K5175" t="s">
        <v>929</v>
      </c>
      <c r="L5175" t="s">
        <v>929</v>
      </c>
      <c r="M5175" t="s">
        <v>929</v>
      </c>
      <c r="N5175" t="s">
        <v>929</v>
      </c>
    </row>
    <row r="5176" spans="1:14">
      <c r="A5176">
        <v>807897</v>
      </c>
      <c r="B5176" t="s">
        <v>96</v>
      </c>
      <c r="C5176" t="s">
        <v>929</v>
      </c>
      <c r="D5176" t="s">
        <v>929</v>
      </c>
      <c r="E5176" t="s">
        <v>929</v>
      </c>
      <c r="F5176" t="s">
        <v>929</v>
      </c>
      <c r="G5176" t="s">
        <v>929</v>
      </c>
      <c r="H5176" t="s">
        <v>929</v>
      </c>
      <c r="I5176" t="s">
        <v>929</v>
      </c>
      <c r="J5176" t="s">
        <v>929</v>
      </c>
      <c r="K5176" t="s">
        <v>929</v>
      </c>
      <c r="L5176" t="s">
        <v>929</v>
      </c>
      <c r="M5176" t="s">
        <v>929</v>
      </c>
      <c r="N5176" t="s">
        <v>929</v>
      </c>
    </row>
    <row r="5177" spans="1:14">
      <c r="A5177">
        <v>807898</v>
      </c>
      <c r="B5177" t="s">
        <v>96</v>
      </c>
      <c r="C5177" t="s">
        <v>930</v>
      </c>
      <c r="D5177" t="s">
        <v>929</v>
      </c>
      <c r="E5177" t="s">
        <v>929</v>
      </c>
      <c r="F5177" t="s">
        <v>930</v>
      </c>
      <c r="G5177" t="s">
        <v>930</v>
      </c>
      <c r="H5177" t="s">
        <v>929</v>
      </c>
      <c r="I5177" t="s">
        <v>930</v>
      </c>
      <c r="J5177" t="s">
        <v>929</v>
      </c>
      <c r="K5177" t="s">
        <v>929</v>
      </c>
      <c r="L5177" t="s">
        <v>929</v>
      </c>
      <c r="M5177" t="s">
        <v>929</v>
      </c>
      <c r="N5177" t="s">
        <v>929</v>
      </c>
    </row>
    <row r="5178" spans="1:14">
      <c r="A5178">
        <v>807899</v>
      </c>
      <c r="B5178" t="s">
        <v>96</v>
      </c>
      <c r="C5178" t="s">
        <v>929</v>
      </c>
      <c r="D5178" t="s">
        <v>928</v>
      </c>
      <c r="E5178" t="s">
        <v>930</v>
      </c>
      <c r="F5178" t="s">
        <v>930</v>
      </c>
      <c r="G5178" t="s">
        <v>930</v>
      </c>
      <c r="H5178" t="s">
        <v>928</v>
      </c>
      <c r="I5178" t="s">
        <v>929</v>
      </c>
      <c r="J5178" t="s">
        <v>928</v>
      </c>
      <c r="K5178" t="s">
        <v>930</v>
      </c>
      <c r="L5178" t="s">
        <v>929</v>
      </c>
      <c r="M5178" t="s">
        <v>928</v>
      </c>
      <c r="N5178" t="s">
        <v>929</v>
      </c>
    </row>
    <row r="5179" spans="1:14">
      <c r="A5179">
        <v>807900</v>
      </c>
      <c r="B5179" t="s">
        <v>96</v>
      </c>
      <c r="C5179" t="s">
        <v>929</v>
      </c>
      <c r="D5179" t="s">
        <v>929</v>
      </c>
      <c r="E5179" t="s">
        <v>929</v>
      </c>
      <c r="F5179" t="s">
        <v>929</v>
      </c>
      <c r="G5179" t="s">
        <v>929</v>
      </c>
      <c r="H5179" t="s">
        <v>929</v>
      </c>
      <c r="I5179" t="s">
        <v>929</v>
      </c>
      <c r="J5179" t="s">
        <v>929</v>
      </c>
      <c r="K5179" t="s">
        <v>929</v>
      </c>
      <c r="L5179" t="s">
        <v>929</v>
      </c>
      <c r="M5179" t="s">
        <v>929</v>
      </c>
      <c r="N5179" t="s">
        <v>929</v>
      </c>
    </row>
    <row r="5180" spans="1:14">
      <c r="A5180">
        <v>807901</v>
      </c>
      <c r="B5180" t="s">
        <v>96</v>
      </c>
      <c r="C5180" t="s">
        <v>930</v>
      </c>
      <c r="D5180" t="s">
        <v>929</v>
      </c>
      <c r="E5180" t="s">
        <v>929</v>
      </c>
      <c r="F5180" t="s">
        <v>930</v>
      </c>
      <c r="G5180" t="s">
        <v>929</v>
      </c>
      <c r="H5180" t="s">
        <v>929</v>
      </c>
      <c r="I5180" t="s">
        <v>930</v>
      </c>
      <c r="J5180" t="s">
        <v>930</v>
      </c>
      <c r="K5180" t="s">
        <v>928</v>
      </c>
      <c r="L5180" t="s">
        <v>929</v>
      </c>
      <c r="M5180" t="s">
        <v>930</v>
      </c>
      <c r="N5180" t="s">
        <v>930</v>
      </c>
    </row>
    <row r="5181" spans="1:14">
      <c r="A5181">
        <v>807902</v>
      </c>
      <c r="B5181" t="s">
        <v>96</v>
      </c>
      <c r="C5181" t="s">
        <v>929</v>
      </c>
      <c r="D5181" t="s">
        <v>929</v>
      </c>
      <c r="E5181" t="s">
        <v>929</v>
      </c>
      <c r="F5181" t="s">
        <v>929</v>
      </c>
      <c r="G5181" t="s">
        <v>929</v>
      </c>
      <c r="H5181" t="s">
        <v>929</v>
      </c>
      <c r="I5181" t="s">
        <v>929</v>
      </c>
      <c r="J5181" t="s">
        <v>929</v>
      </c>
      <c r="K5181" t="s">
        <v>929</v>
      </c>
      <c r="L5181" t="s">
        <v>929</v>
      </c>
      <c r="M5181" t="s">
        <v>929</v>
      </c>
      <c r="N5181" t="s">
        <v>929</v>
      </c>
    </row>
    <row r="5182" spans="1:14">
      <c r="A5182">
        <v>807903</v>
      </c>
      <c r="B5182" t="s">
        <v>96</v>
      </c>
      <c r="C5182" t="s">
        <v>929</v>
      </c>
      <c r="D5182" t="s">
        <v>929</v>
      </c>
      <c r="E5182" t="s">
        <v>929</v>
      </c>
      <c r="F5182" t="s">
        <v>929</v>
      </c>
      <c r="G5182" t="s">
        <v>929</v>
      </c>
      <c r="H5182" t="s">
        <v>929</v>
      </c>
      <c r="I5182" t="s">
        <v>930</v>
      </c>
      <c r="J5182" t="s">
        <v>929</v>
      </c>
      <c r="K5182" t="s">
        <v>929</v>
      </c>
      <c r="L5182" t="s">
        <v>930</v>
      </c>
      <c r="M5182" t="s">
        <v>929</v>
      </c>
      <c r="N5182" t="s">
        <v>930</v>
      </c>
    </row>
    <row r="5183" spans="1:14">
      <c r="A5183">
        <v>807904</v>
      </c>
      <c r="B5183" t="s">
        <v>96</v>
      </c>
      <c r="C5183" t="s">
        <v>930</v>
      </c>
      <c r="D5183" t="s">
        <v>928</v>
      </c>
      <c r="E5183" t="s">
        <v>929</v>
      </c>
      <c r="F5183" t="s">
        <v>929</v>
      </c>
      <c r="G5183" t="s">
        <v>929</v>
      </c>
      <c r="H5183" t="s">
        <v>929</v>
      </c>
      <c r="I5183" t="s">
        <v>929</v>
      </c>
      <c r="J5183" t="s">
        <v>929</v>
      </c>
      <c r="K5183" t="s">
        <v>929</v>
      </c>
      <c r="L5183" t="s">
        <v>928</v>
      </c>
      <c r="M5183" t="s">
        <v>930</v>
      </c>
      <c r="N5183" t="s">
        <v>928</v>
      </c>
    </row>
    <row r="5184" spans="1:14">
      <c r="A5184">
        <v>807905</v>
      </c>
      <c r="B5184" t="s">
        <v>96</v>
      </c>
      <c r="C5184" t="s">
        <v>929</v>
      </c>
      <c r="D5184" t="s">
        <v>929</v>
      </c>
      <c r="E5184" t="s">
        <v>929</v>
      </c>
      <c r="F5184" t="s">
        <v>929</v>
      </c>
      <c r="G5184" t="s">
        <v>929</v>
      </c>
      <c r="H5184" t="s">
        <v>929</v>
      </c>
      <c r="I5184" t="s">
        <v>929</v>
      </c>
      <c r="J5184" t="s">
        <v>929</v>
      </c>
      <c r="K5184" t="s">
        <v>929</v>
      </c>
      <c r="L5184" t="s">
        <v>929</v>
      </c>
      <c r="M5184" t="s">
        <v>929</v>
      </c>
      <c r="N5184" t="s">
        <v>929</v>
      </c>
    </row>
    <row r="5185" spans="1:14">
      <c r="A5185">
        <v>807907</v>
      </c>
      <c r="B5185" t="s">
        <v>96</v>
      </c>
      <c r="C5185" t="s">
        <v>929</v>
      </c>
      <c r="D5185" t="s">
        <v>929</v>
      </c>
      <c r="E5185" t="s">
        <v>929</v>
      </c>
      <c r="F5185" t="s">
        <v>929</v>
      </c>
      <c r="G5185" t="s">
        <v>929</v>
      </c>
      <c r="H5185" t="s">
        <v>929</v>
      </c>
      <c r="I5185" t="s">
        <v>929</v>
      </c>
      <c r="J5185" t="s">
        <v>929</v>
      </c>
      <c r="K5185" t="s">
        <v>929</v>
      </c>
      <c r="L5185" t="s">
        <v>929</v>
      </c>
      <c r="M5185" t="s">
        <v>929</v>
      </c>
      <c r="N5185" t="s">
        <v>929</v>
      </c>
    </row>
    <row r="5186" spans="1:14">
      <c r="A5186">
        <v>807908</v>
      </c>
      <c r="B5186" t="s">
        <v>96</v>
      </c>
      <c r="C5186" t="s">
        <v>930</v>
      </c>
      <c r="D5186" t="s">
        <v>930</v>
      </c>
      <c r="E5186" t="s">
        <v>930</v>
      </c>
      <c r="F5186" t="s">
        <v>930</v>
      </c>
      <c r="G5186" t="s">
        <v>928</v>
      </c>
      <c r="H5186" t="s">
        <v>929</v>
      </c>
      <c r="I5186" t="s">
        <v>930</v>
      </c>
      <c r="J5186" t="s">
        <v>930</v>
      </c>
      <c r="K5186" t="s">
        <v>930</v>
      </c>
      <c r="L5186" t="s">
        <v>930</v>
      </c>
      <c r="M5186" t="s">
        <v>930</v>
      </c>
      <c r="N5186" t="s">
        <v>930</v>
      </c>
    </row>
    <row r="5187" spans="1:14">
      <c r="A5187">
        <v>807909</v>
      </c>
      <c r="B5187" t="s">
        <v>96</v>
      </c>
      <c r="C5187" t="s">
        <v>929</v>
      </c>
      <c r="D5187" t="s">
        <v>929</v>
      </c>
      <c r="E5187" t="s">
        <v>929</v>
      </c>
      <c r="F5187" t="s">
        <v>929</v>
      </c>
      <c r="G5187" t="s">
        <v>929</v>
      </c>
      <c r="H5187" t="s">
        <v>928</v>
      </c>
      <c r="I5187" t="s">
        <v>928</v>
      </c>
      <c r="J5187" t="s">
        <v>930</v>
      </c>
      <c r="K5187" t="s">
        <v>928</v>
      </c>
      <c r="L5187" t="s">
        <v>929</v>
      </c>
      <c r="M5187" t="s">
        <v>930</v>
      </c>
      <c r="N5187" t="s">
        <v>928</v>
      </c>
    </row>
    <row r="5188" spans="1:14">
      <c r="A5188">
        <v>807910</v>
      </c>
      <c r="B5188" t="s">
        <v>96</v>
      </c>
      <c r="C5188" t="s">
        <v>929</v>
      </c>
      <c r="D5188" t="s">
        <v>929</v>
      </c>
      <c r="E5188" t="s">
        <v>929</v>
      </c>
      <c r="F5188" t="s">
        <v>930</v>
      </c>
      <c r="G5188" t="s">
        <v>929</v>
      </c>
      <c r="H5188" t="s">
        <v>929</v>
      </c>
      <c r="I5188" t="s">
        <v>930</v>
      </c>
      <c r="J5188" t="s">
        <v>929</v>
      </c>
      <c r="K5188" t="s">
        <v>929</v>
      </c>
      <c r="L5188" t="s">
        <v>929</v>
      </c>
      <c r="M5188" t="s">
        <v>929</v>
      </c>
      <c r="N5188" t="s">
        <v>929</v>
      </c>
    </row>
    <row r="5189" spans="1:14">
      <c r="A5189">
        <v>807912</v>
      </c>
      <c r="B5189" t="s">
        <v>96</v>
      </c>
      <c r="C5189" t="s">
        <v>928</v>
      </c>
      <c r="D5189" t="s">
        <v>929</v>
      </c>
      <c r="E5189" t="s">
        <v>930</v>
      </c>
      <c r="F5189" t="s">
        <v>928</v>
      </c>
      <c r="G5189" t="s">
        <v>928</v>
      </c>
      <c r="H5189" t="s">
        <v>928</v>
      </c>
      <c r="I5189" t="s">
        <v>929</v>
      </c>
      <c r="J5189" t="s">
        <v>930</v>
      </c>
      <c r="K5189" t="s">
        <v>930</v>
      </c>
      <c r="L5189" t="s">
        <v>929</v>
      </c>
      <c r="M5189" t="s">
        <v>928</v>
      </c>
      <c r="N5189" t="s">
        <v>930</v>
      </c>
    </row>
    <row r="5190" spans="1:14">
      <c r="A5190">
        <v>807913</v>
      </c>
      <c r="B5190" t="s">
        <v>96</v>
      </c>
      <c r="C5190" t="s">
        <v>929</v>
      </c>
      <c r="D5190" t="s">
        <v>929</v>
      </c>
      <c r="E5190" t="s">
        <v>929</v>
      </c>
      <c r="F5190" t="s">
        <v>929</v>
      </c>
      <c r="G5190" t="s">
        <v>929</v>
      </c>
      <c r="H5190" t="s">
        <v>929</v>
      </c>
      <c r="I5190" t="s">
        <v>929</v>
      </c>
      <c r="J5190" t="s">
        <v>929</v>
      </c>
      <c r="K5190" t="s">
        <v>929</v>
      </c>
      <c r="L5190" t="s">
        <v>929</v>
      </c>
      <c r="M5190" t="s">
        <v>929</v>
      </c>
      <c r="N5190" t="s">
        <v>929</v>
      </c>
    </row>
    <row r="5191" spans="1:14">
      <c r="A5191">
        <v>807914</v>
      </c>
      <c r="B5191" t="s">
        <v>96</v>
      </c>
      <c r="C5191" t="s">
        <v>929</v>
      </c>
      <c r="D5191" t="s">
        <v>929</v>
      </c>
      <c r="E5191" t="s">
        <v>929</v>
      </c>
      <c r="F5191" t="s">
        <v>929</v>
      </c>
      <c r="G5191" t="s">
        <v>929</v>
      </c>
      <c r="H5191" t="s">
        <v>929</v>
      </c>
      <c r="I5191" t="s">
        <v>929</v>
      </c>
      <c r="J5191" t="s">
        <v>929</v>
      </c>
      <c r="K5191" t="s">
        <v>929</v>
      </c>
      <c r="L5191" t="s">
        <v>929</v>
      </c>
      <c r="M5191" t="s">
        <v>929</v>
      </c>
      <c r="N5191" t="s">
        <v>929</v>
      </c>
    </row>
    <row r="5192" spans="1:14">
      <c r="A5192">
        <v>807915</v>
      </c>
      <c r="B5192" t="s">
        <v>96</v>
      </c>
      <c r="C5192" t="s">
        <v>929</v>
      </c>
      <c r="D5192" t="s">
        <v>929</v>
      </c>
      <c r="E5192" t="s">
        <v>929</v>
      </c>
      <c r="F5192" t="s">
        <v>929</v>
      </c>
      <c r="G5192" t="s">
        <v>929</v>
      </c>
      <c r="H5192" t="s">
        <v>929</v>
      </c>
      <c r="I5192" t="s">
        <v>929</v>
      </c>
      <c r="J5192" t="s">
        <v>930</v>
      </c>
      <c r="K5192" t="s">
        <v>930</v>
      </c>
      <c r="L5192" t="s">
        <v>929</v>
      </c>
      <c r="M5192" t="s">
        <v>930</v>
      </c>
      <c r="N5192" t="s">
        <v>930</v>
      </c>
    </row>
    <row r="5193" spans="1:14">
      <c r="A5193">
        <v>807916</v>
      </c>
      <c r="B5193" t="s">
        <v>96</v>
      </c>
      <c r="C5193" t="s">
        <v>929</v>
      </c>
      <c r="D5193" t="s">
        <v>929</v>
      </c>
      <c r="E5193" t="s">
        <v>929</v>
      </c>
      <c r="F5193" t="s">
        <v>929</v>
      </c>
      <c r="G5193" t="s">
        <v>929</v>
      </c>
      <c r="H5193" t="s">
        <v>929</v>
      </c>
      <c r="I5193" t="s">
        <v>930</v>
      </c>
      <c r="J5193" t="s">
        <v>929</v>
      </c>
      <c r="K5193" t="s">
        <v>929</v>
      </c>
      <c r="L5193" t="s">
        <v>929</v>
      </c>
      <c r="M5193" t="s">
        <v>930</v>
      </c>
      <c r="N5193" t="s">
        <v>930</v>
      </c>
    </row>
    <row r="5194" spans="1:14">
      <c r="A5194">
        <v>807917</v>
      </c>
      <c r="B5194" t="s">
        <v>96</v>
      </c>
      <c r="C5194" t="s">
        <v>929</v>
      </c>
      <c r="D5194" t="s">
        <v>929</v>
      </c>
      <c r="E5194" t="s">
        <v>929</v>
      </c>
      <c r="F5194" t="s">
        <v>929</v>
      </c>
      <c r="G5194" t="s">
        <v>929</v>
      </c>
      <c r="H5194" t="s">
        <v>929</v>
      </c>
      <c r="I5194" t="s">
        <v>929</v>
      </c>
      <c r="J5194" t="s">
        <v>929</v>
      </c>
      <c r="K5194" t="s">
        <v>929</v>
      </c>
      <c r="L5194" t="s">
        <v>929</v>
      </c>
      <c r="M5194" t="s">
        <v>929</v>
      </c>
      <c r="N5194" t="s">
        <v>929</v>
      </c>
    </row>
    <row r="5195" spans="1:14">
      <c r="A5195">
        <v>807918</v>
      </c>
      <c r="B5195" t="s">
        <v>96</v>
      </c>
      <c r="C5195" t="s">
        <v>929</v>
      </c>
      <c r="D5195" t="s">
        <v>929</v>
      </c>
      <c r="E5195" t="s">
        <v>929</v>
      </c>
      <c r="F5195" t="s">
        <v>929</v>
      </c>
      <c r="G5195" t="s">
        <v>929</v>
      </c>
      <c r="H5195" t="s">
        <v>929</v>
      </c>
      <c r="I5195" t="s">
        <v>929</v>
      </c>
      <c r="J5195" t="s">
        <v>929</v>
      </c>
      <c r="K5195" t="s">
        <v>929</v>
      </c>
      <c r="L5195" t="s">
        <v>929</v>
      </c>
      <c r="M5195" t="s">
        <v>929</v>
      </c>
      <c r="N5195" t="s">
        <v>929</v>
      </c>
    </row>
    <row r="5196" spans="1:14">
      <c r="A5196">
        <v>807919</v>
      </c>
      <c r="B5196" t="s">
        <v>96</v>
      </c>
      <c r="C5196" t="s">
        <v>929</v>
      </c>
      <c r="D5196" t="s">
        <v>929</v>
      </c>
      <c r="E5196" t="s">
        <v>930</v>
      </c>
      <c r="F5196" t="s">
        <v>930</v>
      </c>
      <c r="G5196" t="s">
        <v>930</v>
      </c>
      <c r="H5196" t="s">
        <v>929</v>
      </c>
      <c r="I5196" t="s">
        <v>929</v>
      </c>
      <c r="J5196" t="s">
        <v>929</v>
      </c>
      <c r="K5196" t="s">
        <v>929</v>
      </c>
      <c r="L5196" t="s">
        <v>929</v>
      </c>
      <c r="M5196" t="s">
        <v>929</v>
      </c>
      <c r="N5196" t="s">
        <v>929</v>
      </c>
    </row>
    <row r="5197" spans="1:14">
      <c r="A5197">
        <v>807921</v>
      </c>
      <c r="B5197" t="s">
        <v>96</v>
      </c>
      <c r="C5197" t="s">
        <v>929</v>
      </c>
      <c r="D5197" t="s">
        <v>929</v>
      </c>
      <c r="E5197" t="s">
        <v>929</v>
      </c>
      <c r="F5197" t="s">
        <v>929</v>
      </c>
      <c r="G5197" t="s">
        <v>929</v>
      </c>
      <c r="H5197" t="s">
        <v>929</v>
      </c>
      <c r="I5197" t="s">
        <v>929</v>
      </c>
      <c r="J5197" t="s">
        <v>929</v>
      </c>
      <c r="K5197" t="s">
        <v>929</v>
      </c>
      <c r="L5197" t="s">
        <v>929</v>
      </c>
      <c r="M5197" t="s">
        <v>929</v>
      </c>
      <c r="N5197" t="s">
        <v>929</v>
      </c>
    </row>
    <row r="5198" spans="1:14">
      <c r="A5198">
        <v>807922</v>
      </c>
      <c r="B5198" t="s">
        <v>96</v>
      </c>
      <c r="C5198" t="s">
        <v>929</v>
      </c>
      <c r="D5198" t="s">
        <v>929</v>
      </c>
      <c r="E5198" t="s">
        <v>929</v>
      </c>
      <c r="F5198" t="s">
        <v>929</v>
      </c>
      <c r="G5198" t="s">
        <v>929</v>
      </c>
      <c r="H5198" t="s">
        <v>929</v>
      </c>
      <c r="I5198" t="s">
        <v>929</v>
      </c>
      <c r="J5198" t="s">
        <v>929</v>
      </c>
      <c r="K5198" t="s">
        <v>929</v>
      </c>
      <c r="L5198" t="s">
        <v>929</v>
      </c>
      <c r="M5198" t="s">
        <v>929</v>
      </c>
      <c r="N5198" t="s">
        <v>929</v>
      </c>
    </row>
    <row r="5199" spans="1:14">
      <c r="A5199">
        <v>807923</v>
      </c>
      <c r="B5199" t="s">
        <v>96</v>
      </c>
      <c r="C5199" t="s">
        <v>929</v>
      </c>
      <c r="D5199" t="s">
        <v>929</v>
      </c>
      <c r="E5199" t="s">
        <v>929</v>
      </c>
      <c r="F5199" t="s">
        <v>929</v>
      </c>
      <c r="G5199" t="s">
        <v>929</v>
      </c>
      <c r="H5199" t="s">
        <v>929</v>
      </c>
      <c r="I5199" t="s">
        <v>929</v>
      </c>
      <c r="J5199" t="s">
        <v>929</v>
      </c>
      <c r="K5199" t="s">
        <v>929</v>
      </c>
      <c r="L5199" t="s">
        <v>929</v>
      </c>
      <c r="M5199" t="s">
        <v>929</v>
      </c>
      <c r="N5199" t="s">
        <v>929</v>
      </c>
    </row>
    <row r="5200" spans="1:14">
      <c r="A5200">
        <v>807925</v>
      </c>
      <c r="B5200" t="s">
        <v>96</v>
      </c>
      <c r="C5200" t="s">
        <v>929</v>
      </c>
      <c r="D5200" t="s">
        <v>928</v>
      </c>
      <c r="E5200" t="s">
        <v>929</v>
      </c>
      <c r="F5200" t="s">
        <v>928</v>
      </c>
      <c r="G5200" t="s">
        <v>929</v>
      </c>
      <c r="H5200" t="s">
        <v>929</v>
      </c>
      <c r="I5200" t="s">
        <v>928</v>
      </c>
      <c r="J5200" t="s">
        <v>930</v>
      </c>
      <c r="K5200" t="s">
        <v>929</v>
      </c>
      <c r="L5200" t="s">
        <v>930</v>
      </c>
      <c r="M5200" t="s">
        <v>930</v>
      </c>
      <c r="N5200" t="s">
        <v>930</v>
      </c>
    </row>
    <row r="5201" spans="1:14">
      <c r="A5201">
        <v>807926</v>
      </c>
      <c r="B5201" t="s">
        <v>96</v>
      </c>
      <c r="C5201" t="s">
        <v>928</v>
      </c>
      <c r="D5201" t="s">
        <v>928</v>
      </c>
      <c r="E5201" t="s">
        <v>930</v>
      </c>
      <c r="F5201" t="s">
        <v>930</v>
      </c>
      <c r="G5201" t="s">
        <v>930</v>
      </c>
      <c r="H5201" t="s">
        <v>930</v>
      </c>
      <c r="I5201" t="s">
        <v>930</v>
      </c>
      <c r="J5201" t="s">
        <v>930</v>
      </c>
      <c r="K5201" t="s">
        <v>930</v>
      </c>
      <c r="L5201" t="s">
        <v>930</v>
      </c>
      <c r="M5201" t="s">
        <v>930</v>
      </c>
      <c r="N5201" t="s">
        <v>930</v>
      </c>
    </row>
    <row r="5202" spans="1:14">
      <c r="A5202">
        <v>807927</v>
      </c>
      <c r="B5202" t="s">
        <v>96</v>
      </c>
      <c r="C5202" t="s">
        <v>929</v>
      </c>
      <c r="D5202" t="s">
        <v>929</v>
      </c>
      <c r="E5202" t="s">
        <v>930</v>
      </c>
      <c r="F5202" t="s">
        <v>930</v>
      </c>
      <c r="G5202" t="s">
        <v>930</v>
      </c>
      <c r="H5202" t="s">
        <v>930</v>
      </c>
      <c r="I5202" t="s">
        <v>930</v>
      </c>
      <c r="J5202" t="s">
        <v>930</v>
      </c>
      <c r="K5202" t="s">
        <v>930</v>
      </c>
      <c r="L5202" t="s">
        <v>930</v>
      </c>
      <c r="M5202" t="s">
        <v>928</v>
      </c>
      <c r="N5202" t="s">
        <v>930</v>
      </c>
    </row>
    <row r="5203" spans="1:14">
      <c r="A5203">
        <v>807928</v>
      </c>
      <c r="B5203" t="s">
        <v>96</v>
      </c>
      <c r="C5203" t="s">
        <v>930</v>
      </c>
      <c r="D5203" t="s">
        <v>930</v>
      </c>
      <c r="E5203" t="s">
        <v>928</v>
      </c>
      <c r="F5203" t="s">
        <v>930</v>
      </c>
      <c r="G5203" t="s">
        <v>930</v>
      </c>
      <c r="H5203" t="s">
        <v>928</v>
      </c>
      <c r="I5203" t="s">
        <v>928</v>
      </c>
      <c r="J5203" t="s">
        <v>929</v>
      </c>
      <c r="K5203" t="s">
        <v>930</v>
      </c>
      <c r="L5203" t="s">
        <v>928</v>
      </c>
      <c r="M5203" t="s">
        <v>930</v>
      </c>
      <c r="N5203" t="s">
        <v>929</v>
      </c>
    </row>
    <row r="5204" spans="1:14">
      <c r="A5204">
        <v>807929</v>
      </c>
      <c r="B5204" t="s">
        <v>96</v>
      </c>
      <c r="C5204" t="s">
        <v>929</v>
      </c>
      <c r="D5204" t="s">
        <v>930</v>
      </c>
      <c r="E5204" t="s">
        <v>930</v>
      </c>
      <c r="F5204" t="s">
        <v>929</v>
      </c>
      <c r="G5204" t="s">
        <v>929</v>
      </c>
      <c r="H5204" t="s">
        <v>929</v>
      </c>
      <c r="I5204" t="s">
        <v>929</v>
      </c>
      <c r="J5204" t="s">
        <v>930</v>
      </c>
      <c r="K5204" t="s">
        <v>929</v>
      </c>
      <c r="L5204" t="s">
        <v>929</v>
      </c>
      <c r="M5204" t="s">
        <v>929</v>
      </c>
      <c r="N5204" t="s">
        <v>930</v>
      </c>
    </row>
    <row r="5205" spans="1:14">
      <c r="A5205">
        <v>807930</v>
      </c>
      <c r="B5205" t="s">
        <v>96</v>
      </c>
      <c r="C5205" t="s">
        <v>928</v>
      </c>
      <c r="D5205" t="s">
        <v>928</v>
      </c>
      <c r="E5205" t="s">
        <v>930</v>
      </c>
      <c r="F5205" t="s">
        <v>930</v>
      </c>
      <c r="G5205" t="s">
        <v>928</v>
      </c>
      <c r="H5205" t="s">
        <v>930</v>
      </c>
      <c r="I5205" t="s">
        <v>930</v>
      </c>
      <c r="J5205" t="s">
        <v>930</v>
      </c>
      <c r="K5205" t="s">
        <v>930</v>
      </c>
      <c r="L5205" t="s">
        <v>928</v>
      </c>
      <c r="M5205" t="s">
        <v>928</v>
      </c>
      <c r="N5205" t="s">
        <v>928</v>
      </c>
    </row>
    <row r="5206" spans="1:14">
      <c r="A5206">
        <v>807931</v>
      </c>
      <c r="B5206" t="s">
        <v>96</v>
      </c>
      <c r="C5206" t="s">
        <v>929</v>
      </c>
      <c r="D5206" t="s">
        <v>929</v>
      </c>
      <c r="E5206" t="s">
        <v>929</v>
      </c>
      <c r="F5206" t="s">
        <v>929</v>
      </c>
      <c r="G5206" t="s">
        <v>929</v>
      </c>
      <c r="H5206" t="s">
        <v>929</v>
      </c>
      <c r="I5206" t="s">
        <v>929</v>
      </c>
      <c r="J5206" t="s">
        <v>929</v>
      </c>
      <c r="K5206" t="s">
        <v>929</v>
      </c>
      <c r="L5206" t="s">
        <v>929</v>
      </c>
      <c r="M5206" t="s">
        <v>929</v>
      </c>
      <c r="N5206" t="s">
        <v>929</v>
      </c>
    </row>
    <row r="5207" spans="1:14">
      <c r="A5207">
        <v>807932</v>
      </c>
      <c r="B5207" t="s">
        <v>96</v>
      </c>
      <c r="C5207" t="s">
        <v>930</v>
      </c>
      <c r="D5207" t="s">
        <v>929</v>
      </c>
      <c r="E5207" t="s">
        <v>930</v>
      </c>
      <c r="F5207" t="s">
        <v>930</v>
      </c>
      <c r="G5207" t="s">
        <v>929</v>
      </c>
      <c r="H5207" t="s">
        <v>929</v>
      </c>
      <c r="I5207" t="s">
        <v>928</v>
      </c>
      <c r="J5207" t="s">
        <v>930</v>
      </c>
      <c r="K5207" t="s">
        <v>928</v>
      </c>
      <c r="L5207" t="s">
        <v>928</v>
      </c>
      <c r="M5207" t="s">
        <v>928</v>
      </c>
      <c r="N5207" t="s">
        <v>930</v>
      </c>
    </row>
    <row r="5208" spans="1:14">
      <c r="A5208">
        <v>807933</v>
      </c>
      <c r="B5208" t="s">
        <v>96</v>
      </c>
      <c r="C5208" t="s">
        <v>928</v>
      </c>
      <c r="D5208" t="s">
        <v>929</v>
      </c>
      <c r="E5208" t="s">
        <v>929</v>
      </c>
      <c r="F5208" t="s">
        <v>928</v>
      </c>
      <c r="G5208" t="s">
        <v>929</v>
      </c>
      <c r="H5208" t="s">
        <v>929</v>
      </c>
      <c r="I5208" t="s">
        <v>929</v>
      </c>
      <c r="J5208" t="s">
        <v>929</v>
      </c>
      <c r="K5208" t="s">
        <v>929</v>
      </c>
      <c r="L5208" t="s">
        <v>928</v>
      </c>
      <c r="M5208" t="s">
        <v>928</v>
      </c>
      <c r="N5208" t="s">
        <v>930</v>
      </c>
    </row>
    <row r="5209" spans="1:14">
      <c r="A5209">
        <v>807934</v>
      </c>
      <c r="B5209" t="s">
        <v>96</v>
      </c>
      <c r="C5209" t="s">
        <v>930</v>
      </c>
      <c r="D5209" t="s">
        <v>929</v>
      </c>
      <c r="E5209" t="s">
        <v>929</v>
      </c>
      <c r="F5209" t="s">
        <v>929</v>
      </c>
      <c r="G5209" t="s">
        <v>929</v>
      </c>
      <c r="H5209" t="s">
        <v>929</v>
      </c>
      <c r="I5209" t="s">
        <v>930</v>
      </c>
      <c r="J5209" t="s">
        <v>929</v>
      </c>
      <c r="K5209" t="s">
        <v>929</v>
      </c>
      <c r="L5209" t="s">
        <v>930</v>
      </c>
      <c r="M5209" t="s">
        <v>930</v>
      </c>
      <c r="N5209" t="s">
        <v>930</v>
      </c>
    </row>
    <row r="5210" spans="1:14">
      <c r="A5210">
        <v>807935</v>
      </c>
      <c r="B5210" t="s">
        <v>96</v>
      </c>
      <c r="C5210" t="s">
        <v>929</v>
      </c>
      <c r="D5210" t="s">
        <v>929</v>
      </c>
      <c r="E5210" t="s">
        <v>929</v>
      </c>
      <c r="F5210" t="s">
        <v>929</v>
      </c>
      <c r="G5210" t="s">
        <v>929</v>
      </c>
      <c r="H5210" t="s">
        <v>929</v>
      </c>
      <c r="I5210" t="s">
        <v>929</v>
      </c>
      <c r="J5210" t="s">
        <v>929</v>
      </c>
      <c r="K5210" t="s">
        <v>929</v>
      </c>
      <c r="L5210" t="s">
        <v>929</v>
      </c>
      <c r="M5210" t="s">
        <v>929</v>
      </c>
      <c r="N5210" t="s">
        <v>929</v>
      </c>
    </row>
    <row r="5211" spans="1:14">
      <c r="A5211">
        <v>807936</v>
      </c>
      <c r="B5211" t="s">
        <v>96</v>
      </c>
      <c r="C5211" t="s">
        <v>929</v>
      </c>
      <c r="D5211" t="s">
        <v>930</v>
      </c>
      <c r="E5211" t="s">
        <v>929</v>
      </c>
      <c r="F5211" t="s">
        <v>929</v>
      </c>
      <c r="G5211" t="s">
        <v>929</v>
      </c>
      <c r="H5211" t="s">
        <v>929</v>
      </c>
      <c r="I5211" t="s">
        <v>929</v>
      </c>
      <c r="J5211" t="s">
        <v>930</v>
      </c>
      <c r="K5211" t="s">
        <v>930</v>
      </c>
      <c r="L5211" t="s">
        <v>929</v>
      </c>
      <c r="M5211" t="s">
        <v>930</v>
      </c>
      <c r="N5211" t="s">
        <v>929</v>
      </c>
    </row>
    <row r="5212" spans="1:14">
      <c r="A5212">
        <v>807937</v>
      </c>
      <c r="B5212" t="s">
        <v>96</v>
      </c>
      <c r="C5212" t="s">
        <v>930</v>
      </c>
      <c r="D5212" t="s">
        <v>929</v>
      </c>
      <c r="E5212" t="s">
        <v>929</v>
      </c>
      <c r="F5212" t="s">
        <v>930</v>
      </c>
      <c r="G5212" t="s">
        <v>929</v>
      </c>
      <c r="H5212" t="s">
        <v>930</v>
      </c>
      <c r="I5212" t="s">
        <v>930</v>
      </c>
      <c r="J5212" t="s">
        <v>929</v>
      </c>
      <c r="K5212" t="s">
        <v>929</v>
      </c>
      <c r="L5212" t="s">
        <v>929</v>
      </c>
      <c r="M5212" t="s">
        <v>929</v>
      </c>
      <c r="N5212" t="s">
        <v>929</v>
      </c>
    </row>
    <row r="5213" spans="1:14">
      <c r="A5213">
        <v>807938</v>
      </c>
      <c r="B5213" t="s">
        <v>96</v>
      </c>
      <c r="C5213" t="s">
        <v>929</v>
      </c>
      <c r="D5213" t="s">
        <v>929</v>
      </c>
      <c r="E5213" t="s">
        <v>929</v>
      </c>
      <c r="F5213" t="s">
        <v>929</v>
      </c>
      <c r="G5213" t="s">
        <v>929</v>
      </c>
      <c r="H5213" t="s">
        <v>929</v>
      </c>
      <c r="I5213" t="s">
        <v>929</v>
      </c>
      <c r="J5213" t="s">
        <v>929</v>
      </c>
      <c r="K5213" t="s">
        <v>929</v>
      </c>
      <c r="L5213" t="s">
        <v>929</v>
      </c>
      <c r="M5213" t="s">
        <v>929</v>
      </c>
      <c r="N5213" t="s">
        <v>929</v>
      </c>
    </row>
    <row r="5214" spans="1:14">
      <c r="A5214">
        <v>807939</v>
      </c>
      <c r="B5214" t="s">
        <v>96</v>
      </c>
      <c r="C5214" t="s">
        <v>930</v>
      </c>
      <c r="D5214" t="s">
        <v>930</v>
      </c>
      <c r="E5214" t="s">
        <v>929</v>
      </c>
      <c r="F5214" t="s">
        <v>929</v>
      </c>
      <c r="G5214" t="s">
        <v>929</v>
      </c>
      <c r="H5214" t="s">
        <v>930</v>
      </c>
      <c r="I5214" t="s">
        <v>929</v>
      </c>
      <c r="J5214" t="s">
        <v>930</v>
      </c>
      <c r="K5214" t="s">
        <v>930</v>
      </c>
      <c r="L5214" t="s">
        <v>929</v>
      </c>
      <c r="M5214" t="s">
        <v>929</v>
      </c>
      <c r="N5214" t="s">
        <v>929</v>
      </c>
    </row>
    <row r="5215" spans="1:14">
      <c r="A5215">
        <v>807940</v>
      </c>
      <c r="B5215" t="s">
        <v>96</v>
      </c>
      <c r="C5215" t="s">
        <v>929</v>
      </c>
      <c r="D5215" t="s">
        <v>929</v>
      </c>
      <c r="E5215" t="s">
        <v>929</v>
      </c>
      <c r="F5215" t="s">
        <v>929</v>
      </c>
      <c r="G5215" t="s">
        <v>929</v>
      </c>
      <c r="H5215" t="s">
        <v>929</v>
      </c>
      <c r="I5215" t="s">
        <v>929</v>
      </c>
      <c r="J5215" t="s">
        <v>929</v>
      </c>
      <c r="K5215" t="s">
        <v>929</v>
      </c>
      <c r="L5215" t="s">
        <v>929</v>
      </c>
      <c r="M5215" t="s">
        <v>929</v>
      </c>
      <c r="N5215" t="s">
        <v>929</v>
      </c>
    </row>
    <row r="5216" spans="1:14">
      <c r="A5216">
        <v>807941</v>
      </c>
      <c r="B5216" t="s">
        <v>96</v>
      </c>
      <c r="C5216" t="s">
        <v>929</v>
      </c>
      <c r="D5216" t="s">
        <v>929</v>
      </c>
      <c r="E5216" t="s">
        <v>929</v>
      </c>
      <c r="F5216" t="s">
        <v>929</v>
      </c>
      <c r="G5216" t="s">
        <v>929</v>
      </c>
      <c r="H5216" t="s">
        <v>929</v>
      </c>
      <c r="I5216" t="s">
        <v>929</v>
      </c>
      <c r="J5216" t="s">
        <v>929</v>
      </c>
      <c r="K5216" t="s">
        <v>929</v>
      </c>
      <c r="L5216" t="s">
        <v>929</v>
      </c>
      <c r="M5216" t="s">
        <v>929</v>
      </c>
      <c r="N5216" t="s">
        <v>929</v>
      </c>
    </row>
    <row r="5217" spans="1:14">
      <c r="A5217">
        <v>807942</v>
      </c>
      <c r="B5217" t="s">
        <v>96</v>
      </c>
      <c r="C5217" t="s">
        <v>929</v>
      </c>
      <c r="D5217" t="s">
        <v>930</v>
      </c>
      <c r="E5217" t="s">
        <v>929</v>
      </c>
      <c r="F5217" t="s">
        <v>929</v>
      </c>
      <c r="G5217" t="s">
        <v>929</v>
      </c>
      <c r="H5217" t="s">
        <v>929</v>
      </c>
      <c r="I5217" t="s">
        <v>930</v>
      </c>
      <c r="J5217" t="s">
        <v>929</v>
      </c>
      <c r="K5217" t="s">
        <v>929</v>
      </c>
      <c r="L5217" t="s">
        <v>930</v>
      </c>
      <c r="M5217" t="s">
        <v>930</v>
      </c>
      <c r="N5217" t="s">
        <v>930</v>
      </c>
    </row>
    <row r="5218" spans="1:14">
      <c r="A5218">
        <v>807943</v>
      </c>
      <c r="B5218" t="s">
        <v>96</v>
      </c>
      <c r="C5218" t="s">
        <v>928</v>
      </c>
      <c r="D5218" t="s">
        <v>928</v>
      </c>
      <c r="E5218" t="s">
        <v>930</v>
      </c>
      <c r="F5218" t="s">
        <v>928</v>
      </c>
      <c r="G5218" t="s">
        <v>928</v>
      </c>
      <c r="H5218" t="s">
        <v>928</v>
      </c>
      <c r="I5218" t="s">
        <v>928</v>
      </c>
      <c r="J5218" t="s">
        <v>929</v>
      </c>
      <c r="K5218" t="s">
        <v>929</v>
      </c>
      <c r="L5218" t="s">
        <v>928</v>
      </c>
      <c r="M5218" t="s">
        <v>928</v>
      </c>
      <c r="N5218" t="s">
        <v>929</v>
      </c>
    </row>
    <row r="5219" spans="1:14">
      <c r="A5219">
        <v>807944</v>
      </c>
      <c r="B5219" t="s">
        <v>96</v>
      </c>
      <c r="C5219" t="s">
        <v>929</v>
      </c>
      <c r="D5219" t="s">
        <v>929</v>
      </c>
      <c r="E5219" t="s">
        <v>929</v>
      </c>
      <c r="F5219" t="s">
        <v>929</v>
      </c>
      <c r="G5219" t="s">
        <v>929</v>
      </c>
      <c r="H5219" t="s">
        <v>929</v>
      </c>
      <c r="I5219" t="s">
        <v>929</v>
      </c>
      <c r="J5219" t="s">
        <v>929</v>
      </c>
      <c r="K5219" t="s">
        <v>929</v>
      </c>
      <c r="L5219" t="s">
        <v>929</v>
      </c>
      <c r="M5219" t="s">
        <v>929</v>
      </c>
      <c r="N5219" t="s">
        <v>929</v>
      </c>
    </row>
    <row r="5220" spans="1:14">
      <c r="A5220">
        <v>807946</v>
      </c>
      <c r="B5220" t="s">
        <v>96</v>
      </c>
      <c r="C5220" t="s">
        <v>930</v>
      </c>
      <c r="D5220" t="s">
        <v>929</v>
      </c>
      <c r="E5220" t="s">
        <v>929</v>
      </c>
      <c r="F5220" t="s">
        <v>929</v>
      </c>
      <c r="G5220" t="s">
        <v>929</v>
      </c>
      <c r="H5220" t="s">
        <v>928</v>
      </c>
      <c r="I5220" t="s">
        <v>929</v>
      </c>
      <c r="J5220" t="s">
        <v>929</v>
      </c>
      <c r="K5220" t="s">
        <v>929</v>
      </c>
      <c r="L5220" t="s">
        <v>929</v>
      </c>
      <c r="M5220" t="s">
        <v>929</v>
      </c>
      <c r="N5220" t="s">
        <v>930</v>
      </c>
    </row>
    <row r="5221" spans="1:14">
      <c r="A5221">
        <v>807947</v>
      </c>
      <c r="B5221" t="s">
        <v>96</v>
      </c>
      <c r="C5221" t="s">
        <v>929</v>
      </c>
      <c r="D5221" t="s">
        <v>929</v>
      </c>
      <c r="E5221" t="s">
        <v>930</v>
      </c>
      <c r="F5221" t="s">
        <v>930</v>
      </c>
      <c r="G5221" t="s">
        <v>929</v>
      </c>
      <c r="H5221" t="s">
        <v>929</v>
      </c>
      <c r="I5221" t="s">
        <v>928</v>
      </c>
      <c r="J5221" t="s">
        <v>929</v>
      </c>
      <c r="K5221" t="s">
        <v>930</v>
      </c>
      <c r="L5221" t="s">
        <v>930</v>
      </c>
      <c r="M5221" t="s">
        <v>928</v>
      </c>
      <c r="N5221" t="s">
        <v>930</v>
      </c>
    </row>
    <row r="5222" spans="1:14">
      <c r="A5222">
        <v>807948</v>
      </c>
      <c r="B5222" t="s">
        <v>96</v>
      </c>
      <c r="C5222" t="s">
        <v>930</v>
      </c>
      <c r="D5222" t="s">
        <v>928</v>
      </c>
      <c r="E5222" t="s">
        <v>929</v>
      </c>
      <c r="F5222" t="s">
        <v>929</v>
      </c>
      <c r="G5222" t="s">
        <v>929</v>
      </c>
      <c r="H5222" t="s">
        <v>928</v>
      </c>
      <c r="I5222" t="s">
        <v>928</v>
      </c>
      <c r="J5222" t="s">
        <v>928</v>
      </c>
      <c r="K5222" t="s">
        <v>928</v>
      </c>
      <c r="L5222" t="s">
        <v>930</v>
      </c>
      <c r="M5222" t="s">
        <v>930</v>
      </c>
      <c r="N5222" t="s">
        <v>928</v>
      </c>
    </row>
    <row r="5223" spans="1:14">
      <c r="A5223">
        <v>807949</v>
      </c>
      <c r="B5223" t="s">
        <v>96</v>
      </c>
      <c r="C5223" t="s">
        <v>929</v>
      </c>
      <c r="D5223" t="s">
        <v>929</v>
      </c>
      <c r="E5223" t="s">
        <v>929</v>
      </c>
      <c r="F5223" t="s">
        <v>929</v>
      </c>
      <c r="G5223" t="s">
        <v>929</v>
      </c>
      <c r="H5223" t="s">
        <v>929</v>
      </c>
      <c r="I5223" t="s">
        <v>929</v>
      </c>
      <c r="J5223" t="s">
        <v>929</v>
      </c>
      <c r="K5223" t="s">
        <v>929</v>
      </c>
      <c r="L5223" t="s">
        <v>929</v>
      </c>
      <c r="M5223" t="s">
        <v>929</v>
      </c>
      <c r="N5223" t="s">
        <v>929</v>
      </c>
    </row>
    <row r="5224" spans="1:14">
      <c r="A5224">
        <v>807951</v>
      </c>
      <c r="B5224" t="s">
        <v>96</v>
      </c>
      <c r="C5224" t="s">
        <v>929</v>
      </c>
      <c r="D5224" t="s">
        <v>929</v>
      </c>
      <c r="E5224" t="s">
        <v>929</v>
      </c>
      <c r="F5224" t="s">
        <v>929</v>
      </c>
      <c r="G5224" t="s">
        <v>929</v>
      </c>
      <c r="H5224" t="s">
        <v>929</v>
      </c>
      <c r="I5224" t="s">
        <v>929</v>
      </c>
      <c r="J5224" t="s">
        <v>929</v>
      </c>
      <c r="K5224" t="s">
        <v>929</v>
      </c>
      <c r="L5224" t="s">
        <v>929</v>
      </c>
      <c r="M5224" t="s">
        <v>929</v>
      </c>
      <c r="N5224" t="s">
        <v>929</v>
      </c>
    </row>
    <row r="5225" spans="1:14">
      <c r="A5225">
        <v>807952</v>
      </c>
      <c r="B5225" t="s">
        <v>96</v>
      </c>
      <c r="C5225" t="s">
        <v>929</v>
      </c>
      <c r="D5225" t="s">
        <v>929</v>
      </c>
      <c r="E5225" t="s">
        <v>929</v>
      </c>
      <c r="F5225" t="s">
        <v>929</v>
      </c>
      <c r="G5225" t="s">
        <v>929</v>
      </c>
      <c r="H5225" t="s">
        <v>929</v>
      </c>
      <c r="I5225" t="s">
        <v>929</v>
      </c>
      <c r="J5225" t="s">
        <v>929</v>
      </c>
      <c r="K5225" t="s">
        <v>929</v>
      </c>
      <c r="L5225" t="s">
        <v>929</v>
      </c>
      <c r="M5225" t="s">
        <v>929</v>
      </c>
      <c r="N5225" t="s">
        <v>929</v>
      </c>
    </row>
    <row r="5226" spans="1:14">
      <c r="A5226">
        <v>807954</v>
      </c>
      <c r="B5226" t="s">
        <v>96</v>
      </c>
      <c r="C5226" t="s">
        <v>930</v>
      </c>
      <c r="D5226" t="s">
        <v>930</v>
      </c>
      <c r="E5226" t="s">
        <v>929</v>
      </c>
      <c r="F5226" t="s">
        <v>929</v>
      </c>
      <c r="G5226" t="s">
        <v>929</v>
      </c>
      <c r="H5226" t="s">
        <v>929</v>
      </c>
      <c r="I5226" t="s">
        <v>930</v>
      </c>
      <c r="J5226" t="s">
        <v>929</v>
      </c>
      <c r="K5226" t="s">
        <v>930</v>
      </c>
      <c r="L5226" t="s">
        <v>930</v>
      </c>
      <c r="M5226" t="s">
        <v>930</v>
      </c>
      <c r="N5226" t="s">
        <v>929</v>
      </c>
    </row>
    <row r="5227" spans="1:14">
      <c r="A5227">
        <v>807955</v>
      </c>
      <c r="B5227" t="s">
        <v>96</v>
      </c>
      <c r="C5227" t="s">
        <v>930</v>
      </c>
      <c r="D5227" t="s">
        <v>929</v>
      </c>
      <c r="E5227" t="s">
        <v>929</v>
      </c>
      <c r="F5227" t="s">
        <v>930</v>
      </c>
      <c r="G5227" t="s">
        <v>930</v>
      </c>
      <c r="H5227" t="s">
        <v>929</v>
      </c>
      <c r="I5227" t="s">
        <v>929</v>
      </c>
      <c r="J5227" t="s">
        <v>929</v>
      </c>
      <c r="K5227" t="s">
        <v>929</v>
      </c>
      <c r="L5227" t="s">
        <v>929</v>
      </c>
      <c r="M5227" t="s">
        <v>929</v>
      </c>
      <c r="N5227" t="s">
        <v>929</v>
      </c>
    </row>
    <row r="5228" spans="1:14">
      <c r="A5228">
        <v>807956</v>
      </c>
      <c r="B5228" t="s">
        <v>96</v>
      </c>
      <c r="C5228" t="s">
        <v>928</v>
      </c>
      <c r="D5228" t="s">
        <v>928</v>
      </c>
      <c r="E5228" t="s">
        <v>930</v>
      </c>
      <c r="F5228" t="s">
        <v>930</v>
      </c>
      <c r="G5228" t="s">
        <v>928</v>
      </c>
      <c r="H5228" t="s">
        <v>928</v>
      </c>
      <c r="I5228" t="s">
        <v>930</v>
      </c>
      <c r="J5228" t="s">
        <v>930</v>
      </c>
      <c r="K5228" t="s">
        <v>928</v>
      </c>
      <c r="L5228" t="s">
        <v>928</v>
      </c>
      <c r="M5228" t="s">
        <v>930</v>
      </c>
      <c r="N5228" t="s">
        <v>930</v>
      </c>
    </row>
    <row r="5229" spans="1:14">
      <c r="A5229">
        <v>807958</v>
      </c>
      <c r="B5229" t="s">
        <v>96</v>
      </c>
      <c r="C5229" t="s">
        <v>928</v>
      </c>
      <c r="D5229" t="s">
        <v>929</v>
      </c>
      <c r="E5229" t="s">
        <v>930</v>
      </c>
      <c r="F5229" t="s">
        <v>930</v>
      </c>
      <c r="G5229" t="s">
        <v>929</v>
      </c>
      <c r="H5229" t="s">
        <v>928</v>
      </c>
      <c r="I5229" t="s">
        <v>929</v>
      </c>
      <c r="J5229" t="s">
        <v>929</v>
      </c>
      <c r="K5229" t="s">
        <v>929</v>
      </c>
      <c r="L5229" t="s">
        <v>929</v>
      </c>
      <c r="M5229" t="s">
        <v>929</v>
      </c>
      <c r="N5229" t="s">
        <v>929</v>
      </c>
    </row>
    <row r="5230" spans="1:14">
      <c r="A5230">
        <v>807961</v>
      </c>
      <c r="B5230" t="s">
        <v>96</v>
      </c>
      <c r="C5230" t="s">
        <v>929</v>
      </c>
      <c r="D5230" t="s">
        <v>929</v>
      </c>
      <c r="E5230" t="s">
        <v>929</v>
      </c>
      <c r="F5230" t="s">
        <v>929</v>
      </c>
      <c r="G5230" t="s">
        <v>929</v>
      </c>
      <c r="H5230" t="s">
        <v>929</v>
      </c>
      <c r="I5230" t="s">
        <v>929</v>
      </c>
      <c r="J5230" t="s">
        <v>929</v>
      </c>
      <c r="K5230" t="s">
        <v>929</v>
      </c>
      <c r="L5230" t="s">
        <v>929</v>
      </c>
      <c r="M5230" t="s">
        <v>929</v>
      </c>
      <c r="N5230" t="s">
        <v>929</v>
      </c>
    </row>
    <row r="5231" spans="1:14">
      <c r="A5231">
        <v>807962</v>
      </c>
      <c r="B5231" t="s">
        <v>96</v>
      </c>
      <c r="C5231" t="s">
        <v>930</v>
      </c>
      <c r="D5231" t="s">
        <v>930</v>
      </c>
      <c r="E5231" t="s">
        <v>930</v>
      </c>
      <c r="F5231" t="s">
        <v>930</v>
      </c>
      <c r="G5231" t="s">
        <v>930</v>
      </c>
      <c r="H5231" t="s">
        <v>929</v>
      </c>
      <c r="I5231" t="s">
        <v>929</v>
      </c>
      <c r="J5231" t="s">
        <v>930</v>
      </c>
      <c r="K5231" t="s">
        <v>930</v>
      </c>
      <c r="L5231" t="s">
        <v>930</v>
      </c>
      <c r="M5231" t="s">
        <v>930</v>
      </c>
      <c r="N5231" t="s">
        <v>929</v>
      </c>
    </row>
    <row r="5232" spans="1:14">
      <c r="A5232">
        <v>807963</v>
      </c>
      <c r="B5232" t="s">
        <v>96</v>
      </c>
      <c r="C5232" t="s">
        <v>930</v>
      </c>
      <c r="D5232" t="s">
        <v>930</v>
      </c>
      <c r="E5232" t="s">
        <v>929</v>
      </c>
      <c r="F5232" t="s">
        <v>930</v>
      </c>
      <c r="G5232" t="s">
        <v>930</v>
      </c>
      <c r="H5232" t="s">
        <v>929</v>
      </c>
      <c r="I5232" t="s">
        <v>929</v>
      </c>
      <c r="J5232" t="s">
        <v>929</v>
      </c>
      <c r="K5232" t="s">
        <v>929</v>
      </c>
      <c r="L5232" t="s">
        <v>929</v>
      </c>
      <c r="M5232" t="s">
        <v>929</v>
      </c>
      <c r="N5232" t="s">
        <v>929</v>
      </c>
    </row>
    <row r="5233" spans="1:14">
      <c r="A5233">
        <v>807964</v>
      </c>
      <c r="B5233" t="s">
        <v>96</v>
      </c>
      <c r="C5233" t="s">
        <v>928</v>
      </c>
      <c r="D5233" t="s">
        <v>928</v>
      </c>
      <c r="E5233" t="s">
        <v>929</v>
      </c>
      <c r="F5233" t="s">
        <v>928</v>
      </c>
      <c r="G5233" t="s">
        <v>929</v>
      </c>
      <c r="H5233" t="s">
        <v>930</v>
      </c>
      <c r="I5233" t="s">
        <v>930</v>
      </c>
      <c r="J5233" t="s">
        <v>928</v>
      </c>
      <c r="K5233" t="s">
        <v>928</v>
      </c>
      <c r="L5233" t="s">
        <v>928</v>
      </c>
      <c r="M5233" t="s">
        <v>928</v>
      </c>
      <c r="N5233" t="s">
        <v>929</v>
      </c>
    </row>
    <row r="5234" spans="1:14">
      <c r="A5234">
        <v>807965</v>
      </c>
      <c r="B5234" t="s">
        <v>96</v>
      </c>
      <c r="C5234" t="s">
        <v>930</v>
      </c>
      <c r="D5234" t="s">
        <v>930</v>
      </c>
      <c r="E5234" t="s">
        <v>930</v>
      </c>
      <c r="F5234" t="s">
        <v>929</v>
      </c>
      <c r="G5234" t="s">
        <v>929</v>
      </c>
      <c r="H5234" t="s">
        <v>930</v>
      </c>
      <c r="I5234" t="s">
        <v>930</v>
      </c>
      <c r="J5234" t="s">
        <v>930</v>
      </c>
      <c r="K5234" t="s">
        <v>929</v>
      </c>
      <c r="L5234" t="s">
        <v>928</v>
      </c>
      <c r="M5234" t="s">
        <v>928</v>
      </c>
      <c r="N5234" t="s">
        <v>928</v>
      </c>
    </row>
    <row r="5235" spans="1:14">
      <c r="A5235">
        <v>807966</v>
      </c>
      <c r="B5235" t="s">
        <v>96</v>
      </c>
      <c r="C5235" t="s">
        <v>929</v>
      </c>
      <c r="D5235" t="s">
        <v>929</v>
      </c>
      <c r="E5235" t="s">
        <v>929</v>
      </c>
      <c r="F5235" t="s">
        <v>929</v>
      </c>
      <c r="G5235" t="s">
        <v>929</v>
      </c>
      <c r="H5235" t="s">
        <v>929</v>
      </c>
      <c r="I5235" t="s">
        <v>930</v>
      </c>
      <c r="J5235" t="s">
        <v>930</v>
      </c>
      <c r="K5235" t="s">
        <v>929</v>
      </c>
      <c r="L5235" t="s">
        <v>929</v>
      </c>
      <c r="M5235" t="s">
        <v>930</v>
      </c>
      <c r="N5235" t="s">
        <v>930</v>
      </c>
    </row>
    <row r="5236" spans="1:14">
      <c r="A5236">
        <v>807967</v>
      </c>
      <c r="B5236" t="s">
        <v>96</v>
      </c>
      <c r="C5236" t="s">
        <v>930</v>
      </c>
      <c r="D5236" t="s">
        <v>929</v>
      </c>
      <c r="E5236" t="s">
        <v>929</v>
      </c>
      <c r="F5236" t="s">
        <v>929</v>
      </c>
      <c r="G5236" t="s">
        <v>929</v>
      </c>
      <c r="H5236" t="s">
        <v>929</v>
      </c>
      <c r="I5236" t="s">
        <v>929</v>
      </c>
      <c r="J5236" t="s">
        <v>930</v>
      </c>
      <c r="K5236" t="s">
        <v>929</v>
      </c>
      <c r="L5236" t="s">
        <v>929</v>
      </c>
      <c r="M5236" t="s">
        <v>929</v>
      </c>
      <c r="N5236" t="s">
        <v>929</v>
      </c>
    </row>
    <row r="5237" spans="1:14">
      <c r="A5237">
        <v>807968</v>
      </c>
      <c r="B5237" t="s">
        <v>96</v>
      </c>
      <c r="C5237" t="s">
        <v>929</v>
      </c>
      <c r="D5237" t="s">
        <v>929</v>
      </c>
      <c r="E5237" t="s">
        <v>929</v>
      </c>
      <c r="F5237" t="s">
        <v>929</v>
      </c>
      <c r="G5237" t="s">
        <v>929</v>
      </c>
      <c r="H5237" t="s">
        <v>929</v>
      </c>
      <c r="I5237" t="s">
        <v>929</v>
      </c>
      <c r="J5237" t="s">
        <v>929</v>
      </c>
      <c r="K5237" t="s">
        <v>929</v>
      </c>
      <c r="L5237" t="s">
        <v>929</v>
      </c>
      <c r="M5237" t="s">
        <v>929</v>
      </c>
      <c r="N5237" t="s">
        <v>929</v>
      </c>
    </row>
    <row r="5238" spans="1:14">
      <c r="A5238">
        <v>807969</v>
      </c>
      <c r="B5238" t="s">
        <v>96</v>
      </c>
      <c r="C5238" t="s">
        <v>930</v>
      </c>
      <c r="D5238" t="s">
        <v>930</v>
      </c>
      <c r="E5238" t="s">
        <v>929</v>
      </c>
      <c r="F5238" t="s">
        <v>929</v>
      </c>
      <c r="G5238" t="s">
        <v>929</v>
      </c>
      <c r="H5238" t="s">
        <v>929</v>
      </c>
      <c r="I5238" t="s">
        <v>929</v>
      </c>
      <c r="J5238" t="s">
        <v>929</v>
      </c>
      <c r="K5238" t="s">
        <v>929</v>
      </c>
      <c r="L5238" t="s">
        <v>929</v>
      </c>
      <c r="M5238" t="s">
        <v>929</v>
      </c>
      <c r="N5238" t="s">
        <v>929</v>
      </c>
    </row>
    <row r="5239" spans="1:14">
      <c r="A5239">
        <v>807970</v>
      </c>
      <c r="B5239" t="s">
        <v>96</v>
      </c>
      <c r="C5239" t="s">
        <v>929</v>
      </c>
      <c r="D5239" t="s">
        <v>929</v>
      </c>
      <c r="E5239" t="s">
        <v>929</v>
      </c>
      <c r="F5239" t="s">
        <v>929</v>
      </c>
      <c r="G5239" t="s">
        <v>929</v>
      </c>
      <c r="H5239" t="s">
        <v>929</v>
      </c>
      <c r="I5239" t="s">
        <v>929</v>
      </c>
      <c r="J5239" t="s">
        <v>929</v>
      </c>
      <c r="K5239" t="s">
        <v>929</v>
      </c>
      <c r="L5239" t="s">
        <v>929</v>
      </c>
      <c r="M5239" t="s">
        <v>929</v>
      </c>
      <c r="N5239" t="s">
        <v>929</v>
      </c>
    </row>
    <row r="5240" spans="1:14">
      <c r="A5240">
        <v>807972</v>
      </c>
      <c r="B5240" t="s">
        <v>96</v>
      </c>
      <c r="C5240" t="s">
        <v>928</v>
      </c>
      <c r="D5240" t="s">
        <v>928</v>
      </c>
      <c r="E5240" t="s">
        <v>929</v>
      </c>
      <c r="F5240" t="s">
        <v>930</v>
      </c>
      <c r="G5240" t="s">
        <v>928</v>
      </c>
      <c r="H5240" t="s">
        <v>928</v>
      </c>
      <c r="I5240" t="s">
        <v>930</v>
      </c>
      <c r="J5240" t="s">
        <v>930</v>
      </c>
      <c r="K5240" t="s">
        <v>929</v>
      </c>
      <c r="L5240" t="s">
        <v>928</v>
      </c>
      <c r="M5240" t="s">
        <v>928</v>
      </c>
      <c r="N5240" t="s">
        <v>929</v>
      </c>
    </row>
    <row r="5241" spans="1:14">
      <c r="A5241">
        <v>807973</v>
      </c>
      <c r="B5241" t="s">
        <v>96</v>
      </c>
      <c r="C5241" t="s">
        <v>929</v>
      </c>
      <c r="D5241" t="s">
        <v>929</v>
      </c>
      <c r="E5241" t="s">
        <v>929</v>
      </c>
      <c r="F5241" t="s">
        <v>929</v>
      </c>
      <c r="G5241" t="s">
        <v>930</v>
      </c>
      <c r="H5241" t="s">
        <v>929</v>
      </c>
      <c r="I5241" t="s">
        <v>930</v>
      </c>
      <c r="J5241" t="s">
        <v>930</v>
      </c>
      <c r="K5241" t="s">
        <v>929</v>
      </c>
      <c r="L5241" t="s">
        <v>929</v>
      </c>
      <c r="M5241" t="s">
        <v>929</v>
      </c>
      <c r="N5241" t="s">
        <v>930</v>
      </c>
    </row>
    <row r="5242" spans="1:14">
      <c r="A5242">
        <v>807974</v>
      </c>
      <c r="B5242" t="s">
        <v>96</v>
      </c>
      <c r="C5242" t="s">
        <v>929</v>
      </c>
      <c r="D5242" t="s">
        <v>929</v>
      </c>
      <c r="E5242" t="s">
        <v>929</v>
      </c>
      <c r="F5242" t="s">
        <v>929</v>
      </c>
      <c r="G5242" t="s">
        <v>929</v>
      </c>
      <c r="H5242" t="s">
        <v>929</v>
      </c>
      <c r="I5242" t="s">
        <v>929</v>
      </c>
      <c r="J5242" t="s">
        <v>930</v>
      </c>
      <c r="K5242" t="s">
        <v>930</v>
      </c>
      <c r="L5242" t="s">
        <v>929</v>
      </c>
      <c r="M5242" t="s">
        <v>929</v>
      </c>
      <c r="N5242" t="s">
        <v>929</v>
      </c>
    </row>
    <row r="5243" spans="1:14">
      <c r="A5243">
        <v>807975</v>
      </c>
      <c r="B5243" t="s">
        <v>96</v>
      </c>
      <c r="C5243" t="s">
        <v>929</v>
      </c>
      <c r="D5243" t="s">
        <v>929</v>
      </c>
      <c r="E5243" t="s">
        <v>929</v>
      </c>
      <c r="F5243" t="s">
        <v>929</v>
      </c>
      <c r="G5243" t="s">
        <v>929</v>
      </c>
      <c r="H5243" t="s">
        <v>929</v>
      </c>
      <c r="I5243" t="s">
        <v>929</v>
      </c>
      <c r="J5243" t="s">
        <v>929</v>
      </c>
      <c r="K5243" t="s">
        <v>929</v>
      </c>
      <c r="L5243" t="s">
        <v>929</v>
      </c>
      <c r="M5243" t="s">
        <v>929</v>
      </c>
      <c r="N5243" t="s">
        <v>929</v>
      </c>
    </row>
    <row r="5244" spans="1:14">
      <c r="A5244">
        <v>807976</v>
      </c>
      <c r="B5244" t="s">
        <v>96</v>
      </c>
      <c r="C5244" t="s">
        <v>929</v>
      </c>
      <c r="D5244" t="s">
        <v>929</v>
      </c>
      <c r="E5244" t="s">
        <v>929</v>
      </c>
      <c r="F5244" t="s">
        <v>929</v>
      </c>
      <c r="G5244" t="s">
        <v>929</v>
      </c>
      <c r="H5244" t="s">
        <v>929</v>
      </c>
      <c r="I5244" t="s">
        <v>929</v>
      </c>
      <c r="J5244" t="s">
        <v>929</v>
      </c>
      <c r="K5244" t="s">
        <v>929</v>
      </c>
      <c r="L5244" t="s">
        <v>929</v>
      </c>
      <c r="M5244" t="s">
        <v>929</v>
      </c>
      <c r="N5244" t="s">
        <v>929</v>
      </c>
    </row>
    <row r="5245" spans="1:14">
      <c r="A5245">
        <v>807978</v>
      </c>
      <c r="B5245" t="s">
        <v>96</v>
      </c>
      <c r="C5245" t="s">
        <v>929</v>
      </c>
      <c r="D5245" t="s">
        <v>929</v>
      </c>
      <c r="E5245" t="s">
        <v>929</v>
      </c>
      <c r="F5245" t="s">
        <v>929</v>
      </c>
      <c r="G5245" t="s">
        <v>929</v>
      </c>
      <c r="H5245" t="s">
        <v>929</v>
      </c>
      <c r="I5245" t="s">
        <v>929</v>
      </c>
      <c r="J5245" t="s">
        <v>929</v>
      </c>
      <c r="K5245" t="s">
        <v>929</v>
      </c>
      <c r="L5245" t="s">
        <v>929</v>
      </c>
      <c r="M5245" t="s">
        <v>929</v>
      </c>
      <c r="N5245" t="s">
        <v>929</v>
      </c>
    </row>
    <row r="5246" spans="1:14">
      <c r="A5246">
        <v>807979</v>
      </c>
      <c r="B5246" t="s">
        <v>96</v>
      </c>
      <c r="C5246" t="s">
        <v>929</v>
      </c>
      <c r="D5246" t="s">
        <v>929</v>
      </c>
      <c r="E5246" t="s">
        <v>929</v>
      </c>
      <c r="F5246" t="s">
        <v>929</v>
      </c>
      <c r="G5246" t="s">
        <v>929</v>
      </c>
      <c r="H5246" t="s">
        <v>929</v>
      </c>
      <c r="I5246" t="s">
        <v>929</v>
      </c>
      <c r="J5246" t="s">
        <v>929</v>
      </c>
      <c r="K5246" t="s">
        <v>929</v>
      </c>
      <c r="L5246" t="s">
        <v>929</v>
      </c>
      <c r="M5246" t="s">
        <v>929</v>
      </c>
      <c r="N5246" t="s">
        <v>929</v>
      </c>
    </row>
    <row r="5247" spans="1:14">
      <c r="A5247">
        <v>807980</v>
      </c>
      <c r="B5247" t="s">
        <v>96</v>
      </c>
      <c r="C5247" t="s">
        <v>930</v>
      </c>
      <c r="D5247" t="s">
        <v>929</v>
      </c>
      <c r="E5247" t="s">
        <v>929</v>
      </c>
      <c r="F5247" t="s">
        <v>929</v>
      </c>
      <c r="G5247" t="s">
        <v>930</v>
      </c>
      <c r="H5247" t="s">
        <v>929</v>
      </c>
      <c r="I5247" t="s">
        <v>930</v>
      </c>
      <c r="J5247" t="s">
        <v>929</v>
      </c>
      <c r="K5247" t="s">
        <v>930</v>
      </c>
      <c r="L5247" t="s">
        <v>929</v>
      </c>
      <c r="M5247" t="s">
        <v>929</v>
      </c>
      <c r="N5247" t="s">
        <v>929</v>
      </c>
    </row>
    <row r="5248" spans="1:14">
      <c r="A5248">
        <v>807981</v>
      </c>
      <c r="B5248" t="s">
        <v>96</v>
      </c>
      <c r="C5248" t="s">
        <v>929</v>
      </c>
      <c r="D5248" t="s">
        <v>929</v>
      </c>
      <c r="E5248" t="s">
        <v>929</v>
      </c>
      <c r="F5248" t="s">
        <v>929</v>
      </c>
      <c r="G5248" t="s">
        <v>929</v>
      </c>
      <c r="H5248" t="s">
        <v>929</v>
      </c>
      <c r="I5248" t="s">
        <v>929</v>
      </c>
      <c r="J5248" t="s">
        <v>929</v>
      </c>
      <c r="K5248" t="s">
        <v>929</v>
      </c>
      <c r="L5248" t="s">
        <v>929</v>
      </c>
      <c r="M5248" t="s">
        <v>929</v>
      </c>
      <c r="N5248" t="s">
        <v>929</v>
      </c>
    </row>
    <row r="5249" spans="1:14">
      <c r="A5249">
        <v>807984</v>
      </c>
      <c r="B5249" t="s">
        <v>96</v>
      </c>
      <c r="C5249" t="s">
        <v>929</v>
      </c>
      <c r="D5249" t="s">
        <v>929</v>
      </c>
      <c r="E5249" t="s">
        <v>930</v>
      </c>
      <c r="F5249" t="s">
        <v>929</v>
      </c>
      <c r="G5249" t="s">
        <v>929</v>
      </c>
      <c r="H5249" t="s">
        <v>929</v>
      </c>
      <c r="I5249" t="s">
        <v>930</v>
      </c>
      <c r="J5249" t="s">
        <v>930</v>
      </c>
      <c r="K5249" t="s">
        <v>930</v>
      </c>
      <c r="L5249" t="s">
        <v>929</v>
      </c>
      <c r="M5249" t="s">
        <v>930</v>
      </c>
      <c r="N5249" t="s">
        <v>930</v>
      </c>
    </row>
    <row r="5250" spans="1:14">
      <c r="A5250">
        <v>807985</v>
      </c>
      <c r="B5250" t="s">
        <v>96</v>
      </c>
      <c r="C5250" t="s">
        <v>930</v>
      </c>
      <c r="D5250" t="s">
        <v>929</v>
      </c>
      <c r="E5250" t="s">
        <v>929</v>
      </c>
      <c r="F5250" t="s">
        <v>930</v>
      </c>
      <c r="G5250" t="s">
        <v>930</v>
      </c>
      <c r="H5250" t="s">
        <v>930</v>
      </c>
      <c r="I5250" t="s">
        <v>929</v>
      </c>
      <c r="J5250" t="s">
        <v>929</v>
      </c>
      <c r="K5250" t="s">
        <v>929</v>
      </c>
      <c r="L5250" t="s">
        <v>929</v>
      </c>
      <c r="M5250" t="s">
        <v>929</v>
      </c>
      <c r="N5250" t="s">
        <v>929</v>
      </c>
    </row>
    <row r="5251" spans="1:14">
      <c r="A5251">
        <v>807986</v>
      </c>
      <c r="B5251" t="s">
        <v>96</v>
      </c>
      <c r="C5251" t="s">
        <v>930</v>
      </c>
      <c r="D5251" t="s">
        <v>929</v>
      </c>
      <c r="E5251" t="s">
        <v>929</v>
      </c>
      <c r="F5251" t="s">
        <v>930</v>
      </c>
      <c r="G5251" t="s">
        <v>929</v>
      </c>
      <c r="H5251" t="s">
        <v>930</v>
      </c>
      <c r="I5251" t="s">
        <v>930</v>
      </c>
      <c r="J5251" t="s">
        <v>930</v>
      </c>
      <c r="K5251" t="s">
        <v>929</v>
      </c>
      <c r="L5251" t="s">
        <v>929</v>
      </c>
      <c r="M5251" t="s">
        <v>930</v>
      </c>
      <c r="N5251" t="s">
        <v>929</v>
      </c>
    </row>
    <row r="5252" spans="1:14">
      <c r="A5252">
        <v>807988</v>
      </c>
      <c r="B5252" t="s">
        <v>96</v>
      </c>
      <c r="C5252" t="s">
        <v>929</v>
      </c>
      <c r="D5252" t="s">
        <v>929</v>
      </c>
      <c r="E5252" t="s">
        <v>929</v>
      </c>
      <c r="F5252" t="s">
        <v>929</v>
      </c>
      <c r="G5252" t="s">
        <v>929</v>
      </c>
      <c r="H5252" t="s">
        <v>929</v>
      </c>
      <c r="I5252" t="s">
        <v>929</v>
      </c>
      <c r="J5252" t="s">
        <v>929</v>
      </c>
      <c r="K5252" t="s">
        <v>929</v>
      </c>
      <c r="L5252" t="s">
        <v>929</v>
      </c>
      <c r="M5252" t="s">
        <v>929</v>
      </c>
      <c r="N5252" t="s">
        <v>929</v>
      </c>
    </row>
    <row r="5253" spans="1:14">
      <c r="A5253">
        <v>807989</v>
      </c>
      <c r="B5253" t="s">
        <v>96</v>
      </c>
      <c r="C5253" t="s">
        <v>929</v>
      </c>
      <c r="D5253" t="s">
        <v>930</v>
      </c>
      <c r="E5253" t="s">
        <v>928</v>
      </c>
      <c r="F5253" t="s">
        <v>928</v>
      </c>
      <c r="G5253" t="s">
        <v>930</v>
      </c>
      <c r="H5253" t="s">
        <v>929</v>
      </c>
      <c r="I5253" t="s">
        <v>929</v>
      </c>
      <c r="J5253" t="s">
        <v>929</v>
      </c>
      <c r="K5253" t="s">
        <v>929</v>
      </c>
      <c r="L5253" t="s">
        <v>929</v>
      </c>
      <c r="M5253" t="s">
        <v>929</v>
      </c>
      <c r="N5253" t="s">
        <v>929</v>
      </c>
    </row>
    <row r="5254" spans="1:14">
      <c r="A5254">
        <v>807991</v>
      </c>
      <c r="B5254" t="s">
        <v>96</v>
      </c>
      <c r="C5254" t="s">
        <v>929</v>
      </c>
      <c r="D5254" t="s">
        <v>929</v>
      </c>
      <c r="E5254" t="s">
        <v>929</v>
      </c>
      <c r="F5254" t="s">
        <v>929</v>
      </c>
      <c r="G5254" t="s">
        <v>929</v>
      </c>
      <c r="H5254" t="s">
        <v>929</v>
      </c>
      <c r="I5254" t="s">
        <v>929</v>
      </c>
      <c r="J5254" t="s">
        <v>929</v>
      </c>
      <c r="K5254" t="s">
        <v>929</v>
      </c>
      <c r="L5254" t="s">
        <v>929</v>
      </c>
      <c r="M5254" t="s">
        <v>929</v>
      </c>
      <c r="N5254" t="s">
        <v>929</v>
      </c>
    </row>
    <row r="5255" spans="1:14">
      <c r="A5255">
        <v>807992</v>
      </c>
      <c r="B5255" t="s">
        <v>96</v>
      </c>
      <c r="C5255" t="s">
        <v>930</v>
      </c>
      <c r="D5255" t="s">
        <v>929</v>
      </c>
      <c r="E5255" t="s">
        <v>929</v>
      </c>
      <c r="F5255" t="s">
        <v>930</v>
      </c>
      <c r="G5255" t="s">
        <v>929</v>
      </c>
      <c r="H5255" t="s">
        <v>930</v>
      </c>
      <c r="I5255" t="s">
        <v>930</v>
      </c>
      <c r="J5255" t="s">
        <v>928</v>
      </c>
      <c r="K5255" t="s">
        <v>929</v>
      </c>
      <c r="L5255" t="s">
        <v>930</v>
      </c>
      <c r="M5255" t="s">
        <v>930</v>
      </c>
      <c r="N5255" t="s">
        <v>929</v>
      </c>
    </row>
    <row r="5256" spans="1:14">
      <c r="A5256">
        <v>807996</v>
      </c>
      <c r="B5256" t="s">
        <v>96</v>
      </c>
      <c r="C5256" t="s">
        <v>929</v>
      </c>
      <c r="D5256" t="s">
        <v>929</v>
      </c>
      <c r="E5256" t="s">
        <v>929</v>
      </c>
      <c r="F5256" t="s">
        <v>929</v>
      </c>
      <c r="G5256" t="s">
        <v>929</v>
      </c>
      <c r="H5256" t="s">
        <v>929</v>
      </c>
      <c r="I5256" t="s">
        <v>929</v>
      </c>
      <c r="J5256" t="s">
        <v>929</v>
      </c>
      <c r="K5256" t="s">
        <v>929</v>
      </c>
      <c r="L5256" t="s">
        <v>929</v>
      </c>
      <c r="M5256" t="s">
        <v>929</v>
      </c>
      <c r="N5256" t="s">
        <v>929</v>
      </c>
    </row>
    <row r="5257" spans="1:14">
      <c r="A5257">
        <v>807997</v>
      </c>
      <c r="B5257" t="s">
        <v>96</v>
      </c>
      <c r="C5257" t="s">
        <v>930</v>
      </c>
      <c r="D5257" t="s">
        <v>928</v>
      </c>
      <c r="E5257" t="s">
        <v>930</v>
      </c>
      <c r="F5257" t="s">
        <v>930</v>
      </c>
      <c r="G5257" t="s">
        <v>929</v>
      </c>
      <c r="H5257" t="s">
        <v>930</v>
      </c>
      <c r="I5257" t="s">
        <v>930</v>
      </c>
      <c r="J5257" t="s">
        <v>930</v>
      </c>
      <c r="K5257" t="s">
        <v>928</v>
      </c>
      <c r="L5257" t="s">
        <v>930</v>
      </c>
      <c r="M5257" t="s">
        <v>930</v>
      </c>
      <c r="N5257" t="s">
        <v>929</v>
      </c>
    </row>
    <row r="5258" spans="1:14">
      <c r="A5258">
        <v>807998</v>
      </c>
      <c r="B5258" t="s">
        <v>96</v>
      </c>
      <c r="C5258" t="s">
        <v>929</v>
      </c>
      <c r="D5258" t="s">
        <v>929</v>
      </c>
      <c r="E5258" t="s">
        <v>928</v>
      </c>
      <c r="F5258" t="s">
        <v>929</v>
      </c>
      <c r="G5258" t="s">
        <v>929</v>
      </c>
      <c r="H5258" t="s">
        <v>928</v>
      </c>
      <c r="I5258" t="s">
        <v>929</v>
      </c>
      <c r="J5258" t="s">
        <v>929</v>
      </c>
      <c r="K5258" t="s">
        <v>929</v>
      </c>
      <c r="L5258" t="s">
        <v>929</v>
      </c>
      <c r="M5258" t="s">
        <v>928</v>
      </c>
      <c r="N5258" t="s">
        <v>930</v>
      </c>
    </row>
    <row r="5259" spans="1:14">
      <c r="A5259">
        <v>808000</v>
      </c>
      <c r="B5259" t="s">
        <v>96</v>
      </c>
      <c r="C5259" t="s">
        <v>930</v>
      </c>
      <c r="D5259" t="s">
        <v>929</v>
      </c>
      <c r="E5259" t="s">
        <v>929</v>
      </c>
      <c r="F5259" t="s">
        <v>930</v>
      </c>
      <c r="G5259" t="s">
        <v>930</v>
      </c>
      <c r="H5259" t="s">
        <v>930</v>
      </c>
      <c r="I5259" t="s">
        <v>930</v>
      </c>
      <c r="J5259" t="s">
        <v>930</v>
      </c>
      <c r="K5259" t="s">
        <v>929</v>
      </c>
      <c r="L5259" t="s">
        <v>929</v>
      </c>
      <c r="M5259" t="s">
        <v>930</v>
      </c>
      <c r="N5259" t="s">
        <v>930</v>
      </c>
    </row>
    <row r="5260" spans="1:14">
      <c r="A5260">
        <v>808003</v>
      </c>
      <c r="B5260" t="s">
        <v>96</v>
      </c>
      <c r="C5260" t="s">
        <v>929</v>
      </c>
      <c r="D5260" t="s">
        <v>929</v>
      </c>
      <c r="E5260" t="s">
        <v>929</v>
      </c>
      <c r="F5260" t="s">
        <v>929</v>
      </c>
      <c r="G5260" t="s">
        <v>930</v>
      </c>
      <c r="H5260" t="s">
        <v>929</v>
      </c>
      <c r="I5260" t="s">
        <v>930</v>
      </c>
      <c r="J5260" t="s">
        <v>929</v>
      </c>
      <c r="K5260" t="s">
        <v>929</v>
      </c>
      <c r="L5260" t="s">
        <v>929</v>
      </c>
      <c r="M5260" t="s">
        <v>929</v>
      </c>
      <c r="N5260" t="s">
        <v>929</v>
      </c>
    </row>
    <row r="5261" spans="1:14">
      <c r="A5261">
        <v>808006</v>
      </c>
      <c r="B5261" t="s">
        <v>96</v>
      </c>
      <c r="C5261" t="s">
        <v>929</v>
      </c>
      <c r="D5261" t="s">
        <v>929</v>
      </c>
      <c r="E5261" t="s">
        <v>929</v>
      </c>
      <c r="F5261" t="s">
        <v>929</v>
      </c>
      <c r="G5261" t="s">
        <v>929</v>
      </c>
      <c r="H5261" t="s">
        <v>929</v>
      </c>
      <c r="I5261" t="s">
        <v>930</v>
      </c>
      <c r="J5261" t="s">
        <v>930</v>
      </c>
      <c r="K5261" t="s">
        <v>930</v>
      </c>
      <c r="L5261" t="s">
        <v>930</v>
      </c>
      <c r="M5261" t="s">
        <v>930</v>
      </c>
      <c r="N5261" t="s">
        <v>930</v>
      </c>
    </row>
    <row r="5262" spans="1:14">
      <c r="A5262">
        <v>808007</v>
      </c>
      <c r="B5262" t="s">
        <v>96</v>
      </c>
      <c r="C5262" t="s">
        <v>929</v>
      </c>
      <c r="D5262" t="s">
        <v>929</v>
      </c>
      <c r="E5262" t="s">
        <v>929</v>
      </c>
      <c r="F5262" t="s">
        <v>929</v>
      </c>
      <c r="G5262" t="s">
        <v>929</v>
      </c>
      <c r="H5262" t="s">
        <v>929</v>
      </c>
      <c r="I5262" t="s">
        <v>929</v>
      </c>
      <c r="J5262" t="s">
        <v>929</v>
      </c>
      <c r="K5262" t="s">
        <v>929</v>
      </c>
      <c r="L5262" t="s">
        <v>929</v>
      </c>
      <c r="M5262" t="s">
        <v>929</v>
      </c>
      <c r="N5262" t="s">
        <v>929</v>
      </c>
    </row>
    <row r="5263" spans="1:14">
      <c r="A5263">
        <v>808008</v>
      </c>
      <c r="B5263" t="s">
        <v>96</v>
      </c>
      <c r="C5263" t="s">
        <v>929</v>
      </c>
      <c r="D5263" t="s">
        <v>929</v>
      </c>
      <c r="E5263" t="s">
        <v>929</v>
      </c>
      <c r="F5263" t="s">
        <v>929</v>
      </c>
      <c r="G5263" t="s">
        <v>929</v>
      </c>
      <c r="H5263" t="s">
        <v>929</v>
      </c>
      <c r="I5263" t="s">
        <v>929</v>
      </c>
      <c r="J5263" t="s">
        <v>929</v>
      </c>
      <c r="K5263" t="s">
        <v>929</v>
      </c>
      <c r="L5263" t="s">
        <v>929</v>
      </c>
      <c r="M5263" t="s">
        <v>929</v>
      </c>
      <c r="N5263" t="s">
        <v>929</v>
      </c>
    </row>
    <row r="5264" spans="1:14">
      <c r="A5264">
        <v>808010</v>
      </c>
      <c r="B5264" t="s">
        <v>96</v>
      </c>
      <c r="C5264" t="s">
        <v>930</v>
      </c>
      <c r="D5264" t="s">
        <v>929</v>
      </c>
      <c r="E5264" t="s">
        <v>929</v>
      </c>
      <c r="F5264" t="s">
        <v>929</v>
      </c>
      <c r="G5264" t="s">
        <v>929</v>
      </c>
      <c r="H5264" t="s">
        <v>929</v>
      </c>
      <c r="I5264" t="s">
        <v>930</v>
      </c>
      <c r="J5264" t="s">
        <v>929</v>
      </c>
      <c r="K5264" t="s">
        <v>929</v>
      </c>
      <c r="L5264" t="s">
        <v>929</v>
      </c>
      <c r="M5264" t="s">
        <v>929</v>
      </c>
      <c r="N5264" t="s">
        <v>929</v>
      </c>
    </row>
    <row r="5265" spans="1:14">
      <c r="A5265">
        <v>808011</v>
      </c>
      <c r="B5265" t="s">
        <v>96</v>
      </c>
      <c r="C5265" t="s">
        <v>929</v>
      </c>
      <c r="D5265" t="s">
        <v>929</v>
      </c>
      <c r="E5265" t="s">
        <v>929</v>
      </c>
      <c r="F5265" t="s">
        <v>929</v>
      </c>
      <c r="G5265" t="s">
        <v>929</v>
      </c>
      <c r="H5265" t="s">
        <v>929</v>
      </c>
      <c r="I5265" t="s">
        <v>929</v>
      </c>
      <c r="J5265" t="s">
        <v>929</v>
      </c>
      <c r="K5265" t="s">
        <v>929</v>
      </c>
      <c r="L5265" t="s">
        <v>929</v>
      </c>
      <c r="M5265" t="s">
        <v>929</v>
      </c>
      <c r="N5265" t="s">
        <v>929</v>
      </c>
    </row>
    <row r="5266" spans="1:14">
      <c r="A5266">
        <v>808012</v>
      </c>
      <c r="B5266" t="s">
        <v>96</v>
      </c>
      <c r="C5266" t="s">
        <v>929</v>
      </c>
      <c r="D5266" t="s">
        <v>929</v>
      </c>
      <c r="E5266" t="s">
        <v>928</v>
      </c>
      <c r="F5266" t="s">
        <v>928</v>
      </c>
      <c r="G5266" t="s">
        <v>929</v>
      </c>
      <c r="H5266" t="s">
        <v>928</v>
      </c>
      <c r="I5266" t="s">
        <v>928</v>
      </c>
      <c r="J5266" t="s">
        <v>930</v>
      </c>
      <c r="K5266" t="s">
        <v>930</v>
      </c>
      <c r="L5266" t="s">
        <v>928</v>
      </c>
      <c r="M5266" t="s">
        <v>928</v>
      </c>
      <c r="N5266" t="s">
        <v>930</v>
      </c>
    </row>
    <row r="5267" spans="1:14">
      <c r="A5267">
        <v>808013</v>
      </c>
      <c r="B5267" t="s">
        <v>96</v>
      </c>
      <c r="C5267" t="s">
        <v>929</v>
      </c>
      <c r="D5267" t="s">
        <v>928</v>
      </c>
      <c r="E5267" t="s">
        <v>929</v>
      </c>
      <c r="F5267" t="s">
        <v>930</v>
      </c>
      <c r="G5267" t="s">
        <v>928</v>
      </c>
      <c r="H5267" t="s">
        <v>928</v>
      </c>
      <c r="I5267" t="s">
        <v>928</v>
      </c>
      <c r="J5267" t="s">
        <v>929</v>
      </c>
      <c r="K5267" t="s">
        <v>928</v>
      </c>
      <c r="L5267" t="s">
        <v>930</v>
      </c>
      <c r="M5267" t="s">
        <v>929</v>
      </c>
      <c r="N5267" t="s">
        <v>929</v>
      </c>
    </row>
    <row r="5268" spans="1:14">
      <c r="A5268">
        <v>808014</v>
      </c>
      <c r="B5268" t="s">
        <v>96</v>
      </c>
      <c r="C5268" t="s">
        <v>929</v>
      </c>
      <c r="D5268" t="s">
        <v>929</v>
      </c>
      <c r="E5268" t="s">
        <v>929</v>
      </c>
      <c r="F5268" t="s">
        <v>929</v>
      </c>
      <c r="G5268" t="s">
        <v>929</v>
      </c>
      <c r="H5268" t="s">
        <v>929</v>
      </c>
      <c r="I5268" t="s">
        <v>929</v>
      </c>
      <c r="J5268" t="s">
        <v>929</v>
      </c>
      <c r="K5268" t="s">
        <v>929</v>
      </c>
      <c r="L5268" t="s">
        <v>929</v>
      </c>
      <c r="M5268" t="s">
        <v>929</v>
      </c>
      <c r="N5268" t="s">
        <v>929</v>
      </c>
    </row>
    <row r="5269" spans="1:14">
      <c r="A5269">
        <v>808015</v>
      </c>
      <c r="B5269" t="s">
        <v>96</v>
      </c>
      <c r="C5269" t="s">
        <v>930</v>
      </c>
      <c r="D5269" t="s">
        <v>930</v>
      </c>
      <c r="E5269" t="s">
        <v>929</v>
      </c>
      <c r="F5269" t="s">
        <v>929</v>
      </c>
      <c r="G5269" t="s">
        <v>929</v>
      </c>
      <c r="H5269" t="s">
        <v>929</v>
      </c>
      <c r="I5269" t="s">
        <v>929</v>
      </c>
      <c r="J5269" t="s">
        <v>929</v>
      </c>
      <c r="K5269" t="s">
        <v>929</v>
      </c>
      <c r="L5269" t="s">
        <v>929</v>
      </c>
      <c r="M5269" t="s">
        <v>929</v>
      </c>
      <c r="N5269" t="s">
        <v>929</v>
      </c>
    </row>
    <row r="5270" spans="1:14">
      <c r="A5270">
        <v>808016</v>
      </c>
      <c r="B5270" t="s">
        <v>96</v>
      </c>
      <c r="C5270" t="s">
        <v>928</v>
      </c>
      <c r="D5270" t="s">
        <v>928</v>
      </c>
      <c r="E5270" t="s">
        <v>928</v>
      </c>
      <c r="F5270" t="s">
        <v>930</v>
      </c>
      <c r="G5270" t="s">
        <v>929</v>
      </c>
      <c r="H5270" t="s">
        <v>930</v>
      </c>
      <c r="I5270" t="s">
        <v>928</v>
      </c>
      <c r="J5270" t="s">
        <v>928</v>
      </c>
      <c r="K5270" t="s">
        <v>928</v>
      </c>
      <c r="L5270" t="s">
        <v>928</v>
      </c>
      <c r="M5270" t="s">
        <v>928</v>
      </c>
      <c r="N5270" t="s">
        <v>928</v>
      </c>
    </row>
    <row r="5271" spans="1:14">
      <c r="A5271">
        <v>808017</v>
      </c>
      <c r="B5271" t="s">
        <v>96</v>
      </c>
      <c r="C5271" t="s">
        <v>929</v>
      </c>
      <c r="D5271" t="s">
        <v>929</v>
      </c>
      <c r="E5271" t="s">
        <v>929</v>
      </c>
      <c r="F5271" t="s">
        <v>929</v>
      </c>
      <c r="G5271" t="s">
        <v>929</v>
      </c>
      <c r="H5271" t="s">
        <v>929</v>
      </c>
      <c r="I5271" t="s">
        <v>929</v>
      </c>
      <c r="J5271" t="s">
        <v>929</v>
      </c>
      <c r="K5271" t="s">
        <v>929</v>
      </c>
      <c r="L5271" t="s">
        <v>929</v>
      </c>
      <c r="M5271" t="s">
        <v>929</v>
      </c>
      <c r="N5271" t="s">
        <v>929</v>
      </c>
    </row>
    <row r="5272" spans="1:14">
      <c r="A5272">
        <v>808018</v>
      </c>
      <c r="B5272" t="s">
        <v>96</v>
      </c>
      <c r="C5272" t="s">
        <v>929</v>
      </c>
      <c r="D5272" t="s">
        <v>929</v>
      </c>
      <c r="E5272" t="s">
        <v>929</v>
      </c>
      <c r="F5272" t="s">
        <v>929</v>
      </c>
      <c r="G5272" t="s">
        <v>929</v>
      </c>
      <c r="H5272" t="s">
        <v>929</v>
      </c>
      <c r="I5272" t="s">
        <v>930</v>
      </c>
      <c r="J5272" t="s">
        <v>929</v>
      </c>
      <c r="K5272" t="s">
        <v>929</v>
      </c>
      <c r="L5272" t="s">
        <v>929</v>
      </c>
      <c r="M5272" t="s">
        <v>930</v>
      </c>
      <c r="N5272" t="s">
        <v>929</v>
      </c>
    </row>
    <row r="5273" spans="1:14">
      <c r="A5273">
        <v>808019</v>
      </c>
      <c r="B5273" t="s">
        <v>96</v>
      </c>
      <c r="C5273" t="s">
        <v>929</v>
      </c>
      <c r="D5273" t="s">
        <v>929</v>
      </c>
      <c r="E5273" t="s">
        <v>929</v>
      </c>
      <c r="F5273" t="s">
        <v>929</v>
      </c>
      <c r="G5273" t="s">
        <v>929</v>
      </c>
      <c r="H5273" t="s">
        <v>929</v>
      </c>
      <c r="I5273" t="s">
        <v>929</v>
      </c>
      <c r="J5273" t="s">
        <v>929</v>
      </c>
      <c r="K5273" t="s">
        <v>929</v>
      </c>
      <c r="L5273" t="s">
        <v>929</v>
      </c>
      <c r="M5273" t="s">
        <v>929</v>
      </c>
      <c r="N5273" t="s">
        <v>929</v>
      </c>
    </row>
    <row r="5274" spans="1:14">
      <c r="A5274">
        <v>808021</v>
      </c>
      <c r="B5274" t="s">
        <v>96</v>
      </c>
      <c r="C5274" t="s">
        <v>929</v>
      </c>
      <c r="D5274" t="s">
        <v>930</v>
      </c>
      <c r="E5274" t="s">
        <v>929</v>
      </c>
      <c r="F5274" t="s">
        <v>929</v>
      </c>
      <c r="G5274" t="s">
        <v>929</v>
      </c>
      <c r="H5274" t="s">
        <v>929</v>
      </c>
      <c r="I5274" t="s">
        <v>929</v>
      </c>
      <c r="J5274" t="s">
        <v>929</v>
      </c>
      <c r="K5274" t="s">
        <v>929</v>
      </c>
      <c r="L5274" t="s">
        <v>929</v>
      </c>
      <c r="M5274" t="s">
        <v>930</v>
      </c>
      <c r="N5274" t="s">
        <v>929</v>
      </c>
    </row>
    <row r="5275" spans="1:14">
      <c r="A5275">
        <v>808022</v>
      </c>
      <c r="B5275" t="s">
        <v>96</v>
      </c>
      <c r="C5275" t="s">
        <v>929</v>
      </c>
      <c r="D5275" t="s">
        <v>929</v>
      </c>
      <c r="E5275" t="s">
        <v>929</v>
      </c>
      <c r="F5275" t="s">
        <v>929</v>
      </c>
      <c r="G5275" t="s">
        <v>929</v>
      </c>
      <c r="H5275" t="s">
        <v>929</v>
      </c>
      <c r="I5275" t="s">
        <v>929</v>
      </c>
      <c r="J5275" t="s">
        <v>929</v>
      </c>
      <c r="K5275" t="s">
        <v>929</v>
      </c>
      <c r="L5275" t="s">
        <v>929</v>
      </c>
      <c r="M5275" t="s">
        <v>929</v>
      </c>
      <c r="N5275" t="s">
        <v>929</v>
      </c>
    </row>
    <row r="5276" spans="1:14">
      <c r="A5276">
        <v>808024</v>
      </c>
      <c r="B5276" t="s">
        <v>96</v>
      </c>
      <c r="C5276" t="s">
        <v>929</v>
      </c>
      <c r="D5276" t="s">
        <v>929</v>
      </c>
      <c r="E5276" t="s">
        <v>929</v>
      </c>
      <c r="F5276" t="s">
        <v>929</v>
      </c>
      <c r="G5276" t="s">
        <v>929</v>
      </c>
      <c r="H5276" t="s">
        <v>929</v>
      </c>
      <c r="I5276" t="s">
        <v>929</v>
      </c>
      <c r="J5276" t="s">
        <v>929</v>
      </c>
      <c r="K5276" t="s">
        <v>929</v>
      </c>
      <c r="L5276" t="s">
        <v>929</v>
      </c>
      <c r="M5276" t="s">
        <v>929</v>
      </c>
      <c r="N5276" t="s">
        <v>929</v>
      </c>
    </row>
    <row r="5277" spans="1:14">
      <c r="A5277">
        <v>808025</v>
      </c>
      <c r="B5277" t="s">
        <v>96</v>
      </c>
      <c r="C5277" t="s">
        <v>928</v>
      </c>
      <c r="D5277" t="s">
        <v>930</v>
      </c>
      <c r="E5277" t="s">
        <v>930</v>
      </c>
      <c r="F5277" t="s">
        <v>928</v>
      </c>
      <c r="G5277" t="s">
        <v>928</v>
      </c>
      <c r="H5277" t="s">
        <v>929</v>
      </c>
      <c r="I5277" t="s">
        <v>928</v>
      </c>
      <c r="J5277" t="s">
        <v>928</v>
      </c>
      <c r="K5277" t="s">
        <v>930</v>
      </c>
      <c r="L5277" t="s">
        <v>930</v>
      </c>
      <c r="M5277" t="s">
        <v>928</v>
      </c>
      <c r="N5277" t="s">
        <v>930</v>
      </c>
    </row>
    <row r="5278" spans="1:14">
      <c r="A5278">
        <v>808026</v>
      </c>
      <c r="B5278" t="s">
        <v>96</v>
      </c>
      <c r="C5278" t="s">
        <v>929</v>
      </c>
      <c r="D5278" t="s">
        <v>930</v>
      </c>
      <c r="E5278" t="s">
        <v>928</v>
      </c>
      <c r="F5278" t="s">
        <v>929</v>
      </c>
      <c r="G5278" t="s">
        <v>930</v>
      </c>
      <c r="H5278" t="s">
        <v>928</v>
      </c>
      <c r="I5278" t="s">
        <v>928</v>
      </c>
      <c r="J5278" t="s">
        <v>930</v>
      </c>
      <c r="K5278" t="s">
        <v>930</v>
      </c>
      <c r="L5278" t="s">
        <v>928</v>
      </c>
      <c r="M5278" t="s">
        <v>928</v>
      </c>
      <c r="N5278" t="s">
        <v>929</v>
      </c>
    </row>
    <row r="5279" spans="1:14">
      <c r="A5279">
        <v>808027</v>
      </c>
      <c r="B5279" t="s">
        <v>96</v>
      </c>
      <c r="C5279" t="s">
        <v>929</v>
      </c>
      <c r="D5279" t="s">
        <v>929</v>
      </c>
      <c r="E5279" t="s">
        <v>929</v>
      </c>
      <c r="F5279" t="s">
        <v>929</v>
      </c>
      <c r="G5279" t="s">
        <v>929</v>
      </c>
      <c r="H5279" t="s">
        <v>929</v>
      </c>
      <c r="I5279" t="s">
        <v>929</v>
      </c>
      <c r="J5279" t="s">
        <v>929</v>
      </c>
      <c r="K5279" t="s">
        <v>929</v>
      </c>
      <c r="L5279" t="s">
        <v>929</v>
      </c>
      <c r="M5279" t="s">
        <v>929</v>
      </c>
      <c r="N5279" t="s">
        <v>929</v>
      </c>
    </row>
    <row r="5280" spans="1:14">
      <c r="A5280">
        <v>808029</v>
      </c>
      <c r="B5280" t="s">
        <v>96</v>
      </c>
      <c r="C5280" t="s">
        <v>929</v>
      </c>
      <c r="D5280" t="s">
        <v>929</v>
      </c>
      <c r="E5280" t="s">
        <v>929</v>
      </c>
      <c r="F5280" t="s">
        <v>929</v>
      </c>
      <c r="G5280" t="s">
        <v>929</v>
      </c>
      <c r="H5280" t="s">
        <v>929</v>
      </c>
      <c r="I5280" t="s">
        <v>929</v>
      </c>
      <c r="J5280" t="s">
        <v>929</v>
      </c>
      <c r="K5280" t="s">
        <v>929</v>
      </c>
      <c r="L5280" t="s">
        <v>929</v>
      </c>
      <c r="M5280" t="s">
        <v>929</v>
      </c>
      <c r="N5280" t="s">
        <v>929</v>
      </c>
    </row>
    <row r="5281" spans="1:14">
      <c r="A5281">
        <v>808030</v>
      </c>
      <c r="B5281" t="s">
        <v>96</v>
      </c>
      <c r="C5281" t="s">
        <v>929</v>
      </c>
      <c r="D5281" t="s">
        <v>929</v>
      </c>
      <c r="E5281" t="s">
        <v>929</v>
      </c>
      <c r="F5281" t="s">
        <v>929</v>
      </c>
      <c r="G5281" t="s">
        <v>929</v>
      </c>
      <c r="H5281" t="s">
        <v>929</v>
      </c>
      <c r="I5281" t="s">
        <v>929</v>
      </c>
      <c r="J5281" t="s">
        <v>929</v>
      </c>
      <c r="K5281" t="s">
        <v>929</v>
      </c>
      <c r="L5281" t="s">
        <v>929</v>
      </c>
      <c r="M5281" t="s">
        <v>929</v>
      </c>
      <c r="N5281" t="s">
        <v>929</v>
      </c>
    </row>
    <row r="5282" spans="1:14">
      <c r="A5282">
        <v>808034</v>
      </c>
      <c r="B5282" t="s">
        <v>96</v>
      </c>
      <c r="C5282" t="s">
        <v>929</v>
      </c>
      <c r="D5282" t="s">
        <v>929</v>
      </c>
      <c r="E5282" t="s">
        <v>929</v>
      </c>
      <c r="F5282" t="s">
        <v>929</v>
      </c>
      <c r="G5282" t="s">
        <v>929</v>
      </c>
      <c r="H5282" t="s">
        <v>929</v>
      </c>
      <c r="I5282" t="s">
        <v>929</v>
      </c>
      <c r="J5282" t="s">
        <v>929</v>
      </c>
      <c r="K5282" t="s">
        <v>929</v>
      </c>
      <c r="L5282" t="s">
        <v>929</v>
      </c>
      <c r="M5282" t="s">
        <v>929</v>
      </c>
      <c r="N5282" t="s">
        <v>929</v>
      </c>
    </row>
    <row r="5283" spans="1:14">
      <c r="A5283">
        <v>808035</v>
      </c>
      <c r="B5283" t="s">
        <v>96</v>
      </c>
      <c r="C5283" t="s">
        <v>929</v>
      </c>
      <c r="D5283" t="s">
        <v>930</v>
      </c>
      <c r="E5283" t="s">
        <v>929</v>
      </c>
      <c r="F5283" t="s">
        <v>929</v>
      </c>
      <c r="G5283" t="s">
        <v>929</v>
      </c>
      <c r="H5283" t="s">
        <v>928</v>
      </c>
      <c r="I5283" t="s">
        <v>930</v>
      </c>
      <c r="J5283" t="s">
        <v>929</v>
      </c>
      <c r="K5283" t="s">
        <v>929</v>
      </c>
      <c r="L5283" t="s">
        <v>928</v>
      </c>
      <c r="M5283" t="s">
        <v>928</v>
      </c>
      <c r="N5283" t="s">
        <v>929</v>
      </c>
    </row>
    <row r="5284" spans="1:14">
      <c r="A5284">
        <v>808036</v>
      </c>
      <c r="B5284" t="s">
        <v>96</v>
      </c>
      <c r="C5284" t="s">
        <v>929</v>
      </c>
      <c r="D5284" t="s">
        <v>929</v>
      </c>
      <c r="E5284" t="s">
        <v>929</v>
      </c>
      <c r="F5284" t="s">
        <v>929</v>
      </c>
      <c r="G5284" t="s">
        <v>929</v>
      </c>
      <c r="H5284" t="s">
        <v>929</v>
      </c>
      <c r="I5284" t="s">
        <v>929</v>
      </c>
      <c r="J5284" t="s">
        <v>929</v>
      </c>
      <c r="K5284" t="s">
        <v>929</v>
      </c>
      <c r="L5284" t="s">
        <v>929</v>
      </c>
      <c r="M5284" t="s">
        <v>929</v>
      </c>
      <c r="N5284" t="s">
        <v>929</v>
      </c>
    </row>
    <row r="5285" spans="1:14">
      <c r="A5285">
        <v>808037</v>
      </c>
      <c r="B5285" t="s">
        <v>96</v>
      </c>
      <c r="C5285" t="s">
        <v>929</v>
      </c>
      <c r="D5285" t="s">
        <v>929</v>
      </c>
      <c r="E5285" t="s">
        <v>930</v>
      </c>
      <c r="F5285" t="s">
        <v>928</v>
      </c>
      <c r="G5285" t="s">
        <v>929</v>
      </c>
      <c r="H5285" t="s">
        <v>928</v>
      </c>
      <c r="I5285" t="s">
        <v>930</v>
      </c>
      <c r="J5285" t="s">
        <v>929</v>
      </c>
      <c r="K5285" t="s">
        <v>928</v>
      </c>
      <c r="L5285" t="s">
        <v>928</v>
      </c>
      <c r="M5285" t="s">
        <v>930</v>
      </c>
      <c r="N5285" t="s">
        <v>929</v>
      </c>
    </row>
    <row r="5286" spans="1:14">
      <c r="A5286">
        <v>808038</v>
      </c>
      <c r="B5286" t="s">
        <v>96</v>
      </c>
      <c r="C5286" t="s">
        <v>929</v>
      </c>
      <c r="D5286" t="s">
        <v>929</v>
      </c>
      <c r="E5286" t="s">
        <v>929</v>
      </c>
      <c r="F5286" t="s">
        <v>929</v>
      </c>
      <c r="G5286" t="s">
        <v>929</v>
      </c>
      <c r="H5286" t="s">
        <v>929</v>
      </c>
      <c r="I5286" t="s">
        <v>930</v>
      </c>
      <c r="J5286" t="s">
        <v>929</v>
      </c>
      <c r="K5286" t="s">
        <v>929</v>
      </c>
      <c r="L5286" t="s">
        <v>930</v>
      </c>
      <c r="M5286" t="s">
        <v>930</v>
      </c>
      <c r="N5286" t="s">
        <v>929</v>
      </c>
    </row>
    <row r="5287" spans="1:14">
      <c r="A5287">
        <v>808039</v>
      </c>
      <c r="B5287" t="s">
        <v>96</v>
      </c>
      <c r="C5287" t="s">
        <v>929</v>
      </c>
      <c r="D5287" t="s">
        <v>929</v>
      </c>
      <c r="E5287" t="s">
        <v>929</v>
      </c>
      <c r="F5287" t="s">
        <v>929</v>
      </c>
      <c r="G5287" t="s">
        <v>929</v>
      </c>
      <c r="H5287" t="s">
        <v>929</v>
      </c>
      <c r="I5287" t="s">
        <v>929</v>
      </c>
      <c r="J5287" t="s">
        <v>929</v>
      </c>
      <c r="K5287" t="s">
        <v>929</v>
      </c>
      <c r="L5287" t="s">
        <v>929</v>
      </c>
      <c r="M5287" t="s">
        <v>929</v>
      </c>
      <c r="N5287" t="s">
        <v>929</v>
      </c>
    </row>
    <row r="5288" spans="1:14">
      <c r="A5288">
        <v>808042</v>
      </c>
      <c r="B5288" t="s">
        <v>96</v>
      </c>
      <c r="C5288" t="s">
        <v>930</v>
      </c>
      <c r="D5288" t="s">
        <v>930</v>
      </c>
      <c r="E5288" t="s">
        <v>930</v>
      </c>
      <c r="F5288" t="s">
        <v>929</v>
      </c>
      <c r="G5288" t="s">
        <v>929</v>
      </c>
      <c r="H5288" t="s">
        <v>930</v>
      </c>
      <c r="I5288" t="s">
        <v>929</v>
      </c>
      <c r="J5288" t="s">
        <v>929</v>
      </c>
      <c r="K5288" t="s">
        <v>930</v>
      </c>
      <c r="L5288" t="s">
        <v>929</v>
      </c>
      <c r="M5288" t="s">
        <v>929</v>
      </c>
      <c r="N5288" t="s">
        <v>930</v>
      </c>
    </row>
    <row r="5289" spans="1:14">
      <c r="A5289">
        <v>808043</v>
      </c>
      <c r="B5289" t="s">
        <v>96</v>
      </c>
      <c r="C5289" t="s">
        <v>930</v>
      </c>
      <c r="D5289" t="s">
        <v>929</v>
      </c>
      <c r="E5289" t="s">
        <v>929</v>
      </c>
      <c r="F5289" t="s">
        <v>930</v>
      </c>
      <c r="G5289" t="s">
        <v>929</v>
      </c>
      <c r="H5289" t="s">
        <v>929</v>
      </c>
      <c r="I5289" t="s">
        <v>928</v>
      </c>
      <c r="J5289" t="s">
        <v>929</v>
      </c>
      <c r="K5289" t="s">
        <v>929</v>
      </c>
      <c r="L5289" t="s">
        <v>929</v>
      </c>
      <c r="M5289" t="s">
        <v>928</v>
      </c>
      <c r="N5289" t="s">
        <v>930</v>
      </c>
    </row>
    <row r="5290" spans="1:14">
      <c r="A5290">
        <v>808045</v>
      </c>
      <c r="B5290" t="s">
        <v>96</v>
      </c>
      <c r="C5290" t="s">
        <v>929</v>
      </c>
      <c r="D5290" t="s">
        <v>929</v>
      </c>
      <c r="E5290" t="s">
        <v>929</v>
      </c>
      <c r="F5290" t="s">
        <v>929</v>
      </c>
      <c r="G5290" t="s">
        <v>929</v>
      </c>
      <c r="H5290" t="s">
        <v>929</v>
      </c>
      <c r="I5290" t="s">
        <v>929</v>
      </c>
      <c r="J5290" t="s">
        <v>929</v>
      </c>
      <c r="K5290" t="s">
        <v>929</v>
      </c>
      <c r="L5290" t="s">
        <v>929</v>
      </c>
      <c r="M5290" t="s">
        <v>929</v>
      </c>
      <c r="N5290" t="s">
        <v>929</v>
      </c>
    </row>
    <row r="5291" spans="1:14">
      <c r="A5291">
        <v>808046</v>
      </c>
      <c r="B5291" t="s">
        <v>96</v>
      </c>
      <c r="C5291" t="s">
        <v>929</v>
      </c>
      <c r="D5291" t="s">
        <v>929</v>
      </c>
      <c r="E5291" t="s">
        <v>929</v>
      </c>
      <c r="F5291" t="s">
        <v>929</v>
      </c>
      <c r="G5291" t="s">
        <v>929</v>
      </c>
      <c r="H5291" t="s">
        <v>929</v>
      </c>
      <c r="I5291" t="s">
        <v>929</v>
      </c>
      <c r="J5291" t="s">
        <v>929</v>
      </c>
      <c r="K5291" t="s">
        <v>929</v>
      </c>
      <c r="L5291" t="s">
        <v>929</v>
      </c>
      <c r="M5291" t="s">
        <v>929</v>
      </c>
      <c r="N5291" t="s">
        <v>929</v>
      </c>
    </row>
    <row r="5292" spans="1:14">
      <c r="A5292">
        <v>808047</v>
      </c>
      <c r="B5292" t="s">
        <v>96</v>
      </c>
      <c r="C5292" t="s">
        <v>930</v>
      </c>
      <c r="D5292" t="s">
        <v>929</v>
      </c>
      <c r="E5292" t="s">
        <v>930</v>
      </c>
      <c r="F5292" t="s">
        <v>929</v>
      </c>
      <c r="G5292" t="s">
        <v>930</v>
      </c>
      <c r="H5292" t="s">
        <v>929</v>
      </c>
      <c r="I5292" t="s">
        <v>930</v>
      </c>
      <c r="J5292" t="s">
        <v>930</v>
      </c>
      <c r="K5292" t="s">
        <v>930</v>
      </c>
      <c r="L5292" t="s">
        <v>930</v>
      </c>
      <c r="M5292" t="s">
        <v>930</v>
      </c>
      <c r="N5292" t="s">
        <v>930</v>
      </c>
    </row>
    <row r="5293" spans="1:14">
      <c r="A5293">
        <v>808048</v>
      </c>
      <c r="B5293" t="s">
        <v>96</v>
      </c>
      <c r="C5293" t="s">
        <v>930</v>
      </c>
      <c r="D5293" t="s">
        <v>929</v>
      </c>
      <c r="E5293" t="s">
        <v>929</v>
      </c>
      <c r="F5293" t="s">
        <v>928</v>
      </c>
      <c r="G5293" t="s">
        <v>930</v>
      </c>
      <c r="H5293" t="s">
        <v>928</v>
      </c>
      <c r="I5293" t="s">
        <v>930</v>
      </c>
      <c r="J5293" t="s">
        <v>930</v>
      </c>
      <c r="K5293" t="s">
        <v>930</v>
      </c>
      <c r="L5293" t="s">
        <v>928</v>
      </c>
      <c r="M5293" t="s">
        <v>928</v>
      </c>
      <c r="N5293" t="s">
        <v>929</v>
      </c>
    </row>
    <row r="5294" spans="1:14">
      <c r="A5294">
        <v>808049</v>
      </c>
      <c r="B5294" t="s">
        <v>96</v>
      </c>
      <c r="C5294" t="s">
        <v>929</v>
      </c>
      <c r="D5294" t="s">
        <v>929</v>
      </c>
      <c r="E5294" t="s">
        <v>929</v>
      </c>
      <c r="F5294" t="s">
        <v>929</v>
      </c>
      <c r="G5294" t="s">
        <v>929</v>
      </c>
      <c r="H5294" t="s">
        <v>929</v>
      </c>
      <c r="I5294" t="s">
        <v>929</v>
      </c>
      <c r="J5294" t="s">
        <v>929</v>
      </c>
      <c r="K5294" t="s">
        <v>929</v>
      </c>
      <c r="L5294" t="s">
        <v>929</v>
      </c>
      <c r="M5294" t="s">
        <v>929</v>
      </c>
      <c r="N5294" t="s">
        <v>929</v>
      </c>
    </row>
    <row r="5295" spans="1:14">
      <c r="A5295">
        <v>808050</v>
      </c>
      <c r="B5295" t="s">
        <v>96</v>
      </c>
      <c r="C5295" t="s">
        <v>928</v>
      </c>
      <c r="D5295" t="s">
        <v>928</v>
      </c>
      <c r="E5295" t="s">
        <v>928</v>
      </c>
      <c r="F5295" t="s">
        <v>928</v>
      </c>
      <c r="G5295" t="s">
        <v>930</v>
      </c>
      <c r="H5295" t="s">
        <v>928</v>
      </c>
      <c r="I5295" t="s">
        <v>928</v>
      </c>
      <c r="J5295" t="s">
        <v>930</v>
      </c>
      <c r="K5295" t="s">
        <v>930</v>
      </c>
      <c r="L5295" t="s">
        <v>930</v>
      </c>
      <c r="M5295" t="s">
        <v>928</v>
      </c>
      <c r="N5295" t="s">
        <v>928</v>
      </c>
    </row>
    <row r="5296" spans="1:14">
      <c r="A5296">
        <v>808051</v>
      </c>
      <c r="B5296" t="s">
        <v>96</v>
      </c>
      <c r="C5296" t="s">
        <v>929</v>
      </c>
      <c r="D5296" t="s">
        <v>929</v>
      </c>
      <c r="E5296" t="s">
        <v>930</v>
      </c>
      <c r="F5296" t="s">
        <v>929</v>
      </c>
      <c r="G5296" t="s">
        <v>929</v>
      </c>
      <c r="H5296" t="s">
        <v>930</v>
      </c>
      <c r="I5296" t="s">
        <v>930</v>
      </c>
      <c r="J5296" t="s">
        <v>929</v>
      </c>
      <c r="K5296" t="s">
        <v>929</v>
      </c>
      <c r="L5296" t="s">
        <v>930</v>
      </c>
      <c r="M5296" t="s">
        <v>929</v>
      </c>
      <c r="N5296" t="s">
        <v>929</v>
      </c>
    </row>
    <row r="5297" spans="1:14">
      <c r="A5297">
        <v>808053</v>
      </c>
      <c r="B5297" t="s">
        <v>96</v>
      </c>
      <c r="C5297" t="s">
        <v>928</v>
      </c>
      <c r="D5297" t="s">
        <v>928</v>
      </c>
      <c r="E5297" t="s">
        <v>929</v>
      </c>
      <c r="F5297" t="s">
        <v>930</v>
      </c>
      <c r="G5297" t="s">
        <v>929</v>
      </c>
      <c r="H5297" t="s">
        <v>930</v>
      </c>
      <c r="I5297" t="s">
        <v>929</v>
      </c>
      <c r="J5297" t="s">
        <v>929</v>
      </c>
      <c r="K5297" t="s">
        <v>929</v>
      </c>
      <c r="L5297" t="s">
        <v>929</v>
      </c>
      <c r="M5297" t="s">
        <v>929</v>
      </c>
      <c r="N5297" t="s">
        <v>929</v>
      </c>
    </row>
    <row r="5298" spans="1:14">
      <c r="A5298">
        <v>808054</v>
      </c>
      <c r="B5298" t="s">
        <v>96</v>
      </c>
      <c r="C5298" t="s">
        <v>929</v>
      </c>
      <c r="D5298" t="s">
        <v>929</v>
      </c>
      <c r="E5298" t="s">
        <v>929</v>
      </c>
      <c r="F5298" t="s">
        <v>930</v>
      </c>
      <c r="G5298" t="s">
        <v>929</v>
      </c>
      <c r="H5298" t="s">
        <v>929</v>
      </c>
      <c r="I5298" t="s">
        <v>930</v>
      </c>
      <c r="J5298" t="s">
        <v>930</v>
      </c>
      <c r="K5298" t="s">
        <v>930</v>
      </c>
      <c r="L5298" t="s">
        <v>929</v>
      </c>
      <c r="M5298" t="s">
        <v>930</v>
      </c>
      <c r="N5298" t="s">
        <v>929</v>
      </c>
    </row>
    <row r="5299" spans="1:14">
      <c r="A5299">
        <v>808057</v>
      </c>
      <c r="B5299" t="s">
        <v>96</v>
      </c>
      <c r="C5299" t="s">
        <v>929</v>
      </c>
      <c r="D5299" t="s">
        <v>929</v>
      </c>
      <c r="E5299" t="s">
        <v>929</v>
      </c>
      <c r="F5299" t="s">
        <v>929</v>
      </c>
      <c r="G5299" t="s">
        <v>929</v>
      </c>
      <c r="H5299" t="s">
        <v>929</v>
      </c>
      <c r="I5299" t="s">
        <v>929</v>
      </c>
      <c r="J5299" t="s">
        <v>929</v>
      </c>
      <c r="K5299" t="s">
        <v>929</v>
      </c>
      <c r="L5299" t="s">
        <v>929</v>
      </c>
      <c r="M5299" t="s">
        <v>929</v>
      </c>
      <c r="N5299" t="s">
        <v>929</v>
      </c>
    </row>
    <row r="5300" spans="1:14">
      <c r="A5300">
        <v>808058</v>
      </c>
      <c r="B5300" t="s">
        <v>96</v>
      </c>
      <c r="C5300" t="s">
        <v>929</v>
      </c>
      <c r="D5300" t="s">
        <v>929</v>
      </c>
      <c r="E5300" t="s">
        <v>929</v>
      </c>
      <c r="F5300" t="s">
        <v>929</v>
      </c>
      <c r="G5300" t="s">
        <v>929</v>
      </c>
      <c r="H5300" t="s">
        <v>929</v>
      </c>
      <c r="I5300" t="s">
        <v>929</v>
      </c>
      <c r="J5300" t="s">
        <v>929</v>
      </c>
      <c r="K5300" t="s">
        <v>929</v>
      </c>
      <c r="L5300" t="s">
        <v>929</v>
      </c>
      <c r="M5300" t="s">
        <v>929</v>
      </c>
      <c r="N5300" t="s">
        <v>929</v>
      </c>
    </row>
    <row r="5301" spans="1:14">
      <c r="A5301">
        <v>808059</v>
      </c>
      <c r="B5301" t="s">
        <v>96</v>
      </c>
      <c r="C5301" t="s">
        <v>929</v>
      </c>
      <c r="D5301" t="s">
        <v>929</v>
      </c>
      <c r="E5301" t="s">
        <v>929</v>
      </c>
      <c r="F5301" t="s">
        <v>929</v>
      </c>
      <c r="G5301" t="s">
        <v>929</v>
      </c>
      <c r="H5301" t="s">
        <v>929</v>
      </c>
      <c r="I5301" t="s">
        <v>929</v>
      </c>
      <c r="J5301" t="s">
        <v>929</v>
      </c>
      <c r="K5301" t="s">
        <v>929</v>
      </c>
      <c r="L5301" t="s">
        <v>929</v>
      </c>
      <c r="M5301" t="s">
        <v>929</v>
      </c>
      <c r="N5301" t="s">
        <v>929</v>
      </c>
    </row>
    <row r="5302" spans="1:14">
      <c r="A5302">
        <v>808060</v>
      </c>
      <c r="B5302" t="s">
        <v>96</v>
      </c>
      <c r="C5302" t="s">
        <v>929</v>
      </c>
      <c r="D5302" t="s">
        <v>929</v>
      </c>
      <c r="E5302" t="s">
        <v>929</v>
      </c>
      <c r="F5302" t="s">
        <v>929</v>
      </c>
      <c r="G5302" t="s">
        <v>929</v>
      </c>
      <c r="H5302" t="s">
        <v>929</v>
      </c>
      <c r="I5302" t="s">
        <v>929</v>
      </c>
      <c r="J5302" t="s">
        <v>929</v>
      </c>
      <c r="K5302" t="s">
        <v>929</v>
      </c>
      <c r="L5302" t="s">
        <v>929</v>
      </c>
      <c r="M5302" t="s">
        <v>929</v>
      </c>
      <c r="N5302" t="s">
        <v>929</v>
      </c>
    </row>
    <row r="5303" spans="1:14">
      <c r="A5303">
        <v>808061</v>
      </c>
      <c r="B5303" t="s">
        <v>96</v>
      </c>
      <c r="C5303" t="s">
        <v>930</v>
      </c>
      <c r="D5303" t="s">
        <v>930</v>
      </c>
      <c r="E5303" t="s">
        <v>928</v>
      </c>
      <c r="F5303" t="s">
        <v>930</v>
      </c>
      <c r="G5303" t="s">
        <v>928</v>
      </c>
      <c r="H5303" t="s">
        <v>928</v>
      </c>
      <c r="I5303" t="s">
        <v>928</v>
      </c>
      <c r="J5303" t="s">
        <v>930</v>
      </c>
      <c r="K5303" t="s">
        <v>928</v>
      </c>
      <c r="L5303" t="s">
        <v>930</v>
      </c>
      <c r="M5303" t="s">
        <v>928</v>
      </c>
      <c r="N5303" t="s">
        <v>930</v>
      </c>
    </row>
    <row r="5304" spans="1:14">
      <c r="A5304">
        <v>808063</v>
      </c>
      <c r="B5304" t="s">
        <v>96</v>
      </c>
      <c r="C5304" t="s">
        <v>930</v>
      </c>
      <c r="D5304" t="s">
        <v>930</v>
      </c>
      <c r="E5304" t="s">
        <v>928</v>
      </c>
      <c r="F5304" t="s">
        <v>928</v>
      </c>
      <c r="G5304" t="s">
        <v>929</v>
      </c>
      <c r="H5304" t="s">
        <v>928</v>
      </c>
      <c r="I5304" t="s">
        <v>928</v>
      </c>
      <c r="J5304" t="s">
        <v>929</v>
      </c>
      <c r="K5304" t="s">
        <v>930</v>
      </c>
      <c r="L5304" t="s">
        <v>928</v>
      </c>
      <c r="M5304" t="s">
        <v>928</v>
      </c>
      <c r="N5304" t="s">
        <v>929</v>
      </c>
    </row>
    <row r="5305" spans="1:14">
      <c r="A5305">
        <v>808065</v>
      </c>
      <c r="B5305" t="s">
        <v>96</v>
      </c>
      <c r="C5305" t="s">
        <v>929</v>
      </c>
      <c r="D5305" t="s">
        <v>930</v>
      </c>
      <c r="E5305" t="s">
        <v>929</v>
      </c>
      <c r="F5305" t="s">
        <v>929</v>
      </c>
      <c r="G5305" t="s">
        <v>929</v>
      </c>
      <c r="H5305" t="s">
        <v>929</v>
      </c>
      <c r="I5305" t="s">
        <v>929</v>
      </c>
      <c r="J5305" t="s">
        <v>929</v>
      </c>
      <c r="K5305" t="s">
        <v>929</v>
      </c>
      <c r="L5305" t="s">
        <v>929</v>
      </c>
      <c r="M5305" t="s">
        <v>930</v>
      </c>
      <c r="N5305" t="s">
        <v>929</v>
      </c>
    </row>
    <row r="5306" spans="1:14">
      <c r="A5306">
        <v>808066</v>
      </c>
      <c r="B5306" t="s">
        <v>96</v>
      </c>
      <c r="C5306" t="s">
        <v>929</v>
      </c>
      <c r="D5306" t="s">
        <v>929</v>
      </c>
      <c r="E5306" t="s">
        <v>929</v>
      </c>
      <c r="F5306" t="s">
        <v>929</v>
      </c>
      <c r="G5306" t="s">
        <v>929</v>
      </c>
      <c r="H5306" t="s">
        <v>929</v>
      </c>
      <c r="I5306" t="s">
        <v>929</v>
      </c>
      <c r="J5306" t="s">
        <v>929</v>
      </c>
      <c r="K5306" t="s">
        <v>929</v>
      </c>
      <c r="L5306" t="s">
        <v>929</v>
      </c>
      <c r="M5306" t="s">
        <v>929</v>
      </c>
      <c r="N5306" t="s">
        <v>929</v>
      </c>
    </row>
    <row r="5307" spans="1:14">
      <c r="A5307">
        <v>808067</v>
      </c>
      <c r="B5307" t="s">
        <v>96</v>
      </c>
      <c r="C5307" t="s">
        <v>929</v>
      </c>
      <c r="D5307" t="s">
        <v>929</v>
      </c>
      <c r="E5307" t="s">
        <v>929</v>
      </c>
      <c r="F5307" t="s">
        <v>929</v>
      </c>
      <c r="G5307" t="s">
        <v>929</v>
      </c>
      <c r="H5307" t="s">
        <v>929</v>
      </c>
      <c r="I5307" t="s">
        <v>929</v>
      </c>
      <c r="J5307" t="s">
        <v>929</v>
      </c>
      <c r="K5307" t="s">
        <v>929</v>
      </c>
      <c r="L5307" t="s">
        <v>929</v>
      </c>
      <c r="M5307" t="s">
        <v>929</v>
      </c>
      <c r="N5307" t="s">
        <v>929</v>
      </c>
    </row>
    <row r="5308" spans="1:14">
      <c r="A5308">
        <v>808068</v>
      </c>
      <c r="B5308" t="s">
        <v>96</v>
      </c>
      <c r="C5308" t="s">
        <v>929</v>
      </c>
      <c r="D5308" t="s">
        <v>929</v>
      </c>
      <c r="E5308" t="s">
        <v>929</v>
      </c>
      <c r="F5308" t="s">
        <v>929</v>
      </c>
      <c r="G5308" t="s">
        <v>929</v>
      </c>
      <c r="H5308" t="s">
        <v>929</v>
      </c>
      <c r="I5308" t="s">
        <v>929</v>
      </c>
      <c r="J5308" t="s">
        <v>929</v>
      </c>
      <c r="K5308" t="s">
        <v>929</v>
      </c>
      <c r="L5308" t="s">
        <v>929</v>
      </c>
      <c r="M5308" t="s">
        <v>929</v>
      </c>
      <c r="N5308" t="s">
        <v>929</v>
      </c>
    </row>
    <row r="5309" spans="1:14">
      <c r="A5309">
        <v>808069</v>
      </c>
      <c r="B5309" t="s">
        <v>96</v>
      </c>
      <c r="C5309" t="s">
        <v>928</v>
      </c>
      <c r="D5309" t="s">
        <v>930</v>
      </c>
      <c r="E5309" t="s">
        <v>928</v>
      </c>
      <c r="F5309" t="s">
        <v>930</v>
      </c>
      <c r="G5309" t="s">
        <v>928</v>
      </c>
      <c r="H5309" t="s">
        <v>930</v>
      </c>
      <c r="I5309" t="s">
        <v>928</v>
      </c>
      <c r="J5309" t="s">
        <v>928</v>
      </c>
      <c r="K5309" t="s">
        <v>929</v>
      </c>
      <c r="L5309" t="s">
        <v>928</v>
      </c>
      <c r="M5309" t="s">
        <v>928</v>
      </c>
      <c r="N5309" t="s">
        <v>930</v>
      </c>
    </row>
    <row r="5310" spans="1:14">
      <c r="A5310">
        <v>808070</v>
      </c>
      <c r="B5310" t="s">
        <v>96</v>
      </c>
      <c r="C5310" t="s">
        <v>930</v>
      </c>
      <c r="D5310" t="s">
        <v>930</v>
      </c>
      <c r="E5310" t="s">
        <v>930</v>
      </c>
      <c r="F5310" t="s">
        <v>929</v>
      </c>
      <c r="G5310" t="s">
        <v>929</v>
      </c>
      <c r="H5310" t="s">
        <v>930</v>
      </c>
      <c r="I5310" t="s">
        <v>930</v>
      </c>
      <c r="J5310" t="s">
        <v>930</v>
      </c>
      <c r="K5310" t="s">
        <v>930</v>
      </c>
      <c r="L5310" t="s">
        <v>928</v>
      </c>
      <c r="M5310" t="s">
        <v>929</v>
      </c>
      <c r="N5310" t="s">
        <v>928</v>
      </c>
    </row>
    <row r="5311" spans="1:14">
      <c r="A5311">
        <v>808071</v>
      </c>
      <c r="B5311" t="s">
        <v>96</v>
      </c>
      <c r="C5311" t="s">
        <v>929</v>
      </c>
      <c r="D5311" t="s">
        <v>929</v>
      </c>
      <c r="E5311" t="s">
        <v>929</v>
      </c>
      <c r="F5311" t="s">
        <v>929</v>
      </c>
      <c r="G5311" t="s">
        <v>929</v>
      </c>
      <c r="H5311" t="s">
        <v>929</v>
      </c>
      <c r="I5311" t="s">
        <v>929</v>
      </c>
      <c r="J5311" t="s">
        <v>929</v>
      </c>
      <c r="K5311" t="s">
        <v>929</v>
      </c>
      <c r="L5311" t="s">
        <v>929</v>
      </c>
      <c r="M5311" t="s">
        <v>929</v>
      </c>
      <c r="N5311" t="s">
        <v>929</v>
      </c>
    </row>
    <row r="5312" spans="1:14">
      <c r="A5312">
        <v>808072</v>
      </c>
      <c r="B5312" t="s">
        <v>96</v>
      </c>
      <c r="C5312" t="s">
        <v>929</v>
      </c>
      <c r="D5312" t="s">
        <v>929</v>
      </c>
      <c r="E5312" t="s">
        <v>929</v>
      </c>
      <c r="F5312" t="s">
        <v>929</v>
      </c>
      <c r="G5312" t="s">
        <v>929</v>
      </c>
      <c r="H5312" t="s">
        <v>929</v>
      </c>
      <c r="I5312" t="s">
        <v>929</v>
      </c>
      <c r="J5312" t="s">
        <v>929</v>
      </c>
      <c r="K5312" t="s">
        <v>929</v>
      </c>
      <c r="L5312" t="s">
        <v>929</v>
      </c>
      <c r="M5312" t="s">
        <v>929</v>
      </c>
      <c r="N5312" t="s">
        <v>929</v>
      </c>
    </row>
    <row r="5313" spans="1:14">
      <c r="A5313">
        <v>808073</v>
      </c>
      <c r="B5313" t="s">
        <v>96</v>
      </c>
      <c r="C5313" t="s">
        <v>929</v>
      </c>
      <c r="D5313" t="s">
        <v>930</v>
      </c>
      <c r="E5313" t="s">
        <v>928</v>
      </c>
      <c r="F5313" t="s">
        <v>929</v>
      </c>
      <c r="G5313" t="s">
        <v>929</v>
      </c>
      <c r="H5313" t="s">
        <v>928</v>
      </c>
      <c r="I5313" t="s">
        <v>929</v>
      </c>
      <c r="J5313" t="s">
        <v>929</v>
      </c>
      <c r="K5313" t="s">
        <v>928</v>
      </c>
      <c r="L5313" t="s">
        <v>930</v>
      </c>
      <c r="M5313" t="s">
        <v>929</v>
      </c>
      <c r="N5313" t="s">
        <v>929</v>
      </c>
    </row>
    <row r="5314" spans="1:14">
      <c r="A5314">
        <v>808074</v>
      </c>
      <c r="B5314" t="s">
        <v>96</v>
      </c>
      <c r="C5314" t="s">
        <v>930</v>
      </c>
      <c r="D5314" t="s">
        <v>929</v>
      </c>
      <c r="E5314" t="s">
        <v>930</v>
      </c>
      <c r="F5314" t="s">
        <v>930</v>
      </c>
      <c r="G5314" t="s">
        <v>929</v>
      </c>
      <c r="H5314" t="s">
        <v>929</v>
      </c>
      <c r="I5314" t="s">
        <v>929</v>
      </c>
      <c r="J5314" t="s">
        <v>929</v>
      </c>
      <c r="K5314" t="s">
        <v>929</v>
      </c>
      <c r="L5314" t="s">
        <v>929</v>
      </c>
      <c r="M5314" t="s">
        <v>929</v>
      </c>
      <c r="N5314" t="s">
        <v>929</v>
      </c>
    </row>
    <row r="5315" spans="1:14">
      <c r="A5315">
        <v>808075</v>
      </c>
      <c r="B5315" t="s">
        <v>96</v>
      </c>
      <c r="C5315" t="s">
        <v>929</v>
      </c>
      <c r="D5315" t="s">
        <v>929</v>
      </c>
      <c r="E5315" t="s">
        <v>929</v>
      </c>
      <c r="F5315" t="s">
        <v>929</v>
      </c>
      <c r="G5315" t="s">
        <v>929</v>
      </c>
      <c r="H5315" t="s">
        <v>929</v>
      </c>
      <c r="I5315" t="s">
        <v>929</v>
      </c>
      <c r="J5315" t="s">
        <v>929</v>
      </c>
      <c r="K5315" t="s">
        <v>929</v>
      </c>
      <c r="L5315" t="s">
        <v>929</v>
      </c>
      <c r="M5315" t="s">
        <v>929</v>
      </c>
      <c r="N5315" t="s">
        <v>929</v>
      </c>
    </row>
    <row r="5316" spans="1:14">
      <c r="A5316">
        <v>808076</v>
      </c>
      <c r="B5316" t="s">
        <v>96</v>
      </c>
      <c r="C5316" t="s">
        <v>928</v>
      </c>
      <c r="D5316" t="s">
        <v>929</v>
      </c>
      <c r="E5316" t="s">
        <v>929</v>
      </c>
      <c r="F5316" t="s">
        <v>930</v>
      </c>
      <c r="G5316" t="s">
        <v>930</v>
      </c>
      <c r="H5316" t="s">
        <v>930</v>
      </c>
      <c r="I5316" t="s">
        <v>930</v>
      </c>
      <c r="J5316" t="s">
        <v>930</v>
      </c>
      <c r="K5316" t="s">
        <v>930</v>
      </c>
      <c r="L5316" t="s">
        <v>930</v>
      </c>
      <c r="M5316" t="s">
        <v>930</v>
      </c>
      <c r="N5316" t="s">
        <v>929</v>
      </c>
    </row>
    <row r="5317" spans="1:14">
      <c r="A5317">
        <v>808077</v>
      </c>
      <c r="B5317" t="s">
        <v>96</v>
      </c>
      <c r="C5317" t="s">
        <v>928</v>
      </c>
      <c r="D5317" t="s">
        <v>930</v>
      </c>
      <c r="E5317" t="s">
        <v>929</v>
      </c>
      <c r="F5317" t="s">
        <v>930</v>
      </c>
      <c r="G5317" t="s">
        <v>929</v>
      </c>
      <c r="H5317" t="s">
        <v>928</v>
      </c>
      <c r="I5317" t="s">
        <v>928</v>
      </c>
      <c r="J5317" t="s">
        <v>929</v>
      </c>
      <c r="K5317" t="s">
        <v>929</v>
      </c>
      <c r="L5317" t="s">
        <v>928</v>
      </c>
      <c r="M5317" t="s">
        <v>929</v>
      </c>
      <c r="N5317" t="s">
        <v>930</v>
      </c>
    </row>
    <row r="5318" spans="1:14">
      <c r="A5318">
        <v>808078</v>
      </c>
      <c r="B5318" t="s">
        <v>96</v>
      </c>
      <c r="C5318" t="s">
        <v>929</v>
      </c>
      <c r="D5318" t="s">
        <v>929</v>
      </c>
      <c r="E5318" t="s">
        <v>929</v>
      </c>
      <c r="F5318" t="s">
        <v>929</v>
      </c>
      <c r="G5318" t="s">
        <v>929</v>
      </c>
      <c r="H5318" t="s">
        <v>929</v>
      </c>
      <c r="I5318" t="s">
        <v>929</v>
      </c>
      <c r="J5318" t="s">
        <v>929</v>
      </c>
      <c r="K5318" t="s">
        <v>929</v>
      </c>
      <c r="L5318" t="s">
        <v>929</v>
      </c>
      <c r="M5318" t="s">
        <v>929</v>
      </c>
      <c r="N5318" t="s">
        <v>929</v>
      </c>
    </row>
    <row r="5319" spans="1:14">
      <c r="A5319">
        <v>808079</v>
      </c>
      <c r="B5319" t="s">
        <v>96</v>
      </c>
      <c r="C5319" t="s">
        <v>928</v>
      </c>
      <c r="D5319" t="s">
        <v>930</v>
      </c>
      <c r="E5319" t="s">
        <v>930</v>
      </c>
      <c r="F5319" t="s">
        <v>930</v>
      </c>
      <c r="G5319" t="s">
        <v>929</v>
      </c>
      <c r="H5319" t="s">
        <v>930</v>
      </c>
      <c r="I5319" t="s">
        <v>928</v>
      </c>
      <c r="J5319" t="s">
        <v>930</v>
      </c>
      <c r="K5319" t="s">
        <v>930</v>
      </c>
      <c r="L5319" t="s">
        <v>929</v>
      </c>
      <c r="M5319" t="s">
        <v>928</v>
      </c>
      <c r="N5319" t="s">
        <v>930</v>
      </c>
    </row>
    <row r="5320" spans="1:14">
      <c r="A5320">
        <v>808080</v>
      </c>
      <c r="B5320" t="s">
        <v>96</v>
      </c>
      <c r="C5320" t="s">
        <v>929</v>
      </c>
      <c r="D5320" t="s">
        <v>929</v>
      </c>
      <c r="E5320" t="s">
        <v>929</v>
      </c>
      <c r="F5320" t="s">
        <v>929</v>
      </c>
      <c r="G5320" t="s">
        <v>929</v>
      </c>
      <c r="H5320" t="s">
        <v>929</v>
      </c>
      <c r="I5320" t="s">
        <v>929</v>
      </c>
      <c r="J5320" t="s">
        <v>929</v>
      </c>
      <c r="K5320" t="s">
        <v>929</v>
      </c>
      <c r="L5320" t="s">
        <v>929</v>
      </c>
      <c r="M5320" t="s">
        <v>929</v>
      </c>
      <c r="N5320" t="s">
        <v>929</v>
      </c>
    </row>
    <row r="5321" spans="1:14">
      <c r="A5321">
        <v>808081</v>
      </c>
      <c r="B5321" t="s">
        <v>96</v>
      </c>
      <c r="C5321" t="s">
        <v>929</v>
      </c>
      <c r="D5321" t="s">
        <v>929</v>
      </c>
      <c r="E5321" t="s">
        <v>929</v>
      </c>
      <c r="F5321" t="s">
        <v>929</v>
      </c>
      <c r="G5321" t="s">
        <v>929</v>
      </c>
      <c r="H5321" t="s">
        <v>929</v>
      </c>
      <c r="I5321" t="s">
        <v>929</v>
      </c>
      <c r="J5321" t="s">
        <v>929</v>
      </c>
      <c r="K5321" t="s">
        <v>929</v>
      </c>
      <c r="L5321" t="s">
        <v>929</v>
      </c>
      <c r="M5321" t="s">
        <v>929</v>
      </c>
      <c r="N5321" t="s">
        <v>929</v>
      </c>
    </row>
    <row r="5322" spans="1:14">
      <c r="A5322">
        <v>808083</v>
      </c>
      <c r="B5322" t="s">
        <v>96</v>
      </c>
      <c r="C5322" t="s">
        <v>929</v>
      </c>
      <c r="D5322" t="s">
        <v>929</v>
      </c>
      <c r="E5322" t="s">
        <v>929</v>
      </c>
      <c r="F5322" t="s">
        <v>929</v>
      </c>
      <c r="G5322" t="s">
        <v>929</v>
      </c>
      <c r="H5322" t="s">
        <v>929</v>
      </c>
      <c r="I5322" t="s">
        <v>929</v>
      </c>
      <c r="J5322" t="s">
        <v>929</v>
      </c>
      <c r="K5322" t="s">
        <v>929</v>
      </c>
      <c r="L5322" t="s">
        <v>929</v>
      </c>
      <c r="M5322" t="s">
        <v>929</v>
      </c>
      <c r="N5322" t="s">
        <v>929</v>
      </c>
    </row>
    <row r="5323" spans="1:14">
      <c r="A5323">
        <v>808085</v>
      </c>
      <c r="B5323" t="s">
        <v>96</v>
      </c>
      <c r="C5323" t="s">
        <v>929</v>
      </c>
      <c r="D5323" t="s">
        <v>929</v>
      </c>
      <c r="E5323" t="s">
        <v>929</v>
      </c>
      <c r="F5323" t="s">
        <v>929</v>
      </c>
      <c r="G5323" t="s">
        <v>929</v>
      </c>
      <c r="H5323" t="s">
        <v>929</v>
      </c>
      <c r="I5323" t="s">
        <v>929</v>
      </c>
      <c r="J5323" t="s">
        <v>929</v>
      </c>
      <c r="K5323" t="s">
        <v>929</v>
      </c>
      <c r="L5323" t="s">
        <v>929</v>
      </c>
      <c r="M5323" t="s">
        <v>929</v>
      </c>
      <c r="N5323" t="s">
        <v>929</v>
      </c>
    </row>
    <row r="5324" spans="1:14">
      <c r="A5324">
        <v>808087</v>
      </c>
      <c r="B5324" t="s">
        <v>96</v>
      </c>
      <c r="C5324" t="s">
        <v>929</v>
      </c>
      <c r="D5324" t="s">
        <v>930</v>
      </c>
      <c r="E5324" t="s">
        <v>929</v>
      </c>
      <c r="F5324" t="s">
        <v>929</v>
      </c>
      <c r="G5324" t="s">
        <v>930</v>
      </c>
      <c r="H5324" t="s">
        <v>929</v>
      </c>
      <c r="I5324" t="s">
        <v>929</v>
      </c>
      <c r="J5324" t="s">
        <v>929</v>
      </c>
      <c r="K5324" t="s">
        <v>929</v>
      </c>
      <c r="L5324" t="s">
        <v>929</v>
      </c>
      <c r="M5324" t="s">
        <v>929</v>
      </c>
      <c r="N5324" t="s">
        <v>929</v>
      </c>
    </row>
    <row r="5325" spans="1:14">
      <c r="A5325">
        <v>808088</v>
      </c>
      <c r="B5325" t="s">
        <v>96</v>
      </c>
      <c r="C5325" t="s">
        <v>930</v>
      </c>
      <c r="D5325" t="s">
        <v>930</v>
      </c>
      <c r="E5325" t="s">
        <v>929</v>
      </c>
      <c r="F5325" t="s">
        <v>929</v>
      </c>
      <c r="G5325" t="s">
        <v>929</v>
      </c>
      <c r="H5325" t="s">
        <v>929</v>
      </c>
      <c r="I5325" t="s">
        <v>929</v>
      </c>
      <c r="J5325" t="s">
        <v>929</v>
      </c>
      <c r="K5325" t="s">
        <v>929</v>
      </c>
      <c r="L5325" t="s">
        <v>929</v>
      </c>
      <c r="M5325" t="s">
        <v>929</v>
      </c>
      <c r="N5325" t="s">
        <v>929</v>
      </c>
    </row>
    <row r="5326" spans="1:14">
      <c r="A5326">
        <v>808090</v>
      </c>
      <c r="B5326" t="s">
        <v>96</v>
      </c>
      <c r="C5326" t="s">
        <v>929</v>
      </c>
      <c r="D5326" t="s">
        <v>929</v>
      </c>
      <c r="E5326" t="s">
        <v>929</v>
      </c>
      <c r="F5326" t="s">
        <v>929</v>
      </c>
      <c r="G5326" t="s">
        <v>929</v>
      </c>
      <c r="H5326" t="s">
        <v>929</v>
      </c>
      <c r="I5326" t="s">
        <v>929</v>
      </c>
      <c r="J5326" t="s">
        <v>929</v>
      </c>
      <c r="K5326" t="s">
        <v>929</v>
      </c>
      <c r="L5326" t="s">
        <v>929</v>
      </c>
      <c r="M5326" t="s">
        <v>929</v>
      </c>
      <c r="N5326" t="s">
        <v>929</v>
      </c>
    </row>
    <row r="5327" spans="1:14">
      <c r="A5327">
        <v>808091</v>
      </c>
      <c r="B5327" t="s">
        <v>96</v>
      </c>
      <c r="C5327" t="s">
        <v>929</v>
      </c>
      <c r="D5327" t="s">
        <v>930</v>
      </c>
      <c r="E5327" t="s">
        <v>930</v>
      </c>
      <c r="F5327" t="s">
        <v>930</v>
      </c>
      <c r="G5327" t="s">
        <v>930</v>
      </c>
      <c r="H5327" t="s">
        <v>929</v>
      </c>
      <c r="I5327" t="s">
        <v>929</v>
      </c>
      <c r="J5327" t="s">
        <v>929</v>
      </c>
      <c r="K5327" t="s">
        <v>929</v>
      </c>
      <c r="L5327" t="s">
        <v>929</v>
      </c>
      <c r="M5327" t="s">
        <v>929</v>
      </c>
      <c r="N5327" t="s">
        <v>929</v>
      </c>
    </row>
    <row r="5328" spans="1:14">
      <c r="A5328">
        <v>808092</v>
      </c>
      <c r="B5328" t="s">
        <v>96</v>
      </c>
      <c r="C5328" t="s">
        <v>929</v>
      </c>
      <c r="D5328" t="s">
        <v>930</v>
      </c>
      <c r="E5328" t="s">
        <v>929</v>
      </c>
      <c r="F5328" t="s">
        <v>930</v>
      </c>
      <c r="G5328" t="s">
        <v>930</v>
      </c>
      <c r="H5328" t="s">
        <v>929</v>
      </c>
      <c r="I5328" t="s">
        <v>929</v>
      </c>
      <c r="J5328" t="s">
        <v>929</v>
      </c>
      <c r="K5328" t="s">
        <v>929</v>
      </c>
      <c r="L5328" t="s">
        <v>929</v>
      </c>
      <c r="M5328" t="s">
        <v>929</v>
      </c>
      <c r="N5328" t="s">
        <v>929</v>
      </c>
    </row>
    <row r="5329" spans="1:14">
      <c r="A5329">
        <v>808093</v>
      </c>
      <c r="B5329" t="s">
        <v>96</v>
      </c>
      <c r="C5329" t="s">
        <v>928</v>
      </c>
      <c r="D5329" t="s">
        <v>929</v>
      </c>
      <c r="E5329" t="s">
        <v>929</v>
      </c>
      <c r="F5329" t="s">
        <v>928</v>
      </c>
      <c r="G5329" t="s">
        <v>929</v>
      </c>
      <c r="H5329" t="s">
        <v>929</v>
      </c>
      <c r="I5329" t="s">
        <v>930</v>
      </c>
      <c r="J5329" t="s">
        <v>929</v>
      </c>
      <c r="K5329" t="s">
        <v>930</v>
      </c>
      <c r="L5329" t="s">
        <v>929</v>
      </c>
      <c r="M5329" t="s">
        <v>930</v>
      </c>
      <c r="N5329" t="s">
        <v>929</v>
      </c>
    </row>
    <row r="5330" spans="1:14">
      <c r="A5330">
        <v>808094</v>
      </c>
      <c r="B5330" t="s">
        <v>96</v>
      </c>
      <c r="C5330" t="s">
        <v>929</v>
      </c>
      <c r="D5330" t="s">
        <v>929</v>
      </c>
      <c r="E5330" t="s">
        <v>929</v>
      </c>
      <c r="F5330" t="s">
        <v>930</v>
      </c>
      <c r="G5330" t="s">
        <v>929</v>
      </c>
      <c r="H5330" t="s">
        <v>929</v>
      </c>
      <c r="I5330" t="s">
        <v>930</v>
      </c>
      <c r="J5330" t="s">
        <v>930</v>
      </c>
      <c r="K5330" t="s">
        <v>930</v>
      </c>
      <c r="L5330" t="s">
        <v>929</v>
      </c>
      <c r="M5330" t="s">
        <v>929</v>
      </c>
      <c r="N5330" t="s">
        <v>930</v>
      </c>
    </row>
    <row r="5331" spans="1:14">
      <c r="A5331">
        <v>808097</v>
      </c>
      <c r="B5331" t="s">
        <v>96</v>
      </c>
      <c r="C5331" t="s">
        <v>928</v>
      </c>
      <c r="D5331" t="s">
        <v>928</v>
      </c>
      <c r="E5331" t="s">
        <v>928</v>
      </c>
      <c r="F5331" t="s">
        <v>928</v>
      </c>
      <c r="G5331" t="s">
        <v>929</v>
      </c>
      <c r="H5331" t="s">
        <v>930</v>
      </c>
      <c r="I5331" t="s">
        <v>928</v>
      </c>
      <c r="J5331" t="s">
        <v>930</v>
      </c>
      <c r="K5331" t="s">
        <v>930</v>
      </c>
      <c r="L5331" t="s">
        <v>930</v>
      </c>
      <c r="M5331" t="s">
        <v>928</v>
      </c>
      <c r="N5331" t="s">
        <v>930</v>
      </c>
    </row>
    <row r="5332" spans="1:14">
      <c r="A5332">
        <v>808100</v>
      </c>
      <c r="B5332" t="s">
        <v>96</v>
      </c>
      <c r="C5332" t="s">
        <v>929</v>
      </c>
      <c r="D5332" t="s">
        <v>929</v>
      </c>
      <c r="E5332" t="s">
        <v>929</v>
      </c>
      <c r="F5332" t="s">
        <v>929</v>
      </c>
      <c r="G5332" t="s">
        <v>929</v>
      </c>
      <c r="H5332" t="s">
        <v>929</v>
      </c>
      <c r="I5332" t="s">
        <v>929</v>
      </c>
      <c r="J5332" t="s">
        <v>929</v>
      </c>
      <c r="K5332" t="s">
        <v>929</v>
      </c>
      <c r="L5332" t="s">
        <v>929</v>
      </c>
      <c r="M5332" t="s">
        <v>929</v>
      </c>
      <c r="N5332" t="s">
        <v>929</v>
      </c>
    </row>
    <row r="5333" spans="1:14">
      <c r="A5333">
        <v>808101</v>
      </c>
      <c r="B5333" t="s">
        <v>96</v>
      </c>
      <c r="C5333" t="s">
        <v>929</v>
      </c>
      <c r="D5333" t="s">
        <v>929</v>
      </c>
      <c r="E5333" t="s">
        <v>929</v>
      </c>
      <c r="F5333" t="s">
        <v>929</v>
      </c>
      <c r="G5333" t="s">
        <v>929</v>
      </c>
      <c r="H5333" t="s">
        <v>929</v>
      </c>
      <c r="I5333" t="s">
        <v>929</v>
      </c>
      <c r="J5333" t="s">
        <v>929</v>
      </c>
      <c r="K5333" t="s">
        <v>929</v>
      </c>
      <c r="L5333" t="s">
        <v>929</v>
      </c>
      <c r="M5333" t="s">
        <v>929</v>
      </c>
      <c r="N5333" t="s">
        <v>929</v>
      </c>
    </row>
    <row r="5334" spans="1:14">
      <c r="A5334">
        <v>808102</v>
      </c>
      <c r="B5334" t="s">
        <v>96</v>
      </c>
      <c r="C5334" t="s">
        <v>929</v>
      </c>
      <c r="D5334" t="s">
        <v>929</v>
      </c>
      <c r="E5334" t="s">
        <v>929</v>
      </c>
      <c r="F5334" t="s">
        <v>929</v>
      </c>
      <c r="G5334" t="s">
        <v>929</v>
      </c>
      <c r="H5334" t="s">
        <v>929</v>
      </c>
      <c r="I5334" t="s">
        <v>929</v>
      </c>
      <c r="J5334" t="s">
        <v>929</v>
      </c>
      <c r="K5334" t="s">
        <v>929</v>
      </c>
      <c r="L5334" t="s">
        <v>929</v>
      </c>
      <c r="M5334" t="s">
        <v>929</v>
      </c>
      <c r="N5334" t="s">
        <v>929</v>
      </c>
    </row>
    <row r="5335" spans="1:14">
      <c r="A5335">
        <v>808103</v>
      </c>
      <c r="B5335" t="s">
        <v>96</v>
      </c>
      <c r="C5335" t="s">
        <v>929</v>
      </c>
      <c r="D5335" t="s">
        <v>930</v>
      </c>
      <c r="E5335" t="s">
        <v>929</v>
      </c>
      <c r="F5335" t="s">
        <v>929</v>
      </c>
      <c r="G5335" t="s">
        <v>929</v>
      </c>
      <c r="H5335" t="s">
        <v>929</v>
      </c>
      <c r="I5335" t="s">
        <v>930</v>
      </c>
      <c r="J5335" t="s">
        <v>930</v>
      </c>
      <c r="K5335" t="s">
        <v>929</v>
      </c>
      <c r="L5335" t="s">
        <v>929</v>
      </c>
      <c r="M5335" t="s">
        <v>929</v>
      </c>
      <c r="N5335" t="s">
        <v>929</v>
      </c>
    </row>
    <row r="5336" spans="1:14">
      <c r="A5336">
        <v>808104</v>
      </c>
      <c r="B5336" t="s">
        <v>96</v>
      </c>
      <c r="C5336" t="s">
        <v>929</v>
      </c>
      <c r="D5336" t="s">
        <v>929</v>
      </c>
      <c r="E5336" t="s">
        <v>929</v>
      </c>
      <c r="F5336" t="s">
        <v>929</v>
      </c>
      <c r="G5336" t="s">
        <v>929</v>
      </c>
      <c r="H5336" t="s">
        <v>929</v>
      </c>
      <c r="I5336" t="s">
        <v>930</v>
      </c>
      <c r="J5336" t="s">
        <v>929</v>
      </c>
      <c r="K5336" t="s">
        <v>929</v>
      </c>
      <c r="L5336" t="s">
        <v>929</v>
      </c>
      <c r="M5336" t="s">
        <v>929</v>
      </c>
      <c r="N5336" t="s">
        <v>930</v>
      </c>
    </row>
    <row r="5337" spans="1:14">
      <c r="A5337">
        <v>808105</v>
      </c>
      <c r="B5337" t="s">
        <v>96</v>
      </c>
      <c r="C5337" t="s">
        <v>930</v>
      </c>
      <c r="D5337" t="s">
        <v>930</v>
      </c>
      <c r="E5337" t="s">
        <v>928</v>
      </c>
      <c r="F5337" t="s">
        <v>930</v>
      </c>
      <c r="G5337" t="s">
        <v>930</v>
      </c>
      <c r="H5337" t="s">
        <v>928</v>
      </c>
      <c r="I5337" t="s">
        <v>928</v>
      </c>
      <c r="J5337" t="s">
        <v>930</v>
      </c>
      <c r="K5337" t="s">
        <v>930</v>
      </c>
      <c r="L5337" t="s">
        <v>930</v>
      </c>
      <c r="M5337" t="s">
        <v>930</v>
      </c>
      <c r="N5337" t="s">
        <v>929</v>
      </c>
    </row>
    <row r="5338" spans="1:14">
      <c r="A5338">
        <v>808107</v>
      </c>
      <c r="B5338" t="s">
        <v>96</v>
      </c>
      <c r="C5338" t="s">
        <v>928</v>
      </c>
      <c r="D5338" t="s">
        <v>929</v>
      </c>
      <c r="E5338" t="s">
        <v>929</v>
      </c>
      <c r="F5338" t="s">
        <v>929</v>
      </c>
      <c r="G5338" t="s">
        <v>929</v>
      </c>
      <c r="H5338" t="s">
        <v>929</v>
      </c>
      <c r="I5338" t="s">
        <v>929</v>
      </c>
      <c r="J5338" t="s">
        <v>928</v>
      </c>
      <c r="K5338" t="s">
        <v>930</v>
      </c>
      <c r="L5338" t="s">
        <v>928</v>
      </c>
      <c r="M5338" t="s">
        <v>929</v>
      </c>
      <c r="N5338" t="s">
        <v>929</v>
      </c>
    </row>
    <row r="5339" spans="1:14">
      <c r="A5339">
        <v>808108</v>
      </c>
      <c r="B5339" t="s">
        <v>96</v>
      </c>
      <c r="C5339" t="s">
        <v>929</v>
      </c>
      <c r="D5339" t="s">
        <v>929</v>
      </c>
      <c r="E5339" t="s">
        <v>929</v>
      </c>
      <c r="F5339" t="s">
        <v>929</v>
      </c>
      <c r="G5339" t="s">
        <v>929</v>
      </c>
      <c r="H5339" t="s">
        <v>929</v>
      </c>
      <c r="I5339" t="s">
        <v>929</v>
      </c>
      <c r="J5339" t="s">
        <v>929</v>
      </c>
      <c r="K5339" t="s">
        <v>929</v>
      </c>
      <c r="L5339" t="s">
        <v>929</v>
      </c>
      <c r="M5339" t="s">
        <v>929</v>
      </c>
      <c r="N5339" t="s">
        <v>929</v>
      </c>
    </row>
    <row r="5340" spans="1:14">
      <c r="A5340">
        <v>808109</v>
      </c>
      <c r="B5340" t="s">
        <v>96</v>
      </c>
      <c r="C5340" t="s">
        <v>928</v>
      </c>
      <c r="D5340" t="s">
        <v>928</v>
      </c>
      <c r="E5340" t="s">
        <v>930</v>
      </c>
      <c r="F5340" t="s">
        <v>930</v>
      </c>
      <c r="G5340" t="s">
        <v>929</v>
      </c>
      <c r="H5340" t="s">
        <v>928</v>
      </c>
      <c r="I5340" t="s">
        <v>930</v>
      </c>
      <c r="J5340" t="s">
        <v>928</v>
      </c>
      <c r="K5340" t="s">
        <v>928</v>
      </c>
      <c r="L5340" t="s">
        <v>930</v>
      </c>
      <c r="M5340" t="s">
        <v>928</v>
      </c>
      <c r="N5340" t="s">
        <v>930</v>
      </c>
    </row>
    <row r="5341" spans="1:14">
      <c r="A5341">
        <v>808110</v>
      </c>
      <c r="B5341" t="s">
        <v>96</v>
      </c>
      <c r="C5341" t="s">
        <v>929</v>
      </c>
      <c r="D5341" t="s">
        <v>929</v>
      </c>
      <c r="E5341" t="s">
        <v>929</v>
      </c>
      <c r="F5341" t="s">
        <v>929</v>
      </c>
      <c r="G5341" t="s">
        <v>929</v>
      </c>
      <c r="H5341" t="s">
        <v>929</v>
      </c>
      <c r="I5341" t="s">
        <v>929</v>
      </c>
      <c r="J5341" t="s">
        <v>929</v>
      </c>
      <c r="K5341" t="s">
        <v>929</v>
      </c>
      <c r="L5341" t="s">
        <v>929</v>
      </c>
      <c r="M5341" t="s">
        <v>929</v>
      </c>
      <c r="N5341" t="s">
        <v>929</v>
      </c>
    </row>
    <row r="5342" spans="1:14">
      <c r="A5342">
        <v>808113</v>
      </c>
      <c r="B5342" t="s">
        <v>96</v>
      </c>
      <c r="C5342" t="s">
        <v>929</v>
      </c>
      <c r="D5342" t="s">
        <v>929</v>
      </c>
      <c r="E5342" t="s">
        <v>929</v>
      </c>
      <c r="F5342" t="s">
        <v>929</v>
      </c>
      <c r="G5342" t="s">
        <v>929</v>
      </c>
      <c r="H5342" t="s">
        <v>929</v>
      </c>
      <c r="I5342" t="s">
        <v>929</v>
      </c>
      <c r="J5342" t="s">
        <v>929</v>
      </c>
      <c r="K5342" t="s">
        <v>929</v>
      </c>
      <c r="L5342" t="s">
        <v>929</v>
      </c>
      <c r="M5342" t="s">
        <v>929</v>
      </c>
      <c r="N5342" t="s">
        <v>929</v>
      </c>
    </row>
    <row r="5343" spans="1:14">
      <c r="A5343">
        <v>808115</v>
      </c>
      <c r="B5343" t="s">
        <v>96</v>
      </c>
      <c r="C5343" t="s">
        <v>929</v>
      </c>
      <c r="D5343" t="s">
        <v>929</v>
      </c>
      <c r="E5343" t="s">
        <v>929</v>
      </c>
      <c r="F5343" t="s">
        <v>929</v>
      </c>
      <c r="G5343" t="s">
        <v>929</v>
      </c>
      <c r="H5343" t="s">
        <v>929</v>
      </c>
      <c r="I5343" t="s">
        <v>929</v>
      </c>
      <c r="J5343" t="s">
        <v>929</v>
      </c>
      <c r="K5343" t="s">
        <v>929</v>
      </c>
      <c r="L5343" t="s">
        <v>929</v>
      </c>
      <c r="M5343" t="s">
        <v>929</v>
      </c>
      <c r="N5343" t="s">
        <v>929</v>
      </c>
    </row>
    <row r="5344" spans="1:14">
      <c r="A5344">
        <v>808116</v>
      </c>
      <c r="B5344" t="s">
        <v>96</v>
      </c>
      <c r="C5344" t="s">
        <v>929</v>
      </c>
      <c r="D5344" t="s">
        <v>929</v>
      </c>
      <c r="E5344" t="s">
        <v>929</v>
      </c>
      <c r="F5344" t="s">
        <v>929</v>
      </c>
      <c r="G5344" t="s">
        <v>929</v>
      </c>
      <c r="H5344" t="s">
        <v>929</v>
      </c>
      <c r="I5344" t="s">
        <v>929</v>
      </c>
      <c r="J5344" t="s">
        <v>929</v>
      </c>
      <c r="K5344" t="s">
        <v>929</v>
      </c>
      <c r="L5344" t="s">
        <v>929</v>
      </c>
      <c r="M5344" t="s">
        <v>929</v>
      </c>
      <c r="N5344" t="s">
        <v>929</v>
      </c>
    </row>
    <row r="5345" spans="1:14">
      <c r="A5345">
        <v>808117</v>
      </c>
      <c r="B5345" t="s">
        <v>96</v>
      </c>
      <c r="C5345" t="s">
        <v>929</v>
      </c>
      <c r="D5345" t="s">
        <v>929</v>
      </c>
      <c r="E5345" t="s">
        <v>929</v>
      </c>
      <c r="F5345" t="s">
        <v>929</v>
      </c>
      <c r="G5345" t="s">
        <v>929</v>
      </c>
      <c r="H5345" t="s">
        <v>929</v>
      </c>
      <c r="I5345" t="s">
        <v>929</v>
      </c>
      <c r="J5345" t="s">
        <v>929</v>
      </c>
      <c r="K5345" t="s">
        <v>929</v>
      </c>
      <c r="L5345" t="s">
        <v>929</v>
      </c>
      <c r="M5345" t="s">
        <v>929</v>
      </c>
      <c r="N5345" t="s">
        <v>929</v>
      </c>
    </row>
    <row r="5346" spans="1:14">
      <c r="A5346">
        <v>808118</v>
      </c>
      <c r="B5346" t="s">
        <v>96</v>
      </c>
      <c r="C5346" t="s">
        <v>930</v>
      </c>
      <c r="D5346" t="s">
        <v>930</v>
      </c>
      <c r="E5346" t="s">
        <v>928</v>
      </c>
      <c r="F5346" t="s">
        <v>930</v>
      </c>
      <c r="G5346" t="s">
        <v>929</v>
      </c>
      <c r="H5346" t="s">
        <v>930</v>
      </c>
      <c r="I5346" t="s">
        <v>930</v>
      </c>
      <c r="J5346" t="s">
        <v>928</v>
      </c>
      <c r="K5346" t="s">
        <v>929</v>
      </c>
      <c r="L5346" t="s">
        <v>928</v>
      </c>
      <c r="M5346" t="s">
        <v>930</v>
      </c>
      <c r="N5346" t="s">
        <v>929</v>
      </c>
    </row>
    <row r="5347" spans="1:14">
      <c r="A5347">
        <v>808122</v>
      </c>
      <c r="B5347" t="s">
        <v>96</v>
      </c>
      <c r="C5347" t="s">
        <v>929</v>
      </c>
      <c r="D5347" t="s">
        <v>929</v>
      </c>
      <c r="E5347" t="s">
        <v>929</v>
      </c>
      <c r="F5347" t="s">
        <v>929</v>
      </c>
      <c r="G5347" t="s">
        <v>929</v>
      </c>
      <c r="H5347" t="s">
        <v>929</v>
      </c>
      <c r="I5347" t="s">
        <v>929</v>
      </c>
      <c r="J5347" t="s">
        <v>929</v>
      </c>
      <c r="K5347" t="s">
        <v>929</v>
      </c>
      <c r="L5347" t="s">
        <v>929</v>
      </c>
      <c r="M5347" t="s">
        <v>929</v>
      </c>
      <c r="N5347" t="s">
        <v>929</v>
      </c>
    </row>
    <row r="5348" spans="1:14">
      <c r="A5348">
        <v>808123</v>
      </c>
      <c r="B5348" t="s">
        <v>96</v>
      </c>
      <c r="C5348" t="s">
        <v>929</v>
      </c>
      <c r="D5348" t="s">
        <v>929</v>
      </c>
      <c r="E5348" t="s">
        <v>929</v>
      </c>
      <c r="F5348" t="s">
        <v>929</v>
      </c>
      <c r="G5348" t="s">
        <v>929</v>
      </c>
      <c r="H5348" t="s">
        <v>929</v>
      </c>
      <c r="I5348" t="s">
        <v>929</v>
      </c>
      <c r="J5348" t="s">
        <v>929</v>
      </c>
      <c r="K5348" t="s">
        <v>929</v>
      </c>
      <c r="L5348" t="s">
        <v>929</v>
      </c>
      <c r="M5348" t="s">
        <v>929</v>
      </c>
      <c r="N5348" t="s">
        <v>929</v>
      </c>
    </row>
    <row r="5349" spans="1:14">
      <c r="A5349">
        <v>808126</v>
      </c>
      <c r="B5349" t="s">
        <v>96</v>
      </c>
      <c r="C5349" t="s">
        <v>929</v>
      </c>
      <c r="D5349" t="s">
        <v>929</v>
      </c>
      <c r="E5349" t="s">
        <v>929</v>
      </c>
      <c r="F5349" t="s">
        <v>929</v>
      </c>
      <c r="G5349" t="s">
        <v>929</v>
      </c>
      <c r="H5349" t="s">
        <v>929</v>
      </c>
      <c r="I5349" t="s">
        <v>929</v>
      </c>
      <c r="J5349" t="s">
        <v>929</v>
      </c>
      <c r="K5349" t="s">
        <v>929</v>
      </c>
      <c r="L5349" t="s">
        <v>929</v>
      </c>
      <c r="M5349" t="s">
        <v>929</v>
      </c>
      <c r="N5349" t="s">
        <v>929</v>
      </c>
    </row>
    <row r="5350" spans="1:14">
      <c r="A5350">
        <v>808127</v>
      </c>
      <c r="B5350" t="s">
        <v>96</v>
      </c>
      <c r="C5350" t="s">
        <v>929</v>
      </c>
      <c r="D5350" t="s">
        <v>929</v>
      </c>
      <c r="E5350" t="s">
        <v>929</v>
      </c>
      <c r="F5350" t="s">
        <v>929</v>
      </c>
      <c r="G5350" t="s">
        <v>929</v>
      </c>
      <c r="H5350" t="s">
        <v>929</v>
      </c>
      <c r="I5350" t="s">
        <v>929</v>
      </c>
      <c r="J5350" t="s">
        <v>929</v>
      </c>
      <c r="K5350" t="s">
        <v>929</v>
      </c>
      <c r="L5350" t="s">
        <v>929</v>
      </c>
      <c r="M5350" t="s">
        <v>929</v>
      </c>
      <c r="N5350" t="s">
        <v>929</v>
      </c>
    </row>
    <row r="5351" spans="1:14">
      <c r="A5351">
        <v>808128</v>
      </c>
      <c r="B5351" t="s">
        <v>96</v>
      </c>
      <c r="C5351" t="s">
        <v>929</v>
      </c>
      <c r="D5351" t="s">
        <v>930</v>
      </c>
      <c r="E5351" t="s">
        <v>929</v>
      </c>
      <c r="F5351" t="s">
        <v>929</v>
      </c>
      <c r="G5351" t="s">
        <v>930</v>
      </c>
      <c r="H5351" t="s">
        <v>930</v>
      </c>
      <c r="I5351" t="s">
        <v>929</v>
      </c>
      <c r="J5351" t="s">
        <v>930</v>
      </c>
      <c r="K5351" t="s">
        <v>929</v>
      </c>
      <c r="L5351" t="s">
        <v>929</v>
      </c>
      <c r="M5351" t="s">
        <v>929</v>
      </c>
      <c r="N5351" t="s">
        <v>929</v>
      </c>
    </row>
    <row r="5352" spans="1:14">
      <c r="A5352">
        <v>808129</v>
      </c>
      <c r="B5352" t="s">
        <v>96</v>
      </c>
      <c r="C5352" t="s">
        <v>929</v>
      </c>
      <c r="D5352" t="s">
        <v>929</v>
      </c>
      <c r="E5352" t="s">
        <v>929</v>
      </c>
      <c r="F5352" t="s">
        <v>929</v>
      </c>
      <c r="G5352" t="s">
        <v>929</v>
      </c>
      <c r="H5352" t="s">
        <v>929</v>
      </c>
      <c r="I5352" t="s">
        <v>929</v>
      </c>
      <c r="J5352" t="s">
        <v>929</v>
      </c>
      <c r="K5352" t="s">
        <v>929</v>
      </c>
      <c r="L5352" t="s">
        <v>929</v>
      </c>
      <c r="M5352" t="s">
        <v>929</v>
      </c>
      <c r="N5352" t="s">
        <v>929</v>
      </c>
    </row>
    <row r="5353" spans="1:14">
      <c r="A5353">
        <v>808131</v>
      </c>
      <c r="B5353" t="s">
        <v>96</v>
      </c>
      <c r="C5353" t="s">
        <v>929</v>
      </c>
      <c r="D5353" t="s">
        <v>929</v>
      </c>
      <c r="E5353" t="s">
        <v>929</v>
      </c>
      <c r="F5353" t="s">
        <v>929</v>
      </c>
      <c r="G5353" t="s">
        <v>929</v>
      </c>
      <c r="H5353" t="s">
        <v>930</v>
      </c>
      <c r="I5353" t="s">
        <v>930</v>
      </c>
      <c r="J5353" t="s">
        <v>929</v>
      </c>
      <c r="K5353" t="s">
        <v>929</v>
      </c>
      <c r="L5353" t="s">
        <v>930</v>
      </c>
      <c r="M5353" t="s">
        <v>929</v>
      </c>
      <c r="N5353" t="s">
        <v>929</v>
      </c>
    </row>
    <row r="5354" spans="1:14">
      <c r="A5354">
        <v>808132</v>
      </c>
      <c r="B5354" t="s">
        <v>96</v>
      </c>
      <c r="C5354" t="s">
        <v>929</v>
      </c>
      <c r="D5354" t="s">
        <v>930</v>
      </c>
      <c r="E5354" t="s">
        <v>929</v>
      </c>
      <c r="F5354" t="s">
        <v>928</v>
      </c>
      <c r="G5354" t="s">
        <v>929</v>
      </c>
      <c r="H5354" t="s">
        <v>929</v>
      </c>
      <c r="I5354" t="s">
        <v>930</v>
      </c>
      <c r="J5354" t="s">
        <v>929</v>
      </c>
      <c r="K5354" t="s">
        <v>929</v>
      </c>
      <c r="L5354" t="s">
        <v>930</v>
      </c>
      <c r="M5354" t="s">
        <v>929</v>
      </c>
      <c r="N5354" t="s">
        <v>930</v>
      </c>
    </row>
    <row r="5355" spans="1:14">
      <c r="A5355">
        <v>808133</v>
      </c>
      <c r="B5355" t="s">
        <v>96</v>
      </c>
      <c r="C5355" t="s">
        <v>929</v>
      </c>
      <c r="D5355" t="s">
        <v>928</v>
      </c>
      <c r="E5355" t="s">
        <v>928</v>
      </c>
      <c r="F5355" t="s">
        <v>930</v>
      </c>
      <c r="G5355" t="s">
        <v>929</v>
      </c>
      <c r="H5355" t="s">
        <v>929</v>
      </c>
      <c r="I5355" t="s">
        <v>928</v>
      </c>
      <c r="J5355" t="s">
        <v>929</v>
      </c>
      <c r="K5355" t="s">
        <v>930</v>
      </c>
      <c r="L5355" t="s">
        <v>928</v>
      </c>
      <c r="M5355" t="s">
        <v>930</v>
      </c>
      <c r="N5355" t="s">
        <v>929</v>
      </c>
    </row>
    <row r="5356" spans="1:14">
      <c r="A5356">
        <v>808136</v>
      </c>
      <c r="B5356" t="s">
        <v>96</v>
      </c>
      <c r="C5356" t="s">
        <v>929</v>
      </c>
      <c r="D5356" t="s">
        <v>929</v>
      </c>
      <c r="E5356" t="s">
        <v>928</v>
      </c>
      <c r="F5356" t="s">
        <v>928</v>
      </c>
      <c r="G5356" t="s">
        <v>929</v>
      </c>
      <c r="H5356" t="s">
        <v>929</v>
      </c>
      <c r="I5356" t="s">
        <v>928</v>
      </c>
      <c r="J5356" t="s">
        <v>929</v>
      </c>
      <c r="K5356" t="s">
        <v>929</v>
      </c>
      <c r="L5356" t="s">
        <v>929</v>
      </c>
      <c r="M5356" t="s">
        <v>929</v>
      </c>
      <c r="N5356" t="s">
        <v>929</v>
      </c>
    </row>
    <row r="5357" spans="1:14">
      <c r="A5357">
        <v>808137</v>
      </c>
      <c r="B5357" t="s">
        <v>96</v>
      </c>
      <c r="C5357" t="s">
        <v>929</v>
      </c>
      <c r="D5357" t="s">
        <v>929</v>
      </c>
      <c r="E5357" t="s">
        <v>929</v>
      </c>
      <c r="F5357" t="s">
        <v>929</v>
      </c>
      <c r="G5357" t="s">
        <v>929</v>
      </c>
      <c r="H5357" t="s">
        <v>929</v>
      </c>
      <c r="I5357" t="s">
        <v>929</v>
      </c>
      <c r="J5357" t="s">
        <v>929</v>
      </c>
      <c r="K5357" t="s">
        <v>929</v>
      </c>
      <c r="L5357" t="s">
        <v>929</v>
      </c>
      <c r="M5357" t="s">
        <v>929</v>
      </c>
      <c r="N5357" t="s">
        <v>929</v>
      </c>
    </row>
    <row r="5358" spans="1:14">
      <c r="A5358">
        <v>808138</v>
      </c>
      <c r="B5358" t="s">
        <v>96</v>
      </c>
      <c r="C5358" t="s">
        <v>929</v>
      </c>
      <c r="D5358" t="s">
        <v>929</v>
      </c>
      <c r="E5358" t="s">
        <v>929</v>
      </c>
      <c r="F5358" t="s">
        <v>929</v>
      </c>
      <c r="G5358" t="s">
        <v>929</v>
      </c>
      <c r="H5358" t="s">
        <v>929</v>
      </c>
      <c r="I5358" t="s">
        <v>929</v>
      </c>
      <c r="J5358" t="s">
        <v>929</v>
      </c>
      <c r="K5358" t="s">
        <v>929</v>
      </c>
      <c r="L5358" t="s">
        <v>929</v>
      </c>
      <c r="M5358" t="s">
        <v>929</v>
      </c>
      <c r="N5358" t="s">
        <v>929</v>
      </c>
    </row>
    <row r="5359" spans="1:14">
      <c r="A5359">
        <v>808139</v>
      </c>
      <c r="B5359" t="s">
        <v>96</v>
      </c>
      <c r="C5359" t="s">
        <v>929</v>
      </c>
      <c r="D5359" t="s">
        <v>930</v>
      </c>
      <c r="E5359" t="s">
        <v>929</v>
      </c>
      <c r="F5359" t="s">
        <v>928</v>
      </c>
      <c r="G5359" t="s">
        <v>929</v>
      </c>
      <c r="H5359" t="s">
        <v>929</v>
      </c>
      <c r="I5359" t="s">
        <v>929</v>
      </c>
      <c r="J5359" t="s">
        <v>929</v>
      </c>
      <c r="K5359" t="s">
        <v>929</v>
      </c>
      <c r="L5359" t="s">
        <v>930</v>
      </c>
      <c r="M5359" t="s">
        <v>929</v>
      </c>
      <c r="N5359" t="s">
        <v>929</v>
      </c>
    </row>
    <row r="5360" spans="1:14">
      <c r="A5360">
        <v>808140</v>
      </c>
      <c r="B5360" t="s">
        <v>96</v>
      </c>
      <c r="C5360" t="s">
        <v>929</v>
      </c>
      <c r="D5360" t="s">
        <v>929</v>
      </c>
      <c r="E5360" t="s">
        <v>929</v>
      </c>
      <c r="F5360" t="s">
        <v>929</v>
      </c>
      <c r="G5360" t="s">
        <v>929</v>
      </c>
      <c r="H5360" t="s">
        <v>929</v>
      </c>
      <c r="I5360" t="s">
        <v>929</v>
      </c>
      <c r="J5360" t="s">
        <v>929</v>
      </c>
      <c r="K5360" t="s">
        <v>929</v>
      </c>
      <c r="L5360" t="s">
        <v>929</v>
      </c>
      <c r="M5360" t="s">
        <v>929</v>
      </c>
      <c r="N5360" t="s">
        <v>929</v>
      </c>
    </row>
    <row r="5361" spans="1:14">
      <c r="A5361">
        <v>808141</v>
      </c>
      <c r="B5361" t="s">
        <v>96</v>
      </c>
      <c r="C5361" t="s">
        <v>929</v>
      </c>
      <c r="D5361" t="s">
        <v>929</v>
      </c>
      <c r="E5361" t="s">
        <v>929</v>
      </c>
      <c r="F5361" t="s">
        <v>929</v>
      </c>
      <c r="G5361" t="s">
        <v>929</v>
      </c>
      <c r="H5361" t="s">
        <v>929</v>
      </c>
      <c r="I5361" t="s">
        <v>929</v>
      </c>
      <c r="J5361" t="s">
        <v>929</v>
      </c>
      <c r="K5361" t="s">
        <v>929</v>
      </c>
      <c r="L5361" t="s">
        <v>929</v>
      </c>
      <c r="M5361" t="s">
        <v>929</v>
      </c>
      <c r="N5361" t="s">
        <v>929</v>
      </c>
    </row>
    <row r="5362" spans="1:14">
      <c r="A5362">
        <v>808142</v>
      </c>
      <c r="B5362" t="s">
        <v>96</v>
      </c>
      <c r="C5362" t="s">
        <v>929</v>
      </c>
      <c r="D5362" t="s">
        <v>929</v>
      </c>
      <c r="E5362" t="s">
        <v>929</v>
      </c>
      <c r="F5362" t="s">
        <v>929</v>
      </c>
      <c r="G5362" t="s">
        <v>929</v>
      </c>
      <c r="H5362" t="s">
        <v>929</v>
      </c>
      <c r="I5362" t="s">
        <v>929</v>
      </c>
      <c r="J5362" t="s">
        <v>929</v>
      </c>
      <c r="K5362" t="s">
        <v>929</v>
      </c>
      <c r="L5362" t="s">
        <v>929</v>
      </c>
      <c r="M5362" t="s">
        <v>929</v>
      </c>
      <c r="N5362" t="s">
        <v>929</v>
      </c>
    </row>
    <row r="5363" spans="1:14">
      <c r="A5363">
        <v>808143</v>
      </c>
      <c r="B5363" t="s">
        <v>96</v>
      </c>
      <c r="C5363" t="s">
        <v>929</v>
      </c>
      <c r="D5363" t="s">
        <v>929</v>
      </c>
      <c r="E5363" t="s">
        <v>929</v>
      </c>
      <c r="F5363" t="s">
        <v>929</v>
      </c>
      <c r="G5363" t="s">
        <v>929</v>
      </c>
      <c r="H5363" t="s">
        <v>929</v>
      </c>
      <c r="I5363" t="s">
        <v>929</v>
      </c>
      <c r="J5363" t="s">
        <v>929</v>
      </c>
      <c r="K5363" t="s">
        <v>929</v>
      </c>
      <c r="L5363" t="s">
        <v>929</v>
      </c>
      <c r="M5363" t="s">
        <v>929</v>
      </c>
      <c r="N5363" t="s">
        <v>929</v>
      </c>
    </row>
    <row r="5364" spans="1:14">
      <c r="A5364">
        <v>808144</v>
      </c>
      <c r="B5364" t="s">
        <v>96</v>
      </c>
      <c r="C5364" t="s">
        <v>930</v>
      </c>
      <c r="D5364" t="s">
        <v>930</v>
      </c>
      <c r="E5364" t="s">
        <v>929</v>
      </c>
      <c r="F5364" t="s">
        <v>929</v>
      </c>
      <c r="G5364" t="s">
        <v>929</v>
      </c>
      <c r="H5364" t="s">
        <v>929</v>
      </c>
      <c r="I5364" t="s">
        <v>930</v>
      </c>
      <c r="J5364" t="s">
        <v>929</v>
      </c>
      <c r="K5364" t="s">
        <v>930</v>
      </c>
      <c r="L5364" t="s">
        <v>929</v>
      </c>
      <c r="M5364" t="s">
        <v>929</v>
      </c>
      <c r="N5364" t="s">
        <v>929</v>
      </c>
    </row>
    <row r="5365" spans="1:14">
      <c r="A5365">
        <v>808145</v>
      </c>
      <c r="B5365" t="s">
        <v>96</v>
      </c>
      <c r="C5365" t="s">
        <v>929</v>
      </c>
      <c r="D5365" t="s">
        <v>929</v>
      </c>
      <c r="E5365" t="s">
        <v>929</v>
      </c>
      <c r="F5365" t="s">
        <v>929</v>
      </c>
      <c r="G5365" t="s">
        <v>929</v>
      </c>
      <c r="H5365" t="s">
        <v>929</v>
      </c>
      <c r="I5365" t="s">
        <v>929</v>
      </c>
      <c r="J5365" t="s">
        <v>929</v>
      </c>
      <c r="K5365" t="s">
        <v>929</v>
      </c>
      <c r="L5365" t="s">
        <v>929</v>
      </c>
      <c r="M5365" t="s">
        <v>929</v>
      </c>
      <c r="N5365" t="s">
        <v>929</v>
      </c>
    </row>
    <row r="5366" spans="1:14">
      <c r="A5366">
        <v>808146</v>
      </c>
      <c r="B5366" t="s">
        <v>96</v>
      </c>
      <c r="C5366" t="s">
        <v>929</v>
      </c>
      <c r="D5366" t="s">
        <v>929</v>
      </c>
      <c r="E5366" t="s">
        <v>929</v>
      </c>
      <c r="F5366" t="s">
        <v>929</v>
      </c>
      <c r="G5366" t="s">
        <v>929</v>
      </c>
      <c r="H5366" t="s">
        <v>929</v>
      </c>
      <c r="I5366" t="s">
        <v>929</v>
      </c>
      <c r="J5366" t="s">
        <v>929</v>
      </c>
      <c r="K5366" t="s">
        <v>929</v>
      </c>
      <c r="L5366" t="s">
        <v>929</v>
      </c>
      <c r="M5366" t="s">
        <v>929</v>
      </c>
      <c r="N5366" t="s">
        <v>929</v>
      </c>
    </row>
    <row r="5367" spans="1:14">
      <c r="A5367">
        <v>808147</v>
      </c>
      <c r="B5367" t="s">
        <v>96</v>
      </c>
      <c r="C5367" t="s">
        <v>930</v>
      </c>
      <c r="D5367" t="s">
        <v>929</v>
      </c>
      <c r="E5367" t="s">
        <v>929</v>
      </c>
      <c r="F5367" t="s">
        <v>930</v>
      </c>
      <c r="G5367" t="s">
        <v>930</v>
      </c>
      <c r="H5367" t="s">
        <v>929</v>
      </c>
      <c r="I5367" t="s">
        <v>930</v>
      </c>
      <c r="J5367" t="s">
        <v>929</v>
      </c>
      <c r="K5367" t="s">
        <v>930</v>
      </c>
      <c r="L5367" t="s">
        <v>929</v>
      </c>
      <c r="M5367" t="s">
        <v>929</v>
      </c>
      <c r="N5367" t="s">
        <v>929</v>
      </c>
    </row>
    <row r="5368" spans="1:14">
      <c r="A5368">
        <v>808149</v>
      </c>
      <c r="B5368" t="s">
        <v>96</v>
      </c>
      <c r="C5368" t="s">
        <v>929</v>
      </c>
      <c r="D5368" t="s">
        <v>929</v>
      </c>
      <c r="E5368" t="s">
        <v>929</v>
      </c>
      <c r="F5368" t="s">
        <v>929</v>
      </c>
      <c r="G5368" t="s">
        <v>929</v>
      </c>
      <c r="H5368" t="s">
        <v>929</v>
      </c>
      <c r="I5368" t="s">
        <v>929</v>
      </c>
      <c r="J5368" t="s">
        <v>929</v>
      </c>
      <c r="K5368" t="s">
        <v>929</v>
      </c>
      <c r="L5368" t="s">
        <v>929</v>
      </c>
      <c r="M5368" t="s">
        <v>929</v>
      </c>
      <c r="N5368" t="s">
        <v>929</v>
      </c>
    </row>
    <row r="5369" spans="1:14">
      <c r="A5369">
        <v>808152</v>
      </c>
      <c r="B5369" t="s">
        <v>96</v>
      </c>
      <c r="C5369" t="s">
        <v>930</v>
      </c>
      <c r="D5369" t="s">
        <v>929</v>
      </c>
      <c r="E5369" t="s">
        <v>929</v>
      </c>
      <c r="F5369" t="s">
        <v>929</v>
      </c>
      <c r="G5369" t="s">
        <v>929</v>
      </c>
      <c r="H5369" t="s">
        <v>930</v>
      </c>
      <c r="I5369" t="s">
        <v>930</v>
      </c>
      <c r="J5369" t="s">
        <v>929</v>
      </c>
      <c r="K5369" t="s">
        <v>929</v>
      </c>
      <c r="L5369" t="s">
        <v>929</v>
      </c>
      <c r="M5369" t="s">
        <v>930</v>
      </c>
      <c r="N5369" t="s">
        <v>930</v>
      </c>
    </row>
    <row r="5370" spans="1:14">
      <c r="A5370">
        <v>808153</v>
      </c>
      <c r="B5370" t="s">
        <v>96</v>
      </c>
      <c r="C5370" t="s">
        <v>929</v>
      </c>
      <c r="D5370" t="s">
        <v>929</v>
      </c>
      <c r="E5370" t="s">
        <v>929</v>
      </c>
      <c r="F5370" t="s">
        <v>929</v>
      </c>
      <c r="G5370" t="s">
        <v>929</v>
      </c>
      <c r="H5370" t="s">
        <v>929</v>
      </c>
      <c r="I5370" t="s">
        <v>929</v>
      </c>
      <c r="J5370" t="s">
        <v>929</v>
      </c>
      <c r="K5370" t="s">
        <v>929</v>
      </c>
      <c r="L5370" t="s">
        <v>929</v>
      </c>
      <c r="M5370" t="s">
        <v>929</v>
      </c>
      <c r="N5370" t="s">
        <v>929</v>
      </c>
    </row>
    <row r="5371" spans="1:14">
      <c r="A5371">
        <v>808156</v>
      </c>
      <c r="B5371" t="s">
        <v>96</v>
      </c>
      <c r="C5371" t="s">
        <v>929</v>
      </c>
      <c r="D5371" t="s">
        <v>929</v>
      </c>
      <c r="E5371" t="s">
        <v>929</v>
      </c>
      <c r="F5371" t="s">
        <v>929</v>
      </c>
      <c r="G5371" t="s">
        <v>929</v>
      </c>
      <c r="H5371" t="s">
        <v>929</v>
      </c>
      <c r="I5371" t="s">
        <v>929</v>
      </c>
      <c r="J5371" t="s">
        <v>929</v>
      </c>
      <c r="K5371" t="s">
        <v>929</v>
      </c>
      <c r="L5371" t="s">
        <v>929</v>
      </c>
      <c r="M5371" t="s">
        <v>929</v>
      </c>
      <c r="N5371" t="s">
        <v>929</v>
      </c>
    </row>
    <row r="5372" spans="1:14">
      <c r="A5372">
        <v>808158</v>
      </c>
      <c r="B5372" t="s">
        <v>96</v>
      </c>
      <c r="C5372" t="s">
        <v>929</v>
      </c>
      <c r="D5372" t="s">
        <v>929</v>
      </c>
      <c r="E5372" t="s">
        <v>929</v>
      </c>
      <c r="F5372" t="s">
        <v>929</v>
      </c>
      <c r="G5372" t="s">
        <v>929</v>
      </c>
      <c r="H5372" t="s">
        <v>929</v>
      </c>
      <c r="I5372" t="s">
        <v>929</v>
      </c>
      <c r="J5372" t="s">
        <v>929</v>
      </c>
      <c r="K5372" t="s">
        <v>929</v>
      </c>
      <c r="L5372" t="s">
        <v>929</v>
      </c>
      <c r="M5372" t="s">
        <v>929</v>
      </c>
      <c r="N5372" t="s">
        <v>929</v>
      </c>
    </row>
    <row r="5373" spans="1:14">
      <c r="A5373">
        <v>808159</v>
      </c>
      <c r="B5373" t="s">
        <v>96</v>
      </c>
      <c r="C5373" t="s">
        <v>930</v>
      </c>
      <c r="D5373" t="s">
        <v>930</v>
      </c>
      <c r="E5373" t="s">
        <v>930</v>
      </c>
      <c r="F5373" t="s">
        <v>930</v>
      </c>
      <c r="G5373" t="s">
        <v>928</v>
      </c>
      <c r="H5373" t="s">
        <v>928</v>
      </c>
      <c r="I5373" t="s">
        <v>929</v>
      </c>
      <c r="J5373" t="s">
        <v>929</v>
      </c>
      <c r="K5373" t="s">
        <v>929</v>
      </c>
      <c r="L5373" t="s">
        <v>929</v>
      </c>
      <c r="M5373" t="s">
        <v>929</v>
      </c>
      <c r="N5373" t="s">
        <v>929</v>
      </c>
    </row>
    <row r="5374" spans="1:14">
      <c r="A5374">
        <v>808160</v>
      </c>
      <c r="B5374" t="s">
        <v>96</v>
      </c>
      <c r="C5374" t="s">
        <v>929</v>
      </c>
      <c r="D5374" t="s">
        <v>929</v>
      </c>
      <c r="E5374" t="s">
        <v>929</v>
      </c>
      <c r="F5374" t="s">
        <v>929</v>
      </c>
      <c r="G5374" t="s">
        <v>929</v>
      </c>
      <c r="H5374" t="s">
        <v>929</v>
      </c>
      <c r="I5374" t="s">
        <v>929</v>
      </c>
      <c r="J5374" t="s">
        <v>929</v>
      </c>
      <c r="K5374" t="s">
        <v>929</v>
      </c>
      <c r="L5374" t="s">
        <v>929</v>
      </c>
      <c r="M5374" t="s">
        <v>929</v>
      </c>
      <c r="N5374" t="s">
        <v>929</v>
      </c>
    </row>
    <row r="5375" spans="1:14">
      <c r="A5375">
        <v>808161</v>
      </c>
      <c r="B5375" t="s">
        <v>96</v>
      </c>
      <c r="C5375" t="s">
        <v>929</v>
      </c>
      <c r="D5375" t="s">
        <v>929</v>
      </c>
      <c r="E5375" t="s">
        <v>929</v>
      </c>
      <c r="F5375" t="s">
        <v>929</v>
      </c>
      <c r="G5375" t="s">
        <v>929</v>
      </c>
      <c r="H5375" t="s">
        <v>929</v>
      </c>
      <c r="I5375" t="s">
        <v>929</v>
      </c>
      <c r="J5375" t="s">
        <v>929</v>
      </c>
      <c r="K5375" t="s">
        <v>929</v>
      </c>
      <c r="L5375" t="s">
        <v>929</v>
      </c>
      <c r="M5375" t="s">
        <v>929</v>
      </c>
      <c r="N5375" t="s">
        <v>929</v>
      </c>
    </row>
    <row r="5376" spans="1:14">
      <c r="A5376">
        <v>808163</v>
      </c>
      <c r="B5376" t="s">
        <v>96</v>
      </c>
      <c r="C5376" t="s">
        <v>929</v>
      </c>
      <c r="D5376" t="s">
        <v>929</v>
      </c>
      <c r="E5376" t="s">
        <v>929</v>
      </c>
      <c r="F5376" t="s">
        <v>929</v>
      </c>
      <c r="G5376" t="s">
        <v>929</v>
      </c>
      <c r="H5376" t="s">
        <v>929</v>
      </c>
      <c r="I5376" t="s">
        <v>929</v>
      </c>
      <c r="J5376" t="s">
        <v>929</v>
      </c>
      <c r="K5376" t="s">
        <v>929</v>
      </c>
      <c r="L5376" t="s">
        <v>929</v>
      </c>
      <c r="M5376" t="s">
        <v>929</v>
      </c>
      <c r="N5376" t="s">
        <v>929</v>
      </c>
    </row>
    <row r="5377" spans="1:14">
      <c r="A5377">
        <v>808165</v>
      </c>
      <c r="B5377" t="s">
        <v>96</v>
      </c>
      <c r="C5377" t="s">
        <v>928</v>
      </c>
      <c r="D5377" t="s">
        <v>930</v>
      </c>
      <c r="E5377" t="s">
        <v>928</v>
      </c>
      <c r="F5377" t="s">
        <v>930</v>
      </c>
      <c r="G5377" t="s">
        <v>930</v>
      </c>
      <c r="H5377" t="s">
        <v>930</v>
      </c>
      <c r="I5377" t="s">
        <v>928</v>
      </c>
      <c r="J5377" t="s">
        <v>928</v>
      </c>
      <c r="K5377" t="s">
        <v>930</v>
      </c>
      <c r="L5377" t="s">
        <v>928</v>
      </c>
      <c r="M5377" t="s">
        <v>928</v>
      </c>
      <c r="N5377" t="s">
        <v>928</v>
      </c>
    </row>
    <row r="5378" spans="1:14">
      <c r="A5378">
        <v>808166</v>
      </c>
      <c r="B5378" t="s">
        <v>96</v>
      </c>
      <c r="C5378" t="s">
        <v>929</v>
      </c>
      <c r="D5378" t="s">
        <v>929</v>
      </c>
      <c r="E5378" t="s">
        <v>929</v>
      </c>
      <c r="F5378" t="s">
        <v>929</v>
      </c>
      <c r="G5378" t="s">
        <v>929</v>
      </c>
      <c r="H5378" t="s">
        <v>929</v>
      </c>
      <c r="I5378" t="s">
        <v>929</v>
      </c>
      <c r="J5378" t="s">
        <v>929</v>
      </c>
      <c r="K5378" t="s">
        <v>929</v>
      </c>
      <c r="L5378" t="s">
        <v>929</v>
      </c>
      <c r="M5378" t="s">
        <v>929</v>
      </c>
      <c r="N5378" t="s">
        <v>929</v>
      </c>
    </row>
    <row r="5379" spans="1:14">
      <c r="A5379">
        <v>808167</v>
      </c>
      <c r="B5379" t="s">
        <v>96</v>
      </c>
      <c r="C5379" t="s">
        <v>929</v>
      </c>
      <c r="D5379" t="s">
        <v>929</v>
      </c>
      <c r="E5379" t="s">
        <v>930</v>
      </c>
      <c r="F5379" t="s">
        <v>929</v>
      </c>
      <c r="G5379" t="s">
        <v>929</v>
      </c>
      <c r="H5379" t="s">
        <v>929</v>
      </c>
      <c r="I5379" t="s">
        <v>930</v>
      </c>
      <c r="J5379" t="s">
        <v>930</v>
      </c>
      <c r="K5379" t="s">
        <v>929</v>
      </c>
      <c r="L5379" t="s">
        <v>929</v>
      </c>
      <c r="M5379" t="s">
        <v>930</v>
      </c>
      <c r="N5379" t="s">
        <v>930</v>
      </c>
    </row>
    <row r="5380" spans="1:14">
      <c r="A5380">
        <v>808168</v>
      </c>
      <c r="B5380" t="s">
        <v>96</v>
      </c>
      <c r="C5380" t="s">
        <v>929</v>
      </c>
      <c r="D5380" t="s">
        <v>929</v>
      </c>
      <c r="E5380" t="s">
        <v>929</v>
      </c>
      <c r="F5380" t="s">
        <v>930</v>
      </c>
      <c r="G5380" t="s">
        <v>930</v>
      </c>
      <c r="H5380" t="s">
        <v>930</v>
      </c>
      <c r="I5380" t="s">
        <v>929</v>
      </c>
      <c r="J5380" t="s">
        <v>929</v>
      </c>
      <c r="K5380" t="s">
        <v>930</v>
      </c>
      <c r="L5380" t="s">
        <v>929</v>
      </c>
      <c r="M5380" t="s">
        <v>929</v>
      </c>
      <c r="N5380" t="s">
        <v>929</v>
      </c>
    </row>
    <row r="5381" spans="1:14">
      <c r="A5381">
        <v>808169</v>
      </c>
      <c r="B5381" t="s">
        <v>96</v>
      </c>
      <c r="C5381" t="s">
        <v>929</v>
      </c>
      <c r="D5381" t="s">
        <v>929</v>
      </c>
      <c r="E5381" t="s">
        <v>929</v>
      </c>
      <c r="F5381" t="s">
        <v>929</v>
      </c>
      <c r="G5381" t="s">
        <v>929</v>
      </c>
      <c r="H5381" t="s">
        <v>930</v>
      </c>
      <c r="I5381" t="s">
        <v>930</v>
      </c>
      <c r="J5381" t="s">
        <v>930</v>
      </c>
      <c r="K5381" t="s">
        <v>930</v>
      </c>
      <c r="L5381" t="s">
        <v>930</v>
      </c>
      <c r="M5381" t="s">
        <v>929</v>
      </c>
      <c r="N5381" t="s">
        <v>930</v>
      </c>
    </row>
    <row r="5382" spans="1:14">
      <c r="A5382">
        <v>808170</v>
      </c>
      <c r="B5382" t="s">
        <v>96</v>
      </c>
      <c r="C5382" t="s">
        <v>929</v>
      </c>
      <c r="D5382" t="s">
        <v>929</v>
      </c>
      <c r="E5382" t="s">
        <v>929</v>
      </c>
      <c r="F5382" t="s">
        <v>929</v>
      </c>
      <c r="G5382" t="s">
        <v>929</v>
      </c>
      <c r="H5382" t="s">
        <v>929</v>
      </c>
      <c r="I5382" t="s">
        <v>929</v>
      </c>
      <c r="J5382" t="s">
        <v>929</v>
      </c>
      <c r="K5382" t="s">
        <v>929</v>
      </c>
      <c r="L5382" t="s">
        <v>929</v>
      </c>
      <c r="M5382" t="s">
        <v>929</v>
      </c>
      <c r="N5382" t="s">
        <v>929</v>
      </c>
    </row>
    <row r="5383" spans="1:14">
      <c r="A5383">
        <v>808171</v>
      </c>
      <c r="B5383" t="s">
        <v>96</v>
      </c>
      <c r="C5383" t="s">
        <v>929</v>
      </c>
      <c r="D5383" t="s">
        <v>929</v>
      </c>
      <c r="E5383" t="s">
        <v>929</v>
      </c>
      <c r="F5383" t="s">
        <v>929</v>
      </c>
      <c r="G5383" t="s">
        <v>929</v>
      </c>
      <c r="H5383" t="s">
        <v>929</v>
      </c>
      <c r="I5383" t="s">
        <v>929</v>
      </c>
      <c r="J5383" t="s">
        <v>929</v>
      </c>
      <c r="K5383" t="s">
        <v>929</v>
      </c>
      <c r="L5383" t="s">
        <v>929</v>
      </c>
      <c r="M5383" t="s">
        <v>929</v>
      </c>
      <c r="N5383" t="s">
        <v>929</v>
      </c>
    </row>
    <row r="5384" spans="1:14">
      <c r="A5384">
        <v>808174</v>
      </c>
      <c r="B5384" t="s">
        <v>96</v>
      </c>
      <c r="C5384" t="s">
        <v>929</v>
      </c>
      <c r="D5384" t="s">
        <v>929</v>
      </c>
      <c r="E5384" t="s">
        <v>929</v>
      </c>
      <c r="F5384" t="s">
        <v>930</v>
      </c>
      <c r="G5384" t="s">
        <v>929</v>
      </c>
      <c r="H5384" t="s">
        <v>929</v>
      </c>
      <c r="I5384" t="s">
        <v>929</v>
      </c>
      <c r="J5384" t="s">
        <v>930</v>
      </c>
      <c r="K5384" t="s">
        <v>929</v>
      </c>
      <c r="L5384" t="s">
        <v>929</v>
      </c>
      <c r="M5384" t="s">
        <v>929</v>
      </c>
      <c r="N5384" t="s">
        <v>929</v>
      </c>
    </row>
    <row r="5385" spans="1:14">
      <c r="A5385">
        <v>808175</v>
      </c>
      <c r="B5385" t="s">
        <v>96</v>
      </c>
      <c r="C5385" t="s">
        <v>929</v>
      </c>
      <c r="D5385" t="s">
        <v>929</v>
      </c>
      <c r="E5385" t="s">
        <v>929</v>
      </c>
      <c r="F5385" t="s">
        <v>929</v>
      </c>
      <c r="G5385" t="s">
        <v>930</v>
      </c>
      <c r="H5385" t="s">
        <v>929</v>
      </c>
      <c r="I5385" t="s">
        <v>930</v>
      </c>
      <c r="J5385" t="s">
        <v>930</v>
      </c>
      <c r="K5385" t="s">
        <v>930</v>
      </c>
      <c r="L5385" t="s">
        <v>930</v>
      </c>
      <c r="M5385" t="s">
        <v>930</v>
      </c>
      <c r="N5385" t="s">
        <v>930</v>
      </c>
    </row>
    <row r="5386" spans="1:14">
      <c r="A5386">
        <v>808176</v>
      </c>
      <c r="B5386" t="s">
        <v>96</v>
      </c>
      <c r="C5386" t="s">
        <v>929</v>
      </c>
      <c r="D5386" t="s">
        <v>928</v>
      </c>
      <c r="E5386" t="s">
        <v>929</v>
      </c>
      <c r="F5386" t="s">
        <v>929</v>
      </c>
      <c r="G5386" t="s">
        <v>929</v>
      </c>
      <c r="H5386" t="s">
        <v>928</v>
      </c>
      <c r="I5386" t="s">
        <v>930</v>
      </c>
      <c r="J5386" t="s">
        <v>930</v>
      </c>
      <c r="K5386" t="s">
        <v>930</v>
      </c>
      <c r="L5386" t="s">
        <v>930</v>
      </c>
      <c r="M5386" t="s">
        <v>930</v>
      </c>
      <c r="N5386" t="s">
        <v>929</v>
      </c>
    </row>
    <row r="5387" spans="1:14">
      <c r="A5387">
        <v>808177</v>
      </c>
      <c r="B5387" t="s">
        <v>96</v>
      </c>
      <c r="C5387" t="s">
        <v>929</v>
      </c>
      <c r="D5387" t="s">
        <v>929</v>
      </c>
      <c r="E5387" t="s">
        <v>929</v>
      </c>
      <c r="F5387" t="s">
        <v>930</v>
      </c>
      <c r="G5387" t="s">
        <v>929</v>
      </c>
      <c r="H5387" t="s">
        <v>930</v>
      </c>
      <c r="I5387" t="s">
        <v>929</v>
      </c>
      <c r="J5387" t="s">
        <v>929</v>
      </c>
      <c r="K5387" t="s">
        <v>929</v>
      </c>
      <c r="L5387" t="s">
        <v>929</v>
      </c>
      <c r="M5387" t="s">
        <v>929</v>
      </c>
      <c r="N5387" t="s">
        <v>929</v>
      </c>
    </row>
    <row r="5388" spans="1:14">
      <c r="A5388">
        <v>808178</v>
      </c>
      <c r="B5388" t="s">
        <v>96</v>
      </c>
      <c r="C5388" t="s">
        <v>929</v>
      </c>
      <c r="D5388" t="s">
        <v>929</v>
      </c>
      <c r="E5388" t="s">
        <v>929</v>
      </c>
      <c r="F5388" t="s">
        <v>929</v>
      </c>
      <c r="G5388" t="s">
        <v>929</v>
      </c>
      <c r="H5388" t="s">
        <v>929</v>
      </c>
      <c r="I5388" t="s">
        <v>929</v>
      </c>
      <c r="J5388" t="s">
        <v>929</v>
      </c>
      <c r="K5388" t="s">
        <v>929</v>
      </c>
      <c r="L5388" t="s">
        <v>929</v>
      </c>
      <c r="M5388" t="s">
        <v>929</v>
      </c>
      <c r="N5388" t="s">
        <v>929</v>
      </c>
    </row>
    <row r="5389" spans="1:14">
      <c r="A5389">
        <v>808182</v>
      </c>
      <c r="B5389" t="s">
        <v>96</v>
      </c>
      <c r="C5389" t="s">
        <v>929</v>
      </c>
      <c r="D5389" t="s">
        <v>929</v>
      </c>
      <c r="E5389" t="s">
        <v>929</v>
      </c>
      <c r="F5389" t="s">
        <v>929</v>
      </c>
      <c r="G5389" t="s">
        <v>929</v>
      </c>
      <c r="H5389" t="s">
        <v>929</v>
      </c>
      <c r="I5389" t="s">
        <v>929</v>
      </c>
      <c r="J5389" t="s">
        <v>929</v>
      </c>
      <c r="K5389" t="s">
        <v>929</v>
      </c>
      <c r="L5389" t="s">
        <v>929</v>
      </c>
      <c r="M5389" t="s">
        <v>929</v>
      </c>
      <c r="N5389" t="s">
        <v>929</v>
      </c>
    </row>
    <row r="5390" spans="1:14">
      <c r="A5390">
        <v>808183</v>
      </c>
      <c r="B5390" t="s">
        <v>96</v>
      </c>
      <c r="C5390" t="s">
        <v>929</v>
      </c>
      <c r="D5390" t="s">
        <v>929</v>
      </c>
      <c r="E5390" t="s">
        <v>928</v>
      </c>
      <c r="F5390" t="s">
        <v>929</v>
      </c>
      <c r="G5390" t="s">
        <v>929</v>
      </c>
      <c r="H5390" t="s">
        <v>929</v>
      </c>
      <c r="I5390" t="s">
        <v>930</v>
      </c>
      <c r="J5390" t="s">
        <v>929</v>
      </c>
      <c r="K5390" t="s">
        <v>929</v>
      </c>
      <c r="L5390" t="s">
        <v>928</v>
      </c>
      <c r="M5390" t="s">
        <v>930</v>
      </c>
      <c r="N5390" t="s">
        <v>930</v>
      </c>
    </row>
    <row r="5391" spans="1:14">
      <c r="A5391">
        <v>808184</v>
      </c>
      <c r="B5391" t="s">
        <v>96</v>
      </c>
      <c r="C5391" t="s">
        <v>929</v>
      </c>
      <c r="D5391" t="s">
        <v>929</v>
      </c>
      <c r="E5391" t="s">
        <v>929</v>
      </c>
      <c r="F5391" t="s">
        <v>929</v>
      </c>
      <c r="G5391" t="s">
        <v>930</v>
      </c>
      <c r="H5391" t="s">
        <v>929</v>
      </c>
      <c r="I5391" t="s">
        <v>930</v>
      </c>
      <c r="J5391" t="s">
        <v>929</v>
      </c>
      <c r="K5391" t="s">
        <v>930</v>
      </c>
      <c r="L5391" t="s">
        <v>928</v>
      </c>
      <c r="M5391" t="s">
        <v>930</v>
      </c>
      <c r="N5391" t="s">
        <v>930</v>
      </c>
    </row>
    <row r="5392" spans="1:14">
      <c r="A5392">
        <v>808185</v>
      </c>
      <c r="B5392" t="s">
        <v>96</v>
      </c>
      <c r="C5392" t="s">
        <v>929</v>
      </c>
      <c r="D5392" t="s">
        <v>930</v>
      </c>
      <c r="E5392" t="s">
        <v>929</v>
      </c>
      <c r="F5392" t="s">
        <v>929</v>
      </c>
      <c r="G5392" t="s">
        <v>929</v>
      </c>
      <c r="H5392" t="s">
        <v>929</v>
      </c>
      <c r="I5392" t="s">
        <v>930</v>
      </c>
      <c r="J5392" t="s">
        <v>929</v>
      </c>
      <c r="K5392" t="s">
        <v>930</v>
      </c>
      <c r="L5392" t="s">
        <v>929</v>
      </c>
      <c r="M5392" t="s">
        <v>929</v>
      </c>
      <c r="N5392" t="s">
        <v>929</v>
      </c>
    </row>
    <row r="5393" spans="1:14">
      <c r="A5393">
        <v>808186</v>
      </c>
      <c r="B5393" t="s">
        <v>96</v>
      </c>
      <c r="C5393" t="s">
        <v>929</v>
      </c>
      <c r="D5393" t="s">
        <v>929</v>
      </c>
      <c r="E5393" t="s">
        <v>929</v>
      </c>
      <c r="F5393" t="s">
        <v>929</v>
      </c>
      <c r="G5393" t="s">
        <v>929</v>
      </c>
      <c r="H5393" t="s">
        <v>929</v>
      </c>
      <c r="I5393" t="s">
        <v>929</v>
      </c>
      <c r="J5393" t="s">
        <v>929</v>
      </c>
      <c r="K5393" t="s">
        <v>929</v>
      </c>
      <c r="L5393" t="s">
        <v>929</v>
      </c>
      <c r="M5393" t="s">
        <v>929</v>
      </c>
      <c r="N5393" t="s">
        <v>929</v>
      </c>
    </row>
    <row r="5394" spans="1:14">
      <c r="A5394">
        <v>808187</v>
      </c>
      <c r="B5394" t="s">
        <v>96</v>
      </c>
      <c r="C5394" t="s">
        <v>929</v>
      </c>
      <c r="D5394" t="s">
        <v>929</v>
      </c>
      <c r="E5394" t="s">
        <v>929</v>
      </c>
      <c r="F5394" t="s">
        <v>929</v>
      </c>
      <c r="G5394" t="s">
        <v>929</v>
      </c>
      <c r="H5394" t="s">
        <v>929</v>
      </c>
      <c r="I5394" t="s">
        <v>928</v>
      </c>
      <c r="J5394" t="s">
        <v>929</v>
      </c>
      <c r="K5394" t="s">
        <v>929</v>
      </c>
      <c r="L5394" t="s">
        <v>929</v>
      </c>
      <c r="M5394" t="s">
        <v>929</v>
      </c>
      <c r="N5394" t="s">
        <v>928</v>
      </c>
    </row>
    <row r="5395" spans="1:14">
      <c r="A5395">
        <v>808188</v>
      </c>
      <c r="B5395" t="s">
        <v>96</v>
      </c>
      <c r="C5395" t="s">
        <v>929</v>
      </c>
      <c r="D5395" t="s">
        <v>929</v>
      </c>
      <c r="E5395" t="s">
        <v>929</v>
      </c>
      <c r="F5395" t="s">
        <v>929</v>
      </c>
      <c r="G5395" t="s">
        <v>929</v>
      </c>
      <c r="H5395" t="s">
        <v>929</v>
      </c>
      <c r="I5395" t="s">
        <v>929</v>
      </c>
      <c r="J5395" t="s">
        <v>929</v>
      </c>
      <c r="K5395" t="s">
        <v>929</v>
      </c>
      <c r="L5395" t="s">
        <v>929</v>
      </c>
      <c r="M5395" t="s">
        <v>929</v>
      </c>
      <c r="N5395" t="s">
        <v>929</v>
      </c>
    </row>
    <row r="5396" spans="1:14">
      <c r="A5396">
        <v>808191</v>
      </c>
      <c r="B5396" t="s">
        <v>96</v>
      </c>
      <c r="C5396" t="s">
        <v>929</v>
      </c>
      <c r="D5396" t="s">
        <v>929</v>
      </c>
      <c r="E5396" t="s">
        <v>929</v>
      </c>
      <c r="F5396" t="s">
        <v>929</v>
      </c>
      <c r="G5396" t="s">
        <v>929</v>
      </c>
      <c r="H5396" t="s">
        <v>929</v>
      </c>
      <c r="I5396" t="s">
        <v>929</v>
      </c>
      <c r="J5396" t="s">
        <v>929</v>
      </c>
      <c r="K5396" t="s">
        <v>929</v>
      </c>
      <c r="L5396" t="s">
        <v>929</v>
      </c>
      <c r="M5396" t="s">
        <v>929</v>
      </c>
      <c r="N5396" t="s">
        <v>929</v>
      </c>
    </row>
    <row r="5397" spans="1:14">
      <c r="A5397">
        <v>808193</v>
      </c>
      <c r="B5397" t="s">
        <v>96</v>
      </c>
      <c r="C5397" t="s">
        <v>929</v>
      </c>
      <c r="D5397" t="s">
        <v>929</v>
      </c>
      <c r="E5397" t="s">
        <v>929</v>
      </c>
      <c r="F5397" t="s">
        <v>929</v>
      </c>
      <c r="G5397" t="s">
        <v>929</v>
      </c>
      <c r="H5397" t="s">
        <v>929</v>
      </c>
      <c r="I5397" t="s">
        <v>929</v>
      </c>
      <c r="J5397" t="s">
        <v>929</v>
      </c>
      <c r="K5397" t="s">
        <v>929</v>
      </c>
      <c r="L5397" t="s">
        <v>929</v>
      </c>
      <c r="M5397" t="s">
        <v>929</v>
      </c>
      <c r="N5397" t="s">
        <v>929</v>
      </c>
    </row>
    <row r="5398" spans="1:14">
      <c r="A5398">
        <v>808195</v>
      </c>
      <c r="B5398" t="s">
        <v>96</v>
      </c>
      <c r="C5398" t="s">
        <v>929</v>
      </c>
      <c r="D5398" t="s">
        <v>929</v>
      </c>
      <c r="E5398" t="s">
        <v>929</v>
      </c>
      <c r="F5398" t="s">
        <v>929</v>
      </c>
      <c r="G5398" t="s">
        <v>929</v>
      </c>
      <c r="H5398" t="s">
        <v>929</v>
      </c>
      <c r="I5398" t="s">
        <v>929</v>
      </c>
      <c r="J5398" t="s">
        <v>929</v>
      </c>
      <c r="K5398" t="s">
        <v>929</v>
      </c>
      <c r="L5398" t="s">
        <v>929</v>
      </c>
      <c r="M5398" t="s">
        <v>929</v>
      </c>
      <c r="N5398" t="s">
        <v>929</v>
      </c>
    </row>
    <row r="5399" spans="1:14">
      <c r="A5399">
        <v>808196</v>
      </c>
      <c r="B5399" t="s">
        <v>96</v>
      </c>
      <c r="C5399" t="s">
        <v>929</v>
      </c>
      <c r="D5399" t="s">
        <v>929</v>
      </c>
      <c r="E5399" t="s">
        <v>929</v>
      </c>
      <c r="F5399" t="s">
        <v>929</v>
      </c>
      <c r="G5399" t="s">
        <v>929</v>
      </c>
      <c r="H5399" t="s">
        <v>929</v>
      </c>
      <c r="I5399" t="s">
        <v>929</v>
      </c>
      <c r="J5399" t="s">
        <v>929</v>
      </c>
      <c r="K5399" t="s">
        <v>929</v>
      </c>
      <c r="L5399" t="s">
        <v>929</v>
      </c>
      <c r="M5399" t="s">
        <v>929</v>
      </c>
      <c r="N5399" t="s">
        <v>929</v>
      </c>
    </row>
    <row r="5400" spans="1:14">
      <c r="A5400">
        <v>808197</v>
      </c>
      <c r="B5400" t="s">
        <v>96</v>
      </c>
      <c r="C5400" t="s">
        <v>929</v>
      </c>
      <c r="D5400" t="s">
        <v>929</v>
      </c>
      <c r="E5400" t="s">
        <v>929</v>
      </c>
      <c r="F5400" t="s">
        <v>929</v>
      </c>
      <c r="G5400" t="s">
        <v>929</v>
      </c>
      <c r="H5400" t="s">
        <v>929</v>
      </c>
      <c r="I5400" t="s">
        <v>929</v>
      </c>
      <c r="J5400" t="s">
        <v>929</v>
      </c>
      <c r="K5400" t="s">
        <v>929</v>
      </c>
      <c r="L5400" t="s">
        <v>929</v>
      </c>
      <c r="M5400" t="s">
        <v>929</v>
      </c>
      <c r="N5400" t="s">
        <v>929</v>
      </c>
    </row>
    <row r="5401" spans="1:14">
      <c r="A5401">
        <v>808200</v>
      </c>
      <c r="B5401" t="s">
        <v>96</v>
      </c>
      <c r="C5401" t="s">
        <v>929</v>
      </c>
      <c r="D5401" t="s">
        <v>929</v>
      </c>
      <c r="E5401" t="s">
        <v>929</v>
      </c>
      <c r="F5401" t="s">
        <v>928</v>
      </c>
      <c r="G5401" t="s">
        <v>928</v>
      </c>
      <c r="H5401" t="s">
        <v>930</v>
      </c>
      <c r="I5401" t="s">
        <v>930</v>
      </c>
      <c r="J5401" t="s">
        <v>929</v>
      </c>
      <c r="K5401" t="s">
        <v>929</v>
      </c>
      <c r="L5401" t="s">
        <v>928</v>
      </c>
      <c r="M5401" t="s">
        <v>928</v>
      </c>
      <c r="N5401" t="s">
        <v>928</v>
      </c>
    </row>
    <row r="5402" spans="1:14">
      <c r="A5402">
        <v>808201</v>
      </c>
      <c r="B5402" t="s">
        <v>96</v>
      </c>
      <c r="C5402" t="s">
        <v>929</v>
      </c>
      <c r="D5402" t="s">
        <v>929</v>
      </c>
      <c r="E5402" t="s">
        <v>929</v>
      </c>
      <c r="F5402" t="s">
        <v>929</v>
      </c>
      <c r="G5402" t="s">
        <v>929</v>
      </c>
      <c r="H5402" t="s">
        <v>929</v>
      </c>
      <c r="I5402" t="s">
        <v>929</v>
      </c>
      <c r="J5402" t="s">
        <v>929</v>
      </c>
      <c r="K5402" t="s">
        <v>929</v>
      </c>
      <c r="L5402" t="s">
        <v>929</v>
      </c>
      <c r="M5402" t="s">
        <v>929</v>
      </c>
      <c r="N5402" t="s">
        <v>929</v>
      </c>
    </row>
    <row r="5403" spans="1:14">
      <c r="A5403">
        <v>808202</v>
      </c>
      <c r="B5403" t="s">
        <v>96</v>
      </c>
      <c r="C5403" t="s">
        <v>929</v>
      </c>
      <c r="D5403" t="s">
        <v>929</v>
      </c>
      <c r="E5403" t="s">
        <v>929</v>
      </c>
      <c r="F5403" t="s">
        <v>929</v>
      </c>
      <c r="G5403" t="s">
        <v>929</v>
      </c>
      <c r="H5403" t="s">
        <v>929</v>
      </c>
      <c r="I5403" t="s">
        <v>929</v>
      </c>
      <c r="J5403" t="s">
        <v>929</v>
      </c>
      <c r="K5403" t="s">
        <v>929</v>
      </c>
      <c r="L5403" t="s">
        <v>929</v>
      </c>
      <c r="M5403" t="s">
        <v>929</v>
      </c>
      <c r="N5403" t="s">
        <v>929</v>
      </c>
    </row>
    <row r="5404" spans="1:14">
      <c r="A5404">
        <v>808206</v>
      </c>
      <c r="B5404" t="s">
        <v>96</v>
      </c>
      <c r="C5404" t="s">
        <v>929</v>
      </c>
      <c r="D5404" t="s">
        <v>929</v>
      </c>
      <c r="E5404" t="s">
        <v>929</v>
      </c>
      <c r="F5404" t="s">
        <v>929</v>
      </c>
      <c r="G5404" t="s">
        <v>929</v>
      </c>
      <c r="H5404" t="s">
        <v>929</v>
      </c>
      <c r="I5404" t="s">
        <v>929</v>
      </c>
      <c r="J5404" t="s">
        <v>929</v>
      </c>
      <c r="K5404" t="s">
        <v>929</v>
      </c>
      <c r="L5404" t="s">
        <v>929</v>
      </c>
      <c r="M5404" t="s">
        <v>929</v>
      </c>
      <c r="N5404" t="s">
        <v>929</v>
      </c>
    </row>
    <row r="5405" spans="1:14">
      <c r="A5405">
        <v>808207</v>
      </c>
      <c r="B5405" t="s">
        <v>96</v>
      </c>
      <c r="C5405" t="s">
        <v>929</v>
      </c>
      <c r="D5405" t="s">
        <v>929</v>
      </c>
      <c r="E5405" t="s">
        <v>929</v>
      </c>
      <c r="F5405" t="s">
        <v>929</v>
      </c>
      <c r="G5405" t="s">
        <v>929</v>
      </c>
      <c r="H5405" t="s">
        <v>929</v>
      </c>
      <c r="I5405" t="s">
        <v>929</v>
      </c>
      <c r="J5405" t="s">
        <v>929</v>
      </c>
      <c r="K5405" t="s">
        <v>929</v>
      </c>
      <c r="L5405" t="s">
        <v>929</v>
      </c>
      <c r="M5405" t="s">
        <v>929</v>
      </c>
      <c r="N5405" t="s">
        <v>929</v>
      </c>
    </row>
    <row r="5406" spans="1:14">
      <c r="A5406">
        <v>808209</v>
      </c>
      <c r="B5406" t="s">
        <v>96</v>
      </c>
      <c r="C5406" t="s">
        <v>929</v>
      </c>
      <c r="D5406" t="s">
        <v>929</v>
      </c>
      <c r="E5406" t="s">
        <v>929</v>
      </c>
      <c r="F5406" t="s">
        <v>929</v>
      </c>
      <c r="G5406" t="s">
        <v>929</v>
      </c>
      <c r="H5406" t="s">
        <v>929</v>
      </c>
      <c r="I5406" t="s">
        <v>929</v>
      </c>
      <c r="J5406" t="s">
        <v>929</v>
      </c>
      <c r="K5406" t="s">
        <v>929</v>
      </c>
      <c r="L5406" t="s">
        <v>929</v>
      </c>
      <c r="M5406" t="s">
        <v>929</v>
      </c>
      <c r="N5406" t="s">
        <v>929</v>
      </c>
    </row>
    <row r="5407" spans="1:14">
      <c r="A5407">
        <v>808210</v>
      </c>
      <c r="B5407" t="s">
        <v>96</v>
      </c>
      <c r="C5407" t="s">
        <v>929</v>
      </c>
      <c r="D5407" t="s">
        <v>929</v>
      </c>
      <c r="E5407" t="s">
        <v>929</v>
      </c>
      <c r="F5407" t="s">
        <v>929</v>
      </c>
      <c r="G5407" t="s">
        <v>929</v>
      </c>
      <c r="H5407" t="s">
        <v>929</v>
      </c>
      <c r="I5407" t="s">
        <v>929</v>
      </c>
      <c r="J5407" t="s">
        <v>929</v>
      </c>
      <c r="K5407" t="s">
        <v>929</v>
      </c>
      <c r="L5407" t="s">
        <v>929</v>
      </c>
      <c r="M5407" t="s">
        <v>929</v>
      </c>
      <c r="N5407" t="s">
        <v>929</v>
      </c>
    </row>
    <row r="5408" spans="1:14">
      <c r="A5408">
        <v>808212</v>
      </c>
      <c r="B5408" t="s">
        <v>96</v>
      </c>
      <c r="C5408" t="s">
        <v>930</v>
      </c>
      <c r="D5408" t="s">
        <v>929</v>
      </c>
      <c r="E5408" t="s">
        <v>930</v>
      </c>
      <c r="F5408" t="s">
        <v>929</v>
      </c>
      <c r="G5408" t="s">
        <v>930</v>
      </c>
      <c r="H5408" t="s">
        <v>929</v>
      </c>
      <c r="I5408" t="s">
        <v>930</v>
      </c>
      <c r="J5408" t="s">
        <v>930</v>
      </c>
      <c r="K5408" t="s">
        <v>929</v>
      </c>
      <c r="L5408" t="s">
        <v>929</v>
      </c>
      <c r="M5408" t="s">
        <v>930</v>
      </c>
      <c r="N5408" t="s">
        <v>929</v>
      </c>
    </row>
    <row r="5409" spans="1:14">
      <c r="A5409">
        <v>808214</v>
      </c>
      <c r="B5409" t="s">
        <v>96</v>
      </c>
      <c r="C5409" t="s">
        <v>929</v>
      </c>
      <c r="D5409" t="s">
        <v>929</v>
      </c>
      <c r="E5409" t="s">
        <v>929</v>
      </c>
      <c r="F5409" t="s">
        <v>929</v>
      </c>
      <c r="G5409" t="s">
        <v>929</v>
      </c>
      <c r="H5409" t="s">
        <v>929</v>
      </c>
      <c r="I5409" t="s">
        <v>929</v>
      </c>
      <c r="J5409" t="s">
        <v>929</v>
      </c>
      <c r="K5409" t="s">
        <v>929</v>
      </c>
      <c r="L5409" t="s">
        <v>929</v>
      </c>
      <c r="M5409" t="s">
        <v>929</v>
      </c>
      <c r="N5409" t="s">
        <v>929</v>
      </c>
    </row>
    <row r="5410" spans="1:14">
      <c r="A5410">
        <v>808215</v>
      </c>
      <c r="B5410" t="s">
        <v>96</v>
      </c>
      <c r="C5410" t="s">
        <v>928</v>
      </c>
      <c r="D5410" t="s">
        <v>928</v>
      </c>
      <c r="E5410" t="s">
        <v>928</v>
      </c>
      <c r="F5410" t="s">
        <v>928</v>
      </c>
      <c r="G5410" t="s">
        <v>930</v>
      </c>
      <c r="H5410" t="s">
        <v>928</v>
      </c>
      <c r="I5410" t="s">
        <v>929</v>
      </c>
      <c r="J5410" t="s">
        <v>929</v>
      </c>
      <c r="K5410" t="s">
        <v>929</v>
      </c>
      <c r="L5410" t="s">
        <v>929</v>
      </c>
      <c r="M5410" t="s">
        <v>929</v>
      </c>
      <c r="N5410" t="s">
        <v>929</v>
      </c>
    </row>
    <row r="5411" spans="1:14">
      <c r="A5411">
        <v>808216</v>
      </c>
      <c r="B5411" t="s">
        <v>96</v>
      </c>
      <c r="C5411" t="s">
        <v>929</v>
      </c>
      <c r="D5411" t="s">
        <v>929</v>
      </c>
      <c r="E5411" t="s">
        <v>929</v>
      </c>
      <c r="F5411" t="s">
        <v>929</v>
      </c>
      <c r="G5411" t="s">
        <v>929</v>
      </c>
      <c r="H5411" t="s">
        <v>929</v>
      </c>
      <c r="I5411" t="s">
        <v>929</v>
      </c>
      <c r="J5411" t="s">
        <v>929</v>
      </c>
      <c r="K5411" t="s">
        <v>929</v>
      </c>
      <c r="L5411" t="s">
        <v>929</v>
      </c>
      <c r="M5411" t="s">
        <v>929</v>
      </c>
      <c r="N5411" t="s">
        <v>929</v>
      </c>
    </row>
    <row r="5412" spans="1:14">
      <c r="A5412">
        <v>808217</v>
      </c>
      <c r="B5412" t="s">
        <v>96</v>
      </c>
      <c r="C5412" t="s">
        <v>929</v>
      </c>
      <c r="D5412" t="s">
        <v>929</v>
      </c>
      <c r="E5412" t="s">
        <v>929</v>
      </c>
      <c r="F5412" t="s">
        <v>930</v>
      </c>
      <c r="G5412" t="s">
        <v>929</v>
      </c>
      <c r="H5412" t="s">
        <v>930</v>
      </c>
      <c r="I5412" t="s">
        <v>929</v>
      </c>
      <c r="J5412" t="s">
        <v>929</v>
      </c>
      <c r="K5412" t="s">
        <v>929</v>
      </c>
      <c r="L5412" t="s">
        <v>929</v>
      </c>
      <c r="M5412" t="s">
        <v>929</v>
      </c>
      <c r="N5412" t="s">
        <v>929</v>
      </c>
    </row>
    <row r="5413" spans="1:14">
      <c r="A5413">
        <v>808218</v>
      </c>
      <c r="B5413" t="s">
        <v>96</v>
      </c>
      <c r="C5413" t="s">
        <v>929</v>
      </c>
      <c r="D5413" t="s">
        <v>929</v>
      </c>
      <c r="E5413" t="s">
        <v>929</v>
      </c>
      <c r="F5413" t="s">
        <v>929</v>
      </c>
      <c r="G5413" t="s">
        <v>929</v>
      </c>
      <c r="H5413" t="s">
        <v>929</v>
      </c>
      <c r="I5413" t="s">
        <v>929</v>
      </c>
      <c r="J5413" t="s">
        <v>929</v>
      </c>
      <c r="K5413" t="s">
        <v>929</v>
      </c>
      <c r="L5413" t="s">
        <v>929</v>
      </c>
      <c r="M5413" t="s">
        <v>929</v>
      </c>
      <c r="N5413" t="s">
        <v>929</v>
      </c>
    </row>
    <row r="5414" spans="1:14">
      <c r="A5414">
        <v>808219</v>
      </c>
      <c r="B5414" t="s">
        <v>96</v>
      </c>
      <c r="C5414" t="s">
        <v>930</v>
      </c>
      <c r="D5414" t="s">
        <v>929</v>
      </c>
      <c r="E5414" t="s">
        <v>929</v>
      </c>
      <c r="F5414" t="s">
        <v>929</v>
      </c>
      <c r="G5414" t="s">
        <v>930</v>
      </c>
      <c r="H5414" t="s">
        <v>930</v>
      </c>
      <c r="I5414" t="s">
        <v>930</v>
      </c>
      <c r="J5414" t="s">
        <v>930</v>
      </c>
      <c r="K5414" t="s">
        <v>930</v>
      </c>
      <c r="L5414" t="s">
        <v>930</v>
      </c>
      <c r="M5414" t="s">
        <v>928</v>
      </c>
      <c r="N5414" t="s">
        <v>928</v>
      </c>
    </row>
    <row r="5415" spans="1:14">
      <c r="A5415">
        <v>808221</v>
      </c>
      <c r="B5415" t="s">
        <v>96</v>
      </c>
      <c r="C5415" t="s">
        <v>929</v>
      </c>
      <c r="D5415" t="s">
        <v>929</v>
      </c>
      <c r="E5415" t="s">
        <v>929</v>
      </c>
      <c r="F5415" t="s">
        <v>929</v>
      </c>
      <c r="G5415" t="s">
        <v>929</v>
      </c>
      <c r="H5415" t="s">
        <v>929</v>
      </c>
      <c r="I5415" t="s">
        <v>929</v>
      </c>
      <c r="J5415" t="s">
        <v>929</v>
      </c>
      <c r="K5415" t="s">
        <v>929</v>
      </c>
      <c r="L5415" t="s">
        <v>929</v>
      </c>
      <c r="M5415" t="s">
        <v>929</v>
      </c>
      <c r="N5415" t="s">
        <v>929</v>
      </c>
    </row>
    <row r="5416" spans="1:14">
      <c r="A5416">
        <v>808223</v>
      </c>
      <c r="B5416" t="s">
        <v>96</v>
      </c>
      <c r="C5416" t="s">
        <v>930</v>
      </c>
      <c r="D5416" t="s">
        <v>930</v>
      </c>
      <c r="E5416" t="s">
        <v>929</v>
      </c>
      <c r="F5416" t="s">
        <v>930</v>
      </c>
      <c r="G5416" t="s">
        <v>929</v>
      </c>
      <c r="H5416" t="s">
        <v>929</v>
      </c>
      <c r="I5416" t="s">
        <v>930</v>
      </c>
      <c r="J5416" t="s">
        <v>929</v>
      </c>
      <c r="K5416" t="s">
        <v>929</v>
      </c>
      <c r="L5416" t="s">
        <v>929</v>
      </c>
      <c r="M5416" t="s">
        <v>930</v>
      </c>
      <c r="N5416" t="s">
        <v>929</v>
      </c>
    </row>
    <row r="5417" spans="1:14">
      <c r="A5417">
        <v>808225</v>
      </c>
      <c r="B5417" t="s">
        <v>96</v>
      </c>
      <c r="C5417" t="s">
        <v>929</v>
      </c>
      <c r="D5417" t="s">
        <v>929</v>
      </c>
      <c r="E5417" t="s">
        <v>929</v>
      </c>
      <c r="F5417" t="s">
        <v>929</v>
      </c>
      <c r="G5417" t="s">
        <v>929</v>
      </c>
      <c r="H5417" t="s">
        <v>929</v>
      </c>
      <c r="I5417" t="s">
        <v>929</v>
      </c>
      <c r="J5417" t="s">
        <v>929</v>
      </c>
      <c r="K5417" t="s">
        <v>929</v>
      </c>
      <c r="L5417" t="s">
        <v>929</v>
      </c>
      <c r="M5417" t="s">
        <v>929</v>
      </c>
      <c r="N5417" t="s">
        <v>929</v>
      </c>
    </row>
    <row r="5418" spans="1:14">
      <c r="A5418">
        <v>808226</v>
      </c>
      <c r="B5418" t="s">
        <v>96</v>
      </c>
      <c r="C5418" t="s">
        <v>928</v>
      </c>
      <c r="D5418" t="s">
        <v>929</v>
      </c>
      <c r="E5418" t="s">
        <v>930</v>
      </c>
      <c r="F5418" t="s">
        <v>928</v>
      </c>
      <c r="G5418" t="s">
        <v>929</v>
      </c>
      <c r="H5418" t="s">
        <v>929</v>
      </c>
      <c r="I5418" t="s">
        <v>929</v>
      </c>
      <c r="J5418" t="s">
        <v>929</v>
      </c>
      <c r="K5418" t="s">
        <v>929</v>
      </c>
      <c r="L5418" t="s">
        <v>929</v>
      </c>
      <c r="M5418" t="s">
        <v>928</v>
      </c>
      <c r="N5418" t="s">
        <v>930</v>
      </c>
    </row>
    <row r="5419" spans="1:14">
      <c r="A5419">
        <v>808228</v>
      </c>
      <c r="B5419" t="s">
        <v>96</v>
      </c>
      <c r="C5419" t="s">
        <v>929</v>
      </c>
      <c r="D5419" t="s">
        <v>929</v>
      </c>
      <c r="E5419" t="s">
        <v>929</v>
      </c>
      <c r="F5419" t="s">
        <v>929</v>
      </c>
      <c r="G5419" t="s">
        <v>929</v>
      </c>
      <c r="H5419" t="s">
        <v>929</v>
      </c>
      <c r="I5419" t="s">
        <v>929</v>
      </c>
      <c r="J5419" t="s">
        <v>929</v>
      </c>
      <c r="K5419" t="s">
        <v>929</v>
      </c>
      <c r="L5419" t="s">
        <v>929</v>
      </c>
      <c r="M5419" t="s">
        <v>929</v>
      </c>
      <c r="N5419" t="s">
        <v>929</v>
      </c>
    </row>
    <row r="5420" spans="1:14">
      <c r="A5420">
        <v>808230</v>
      </c>
      <c r="B5420" t="s">
        <v>96</v>
      </c>
      <c r="C5420" t="s">
        <v>929</v>
      </c>
      <c r="D5420" t="s">
        <v>929</v>
      </c>
      <c r="E5420" t="s">
        <v>929</v>
      </c>
      <c r="F5420" t="s">
        <v>929</v>
      </c>
      <c r="G5420" t="s">
        <v>929</v>
      </c>
      <c r="H5420" t="s">
        <v>929</v>
      </c>
      <c r="I5420" t="s">
        <v>929</v>
      </c>
      <c r="J5420" t="s">
        <v>929</v>
      </c>
      <c r="K5420" t="s">
        <v>929</v>
      </c>
      <c r="L5420" t="s">
        <v>929</v>
      </c>
      <c r="M5420" t="s">
        <v>929</v>
      </c>
      <c r="N5420" t="s">
        <v>929</v>
      </c>
    </row>
    <row r="5421" spans="1:14">
      <c r="A5421">
        <v>808232</v>
      </c>
      <c r="B5421" t="s">
        <v>96</v>
      </c>
      <c r="C5421" t="s">
        <v>929</v>
      </c>
      <c r="D5421" t="s">
        <v>929</v>
      </c>
      <c r="E5421" t="s">
        <v>929</v>
      </c>
      <c r="F5421" t="s">
        <v>929</v>
      </c>
      <c r="G5421" t="s">
        <v>929</v>
      </c>
      <c r="H5421" t="s">
        <v>929</v>
      </c>
      <c r="I5421" t="s">
        <v>929</v>
      </c>
      <c r="J5421" t="s">
        <v>929</v>
      </c>
      <c r="K5421" t="s">
        <v>929</v>
      </c>
      <c r="L5421" t="s">
        <v>929</v>
      </c>
      <c r="M5421" t="s">
        <v>929</v>
      </c>
      <c r="N5421" t="s">
        <v>929</v>
      </c>
    </row>
    <row r="5422" spans="1:14">
      <c r="A5422">
        <v>808233</v>
      </c>
      <c r="B5422" t="s">
        <v>96</v>
      </c>
      <c r="C5422" t="s">
        <v>929</v>
      </c>
      <c r="D5422" t="s">
        <v>929</v>
      </c>
      <c r="E5422" t="s">
        <v>929</v>
      </c>
      <c r="F5422" t="s">
        <v>929</v>
      </c>
      <c r="G5422" t="s">
        <v>929</v>
      </c>
      <c r="H5422" t="s">
        <v>929</v>
      </c>
      <c r="I5422" t="s">
        <v>929</v>
      </c>
      <c r="J5422" t="s">
        <v>929</v>
      </c>
      <c r="K5422" t="s">
        <v>929</v>
      </c>
      <c r="L5422" t="s">
        <v>929</v>
      </c>
      <c r="M5422" t="s">
        <v>929</v>
      </c>
      <c r="N5422" t="s">
        <v>929</v>
      </c>
    </row>
    <row r="5423" spans="1:14">
      <c r="A5423">
        <v>808234</v>
      </c>
      <c r="B5423" t="s">
        <v>96</v>
      </c>
      <c r="C5423" t="s">
        <v>929</v>
      </c>
      <c r="D5423" t="s">
        <v>929</v>
      </c>
      <c r="E5423" t="s">
        <v>929</v>
      </c>
      <c r="F5423" t="s">
        <v>929</v>
      </c>
      <c r="G5423" t="s">
        <v>929</v>
      </c>
      <c r="H5423" t="s">
        <v>930</v>
      </c>
      <c r="I5423" t="s">
        <v>930</v>
      </c>
      <c r="J5423" t="s">
        <v>929</v>
      </c>
      <c r="K5423" t="s">
        <v>929</v>
      </c>
      <c r="L5423" t="s">
        <v>929</v>
      </c>
      <c r="M5423" t="s">
        <v>929</v>
      </c>
      <c r="N5423" t="s">
        <v>929</v>
      </c>
    </row>
    <row r="5424" spans="1:14">
      <c r="A5424">
        <v>808235</v>
      </c>
      <c r="B5424" t="s">
        <v>96</v>
      </c>
      <c r="C5424" t="s">
        <v>929</v>
      </c>
      <c r="D5424" t="s">
        <v>929</v>
      </c>
      <c r="E5424" t="s">
        <v>929</v>
      </c>
      <c r="F5424" t="s">
        <v>929</v>
      </c>
      <c r="G5424" t="s">
        <v>929</v>
      </c>
      <c r="H5424" t="s">
        <v>929</v>
      </c>
      <c r="I5424" t="s">
        <v>929</v>
      </c>
      <c r="J5424" t="s">
        <v>929</v>
      </c>
      <c r="K5424" t="s">
        <v>929</v>
      </c>
      <c r="L5424" t="s">
        <v>929</v>
      </c>
      <c r="M5424" t="s">
        <v>929</v>
      </c>
      <c r="N5424" t="s">
        <v>929</v>
      </c>
    </row>
    <row r="5425" spans="1:14">
      <c r="A5425">
        <v>808236</v>
      </c>
      <c r="B5425" t="s">
        <v>96</v>
      </c>
      <c r="C5425" t="s">
        <v>930</v>
      </c>
      <c r="D5425" t="s">
        <v>930</v>
      </c>
      <c r="E5425" t="s">
        <v>930</v>
      </c>
      <c r="F5425" t="s">
        <v>929</v>
      </c>
      <c r="G5425" t="s">
        <v>928</v>
      </c>
      <c r="H5425" t="s">
        <v>929</v>
      </c>
      <c r="I5425" t="s">
        <v>928</v>
      </c>
      <c r="J5425" t="s">
        <v>928</v>
      </c>
      <c r="K5425" t="s">
        <v>928</v>
      </c>
      <c r="L5425" t="s">
        <v>930</v>
      </c>
      <c r="M5425" t="s">
        <v>930</v>
      </c>
      <c r="N5425" t="s">
        <v>930</v>
      </c>
    </row>
    <row r="5426" spans="1:14">
      <c r="A5426">
        <v>808237</v>
      </c>
      <c r="B5426" t="s">
        <v>96</v>
      </c>
      <c r="C5426" t="s">
        <v>928</v>
      </c>
      <c r="D5426" t="s">
        <v>930</v>
      </c>
      <c r="E5426" t="s">
        <v>928</v>
      </c>
      <c r="F5426" t="s">
        <v>928</v>
      </c>
      <c r="G5426" t="s">
        <v>929</v>
      </c>
      <c r="H5426" t="s">
        <v>930</v>
      </c>
      <c r="I5426" t="s">
        <v>928</v>
      </c>
      <c r="J5426" t="s">
        <v>928</v>
      </c>
      <c r="K5426" t="s">
        <v>928</v>
      </c>
      <c r="L5426" t="s">
        <v>930</v>
      </c>
      <c r="M5426" t="s">
        <v>930</v>
      </c>
      <c r="N5426" t="s">
        <v>929</v>
      </c>
    </row>
    <row r="5427" spans="1:14">
      <c r="A5427">
        <v>808239</v>
      </c>
      <c r="B5427" t="s">
        <v>96</v>
      </c>
      <c r="C5427" t="s">
        <v>930</v>
      </c>
      <c r="D5427" t="s">
        <v>930</v>
      </c>
      <c r="E5427" t="s">
        <v>929</v>
      </c>
      <c r="F5427" t="s">
        <v>929</v>
      </c>
      <c r="G5427" t="s">
        <v>929</v>
      </c>
      <c r="H5427" t="s">
        <v>929</v>
      </c>
      <c r="I5427" t="s">
        <v>929</v>
      </c>
      <c r="J5427" t="s">
        <v>929</v>
      </c>
      <c r="K5427" t="s">
        <v>929</v>
      </c>
      <c r="L5427" t="s">
        <v>929</v>
      </c>
      <c r="M5427" t="s">
        <v>929</v>
      </c>
      <c r="N5427" t="s">
        <v>929</v>
      </c>
    </row>
    <row r="5428" spans="1:14">
      <c r="A5428">
        <v>808240</v>
      </c>
      <c r="B5428" t="s">
        <v>96</v>
      </c>
      <c r="C5428" t="s">
        <v>929</v>
      </c>
      <c r="D5428" t="s">
        <v>930</v>
      </c>
      <c r="E5428" t="s">
        <v>930</v>
      </c>
      <c r="F5428" t="s">
        <v>930</v>
      </c>
      <c r="G5428" t="s">
        <v>929</v>
      </c>
      <c r="H5428" t="s">
        <v>930</v>
      </c>
      <c r="I5428" t="s">
        <v>930</v>
      </c>
      <c r="J5428" t="s">
        <v>930</v>
      </c>
      <c r="K5428" t="s">
        <v>929</v>
      </c>
      <c r="L5428" t="s">
        <v>929</v>
      </c>
      <c r="M5428" t="s">
        <v>929</v>
      </c>
      <c r="N5428" t="s">
        <v>929</v>
      </c>
    </row>
    <row r="5429" spans="1:14">
      <c r="A5429">
        <v>808241</v>
      </c>
      <c r="B5429" t="s">
        <v>96</v>
      </c>
      <c r="C5429" t="s">
        <v>929</v>
      </c>
      <c r="D5429" t="s">
        <v>929</v>
      </c>
      <c r="E5429" t="s">
        <v>929</v>
      </c>
      <c r="F5429" t="s">
        <v>929</v>
      </c>
      <c r="G5429" t="s">
        <v>929</v>
      </c>
      <c r="H5429" t="s">
        <v>929</v>
      </c>
      <c r="I5429" t="s">
        <v>929</v>
      </c>
      <c r="J5429" t="s">
        <v>929</v>
      </c>
      <c r="K5429" t="s">
        <v>929</v>
      </c>
      <c r="L5429" t="s">
        <v>929</v>
      </c>
      <c r="M5429" t="s">
        <v>929</v>
      </c>
      <c r="N5429" t="s">
        <v>929</v>
      </c>
    </row>
    <row r="5430" spans="1:14">
      <c r="A5430">
        <v>808242</v>
      </c>
      <c r="B5430" t="s">
        <v>96</v>
      </c>
      <c r="C5430" t="s">
        <v>930</v>
      </c>
      <c r="D5430" t="s">
        <v>929</v>
      </c>
      <c r="E5430" t="s">
        <v>930</v>
      </c>
      <c r="F5430" t="s">
        <v>929</v>
      </c>
      <c r="G5430" t="s">
        <v>930</v>
      </c>
      <c r="H5430" t="s">
        <v>930</v>
      </c>
      <c r="I5430" t="s">
        <v>929</v>
      </c>
      <c r="J5430" t="s">
        <v>929</v>
      </c>
      <c r="K5430" t="s">
        <v>929</v>
      </c>
      <c r="L5430" t="s">
        <v>929</v>
      </c>
      <c r="M5430" t="s">
        <v>929</v>
      </c>
      <c r="N5430" t="s">
        <v>929</v>
      </c>
    </row>
    <row r="5431" spans="1:14">
      <c r="A5431">
        <v>808243</v>
      </c>
      <c r="B5431" t="s">
        <v>96</v>
      </c>
      <c r="C5431" t="s">
        <v>929</v>
      </c>
      <c r="D5431" t="s">
        <v>929</v>
      </c>
      <c r="E5431" t="s">
        <v>929</v>
      </c>
      <c r="F5431" t="s">
        <v>929</v>
      </c>
      <c r="G5431" t="s">
        <v>929</v>
      </c>
      <c r="H5431" t="s">
        <v>929</v>
      </c>
      <c r="I5431" t="s">
        <v>929</v>
      </c>
      <c r="J5431" t="s">
        <v>929</v>
      </c>
      <c r="K5431" t="s">
        <v>929</v>
      </c>
      <c r="L5431" t="s">
        <v>929</v>
      </c>
      <c r="M5431" t="s">
        <v>929</v>
      </c>
      <c r="N5431" t="s">
        <v>929</v>
      </c>
    </row>
    <row r="5432" spans="1:14">
      <c r="A5432">
        <v>808246</v>
      </c>
      <c r="B5432" t="s">
        <v>96</v>
      </c>
      <c r="C5432" t="s">
        <v>929</v>
      </c>
      <c r="D5432" t="s">
        <v>929</v>
      </c>
      <c r="E5432" t="s">
        <v>929</v>
      </c>
      <c r="F5432" t="s">
        <v>929</v>
      </c>
      <c r="G5432" t="s">
        <v>929</v>
      </c>
      <c r="H5432" t="s">
        <v>929</v>
      </c>
      <c r="I5432" t="s">
        <v>929</v>
      </c>
      <c r="J5432" t="s">
        <v>929</v>
      </c>
      <c r="K5432" t="s">
        <v>929</v>
      </c>
      <c r="L5432" t="s">
        <v>929</v>
      </c>
      <c r="M5432" t="s">
        <v>929</v>
      </c>
      <c r="N5432" t="s">
        <v>929</v>
      </c>
    </row>
    <row r="5433" spans="1:14">
      <c r="A5433">
        <v>808247</v>
      </c>
      <c r="B5433" t="s">
        <v>96</v>
      </c>
      <c r="C5433" t="s">
        <v>929</v>
      </c>
      <c r="D5433" t="s">
        <v>929</v>
      </c>
      <c r="E5433" t="s">
        <v>929</v>
      </c>
      <c r="F5433" t="s">
        <v>929</v>
      </c>
      <c r="G5433" t="s">
        <v>929</v>
      </c>
      <c r="H5433" t="s">
        <v>930</v>
      </c>
      <c r="I5433" t="s">
        <v>930</v>
      </c>
      <c r="J5433" t="s">
        <v>929</v>
      </c>
      <c r="K5433" t="s">
        <v>929</v>
      </c>
      <c r="L5433" t="s">
        <v>929</v>
      </c>
      <c r="M5433" t="s">
        <v>930</v>
      </c>
      <c r="N5433" t="s">
        <v>930</v>
      </c>
    </row>
    <row r="5434" spans="1:14">
      <c r="A5434">
        <v>808250</v>
      </c>
      <c r="B5434" t="s">
        <v>96</v>
      </c>
      <c r="C5434" t="s">
        <v>929</v>
      </c>
      <c r="D5434" t="s">
        <v>930</v>
      </c>
      <c r="E5434" t="s">
        <v>929</v>
      </c>
      <c r="F5434" t="s">
        <v>930</v>
      </c>
      <c r="G5434" t="s">
        <v>929</v>
      </c>
      <c r="H5434" t="s">
        <v>930</v>
      </c>
      <c r="I5434" t="s">
        <v>930</v>
      </c>
      <c r="J5434" t="s">
        <v>929</v>
      </c>
      <c r="K5434" t="s">
        <v>930</v>
      </c>
      <c r="L5434" t="s">
        <v>930</v>
      </c>
      <c r="M5434" t="s">
        <v>929</v>
      </c>
      <c r="N5434" t="s">
        <v>930</v>
      </c>
    </row>
    <row r="5435" spans="1:14">
      <c r="A5435">
        <v>808251</v>
      </c>
      <c r="B5435" t="s">
        <v>96</v>
      </c>
      <c r="C5435" t="s">
        <v>929</v>
      </c>
      <c r="D5435" t="s">
        <v>929</v>
      </c>
      <c r="E5435" t="s">
        <v>929</v>
      </c>
      <c r="F5435" t="s">
        <v>929</v>
      </c>
      <c r="G5435" t="s">
        <v>929</v>
      </c>
      <c r="H5435" t="s">
        <v>929</v>
      </c>
      <c r="I5435" t="s">
        <v>929</v>
      </c>
      <c r="J5435" t="s">
        <v>929</v>
      </c>
      <c r="K5435" t="s">
        <v>929</v>
      </c>
      <c r="L5435" t="s">
        <v>929</v>
      </c>
      <c r="M5435" t="s">
        <v>929</v>
      </c>
      <c r="N5435" t="s">
        <v>929</v>
      </c>
    </row>
    <row r="5436" spans="1:14">
      <c r="A5436">
        <v>808252</v>
      </c>
      <c r="B5436" t="s">
        <v>96</v>
      </c>
      <c r="C5436" t="s">
        <v>929</v>
      </c>
      <c r="D5436" t="s">
        <v>929</v>
      </c>
      <c r="E5436" t="s">
        <v>929</v>
      </c>
      <c r="F5436" t="s">
        <v>929</v>
      </c>
      <c r="G5436" t="s">
        <v>929</v>
      </c>
      <c r="H5436" t="s">
        <v>929</v>
      </c>
      <c r="I5436" t="s">
        <v>929</v>
      </c>
      <c r="J5436" t="s">
        <v>929</v>
      </c>
      <c r="K5436" t="s">
        <v>929</v>
      </c>
      <c r="L5436" t="s">
        <v>929</v>
      </c>
      <c r="M5436" t="s">
        <v>929</v>
      </c>
      <c r="N5436" t="s">
        <v>929</v>
      </c>
    </row>
    <row r="5437" spans="1:14">
      <c r="A5437">
        <v>808254</v>
      </c>
      <c r="B5437" t="s">
        <v>96</v>
      </c>
      <c r="C5437" t="s">
        <v>929</v>
      </c>
      <c r="D5437" t="s">
        <v>929</v>
      </c>
      <c r="E5437" t="s">
        <v>929</v>
      </c>
      <c r="F5437" t="s">
        <v>929</v>
      </c>
      <c r="G5437" t="s">
        <v>929</v>
      </c>
      <c r="H5437" t="s">
        <v>929</v>
      </c>
      <c r="I5437" t="s">
        <v>929</v>
      </c>
      <c r="J5437" t="s">
        <v>929</v>
      </c>
      <c r="K5437" t="s">
        <v>929</v>
      </c>
      <c r="L5437" t="s">
        <v>929</v>
      </c>
      <c r="M5437" t="s">
        <v>929</v>
      </c>
      <c r="N5437" t="s">
        <v>929</v>
      </c>
    </row>
    <row r="5438" spans="1:14">
      <c r="A5438">
        <v>808257</v>
      </c>
      <c r="B5438" t="s">
        <v>96</v>
      </c>
      <c r="C5438" t="s">
        <v>929</v>
      </c>
      <c r="D5438" t="s">
        <v>929</v>
      </c>
      <c r="E5438" t="s">
        <v>930</v>
      </c>
      <c r="F5438" t="s">
        <v>930</v>
      </c>
      <c r="G5438" t="s">
        <v>929</v>
      </c>
      <c r="H5438" t="s">
        <v>929</v>
      </c>
      <c r="I5438" t="s">
        <v>929</v>
      </c>
      <c r="J5438" t="s">
        <v>930</v>
      </c>
      <c r="K5438" t="s">
        <v>929</v>
      </c>
      <c r="L5438" t="s">
        <v>929</v>
      </c>
      <c r="M5438" t="s">
        <v>929</v>
      </c>
      <c r="N5438" t="s">
        <v>929</v>
      </c>
    </row>
    <row r="5439" spans="1:14">
      <c r="A5439">
        <v>808258</v>
      </c>
      <c r="B5439" t="s">
        <v>96</v>
      </c>
      <c r="C5439" t="s">
        <v>929</v>
      </c>
      <c r="D5439" t="s">
        <v>929</v>
      </c>
      <c r="E5439" t="s">
        <v>929</v>
      </c>
      <c r="F5439" t="s">
        <v>929</v>
      </c>
      <c r="G5439" t="s">
        <v>929</v>
      </c>
      <c r="H5439" t="s">
        <v>929</v>
      </c>
      <c r="I5439" t="s">
        <v>929</v>
      </c>
      <c r="J5439" t="s">
        <v>929</v>
      </c>
      <c r="K5439" t="s">
        <v>929</v>
      </c>
      <c r="L5439" t="s">
        <v>929</v>
      </c>
      <c r="M5439" t="s">
        <v>929</v>
      </c>
      <c r="N5439" t="s">
        <v>929</v>
      </c>
    </row>
    <row r="5440" spans="1:14">
      <c r="A5440">
        <v>808260</v>
      </c>
      <c r="B5440" t="s">
        <v>96</v>
      </c>
      <c r="C5440" t="s">
        <v>929</v>
      </c>
      <c r="D5440" t="s">
        <v>930</v>
      </c>
      <c r="E5440" t="s">
        <v>929</v>
      </c>
      <c r="F5440" t="s">
        <v>930</v>
      </c>
      <c r="G5440" t="s">
        <v>929</v>
      </c>
      <c r="H5440" t="s">
        <v>930</v>
      </c>
      <c r="I5440" t="s">
        <v>930</v>
      </c>
      <c r="J5440" t="s">
        <v>929</v>
      </c>
      <c r="K5440" t="s">
        <v>929</v>
      </c>
      <c r="L5440" t="s">
        <v>929</v>
      </c>
      <c r="M5440" t="s">
        <v>930</v>
      </c>
      <c r="N5440" t="s">
        <v>930</v>
      </c>
    </row>
    <row r="5441" spans="1:14">
      <c r="A5441">
        <v>808261</v>
      </c>
      <c r="B5441" t="s">
        <v>96</v>
      </c>
      <c r="C5441" t="s">
        <v>929</v>
      </c>
      <c r="D5441" t="s">
        <v>929</v>
      </c>
      <c r="E5441" t="s">
        <v>929</v>
      </c>
      <c r="F5441" t="s">
        <v>929</v>
      </c>
      <c r="G5441" t="s">
        <v>929</v>
      </c>
      <c r="H5441" t="s">
        <v>929</v>
      </c>
      <c r="I5441" t="s">
        <v>929</v>
      </c>
      <c r="J5441" t="s">
        <v>929</v>
      </c>
      <c r="K5441" t="s">
        <v>929</v>
      </c>
      <c r="L5441" t="s">
        <v>929</v>
      </c>
      <c r="M5441" t="s">
        <v>929</v>
      </c>
      <c r="N5441" t="s">
        <v>929</v>
      </c>
    </row>
    <row r="5442" spans="1:14">
      <c r="A5442">
        <v>808264</v>
      </c>
      <c r="B5442" t="s">
        <v>96</v>
      </c>
      <c r="C5442" t="s">
        <v>929</v>
      </c>
      <c r="D5442" t="s">
        <v>929</v>
      </c>
      <c r="E5442" t="s">
        <v>929</v>
      </c>
      <c r="F5442" t="s">
        <v>929</v>
      </c>
      <c r="G5442" t="s">
        <v>929</v>
      </c>
      <c r="H5442" t="s">
        <v>929</v>
      </c>
      <c r="I5442" t="s">
        <v>929</v>
      </c>
      <c r="J5442" t="s">
        <v>929</v>
      </c>
      <c r="K5442" t="s">
        <v>929</v>
      </c>
      <c r="L5442" t="s">
        <v>929</v>
      </c>
      <c r="M5442" t="s">
        <v>929</v>
      </c>
      <c r="N5442" t="s">
        <v>929</v>
      </c>
    </row>
    <row r="5443" spans="1:14">
      <c r="A5443">
        <v>808265</v>
      </c>
      <c r="B5443" t="s">
        <v>96</v>
      </c>
      <c r="C5443" t="s">
        <v>929</v>
      </c>
      <c r="D5443" t="s">
        <v>929</v>
      </c>
      <c r="E5443" t="s">
        <v>929</v>
      </c>
      <c r="F5443" t="s">
        <v>929</v>
      </c>
      <c r="G5443" t="s">
        <v>929</v>
      </c>
      <c r="H5443" t="s">
        <v>929</v>
      </c>
      <c r="I5443" t="s">
        <v>929</v>
      </c>
      <c r="J5443" t="s">
        <v>928</v>
      </c>
      <c r="K5443" t="s">
        <v>930</v>
      </c>
      <c r="L5443" t="s">
        <v>928</v>
      </c>
      <c r="M5443" t="s">
        <v>928</v>
      </c>
      <c r="N5443" t="s">
        <v>930</v>
      </c>
    </row>
    <row r="5444" spans="1:14">
      <c r="A5444">
        <v>808266</v>
      </c>
      <c r="B5444" t="s">
        <v>96</v>
      </c>
      <c r="C5444" t="s">
        <v>929</v>
      </c>
      <c r="D5444" t="s">
        <v>929</v>
      </c>
      <c r="E5444" t="s">
        <v>929</v>
      </c>
      <c r="F5444" t="s">
        <v>929</v>
      </c>
      <c r="G5444" t="s">
        <v>929</v>
      </c>
      <c r="H5444" t="s">
        <v>929</v>
      </c>
      <c r="I5444" t="s">
        <v>929</v>
      </c>
      <c r="J5444" t="s">
        <v>929</v>
      </c>
      <c r="K5444" t="s">
        <v>929</v>
      </c>
      <c r="L5444" t="s">
        <v>929</v>
      </c>
      <c r="M5444" t="s">
        <v>929</v>
      </c>
      <c r="N5444" t="s">
        <v>929</v>
      </c>
    </row>
    <row r="5445" spans="1:14">
      <c r="A5445">
        <v>808267</v>
      </c>
      <c r="B5445" t="s">
        <v>96</v>
      </c>
      <c r="C5445" t="s">
        <v>928</v>
      </c>
      <c r="D5445" t="s">
        <v>930</v>
      </c>
      <c r="E5445" t="s">
        <v>929</v>
      </c>
      <c r="F5445" t="s">
        <v>929</v>
      </c>
      <c r="G5445" t="s">
        <v>929</v>
      </c>
      <c r="H5445" t="s">
        <v>929</v>
      </c>
      <c r="I5445" t="s">
        <v>928</v>
      </c>
      <c r="J5445" t="s">
        <v>928</v>
      </c>
      <c r="K5445" t="s">
        <v>929</v>
      </c>
      <c r="L5445" t="s">
        <v>928</v>
      </c>
      <c r="M5445" t="s">
        <v>929</v>
      </c>
      <c r="N5445" t="s">
        <v>929</v>
      </c>
    </row>
    <row r="5446" spans="1:14">
      <c r="A5446">
        <v>808270</v>
      </c>
      <c r="B5446" t="s">
        <v>96</v>
      </c>
      <c r="C5446" t="s">
        <v>929</v>
      </c>
      <c r="D5446" t="s">
        <v>929</v>
      </c>
      <c r="E5446" t="s">
        <v>929</v>
      </c>
      <c r="F5446" t="s">
        <v>929</v>
      </c>
      <c r="G5446" t="s">
        <v>929</v>
      </c>
      <c r="H5446" t="s">
        <v>929</v>
      </c>
      <c r="I5446" t="s">
        <v>929</v>
      </c>
      <c r="J5446" t="s">
        <v>929</v>
      </c>
      <c r="K5446" t="s">
        <v>929</v>
      </c>
      <c r="L5446" t="s">
        <v>929</v>
      </c>
      <c r="M5446" t="s">
        <v>929</v>
      </c>
      <c r="N5446" t="s">
        <v>929</v>
      </c>
    </row>
    <row r="5447" spans="1:14">
      <c r="A5447">
        <v>808271</v>
      </c>
      <c r="B5447" t="s">
        <v>96</v>
      </c>
      <c r="C5447" t="s">
        <v>929</v>
      </c>
      <c r="D5447" t="s">
        <v>929</v>
      </c>
      <c r="E5447" t="s">
        <v>929</v>
      </c>
      <c r="F5447" t="s">
        <v>929</v>
      </c>
      <c r="G5447" t="s">
        <v>929</v>
      </c>
      <c r="H5447" t="s">
        <v>929</v>
      </c>
      <c r="I5447" t="s">
        <v>930</v>
      </c>
      <c r="J5447" t="s">
        <v>929</v>
      </c>
      <c r="K5447" t="s">
        <v>929</v>
      </c>
      <c r="L5447" t="s">
        <v>929</v>
      </c>
      <c r="M5447" t="s">
        <v>930</v>
      </c>
      <c r="N5447" t="s">
        <v>930</v>
      </c>
    </row>
    <row r="5448" spans="1:14">
      <c r="A5448">
        <v>808272</v>
      </c>
      <c r="B5448" t="s">
        <v>96</v>
      </c>
      <c r="C5448" t="s">
        <v>930</v>
      </c>
      <c r="D5448" t="s">
        <v>930</v>
      </c>
      <c r="E5448" t="s">
        <v>930</v>
      </c>
      <c r="F5448" t="s">
        <v>930</v>
      </c>
      <c r="G5448" t="s">
        <v>930</v>
      </c>
      <c r="H5448" t="s">
        <v>930</v>
      </c>
      <c r="I5448" t="s">
        <v>929</v>
      </c>
      <c r="J5448" t="s">
        <v>929</v>
      </c>
      <c r="K5448" t="s">
        <v>929</v>
      </c>
      <c r="L5448" t="s">
        <v>929</v>
      </c>
      <c r="M5448" t="s">
        <v>929</v>
      </c>
      <c r="N5448" t="s">
        <v>929</v>
      </c>
    </row>
    <row r="5449" spans="1:14">
      <c r="A5449">
        <v>808273</v>
      </c>
      <c r="B5449" t="s">
        <v>96</v>
      </c>
      <c r="C5449" t="s">
        <v>929</v>
      </c>
      <c r="D5449" t="s">
        <v>930</v>
      </c>
      <c r="E5449" t="s">
        <v>929</v>
      </c>
      <c r="F5449" t="s">
        <v>929</v>
      </c>
      <c r="G5449" t="s">
        <v>929</v>
      </c>
      <c r="H5449" t="s">
        <v>929</v>
      </c>
      <c r="I5449" t="s">
        <v>929</v>
      </c>
      <c r="J5449" t="s">
        <v>930</v>
      </c>
      <c r="K5449" t="s">
        <v>928</v>
      </c>
      <c r="L5449" t="s">
        <v>929</v>
      </c>
      <c r="M5449" t="s">
        <v>929</v>
      </c>
      <c r="N5449" t="s">
        <v>929</v>
      </c>
    </row>
    <row r="5450" spans="1:14">
      <c r="A5450">
        <v>808275</v>
      </c>
      <c r="B5450" t="s">
        <v>96</v>
      </c>
      <c r="C5450" t="s">
        <v>930</v>
      </c>
      <c r="D5450" t="s">
        <v>930</v>
      </c>
      <c r="E5450" t="s">
        <v>930</v>
      </c>
      <c r="F5450" t="s">
        <v>929</v>
      </c>
      <c r="G5450" t="s">
        <v>929</v>
      </c>
      <c r="H5450" t="s">
        <v>929</v>
      </c>
      <c r="I5450" t="s">
        <v>930</v>
      </c>
      <c r="J5450" t="s">
        <v>930</v>
      </c>
      <c r="K5450" t="s">
        <v>930</v>
      </c>
      <c r="L5450" t="s">
        <v>930</v>
      </c>
      <c r="M5450" t="s">
        <v>930</v>
      </c>
      <c r="N5450" t="s">
        <v>929</v>
      </c>
    </row>
    <row r="5451" spans="1:14">
      <c r="A5451">
        <v>808276</v>
      </c>
      <c r="B5451" t="s">
        <v>96</v>
      </c>
      <c r="C5451" t="s">
        <v>929</v>
      </c>
      <c r="D5451" t="s">
        <v>930</v>
      </c>
      <c r="E5451" t="s">
        <v>929</v>
      </c>
      <c r="F5451" t="s">
        <v>930</v>
      </c>
      <c r="G5451" t="s">
        <v>930</v>
      </c>
      <c r="H5451" t="s">
        <v>929</v>
      </c>
      <c r="I5451" t="s">
        <v>929</v>
      </c>
      <c r="J5451" t="s">
        <v>929</v>
      </c>
      <c r="K5451" t="s">
        <v>929</v>
      </c>
      <c r="L5451" t="s">
        <v>929</v>
      </c>
      <c r="M5451" t="s">
        <v>929</v>
      </c>
      <c r="N5451" t="s">
        <v>929</v>
      </c>
    </row>
    <row r="5452" spans="1:14">
      <c r="A5452">
        <v>808277</v>
      </c>
      <c r="B5452" t="s">
        <v>96</v>
      </c>
      <c r="C5452" t="s">
        <v>929</v>
      </c>
      <c r="D5452" t="s">
        <v>929</v>
      </c>
      <c r="E5452" t="s">
        <v>929</v>
      </c>
      <c r="F5452" t="s">
        <v>929</v>
      </c>
      <c r="G5452" t="s">
        <v>929</v>
      </c>
      <c r="H5452" t="s">
        <v>929</v>
      </c>
      <c r="I5452" t="s">
        <v>929</v>
      </c>
      <c r="J5452" t="s">
        <v>929</v>
      </c>
      <c r="K5452" t="s">
        <v>929</v>
      </c>
      <c r="L5452" t="s">
        <v>929</v>
      </c>
      <c r="M5452" t="s">
        <v>929</v>
      </c>
      <c r="N5452" t="s">
        <v>929</v>
      </c>
    </row>
    <row r="5453" spans="1:14">
      <c r="A5453">
        <v>808278</v>
      </c>
      <c r="B5453" t="s">
        <v>96</v>
      </c>
      <c r="C5453" t="s">
        <v>930</v>
      </c>
      <c r="D5453" t="s">
        <v>929</v>
      </c>
      <c r="E5453" t="s">
        <v>930</v>
      </c>
      <c r="F5453" t="s">
        <v>930</v>
      </c>
      <c r="G5453" t="s">
        <v>928</v>
      </c>
      <c r="H5453" t="s">
        <v>930</v>
      </c>
      <c r="I5453" t="s">
        <v>928</v>
      </c>
      <c r="J5453" t="s">
        <v>929</v>
      </c>
      <c r="K5453" t="s">
        <v>929</v>
      </c>
      <c r="L5453" t="s">
        <v>929</v>
      </c>
      <c r="M5453" t="s">
        <v>928</v>
      </c>
      <c r="N5453" t="s">
        <v>930</v>
      </c>
    </row>
    <row r="5454" spans="1:14">
      <c r="A5454">
        <v>808279</v>
      </c>
      <c r="B5454" t="s">
        <v>96</v>
      </c>
      <c r="C5454" t="s">
        <v>930</v>
      </c>
      <c r="D5454" t="s">
        <v>930</v>
      </c>
      <c r="E5454" t="s">
        <v>930</v>
      </c>
      <c r="F5454" t="s">
        <v>930</v>
      </c>
      <c r="G5454" t="s">
        <v>929</v>
      </c>
      <c r="H5454" t="s">
        <v>930</v>
      </c>
      <c r="I5454" t="s">
        <v>929</v>
      </c>
      <c r="J5454" t="s">
        <v>929</v>
      </c>
      <c r="K5454" t="s">
        <v>929</v>
      </c>
      <c r="L5454" t="s">
        <v>929</v>
      </c>
      <c r="M5454" t="s">
        <v>929</v>
      </c>
      <c r="N5454" t="s">
        <v>929</v>
      </c>
    </row>
    <row r="5455" spans="1:14">
      <c r="A5455">
        <v>808281</v>
      </c>
      <c r="B5455" t="s">
        <v>96</v>
      </c>
      <c r="C5455" t="s">
        <v>930</v>
      </c>
      <c r="D5455" t="s">
        <v>930</v>
      </c>
      <c r="E5455" t="s">
        <v>929</v>
      </c>
      <c r="F5455" t="s">
        <v>929</v>
      </c>
      <c r="G5455" t="s">
        <v>930</v>
      </c>
      <c r="H5455" t="s">
        <v>930</v>
      </c>
      <c r="I5455" t="s">
        <v>930</v>
      </c>
      <c r="J5455" t="s">
        <v>929</v>
      </c>
      <c r="K5455" t="s">
        <v>929</v>
      </c>
      <c r="L5455" t="s">
        <v>930</v>
      </c>
      <c r="M5455" t="s">
        <v>930</v>
      </c>
      <c r="N5455" t="s">
        <v>930</v>
      </c>
    </row>
    <row r="5456" spans="1:14">
      <c r="A5456">
        <v>808282</v>
      </c>
      <c r="B5456" t="s">
        <v>96</v>
      </c>
      <c r="C5456" t="s">
        <v>929</v>
      </c>
      <c r="D5456" t="s">
        <v>929</v>
      </c>
      <c r="E5456" t="s">
        <v>929</v>
      </c>
      <c r="F5456" t="s">
        <v>929</v>
      </c>
      <c r="G5456" t="s">
        <v>929</v>
      </c>
      <c r="H5456" t="s">
        <v>930</v>
      </c>
      <c r="I5456" t="s">
        <v>930</v>
      </c>
      <c r="J5456" t="s">
        <v>930</v>
      </c>
      <c r="K5456" t="s">
        <v>929</v>
      </c>
      <c r="L5456" t="s">
        <v>929</v>
      </c>
      <c r="M5456" t="s">
        <v>930</v>
      </c>
      <c r="N5456" t="s">
        <v>930</v>
      </c>
    </row>
    <row r="5457" spans="1:14">
      <c r="A5457">
        <v>808283</v>
      </c>
      <c r="B5457" t="s">
        <v>96</v>
      </c>
      <c r="C5457" t="s">
        <v>929</v>
      </c>
      <c r="D5457" t="s">
        <v>929</v>
      </c>
      <c r="E5457" t="s">
        <v>929</v>
      </c>
      <c r="F5457" t="s">
        <v>929</v>
      </c>
      <c r="G5457" t="s">
        <v>929</v>
      </c>
      <c r="H5457" t="s">
        <v>929</v>
      </c>
      <c r="I5457" t="s">
        <v>929</v>
      </c>
      <c r="J5457" t="s">
        <v>929</v>
      </c>
      <c r="K5457" t="s">
        <v>929</v>
      </c>
      <c r="L5457" t="s">
        <v>929</v>
      </c>
      <c r="M5457" t="s">
        <v>929</v>
      </c>
      <c r="N5457" t="s">
        <v>929</v>
      </c>
    </row>
    <row r="5458" spans="1:14">
      <c r="A5458">
        <v>808284</v>
      </c>
      <c r="B5458" t="s">
        <v>96</v>
      </c>
      <c r="C5458" t="s">
        <v>930</v>
      </c>
      <c r="D5458" t="s">
        <v>930</v>
      </c>
      <c r="E5458" t="s">
        <v>929</v>
      </c>
      <c r="F5458" t="s">
        <v>928</v>
      </c>
      <c r="G5458" t="s">
        <v>930</v>
      </c>
      <c r="H5458" t="s">
        <v>929</v>
      </c>
      <c r="I5458" t="s">
        <v>928</v>
      </c>
      <c r="J5458" t="s">
        <v>930</v>
      </c>
      <c r="K5458" t="s">
        <v>930</v>
      </c>
      <c r="L5458" t="s">
        <v>930</v>
      </c>
      <c r="M5458" t="s">
        <v>930</v>
      </c>
      <c r="N5458" t="s">
        <v>928</v>
      </c>
    </row>
    <row r="5459" spans="1:14">
      <c r="A5459">
        <v>808285</v>
      </c>
      <c r="B5459" t="s">
        <v>96</v>
      </c>
      <c r="C5459" t="s">
        <v>929</v>
      </c>
      <c r="D5459" t="s">
        <v>929</v>
      </c>
      <c r="E5459" t="s">
        <v>929</v>
      </c>
      <c r="F5459" t="s">
        <v>929</v>
      </c>
      <c r="G5459" t="s">
        <v>929</v>
      </c>
      <c r="H5459" t="s">
        <v>929</v>
      </c>
      <c r="I5459" t="s">
        <v>929</v>
      </c>
      <c r="J5459" t="s">
        <v>929</v>
      </c>
      <c r="K5459" t="s">
        <v>929</v>
      </c>
      <c r="L5459" t="s">
        <v>929</v>
      </c>
      <c r="M5459" t="s">
        <v>929</v>
      </c>
      <c r="N5459" t="s">
        <v>929</v>
      </c>
    </row>
    <row r="5460" spans="1:14">
      <c r="A5460">
        <v>808286</v>
      </c>
      <c r="B5460" t="s">
        <v>96</v>
      </c>
      <c r="C5460" t="s">
        <v>929</v>
      </c>
      <c r="D5460" t="s">
        <v>929</v>
      </c>
      <c r="E5460" t="s">
        <v>929</v>
      </c>
      <c r="F5460" t="s">
        <v>929</v>
      </c>
      <c r="G5460" t="s">
        <v>929</v>
      </c>
      <c r="H5460" t="s">
        <v>929</v>
      </c>
      <c r="I5460" t="s">
        <v>930</v>
      </c>
      <c r="J5460" t="s">
        <v>930</v>
      </c>
      <c r="K5460" t="s">
        <v>929</v>
      </c>
      <c r="L5460" t="s">
        <v>929</v>
      </c>
      <c r="M5460" t="s">
        <v>930</v>
      </c>
      <c r="N5460" t="s">
        <v>930</v>
      </c>
    </row>
    <row r="5461" spans="1:14">
      <c r="A5461">
        <v>808287</v>
      </c>
      <c r="B5461" t="s">
        <v>96</v>
      </c>
      <c r="C5461" t="s">
        <v>929</v>
      </c>
      <c r="D5461" t="s">
        <v>929</v>
      </c>
      <c r="E5461" t="s">
        <v>929</v>
      </c>
      <c r="F5461" t="s">
        <v>929</v>
      </c>
      <c r="G5461" t="s">
        <v>929</v>
      </c>
      <c r="H5461" t="s">
        <v>929</v>
      </c>
      <c r="I5461" t="s">
        <v>929</v>
      </c>
      <c r="J5461" t="s">
        <v>929</v>
      </c>
      <c r="K5461" t="s">
        <v>929</v>
      </c>
      <c r="L5461" t="s">
        <v>929</v>
      </c>
      <c r="M5461" t="s">
        <v>929</v>
      </c>
      <c r="N5461" t="s">
        <v>929</v>
      </c>
    </row>
    <row r="5462" spans="1:14">
      <c r="A5462">
        <v>808288</v>
      </c>
      <c r="B5462" t="s">
        <v>96</v>
      </c>
      <c r="C5462" t="s">
        <v>929</v>
      </c>
      <c r="D5462" t="s">
        <v>930</v>
      </c>
      <c r="E5462" t="s">
        <v>929</v>
      </c>
      <c r="F5462" t="s">
        <v>930</v>
      </c>
      <c r="G5462" t="s">
        <v>929</v>
      </c>
      <c r="H5462" t="s">
        <v>930</v>
      </c>
      <c r="I5462" t="s">
        <v>930</v>
      </c>
      <c r="J5462" t="s">
        <v>930</v>
      </c>
      <c r="K5462" t="s">
        <v>930</v>
      </c>
      <c r="L5462" t="s">
        <v>930</v>
      </c>
      <c r="M5462" t="s">
        <v>930</v>
      </c>
      <c r="N5462" t="s">
        <v>930</v>
      </c>
    </row>
    <row r="5463" spans="1:14">
      <c r="A5463">
        <v>808289</v>
      </c>
      <c r="B5463" t="s">
        <v>96</v>
      </c>
      <c r="C5463" t="s">
        <v>929</v>
      </c>
      <c r="D5463" t="s">
        <v>929</v>
      </c>
      <c r="E5463" t="s">
        <v>929</v>
      </c>
      <c r="F5463" t="s">
        <v>929</v>
      </c>
      <c r="G5463" t="s">
        <v>929</v>
      </c>
      <c r="H5463" t="s">
        <v>929</v>
      </c>
      <c r="I5463" t="s">
        <v>929</v>
      </c>
      <c r="J5463" t="s">
        <v>929</v>
      </c>
      <c r="K5463" t="s">
        <v>929</v>
      </c>
      <c r="L5463" t="s">
        <v>929</v>
      </c>
      <c r="M5463" t="s">
        <v>929</v>
      </c>
      <c r="N5463" t="s">
        <v>929</v>
      </c>
    </row>
    <row r="5464" spans="1:14">
      <c r="A5464">
        <v>808290</v>
      </c>
      <c r="B5464" t="s">
        <v>96</v>
      </c>
      <c r="C5464" t="s">
        <v>928</v>
      </c>
      <c r="D5464" t="s">
        <v>928</v>
      </c>
      <c r="E5464" t="s">
        <v>930</v>
      </c>
      <c r="F5464" t="s">
        <v>928</v>
      </c>
      <c r="G5464" t="s">
        <v>928</v>
      </c>
      <c r="H5464" t="s">
        <v>928</v>
      </c>
      <c r="I5464" t="s">
        <v>930</v>
      </c>
      <c r="J5464" t="s">
        <v>930</v>
      </c>
      <c r="K5464" t="s">
        <v>930</v>
      </c>
      <c r="L5464" t="s">
        <v>929</v>
      </c>
      <c r="M5464" t="s">
        <v>928</v>
      </c>
      <c r="N5464" t="s">
        <v>929</v>
      </c>
    </row>
    <row r="5465" spans="1:14">
      <c r="A5465">
        <v>808291</v>
      </c>
      <c r="B5465" t="s">
        <v>96</v>
      </c>
      <c r="C5465" t="s">
        <v>929</v>
      </c>
      <c r="D5465" t="s">
        <v>929</v>
      </c>
      <c r="E5465" t="s">
        <v>929</v>
      </c>
      <c r="F5465" t="s">
        <v>929</v>
      </c>
      <c r="G5465" t="s">
        <v>929</v>
      </c>
      <c r="H5465" t="s">
        <v>929</v>
      </c>
      <c r="I5465" t="s">
        <v>929</v>
      </c>
      <c r="J5465" t="s">
        <v>929</v>
      </c>
      <c r="K5465" t="s">
        <v>929</v>
      </c>
      <c r="L5465" t="s">
        <v>929</v>
      </c>
      <c r="M5465" t="s">
        <v>929</v>
      </c>
      <c r="N5465" t="s">
        <v>929</v>
      </c>
    </row>
    <row r="5466" spans="1:14">
      <c r="A5466">
        <v>808292</v>
      </c>
      <c r="B5466" t="s">
        <v>96</v>
      </c>
      <c r="C5466" t="s">
        <v>929</v>
      </c>
      <c r="D5466" t="s">
        <v>929</v>
      </c>
      <c r="E5466" t="s">
        <v>929</v>
      </c>
      <c r="F5466" t="s">
        <v>929</v>
      </c>
      <c r="G5466" t="s">
        <v>929</v>
      </c>
      <c r="H5466" t="s">
        <v>929</v>
      </c>
      <c r="I5466" t="s">
        <v>929</v>
      </c>
      <c r="J5466" t="s">
        <v>929</v>
      </c>
      <c r="K5466" t="s">
        <v>929</v>
      </c>
      <c r="L5466" t="s">
        <v>929</v>
      </c>
      <c r="M5466" t="s">
        <v>929</v>
      </c>
      <c r="N5466" t="s">
        <v>929</v>
      </c>
    </row>
    <row r="5467" spans="1:14">
      <c r="A5467">
        <v>808293</v>
      </c>
      <c r="B5467" t="s">
        <v>96</v>
      </c>
      <c r="C5467" t="s">
        <v>929</v>
      </c>
      <c r="D5467" t="s">
        <v>929</v>
      </c>
      <c r="E5467" t="s">
        <v>929</v>
      </c>
      <c r="F5467" t="s">
        <v>929</v>
      </c>
      <c r="G5467" t="s">
        <v>929</v>
      </c>
      <c r="H5467" t="s">
        <v>929</v>
      </c>
      <c r="I5467" t="s">
        <v>929</v>
      </c>
      <c r="J5467" t="s">
        <v>929</v>
      </c>
      <c r="K5467" t="s">
        <v>929</v>
      </c>
      <c r="L5467" t="s">
        <v>929</v>
      </c>
      <c r="M5467" t="s">
        <v>929</v>
      </c>
      <c r="N5467" t="s">
        <v>929</v>
      </c>
    </row>
    <row r="5468" spans="1:14">
      <c r="A5468">
        <v>808294</v>
      </c>
      <c r="B5468" t="s">
        <v>96</v>
      </c>
      <c r="C5468" t="s">
        <v>930</v>
      </c>
      <c r="D5468" t="s">
        <v>929</v>
      </c>
      <c r="E5468" t="s">
        <v>929</v>
      </c>
      <c r="F5468" t="s">
        <v>930</v>
      </c>
      <c r="G5468" t="s">
        <v>930</v>
      </c>
      <c r="H5468" t="s">
        <v>929</v>
      </c>
      <c r="I5468" t="s">
        <v>928</v>
      </c>
      <c r="J5468" t="s">
        <v>929</v>
      </c>
      <c r="K5468" t="s">
        <v>930</v>
      </c>
      <c r="L5468" t="s">
        <v>930</v>
      </c>
      <c r="M5468" t="s">
        <v>928</v>
      </c>
      <c r="N5468" t="s">
        <v>930</v>
      </c>
    </row>
    <row r="5469" spans="1:14">
      <c r="A5469">
        <v>808295</v>
      </c>
      <c r="B5469" t="s">
        <v>96</v>
      </c>
      <c r="C5469" t="s">
        <v>930</v>
      </c>
      <c r="D5469" t="s">
        <v>929</v>
      </c>
      <c r="E5469" t="s">
        <v>929</v>
      </c>
      <c r="F5469" t="s">
        <v>928</v>
      </c>
      <c r="G5469" t="s">
        <v>930</v>
      </c>
      <c r="H5469" t="s">
        <v>930</v>
      </c>
      <c r="I5469" t="s">
        <v>929</v>
      </c>
      <c r="J5469" t="s">
        <v>928</v>
      </c>
      <c r="K5469" t="s">
        <v>929</v>
      </c>
      <c r="L5469" t="s">
        <v>929</v>
      </c>
      <c r="M5469" t="s">
        <v>930</v>
      </c>
      <c r="N5469" t="s">
        <v>928</v>
      </c>
    </row>
    <row r="5470" spans="1:14">
      <c r="A5470">
        <v>808296</v>
      </c>
      <c r="B5470" t="s">
        <v>96</v>
      </c>
      <c r="C5470" t="s">
        <v>929</v>
      </c>
      <c r="D5470" t="s">
        <v>929</v>
      </c>
      <c r="E5470" t="s">
        <v>929</v>
      </c>
      <c r="F5470" t="s">
        <v>929</v>
      </c>
      <c r="G5470" t="s">
        <v>929</v>
      </c>
      <c r="H5470" t="s">
        <v>929</v>
      </c>
      <c r="I5470" t="s">
        <v>929</v>
      </c>
      <c r="J5470" t="s">
        <v>929</v>
      </c>
      <c r="K5470" t="s">
        <v>929</v>
      </c>
      <c r="L5470" t="s">
        <v>929</v>
      </c>
      <c r="M5470" t="s">
        <v>929</v>
      </c>
      <c r="N5470" t="s">
        <v>929</v>
      </c>
    </row>
    <row r="5471" spans="1:14">
      <c r="A5471">
        <v>808297</v>
      </c>
      <c r="B5471" t="s">
        <v>96</v>
      </c>
      <c r="C5471" t="s">
        <v>930</v>
      </c>
      <c r="D5471" t="s">
        <v>930</v>
      </c>
      <c r="E5471" t="s">
        <v>930</v>
      </c>
      <c r="F5471" t="s">
        <v>930</v>
      </c>
      <c r="G5471" t="s">
        <v>928</v>
      </c>
      <c r="H5471" t="s">
        <v>930</v>
      </c>
      <c r="I5471" t="s">
        <v>930</v>
      </c>
      <c r="J5471" t="s">
        <v>928</v>
      </c>
      <c r="K5471" t="s">
        <v>929</v>
      </c>
      <c r="L5471" t="s">
        <v>930</v>
      </c>
      <c r="M5471" t="s">
        <v>928</v>
      </c>
      <c r="N5471" t="s">
        <v>929</v>
      </c>
    </row>
    <row r="5472" spans="1:14">
      <c r="A5472">
        <v>808298</v>
      </c>
      <c r="B5472" t="s">
        <v>96</v>
      </c>
      <c r="C5472" t="s">
        <v>928</v>
      </c>
      <c r="D5472" t="s">
        <v>928</v>
      </c>
      <c r="E5472" t="s">
        <v>929</v>
      </c>
      <c r="F5472" t="s">
        <v>930</v>
      </c>
      <c r="G5472" t="s">
        <v>930</v>
      </c>
      <c r="H5472" t="s">
        <v>928</v>
      </c>
      <c r="I5472" t="s">
        <v>930</v>
      </c>
      <c r="J5472" t="s">
        <v>928</v>
      </c>
      <c r="K5472" t="s">
        <v>930</v>
      </c>
      <c r="L5472" t="s">
        <v>929</v>
      </c>
      <c r="M5472" t="s">
        <v>929</v>
      </c>
      <c r="N5472" t="s">
        <v>929</v>
      </c>
    </row>
    <row r="5473" spans="1:14">
      <c r="A5473">
        <v>808299</v>
      </c>
      <c r="B5473" t="s">
        <v>96</v>
      </c>
      <c r="C5473" t="s">
        <v>929</v>
      </c>
      <c r="D5473" t="s">
        <v>929</v>
      </c>
      <c r="E5473" t="s">
        <v>929</v>
      </c>
      <c r="F5473" t="s">
        <v>929</v>
      </c>
      <c r="G5473" t="s">
        <v>929</v>
      </c>
      <c r="H5473" t="s">
        <v>929</v>
      </c>
      <c r="I5473" t="s">
        <v>929</v>
      </c>
      <c r="J5473" t="s">
        <v>929</v>
      </c>
      <c r="K5473" t="s">
        <v>929</v>
      </c>
      <c r="L5473" t="s">
        <v>929</v>
      </c>
      <c r="M5473" t="s">
        <v>929</v>
      </c>
      <c r="N5473" t="s">
        <v>929</v>
      </c>
    </row>
    <row r="5474" spans="1:14">
      <c r="A5474">
        <v>808301</v>
      </c>
      <c r="B5474" t="s">
        <v>96</v>
      </c>
      <c r="C5474" t="s">
        <v>930</v>
      </c>
      <c r="D5474" t="s">
        <v>929</v>
      </c>
      <c r="E5474" t="s">
        <v>929</v>
      </c>
      <c r="F5474" t="s">
        <v>929</v>
      </c>
      <c r="G5474" t="s">
        <v>930</v>
      </c>
      <c r="H5474" t="s">
        <v>929</v>
      </c>
      <c r="I5474" t="s">
        <v>929</v>
      </c>
      <c r="J5474" t="s">
        <v>929</v>
      </c>
      <c r="K5474" t="s">
        <v>929</v>
      </c>
      <c r="L5474" t="s">
        <v>929</v>
      </c>
      <c r="M5474" t="s">
        <v>929</v>
      </c>
      <c r="N5474" t="s">
        <v>929</v>
      </c>
    </row>
    <row r="5475" spans="1:14">
      <c r="A5475">
        <v>808302</v>
      </c>
      <c r="B5475" t="s">
        <v>96</v>
      </c>
      <c r="C5475" t="s">
        <v>929</v>
      </c>
      <c r="D5475" t="s">
        <v>929</v>
      </c>
      <c r="E5475" t="s">
        <v>929</v>
      </c>
      <c r="F5475" t="s">
        <v>929</v>
      </c>
      <c r="G5475" t="s">
        <v>929</v>
      </c>
      <c r="H5475" t="s">
        <v>929</v>
      </c>
      <c r="I5475" t="s">
        <v>929</v>
      </c>
      <c r="J5475" t="s">
        <v>929</v>
      </c>
      <c r="K5475" t="s">
        <v>929</v>
      </c>
      <c r="L5475" t="s">
        <v>929</v>
      </c>
      <c r="M5475" t="s">
        <v>929</v>
      </c>
      <c r="N5475" t="s">
        <v>929</v>
      </c>
    </row>
    <row r="5476" spans="1:14">
      <c r="A5476">
        <v>808303</v>
      </c>
      <c r="B5476" t="s">
        <v>96</v>
      </c>
      <c r="C5476" t="s">
        <v>928</v>
      </c>
      <c r="D5476" t="s">
        <v>928</v>
      </c>
      <c r="E5476" t="s">
        <v>929</v>
      </c>
      <c r="F5476" t="s">
        <v>928</v>
      </c>
      <c r="G5476" t="s">
        <v>929</v>
      </c>
      <c r="H5476" t="s">
        <v>930</v>
      </c>
      <c r="I5476" t="s">
        <v>930</v>
      </c>
      <c r="J5476" t="s">
        <v>930</v>
      </c>
      <c r="K5476" t="s">
        <v>930</v>
      </c>
      <c r="L5476" t="s">
        <v>929</v>
      </c>
      <c r="M5476" t="s">
        <v>930</v>
      </c>
      <c r="N5476" t="s">
        <v>930</v>
      </c>
    </row>
    <row r="5477" spans="1:14">
      <c r="A5477">
        <v>808305</v>
      </c>
      <c r="B5477" t="s">
        <v>96</v>
      </c>
      <c r="C5477" t="s">
        <v>929</v>
      </c>
      <c r="D5477" t="s">
        <v>928</v>
      </c>
      <c r="E5477" t="s">
        <v>929</v>
      </c>
      <c r="F5477" t="s">
        <v>929</v>
      </c>
      <c r="G5477" t="s">
        <v>929</v>
      </c>
      <c r="H5477" t="s">
        <v>929</v>
      </c>
      <c r="I5477" t="s">
        <v>929</v>
      </c>
      <c r="J5477" t="s">
        <v>929</v>
      </c>
      <c r="K5477" t="s">
        <v>929</v>
      </c>
      <c r="L5477" t="s">
        <v>928</v>
      </c>
      <c r="M5477" t="s">
        <v>929</v>
      </c>
      <c r="N5477" t="s">
        <v>929</v>
      </c>
    </row>
    <row r="5478" spans="1:14">
      <c r="A5478">
        <v>808307</v>
      </c>
      <c r="B5478" t="s">
        <v>96</v>
      </c>
      <c r="C5478" t="s">
        <v>929</v>
      </c>
      <c r="D5478" t="s">
        <v>929</v>
      </c>
      <c r="E5478" t="s">
        <v>929</v>
      </c>
      <c r="F5478" t="s">
        <v>929</v>
      </c>
      <c r="G5478" t="s">
        <v>929</v>
      </c>
      <c r="H5478" t="s">
        <v>929</v>
      </c>
      <c r="I5478" t="s">
        <v>929</v>
      </c>
      <c r="J5478" t="s">
        <v>929</v>
      </c>
      <c r="K5478" t="s">
        <v>929</v>
      </c>
      <c r="L5478" t="s">
        <v>930</v>
      </c>
      <c r="M5478" t="s">
        <v>930</v>
      </c>
      <c r="N5478" t="s">
        <v>929</v>
      </c>
    </row>
    <row r="5479" spans="1:14">
      <c r="A5479">
        <v>808310</v>
      </c>
      <c r="B5479" t="s">
        <v>96</v>
      </c>
      <c r="C5479" t="s">
        <v>929</v>
      </c>
      <c r="D5479" t="s">
        <v>929</v>
      </c>
      <c r="E5479" t="s">
        <v>929</v>
      </c>
      <c r="F5479" t="s">
        <v>929</v>
      </c>
      <c r="G5479" t="s">
        <v>929</v>
      </c>
      <c r="H5479" t="s">
        <v>929</v>
      </c>
      <c r="I5479" t="s">
        <v>929</v>
      </c>
      <c r="J5479" t="s">
        <v>929</v>
      </c>
      <c r="K5479" t="s">
        <v>929</v>
      </c>
      <c r="L5479" t="s">
        <v>929</v>
      </c>
      <c r="M5479" t="s">
        <v>929</v>
      </c>
      <c r="N5479" t="s">
        <v>929</v>
      </c>
    </row>
    <row r="5480" spans="1:14">
      <c r="A5480">
        <v>808312</v>
      </c>
      <c r="B5480" t="s">
        <v>96</v>
      </c>
      <c r="C5480" t="s">
        <v>929</v>
      </c>
      <c r="D5480" t="s">
        <v>930</v>
      </c>
      <c r="E5480" t="s">
        <v>929</v>
      </c>
      <c r="F5480" t="s">
        <v>930</v>
      </c>
      <c r="G5480" t="s">
        <v>929</v>
      </c>
      <c r="H5480" t="s">
        <v>929</v>
      </c>
      <c r="I5480" t="s">
        <v>929</v>
      </c>
      <c r="J5480" t="s">
        <v>929</v>
      </c>
      <c r="K5480" t="s">
        <v>929</v>
      </c>
      <c r="L5480" t="s">
        <v>930</v>
      </c>
      <c r="M5480" t="s">
        <v>928</v>
      </c>
      <c r="N5480" t="s">
        <v>929</v>
      </c>
    </row>
    <row r="5481" spans="1:14">
      <c r="A5481">
        <v>808314</v>
      </c>
      <c r="B5481" t="s">
        <v>96</v>
      </c>
      <c r="C5481" t="s">
        <v>929</v>
      </c>
      <c r="D5481" t="s">
        <v>930</v>
      </c>
      <c r="E5481" t="s">
        <v>929</v>
      </c>
      <c r="F5481" t="s">
        <v>929</v>
      </c>
      <c r="G5481" t="s">
        <v>929</v>
      </c>
      <c r="H5481" t="s">
        <v>929</v>
      </c>
      <c r="I5481" t="s">
        <v>930</v>
      </c>
      <c r="J5481" t="s">
        <v>929</v>
      </c>
      <c r="K5481" t="s">
        <v>929</v>
      </c>
      <c r="L5481" t="s">
        <v>930</v>
      </c>
      <c r="M5481" t="s">
        <v>929</v>
      </c>
      <c r="N5481" t="s">
        <v>929</v>
      </c>
    </row>
    <row r="5482" spans="1:14">
      <c r="A5482">
        <v>808316</v>
      </c>
      <c r="B5482" t="s">
        <v>96</v>
      </c>
      <c r="C5482" t="s">
        <v>929</v>
      </c>
      <c r="D5482" t="s">
        <v>929</v>
      </c>
      <c r="E5482" t="s">
        <v>929</v>
      </c>
      <c r="F5482" t="s">
        <v>929</v>
      </c>
      <c r="G5482" t="s">
        <v>929</v>
      </c>
      <c r="H5482" t="s">
        <v>929</v>
      </c>
      <c r="I5482" t="s">
        <v>930</v>
      </c>
      <c r="J5482" t="s">
        <v>929</v>
      </c>
      <c r="K5482" t="s">
        <v>929</v>
      </c>
      <c r="L5482" t="s">
        <v>929</v>
      </c>
      <c r="M5482" t="s">
        <v>930</v>
      </c>
      <c r="N5482" t="s">
        <v>930</v>
      </c>
    </row>
    <row r="5483" spans="1:14">
      <c r="A5483">
        <v>808322</v>
      </c>
      <c r="B5483" t="s">
        <v>96</v>
      </c>
      <c r="C5483" t="s">
        <v>930</v>
      </c>
      <c r="D5483" t="s">
        <v>929</v>
      </c>
      <c r="E5483" t="s">
        <v>929</v>
      </c>
      <c r="F5483" t="s">
        <v>929</v>
      </c>
      <c r="G5483" t="s">
        <v>930</v>
      </c>
      <c r="H5483" t="s">
        <v>930</v>
      </c>
      <c r="I5483" t="s">
        <v>929</v>
      </c>
      <c r="J5483" t="s">
        <v>929</v>
      </c>
      <c r="K5483" t="s">
        <v>929</v>
      </c>
      <c r="L5483" t="s">
        <v>929</v>
      </c>
      <c r="M5483" t="s">
        <v>929</v>
      </c>
      <c r="N5483" t="s">
        <v>929</v>
      </c>
    </row>
    <row r="5484" spans="1:14">
      <c r="A5484">
        <v>808326</v>
      </c>
      <c r="B5484" t="s">
        <v>96</v>
      </c>
      <c r="C5484" t="s">
        <v>929</v>
      </c>
      <c r="D5484" t="s">
        <v>929</v>
      </c>
      <c r="E5484" t="s">
        <v>929</v>
      </c>
      <c r="F5484" t="s">
        <v>929</v>
      </c>
      <c r="G5484" t="s">
        <v>929</v>
      </c>
      <c r="H5484" t="s">
        <v>929</v>
      </c>
      <c r="I5484" t="s">
        <v>929</v>
      </c>
      <c r="J5484" t="s">
        <v>929</v>
      </c>
      <c r="K5484" t="s">
        <v>929</v>
      </c>
      <c r="L5484" t="s">
        <v>929</v>
      </c>
      <c r="M5484" t="s">
        <v>929</v>
      </c>
      <c r="N5484" t="s">
        <v>929</v>
      </c>
    </row>
    <row r="5485" spans="1:14">
      <c r="A5485">
        <v>808332</v>
      </c>
      <c r="B5485" t="s">
        <v>96</v>
      </c>
      <c r="C5485" t="s">
        <v>928</v>
      </c>
      <c r="D5485" t="s">
        <v>928</v>
      </c>
      <c r="E5485" t="s">
        <v>928</v>
      </c>
      <c r="F5485" t="s">
        <v>928</v>
      </c>
      <c r="G5485" t="s">
        <v>928</v>
      </c>
      <c r="H5485" t="s">
        <v>930</v>
      </c>
      <c r="I5485" t="s">
        <v>930</v>
      </c>
      <c r="J5485" t="s">
        <v>930</v>
      </c>
      <c r="K5485" t="s">
        <v>930</v>
      </c>
      <c r="L5485" t="s">
        <v>930</v>
      </c>
      <c r="M5485" t="s">
        <v>929</v>
      </c>
      <c r="N5485" t="s">
        <v>930</v>
      </c>
    </row>
    <row r="5486" spans="1:14">
      <c r="A5486">
        <v>808334</v>
      </c>
      <c r="B5486" t="s">
        <v>96</v>
      </c>
      <c r="C5486" t="s">
        <v>929</v>
      </c>
      <c r="D5486" t="s">
        <v>929</v>
      </c>
      <c r="E5486" t="s">
        <v>929</v>
      </c>
      <c r="F5486" t="s">
        <v>929</v>
      </c>
      <c r="G5486" t="s">
        <v>930</v>
      </c>
      <c r="H5486" t="s">
        <v>930</v>
      </c>
      <c r="I5486" t="s">
        <v>929</v>
      </c>
      <c r="J5486" t="s">
        <v>929</v>
      </c>
      <c r="K5486" t="s">
        <v>929</v>
      </c>
      <c r="L5486" t="s">
        <v>929</v>
      </c>
      <c r="M5486" t="s">
        <v>929</v>
      </c>
      <c r="N5486" t="s">
        <v>929</v>
      </c>
    </row>
    <row r="5487" spans="1:14">
      <c r="A5487">
        <v>808335</v>
      </c>
      <c r="B5487" t="s">
        <v>96</v>
      </c>
      <c r="C5487" t="s">
        <v>929</v>
      </c>
      <c r="D5487" t="s">
        <v>929</v>
      </c>
      <c r="E5487" t="s">
        <v>929</v>
      </c>
      <c r="F5487" t="s">
        <v>929</v>
      </c>
      <c r="G5487" t="s">
        <v>929</v>
      </c>
      <c r="H5487" t="s">
        <v>929</v>
      </c>
      <c r="I5487" t="s">
        <v>929</v>
      </c>
      <c r="J5487" t="s">
        <v>929</v>
      </c>
      <c r="K5487" t="s">
        <v>929</v>
      </c>
      <c r="L5487" t="s">
        <v>929</v>
      </c>
      <c r="M5487" t="s">
        <v>929</v>
      </c>
      <c r="N5487" t="s">
        <v>929</v>
      </c>
    </row>
    <row r="5488" spans="1:14">
      <c r="A5488">
        <v>808337</v>
      </c>
      <c r="B5488" t="s">
        <v>96</v>
      </c>
      <c r="C5488" t="s">
        <v>929</v>
      </c>
      <c r="D5488" t="s">
        <v>930</v>
      </c>
      <c r="E5488" t="s">
        <v>929</v>
      </c>
      <c r="F5488" t="s">
        <v>929</v>
      </c>
      <c r="G5488" t="s">
        <v>929</v>
      </c>
      <c r="H5488" t="s">
        <v>929</v>
      </c>
      <c r="I5488" t="s">
        <v>928</v>
      </c>
      <c r="J5488" t="s">
        <v>929</v>
      </c>
      <c r="K5488" t="s">
        <v>929</v>
      </c>
      <c r="L5488" t="s">
        <v>929</v>
      </c>
      <c r="M5488" t="s">
        <v>928</v>
      </c>
      <c r="N5488" t="s">
        <v>929</v>
      </c>
    </row>
    <row r="5489" spans="1:14">
      <c r="A5489">
        <v>808338</v>
      </c>
      <c r="B5489" t="s">
        <v>96</v>
      </c>
      <c r="C5489" t="s">
        <v>930</v>
      </c>
      <c r="D5489" t="s">
        <v>928</v>
      </c>
      <c r="E5489" t="s">
        <v>929</v>
      </c>
      <c r="F5489" t="s">
        <v>929</v>
      </c>
      <c r="G5489" t="s">
        <v>929</v>
      </c>
      <c r="H5489" t="s">
        <v>929</v>
      </c>
      <c r="I5489" t="s">
        <v>928</v>
      </c>
      <c r="J5489" t="s">
        <v>929</v>
      </c>
      <c r="K5489" t="s">
        <v>929</v>
      </c>
      <c r="L5489" t="s">
        <v>930</v>
      </c>
      <c r="M5489" t="s">
        <v>929</v>
      </c>
      <c r="N5489" t="s">
        <v>929</v>
      </c>
    </row>
    <row r="5490" spans="1:14">
      <c r="A5490">
        <v>808339</v>
      </c>
      <c r="B5490" t="s">
        <v>96</v>
      </c>
      <c r="C5490" t="s">
        <v>930</v>
      </c>
      <c r="D5490" t="s">
        <v>929</v>
      </c>
      <c r="E5490" t="s">
        <v>930</v>
      </c>
      <c r="F5490" t="s">
        <v>930</v>
      </c>
      <c r="G5490" t="s">
        <v>929</v>
      </c>
      <c r="H5490" t="s">
        <v>929</v>
      </c>
      <c r="I5490" t="s">
        <v>929</v>
      </c>
      <c r="J5490" t="s">
        <v>930</v>
      </c>
      <c r="K5490" t="s">
        <v>929</v>
      </c>
      <c r="L5490" t="s">
        <v>930</v>
      </c>
      <c r="M5490" t="s">
        <v>930</v>
      </c>
      <c r="N5490" t="s">
        <v>930</v>
      </c>
    </row>
    <row r="5491" spans="1:14">
      <c r="A5491">
        <v>808341</v>
      </c>
      <c r="B5491" t="s">
        <v>96</v>
      </c>
      <c r="C5491" t="s">
        <v>929</v>
      </c>
      <c r="D5491" t="s">
        <v>929</v>
      </c>
      <c r="E5491" t="s">
        <v>928</v>
      </c>
      <c r="F5491" t="s">
        <v>930</v>
      </c>
      <c r="G5491" t="s">
        <v>929</v>
      </c>
      <c r="H5491" t="s">
        <v>929</v>
      </c>
      <c r="I5491" t="s">
        <v>930</v>
      </c>
      <c r="J5491" t="s">
        <v>930</v>
      </c>
      <c r="K5491" t="s">
        <v>930</v>
      </c>
      <c r="L5491" t="s">
        <v>930</v>
      </c>
      <c r="M5491" t="s">
        <v>928</v>
      </c>
      <c r="N5491" t="s">
        <v>929</v>
      </c>
    </row>
    <row r="5492" spans="1:14">
      <c r="A5492">
        <v>808343</v>
      </c>
      <c r="B5492" t="s">
        <v>96</v>
      </c>
      <c r="C5492" t="s">
        <v>929</v>
      </c>
      <c r="D5492" t="s">
        <v>929</v>
      </c>
      <c r="E5492" t="s">
        <v>929</v>
      </c>
      <c r="F5492" t="s">
        <v>929</v>
      </c>
      <c r="G5492" t="s">
        <v>929</v>
      </c>
      <c r="H5492" t="s">
        <v>929</v>
      </c>
      <c r="I5492" t="s">
        <v>929</v>
      </c>
      <c r="J5492" t="s">
        <v>929</v>
      </c>
      <c r="K5492" t="s">
        <v>929</v>
      </c>
      <c r="L5492" t="s">
        <v>929</v>
      </c>
      <c r="M5492" t="s">
        <v>929</v>
      </c>
      <c r="N5492" t="s">
        <v>929</v>
      </c>
    </row>
    <row r="5493" spans="1:14">
      <c r="A5493">
        <v>808344</v>
      </c>
      <c r="B5493" t="s">
        <v>96</v>
      </c>
      <c r="C5493" t="s">
        <v>930</v>
      </c>
      <c r="D5493" t="s">
        <v>930</v>
      </c>
      <c r="E5493" t="s">
        <v>929</v>
      </c>
      <c r="F5493" t="s">
        <v>930</v>
      </c>
      <c r="G5493" t="s">
        <v>929</v>
      </c>
      <c r="H5493" t="s">
        <v>929</v>
      </c>
      <c r="I5493" t="s">
        <v>929</v>
      </c>
      <c r="J5493" t="s">
        <v>929</v>
      </c>
      <c r="K5493" t="s">
        <v>929</v>
      </c>
      <c r="L5493" t="s">
        <v>929</v>
      </c>
      <c r="M5493" t="s">
        <v>929</v>
      </c>
      <c r="N5493" t="s">
        <v>929</v>
      </c>
    </row>
    <row r="5494" spans="1:14">
      <c r="A5494">
        <v>808346</v>
      </c>
      <c r="B5494" t="s">
        <v>96</v>
      </c>
      <c r="C5494" t="s">
        <v>929</v>
      </c>
      <c r="D5494" t="s">
        <v>929</v>
      </c>
      <c r="E5494" t="s">
        <v>929</v>
      </c>
      <c r="F5494" t="s">
        <v>929</v>
      </c>
      <c r="G5494" t="s">
        <v>929</v>
      </c>
      <c r="H5494" t="s">
        <v>929</v>
      </c>
      <c r="I5494" t="s">
        <v>929</v>
      </c>
      <c r="J5494" t="s">
        <v>929</v>
      </c>
      <c r="K5494" t="s">
        <v>929</v>
      </c>
      <c r="L5494" t="s">
        <v>929</v>
      </c>
      <c r="M5494" t="s">
        <v>929</v>
      </c>
      <c r="N5494" t="s">
        <v>929</v>
      </c>
    </row>
    <row r="5495" spans="1:14">
      <c r="A5495">
        <v>808348</v>
      </c>
      <c r="B5495" t="s">
        <v>96</v>
      </c>
      <c r="C5495" t="s">
        <v>930</v>
      </c>
      <c r="D5495" t="s">
        <v>930</v>
      </c>
      <c r="E5495" t="s">
        <v>929</v>
      </c>
      <c r="F5495" t="s">
        <v>930</v>
      </c>
      <c r="G5495" t="s">
        <v>929</v>
      </c>
      <c r="H5495" t="s">
        <v>930</v>
      </c>
      <c r="I5495" t="s">
        <v>930</v>
      </c>
      <c r="J5495" t="s">
        <v>930</v>
      </c>
      <c r="K5495" t="s">
        <v>929</v>
      </c>
      <c r="L5495" t="s">
        <v>929</v>
      </c>
      <c r="M5495" t="s">
        <v>929</v>
      </c>
      <c r="N5495" t="s">
        <v>929</v>
      </c>
    </row>
    <row r="5496" spans="1:14">
      <c r="A5496">
        <v>808349</v>
      </c>
      <c r="B5496" t="s">
        <v>96</v>
      </c>
      <c r="C5496" t="s">
        <v>929</v>
      </c>
      <c r="D5496" t="s">
        <v>930</v>
      </c>
      <c r="E5496" t="s">
        <v>929</v>
      </c>
      <c r="F5496" t="s">
        <v>929</v>
      </c>
      <c r="G5496" t="s">
        <v>929</v>
      </c>
      <c r="H5496" t="s">
        <v>929</v>
      </c>
      <c r="I5496" t="s">
        <v>929</v>
      </c>
      <c r="J5496" t="s">
        <v>930</v>
      </c>
      <c r="K5496" t="s">
        <v>930</v>
      </c>
      <c r="L5496" t="s">
        <v>930</v>
      </c>
      <c r="M5496" t="s">
        <v>929</v>
      </c>
      <c r="N5496" t="s">
        <v>930</v>
      </c>
    </row>
    <row r="5497" spans="1:14">
      <c r="A5497">
        <v>808352</v>
      </c>
      <c r="B5497" t="s">
        <v>96</v>
      </c>
      <c r="C5497" t="s">
        <v>928</v>
      </c>
      <c r="D5497" t="s">
        <v>928</v>
      </c>
      <c r="E5497" t="s">
        <v>928</v>
      </c>
      <c r="F5497" t="s">
        <v>928</v>
      </c>
      <c r="G5497" t="s">
        <v>928</v>
      </c>
      <c r="H5497" t="s">
        <v>928</v>
      </c>
      <c r="I5497" t="s">
        <v>930</v>
      </c>
      <c r="J5497" t="s">
        <v>929</v>
      </c>
      <c r="K5497" t="s">
        <v>930</v>
      </c>
      <c r="L5497" t="s">
        <v>929</v>
      </c>
      <c r="M5497" t="s">
        <v>930</v>
      </c>
      <c r="N5497" t="s">
        <v>930</v>
      </c>
    </row>
    <row r="5498" spans="1:14">
      <c r="A5498">
        <v>808353</v>
      </c>
      <c r="B5498" t="s">
        <v>96</v>
      </c>
      <c r="C5498" t="s">
        <v>929</v>
      </c>
      <c r="D5498" t="s">
        <v>930</v>
      </c>
      <c r="E5498" t="s">
        <v>930</v>
      </c>
      <c r="F5498" t="s">
        <v>929</v>
      </c>
      <c r="G5498" t="s">
        <v>930</v>
      </c>
      <c r="H5498" t="s">
        <v>930</v>
      </c>
      <c r="I5498" t="s">
        <v>929</v>
      </c>
      <c r="J5498" t="s">
        <v>929</v>
      </c>
      <c r="K5498" t="s">
        <v>929</v>
      </c>
      <c r="L5498" t="s">
        <v>929</v>
      </c>
      <c r="M5498" t="s">
        <v>929</v>
      </c>
      <c r="N5498" t="s">
        <v>929</v>
      </c>
    </row>
    <row r="5499" spans="1:14">
      <c r="A5499">
        <v>808354</v>
      </c>
      <c r="B5499" t="s">
        <v>96</v>
      </c>
      <c r="C5499" t="s">
        <v>930</v>
      </c>
      <c r="D5499" t="s">
        <v>930</v>
      </c>
      <c r="E5499" t="s">
        <v>929</v>
      </c>
      <c r="F5499" t="s">
        <v>929</v>
      </c>
      <c r="G5499" t="s">
        <v>928</v>
      </c>
      <c r="H5499" t="s">
        <v>930</v>
      </c>
      <c r="I5499" t="s">
        <v>929</v>
      </c>
      <c r="J5499" t="s">
        <v>929</v>
      </c>
      <c r="K5499" t="s">
        <v>929</v>
      </c>
      <c r="L5499" t="s">
        <v>929</v>
      </c>
      <c r="M5499" t="s">
        <v>929</v>
      </c>
      <c r="N5499" t="s">
        <v>929</v>
      </c>
    </row>
    <row r="5500" spans="1:14">
      <c r="A5500">
        <v>808355</v>
      </c>
      <c r="B5500" t="s">
        <v>96</v>
      </c>
      <c r="C5500" t="s">
        <v>930</v>
      </c>
      <c r="D5500" t="s">
        <v>930</v>
      </c>
      <c r="E5500" t="s">
        <v>929</v>
      </c>
      <c r="F5500" t="s">
        <v>929</v>
      </c>
      <c r="G5500" t="s">
        <v>930</v>
      </c>
      <c r="H5500" t="s">
        <v>929</v>
      </c>
      <c r="I5500" t="s">
        <v>930</v>
      </c>
      <c r="J5500" t="s">
        <v>929</v>
      </c>
      <c r="K5500" t="s">
        <v>929</v>
      </c>
      <c r="L5500" t="s">
        <v>930</v>
      </c>
      <c r="M5500" t="s">
        <v>930</v>
      </c>
      <c r="N5500" t="s">
        <v>929</v>
      </c>
    </row>
    <row r="5501" spans="1:14">
      <c r="A5501">
        <v>808356</v>
      </c>
      <c r="B5501" t="s">
        <v>96</v>
      </c>
      <c r="C5501" t="s">
        <v>929</v>
      </c>
      <c r="D5501" t="s">
        <v>929</v>
      </c>
      <c r="E5501" t="s">
        <v>929</v>
      </c>
      <c r="F5501" t="s">
        <v>929</v>
      </c>
      <c r="G5501" t="s">
        <v>929</v>
      </c>
      <c r="H5501" t="s">
        <v>929</v>
      </c>
      <c r="I5501" t="s">
        <v>929</v>
      </c>
      <c r="J5501" t="s">
        <v>929</v>
      </c>
      <c r="K5501" t="s">
        <v>929</v>
      </c>
      <c r="L5501" t="s">
        <v>929</v>
      </c>
      <c r="M5501" t="s">
        <v>929</v>
      </c>
      <c r="N5501" t="s">
        <v>929</v>
      </c>
    </row>
    <row r="5502" spans="1:14">
      <c r="A5502">
        <v>808357</v>
      </c>
      <c r="B5502" t="s">
        <v>96</v>
      </c>
      <c r="C5502" t="s">
        <v>929</v>
      </c>
      <c r="D5502" t="s">
        <v>930</v>
      </c>
      <c r="E5502" t="s">
        <v>930</v>
      </c>
      <c r="F5502" t="s">
        <v>929</v>
      </c>
      <c r="G5502" t="s">
        <v>929</v>
      </c>
      <c r="H5502" t="s">
        <v>930</v>
      </c>
      <c r="I5502" t="s">
        <v>929</v>
      </c>
      <c r="J5502" t="s">
        <v>929</v>
      </c>
      <c r="K5502" t="s">
        <v>929</v>
      </c>
      <c r="L5502" t="s">
        <v>929</v>
      </c>
      <c r="M5502" t="s">
        <v>929</v>
      </c>
      <c r="N5502" t="s">
        <v>929</v>
      </c>
    </row>
    <row r="5503" spans="1:14">
      <c r="A5503">
        <v>808358</v>
      </c>
      <c r="B5503" t="s">
        <v>96</v>
      </c>
      <c r="C5503" t="s">
        <v>930</v>
      </c>
      <c r="D5503" t="s">
        <v>929</v>
      </c>
      <c r="E5503" t="s">
        <v>930</v>
      </c>
      <c r="F5503" t="s">
        <v>929</v>
      </c>
      <c r="G5503" t="s">
        <v>929</v>
      </c>
      <c r="H5503" t="s">
        <v>929</v>
      </c>
      <c r="I5503" t="s">
        <v>930</v>
      </c>
      <c r="J5503" t="s">
        <v>930</v>
      </c>
      <c r="K5503" t="s">
        <v>930</v>
      </c>
      <c r="L5503" t="s">
        <v>930</v>
      </c>
      <c r="M5503" t="s">
        <v>930</v>
      </c>
      <c r="N5503" t="s">
        <v>930</v>
      </c>
    </row>
    <row r="5504" spans="1:14">
      <c r="A5504">
        <v>808360</v>
      </c>
      <c r="B5504" t="s">
        <v>96</v>
      </c>
      <c r="C5504" t="s">
        <v>930</v>
      </c>
      <c r="D5504" t="s">
        <v>930</v>
      </c>
      <c r="E5504" t="s">
        <v>929</v>
      </c>
      <c r="F5504" t="s">
        <v>930</v>
      </c>
      <c r="G5504" t="s">
        <v>930</v>
      </c>
      <c r="H5504" t="s">
        <v>929</v>
      </c>
      <c r="I5504" t="s">
        <v>929</v>
      </c>
      <c r="J5504" t="s">
        <v>929</v>
      </c>
      <c r="K5504" t="s">
        <v>929</v>
      </c>
      <c r="L5504" t="s">
        <v>929</v>
      </c>
      <c r="M5504" t="s">
        <v>929</v>
      </c>
      <c r="N5504" t="s">
        <v>929</v>
      </c>
    </row>
    <row r="5505" spans="1:14">
      <c r="A5505">
        <v>808361</v>
      </c>
      <c r="B5505" t="s">
        <v>96</v>
      </c>
      <c r="C5505" t="s">
        <v>930</v>
      </c>
      <c r="D5505" t="s">
        <v>930</v>
      </c>
      <c r="E5505" t="s">
        <v>930</v>
      </c>
      <c r="F5505" t="s">
        <v>930</v>
      </c>
      <c r="G5505" t="s">
        <v>930</v>
      </c>
      <c r="H5505" t="s">
        <v>929</v>
      </c>
      <c r="I5505" t="s">
        <v>929</v>
      </c>
      <c r="J5505" t="s">
        <v>929</v>
      </c>
      <c r="K5505" t="s">
        <v>929</v>
      </c>
      <c r="L5505" t="s">
        <v>929</v>
      </c>
      <c r="M5505" t="s">
        <v>929</v>
      </c>
      <c r="N5505" t="s">
        <v>929</v>
      </c>
    </row>
    <row r="5506" spans="1:14">
      <c r="A5506">
        <v>808362</v>
      </c>
      <c r="B5506" t="s">
        <v>96</v>
      </c>
      <c r="C5506" t="s">
        <v>930</v>
      </c>
      <c r="D5506" t="s">
        <v>930</v>
      </c>
      <c r="E5506" t="s">
        <v>930</v>
      </c>
      <c r="F5506" t="s">
        <v>930</v>
      </c>
      <c r="G5506" t="s">
        <v>930</v>
      </c>
      <c r="H5506" t="s">
        <v>929</v>
      </c>
      <c r="I5506" t="s">
        <v>929</v>
      </c>
      <c r="J5506" t="s">
        <v>929</v>
      </c>
      <c r="K5506" t="s">
        <v>929</v>
      </c>
      <c r="L5506" t="s">
        <v>929</v>
      </c>
      <c r="M5506" t="s">
        <v>929</v>
      </c>
      <c r="N5506" t="s">
        <v>929</v>
      </c>
    </row>
    <row r="5507" spans="1:14">
      <c r="A5507">
        <v>808365</v>
      </c>
      <c r="B5507" t="s">
        <v>96</v>
      </c>
      <c r="C5507" t="s">
        <v>929</v>
      </c>
      <c r="D5507" t="s">
        <v>930</v>
      </c>
      <c r="E5507" t="s">
        <v>929</v>
      </c>
      <c r="F5507" t="s">
        <v>929</v>
      </c>
      <c r="G5507" t="s">
        <v>929</v>
      </c>
      <c r="H5507" t="s">
        <v>929</v>
      </c>
      <c r="I5507" t="s">
        <v>930</v>
      </c>
      <c r="J5507" t="s">
        <v>930</v>
      </c>
      <c r="K5507" t="s">
        <v>930</v>
      </c>
      <c r="L5507" t="s">
        <v>930</v>
      </c>
      <c r="M5507" t="s">
        <v>930</v>
      </c>
      <c r="N5507" t="s">
        <v>930</v>
      </c>
    </row>
    <row r="5508" spans="1:14">
      <c r="A5508">
        <v>808367</v>
      </c>
      <c r="B5508" t="s">
        <v>96</v>
      </c>
      <c r="C5508" t="s">
        <v>930</v>
      </c>
      <c r="D5508" t="s">
        <v>930</v>
      </c>
      <c r="E5508" t="s">
        <v>930</v>
      </c>
      <c r="F5508" t="s">
        <v>929</v>
      </c>
      <c r="G5508" t="s">
        <v>930</v>
      </c>
      <c r="H5508" t="s">
        <v>929</v>
      </c>
      <c r="I5508" t="s">
        <v>930</v>
      </c>
      <c r="J5508" t="s">
        <v>929</v>
      </c>
      <c r="K5508" t="s">
        <v>930</v>
      </c>
      <c r="L5508" t="s">
        <v>929</v>
      </c>
      <c r="M5508" t="s">
        <v>930</v>
      </c>
      <c r="N5508" t="s">
        <v>929</v>
      </c>
    </row>
    <row r="5509" spans="1:14">
      <c r="A5509">
        <v>808368</v>
      </c>
      <c r="B5509" t="s">
        <v>96</v>
      </c>
      <c r="C5509" t="s">
        <v>930</v>
      </c>
      <c r="D5509" t="s">
        <v>928</v>
      </c>
      <c r="E5509" t="s">
        <v>930</v>
      </c>
      <c r="F5509" t="s">
        <v>930</v>
      </c>
      <c r="G5509" t="s">
        <v>930</v>
      </c>
      <c r="H5509" t="s">
        <v>930</v>
      </c>
      <c r="I5509" t="s">
        <v>929</v>
      </c>
      <c r="J5509" t="s">
        <v>929</v>
      </c>
      <c r="K5509" t="s">
        <v>930</v>
      </c>
      <c r="L5509" t="s">
        <v>929</v>
      </c>
      <c r="M5509" t="s">
        <v>930</v>
      </c>
      <c r="N5509" t="s">
        <v>929</v>
      </c>
    </row>
    <row r="5510" spans="1:14">
      <c r="A5510">
        <v>808369</v>
      </c>
      <c r="B5510" t="s">
        <v>96</v>
      </c>
      <c r="C5510" t="s">
        <v>928</v>
      </c>
      <c r="D5510" t="s">
        <v>930</v>
      </c>
      <c r="E5510" t="s">
        <v>930</v>
      </c>
      <c r="F5510" t="s">
        <v>930</v>
      </c>
      <c r="G5510" t="s">
        <v>928</v>
      </c>
      <c r="H5510" t="s">
        <v>930</v>
      </c>
      <c r="I5510" t="s">
        <v>930</v>
      </c>
      <c r="J5510" t="s">
        <v>930</v>
      </c>
      <c r="K5510" t="s">
        <v>930</v>
      </c>
      <c r="L5510" t="s">
        <v>930</v>
      </c>
      <c r="M5510" t="s">
        <v>930</v>
      </c>
      <c r="N5510" t="s">
        <v>930</v>
      </c>
    </row>
    <row r="5511" spans="1:14">
      <c r="A5511">
        <v>808370</v>
      </c>
      <c r="B5511" t="s">
        <v>96</v>
      </c>
      <c r="C5511" t="s">
        <v>930</v>
      </c>
      <c r="D5511" t="s">
        <v>930</v>
      </c>
      <c r="E5511" t="s">
        <v>930</v>
      </c>
      <c r="F5511" t="s">
        <v>930</v>
      </c>
      <c r="G5511" t="s">
        <v>929</v>
      </c>
      <c r="H5511" t="s">
        <v>930</v>
      </c>
      <c r="I5511" t="s">
        <v>929</v>
      </c>
      <c r="J5511" t="s">
        <v>929</v>
      </c>
      <c r="K5511" t="s">
        <v>929</v>
      </c>
      <c r="L5511" t="s">
        <v>929</v>
      </c>
      <c r="M5511" t="s">
        <v>929</v>
      </c>
      <c r="N5511" t="s">
        <v>929</v>
      </c>
    </row>
    <row r="5512" spans="1:14">
      <c r="A5512">
        <v>808371</v>
      </c>
      <c r="B5512" t="s">
        <v>96</v>
      </c>
      <c r="C5512" t="s">
        <v>930</v>
      </c>
      <c r="D5512" t="s">
        <v>930</v>
      </c>
      <c r="E5512" t="s">
        <v>929</v>
      </c>
      <c r="F5512" t="s">
        <v>928</v>
      </c>
      <c r="G5512" t="s">
        <v>929</v>
      </c>
      <c r="H5512" t="s">
        <v>930</v>
      </c>
      <c r="I5512" t="s">
        <v>930</v>
      </c>
      <c r="J5512" t="s">
        <v>929</v>
      </c>
      <c r="K5512" t="s">
        <v>929</v>
      </c>
      <c r="L5512" t="s">
        <v>929</v>
      </c>
      <c r="M5512" t="s">
        <v>929</v>
      </c>
      <c r="N5512" t="s">
        <v>929</v>
      </c>
    </row>
    <row r="5513" spans="1:14">
      <c r="A5513">
        <v>808372</v>
      </c>
      <c r="B5513" t="s">
        <v>96</v>
      </c>
      <c r="C5513" t="s">
        <v>929</v>
      </c>
      <c r="D5513" t="s">
        <v>928</v>
      </c>
      <c r="E5513" t="s">
        <v>930</v>
      </c>
      <c r="F5513" t="s">
        <v>928</v>
      </c>
      <c r="G5513" t="s">
        <v>930</v>
      </c>
      <c r="H5513" t="s">
        <v>929</v>
      </c>
      <c r="I5513" t="s">
        <v>930</v>
      </c>
      <c r="J5513" t="s">
        <v>929</v>
      </c>
      <c r="K5513" t="s">
        <v>929</v>
      </c>
      <c r="L5513" t="s">
        <v>929</v>
      </c>
      <c r="M5513" t="s">
        <v>929</v>
      </c>
      <c r="N5513" t="s">
        <v>929</v>
      </c>
    </row>
    <row r="5514" spans="1:14">
      <c r="A5514">
        <v>808373</v>
      </c>
      <c r="B5514" t="s">
        <v>96</v>
      </c>
      <c r="C5514" t="s">
        <v>928</v>
      </c>
      <c r="D5514" t="s">
        <v>929</v>
      </c>
      <c r="E5514" t="s">
        <v>930</v>
      </c>
      <c r="F5514" t="s">
        <v>930</v>
      </c>
      <c r="G5514" t="s">
        <v>930</v>
      </c>
      <c r="H5514" t="s">
        <v>930</v>
      </c>
      <c r="I5514" t="s">
        <v>930</v>
      </c>
      <c r="J5514" t="s">
        <v>930</v>
      </c>
      <c r="K5514" t="s">
        <v>930</v>
      </c>
      <c r="L5514" t="s">
        <v>929</v>
      </c>
      <c r="M5514" t="s">
        <v>930</v>
      </c>
      <c r="N5514" t="s">
        <v>929</v>
      </c>
    </row>
    <row r="5515" spans="1:14">
      <c r="A5515">
        <v>808374</v>
      </c>
      <c r="B5515" t="s">
        <v>96</v>
      </c>
      <c r="C5515" t="s">
        <v>930</v>
      </c>
      <c r="D5515" t="s">
        <v>929</v>
      </c>
      <c r="E5515" t="s">
        <v>929</v>
      </c>
      <c r="F5515" t="s">
        <v>928</v>
      </c>
      <c r="G5515" t="s">
        <v>928</v>
      </c>
      <c r="H5515" t="s">
        <v>930</v>
      </c>
      <c r="I5515" t="s">
        <v>930</v>
      </c>
      <c r="J5515" t="s">
        <v>930</v>
      </c>
      <c r="K5515" t="s">
        <v>930</v>
      </c>
      <c r="L5515" t="s">
        <v>929</v>
      </c>
      <c r="M5515" t="s">
        <v>930</v>
      </c>
      <c r="N5515" t="s">
        <v>929</v>
      </c>
    </row>
    <row r="5516" spans="1:14">
      <c r="A5516">
        <v>808376</v>
      </c>
      <c r="B5516" t="s">
        <v>96</v>
      </c>
      <c r="C5516" t="s">
        <v>929</v>
      </c>
      <c r="D5516" t="s">
        <v>929</v>
      </c>
      <c r="E5516" t="s">
        <v>929</v>
      </c>
      <c r="F5516" t="s">
        <v>929</v>
      </c>
      <c r="G5516" t="s">
        <v>929</v>
      </c>
      <c r="H5516" t="s">
        <v>929</v>
      </c>
      <c r="I5516" t="s">
        <v>929</v>
      </c>
      <c r="J5516" t="s">
        <v>929</v>
      </c>
      <c r="K5516" t="s">
        <v>929</v>
      </c>
      <c r="L5516" t="s">
        <v>929</v>
      </c>
      <c r="M5516" t="s">
        <v>929</v>
      </c>
      <c r="N5516" t="s">
        <v>929</v>
      </c>
    </row>
    <row r="5517" spans="1:14">
      <c r="A5517">
        <v>808378</v>
      </c>
      <c r="B5517" t="s">
        <v>96</v>
      </c>
      <c r="C5517" t="s">
        <v>929</v>
      </c>
      <c r="D5517" t="s">
        <v>929</v>
      </c>
      <c r="E5517" t="s">
        <v>929</v>
      </c>
      <c r="F5517" t="s">
        <v>929</v>
      </c>
      <c r="G5517" t="s">
        <v>929</v>
      </c>
      <c r="H5517" t="s">
        <v>929</v>
      </c>
      <c r="I5517" t="s">
        <v>930</v>
      </c>
      <c r="J5517" t="s">
        <v>929</v>
      </c>
      <c r="K5517" t="s">
        <v>929</v>
      </c>
      <c r="L5517" t="s">
        <v>930</v>
      </c>
      <c r="M5517" t="s">
        <v>930</v>
      </c>
      <c r="N5517" t="s">
        <v>930</v>
      </c>
    </row>
    <row r="5518" spans="1:14">
      <c r="A5518">
        <v>808381</v>
      </c>
      <c r="B5518" t="s">
        <v>96</v>
      </c>
      <c r="C5518" t="s">
        <v>929</v>
      </c>
      <c r="D5518" t="s">
        <v>930</v>
      </c>
      <c r="E5518" t="s">
        <v>929</v>
      </c>
      <c r="F5518" t="s">
        <v>930</v>
      </c>
      <c r="G5518" t="s">
        <v>929</v>
      </c>
      <c r="H5518" t="s">
        <v>928</v>
      </c>
      <c r="I5518" t="s">
        <v>930</v>
      </c>
      <c r="J5518" t="s">
        <v>930</v>
      </c>
      <c r="K5518" t="s">
        <v>928</v>
      </c>
      <c r="L5518" t="s">
        <v>930</v>
      </c>
      <c r="M5518" t="s">
        <v>928</v>
      </c>
      <c r="N5518" t="s">
        <v>929</v>
      </c>
    </row>
    <row r="5519" spans="1:14">
      <c r="A5519">
        <v>808382</v>
      </c>
      <c r="B5519" t="s">
        <v>96</v>
      </c>
      <c r="C5519" t="s">
        <v>930</v>
      </c>
      <c r="D5519" t="s">
        <v>928</v>
      </c>
      <c r="E5519" t="s">
        <v>930</v>
      </c>
      <c r="F5519" t="s">
        <v>929</v>
      </c>
      <c r="G5519" t="s">
        <v>930</v>
      </c>
      <c r="H5519" t="s">
        <v>930</v>
      </c>
      <c r="I5519" t="s">
        <v>929</v>
      </c>
      <c r="J5519" t="s">
        <v>930</v>
      </c>
      <c r="K5519" t="s">
        <v>929</v>
      </c>
      <c r="L5519" t="s">
        <v>930</v>
      </c>
      <c r="M5519" t="s">
        <v>929</v>
      </c>
      <c r="N5519" t="s">
        <v>929</v>
      </c>
    </row>
    <row r="5520" spans="1:14">
      <c r="A5520">
        <v>808383</v>
      </c>
      <c r="B5520" t="s">
        <v>96</v>
      </c>
      <c r="C5520" t="s">
        <v>930</v>
      </c>
      <c r="D5520" t="s">
        <v>929</v>
      </c>
      <c r="E5520" t="s">
        <v>929</v>
      </c>
      <c r="F5520" t="s">
        <v>930</v>
      </c>
      <c r="G5520" t="s">
        <v>930</v>
      </c>
      <c r="H5520" t="s">
        <v>930</v>
      </c>
      <c r="I5520" t="s">
        <v>929</v>
      </c>
      <c r="J5520" t="s">
        <v>929</v>
      </c>
      <c r="K5520" t="s">
        <v>929</v>
      </c>
      <c r="L5520" t="s">
        <v>929</v>
      </c>
      <c r="M5520" t="s">
        <v>929</v>
      </c>
      <c r="N5520" t="s">
        <v>929</v>
      </c>
    </row>
    <row r="5521" spans="1:14">
      <c r="A5521">
        <v>808384</v>
      </c>
      <c r="B5521" t="s">
        <v>96</v>
      </c>
      <c r="C5521" t="s">
        <v>928</v>
      </c>
      <c r="D5521" t="s">
        <v>930</v>
      </c>
      <c r="E5521" t="s">
        <v>928</v>
      </c>
      <c r="F5521" t="s">
        <v>929</v>
      </c>
      <c r="G5521" t="s">
        <v>928</v>
      </c>
      <c r="H5521" t="s">
        <v>930</v>
      </c>
      <c r="I5521" t="s">
        <v>930</v>
      </c>
      <c r="J5521" t="s">
        <v>930</v>
      </c>
      <c r="K5521" t="s">
        <v>929</v>
      </c>
      <c r="L5521" t="s">
        <v>929</v>
      </c>
      <c r="M5521" t="s">
        <v>930</v>
      </c>
      <c r="N5521" t="s">
        <v>929</v>
      </c>
    </row>
    <row r="5522" spans="1:14">
      <c r="A5522">
        <v>808386</v>
      </c>
      <c r="B5522" t="s">
        <v>96</v>
      </c>
      <c r="C5522" t="s">
        <v>930</v>
      </c>
      <c r="D5522" t="s">
        <v>929</v>
      </c>
      <c r="E5522" t="s">
        <v>929</v>
      </c>
      <c r="F5522" t="s">
        <v>929</v>
      </c>
      <c r="G5522" t="s">
        <v>930</v>
      </c>
      <c r="H5522" t="s">
        <v>929</v>
      </c>
      <c r="I5522" t="s">
        <v>929</v>
      </c>
      <c r="J5522" t="s">
        <v>929</v>
      </c>
      <c r="K5522" t="s">
        <v>929</v>
      </c>
      <c r="L5522" t="s">
        <v>929</v>
      </c>
      <c r="M5522" t="s">
        <v>929</v>
      </c>
      <c r="N5522" t="s">
        <v>929</v>
      </c>
    </row>
    <row r="5523" spans="1:14">
      <c r="A5523">
        <v>808387</v>
      </c>
      <c r="B5523" t="s">
        <v>96</v>
      </c>
      <c r="C5523" t="s">
        <v>930</v>
      </c>
      <c r="D5523" t="s">
        <v>930</v>
      </c>
      <c r="E5523" t="s">
        <v>929</v>
      </c>
      <c r="F5523" t="s">
        <v>929</v>
      </c>
      <c r="G5523" t="s">
        <v>930</v>
      </c>
      <c r="H5523" t="s">
        <v>930</v>
      </c>
      <c r="I5523" t="s">
        <v>929</v>
      </c>
      <c r="J5523" t="s">
        <v>929</v>
      </c>
      <c r="K5523" t="s">
        <v>929</v>
      </c>
      <c r="L5523" t="s">
        <v>929</v>
      </c>
      <c r="M5523" t="s">
        <v>929</v>
      </c>
      <c r="N5523" t="s">
        <v>929</v>
      </c>
    </row>
    <row r="5524" spans="1:14">
      <c r="A5524">
        <v>808388</v>
      </c>
      <c r="B5524" t="s">
        <v>96</v>
      </c>
      <c r="C5524" t="s">
        <v>929</v>
      </c>
      <c r="D5524" t="s">
        <v>930</v>
      </c>
      <c r="E5524" t="s">
        <v>930</v>
      </c>
      <c r="F5524" t="s">
        <v>928</v>
      </c>
      <c r="G5524" t="s">
        <v>930</v>
      </c>
      <c r="H5524" t="s">
        <v>930</v>
      </c>
      <c r="I5524" t="s">
        <v>930</v>
      </c>
      <c r="J5524" t="s">
        <v>930</v>
      </c>
      <c r="K5524" t="s">
        <v>930</v>
      </c>
      <c r="L5524" t="s">
        <v>929</v>
      </c>
      <c r="M5524" t="s">
        <v>930</v>
      </c>
      <c r="N5524" t="s">
        <v>929</v>
      </c>
    </row>
    <row r="5525" spans="1:14">
      <c r="A5525">
        <v>808389</v>
      </c>
      <c r="B5525" t="s">
        <v>96</v>
      </c>
      <c r="C5525" t="s">
        <v>930</v>
      </c>
      <c r="D5525" t="s">
        <v>929</v>
      </c>
      <c r="E5525" t="s">
        <v>929</v>
      </c>
      <c r="F5525" t="s">
        <v>930</v>
      </c>
      <c r="G5525" t="s">
        <v>929</v>
      </c>
      <c r="H5525" t="s">
        <v>930</v>
      </c>
      <c r="I5525" t="s">
        <v>929</v>
      </c>
      <c r="J5525" t="s">
        <v>929</v>
      </c>
      <c r="K5525" t="s">
        <v>929</v>
      </c>
      <c r="L5525" t="s">
        <v>929</v>
      </c>
      <c r="M5525" t="s">
        <v>929</v>
      </c>
      <c r="N5525" t="s">
        <v>929</v>
      </c>
    </row>
    <row r="5526" spans="1:14">
      <c r="A5526">
        <v>808390</v>
      </c>
      <c r="B5526" t="s">
        <v>96</v>
      </c>
      <c r="C5526" t="s">
        <v>929</v>
      </c>
      <c r="D5526" t="s">
        <v>929</v>
      </c>
      <c r="E5526" t="s">
        <v>929</v>
      </c>
      <c r="F5526" t="s">
        <v>929</v>
      </c>
      <c r="G5526" t="s">
        <v>929</v>
      </c>
      <c r="H5526" t="s">
        <v>929</v>
      </c>
      <c r="I5526" t="s">
        <v>929</v>
      </c>
      <c r="J5526" t="s">
        <v>929</v>
      </c>
      <c r="K5526" t="s">
        <v>929</v>
      </c>
      <c r="L5526" t="s">
        <v>929</v>
      </c>
      <c r="M5526" t="s">
        <v>929</v>
      </c>
      <c r="N5526" t="s">
        <v>929</v>
      </c>
    </row>
    <row r="5527" spans="1:14">
      <c r="A5527">
        <v>808392</v>
      </c>
      <c r="B5527" t="s">
        <v>96</v>
      </c>
      <c r="C5527" t="s">
        <v>929</v>
      </c>
      <c r="D5527" t="s">
        <v>928</v>
      </c>
      <c r="E5527" t="s">
        <v>929</v>
      </c>
      <c r="F5527" t="s">
        <v>930</v>
      </c>
      <c r="G5527" t="s">
        <v>929</v>
      </c>
      <c r="H5527" t="s">
        <v>929</v>
      </c>
      <c r="I5527" t="s">
        <v>929</v>
      </c>
      <c r="J5527" t="s">
        <v>930</v>
      </c>
      <c r="K5527" t="s">
        <v>930</v>
      </c>
      <c r="L5527" t="s">
        <v>930</v>
      </c>
      <c r="M5527" t="s">
        <v>929</v>
      </c>
      <c r="N5527" t="s">
        <v>929</v>
      </c>
    </row>
    <row r="5528" spans="1:14">
      <c r="A5528">
        <v>808393</v>
      </c>
      <c r="B5528" t="s">
        <v>96</v>
      </c>
      <c r="C5528" t="s">
        <v>929</v>
      </c>
      <c r="D5528" t="s">
        <v>930</v>
      </c>
      <c r="E5528" t="s">
        <v>930</v>
      </c>
      <c r="F5528" t="s">
        <v>930</v>
      </c>
      <c r="G5528" t="s">
        <v>930</v>
      </c>
      <c r="H5528" t="s">
        <v>929</v>
      </c>
      <c r="I5528" t="s">
        <v>929</v>
      </c>
      <c r="J5528" t="s">
        <v>929</v>
      </c>
      <c r="K5528" t="s">
        <v>929</v>
      </c>
      <c r="L5528" t="s">
        <v>929</v>
      </c>
      <c r="M5528" t="s">
        <v>929</v>
      </c>
      <c r="N5528" t="s">
        <v>929</v>
      </c>
    </row>
    <row r="5529" spans="1:14">
      <c r="A5529">
        <v>808394</v>
      </c>
      <c r="B5529" t="s">
        <v>96</v>
      </c>
      <c r="C5529" t="s">
        <v>930</v>
      </c>
      <c r="D5529" t="s">
        <v>930</v>
      </c>
      <c r="E5529" t="s">
        <v>930</v>
      </c>
      <c r="F5529" t="s">
        <v>930</v>
      </c>
      <c r="G5529" t="s">
        <v>930</v>
      </c>
      <c r="H5529" t="s">
        <v>930</v>
      </c>
      <c r="I5529" t="s">
        <v>929</v>
      </c>
      <c r="J5529" t="s">
        <v>929</v>
      </c>
      <c r="K5529" t="s">
        <v>929</v>
      </c>
      <c r="L5529" t="s">
        <v>929</v>
      </c>
      <c r="M5529" t="s">
        <v>929</v>
      </c>
      <c r="N5529" t="s">
        <v>929</v>
      </c>
    </row>
    <row r="5530" spans="1:14">
      <c r="A5530">
        <v>808395</v>
      </c>
      <c r="B5530" t="s">
        <v>96</v>
      </c>
      <c r="C5530" t="s">
        <v>928</v>
      </c>
      <c r="D5530" t="s">
        <v>930</v>
      </c>
      <c r="E5530" t="s">
        <v>930</v>
      </c>
      <c r="F5530" t="s">
        <v>930</v>
      </c>
      <c r="G5530" t="s">
        <v>929</v>
      </c>
      <c r="H5530" t="s">
        <v>929</v>
      </c>
      <c r="I5530" t="s">
        <v>930</v>
      </c>
      <c r="J5530" t="s">
        <v>930</v>
      </c>
      <c r="K5530" t="s">
        <v>930</v>
      </c>
      <c r="L5530" t="s">
        <v>930</v>
      </c>
      <c r="M5530" t="s">
        <v>930</v>
      </c>
      <c r="N5530" t="s">
        <v>930</v>
      </c>
    </row>
    <row r="5531" spans="1:14">
      <c r="A5531">
        <v>808396</v>
      </c>
      <c r="B5531" t="s">
        <v>96</v>
      </c>
      <c r="C5531" t="s">
        <v>929</v>
      </c>
      <c r="D5531" t="s">
        <v>930</v>
      </c>
      <c r="E5531" t="s">
        <v>929</v>
      </c>
      <c r="F5531" t="s">
        <v>929</v>
      </c>
      <c r="G5531" t="s">
        <v>929</v>
      </c>
      <c r="H5531" t="s">
        <v>929</v>
      </c>
      <c r="I5531" t="s">
        <v>929</v>
      </c>
      <c r="J5531" t="s">
        <v>930</v>
      </c>
      <c r="K5531" t="s">
        <v>929</v>
      </c>
      <c r="L5531" t="s">
        <v>929</v>
      </c>
      <c r="M5531" t="s">
        <v>929</v>
      </c>
      <c r="N5531" t="s">
        <v>929</v>
      </c>
    </row>
    <row r="5532" spans="1:14">
      <c r="A5532">
        <v>808397</v>
      </c>
      <c r="B5532" t="s">
        <v>96</v>
      </c>
      <c r="C5532" t="s">
        <v>930</v>
      </c>
      <c r="D5532" t="s">
        <v>928</v>
      </c>
      <c r="E5532" t="s">
        <v>930</v>
      </c>
      <c r="F5532" t="s">
        <v>930</v>
      </c>
      <c r="G5532" t="s">
        <v>930</v>
      </c>
      <c r="H5532" t="s">
        <v>929</v>
      </c>
      <c r="I5532" t="s">
        <v>929</v>
      </c>
      <c r="J5532" t="s">
        <v>929</v>
      </c>
      <c r="K5532" t="s">
        <v>929</v>
      </c>
      <c r="L5532" t="s">
        <v>930</v>
      </c>
      <c r="M5532" t="s">
        <v>929</v>
      </c>
      <c r="N5532" t="s">
        <v>929</v>
      </c>
    </row>
    <row r="5533" spans="1:14">
      <c r="A5533">
        <v>808398</v>
      </c>
      <c r="B5533" t="s">
        <v>96</v>
      </c>
      <c r="C5533" t="s">
        <v>930</v>
      </c>
      <c r="D5533" t="s">
        <v>928</v>
      </c>
      <c r="E5533" t="s">
        <v>928</v>
      </c>
      <c r="F5533" t="s">
        <v>929</v>
      </c>
      <c r="G5533" t="s">
        <v>929</v>
      </c>
      <c r="H5533" t="s">
        <v>929</v>
      </c>
      <c r="I5533" t="s">
        <v>930</v>
      </c>
      <c r="J5533" t="s">
        <v>930</v>
      </c>
      <c r="K5533" t="s">
        <v>930</v>
      </c>
      <c r="L5533" t="s">
        <v>930</v>
      </c>
      <c r="M5533" t="s">
        <v>930</v>
      </c>
      <c r="N5533" t="s">
        <v>929</v>
      </c>
    </row>
    <row r="5534" spans="1:14">
      <c r="A5534">
        <v>808400</v>
      </c>
      <c r="B5534" t="s">
        <v>96</v>
      </c>
      <c r="C5534" t="s">
        <v>930</v>
      </c>
      <c r="D5534" t="s">
        <v>929</v>
      </c>
      <c r="E5534" t="s">
        <v>929</v>
      </c>
      <c r="F5534" t="s">
        <v>930</v>
      </c>
      <c r="G5534" t="s">
        <v>930</v>
      </c>
      <c r="H5534" t="s">
        <v>930</v>
      </c>
      <c r="I5534" t="s">
        <v>930</v>
      </c>
      <c r="J5534" t="s">
        <v>930</v>
      </c>
      <c r="K5534" t="s">
        <v>930</v>
      </c>
      <c r="L5534" t="s">
        <v>930</v>
      </c>
      <c r="M5534" t="s">
        <v>930</v>
      </c>
      <c r="N5534" t="s">
        <v>929</v>
      </c>
    </row>
    <row r="5535" spans="1:14">
      <c r="A5535">
        <v>808401</v>
      </c>
      <c r="B5535" t="s">
        <v>96</v>
      </c>
      <c r="C5535" t="s">
        <v>928</v>
      </c>
      <c r="D5535" t="s">
        <v>930</v>
      </c>
      <c r="E5535" t="s">
        <v>929</v>
      </c>
      <c r="F5535" t="s">
        <v>930</v>
      </c>
      <c r="G5535" t="s">
        <v>930</v>
      </c>
      <c r="H5535" t="s">
        <v>930</v>
      </c>
      <c r="I5535" t="s">
        <v>929</v>
      </c>
      <c r="J5535" t="s">
        <v>929</v>
      </c>
      <c r="K5535" t="s">
        <v>929</v>
      </c>
      <c r="L5535" t="s">
        <v>929</v>
      </c>
      <c r="M5535" t="s">
        <v>929</v>
      </c>
      <c r="N5535" t="s">
        <v>929</v>
      </c>
    </row>
    <row r="5536" spans="1:14">
      <c r="A5536">
        <v>808402</v>
      </c>
      <c r="B5536" t="s">
        <v>96</v>
      </c>
      <c r="C5536" t="s">
        <v>930</v>
      </c>
      <c r="D5536" t="s">
        <v>929</v>
      </c>
      <c r="E5536" t="s">
        <v>929</v>
      </c>
      <c r="F5536" t="s">
        <v>929</v>
      </c>
      <c r="G5536" t="s">
        <v>929</v>
      </c>
      <c r="H5536" t="s">
        <v>929</v>
      </c>
      <c r="I5536" t="s">
        <v>930</v>
      </c>
      <c r="J5536" t="s">
        <v>930</v>
      </c>
      <c r="K5536" t="s">
        <v>930</v>
      </c>
      <c r="L5536" t="s">
        <v>930</v>
      </c>
      <c r="M5536" t="s">
        <v>929</v>
      </c>
      <c r="N5536" t="s">
        <v>929</v>
      </c>
    </row>
    <row r="5537" spans="1:14">
      <c r="A5537">
        <v>808405</v>
      </c>
      <c r="B5537" t="s">
        <v>96</v>
      </c>
      <c r="C5537" t="s">
        <v>928</v>
      </c>
      <c r="D5537" t="s">
        <v>928</v>
      </c>
      <c r="E5537" t="s">
        <v>928</v>
      </c>
      <c r="F5537" t="s">
        <v>928</v>
      </c>
      <c r="G5537" t="s">
        <v>929</v>
      </c>
      <c r="H5537" t="s">
        <v>929</v>
      </c>
      <c r="I5537" t="s">
        <v>930</v>
      </c>
      <c r="J5537" t="s">
        <v>929</v>
      </c>
      <c r="K5537" t="s">
        <v>929</v>
      </c>
      <c r="L5537" t="s">
        <v>929</v>
      </c>
      <c r="M5537" t="s">
        <v>929</v>
      </c>
      <c r="N5537" t="s">
        <v>929</v>
      </c>
    </row>
    <row r="5538" spans="1:14">
      <c r="A5538">
        <v>808406</v>
      </c>
      <c r="B5538" t="s">
        <v>96</v>
      </c>
      <c r="C5538" t="s">
        <v>929</v>
      </c>
      <c r="D5538" t="s">
        <v>929</v>
      </c>
      <c r="E5538" t="s">
        <v>929</v>
      </c>
      <c r="F5538" t="s">
        <v>929</v>
      </c>
      <c r="G5538" t="s">
        <v>929</v>
      </c>
      <c r="H5538" t="s">
        <v>929</v>
      </c>
      <c r="I5538" t="s">
        <v>930</v>
      </c>
      <c r="J5538" t="s">
        <v>930</v>
      </c>
      <c r="K5538" t="s">
        <v>930</v>
      </c>
      <c r="L5538" t="s">
        <v>930</v>
      </c>
      <c r="M5538" t="s">
        <v>930</v>
      </c>
      <c r="N5538" t="s">
        <v>930</v>
      </c>
    </row>
    <row r="5539" spans="1:14">
      <c r="A5539">
        <v>808408</v>
      </c>
      <c r="B5539" t="s">
        <v>96</v>
      </c>
      <c r="C5539" t="s">
        <v>930</v>
      </c>
      <c r="D5539" t="s">
        <v>930</v>
      </c>
      <c r="E5539" t="s">
        <v>930</v>
      </c>
      <c r="F5539" t="s">
        <v>929</v>
      </c>
      <c r="G5539" t="s">
        <v>929</v>
      </c>
      <c r="H5539" t="s">
        <v>929</v>
      </c>
      <c r="I5539" t="s">
        <v>930</v>
      </c>
      <c r="J5539" t="s">
        <v>930</v>
      </c>
      <c r="K5539" t="s">
        <v>930</v>
      </c>
      <c r="L5539" t="s">
        <v>930</v>
      </c>
      <c r="M5539" t="s">
        <v>930</v>
      </c>
      <c r="N5539" t="s">
        <v>930</v>
      </c>
    </row>
    <row r="5540" spans="1:14">
      <c r="A5540">
        <v>808409</v>
      </c>
      <c r="B5540" t="s">
        <v>96</v>
      </c>
      <c r="C5540" t="s">
        <v>930</v>
      </c>
      <c r="D5540" t="s">
        <v>930</v>
      </c>
      <c r="E5540" t="s">
        <v>930</v>
      </c>
      <c r="F5540" t="s">
        <v>929</v>
      </c>
      <c r="G5540" t="s">
        <v>929</v>
      </c>
      <c r="H5540" t="s">
        <v>930</v>
      </c>
      <c r="I5540" t="s">
        <v>929</v>
      </c>
      <c r="J5540" t="s">
        <v>929</v>
      </c>
      <c r="K5540" t="s">
        <v>929</v>
      </c>
      <c r="L5540" t="s">
        <v>929</v>
      </c>
      <c r="M5540" t="s">
        <v>929</v>
      </c>
      <c r="N5540" t="s">
        <v>929</v>
      </c>
    </row>
    <row r="5541" spans="1:14">
      <c r="A5541">
        <v>808410</v>
      </c>
      <c r="B5541" t="s">
        <v>96</v>
      </c>
      <c r="C5541" t="s">
        <v>930</v>
      </c>
      <c r="D5541" t="s">
        <v>930</v>
      </c>
      <c r="E5541" t="s">
        <v>929</v>
      </c>
      <c r="F5541" t="s">
        <v>929</v>
      </c>
      <c r="G5541" t="s">
        <v>930</v>
      </c>
      <c r="H5541" t="s">
        <v>930</v>
      </c>
      <c r="I5541" t="s">
        <v>929</v>
      </c>
      <c r="J5541" t="s">
        <v>929</v>
      </c>
      <c r="K5541" t="s">
        <v>929</v>
      </c>
      <c r="L5541" t="s">
        <v>930</v>
      </c>
      <c r="M5541" t="s">
        <v>929</v>
      </c>
      <c r="N5541" t="s">
        <v>929</v>
      </c>
    </row>
    <row r="5542" spans="1:14">
      <c r="A5542">
        <v>808411</v>
      </c>
      <c r="B5542" t="s">
        <v>96</v>
      </c>
      <c r="C5542" t="s">
        <v>929</v>
      </c>
      <c r="D5542" t="s">
        <v>929</v>
      </c>
      <c r="E5542" t="s">
        <v>929</v>
      </c>
      <c r="F5542" t="s">
        <v>929</v>
      </c>
      <c r="G5542" t="s">
        <v>929</v>
      </c>
      <c r="H5542" t="s">
        <v>929</v>
      </c>
      <c r="I5542" t="s">
        <v>929</v>
      </c>
      <c r="J5542" t="s">
        <v>929</v>
      </c>
      <c r="K5542" t="s">
        <v>929</v>
      </c>
      <c r="L5542" t="s">
        <v>929</v>
      </c>
      <c r="M5542" t="s">
        <v>929</v>
      </c>
      <c r="N5542" t="s">
        <v>929</v>
      </c>
    </row>
    <row r="5543" spans="1:14">
      <c r="A5543">
        <v>808414</v>
      </c>
      <c r="B5543" t="s">
        <v>96</v>
      </c>
      <c r="C5543" t="s">
        <v>930</v>
      </c>
      <c r="D5543" t="s">
        <v>930</v>
      </c>
      <c r="E5543" t="s">
        <v>930</v>
      </c>
      <c r="F5543" t="s">
        <v>930</v>
      </c>
      <c r="G5543" t="s">
        <v>930</v>
      </c>
      <c r="H5543" t="s">
        <v>929</v>
      </c>
      <c r="I5543" t="s">
        <v>929</v>
      </c>
      <c r="J5543" t="s">
        <v>929</v>
      </c>
      <c r="K5543" t="s">
        <v>929</v>
      </c>
      <c r="L5543" t="s">
        <v>929</v>
      </c>
      <c r="M5543" t="s">
        <v>929</v>
      </c>
      <c r="N5543" t="s">
        <v>929</v>
      </c>
    </row>
    <row r="5544" spans="1:14">
      <c r="A5544">
        <v>808415</v>
      </c>
      <c r="B5544" t="s">
        <v>96</v>
      </c>
      <c r="C5544" t="s">
        <v>929</v>
      </c>
      <c r="D5544" t="s">
        <v>930</v>
      </c>
      <c r="E5544" t="s">
        <v>929</v>
      </c>
      <c r="F5544" t="s">
        <v>930</v>
      </c>
      <c r="G5544" t="s">
        <v>930</v>
      </c>
      <c r="H5544" t="s">
        <v>929</v>
      </c>
      <c r="I5544" t="s">
        <v>929</v>
      </c>
      <c r="J5544" t="s">
        <v>929</v>
      </c>
      <c r="K5544" t="s">
        <v>929</v>
      </c>
      <c r="L5544" t="s">
        <v>929</v>
      </c>
      <c r="M5544" t="s">
        <v>929</v>
      </c>
      <c r="N5544" t="s">
        <v>929</v>
      </c>
    </row>
    <row r="5545" spans="1:14">
      <c r="A5545">
        <v>808416</v>
      </c>
      <c r="B5545" t="s">
        <v>96</v>
      </c>
      <c r="C5545" t="s">
        <v>929</v>
      </c>
      <c r="D5545" t="s">
        <v>930</v>
      </c>
      <c r="E5545" t="s">
        <v>929</v>
      </c>
      <c r="F5545" t="s">
        <v>930</v>
      </c>
      <c r="G5545" t="s">
        <v>930</v>
      </c>
      <c r="H5545" t="s">
        <v>929</v>
      </c>
      <c r="I5545" t="s">
        <v>930</v>
      </c>
      <c r="J5545" t="s">
        <v>930</v>
      </c>
      <c r="K5545" t="s">
        <v>930</v>
      </c>
      <c r="L5545" t="s">
        <v>928</v>
      </c>
      <c r="M5545" t="s">
        <v>929</v>
      </c>
      <c r="N5545" t="s">
        <v>930</v>
      </c>
    </row>
    <row r="5546" spans="1:14">
      <c r="A5546">
        <v>808418</v>
      </c>
      <c r="B5546" t="s">
        <v>96</v>
      </c>
      <c r="C5546" t="s">
        <v>928</v>
      </c>
      <c r="D5546" t="s">
        <v>930</v>
      </c>
      <c r="E5546" t="s">
        <v>928</v>
      </c>
      <c r="F5546" t="s">
        <v>930</v>
      </c>
      <c r="G5546" t="s">
        <v>930</v>
      </c>
      <c r="H5546" t="s">
        <v>930</v>
      </c>
      <c r="I5546" t="s">
        <v>930</v>
      </c>
      <c r="J5546" t="s">
        <v>930</v>
      </c>
      <c r="K5546" t="s">
        <v>930</v>
      </c>
      <c r="L5546" t="s">
        <v>929</v>
      </c>
      <c r="M5546" t="s">
        <v>930</v>
      </c>
      <c r="N5546" t="s">
        <v>929</v>
      </c>
    </row>
    <row r="5547" spans="1:14">
      <c r="A5547">
        <v>808419</v>
      </c>
      <c r="B5547" t="s">
        <v>96</v>
      </c>
      <c r="C5547" t="s">
        <v>930</v>
      </c>
      <c r="D5547" t="s">
        <v>930</v>
      </c>
      <c r="E5547" t="s">
        <v>930</v>
      </c>
      <c r="F5547" t="s">
        <v>929</v>
      </c>
      <c r="G5547" t="s">
        <v>929</v>
      </c>
      <c r="H5547" t="s">
        <v>930</v>
      </c>
      <c r="I5547" t="s">
        <v>930</v>
      </c>
      <c r="J5547" t="s">
        <v>930</v>
      </c>
      <c r="K5547" t="s">
        <v>930</v>
      </c>
      <c r="L5547" t="s">
        <v>930</v>
      </c>
      <c r="M5547" t="s">
        <v>930</v>
      </c>
      <c r="N5547" t="s">
        <v>930</v>
      </c>
    </row>
    <row r="5548" spans="1:14">
      <c r="A5548">
        <v>808421</v>
      </c>
      <c r="B5548" t="s">
        <v>96</v>
      </c>
      <c r="C5548" t="s">
        <v>929</v>
      </c>
      <c r="D5548" t="s">
        <v>929</v>
      </c>
      <c r="E5548" t="s">
        <v>929</v>
      </c>
      <c r="F5548" t="s">
        <v>929</v>
      </c>
      <c r="G5548" t="s">
        <v>929</v>
      </c>
      <c r="H5548" t="s">
        <v>929</v>
      </c>
      <c r="I5548" t="s">
        <v>930</v>
      </c>
      <c r="J5548" t="s">
        <v>930</v>
      </c>
      <c r="K5548" t="s">
        <v>930</v>
      </c>
      <c r="L5548" t="s">
        <v>930</v>
      </c>
      <c r="M5548" t="s">
        <v>930</v>
      </c>
      <c r="N5548" t="s">
        <v>930</v>
      </c>
    </row>
    <row r="5549" spans="1:14">
      <c r="A5549">
        <v>808425</v>
      </c>
      <c r="B5549" t="s">
        <v>96</v>
      </c>
      <c r="C5549" t="s">
        <v>929</v>
      </c>
      <c r="D5549" t="s">
        <v>929</v>
      </c>
      <c r="E5549" t="s">
        <v>929</v>
      </c>
      <c r="F5549" t="s">
        <v>929</v>
      </c>
      <c r="G5549" t="s">
        <v>929</v>
      </c>
      <c r="H5549" t="s">
        <v>929</v>
      </c>
      <c r="I5549" t="s">
        <v>929</v>
      </c>
      <c r="J5549" t="s">
        <v>929</v>
      </c>
      <c r="K5549" t="s">
        <v>929</v>
      </c>
      <c r="L5549" t="s">
        <v>929</v>
      </c>
      <c r="M5549" t="s">
        <v>929</v>
      </c>
      <c r="N5549" t="s">
        <v>929</v>
      </c>
    </row>
    <row r="5550" spans="1:14">
      <c r="A5550">
        <v>808428</v>
      </c>
      <c r="B5550" t="s">
        <v>96</v>
      </c>
      <c r="C5550" t="s">
        <v>928</v>
      </c>
      <c r="D5550" t="s">
        <v>930</v>
      </c>
      <c r="E5550" t="s">
        <v>928</v>
      </c>
      <c r="F5550" t="s">
        <v>928</v>
      </c>
      <c r="G5550" t="s">
        <v>930</v>
      </c>
      <c r="H5550" t="s">
        <v>928</v>
      </c>
      <c r="I5550" t="s">
        <v>930</v>
      </c>
      <c r="J5550" t="s">
        <v>929</v>
      </c>
      <c r="K5550" t="s">
        <v>930</v>
      </c>
      <c r="L5550" t="s">
        <v>930</v>
      </c>
      <c r="M5550" t="s">
        <v>930</v>
      </c>
      <c r="N5550" t="s">
        <v>929</v>
      </c>
    </row>
    <row r="5551" spans="1:14">
      <c r="A5551">
        <v>808429</v>
      </c>
      <c r="B5551" t="s">
        <v>96</v>
      </c>
      <c r="C5551" t="s">
        <v>930</v>
      </c>
      <c r="D5551" t="s">
        <v>930</v>
      </c>
      <c r="E5551" t="s">
        <v>930</v>
      </c>
      <c r="F5551" t="s">
        <v>929</v>
      </c>
      <c r="G5551" t="s">
        <v>929</v>
      </c>
      <c r="H5551" t="s">
        <v>930</v>
      </c>
      <c r="I5551" t="s">
        <v>929</v>
      </c>
      <c r="J5551" t="s">
        <v>929</v>
      </c>
      <c r="K5551" t="s">
        <v>929</v>
      </c>
      <c r="L5551" t="s">
        <v>929</v>
      </c>
      <c r="M5551" t="s">
        <v>929</v>
      </c>
      <c r="N5551" t="s">
        <v>929</v>
      </c>
    </row>
    <row r="5552" spans="1:14">
      <c r="A5552">
        <v>808430</v>
      </c>
      <c r="B5552" t="s">
        <v>96</v>
      </c>
      <c r="C5552" t="s">
        <v>929</v>
      </c>
      <c r="D5552" t="s">
        <v>929</v>
      </c>
      <c r="E5552" t="s">
        <v>930</v>
      </c>
      <c r="F5552" t="s">
        <v>929</v>
      </c>
      <c r="G5552" t="s">
        <v>929</v>
      </c>
      <c r="H5552" t="s">
        <v>929</v>
      </c>
      <c r="I5552" t="s">
        <v>929</v>
      </c>
      <c r="J5552" t="s">
        <v>929</v>
      </c>
      <c r="K5552" t="s">
        <v>929</v>
      </c>
      <c r="L5552" t="s">
        <v>929</v>
      </c>
      <c r="M5552" t="s">
        <v>930</v>
      </c>
      <c r="N5552" t="s">
        <v>929</v>
      </c>
    </row>
    <row r="5553" spans="1:14">
      <c r="A5553">
        <v>808432</v>
      </c>
      <c r="B5553" t="s">
        <v>96</v>
      </c>
      <c r="C5553" t="s">
        <v>930</v>
      </c>
      <c r="D5553" t="s">
        <v>929</v>
      </c>
      <c r="E5553" t="s">
        <v>930</v>
      </c>
      <c r="F5553" t="s">
        <v>930</v>
      </c>
      <c r="G5553" t="s">
        <v>929</v>
      </c>
      <c r="H5553" t="s">
        <v>929</v>
      </c>
      <c r="I5553" t="s">
        <v>930</v>
      </c>
      <c r="J5553" t="s">
        <v>930</v>
      </c>
      <c r="K5553" t="s">
        <v>929</v>
      </c>
      <c r="L5553" t="s">
        <v>929</v>
      </c>
      <c r="M5553" t="s">
        <v>930</v>
      </c>
      <c r="N5553" t="s">
        <v>930</v>
      </c>
    </row>
    <row r="5554" spans="1:14">
      <c r="A5554">
        <v>808434</v>
      </c>
      <c r="B5554" t="s">
        <v>96</v>
      </c>
      <c r="C5554" t="s">
        <v>930</v>
      </c>
      <c r="D5554" t="s">
        <v>930</v>
      </c>
      <c r="E5554" t="s">
        <v>929</v>
      </c>
      <c r="F5554" t="s">
        <v>929</v>
      </c>
      <c r="G5554" t="s">
        <v>930</v>
      </c>
      <c r="H5554" t="s">
        <v>930</v>
      </c>
      <c r="I5554" t="s">
        <v>930</v>
      </c>
      <c r="J5554" t="s">
        <v>929</v>
      </c>
      <c r="K5554" t="s">
        <v>930</v>
      </c>
      <c r="L5554" t="s">
        <v>929</v>
      </c>
      <c r="M5554" t="s">
        <v>930</v>
      </c>
      <c r="N5554" t="s">
        <v>929</v>
      </c>
    </row>
    <row r="5555" spans="1:14">
      <c r="A5555">
        <v>808436</v>
      </c>
      <c r="B5555" t="s">
        <v>96</v>
      </c>
      <c r="C5555" t="s">
        <v>930</v>
      </c>
      <c r="D5555" t="s">
        <v>930</v>
      </c>
      <c r="E5555" t="s">
        <v>930</v>
      </c>
      <c r="F5555" t="s">
        <v>929</v>
      </c>
      <c r="G5555" t="s">
        <v>930</v>
      </c>
      <c r="H5555" t="s">
        <v>930</v>
      </c>
      <c r="I5555" t="s">
        <v>930</v>
      </c>
      <c r="J5555" t="s">
        <v>930</v>
      </c>
      <c r="K5555" t="s">
        <v>930</v>
      </c>
      <c r="L5555" t="s">
        <v>930</v>
      </c>
      <c r="M5555" t="s">
        <v>930</v>
      </c>
      <c r="N5555" t="s">
        <v>930</v>
      </c>
    </row>
    <row r="5556" spans="1:14">
      <c r="A5556">
        <v>808437</v>
      </c>
      <c r="B5556" t="s">
        <v>96</v>
      </c>
      <c r="C5556" t="s">
        <v>928</v>
      </c>
      <c r="D5556" t="s">
        <v>930</v>
      </c>
      <c r="E5556" t="s">
        <v>929</v>
      </c>
      <c r="F5556" t="s">
        <v>929</v>
      </c>
      <c r="G5556" t="s">
        <v>930</v>
      </c>
      <c r="H5556" t="s">
        <v>928</v>
      </c>
      <c r="I5556" t="s">
        <v>930</v>
      </c>
      <c r="J5556" t="s">
        <v>929</v>
      </c>
      <c r="K5556" t="s">
        <v>930</v>
      </c>
      <c r="L5556" t="s">
        <v>930</v>
      </c>
      <c r="M5556" t="s">
        <v>930</v>
      </c>
      <c r="N5556" t="s">
        <v>930</v>
      </c>
    </row>
    <row r="5557" spans="1:14">
      <c r="A5557">
        <v>808439</v>
      </c>
      <c r="B5557" t="s">
        <v>96</v>
      </c>
      <c r="C5557" t="s">
        <v>930</v>
      </c>
      <c r="D5557" t="s">
        <v>930</v>
      </c>
      <c r="E5557" t="s">
        <v>930</v>
      </c>
      <c r="F5557" t="s">
        <v>930</v>
      </c>
      <c r="G5557" t="s">
        <v>930</v>
      </c>
      <c r="H5557" t="s">
        <v>930</v>
      </c>
      <c r="I5557" t="s">
        <v>930</v>
      </c>
      <c r="J5557" t="s">
        <v>929</v>
      </c>
      <c r="K5557" t="s">
        <v>929</v>
      </c>
      <c r="L5557" t="s">
        <v>929</v>
      </c>
      <c r="M5557" t="s">
        <v>930</v>
      </c>
      <c r="N5557" t="s">
        <v>929</v>
      </c>
    </row>
    <row r="5558" spans="1:14">
      <c r="A5558">
        <v>808440</v>
      </c>
      <c r="B5558" t="s">
        <v>96</v>
      </c>
      <c r="C5558" t="s">
        <v>930</v>
      </c>
      <c r="D5558" t="s">
        <v>929</v>
      </c>
      <c r="E5558" t="s">
        <v>930</v>
      </c>
      <c r="F5558" t="s">
        <v>930</v>
      </c>
      <c r="G5558" t="s">
        <v>929</v>
      </c>
      <c r="H5558" t="s">
        <v>930</v>
      </c>
      <c r="I5558" t="s">
        <v>929</v>
      </c>
      <c r="J5558" t="s">
        <v>929</v>
      </c>
      <c r="K5558" t="s">
        <v>929</v>
      </c>
      <c r="L5558" t="s">
        <v>929</v>
      </c>
      <c r="M5558" t="s">
        <v>929</v>
      </c>
      <c r="N5558" t="s">
        <v>929</v>
      </c>
    </row>
    <row r="5559" spans="1:14">
      <c r="A5559">
        <v>808441</v>
      </c>
      <c r="B5559" t="s">
        <v>96</v>
      </c>
      <c r="C5559" t="s">
        <v>930</v>
      </c>
      <c r="D5559" t="s">
        <v>930</v>
      </c>
      <c r="E5559" t="s">
        <v>929</v>
      </c>
      <c r="F5559" t="s">
        <v>929</v>
      </c>
      <c r="G5559" t="s">
        <v>928</v>
      </c>
      <c r="H5559" t="s">
        <v>930</v>
      </c>
      <c r="I5559" t="s">
        <v>930</v>
      </c>
      <c r="J5559" t="s">
        <v>930</v>
      </c>
      <c r="K5559" t="s">
        <v>929</v>
      </c>
      <c r="L5559" t="s">
        <v>930</v>
      </c>
      <c r="M5559" t="s">
        <v>930</v>
      </c>
      <c r="N5559" t="s">
        <v>930</v>
      </c>
    </row>
    <row r="5560" spans="1:14">
      <c r="A5560">
        <v>808442</v>
      </c>
      <c r="B5560" t="s">
        <v>96</v>
      </c>
      <c r="C5560" t="s">
        <v>930</v>
      </c>
      <c r="D5560" t="s">
        <v>930</v>
      </c>
      <c r="E5560" t="s">
        <v>929</v>
      </c>
      <c r="F5560" t="s">
        <v>930</v>
      </c>
      <c r="G5560" t="s">
        <v>928</v>
      </c>
      <c r="H5560" t="s">
        <v>929</v>
      </c>
      <c r="I5560" t="s">
        <v>929</v>
      </c>
      <c r="J5560" t="s">
        <v>929</v>
      </c>
      <c r="K5560" t="s">
        <v>929</v>
      </c>
      <c r="L5560" t="s">
        <v>929</v>
      </c>
      <c r="M5560" t="s">
        <v>929</v>
      </c>
      <c r="N5560" t="s">
        <v>929</v>
      </c>
    </row>
    <row r="5561" spans="1:14">
      <c r="A5561">
        <v>808443</v>
      </c>
      <c r="B5561" t="s">
        <v>96</v>
      </c>
      <c r="C5561" t="s">
        <v>929</v>
      </c>
      <c r="D5561" t="s">
        <v>929</v>
      </c>
      <c r="E5561" t="s">
        <v>930</v>
      </c>
      <c r="F5561" t="s">
        <v>929</v>
      </c>
      <c r="G5561" t="s">
        <v>929</v>
      </c>
      <c r="H5561" t="s">
        <v>929</v>
      </c>
      <c r="I5561" t="s">
        <v>929</v>
      </c>
      <c r="J5561" t="s">
        <v>930</v>
      </c>
      <c r="K5561" t="s">
        <v>929</v>
      </c>
      <c r="L5561" t="s">
        <v>929</v>
      </c>
      <c r="M5561" t="s">
        <v>929</v>
      </c>
      <c r="N5561" t="s">
        <v>929</v>
      </c>
    </row>
    <row r="5562" spans="1:14">
      <c r="A5562">
        <v>808445</v>
      </c>
      <c r="B5562" t="s">
        <v>96</v>
      </c>
      <c r="C5562" t="s">
        <v>929</v>
      </c>
      <c r="D5562" t="s">
        <v>930</v>
      </c>
      <c r="E5562" t="s">
        <v>929</v>
      </c>
      <c r="F5562" t="s">
        <v>929</v>
      </c>
      <c r="G5562" t="s">
        <v>930</v>
      </c>
      <c r="H5562" t="s">
        <v>930</v>
      </c>
      <c r="I5562" t="s">
        <v>930</v>
      </c>
      <c r="J5562" t="s">
        <v>929</v>
      </c>
      <c r="K5562" t="s">
        <v>929</v>
      </c>
      <c r="L5562" t="s">
        <v>929</v>
      </c>
      <c r="M5562" t="s">
        <v>929</v>
      </c>
      <c r="N5562" t="s">
        <v>929</v>
      </c>
    </row>
    <row r="5563" spans="1:14">
      <c r="A5563">
        <v>808448</v>
      </c>
      <c r="B5563" t="s">
        <v>96</v>
      </c>
      <c r="C5563" t="s">
        <v>929</v>
      </c>
      <c r="D5563" t="s">
        <v>930</v>
      </c>
      <c r="E5563" t="s">
        <v>930</v>
      </c>
      <c r="F5563" t="s">
        <v>930</v>
      </c>
      <c r="G5563" t="s">
        <v>929</v>
      </c>
      <c r="H5563" t="s">
        <v>929</v>
      </c>
      <c r="I5563" t="s">
        <v>930</v>
      </c>
      <c r="J5563" t="s">
        <v>929</v>
      </c>
      <c r="K5563" t="s">
        <v>930</v>
      </c>
      <c r="L5563" t="s">
        <v>930</v>
      </c>
      <c r="M5563" t="s">
        <v>930</v>
      </c>
      <c r="N5563" t="s">
        <v>929</v>
      </c>
    </row>
    <row r="5564" spans="1:14">
      <c r="A5564">
        <v>808449</v>
      </c>
      <c r="B5564" t="s">
        <v>96</v>
      </c>
      <c r="C5564" t="s">
        <v>930</v>
      </c>
      <c r="D5564" t="s">
        <v>930</v>
      </c>
      <c r="E5564" t="s">
        <v>929</v>
      </c>
      <c r="F5564" t="s">
        <v>930</v>
      </c>
      <c r="G5564" t="s">
        <v>930</v>
      </c>
      <c r="H5564" t="s">
        <v>929</v>
      </c>
      <c r="I5564" t="s">
        <v>929</v>
      </c>
      <c r="J5564" t="s">
        <v>929</v>
      </c>
      <c r="K5564" t="s">
        <v>929</v>
      </c>
      <c r="L5564" t="s">
        <v>929</v>
      </c>
      <c r="M5564" t="s">
        <v>929</v>
      </c>
      <c r="N5564" t="s">
        <v>929</v>
      </c>
    </row>
    <row r="5565" spans="1:14">
      <c r="A5565">
        <v>808450</v>
      </c>
      <c r="B5565" t="s">
        <v>96</v>
      </c>
      <c r="C5565" t="s">
        <v>929</v>
      </c>
      <c r="D5565" t="s">
        <v>929</v>
      </c>
      <c r="E5565" t="s">
        <v>929</v>
      </c>
      <c r="F5565" t="s">
        <v>929</v>
      </c>
      <c r="G5565" t="s">
        <v>929</v>
      </c>
      <c r="H5565" t="s">
        <v>929</v>
      </c>
      <c r="I5565" t="s">
        <v>929</v>
      </c>
      <c r="J5565" t="s">
        <v>929</v>
      </c>
      <c r="K5565" t="s">
        <v>929</v>
      </c>
      <c r="L5565" t="s">
        <v>929</v>
      </c>
      <c r="M5565" t="s">
        <v>929</v>
      </c>
      <c r="N5565" t="s">
        <v>929</v>
      </c>
    </row>
    <row r="5566" spans="1:14">
      <c r="A5566">
        <v>808452</v>
      </c>
      <c r="B5566" t="s">
        <v>96</v>
      </c>
      <c r="C5566" t="s">
        <v>930</v>
      </c>
      <c r="D5566" t="s">
        <v>930</v>
      </c>
      <c r="E5566" t="s">
        <v>930</v>
      </c>
      <c r="F5566" t="s">
        <v>930</v>
      </c>
      <c r="G5566" t="s">
        <v>930</v>
      </c>
      <c r="H5566" t="s">
        <v>929</v>
      </c>
      <c r="I5566" t="s">
        <v>930</v>
      </c>
      <c r="J5566" t="s">
        <v>929</v>
      </c>
      <c r="K5566" t="s">
        <v>930</v>
      </c>
      <c r="L5566" t="s">
        <v>929</v>
      </c>
      <c r="M5566" t="s">
        <v>929</v>
      </c>
      <c r="N5566" t="s">
        <v>930</v>
      </c>
    </row>
    <row r="5567" spans="1:14">
      <c r="A5567">
        <v>808454</v>
      </c>
      <c r="B5567" t="s">
        <v>96</v>
      </c>
      <c r="C5567" t="s">
        <v>929</v>
      </c>
      <c r="D5567" t="s">
        <v>929</v>
      </c>
      <c r="E5567" t="s">
        <v>929</v>
      </c>
      <c r="F5567" t="s">
        <v>929</v>
      </c>
      <c r="G5567" t="s">
        <v>929</v>
      </c>
      <c r="H5567" t="s">
        <v>929</v>
      </c>
      <c r="I5567" t="s">
        <v>929</v>
      </c>
      <c r="J5567" t="s">
        <v>929</v>
      </c>
      <c r="K5567" t="s">
        <v>929</v>
      </c>
      <c r="L5567" t="s">
        <v>929</v>
      </c>
      <c r="M5567" t="s">
        <v>929</v>
      </c>
      <c r="N5567" t="s">
        <v>929</v>
      </c>
    </row>
    <row r="5568" spans="1:14">
      <c r="A5568">
        <v>808456</v>
      </c>
      <c r="B5568" t="s">
        <v>96</v>
      </c>
      <c r="C5568" t="s">
        <v>929</v>
      </c>
      <c r="D5568" t="s">
        <v>929</v>
      </c>
      <c r="E5568" t="s">
        <v>929</v>
      </c>
      <c r="F5568" t="s">
        <v>929</v>
      </c>
      <c r="G5568" t="s">
        <v>929</v>
      </c>
      <c r="H5568" t="s">
        <v>929</v>
      </c>
      <c r="I5568" t="s">
        <v>930</v>
      </c>
      <c r="J5568" t="s">
        <v>929</v>
      </c>
      <c r="K5568" t="s">
        <v>930</v>
      </c>
      <c r="L5568" t="s">
        <v>930</v>
      </c>
      <c r="M5568" t="s">
        <v>929</v>
      </c>
      <c r="N5568" t="s">
        <v>929</v>
      </c>
    </row>
    <row r="5569" spans="1:14">
      <c r="A5569">
        <v>808458</v>
      </c>
      <c r="B5569" t="s">
        <v>96</v>
      </c>
      <c r="C5569" t="s">
        <v>930</v>
      </c>
      <c r="D5569" t="s">
        <v>929</v>
      </c>
      <c r="E5569" t="s">
        <v>929</v>
      </c>
      <c r="F5569" t="s">
        <v>929</v>
      </c>
      <c r="G5569" t="s">
        <v>930</v>
      </c>
      <c r="H5569" t="s">
        <v>929</v>
      </c>
      <c r="I5569" t="s">
        <v>929</v>
      </c>
      <c r="J5569" t="s">
        <v>929</v>
      </c>
      <c r="K5569" t="s">
        <v>929</v>
      </c>
      <c r="L5569" t="s">
        <v>929</v>
      </c>
      <c r="M5569" t="s">
        <v>929</v>
      </c>
      <c r="N5569" t="s">
        <v>929</v>
      </c>
    </row>
    <row r="5570" spans="1:14">
      <c r="A5570">
        <v>808459</v>
      </c>
      <c r="B5570" t="s">
        <v>96</v>
      </c>
      <c r="C5570" t="s">
        <v>930</v>
      </c>
      <c r="D5570" t="s">
        <v>930</v>
      </c>
      <c r="E5570" t="s">
        <v>929</v>
      </c>
      <c r="F5570" t="s">
        <v>929</v>
      </c>
      <c r="G5570" t="s">
        <v>929</v>
      </c>
      <c r="H5570" t="s">
        <v>929</v>
      </c>
      <c r="I5570" t="s">
        <v>929</v>
      </c>
      <c r="J5570" t="s">
        <v>929</v>
      </c>
      <c r="K5570" t="s">
        <v>929</v>
      </c>
      <c r="L5570" t="s">
        <v>929</v>
      </c>
      <c r="M5570" t="s">
        <v>929</v>
      </c>
      <c r="N5570" t="s">
        <v>929</v>
      </c>
    </row>
    <row r="5571" spans="1:14">
      <c r="A5571">
        <v>808460</v>
      </c>
      <c r="B5571" t="s">
        <v>96</v>
      </c>
      <c r="C5571" t="s">
        <v>928</v>
      </c>
      <c r="D5571" t="s">
        <v>929</v>
      </c>
      <c r="E5571" t="s">
        <v>929</v>
      </c>
      <c r="F5571" t="s">
        <v>929</v>
      </c>
      <c r="G5571" t="s">
        <v>930</v>
      </c>
      <c r="H5571" t="s">
        <v>930</v>
      </c>
      <c r="I5571" t="s">
        <v>930</v>
      </c>
      <c r="J5571" t="s">
        <v>929</v>
      </c>
      <c r="K5571" t="s">
        <v>929</v>
      </c>
      <c r="L5571" t="s">
        <v>930</v>
      </c>
      <c r="M5571" t="s">
        <v>930</v>
      </c>
      <c r="N5571" t="s">
        <v>929</v>
      </c>
    </row>
    <row r="5572" spans="1:14">
      <c r="A5572">
        <v>808461</v>
      </c>
      <c r="B5572" t="s">
        <v>96</v>
      </c>
      <c r="C5572" t="s">
        <v>930</v>
      </c>
      <c r="D5572" t="s">
        <v>929</v>
      </c>
      <c r="E5572" t="s">
        <v>929</v>
      </c>
      <c r="F5572" t="s">
        <v>929</v>
      </c>
      <c r="G5572" t="s">
        <v>929</v>
      </c>
      <c r="H5572" t="s">
        <v>930</v>
      </c>
      <c r="I5572" t="s">
        <v>929</v>
      </c>
      <c r="J5572" t="s">
        <v>929</v>
      </c>
      <c r="K5572" t="s">
        <v>929</v>
      </c>
      <c r="L5572" t="s">
        <v>929</v>
      </c>
      <c r="M5572" t="s">
        <v>929</v>
      </c>
      <c r="N5572" t="s">
        <v>929</v>
      </c>
    </row>
    <row r="5573" spans="1:14">
      <c r="A5573">
        <v>808462</v>
      </c>
      <c r="B5573" t="s">
        <v>96</v>
      </c>
      <c r="C5573" t="s">
        <v>929</v>
      </c>
      <c r="D5573" t="s">
        <v>930</v>
      </c>
      <c r="E5573" t="s">
        <v>929</v>
      </c>
      <c r="F5573" t="s">
        <v>929</v>
      </c>
      <c r="G5573" t="s">
        <v>930</v>
      </c>
      <c r="H5573" t="s">
        <v>929</v>
      </c>
      <c r="I5573" t="s">
        <v>930</v>
      </c>
      <c r="J5573" t="s">
        <v>930</v>
      </c>
      <c r="K5573" t="s">
        <v>930</v>
      </c>
      <c r="L5573" t="s">
        <v>930</v>
      </c>
      <c r="M5573" t="s">
        <v>930</v>
      </c>
      <c r="N5573" t="s">
        <v>930</v>
      </c>
    </row>
    <row r="5574" spans="1:14">
      <c r="A5574">
        <v>808465</v>
      </c>
      <c r="B5574" t="s">
        <v>96</v>
      </c>
      <c r="C5574" t="s">
        <v>930</v>
      </c>
      <c r="D5574" t="s">
        <v>930</v>
      </c>
      <c r="E5574" t="s">
        <v>930</v>
      </c>
      <c r="F5574" t="s">
        <v>930</v>
      </c>
      <c r="G5574" t="s">
        <v>930</v>
      </c>
      <c r="H5574" t="s">
        <v>930</v>
      </c>
      <c r="I5574" t="s">
        <v>929</v>
      </c>
      <c r="J5574" t="s">
        <v>929</v>
      </c>
      <c r="K5574" t="s">
        <v>929</v>
      </c>
      <c r="L5574" t="s">
        <v>929</v>
      </c>
      <c r="M5574" t="s">
        <v>929</v>
      </c>
      <c r="N5574" t="s">
        <v>929</v>
      </c>
    </row>
    <row r="5575" spans="1:14">
      <c r="A5575">
        <v>808466</v>
      </c>
      <c r="B5575" t="s">
        <v>96</v>
      </c>
      <c r="C5575" t="s">
        <v>930</v>
      </c>
      <c r="D5575" t="s">
        <v>930</v>
      </c>
      <c r="E5575" t="s">
        <v>930</v>
      </c>
      <c r="F5575" t="s">
        <v>930</v>
      </c>
      <c r="G5575" t="s">
        <v>930</v>
      </c>
      <c r="H5575" t="s">
        <v>930</v>
      </c>
      <c r="I5575" t="s">
        <v>930</v>
      </c>
      <c r="J5575" t="s">
        <v>929</v>
      </c>
      <c r="K5575" t="s">
        <v>929</v>
      </c>
      <c r="L5575" t="s">
        <v>930</v>
      </c>
      <c r="M5575" t="s">
        <v>929</v>
      </c>
      <c r="N5575" t="s">
        <v>929</v>
      </c>
    </row>
    <row r="5576" spans="1:14">
      <c r="A5576">
        <v>808467</v>
      </c>
      <c r="B5576" t="s">
        <v>96</v>
      </c>
      <c r="C5576" t="s">
        <v>930</v>
      </c>
      <c r="D5576" t="s">
        <v>929</v>
      </c>
      <c r="E5576" t="s">
        <v>930</v>
      </c>
      <c r="F5576" t="s">
        <v>929</v>
      </c>
      <c r="G5576" t="s">
        <v>929</v>
      </c>
      <c r="H5576" t="s">
        <v>929</v>
      </c>
      <c r="I5576" t="s">
        <v>930</v>
      </c>
      <c r="J5576" t="s">
        <v>929</v>
      </c>
      <c r="K5576" t="s">
        <v>930</v>
      </c>
      <c r="L5576" t="s">
        <v>930</v>
      </c>
      <c r="M5576" t="s">
        <v>929</v>
      </c>
      <c r="N5576" t="s">
        <v>929</v>
      </c>
    </row>
    <row r="5577" spans="1:14">
      <c r="A5577">
        <v>808468</v>
      </c>
      <c r="B5577" t="s">
        <v>96</v>
      </c>
      <c r="C5577" t="s">
        <v>930</v>
      </c>
      <c r="D5577" t="s">
        <v>930</v>
      </c>
      <c r="E5577" t="s">
        <v>929</v>
      </c>
      <c r="F5577" t="s">
        <v>930</v>
      </c>
      <c r="G5577" t="s">
        <v>930</v>
      </c>
      <c r="H5577" t="s">
        <v>929</v>
      </c>
      <c r="I5577" t="s">
        <v>929</v>
      </c>
      <c r="J5577" t="s">
        <v>929</v>
      </c>
      <c r="K5577" t="s">
        <v>929</v>
      </c>
      <c r="L5577" t="s">
        <v>929</v>
      </c>
      <c r="M5577" t="s">
        <v>929</v>
      </c>
      <c r="N5577" t="s">
        <v>929</v>
      </c>
    </row>
    <row r="5578" spans="1:14">
      <c r="A5578">
        <v>808469</v>
      </c>
      <c r="B5578" t="s">
        <v>96</v>
      </c>
      <c r="C5578" t="s">
        <v>929</v>
      </c>
      <c r="D5578" t="s">
        <v>930</v>
      </c>
      <c r="E5578" t="s">
        <v>930</v>
      </c>
      <c r="F5578" t="s">
        <v>929</v>
      </c>
      <c r="G5578" t="s">
        <v>929</v>
      </c>
      <c r="H5578" t="s">
        <v>929</v>
      </c>
      <c r="I5578" t="s">
        <v>930</v>
      </c>
      <c r="J5578" t="s">
        <v>928</v>
      </c>
      <c r="K5578" t="s">
        <v>928</v>
      </c>
      <c r="L5578" t="s">
        <v>929</v>
      </c>
      <c r="M5578" t="s">
        <v>930</v>
      </c>
      <c r="N5578" t="s">
        <v>930</v>
      </c>
    </row>
    <row r="5579" spans="1:14">
      <c r="A5579">
        <v>808470</v>
      </c>
      <c r="B5579" t="s">
        <v>96</v>
      </c>
      <c r="C5579" t="s">
        <v>930</v>
      </c>
      <c r="D5579" t="s">
        <v>929</v>
      </c>
      <c r="E5579" t="s">
        <v>929</v>
      </c>
      <c r="F5579" t="s">
        <v>930</v>
      </c>
      <c r="G5579" t="s">
        <v>930</v>
      </c>
      <c r="H5579" t="s">
        <v>929</v>
      </c>
      <c r="I5579" t="s">
        <v>929</v>
      </c>
      <c r="J5579" t="s">
        <v>930</v>
      </c>
      <c r="K5579" t="s">
        <v>930</v>
      </c>
      <c r="L5579" t="s">
        <v>930</v>
      </c>
      <c r="M5579" t="s">
        <v>929</v>
      </c>
      <c r="N5579" t="s">
        <v>929</v>
      </c>
    </row>
    <row r="5580" spans="1:14">
      <c r="A5580">
        <v>808471</v>
      </c>
      <c r="B5580" t="s">
        <v>96</v>
      </c>
      <c r="C5580" t="s">
        <v>930</v>
      </c>
      <c r="D5580" t="s">
        <v>930</v>
      </c>
      <c r="E5580" t="s">
        <v>930</v>
      </c>
      <c r="F5580" t="s">
        <v>930</v>
      </c>
      <c r="G5580" t="s">
        <v>930</v>
      </c>
      <c r="H5580" t="s">
        <v>930</v>
      </c>
      <c r="I5580" t="s">
        <v>929</v>
      </c>
      <c r="J5580" t="s">
        <v>929</v>
      </c>
      <c r="K5580" t="s">
        <v>929</v>
      </c>
      <c r="L5580" t="s">
        <v>929</v>
      </c>
      <c r="M5580" t="s">
        <v>929</v>
      </c>
      <c r="N5580" t="s">
        <v>929</v>
      </c>
    </row>
    <row r="5581" spans="1:14">
      <c r="A5581">
        <v>808472</v>
      </c>
      <c r="B5581" t="s">
        <v>96</v>
      </c>
      <c r="C5581" t="s">
        <v>930</v>
      </c>
      <c r="D5581" t="s">
        <v>929</v>
      </c>
      <c r="E5581" t="s">
        <v>930</v>
      </c>
      <c r="F5581" t="s">
        <v>930</v>
      </c>
      <c r="G5581" t="s">
        <v>930</v>
      </c>
      <c r="H5581" t="s">
        <v>928</v>
      </c>
      <c r="I5581" t="s">
        <v>930</v>
      </c>
      <c r="J5581" t="s">
        <v>930</v>
      </c>
      <c r="K5581" t="s">
        <v>930</v>
      </c>
      <c r="L5581" t="s">
        <v>930</v>
      </c>
      <c r="M5581" t="s">
        <v>930</v>
      </c>
      <c r="N5581" t="s">
        <v>929</v>
      </c>
    </row>
    <row r="5582" spans="1:14">
      <c r="A5582">
        <v>808473</v>
      </c>
      <c r="B5582" t="s">
        <v>96</v>
      </c>
      <c r="C5582" t="s">
        <v>930</v>
      </c>
      <c r="D5582" t="s">
        <v>930</v>
      </c>
      <c r="E5582" t="s">
        <v>929</v>
      </c>
      <c r="F5582" t="s">
        <v>929</v>
      </c>
      <c r="G5582" t="s">
        <v>928</v>
      </c>
      <c r="H5582" t="s">
        <v>928</v>
      </c>
      <c r="I5582" t="s">
        <v>929</v>
      </c>
      <c r="J5582" t="s">
        <v>929</v>
      </c>
      <c r="K5582" t="s">
        <v>929</v>
      </c>
      <c r="L5582" t="s">
        <v>929</v>
      </c>
      <c r="M5582" t="s">
        <v>930</v>
      </c>
      <c r="N5582" t="s">
        <v>929</v>
      </c>
    </row>
    <row r="5583" spans="1:14">
      <c r="A5583">
        <v>808474</v>
      </c>
      <c r="B5583" t="s">
        <v>96</v>
      </c>
      <c r="C5583" t="s">
        <v>929</v>
      </c>
      <c r="D5583" t="s">
        <v>930</v>
      </c>
      <c r="E5583" t="s">
        <v>930</v>
      </c>
      <c r="F5583" t="s">
        <v>929</v>
      </c>
      <c r="G5583" t="s">
        <v>929</v>
      </c>
      <c r="H5583" t="s">
        <v>929</v>
      </c>
      <c r="I5583" t="s">
        <v>929</v>
      </c>
      <c r="J5583" t="s">
        <v>929</v>
      </c>
      <c r="K5583" t="s">
        <v>929</v>
      </c>
      <c r="L5583" t="s">
        <v>929</v>
      </c>
      <c r="M5583" t="s">
        <v>929</v>
      </c>
      <c r="N5583" t="s">
        <v>929</v>
      </c>
    </row>
    <row r="5584" spans="1:14">
      <c r="A5584">
        <v>808475</v>
      </c>
      <c r="B5584" t="s">
        <v>96</v>
      </c>
      <c r="C5584" t="s">
        <v>930</v>
      </c>
      <c r="D5584" t="s">
        <v>929</v>
      </c>
      <c r="E5584" t="s">
        <v>929</v>
      </c>
      <c r="F5584" t="s">
        <v>930</v>
      </c>
      <c r="G5584" t="s">
        <v>930</v>
      </c>
      <c r="H5584" t="s">
        <v>930</v>
      </c>
      <c r="I5584" t="s">
        <v>929</v>
      </c>
      <c r="J5584" t="s">
        <v>929</v>
      </c>
      <c r="K5584" t="s">
        <v>929</v>
      </c>
      <c r="L5584" t="s">
        <v>929</v>
      </c>
      <c r="M5584" t="s">
        <v>929</v>
      </c>
      <c r="N5584" t="s">
        <v>929</v>
      </c>
    </row>
    <row r="5585" spans="1:14">
      <c r="A5585">
        <v>808476</v>
      </c>
      <c r="B5585" t="s">
        <v>96</v>
      </c>
      <c r="C5585" t="s">
        <v>930</v>
      </c>
      <c r="D5585" t="s">
        <v>930</v>
      </c>
      <c r="E5585" t="s">
        <v>930</v>
      </c>
      <c r="F5585" t="s">
        <v>928</v>
      </c>
      <c r="G5585" t="s">
        <v>930</v>
      </c>
      <c r="H5585" t="s">
        <v>930</v>
      </c>
      <c r="I5585" t="s">
        <v>930</v>
      </c>
      <c r="J5585" t="s">
        <v>930</v>
      </c>
      <c r="K5585" t="s">
        <v>930</v>
      </c>
      <c r="L5585" t="s">
        <v>930</v>
      </c>
      <c r="M5585" t="s">
        <v>930</v>
      </c>
      <c r="N5585" t="s">
        <v>929</v>
      </c>
    </row>
    <row r="5586" spans="1:14">
      <c r="A5586">
        <v>808477</v>
      </c>
      <c r="B5586" t="s">
        <v>96</v>
      </c>
      <c r="C5586" t="s">
        <v>930</v>
      </c>
      <c r="D5586" t="s">
        <v>930</v>
      </c>
      <c r="E5586" t="s">
        <v>930</v>
      </c>
      <c r="F5586" t="s">
        <v>928</v>
      </c>
      <c r="G5586" t="s">
        <v>930</v>
      </c>
      <c r="H5586" t="s">
        <v>930</v>
      </c>
      <c r="I5586" t="s">
        <v>929</v>
      </c>
      <c r="J5586" t="s">
        <v>929</v>
      </c>
      <c r="K5586" t="s">
        <v>929</v>
      </c>
      <c r="L5586" t="s">
        <v>929</v>
      </c>
      <c r="M5586" t="s">
        <v>929</v>
      </c>
      <c r="N5586" t="s">
        <v>930</v>
      </c>
    </row>
    <row r="5587" spans="1:14">
      <c r="A5587">
        <v>808478</v>
      </c>
      <c r="B5587" t="s">
        <v>96</v>
      </c>
      <c r="C5587" t="s">
        <v>930</v>
      </c>
      <c r="D5587" t="s">
        <v>929</v>
      </c>
      <c r="E5587" t="s">
        <v>929</v>
      </c>
      <c r="F5587" t="s">
        <v>929</v>
      </c>
      <c r="G5587" t="s">
        <v>930</v>
      </c>
      <c r="H5587" t="s">
        <v>930</v>
      </c>
      <c r="I5587" t="s">
        <v>929</v>
      </c>
      <c r="J5587" t="s">
        <v>929</v>
      </c>
      <c r="K5587" t="s">
        <v>929</v>
      </c>
      <c r="L5587" t="s">
        <v>929</v>
      </c>
      <c r="M5587" t="s">
        <v>929</v>
      </c>
      <c r="N5587" t="s">
        <v>929</v>
      </c>
    </row>
    <row r="5588" spans="1:14">
      <c r="A5588">
        <v>808479</v>
      </c>
      <c r="B5588" t="s">
        <v>96</v>
      </c>
      <c r="C5588" t="s">
        <v>928</v>
      </c>
      <c r="D5588" t="s">
        <v>930</v>
      </c>
      <c r="E5588" t="s">
        <v>930</v>
      </c>
      <c r="F5588" t="s">
        <v>928</v>
      </c>
      <c r="G5588" t="s">
        <v>928</v>
      </c>
      <c r="H5588" t="s">
        <v>930</v>
      </c>
      <c r="I5588" t="s">
        <v>929</v>
      </c>
      <c r="J5588" t="s">
        <v>929</v>
      </c>
      <c r="K5588" t="s">
        <v>929</v>
      </c>
      <c r="L5588" t="s">
        <v>929</v>
      </c>
      <c r="M5588" t="s">
        <v>929</v>
      </c>
      <c r="N5588" t="s">
        <v>929</v>
      </c>
    </row>
    <row r="5589" spans="1:14">
      <c r="A5589">
        <v>808480</v>
      </c>
      <c r="B5589" t="s">
        <v>96</v>
      </c>
      <c r="C5589" t="s">
        <v>930</v>
      </c>
      <c r="D5589" t="s">
        <v>930</v>
      </c>
      <c r="E5589" t="s">
        <v>929</v>
      </c>
      <c r="F5589" t="s">
        <v>929</v>
      </c>
      <c r="G5589" t="s">
        <v>929</v>
      </c>
      <c r="H5589" t="s">
        <v>929</v>
      </c>
      <c r="I5589" t="s">
        <v>930</v>
      </c>
      <c r="J5589" t="s">
        <v>930</v>
      </c>
      <c r="K5589" t="s">
        <v>930</v>
      </c>
      <c r="L5589" t="s">
        <v>930</v>
      </c>
      <c r="M5589" t="s">
        <v>929</v>
      </c>
      <c r="N5589" t="s">
        <v>929</v>
      </c>
    </row>
    <row r="5590" spans="1:14">
      <c r="A5590">
        <v>808481</v>
      </c>
      <c r="B5590" t="s">
        <v>96</v>
      </c>
      <c r="C5590" t="s">
        <v>929</v>
      </c>
      <c r="D5590" t="s">
        <v>930</v>
      </c>
      <c r="E5590" t="s">
        <v>930</v>
      </c>
      <c r="F5590" t="s">
        <v>929</v>
      </c>
      <c r="G5590" t="s">
        <v>930</v>
      </c>
      <c r="H5590" t="s">
        <v>930</v>
      </c>
      <c r="I5590" t="s">
        <v>929</v>
      </c>
      <c r="J5590" t="s">
        <v>929</v>
      </c>
      <c r="K5590" t="s">
        <v>929</v>
      </c>
      <c r="L5590" t="s">
        <v>929</v>
      </c>
      <c r="M5590" t="s">
        <v>930</v>
      </c>
      <c r="N5590" t="s">
        <v>930</v>
      </c>
    </row>
    <row r="5591" spans="1:14">
      <c r="A5591">
        <v>808482</v>
      </c>
      <c r="B5591" t="s">
        <v>96</v>
      </c>
      <c r="C5591" t="s">
        <v>930</v>
      </c>
      <c r="D5591" t="s">
        <v>930</v>
      </c>
      <c r="E5591" t="s">
        <v>929</v>
      </c>
      <c r="F5591" t="s">
        <v>929</v>
      </c>
      <c r="G5591" t="s">
        <v>929</v>
      </c>
      <c r="H5591" t="s">
        <v>929</v>
      </c>
      <c r="I5591" t="s">
        <v>929</v>
      </c>
      <c r="J5591" t="s">
        <v>929</v>
      </c>
      <c r="K5591" t="s">
        <v>929</v>
      </c>
      <c r="L5591" t="s">
        <v>929</v>
      </c>
      <c r="M5591" t="s">
        <v>929</v>
      </c>
      <c r="N5591" t="s">
        <v>929</v>
      </c>
    </row>
    <row r="5592" spans="1:14">
      <c r="A5592">
        <v>808483</v>
      </c>
      <c r="B5592" t="s">
        <v>96</v>
      </c>
      <c r="C5592" t="s">
        <v>930</v>
      </c>
      <c r="D5592" t="s">
        <v>929</v>
      </c>
      <c r="E5592" t="s">
        <v>930</v>
      </c>
      <c r="F5592" t="s">
        <v>930</v>
      </c>
      <c r="G5592" t="s">
        <v>929</v>
      </c>
      <c r="H5592" t="s">
        <v>930</v>
      </c>
      <c r="I5592" t="s">
        <v>929</v>
      </c>
      <c r="J5592" t="s">
        <v>929</v>
      </c>
      <c r="K5592" t="s">
        <v>929</v>
      </c>
      <c r="L5592" t="s">
        <v>929</v>
      </c>
      <c r="M5592" t="s">
        <v>929</v>
      </c>
      <c r="N5592" t="s">
        <v>929</v>
      </c>
    </row>
    <row r="5593" spans="1:14">
      <c r="A5593">
        <v>808484</v>
      </c>
      <c r="B5593" t="s">
        <v>96</v>
      </c>
      <c r="C5593" t="s">
        <v>929</v>
      </c>
      <c r="D5593" t="s">
        <v>928</v>
      </c>
      <c r="E5593" t="s">
        <v>929</v>
      </c>
      <c r="F5593" t="s">
        <v>929</v>
      </c>
      <c r="G5593" t="s">
        <v>930</v>
      </c>
      <c r="H5593" t="s">
        <v>930</v>
      </c>
      <c r="I5593" t="s">
        <v>929</v>
      </c>
      <c r="J5593" t="s">
        <v>930</v>
      </c>
      <c r="K5593" t="s">
        <v>930</v>
      </c>
      <c r="L5593" t="s">
        <v>929</v>
      </c>
      <c r="M5593" t="s">
        <v>930</v>
      </c>
      <c r="N5593" t="s">
        <v>929</v>
      </c>
    </row>
    <row r="5594" spans="1:14">
      <c r="A5594">
        <v>808486</v>
      </c>
      <c r="B5594" t="s">
        <v>96</v>
      </c>
      <c r="C5594" t="s">
        <v>930</v>
      </c>
      <c r="D5594" t="s">
        <v>930</v>
      </c>
      <c r="E5594" t="s">
        <v>928</v>
      </c>
      <c r="F5594" t="s">
        <v>930</v>
      </c>
      <c r="G5594" t="s">
        <v>929</v>
      </c>
      <c r="H5594" t="s">
        <v>930</v>
      </c>
      <c r="I5594" t="s">
        <v>929</v>
      </c>
      <c r="J5594" t="s">
        <v>930</v>
      </c>
      <c r="K5594" t="s">
        <v>930</v>
      </c>
      <c r="L5594" t="s">
        <v>929</v>
      </c>
      <c r="M5594" t="s">
        <v>929</v>
      </c>
      <c r="N5594" t="s">
        <v>930</v>
      </c>
    </row>
    <row r="5595" spans="1:14">
      <c r="A5595">
        <v>808487</v>
      </c>
      <c r="B5595" t="s">
        <v>96</v>
      </c>
      <c r="C5595" t="s">
        <v>930</v>
      </c>
      <c r="D5595" t="s">
        <v>928</v>
      </c>
      <c r="E5595" t="s">
        <v>930</v>
      </c>
      <c r="F5595" t="s">
        <v>928</v>
      </c>
      <c r="G5595" t="s">
        <v>930</v>
      </c>
      <c r="H5595" t="s">
        <v>930</v>
      </c>
      <c r="I5595" t="s">
        <v>930</v>
      </c>
      <c r="J5595" t="s">
        <v>930</v>
      </c>
      <c r="K5595" t="s">
        <v>929</v>
      </c>
      <c r="L5595" t="s">
        <v>930</v>
      </c>
      <c r="M5595" t="s">
        <v>930</v>
      </c>
      <c r="N5595" t="s">
        <v>930</v>
      </c>
    </row>
    <row r="5596" spans="1:14">
      <c r="A5596">
        <v>808488</v>
      </c>
      <c r="B5596" t="s">
        <v>96</v>
      </c>
      <c r="C5596" t="s">
        <v>930</v>
      </c>
      <c r="D5596" t="s">
        <v>930</v>
      </c>
      <c r="E5596" t="s">
        <v>930</v>
      </c>
      <c r="F5596" t="s">
        <v>930</v>
      </c>
      <c r="G5596" t="s">
        <v>930</v>
      </c>
      <c r="H5596" t="s">
        <v>930</v>
      </c>
      <c r="I5596" t="s">
        <v>929</v>
      </c>
      <c r="J5596" t="s">
        <v>929</v>
      </c>
      <c r="K5596" t="s">
        <v>929</v>
      </c>
      <c r="L5596" t="s">
        <v>929</v>
      </c>
      <c r="M5596" t="s">
        <v>929</v>
      </c>
      <c r="N5596" t="s">
        <v>929</v>
      </c>
    </row>
    <row r="5597" spans="1:14">
      <c r="A5597">
        <v>808489</v>
      </c>
      <c r="B5597" t="s">
        <v>96</v>
      </c>
      <c r="C5597" t="s">
        <v>929</v>
      </c>
      <c r="D5597" t="s">
        <v>930</v>
      </c>
      <c r="E5597" t="s">
        <v>929</v>
      </c>
      <c r="F5597" t="s">
        <v>929</v>
      </c>
      <c r="G5597" t="s">
        <v>928</v>
      </c>
      <c r="H5597" t="s">
        <v>930</v>
      </c>
      <c r="I5597" t="s">
        <v>930</v>
      </c>
      <c r="J5597" t="s">
        <v>930</v>
      </c>
      <c r="K5597" t="s">
        <v>930</v>
      </c>
      <c r="L5597" t="s">
        <v>929</v>
      </c>
      <c r="M5597" t="s">
        <v>930</v>
      </c>
      <c r="N5597" t="s">
        <v>930</v>
      </c>
    </row>
    <row r="5598" spans="1:14">
      <c r="A5598">
        <v>808490</v>
      </c>
      <c r="B5598" t="s">
        <v>96</v>
      </c>
      <c r="C5598" t="s">
        <v>930</v>
      </c>
      <c r="D5598" t="s">
        <v>929</v>
      </c>
      <c r="E5598" t="s">
        <v>929</v>
      </c>
      <c r="F5598" t="s">
        <v>929</v>
      </c>
      <c r="G5598" t="s">
        <v>929</v>
      </c>
      <c r="H5598" t="s">
        <v>930</v>
      </c>
      <c r="I5598" t="s">
        <v>929</v>
      </c>
      <c r="J5598" t="s">
        <v>929</v>
      </c>
      <c r="K5598" t="s">
        <v>930</v>
      </c>
      <c r="L5598" t="s">
        <v>929</v>
      </c>
      <c r="M5598" t="s">
        <v>930</v>
      </c>
      <c r="N5598" t="s">
        <v>929</v>
      </c>
    </row>
    <row r="5599" spans="1:14">
      <c r="A5599">
        <v>808491</v>
      </c>
      <c r="B5599" t="s">
        <v>96</v>
      </c>
      <c r="C5599" t="s">
        <v>930</v>
      </c>
      <c r="D5599" t="s">
        <v>929</v>
      </c>
      <c r="E5599" t="s">
        <v>929</v>
      </c>
      <c r="F5599" t="s">
        <v>929</v>
      </c>
      <c r="G5599" t="s">
        <v>929</v>
      </c>
      <c r="H5599" t="s">
        <v>930</v>
      </c>
      <c r="I5599" t="s">
        <v>929</v>
      </c>
      <c r="J5599" t="s">
        <v>929</v>
      </c>
      <c r="K5599" t="s">
        <v>929</v>
      </c>
      <c r="L5599" t="s">
        <v>929</v>
      </c>
      <c r="M5599" t="s">
        <v>929</v>
      </c>
      <c r="N5599" t="s">
        <v>929</v>
      </c>
    </row>
    <row r="5600" spans="1:14">
      <c r="A5600">
        <v>808492</v>
      </c>
      <c r="B5600" t="s">
        <v>96</v>
      </c>
      <c r="C5600" t="s">
        <v>928</v>
      </c>
      <c r="D5600" t="s">
        <v>930</v>
      </c>
      <c r="E5600" t="s">
        <v>929</v>
      </c>
      <c r="F5600" t="s">
        <v>928</v>
      </c>
      <c r="G5600" t="s">
        <v>929</v>
      </c>
      <c r="H5600" t="s">
        <v>930</v>
      </c>
      <c r="I5600" t="s">
        <v>929</v>
      </c>
      <c r="J5600" t="s">
        <v>929</v>
      </c>
      <c r="K5600" t="s">
        <v>929</v>
      </c>
      <c r="L5600" t="s">
        <v>930</v>
      </c>
      <c r="M5600" t="s">
        <v>930</v>
      </c>
      <c r="N5600" t="s">
        <v>929</v>
      </c>
    </row>
    <row r="5601" spans="1:14">
      <c r="A5601">
        <v>808493</v>
      </c>
      <c r="B5601" t="s">
        <v>96</v>
      </c>
      <c r="C5601" t="s">
        <v>929</v>
      </c>
      <c r="D5601" t="s">
        <v>929</v>
      </c>
      <c r="E5601" t="s">
        <v>929</v>
      </c>
      <c r="F5601" t="s">
        <v>929</v>
      </c>
      <c r="G5601" t="s">
        <v>929</v>
      </c>
      <c r="H5601" t="s">
        <v>929</v>
      </c>
      <c r="I5601" t="s">
        <v>929</v>
      </c>
      <c r="J5601" t="s">
        <v>929</v>
      </c>
      <c r="K5601" t="s">
        <v>929</v>
      </c>
      <c r="L5601" t="s">
        <v>929</v>
      </c>
      <c r="M5601" t="s">
        <v>929</v>
      </c>
      <c r="N5601" t="s">
        <v>929</v>
      </c>
    </row>
    <row r="5602" spans="1:14">
      <c r="A5602">
        <v>808496</v>
      </c>
      <c r="B5602" t="s">
        <v>96</v>
      </c>
      <c r="C5602" t="s">
        <v>929</v>
      </c>
      <c r="D5602" t="s">
        <v>929</v>
      </c>
      <c r="E5602" t="s">
        <v>929</v>
      </c>
      <c r="F5602" t="s">
        <v>930</v>
      </c>
      <c r="G5602" t="s">
        <v>929</v>
      </c>
      <c r="H5602" t="s">
        <v>930</v>
      </c>
      <c r="I5602" t="s">
        <v>929</v>
      </c>
      <c r="J5602" t="s">
        <v>929</v>
      </c>
      <c r="K5602" t="s">
        <v>929</v>
      </c>
      <c r="L5602" t="s">
        <v>929</v>
      </c>
      <c r="M5602" t="s">
        <v>929</v>
      </c>
      <c r="N5602" t="s">
        <v>929</v>
      </c>
    </row>
    <row r="5603" spans="1:14">
      <c r="A5603">
        <v>808497</v>
      </c>
      <c r="B5603" t="s">
        <v>96</v>
      </c>
      <c r="C5603" t="s">
        <v>930</v>
      </c>
      <c r="D5603" t="s">
        <v>929</v>
      </c>
      <c r="E5603" t="s">
        <v>930</v>
      </c>
      <c r="F5603" t="s">
        <v>930</v>
      </c>
      <c r="G5603" t="s">
        <v>928</v>
      </c>
      <c r="H5603" t="s">
        <v>929</v>
      </c>
      <c r="I5603" t="s">
        <v>930</v>
      </c>
      <c r="J5603" t="s">
        <v>929</v>
      </c>
      <c r="K5603" t="s">
        <v>929</v>
      </c>
      <c r="L5603" t="s">
        <v>929</v>
      </c>
      <c r="M5603" t="s">
        <v>929</v>
      </c>
      <c r="N5603" t="s">
        <v>930</v>
      </c>
    </row>
    <row r="5604" spans="1:14">
      <c r="A5604">
        <v>808498</v>
      </c>
      <c r="B5604" t="s">
        <v>96</v>
      </c>
      <c r="C5604" t="s">
        <v>929</v>
      </c>
      <c r="D5604" t="s">
        <v>929</v>
      </c>
      <c r="E5604" t="s">
        <v>930</v>
      </c>
      <c r="F5604" t="s">
        <v>930</v>
      </c>
      <c r="G5604" t="s">
        <v>930</v>
      </c>
      <c r="H5604" t="s">
        <v>930</v>
      </c>
      <c r="I5604" t="s">
        <v>930</v>
      </c>
      <c r="J5604" t="s">
        <v>930</v>
      </c>
      <c r="K5604" t="s">
        <v>929</v>
      </c>
      <c r="L5604" t="s">
        <v>929</v>
      </c>
      <c r="M5604" t="s">
        <v>930</v>
      </c>
      <c r="N5604" t="s">
        <v>929</v>
      </c>
    </row>
    <row r="5605" spans="1:14">
      <c r="A5605">
        <v>808499</v>
      </c>
      <c r="B5605" t="s">
        <v>96</v>
      </c>
      <c r="C5605" t="s">
        <v>930</v>
      </c>
      <c r="D5605" t="s">
        <v>929</v>
      </c>
      <c r="E5605" t="s">
        <v>929</v>
      </c>
      <c r="F5605" t="s">
        <v>929</v>
      </c>
      <c r="G5605" t="s">
        <v>929</v>
      </c>
      <c r="H5605" t="s">
        <v>929</v>
      </c>
      <c r="I5605" t="s">
        <v>930</v>
      </c>
      <c r="J5605" t="s">
        <v>930</v>
      </c>
      <c r="K5605" t="s">
        <v>930</v>
      </c>
      <c r="L5605" t="s">
        <v>930</v>
      </c>
      <c r="M5605" t="s">
        <v>929</v>
      </c>
      <c r="N5605" t="s">
        <v>928</v>
      </c>
    </row>
    <row r="5606" spans="1:14">
      <c r="A5606">
        <v>808501</v>
      </c>
      <c r="B5606" t="s">
        <v>96</v>
      </c>
      <c r="C5606" t="s">
        <v>929</v>
      </c>
      <c r="D5606" t="s">
        <v>929</v>
      </c>
      <c r="E5606" t="s">
        <v>929</v>
      </c>
      <c r="F5606" t="s">
        <v>930</v>
      </c>
      <c r="G5606" t="s">
        <v>929</v>
      </c>
      <c r="H5606" t="s">
        <v>930</v>
      </c>
      <c r="I5606" t="s">
        <v>930</v>
      </c>
      <c r="J5606" t="s">
        <v>930</v>
      </c>
      <c r="K5606" t="s">
        <v>930</v>
      </c>
      <c r="L5606" t="s">
        <v>930</v>
      </c>
      <c r="M5606" t="s">
        <v>930</v>
      </c>
      <c r="N5606" t="s">
        <v>930</v>
      </c>
    </row>
    <row r="5607" spans="1:14">
      <c r="A5607">
        <v>808503</v>
      </c>
      <c r="B5607" t="s">
        <v>96</v>
      </c>
      <c r="C5607" t="s">
        <v>929</v>
      </c>
      <c r="D5607" t="s">
        <v>929</v>
      </c>
      <c r="E5607" t="s">
        <v>929</v>
      </c>
      <c r="F5607" t="s">
        <v>929</v>
      </c>
      <c r="G5607" t="s">
        <v>929</v>
      </c>
      <c r="H5607" t="s">
        <v>929</v>
      </c>
      <c r="I5607" t="s">
        <v>929</v>
      </c>
      <c r="J5607" t="s">
        <v>929</v>
      </c>
      <c r="K5607" t="s">
        <v>929</v>
      </c>
      <c r="L5607" t="s">
        <v>929</v>
      </c>
      <c r="M5607" t="s">
        <v>929</v>
      </c>
      <c r="N5607" t="s">
        <v>929</v>
      </c>
    </row>
    <row r="5608" spans="1:14">
      <c r="A5608">
        <v>808505</v>
      </c>
      <c r="B5608" t="s">
        <v>96</v>
      </c>
      <c r="C5608" t="s">
        <v>929</v>
      </c>
      <c r="D5608" t="s">
        <v>929</v>
      </c>
      <c r="E5608" t="s">
        <v>929</v>
      </c>
      <c r="F5608" t="s">
        <v>930</v>
      </c>
      <c r="G5608" t="s">
        <v>930</v>
      </c>
      <c r="H5608" t="s">
        <v>929</v>
      </c>
      <c r="I5608" t="s">
        <v>929</v>
      </c>
      <c r="J5608" t="s">
        <v>930</v>
      </c>
      <c r="K5608" t="s">
        <v>929</v>
      </c>
      <c r="L5608" t="s">
        <v>930</v>
      </c>
      <c r="M5608" t="s">
        <v>930</v>
      </c>
      <c r="N5608" t="s">
        <v>929</v>
      </c>
    </row>
    <row r="5609" spans="1:14">
      <c r="A5609">
        <v>808507</v>
      </c>
      <c r="B5609" t="s">
        <v>96</v>
      </c>
      <c r="C5609" t="s">
        <v>930</v>
      </c>
      <c r="D5609" t="s">
        <v>930</v>
      </c>
      <c r="E5609" t="s">
        <v>929</v>
      </c>
      <c r="F5609" t="s">
        <v>930</v>
      </c>
      <c r="G5609" t="s">
        <v>929</v>
      </c>
      <c r="H5609" t="s">
        <v>929</v>
      </c>
      <c r="I5609" t="s">
        <v>930</v>
      </c>
      <c r="J5609" t="s">
        <v>930</v>
      </c>
      <c r="K5609" t="s">
        <v>930</v>
      </c>
      <c r="L5609" t="s">
        <v>928</v>
      </c>
      <c r="M5609" t="s">
        <v>930</v>
      </c>
      <c r="N5609" t="s">
        <v>929</v>
      </c>
    </row>
    <row r="5610" spans="1:14">
      <c r="A5610">
        <v>808508</v>
      </c>
      <c r="B5610" t="s">
        <v>96</v>
      </c>
      <c r="C5610" t="s">
        <v>929</v>
      </c>
      <c r="D5610" t="s">
        <v>929</v>
      </c>
      <c r="E5610" t="s">
        <v>929</v>
      </c>
      <c r="F5610" t="s">
        <v>929</v>
      </c>
      <c r="G5610" t="s">
        <v>929</v>
      </c>
      <c r="H5610" t="s">
        <v>929</v>
      </c>
      <c r="I5610" t="s">
        <v>929</v>
      </c>
      <c r="J5610" t="s">
        <v>929</v>
      </c>
      <c r="K5610" t="s">
        <v>929</v>
      </c>
      <c r="L5610" t="s">
        <v>929</v>
      </c>
      <c r="M5610" t="s">
        <v>929</v>
      </c>
      <c r="N5610" t="s">
        <v>929</v>
      </c>
    </row>
    <row r="5611" spans="1:14">
      <c r="A5611">
        <v>808510</v>
      </c>
      <c r="B5611" t="s">
        <v>96</v>
      </c>
      <c r="C5611" t="s">
        <v>930</v>
      </c>
      <c r="D5611" t="s">
        <v>929</v>
      </c>
      <c r="E5611" t="s">
        <v>929</v>
      </c>
      <c r="F5611" t="s">
        <v>929</v>
      </c>
      <c r="G5611" t="s">
        <v>929</v>
      </c>
      <c r="H5611" t="s">
        <v>930</v>
      </c>
      <c r="I5611" t="s">
        <v>929</v>
      </c>
      <c r="J5611" t="s">
        <v>929</v>
      </c>
      <c r="K5611" t="s">
        <v>929</v>
      </c>
      <c r="L5611" t="s">
        <v>929</v>
      </c>
      <c r="M5611" t="s">
        <v>929</v>
      </c>
      <c r="N5611" t="s">
        <v>929</v>
      </c>
    </row>
    <row r="5612" spans="1:14">
      <c r="A5612">
        <v>808511</v>
      </c>
      <c r="B5612" t="s">
        <v>96</v>
      </c>
      <c r="C5612" t="s">
        <v>929</v>
      </c>
      <c r="D5612" t="s">
        <v>928</v>
      </c>
      <c r="E5612" t="s">
        <v>930</v>
      </c>
      <c r="F5612" t="s">
        <v>929</v>
      </c>
      <c r="G5612" t="s">
        <v>929</v>
      </c>
      <c r="H5612" t="s">
        <v>929</v>
      </c>
      <c r="I5612" t="s">
        <v>930</v>
      </c>
      <c r="J5612" t="s">
        <v>930</v>
      </c>
      <c r="K5612" t="s">
        <v>930</v>
      </c>
      <c r="L5612" t="s">
        <v>928</v>
      </c>
      <c r="M5612" t="s">
        <v>929</v>
      </c>
      <c r="N5612" t="s">
        <v>929</v>
      </c>
    </row>
    <row r="5613" spans="1:14">
      <c r="A5613">
        <v>808513</v>
      </c>
      <c r="B5613" t="s">
        <v>96</v>
      </c>
      <c r="C5613" t="s">
        <v>929</v>
      </c>
      <c r="D5613" t="s">
        <v>930</v>
      </c>
      <c r="E5613" t="s">
        <v>930</v>
      </c>
      <c r="F5613" t="s">
        <v>930</v>
      </c>
      <c r="G5613" t="s">
        <v>930</v>
      </c>
      <c r="H5613" t="s">
        <v>929</v>
      </c>
      <c r="I5613" t="s">
        <v>929</v>
      </c>
      <c r="J5613" t="s">
        <v>929</v>
      </c>
      <c r="K5613" t="s">
        <v>929</v>
      </c>
      <c r="L5613" t="s">
        <v>929</v>
      </c>
      <c r="M5613" t="s">
        <v>929</v>
      </c>
      <c r="N5613" t="s">
        <v>929</v>
      </c>
    </row>
    <row r="5614" spans="1:14">
      <c r="A5614">
        <v>808514</v>
      </c>
      <c r="B5614" t="s">
        <v>96</v>
      </c>
      <c r="C5614" t="s">
        <v>930</v>
      </c>
      <c r="D5614" t="s">
        <v>930</v>
      </c>
      <c r="E5614" t="s">
        <v>929</v>
      </c>
      <c r="F5614" t="s">
        <v>929</v>
      </c>
      <c r="G5614" t="s">
        <v>930</v>
      </c>
      <c r="H5614" t="s">
        <v>929</v>
      </c>
      <c r="I5614" t="s">
        <v>930</v>
      </c>
      <c r="J5614" t="s">
        <v>930</v>
      </c>
      <c r="K5614" t="s">
        <v>929</v>
      </c>
      <c r="L5614" t="s">
        <v>930</v>
      </c>
      <c r="M5614" t="s">
        <v>930</v>
      </c>
      <c r="N5614" t="s">
        <v>930</v>
      </c>
    </row>
    <row r="5615" spans="1:14">
      <c r="A5615">
        <v>808515</v>
      </c>
      <c r="B5615" t="s">
        <v>96</v>
      </c>
      <c r="C5615" t="s">
        <v>930</v>
      </c>
      <c r="D5615" t="s">
        <v>930</v>
      </c>
      <c r="E5615" t="s">
        <v>930</v>
      </c>
      <c r="F5615" t="s">
        <v>930</v>
      </c>
      <c r="G5615" t="s">
        <v>930</v>
      </c>
      <c r="H5615" t="s">
        <v>929</v>
      </c>
      <c r="I5615" t="s">
        <v>929</v>
      </c>
      <c r="J5615" t="s">
        <v>929</v>
      </c>
      <c r="K5615" t="s">
        <v>929</v>
      </c>
      <c r="L5615" t="s">
        <v>929</v>
      </c>
      <c r="M5615" t="s">
        <v>929</v>
      </c>
      <c r="N5615" t="s">
        <v>929</v>
      </c>
    </row>
    <row r="5616" spans="1:14">
      <c r="A5616">
        <v>808516</v>
      </c>
      <c r="B5616" t="s">
        <v>96</v>
      </c>
      <c r="C5616" t="s">
        <v>930</v>
      </c>
      <c r="D5616" t="s">
        <v>929</v>
      </c>
      <c r="E5616" t="s">
        <v>929</v>
      </c>
      <c r="F5616" t="s">
        <v>930</v>
      </c>
      <c r="G5616" t="s">
        <v>930</v>
      </c>
      <c r="H5616" t="s">
        <v>930</v>
      </c>
      <c r="I5616" t="s">
        <v>929</v>
      </c>
      <c r="J5616" t="s">
        <v>929</v>
      </c>
      <c r="K5616" t="s">
        <v>929</v>
      </c>
      <c r="L5616" t="s">
        <v>929</v>
      </c>
      <c r="M5616" t="s">
        <v>929</v>
      </c>
      <c r="N5616" t="s">
        <v>929</v>
      </c>
    </row>
    <row r="5617" spans="1:14">
      <c r="A5617">
        <v>808517</v>
      </c>
      <c r="B5617" t="s">
        <v>96</v>
      </c>
      <c r="C5617" t="s">
        <v>930</v>
      </c>
      <c r="D5617" t="s">
        <v>929</v>
      </c>
      <c r="E5617" t="s">
        <v>929</v>
      </c>
      <c r="F5617" t="s">
        <v>929</v>
      </c>
      <c r="G5617" t="s">
        <v>930</v>
      </c>
      <c r="H5617" t="s">
        <v>929</v>
      </c>
      <c r="I5617" t="s">
        <v>929</v>
      </c>
      <c r="J5617" t="s">
        <v>929</v>
      </c>
      <c r="K5617" t="s">
        <v>929</v>
      </c>
      <c r="L5617" t="s">
        <v>929</v>
      </c>
      <c r="M5617" t="s">
        <v>929</v>
      </c>
      <c r="N5617" t="s">
        <v>929</v>
      </c>
    </row>
    <row r="5618" spans="1:14">
      <c r="A5618">
        <v>808518</v>
      </c>
      <c r="B5618" t="s">
        <v>96</v>
      </c>
      <c r="C5618" t="s">
        <v>930</v>
      </c>
      <c r="D5618" t="s">
        <v>930</v>
      </c>
      <c r="E5618" t="s">
        <v>928</v>
      </c>
      <c r="F5618" t="s">
        <v>929</v>
      </c>
      <c r="G5618" t="s">
        <v>930</v>
      </c>
      <c r="H5618" t="s">
        <v>930</v>
      </c>
      <c r="I5618" t="s">
        <v>930</v>
      </c>
      <c r="J5618" t="s">
        <v>929</v>
      </c>
      <c r="K5618" t="s">
        <v>929</v>
      </c>
      <c r="L5618" t="s">
        <v>930</v>
      </c>
      <c r="M5618" t="s">
        <v>930</v>
      </c>
      <c r="N5618" t="s">
        <v>929</v>
      </c>
    </row>
    <row r="5619" spans="1:14">
      <c r="A5619">
        <v>808519</v>
      </c>
      <c r="B5619" t="s">
        <v>96</v>
      </c>
      <c r="C5619" t="s">
        <v>929</v>
      </c>
      <c r="D5619" t="s">
        <v>929</v>
      </c>
      <c r="E5619" t="s">
        <v>929</v>
      </c>
      <c r="F5619" t="s">
        <v>929</v>
      </c>
      <c r="G5619" t="s">
        <v>929</v>
      </c>
      <c r="H5619" t="s">
        <v>929</v>
      </c>
      <c r="I5619" t="s">
        <v>929</v>
      </c>
      <c r="J5619" t="s">
        <v>929</v>
      </c>
      <c r="K5619" t="s">
        <v>929</v>
      </c>
      <c r="L5619" t="s">
        <v>929</v>
      </c>
      <c r="M5619" t="s">
        <v>929</v>
      </c>
      <c r="N5619" t="s">
        <v>929</v>
      </c>
    </row>
    <row r="5620" spans="1:14">
      <c r="A5620">
        <v>808521</v>
      </c>
      <c r="B5620" t="s">
        <v>96</v>
      </c>
      <c r="C5620" t="s">
        <v>928</v>
      </c>
      <c r="D5620" t="s">
        <v>930</v>
      </c>
      <c r="E5620" t="s">
        <v>930</v>
      </c>
      <c r="F5620" t="s">
        <v>929</v>
      </c>
      <c r="G5620" t="s">
        <v>930</v>
      </c>
      <c r="H5620" t="s">
        <v>930</v>
      </c>
      <c r="I5620" t="s">
        <v>930</v>
      </c>
      <c r="J5620" t="s">
        <v>930</v>
      </c>
      <c r="K5620" t="s">
        <v>930</v>
      </c>
      <c r="L5620" t="s">
        <v>929</v>
      </c>
      <c r="M5620" t="s">
        <v>929</v>
      </c>
      <c r="N5620" t="s">
        <v>930</v>
      </c>
    </row>
    <row r="5621" spans="1:14">
      <c r="A5621">
        <v>808522</v>
      </c>
      <c r="B5621" t="s">
        <v>96</v>
      </c>
      <c r="C5621" t="s">
        <v>930</v>
      </c>
      <c r="D5621" t="s">
        <v>930</v>
      </c>
      <c r="E5621" t="s">
        <v>930</v>
      </c>
      <c r="F5621" t="s">
        <v>928</v>
      </c>
      <c r="G5621" t="s">
        <v>930</v>
      </c>
      <c r="H5621" t="s">
        <v>930</v>
      </c>
      <c r="I5621" t="s">
        <v>929</v>
      </c>
      <c r="J5621" t="s">
        <v>930</v>
      </c>
      <c r="K5621" t="s">
        <v>929</v>
      </c>
      <c r="L5621" t="s">
        <v>929</v>
      </c>
      <c r="M5621" t="s">
        <v>930</v>
      </c>
      <c r="N5621" t="s">
        <v>929</v>
      </c>
    </row>
    <row r="5622" spans="1:14">
      <c r="A5622">
        <v>808523</v>
      </c>
      <c r="B5622" t="s">
        <v>96</v>
      </c>
      <c r="C5622" t="s">
        <v>929</v>
      </c>
      <c r="D5622" t="s">
        <v>930</v>
      </c>
      <c r="E5622" t="s">
        <v>929</v>
      </c>
      <c r="F5622" t="s">
        <v>929</v>
      </c>
      <c r="G5622" t="s">
        <v>930</v>
      </c>
      <c r="H5622" t="s">
        <v>930</v>
      </c>
      <c r="I5622" t="s">
        <v>930</v>
      </c>
      <c r="J5622" t="s">
        <v>929</v>
      </c>
      <c r="K5622" t="s">
        <v>930</v>
      </c>
      <c r="L5622" t="s">
        <v>930</v>
      </c>
      <c r="M5622" t="s">
        <v>930</v>
      </c>
      <c r="N5622" t="s">
        <v>929</v>
      </c>
    </row>
    <row r="5623" spans="1:14">
      <c r="A5623">
        <v>808524</v>
      </c>
      <c r="B5623" t="s">
        <v>96</v>
      </c>
      <c r="C5623" t="s">
        <v>930</v>
      </c>
      <c r="D5623" t="s">
        <v>929</v>
      </c>
      <c r="E5623" t="s">
        <v>929</v>
      </c>
      <c r="F5623" t="s">
        <v>930</v>
      </c>
      <c r="G5623" t="s">
        <v>929</v>
      </c>
      <c r="H5623" t="s">
        <v>929</v>
      </c>
      <c r="I5623" t="s">
        <v>930</v>
      </c>
      <c r="J5623" t="s">
        <v>929</v>
      </c>
      <c r="K5623" t="s">
        <v>929</v>
      </c>
      <c r="L5623" t="s">
        <v>929</v>
      </c>
      <c r="M5623" t="s">
        <v>929</v>
      </c>
      <c r="N5623" t="s">
        <v>930</v>
      </c>
    </row>
    <row r="5624" spans="1:14">
      <c r="A5624">
        <v>808527</v>
      </c>
      <c r="B5624" t="s">
        <v>96</v>
      </c>
      <c r="C5624" t="s">
        <v>930</v>
      </c>
      <c r="D5624" t="s">
        <v>929</v>
      </c>
      <c r="E5624" t="s">
        <v>929</v>
      </c>
      <c r="F5624" t="s">
        <v>930</v>
      </c>
      <c r="G5624" t="s">
        <v>930</v>
      </c>
      <c r="H5624" t="s">
        <v>929</v>
      </c>
      <c r="I5624" t="s">
        <v>929</v>
      </c>
      <c r="J5624" t="s">
        <v>929</v>
      </c>
      <c r="K5624" t="s">
        <v>929</v>
      </c>
      <c r="L5624" t="s">
        <v>929</v>
      </c>
      <c r="M5624" t="s">
        <v>929</v>
      </c>
      <c r="N5624" t="s">
        <v>929</v>
      </c>
    </row>
    <row r="5625" spans="1:14">
      <c r="A5625">
        <v>808528</v>
      </c>
      <c r="B5625" t="s">
        <v>96</v>
      </c>
      <c r="C5625" t="s">
        <v>930</v>
      </c>
      <c r="D5625" t="s">
        <v>929</v>
      </c>
      <c r="E5625" t="s">
        <v>929</v>
      </c>
      <c r="F5625" t="s">
        <v>929</v>
      </c>
      <c r="G5625" t="s">
        <v>928</v>
      </c>
      <c r="H5625" t="s">
        <v>929</v>
      </c>
      <c r="I5625" t="s">
        <v>929</v>
      </c>
      <c r="J5625" t="s">
        <v>929</v>
      </c>
      <c r="K5625" t="s">
        <v>929</v>
      </c>
      <c r="L5625" t="s">
        <v>929</v>
      </c>
      <c r="M5625" t="s">
        <v>930</v>
      </c>
      <c r="N5625" t="s">
        <v>929</v>
      </c>
    </row>
    <row r="5626" spans="1:14">
      <c r="A5626">
        <v>808529</v>
      </c>
      <c r="B5626" t="s">
        <v>96</v>
      </c>
      <c r="C5626" t="s">
        <v>928</v>
      </c>
      <c r="D5626" t="s">
        <v>929</v>
      </c>
      <c r="E5626" t="s">
        <v>929</v>
      </c>
      <c r="F5626" t="s">
        <v>928</v>
      </c>
      <c r="G5626" t="s">
        <v>930</v>
      </c>
      <c r="H5626" t="s">
        <v>928</v>
      </c>
      <c r="I5626" t="s">
        <v>929</v>
      </c>
      <c r="J5626" t="s">
        <v>929</v>
      </c>
      <c r="K5626" t="s">
        <v>930</v>
      </c>
      <c r="L5626" t="s">
        <v>930</v>
      </c>
      <c r="M5626" t="s">
        <v>929</v>
      </c>
      <c r="N5626" t="s">
        <v>929</v>
      </c>
    </row>
    <row r="5627" spans="1:14">
      <c r="A5627">
        <v>808533</v>
      </c>
      <c r="B5627" t="s">
        <v>96</v>
      </c>
      <c r="C5627" t="s">
        <v>930</v>
      </c>
      <c r="D5627" t="s">
        <v>930</v>
      </c>
      <c r="E5627" t="s">
        <v>930</v>
      </c>
      <c r="F5627" t="s">
        <v>929</v>
      </c>
      <c r="G5627" t="s">
        <v>929</v>
      </c>
      <c r="H5627" t="s">
        <v>930</v>
      </c>
      <c r="I5627" t="s">
        <v>929</v>
      </c>
      <c r="J5627" t="s">
        <v>930</v>
      </c>
      <c r="K5627" t="s">
        <v>930</v>
      </c>
      <c r="L5627" t="s">
        <v>929</v>
      </c>
      <c r="M5627" t="s">
        <v>930</v>
      </c>
      <c r="N5627" t="s">
        <v>929</v>
      </c>
    </row>
    <row r="5628" spans="1:14">
      <c r="A5628">
        <v>808534</v>
      </c>
      <c r="B5628" t="s">
        <v>96</v>
      </c>
      <c r="C5628" t="s">
        <v>930</v>
      </c>
      <c r="D5628" t="s">
        <v>929</v>
      </c>
      <c r="E5628" t="s">
        <v>929</v>
      </c>
      <c r="F5628" t="s">
        <v>929</v>
      </c>
      <c r="G5628" t="s">
        <v>929</v>
      </c>
      <c r="H5628" t="s">
        <v>930</v>
      </c>
      <c r="I5628" t="s">
        <v>930</v>
      </c>
      <c r="J5628" t="s">
        <v>930</v>
      </c>
      <c r="K5628" t="s">
        <v>929</v>
      </c>
      <c r="L5628" t="s">
        <v>929</v>
      </c>
      <c r="M5628" t="s">
        <v>929</v>
      </c>
      <c r="N5628" t="s">
        <v>930</v>
      </c>
    </row>
    <row r="5629" spans="1:14">
      <c r="A5629">
        <v>808536</v>
      </c>
      <c r="B5629" t="s">
        <v>96</v>
      </c>
      <c r="C5629" t="s">
        <v>929</v>
      </c>
      <c r="D5629" t="s">
        <v>929</v>
      </c>
      <c r="E5629" t="s">
        <v>929</v>
      </c>
      <c r="F5629" t="s">
        <v>930</v>
      </c>
      <c r="G5629" t="s">
        <v>930</v>
      </c>
      <c r="H5629" t="s">
        <v>930</v>
      </c>
      <c r="I5629" t="s">
        <v>929</v>
      </c>
      <c r="J5629" t="s">
        <v>929</v>
      </c>
      <c r="K5629" t="s">
        <v>929</v>
      </c>
      <c r="L5629" t="s">
        <v>929</v>
      </c>
      <c r="M5629" t="s">
        <v>929</v>
      </c>
      <c r="N5629" t="s">
        <v>929</v>
      </c>
    </row>
    <row r="5630" spans="1:14">
      <c r="A5630">
        <v>808537</v>
      </c>
      <c r="B5630" t="s">
        <v>96</v>
      </c>
      <c r="C5630" t="s">
        <v>930</v>
      </c>
      <c r="D5630" t="s">
        <v>929</v>
      </c>
      <c r="E5630" t="s">
        <v>930</v>
      </c>
      <c r="F5630" t="s">
        <v>930</v>
      </c>
      <c r="G5630" t="s">
        <v>930</v>
      </c>
      <c r="H5630" t="s">
        <v>930</v>
      </c>
      <c r="I5630" t="s">
        <v>929</v>
      </c>
      <c r="J5630" t="s">
        <v>929</v>
      </c>
      <c r="K5630" t="s">
        <v>929</v>
      </c>
      <c r="L5630" t="s">
        <v>929</v>
      </c>
      <c r="M5630" t="s">
        <v>929</v>
      </c>
      <c r="N5630" t="s">
        <v>929</v>
      </c>
    </row>
    <row r="5631" spans="1:14">
      <c r="A5631">
        <v>808538</v>
      </c>
      <c r="B5631" t="s">
        <v>96</v>
      </c>
      <c r="C5631" t="s">
        <v>930</v>
      </c>
      <c r="D5631" t="s">
        <v>930</v>
      </c>
      <c r="E5631" t="s">
        <v>930</v>
      </c>
      <c r="F5631" t="s">
        <v>930</v>
      </c>
      <c r="G5631" t="s">
        <v>930</v>
      </c>
      <c r="H5631" t="s">
        <v>929</v>
      </c>
      <c r="I5631" t="s">
        <v>929</v>
      </c>
      <c r="J5631" t="s">
        <v>929</v>
      </c>
      <c r="K5631" t="s">
        <v>929</v>
      </c>
      <c r="L5631" t="s">
        <v>929</v>
      </c>
      <c r="M5631" t="s">
        <v>929</v>
      </c>
      <c r="N5631" t="s">
        <v>929</v>
      </c>
    </row>
    <row r="5632" spans="1:14">
      <c r="A5632">
        <v>808539</v>
      </c>
      <c r="B5632" t="s">
        <v>96</v>
      </c>
      <c r="C5632" t="s">
        <v>930</v>
      </c>
      <c r="D5632" t="s">
        <v>930</v>
      </c>
      <c r="E5632" t="s">
        <v>930</v>
      </c>
      <c r="F5632" t="s">
        <v>928</v>
      </c>
      <c r="G5632" t="s">
        <v>930</v>
      </c>
      <c r="H5632" t="s">
        <v>930</v>
      </c>
      <c r="I5632" t="s">
        <v>929</v>
      </c>
      <c r="J5632" t="s">
        <v>930</v>
      </c>
      <c r="K5632" t="s">
        <v>930</v>
      </c>
      <c r="L5632" t="s">
        <v>929</v>
      </c>
      <c r="M5632" t="s">
        <v>929</v>
      </c>
      <c r="N5632" t="s">
        <v>930</v>
      </c>
    </row>
    <row r="5633" spans="1:14">
      <c r="A5633">
        <v>808540</v>
      </c>
      <c r="B5633" t="s">
        <v>96</v>
      </c>
      <c r="C5633" t="s">
        <v>928</v>
      </c>
      <c r="D5633" t="s">
        <v>930</v>
      </c>
      <c r="E5633" t="s">
        <v>930</v>
      </c>
      <c r="F5633" t="s">
        <v>929</v>
      </c>
      <c r="G5633" t="s">
        <v>928</v>
      </c>
      <c r="H5633" t="s">
        <v>930</v>
      </c>
      <c r="I5633" t="s">
        <v>929</v>
      </c>
      <c r="J5633" t="s">
        <v>930</v>
      </c>
      <c r="K5633" t="s">
        <v>929</v>
      </c>
      <c r="L5633" t="s">
        <v>929</v>
      </c>
      <c r="M5633" t="s">
        <v>929</v>
      </c>
      <c r="N5633" t="s">
        <v>930</v>
      </c>
    </row>
    <row r="5634" spans="1:14">
      <c r="A5634">
        <v>808541</v>
      </c>
      <c r="B5634" t="s">
        <v>96</v>
      </c>
      <c r="C5634" t="s">
        <v>928</v>
      </c>
      <c r="D5634" t="s">
        <v>928</v>
      </c>
      <c r="E5634" t="s">
        <v>930</v>
      </c>
      <c r="F5634" t="s">
        <v>928</v>
      </c>
      <c r="G5634" t="s">
        <v>930</v>
      </c>
      <c r="H5634" t="s">
        <v>929</v>
      </c>
      <c r="I5634" t="s">
        <v>930</v>
      </c>
      <c r="J5634" t="s">
        <v>929</v>
      </c>
      <c r="K5634" t="s">
        <v>930</v>
      </c>
      <c r="L5634" t="s">
        <v>929</v>
      </c>
      <c r="M5634" t="s">
        <v>929</v>
      </c>
      <c r="N5634" t="s">
        <v>929</v>
      </c>
    </row>
    <row r="5635" spans="1:14">
      <c r="A5635">
        <v>808542</v>
      </c>
      <c r="B5635" t="s">
        <v>96</v>
      </c>
      <c r="C5635" t="s">
        <v>930</v>
      </c>
      <c r="D5635" t="s">
        <v>929</v>
      </c>
      <c r="E5635" t="s">
        <v>929</v>
      </c>
      <c r="F5635" t="s">
        <v>929</v>
      </c>
      <c r="G5635" t="s">
        <v>930</v>
      </c>
      <c r="H5635" t="s">
        <v>930</v>
      </c>
      <c r="I5635" t="s">
        <v>930</v>
      </c>
      <c r="J5635" t="s">
        <v>929</v>
      </c>
      <c r="K5635" t="s">
        <v>930</v>
      </c>
      <c r="L5635" t="s">
        <v>929</v>
      </c>
      <c r="M5635" t="s">
        <v>930</v>
      </c>
      <c r="N5635" t="s">
        <v>929</v>
      </c>
    </row>
    <row r="5636" spans="1:14">
      <c r="A5636">
        <v>808543</v>
      </c>
      <c r="B5636" t="s">
        <v>96</v>
      </c>
      <c r="C5636" t="s">
        <v>930</v>
      </c>
      <c r="D5636" t="s">
        <v>930</v>
      </c>
      <c r="E5636" t="s">
        <v>930</v>
      </c>
      <c r="F5636" t="s">
        <v>930</v>
      </c>
      <c r="G5636" t="s">
        <v>930</v>
      </c>
      <c r="H5636" t="s">
        <v>930</v>
      </c>
      <c r="I5636" t="s">
        <v>929</v>
      </c>
      <c r="J5636" t="s">
        <v>929</v>
      </c>
      <c r="K5636" t="s">
        <v>929</v>
      </c>
      <c r="L5636" t="s">
        <v>929</v>
      </c>
      <c r="M5636" t="s">
        <v>929</v>
      </c>
      <c r="N5636" t="s">
        <v>929</v>
      </c>
    </row>
    <row r="5637" spans="1:14">
      <c r="A5637">
        <v>808544</v>
      </c>
      <c r="B5637" t="s">
        <v>96</v>
      </c>
      <c r="C5637" t="s">
        <v>930</v>
      </c>
      <c r="D5637" t="s">
        <v>928</v>
      </c>
      <c r="E5637" t="s">
        <v>928</v>
      </c>
      <c r="F5637" t="s">
        <v>928</v>
      </c>
      <c r="G5637" t="s">
        <v>928</v>
      </c>
      <c r="H5637" t="s">
        <v>929</v>
      </c>
      <c r="I5637" t="s">
        <v>929</v>
      </c>
      <c r="J5637" t="s">
        <v>929</v>
      </c>
      <c r="K5637" t="s">
        <v>929</v>
      </c>
      <c r="L5637" t="s">
        <v>929</v>
      </c>
      <c r="M5637" t="s">
        <v>929</v>
      </c>
      <c r="N5637" t="s">
        <v>929</v>
      </c>
    </row>
    <row r="5638" spans="1:14">
      <c r="A5638">
        <v>808545</v>
      </c>
      <c r="B5638" t="s">
        <v>96</v>
      </c>
      <c r="C5638" t="s">
        <v>930</v>
      </c>
      <c r="D5638" t="s">
        <v>930</v>
      </c>
      <c r="E5638" t="s">
        <v>929</v>
      </c>
      <c r="F5638" t="s">
        <v>930</v>
      </c>
      <c r="G5638" t="s">
        <v>930</v>
      </c>
      <c r="H5638" t="s">
        <v>929</v>
      </c>
      <c r="I5638" t="s">
        <v>929</v>
      </c>
      <c r="J5638" t="s">
        <v>929</v>
      </c>
      <c r="K5638" t="s">
        <v>929</v>
      </c>
      <c r="L5638" t="s">
        <v>929</v>
      </c>
      <c r="M5638" t="s">
        <v>929</v>
      </c>
      <c r="N5638" t="s">
        <v>929</v>
      </c>
    </row>
    <row r="5639" spans="1:14">
      <c r="A5639">
        <v>808546</v>
      </c>
      <c r="B5639" t="s">
        <v>96</v>
      </c>
      <c r="C5639" t="s">
        <v>929</v>
      </c>
      <c r="D5639" t="s">
        <v>929</v>
      </c>
      <c r="E5639" t="s">
        <v>929</v>
      </c>
      <c r="F5639" t="s">
        <v>929</v>
      </c>
      <c r="G5639" t="s">
        <v>929</v>
      </c>
      <c r="H5639" t="s">
        <v>929</v>
      </c>
      <c r="I5639" t="s">
        <v>929</v>
      </c>
      <c r="J5639" t="s">
        <v>929</v>
      </c>
      <c r="K5639" t="s">
        <v>929</v>
      </c>
      <c r="L5639" t="s">
        <v>929</v>
      </c>
      <c r="M5639" t="s">
        <v>929</v>
      </c>
      <c r="N5639" t="s">
        <v>929</v>
      </c>
    </row>
    <row r="5640" spans="1:14">
      <c r="A5640">
        <v>808548</v>
      </c>
      <c r="B5640" t="s">
        <v>96</v>
      </c>
      <c r="C5640" t="s">
        <v>930</v>
      </c>
      <c r="D5640" t="s">
        <v>929</v>
      </c>
      <c r="E5640" t="s">
        <v>929</v>
      </c>
      <c r="F5640" t="s">
        <v>929</v>
      </c>
      <c r="G5640" t="s">
        <v>930</v>
      </c>
      <c r="H5640" t="s">
        <v>929</v>
      </c>
      <c r="I5640" t="s">
        <v>929</v>
      </c>
      <c r="J5640" t="s">
        <v>929</v>
      </c>
      <c r="K5640" t="s">
        <v>929</v>
      </c>
      <c r="L5640" t="s">
        <v>929</v>
      </c>
      <c r="M5640" t="s">
        <v>929</v>
      </c>
      <c r="N5640" t="s">
        <v>929</v>
      </c>
    </row>
    <row r="5641" spans="1:14">
      <c r="A5641">
        <v>808549</v>
      </c>
      <c r="B5641" t="s">
        <v>96</v>
      </c>
      <c r="C5641" t="s">
        <v>930</v>
      </c>
      <c r="D5641" t="s">
        <v>929</v>
      </c>
      <c r="E5641" t="s">
        <v>929</v>
      </c>
      <c r="F5641" t="s">
        <v>930</v>
      </c>
      <c r="G5641" t="s">
        <v>930</v>
      </c>
      <c r="H5641" t="s">
        <v>929</v>
      </c>
      <c r="I5641" t="s">
        <v>929</v>
      </c>
      <c r="J5641" t="s">
        <v>929</v>
      </c>
      <c r="K5641" t="s">
        <v>929</v>
      </c>
      <c r="L5641" t="s">
        <v>930</v>
      </c>
      <c r="M5641" t="s">
        <v>929</v>
      </c>
      <c r="N5641" t="s">
        <v>930</v>
      </c>
    </row>
    <row r="5642" spans="1:14">
      <c r="A5642">
        <v>808550</v>
      </c>
      <c r="B5642" t="s">
        <v>96</v>
      </c>
      <c r="C5642" t="s">
        <v>930</v>
      </c>
      <c r="D5642" t="s">
        <v>930</v>
      </c>
      <c r="E5642" t="s">
        <v>929</v>
      </c>
      <c r="F5642" t="s">
        <v>930</v>
      </c>
      <c r="G5642" t="s">
        <v>930</v>
      </c>
      <c r="H5642" t="s">
        <v>928</v>
      </c>
      <c r="I5642" t="s">
        <v>930</v>
      </c>
      <c r="J5642" t="s">
        <v>929</v>
      </c>
      <c r="K5642" t="s">
        <v>930</v>
      </c>
      <c r="L5642" t="s">
        <v>929</v>
      </c>
      <c r="M5642" t="s">
        <v>930</v>
      </c>
      <c r="N5642" t="s">
        <v>929</v>
      </c>
    </row>
    <row r="5643" spans="1:14">
      <c r="A5643">
        <v>808551</v>
      </c>
      <c r="B5643" t="s">
        <v>96</v>
      </c>
      <c r="C5643" t="s">
        <v>930</v>
      </c>
      <c r="D5643" t="s">
        <v>929</v>
      </c>
      <c r="E5643" t="s">
        <v>929</v>
      </c>
      <c r="F5643" t="s">
        <v>930</v>
      </c>
      <c r="G5643" t="s">
        <v>930</v>
      </c>
      <c r="H5643" t="s">
        <v>930</v>
      </c>
      <c r="I5643" t="s">
        <v>929</v>
      </c>
      <c r="J5643" t="s">
        <v>929</v>
      </c>
      <c r="K5643" t="s">
        <v>929</v>
      </c>
      <c r="L5643" t="s">
        <v>929</v>
      </c>
      <c r="M5643" t="s">
        <v>929</v>
      </c>
      <c r="N5643" t="s">
        <v>929</v>
      </c>
    </row>
    <row r="5644" spans="1:14">
      <c r="A5644">
        <v>808552</v>
      </c>
      <c r="B5644" t="s">
        <v>96</v>
      </c>
      <c r="C5644" t="s">
        <v>928</v>
      </c>
      <c r="D5644" t="s">
        <v>930</v>
      </c>
      <c r="E5644" t="s">
        <v>929</v>
      </c>
      <c r="F5644" t="s">
        <v>930</v>
      </c>
      <c r="G5644" t="s">
        <v>928</v>
      </c>
      <c r="H5644" t="s">
        <v>928</v>
      </c>
      <c r="I5644" t="s">
        <v>929</v>
      </c>
      <c r="J5644" t="s">
        <v>929</v>
      </c>
      <c r="K5644" t="s">
        <v>929</v>
      </c>
      <c r="L5644" t="s">
        <v>929</v>
      </c>
      <c r="M5644" t="s">
        <v>929</v>
      </c>
      <c r="N5644" t="s">
        <v>929</v>
      </c>
    </row>
    <row r="5645" spans="1:14">
      <c r="A5645">
        <v>808553</v>
      </c>
      <c r="B5645" t="s">
        <v>96</v>
      </c>
      <c r="C5645" t="s">
        <v>929</v>
      </c>
      <c r="D5645" t="s">
        <v>929</v>
      </c>
      <c r="E5645" t="s">
        <v>929</v>
      </c>
      <c r="F5645" t="s">
        <v>930</v>
      </c>
      <c r="G5645" t="s">
        <v>929</v>
      </c>
      <c r="H5645" t="s">
        <v>929</v>
      </c>
      <c r="I5645" t="s">
        <v>930</v>
      </c>
      <c r="J5645" t="s">
        <v>929</v>
      </c>
      <c r="K5645" t="s">
        <v>930</v>
      </c>
      <c r="L5645" t="s">
        <v>930</v>
      </c>
      <c r="M5645" t="s">
        <v>930</v>
      </c>
      <c r="N5645" t="s">
        <v>930</v>
      </c>
    </row>
    <row r="5646" spans="1:14">
      <c r="A5646">
        <v>808555</v>
      </c>
      <c r="B5646" t="s">
        <v>96</v>
      </c>
      <c r="C5646" t="s">
        <v>930</v>
      </c>
      <c r="D5646" t="s">
        <v>930</v>
      </c>
      <c r="E5646" t="s">
        <v>929</v>
      </c>
      <c r="F5646" t="s">
        <v>930</v>
      </c>
      <c r="G5646" t="s">
        <v>929</v>
      </c>
      <c r="H5646" t="s">
        <v>930</v>
      </c>
      <c r="I5646" t="s">
        <v>929</v>
      </c>
      <c r="J5646" t="s">
        <v>929</v>
      </c>
      <c r="K5646" t="s">
        <v>929</v>
      </c>
      <c r="L5646" t="s">
        <v>929</v>
      </c>
      <c r="M5646" t="s">
        <v>929</v>
      </c>
      <c r="N5646" t="s">
        <v>929</v>
      </c>
    </row>
    <row r="5647" spans="1:14">
      <c r="A5647">
        <v>808556</v>
      </c>
      <c r="B5647" t="s">
        <v>96</v>
      </c>
      <c r="C5647" t="s">
        <v>930</v>
      </c>
      <c r="D5647" t="s">
        <v>930</v>
      </c>
      <c r="E5647" t="s">
        <v>929</v>
      </c>
      <c r="F5647" t="s">
        <v>929</v>
      </c>
      <c r="G5647" t="s">
        <v>930</v>
      </c>
      <c r="H5647" t="s">
        <v>930</v>
      </c>
      <c r="I5647" t="s">
        <v>930</v>
      </c>
      <c r="J5647" t="s">
        <v>930</v>
      </c>
      <c r="K5647" t="s">
        <v>930</v>
      </c>
      <c r="L5647" t="s">
        <v>930</v>
      </c>
      <c r="M5647" t="s">
        <v>930</v>
      </c>
      <c r="N5647" t="s">
        <v>930</v>
      </c>
    </row>
    <row r="5648" spans="1:14">
      <c r="A5648">
        <v>808557</v>
      </c>
      <c r="B5648" t="s">
        <v>96</v>
      </c>
      <c r="C5648" t="s">
        <v>929</v>
      </c>
      <c r="D5648" t="s">
        <v>929</v>
      </c>
      <c r="E5648" t="s">
        <v>929</v>
      </c>
      <c r="F5648" t="s">
        <v>929</v>
      </c>
      <c r="G5648" t="s">
        <v>929</v>
      </c>
      <c r="H5648" t="s">
        <v>929</v>
      </c>
      <c r="I5648" t="s">
        <v>929</v>
      </c>
      <c r="J5648" t="s">
        <v>929</v>
      </c>
      <c r="K5648" t="s">
        <v>929</v>
      </c>
      <c r="L5648" t="s">
        <v>929</v>
      </c>
      <c r="M5648" t="s">
        <v>929</v>
      </c>
      <c r="N5648" t="s">
        <v>929</v>
      </c>
    </row>
    <row r="5649" spans="1:14">
      <c r="A5649">
        <v>808560</v>
      </c>
      <c r="B5649" t="s">
        <v>96</v>
      </c>
      <c r="C5649" t="s">
        <v>930</v>
      </c>
      <c r="D5649" t="s">
        <v>929</v>
      </c>
      <c r="E5649" t="s">
        <v>929</v>
      </c>
      <c r="F5649" t="s">
        <v>930</v>
      </c>
      <c r="G5649" t="s">
        <v>930</v>
      </c>
      <c r="H5649" t="s">
        <v>930</v>
      </c>
      <c r="I5649" t="s">
        <v>930</v>
      </c>
      <c r="J5649" t="s">
        <v>929</v>
      </c>
      <c r="K5649" t="s">
        <v>929</v>
      </c>
      <c r="L5649" t="s">
        <v>929</v>
      </c>
      <c r="M5649" t="s">
        <v>929</v>
      </c>
      <c r="N5649" t="s">
        <v>930</v>
      </c>
    </row>
    <row r="5650" spans="1:14">
      <c r="A5650">
        <v>808561</v>
      </c>
      <c r="B5650" t="s">
        <v>96</v>
      </c>
      <c r="C5650" t="s">
        <v>930</v>
      </c>
      <c r="D5650" t="s">
        <v>929</v>
      </c>
      <c r="E5650" t="s">
        <v>929</v>
      </c>
      <c r="F5650" t="s">
        <v>930</v>
      </c>
      <c r="G5650" t="s">
        <v>929</v>
      </c>
      <c r="H5650" t="s">
        <v>930</v>
      </c>
      <c r="I5650" t="s">
        <v>930</v>
      </c>
      <c r="J5650" t="s">
        <v>929</v>
      </c>
      <c r="K5650" t="s">
        <v>929</v>
      </c>
      <c r="L5650" t="s">
        <v>929</v>
      </c>
      <c r="M5650" t="s">
        <v>930</v>
      </c>
      <c r="N5650" t="s">
        <v>929</v>
      </c>
    </row>
    <row r="5651" spans="1:14">
      <c r="A5651">
        <v>808562</v>
      </c>
      <c r="B5651" t="s">
        <v>96</v>
      </c>
      <c r="C5651" t="s">
        <v>930</v>
      </c>
      <c r="D5651" t="s">
        <v>929</v>
      </c>
      <c r="E5651" t="s">
        <v>930</v>
      </c>
      <c r="F5651" t="s">
        <v>930</v>
      </c>
      <c r="G5651" t="s">
        <v>930</v>
      </c>
      <c r="H5651" t="s">
        <v>930</v>
      </c>
      <c r="I5651" t="s">
        <v>929</v>
      </c>
      <c r="J5651" t="s">
        <v>930</v>
      </c>
      <c r="K5651" t="s">
        <v>930</v>
      </c>
      <c r="L5651" t="s">
        <v>929</v>
      </c>
      <c r="M5651" t="s">
        <v>929</v>
      </c>
      <c r="N5651" t="s">
        <v>929</v>
      </c>
    </row>
    <row r="5652" spans="1:14">
      <c r="A5652">
        <v>808563</v>
      </c>
      <c r="B5652" t="s">
        <v>96</v>
      </c>
      <c r="C5652" t="s">
        <v>930</v>
      </c>
      <c r="D5652" t="s">
        <v>929</v>
      </c>
      <c r="E5652" t="s">
        <v>929</v>
      </c>
      <c r="F5652" t="s">
        <v>930</v>
      </c>
      <c r="G5652" t="s">
        <v>929</v>
      </c>
      <c r="H5652" t="s">
        <v>930</v>
      </c>
      <c r="I5652" t="s">
        <v>929</v>
      </c>
      <c r="J5652" t="s">
        <v>930</v>
      </c>
      <c r="K5652" t="s">
        <v>930</v>
      </c>
      <c r="L5652" t="s">
        <v>929</v>
      </c>
      <c r="M5652" t="s">
        <v>930</v>
      </c>
      <c r="N5652" t="s">
        <v>929</v>
      </c>
    </row>
    <row r="5653" spans="1:14">
      <c r="A5653">
        <v>808564</v>
      </c>
      <c r="B5653" t="s">
        <v>96</v>
      </c>
      <c r="C5653" t="s">
        <v>930</v>
      </c>
      <c r="D5653" t="s">
        <v>929</v>
      </c>
      <c r="E5653" t="s">
        <v>928</v>
      </c>
      <c r="F5653" t="s">
        <v>930</v>
      </c>
      <c r="G5653" t="s">
        <v>928</v>
      </c>
      <c r="H5653" t="s">
        <v>930</v>
      </c>
      <c r="I5653" t="s">
        <v>930</v>
      </c>
      <c r="J5653" t="s">
        <v>929</v>
      </c>
      <c r="K5653" t="s">
        <v>930</v>
      </c>
      <c r="L5653" t="s">
        <v>930</v>
      </c>
      <c r="M5653" t="s">
        <v>930</v>
      </c>
      <c r="N5653" t="s">
        <v>929</v>
      </c>
    </row>
    <row r="5654" spans="1:14">
      <c r="A5654">
        <v>808565</v>
      </c>
      <c r="B5654" t="s">
        <v>96</v>
      </c>
      <c r="C5654" t="s">
        <v>929</v>
      </c>
      <c r="D5654" t="s">
        <v>930</v>
      </c>
      <c r="E5654" t="s">
        <v>929</v>
      </c>
      <c r="F5654" t="s">
        <v>930</v>
      </c>
      <c r="G5654" t="s">
        <v>929</v>
      </c>
      <c r="H5654" t="s">
        <v>930</v>
      </c>
      <c r="I5654" t="s">
        <v>929</v>
      </c>
      <c r="J5654" t="s">
        <v>930</v>
      </c>
      <c r="K5654" t="s">
        <v>930</v>
      </c>
      <c r="L5654" t="s">
        <v>929</v>
      </c>
      <c r="M5654" t="s">
        <v>930</v>
      </c>
      <c r="N5654" t="s">
        <v>930</v>
      </c>
    </row>
    <row r="5655" spans="1:14">
      <c r="A5655">
        <v>808566</v>
      </c>
      <c r="B5655" t="s">
        <v>96</v>
      </c>
      <c r="C5655" t="s">
        <v>928</v>
      </c>
      <c r="D5655" t="s">
        <v>930</v>
      </c>
      <c r="E5655" t="s">
        <v>929</v>
      </c>
      <c r="F5655" t="s">
        <v>929</v>
      </c>
      <c r="G5655" t="s">
        <v>929</v>
      </c>
      <c r="H5655" t="s">
        <v>930</v>
      </c>
      <c r="I5655" t="s">
        <v>930</v>
      </c>
      <c r="J5655" t="s">
        <v>929</v>
      </c>
      <c r="K5655" t="s">
        <v>929</v>
      </c>
      <c r="L5655" t="s">
        <v>930</v>
      </c>
      <c r="M5655" t="s">
        <v>929</v>
      </c>
      <c r="N5655" t="s">
        <v>929</v>
      </c>
    </row>
    <row r="5656" spans="1:14">
      <c r="A5656">
        <v>808567</v>
      </c>
      <c r="B5656" t="s">
        <v>96</v>
      </c>
      <c r="C5656" t="s">
        <v>930</v>
      </c>
      <c r="D5656" t="s">
        <v>929</v>
      </c>
      <c r="E5656" t="s">
        <v>929</v>
      </c>
      <c r="F5656" t="s">
        <v>929</v>
      </c>
      <c r="G5656" t="s">
        <v>929</v>
      </c>
      <c r="H5656" t="s">
        <v>930</v>
      </c>
      <c r="I5656" t="s">
        <v>929</v>
      </c>
      <c r="J5656" t="s">
        <v>929</v>
      </c>
      <c r="K5656" t="s">
        <v>929</v>
      </c>
      <c r="L5656" t="s">
        <v>929</v>
      </c>
      <c r="M5656" t="s">
        <v>929</v>
      </c>
      <c r="N5656" t="s">
        <v>929</v>
      </c>
    </row>
    <row r="5657" spans="1:14">
      <c r="A5657">
        <v>808568</v>
      </c>
      <c r="B5657" t="s">
        <v>96</v>
      </c>
      <c r="C5657" t="s">
        <v>928</v>
      </c>
      <c r="D5657" t="s">
        <v>929</v>
      </c>
      <c r="E5657" t="s">
        <v>930</v>
      </c>
      <c r="F5657" t="s">
        <v>930</v>
      </c>
      <c r="G5657" t="s">
        <v>929</v>
      </c>
      <c r="H5657" t="s">
        <v>928</v>
      </c>
      <c r="I5657" t="s">
        <v>929</v>
      </c>
      <c r="J5657" t="s">
        <v>929</v>
      </c>
      <c r="K5657" t="s">
        <v>929</v>
      </c>
      <c r="L5657" t="s">
        <v>929</v>
      </c>
      <c r="M5657" t="s">
        <v>929</v>
      </c>
      <c r="N5657" t="s">
        <v>929</v>
      </c>
    </row>
    <row r="5658" spans="1:14">
      <c r="A5658">
        <v>808569</v>
      </c>
      <c r="B5658" t="s">
        <v>96</v>
      </c>
      <c r="C5658" t="s">
        <v>930</v>
      </c>
      <c r="D5658" t="s">
        <v>929</v>
      </c>
      <c r="E5658" t="s">
        <v>929</v>
      </c>
      <c r="F5658" t="s">
        <v>930</v>
      </c>
      <c r="G5658" t="s">
        <v>930</v>
      </c>
      <c r="H5658" t="s">
        <v>930</v>
      </c>
      <c r="I5658" t="s">
        <v>929</v>
      </c>
      <c r="J5658" t="s">
        <v>929</v>
      </c>
      <c r="K5658" t="s">
        <v>929</v>
      </c>
      <c r="L5658" t="s">
        <v>929</v>
      </c>
      <c r="M5658" t="s">
        <v>930</v>
      </c>
      <c r="N5658" t="s">
        <v>930</v>
      </c>
    </row>
    <row r="5659" spans="1:14">
      <c r="A5659">
        <v>808570</v>
      </c>
      <c r="B5659" t="s">
        <v>96</v>
      </c>
      <c r="C5659" t="s">
        <v>930</v>
      </c>
      <c r="D5659" t="s">
        <v>929</v>
      </c>
      <c r="E5659" t="s">
        <v>929</v>
      </c>
      <c r="F5659" t="s">
        <v>929</v>
      </c>
      <c r="G5659" t="s">
        <v>929</v>
      </c>
      <c r="H5659" t="s">
        <v>930</v>
      </c>
      <c r="I5659" t="s">
        <v>930</v>
      </c>
      <c r="J5659" t="s">
        <v>929</v>
      </c>
      <c r="K5659" t="s">
        <v>930</v>
      </c>
      <c r="L5659" t="s">
        <v>930</v>
      </c>
      <c r="M5659" t="s">
        <v>930</v>
      </c>
      <c r="N5659" t="s">
        <v>930</v>
      </c>
    </row>
    <row r="5660" spans="1:14">
      <c r="A5660">
        <v>808571</v>
      </c>
      <c r="B5660" t="s">
        <v>96</v>
      </c>
      <c r="C5660" t="s">
        <v>930</v>
      </c>
      <c r="D5660" t="s">
        <v>930</v>
      </c>
      <c r="E5660" t="s">
        <v>930</v>
      </c>
      <c r="F5660" t="s">
        <v>930</v>
      </c>
      <c r="G5660" t="s">
        <v>930</v>
      </c>
      <c r="H5660" t="s">
        <v>930</v>
      </c>
      <c r="I5660" t="s">
        <v>929</v>
      </c>
      <c r="J5660" t="s">
        <v>929</v>
      </c>
      <c r="K5660" t="s">
        <v>929</v>
      </c>
      <c r="L5660" t="s">
        <v>929</v>
      </c>
      <c r="M5660" t="s">
        <v>929</v>
      </c>
      <c r="N5660" t="s">
        <v>929</v>
      </c>
    </row>
    <row r="5661" spans="1:14">
      <c r="A5661">
        <v>808572</v>
      </c>
      <c r="B5661" t="s">
        <v>96</v>
      </c>
      <c r="C5661" t="s">
        <v>929</v>
      </c>
      <c r="D5661" t="s">
        <v>929</v>
      </c>
      <c r="E5661" t="s">
        <v>929</v>
      </c>
      <c r="F5661" t="s">
        <v>929</v>
      </c>
      <c r="G5661" t="s">
        <v>929</v>
      </c>
      <c r="H5661" t="s">
        <v>929</v>
      </c>
      <c r="I5661" t="s">
        <v>929</v>
      </c>
      <c r="J5661" t="s">
        <v>929</v>
      </c>
      <c r="K5661" t="s">
        <v>929</v>
      </c>
      <c r="L5661" t="s">
        <v>929</v>
      </c>
      <c r="M5661" t="s">
        <v>929</v>
      </c>
      <c r="N5661" t="s">
        <v>929</v>
      </c>
    </row>
    <row r="5662" spans="1:14">
      <c r="A5662">
        <v>808574</v>
      </c>
      <c r="B5662" t="s">
        <v>96</v>
      </c>
      <c r="C5662" t="s">
        <v>930</v>
      </c>
      <c r="D5662" t="s">
        <v>930</v>
      </c>
      <c r="E5662" t="s">
        <v>930</v>
      </c>
      <c r="F5662" t="s">
        <v>930</v>
      </c>
      <c r="G5662" t="s">
        <v>930</v>
      </c>
      <c r="H5662" t="s">
        <v>928</v>
      </c>
      <c r="I5662" t="s">
        <v>930</v>
      </c>
      <c r="J5662" t="s">
        <v>930</v>
      </c>
      <c r="K5662" t="s">
        <v>930</v>
      </c>
      <c r="L5662" t="s">
        <v>930</v>
      </c>
      <c r="M5662" t="s">
        <v>930</v>
      </c>
      <c r="N5662" t="s">
        <v>930</v>
      </c>
    </row>
    <row r="5663" spans="1:14">
      <c r="A5663">
        <v>808575</v>
      </c>
      <c r="B5663" t="s">
        <v>96</v>
      </c>
      <c r="C5663" t="s">
        <v>930</v>
      </c>
      <c r="D5663" t="s">
        <v>929</v>
      </c>
      <c r="E5663" t="s">
        <v>929</v>
      </c>
      <c r="F5663" t="s">
        <v>930</v>
      </c>
      <c r="G5663" t="s">
        <v>929</v>
      </c>
      <c r="H5663" t="s">
        <v>930</v>
      </c>
      <c r="I5663" t="s">
        <v>929</v>
      </c>
      <c r="J5663" t="s">
        <v>929</v>
      </c>
      <c r="K5663" t="s">
        <v>929</v>
      </c>
      <c r="L5663" t="s">
        <v>929</v>
      </c>
      <c r="M5663" t="s">
        <v>929</v>
      </c>
      <c r="N5663" t="s">
        <v>929</v>
      </c>
    </row>
    <row r="5664" spans="1:14">
      <c r="A5664">
        <v>808576</v>
      </c>
      <c r="B5664" t="s">
        <v>96</v>
      </c>
      <c r="C5664" t="s">
        <v>930</v>
      </c>
      <c r="D5664" t="s">
        <v>930</v>
      </c>
      <c r="E5664" t="s">
        <v>930</v>
      </c>
      <c r="F5664" t="s">
        <v>930</v>
      </c>
      <c r="G5664" t="s">
        <v>929</v>
      </c>
      <c r="H5664" t="s">
        <v>930</v>
      </c>
      <c r="I5664" t="s">
        <v>929</v>
      </c>
      <c r="J5664" t="s">
        <v>929</v>
      </c>
      <c r="K5664" t="s">
        <v>929</v>
      </c>
      <c r="L5664" t="s">
        <v>929</v>
      </c>
      <c r="M5664" t="s">
        <v>929</v>
      </c>
      <c r="N5664" t="s">
        <v>929</v>
      </c>
    </row>
    <row r="5665" spans="1:14">
      <c r="A5665">
        <v>808577</v>
      </c>
      <c r="B5665" t="s">
        <v>96</v>
      </c>
      <c r="C5665" t="s">
        <v>928</v>
      </c>
      <c r="D5665" t="s">
        <v>929</v>
      </c>
      <c r="E5665" t="s">
        <v>929</v>
      </c>
      <c r="F5665" t="s">
        <v>929</v>
      </c>
      <c r="G5665" t="s">
        <v>929</v>
      </c>
      <c r="H5665" t="s">
        <v>929</v>
      </c>
      <c r="I5665" t="s">
        <v>930</v>
      </c>
      <c r="J5665" t="s">
        <v>928</v>
      </c>
      <c r="K5665" t="s">
        <v>930</v>
      </c>
      <c r="L5665" t="s">
        <v>930</v>
      </c>
      <c r="M5665" t="s">
        <v>930</v>
      </c>
      <c r="N5665" t="s">
        <v>930</v>
      </c>
    </row>
    <row r="5666" spans="1:14">
      <c r="A5666">
        <v>808579</v>
      </c>
      <c r="B5666" t="s">
        <v>96</v>
      </c>
      <c r="C5666" t="s">
        <v>930</v>
      </c>
      <c r="D5666" t="s">
        <v>929</v>
      </c>
      <c r="E5666" t="s">
        <v>929</v>
      </c>
      <c r="F5666" t="s">
        <v>930</v>
      </c>
      <c r="G5666" t="s">
        <v>930</v>
      </c>
      <c r="H5666" t="s">
        <v>928</v>
      </c>
      <c r="I5666" t="s">
        <v>930</v>
      </c>
      <c r="J5666" t="s">
        <v>930</v>
      </c>
      <c r="K5666" t="s">
        <v>930</v>
      </c>
      <c r="L5666" t="s">
        <v>930</v>
      </c>
      <c r="M5666" t="s">
        <v>930</v>
      </c>
      <c r="N5666" t="s">
        <v>930</v>
      </c>
    </row>
    <row r="5667" spans="1:14">
      <c r="A5667">
        <v>808580</v>
      </c>
      <c r="B5667" t="s">
        <v>96</v>
      </c>
      <c r="C5667" t="s">
        <v>930</v>
      </c>
      <c r="D5667" t="s">
        <v>928</v>
      </c>
      <c r="E5667" t="s">
        <v>928</v>
      </c>
      <c r="F5667" t="s">
        <v>930</v>
      </c>
      <c r="G5667" t="s">
        <v>929</v>
      </c>
      <c r="H5667" t="s">
        <v>930</v>
      </c>
      <c r="I5667" t="s">
        <v>930</v>
      </c>
      <c r="J5667" t="s">
        <v>929</v>
      </c>
      <c r="K5667" t="s">
        <v>930</v>
      </c>
      <c r="L5667" t="s">
        <v>929</v>
      </c>
      <c r="M5667" t="s">
        <v>930</v>
      </c>
      <c r="N5667" t="s">
        <v>930</v>
      </c>
    </row>
    <row r="5668" spans="1:14">
      <c r="A5668">
        <v>808581</v>
      </c>
      <c r="B5668" t="s">
        <v>96</v>
      </c>
      <c r="C5668" t="s">
        <v>930</v>
      </c>
      <c r="D5668" t="s">
        <v>930</v>
      </c>
      <c r="E5668" t="s">
        <v>929</v>
      </c>
      <c r="F5668" t="s">
        <v>929</v>
      </c>
      <c r="G5668" t="s">
        <v>929</v>
      </c>
      <c r="H5668" t="s">
        <v>930</v>
      </c>
      <c r="I5668" t="s">
        <v>929</v>
      </c>
      <c r="J5668" t="s">
        <v>928</v>
      </c>
      <c r="K5668" t="s">
        <v>928</v>
      </c>
      <c r="L5668" t="s">
        <v>928</v>
      </c>
      <c r="M5668" t="s">
        <v>930</v>
      </c>
      <c r="N5668" t="s">
        <v>930</v>
      </c>
    </row>
    <row r="5669" spans="1:14">
      <c r="A5669">
        <v>808583</v>
      </c>
      <c r="B5669" t="s">
        <v>96</v>
      </c>
      <c r="C5669" t="s">
        <v>930</v>
      </c>
      <c r="D5669" t="s">
        <v>930</v>
      </c>
      <c r="E5669" t="s">
        <v>929</v>
      </c>
      <c r="F5669" t="s">
        <v>929</v>
      </c>
      <c r="G5669" t="s">
        <v>929</v>
      </c>
      <c r="H5669" t="s">
        <v>929</v>
      </c>
      <c r="I5669" t="s">
        <v>930</v>
      </c>
      <c r="J5669" t="s">
        <v>930</v>
      </c>
      <c r="K5669" t="s">
        <v>930</v>
      </c>
      <c r="L5669" t="s">
        <v>930</v>
      </c>
      <c r="M5669" t="s">
        <v>930</v>
      </c>
      <c r="N5669" t="s">
        <v>930</v>
      </c>
    </row>
    <row r="5670" spans="1:14">
      <c r="A5670">
        <v>808584</v>
      </c>
      <c r="B5670" t="s">
        <v>96</v>
      </c>
      <c r="C5670" t="s">
        <v>929</v>
      </c>
      <c r="D5670" t="s">
        <v>929</v>
      </c>
      <c r="E5670" t="s">
        <v>929</v>
      </c>
      <c r="F5670" t="s">
        <v>930</v>
      </c>
      <c r="G5670" t="s">
        <v>930</v>
      </c>
      <c r="H5670" t="s">
        <v>930</v>
      </c>
      <c r="I5670" t="s">
        <v>929</v>
      </c>
      <c r="J5670" t="s">
        <v>929</v>
      </c>
      <c r="K5670" t="s">
        <v>929</v>
      </c>
      <c r="L5670" t="s">
        <v>929</v>
      </c>
      <c r="M5670" t="s">
        <v>929</v>
      </c>
      <c r="N5670" t="s">
        <v>929</v>
      </c>
    </row>
    <row r="5671" spans="1:14">
      <c r="A5671">
        <v>808585</v>
      </c>
      <c r="B5671" t="s">
        <v>96</v>
      </c>
      <c r="C5671" t="s">
        <v>930</v>
      </c>
      <c r="D5671" t="s">
        <v>929</v>
      </c>
      <c r="E5671" t="s">
        <v>929</v>
      </c>
      <c r="F5671" t="s">
        <v>929</v>
      </c>
      <c r="G5671" t="s">
        <v>930</v>
      </c>
      <c r="H5671" t="s">
        <v>929</v>
      </c>
      <c r="I5671" t="s">
        <v>929</v>
      </c>
      <c r="J5671" t="s">
        <v>929</v>
      </c>
      <c r="K5671" t="s">
        <v>929</v>
      </c>
      <c r="L5671" t="s">
        <v>929</v>
      </c>
      <c r="M5671" t="s">
        <v>930</v>
      </c>
      <c r="N5671" t="s">
        <v>930</v>
      </c>
    </row>
    <row r="5672" spans="1:14">
      <c r="A5672">
        <v>808587</v>
      </c>
      <c r="B5672" t="s">
        <v>96</v>
      </c>
      <c r="C5672" t="s">
        <v>930</v>
      </c>
      <c r="D5672" t="s">
        <v>930</v>
      </c>
      <c r="E5672" t="s">
        <v>930</v>
      </c>
      <c r="F5672" t="s">
        <v>930</v>
      </c>
      <c r="G5672" t="s">
        <v>930</v>
      </c>
      <c r="H5672" t="s">
        <v>930</v>
      </c>
      <c r="I5672" t="s">
        <v>930</v>
      </c>
      <c r="J5672" t="s">
        <v>929</v>
      </c>
      <c r="K5672" t="s">
        <v>929</v>
      </c>
      <c r="L5672" t="s">
        <v>930</v>
      </c>
      <c r="M5672" t="s">
        <v>930</v>
      </c>
      <c r="N5672" t="s">
        <v>930</v>
      </c>
    </row>
    <row r="5673" spans="1:14">
      <c r="A5673">
        <v>808588</v>
      </c>
      <c r="B5673" t="s">
        <v>96</v>
      </c>
      <c r="C5673" t="s">
        <v>930</v>
      </c>
      <c r="D5673" t="s">
        <v>929</v>
      </c>
      <c r="E5673" t="s">
        <v>929</v>
      </c>
      <c r="F5673" t="s">
        <v>929</v>
      </c>
      <c r="G5673" t="s">
        <v>930</v>
      </c>
      <c r="H5673" t="s">
        <v>930</v>
      </c>
      <c r="I5673" t="s">
        <v>930</v>
      </c>
      <c r="J5673" t="s">
        <v>929</v>
      </c>
      <c r="K5673" t="s">
        <v>929</v>
      </c>
      <c r="L5673" t="s">
        <v>929</v>
      </c>
      <c r="M5673" t="s">
        <v>930</v>
      </c>
      <c r="N5673" t="s">
        <v>929</v>
      </c>
    </row>
    <row r="5674" spans="1:14">
      <c r="A5674">
        <v>808589</v>
      </c>
      <c r="B5674" t="s">
        <v>96</v>
      </c>
      <c r="C5674" t="s">
        <v>930</v>
      </c>
      <c r="D5674" t="s">
        <v>929</v>
      </c>
      <c r="E5674" t="s">
        <v>929</v>
      </c>
      <c r="F5674" t="s">
        <v>929</v>
      </c>
      <c r="G5674" t="s">
        <v>930</v>
      </c>
      <c r="H5674" t="s">
        <v>930</v>
      </c>
      <c r="I5674" t="s">
        <v>929</v>
      </c>
      <c r="J5674" t="s">
        <v>929</v>
      </c>
      <c r="K5674" t="s">
        <v>929</v>
      </c>
      <c r="L5674" t="s">
        <v>929</v>
      </c>
      <c r="M5674" t="s">
        <v>929</v>
      </c>
      <c r="N5674" t="s">
        <v>929</v>
      </c>
    </row>
    <row r="5675" spans="1:14">
      <c r="A5675">
        <v>808590</v>
      </c>
      <c r="B5675" t="s">
        <v>96</v>
      </c>
      <c r="C5675" t="s">
        <v>928</v>
      </c>
      <c r="D5675" t="s">
        <v>930</v>
      </c>
      <c r="E5675" t="s">
        <v>930</v>
      </c>
      <c r="F5675" t="s">
        <v>930</v>
      </c>
      <c r="G5675" t="s">
        <v>929</v>
      </c>
      <c r="H5675" t="s">
        <v>930</v>
      </c>
      <c r="I5675" t="s">
        <v>930</v>
      </c>
      <c r="J5675" t="s">
        <v>929</v>
      </c>
      <c r="K5675" t="s">
        <v>929</v>
      </c>
      <c r="L5675" t="s">
        <v>929</v>
      </c>
      <c r="M5675" t="s">
        <v>929</v>
      </c>
      <c r="N5675" t="s">
        <v>929</v>
      </c>
    </row>
    <row r="5676" spans="1:14">
      <c r="A5676">
        <v>808591</v>
      </c>
      <c r="B5676" t="s">
        <v>96</v>
      </c>
      <c r="C5676" t="s">
        <v>930</v>
      </c>
      <c r="D5676" t="s">
        <v>930</v>
      </c>
      <c r="E5676" t="s">
        <v>929</v>
      </c>
      <c r="F5676" t="s">
        <v>930</v>
      </c>
      <c r="G5676" t="s">
        <v>930</v>
      </c>
      <c r="H5676" t="s">
        <v>930</v>
      </c>
      <c r="I5676" t="s">
        <v>929</v>
      </c>
      <c r="J5676" t="s">
        <v>929</v>
      </c>
      <c r="K5676" t="s">
        <v>929</v>
      </c>
      <c r="L5676" t="s">
        <v>929</v>
      </c>
      <c r="M5676" t="s">
        <v>929</v>
      </c>
      <c r="N5676" t="s">
        <v>929</v>
      </c>
    </row>
    <row r="5677" spans="1:14">
      <c r="A5677">
        <v>808592</v>
      </c>
      <c r="B5677" t="s">
        <v>96</v>
      </c>
      <c r="C5677" t="s">
        <v>928</v>
      </c>
      <c r="D5677" t="s">
        <v>930</v>
      </c>
      <c r="E5677" t="s">
        <v>928</v>
      </c>
      <c r="F5677" t="s">
        <v>929</v>
      </c>
      <c r="G5677" t="s">
        <v>930</v>
      </c>
      <c r="H5677" t="s">
        <v>928</v>
      </c>
      <c r="I5677" t="s">
        <v>930</v>
      </c>
      <c r="J5677" t="s">
        <v>930</v>
      </c>
      <c r="K5677" t="s">
        <v>929</v>
      </c>
      <c r="L5677" t="s">
        <v>930</v>
      </c>
      <c r="M5677" t="s">
        <v>930</v>
      </c>
      <c r="N5677" t="s">
        <v>930</v>
      </c>
    </row>
    <row r="5678" spans="1:14">
      <c r="A5678">
        <v>808593</v>
      </c>
      <c r="B5678" t="s">
        <v>96</v>
      </c>
      <c r="C5678" t="s">
        <v>929</v>
      </c>
      <c r="D5678" t="s">
        <v>929</v>
      </c>
      <c r="E5678" t="s">
        <v>929</v>
      </c>
      <c r="F5678" t="s">
        <v>929</v>
      </c>
      <c r="G5678" t="s">
        <v>929</v>
      </c>
      <c r="H5678" t="s">
        <v>929</v>
      </c>
      <c r="I5678" t="s">
        <v>930</v>
      </c>
      <c r="J5678" t="s">
        <v>929</v>
      </c>
      <c r="K5678" t="s">
        <v>929</v>
      </c>
      <c r="L5678" t="s">
        <v>929</v>
      </c>
      <c r="M5678" t="s">
        <v>930</v>
      </c>
      <c r="N5678" t="s">
        <v>930</v>
      </c>
    </row>
    <row r="5679" spans="1:14">
      <c r="A5679">
        <v>808596</v>
      </c>
      <c r="B5679" t="s">
        <v>96</v>
      </c>
      <c r="C5679" t="s">
        <v>930</v>
      </c>
      <c r="D5679" t="s">
        <v>930</v>
      </c>
      <c r="E5679" t="s">
        <v>930</v>
      </c>
      <c r="F5679" t="s">
        <v>929</v>
      </c>
      <c r="G5679" t="s">
        <v>929</v>
      </c>
      <c r="H5679" t="s">
        <v>930</v>
      </c>
      <c r="I5679" t="s">
        <v>929</v>
      </c>
      <c r="J5679" t="s">
        <v>929</v>
      </c>
      <c r="K5679" t="s">
        <v>929</v>
      </c>
      <c r="L5679" t="s">
        <v>929</v>
      </c>
      <c r="M5679" t="s">
        <v>929</v>
      </c>
      <c r="N5679" t="s">
        <v>929</v>
      </c>
    </row>
    <row r="5680" spans="1:14">
      <c r="A5680">
        <v>808597</v>
      </c>
      <c r="B5680" t="s">
        <v>96</v>
      </c>
      <c r="C5680" t="s">
        <v>928</v>
      </c>
      <c r="D5680" t="s">
        <v>928</v>
      </c>
      <c r="E5680" t="s">
        <v>928</v>
      </c>
      <c r="F5680" t="s">
        <v>930</v>
      </c>
      <c r="G5680" t="s">
        <v>930</v>
      </c>
      <c r="H5680" t="s">
        <v>928</v>
      </c>
      <c r="I5680" t="s">
        <v>929</v>
      </c>
      <c r="J5680" t="s">
        <v>929</v>
      </c>
      <c r="K5680" t="s">
        <v>929</v>
      </c>
      <c r="L5680" t="s">
        <v>929</v>
      </c>
      <c r="M5680" t="s">
        <v>929</v>
      </c>
      <c r="N5680" t="s">
        <v>929</v>
      </c>
    </row>
    <row r="5681" spans="1:14">
      <c r="A5681">
        <v>808598</v>
      </c>
      <c r="B5681" t="s">
        <v>96</v>
      </c>
      <c r="C5681" t="s">
        <v>930</v>
      </c>
      <c r="D5681" t="s">
        <v>930</v>
      </c>
      <c r="E5681" t="s">
        <v>930</v>
      </c>
      <c r="F5681" t="s">
        <v>930</v>
      </c>
      <c r="G5681" t="s">
        <v>929</v>
      </c>
      <c r="H5681" t="s">
        <v>928</v>
      </c>
      <c r="I5681" t="s">
        <v>930</v>
      </c>
      <c r="J5681" t="s">
        <v>930</v>
      </c>
      <c r="K5681" t="s">
        <v>930</v>
      </c>
      <c r="L5681" t="s">
        <v>930</v>
      </c>
      <c r="M5681" t="s">
        <v>930</v>
      </c>
      <c r="N5681" t="s">
        <v>930</v>
      </c>
    </row>
    <row r="5682" spans="1:14">
      <c r="A5682">
        <v>808599</v>
      </c>
      <c r="B5682" t="s">
        <v>96</v>
      </c>
      <c r="C5682" t="s">
        <v>928</v>
      </c>
      <c r="D5682" t="s">
        <v>930</v>
      </c>
      <c r="E5682" t="s">
        <v>929</v>
      </c>
      <c r="F5682" t="s">
        <v>928</v>
      </c>
      <c r="G5682" t="s">
        <v>930</v>
      </c>
      <c r="H5682" t="s">
        <v>928</v>
      </c>
      <c r="I5682" t="s">
        <v>930</v>
      </c>
      <c r="J5682" t="s">
        <v>930</v>
      </c>
      <c r="K5682" t="s">
        <v>929</v>
      </c>
      <c r="L5682" t="s">
        <v>930</v>
      </c>
      <c r="M5682" t="s">
        <v>929</v>
      </c>
      <c r="N5682" t="s">
        <v>929</v>
      </c>
    </row>
    <row r="5683" spans="1:14">
      <c r="A5683">
        <v>808600</v>
      </c>
      <c r="B5683" t="s">
        <v>96</v>
      </c>
      <c r="C5683" t="s">
        <v>929</v>
      </c>
      <c r="D5683" t="s">
        <v>930</v>
      </c>
      <c r="E5683" t="s">
        <v>929</v>
      </c>
      <c r="F5683" t="s">
        <v>930</v>
      </c>
      <c r="G5683" t="s">
        <v>930</v>
      </c>
      <c r="H5683" t="s">
        <v>930</v>
      </c>
      <c r="I5683" t="s">
        <v>929</v>
      </c>
      <c r="J5683" t="s">
        <v>929</v>
      </c>
      <c r="K5683" t="s">
        <v>929</v>
      </c>
      <c r="L5683" t="s">
        <v>929</v>
      </c>
      <c r="M5683" t="s">
        <v>929</v>
      </c>
      <c r="N5683" t="s">
        <v>929</v>
      </c>
    </row>
    <row r="5684" spans="1:14">
      <c r="A5684">
        <v>808601</v>
      </c>
      <c r="B5684" t="s">
        <v>96</v>
      </c>
      <c r="C5684" t="s">
        <v>930</v>
      </c>
      <c r="D5684" t="s">
        <v>929</v>
      </c>
      <c r="E5684" t="s">
        <v>929</v>
      </c>
      <c r="F5684" t="s">
        <v>930</v>
      </c>
      <c r="G5684" t="s">
        <v>930</v>
      </c>
      <c r="H5684" t="s">
        <v>930</v>
      </c>
      <c r="I5684" t="s">
        <v>929</v>
      </c>
      <c r="J5684" t="s">
        <v>929</v>
      </c>
      <c r="K5684" t="s">
        <v>929</v>
      </c>
      <c r="L5684" t="s">
        <v>929</v>
      </c>
      <c r="M5684" t="s">
        <v>929</v>
      </c>
      <c r="N5684" t="s">
        <v>929</v>
      </c>
    </row>
    <row r="5685" spans="1:14">
      <c r="A5685">
        <v>808602</v>
      </c>
      <c r="B5685" t="s">
        <v>96</v>
      </c>
      <c r="C5685" t="s">
        <v>930</v>
      </c>
      <c r="D5685" t="s">
        <v>930</v>
      </c>
      <c r="E5685" t="s">
        <v>929</v>
      </c>
      <c r="F5685" t="s">
        <v>930</v>
      </c>
      <c r="G5685" t="s">
        <v>929</v>
      </c>
      <c r="H5685" t="s">
        <v>929</v>
      </c>
      <c r="I5685" t="s">
        <v>930</v>
      </c>
      <c r="J5685" t="s">
        <v>929</v>
      </c>
      <c r="K5685" t="s">
        <v>930</v>
      </c>
      <c r="L5685" t="s">
        <v>930</v>
      </c>
      <c r="M5685" t="s">
        <v>930</v>
      </c>
      <c r="N5685" t="s">
        <v>930</v>
      </c>
    </row>
    <row r="5686" spans="1:14">
      <c r="A5686">
        <v>808603</v>
      </c>
      <c r="B5686" t="s">
        <v>96</v>
      </c>
      <c r="C5686" t="s">
        <v>930</v>
      </c>
      <c r="D5686" t="s">
        <v>930</v>
      </c>
      <c r="E5686" t="s">
        <v>930</v>
      </c>
      <c r="F5686" t="s">
        <v>930</v>
      </c>
      <c r="G5686" t="s">
        <v>930</v>
      </c>
      <c r="H5686" t="s">
        <v>930</v>
      </c>
      <c r="I5686" t="s">
        <v>930</v>
      </c>
      <c r="J5686" t="s">
        <v>930</v>
      </c>
      <c r="K5686" t="s">
        <v>930</v>
      </c>
      <c r="L5686" t="s">
        <v>930</v>
      </c>
      <c r="M5686" t="s">
        <v>930</v>
      </c>
      <c r="N5686" t="s">
        <v>929</v>
      </c>
    </row>
    <row r="5687" spans="1:14">
      <c r="A5687">
        <v>808604</v>
      </c>
      <c r="B5687" t="s">
        <v>96</v>
      </c>
      <c r="C5687" t="s">
        <v>929</v>
      </c>
      <c r="D5687" t="s">
        <v>929</v>
      </c>
      <c r="E5687" t="s">
        <v>929</v>
      </c>
      <c r="F5687" t="s">
        <v>929</v>
      </c>
      <c r="G5687" t="s">
        <v>929</v>
      </c>
      <c r="H5687" t="s">
        <v>929</v>
      </c>
      <c r="I5687" t="s">
        <v>929</v>
      </c>
      <c r="J5687" t="s">
        <v>929</v>
      </c>
      <c r="K5687" t="s">
        <v>929</v>
      </c>
      <c r="L5687" t="s">
        <v>929</v>
      </c>
      <c r="M5687" t="s">
        <v>929</v>
      </c>
      <c r="N5687" t="s">
        <v>929</v>
      </c>
    </row>
    <row r="5688" spans="1:14">
      <c r="A5688">
        <v>808606</v>
      </c>
      <c r="B5688" t="s">
        <v>96</v>
      </c>
      <c r="C5688" t="s">
        <v>929</v>
      </c>
      <c r="D5688" t="s">
        <v>929</v>
      </c>
      <c r="E5688" t="s">
        <v>929</v>
      </c>
      <c r="F5688" t="s">
        <v>929</v>
      </c>
      <c r="G5688" t="s">
        <v>929</v>
      </c>
      <c r="H5688" t="s">
        <v>929</v>
      </c>
      <c r="I5688" t="s">
        <v>929</v>
      </c>
      <c r="J5688" t="s">
        <v>929</v>
      </c>
      <c r="K5688" t="s">
        <v>929</v>
      </c>
      <c r="L5688" t="s">
        <v>929</v>
      </c>
      <c r="M5688" t="s">
        <v>929</v>
      </c>
      <c r="N5688" t="s">
        <v>929</v>
      </c>
    </row>
    <row r="5689" spans="1:14">
      <c r="A5689">
        <v>808608</v>
      </c>
      <c r="B5689" t="s">
        <v>96</v>
      </c>
      <c r="C5689" t="s">
        <v>929</v>
      </c>
      <c r="D5689" t="s">
        <v>930</v>
      </c>
      <c r="E5689" t="s">
        <v>928</v>
      </c>
      <c r="F5689" t="s">
        <v>930</v>
      </c>
      <c r="G5689" t="s">
        <v>930</v>
      </c>
      <c r="H5689" t="s">
        <v>930</v>
      </c>
      <c r="I5689" t="s">
        <v>930</v>
      </c>
      <c r="J5689" t="s">
        <v>929</v>
      </c>
      <c r="K5689" t="s">
        <v>930</v>
      </c>
      <c r="L5689" t="s">
        <v>929</v>
      </c>
      <c r="M5689" t="s">
        <v>930</v>
      </c>
      <c r="N5689" t="s">
        <v>929</v>
      </c>
    </row>
    <row r="5690" spans="1:14">
      <c r="A5690">
        <v>808609</v>
      </c>
      <c r="B5690" t="s">
        <v>96</v>
      </c>
      <c r="C5690" t="s">
        <v>930</v>
      </c>
      <c r="D5690" t="s">
        <v>930</v>
      </c>
      <c r="E5690" t="s">
        <v>928</v>
      </c>
      <c r="F5690" t="s">
        <v>929</v>
      </c>
      <c r="G5690" t="s">
        <v>929</v>
      </c>
      <c r="H5690" t="s">
        <v>930</v>
      </c>
      <c r="I5690" t="s">
        <v>929</v>
      </c>
      <c r="J5690" t="s">
        <v>929</v>
      </c>
      <c r="K5690" t="s">
        <v>929</v>
      </c>
      <c r="L5690" t="s">
        <v>929</v>
      </c>
      <c r="M5690" t="s">
        <v>929</v>
      </c>
      <c r="N5690" t="s">
        <v>929</v>
      </c>
    </row>
    <row r="5691" spans="1:14">
      <c r="A5691">
        <v>808610</v>
      </c>
      <c r="B5691" t="s">
        <v>96</v>
      </c>
      <c r="C5691" t="s">
        <v>929</v>
      </c>
      <c r="D5691" t="s">
        <v>930</v>
      </c>
      <c r="E5691" t="s">
        <v>930</v>
      </c>
      <c r="F5691" t="s">
        <v>930</v>
      </c>
      <c r="G5691" t="s">
        <v>930</v>
      </c>
      <c r="H5691" t="s">
        <v>929</v>
      </c>
      <c r="I5691" t="s">
        <v>930</v>
      </c>
      <c r="J5691" t="s">
        <v>930</v>
      </c>
      <c r="K5691" t="s">
        <v>929</v>
      </c>
      <c r="L5691" t="s">
        <v>929</v>
      </c>
      <c r="M5691" t="s">
        <v>930</v>
      </c>
      <c r="N5691" t="s">
        <v>929</v>
      </c>
    </row>
    <row r="5692" spans="1:14">
      <c r="A5692">
        <v>808612</v>
      </c>
      <c r="B5692" t="s">
        <v>96</v>
      </c>
      <c r="C5692" t="s">
        <v>930</v>
      </c>
      <c r="D5692" t="s">
        <v>930</v>
      </c>
      <c r="E5692" t="s">
        <v>929</v>
      </c>
      <c r="F5692" t="s">
        <v>929</v>
      </c>
      <c r="G5692" t="s">
        <v>929</v>
      </c>
      <c r="H5692" t="s">
        <v>930</v>
      </c>
      <c r="I5692" t="s">
        <v>930</v>
      </c>
      <c r="J5692" t="s">
        <v>930</v>
      </c>
      <c r="K5692" t="s">
        <v>930</v>
      </c>
      <c r="L5692" t="s">
        <v>930</v>
      </c>
      <c r="M5692" t="s">
        <v>930</v>
      </c>
      <c r="N5692" t="s">
        <v>929</v>
      </c>
    </row>
    <row r="5693" spans="1:14">
      <c r="A5693">
        <v>808614</v>
      </c>
      <c r="B5693" t="s">
        <v>96</v>
      </c>
      <c r="C5693" t="s">
        <v>929</v>
      </c>
      <c r="D5693" t="s">
        <v>930</v>
      </c>
      <c r="E5693" t="s">
        <v>930</v>
      </c>
      <c r="F5693" t="s">
        <v>930</v>
      </c>
      <c r="G5693" t="s">
        <v>930</v>
      </c>
      <c r="H5693" t="s">
        <v>929</v>
      </c>
      <c r="I5693" t="s">
        <v>929</v>
      </c>
      <c r="J5693" t="s">
        <v>929</v>
      </c>
      <c r="K5693" t="s">
        <v>929</v>
      </c>
      <c r="L5693" t="s">
        <v>929</v>
      </c>
      <c r="M5693" t="s">
        <v>929</v>
      </c>
      <c r="N5693" t="s">
        <v>929</v>
      </c>
    </row>
    <row r="5694" spans="1:14">
      <c r="A5694">
        <v>808615</v>
      </c>
      <c r="B5694" t="s">
        <v>96</v>
      </c>
      <c r="C5694" t="s">
        <v>929</v>
      </c>
      <c r="D5694" t="s">
        <v>930</v>
      </c>
      <c r="E5694" t="s">
        <v>930</v>
      </c>
      <c r="F5694" t="s">
        <v>930</v>
      </c>
      <c r="G5694" t="s">
        <v>930</v>
      </c>
      <c r="H5694" t="s">
        <v>930</v>
      </c>
      <c r="I5694" t="s">
        <v>929</v>
      </c>
      <c r="J5694" t="s">
        <v>929</v>
      </c>
      <c r="K5694" t="s">
        <v>929</v>
      </c>
      <c r="L5694" t="s">
        <v>929</v>
      </c>
      <c r="M5694" t="s">
        <v>929</v>
      </c>
      <c r="N5694" t="s">
        <v>929</v>
      </c>
    </row>
    <row r="5695" spans="1:14">
      <c r="A5695">
        <v>808616</v>
      </c>
      <c r="B5695" t="s">
        <v>96</v>
      </c>
      <c r="C5695" t="s">
        <v>930</v>
      </c>
      <c r="D5695" t="s">
        <v>929</v>
      </c>
      <c r="E5695" t="s">
        <v>929</v>
      </c>
      <c r="F5695" t="s">
        <v>930</v>
      </c>
      <c r="G5695" t="s">
        <v>930</v>
      </c>
      <c r="H5695" t="s">
        <v>930</v>
      </c>
      <c r="I5695" t="s">
        <v>930</v>
      </c>
      <c r="J5695" t="s">
        <v>930</v>
      </c>
      <c r="K5695" t="s">
        <v>930</v>
      </c>
      <c r="L5695" t="s">
        <v>930</v>
      </c>
      <c r="M5695" t="s">
        <v>930</v>
      </c>
      <c r="N5695" t="s">
        <v>930</v>
      </c>
    </row>
    <row r="5696" spans="1:14">
      <c r="A5696">
        <v>808618</v>
      </c>
      <c r="B5696" t="s">
        <v>96</v>
      </c>
      <c r="C5696" t="s">
        <v>930</v>
      </c>
      <c r="D5696" t="s">
        <v>929</v>
      </c>
      <c r="E5696" t="s">
        <v>929</v>
      </c>
      <c r="F5696" t="s">
        <v>929</v>
      </c>
      <c r="G5696" t="s">
        <v>929</v>
      </c>
      <c r="H5696" t="s">
        <v>930</v>
      </c>
      <c r="I5696" t="s">
        <v>930</v>
      </c>
      <c r="J5696" t="s">
        <v>930</v>
      </c>
      <c r="K5696" t="s">
        <v>930</v>
      </c>
      <c r="L5696" t="s">
        <v>929</v>
      </c>
      <c r="M5696" t="s">
        <v>930</v>
      </c>
      <c r="N5696" t="s">
        <v>930</v>
      </c>
    </row>
    <row r="5697" spans="1:14">
      <c r="A5697">
        <v>808619</v>
      </c>
      <c r="B5697" t="s">
        <v>96</v>
      </c>
      <c r="C5697" t="s">
        <v>929</v>
      </c>
      <c r="D5697" t="s">
        <v>930</v>
      </c>
      <c r="E5697" t="s">
        <v>929</v>
      </c>
      <c r="F5697" t="s">
        <v>930</v>
      </c>
      <c r="G5697" t="s">
        <v>930</v>
      </c>
      <c r="H5697" t="s">
        <v>930</v>
      </c>
      <c r="I5697" t="s">
        <v>930</v>
      </c>
      <c r="J5697" t="s">
        <v>930</v>
      </c>
      <c r="K5697" t="s">
        <v>929</v>
      </c>
      <c r="L5697" t="s">
        <v>929</v>
      </c>
      <c r="M5697" t="s">
        <v>930</v>
      </c>
      <c r="N5697" t="s">
        <v>929</v>
      </c>
    </row>
    <row r="5698" spans="1:14">
      <c r="A5698">
        <v>808620</v>
      </c>
      <c r="B5698" t="s">
        <v>96</v>
      </c>
      <c r="C5698" t="s">
        <v>930</v>
      </c>
      <c r="D5698" t="s">
        <v>930</v>
      </c>
      <c r="E5698" t="s">
        <v>929</v>
      </c>
      <c r="F5698" t="s">
        <v>930</v>
      </c>
      <c r="G5698" t="s">
        <v>929</v>
      </c>
      <c r="H5698" t="s">
        <v>930</v>
      </c>
      <c r="I5698" t="s">
        <v>929</v>
      </c>
      <c r="J5698" t="s">
        <v>929</v>
      </c>
      <c r="K5698" t="s">
        <v>929</v>
      </c>
      <c r="L5698" t="s">
        <v>929</v>
      </c>
      <c r="M5698" t="s">
        <v>929</v>
      </c>
      <c r="N5698" t="s">
        <v>929</v>
      </c>
    </row>
    <row r="5699" spans="1:14">
      <c r="A5699">
        <v>808621</v>
      </c>
      <c r="B5699" t="s">
        <v>96</v>
      </c>
      <c r="C5699" t="s">
        <v>930</v>
      </c>
      <c r="D5699" t="s">
        <v>930</v>
      </c>
      <c r="E5699" t="s">
        <v>930</v>
      </c>
      <c r="F5699" t="s">
        <v>929</v>
      </c>
      <c r="G5699" t="s">
        <v>929</v>
      </c>
      <c r="H5699" t="s">
        <v>929</v>
      </c>
      <c r="I5699" t="s">
        <v>929</v>
      </c>
      <c r="J5699" t="s">
        <v>929</v>
      </c>
      <c r="K5699" t="s">
        <v>929</v>
      </c>
      <c r="L5699" t="s">
        <v>929</v>
      </c>
      <c r="M5699" t="s">
        <v>929</v>
      </c>
      <c r="N5699" t="s">
        <v>929</v>
      </c>
    </row>
    <row r="5700" spans="1:14">
      <c r="A5700">
        <v>808622</v>
      </c>
      <c r="B5700" t="s">
        <v>96</v>
      </c>
      <c r="C5700" t="s">
        <v>929</v>
      </c>
      <c r="D5700" t="s">
        <v>929</v>
      </c>
      <c r="E5700" t="s">
        <v>930</v>
      </c>
      <c r="F5700" t="s">
        <v>930</v>
      </c>
      <c r="G5700" t="s">
        <v>930</v>
      </c>
      <c r="H5700" t="s">
        <v>930</v>
      </c>
      <c r="I5700" t="s">
        <v>930</v>
      </c>
      <c r="J5700" t="s">
        <v>929</v>
      </c>
      <c r="K5700" t="s">
        <v>929</v>
      </c>
      <c r="L5700" t="s">
        <v>929</v>
      </c>
      <c r="M5700" t="s">
        <v>930</v>
      </c>
      <c r="N5700" t="s">
        <v>929</v>
      </c>
    </row>
    <row r="5701" spans="1:14">
      <c r="A5701">
        <v>808624</v>
      </c>
      <c r="B5701" t="s">
        <v>96</v>
      </c>
      <c r="C5701" t="s">
        <v>930</v>
      </c>
      <c r="D5701" t="s">
        <v>929</v>
      </c>
      <c r="E5701" t="s">
        <v>929</v>
      </c>
      <c r="F5701" t="s">
        <v>928</v>
      </c>
      <c r="G5701" t="s">
        <v>928</v>
      </c>
      <c r="H5701" t="s">
        <v>929</v>
      </c>
      <c r="I5701" t="s">
        <v>929</v>
      </c>
      <c r="J5701" t="s">
        <v>929</v>
      </c>
      <c r="K5701" t="s">
        <v>929</v>
      </c>
      <c r="L5701" t="s">
        <v>929</v>
      </c>
      <c r="M5701" t="s">
        <v>929</v>
      </c>
      <c r="N5701" t="s">
        <v>929</v>
      </c>
    </row>
    <row r="5702" spans="1:14">
      <c r="A5702">
        <v>808625</v>
      </c>
      <c r="B5702" t="s">
        <v>96</v>
      </c>
      <c r="C5702" t="s">
        <v>930</v>
      </c>
      <c r="D5702" t="s">
        <v>930</v>
      </c>
      <c r="E5702" t="s">
        <v>929</v>
      </c>
      <c r="F5702" t="s">
        <v>929</v>
      </c>
      <c r="G5702" t="s">
        <v>930</v>
      </c>
      <c r="H5702" t="s">
        <v>929</v>
      </c>
      <c r="I5702" t="s">
        <v>929</v>
      </c>
      <c r="J5702" t="s">
        <v>929</v>
      </c>
      <c r="K5702" t="s">
        <v>929</v>
      </c>
      <c r="L5702" t="s">
        <v>929</v>
      </c>
      <c r="M5702" t="s">
        <v>929</v>
      </c>
      <c r="N5702" t="s">
        <v>929</v>
      </c>
    </row>
    <row r="5703" spans="1:14">
      <c r="A5703">
        <v>808626</v>
      </c>
      <c r="B5703" t="s">
        <v>96</v>
      </c>
      <c r="C5703" t="s">
        <v>930</v>
      </c>
      <c r="D5703" t="s">
        <v>930</v>
      </c>
      <c r="E5703" t="s">
        <v>930</v>
      </c>
      <c r="F5703" t="s">
        <v>929</v>
      </c>
      <c r="G5703" t="s">
        <v>930</v>
      </c>
      <c r="H5703" t="s">
        <v>929</v>
      </c>
      <c r="I5703" t="s">
        <v>929</v>
      </c>
      <c r="J5703" t="s">
        <v>929</v>
      </c>
      <c r="K5703" t="s">
        <v>929</v>
      </c>
      <c r="L5703" t="s">
        <v>929</v>
      </c>
      <c r="M5703" t="s">
        <v>929</v>
      </c>
      <c r="N5703" t="s">
        <v>929</v>
      </c>
    </row>
    <row r="5704" spans="1:14">
      <c r="A5704">
        <v>808627</v>
      </c>
      <c r="B5704" t="s">
        <v>96</v>
      </c>
      <c r="C5704" t="s">
        <v>930</v>
      </c>
      <c r="D5704" t="s">
        <v>929</v>
      </c>
      <c r="E5704" t="s">
        <v>929</v>
      </c>
      <c r="F5704" t="s">
        <v>929</v>
      </c>
      <c r="G5704" t="s">
        <v>929</v>
      </c>
      <c r="H5704" t="s">
        <v>929</v>
      </c>
      <c r="I5704" t="s">
        <v>930</v>
      </c>
      <c r="J5704" t="s">
        <v>929</v>
      </c>
      <c r="K5704" t="s">
        <v>930</v>
      </c>
      <c r="L5704" t="s">
        <v>930</v>
      </c>
      <c r="M5704" t="s">
        <v>929</v>
      </c>
      <c r="N5704" t="s">
        <v>929</v>
      </c>
    </row>
    <row r="5705" spans="1:14">
      <c r="A5705">
        <v>808629</v>
      </c>
      <c r="B5705" t="s">
        <v>96</v>
      </c>
      <c r="C5705" t="s">
        <v>929</v>
      </c>
      <c r="D5705" t="s">
        <v>929</v>
      </c>
      <c r="E5705" t="s">
        <v>929</v>
      </c>
      <c r="F5705" t="s">
        <v>930</v>
      </c>
      <c r="G5705" t="s">
        <v>930</v>
      </c>
      <c r="H5705" t="s">
        <v>929</v>
      </c>
      <c r="I5705" t="s">
        <v>930</v>
      </c>
      <c r="J5705" t="s">
        <v>930</v>
      </c>
      <c r="K5705" t="s">
        <v>929</v>
      </c>
      <c r="L5705" t="s">
        <v>930</v>
      </c>
      <c r="M5705" t="s">
        <v>930</v>
      </c>
      <c r="N5705" t="s">
        <v>930</v>
      </c>
    </row>
    <row r="5706" spans="1:14">
      <c r="A5706">
        <v>808630</v>
      </c>
      <c r="B5706" t="s">
        <v>96</v>
      </c>
      <c r="C5706" t="s">
        <v>930</v>
      </c>
      <c r="D5706" t="s">
        <v>929</v>
      </c>
      <c r="E5706" t="s">
        <v>930</v>
      </c>
      <c r="F5706" t="s">
        <v>930</v>
      </c>
      <c r="G5706" t="s">
        <v>930</v>
      </c>
      <c r="H5706" t="s">
        <v>929</v>
      </c>
      <c r="I5706" t="s">
        <v>929</v>
      </c>
      <c r="J5706" t="s">
        <v>929</v>
      </c>
      <c r="K5706" t="s">
        <v>929</v>
      </c>
      <c r="L5706" t="s">
        <v>929</v>
      </c>
      <c r="M5706" t="s">
        <v>929</v>
      </c>
      <c r="N5706" t="s">
        <v>929</v>
      </c>
    </row>
    <row r="5707" spans="1:14">
      <c r="A5707">
        <v>808631</v>
      </c>
      <c r="B5707" t="s">
        <v>96</v>
      </c>
      <c r="C5707" t="s">
        <v>930</v>
      </c>
      <c r="D5707" t="s">
        <v>929</v>
      </c>
      <c r="E5707" t="s">
        <v>929</v>
      </c>
      <c r="F5707" t="s">
        <v>929</v>
      </c>
      <c r="G5707" t="s">
        <v>930</v>
      </c>
      <c r="H5707" t="s">
        <v>930</v>
      </c>
      <c r="I5707" t="s">
        <v>930</v>
      </c>
      <c r="J5707" t="s">
        <v>929</v>
      </c>
      <c r="K5707" t="s">
        <v>930</v>
      </c>
      <c r="L5707" t="s">
        <v>929</v>
      </c>
      <c r="M5707" t="s">
        <v>929</v>
      </c>
      <c r="N5707" t="s">
        <v>929</v>
      </c>
    </row>
    <row r="5708" spans="1:14">
      <c r="A5708">
        <v>808632</v>
      </c>
      <c r="B5708" t="s">
        <v>96</v>
      </c>
      <c r="C5708" t="s">
        <v>930</v>
      </c>
      <c r="D5708" t="s">
        <v>930</v>
      </c>
      <c r="E5708" t="s">
        <v>930</v>
      </c>
      <c r="F5708" t="s">
        <v>930</v>
      </c>
      <c r="G5708" t="s">
        <v>930</v>
      </c>
      <c r="H5708" t="s">
        <v>930</v>
      </c>
      <c r="I5708" t="s">
        <v>929</v>
      </c>
      <c r="J5708" t="s">
        <v>929</v>
      </c>
      <c r="K5708" t="s">
        <v>929</v>
      </c>
      <c r="L5708" t="s">
        <v>929</v>
      </c>
      <c r="M5708" t="s">
        <v>929</v>
      </c>
      <c r="N5708" t="s">
        <v>929</v>
      </c>
    </row>
    <row r="5709" spans="1:14">
      <c r="A5709">
        <v>808634</v>
      </c>
      <c r="B5709" t="s">
        <v>96</v>
      </c>
      <c r="C5709" t="s">
        <v>929</v>
      </c>
      <c r="D5709" t="s">
        <v>929</v>
      </c>
      <c r="E5709" t="s">
        <v>929</v>
      </c>
      <c r="F5709" t="s">
        <v>929</v>
      </c>
      <c r="G5709" t="s">
        <v>929</v>
      </c>
      <c r="H5709" t="s">
        <v>929</v>
      </c>
      <c r="I5709" t="s">
        <v>929</v>
      </c>
      <c r="J5709" t="s">
        <v>929</v>
      </c>
      <c r="K5709" t="s">
        <v>929</v>
      </c>
      <c r="L5709" t="s">
        <v>929</v>
      </c>
      <c r="M5709" t="s">
        <v>929</v>
      </c>
      <c r="N5709" t="s">
        <v>929</v>
      </c>
    </row>
    <row r="5710" spans="1:14">
      <c r="A5710">
        <v>808636</v>
      </c>
      <c r="B5710" t="s">
        <v>96</v>
      </c>
      <c r="C5710" t="s">
        <v>930</v>
      </c>
      <c r="D5710" t="s">
        <v>930</v>
      </c>
      <c r="E5710" t="s">
        <v>930</v>
      </c>
      <c r="F5710" t="s">
        <v>930</v>
      </c>
      <c r="G5710" t="s">
        <v>930</v>
      </c>
      <c r="H5710" t="s">
        <v>930</v>
      </c>
      <c r="I5710" t="s">
        <v>929</v>
      </c>
      <c r="J5710" t="s">
        <v>929</v>
      </c>
      <c r="K5710" t="s">
        <v>929</v>
      </c>
      <c r="L5710" t="s">
        <v>929</v>
      </c>
      <c r="M5710" t="s">
        <v>929</v>
      </c>
      <c r="N5710" t="s">
        <v>929</v>
      </c>
    </row>
    <row r="5711" spans="1:14">
      <c r="A5711">
        <v>808638</v>
      </c>
      <c r="B5711" t="s">
        <v>96</v>
      </c>
      <c r="C5711" t="s">
        <v>929</v>
      </c>
      <c r="D5711" t="s">
        <v>930</v>
      </c>
      <c r="E5711" t="s">
        <v>930</v>
      </c>
      <c r="F5711" t="s">
        <v>930</v>
      </c>
      <c r="G5711" t="s">
        <v>930</v>
      </c>
      <c r="H5711" t="s">
        <v>929</v>
      </c>
      <c r="I5711" t="s">
        <v>929</v>
      </c>
      <c r="J5711" t="s">
        <v>929</v>
      </c>
      <c r="K5711" t="s">
        <v>929</v>
      </c>
      <c r="L5711" t="s">
        <v>929</v>
      </c>
      <c r="M5711" t="s">
        <v>929</v>
      </c>
      <c r="N5711" t="s">
        <v>929</v>
      </c>
    </row>
    <row r="5712" spans="1:14">
      <c r="A5712">
        <v>808640</v>
      </c>
      <c r="B5712" t="s">
        <v>96</v>
      </c>
      <c r="C5712" t="s">
        <v>930</v>
      </c>
      <c r="D5712" t="s">
        <v>930</v>
      </c>
      <c r="E5712" t="s">
        <v>929</v>
      </c>
      <c r="F5712" t="s">
        <v>929</v>
      </c>
      <c r="G5712" t="s">
        <v>930</v>
      </c>
      <c r="H5712" t="s">
        <v>929</v>
      </c>
      <c r="I5712" t="s">
        <v>929</v>
      </c>
      <c r="J5712" t="s">
        <v>929</v>
      </c>
      <c r="K5712" t="s">
        <v>929</v>
      </c>
      <c r="L5712" t="s">
        <v>929</v>
      </c>
      <c r="M5712" t="s">
        <v>929</v>
      </c>
      <c r="N5712" t="s">
        <v>929</v>
      </c>
    </row>
    <row r="5713" spans="1:14">
      <c r="A5713">
        <v>808641</v>
      </c>
      <c r="B5713" t="s">
        <v>96</v>
      </c>
      <c r="C5713" t="s">
        <v>930</v>
      </c>
      <c r="D5713" t="s">
        <v>930</v>
      </c>
      <c r="E5713" t="s">
        <v>929</v>
      </c>
      <c r="F5713" t="s">
        <v>930</v>
      </c>
      <c r="G5713" t="s">
        <v>930</v>
      </c>
      <c r="H5713" t="s">
        <v>930</v>
      </c>
      <c r="I5713" t="s">
        <v>929</v>
      </c>
      <c r="J5713" t="s">
        <v>929</v>
      </c>
      <c r="K5713" t="s">
        <v>929</v>
      </c>
      <c r="L5713" t="s">
        <v>929</v>
      </c>
      <c r="M5713" t="s">
        <v>929</v>
      </c>
      <c r="N5713" t="s">
        <v>929</v>
      </c>
    </row>
    <row r="5714" spans="1:14">
      <c r="A5714">
        <v>808642</v>
      </c>
      <c r="B5714" t="s">
        <v>96</v>
      </c>
      <c r="C5714" t="s">
        <v>929</v>
      </c>
      <c r="D5714" t="s">
        <v>929</v>
      </c>
      <c r="E5714" t="s">
        <v>929</v>
      </c>
      <c r="F5714" t="s">
        <v>929</v>
      </c>
      <c r="G5714" t="s">
        <v>929</v>
      </c>
      <c r="H5714" t="s">
        <v>929</v>
      </c>
      <c r="I5714" t="s">
        <v>929</v>
      </c>
      <c r="J5714" t="s">
        <v>929</v>
      </c>
      <c r="K5714" t="s">
        <v>929</v>
      </c>
      <c r="L5714" t="s">
        <v>929</v>
      </c>
      <c r="M5714" t="s">
        <v>929</v>
      </c>
      <c r="N5714" t="s">
        <v>929</v>
      </c>
    </row>
    <row r="5715" spans="1:14">
      <c r="A5715">
        <v>808644</v>
      </c>
      <c r="B5715" t="s">
        <v>96</v>
      </c>
      <c r="C5715" t="s">
        <v>929</v>
      </c>
      <c r="D5715" t="s">
        <v>930</v>
      </c>
      <c r="E5715" t="s">
        <v>930</v>
      </c>
      <c r="F5715" t="s">
        <v>929</v>
      </c>
      <c r="G5715" t="s">
        <v>929</v>
      </c>
      <c r="H5715" t="s">
        <v>929</v>
      </c>
      <c r="I5715" t="s">
        <v>929</v>
      </c>
      <c r="J5715" t="s">
        <v>929</v>
      </c>
      <c r="K5715" t="s">
        <v>929</v>
      </c>
      <c r="L5715" t="s">
        <v>929</v>
      </c>
      <c r="M5715" t="s">
        <v>929</v>
      </c>
      <c r="N5715" t="s">
        <v>929</v>
      </c>
    </row>
    <row r="5716" spans="1:14">
      <c r="A5716">
        <v>808645</v>
      </c>
      <c r="B5716" t="s">
        <v>96</v>
      </c>
      <c r="C5716" t="s">
        <v>930</v>
      </c>
      <c r="D5716" t="s">
        <v>929</v>
      </c>
      <c r="E5716" t="s">
        <v>930</v>
      </c>
      <c r="F5716" t="s">
        <v>929</v>
      </c>
      <c r="G5716" t="s">
        <v>930</v>
      </c>
      <c r="H5716" t="s">
        <v>930</v>
      </c>
      <c r="I5716" t="s">
        <v>930</v>
      </c>
      <c r="J5716" t="s">
        <v>929</v>
      </c>
      <c r="K5716" t="s">
        <v>929</v>
      </c>
      <c r="L5716" t="s">
        <v>930</v>
      </c>
      <c r="M5716" t="s">
        <v>929</v>
      </c>
      <c r="N5716" t="s">
        <v>929</v>
      </c>
    </row>
    <row r="5717" spans="1:14">
      <c r="A5717">
        <v>808646</v>
      </c>
      <c r="B5717" t="s">
        <v>96</v>
      </c>
      <c r="C5717" t="s">
        <v>930</v>
      </c>
      <c r="D5717" t="s">
        <v>928</v>
      </c>
      <c r="E5717" t="s">
        <v>928</v>
      </c>
      <c r="F5717" t="s">
        <v>929</v>
      </c>
      <c r="G5717" t="s">
        <v>930</v>
      </c>
      <c r="H5717" t="s">
        <v>930</v>
      </c>
      <c r="I5717" t="s">
        <v>930</v>
      </c>
      <c r="J5717" t="s">
        <v>929</v>
      </c>
      <c r="K5717" t="s">
        <v>929</v>
      </c>
      <c r="L5717" t="s">
        <v>930</v>
      </c>
      <c r="M5717" t="s">
        <v>929</v>
      </c>
      <c r="N5717" t="s">
        <v>930</v>
      </c>
    </row>
    <row r="5718" spans="1:14">
      <c r="A5718">
        <v>808647</v>
      </c>
      <c r="B5718" t="s">
        <v>96</v>
      </c>
      <c r="C5718" t="s">
        <v>929</v>
      </c>
      <c r="D5718" t="s">
        <v>930</v>
      </c>
      <c r="E5718" t="s">
        <v>930</v>
      </c>
      <c r="F5718" t="s">
        <v>929</v>
      </c>
      <c r="G5718" t="s">
        <v>929</v>
      </c>
      <c r="H5718" t="s">
        <v>929</v>
      </c>
      <c r="I5718" t="s">
        <v>930</v>
      </c>
      <c r="J5718" t="s">
        <v>929</v>
      </c>
      <c r="K5718" t="s">
        <v>929</v>
      </c>
      <c r="L5718" t="s">
        <v>929</v>
      </c>
      <c r="M5718" t="s">
        <v>929</v>
      </c>
      <c r="N5718" t="s">
        <v>929</v>
      </c>
    </row>
    <row r="5719" spans="1:14">
      <c r="A5719">
        <v>808650</v>
      </c>
      <c r="B5719" t="s">
        <v>96</v>
      </c>
      <c r="C5719" t="s">
        <v>930</v>
      </c>
      <c r="D5719" t="s">
        <v>929</v>
      </c>
      <c r="E5719" t="s">
        <v>929</v>
      </c>
      <c r="F5719" t="s">
        <v>930</v>
      </c>
      <c r="G5719" t="s">
        <v>929</v>
      </c>
      <c r="H5719" t="s">
        <v>929</v>
      </c>
      <c r="I5719" t="s">
        <v>929</v>
      </c>
      <c r="J5719" t="s">
        <v>929</v>
      </c>
      <c r="K5719" t="s">
        <v>929</v>
      </c>
      <c r="L5719" t="s">
        <v>929</v>
      </c>
      <c r="M5719" t="s">
        <v>929</v>
      </c>
      <c r="N5719" t="s">
        <v>929</v>
      </c>
    </row>
    <row r="5720" spans="1:14">
      <c r="A5720">
        <v>808654</v>
      </c>
      <c r="B5720" t="s">
        <v>96</v>
      </c>
      <c r="C5720" t="s">
        <v>930</v>
      </c>
      <c r="D5720" t="s">
        <v>928</v>
      </c>
      <c r="E5720" t="s">
        <v>930</v>
      </c>
      <c r="F5720" t="s">
        <v>929</v>
      </c>
      <c r="G5720" t="s">
        <v>929</v>
      </c>
      <c r="H5720" t="s">
        <v>929</v>
      </c>
      <c r="I5720" t="s">
        <v>930</v>
      </c>
      <c r="J5720" t="s">
        <v>929</v>
      </c>
      <c r="K5720" t="s">
        <v>930</v>
      </c>
      <c r="L5720" t="s">
        <v>929</v>
      </c>
      <c r="M5720" t="s">
        <v>930</v>
      </c>
      <c r="N5720" t="s">
        <v>929</v>
      </c>
    </row>
    <row r="5721" spans="1:14">
      <c r="A5721">
        <v>808655</v>
      </c>
      <c r="B5721" t="s">
        <v>96</v>
      </c>
      <c r="C5721" t="s">
        <v>930</v>
      </c>
      <c r="D5721" t="s">
        <v>929</v>
      </c>
      <c r="E5721" t="s">
        <v>930</v>
      </c>
      <c r="F5721" t="s">
        <v>928</v>
      </c>
      <c r="G5721" t="s">
        <v>928</v>
      </c>
      <c r="H5721" t="s">
        <v>930</v>
      </c>
      <c r="I5721" t="s">
        <v>929</v>
      </c>
      <c r="J5721" t="s">
        <v>930</v>
      </c>
      <c r="K5721" t="s">
        <v>929</v>
      </c>
      <c r="L5721" t="s">
        <v>929</v>
      </c>
      <c r="M5721" t="s">
        <v>930</v>
      </c>
      <c r="N5721" t="s">
        <v>929</v>
      </c>
    </row>
    <row r="5722" spans="1:14">
      <c r="A5722">
        <v>808656</v>
      </c>
      <c r="B5722" t="s">
        <v>96</v>
      </c>
      <c r="C5722" t="s">
        <v>930</v>
      </c>
      <c r="D5722" t="s">
        <v>929</v>
      </c>
      <c r="E5722" t="s">
        <v>929</v>
      </c>
      <c r="F5722" t="s">
        <v>929</v>
      </c>
      <c r="G5722" t="s">
        <v>930</v>
      </c>
      <c r="H5722" t="s">
        <v>929</v>
      </c>
      <c r="I5722" t="s">
        <v>928</v>
      </c>
      <c r="J5722" t="s">
        <v>929</v>
      </c>
      <c r="K5722" t="s">
        <v>929</v>
      </c>
      <c r="L5722" t="s">
        <v>929</v>
      </c>
      <c r="M5722" t="s">
        <v>929</v>
      </c>
      <c r="N5722" t="s">
        <v>929</v>
      </c>
    </row>
    <row r="5723" spans="1:14">
      <c r="A5723">
        <v>808660</v>
      </c>
      <c r="B5723" t="s">
        <v>96</v>
      </c>
      <c r="C5723" t="s">
        <v>928</v>
      </c>
      <c r="D5723" t="s">
        <v>930</v>
      </c>
      <c r="E5723" t="s">
        <v>929</v>
      </c>
      <c r="F5723" t="s">
        <v>929</v>
      </c>
      <c r="G5723" t="s">
        <v>930</v>
      </c>
      <c r="H5723" t="s">
        <v>930</v>
      </c>
      <c r="I5723" t="s">
        <v>930</v>
      </c>
      <c r="J5723" t="s">
        <v>929</v>
      </c>
      <c r="K5723" t="s">
        <v>929</v>
      </c>
      <c r="L5723" t="s">
        <v>929</v>
      </c>
      <c r="M5723" t="s">
        <v>929</v>
      </c>
      <c r="N5723" t="s">
        <v>929</v>
      </c>
    </row>
    <row r="5724" spans="1:14">
      <c r="A5724">
        <v>808661</v>
      </c>
      <c r="B5724" t="s">
        <v>96</v>
      </c>
      <c r="C5724" t="s">
        <v>928</v>
      </c>
      <c r="D5724" t="s">
        <v>928</v>
      </c>
      <c r="E5724" t="s">
        <v>930</v>
      </c>
      <c r="F5724" t="s">
        <v>928</v>
      </c>
      <c r="G5724" t="s">
        <v>930</v>
      </c>
      <c r="H5724" t="s">
        <v>930</v>
      </c>
      <c r="I5724" t="s">
        <v>929</v>
      </c>
      <c r="J5724" t="s">
        <v>930</v>
      </c>
      <c r="K5724" t="s">
        <v>930</v>
      </c>
      <c r="L5724" t="s">
        <v>929</v>
      </c>
      <c r="M5724" t="s">
        <v>929</v>
      </c>
      <c r="N5724" t="s">
        <v>930</v>
      </c>
    </row>
    <row r="5725" spans="1:14">
      <c r="A5725">
        <v>808662</v>
      </c>
      <c r="B5725" t="s">
        <v>96</v>
      </c>
      <c r="C5725" t="s">
        <v>929</v>
      </c>
      <c r="D5725" t="s">
        <v>929</v>
      </c>
      <c r="E5725" t="s">
        <v>929</v>
      </c>
      <c r="F5725" t="s">
        <v>930</v>
      </c>
      <c r="G5725" t="s">
        <v>930</v>
      </c>
      <c r="H5725" t="s">
        <v>929</v>
      </c>
      <c r="I5725" t="s">
        <v>929</v>
      </c>
      <c r="J5725" t="s">
        <v>929</v>
      </c>
      <c r="K5725" t="s">
        <v>929</v>
      </c>
      <c r="L5725" t="s">
        <v>929</v>
      </c>
      <c r="M5725" t="s">
        <v>929</v>
      </c>
      <c r="N5725" t="s">
        <v>929</v>
      </c>
    </row>
    <row r="5726" spans="1:14">
      <c r="A5726">
        <v>808663</v>
      </c>
      <c r="B5726" t="s">
        <v>96</v>
      </c>
      <c r="C5726" t="s">
        <v>929</v>
      </c>
      <c r="D5726" t="s">
        <v>929</v>
      </c>
      <c r="E5726" t="s">
        <v>929</v>
      </c>
      <c r="F5726" t="s">
        <v>929</v>
      </c>
      <c r="G5726" t="s">
        <v>929</v>
      </c>
      <c r="H5726" t="s">
        <v>929</v>
      </c>
      <c r="I5726" t="s">
        <v>929</v>
      </c>
      <c r="J5726" t="s">
        <v>929</v>
      </c>
      <c r="K5726" t="s">
        <v>929</v>
      </c>
      <c r="L5726" t="s">
        <v>929</v>
      </c>
      <c r="M5726" t="s">
        <v>929</v>
      </c>
      <c r="N5726" t="s">
        <v>929</v>
      </c>
    </row>
    <row r="5727" spans="1:14">
      <c r="A5727">
        <v>808665</v>
      </c>
      <c r="B5727" t="s">
        <v>96</v>
      </c>
      <c r="C5727" t="s">
        <v>930</v>
      </c>
      <c r="D5727" t="s">
        <v>929</v>
      </c>
      <c r="E5727" t="s">
        <v>929</v>
      </c>
      <c r="F5727" t="s">
        <v>929</v>
      </c>
      <c r="G5727" t="s">
        <v>929</v>
      </c>
      <c r="H5727" t="s">
        <v>929</v>
      </c>
      <c r="I5727" t="s">
        <v>930</v>
      </c>
      <c r="J5727" t="s">
        <v>929</v>
      </c>
      <c r="K5727" t="s">
        <v>929</v>
      </c>
      <c r="L5727" t="s">
        <v>930</v>
      </c>
      <c r="M5727" t="s">
        <v>929</v>
      </c>
      <c r="N5727" t="s">
        <v>929</v>
      </c>
    </row>
    <row r="5728" spans="1:14">
      <c r="A5728">
        <v>808667</v>
      </c>
      <c r="B5728" t="s">
        <v>96</v>
      </c>
      <c r="C5728" t="s">
        <v>930</v>
      </c>
      <c r="D5728" t="s">
        <v>930</v>
      </c>
      <c r="E5728" t="s">
        <v>930</v>
      </c>
      <c r="F5728" t="s">
        <v>930</v>
      </c>
      <c r="G5728" t="s">
        <v>928</v>
      </c>
      <c r="H5728" t="s">
        <v>929</v>
      </c>
      <c r="I5728" t="s">
        <v>929</v>
      </c>
      <c r="J5728" t="s">
        <v>929</v>
      </c>
      <c r="K5728" t="s">
        <v>929</v>
      </c>
      <c r="L5728" t="s">
        <v>929</v>
      </c>
      <c r="M5728" t="s">
        <v>930</v>
      </c>
      <c r="N5728" t="s">
        <v>930</v>
      </c>
    </row>
    <row r="5729" spans="1:14">
      <c r="A5729">
        <v>808669</v>
      </c>
      <c r="B5729" t="s">
        <v>96</v>
      </c>
      <c r="C5729" t="s">
        <v>930</v>
      </c>
      <c r="D5729" t="s">
        <v>930</v>
      </c>
      <c r="E5729" t="s">
        <v>928</v>
      </c>
      <c r="F5729" t="s">
        <v>928</v>
      </c>
      <c r="G5729" t="s">
        <v>928</v>
      </c>
      <c r="H5729" t="s">
        <v>929</v>
      </c>
      <c r="I5729" t="s">
        <v>929</v>
      </c>
      <c r="J5729" t="s">
        <v>929</v>
      </c>
      <c r="K5729" t="s">
        <v>929</v>
      </c>
      <c r="L5729" t="s">
        <v>929</v>
      </c>
      <c r="M5729" t="s">
        <v>929</v>
      </c>
      <c r="N5729" t="s">
        <v>929</v>
      </c>
    </row>
    <row r="5730" spans="1:14">
      <c r="A5730">
        <v>808670</v>
      </c>
      <c r="B5730" t="s">
        <v>96</v>
      </c>
      <c r="C5730" t="s">
        <v>928</v>
      </c>
      <c r="D5730" t="s">
        <v>930</v>
      </c>
      <c r="E5730" t="s">
        <v>928</v>
      </c>
      <c r="F5730" t="s">
        <v>930</v>
      </c>
      <c r="G5730" t="s">
        <v>930</v>
      </c>
      <c r="H5730" t="s">
        <v>930</v>
      </c>
      <c r="I5730" t="s">
        <v>930</v>
      </c>
      <c r="J5730" t="s">
        <v>930</v>
      </c>
      <c r="K5730" t="s">
        <v>930</v>
      </c>
      <c r="L5730" t="s">
        <v>929</v>
      </c>
      <c r="M5730" t="s">
        <v>929</v>
      </c>
      <c r="N5730" t="s">
        <v>930</v>
      </c>
    </row>
    <row r="5731" spans="1:14">
      <c r="A5731">
        <v>808671</v>
      </c>
      <c r="B5731" t="s">
        <v>96</v>
      </c>
      <c r="C5731" t="s">
        <v>930</v>
      </c>
      <c r="D5731" t="s">
        <v>929</v>
      </c>
      <c r="E5731" t="s">
        <v>929</v>
      </c>
      <c r="F5731" t="s">
        <v>930</v>
      </c>
      <c r="G5731" t="s">
        <v>930</v>
      </c>
      <c r="H5731" t="s">
        <v>930</v>
      </c>
      <c r="I5731" t="s">
        <v>930</v>
      </c>
      <c r="J5731" t="s">
        <v>930</v>
      </c>
      <c r="K5731" t="s">
        <v>930</v>
      </c>
      <c r="L5731" t="s">
        <v>930</v>
      </c>
      <c r="M5731" t="s">
        <v>930</v>
      </c>
      <c r="N5731" t="s">
        <v>930</v>
      </c>
    </row>
    <row r="5732" spans="1:14">
      <c r="A5732">
        <v>808672</v>
      </c>
      <c r="B5732" t="s">
        <v>96</v>
      </c>
      <c r="C5732" t="s">
        <v>929</v>
      </c>
      <c r="D5732" t="s">
        <v>930</v>
      </c>
      <c r="E5732" t="s">
        <v>929</v>
      </c>
      <c r="F5732" t="s">
        <v>930</v>
      </c>
      <c r="G5732" t="s">
        <v>930</v>
      </c>
      <c r="H5732" t="s">
        <v>930</v>
      </c>
      <c r="I5732" t="s">
        <v>929</v>
      </c>
      <c r="J5732" t="s">
        <v>929</v>
      </c>
      <c r="K5732" t="s">
        <v>929</v>
      </c>
      <c r="L5732" t="s">
        <v>929</v>
      </c>
      <c r="M5732" t="s">
        <v>929</v>
      </c>
      <c r="N5732" t="s">
        <v>929</v>
      </c>
    </row>
    <row r="5733" spans="1:14">
      <c r="A5733">
        <v>808673</v>
      </c>
      <c r="B5733" t="s">
        <v>96</v>
      </c>
      <c r="C5733" t="s">
        <v>929</v>
      </c>
      <c r="D5733" t="s">
        <v>930</v>
      </c>
      <c r="E5733" t="s">
        <v>930</v>
      </c>
      <c r="F5733" t="s">
        <v>930</v>
      </c>
      <c r="G5733" t="s">
        <v>930</v>
      </c>
      <c r="H5733" t="s">
        <v>929</v>
      </c>
      <c r="I5733" t="s">
        <v>929</v>
      </c>
      <c r="J5733" t="s">
        <v>929</v>
      </c>
      <c r="K5733" t="s">
        <v>929</v>
      </c>
      <c r="L5733" t="s">
        <v>929</v>
      </c>
      <c r="M5733" t="s">
        <v>929</v>
      </c>
      <c r="N5733" t="s">
        <v>929</v>
      </c>
    </row>
    <row r="5734" spans="1:14">
      <c r="A5734">
        <v>808674</v>
      </c>
      <c r="B5734" t="s">
        <v>96</v>
      </c>
      <c r="C5734" t="s">
        <v>930</v>
      </c>
      <c r="D5734" t="s">
        <v>930</v>
      </c>
      <c r="E5734" t="s">
        <v>930</v>
      </c>
      <c r="F5734" t="s">
        <v>929</v>
      </c>
      <c r="G5734" t="s">
        <v>930</v>
      </c>
      <c r="H5734" t="s">
        <v>930</v>
      </c>
      <c r="I5734" t="s">
        <v>929</v>
      </c>
      <c r="J5734" t="s">
        <v>929</v>
      </c>
      <c r="K5734" t="s">
        <v>929</v>
      </c>
      <c r="L5734" t="s">
        <v>929</v>
      </c>
      <c r="M5734" t="s">
        <v>929</v>
      </c>
      <c r="N5734" t="s">
        <v>929</v>
      </c>
    </row>
    <row r="5735" spans="1:14">
      <c r="A5735">
        <v>808675</v>
      </c>
      <c r="B5735" t="s">
        <v>96</v>
      </c>
      <c r="C5735" t="s">
        <v>929</v>
      </c>
      <c r="D5735" t="s">
        <v>929</v>
      </c>
      <c r="E5735" t="s">
        <v>929</v>
      </c>
      <c r="F5735" t="s">
        <v>929</v>
      </c>
      <c r="G5735" t="s">
        <v>929</v>
      </c>
      <c r="H5735" t="s">
        <v>929</v>
      </c>
      <c r="I5735" t="s">
        <v>930</v>
      </c>
      <c r="J5735" t="s">
        <v>929</v>
      </c>
      <c r="K5735" t="s">
        <v>930</v>
      </c>
      <c r="L5735" t="s">
        <v>930</v>
      </c>
      <c r="M5735" t="s">
        <v>930</v>
      </c>
      <c r="N5735" t="s">
        <v>929</v>
      </c>
    </row>
    <row r="5736" spans="1:14">
      <c r="A5736">
        <v>808677</v>
      </c>
      <c r="B5736" t="s">
        <v>96</v>
      </c>
      <c r="C5736" t="s">
        <v>929</v>
      </c>
      <c r="D5736" t="s">
        <v>929</v>
      </c>
      <c r="E5736" t="s">
        <v>929</v>
      </c>
      <c r="F5736" t="s">
        <v>929</v>
      </c>
      <c r="G5736" t="s">
        <v>929</v>
      </c>
      <c r="H5736" t="s">
        <v>929</v>
      </c>
      <c r="I5736" t="s">
        <v>929</v>
      </c>
      <c r="J5736" t="s">
        <v>929</v>
      </c>
      <c r="K5736" t="s">
        <v>929</v>
      </c>
      <c r="L5736" t="s">
        <v>929</v>
      </c>
      <c r="M5736" t="s">
        <v>929</v>
      </c>
      <c r="N5736" t="s">
        <v>929</v>
      </c>
    </row>
    <row r="5737" spans="1:14">
      <c r="A5737">
        <v>808679</v>
      </c>
      <c r="B5737" t="s">
        <v>96</v>
      </c>
      <c r="C5737" t="s">
        <v>930</v>
      </c>
      <c r="D5737" t="s">
        <v>930</v>
      </c>
      <c r="E5737" t="s">
        <v>929</v>
      </c>
      <c r="F5737" t="s">
        <v>929</v>
      </c>
      <c r="G5737" t="s">
        <v>930</v>
      </c>
      <c r="H5737" t="s">
        <v>929</v>
      </c>
      <c r="I5737" t="s">
        <v>929</v>
      </c>
      <c r="J5737" t="s">
        <v>929</v>
      </c>
      <c r="K5737" t="s">
        <v>929</v>
      </c>
      <c r="L5737" t="s">
        <v>929</v>
      </c>
      <c r="M5737" t="s">
        <v>930</v>
      </c>
      <c r="N5737" t="s">
        <v>930</v>
      </c>
    </row>
    <row r="5738" spans="1:14">
      <c r="A5738">
        <v>808682</v>
      </c>
      <c r="B5738" t="s">
        <v>96</v>
      </c>
      <c r="C5738" t="s">
        <v>930</v>
      </c>
      <c r="D5738" t="s">
        <v>928</v>
      </c>
      <c r="E5738" t="s">
        <v>930</v>
      </c>
      <c r="F5738" t="s">
        <v>928</v>
      </c>
      <c r="G5738" t="s">
        <v>930</v>
      </c>
      <c r="H5738" t="s">
        <v>930</v>
      </c>
      <c r="I5738" t="s">
        <v>930</v>
      </c>
      <c r="J5738" t="s">
        <v>929</v>
      </c>
      <c r="K5738" t="s">
        <v>930</v>
      </c>
      <c r="L5738" t="s">
        <v>929</v>
      </c>
      <c r="M5738" t="s">
        <v>930</v>
      </c>
      <c r="N5738" t="s">
        <v>929</v>
      </c>
    </row>
    <row r="5739" spans="1:14">
      <c r="A5739">
        <v>808683</v>
      </c>
      <c r="B5739" t="s">
        <v>96</v>
      </c>
      <c r="C5739" t="s">
        <v>929</v>
      </c>
      <c r="D5739" t="s">
        <v>930</v>
      </c>
      <c r="E5739" t="s">
        <v>930</v>
      </c>
      <c r="F5739" t="s">
        <v>929</v>
      </c>
      <c r="G5739" t="s">
        <v>929</v>
      </c>
      <c r="H5739" t="s">
        <v>929</v>
      </c>
      <c r="I5739" t="s">
        <v>929</v>
      </c>
      <c r="J5739" t="s">
        <v>929</v>
      </c>
      <c r="K5739" t="s">
        <v>929</v>
      </c>
      <c r="L5739" t="s">
        <v>929</v>
      </c>
      <c r="M5739" t="s">
        <v>929</v>
      </c>
      <c r="N5739" t="s">
        <v>929</v>
      </c>
    </row>
    <row r="5740" spans="1:14">
      <c r="A5740">
        <v>808684</v>
      </c>
      <c r="B5740" t="s">
        <v>96</v>
      </c>
      <c r="C5740" t="s">
        <v>930</v>
      </c>
      <c r="D5740" t="s">
        <v>930</v>
      </c>
      <c r="E5740" t="s">
        <v>930</v>
      </c>
      <c r="F5740" t="s">
        <v>930</v>
      </c>
      <c r="G5740" t="s">
        <v>930</v>
      </c>
      <c r="H5740" t="s">
        <v>930</v>
      </c>
      <c r="I5740" t="s">
        <v>929</v>
      </c>
      <c r="J5740" t="s">
        <v>929</v>
      </c>
      <c r="K5740" t="s">
        <v>929</v>
      </c>
      <c r="L5740" t="s">
        <v>929</v>
      </c>
      <c r="M5740" t="s">
        <v>929</v>
      </c>
      <c r="N5740" t="s">
        <v>929</v>
      </c>
    </row>
    <row r="5741" spans="1:14">
      <c r="A5741">
        <v>808686</v>
      </c>
      <c r="B5741" t="s">
        <v>96</v>
      </c>
      <c r="C5741" t="s">
        <v>929</v>
      </c>
      <c r="D5741" t="s">
        <v>930</v>
      </c>
      <c r="E5741" t="s">
        <v>930</v>
      </c>
      <c r="F5741" t="s">
        <v>930</v>
      </c>
      <c r="G5741" t="s">
        <v>930</v>
      </c>
      <c r="H5741" t="s">
        <v>929</v>
      </c>
      <c r="I5741" t="s">
        <v>929</v>
      </c>
      <c r="J5741" t="s">
        <v>929</v>
      </c>
      <c r="K5741" t="s">
        <v>929</v>
      </c>
      <c r="L5741" t="s">
        <v>929</v>
      </c>
      <c r="M5741" t="s">
        <v>929</v>
      </c>
      <c r="N5741" t="s">
        <v>929</v>
      </c>
    </row>
    <row r="5742" spans="1:14">
      <c r="A5742">
        <v>808687</v>
      </c>
      <c r="B5742" t="s">
        <v>96</v>
      </c>
      <c r="C5742" t="s">
        <v>930</v>
      </c>
      <c r="D5742" t="s">
        <v>930</v>
      </c>
      <c r="E5742" t="s">
        <v>930</v>
      </c>
      <c r="F5742" t="s">
        <v>930</v>
      </c>
      <c r="G5742" t="s">
        <v>930</v>
      </c>
      <c r="H5742" t="s">
        <v>930</v>
      </c>
      <c r="I5742" t="s">
        <v>930</v>
      </c>
      <c r="J5742" t="s">
        <v>929</v>
      </c>
      <c r="K5742" t="s">
        <v>929</v>
      </c>
      <c r="L5742" t="s">
        <v>929</v>
      </c>
      <c r="M5742" t="s">
        <v>929</v>
      </c>
      <c r="N5742" t="s">
        <v>929</v>
      </c>
    </row>
    <row r="5743" spans="1:14">
      <c r="A5743">
        <v>808688</v>
      </c>
      <c r="B5743" t="s">
        <v>96</v>
      </c>
      <c r="C5743" t="s">
        <v>930</v>
      </c>
      <c r="D5743" t="s">
        <v>930</v>
      </c>
      <c r="E5743" t="s">
        <v>929</v>
      </c>
      <c r="F5743" t="s">
        <v>930</v>
      </c>
      <c r="G5743" t="s">
        <v>930</v>
      </c>
      <c r="H5743" t="s">
        <v>930</v>
      </c>
      <c r="I5743" t="s">
        <v>929</v>
      </c>
      <c r="J5743" t="s">
        <v>929</v>
      </c>
      <c r="K5743" t="s">
        <v>929</v>
      </c>
      <c r="L5743" t="s">
        <v>929</v>
      </c>
      <c r="M5743" t="s">
        <v>929</v>
      </c>
      <c r="N5743" t="s">
        <v>929</v>
      </c>
    </row>
    <row r="5744" spans="1:14">
      <c r="A5744">
        <v>808689</v>
      </c>
      <c r="B5744" t="s">
        <v>96</v>
      </c>
      <c r="C5744" t="s">
        <v>930</v>
      </c>
      <c r="D5744" t="s">
        <v>929</v>
      </c>
      <c r="E5744" t="s">
        <v>929</v>
      </c>
      <c r="F5744" t="s">
        <v>930</v>
      </c>
      <c r="G5744" t="s">
        <v>929</v>
      </c>
      <c r="H5744" t="s">
        <v>930</v>
      </c>
      <c r="I5744" t="s">
        <v>930</v>
      </c>
      <c r="J5744" t="s">
        <v>929</v>
      </c>
      <c r="K5744" t="s">
        <v>929</v>
      </c>
      <c r="L5744" t="s">
        <v>930</v>
      </c>
      <c r="M5744" t="s">
        <v>930</v>
      </c>
      <c r="N5744" t="s">
        <v>930</v>
      </c>
    </row>
    <row r="5745" spans="1:14">
      <c r="A5745">
        <v>808691</v>
      </c>
      <c r="B5745" t="s">
        <v>96</v>
      </c>
      <c r="C5745" t="s">
        <v>930</v>
      </c>
      <c r="D5745" t="s">
        <v>929</v>
      </c>
      <c r="E5745" t="s">
        <v>930</v>
      </c>
      <c r="F5745" t="s">
        <v>930</v>
      </c>
      <c r="G5745" t="s">
        <v>929</v>
      </c>
      <c r="H5745" t="s">
        <v>929</v>
      </c>
      <c r="I5745" t="s">
        <v>930</v>
      </c>
      <c r="J5745" t="s">
        <v>930</v>
      </c>
      <c r="K5745" t="s">
        <v>929</v>
      </c>
      <c r="L5745" t="s">
        <v>929</v>
      </c>
      <c r="M5745" t="s">
        <v>929</v>
      </c>
      <c r="N5745" t="s">
        <v>930</v>
      </c>
    </row>
    <row r="5746" spans="1:14">
      <c r="A5746">
        <v>808693</v>
      </c>
      <c r="B5746" t="s">
        <v>96</v>
      </c>
      <c r="C5746" t="s">
        <v>929</v>
      </c>
      <c r="D5746" t="s">
        <v>929</v>
      </c>
      <c r="E5746" t="s">
        <v>929</v>
      </c>
      <c r="F5746" t="s">
        <v>929</v>
      </c>
      <c r="G5746" t="s">
        <v>929</v>
      </c>
      <c r="H5746" t="s">
        <v>929</v>
      </c>
      <c r="I5746" t="s">
        <v>929</v>
      </c>
      <c r="J5746" t="s">
        <v>929</v>
      </c>
      <c r="K5746" t="s">
        <v>929</v>
      </c>
      <c r="L5746" t="s">
        <v>929</v>
      </c>
      <c r="M5746" t="s">
        <v>929</v>
      </c>
      <c r="N5746" t="s">
        <v>929</v>
      </c>
    </row>
    <row r="5747" spans="1:14">
      <c r="A5747">
        <v>808695</v>
      </c>
      <c r="B5747" t="s">
        <v>96</v>
      </c>
      <c r="C5747" t="s">
        <v>928</v>
      </c>
      <c r="D5747" t="s">
        <v>930</v>
      </c>
      <c r="E5747" t="s">
        <v>929</v>
      </c>
      <c r="F5747" t="s">
        <v>930</v>
      </c>
      <c r="G5747" t="s">
        <v>928</v>
      </c>
      <c r="H5747" t="s">
        <v>930</v>
      </c>
      <c r="I5747" t="s">
        <v>930</v>
      </c>
      <c r="J5747" t="s">
        <v>929</v>
      </c>
      <c r="K5747" t="s">
        <v>930</v>
      </c>
      <c r="L5747" t="s">
        <v>930</v>
      </c>
      <c r="M5747" t="s">
        <v>929</v>
      </c>
      <c r="N5747" t="s">
        <v>930</v>
      </c>
    </row>
    <row r="5748" spans="1:14">
      <c r="A5748">
        <v>808696</v>
      </c>
      <c r="B5748" t="s">
        <v>96</v>
      </c>
      <c r="C5748" t="s">
        <v>929</v>
      </c>
      <c r="D5748" t="s">
        <v>929</v>
      </c>
      <c r="E5748" t="s">
        <v>929</v>
      </c>
      <c r="F5748" t="s">
        <v>929</v>
      </c>
      <c r="G5748" t="s">
        <v>929</v>
      </c>
      <c r="H5748" t="s">
        <v>929</v>
      </c>
      <c r="I5748" t="s">
        <v>929</v>
      </c>
      <c r="J5748" t="s">
        <v>929</v>
      </c>
      <c r="K5748" t="s">
        <v>929</v>
      </c>
      <c r="L5748" t="s">
        <v>929</v>
      </c>
      <c r="M5748" t="s">
        <v>929</v>
      </c>
      <c r="N5748" t="s">
        <v>929</v>
      </c>
    </row>
    <row r="5749" spans="1:14">
      <c r="A5749">
        <v>808698</v>
      </c>
      <c r="B5749" t="s">
        <v>96</v>
      </c>
      <c r="C5749" t="s">
        <v>930</v>
      </c>
      <c r="D5749" t="s">
        <v>930</v>
      </c>
      <c r="E5749" t="s">
        <v>930</v>
      </c>
      <c r="F5749" t="s">
        <v>930</v>
      </c>
      <c r="G5749" t="s">
        <v>930</v>
      </c>
      <c r="H5749" t="s">
        <v>930</v>
      </c>
      <c r="I5749" t="s">
        <v>929</v>
      </c>
      <c r="J5749" t="s">
        <v>929</v>
      </c>
      <c r="K5749" t="s">
        <v>929</v>
      </c>
      <c r="L5749" t="s">
        <v>929</v>
      </c>
      <c r="M5749" t="s">
        <v>929</v>
      </c>
      <c r="N5749" t="s">
        <v>929</v>
      </c>
    </row>
    <row r="5750" spans="1:14">
      <c r="A5750">
        <v>808699</v>
      </c>
      <c r="B5750" t="s">
        <v>96</v>
      </c>
      <c r="C5750" t="s">
        <v>929</v>
      </c>
      <c r="D5750" t="s">
        <v>929</v>
      </c>
      <c r="E5750" t="s">
        <v>930</v>
      </c>
      <c r="F5750" t="s">
        <v>929</v>
      </c>
      <c r="G5750" t="s">
        <v>929</v>
      </c>
      <c r="H5750" t="s">
        <v>930</v>
      </c>
      <c r="I5750" t="s">
        <v>929</v>
      </c>
      <c r="J5750" t="s">
        <v>930</v>
      </c>
      <c r="K5750" t="s">
        <v>930</v>
      </c>
      <c r="L5750" t="s">
        <v>930</v>
      </c>
      <c r="M5750" t="s">
        <v>930</v>
      </c>
      <c r="N5750" t="s">
        <v>929</v>
      </c>
    </row>
    <row r="5751" spans="1:14">
      <c r="A5751">
        <v>808701</v>
      </c>
      <c r="B5751" t="s">
        <v>96</v>
      </c>
      <c r="C5751" t="s">
        <v>930</v>
      </c>
      <c r="D5751" t="s">
        <v>930</v>
      </c>
      <c r="E5751" t="s">
        <v>929</v>
      </c>
      <c r="F5751" t="s">
        <v>930</v>
      </c>
      <c r="G5751" t="s">
        <v>930</v>
      </c>
      <c r="H5751" t="s">
        <v>930</v>
      </c>
      <c r="I5751" t="s">
        <v>929</v>
      </c>
      <c r="J5751" t="s">
        <v>929</v>
      </c>
      <c r="K5751" t="s">
        <v>929</v>
      </c>
      <c r="L5751" t="s">
        <v>929</v>
      </c>
      <c r="M5751" t="s">
        <v>929</v>
      </c>
      <c r="N5751" t="s">
        <v>929</v>
      </c>
    </row>
    <row r="5752" spans="1:14">
      <c r="A5752">
        <v>808702</v>
      </c>
      <c r="B5752" t="s">
        <v>96</v>
      </c>
      <c r="C5752" t="s">
        <v>930</v>
      </c>
      <c r="D5752" t="s">
        <v>930</v>
      </c>
      <c r="E5752" t="s">
        <v>930</v>
      </c>
      <c r="F5752" t="s">
        <v>930</v>
      </c>
      <c r="G5752" t="s">
        <v>929</v>
      </c>
      <c r="H5752" t="s">
        <v>929</v>
      </c>
      <c r="I5752" t="s">
        <v>930</v>
      </c>
      <c r="J5752" t="s">
        <v>929</v>
      </c>
      <c r="K5752" t="s">
        <v>929</v>
      </c>
      <c r="L5752" t="s">
        <v>930</v>
      </c>
      <c r="M5752" t="s">
        <v>930</v>
      </c>
      <c r="N5752" t="s">
        <v>930</v>
      </c>
    </row>
    <row r="5753" spans="1:14">
      <c r="A5753">
        <v>808703</v>
      </c>
      <c r="B5753" t="s">
        <v>96</v>
      </c>
      <c r="C5753" t="s">
        <v>930</v>
      </c>
      <c r="D5753" t="s">
        <v>928</v>
      </c>
      <c r="E5753" t="s">
        <v>929</v>
      </c>
      <c r="F5753" t="s">
        <v>930</v>
      </c>
      <c r="G5753" t="s">
        <v>930</v>
      </c>
      <c r="H5753" t="s">
        <v>928</v>
      </c>
      <c r="I5753" t="s">
        <v>930</v>
      </c>
      <c r="J5753" t="s">
        <v>930</v>
      </c>
      <c r="K5753" t="s">
        <v>930</v>
      </c>
      <c r="L5753" t="s">
        <v>930</v>
      </c>
      <c r="M5753" t="s">
        <v>930</v>
      </c>
      <c r="N5753" t="s">
        <v>930</v>
      </c>
    </row>
    <row r="5754" spans="1:14">
      <c r="A5754">
        <v>808704</v>
      </c>
      <c r="B5754" t="s">
        <v>96</v>
      </c>
      <c r="C5754" t="s">
        <v>928</v>
      </c>
      <c r="D5754" t="s">
        <v>930</v>
      </c>
      <c r="E5754" t="s">
        <v>929</v>
      </c>
      <c r="F5754" t="s">
        <v>928</v>
      </c>
      <c r="G5754" t="s">
        <v>930</v>
      </c>
      <c r="H5754" t="s">
        <v>930</v>
      </c>
      <c r="I5754" t="s">
        <v>929</v>
      </c>
      <c r="J5754" t="s">
        <v>929</v>
      </c>
      <c r="K5754" t="s">
        <v>929</v>
      </c>
      <c r="L5754" t="s">
        <v>929</v>
      </c>
      <c r="M5754" t="s">
        <v>929</v>
      </c>
      <c r="N5754" t="s">
        <v>929</v>
      </c>
    </row>
    <row r="5755" spans="1:14">
      <c r="A5755">
        <v>808705</v>
      </c>
      <c r="B5755" t="s">
        <v>96</v>
      </c>
      <c r="C5755" t="s">
        <v>930</v>
      </c>
      <c r="D5755" t="s">
        <v>930</v>
      </c>
      <c r="E5755" t="s">
        <v>930</v>
      </c>
      <c r="F5755" t="s">
        <v>930</v>
      </c>
      <c r="G5755" t="s">
        <v>930</v>
      </c>
      <c r="H5755" t="s">
        <v>930</v>
      </c>
      <c r="I5755" t="s">
        <v>929</v>
      </c>
      <c r="J5755" t="s">
        <v>929</v>
      </c>
      <c r="K5755" t="s">
        <v>929</v>
      </c>
      <c r="L5755" t="s">
        <v>929</v>
      </c>
      <c r="M5755" t="s">
        <v>929</v>
      </c>
      <c r="N5755" t="s">
        <v>929</v>
      </c>
    </row>
    <row r="5756" spans="1:14">
      <c r="A5756">
        <v>808706</v>
      </c>
      <c r="B5756" t="s">
        <v>96</v>
      </c>
      <c r="C5756" t="s">
        <v>930</v>
      </c>
      <c r="D5756" t="s">
        <v>929</v>
      </c>
      <c r="E5756" t="s">
        <v>929</v>
      </c>
      <c r="F5756" t="s">
        <v>930</v>
      </c>
      <c r="G5756" t="s">
        <v>930</v>
      </c>
      <c r="H5756" t="s">
        <v>930</v>
      </c>
      <c r="I5756" t="s">
        <v>928</v>
      </c>
      <c r="J5756" t="s">
        <v>930</v>
      </c>
      <c r="K5756" t="s">
        <v>930</v>
      </c>
      <c r="L5756" t="s">
        <v>930</v>
      </c>
      <c r="M5756" t="s">
        <v>928</v>
      </c>
      <c r="N5756" t="s">
        <v>930</v>
      </c>
    </row>
    <row r="5757" spans="1:14">
      <c r="A5757">
        <v>808707</v>
      </c>
      <c r="B5757" t="s">
        <v>96</v>
      </c>
      <c r="C5757" t="s">
        <v>929</v>
      </c>
      <c r="D5757" t="s">
        <v>929</v>
      </c>
      <c r="E5757" t="s">
        <v>929</v>
      </c>
      <c r="F5757" t="s">
        <v>929</v>
      </c>
      <c r="G5757" t="s">
        <v>930</v>
      </c>
      <c r="H5757" t="s">
        <v>929</v>
      </c>
      <c r="I5757" t="s">
        <v>930</v>
      </c>
      <c r="J5757" t="s">
        <v>929</v>
      </c>
      <c r="K5757" t="s">
        <v>929</v>
      </c>
      <c r="L5757" t="s">
        <v>929</v>
      </c>
      <c r="M5757" t="s">
        <v>930</v>
      </c>
      <c r="N5757" t="s">
        <v>929</v>
      </c>
    </row>
    <row r="5758" spans="1:14">
      <c r="A5758">
        <v>808711</v>
      </c>
      <c r="B5758" t="s">
        <v>96</v>
      </c>
      <c r="C5758" t="s">
        <v>928</v>
      </c>
      <c r="D5758" t="s">
        <v>929</v>
      </c>
      <c r="E5758" t="s">
        <v>930</v>
      </c>
      <c r="F5758" t="s">
        <v>930</v>
      </c>
      <c r="G5758" t="s">
        <v>930</v>
      </c>
      <c r="H5758" t="s">
        <v>929</v>
      </c>
      <c r="I5758" t="s">
        <v>930</v>
      </c>
      <c r="J5758" t="s">
        <v>930</v>
      </c>
      <c r="K5758" t="s">
        <v>929</v>
      </c>
      <c r="L5758" t="s">
        <v>929</v>
      </c>
      <c r="M5758" t="s">
        <v>930</v>
      </c>
      <c r="N5758" t="s">
        <v>930</v>
      </c>
    </row>
    <row r="5759" spans="1:14">
      <c r="A5759">
        <v>808712</v>
      </c>
      <c r="B5759" t="s">
        <v>96</v>
      </c>
      <c r="C5759" t="s">
        <v>929</v>
      </c>
      <c r="D5759" t="s">
        <v>929</v>
      </c>
      <c r="E5759" t="s">
        <v>929</v>
      </c>
      <c r="F5759" t="s">
        <v>929</v>
      </c>
      <c r="G5759" t="s">
        <v>929</v>
      </c>
      <c r="H5759" t="s">
        <v>930</v>
      </c>
      <c r="I5759" t="s">
        <v>930</v>
      </c>
      <c r="J5759" t="s">
        <v>928</v>
      </c>
      <c r="K5759" t="s">
        <v>930</v>
      </c>
      <c r="L5759" t="s">
        <v>929</v>
      </c>
      <c r="M5759" t="s">
        <v>929</v>
      </c>
      <c r="N5759" t="s">
        <v>929</v>
      </c>
    </row>
    <row r="5760" spans="1:14">
      <c r="A5760">
        <v>808714</v>
      </c>
      <c r="B5760" t="s">
        <v>96</v>
      </c>
      <c r="C5760" t="s">
        <v>930</v>
      </c>
      <c r="D5760" t="s">
        <v>930</v>
      </c>
      <c r="E5760" t="s">
        <v>929</v>
      </c>
      <c r="F5760" t="s">
        <v>930</v>
      </c>
      <c r="G5760" t="s">
        <v>929</v>
      </c>
      <c r="H5760" t="s">
        <v>930</v>
      </c>
      <c r="I5760" t="s">
        <v>929</v>
      </c>
      <c r="J5760" t="s">
        <v>929</v>
      </c>
      <c r="K5760" t="s">
        <v>929</v>
      </c>
      <c r="L5760" t="s">
        <v>929</v>
      </c>
      <c r="M5760" t="s">
        <v>929</v>
      </c>
      <c r="N5760" t="s">
        <v>929</v>
      </c>
    </row>
    <row r="5761" spans="1:14">
      <c r="A5761">
        <v>808716</v>
      </c>
      <c r="B5761" t="s">
        <v>96</v>
      </c>
      <c r="C5761" t="s">
        <v>930</v>
      </c>
      <c r="D5761" t="s">
        <v>930</v>
      </c>
      <c r="E5761" t="s">
        <v>929</v>
      </c>
      <c r="F5761" t="s">
        <v>929</v>
      </c>
      <c r="G5761" t="s">
        <v>930</v>
      </c>
      <c r="H5761" t="s">
        <v>930</v>
      </c>
      <c r="I5761" t="s">
        <v>929</v>
      </c>
      <c r="J5761" t="s">
        <v>929</v>
      </c>
      <c r="K5761" t="s">
        <v>929</v>
      </c>
      <c r="L5761" t="s">
        <v>929</v>
      </c>
      <c r="M5761" t="s">
        <v>929</v>
      </c>
      <c r="N5761" t="s">
        <v>929</v>
      </c>
    </row>
    <row r="5762" spans="1:14">
      <c r="A5762">
        <v>808717</v>
      </c>
      <c r="B5762" t="s">
        <v>96</v>
      </c>
      <c r="C5762" t="s">
        <v>930</v>
      </c>
      <c r="D5762" t="s">
        <v>929</v>
      </c>
      <c r="E5762" t="s">
        <v>929</v>
      </c>
      <c r="F5762" t="s">
        <v>929</v>
      </c>
      <c r="G5762" t="s">
        <v>929</v>
      </c>
      <c r="H5762" t="s">
        <v>930</v>
      </c>
      <c r="I5762" t="s">
        <v>929</v>
      </c>
      <c r="J5762" t="s">
        <v>929</v>
      </c>
      <c r="K5762" t="s">
        <v>929</v>
      </c>
      <c r="L5762" t="s">
        <v>929</v>
      </c>
      <c r="M5762" t="s">
        <v>929</v>
      </c>
      <c r="N5762" t="s">
        <v>929</v>
      </c>
    </row>
    <row r="5763" spans="1:14">
      <c r="A5763">
        <v>808718</v>
      </c>
      <c r="B5763" t="s">
        <v>96</v>
      </c>
      <c r="C5763" t="s">
        <v>930</v>
      </c>
      <c r="D5763" t="s">
        <v>930</v>
      </c>
      <c r="E5763" t="s">
        <v>929</v>
      </c>
      <c r="F5763" t="s">
        <v>930</v>
      </c>
      <c r="G5763" t="s">
        <v>930</v>
      </c>
      <c r="H5763" t="s">
        <v>929</v>
      </c>
      <c r="I5763" t="s">
        <v>930</v>
      </c>
      <c r="J5763" t="s">
        <v>929</v>
      </c>
      <c r="K5763" t="s">
        <v>929</v>
      </c>
      <c r="L5763" t="s">
        <v>929</v>
      </c>
      <c r="M5763" t="s">
        <v>929</v>
      </c>
      <c r="N5763" t="s">
        <v>930</v>
      </c>
    </row>
    <row r="5764" spans="1:14">
      <c r="A5764">
        <v>808720</v>
      </c>
      <c r="B5764" t="s">
        <v>96</v>
      </c>
      <c r="C5764" t="s">
        <v>928</v>
      </c>
      <c r="D5764" t="s">
        <v>930</v>
      </c>
      <c r="E5764" t="s">
        <v>930</v>
      </c>
      <c r="F5764" t="s">
        <v>928</v>
      </c>
      <c r="G5764" t="s">
        <v>928</v>
      </c>
      <c r="H5764" t="s">
        <v>930</v>
      </c>
      <c r="I5764" t="s">
        <v>929</v>
      </c>
      <c r="J5764" t="s">
        <v>929</v>
      </c>
      <c r="K5764" t="s">
        <v>929</v>
      </c>
      <c r="L5764" t="s">
        <v>929</v>
      </c>
      <c r="M5764" t="s">
        <v>929</v>
      </c>
      <c r="N5764" t="s">
        <v>929</v>
      </c>
    </row>
    <row r="5765" spans="1:14">
      <c r="A5765">
        <v>808721</v>
      </c>
      <c r="B5765" t="s">
        <v>96</v>
      </c>
      <c r="C5765" t="s">
        <v>928</v>
      </c>
      <c r="D5765" t="s">
        <v>928</v>
      </c>
      <c r="E5765" t="s">
        <v>928</v>
      </c>
      <c r="F5765" t="s">
        <v>930</v>
      </c>
      <c r="G5765" t="s">
        <v>930</v>
      </c>
      <c r="H5765" t="s">
        <v>930</v>
      </c>
      <c r="I5765" t="s">
        <v>929</v>
      </c>
      <c r="J5765" t="s">
        <v>930</v>
      </c>
      <c r="K5765" t="s">
        <v>930</v>
      </c>
      <c r="L5765" t="s">
        <v>929</v>
      </c>
      <c r="M5765" t="s">
        <v>930</v>
      </c>
      <c r="N5765" t="s">
        <v>929</v>
      </c>
    </row>
    <row r="5766" spans="1:14">
      <c r="A5766">
        <v>808722</v>
      </c>
      <c r="B5766" t="s">
        <v>96</v>
      </c>
      <c r="C5766" t="s">
        <v>929</v>
      </c>
      <c r="D5766" t="s">
        <v>929</v>
      </c>
      <c r="E5766" t="s">
        <v>930</v>
      </c>
      <c r="F5766" t="s">
        <v>930</v>
      </c>
      <c r="G5766" t="s">
        <v>930</v>
      </c>
      <c r="H5766" t="s">
        <v>930</v>
      </c>
      <c r="I5766" t="s">
        <v>930</v>
      </c>
      <c r="J5766" t="s">
        <v>929</v>
      </c>
      <c r="K5766" t="s">
        <v>929</v>
      </c>
      <c r="L5766" t="s">
        <v>929</v>
      </c>
      <c r="M5766" t="s">
        <v>930</v>
      </c>
      <c r="N5766" t="s">
        <v>929</v>
      </c>
    </row>
    <row r="5767" spans="1:14">
      <c r="A5767">
        <v>808723</v>
      </c>
      <c r="B5767" t="s">
        <v>96</v>
      </c>
      <c r="C5767" t="s">
        <v>930</v>
      </c>
      <c r="D5767" t="s">
        <v>930</v>
      </c>
      <c r="E5767" t="s">
        <v>928</v>
      </c>
      <c r="F5767" t="s">
        <v>930</v>
      </c>
      <c r="G5767" t="s">
        <v>930</v>
      </c>
      <c r="H5767" t="s">
        <v>929</v>
      </c>
      <c r="I5767" t="s">
        <v>929</v>
      </c>
      <c r="J5767" t="s">
        <v>930</v>
      </c>
      <c r="K5767" t="s">
        <v>930</v>
      </c>
      <c r="L5767" t="s">
        <v>930</v>
      </c>
      <c r="M5767" t="s">
        <v>929</v>
      </c>
      <c r="N5767" t="s">
        <v>929</v>
      </c>
    </row>
    <row r="5768" spans="1:14">
      <c r="A5768">
        <v>808726</v>
      </c>
      <c r="B5768" t="s">
        <v>96</v>
      </c>
      <c r="C5768" t="s">
        <v>929</v>
      </c>
      <c r="D5768" t="s">
        <v>929</v>
      </c>
      <c r="E5768" t="s">
        <v>929</v>
      </c>
      <c r="F5768" t="s">
        <v>929</v>
      </c>
      <c r="G5768" t="s">
        <v>929</v>
      </c>
      <c r="H5768" t="s">
        <v>929</v>
      </c>
      <c r="I5768" t="s">
        <v>930</v>
      </c>
      <c r="J5768" t="s">
        <v>929</v>
      </c>
      <c r="K5768" t="s">
        <v>929</v>
      </c>
      <c r="L5768" t="s">
        <v>930</v>
      </c>
      <c r="M5768" t="s">
        <v>929</v>
      </c>
      <c r="N5768" t="s">
        <v>929</v>
      </c>
    </row>
    <row r="5769" spans="1:14">
      <c r="A5769">
        <v>808729</v>
      </c>
      <c r="B5769" t="s">
        <v>96</v>
      </c>
      <c r="C5769" t="s">
        <v>929</v>
      </c>
      <c r="D5769" t="s">
        <v>929</v>
      </c>
      <c r="E5769" t="s">
        <v>930</v>
      </c>
      <c r="F5769" t="s">
        <v>930</v>
      </c>
      <c r="G5769" t="s">
        <v>930</v>
      </c>
      <c r="H5769" t="s">
        <v>930</v>
      </c>
      <c r="I5769" t="s">
        <v>929</v>
      </c>
      <c r="J5769" t="s">
        <v>929</v>
      </c>
      <c r="K5769" t="s">
        <v>929</v>
      </c>
      <c r="L5769" t="s">
        <v>929</v>
      </c>
      <c r="M5769" t="s">
        <v>929</v>
      </c>
      <c r="N5769" t="s">
        <v>929</v>
      </c>
    </row>
    <row r="5770" spans="1:14">
      <c r="A5770">
        <v>808730</v>
      </c>
      <c r="B5770" t="s">
        <v>96</v>
      </c>
      <c r="C5770" t="s">
        <v>929</v>
      </c>
      <c r="D5770" t="s">
        <v>930</v>
      </c>
      <c r="E5770" t="s">
        <v>929</v>
      </c>
      <c r="F5770" t="s">
        <v>929</v>
      </c>
      <c r="G5770" t="s">
        <v>930</v>
      </c>
      <c r="H5770" t="s">
        <v>929</v>
      </c>
      <c r="I5770" t="s">
        <v>929</v>
      </c>
      <c r="J5770" t="s">
        <v>930</v>
      </c>
      <c r="K5770" t="s">
        <v>930</v>
      </c>
      <c r="L5770" t="s">
        <v>930</v>
      </c>
      <c r="M5770" t="s">
        <v>929</v>
      </c>
      <c r="N5770" t="s">
        <v>930</v>
      </c>
    </row>
    <row r="5771" spans="1:14">
      <c r="A5771">
        <v>808731</v>
      </c>
      <c r="B5771" t="s">
        <v>96</v>
      </c>
      <c r="C5771" t="s">
        <v>928</v>
      </c>
      <c r="D5771" t="s">
        <v>929</v>
      </c>
      <c r="E5771" t="s">
        <v>928</v>
      </c>
      <c r="F5771" t="s">
        <v>928</v>
      </c>
      <c r="G5771" t="s">
        <v>929</v>
      </c>
      <c r="H5771" t="s">
        <v>930</v>
      </c>
      <c r="I5771" t="s">
        <v>929</v>
      </c>
      <c r="J5771" t="s">
        <v>929</v>
      </c>
      <c r="K5771" t="s">
        <v>929</v>
      </c>
      <c r="L5771" t="s">
        <v>929</v>
      </c>
      <c r="M5771" t="s">
        <v>929</v>
      </c>
      <c r="N5771" t="s">
        <v>929</v>
      </c>
    </row>
    <row r="5772" spans="1:14">
      <c r="A5772">
        <v>808732</v>
      </c>
      <c r="B5772" t="s">
        <v>96</v>
      </c>
      <c r="C5772" t="s">
        <v>930</v>
      </c>
      <c r="D5772" t="s">
        <v>930</v>
      </c>
      <c r="E5772" t="s">
        <v>929</v>
      </c>
      <c r="F5772" t="s">
        <v>930</v>
      </c>
      <c r="G5772" t="s">
        <v>930</v>
      </c>
      <c r="H5772" t="s">
        <v>929</v>
      </c>
      <c r="I5772" t="s">
        <v>930</v>
      </c>
      <c r="J5772" t="s">
        <v>929</v>
      </c>
      <c r="K5772" t="s">
        <v>929</v>
      </c>
      <c r="L5772" t="s">
        <v>929</v>
      </c>
      <c r="M5772" t="s">
        <v>930</v>
      </c>
      <c r="N5772" t="s">
        <v>929</v>
      </c>
    </row>
    <row r="5773" spans="1:14">
      <c r="A5773">
        <v>808733</v>
      </c>
      <c r="B5773" t="s">
        <v>96</v>
      </c>
      <c r="C5773" t="s">
        <v>929</v>
      </c>
      <c r="D5773" t="s">
        <v>930</v>
      </c>
      <c r="E5773" t="s">
        <v>930</v>
      </c>
      <c r="F5773" t="s">
        <v>929</v>
      </c>
      <c r="G5773" t="s">
        <v>929</v>
      </c>
      <c r="H5773" t="s">
        <v>929</v>
      </c>
      <c r="I5773" t="s">
        <v>929</v>
      </c>
      <c r="J5773" t="s">
        <v>929</v>
      </c>
      <c r="K5773" t="s">
        <v>929</v>
      </c>
      <c r="L5773" t="s">
        <v>929</v>
      </c>
      <c r="M5773" t="s">
        <v>929</v>
      </c>
      <c r="N5773" t="s">
        <v>929</v>
      </c>
    </row>
    <row r="5774" spans="1:14">
      <c r="A5774">
        <v>808735</v>
      </c>
      <c r="B5774" t="s">
        <v>96</v>
      </c>
      <c r="C5774" t="s">
        <v>930</v>
      </c>
      <c r="D5774" t="s">
        <v>930</v>
      </c>
      <c r="E5774" t="s">
        <v>930</v>
      </c>
      <c r="F5774" t="s">
        <v>929</v>
      </c>
      <c r="G5774" t="s">
        <v>929</v>
      </c>
      <c r="H5774" t="s">
        <v>929</v>
      </c>
      <c r="I5774" t="s">
        <v>929</v>
      </c>
      <c r="J5774" t="s">
        <v>929</v>
      </c>
      <c r="K5774" t="s">
        <v>929</v>
      </c>
      <c r="L5774" t="s">
        <v>929</v>
      </c>
      <c r="M5774" t="s">
        <v>929</v>
      </c>
      <c r="N5774" t="s">
        <v>929</v>
      </c>
    </row>
    <row r="5775" spans="1:14">
      <c r="A5775">
        <v>808737</v>
      </c>
      <c r="B5775" t="s">
        <v>96</v>
      </c>
      <c r="C5775" t="s">
        <v>930</v>
      </c>
      <c r="D5775" t="s">
        <v>930</v>
      </c>
      <c r="E5775" t="s">
        <v>929</v>
      </c>
      <c r="F5775" t="s">
        <v>929</v>
      </c>
      <c r="G5775" t="s">
        <v>929</v>
      </c>
      <c r="H5775" t="s">
        <v>929</v>
      </c>
      <c r="I5775" t="s">
        <v>929</v>
      </c>
      <c r="J5775" t="s">
        <v>929</v>
      </c>
      <c r="K5775" t="s">
        <v>929</v>
      </c>
      <c r="L5775" t="s">
        <v>929</v>
      </c>
      <c r="M5775" t="s">
        <v>930</v>
      </c>
      <c r="N5775" t="s">
        <v>930</v>
      </c>
    </row>
    <row r="5776" spans="1:14">
      <c r="A5776">
        <v>808738</v>
      </c>
      <c r="B5776" t="s">
        <v>96</v>
      </c>
      <c r="C5776" t="s">
        <v>930</v>
      </c>
      <c r="D5776" t="s">
        <v>930</v>
      </c>
      <c r="E5776" t="s">
        <v>930</v>
      </c>
      <c r="F5776" t="s">
        <v>929</v>
      </c>
      <c r="G5776" t="s">
        <v>929</v>
      </c>
      <c r="H5776" t="s">
        <v>929</v>
      </c>
      <c r="I5776" t="s">
        <v>929</v>
      </c>
      <c r="J5776" t="s">
        <v>929</v>
      </c>
      <c r="K5776" t="s">
        <v>929</v>
      </c>
      <c r="L5776" t="s">
        <v>929</v>
      </c>
      <c r="M5776" t="s">
        <v>929</v>
      </c>
      <c r="N5776" t="s">
        <v>929</v>
      </c>
    </row>
    <row r="5777" spans="1:14">
      <c r="A5777">
        <v>808739</v>
      </c>
      <c r="B5777" t="s">
        <v>96</v>
      </c>
      <c r="C5777" t="s">
        <v>930</v>
      </c>
      <c r="D5777" t="s">
        <v>929</v>
      </c>
      <c r="E5777" t="s">
        <v>930</v>
      </c>
      <c r="F5777" t="s">
        <v>930</v>
      </c>
      <c r="G5777" t="s">
        <v>928</v>
      </c>
      <c r="H5777" t="s">
        <v>929</v>
      </c>
      <c r="I5777" t="s">
        <v>929</v>
      </c>
      <c r="J5777" t="s">
        <v>929</v>
      </c>
      <c r="K5777" t="s">
        <v>929</v>
      </c>
      <c r="L5777" t="s">
        <v>929</v>
      </c>
      <c r="M5777" t="s">
        <v>929</v>
      </c>
      <c r="N5777" t="s">
        <v>929</v>
      </c>
    </row>
    <row r="5778" spans="1:14">
      <c r="A5778">
        <v>808740</v>
      </c>
      <c r="B5778" t="s">
        <v>96</v>
      </c>
      <c r="C5778" t="s">
        <v>929</v>
      </c>
      <c r="D5778" t="s">
        <v>930</v>
      </c>
      <c r="E5778" t="s">
        <v>929</v>
      </c>
      <c r="F5778" t="s">
        <v>929</v>
      </c>
      <c r="G5778" t="s">
        <v>929</v>
      </c>
      <c r="H5778" t="s">
        <v>929</v>
      </c>
      <c r="I5778" t="s">
        <v>929</v>
      </c>
      <c r="J5778" t="s">
        <v>930</v>
      </c>
      <c r="K5778" t="s">
        <v>930</v>
      </c>
      <c r="L5778" t="s">
        <v>929</v>
      </c>
      <c r="M5778" t="s">
        <v>930</v>
      </c>
      <c r="N5778" t="s">
        <v>929</v>
      </c>
    </row>
    <row r="5779" spans="1:14">
      <c r="A5779">
        <v>808742</v>
      </c>
      <c r="B5779" t="s">
        <v>96</v>
      </c>
      <c r="C5779" t="s">
        <v>930</v>
      </c>
      <c r="D5779" t="s">
        <v>929</v>
      </c>
      <c r="E5779" t="s">
        <v>930</v>
      </c>
      <c r="F5779" t="s">
        <v>930</v>
      </c>
      <c r="G5779" t="s">
        <v>930</v>
      </c>
      <c r="H5779" t="s">
        <v>929</v>
      </c>
      <c r="I5779" t="s">
        <v>929</v>
      </c>
      <c r="J5779" t="s">
        <v>929</v>
      </c>
      <c r="K5779" t="s">
        <v>929</v>
      </c>
      <c r="L5779" t="s">
        <v>929</v>
      </c>
      <c r="M5779" t="s">
        <v>929</v>
      </c>
      <c r="N5779" t="s">
        <v>929</v>
      </c>
    </row>
    <row r="5780" spans="1:14">
      <c r="A5780">
        <v>808744</v>
      </c>
      <c r="B5780" t="s">
        <v>96</v>
      </c>
      <c r="C5780" t="s">
        <v>928</v>
      </c>
      <c r="D5780" t="s">
        <v>930</v>
      </c>
      <c r="E5780" t="s">
        <v>930</v>
      </c>
      <c r="F5780" t="s">
        <v>929</v>
      </c>
      <c r="G5780" t="s">
        <v>928</v>
      </c>
      <c r="H5780" t="s">
        <v>928</v>
      </c>
      <c r="I5780" t="s">
        <v>930</v>
      </c>
      <c r="J5780" t="s">
        <v>929</v>
      </c>
      <c r="K5780" t="s">
        <v>929</v>
      </c>
      <c r="L5780" t="s">
        <v>930</v>
      </c>
      <c r="M5780" t="s">
        <v>929</v>
      </c>
      <c r="N5780" t="s">
        <v>930</v>
      </c>
    </row>
    <row r="5781" spans="1:14">
      <c r="A5781">
        <v>808745</v>
      </c>
      <c r="B5781" t="s">
        <v>96</v>
      </c>
      <c r="C5781" t="s">
        <v>928</v>
      </c>
      <c r="D5781" t="s">
        <v>930</v>
      </c>
      <c r="E5781" t="s">
        <v>929</v>
      </c>
      <c r="F5781" t="s">
        <v>930</v>
      </c>
      <c r="G5781" t="s">
        <v>930</v>
      </c>
      <c r="H5781" t="s">
        <v>930</v>
      </c>
      <c r="I5781" t="s">
        <v>930</v>
      </c>
      <c r="J5781" t="s">
        <v>929</v>
      </c>
      <c r="K5781" t="s">
        <v>929</v>
      </c>
      <c r="L5781" t="s">
        <v>930</v>
      </c>
      <c r="M5781" t="s">
        <v>930</v>
      </c>
      <c r="N5781" t="s">
        <v>929</v>
      </c>
    </row>
    <row r="5782" spans="1:14">
      <c r="A5782">
        <v>808746</v>
      </c>
      <c r="B5782" t="s">
        <v>96</v>
      </c>
      <c r="C5782" t="s">
        <v>930</v>
      </c>
      <c r="D5782" t="s">
        <v>928</v>
      </c>
      <c r="E5782" t="s">
        <v>928</v>
      </c>
      <c r="F5782" t="s">
        <v>928</v>
      </c>
      <c r="G5782" t="s">
        <v>928</v>
      </c>
      <c r="H5782" t="s">
        <v>928</v>
      </c>
      <c r="I5782" t="s">
        <v>930</v>
      </c>
      <c r="J5782" t="s">
        <v>929</v>
      </c>
      <c r="K5782" t="s">
        <v>929</v>
      </c>
      <c r="L5782" t="s">
        <v>929</v>
      </c>
      <c r="M5782" t="s">
        <v>929</v>
      </c>
      <c r="N5782" t="s">
        <v>929</v>
      </c>
    </row>
    <row r="5783" spans="1:14">
      <c r="A5783">
        <v>808748</v>
      </c>
      <c r="B5783" t="s">
        <v>96</v>
      </c>
      <c r="C5783" t="s">
        <v>929</v>
      </c>
      <c r="D5783" t="s">
        <v>929</v>
      </c>
      <c r="E5783" t="s">
        <v>929</v>
      </c>
      <c r="F5783" t="s">
        <v>929</v>
      </c>
      <c r="G5783" t="s">
        <v>929</v>
      </c>
      <c r="H5783" t="s">
        <v>929</v>
      </c>
      <c r="I5783" t="s">
        <v>929</v>
      </c>
      <c r="J5783" t="s">
        <v>929</v>
      </c>
      <c r="K5783" t="s">
        <v>929</v>
      </c>
      <c r="L5783" t="s">
        <v>929</v>
      </c>
      <c r="M5783" t="s">
        <v>929</v>
      </c>
      <c r="N5783" t="s">
        <v>929</v>
      </c>
    </row>
    <row r="5784" spans="1:14">
      <c r="A5784">
        <v>808750</v>
      </c>
      <c r="B5784" t="s">
        <v>96</v>
      </c>
      <c r="C5784" t="s">
        <v>930</v>
      </c>
      <c r="D5784" t="s">
        <v>929</v>
      </c>
      <c r="E5784" t="s">
        <v>930</v>
      </c>
      <c r="F5784" t="s">
        <v>929</v>
      </c>
      <c r="G5784" t="s">
        <v>929</v>
      </c>
      <c r="H5784" t="s">
        <v>929</v>
      </c>
      <c r="I5784" t="s">
        <v>929</v>
      </c>
      <c r="J5784" t="s">
        <v>929</v>
      </c>
      <c r="K5784" t="s">
        <v>929</v>
      </c>
      <c r="L5784" t="s">
        <v>929</v>
      </c>
      <c r="M5784" t="s">
        <v>929</v>
      </c>
      <c r="N5784" t="s">
        <v>929</v>
      </c>
    </row>
    <row r="5785" spans="1:14">
      <c r="A5785">
        <v>808751</v>
      </c>
      <c r="B5785" t="s">
        <v>96</v>
      </c>
      <c r="C5785" t="s">
        <v>928</v>
      </c>
      <c r="D5785" t="s">
        <v>928</v>
      </c>
      <c r="E5785" t="s">
        <v>930</v>
      </c>
      <c r="F5785" t="s">
        <v>928</v>
      </c>
      <c r="G5785" t="s">
        <v>930</v>
      </c>
      <c r="H5785" t="s">
        <v>928</v>
      </c>
      <c r="I5785" t="s">
        <v>930</v>
      </c>
      <c r="J5785" t="s">
        <v>929</v>
      </c>
      <c r="K5785" t="s">
        <v>930</v>
      </c>
      <c r="L5785" t="s">
        <v>929</v>
      </c>
      <c r="M5785" t="s">
        <v>930</v>
      </c>
      <c r="N5785" t="s">
        <v>930</v>
      </c>
    </row>
    <row r="5786" spans="1:14">
      <c r="A5786">
        <v>808752</v>
      </c>
      <c r="B5786" t="s">
        <v>96</v>
      </c>
      <c r="C5786" t="s">
        <v>929</v>
      </c>
      <c r="D5786" t="s">
        <v>929</v>
      </c>
      <c r="E5786" t="s">
        <v>930</v>
      </c>
      <c r="F5786" t="s">
        <v>929</v>
      </c>
      <c r="G5786" t="s">
        <v>929</v>
      </c>
      <c r="H5786" t="s">
        <v>929</v>
      </c>
      <c r="I5786" t="s">
        <v>930</v>
      </c>
      <c r="J5786" t="s">
        <v>930</v>
      </c>
      <c r="K5786" t="s">
        <v>930</v>
      </c>
      <c r="L5786" t="s">
        <v>929</v>
      </c>
      <c r="M5786" t="s">
        <v>929</v>
      </c>
      <c r="N5786" t="s">
        <v>930</v>
      </c>
    </row>
    <row r="5787" spans="1:14">
      <c r="A5787">
        <v>808754</v>
      </c>
      <c r="B5787" t="s">
        <v>96</v>
      </c>
      <c r="C5787" t="s">
        <v>930</v>
      </c>
      <c r="D5787" t="s">
        <v>930</v>
      </c>
      <c r="E5787" t="s">
        <v>928</v>
      </c>
      <c r="F5787" t="s">
        <v>928</v>
      </c>
      <c r="G5787" t="s">
        <v>930</v>
      </c>
      <c r="H5787" t="s">
        <v>930</v>
      </c>
      <c r="I5787" t="s">
        <v>929</v>
      </c>
      <c r="J5787" t="s">
        <v>929</v>
      </c>
      <c r="K5787" t="s">
        <v>930</v>
      </c>
      <c r="L5787" t="s">
        <v>929</v>
      </c>
      <c r="M5787" t="s">
        <v>929</v>
      </c>
      <c r="N5787" t="s">
        <v>929</v>
      </c>
    </row>
    <row r="5788" spans="1:14">
      <c r="A5788">
        <v>808755</v>
      </c>
      <c r="B5788" t="s">
        <v>96</v>
      </c>
      <c r="C5788" t="s">
        <v>930</v>
      </c>
      <c r="D5788" t="s">
        <v>930</v>
      </c>
      <c r="E5788" t="s">
        <v>930</v>
      </c>
      <c r="F5788" t="s">
        <v>929</v>
      </c>
      <c r="G5788" t="s">
        <v>928</v>
      </c>
      <c r="H5788" t="s">
        <v>930</v>
      </c>
      <c r="I5788" t="s">
        <v>929</v>
      </c>
      <c r="J5788" t="s">
        <v>930</v>
      </c>
      <c r="K5788" t="s">
        <v>930</v>
      </c>
      <c r="L5788" t="s">
        <v>930</v>
      </c>
      <c r="M5788" t="s">
        <v>930</v>
      </c>
      <c r="N5788" t="s">
        <v>929</v>
      </c>
    </row>
    <row r="5789" spans="1:14">
      <c r="A5789">
        <v>808756</v>
      </c>
      <c r="B5789" t="s">
        <v>96</v>
      </c>
      <c r="C5789" t="s">
        <v>929</v>
      </c>
      <c r="D5789" t="s">
        <v>930</v>
      </c>
      <c r="E5789" t="s">
        <v>929</v>
      </c>
      <c r="F5789" t="s">
        <v>930</v>
      </c>
      <c r="G5789" t="s">
        <v>930</v>
      </c>
      <c r="H5789" t="s">
        <v>930</v>
      </c>
      <c r="I5789" t="s">
        <v>929</v>
      </c>
      <c r="J5789" t="s">
        <v>929</v>
      </c>
      <c r="K5789" t="s">
        <v>929</v>
      </c>
      <c r="L5789" t="s">
        <v>929</v>
      </c>
      <c r="M5789" t="s">
        <v>929</v>
      </c>
      <c r="N5789" t="s">
        <v>929</v>
      </c>
    </row>
    <row r="5790" spans="1:14">
      <c r="A5790">
        <v>808757</v>
      </c>
      <c r="B5790" t="s">
        <v>96</v>
      </c>
      <c r="C5790" t="s">
        <v>929</v>
      </c>
      <c r="D5790" t="s">
        <v>930</v>
      </c>
      <c r="E5790" t="s">
        <v>929</v>
      </c>
      <c r="F5790" t="s">
        <v>930</v>
      </c>
      <c r="G5790" t="s">
        <v>930</v>
      </c>
      <c r="H5790" t="s">
        <v>930</v>
      </c>
      <c r="I5790" t="s">
        <v>929</v>
      </c>
      <c r="J5790" t="s">
        <v>929</v>
      </c>
      <c r="K5790" t="s">
        <v>929</v>
      </c>
      <c r="L5790" t="s">
        <v>929</v>
      </c>
      <c r="M5790" t="s">
        <v>929</v>
      </c>
      <c r="N5790" t="s">
        <v>929</v>
      </c>
    </row>
    <row r="5791" spans="1:14">
      <c r="A5791">
        <v>808758</v>
      </c>
      <c r="B5791" t="s">
        <v>96</v>
      </c>
      <c r="C5791" t="s">
        <v>929</v>
      </c>
      <c r="D5791" t="s">
        <v>930</v>
      </c>
      <c r="E5791" t="s">
        <v>929</v>
      </c>
      <c r="F5791" t="s">
        <v>929</v>
      </c>
      <c r="G5791" t="s">
        <v>929</v>
      </c>
      <c r="H5791" t="s">
        <v>929</v>
      </c>
      <c r="I5791" t="s">
        <v>930</v>
      </c>
      <c r="J5791" t="s">
        <v>929</v>
      </c>
      <c r="K5791" t="s">
        <v>930</v>
      </c>
      <c r="L5791" t="s">
        <v>930</v>
      </c>
      <c r="M5791" t="s">
        <v>929</v>
      </c>
      <c r="N5791" t="s">
        <v>929</v>
      </c>
    </row>
    <row r="5792" spans="1:14">
      <c r="A5792">
        <v>808759</v>
      </c>
      <c r="B5792" t="s">
        <v>96</v>
      </c>
      <c r="C5792" t="s">
        <v>930</v>
      </c>
      <c r="D5792" t="s">
        <v>929</v>
      </c>
      <c r="E5792" t="s">
        <v>929</v>
      </c>
      <c r="F5792" t="s">
        <v>929</v>
      </c>
      <c r="G5792" t="s">
        <v>930</v>
      </c>
      <c r="H5792" t="s">
        <v>929</v>
      </c>
      <c r="I5792" t="s">
        <v>929</v>
      </c>
      <c r="J5792" t="s">
        <v>929</v>
      </c>
      <c r="K5792" t="s">
        <v>929</v>
      </c>
      <c r="L5792" t="s">
        <v>929</v>
      </c>
      <c r="M5792" t="s">
        <v>929</v>
      </c>
      <c r="N5792" t="s">
        <v>929</v>
      </c>
    </row>
    <row r="5793" spans="1:14">
      <c r="A5793">
        <v>808763</v>
      </c>
      <c r="B5793" t="s">
        <v>96</v>
      </c>
      <c r="C5793" t="s">
        <v>930</v>
      </c>
      <c r="D5793" t="s">
        <v>928</v>
      </c>
      <c r="E5793" t="s">
        <v>929</v>
      </c>
      <c r="F5793" t="s">
        <v>930</v>
      </c>
      <c r="G5793" t="s">
        <v>928</v>
      </c>
      <c r="H5793" t="s">
        <v>930</v>
      </c>
      <c r="I5793" t="s">
        <v>929</v>
      </c>
      <c r="J5793" t="s">
        <v>929</v>
      </c>
      <c r="K5793" t="s">
        <v>929</v>
      </c>
      <c r="L5793" t="s">
        <v>929</v>
      </c>
      <c r="M5793" t="s">
        <v>929</v>
      </c>
      <c r="N5793" t="s">
        <v>929</v>
      </c>
    </row>
    <row r="5794" spans="1:14">
      <c r="A5794">
        <v>808764</v>
      </c>
      <c r="B5794" t="s">
        <v>96</v>
      </c>
      <c r="C5794" t="s">
        <v>930</v>
      </c>
      <c r="D5794" t="s">
        <v>929</v>
      </c>
      <c r="E5794" t="s">
        <v>930</v>
      </c>
      <c r="F5794" t="s">
        <v>930</v>
      </c>
      <c r="G5794" t="s">
        <v>930</v>
      </c>
      <c r="H5794" t="s">
        <v>930</v>
      </c>
      <c r="I5794" t="s">
        <v>930</v>
      </c>
      <c r="J5794" t="s">
        <v>930</v>
      </c>
      <c r="K5794" t="s">
        <v>930</v>
      </c>
      <c r="L5794" t="s">
        <v>929</v>
      </c>
      <c r="M5794" t="s">
        <v>930</v>
      </c>
      <c r="N5794" t="s">
        <v>929</v>
      </c>
    </row>
    <row r="5795" spans="1:14">
      <c r="A5795">
        <v>808765</v>
      </c>
      <c r="B5795" t="s">
        <v>96</v>
      </c>
      <c r="C5795" t="s">
        <v>930</v>
      </c>
      <c r="D5795" t="s">
        <v>930</v>
      </c>
      <c r="E5795" t="s">
        <v>929</v>
      </c>
      <c r="F5795" t="s">
        <v>929</v>
      </c>
      <c r="G5795" t="s">
        <v>930</v>
      </c>
      <c r="H5795" t="s">
        <v>930</v>
      </c>
      <c r="I5795" t="s">
        <v>929</v>
      </c>
      <c r="J5795" t="s">
        <v>929</v>
      </c>
      <c r="K5795" t="s">
        <v>929</v>
      </c>
      <c r="L5795" t="s">
        <v>929</v>
      </c>
      <c r="M5795" t="s">
        <v>929</v>
      </c>
      <c r="N5795" t="s">
        <v>929</v>
      </c>
    </row>
    <row r="5796" spans="1:14">
      <c r="A5796">
        <v>808766</v>
      </c>
      <c r="B5796" t="s">
        <v>96</v>
      </c>
      <c r="C5796" t="s">
        <v>929</v>
      </c>
      <c r="D5796" t="s">
        <v>929</v>
      </c>
      <c r="E5796" t="s">
        <v>930</v>
      </c>
      <c r="F5796" t="s">
        <v>930</v>
      </c>
      <c r="G5796" t="s">
        <v>930</v>
      </c>
      <c r="H5796" t="s">
        <v>928</v>
      </c>
      <c r="I5796" t="s">
        <v>930</v>
      </c>
      <c r="J5796" t="s">
        <v>930</v>
      </c>
      <c r="K5796" t="s">
        <v>930</v>
      </c>
      <c r="L5796" t="s">
        <v>929</v>
      </c>
      <c r="M5796" t="s">
        <v>930</v>
      </c>
      <c r="N5796" t="s">
        <v>929</v>
      </c>
    </row>
    <row r="5797" spans="1:14">
      <c r="A5797">
        <v>808768</v>
      </c>
      <c r="B5797" t="s">
        <v>96</v>
      </c>
      <c r="C5797" t="s">
        <v>930</v>
      </c>
      <c r="D5797" t="s">
        <v>929</v>
      </c>
      <c r="E5797" t="s">
        <v>930</v>
      </c>
      <c r="F5797" t="s">
        <v>930</v>
      </c>
      <c r="G5797" t="s">
        <v>930</v>
      </c>
      <c r="H5797" t="s">
        <v>930</v>
      </c>
      <c r="I5797" t="s">
        <v>929</v>
      </c>
      <c r="J5797" t="s">
        <v>929</v>
      </c>
      <c r="K5797" t="s">
        <v>929</v>
      </c>
      <c r="L5797" t="s">
        <v>929</v>
      </c>
      <c r="M5797" t="s">
        <v>929</v>
      </c>
      <c r="N5797" t="s">
        <v>929</v>
      </c>
    </row>
    <row r="5798" spans="1:14">
      <c r="A5798">
        <v>808770</v>
      </c>
      <c r="B5798" t="s">
        <v>96</v>
      </c>
      <c r="C5798" t="s">
        <v>929</v>
      </c>
      <c r="D5798" t="s">
        <v>929</v>
      </c>
      <c r="E5798" t="s">
        <v>929</v>
      </c>
      <c r="F5798" t="s">
        <v>929</v>
      </c>
      <c r="G5798" t="s">
        <v>929</v>
      </c>
      <c r="H5798" t="s">
        <v>929</v>
      </c>
      <c r="I5798" t="s">
        <v>930</v>
      </c>
      <c r="J5798" t="s">
        <v>930</v>
      </c>
      <c r="K5798" t="s">
        <v>930</v>
      </c>
      <c r="L5798" t="s">
        <v>929</v>
      </c>
      <c r="M5798" t="s">
        <v>930</v>
      </c>
      <c r="N5798" t="s">
        <v>929</v>
      </c>
    </row>
    <row r="5799" spans="1:14">
      <c r="A5799">
        <v>808775</v>
      </c>
      <c r="B5799" t="s">
        <v>96</v>
      </c>
      <c r="C5799" t="s">
        <v>929</v>
      </c>
      <c r="D5799" t="s">
        <v>929</v>
      </c>
      <c r="E5799" t="s">
        <v>929</v>
      </c>
      <c r="F5799" t="s">
        <v>929</v>
      </c>
      <c r="G5799" t="s">
        <v>929</v>
      </c>
      <c r="H5799" t="s">
        <v>929</v>
      </c>
      <c r="I5799" t="s">
        <v>929</v>
      </c>
      <c r="J5799" t="s">
        <v>929</v>
      </c>
      <c r="K5799" t="s">
        <v>929</v>
      </c>
      <c r="L5799" t="s">
        <v>929</v>
      </c>
      <c r="M5799" t="s">
        <v>929</v>
      </c>
      <c r="N5799" t="s">
        <v>929</v>
      </c>
    </row>
    <row r="5800" spans="1:14">
      <c r="A5800">
        <v>808777</v>
      </c>
      <c r="B5800" t="s">
        <v>96</v>
      </c>
      <c r="C5800" t="s">
        <v>929</v>
      </c>
      <c r="D5800" t="s">
        <v>929</v>
      </c>
      <c r="E5800" t="s">
        <v>930</v>
      </c>
      <c r="F5800" t="s">
        <v>929</v>
      </c>
      <c r="G5800" t="s">
        <v>930</v>
      </c>
      <c r="H5800" t="s">
        <v>929</v>
      </c>
      <c r="I5800" t="s">
        <v>930</v>
      </c>
      <c r="J5800" t="s">
        <v>930</v>
      </c>
      <c r="K5800" t="s">
        <v>929</v>
      </c>
      <c r="L5800" t="s">
        <v>929</v>
      </c>
      <c r="M5800" t="s">
        <v>930</v>
      </c>
      <c r="N5800" t="s">
        <v>929</v>
      </c>
    </row>
    <row r="5801" spans="1:14">
      <c r="A5801">
        <v>808780</v>
      </c>
      <c r="B5801" t="s">
        <v>96</v>
      </c>
      <c r="C5801" t="s">
        <v>930</v>
      </c>
      <c r="D5801" t="s">
        <v>929</v>
      </c>
      <c r="E5801" t="s">
        <v>930</v>
      </c>
      <c r="F5801" t="s">
        <v>930</v>
      </c>
      <c r="G5801" t="s">
        <v>930</v>
      </c>
      <c r="H5801" t="s">
        <v>930</v>
      </c>
      <c r="I5801" t="s">
        <v>929</v>
      </c>
      <c r="J5801" t="s">
        <v>929</v>
      </c>
      <c r="K5801" t="s">
        <v>929</v>
      </c>
      <c r="L5801" t="s">
        <v>929</v>
      </c>
      <c r="M5801" t="s">
        <v>929</v>
      </c>
      <c r="N5801" t="s">
        <v>929</v>
      </c>
    </row>
    <row r="5802" spans="1:14">
      <c r="A5802">
        <v>808782</v>
      </c>
      <c r="B5802" t="s">
        <v>96</v>
      </c>
      <c r="C5802" t="s">
        <v>929</v>
      </c>
      <c r="D5802" t="s">
        <v>929</v>
      </c>
      <c r="E5802" t="s">
        <v>929</v>
      </c>
      <c r="F5802" t="s">
        <v>929</v>
      </c>
      <c r="G5802" t="s">
        <v>929</v>
      </c>
      <c r="H5802" t="s">
        <v>929</v>
      </c>
      <c r="I5802" t="s">
        <v>929</v>
      </c>
      <c r="J5802" t="s">
        <v>929</v>
      </c>
      <c r="K5802" t="s">
        <v>929</v>
      </c>
      <c r="L5802" t="s">
        <v>929</v>
      </c>
      <c r="M5802" t="s">
        <v>929</v>
      </c>
      <c r="N5802" t="s">
        <v>929</v>
      </c>
    </row>
    <row r="5803" spans="1:14">
      <c r="A5803">
        <v>808783</v>
      </c>
      <c r="B5803" t="s">
        <v>96</v>
      </c>
      <c r="C5803" t="s">
        <v>928</v>
      </c>
      <c r="D5803" t="s">
        <v>930</v>
      </c>
      <c r="E5803" t="s">
        <v>929</v>
      </c>
      <c r="F5803" t="s">
        <v>928</v>
      </c>
      <c r="G5803" t="s">
        <v>930</v>
      </c>
      <c r="H5803" t="s">
        <v>928</v>
      </c>
      <c r="I5803" t="s">
        <v>930</v>
      </c>
      <c r="J5803" t="s">
        <v>930</v>
      </c>
      <c r="K5803" t="s">
        <v>930</v>
      </c>
      <c r="L5803" t="s">
        <v>930</v>
      </c>
      <c r="M5803" t="s">
        <v>930</v>
      </c>
      <c r="N5803" t="s">
        <v>930</v>
      </c>
    </row>
    <row r="5804" spans="1:14">
      <c r="A5804">
        <v>808784</v>
      </c>
      <c r="B5804" t="s">
        <v>96</v>
      </c>
      <c r="C5804" t="s">
        <v>930</v>
      </c>
      <c r="D5804" t="s">
        <v>929</v>
      </c>
      <c r="E5804" t="s">
        <v>930</v>
      </c>
      <c r="F5804" t="s">
        <v>929</v>
      </c>
      <c r="G5804" t="s">
        <v>930</v>
      </c>
      <c r="H5804" t="s">
        <v>930</v>
      </c>
      <c r="I5804" t="s">
        <v>929</v>
      </c>
      <c r="J5804" t="s">
        <v>929</v>
      </c>
      <c r="K5804" t="s">
        <v>929</v>
      </c>
      <c r="L5804" t="s">
        <v>929</v>
      </c>
      <c r="M5804" t="s">
        <v>929</v>
      </c>
      <c r="N5804" t="s">
        <v>929</v>
      </c>
    </row>
    <row r="5805" spans="1:14">
      <c r="A5805">
        <v>808785</v>
      </c>
      <c r="B5805" t="s">
        <v>96</v>
      </c>
      <c r="C5805" t="s">
        <v>930</v>
      </c>
      <c r="D5805" t="s">
        <v>929</v>
      </c>
      <c r="E5805" t="s">
        <v>929</v>
      </c>
      <c r="F5805" t="s">
        <v>929</v>
      </c>
      <c r="G5805" t="s">
        <v>930</v>
      </c>
      <c r="H5805" t="s">
        <v>930</v>
      </c>
      <c r="I5805" t="s">
        <v>929</v>
      </c>
      <c r="J5805" t="s">
        <v>929</v>
      </c>
      <c r="K5805" t="s">
        <v>929</v>
      </c>
      <c r="L5805" t="s">
        <v>929</v>
      </c>
      <c r="M5805" t="s">
        <v>929</v>
      </c>
      <c r="N5805" t="s">
        <v>929</v>
      </c>
    </row>
    <row r="5806" spans="1:14">
      <c r="A5806">
        <v>808786</v>
      </c>
      <c r="B5806" t="s">
        <v>96</v>
      </c>
      <c r="C5806" t="s">
        <v>930</v>
      </c>
      <c r="D5806" t="s">
        <v>929</v>
      </c>
      <c r="E5806" t="s">
        <v>930</v>
      </c>
      <c r="F5806" t="s">
        <v>929</v>
      </c>
      <c r="G5806" t="s">
        <v>929</v>
      </c>
      <c r="H5806" t="s">
        <v>930</v>
      </c>
      <c r="I5806" t="s">
        <v>929</v>
      </c>
      <c r="J5806" t="s">
        <v>929</v>
      </c>
      <c r="K5806" t="s">
        <v>929</v>
      </c>
      <c r="L5806" t="s">
        <v>929</v>
      </c>
      <c r="M5806" t="s">
        <v>929</v>
      </c>
      <c r="N5806" t="s">
        <v>929</v>
      </c>
    </row>
    <row r="5807" spans="1:14">
      <c r="A5807">
        <v>808787</v>
      </c>
      <c r="B5807" t="s">
        <v>96</v>
      </c>
      <c r="C5807" t="s">
        <v>930</v>
      </c>
      <c r="D5807" t="s">
        <v>928</v>
      </c>
      <c r="E5807" t="s">
        <v>930</v>
      </c>
      <c r="F5807" t="s">
        <v>930</v>
      </c>
      <c r="G5807" t="s">
        <v>929</v>
      </c>
      <c r="H5807" t="s">
        <v>929</v>
      </c>
      <c r="I5807" t="s">
        <v>930</v>
      </c>
      <c r="J5807" t="s">
        <v>930</v>
      </c>
      <c r="K5807" t="s">
        <v>930</v>
      </c>
      <c r="L5807" t="s">
        <v>930</v>
      </c>
      <c r="M5807" t="s">
        <v>930</v>
      </c>
      <c r="N5807" t="s">
        <v>929</v>
      </c>
    </row>
    <row r="5808" spans="1:14">
      <c r="A5808">
        <v>808788</v>
      </c>
      <c r="B5808" t="s">
        <v>96</v>
      </c>
      <c r="C5808" t="s">
        <v>928</v>
      </c>
      <c r="D5808" t="s">
        <v>928</v>
      </c>
      <c r="E5808" t="s">
        <v>930</v>
      </c>
      <c r="F5808" t="s">
        <v>930</v>
      </c>
      <c r="G5808" t="s">
        <v>928</v>
      </c>
      <c r="H5808" t="s">
        <v>930</v>
      </c>
      <c r="I5808" t="s">
        <v>930</v>
      </c>
      <c r="J5808" t="s">
        <v>930</v>
      </c>
      <c r="K5808" t="s">
        <v>930</v>
      </c>
      <c r="L5808" t="s">
        <v>930</v>
      </c>
      <c r="M5808" t="s">
        <v>930</v>
      </c>
      <c r="N5808" t="s">
        <v>930</v>
      </c>
    </row>
    <row r="5809" spans="1:14">
      <c r="A5809">
        <v>808789</v>
      </c>
      <c r="B5809" t="s">
        <v>96</v>
      </c>
      <c r="C5809" t="s">
        <v>928</v>
      </c>
      <c r="D5809" t="s">
        <v>930</v>
      </c>
      <c r="E5809" t="s">
        <v>930</v>
      </c>
      <c r="F5809" t="s">
        <v>930</v>
      </c>
      <c r="G5809" t="s">
        <v>930</v>
      </c>
      <c r="H5809" t="s">
        <v>929</v>
      </c>
      <c r="I5809" t="s">
        <v>930</v>
      </c>
      <c r="J5809" t="s">
        <v>929</v>
      </c>
      <c r="K5809" t="s">
        <v>929</v>
      </c>
      <c r="L5809" t="s">
        <v>929</v>
      </c>
      <c r="M5809" t="s">
        <v>930</v>
      </c>
      <c r="N5809" t="s">
        <v>929</v>
      </c>
    </row>
    <row r="5810" spans="1:14">
      <c r="A5810">
        <v>808790</v>
      </c>
      <c r="B5810" t="s">
        <v>96</v>
      </c>
      <c r="C5810" t="s">
        <v>928</v>
      </c>
      <c r="D5810" t="s">
        <v>928</v>
      </c>
      <c r="E5810" t="s">
        <v>930</v>
      </c>
      <c r="F5810" t="s">
        <v>930</v>
      </c>
      <c r="G5810" t="s">
        <v>928</v>
      </c>
      <c r="H5810" t="s">
        <v>928</v>
      </c>
      <c r="I5810" t="s">
        <v>930</v>
      </c>
      <c r="J5810" t="s">
        <v>930</v>
      </c>
      <c r="K5810" t="s">
        <v>930</v>
      </c>
      <c r="L5810" t="s">
        <v>930</v>
      </c>
      <c r="M5810" t="s">
        <v>930</v>
      </c>
      <c r="N5810" t="s">
        <v>930</v>
      </c>
    </row>
    <row r="5811" spans="1:14">
      <c r="A5811">
        <v>808791</v>
      </c>
      <c r="B5811" t="s">
        <v>96</v>
      </c>
      <c r="C5811" t="s">
        <v>930</v>
      </c>
      <c r="D5811" t="s">
        <v>930</v>
      </c>
      <c r="E5811" t="s">
        <v>930</v>
      </c>
      <c r="F5811" t="s">
        <v>930</v>
      </c>
      <c r="G5811" t="s">
        <v>930</v>
      </c>
      <c r="H5811" t="s">
        <v>930</v>
      </c>
      <c r="I5811" t="s">
        <v>929</v>
      </c>
      <c r="J5811" t="s">
        <v>929</v>
      </c>
      <c r="K5811" t="s">
        <v>929</v>
      </c>
      <c r="L5811" t="s">
        <v>929</v>
      </c>
      <c r="M5811" t="s">
        <v>929</v>
      </c>
      <c r="N5811" t="s">
        <v>929</v>
      </c>
    </row>
    <row r="5812" spans="1:14">
      <c r="A5812">
        <v>808793</v>
      </c>
      <c r="B5812" t="s">
        <v>96</v>
      </c>
      <c r="C5812" t="s">
        <v>929</v>
      </c>
      <c r="D5812" t="s">
        <v>929</v>
      </c>
      <c r="E5812" t="s">
        <v>929</v>
      </c>
      <c r="F5812" t="s">
        <v>929</v>
      </c>
      <c r="G5812" t="s">
        <v>929</v>
      </c>
      <c r="H5812" t="s">
        <v>929</v>
      </c>
      <c r="I5812" t="s">
        <v>929</v>
      </c>
      <c r="J5812" t="s">
        <v>929</v>
      </c>
      <c r="K5812" t="s">
        <v>929</v>
      </c>
      <c r="L5812" t="s">
        <v>929</v>
      </c>
      <c r="M5812" t="s">
        <v>929</v>
      </c>
      <c r="N5812" t="s">
        <v>929</v>
      </c>
    </row>
    <row r="5813" spans="1:14">
      <c r="A5813">
        <v>808795</v>
      </c>
      <c r="B5813" t="s">
        <v>96</v>
      </c>
      <c r="C5813" t="s">
        <v>930</v>
      </c>
      <c r="D5813" t="s">
        <v>930</v>
      </c>
      <c r="E5813" t="s">
        <v>930</v>
      </c>
      <c r="F5813" t="s">
        <v>929</v>
      </c>
      <c r="G5813" t="s">
        <v>929</v>
      </c>
      <c r="H5813" t="s">
        <v>929</v>
      </c>
      <c r="I5813" t="s">
        <v>930</v>
      </c>
      <c r="J5813" t="s">
        <v>930</v>
      </c>
      <c r="K5813" t="s">
        <v>930</v>
      </c>
      <c r="L5813" t="s">
        <v>929</v>
      </c>
      <c r="M5813" t="s">
        <v>930</v>
      </c>
      <c r="N5813" t="s">
        <v>929</v>
      </c>
    </row>
    <row r="5814" spans="1:14">
      <c r="A5814">
        <v>808797</v>
      </c>
      <c r="B5814" t="s">
        <v>96</v>
      </c>
      <c r="C5814" t="s">
        <v>930</v>
      </c>
      <c r="D5814" t="s">
        <v>930</v>
      </c>
      <c r="E5814" t="s">
        <v>930</v>
      </c>
      <c r="F5814" t="s">
        <v>929</v>
      </c>
      <c r="G5814" t="s">
        <v>929</v>
      </c>
      <c r="H5814" t="s">
        <v>929</v>
      </c>
      <c r="I5814" t="s">
        <v>929</v>
      </c>
      <c r="J5814" t="s">
        <v>929</v>
      </c>
      <c r="K5814" t="s">
        <v>929</v>
      </c>
      <c r="L5814" t="s">
        <v>929</v>
      </c>
      <c r="M5814" t="s">
        <v>929</v>
      </c>
      <c r="N5814" t="s">
        <v>929</v>
      </c>
    </row>
    <row r="5815" spans="1:14">
      <c r="A5815">
        <v>808798</v>
      </c>
      <c r="B5815" t="s">
        <v>96</v>
      </c>
      <c r="C5815" t="s">
        <v>928</v>
      </c>
      <c r="D5815" t="s">
        <v>928</v>
      </c>
      <c r="E5815" t="s">
        <v>930</v>
      </c>
      <c r="F5815" t="s">
        <v>930</v>
      </c>
      <c r="G5815" t="s">
        <v>928</v>
      </c>
      <c r="H5815" t="s">
        <v>930</v>
      </c>
      <c r="I5815" t="s">
        <v>930</v>
      </c>
      <c r="J5815" t="s">
        <v>930</v>
      </c>
      <c r="K5815" t="s">
        <v>930</v>
      </c>
      <c r="L5815" t="s">
        <v>929</v>
      </c>
      <c r="M5815" t="s">
        <v>929</v>
      </c>
      <c r="N5815" t="s">
        <v>929</v>
      </c>
    </row>
    <row r="5816" spans="1:14">
      <c r="A5816">
        <v>808799</v>
      </c>
      <c r="B5816" t="s">
        <v>96</v>
      </c>
      <c r="C5816" t="s">
        <v>928</v>
      </c>
      <c r="D5816" t="s">
        <v>929</v>
      </c>
      <c r="E5816" t="s">
        <v>929</v>
      </c>
      <c r="F5816" t="s">
        <v>930</v>
      </c>
      <c r="G5816" t="s">
        <v>930</v>
      </c>
      <c r="H5816" t="s">
        <v>930</v>
      </c>
      <c r="I5816" t="s">
        <v>930</v>
      </c>
      <c r="J5816" t="s">
        <v>930</v>
      </c>
      <c r="K5816" t="s">
        <v>930</v>
      </c>
      <c r="L5816" t="s">
        <v>930</v>
      </c>
      <c r="M5816" t="s">
        <v>930</v>
      </c>
      <c r="N5816" t="s">
        <v>930</v>
      </c>
    </row>
    <row r="5817" spans="1:14">
      <c r="A5817">
        <v>808801</v>
      </c>
      <c r="B5817" t="s">
        <v>96</v>
      </c>
      <c r="C5817" t="s">
        <v>929</v>
      </c>
      <c r="D5817" t="s">
        <v>929</v>
      </c>
      <c r="E5817" t="s">
        <v>929</v>
      </c>
      <c r="F5817" t="s">
        <v>929</v>
      </c>
      <c r="G5817" t="s">
        <v>929</v>
      </c>
      <c r="H5817" t="s">
        <v>929</v>
      </c>
      <c r="I5817" t="s">
        <v>929</v>
      </c>
      <c r="J5817" t="s">
        <v>929</v>
      </c>
      <c r="K5817" t="s">
        <v>929</v>
      </c>
      <c r="L5817" t="s">
        <v>929</v>
      </c>
      <c r="M5817" t="s">
        <v>929</v>
      </c>
      <c r="N5817" t="s">
        <v>929</v>
      </c>
    </row>
    <row r="5818" spans="1:14">
      <c r="A5818">
        <v>808802</v>
      </c>
      <c r="B5818" t="s">
        <v>96</v>
      </c>
      <c r="C5818" t="s">
        <v>928</v>
      </c>
      <c r="D5818" t="s">
        <v>930</v>
      </c>
      <c r="E5818" t="s">
        <v>930</v>
      </c>
      <c r="F5818" t="s">
        <v>930</v>
      </c>
      <c r="G5818" t="s">
        <v>930</v>
      </c>
      <c r="H5818" t="s">
        <v>929</v>
      </c>
      <c r="I5818" t="s">
        <v>930</v>
      </c>
      <c r="J5818" t="s">
        <v>930</v>
      </c>
      <c r="K5818" t="s">
        <v>929</v>
      </c>
      <c r="L5818" t="s">
        <v>930</v>
      </c>
      <c r="M5818" t="s">
        <v>930</v>
      </c>
      <c r="N5818" t="s">
        <v>930</v>
      </c>
    </row>
    <row r="5819" spans="1:14">
      <c r="A5819">
        <v>808803</v>
      </c>
      <c r="B5819" t="s">
        <v>96</v>
      </c>
      <c r="C5819" t="s">
        <v>928</v>
      </c>
      <c r="D5819" t="s">
        <v>928</v>
      </c>
      <c r="E5819" t="s">
        <v>929</v>
      </c>
      <c r="F5819" t="s">
        <v>928</v>
      </c>
      <c r="G5819" t="s">
        <v>930</v>
      </c>
      <c r="H5819" t="s">
        <v>929</v>
      </c>
      <c r="I5819" t="s">
        <v>930</v>
      </c>
      <c r="J5819" t="s">
        <v>930</v>
      </c>
      <c r="K5819" t="s">
        <v>930</v>
      </c>
      <c r="L5819" t="s">
        <v>930</v>
      </c>
      <c r="M5819" t="s">
        <v>930</v>
      </c>
      <c r="N5819" t="s">
        <v>929</v>
      </c>
    </row>
    <row r="5820" spans="1:14">
      <c r="A5820">
        <v>808804</v>
      </c>
      <c r="B5820" t="s">
        <v>96</v>
      </c>
      <c r="C5820" t="s">
        <v>930</v>
      </c>
      <c r="D5820" t="s">
        <v>930</v>
      </c>
      <c r="E5820" t="s">
        <v>930</v>
      </c>
      <c r="F5820" t="s">
        <v>930</v>
      </c>
      <c r="G5820" t="s">
        <v>930</v>
      </c>
      <c r="H5820" t="s">
        <v>930</v>
      </c>
      <c r="I5820" t="s">
        <v>929</v>
      </c>
      <c r="J5820" t="s">
        <v>929</v>
      </c>
      <c r="K5820" t="s">
        <v>929</v>
      </c>
      <c r="L5820" t="s">
        <v>929</v>
      </c>
      <c r="M5820" t="s">
        <v>929</v>
      </c>
      <c r="N5820" t="s">
        <v>929</v>
      </c>
    </row>
    <row r="5821" spans="1:14">
      <c r="A5821">
        <v>808805</v>
      </c>
      <c r="B5821" t="s">
        <v>96</v>
      </c>
      <c r="C5821" t="s">
        <v>928</v>
      </c>
      <c r="D5821" t="s">
        <v>930</v>
      </c>
      <c r="E5821" t="s">
        <v>929</v>
      </c>
      <c r="F5821" t="s">
        <v>930</v>
      </c>
      <c r="G5821" t="s">
        <v>930</v>
      </c>
      <c r="H5821" t="s">
        <v>929</v>
      </c>
      <c r="I5821" t="s">
        <v>929</v>
      </c>
      <c r="J5821" t="s">
        <v>929</v>
      </c>
      <c r="K5821" t="s">
        <v>930</v>
      </c>
      <c r="L5821" t="s">
        <v>929</v>
      </c>
      <c r="M5821" t="s">
        <v>929</v>
      </c>
      <c r="N5821" t="s">
        <v>929</v>
      </c>
    </row>
    <row r="5822" spans="1:14">
      <c r="A5822">
        <v>808806</v>
      </c>
      <c r="B5822" t="s">
        <v>96</v>
      </c>
      <c r="C5822" t="s">
        <v>929</v>
      </c>
      <c r="D5822" t="s">
        <v>929</v>
      </c>
      <c r="E5822" t="s">
        <v>930</v>
      </c>
      <c r="F5822" t="s">
        <v>930</v>
      </c>
      <c r="G5822" t="s">
        <v>929</v>
      </c>
      <c r="H5822" t="s">
        <v>929</v>
      </c>
      <c r="I5822" t="s">
        <v>929</v>
      </c>
      <c r="J5822" t="s">
        <v>929</v>
      </c>
      <c r="K5822" t="s">
        <v>930</v>
      </c>
      <c r="L5822" t="s">
        <v>930</v>
      </c>
      <c r="M5822" t="s">
        <v>929</v>
      </c>
      <c r="N5822" t="s">
        <v>929</v>
      </c>
    </row>
    <row r="5823" spans="1:14">
      <c r="A5823">
        <v>808808</v>
      </c>
      <c r="B5823" t="s">
        <v>96</v>
      </c>
      <c r="C5823" t="s">
        <v>930</v>
      </c>
      <c r="D5823" t="s">
        <v>930</v>
      </c>
      <c r="E5823" t="s">
        <v>930</v>
      </c>
      <c r="F5823" t="s">
        <v>930</v>
      </c>
      <c r="G5823" t="s">
        <v>930</v>
      </c>
      <c r="H5823" t="s">
        <v>929</v>
      </c>
      <c r="I5823" t="s">
        <v>930</v>
      </c>
      <c r="J5823" t="s">
        <v>930</v>
      </c>
      <c r="K5823" t="s">
        <v>930</v>
      </c>
      <c r="L5823" t="s">
        <v>930</v>
      </c>
      <c r="M5823" t="s">
        <v>930</v>
      </c>
      <c r="N5823" t="s">
        <v>930</v>
      </c>
    </row>
    <row r="5824" spans="1:14">
      <c r="A5824">
        <v>808809</v>
      </c>
      <c r="B5824" t="s">
        <v>96</v>
      </c>
      <c r="C5824" t="s">
        <v>929</v>
      </c>
      <c r="D5824" t="s">
        <v>930</v>
      </c>
      <c r="E5824" t="s">
        <v>929</v>
      </c>
      <c r="F5824" t="s">
        <v>930</v>
      </c>
      <c r="G5824" t="s">
        <v>930</v>
      </c>
      <c r="H5824" t="s">
        <v>928</v>
      </c>
      <c r="I5824" t="s">
        <v>930</v>
      </c>
      <c r="J5824" t="s">
        <v>929</v>
      </c>
      <c r="K5824" t="s">
        <v>930</v>
      </c>
      <c r="L5824" t="s">
        <v>930</v>
      </c>
      <c r="M5824" t="s">
        <v>930</v>
      </c>
      <c r="N5824" t="s">
        <v>930</v>
      </c>
    </row>
    <row r="5825" spans="1:14">
      <c r="A5825">
        <v>808810</v>
      </c>
      <c r="B5825" t="s">
        <v>96</v>
      </c>
      <c r="C5825" t="s">
        <v>930</v>
      </c>
      <c r="D5825" t="s">
        <v>930</v>
      </c>
      <c r="E5825" t="s">
        <v>929</v>
      </c>
      <c r="F5825" t="s">
        <v>930</v>
      </c>
      <c r="G5825" t="s">
        <v>930</v>
      </c>
      <c r="H5825" t="s">
        <v>930</v>
      </c>
      <c r="I5825" t="s">
        <v>929</v>
      </c>
      <c r="J5825" t="s">
        <v>929</v>
      </c>
      <c r="K5825" t="s">
        <v>929</v>
      </c>
      <c r="L5825" t="s">
        <v>929</v>
      </c>
      <c r="M5825" t="s">
        <v>929</v>
      </c>
      <c r="N5825" t="s">
        <v>929</v>
      </c>
    </row>
    <row r="5826" spans="1:14">
      <c r="A5826">
        <v>808812</v>
      </c>
      <c r="B5826" t="s">
        <v>96</v>
      </c>
      <c r="C5826" t="s">
        <v>929</v>
      </c>
      <c r="D5826" t="s">
        <v>929</v>
      </c>
      <c r="E5826" t="s">
        <v>929</v>
      </c>
      <c r="F5826" t="s">
        <v>929</v>
      </c>
      <c r="G5826" t="s">
        <v>929</v>
      </c>
      <c r="H5826" t="s">
        <v>929</v>
      </c>
      <c r="I5826" t="s">
        <v>929</v>
      </c>
      <c r="J5826" t="s">
        <v>929</v>
      </c>
      <c r="K5826" t="s">
        <v>929</v>
      </c>
      <c r="L5826" t="s">
        <v>929</v>
      </c>
      <c r="M5826" t="s">
        <v>929</v>
      </c>
      <c r="N5826" t="s">
        <v>929</v>
      </c>
    </row>
    <row r="5827" spans="1:14">
      <c r="A5827">
        <v>808813</v>
      </c>
      <c r="B5827" t="s">
        <v>96</v>
      </c>
      <c r="C5827" t="s">
        <v>929</v>
      </c>
      <c r="D5827" t="s">
        <v>930</v>
      </c>
      <c r="E5827" t="s">
        <v>929</v>
      </c>
      <c r="F5827" t="s">
        <v>928</v>
      </c>
      <c r="G5827" t="s">
        <v>929</v>
      </c>
      <c r="H5827" t="s">
        <v>930</v>
      </c>
      <c r="I5827" t="s">
        <v>930</v>
      </c>
      <c r="J5827" t="s">
        <v>929</v>
      </c>
      <c r="K5827" t="s">
        <v>930</v>
      </c>
      <c r="L5827" t="s">
        <v>930</v>
      </c>
      <c r="M5827" t="s">
        <v>929</v>
      </c>
      <c r="N5827" t="s">
        <v>930</v>
      </c>
    </row>
    <row r="5828" spans="1:14">
      <c r="A5828">
        <v>808814</v>
      </c>
      <c r="B5828" t="s">
        <v>96</v>
      </c>
      <c r="C5828" t="s">
        <v>930</v>
      </c>
      <c r="D5828" t="s">
        <v>930</v>
      </c>
      <c r="E5828" t="s">
        <v>930</v>
      </c>
      <c r="F5828" t="s">
        <v>930</v>
      </c>
      <c r="G5828" t="s">
        <v>930</v>
      </c>
      <c r="H5828" t="s">
        <v>930</v>
      </c>
      <c r="I5828" t="s">
        <v>929</v>
      </c>
      <c r="J5828" t="s">
        <v>929</v>
      </c>
      <c r="K5828" t="s">
        <v>929</v>
      </c>
      <c r="L5828" t="s">
        <v>929</v>
      </c>
      <c r="M5828" t="s">
        <v>929</v>
      </c>
      <c r="N5828" t="s">
        <v>929</v>
      </c>
    </row>
    <row r="5829" spans="1:14">
      <c r="A5829">
        <v>808816</v>
      </c>
      <c r="B5829" t="s">
        <v>96</v>
      </c>
      <c r="C5829" t="s">
        <v>929</v>
      </c>
      <c r="D5829" t="s">
        <v>929</v>
      </c>
      <c r="E5829" t="s">
        <v>929</v>
      </c>
      <c r="F5829" t="s">
        <v>929</v>
      </c>
      <c r="G5829" t="s">
        <v>929</v>
      </c>
      <c r="H5829" t="s">
        <v>929</v>
      </c>
      <c r="I5829" t="s">
        <v>929</v>
      </c>
      <c r="J5829" t="s">
        <v>929</v>
      </c>
      <c r="K5829" t="s">
        <v>929</v>
      </c>
      <c r="L5829" t="s">
        <v>929</v>
      </c>
      <c r="M5829" t="s">
        <v>929</v>
      </c>
      <c r="N5829" t="s">
        <v>929</v>
      </c>
    </row>
    <row r="5830" spans="1:14">
      <c r="A5830">
        <v>808817</v>
      </c>
      <c r="B5830" t="s">
        <v>96</v>
      </c>
      <c r="C5830" t="s">
        <v>930</v>
      </c>
      <c r="D5830" t="s">
        <v>930</v>
      </c>
      <c r="E5830" t="s">
        <v>930</v>
      </c>
      <c r="F5830" t="s">
        <v>930</v>
      </c>
      <c r="G5830" t="s">
        <v>930</v>
      </c>
      <c r="H5830" t="s">
        <v>929</v>
      </c>
      <c r="I5830" t="s">
        <v>929</v>
      </c>
      <c r="J5830" t="s">
        <v>929</v>
      </c>
      <c r="K5830" t="s">
        <v>929</v>
      </c>
      <c r="L5830" t="s">
        <v>929</v>
      </c>
      <c r="M5830" t="s">
        <v>929</v>
      </c>
      <c r="N5830" t="s">
        <v>929</v>
      </c>
    </row>
    <row r="5831" spans="1:14">
      <c r="A5831">
        <v>808819</v>
      </c>
      <c r="B5831" t="s">
        <v>96</v>
      </c>
      <c r="C5831" t="s">
        <v>929</v>
      </c>
      <c r="D5831" t="s">
        <v>929</v>
      </c>
      <c r="E5831" t="s">
        <v>929</v>
      </c>
      <c r="F5831" t="s">
        <v>929</v>
      </c>
      <c r="G5831" t="s">
        <v>929</v>
      </c>
      <c r="H5831" t="s">
        <v>929</v>
      </c>
      <c r="I5831" t="s">
        <v>929</v>
      </c>
      <c r="J5831" t="s">
        <v>929</v>
      </c>
      <c r="K5831" t="s">
        <v>929</v>
      </c>
      <c r="L5831" t="s">
        <v>929</v>
      </c>
      <c r="M5831" t="s">
        <v>929</v>
      </c>
      <c r="N5831" t="s">
        <v>929</v>
      </c>
    </row>
    <row r="5832" spans="1:14">
      <c r="A5832">
        <v>808820</v>
      </c>
      <c r="B5832" t="s">
        <v>96</v>
      </c>
      <c r="C5832" t="s">
        <v>930</v>
      </c>
      <c r="D5832" t="s">
        <v>930</v>
      </c>
      <c r="E5832" t="s">
        <v>930</v>
      </c>
      <c r="F5832" t="s">
        <v>930</v>
      </c>
      <c r="G5832" t="s">
        <v>929</v>
      </c>
      <c r="H5832" t="s">
        <v>929</v>
      </c>
      <c r="I5832" t="s">
        <v>929</v>
      </c>
      <c r="J5832" t="s">
        <v>930</v>
      </c>
      <c r="K5832" t="s">
        <v>930</v>
      </c>
      <c r="L5832" t="s">
        <v>929</v>
      </c>
      <c r="M5832" t="s">
        <v>930</v>
      </c>
      <c r="N5832" t="s">
        <v>929</v>
      </c>
    </row>
    <row r="5833" spans="1:14">
      <c r="A5833">
        <v>808821</v>
      </c>
      <c r="B5833" t="s">
        <v>96</v>
      </c>
      <c r="C5833" t="s">
        <v>928</v>
      </c>
      <c r="D5833" t="s">
        <v>930</v>
      </c>
      <c r="E5833" t="s">
        <v>928</v>
      </c>
      <c r="F5833" t="s">
        <v>930</v>
      </c>
      <c r="G5833" t="s">
        <v>928</v>
      </c>
      <c r="H5833" t="s">
        <v>928</v>
      </c>
      <c r="I5833" t="s">
        <v>930</v>
      </c>
      <c r="J5833" t="s">
        <v>929</v>
      </c>
      <c r="K5833" t="s">
        <v>929</v>
      </c>
      <c r="L5833" t="s">
        <v>929</v>
      </c>
      <c r="M5833" t="s">
        <v>929</v>
      </c>
      <c r="N5833" t="s">
        <v>929</v>
      </c>
    </row>
    <row r="5834" spans="1:14">
      <c r="A5834">
        <v>808822</v>
      </c>
      <c r="B5834" t="s">
        <v>96</v>
      </c>
      <c r="C5834" t="s">
        <v>929</v>
      </c>
      <c r="D5834" t="s">
        <v>929</v>
      </c>
      <c r="E5834" t="s">
        <v>930</v>
      </c>
      <c r="F5834" t="s">
        <v>930</v>
      </c>
      <c r="G5834" t="s">
        <v>930</v>
      </c>
      <c r="H5834" t="s">
        <v>930</v>
      </c>
      <c r="I5834" t="s">
        <v>929</v>
      </c>
      <c r="J5834" t="s">
        <v>929</v>
      </c>
      <c r="K5834" t="s">
        <v>929</v>
      </c>
      <c r="L5834" t="s">
        <v>929</v>
      </c>
      <c r="M5834" t="s">
        <v>929</v>
      </c>
      <c r="N5834" t="s">
        <v>929</v>
      </c>
    </row>
    <row r="5835" spans="1:14">
      <c r="A5835">
        <v>808825</v>
      </c>
      <c r="B5835" t="s">
        <v>96</v>
      </c>
      <c r="C5835" t="s">
        <v>930</v>
      </c>
      <c r="D5835" t="s">
        <v>930</v>
      </c>
      <c r="E5835" t="s">
        <v>930</v>
      </c>
      <c r="F5835" t="s">
        <v>930</v>
      </c>
      <c r="G5835" t="s">
        <v>928</v>
      </c>
      <c r="H5835" t="s">
        <v>928</v>
      </c>
      <c r="I5835" t="s">
        <v>929</v>
      </c>
      <c r="J5835" t="s">
        <v>929</v>
      </c>
      <c r="K5835" t="s">
        <v>929</v>
      </c>
      <c r="L5835" t="s">
        <v>929</v>
      </c>
      <c r="M5835" t="s">
        <v>930</v>
      </c>
      <c r="N5835" t="s">
        <v>929</v>
      </c>
    </row>
    <row r="5836" spans="1:14">
      <c r="A5836">
        <v>808826</v>
      </c>
      <c r="B5836" t="s">
        <v>96</v>
      </c>
      <c r="C5836" t="s">
        <v>929</v>
      </c>
      <c r="D5836" t="s">
        <v>929</v>
      </c>
      <c r="E5836" t="s">
        <v>929</v>
      </c>
      <c r="F5836" t="s">
        <v>930</v>
      </c>
      <c r="G5836" t="s">
        <v>929</v>
      </c>
      <c r="H5836" t="s">
        <v>930</v>
      </c>
      <c r="I5836" t="s">
        <v>930</v>
      </c>
      <c r="J5836" t="s">
        <v>930</v>
      </c>
      <c r="K5836" t="s">
        <v>930</v>
      </c>
      <c r="L5836" t="s">
        <v>930</v>
      </c>
      <c r="M5836" t="s">
        <v>929</v>
      </c>
      <c r="N5836" t="s">
        <v>929</v>
      </c>
    </row>
    <row r="5837" spans="1:14">
      <c r="A5837">
        <v>808827</v>
      </c>
      <c r="B5837" t="s">
        <v>96</v>
      </c>
      <c r="C5837" t="s">
        <v>929</v>
      </c>
      <c r="D5837" t="s">
        <v>929</v>
      </c>
      <c r="E5837" t="s">
        <v>929</v>
      </c>
      <c r="F5837" t="s">
        <v>929</v>
      </c>
      <c r="G5837" t="s">
        <v>929</v>
      </c>
      <c r="H5837" t="s">
        <v>929</v>
      </c>
      <c r="I5837" t="s">
        <v>929</v>
      </c>
      <c r="J5837" t="s">
        <v>929</v>
      </c>
      <c r="K5837" t="s">
        <v>929</v>
      </c>
      <c r="L5837" t="s">
        <v>929</v>
      </c>
      <c r="M5837" t="s">
        <v>929</v>
      </c>
      <c r="N5837" t="s">
        <v>929</v>
      </c>
    </row>
    <row r="5838" spans="1:14">
      <c r="A5838">
        <v>808829</v>
      </c>
      <c r="B5838" t="s">
        <v>96</v>
      </c>
      <c r="C5838" t="s">
        <v>930</v>
      </c>
      <c r="D5838" t="s">
        <v>930</v>
      </c>
      <c r="E5838" t="s">
        <v>930</v>
      </c>
      <c r="F5838" t="s">
        <v>930</v>
      </c>
      <c r="G5838" t="s">
        <v>929</v>
      </c>
      <c r="H5838" t="s">
        <v>929</v>
      </c>
      <c r="I5838" t="s">
        <v>929</v>
      </c>
      <c r="J5838" t="s">
        <v>929</v>
      </c>
      <c r="K5838" t="s">
        <v>929</v>
      </c>
      <c r="L5838" t="s">
        <v>929</v>
      </c>
      <c r="M5838" t="s">
        <v>929</v>
      </c>
      <c r="N5838" t="s">
        <v>929</v>
      </c>
    </row>
    <row r="5839" spans="1:14">
      <c r="A5839">
        <v>808831</v>
      </c>
      <c r="B5839" t="s">
        <v>96</v>
      </c>
      <c r="C5839" t="s">
        <v>930</v>
      </c>
      <c r="D5839" t="s">
        <v>930</v>
      </c>
      <c r="E5839" t="s">
        <v>930</v>
      </c>
      <c r="F5839" t="s">
        <v>929</v>
      </c>
      <c r="G5839" t="s">
        <v>929</v>
      </c>
      <c r="H5839" t="s">
        <v>929</v>
      </c>
      <c r="I5839" t="s">
        <v>929</v>
      </c>
      <c r="J5839" t="s">
        <v>929</v>
      </c>
      <c r="K5839" t="s">
        <v>929</v>
      </c>
      <c r="L5839" t="s">
        <v>929</v>
      </c>
      <c r="M5839" t="s">
        <v>929</v>
      </c>
      <c r="N5839" t="s">
        <v>929</v>
      </c>
    </row>
    <row r="5840" spans="1:14">
      <c r="A5840">
        <v>808832</v>
      </c>
      <c r="B5840" t="s">
        <v>96</v>
      </c>
      <c r="C5840" t="s">
        <v>929</v>
      </c>
      <c r="D5840" t="s">
        <v>930</v>
      </c>
      <c r="E5840" t="s">
        <v>929</v>
      </c>
      <c r="F5840" t="s">
        <v>929</v>
      </c>
      <c r="G5840" t="s">
        <v>929</v>
      </c>
      <c r="H5840" t="s">
        <v>930</v>
      </c>
      <c r="I5840" t="s">
        <v>930</v>
      </c>
      <c r="J5840" t="s">
        <v>929</v>
      </c>
      <c r="K5840" t="s">
        <v>929</v>
      </c>
      <c r="L5840" t="s">
        <v>929</v>
      </c>
      <c r="M5840" t="s">
        <v>929</v>
      </c>
      <c r="N5840" t="s">
        <v>929</v>
      </c>
    </row>
    <row r="5841" spans="1:14">
      <c r="A5841">
        <v>808834</v>
      </c>
      <c r="B5841" t="s">
        <v>96</v>
      </c>
      <c r="C5841" t="s">
        <v>930</v>
      </c>
      <c r="D5841" t="s">
        <v>930</v>
      </c>
      <c r="E5841" t="s">
        <v>929</v>
      </c>
      <c r="F5841" t="s">
        <v>929</v>
      </c>
      <c r="G5841" t="s">
        <v>929</v>
      </c>
      <c r="H5841" t="s">
        <v>930</v>
      </c>
      <c r="I5841" t="s">
        <v>930</v>
      </c>
      <c r="J5841" t="s">
        <v>929</v>
      </c>
      <c r="K5841" t="s">
        <v>930</v>
      </c>
      <c r="L5841" t="s">
        <v>930</v>
      </c>
      <c r="M5841" t="s">
        <v>929</v>
      </c>
      <c r="N5841" t="s">
        <v>930</v>
      </c>
    </row>
    <row r="5842" spans="1:14">
      <c r="A5842">
        <v>808836</v>
      </c>
      <c r="B5842" t="s">
        <v>96</v>
      </c>
      <c r="C5842" t="s">
        <v>930</v>
      </c>
      <c r="D5842" t="s">
        <v>930</v>
      </c>
      <c r="E5842" t="s">
        <v>928</v>
      </c>
      <c r="F5842" t="s">
        <v>928</v>
      </c>
      <c r="G5842" t="s">
        <v>928</v>
      </c>
      <c r="H5842" t="s">
        <v>928</v>
      </c>
      <c r="I5842" t="s">
        <v>929</v>
      </c>
      <c r="J5842" t="s">
        <v>929</v>
      </c>
      <c r="K5842" t="s">
        <v>929</v>
      </c>
      <c r="L5842" t="s">
        <v>929</v>
      </c>
      <c r="M5842" t="s">
        <v>929</v>
      </c>
      <c r="N5842" t="s">
        <v>929</v>
      </c>
    </row>
    <row r="5843" spans="1:14">
      <c r="A5843">
        <v>808838</v>
      </c>
      <c r="B5843" t="s">
        <v>96</v>
      </c>
      <c r="C5843" t="s">
        <v>929</v>
      </c>
      <c r="D5843" t="s">
        <v>929</v>
      </c>
      <c r="E5843" t="s">
        <v>928</v>
      </c>
      <c r="F5843" t="s">
        <v>928</v>
      </c>
      <c r="G5843" t="s">
        <v>928</v>
      </c>
      <c r="H5843" t="s">
        <v>930</v>
      </c>
      <c r="I5843" t="s">
        <v>929</v>
      </c>
      <c r="J5843" t="s">
        <v>930</v>
      </c>
      <c r="K5843" t="s">
        <v>930</v>
      </c>
      <c r="L5843" t="s">
        <v>930</v>
      </c>
      <c r="M5843" t="s">
        <v>929</v>
      </c>
      <c r="N5843" t="s">
        <v>930</v>
      </c>
    </row>
    <row r="5844" spans="1:14">
      <c r="A5844">
        <v>808839</v>
      </c>
      <c r="B5844" t="s">
        <v>96</v>
      </c>
      <c r="C5844" t="s">
        <v>929</v>
      </c>
      <c r="D5844" t="s">
        <v>930</v>
      </c>
      <c r="E5844" t="s">
        <v>930</v>
      </c>
      <c r="F5844" t="s">
        <v>929</v>
      </c>
      <c r="G5844" t="s">
        <v>929</v>
      </c>
      <c r="H5844" t="s">
        <v>929</v>
      </c>
      <c r="I5844" t="s">
        <v>929</v>
      </c>
      <c r="J5844" t="s">
        <v>929</v>
      </c>
      <c r="K5844" t="s">
        <v>929</v>
      </c>
      <c r="L5844" t="s">
        <v>930</v>
      </c>
      <c r="M5844" t="s">
        <v>929</v>
      </c>
      <c r="N5844" t="s">
        <v>929</v>
      </c>
    </row>
    <row r="5845" spans="1:14">
      <c r="A5845">
        <v>808840</v>
      </c>
      <c r="B5845" t="s">
        <v>96</v>
      </c>
      <c r="C5845" t="s">
        <v>930</v>
      </c>
      <c r="D5845" t="s">
        <v>930</v>
      </c>
      <c r="E5845" t="s">
        <v>929</v>
      </c>
      <c r="F5845" t="s">
        <v>929</v>
      </c>
      <c r="G5845" t="s">
        <v>929</v>
      </c>
      <c r="H5845" t="s">
        <v>930</v>
      </c>
      <c r="I5845" t="s">
        <v>930</v>
      </c>
      <c r="J5845" t="s">
        <v>930</v>
      </c>
      <c r="K5845" t="s">
        <v>930</v>
      </c>
      <c r="L5845" t="s">
        <v>930</v>
      </c>
      <c r="M5845" t="s">
        <v>930</v>
      </c>
      <c r="N5845" t="s">
        <v>930</v>
      </c>
    </row>
    <row r="5846" spans="1:14">
      <c r="A5846">
        <v>808841</v>
      </c>
      <c r="B5846" t="s">
        <v>96</v>
      </c>
      <c r="C5846" t="s">
        <v>930</v>
      </c>
      <c r="D5846" t="s">
        <v>929</v>
      </c>
      <c r="E5846" t="s">
        <v>929</v>
      </c>
      <c r="F5846" t="s">
        <v>930</v>
      </c>
      <c r="G5846" t="s">
        <v>930</v>
      </c>
      <c r="H5846" t="s">
        <v>929</v>
      </c>
      <c r="I5846" t="s">
        <v>930</v>
      </c>
      <c r="J5846" t="s">
        <v>929</v>
      </c>
      <c r="K5846" t="s">
        <v>930</v>
      </c>
      <c r="L5846" t="s">
        <v>929</v>
      </c>
      <c r="M5846" t="s">
        <v>929</v>
      </c>
      <c r="N5846" t="s">
        <v>929</v>
      </c>
    </row>
    <row r="5847" spans="1:14">
      <c r="A5847">
        <v>808842</v>
      </c>
      <c r="B5847" t="s">
        <v>96</v>
      </c>
      <c r="C5847" t="s">
        <v>930</v>
      </c>
      <c r="D5847" t="s">
        <v>929</v>
      </c>
      <c r="E5847" t="s">
        <v>930</v>
      </c>
      <c r="F5847" t="s">
        <v>929</v>
      </c>
      <c r="G5847" t="s">
        <v>930</v>
      </c>
      <c r="H5847" t="s">
        <v>930</v>
      </c>
      <c r="I5847" t="s">
        <v>930</v>
      </c>
      <c r="J5847" t="s">
        <v>930</v>
      </c>
      <c r="K5847" t="s">
        <v>930</v>
      </c>
      <c r="L5847" t="s">
        <v>930</v>
      </c>
      <c r="M5847" t="s">
        <v>930</v>
      </c>
      <c r="N5847" t="s">
        <v>930</v>
      </c>
    </row>
    <row r="5848" spans="1:14">
      <c r="A5848">
        <v>808843</v>
      </c>
      <c r="B5848" t="s">
        <v>96</v>
      </c>
      <c r="C5848" t="s">
        <v>929</v>
      </c>
      <c r="D5848" t="s">
        <v>930</v>
      </c>
      <c r="E5848" t="s">
        <v>930</v>
      </c>
      <c r="F5848" t="s">
        <v>930</v>
      </c>
      <c r="G5848" t="s">
        <v>930</v>
      </c>
      <c r="H5848" t="s">
        <v>930</v>
      </c>
      <c r="I5848" t="s">
        <v>929</v>
      </c>
      <c r="J5848" t="s">
        <v>929</v>
      </c>
      <c r="K5848" t="s">
        <v>929</v>
      </c>
      <c r="L5848" t="s">
        <v>929</v>
      </c>
      <c r="M5848" t="s">
        <v>929</v>
      </c>
      <c r="N5848" t="s">
        <v>929</v>
      </c>
    </row>
    <row r="5849" spans="1:14">
      <c r="A5849">
        <v>808845</v>
      </c>
      <c r="B5849" t="s">
        <v>96</v>
      </c>
      <c r="C5849" t="s">
        <v>930</v>
      </c>
      <c r="D5849" t="s">
        <v>929</v>
      </c>
      <c r="E5849" t="s">
        <v>929</v>
      </c>
      <c r="F5849" t="s">
        <v>928</v>
      </c>
      <c r="G5849" t="s">
        <v>928</v>
      </c>
      <c r="H5849" t="s">
        <v>929</v>
      </c>
      <c r="I5849" t="s">
        <v>929</v>
      </c>
      <c r="J5849" t="s">
        <v>929</v>
      </c>
      <c r="K5849" t="s">
        <v>929</v>
      </c>
      <c r="L5849" t="s">
        <v>929</v>
      </c>
      <c r="M5849" t="s">
        <v>929</v>
      </c>
      <c r="N5849" t="s">
        <v>929</v>
      </c>
    </row>
    <row r="5850" spans="1:14">
      <c r="A5850">
        <v>808849</v>
      </c>
      <c r="B5850" t="s">
        <v>96</v>
      </c>
      <c r="C5850" t="s">
        <v>929</v>
      </c>
      <c r="D5850" t="s">
        <v>929</v>
      </c>
      <c r="E5850" t="s">
        <v>929</v>
      </c>
      <c r="F5850" t="s">
        <v>929</v>
      </c>
      <c r="G5850" t="s">
        <v>929</v>
      </c>
      <c r="H5850" t="s">
        <v>929</v>
      </c>
      <c r="I5850" t="s">
        <v>929</v>
      </c>
      <c r="J5850" t="s">
        <v>929</v>
      </c>
      <c r="K5850" t="s">
        <v>929</v>
      </c>
      <c r="L5850" t="s">
        <v>929</v>
      </c>
      <c r="M5850" t="s">
        <v>929</v>
      </c>
      <c r="N5850" t="s">
        <v>929</v>
      </c>
    </row>
    <row r="5851" spans="1:14">
      <c r="A5851">
        <v>808850</v>
      </c>
      <c r="B5851" t="s">
        <v>96</v>
      </c>
      <c r="C5851" t="s">
        <v>930</v>
      </c>
      <c r="D5851" t="s">
        <v>930</v>
      </c>
      <c r="E5851" t="s">
        <v>929</v>
      </c>
      <c r="F5851" t="s">
        <v>930</v>
      </c>
      <c r="G5851" t="s">
        <v>930</v>
      </c>
      <c r="H5851" t="s">
        <v>930</v>
      </c>
      <c r="I5851" t="s">
        <v>930</v>
      </c>
      <c r="J5851" t="s">
        <v>930</v>
      </c>
      <c r="K5851" t="s">
        <v>930</v>
      </c>
      <c r="L5851" t="s">
        <v>930</v>
      </c>
      <c r="M5851" t="s">
        <v>930</v>
      </c>
      <c r="N5851" t="s">
        <v>930</v>
      </c>
    </row>
    <row r="5852" spans="1:14">
      <c r="A5852">
        <v>808852</v>
      </c>
      <c r="B5852" t="s">
        <v>96</v>
      </c>
      <c r="C5852" t="s">
        <v>928</v>
      </c>
      <c r="D5852" t="s">
        <v>930</v>
      </c>
      <c r="E5852" t="s">
        <v>928</v>
      </c>
      <c r="F5852" t="s">
        <v>928</v>
      </c>
      <c r="G5852" t="s">
        <v>928</v>
      </c>
      <c r="H5852" t="s">
        <v>928</v>
      </c>
      <c r="I5852" t="s">
        <v>930</v>
      </c>
      <c r="J5852" t="s">
        <v>930</v>
      </c>
      <c r="K5852" t="s">
        <v>929</v>
      </c>
      <c r="L5852" t="s">
        <v>930</v>
      </c>
      <c r="M5852" t="s">
        <v>930</v>
      </c>
      <c r="N5852" t="s">
        <v>929</v>
      </c>
    </row>
    <row r="5853" spans="1:14">
      <c r="A5853">
        <v>808854</v>
      </c>
      <c r="B5853" t="s">
        <v>96</v>
      </c>
      <c r="C5853" t="s">
        <v>930</v>
      </c>
      <c r="D5853" t="s">
        <v>930</v>
      </c>
      <c r="E5853" t="s">
        <v>930</v>
      </c>
      <c r="F5853" t="s">
        <v>930</v>
      </c>
      <c r="G5853" t="s">
        <v>929</v>
      </c>
      <c r="H5853" t="s">
        <v>929</v>
      </c>
      <c r="I5853" t="s">
        <v>930</v>
      </c>
      <c r="J5853" t="s">
        <v>930</v>
      </c>
      <c r="K5853" t="s">
        <v>930</v>
      </c>
      <c r="L5853" t="s">
        <v>930</v>
      </c>
      <c r="M5853" t="s">
        <v>930</v>
      </c>
      <c r="N5853" t="s">
        <v>930</v>
      </c>
    </row>
    <row r="5854" spans="1:14">
      <c r="A5854">
        <v>808855</v>
      </c>
      <c r="B5854" t="s">
        <v>96</v>
      </c>
      <c r="C5854" t="s">
        <v>929</v>
      </c>
      <c r="D5854" t="s">
        <v>929</v>
      </c>
      <c r="E5854" t="s">
        <v>929</v>
      </c>
      <c r="F5854" t="s">
        <v>930</v>
      </c>
      <c r="G5854" t="s">
        <v>929</v>
      </c>
      <c r="H5854" t="s">
        <v>930</v>
      </c>
      <c r="I5854" t="s">
        <v>929</v>
      </c>
      <c r="J5854" t="s">
        <v>930</v>
      </c>
      <c r="K5854" t="s">
        <v>930</v>
      </c>
      <c r="L5854" t="s">
        <v>928</v>
      </c>
      <c r="M5854" t="s">
        <v>930</v>
      </c>
      <c r="N5854" t="s">
        <v>929</v>
      </c>
    </row>
    <row r="5855" spans="1:14">
      <c r="A5855">
        <v>808856</v>
      </c>
      <c r="B5855" t="s">
        <v>96</v>
      </c>
      <c r="C5855" t="s">
        <v>930</v>
      </c>
      <c r="D5855" t="s">
        <v>930</v>
      </c>
      <c r="E5855" t="s">
        <v>929</v>
      </c>
      <c r="F5855" t="s">
        <v>930</v>
      </c>
      <c r="G5855" t="s">
        <v>930</v>
      </c>
      <c r="H5855" t="s">
        <v>929</v>
      </c>
      <c r="I5855" t="s">
        <v>929</v>
      </c>
      <c r="J5855" t="s">
        <v>929</v>
      </c>
      <c r="K5855" t="s">
        <v>929</v>
      </c>
      <c r="L5855" t="s">
        <v>929</v>
      </c>
      <c r="M5855" t="s">
        <v>929</v>
      </c>
      <c r="N5855" t="s">
        <v>929</v>
      </c>
    </row>
    <row r="5856" spans="1:14">
      <c r="A5856">
        <v>808857</v>
      </c>
      <c r="B5856" t="s">
        <v>96</v>
      </c>
      <c r="C5856" t="s">
        <v>930</v>
      </c>
      <c r="D5856" t="s">
        <v>928</v>
      </c>
      <c r="E5856" t="s">
        <v>930</v>
      </c>
      <c r="F5856" t="s">
        <v>928</v>
      </c>
      <c r="G5856" t="s">
        <v>930</v>
      </c>
      <c r="H5856" t="s">
        <v>929</v>
      </c>
      <c r="I5856" t="s">
        <v>930</v>
      </c>
      <c r="J5856" t="s">
        <v>930</v>
      </c>
      <c r="K5856" t="s">
        <v>930</v>
      </c>
      <c r="L5856" t="s">
        <v>929</v>
      </c>
      <c r="M5856" t="s">
        <v>930</v>
      </c>
      <c r="N5856" t="s">
        <v>929</v>
      </c>
    </row>
    <row r="5857" spans="1:14">
      <c r="A5857">
        <v>808858</v>
      </c>
      <c r="B5857" t="s">
        <v>96</v>
      </c>
      <c r="C5857" t="s">
        <v>930</v>
      </c>
      <c r="D5857" t="s">
        <v>929</v>
      </c>
      <c r="E5857" t="s">
        <v>929</v>
      </c>
      <c r="F5857" t="s">
        <v>930</v>
      </c>
      <c r="G5857" t="s">
        <v>930</v>
      </c>
      <c r="H5857" t="s">
        <v>929</v>
      </c>
      <c r="I5857" t="s">
        <v>929</v>
      </c>
      <c r="J5857" t="s">
        <v>929</v>
      </c>
      <c r="K5857" t="s">
        <v>929</v>
      </c>
      <c r="L5857" t="s">
        <v>929</v>
      </c>
      <c r="M5857" t="s">
        <v>929</v>
      </c>
      <c r="N5857" t="s">
        <v>929</v>
      </c>
    </row>
    <row r="5858" spans="1:14">
      <c r="A5858">
        <v>808860</v>
      </c>
      <c r="B5858" t="s">
        <v>96</v>
      </c>
      <c r="C5858" t="s">
        <v>930</v>
      </c>
      <c r="D5858" t="s">
        <v>930</v>
      </c>
      <c r="E5858" t="s">
        <v>928</v>
      </c>
      <c r="F5858" t="s">
        <v>930</v>
      </c>
      <c r="G5858" t="s">
        <v>930</v>
      </c>
      <c r="H5858" t="s">
        <v>930</v>
      </c>
      <c r="I5858" t="s">
        <v>930</v>
      </c>
      <c r="J5858" t="s">
        <v>930</v>
      </c>
      <c r="K5858" t="s">
        <v>930</v>
      </c>
      <c r="L5858" t="s">
        <v>930</v>
      </c>
      <c r="M5858" t="s">
        <v>930</v>
      </c>
      <c r="N5858" t="s">
        <v>930</v>
      </c>
    </row>
    <row r="5859" spans="1:14">
      <c r="A5859">
        <v>808861</v>
      </c>
      <c r="B5859" t="s">
        <v>96</v>
      </c>
      <c r="C5859" t="s">
        <v>930</v>
      </c>
      <c r="D5859" t="s">
        <v>930</v>
      </c>
      <c r="E5859" t="s">
        <v>929</v>
      </c>
      <c r="F5859" t="s">
        <v>930</v>
      </c>
      <c r="G5859" t="s">
        <v>929</v>
      </c>
      <c r="H5859" t="s">
        <v>929</v>
      </c>
      <c r="I5859" t="s">
        <v>929</v>
      </c>
      <c r="J5859" t="s">
        <v>929</v>
      </c>
      <c r="K5859" t="s">
        <v>930</v>
      </c>
      <c r="L5859" t="s">
        <v>929</v>
      </c>
      <c r="M5859" t="s">
        <v>929</v>
      </c>
      <c r="N5859" t="s">
        <v>929</v>
      </c>
    </row>
    <row r="5860" spans="1:14">
      <c r="A5860">
        <v>808863</v>
      </c>
      <c r="B5860" t="s">
        <v>96</v>
      </c>
      <c r="C5860" t="s">
        <v>930</v>
      </c>
      <c r="D5860" t="s">
        <v>930</v>
      </c>
      <c r="E5860" t="s">
        <v>929</v>
      </c>
      <c r="F5860" t="s">
        <v>930</v>
      </c>
      <c r="G5860" t="s">
        <v>930</v>
      </c>
      <c r="H5860" t="s">
        <v>929</v>
      </c>
      <c r="I5860" t="s">
        <v>929</v>
      </c>
      <c r="J5860" t="s">
        <v>929</v>
      </c>
      <c r="K5860" t="s">
        <v>929</v>
      </c>
      <c r="L5860" t="s">
        <v>929</v>
      </c>
      <c r="M5860" t="s">
        <v>929</v>
      </c>
      <c r="N5860" t="s">
        <v>929</v>
      </c>
    </row>
    <row r="5861" spans="1:14">
      <c r="A5861">
        <v>808864</v>
      </c>
      <c r="B5861" t="s">
        <v>96</v>
      </c>
      <c r="C5861" t="s">
        <v>930</v>
      </c>
      <c r="D5861" t="s">
        <v>929</v>
      </c>
      <c r="E5861" t="s">
        <v>929</v>
      </c>
      <c r="F5861" t="s">
        <v>929</v>
      </c>
      <c r="G5861" t="s">
        <v>930</v>
      </c>
      <c r="H5861" t="s">
        <v>929</v>
      </c>
      <c r="I5861" t="s">
        <v>930</v>
      </c>
      <c r="J5861" t="s">
        <v>930</v>
      </c>
      <c r="K5861" t="s">
        <v>930</v>
      </c>
      <c r="L5861" t="s">
        <v>930</v>
      </c>
      <c r="M5861" t="s">
        <v>929</v>
      </c>
      <c r="N5861" t="s">
        <v>929</v>
      </c>
    </row>
    <row r="5862" spans="1:14">
      <c r="A5862">
        <v>808865</v>
      </c>
      <c r="B5862" t="s">
        <v>96</v>
      </c>
      <c r="C5862" t="s">
        <v>930</v>
      </c>
      <c r="D5862" t="s">
        <v>930</v>
      </c>
      <c r="E5862" t="s">
        <v>929</v>
      </c>
      <c r="F5862" t="s">
        <v>930</v>
      </c>
      <c r="G5862" t="s">
        <v>928</v>
      </c>
      <c r="H5862" t="s">
        <v>929</v>
      </c>
      <c r="I5862" t="s">
        <v>929</v>
      </c>
      <c r="J5862" t="s">
        <v>930</v>
      </c>
      <c r="K5862" t="s">
        <v>929</v>
      </c>
      <c r="L5862" t="s">
        <v>929</v>
      </c>
      <c r="M5862" t="s">
        <v>930</v>
      </c>
      <c r="N5862" t="s">
        <v>929</v>
      </c>
    </row>
    <row r="5863" spans="1:14">
      <c r="A5863">
        <v>808866</v>
      </c>
      <c r="B5863" t="s">
        <v>96</v>
      </c>
      <c r="C5863" t="s">
        <v>930</v>
      </c>
      <c r="D5863" t="s">
        <v>930</v>
      </c>
      <c r="E5863" t="s">
        <v>930</v>
      </c>
      <c r="F5863" t="s">
        <v>928</v>
      </c>
      <c r="G5863" t="s">
        <v>928</v>
      </c>
      <c r="H5863" t="s">
        <v>930</v>
      </c>
      <c r="I5863" t="s">
        <v>930</v>
      </c>
      <c r="J5863" t="s">
        <v>930</v>
      </c>
      <c r="K5863" t="s">
        <v>930</v>
      </c>
      <c r="L5863" t="s">
        <v>930</v>
      </c>
      <c r="M5863" t="s">
        <v>930</v>
      </c>
      <c r="N5863" t="s">
        <v>930</v>
      </c>
    </row>
    <row r="5864" spans="1:14">
      <c r="A5864">
        <v>808867</v>
      </c>
      <c r="B5864" t="s">
        <v>96</v>
      </c>
      <c r="C5864" t="s">
        <v>930</v>
      </c>
      <c r="D5864" t="s">
        <v>929</v>
      </c>
      <c r="E5864" t="s">
        <v>930</v>
      </c>
      <c r="F5864" t="s">
        <v>930</v>
      </c>
      <c r="G5864" t="s">
        <v>930</v>
      </c>
      <c r="H5864" t="s">
        <v>929</v>
      </c>
      <c r="I5864" t="s">
        <v>929</v>
      </c>
      <c r="J5864" t="s">
        <v>929</v>
      </c>
      <c r="K5864" t="s">
        <v>929</v>
      </c>
      <c r="L5864" t="s">
        <v>929</v>
      </c>
      <c r="M5864" t="s">
        <v>929</v>
      </c>
      <c r="N5864" t="s">
        <v>929</v>
      </c>
    </row>
    <row r="5865" spans="1:14">
      <c r="A5865">
        <v>808870</v>
      </c>
      <c r="B5865" t="s">
        <v>96</v>
      </c>
      <c r="C5865" t="s">
        <v>930</v>
      </c>
      <c r="D5865" t="s">
        <v>929</v>
      </c>
      <c r="E5865" t="s">
        <v>929</v>
      </c>
      <c r="F5865" t="s">
        <v>929</v>
      </c>
      <c r="G5865" t="s">
        <v>929</v>
      </c>
      <c r="H5865" t="s">
        <v>929</v>
      </c>
      <c r="I5865" t="s">
        <v>929</v>
      </c>
      <c r="J5865" t="s">
        <v>928</v>
      </c>
      <c r="K5865" t="s">
        <v>928</v>
      </c>
      <c r="L5865" t="s">
        <v>928</v>
      </c>
      <c r="M5865" t="s">
        <v>930</v>
      </c>
      <c r="N5865" t="s">
        <v>930</v>
      </c>
    </row>
    <row r="5866" spans="1:14">
      <c r="A5866">
        <v>808871</v>
      </c>
      <c r="B5866" t="s">
        <v>96</v>
      </c>
      <c r="C5866" t="s">
        <v>928</v>
      </c>
      <c r="D5866" t="s">
        <v>929</v>
      </c>
      <c r="E5866" t="s">
        <v>929</v>
      </c>
      <c r="F5866" t="s">
        <v>928</v>
      </c>
      <c r="G5866" t="s">
        <v>928</v>
      </c>
      <c r="H5866" t="s">
        <v>930</v>
      </c>
      <c r="I5866" t="s">
        <v>930</v>
      </c>
      <c r="J5866" t="s">
        <v>930</v>
      </c>
      <c r="K5866" t="s">
        <v>930</v>
      </c>
      <c r="L5866" t="s">
        <v>929</v>
      </c>
      <c r="M5866" t="s">
        <v>930</v>
      </c>
      <c r="N5866" t="s">
        <v>930</v>
      </c>
    </row>
    <row r="5867" spans="1:14">
      <c r="A5867">
        <v>808873</v>
      </c>
      <c r="B5867" t="s">
        <v>96</v>
      </c>
      <c r="C5867" t="s">
        <v>930</v>
      </c>
      <c r="D5867" t="s">
        <v>930</v>
      </c>
      <c r="E5867" t="s">
        <v>930</v>
      </c>
      <c r="F5867" t="s">
        <v>930</v>
      </c>
      <c r="G5867" t="s">
        <v>930</v>
      </c>
      <c r="H5867" t="s">
        <v>930</v>
      </c>
      <c r="I5867" t="s">
        <v>929</v>
      </c>
      <c r="J5867" t="s">
        <v>929</v>
      </c>
      <c r="K5867" t="s">
        <v>929</v>
      </c>
      <c r="L5867" t="s">
        <v>929</v>
      </c>
      <c r="M5867" t="s">
        <v>929</v>
      </c>
      <c r="N5867" t="s">
        <v>929</v>
      </c>
    </row>
    <row r="5868" spans="1:14">
      <c r="A5868">
        <v>808874</v>
      </c>
      <c r="B5868" t="s">
        <v>96</v>
      </c>
      <c r="C5868" t="s">
        <v>930</v>
      </c>
      <c r="D5868" t="s">
        <v>929</v>
      </c>
      <c r="E5868" t="s">
        <v>929</v>
      </c>
      <c r="F5868" t="s">
        <v>929</v>
      </c>
      <c r="G5868" t="s">
        <v>929</v>
      </c>
      <c r="H5868" t="s">
        <v>929</v>
      </c>
      <c r="I5868" t="s">
        <v>930</v>
      </c>
      <c r="J5868" t="s">
        <v>930</v>
      </c>
      <c r="K5868" t="s">
        <v>930</v>
      </c>
      <c r="L5868" t="s">
        <v>930</v>
      </c>
      <c r="M5868" t="s">
        <v>930</v>
      </c>
      <c r="N5868" t="s">
        <v>929</v>
      </c>
    </row>
    <row r="5869" spans="1:14">
      <c r="A5869">
        <v>808875</v>
      </c>
      <c r="B5869" t="s">
        <v>96</v>
      </c>
      <c r="C5869" t="s">
        <v>929</v>
      </c>
      <c r="D5869" t="s">
        <v>930</v>
      </c>
      <c r="E5869" t="s">
        <v>930</v>
      </c>
      <c r="F5869" t="s">
        <v>930</v>
      </c>
      <c r="G5869" t="s">
        <v>930</v>
      </c>
      <c r="H5869" t="s">
        <v>929</v>
      </c>
      <c r="I5869" t="s">
        <v>930</v>
      </c>
      <c r="J5869" t="s">
        <v>930</v>
      </c>
      <c r="K5869" t="s">
        <v>929</v>
      </c>
      <c r="L5869" t="s">
        <v>929</v>
      </c>
      <c r="M5869" t="s">
        <v>929</v>
      </c>
      <c r="N5869" t="s">
        <v>929</v>
      </c>
    </row>
    <row r="5870" spans="1:14">
      <c r="A5870">
        <v>808876</v>
      </c>
      <c r="B5870" t="s">
        <v>96</v>
      </c>
      <c r="C5870" t="s">
        <v>929</v>
      </c>
      <c r="D5870" t="s">
        <v>929</v>
      </c>
      <c r="E5870" t="s">
        <v>930</v>
      </c>
      <c r="F5870" t="s">
        <v>930</v>
      </c>
      <c r="G5870" t="s">
        <v>930</v>
      </c>
      <c r="H5870" t="s">
        <v>930</v>
      </c>
      <c r="I5870" t="s">
        <v>929</v>
      </c>
      <c r="J5870" t="s">
        <v>929</v>
      </c>
      <c r="K5870" t="s">
        <v>929</v>
      </c>
      <c r="L5870" t="s">
        <v>929</v>
      </c>
      <c r="M5870" t="s">
        <v>929</v>
      </c>
      <c r="N5870" t="s">
        <v>929</v>
      </c>
    </row>
    <row r="5871" spans="1:14">
      <c r="A5871">
        <v>808877</v>
      </c>
      <c r="B5871" t="s">
        <v>96</v>
      </c>
      <c r="C5871" t="s">
        <v>930</v>
      </c>
      <c r="D5871" t="s">
        <v>930</v>
      </c>
      <c r="E5871" t="s">
        <v>930</v>
      </c>
      <c r="F5871" t="s">
        <v>930</v>
      </c>
      <c r="G5871" t="s">
        <v>929</v>
      </c>
      <c r="H5871" t="s">
        <v>929</v>
      </c>
      <c r="I5871" t="s">
        <v>930</v>
      </c>
      <c r="J5871" t="s">
        <v>930</v>
      </c>
      <c r="K5871" t="s">
        <v>930</v>
      </c>
      <c r="L5871" t="s">
        <v>930</v>
      </c>
      <c r="M5871" t="s">
        <v>930</v>
      </c>
      <c r="N5871" t="s">
        <v>930</v>
      </c>
    </row>
    <row r="5872" spans="1:14">
      <c r="A5872">
        <v>808878</v>
      </c>
      <c r="B5872" t="s">
        <v>96</v>
      </c>
      <c r="C5872" t="s">
        <v>928</v>
      </c>
      <c r="D5872" t="s">
        <v>930</v>
      </c>
      <c r="E5872" t="s">
        <v>929</v>
      </c>
      <c r="F5872" t="s">
        <v>930</v>
      </c>
      <c r="G5872" t="s">
        <v>929</v>
      </c>
      <c r="H5872" t="s">
        <v>930</v>
      </c>
      <c r="I5872" t="s">
        <v>929</v>
      </c>
      <c r="J5872" t="s">
        <v>929</v>
      </c>
      <c r="K5872" t="s">
        <v>929</v>
      </c>
      <c r="L5872" t="s">
        <v>930</v>
      </c>
      <c r="M5872" t="s">
        <v>929</v>
      </c>
      <c r="N5872" t="s">
        <v>929</v>
      </c>
    </row>
    <row r="5873" spans="1:14">
      <c r="A5873">
        <v>808881</v>
      </c>
      <c r="B5873" t="s">
        <v>96</v>
      </c>
      <c r="C5873" t="s">
        <v>930</v>
      </c>
      <c r="D5873" t="s">
        <v>929</v>
      </c>
      <c r="E5873" t="s">
        <v>929</v>
      </c>
      <c r="F5873" t="s">
        <v>929</v>
      </c>
      <c r="G5873" t="s">
        <v>930</v>
      </c>
      <c r="H5873" t="s">
        <v>929</v>
      </c>
      <c r="I5873" t="s">
        <v>930</v>
      </c>
      <c r="J5873" t="s">
        <v>930</v>
      </c>
      <c r="K5873" t="s">
        <v>929</v>
      </c>
      <c r="L5873" t="s">
        <v>930</v>
      </c>
      <c r="M5873" t="s">
        <v>930</v>
      </c>
      <c r="N5873" t="s">
        <v>929</v>
      </c>
    </row>
    <row r="5874" spans="1:14">
      <c r="A5874">
        <v>808882</v>
      </c>
      <c r="B5874" t="s">
        <v>96</v>
      </c>
      <c r="C5874" t="s">
        <v>930</v>
      </c>
      <c r="D5874" t="s">
        <v>930</v>
      </c>
      <c r="E5874" t="s">
        <v>930</v>
      </c>
      <c r="F5874" t="s">
        <v>930</v>
      </c>
      <c r="G5874" t="s">
        <v>930</v>
      </c>
      <c r="H5874" t="s">
        <v>930</v>
      </c>
      <c r="I5874" t="s">
        <v>929</v>
      </c>
      <c r="J5874" t="s">
        <v>929</v>
      </c>
      <c r="K5874" t="s">
        <v>929</v>
      </c>
      <c r="L5874" t="s">
        <v>929</v>
      </c>
      <c r="M5874" t="s">
        <v>929</v>
      </c>
      <c r="N5874" t="s">
        <v>929</v>
      </c>
    </row>
    <row r="5875" spans="1:14">
      <c r="A5875">
        <v>808883</v>
      </c>
      <c r="B5875" t="s">
        <v>96</v>
      </c>
      <c r="C5875" t="s">
        <v>930</v>
      </c>
      <c r="D5875" t="s">
        <v>928</v>
      </c>
      <c r="E5875" t="s">
        <v>930</v>
      </c>
      <c r="F5875" t="s">
        <v>930</v>
      </c>
      <c r="G5875" t="s">
        <v>930</v>
      </c>
      <c r="H5875" t="s">
        <v>929</v>
      </c>
      <c r="I5875" t="s">
        <v>929</v>
      </c>
      <c r="J5875" t="s">
        <v>929</v>
      </c>
      <c r="K5875" t="s">
        <v>929</v>
      </c>
      <c r="L5875" t="s">
        <v>929</v>
      </c>
      <c r="M5875" t="s">
        <v>929</v>
      </c>
      <c r="N5875" t="s">
        <v>929</v>
      </c>
    </row>
    <row r="5876" spans="1:14">
      <c r="A5876">
        <v>808885</v>
      </c>
      <c r="B5876" t="s">
        <v>96</v>
      </c>
      <c r="C5876" t="s">
        <v>930</v>
      </c>
      <c r="D5876" t="s">
        <v>930</v>
      </c>
      <c r="E5876" t="s">
        <v>930</v>
      </c>
      <c r="F5876" t="s">
        <v>929</v>
      </c>
      <c r="G5876" t="s">
        <v>930</v>
      </c>
      <c r="H5876" t="s">
        <v>930</v>
      </c>
      <c r="I5876" t="s">
        <v>930</v>
      </c>
      <c r="J5876" t="s">
        <v>930</v>
      </c>
      <c r="K5876" t="s">
        <v>929</v>
      </c>
      <c r="L5876" t="s">
        <v>929</v>
      </c>
      <c r="M5876" t="s">
        <v>929</v>
      </c>
      <c r="N5876" t="s">
        <v>930</v>
      </c>
    </row>
    <row r="5877" spans="1:14">
      <c r="A5877">
        <v>808886</v>
      </c>
      <c r="B5877" t="s">
        <v>96</v>
      </c>
      <c r="C5877" t="s">
        <v>929</v>
      </c>
      <c r="D5877" t="s">
        <v>929</v>
      </c>
      <c r="E5877" t="s">
        <v>929</v>
      </c>
      <c r="F5877" t="s">
        <v>929</v>
      </c>
      <c r="G5877" t="s">
        <v>929</v>
      </c>
      <c r="H5877" t="s">
        <v>929</v>
      </c>
      <c r="I5877" t="s">
        <v>929</v>
      </c>
      <c r="J5877" t="s">
        <v>929</v>
      </c>
      <c r="K5877" t="s">
        <v>929</v>
      </c>
      <c r="L5877" t="s">
        <v>929</v>
      </c>
      <c r="M5877" t="s">
        <v>929</v>
      </c>
      <c r="N5877" t="s">
        <v>929</v>
      </c>
    </row>
    <row r="5878" spans="1:14">
      <c r="A5878">
        <v>808887</v>
      </c>
      <c r="B5878" t="s">
        <v>96</v>
      </c>
      <c r="C5878" t="s">
        <v>930</v>
      </c>
      <c r="D5878" t="s">
        <v>929</v>
      </c>
      <c r="E5878" t="s">
        <v>929</v>
      </c>
      <c r="F5878" t="s">
        <v>930</v>
      </c>
      <c r="G5878" t="s">
        <v>930</v>
      </c>
      <c r="H5878" t="s">
        <v>930</v>
      </c>
      <c r="I5878" t="s">
        <v>929</v>
      </c>
      <c r="J5878" t="s">
        <v>929</v>
      </c>
      <c r="K5878" t="s">
        <v>929</v>
      </c>
      <c r="L5878" t="s">
        <v>929</v>
      </c>
      <c r="M5878" t="s">
        <v>929</v>
      </c>
      <c r="N5878" t="s">
        <v>929</v>
      </c>
    </row>
    <row r="5879" spans="1:14">
      <c r="A5879">
        <v>808888</v>
      </c>
      <c r="B5879" t="s">
        <v>96</v>
      </c>
      <c r="C5879" t="s">
        <v>928</v>
      </c>
      <c r="D5879" t="s">
        <v>929</v>
      </c>
      <c r="E5879" t="s">
        <v>929</v>
      </c>
      <c r="F5879" t="s">
        <v>928</v>
      </c>
      <c r="G5879" t="s">
        <v>928</v>
      </c>
      <c r="H5879" t="s">
        <v>930</v>
      </c>
      <c r="I5879" t="s">
        <v>930</v>
      </c>
      <c r="J5879" t="s">
        <v>930</v>
      </c>
      <c r="K5879" t="s">
        <v>930</v>
      </c>
      <c r="L5879" t="s">
        <v>930</v>
      </c>
      <c r="M5879" t="s">
        <v>930</v>
      </c>
      <c r="N5879" t="s">
        <v>930</v>
      </c>
    </row>
    <row r="5880" spans="1:14">
      <c r="A5880">
        <v>808890</v>
      </c>
      <c r="B5880" t="s">
        <v>96</v>
      </c>
      <c r="C5880" t="s">
        <v>930</v>
      </c>
      <c r="D5880" t="s">
        <v>929</v>
      </c>
      <c r="E5880" t="s">
        <v>929</v>
      </c>
      <c r="F5880" t="s">
        <v>930</v>
      </c>
      <c r="G5880" t="s">
        <v>930</v>
      </c>
      <c r="H5880" t="s">
        <v>929</v>
      </c>
      <c r="I5880" t="s">
        <v>929</v>
      </c>
      <c r="J5880" t="s">
        <v>929</v>
      </c>
      <c r="K5880" t="s">
        <v>929</v>
      </c>
      <c r="L5880" t="s">
        <v>929</v>
      </c>
      <c r="M5880" t="s">
        <v>929</v>
      </c>
      <c r="N5880" t="s">
        <v>929</v>
      </c>
    </row>
    <row r="5881" spans="1:14">
      <c r="A5881">
        <v>808892</v>
      </c>
      <c r="B5881" t="s">
        <v>96</v>
      </c>
      <c r="C5881" t="s">
        <v>928</v>
      </c>
      <c r="D5881" t="s">
        <v>929</v>
      </c>
      <c r="E5881" t="s">
        <v>929</v>
      </c>
      <c r="F5881" t="s">
        <v>928</v>
      </c>
      <c r="G5881" t="s">
        <v>930</v>
      </c>
      <c r="H5881" t="s">
        <v>929</v>
      </c>
      <c r="I5881" t="s">
        <v>929</v>
      </c>
      <c r="J5881" t="s">
        <v>929</v>
      </c>
      <c r="K5881" t="s">
        <v>929</v>
      </c>
      <c r="L5881" t="s">
        <v>929</v>
      </c>
      <c r="M5881" t="s">
        <v>929</v>
      </c>
      <c r="N5881" t="s">
        <v>929</v>
      </c>
    </row>
    <row r="5882" spans="1:14">
      <c r="A5882">
        <v>808894</v>
      </c>
      <c r="B5882" t="s">
        <v>96</v>
      </c>
      <c r="C5882" t="s">
        <v>930</v>
      </c>
      <c r="D5882" t="s">
        <v>930</v>
      </c>
      <c r="E5882" t="s">
        <v>929</v>
      </c>
      <c r="F5882" t="s">
        <v>929</v>
      </c>
      <c r="G5882" t="s">
        <v>930</v>
      </c>
      <c r="H5882" t="s">
        <v>929</v>
      </c>
      <c r="I5882" t="s">
        <v>929</v>
      </c>
      <c r="J5882" t="s">
        <v>929</v>
      </c>
      <c r="K5882" t="s">
        <v>929</v>
      </c>
      <c r="L5882" t="s">
        <v>929</v>
      </c>
      <c r="M5882" t="s">
        <v>929</v>
      </c>
      <c r="N5882" t="s">
        <v>929</v>
      </c>
    </row>
    <row r="5883" spans="1:14">
      <c r="A5883">
        <v>808895</v>
      </c>
      <c r="B5883" t="s">
        <v>96</v>
      </c>
      <c r="C5883" t="s">
        <v>929</v>
      </c>
      <c r="D5883" t="s">
        <v>929</v>
      </c>
      <c r="E5883" t="s">
        <v>929</v>
      </c>
      <c r="F5883" t="s">
        <v>929</v>
      </c>
      <c r="G5883" t="s">
        <v>929</v>
      </c>
      <c r="H5883" t="s">
        <v>929</v>
      </c>
      <c r="I5883" t="s">
        <v>929</v>
      </c>
      <c r="J5883" t="s">
        <v>929</v>
      </c>
      <c r="K5883" t="s">
        <v>929</v>
      </c>
      <c r="L5883" t="s">
        <v>929</v>
      </c>
      <c r="M5883" t="s">
        <v>929</v>
      </c>
      <c r="N5883" t="s">
        <v>929</v>
      </c>
    </row>
    <row r="5884" spans="1:14">
      <c r="A5884">
        <v>808896</v>
      </c>
      <c r="B5884" t="s">
        <v>96</v>
      </c>
      <c r="C5884" t="s">
        <v>930</v>
      </c>
      <c r="D5884" t="s">
        <v>930</v>
      </c>
      <c r="E5884" t="s">
        <v>929</v>
      </c>
      <c r="F5884" t="s">
        <v>929</v>
      </c>
      <c r="G5884" t="s">
        <v>929</v>
      </c>
      <c r="H5884" t="s">
        <v>930</v>
      </c>
      <c r="I5884" t="s">
        <v>929</v>
      </c>
      <c r="J5884" t="s">
        <v>929</v>
      </c>
      <c r="K5884" t="s">
        <v>929</v>
      </c>
      <c r="L5884" t="s">
        <v>929</v>
      </c>
      <c r="M5884" t="s">
        <v>929</v>
      </c>
      <c r="N5884" t="s">
        <v>929</v>
      </c>
    </row>
    <row r="5885" spans="1:14">
      <c r="A5885">
        <v>808897</v>
      </c>
      <c r="B5885" t="s">
        <v>96</v>
      </c>
      <c r="C5885" t="s">
        <v>928</v>
      </c>
      <c r="D5885" t="s">
        <v>928</v>
      </c>
      <c r="E5885" t="s">
        <v>930</v>
      </c>
      <c r="F5885" t="s">
        <v>930</v>
      </c>
      <c r="G5885" t="s">
        <v>930</v>
      </c>
      <c r="H5885" t="s">
        <v>930</v>
      </c>
      <c r="I5885" t="s">
        <v>929</v>
      </c>
      <c r="J5885" t="s">
        <v>929</v>
      </c>
      <c r="K5885" t="s">
        <v>929</v>
      </c>
      <c r="L5885" t="s">
        <v>929</v>
      </c>
      <c r="M5885" t="s">
        <v>930</v>
      </c>
      <c r="N5885" t="s">
        <v>929</v>
      </c>
    </row>
    <row r="5886" spans="1:14">
      <c r="A5886">
        <v>808898</v>
      </c>
      <c r="B5886" t="s">
        <v>96</v>
      </c>
      <c r="C5886" t="s">
        <v>930</v>
      </c>
      <c r="D5886" t="s">
        <v>930</v>
      </c>
      <c r="E5886" t="s">
        <v>929</v>
      </c>
      <c r="F5886" t="s">
        <v>929</v>
      </c>
      <c r="G5886" t="s">
        <v>930</v>
      </c>
      <c r="H5886" t="s">
        <v>930</v>
      </c>
      <c r="I5886" t="s">
        <v>930</v>
      </c>
      <c r="J5886" t="s">
        <v>930</v>
      </c>
      <c r="K5886" t="s">
        <v>929</v>
      </c>
      <c r="L5886" t="s">
        <v>930</v>
      </c>
      <c r="M5886" t="s">
        <v>930</v>
      </c>
      <c r="N5886" t="s">
        <v>930</v>
      </c>
    </row>
    <row r="5887" spans="1:14">
      <c r="A5887">
        <v>808899</v>
      </c>
      <c r="B5887" t="s">
        <v>96</v>
      </c>
      <c r="C5887" t="s">
        <v>930</v>
      </c>
      <c r="D5887" t="s">
        <v>930</v>
      </c>
      <c r="E5887" t="s">
        <v>930</v>
      </c>
      <c r="F5887" t="s">
        <v>928</v>
      </c>
      <c r="G5887" t="s">
        <v>930</v>
      </c>
      <c r="H5887" t="s">
        <v>930</v>
      </c>
      <c r="I5887" t="s">
        <v>929</v>
      </c>
      <c r="J5887" t="s">
        <v>930</v>
      </c>
      <c r="K5887" t="s">
        <v>930</v>
      </c>
      <c r="L5887" t="s">
        <v>929</v>
      </c>
      <c r="M5887" t="s">
        <v>930</v>
      </c>
      <c r="N5887" t="s">
        <v>929</v>
      </c>
    </row>
    <row r="5888" spans="1:14">
      <c r="A5888">
        <v>808900</v>
      </c>
      <c r="B5888" t="s">
        <v>96</v>
      </c>
      <c r="C5888" t="s">
        <v>930</v>
      </c>
      <c r="D5888" t="s">
        <v>930</v>
      </c>
      <c r="E5888" t="s">
        <v>929</v>
      </c>
      <c r="F5888" t="s">
        <v>930</v>
      </c>
      <c r="G5888" t="s">
        <v>929</v>
      </c>
      <c r="H5888" t="s">
        <v>930</v>
      </c>
      <c r="I5888" t="s">
        <v>929</v>
      </c>
      <c r="J5888" t="s">
        <v>929</v>
      </c>
      <c r="K5888" t="s">
        <v>929</v>
      </c>
      <c r="L5888" t="s">
        <v>929</v>
      </c>
      <c r="M5888" t="s">
        <v>929</v>
      </c>
      <c r="N5888" t="s">
        <v>929</v>
      </c>
    </row>
    <row r="5889" spans="1:14">
      <c r="A5889">
        <v>808901</v>
      </c>
      <c r="B5889" t="s">
        <v>96</v>
      </c>
      <c r="C5889" t="s">
        <v>930</v>
      </c>
      <c r="D5889" t="s">
        <v>930</v>
      </c>
      <c r="E5889" t="s">
        <v>929</v>
      </c>
      <c r="F5889" t="s">
        <v>930</v>
      </c>
      <c r="G5889" t="s">
        <v>930</v>
      </c>
      <c r="H5889" t="s">
        <v>928</v>
      </c>
      <c r="I5889" t="s">
        <v>930</v>
      </c>
      <c r="J5889" t="s">
        <v>930</v>
      </c>
      <c r="K5889" t="s">
        <v>930</v>
      </c>
      <c r="L5889" t="s">
        <v>930</v>
      </c>
      <c r="M5889" t="s">
        <v>930</v>
      </c>
      <c r="N5889" t="s">
        <v>930</v>
      </c>
    </row>
    <row r="5890" spans="1:14">
      <c r="A5890">
        <v>808902</v>
      </c>
      <c r="B5890" t="s">
        <v>96</v>
      </c>
      <c r="C5890" t="s">
        <v>929</v>
      </c>
      <c r="D5890" t="s">
        <v>930</v>
      </c>
      <c r="E5890" t="s">
        <v>929</v>
      </c>
      <c r="F5890" t="s">
        <v>928</v>
      </c>
      <c r="G5890" t="s">
        <v>928</v>
      </c>
      <c r="H5890" t="s">
        <v>928</v>
      </c>
      <c r="I5890" t="s">
        <v>930</v>
      </c>
      <c r="J5890" t="s">
        <v>929</v>
      </c>
      <c r="K5890" t="s">
        <v>929</v>
      </c>
      <c r="L5890" t="s">
        <v>929</v>
      </c>
      <c r="M5890" t="s">
        <v>929</v>
      </c>
      <c r="N5890" t="s">
        <v>929</v>
      </c>
    </row>
    <row r="5891" spans="1:14">
      <c r="A5891">
        <v>808903</v>
      </c>
      <c r="B5891" t="s">
        <v>96</v>
      </c>
      <c r="C5891" t="s">
        <v>929</v>
      </c>
      <c r="D5891" t="s">
        <v>928</v>
      </c>
      <c r="E5891" t="s">
        <v>930</v>
      </c>
      <c r="F5891" t="s">
        <v>928</v>
      </c>
      <c r="G5891" t="s">
        <v>928</v>
      </c>
      <c r="H5891" t="s">
        <v>928</v>
      </c>
      <c r="I5891" t="s">
        <v>929</v>
      </c>
      <c r="J5891" t="s">
        <v>929</v>
      </c>
      <c r="K5891" t="s">
        <v>929</v>
      </c>
      <c r="L5891" t="s">
        <v>929</v>
      </c>
      <c r="M5891" t="s">
        <v>930</v>
      </c>
      <c r="N5891" t="s">
        <v>929</v>
      </c>
    </row>
    <row r="5892" spans="1:14">
      <c r="A5892">
        <v>808904</v>
      </c>
      <c r="B5892" t="s">
        <v>96</v>
      </c>
      <c r="C5892" t="s">
        <v>930</v>
      </c>
      <c r="D5892" t="s">
        <v>930</v>
      </c>
      <c r="E5892" t="s">
        <v>930</v>
      </c>
      <c r="F5892" t="s">
        <v>929</v>
      </c>
      <c r="G5892" t="s">
        <v>930</v>
      </c>
      <c r="H5892" t="s">
        <v>929</v>
      </c>
      <c r="I5892" t="s">
        <v>929</v>
      </c>
      <c r="J5892" t="s">
        <v>929</v>
      </c>
      <c r="K5892" t="s">
        <v>929</v>
      </c>
      <c r="L5892" t="s">
        <v>929</v>
      </c>
      <c r="M5892" t="s">
        <v>929</v>
      </c>
      <c r="N5892" t="s">
        <v>929</v>
      </c>
    </row>
    <row r="5893" spans="1:14">
      <c r="A5893">
        <v>808905</v>
      </c>
      <c r="B5893" t="s">
        <v>96</v>
      </c>
      <c r="C5893" t="s">
        <v>930</v>
      </c>
      <c r="D5893" t="s">
        <v>930</v>
      </c>
      <c r="E5893" t="s">
        <v>930</v>
      </c>
      <c r="F5893" t="s">
        <v>928</v>
      </c>
      <c r="G5893" t="s">
        <v>928</v>
      </c>
      <c r="H5893" t="s">
        <v>928</v>
      </c>
      <c r="I5893" t="s">
        <v>929</v>
      </c>
      <c r="J5893" t="s">
        <v>929</v>
      </c>
      <c r="K5893" t="s">
        <v>929</v>
      </c>
      <c r="L5893" t="s">
        <v>929</v>
      </c>
      <c r="M5893" t="s">
        <v>929</v>
      </c>
      <c r="N5893" t="s">
        <v>929</v>
      </c>
    </row>
    <row r="5894" spans="1:14">
      <c r="A5894">
        <v>808906</v>
      </c>
      <c r="B5894" t="s">
        <v>96</v>
      </c>
      <c r="C5894" t="s">
        <v>928</v>
      </c>
      <c r="D5894" t="s">
        <v>929</v>
      </c>
      <c r="E5894" t="s">
        <v>929</v>
      </c>
      <c r="F5894" t="s">
        <v>928</v>
      </c>
      <c r="G5894" t="s">
        <v>928</v>
      </c>
      <c r="H5894" t="s">
        <v>928</v>
      </c>
      <c r="I5894" t="s">
        <v>930</v>
      </c>
      <c r="J5894" t="s">
        <v>929</v>
      </c>
      <c r="K5894" t="s">
        <v>929</v>
      </c>
      <c r="L5894" t="s">
        <v>929</v>
      </c>
      <c r="M5894" t="s">
        <v>929</v>
      </c>
      <c r="N5894" t="s">
        <v>929</v>
      </c>
    </row>
    <row r="5895" spans="1:14">
      <c r="A5895">
        <v>808907</v>
      </c>
      <c r="B5895" t="s">
        <v>96</v>
      </c>
      <c r="C5895" t="s">
        <v>930</v>
      </c>
      <c r="D5895" t="s">
        <v>930</v>
      </c>
      <c r="E5895" t="s">
        <v>930</v>
      </c>
      <c r="F5895" t="s">
        <v>928</v>
      </c>
      <c r="G5895" t="s">
        <v>930</v>
      </c>
      <c r="H5895" t="s">
        <v>930</v>
      </c>
      <c r="I5895" t="s">
        <v>929</v>
      </c>
      <c r="J5895" t="s">
        <v>929</v>
      </c>
      <c r="K5895" t="s">
        <v>929</v>
      </c>
      <c r="L5895" t="s">
        <v>929</v>
      </c>
      <c r="M5895" t="s">
        <v>929</v>
      </c>
      <c r="N5895" t="s">
        <v>929</v>
      </c>
    </row>
    <row r="5896" spans="1:14">
      <c r="A5896">
        <v>808909</v>
      </c>
      <c r="B5896" t="s">
        <v>96</v>
      </c>
      <c r="C5896" t="s">
        <v>929</v>
      </c>
      <c r="D5896" t="s">
        <v>929</v>
      </c>
      <c r="E5896" t="s">
        <v>929</v>
      </c>
      <c r="F5896" t="s">
        <v>929</v>
      </c>
      <c r="G5896" t="s">
        <v>930</v>
      </c>
      <c r="H5896" t="s">
        <v>928</v>
      </c>
      <c r="I5896" t="s">
        <v>929</v>
      </c>
      <c r="J5896" t="s">
        <v>930</v>
      </c>
      <c r="K5896" t="s">
        <v>930</v>
      </c>
      <c r="L5896" t="s">
        <v>929</v>
      </c>
      <c r="M5896" t="s">
        <v>930</v>
      </c>
      <c r="N5896" t="s">
        <v>929</v>
      </c>
    </row>
    <row r="5897" spans="1:14">
      <c r="A5897">
        <v>808910</v>
      </c>
      <c r="B5897" t="s">
        <v>96</v>
      </c>
      <c r="C5897" t="s">
        <v>929</v>
      </c>
      <c r="D5897" t="s">
        <v>930</v>
      </c>
      <c r="E5897" t="s">
        <v>929</v>
      </c>
      <c r="F5897" t="s">
        <v>929</v>
      </c>
      <c r="G5897" t="s">
        <v>929</v>
      </c>
      <c r="H5897" t="s">
        <v>929</v>
      </c>
      <c r="I5897" t="s">
        <v>929</v>
      </c>
      <c r="J5897" t="s">
        <v>930</v>
      </c>
      <c r="K5897" t="s">
        <v>930</v>
      </c>
      <c r="L5897" t="s">
        <v>930</v>
      </c>
      <c r="M5897" t="s">
        <v>929</v>
      </c>
      <c r="N5897" t="s">
        <v>929</v>
      </c>
    </row>
    <row r="5898" spans="1:14">
      <c r="A5898">
        <v>808911</v>
      </c>
      <c r="B5898" t="s">
        <v>96</v>
      </c>
      <c r="C5898" t="s">
        <v>930</v>
      </c>
      <c r="D5898" t="s">
        <v>930</v>
      </c>
      <c r="E5898" t="s">
        <v>929</v>
      </c>
      <c r="F5898" t="s">
        <v>930</v>
      </c>
      <c r="G5898" t="s">
        <v>930</v>
      </c>
      <c r="H5898" t="s">
        <v>929</v>
      </c>
      <c r="I5898" t="s">
        <v>929</v>
      </c>
      <c r="J5898" t="s">
        <v>929</v>
      </c>
      <c r="K5898" t="s">
        <v>929</v>
      </c>
      <c r="L5898" t="s">
        <v>929</v>
      </c>
      <c r="M5898" t="s">
        <v>929</v>
      </c>
      <c r="N5898" t="s">
        <v>929</v>
      </c>
    </row>
    <row r="5899" spans="1:14">
      <c r="A5899">
        <v>808914</v>
      </c>
      <c r="B5899" t="s">
        <v>96</v>
      </c>
      <c r="C5899" t="s">
        <v>930</v>
      </c>
      <c r="D5899" t="s">
        <v>929</v>
      </c>
      <c r="E5899" t="s">
        <v>929</v>
      </c>
      <c r="F5899" t="s">
        <v>930</v>
      </c>
      <c r="G5899" t="s">
        <v>930</v>
      </c>
      <c r="H5899" t="s">
        <v>929</v>
      </c>
      <c r="I5899" t="s">
        <v>930</v>
      </c>
      <c r="J5899" t="s">
        <v>930</v>
      </c>
      <c r="K5899" t="s">
        <v>929</v>
      </c>
      <c r="L5899" t="s">
        <v>929</v>
      </c>
      <c r="M5899" t="s">
        <v>929</v>
      </c>
      <c r="N5899" t="s">
        <v>929</v>
      </c>
    </row>
    <row r="5900" spans="1:14">
      <c r="A5900">
        <v>808915</v>
      </c>
      <c r="B5900" t="s">
        <v>96</v>
      </c>
      <c r="C5900" t="s">
        <v>929</v>
      </c>
      <c r="D5900" t="s">
        <v>929</v>
      </c>
      <c r="E5900" t="s">
        <v>930</v>
      </c>
      <c r="F5900" t="s">
        <v>929</v>
      </c>
      <c r="G5900" t="s">
        <v>929</v>
      </c>
      <c r="H5900" t="s">
        <v>929</v>
      </c>
      <c r="I5900" t="s">
        <v>930</v>
      </c>
      <c r="J5900" t="s">
        <v>929</v>
      </c>
      <c r="K5900" t="s">
        <v>929</v>
      </c>
      <c r="L5900" t="s">
        <v>929</v>
      </c>
      <c r="M5900" t="s">
        <v>930</v>
      </c>
      <c r="N5900" t="s">
        <v>929</v>
      </c>
    </row>
    <row r="5901" spans="1:14">
      <c r="A5901">
        <v>808918</v>
      </c>
      <c r="B5901" t="s">
        <v>96</v>
      </c>
      <c r="C5901" t="s">
        <v>930</v>
      </c>
      <c r="D5901" t="s">
        <v>929</v>
      </c>
      <c r="E5901" t="s">
        <v>930</v>
      </c>
      <c r="F5901" t="s">
        <v>929</v>
      </c>
      <c r="G5901" t="s">
        <v>929</v>
      </c>
      <c r="H5901" t="s">
        <v>930</v>
      </c>
      <c r="I5901" t="s">
        <v>929</v>
      </c>
      <c r="J5901" t="s">
        <v>929</v>
      </c>
      <c r="K5901" t="s">
        <v>929</v>
      </c>
      <c r="L5901" t="s">
        <v>929</v>
      </c>
      <c r="M5901" t="s">
        <v>929</v>
      </c>
      <c r="N5901" t="s">
        <v>929</v>
      </c>
    </row>
    <row r="5902" spans="1:14">
      <c r="A5902">
        <v>808919</v>
      </c>
      <c r="B5902" t="s">
        <v>96</v>
      </c>
      <c r="C5902" t="s">
        <v>930</v>
      </c>
      <c r="D5902" t="s">
        <v>930</v>
      </c>
      <c r="E5902" t="s">
        <v>928</v>
      </c>
      <c r="F5902" t="s">
        <v>929</v>
      </c>
      <c r="G5902" t="s">
        <v>930</v>
      </c>
      <c r="H5902" t="s">
        <v>930</v>
      </c>
      <c r="I5902" t="s">
        <v>928</v>
      </c>
      <c r="J5902" t="s">
        <v>929</v>
      </c>
      <c r="K5902" t="s">
        <v>929</v>
      </c>
      <c r="L5902" t="s">
        <v>930</v>
      </c>
      <c r="M5902" t="s">
        <v>929</v>
      </c>
      <c r="N5902" t="s">
        <v>929</v>
      </c>
    </row>
    <row r="5903" spans="1:14">
      <c r="A5903">
        <v>808921</v>
      </c>
      <c r="B5903" t="s">
        <v>96</v>
      </c>
      <c r="C5903" t="s">
        <v>928</v>
      </c>
      <c r="D5903" t="s">
        <v>930</v>
      </c>
      <c r="E5903" t="s">
        <v>930</v>
      </c>
      <c r="F5903" t="s">
        <v>928</v>
      </c>
      <c r="G5903" t="s">
        <v>930</v>
      </c>
      <c r="H5903" t="s">
        <v>929</v>
      </c>
      <c r="I5903" t="s">
        <v>930</v>
      </c>
      <c r="J5903" t="s">
        <v>930</v>
      </c>
      <c r="K5903" t="s">
        <v>929</v>
      </c>
      <c r="L5903" t="s">
        <v>929</v>
      </c>
      <c r="M5903" t="s">
        <v>930</v>
      </c>
      <c r="N5903" t="s">
        <v>930</v>
      </c>
    </row>
    <row r="5904" spans="1:14">
      <c r="A5904">
        <v>808922</v>
      </c>
      <c r="B5904" t="s">
        <v>96</v>
      </c>
      <c r="C5904" t="s">
        <v>930</v>
      </c>
      <c r="D5904" t="s">
        <v>930</v>
      </c>
      <c r="E5904" t="s">
        <v>930</v>
      </c>
      <c r="F5904" t="s">
        <v>929</v>
      </c>
      <c r="G5904" t="s">
        <v>930</v>
      </c>
      <c r="H5904" t="s">
        <v>930</v>
      </c>
      <c r="I5904" t="s">
        <v>929</v>
      </c>
      <c r="J5904" t="s">
        <v>929</v>
      </c>
      <c r="K5904" t="s">
        <v>929</v>
      </c>
      <c r="L5904" t="s">
        <v>929</v>
      </c>
      <c r="M5904" t="s">
        <v>929</v>
      </c>
      <c r="N5904" t="s">
        <v>929</v>
      </c>
    </row>
    <row r="5905" spans="1:14">
      <c r="A5905">
        <v>808923</v>
      </c>
      <c r="B5905" t="s">
        <v>96</v>
      </c>
      <c r="C5905" t="s">
        <v>929</v>
      </c>
      <c r="D5905" t="s">
        <v>930</v>
      </c>
      <c r="E5905" t="s">
        <v>929</v>
      </c>
      <c r="F5905" t="s">
        <v>929</v>
      </c>
      <c r="G5905" t="s">
        <v>929</v>
      </c>
      <c r="H5905" t="s">
        <v>930</v>
      </c>
      <c r="I5905" t="s">
        <v>930</v>
      </c>
      <c r="J5905" t="s">
        <v>929</v>
      </c>
      <c r="K5905" t="s">
        <v>930</v>
      </c>
      <c r="L5905" t="s">
        <v>930</v>
      </c>
      <c r="M5905" t="s">
        <v>930</v>
      </c>
      <c r="N5905" t="s">
        <v>929</v>
      </c>
    </row>
    <row r="5906" spans="1:14">
      <c r="A5906">
        <v>808924</v>
      </c>
      <c r="B5906" t="s">
        <v>96</v>
      </c>
      <c r="C5906" t="s">
        <v>930</v>
      </c>
      <c r="D5906" t="s">
        <v>929</v>
      </c>
      <c r="E5906" t="s">
        <v>929</v>
      </c>
      <c r="F5906" t="s">
        <v>930</v>
      </c>
      <c r="G5906" t="s">
        <v>930</v>
      </c>
      <c r="H5906" t="s">
        <v>930</v>
      </c>
      <c r="I5906" t="s">
        <v>929</v>
      </c>
      <c r="J5906" t="s">
        <v>929</v>
      </c>
      <c r="K5906" t="s">
        <v>929</v>
      </c>
      <c r="L5906" t="s">
        <v>929</v>
      </c>
      <c r="M5906" t="s">
        <v>929</v>
      </c>
      <c r="N5906" t="s">
        <v>929</v>
      </c>
    </row>
    <row r="5907" spans="1:14">
      <c r="A5907">
        <v>808925</v>
      </c>
      <c r="B5907" t="s">
        <v>96</v>
      </c>
      <c r="C5907" t="s">
        <v>930</v>
      </c>
      <c r="D5907" t="s">
        <v>930</v>
      </c>
      <c r="E5907" t="s">
        <v>929</v>
      </c>
      <c r="F5907" t="s">
        <v>930</v>
      </c>
      <c r="G5907" t="s">
        <v>930</v>
      </c>
      <c r="H5907" t="s">
        <v>929</v>
      </c>
      <c r="I5907" t="s">
        <v>930</v>
      </c>
      <c r="J5907" t="s">
        <v>930</v>
      </c>
      <c r="K5907" t="s">
        <v>929</v>
      </c>
      <c r="L5907" t="s">
        <v>930</v>
      </c>
      <c r="M5907" t="s">
        <v>930</v>
      </c>
      <c r="N5907" t="s">
        <v>929</v>
      </c>
    </row>
    <row r="5908" spans="1:14">
      <c r="A5908">
        <v>808926</v>
      </c>
      <c r="B5908" t="s">
        <v>96</v>
      </c>
      <c r="C5908" t="s">
        <v>930</v>
      </c>
      <c r="D5908" t="s">
        <v>929</v>
      </c>
      <c r="E5908" t="s">
        <v>930</v>
      </c>
      <c r="F5908" t="s">
        <v>930</v>
      </c>
      <c r="G5908" t="s">
        <v>930</v>
      </c>
      <c r="H5908" t="s">
        <v>929</v>
      </c>
      <c r="I5908" t="s">
        <v>929</v>
      </c>
      <c r="J5908" t="s">
        <v>929</v>
      </c>
      <c r="K5908" t="s">
        <v>929</v>
      </c>
      <c r="L5908" t="s">
        <v>929</v>
      </c>
      <c r="M5908" t="s">
        <v>929</v>
      </c>
      <c r="N5908" t="s">
        <v>929</v>
      </c>
    </row>
    <row r="5909" spans="1:14">
      <c r="A5909">
        <v>808928</v>
      </c>
      <c r="B5909" t="s">
        <v>96</v>
      </c>
      <c r="C5909" t="s">
        <v>930</v>
      </c>
      <c r="D5909" t="s">
        <v>929</v>
      </c>
      <c r="E5909" t="s">
        <v>929</v>
      </c>
      <c r="F5909" t="s">
        <v>930</v>
      </c>
      <c r="G5909" t="s">
        <v>930</v>
      </c>
      <c r="H5909" t="s">
        <v>928</v>
      </c>
      <c r="I5909" t="s">
        <v>930</v>
      </c>
      <c r="J5909" t="s">
        <v>929</v>
      </c>
      <c r="K5909" t="s">
        <v>929</v>
      </c>
      <c r="L5909" t="s">
        <v>929</v>
      </c>
      <c r="M5909" t="s">
        <v>929</v>
      </c>
      <c r="N5909" t="s">
        <v>929</v>
      </c>
    </row>
    <row r="5910" spans="1:14">
      <c r="A5910">
        <v>808930</v>
      </c>
      <c r="B5910" t="s">
        <v>96</v>
      </c>
      <c r="C5910" t="s">
        <v>929</v>
      </c>
      <c r="D5910" t="s">
        <v>929</v>
      </c>
      <c r="E5910" t="s">
        <v>930</v>
      </c>
      <c r="F5910" t="s">
        <v>929</v>
      </c>
      <c r="G5910" t="s">
        <v>929</v>
      </c>
      <c r="H5910" t="s">
        <v>929</v>
      </c>
      <c r="I5910" t="s">
        <v>929</v>
      </c>
      <c r="J5910" t="s">
        <v>929</v>
      </c>
      <c r="K5910" t="s">
        <v>929</v>
      </c>
      <c r="L5910" t="s">
        <v>929</v>
      </c>
      <c r="M5910" t="s">
        <v>929</v>
      </c>
      <c r="N5910" t="s">
        <v>930</v>
      </c>
    </row>
    <row r="5911" spans="1:14">
      <c r="A5911">
        <v>808932</v>
      </c>
      <c r="B5911" t="s">
        <v>96</v>
      </c>
      <c r="C5911" t="s">
        <v>930</v>
      </c>
      <c r="D5911" t="s">
        <v>929</v>
      </c>
      <c r="E5911" t="s">
        <v>929</v>
      </c>
      <c r="F5911" t="s">
        <v>930</v>
      </c>
      <c r="G5911" t="s">
        <v>930</v>
      </c>
      <c r="H5911" t="s">
        <v>930</v>
      </c>
      <c r="I5911" t="s">
        <v>929</v>
      </c>
      <c r="J5911" t="s">
        <v>929</v>
      </c>
      <c r="K5911" t="s">
        <v>929</v>
      </c>
      <c r="L5911" t="s">
        <v>929</v>
      </c>
      <c r="M5911" t="s">
        <v>929</v>
      </c>
      <c r="N5911" t="s">
        <v>929</v>
      </c>
    </row>
    <row r="5912" spans="1:14">
      <c r="A5912">
        <v>808933</v>
      </c>
      <c r="B5912" t="s">
        <v>96</v>
      </c>
      <c r="C5912" t="s">
        <v>930</v>
      </c>
      <c r="D5912" t="s">
        <v>930</v>
      </c>
      <c r="E5912" t="s">
        <v>930</v>
      </c>
      <c r="F5912" t="s">
        <v>929</v>
      </c>
      <c r="G5912" t="s">
        <v>929</v>
      </c>
      <c r="H5912" t="s">
        <v>929</v>
      </c>
      <c r="I5912" t="s">
        <v>929</v>
      </c>
      <c r="J5912" t="s">
        <v>929</v>
      </c>
      <c r="K5912" t="s">
        <v>929</v>
      </c>
      <c r="L5912" t="s">
        <v>929</v>
      </c>
      <c r="M5912" t="s">
        <v>929</v>
      </c>
      <c r="N5912" t="s">
        <v>929</v>
      </c>
    </row>
    <row r="5913" spans="1:14">
      <c r="A5913">
        <v>808934</v>
      </c>
      <c r="B5913" t="s">
        <v>96</v>
      </c>
      <c r="C5913" t="s">
        <v>929</v>
      </c>
      <c r="D5913" t="s">
        <v>929</v>
      </c>
      <c r="E5913" t="s">
        <v>929</v>
      </c>
      <c r="F5913" t="s">
        <v>930</v>
      </c>
      <c r="G5913" t="s">
        <v>929</v>
      </c>
      <c r="H5913" t="s">
        <v>929</v>
      </c>
      <c r="I5913" t="s">
        <v>929</v>
      </c>
      <c r="J5913" t="s">
        <v>930</v>
      </c>
      <c r="K5913" t="s">
        <v>930</v>
      </c>
      <c r="L5913" t="s">
        <v>930</v>
      </c>
      <c r="M5913" t="s">
        <v>930</v>
      </c>
      <c r="N5913" t="s">
        <v>929</v>
      </c>
    </row>
    <row r="5914" spans="1:14">
      <c r="A5914">
        <v>808935</v>
      </c>
      <c r="B5914" t="s">
        <v>96</v>
      </c>
      <c r="C5914" t="s">
        <v>930</v>
      </c>
      <c r="D5914" t="s">
        <v>929</v>
      </c>
      <c r="E5914" t="s">
        <v>930</v>
      </c>
      <c r="F5914" t="s">
        <v>929</v>
      </c>
      <c r="G5914" t="s">
        <v>930</v>
      </c>
      <c r="H5914" t="s">
        <v>928</v>
      </c>
      <c r="I5914" t="s">
        <v>930</v>
      </c>
      <c r="J5914" t="s">
        <v>929</v>
      </c>
      <c r="K5914" t="s">
        <v>929</v>
      </c>
      <c r="L5914" t="s">
        <v>930</v>
      </c>
      <c r="M5914" t="s">
        <v>929</v>
      </c>
      <c r="N5914" t="s">
        <v>929</v>
      </c>
    </row>
    <row r="5915" spans="1:14">
      <c r="A5915">
        <v>808936</v>
      </c>
      <c r="B5915" t="s">
        <v>96</v>
      </c>
      <c r="C5915" t="s">
        <v>930</v>
      </c>
      <c r="D5915" t="s">
        <v>930</v>
      </c>
      <c r="E5915" t="s">
        <v>929</v>
      </c>
      <c r="F5915" t="s">
        <v>929</v>
      </c>
      <c r="G5915" t="s">
        <v>929</v>
      </c>
      <c r="H5915" t="s">
        <v>929</v>
      </c>
      <c r="I5915" t="s">
        <v>929</v>
      </c>
      <c r="J5915" t="s">
        <v>929</v>
      </c>
      <c r="K5915" t="s">
        <v>929</v>
      </c>
      <c r="L5915" t="s">
        <v>929</v>
      </c>
      <c r="M5915" t="s">
        <v>929</v>
      </c>
      <c r="N5915" t="s">
        <v>929</v>
      </c>
    </row>
    <row r="5916" spans="1:14">
      <c r="A5916">
        <v>808937</v>
      </c>
      <c r="B5916" t="s">
        <v>96</v>
      </c>
      <c r="C5916" t="s">
        <v>930</v>
      </c>
      <c r="D5916" t="s">
        <v>929</v>
      </c>
      <c r="E5916" t="s">
        <v>929</v>
      </c>
      <c r="F5916" t="s">
        <v>929</v>
      </c>
      <c r="G5916" t="s">
        <v>929</v>
      </c>
      <c r="H5916" t="s">
        <v>930</v>
      </c>
      <c r="I5916" t="s">
        <v>929</v>
      </c>
      <c r="J5916" t="s">
        <v>929</v>
      </c>
      <c r="K5916" t="s">
        <v>929</v>
      </c>
      <c r="L5916" t="s">
        <v>929</v>
      </c>
      <c r="M5916" t="s">
        <v>929</v>
      </c>
      <c r="N5916" t="s">
        <v>929</v>
      </c>
    </row>
    <row r="5917" spans="1:14">
      <c r="A5917">
        <v>808938</v>
      </c>
      <c r="B5917" t="s">
        <v>96</v>
      </c>
      <c r="C5917" t="s">
        <v>930</v>
      </c>
      <c r="D5917" t="s">
        <v>930</v>
      </c>
      <c r="E5917" t="s">
        <v>930</v>
      </c>
      <c r="F5917" t="s">
        <v>929</v>
      </c>
      <c r="G5917" t="s">
        <v>929</v>
      </c>
      <c r="H5917" t="s">
        <v>929</v>
      </c>
      <c r="I5917" t="s">
        <v>929</v>
      </c>
      <c r="J5917" t="s">
        <v>929</v>
      </c>
      <c r="K5917" t="s">
        <v>929</v>
      </c>
      <c r="L5917" t="s">
        <v>929</v>
      </c>
      <c r="M5917" t="s">
        <v>929</v>
      </c>
      <c r="N5917" t="s">
        <v>929</v>
      </c>
    </row>
    <row r="5918" spans="1:14">
      <c r="A5918">
        <v>808939</v>
      </c>
      <c r="B5918" t="s">
        <v>96</v>
      </c>
      <c r="C5918" t="s">
        <v>930</v>
      </c>
      <c r="D5918" t="s">
        <v>928</v>
      </c>
      <c r="E5918" t="s">
        <v>928</v>
      </c>
      <c r="F5918" t="s">
        <v>928</v>
      </c>
      <c r="G5918" t="s">
        <v>928</v>
      </c>
      <c r="H5918" t="s">
        <v>930</v>
      </c>
      <c r="I5918" t="s">
        <v>929</v>
      </c>
      <c r="J5918" t="s">
        <v>929</v>
      </c>
      <c r="K5918" t="s">
        <v>929</v>
      </c>
      <c r="L5918" t="s">
        <v>929</v>
      </c>
      <c r="M5918" t="s">
        <v>929</v>
      </c>
      <c r="N5918" t="s">
        <v>929</v>
      </c>
    </row>
    <row r="5919" spans="1:14">
      <c r="A5919">
        <v>808941</v>
      </c>
      <c r="B5919" t="s">
        <v>96</v>
      </c>
      <c r="C5919" t="s">
        <v>930</v>
      </c>
      <c r="D5919" t="s">
        <v>930</v>
      </c>
      <c r="E5919" t="s">
        <v>929</v>
      </c>
      <c r="F5919" t="s">
        <v>930</v>
      </c>
      <c r="G5919" t="s">
        <v>930</v>
      </c>
      <c r="H5919" t="s">
        <v>929</v>
      </c>
      <c r="I5919" t="s">
        <v>929</v>
      </c>
      <c r="J5919" t="s">
        <v>929</v>
      </c>
      <c r="K5919" t="s">
        <v>929</v>
      </c>
      <c r="L5919" t="s">
        <v>929</v>
      </c>
      <c r="M5919" t="s">
        <v>929</v>
      </c>
      <c r="N5919" t="s">
        <v>929</v>
      </c>
    </row>
    <row r="5920" spans="1:14">
      <c r="A5920">
        <v>808942</v>
      </c>
      <c r="B5920" t="s">
        <v>96</v>
      </c>
      <c r="C5920" t="s">
        <v>928</v>
      </c>
      <c r="D5920" t="s">
        <v>930</v>
      </c>
      <c r="E5920" t="s">
        <v>929</v>
      </c>
      <c r="F5920" t="s">
        <v>928</v>
      </c>
      <c r="G5920" t="s">
        <v>929</v>
      </c>
      <c r="H5920" t="s">
        <v>930</v>
      </c>
      <c r="I5920" t="s">
        <v>929</v>
      </c>
      <c r="J5920" t="s">
        <v>929</v>
      </c>
      <c r="K5920" t="s">
        <v>929</v>
      </c>
      <c r="L5920" t="s">
        <v>929</v>
      </c>
      <c r="M5920" t="s">
        <v>929</v>
      </c>
      <c r="N5920" t="s">
        <v>930</v>
      </c>
    </row>
    <row r="5921" spans="1:14">
      <c r="A5921">
        <v>808943</v>
      </c>
      <c r="B5921" t="s">
        <v>96</v>
      </c>
      <c r="C5921" t="s">
        <v>929</v>
      </c>
      <c r="D5921" t="s">
        <v>929</v>
      </c>
      <c r="E5921" t="s">
        <v>929</v>
      </c>
      <c r="F5921" t="s">
        <v>929</v>
      </c>
      <c r="G5921" t="s">
        <v>930</v>
      </c>
      <c r="H5921" t="s">
        <v>929</v>
      </c>
      <c r="I5921" t="s">
        <v>930</v>
      </c>
      <c r="J5921" t="s">
        <v>929</v>
      </c>
      <c r="K5921" t="s">
        <v>929</v>
      </c>
      <c r="L5921" t="s">
        <v>930</v>
      </c>
      <c r="M5921" t="s">
        <v>930</v>
      </c>
      <c r="N5921" t="s">
        <v>929</v>
      </c>
    </row>
    <row r="5922" spans="1:14">
      <c r="A5922">
        <v>808947</v>
      </c>
      <c r="B5922" t="s">
        <v>96</v>
      </c>
      <c r="C5922" t="s">
        <v>930</v>
      </c>
      <c r="D5922" t="s">
        <v>930</v>
      </c>
      <c r="E5922" t="s">
        <v>929</v>
      </c>
      <c r="F5922" t="s">
        <v>930</v>
      </c>
      <c r="G5922" t="s">
        <v>930</v>
      </c>
      <c r="H5922" t="s">
        <v>930</v>
      </c>
      <c r="I5922" t="s">
        <v>929</v>
      </c>
      <c r="J5922" t="s">
        <v>930</v>
      </c>
      <c r="K5922" t="s">
        <v>930</v>
      </c>
      <c r="L5922" t="s">
        <v>928</v>
      </c>
      <c r="M5922" t="s">
        <v>929</v>
      </c>
      <c r="N5922" t="s">
        <v>929</v>
      </c>
    </row>
    <row r="5923" spans="1:14">
      <c r="A5923">
        <v>808948</v>
      </c>
      <c r="B5923" t="s">
        <v>96</v>
      </c>
      <c r="C5923" t="s">
        <v>929</v>
      </c>
      <c r="D5923" t="s">
        <v>929</v>
      </c>
      <c r="E5923" t="s">
        <v>929</v>
      </c>
      <c r="F5923" t="s">
        <v>929</v>
      </c>
      <c r="G5923" t="s">
        <v>929</v>
      </c>
      <c r="H5923" t="s">
        <v>929</v>
      </c>
      <c r="I5923" t="s">
        <v>929</v>
      </c>
      <c r="J5923" t="s">
        <v>929</v>
      </c>
      <c r="K5923" t="s">
        <v>929</v>
      </c>
      <c r="L5923" t="s">
        <v>929</v>
      </c>
      <c r="M5923" t="s">
        <v>929</v>
      </c>
      <c r="N5923" t="s">
        <v>929</v>
      </c>
    </row>
    <row r="5924" spans="1:14">
      <c r="A5924">
        <v>808949</v>
      </c>
      <c r="B5924" t="s">
        <v>96</v>
      </c>
      <c r="C5924" t="s">
        <v>930</v>
      </c>
      <c r="D5924" t="s">
        <v>929</v>
      </c>
      <c r="E5924" t="s">
        <v>929</v>
      </c>
      <c r="F5924" t="s">
        <v>930</v>
      </c>
      <c r="G5924" t="s">
        <v>930</v>
      </c>
      <c r="H5924" t="s">
        <v>930</v>
      </c>
      <c r="I5924" t="s">
        <v>929</v>
      </c>
      <c r="J5924" t="s">
        <v>929</v>
      </c>
      <c r="K5924" t="s">
        <v>929</v>
      </c>
      <c r="L5924" t="s">
        <v>929</v>
      </c>
      <c r="M5924" t="s">
        <v>929</v>
      </c>
      <c r="N5924" t="s">
        <v>929</v>
      </c>
    </row>
    <row r="5925" spans="1:14">
      <c r="A5925">
        <v>808952</v>
      </c>
      <c r="B5925" t="s">
        <v>96</v>
      </c>
      <c r="C5925" t="s">
        <v>928</v>
      </c>
      <c r="D5925" t="s">
        <v>929</v>
      </c>
      <c r="E5925" t="s">
        <v>930</v>
      </c>
      <c r="F5925" t="s">
        <v>928</v>
      </c>
      <c r="G5925" t="s">
        <v>930</v>
      </c>
      <c r="H5925" t="s">
        <v>930</v>
      </c>
      <c r="I5925" t="s">
        <v>930</v>
      </c>
      <c r="J5925" t="s">
        <v>930</v>
      </c>
      <c r="K5925" t="s">
        <v>929</v>
      </c>
      <c r="L5925" t="s">
        <v>929</v>
      </c>
      <c r="M5925" t="s">
        <v>930</v>
      </c>
      <c r="N5925" t="s">
        <v>930</v>
      </c>
    </row>
    <row r="5926" spans="1:14">
      <c r="A5926">
        <v>808953</v>
      </c>
      <c r="B5926" t="s">
        <v>96</v>
      </c>
      <c r="C5926" t="s">
        <v>929</v>
      </c>
      <c r="D5926" t="s">
        <v>929</v>
      </c>
      <c r="E5926" t="s">
        <v>930</v>
      </c>
      <c r="F5926" t="s">
        <v>930</v>
      </c>
      <c r="G5926" t="s">
        <v>930</v>
      </c>
      <c r="H5926" t="s">
        <v>930</v>
      </c>
      <c r="I5926" t="s">
        <v>929</v>
      </c>
      <c r="J5926" t="s">
        <v>929</v>
      </c>
      <c r="K5926" t="s">
        <v>929</v>
      </c>
      <c r="L5926" t="s">
        <v>929</v>
      </c>
      <c r="M5926" t="s">
        <v>929</v>
      </c>
      <c r="N5926" t="s">
        <v>929</v>
      </c>
    </row>
    <row r="5927" spans="1:14">
      <c r="A5927">
        <v>808954</v>
      </c>
      <c r="B5927" t="s">
        <v>96</v>
      </c>
      <c r="C5927" t="s">
        <v>929</v>
      </c>
      <c r="D5927" t="s">
        <v>929</v>
      </c>
      <c r="E5927" t="s">
        <v>929</v>
      </c>
      <c r="F5927" t="s">
        <v>930</v>
      </c>
      <c r="G5927" t="s">
        <v>929</v>
      </c>
      <c r="H5927" t="s">
        <v>929</v>
      </c>
      <c r="I5927" t="s">
        <v>929</v>
      </c>
      <c r="J5927" t="s">
        <v>930</v>
      </c>
      <c r="K5927" t="s">
        <v>929</v>
      </c>
      <c r="L5927" t="s">
        <v>930</v>
      </c>
      <c r="M5927" t="s">
        <v>929</v>
      </c>
      <c r="N5927" t="s">
        <v>929</v>
      </c>
    </row>
    <row r="5928" spans="1:14">
      <c r="A5928">
        <v>808955</v>
      </c>
      <c r="B5928" t="s">
        <v>96</v>
      </c>
      <c r="C5928" t="s">
        <v>930</v>
      </c>
      <c r="D5928" t="s">
        <v>930</v>
      </c>
      <c r="E5928" t="s">
        <v>930</v>
      </c>
      <c r="F5928" t="s">
        <v>930</v>
      </c>
      <c r="G5928" t="s">
        <v>930</v>
      </c>
      <c r="H5928" t="s">
        <v>930</v>
      </c>
      <c r="I5928" t="s">
        <v>930</v>
      </c>
      <c r="J5928" t="s">
        <v>930</v>
      </c>
      <c r="K5928" t="s">
        <v>930</v>
      </c>
      <c r="L5928" t="s">
        <v>930</v>
      </c>
      <c r="M5928" t="s">
        <v>930</v>
      </c>
      <c r="N5928" t="s">
        <v>929</v>
      </c>
    </row>
    <row r="5929" spans="1:14">
      <c r="A5929">
        <v>808956</v>
      </c>
      <c r="B5929" t="s">
        <v>96</v>
      </c>
      <c r="C5929" t="s">
        <v>929</v>
      </c>
      <c r="D5929" t="s">
        <v>929</v>
      </c>
      <c r="E5929" t="s">
        <v>929</v>
      </c>
      <c r="F5929" t="s">
        <v>929</v>
      </c>
      <c r="G5929" t="s">
        <v>930</v>
      </c>
      <c r="H5929" t="s">
        <v>930</v>
      </c>
      <c r="I5929" t="s">
        <v>930</v>
      </c>
      <c r="J5929" t="s">
        <v>930</v>
      </c>
      <c r="K5929" t="s">
        <v>930</v>
      </c>
      <c r="L5929" t="s">
        <v>930</v>
      </c>
      <c r="M5929" t="s">
        <v>930</v>
      </c>
      <c r="N5929" t="s">
        <v>930</v>
      </c>
    </row>
    <row r="5930" spans="1:14">
      <c r="A5930">
        <v>808957</v>
      </c>
      <c r="B5930" t="s">
        <v>96</v>
      </c>
      <c r="C5930" t="s">
        <v>930</v>
      </c>
      <c r="D5930" t="s">
        <v>930</v>
      </c>
      <c r="E5930" t="s">
        <v>928</v>
      </c>
      <c r="F5930" t="s">
        <v>930</v>
      </c>
      <c r="G5930" t="s">
        <v>928</v>
      </c>
      <c r="H5930" t="s">
        <v>930</v>
      </c>
      <c r="I5930" t="s">
        <v>930</v>
      </c>
      <c r="J5930" t="s">
        <v>930</v>
      </c>
      <c r="K5930" t="s">
        <v>929</v>
      </c>
      <c r="L5930" t="s">
        <v>930</v>
      </c>
      <c r="M5930" t="s">
        <v>930</v>
      </c>
      <c r="N5930" t="s">
        <v>930</v>
      </c>
    </row>
    <row r="5931" spans="1:14">
      <c r="A5931">
        <v>808958</v>
      </c>
      <c r="B5931" t="s">
        <v>96</v>
      </c>
      <c r="C5931" t="s">
        <v>929</v>
      </c>
      <c r="D5931" t="s">
        <v>930</v>
      </c>
      <c r="E5931" t="s">
        <v>929</v>
      </c>
      <c r="F5931" t="s">
        <v>928</v>
      </c>
      <c r="G5931" t="s">
        <v>930</v>
      </c>
      <c r="H5931" t="s">
        <v>930</v>
      </c>
      <c r="I5931" t="s">
        <v>930</v>
      </c>
      <c r="J5931" t="s">
        <v>929</v>
      </c>
      <c r="K5931" t="s">
        <v>929</v>
      </c>
      <c r="L5931" t="s">
        <v>930</v>
      </c>
      <c r="M5931" t="s">
        <v>929</v>
      </c>
      <c r="N5931" t="s">
        <v>929</v>
      </c>
    </row>
    <row r="5932" spans="1:14">
      <c r="A5932">
        <v>808959</v>
      </c>
      <c r="B5932" t="s">
        <v>96</v>
      </c>
      <c r="C5932" t="s">
        <v>929</v>
      </c>
      <c r="D5932" t="s">
        <v>929</v>
      </c>
      <c r="E5932" t="s">
        <v>929</v>
      </c>
      <c r="F5932" t="s">
        <v>930</v>
      </c>
      <c r="G5932" t="s">
        <v>930</v>
      </c>
      <c r="H5932" t="s">
        <v>929</v>
      </c>
      <c r="I5932" t="s">
        <v>929</v>
      </c>
      <c r="J5932" t="s">
        <v>929</v>
      </c>
      <c r="K5932" t="s">
        <v>929</v>
      </c>
      <c r="L5932" t="s">
        <v>929</v>
      </c>
      <c r="M5932" t="s">
        <v>929</v>
      </c>
      <c r="N5932" t="s">
        <v>929</v>
      </c>
    </row>
    <row r="5933" spans="1:14">
      <c r="A5933">
        <v>808960</v>
      </c>
      <c r="B5933" t="s">
        <v>96</v>
      </c>
      <c r="C5933" t="s">
        <v>928</v>
      </c>
      <c r="D5933" t="s">
        <v>930</v>
      </c>
      <c r="E5933" t="s">
        <v>930</v>
      </c>
      <c r="F5933" t="s">
        <v>930</v>
      </c>
      <c r="G5933" t="s">
        <v>930</v>
      </c>
      <c r="H5933" t="s">
        <v>928</v>
      </c>
      <c r="I5933" t="s">
        <v>929</v>
      </c>
      <c r="J5933" t="s">
        <v>929</v>
      </c>
      <c r="K5933" t="s">
        <v>929</v>
      </c>
      <c r="L5933" t="s">
        <v>929</v>
      </c>
      <c r="M5933" t="s">
        <v>930</v>
      </c>
      <c r="N5933" t="s">
        <v>929</v>
      </c>
    </row>
    <row r="5934" spans="1:14">
      <c r="A5934">
        <v>808961</v>
      </c>
      <c r="B5934" t="s">
        <v>96</v>
      </c>
      <c r="C5934" t="s">
        <v>928</v>
      </c>
      <c r="D5934" t="s">
        <v>929</v>
      </c>
      <c r="E5934" t="s">
        <v>929</v>
      </c>
      <c r="F5934" t="s">
        <v>930</v>
      </c>
      <c r="G5934" t="s">
        <v>930</v>
      </c>
      <c r="H5934" t="s">
        <v>930</v>
      </c>
      <c r="I5934" t="s">
        <v>930</v>
      </c>
      <c r="J5934" t="s">
        <v>929</v>
      </c>
      <c r="K5934" t="s">
        <v>929</v>
      </c>
      <c r="L5934" t="s">
        <v>929</v>
      </c>
      <c r="M5934" t="s">
        <v>930</v>
      </c>
      <c r="N5934" t="s">
        <v>929</v>
      </c>
    </row>
    <row r="5935" spans="1:14">
      <c r="A5935">
        <v>808962</v>
      </c>
      <c r="B5935" t="s">
        <v>96</v>
      </c>
      <c r="C5935" t="s">
        <v>930</v>
      </c>
      <c r="D5935" t="s">
        <v>930</v>
      </c>
      <c r="E5935" t="s">
        <v>930</v>
      </c>
      <c r="F5935" t="s">
        <v>930</v>
      </c>
      <c r="G5935" t="s">
        <v>930</v>
      </c>
      <c r="H5935" t="s">
        <v>930</v>
      </c>
      <c r="I5935" t="s">
        <v>930</v>
      </c>
      <c r="J5935" t="s">
        <v>929</v>
      </c>
      <c r="K5935" t="s">
        <v>929</v>
      </c>
      <c r="L5935" t="s">
        <v>929</v>
      </c>
      <c r="M5935" t="s">
        <v>930</v>
      </c>
      <c r="N5935" t="s">
        <v>930</v>
      </c>
    </row>
    <row r="5936" spans="1:14">
      <c r="A5936">
        <v>808963</v>
      </c>
      <c r="B5936" t="s">
        <v>96</v>
      </c>
      <c r="C5936" t="s">
        <v>930</v>
      </c>
      <c r="D5936" t="s">
        <v>929</v>
      </c>
      <c r="E5936" t="s">
        <v>930</v>
      </c>
      <c r="F5936" t="s">
        <v>929</v>
      </c>
      <c r="G5936" t="s">
        <v>930</v>
      </c>
      <c r="H5936" t="s">
        <v>929</v>
      </c>
      <c r="I5936" t="s">
        <v>929</v>
      </c>
      <c r="J5936" t="s">
        <v>929</v>
      </c>
      <c r="K5936" t="s">
        <v>929</v>
      </c>
      <c r="L5936" t="s">
        <v>929</v>
      </c>
      <c r="M5936" t="s">
        <v>929</v>
      </c>
      <c r="N5936" t="s">
        <v>929</v>
      </c>
    </row>
    <row r="5937" spans="1:14">
      <c r="A5937">
        <v>808965</v>
      </c>
      <c r="B5937" t="s">
        <v>96</v>
      </c>
      <c r="C5937" t="s">
        <v>930</v>
      </c>
      <c r="D5937" t="s">
        <v>930</v>
      </c>
      <c r="E5937" t="s">
        <v>930</v>
      </c>
      <c r="F5937" t="s">
        <v>928</v>
      </c>
      <c r="G5937" t="s">
        <v>930</v>
      </c>
      <c r="H5937" t="s">
        <v>930</v>
      </c>
      <c r="I5937" t="s">
        <v>930</v>
      </c>
      <c r="J5937" t="s">
        <v>930</v>
      </c>
      <c r="K5937" t="s">
        <v>930</v>
      </c>
      <c r="L5937" t="s">
        <v>930</v>
      </c>
      <c r="M5937" t="s">
        <v>929</v>
      </c>
      <c r="N5937" t="s">
        <v>929</v>
      </c>
    </row>
    <row r="5938" spans="1:14">
      <c r="A5938">
        <v>808966</v>
      </c>
      <c r="B5938" t="s">
        <v>96</v>
      </c>
      <c r="C5938" t="s">
        <v>928</v>
      </c>
      <c r="D5938" t="s">
        <v>928</v>
      </c>
      <c r="E5938" t="s">
        <v>930</v>
      </c>
      <c r="F5938" t="s">
        <v>929</v>
      </c>
      <c r="G5938" t="s">
        <v>929</v>
      </c>
      <c r="H5938" t="s">
        <v>929</v>
      </c>
      <c r="I5938" t="s">
        <v>930</v>
      </c>
      <c r="J5938" t="s">
        <v>930</v>
      </c>
      <c r="K5938" t="s">
        <v>930</v>
      </c>
      <c r="L5938" t="s">
        <v>929</v>
      </c>
      <c r="M5938" t="s">
        <v>930</v>
      </c>
      <c r="N5938" t="s">
        <v>929</v>
      </c>
    </row>
    <row r="5939" spans="1:14">
      <c r="A5939">
        <v>808967</v>
      </c>
      <c r="B5939" t="s">
        <v>96</v>
      </c>
      <c r="C5939" t="s">
        <v>929</v>
      </c>
      <c r="D5939" t="s">
        <v>929</v>
      </c>
      <c r="E5939" t="s">
        <v>929</v>
      </c>
      <c r="F5939" t="s">
        <v>929</v>
      </c>
      <c r="G5939" t="s">
        <v>929</v>
      </c>
      <c r="H5939" t="s">
        <v>929</v>
      </c>
      <c r="I5939" t="s">
        <v>929</v>
      </c>
      <c r="J5939" t="s">
        <v>929</v>
      </c>
      <c r="K5939" t="s">
        <v>929</v>
      </c>
      <c r="L5939" t="s">
        <v>929</v>
      </c>
      <c r="M5939" t="s">
        <v>929</v>
      </c>
      <c r="N5939" t="s">
        <v>929</v>
      </c>
    </row>
    <row r="5940" spans="1:14">
      <c r="A5940">
        <v>808968</v>
      </c>
      <c r="B5940" t="s">
        <v>96</v>
      </c>
      <c r="C5940" t="s">
        <v>930</v>
      </c>
      <c r="D5940" t="s">
        <v>930</v>
      </c>
      <c r="E5940" t="s">
        <v>930</v>
      </c>
      <c r="F5940" t="s">
        <v>930</v>
      </c>
      <c r="G5940" t="s">
        <v>929</v>
      </c>
      <c r="H5940" t="s">
        <v>929</v>
      </c>
      <c r="I5940" t="s">
        <v>929</v>
      </c>
      <c r="J5940" t="s">
        <v>929</v>
      </c>
      <c r="K5940" t="s">
        <v>929</v>
      </c>
      <c r="L5940" t="s">
        <v>929</v>
      </c>
      <c r="M5940" t="s">
        <v>929</v>
      </c>
      <c r="N5940" t="s">
        <v>929</v>
      </c>
    </row>
    <row r="5941" spans="1:14">
      <c r="A5941">
        <v>808970</v>
      </c>
      <c r="B5941" t="s">
        <v>96</v>
      </c>
      <c r="C5941" t="s">
        <v>930</v>
      </c>
      <c r="D5941" t="s">
        <v>930</v>
      </c>
      <c r="E5941" t="s">
        <v>929</v>
      </c>
      <c r="F5941" t="s">
        <v>930</v>
      </c>
      <c r="G5941" t="s">
        <v>930</v>
      </c>
      <c r="H5941" t="s">
        <v>929</v>
      </c>
      <c r="I5941" t="s">
        <v>929</v>
      </c>
      <c r="J5941" t="s">
        <v>929</v>
      </c>
      <c r="K5941" t="s">
        <v>929</v>
      </c>
      <c r="L5941" t="s">
        <v>929</v>
      </c>
      <c r="M5941" t="s">
        <v>929</v>
      </c>
      <c r="N5941" t="s">
        <v>929</v>
      </c>
    </row>
    <row r="5942" spans="1:14">
      <c r="A5942">
        <v>808971</v>
      </c>
      <c r="B5942" t="s">
        <v>96</v>
      </c>
      <c r="C5942" t="s">
        <v>930</v>
      </c>
      <c r="D5942" t="s">
        <v>930</v>
      </c>
      <c r="E5942" t="s">
        <v>930</v>
      </c>
      <c r="F5942" t="s">
        <v>930</v>
      </c>
      <c r="G5942" t="s">
        <v>930</v>
      </c>
      <c r="H5942" t="s">
        <v>930</v>
      </c>
      <c r="I5942" t="s">
        <v>930</v>
      </c>
      <c r="J5942" t="s">
        <v>929</v>
      </c>
      <c r="K5942" t="s">
        <v>929</v>
      </c>
      <c r="L5942" t="s">
        <v>930</v>
      </c>
      <c r="M5942" t="s">
        <v>929</v>
      </c>
      <c r="N5942" t="s">
        <v>929</v>
      </c>
    </row>
    <row r="5943" spans="1:14">
      <c r="A5943">
        <v>808973</v>
      </c>
      <c r="B5943" t="s">
        <v>96</v>
      </c>
      <c r="C5943" t="s">
        <v>930</v>
      </c>
      <c r="D5943" t="s">
        <v>930</v>
      </c>
      <c r="E5943" t="s">
        <v>929</v>
      </c>
      <c r="F5943" t="s">
        <v>930</v>
      </c>
      <c r="G5943" t="s">
        <v>929</v>
      </c>
      <c r="H5943" t="s">
        <v>929</v>
      </c>
      <c r="I5943" t="s">
        <v>929</v>
      </c>
      <c r="J5943" t="s">
        <v>929</v>
      </c>
      <c r="K5943" t="s">
        <v>929</v>
      </c>
      <c r="L5943" t="s">
        <v>929</v>
      </c>
      <c r="M5943" t="s">
        <v>929</v>
      </c>
      <c r="N5943" t="s">
        <v>929</v>
      </c>
    </row>
    <row r="5944" spans="1:14">
      <c r="A5944">
        <v>808976</v>
      </c>
      <c r="B5944" t="s">
        <v>96</v>
      </c>
      <c r="C5944" t="s">
        <v>930</v>
      </c>
      <c r="D5944" t="s">
        <v>930</v>
      </c>
      <c r="E5944" t="s">
        <v>930</v>
      </c>
      <c r="F5944" t="s">
        <v>930</v>
      </c>
      <c r="G5944" t="s">
        <v>929</v>
      </c>
      <c r="H5944" t="s">
        <v>929</v>
      </c>
      <c r="I5944" t="s">
        <v>929</v>
      </c>
      <c r="J5944" t="s">
        <v>930</v>
      </c>
      <c r="K5944" t="s">
        <v>930</v>
      </c>
      <c r="L5944" t="s">
        <v>929</v>
      </c>
      <c r="M5944" t="s">
        <v>930</v>
      </c>
      <c r="N5944" t="s">
        <v>930</v>
      </c>
    </row>
    <row r="5945" spans="1:14">
      <c r="A5945">
        <v>808977</v>
      </c>
      <c r="B5945" t="s">
        <v>96</v>
      </c>
      <c r="C5945" t="s">
        <v>929</v>
      </c>
      <c r="D5945" t="s">
        <v>928</v>
      </c>
      <c r="E5945" t="s">
        <v>930</v>
      </c>
      <c r="F5945" t="s">
        <v>930</v>
      </c>
      <c r="G5945" t="s">
        <v>930</v>
      </c>
      <c r="H5945" t="s">
        <v>929</v>
      </c>
      <c r="I5945" t="s">
        <v>929</v>
      </c>
      <c r="J5945" t="s">
        <v>929</v>
      </c>
      <c r="K5945" t="s">
        <v>929</v>
      </c>
      <c r="L5945" t="s">
        <v>929</v>
      </c>
      <c r="M5945" t="s">
        <v>929</v>
      </c>
      <c r="N5945" t="s">
        <v>930</v>
      </c>
    </row>
    <row r="5946" spans="1:14">
      <c r="A5946">
        <v>808979</v>
      </c>
      <c r="B5946" t="s">
        <v>96</v>
      </c>
      <c r="C5946" t="s">
        <v>928</v>
      </c>
      <c r="D5946" t="s">
        <v>928</v>
      </c>
      <c r="E5946" t="s">
        <v>930</v>
      </c>
      <c r="F5946" t="s">
        <v>928</v>
      </c>
      <c r="G5946" t="s">
        <v>928</v>
      </c>
      <c r="H5946" t="s">
        <v>928</v>
      </c>
      <c r="I5946" t="s">
        <v>930</v>
      </c>
      <c r="J5946" t="s">
        <v>930</v>
      </c>
      <c r="K5946" t="s">
        <v>929</v>
      </c>
      <c r="L5946" t="s">
        <v>929</v>
      </c>
      <c r="M5946" t="s">
        <v>930</v>
      </c>
      <c r="N5946" t="s">
        <v>929</v>
      </c>
    </row>
    <row r="5947" spans="1:14">
      <c r="A5947">
        <v>808981</v>
      </c>
      <c r="B5947" t="s">
        <v>96</v>
      </c>
      <c r="C5947" t="s">
        <v>929</v>
      </c>
      <c r="D5947" t="s">
        <v>929</v>
      </c>
      <c r="E5947" t="s">
        <v>929</v>
      </c>
      <c r="F5947" t="s">
        <v>929</v>
      </c>
      <c r="G5947" t="s">
        <v>929</v>
      </c>
      <c r="H5947" t="s">
        <v>929</v>
      </c>
      <c r="I5947" t="s">
        <v>929</v>
      </c>
      <c r="J5947" t="s">
        <v>929</v>
      </c>
      <c r="K5947" t="s">
        <v>929</v>
      </c>
      <c r="L5947" t="s">
        <v>929</v>
      </c>
      <c r="M5947" t="s">
        <v>929</v>
      </c>
      <c r="N5947" t="s">
        <v>929</v>
      </c>
    </row>
    <row r="5948" spans="1:14">
      <c r="A5948">
        <v>808982</v>
      </c>
      <c r="B5948" t="s">
        <v>96</v>
      </c>
      <c r="C5948" t="s">
        <v>930</v>
      </c>
      <c r="D5948" t="s">
        <v>930</v>
      </c>
      <c r="E5948" t="s">
        <v>930</v>
      </c>
      <c r="F5948" t="s">
        <v>930</v>
      </c>
      <c r="G5948" t="s">
        <v>930</v>
      </c>
      <c r="H5948" t="s">
        <v>928</v>
      </c>
      <c r="I5948" t="s">
        <v>929</v>
      </c>
      <c r="J5948" t="s">
        <v>930</v>
      </c>
      <c r="K5948" t="s">
        <v>929</v>
      </c>
      <c r="L5948" t="s">
        <v>929</v>
      </c>
      <c r="M5948" t="s">
        <v>929</v>
      </c>
      <c r="N5948" t="s">
        <v>930</v>
      </c>
    </row>
    <row r="5949" spans="1:14">
      <c r="A5949">
        <v>808983</v>
      </c>
      <c r="B5949" t="s">
        <v>96</v>
      </c>
      <c r="C5949" t="s">
        <v>930</v>
      </c>
      <c r="D5949" t="s">
        <v>929</v>
      </c>
      <c r="E5949" t="s">
        <v>930</v>
      </c>
      <c r="F5949" t="s">
        <v>929</v>
      </c>
      <c r="G5949" t="s">
        <v>929</v>
      </c>
      <c r="H5949" t="s">
        <v>930</v>
      </c>
      <c r="I5949" t="s">
        <v>929</v>
      </c>
      <c r="J5949" t="s">
        <v>929</v>
      </c>
      <c r="K5949" t="s">
        <v>929</v>
      </c>
      <c r="L5949" t="s">
        <v>929</v>
      </c>
      <c r="M5949" t="s">
        <v>929</v>
      </c>
      <c r="N5949" t="s">
        <v>929</v>
      </c>
    </row>
    <row r="5950" spans="1:14">
      <c r="A5950">
        <v>808985</v>
      </c>
      <c r="B5950" t="s">
        <v>96</v>
      </c>
      <c r="C5950" t="s">
        <v>930</v>
      </c>
      <c r="D5950" t="s">
        <v>930</v>
      </c>
      <c r="E5950" t="s">
        <v>929</v>
      </c>
      <c r="F5950" t="s">
        <v>929</v>
      </c>
      <c r="G5950" t="s">
        <v>930</v>
      </c>
      <c r="H5950" t="s">
        <v>929</v>
      </c>
      <c r="I5950" t="s">
        <v>929</v>
      </c>
      <c r="J5950" t="s">
        <v>929</v>
      </c>
      <c r="K5950" t="s">
        <v>929</v>
      </c>
      <c r="L5950" t="s">
        <v>929</v>
      </c>
      <c r="M5950" t="s">
        <v>929</v>
      </c>
      <c r="N5950" t="s">
        <v>929</v>
      </c>
    </row>
    <row r="5951" spans="1:14">
      <c r="A5951">
        <v>808987</v>
      </c>
      <c r="B5951" t="s">
        <v>96</v>
      </c>
      <c r="C5951" t="s">
        <v>930</v>
      </c>
      <c r="D5951" t="s">
        <v>930</v>
      </c>
      <c r="E5951" t="s">
        <v>930</v>
      </c>
      <c r="F5951" t="s">
        <v>930</v>
      </c>
      <c r="G5951" t="s">
        <v>930</v>
      </c>
      <c r="H5951" t="s">
        <v>930</v>
      </c>
      <c r="I5951" t="s">
        <v>930</v>
      </c>
      <c r="J5951" t="s">
        <v>929</v>
      </c>
      <c r="K5951" t="s">
        <v>930</v>
      </c>
      <c r="L5951" t="s">
        <v>930</v>
      </c>
      <c r="M5951" t="s">
        <v>930</v>
      </c>
      <c r="N5951" t="s">
        <v>929</v>
      </c>
    </row>
    <row r="5952" spans="1:14">
      <c r="A5952">
        <v>808988</v>
      </c>
      <c r="B5952" t="s">
        <v>96</v>
      </c>
      <c r="C5952" t="s">
        <v>930</v>
      </c>
      <c r="D5952" t="s">
        <v>929</v>
      </c>
      <c r="E5952" t="s">
        <v>929</v>
      </c>
      <c r="F5952" t="s">
        <v>930</v>
      </c>
      <c r="G5952" t="s">
        <v>929</v>
      </c>
      <c r="H5952" t="s">
        <v>928</v>
      </c>
      <c r="I5952" t="s">
        <v>930</v>
      </c>
      <c r="J5952" t="s">
        <v>929</v>
      </c>
      <c r="K5952" t="s">
        <v>929</v>
      </c>
      <c r="L5952" t="s">
        <v>930</v>
      </c>
      <c r="M5952" t="s">
        <v>928</v>
      </c>
      <c r="N5952" t="s">
        <v>930</v>
      </c>
    </row>
    <row r="5953" spans="1:14">
      <c r="A5953">
        <v>808989</v>
      </c>
      <c r="B5953" t="s">
        <v>96</v>
      </c>
      <c r="C5953" t="s">
        <v>930</v>
      </c>
      <c r="D5953" t="s">
        <v>930</v>
      </c>
      <c r="E5953" t="s">
        <v>930</v>
      </c>
      <c r="F5953" t="s">
        <v>930</v>
      </c>
      <c r="G5953" t="s">
        <v>930</v>
      </c>
      <c r="H5953" t="s">
        <v>930</v>
      </c>
      <c r="I5953" t="s">
        <v>929</v>
      </c>
      <c r="J5953" t="s">
        <v>929</v>
      </c>
      <c r="K5953" t="s">
        <v>929</v>
      </c>
      <c r="L5953" t="s">
        <v>929</v>
      </c>
      <c r="M5953" t="s">
        <v>929</v>
      </c>
      <c r="N5953" t="s">
        <v>929</v>
      </c>
    </row>
    <row r="5954" spans="1:14">
      <c r="A5954">
        <v>808990</v>
      </c>
      <c r="B5954" t="s">
        <v>96</v>
      </c>
      <c r="C5954" t="s">
        <v>929</v>
      </c>
      <c r="D5954" t="s">
        <v>930</v>
      </c>
      <c r="E5954" t="s">
        <v>929</v>
      </c>
      <c r="F5954" t="s">
        <v>930</v>
      </c>
      <c r="G5954" t="s">
        <v>930</v>
      </c>
      <c r="H5954" t="s">
        <v>929</v>
      </c>
      <c r="I5954" t="s">
        <v>929</v>
      </c>
      <c r="J5954" t="s">
        <v>929</v>
      </c>
      <c r="K5954" t="s">
        <v>929</v>
      </c>
      <c r="L5954" t="s">
        <v>929</v>
      </c>
      <c r="M5954" t="s">
        <v>929</v>
      </c>
      <c r="N5954" t="s">
        <v>929</v>
      </c>
    </row>
    <row r="5955" spans="1:14">
      <c r="A5955">
        <v>808991</v>
      </c>
      <c r="B5955" t="s">
        <v>96</v>
      </c>
      <c r="C5955" t="s">
        <v>930</v>
      </c>
      <c r="D5955" t="s">
        <v>929</v>
      </c>
      <c r="E5955" t="s">
        <v>930</v>
      </c>
      <c r="F5955" t="s">
        <v>930</v>
      </c>
      <c r="G5955" t="s">
        <v>929</v>
      </c>
      <c r="H5955" t="s">
        <v>930</v>
      </c>
      <c r="I5955" t="s">
        <v>929</v>
      </c>
      <c r="J5955" t="s">
        <v>929</v>
      </c>
      <c r="K5955" t="s">
        <v>929</v>
      </c>
      <c r="L5955" t="s">
        <v>929</v>
      </c>
      <c r="M5955" t="s">
        <v>929</v>
      </c>
      <c r="N5955" t="s">
        <v>929</v>
      </c>
    </row>
    <row r="5956" spans="1:14">
      <c r="A5956">
        <v>808992</v>
      </c>
      <c r="B5956" t="s">
        <v>96</v>
      </c>
      <c r="C5956" t="s">
        <v>928</v>
      </c>
      <c r="D5956" t="s">
        <v>929</v>
      </c>
      <c r="E5956" t="s">
        <v>929</v>
      </c>
      <c r="F5956" t="s">
        <v>929</v>
      </c>
      <c r="G5956" t="s">
        <v>930</v>
      </c>
      <c r="H5956" t="s">
        <v>930</v>
      </c>
      <c r="I5956" t="s">
        <v>930</v>
      </c>
      <c r="J5956" t="s">
        <v>930</v>
      </c>
      <c r="K5956" t="s">
        <v>929</v>
      </c>
      <c r="L5956" t="s">
        <v>929</v>
      </c>
      <c r="M5956" t="s">
        <v>929</v>
      </c>
      <c r="N5956" t="s">
        <v>929</v>
      </c>
    </row>
    <row r="5957" spans="1:14">
      <c r="A5957">
        <v>808993</v>
      </c>
      <c r="B5957" t="s">
        <v>96</v>
      </c>
      <c r="C5957" t="s">
        <v>928</v>
      </c>
      <c r="D5957" t="s">
        <v>930</v>
      </c>
      <c r="E5957" t="s">
        <v>929</v>
      </c>
      <c r="F5957" t="s">
        <v>929</v>
      </c>
      <c r="G5957" t="s">
        <v>929</v>
      </c>
      <c r="H5957" t="s">
        <v>929</v>
      </c>
      <c r="I5957" t="s">
        <v>930</v>
      </c>
      <c r="J5957" t="s">
        <v>930</v>
      </c>
      <c r="K5957" t="s">
        <v>930</v>
      </c>
      <c r="L5957" t="s">
        <v>930</v>
      </c>
      <c r="M5957" t="s">
        <v>929</v>
      </c>
      <c r="N5957" t="s">
        <v>929</v>
      </c>
    </row>
    <row r="5958" spans="1:14">
      <c r="A5958">
        <v>808994</v>
      </c>
      <c r="B5958" t="s">
        <v>96</v>
      </c>
      <c r="C5958" t="s">
        <v>930</v>
      </c>
      <c r="D5958" t="s">
        <v>930</v>
      </c>
      <c r="E5958" t="s">
        <v>929</v>
      </c>
      <c r="F5958" t="s">
        <v>929</v>
      </c>
      <c r="G5958" t="s">
        <v>930</v>
      </c>
      <c r="H5958" t="s">
        <v>929</v>
      </c>
      <c r="I5958" t="s">
        <v>930</v>
      </c>
      <c r="J5958" t="s">
        <v>930</v>
      </c>
      <c r="K5958" t="s">
        <v>929</v>
      </c>
      <c r="L5958" t="s">
        <v>930</v>
      </c>
      <c r="M5958" t="s">
        <v>930</v>
      </c>
      <c r="N5958" t="s">
        <v>929</v>
      </c>
    </row>
    <row r="5959" spans="1:14">
      <c r="A5959">
        <v>808995</v>
      </c>
      <c r="B5959" t="s">
        <v>96</v>
      </c>
      <c r="C5959" t="s">
        <v>930</v>
      </c>
      <c r="D5959" t="s">
        <v>929</v>
      </c>
      <c r="E5959" t="s">
        <v>929</v>
      </c>
      <c r="F5959" t="s">
        <v>928</v>
      </c>
      <c r="G5959" t="s">
        <v>930</v>
      </c>
      <c r="H5959" t="s">
        <v>930</v>
      </c>
      <c r="I5959" t="s">
        <v>930</v>
      </c>
      <c r="J5959" t="s">
        <v>929</v>
      </c>
      <c r="K5959" t="s">
        <v>929</v>
      </c>
      <c r="L5959" t="s">
        <v>930</v>
      </c>
      <c r="M5959" t="s">
        <v>929</v>
      </c>
      <c r="N5959" t="s">
        <v>929</v>
      </c>
    </row>
    <row r="5960" spans="1:14">
      <c r="A5960">
        <v>808996</v>
      </c>
      <c r="B5960" t="s">
        <v>96</v>
      </c>
      <c r="C5960" t="s">
        <v>928</v>
      </c>
      <c r="D5960" t="s">
        <v>930</v>
      </c>
      <c r="E5960" t="s">
        <v>930</v>
      </c>
      <c r="F5960" t="s">
        <v>928</v>
      </c>
      <c r="G5960" t="s">
        <v>928</v>
      </c>
      <c r="H5960" t="s">
        <v>930</v>
      </c>
      <c r="I5960" t="s">
        <v>929</v>
      </c>
      <c r="J5960" t="s">
        <v>929</v>
      </c>
      <c r="K5960" t="s">
        <v>929</v>
      </c>
      <c r="L5960" t="s">
        <v>929</v>
      </c>
      <c r="M5960" t="s">
        <v>929</v>
      </c>
      <c r="N5960" t="s">
        <v>929</v>
      </c>
    </row>
    <row r="5961" spans="1:14">
      <c r="A5961">
        <v>808997</v>
      </c>
      <c r="B5961" t="s">
        <v>96</v>
      </c>
      <c r="C5961" t="s">
        <v>930</v>
      </c>
      <c r="D5961" t="s">
        <v>929</v>
      </c>
      <c r="E5961" t="s">
        <v>928</v>
      </c>
      <c r="F5961" t="s">
        <v>929</v>
      </c>
      <c r="G5961" t="s">
        <v>930</v>
      </c>
      <c r="H5961" t="s">
        <v>930</v>
      </c>
      <c r="I5961" t="s">
        <v>930</v>
      </c>
      <c r="J5961" t="s">
        <v>930</v>
      </c>
      <c r="K5961" t="s">
        <v>930</v>
      </c>
      <c r="L5961" t="s">
        <v>929</v>
      </c>
      <c r="M5961" t="s">
        <v>930</v>
      </c>
      <c r="N5961" t="s">
        <v>929</v>
      </c>
    </row>
    <row r="5962" spans="1:14">
      <c r="A5962">
        <v>808998</v>
      </c>
      <c r="B5962" t="s">
        <v>96</v>
      </c>
      <c r="C5962" t="s">
        <v>930</v>
      </c>
      <c r="D5962" t="s">
        <v>930</v>
      </c>
      <c r="E5962" t="s">
        <v>928</v>
      </c>
      <c r="F5962" t="s">
        <v>929</v>
      </c>
      <c r="G5962" t="s">
        <v>930</v>
      </c>
      <c r="H5962" t="s">
        <v>929</v>
      </c>
      <c r="I5962" t="s">
        <v>930</v>
      </c>
      <c r="J5962" t="s">
        <v>930</v>
      </c>
      <c r="K5962" t="s">
        <v>930</v>
      </c>
      <c r="L5962" t="s">
        <v>929</v>
      </c>
      <c r="M5962" t="s">
        <v>930</v>
      </c>
      <c r="N5962" t="s">
        <v>929</v>
      </c>
    </row>
    <row r="5963" spans="1:14">
      <c r="A5963">
        <v>808999</v>
      </c>
      <c r="B5963" t="s">
        <v>96</v>
      </c>
      <c r="C5963" t="s">
        <v>930</v>
      </c>
      <c r="D5963" t="s">
        <v>930</v>
      </c>
      <c r="E5963" t="s">
        <v>930</v>
      </c>
      <c r="F5963" t="s">
        <v>930</v>
      </c>
      <c r="G5963" t="s">
        <v>930</v>
      </c>
      <c r="H5963" t="s">
        <v>930</v>
      </c>
      <c r="I5963" t="s">
        <v>929</v>
      </c>
      <c r="J5963" t="s">
        <v>929</v>
      </c>
      <c r="K5963" t="s">
        <v>929</v>
      </c>
      <c r="L5963" t="s">
        <v>929</v>
      </c>
      <c r="M5963" t="s">
        <v>929</v>
      </c>
      <c r="N5963" t="s">
        <v>929</v>
      </c>
    </row>
    <row r="5964" spans="1:14">
      <c r="A5964">
        <v>809001</v>
      </c>
      <c r="B5964" t="s">
        <v>96</v>
      </c>
      <c r="C5964" t="s">
        <v>930</v>
      </c>
      <c r="D5964" t="s">
        <v>929</v>
      </c>
      <c r="E5964" t="s">
        <v>930</v>
      </c>
      <c r="F5964" t="s">
        <v>930</v>
      </c>
      <c r="G5964" t="s">
        <v>930</v>
      </c>
      <c r="H5964" t="s">
        <v>930</v>
      </c>
      <c r="I5964" t="s">
        <v>929</v>
      </c>
      <c r="J5964" t="s">
        <v>929</v>
      </c>
      <c r="K5964" t="s">
        <v>929</v>
      </c>
      <c r="L5964" t="s">
        <v>929</v>
      </c>
      <c r="M5964" t="s">
        <v>929</v>
      </c>
      <c r="N5964" t="s">
        <v>929</v>
      </c>
    </row>
    <row r="5965" spans="1:14">
      <c r="A5965">
        <v>809002</v>
      </c>
      <c r="B5965" t="s">
        <v>96</v>
      </c>
      <c r="C5965" t="s">
        <v>930</v>
      </c>
      <c r="D5965" t="s">
        <v>930</v>
      </c>
      <c r="E5965" t="s">
        <v>930</v>
      </c>
      <c r="F5965" t="s">
        <v>930</v>
      </c>
      <c r="G5965" t="s">
        <v>930</v>
      </c>
      <c r="H5965" t="s">
        <v>930</v>
      </c>
      <c r="I5965" t="s">
        <v>930</v>
      </c>
      <c r="J5965" t="s">
        <v>930</v>
      </c>
      <c r="K5965" t="s">
        <v>929</v>
      </c>
      <c r="L5965" t="s">
        <v>929</v>
      </c>
      <c r="M5965" t="s">
        <v>930</v>
      </c>
      <c r="N5965" t="s">
        <v>930</v>
      </c>
    </row>
    <row r="5966" spans="1:14">
      <c r="A5966">
        <v>809003</v>
      </c>
      <c r="B5966" t="s">
        <v>96</v>
      </c>
      <c r="C5966" t="s">
        <v>930</v>
      </c>
      <c r="D5966" t="s">
        <v>929</v>
      </c>
      <c r="E5966" t="s">
        <v>930</v>
      </c>
      <c r="F5966" t="s">
        <v>929</v>
      </c>
      <c r="G5966" t="s">
        <v>929</v>
      </c>
      <c r="H5966" t="s">
        <v>930</v>
      </c>
      <c r="I5966" t="s">
        <v>930</v>
      </c>
      <c r="J5966" t="s">
        <v>929</v>
      </c>
      <c r="K5966" t="s">
        <v>929</v>
      </c>
      <c r="L5966" t="s">
        <v>929</v>
      </c>
      <c r="M5966" t="s">
        <v>929</v>
      </c>
      <c r="N5966" t="s">
        <v>929</v>
      </c>
    </row>
    <row r="5967" spans="1:14">
      <c r="A5967">
        <v>809007</v>
      </c>
      <c r="B5967" t="s">
        <v>96</v>
      </c>
      <c r="C5967" t="s">
        <v>929</v>
      </c>
      <c r="D5967" t="s">
        <v>929</v>
      </c>
      <c r="E5967" t="s">
        <v>929</v>
      </c>
      <c r="F5967" t="s">
        <v>929</v>
      </c>
      <c r="G5967" t="s">
        <v>929</v>
      </c>
      <c r="H5967" t="s">
        <v>929</v>
      </c>
      <c r="I5967" t="s">
        <v>929</v>
      </c>
      <c r="J5967" t="s">
        <v>929</v>
      </c>
      <c r="K5967" t="s">
        <v>929</v>
      </c>
      <c r="L5967" t="s">
        <v>929</v>
      </c>
      <c r="M5967" t="s">
        <v>929</v>
      </c>
      <c r="N5967" t="s">
        <v>929</v>
      </c>
    </row>
    <row r="5968" spans="1:14">
      <c r="A5968">
        <v>809011</v>
      </c>
      <c r="B5968" t="s">
        <v>96</v>
      </c>
      <c r="C5968" t="s">
        <v>929</v>
      </c>
      <c r="D5968" t="s">
        <v>929</v>
      </c>
      <c r="E5968" t="s">
        <v>929</v>
      </c>
      <c r="F5968" t="s">
        <v>929</v>
      </c>
      <c r="G5968" t="s">
        <v>929</v>
      </c>
      <c r="H5968" t="s">
        <v>929</v>
      </c>
      <c r="I5968" t="s">
        <v>929</v>
      </c>
      <c r="J5968" t="s">
        <v>929</v>
      </c>
      <c r="K5968" t="s">
        <v>929</v>
      </c>
      <c r="L5968" t="s">
        <v>929</v>
      </c>
      <c r="M5968" t="s">
        <v>929</v>
      </c>
      <c r="N5968" t="s">
        <v>929</v>
      </c>
    </row>
    <row r="5969" spans="1:14">
      <c r="A5969">
        <v>809015</v>
      </c>
      <c r="B5969" t="s">
        <v>96</v>
      </c>
      <c r="C5969" t="s">
        <v>929</v>
      </c>
      <c r="D5969" t="s">
        <v>930</v>
      </c>
      <c r="E5969" t="s">
        <v>930</v>
      </c>
      <c r="F5969" t="s">
        <v>929</v>
      </c>
      <c r="G5969" t="s">
        <v>929</v>
      </c>
      <c r="H5969" t="s">
        <v>929</v>
      </c>
      <c r="I5969" t="s">
        <v>930</v>
      </c>
      <c r="J5969" t="s">
        <v>929</v>
      </c>
      <c r="K5969" t="s">
        <v>929</v>
      </c>
      <c r="L5969" t="s">
        <v>929</v>
      </c>
      <c r="M5969" t="s">
        <v>929</v>
      </c>
      <c r="N5969" t="s">
        <v>929</v>
      </c>
    </row>
    <row r="5970" spans="1:14">
      <c r="A5970">
        <v>809016</v>
      </c>
      <c r="B5970" t="s">
        <v>96</v>
      </c>
      <c r="C5970" t="s">
        <v>930</v>
      </c>
      <c r="D5970" t="s">
        <v>930</v>
      </c>
      <c r="E5970" t="s">
        <v>930</v>
      </c>
      <c r="F5970" t="s">
        <v>930</v>
      </c>
      <c r="G5970" t="s">
        <v>930</v>
      </c>
      <c r="H5970" t="s">
        <v>929</v>
      </c>
      <c r="I5970" t="s">
        <v>929</v>
      </c>
      <c r="J5970" t="s">
        <v>930</v>
      </c>
      <c r="K5970" t="s">
        <v>930</v>
      </c>
      <c r="L5970" t="s">
        <v>930</v>
      </c>
      <c r="M5970" t="s">
        <v>930</v>
      </c>
      <c r="N5970" t="s">
        <v>929</v>
      </c>
    </row>
    <row r="5971" spans="1:14">
      <c r="A5971">
        <v>809019</v>
      </c>
      <c r="B5971" t="s">
        <v>96</v>
      </c>
      <c r="C5971" t="s">
        <v>929</v>
      </c>
      <c r="D5971" t="s">
        <v>929</v>
      </c>
      <c r="E5971" t="s">
        <v>929</v>
      </c>
      <c r="F5971" t="s">
        <v>930</v>
      </c>
      <c r="G5971" t="s">
        <v>930</v>
      </c>
      <c r="H5971" t="s">
        <v>930</v>
      </c>
      <c r="I5971" t="s">
        <v>929</v>
      </c>
      <c r="J5971" t="s">
        <v>929</v>
      </c>
      <c r="K5971" t="s">
        <v>929</v>
      </c>
      <c r="L5971" t="s">
        <v>929</v>
      </c>
      <c r="M5971" t="s">
        <v>929</v>
      </c>
      <c r="N5971" t="s">
        <v>929</v>
      </c>
    </row>
    <row r="5972" spans="1:14">
      <c r="A5972">
        <v>809021</v>
      </c>
      <c r="B5972" t="s">
        <v>96</v>
      </c>
      <c r="C5972" t="s">
        <v>929</v>
      </c>
      <c r="D5972" t="s">
        <v>929</v>
      </c>
      <c r="E5972" t="s">
        <v>929</v>
      </c>
      <c r="F5972" t="s">
        <v>930</v>
      </c>
      <c r="G5972" t="s">
        <v>929</v>
      </c>
      <c r="H5972" t="s">
        <v>929</v>
      </c>
      <c r="I5972" t="s">
        <v>930</v>
      </c>
      <c r="J5972" t="s">
        <v>929</v>
      </c>
      <c r="K5972" t="s">
        <v>930</v>
      </c>
      <c r="L5972" t="s">
        <v>929</v>
      </c>
      <c r="M5972" t="s">
        <v>929</v>
      </c>
      <c r="N5972" t="s">
        <v>929</v>
      </c>
    </row>
    <row r="5973" spans="1:14">
      <c r="A5973">
        <v>809023</v>
      </c>
      <c r="B5973" t="s">
        <v>96</v>
      </c>
      <c r="C5973" t="s">
        <v>929</v>
      </c>
      <c r="D5973" t="s">
        <v>930</v>
      </c>
      <c r="E5973" t="s">
        <v>930</v>
      </c>
      <c r="F5973" t="s">
        <v>929</v>
      </c>
      <c r="G5973" t="s">
        <v>929</v>
      </c>
      <c r="H5973" t="s">
        <v>929</v>
      </c>
      <c r="I5973" t="s">
        <v>929</v>
      </c>
      <c r="J5973" t="s">
        <v>929</v>
      </c>
      <c r="K5973" t="s">
        <v>929</v>
      </c>
      <c r="L5973" t="s">
        <v>929</v>
      </c>
      <c r="M5973" t="s">
        <v>929</v>
      </c>
      <c r="N5973" t="s">
        <v>929</v>
      </c>
    </row>
    <row r="5974" spans="1:14">
      <c r="A5974">
        <v>809024</v>
      </c>
      <c r="B5974" t="s">
        <v>96</v>
      </c>
      <c r="C5974" t="s">
        <v>930</v>
      </c>
      <c r="D5974" t="s">
        <v>930</v>
      </c>
      <c r="E5974" t="s">
        <v>930</v>
      </c>
      <c r="F5974" t="s">
        <v>929</v>
      </c>
      <c r="G5974" t="s">
        <v>930</v>
      </c>
      <c r="H5974" t="s">
        <v>929</v>
      </c>
      <c r="I5974" t="s">
        <v>929</v>
      </c>
      <c r="J5974" t="s">
        <v>929</v>
      </c>
      <c r="K5974" t="s">
        <v>929</v>
      </c>
      <c r="L5974" t="s">
        <v>929</v>
      </c>
      <c r="M5974" t="s">
        <v>929</v>
      </c>
      <c r="N5974" t="s">
        <v>929</v>
      </c>
    </row>
    <row r="5975" spans="1:14">
      <c r="A5975">
        <v>809027</v>
      </c>
      <c r="B5975" t="s">
        <v>96</v>
      </c>
      <c r="C5975" t="s">
        <v>929</v>
      </c>
      <c r="D5975" t="s">
        <v>930</v>
      </c>
      <c r="E5975" t="s">
        <v>930</v>
      </c>
      <c r="F5975" t="s">
        <v>930</v>
      </c>
      <c r="G5975" t="s">
        <v>930</v>
      </c>
      <c r="H5975" t="s">
        <v>929</v>
      </c>
      <c r="I5975" t="s">
        <v>929</v>
      </c>
      <c r="J5975" t="s">
        <v>929</v>
      </c>
      <c r="K5975" t="s">
        <v>929</v>
      </c>
      <c r="L5975" t="s">
        <v>929</v>
      </c>
      <c r="M5975" t="s">
        <v>929</v>
      </c>
      <c r="N5975" t="s">
        <v>929</v>
      </c>
    </row>
    <row r="5976" spans="1:14">
      <c r="A5976">
        <v>809028</v>
      </c>
      <c r="B5976" t="s">
        <v>96</v>
      </c>
      <c r="C5976" t="s">
        <v>928</v>
      </c>
      <c r="D5976" t="s">
        <v>929</v>
      </c>
      <c r="E5976" t="s">
        <v>929</v>
      </c>
      <c r="F5976" t="s">
        <v>930</v>
      </c>
      <c r="G5976" t="s">
        <v>928</v>
      </c>
      <c r="H5976" t="s">
        <v>928</v>
      </c>
      <c r="I5976" t="s">
        <v>930</v>
      </c>
      <c r="J5976" t="s">
        <v>929</v>
      </c>
      <c r="K5976" t="s">
        <v>929</v>
      </c>
      <c r="L5976" t="s">
        <v>929</v>
      </c>
      <c r="M5976" t="s">
        <v>929</v>
      </c>
      <c r="N5976" t="s">
        <v>930</v>
      </c>
    </row>
    <row r="5977" spans="1:14">
      <c r="A5977">
        <v>809029</v>
      </c>
      <c r="B5977" t="s">
        <v>96</v>
      </c>
      <c r="C5977" t="s">
        <v>929</v>
      </c>
      <c r="D5977" t="s">
        <v>929</v>
      </c>
      <c r="E5977" t="s">
        <v>929</v>
      </c>
      <c r="F5977" t="s">
        <v>929</v>
      </c>
      <c r="G5977" t="s">
        <v>929</v>
      </c>
      <c r="H5977" t="s">
        <v>929</v>
      </c>
      <c r="I5977" t="s">
        <v>929</v>
      </c>
      <c r="J5977" t="s">
        <v>929</v>
      </c>
      <c r="K5977" t="s">
        <v>929</v>
      </c>
      <c r="L5977" t="s">
        <v>929</v>
      </c>
      <c r="M5977" t="s">
        <v>929</v>
      </c>
      <c r="N5977" t="s">
        <v>929</v>
      </c>
    </row>
    <row r="5978" spans="1:14">
      <c r="A5978">
        <v>809030</v>
      </c>
      <c r="B5978" t="s">
        <v>96</v>
      </c>
      <c r="C5978" t="s">
        <v>930</v>
      </c>
      <c r="D5978" t="s">
        <v>930</v>
      </c>
      <c r="E5978" t="s">
        <v>929</v>
      </c>
      <c r="F5978" t="s">
        <v>929</v>
      </c>
      <c r="G5978" t="s">
        <v>929</v>
      </c>
      <c r="H5978" t="s">
        <v>930</v>
      </c>
      <c r="I5978" t="s">
        <v>930</v>
      </c>
      <c r="J5978" t="s">
        <v>930</v>
      </c>
      <c r="K5978" t="s">
        <v>929</v>
      </c>
      <c r="L5978" t="s">
        <v>929</v>
      </c>
      <c r="M5978" t="s">
        <v>930</v>
      </c>
      <c r="N5978" t="s">
        <v>930</v>
      </c>
    </row>
    <row r="5979" spans="1:14">
      <c r="A5979">
        <v>809031</v>
      </c>
      <c r="B5979" t="s">
        <v>96</v>
      </c>
      <c r="C5979" t="s">
        <v>930</v>
      </c>
      <c r="D5979" t="s">
        <v>929</v>
      </c>
      <c r="E5979" t="s">
        <v>930</v>
      </c>
      <c r="F5979" t="s">
        <v>929</v>
      </c>
      <c r="G5979" t="s">
        <v>929</v>
      </c>
      <c r="H5979" t="s">
        <v>929</v>
      </c>
      <c r="I5979" t="s">
        <v>929</v>
      </c>
      <c r="J5979" t="s">
        <v>929</v>
      </c>
      <c r="K5979" t="s">
        <v>929</v>
      </c>
      <c r="L5979" t="s">
        <v>929</v>
      </c>
      <c r="M5979" t="s">
        <v>929</v>
      </c>
      <c r="N5979" t="s">
        <v>929</v>
      </c>
    </row>
    <row r="5980" spans="1:14">
      <c r="A5980">
        <v>809033</v>
      </c>
      <c r="B5980" t="s">
        <v>96</v>
      </c>
      <c r="C5980" t="s">
        <v>930</v>
      </c>
      <c r="D5980" t="s">
        <v>929</v>
      </c>
      <c r="E5980" t="s">
        <v>930</v>
      </c>
      <c r="F5980" t="s">
        <v>929</v>
      </c>
      <c r="G5980" t="s">
        <v>930</v>
      </c>
      <c r="H5980" t="s">
        <v>929</v>
      </c>
      <c r="I5980" t="s">
        <v>929</v>
      </c>
      <c r="J5980" t="s">
        <v>929</v>
      </c>
      <c r="K5980" t="s">
        <v>929</v>
      </c>
      <c r="L5980" t="s">
        <v>929</v>
      </c>
      <c r="M5980" t="s">
        <v>929</v>
      </c>
      <c r="N5980" t="s">
        <v>929</v>
      </c>
    </row>
    <row r="5981" spans="1:14">
      <c r="A5981">
        <v>809034</v>
      </c>
      <c r="B5981" t="s">
        <v>96</v>
      </c>
      <c r="C5981" t="s">
        <v>928</v>
      </c>
      <c r="D5981" t="s">
        <v>928</v>
      </c>
      <c r="E5981" t="s">
        <v>930</v>
      </c>
      <c r="F5981" t="s">
        <v>929</v>
      </c>
      <c r="G5981" t="s">
        <v>928</v>
      </c>
      <c r="H5981" t="s">
        <v>930</v>
      </c>
      <c r="I5981" t="s">
        <v>930</v>
      </c>
      <c r="J5981" t="s">
        <v>930</v>
      </c>
      <c r="K5981" t="s">
        <v>930</v>
      </c>
      <c r="L5981" t="s">
        <v>930</v>
      </c>
      <c r="M5981" t="s">
        <v>930</v>
      </c>
      <c r="N5981" t="s">
        <v>930</v>
      </c>
    </row>
    <row r="5982" spans="1:14">
      <c r="A5982">
        <v>809036</v>
      </c>
      <c r="B5982" t="s">
        <v>96</v>
      </c>
      <c r="C5982" t="s">
        <v>929</v>
      </c>
      <c r="D5982" t="s">
        <v>929</v>
      </c>
      <c r="E5982" t="s">
        <v>930</v>
      </c>
      <c r="F5982" t="s">
        <v>929</v>
      </c>
      <c r="G5982" t="s">
        <v>930</v>
      </c>
      <c r="H5982" t="s">
        <v>929</v>
      </c>
      <c r="I5982" t="s">
        <v>929</v>
      </c>
      <c r="J5982" t="s">
        <v>929</v>
      </c>
      <c r="K5982" t="s">
        <v>929</v>
      </c>
      <c r="L5982" t="s">
        <v>929</v>
      </c>
      <c r="M5982" t="s">
        <v>929</v>
      </c>
      <c r="N5982" t="s">
        <v>929</v>
      </c>
    </row>
    <row r="5983" spans="1:14">
      <c r="A5983">
        <v>809038</v>
      </c>
      <c r="B5983" t="s">
        <v>96</v>
      </c>
      <c r="C5983" t="s">
        <v>929</v>
      </c>
      <c r="D5983" t="s">
        <v>929</v>
      </c>
      <c r="E5983" t="s">
        <v>930</v>
      </c>
      <c r="F5983" t="s">
        <v>929</v>
      </c>
      <c r="G5983" t="s">
        <v>929</v>
      </c>
      <c r="H5983" t="s">
        <v>929</v>
      </c>
      <c r="I5983" t="s">
        <v>930</v>
      </c>
      <c r="J5983" t="s">
        <v>929</v>
      </c>
      <c r="K5983" t="s">
        <v>930</v>
      </c>
      <c r="L5983" t="s">
        <v>930</v>
      </c>
      <c r="M5983" t="s">
        <v>929</v>
      </c>
      <c r="N5983" t="s">
        <v>929</v>
      </c>
    </row>
    <row r="5984" spans="1:14">
      <c r="A5984">
        <v>809045</v>
      </c>
      <c r="B5984" t="s">
        <v>96</v>
      </c>
      <c r="C5984" t="s">
        <v>930</v>
      </c>
      <c r="D5984" t="s">
        <v>930</v>
      </c>
      <c r="E5984" t="s">
        <v>930</v>
      </c>
      <c r="F5984" t="s">
        <v>929</v>
      </c>
      <c r="G5984" t="s">
        <v>930</v>
      </c>
      <c r="H5984" t="s">
        <v>929</v>
      </c>
      <c r="I5984" t="s">
        <v>929</v>
      </c>
      <c r="J5984" t="s">
        <v>929</v>
      </c>
      <c r="K5984" t="s">
        <v>929</v>
      </c>
      <c r="L5984" t="s">
        <v>929</v>
      </c>
      <c r="M5984" t="s">
        <v>929</v>
      </c>
      <c r="N5984" t="s">
        <v>929</v>
      </c>
    </row>
    <row r="5985" spans="1:14">
      <c r="A5985">
        <v>809047</v>
      </c>
      <c r="B5985" t="s">
        <v>96</v>
      </c>
      <c r="C5985" t="s">
        <v>930</v>
      </c>
      <c r="D5985" t="s">
        <v>930</v>
      </c>
      <c r="E5985" t="s">
        <v>930</v>
      </c>
      <c r="F5985" t="s">
        <v>930</v>
      </c>
      <c r="G5985" t="s">
        <v>930</v>
      </c>
      <c r="H5985" t="s">
        <v>929</v>
      </c>
      <c r="I5985" t="s">
        <v>929</v>
      </c>
      <c r="J5985" t="s">
        <v>929</v>
      </c>
      <c r="K5985" t="s">
        <v>929</v>
      </c>
      <c r="L5985" t="s">
        <v>929</v>
      </c>
      <c r="M5985" t="s">
        <v>929</v>
      </c>
      <c r="N5985" t="s">
        <v>929</v>
      </c>
    </row>
    <row r="5986" spans="1:14">
      <c r="A5986">
        <v>809049</v>
      </c>
      <c r="B5986" t="s">
        <v>96</v>
      </c>
      <c r="C5986" t="s">
        <v>928</v>
      </c>
      <c r="D5986" t="s">
        <v>930</v>
      </c>
      <c r="E5986" t="s">
        <v>930</v>
      </c>
      <c r="F5986" t="s">
        <v>930</v>
      </c>
      <c r="G5986" t="s">
        <v>929</v>
      </c>
      <c r="H5986" t="s">
        <v>930</v>
      </c>
      <c r="I5986" t="s">
        <v>929</v>
      </c>
      <c r="J5986" t="s">
        <v>929</v>
      </c>
      <c r="K5986" t="s">
        <v>929</v>
      </c>
      <c r="L5986" t="s">
        <v>929</v>
      </c>
      <c r="M5986" t="s">
        <v>930</v>
      </c>
      <c r="N5986" t="s">
        <v>929</v>
      </c>
    </row>
    <row r="5987" spans="1:14">
      <c r="A5987">
        <v>809050</v>
      </c>
      <c r="B5987" t="s">
        <v>96</v>
      </c>
      <c r="C5987" t="s">
        <v>929</v>
      </c>
      <c r="D5987" t="s">
        <v>928</v>
      </c>
      <c r="E5987" t="s">
        <v>930</v>
      </c>
      <c r="F5987" t="s">
        <v>930</v>
      </c>
      <c r="G5987" t="s">
        <v>928</v>
      </c>
      <c r="H5987" t="s">
        <v>930</v>
      </c>
      <c r="I5987" t="s">
        <v>929</v>
      </c>
      <c r="J5987" t="s">
        <v>929</v>
      </c>
      <c r="K5987" t="s">
        <v>929</v>
      </c>
      <c r="L5987" t="s">
        <v>929</v>
      </c>
      <c r="M5987" t="s">
        <v>929</v>
      </c>
      <c r="N5987" t="s">
        <v>929</v>
      </c>
    </row>
    <row r="5988" spans="1:14">
      <c r="A5988">
        <v>809051</v>
      </c>
      <c r="B5988" t="s">
        <v>96</v>
      </c>
      <c r="C5988" t="s">
        <v>929</v>
      </c>
      <c r="D5988" t="s">
        <v>929</v>
      </c>
      <c r="E5988" t="s">
        <v>929</v>
      </c>
      <c r="F5988" t="s">
        <v>929</v>
      </c>
      <c r="G5988" t="s">
        <v>929</v>
      </c>
      <c r="H5988" t="s">
        <v>929</v>
      </c>
      <c r="I5988" t="s">
        <v>929</v>
      </c>
      <c r="J5988" t="s">
        <v>929</v>
      </c>
      <c r="K5988" t="s">
        <v>929</v>
      </c>
      <c r="L5988" t="s">
        <v>929</v>
      </c>
      <c r="M5988" t="s">
        <v>929</v>
      </c>
      <c r="N5988" t="s">
        <v>929</v>
      </c>
    </row>
    <row r="5989" spans="1:14">
      <c r="A5989">
        <v>809052</v>
      </c>
      <c r="B5989" t="s">
        <v>96</v>
      </c>
      <c r="C5989" t="s">
        <v>929</v>
      </c>
      <c r="D5989" t="s">
        <v>929</v>
      </c>
      <c r="E5989" t="s">
        <v>929</v>
      </c>
      <c r="F5989" t="s">
        <v>930</v>
      </c>
      <c r="G5989" t="s">
        <v>929</v>
      </c>
      <c r="H5989" t="s">
        <v>930</v>
      </c>
      <c r="I5989" t="s">
        <v>930</v>
      </c>
      <c r="J5989" t="s">
        <v>929</v>
      </c>
      <c r="K5989" t="s">
        <v>929</v>
      </c>
      <c r="L5989" t="s">
        <v>929</v>
      </c>
      <c r="M5989" t="s">
        <v>929</v>
      </c>
      <c r="N5989" t="s">
        <v>929</v>
      </c>
    </row>
    <row r="5990" spans="1:14">
      <c r="A5990">
        <v>809053</v>
      </c>
      <c r="B5990" t="s">
        <v>96</v>
      </c>
      <c r="C5990" t="s">
        <v>930</v>
      </c>
      <c r="D5990" t="s">
        <v>930</v>
      </c>
      <c r="E5990" t="s">
        <v>930</v>
      </c>
      <c r="F5990" t="s">
        <v>930</v>
      </c>
      <c r="G5990" t="s">
        <v>930</v>
      </c>
      <c r="H5990" t="s">
        <v>930</v>
      </c>
      <c r="I5990" t="s">
        <v>929</v>
      </c>
      <c r="J5990" t="s">
        <v>929</v>
      </c>
      <c r="K5990" t="s">
        <v>929</v>
      </c>
      <c r="L5990" t="s">
        <v>929</v>
      </c>
      <c r="M5990" t="s">
        <v>929</v>
      </c>
      <c r="N5990" t="s">
        <v>929</v>
      </c>
    </row>
    <row r="5991" spans="1:14">
      <c r="A5991">
        <v>809054</v>
      </c>
      <c r="B5991" t="s">
        <v>96</v>
      </c>
      <c r="C5991" t="s">
        <v>930</v>
      </c>
      <c r="D5991" t="s">
        <v>929</v>
      </c>
      <c r="E5991" t="s">
        <v>929</v>
      </c>
      <c r="F5991" t="s">
        <v>929</v>
      </c>
      <c r="G5991" t="s">
        <v>930</v>
      </c>
      <c r="H5991" t="s">
        <v>930</v>
      </c>
      <c r="I5991" t="s">
        <v>929</v>
      </c>
      <c r="J5991" t="s">
        <v>929</v>
      </c>
      <c r="K5991" t="s">
        <v>929</v>
      </c>
      <c r="L5991" t="s">
        <v>929</v>
      </c>
      <c r="M5991" t="s">
        <v>929</v>
      </c>
      <c r="N5991" t="s">
        <v>929</v>
      </c>
    </row>
    <row r="5992" spans="1:14">
      <c r="A5992">
        <v>809056</v>
      </c>
      <c r="B5992" t="s">
        <v>96</v>
      </c>
      <c r="C5992" t="s">
        <v>930</v>
      </c>
      <c r="D5992" t="s">
        <v>929</v>
      </c>
      <c r="E5992" t="s">
        <v>930</v>
      </c>
      <c r="F5992" t="s">
        <v>930</v>
      </c>
      <c r="G5992" t="s">
        <v>930</v>
      </c>
      <c r="H5992" t="s">
        <v>930</v>
      </c>
      <c r="I5992" t="s">
        <v>929</v>
      </c>
      <c r="J5992" t="s">
        <v>929</v>
      </c>
      <c r="K5992" t="s">
        <v>929</v>
      </c>
      <c r="L5992" t="s">
        <v>929</v>
      </c>
      <c r="M5992" t="s">
        <v>929</v>
      </c>
      <c r="N5992" t="s">
        <v>929</v>
      </c>
    </row>
    <row r="5993" spans="1:14">
      <c r="A5993">
        <v>809057</v>
      </c>
      <c r="B5993" t="s">
        <v>96</v>
      </c>
      <c r="C5993" t="s">
        <v>929</v>
      </c>
      <c r="D5993" t="s">
        <v>930</v>
      </c>
      <c r="E5993" t="s">
        <v>929</v>
      </c>
      <c r="F5993" t="s">
        <v>930</v>
      </c>
      <c r="G5993" t="s">
        <v>929</v>
      </c>
      <c r="H5993" t="s">
        <v>929</v>
      </c>
      <c r="I5993" t="s">
        <v>929</v>
      </c>
      <c r="J5993" t="s">
        <v>929</v>
      </c>
      <c r="K5993" t="s">
        <v>929</v>
      </c>
      <c r="L5993" t="s">
        <v>929</v>
      </c>
      <c r="M5993" t="s">
        <v>929</v>
      </c>
      <c r="N5993" t="s">
        <v>929</v>
      </c>
    </row>
    <row r="5994" spans="1:14">
      <c r="A5994">
        <v>809058</v>
      </c>
      <c r="B5994" t="s">
        <v>96</v>
      </c>
      <c r="C5994" t="s">
        <v>930</v>
      </c>
      <c r="D5994" t="s">
        <v>929</v>
      </c>
      <c r="E5994" t="s">
        <v>929</v>
      </c>
      <c r="F5994" t="s">
        <v>929</v>
      </c>
      <c r="G5994" t="s">
        <v>930</v>
      </c>
      <c r="H5994" t="s">
        <v>929</v>
      </c>
      <c r="I5994" t="s">
        <v>929</v>
      </c>
      <c r="J5994" t="s">
        <v>929</v>
      </c>
      <c r="K5994" t="s">
        <v>929</v>
      </c>
      <c r="L5994" t="s">
        <v>929</v>
      </c>
      <c r="M5994" t="s">
        <v>929</v>
      </c>
      <c r="N5994" t="s">
        <v>929</v>
      </c>
    </row>
    <row r="5995" spans="1:14">
      <c r="A5995">
        <v>809059</v>
      </c>
      <c r="B5995" t="s">
        <v>96</v>
      </c>
      <c r="C5995" t="s">
        <v>930</v>
      </c>
      <c r="D5995" t="s">
        <v>929</v>
      </c>
      <c r="E5995" t="s">
        <v>929</v>
      </c>
      <c r="F5995" t="s">
        <v>930</v>
      </c>
      <c r="G5995" t="s">
        <v>930</v>
      </c>
      <c r="H5995" t="s">
        <v>929</v>
      </c>
      <c r="I5995" t="s">
        <v>930</v>
      </c>
      <c r="J5995" t="s">
        <v>929</v>
      </c>
      <c r="K5995" t="s">
        <v>930</v>
      </c>
      <c r="L5995" t="s">
        <v>929</v>
      </c>
      <c r="M5995" t="s">
        <v>930</v>
      </c>
      <c r="N5995" t="s">
        <v>929</v>
      </c>
    </row>
    <row r="5996" spans="1:14">
      <c r="A5996">
        <v>809060</v>
      </c>
      <c r="B5996" t="s">
        <v>96</v>
      </c>
      <c r="C5996" t="s">
        <v>930</v>
      </c>
      <c r="D5996" t="s">
        <v>929</v>
      </c>
      <c r="E5996" t="s">
        <v>930</v>
      </c>
      <c r="F5996" t="s">
        <v>930</v>
      </c>
      <c r="G5996" t="s">
        <v>929</v>
      </c>
      <c r="H5996" t="s">
        <v>929</v>
      </c>
      <c r="I5996" t="s">
        <v>929</v>
      </c>
      <c r="J5996" t="s">
        <v>929</v>
      </c>
      <c r="K5996" t="s">
        <v>930</v>
      </c>
      <c r="L5996" t="s">
        <v>930</v>
      </c>
      <c r="M5996" t="s">
        <v>929</v>
      </c>
      <c r="N5996" t="s">
        <v>929</v>
      </c>
    </row>
    <row r="5997" spans="1:14">
      <c r="A5997">
        <v>809061</v>
      </c>
      <c r="B5997" t="s">
        <v>96</v>
      </c>
      <c r="C5997" t="s">
        <v>928</v>
      </c>
      <c r="D5997" t="s">
        <v>930</v>
      </c>
      <c r="E5997" t="s">
        <v>929</v>
      </c>
      <c r="F5997" t="s">
        <v>930</v>
      </c>
      <c r="G5997" t="s">
        <v>929</v>
      </c>
      <c r="H5997" t="s">
        <v>930</v>
      </c>
      <c r="I5997" t="s">
        <v>929</v>
      </c>
      <c r="J5997" t="s">
        <v>929</v>
      </c>
      <c r="K5997" t="s">
        <v>929</v>
      </c>
      <c r="L5997" t="s">
        <v>929</v>
      </c>
      <c r="M5997" t="s">
        <v>929</v>
      </c>
      <c r="N5997" t="s">
        <v>930</v>
      </c>
    </row>
    <row r="5998" spans="1:14">
      <c r="A5998">
        <v>809062</v>
      </c>
      <c r="B5998" t="s">
        <v>96</v>
      </c>
      <c r="C5998" t="s">
        <v>930</v>
      </c>
      <c r="D5998" t="s">
        <v>930</v>
      </c>
      <c r="E5998" t="s">
        <v>930</v>
      </c>
      <c r="F5998" t="s">
        <v>930</v>
      </c>
      <c r="G5998" t="s">
        <v>930</v>
      </c>
      <c r="H5998" t="s">
        <v>928</v>
      </c>
      <c r="I5998" t="s">
        <v>930</v>
      </c>
      <c r="J5998" t="s">
        <v>929</v>
      </c>
      <c r="K5998" t="s">
        <v>929</v>
      </c>
      <c r="L5998" t="s">
        <v>930</v>
      </c>
      <c r="M5998" t="s">
        <v>929</v>
      </c>
      <c r="N5998" t="s">
        <v>929</v>
      </c>
    </row>
    <row r="5999" spans="1:14">
      <c r="A5999">
        <v>809063</v>
      </c>
      <c r="B5999" t="s">
        <v>96</v>
      </c>
      <c r="C5999" t="s">
        <v>929</v>
      </c>
      <c r="D5999" t="s">
        <v>929</v>
      </c>
      <c r="E5999" t="s">
        <v>930</v>
      </c>
      <c r="F5999" t="s">
        <v>929</v>
      </c>
      <c r="G5999" t="s">
        <v>929</v>
      </c>
      <c r="H5999" t="s">
        <v>929</v>
      </c>
      <c r="I5999" t="s">
        <v>929</v>
      </c>
      <c r="J5999" t="s">
        <v>929</v>
      </c>
      <c r="K5999" t="s">
        <v>929</v>
      </c>
      <c r="L5999" t="s">
        <v>930</v>
      </c>
      <c r="M5999" t="s">
        <v>930</v>
      </c>
      <c r="N5999" t="s">
        <v>929</v>
      </c>
    </row>
    <row r="6000" spans="1:14">
      <c r="A6000">
        <v>809065</v>
      </c>
      <c r="B6000" t="s">
        <v>96</v>
      </c>
      <c r="C6000" t="s">
        <v>930</v>
      </c>
      <c r="D6000" t="s">
        <v>929</v>
      </c>
      <c r="E6000" t="s">
        <v>930</v>
      </c>
      <c r="F6000" t="s">
        <v>929</v>
      </c>
      <c r="G6000" t="s">
        <v>929</v>
      </c>
      <c r="H6000" t="s">
        <v>928</v>
      </c>
      <c r="I6000" t="s">
        <v>929</v>
      </c>
      <c r="J6000" t="s">
        <v>930</v>
      </c>
      <c r="K6000" t="s">
        <v>929</v>
      </c>
      <c r="L6000" t="s">
        <v>929</v>
      </c>
      <c r="M6000" t="s">
        <v>929</v>
      </c>
      <c r="N6000" t="s">
        <v>929</v>
      </c>
    </row>
    <row r="6001" spans="1:14">
      <c r="A6001">
        <v>809066</v>
      </c>
      <c r="B6001" t="s">
        <v>96</v>
      </c>
      <c r="C6001" t="s">
        <v>929</v>
      </c>
      <c r="D6001" t="s">
        <v>930</v>
      </c>
      <c r="E6001" t="s">
        <v>929</v>
      </c>
      <c r="F6001" t="s">
        <v>929</v>
      </c>
      <c r="G6001" t="s">
        <v>930</v>
      </c>
      <c r="H6001" t="s">
        <v>930</v>
      </c>
      <c r="I6001" t="s">
        <v>929</v>
      </c>
      <c r="J6001" t="s">
        <v>929</v>
      </c>
      <c r="K6001" t="s">
        <v>929</v>
      </c>
      <c r="L6001" t="s">
        <v>929</v>
      </c>
      <c r="M6001" t="s">
        <v>929</v>
      </c>
      <c r="N6001" t="s">
        <v>929</v>
      </c>
    </row>
    <row r="6002" spans="1:14">
      <c r="A6002">
        <v>809067</v>
      </c>
      <c r="B6002" t="s">
        <v>96</v>
      </c>
      <c r="C6002" t="s">
        <v>930</v>
      </c>
      <c r="D6002" t="s">
        <v>930</v>
      </c>
      <c r="E6002" t="s">
        <v>929</v>
      </c>
      <c r="F6002" t="s">
        <v>929</v>
      </c>
      <c r="G6002" t="s">
        <v>930</v>
      </c>
      <c r="H6002" t="s">
        <v>929</v>
      </c>
      <c r="I6002" t="s">
        <v>930</v>
      </c>
      <c r="J6002" t="s">
        <v>930</v>
      </c>
      <c r="K6002" t="s">
        <v>929</v>
      </c>
      <c r="L6002" t="s">
        <v>929</v>
      </c>
      <c r="M6002" t="s">
        <v>929</v>
      </c>
      <c r="N6002" t="s">
        <v>929</v>
      </c>
    </row>
    <row r="6003" spans="1:14">
      <c r="A6003">
        <v>809068</v>
      </c>
      <c r="B6003" t="s">
        <v>96</v>
      </c>
      <c r="C6003" t="s">
        <v>929</v>
      </c>
      <c r="D6003" t="s">
        <v>929</v>
      </c>
      <c r="E6003" t="s">
        <v>930</v>
      </c>
      <c r="F6003" t="s">
        <v>930</v>
      </c>
      <c r="G6003" t="s">
        <v>930</v>
      </c>
      <c r="H6003" t="s">
        <v>930</v>
      </c>
      <c r="I6003" t="s">
        <v>930</v>
      </c>
      <c r="J6003" t="s">
        <v>930</v>
      </c>
      <c r="K6003" t="s">
        <v>929</v>
      </c>
      <c r="L6003" t="s">
        <v>929</v>
      </c>
      <c r="M6003" t="s">
        <v>929</v>
      </c>
      <c r="N6003" t="s">
        <v>930</v>
      </c>
    </row>
    <row r="6004" spans="1:14">
      <c r="A6004">
        <v>809069</v>
      </c>
      <c r="B6004" t="s">
        <v>96</v>
      </c>
      <c r="C6004" t="s">
        <v>929</v>
      </c>
      <c r="D6004" t="s">
        <v>929</v>
      </c>
      <c r="E6004" t="s">
        <v>930</v>
      </c>
      <c r="F6004" t="s">
        <v>930</v>
      </c>
      <c r="G6004" t="s">
        <v>930</v>
      </c>
      <c r="H6004" t="s">
        <v>930</v>
      </c>
      <c r="I6004" t="s">
        <v>929</v>
      </c>
      <c r="J6004" t="s">
        <v>929</v>
      </c>
      <c r="K6004" t="s">
        <v>929</v>
      </c>
      <c r="L6004" t="s">
        <v>929</v>
      </c>
      <c r="M6004" t="s">
        <v>929</v>
      </c>
      <c r="N6004" t="s">
        <v>929</v>
      </c>
    </row>
    <row r="6005" spans="1:14">
      <c r="A6005">
        <v>809070</v>
      </c>
      <c r="B6005" t="s">
        <v>96</v>
      </c>
      <c r="C6005" t="s">
        <v>930</v>
      </c>
      <c r="D6005" t="s">
        <v>930</v>
      </c>
      <c r="E6005" t="s">
        <v>930</v>
      </c>
      <c r="F6005" t="s">
        <v>930</v>
      </c>
      <c r="G6005" t="s">
        <v>930</v>
      </c>
      <c r="H6005" t="s">
        <v>930</v>
      </c>
      <c r="I6005" t="s">
        <v>929</v>
      </c>
      <c r="J6005" t="s">
        <v>929</v>
      </c>
      <c r="K6005" t="s">
        <v>929</v>
      </c>
      <c r="L6005" t="s">
        <v>929</v>
      </c>
      <c r="M6005" t="s">
        <v>929</v>
      </c>
      <c r="N6005" t="s">
        <v>929</v>
      </c>
    </row>
    <row r="6006" spans="1:14">
      <c r="A6006">
        <v>809071</v>
      </c>
      <c r="B6006" t="s">
        <v>96</v>
      </c>
      <c r="C6006" t="s">
        <v>928</v>
      </c>
      <c r="D6006" t="s">
        <v>930</v>
      </c>
      <c r="E6006" t="s">
        <v>929</v>
      </c>
      <c r="F6006" t="s">
        <v>930</v>
      </c>
      <c r="G6006" t="s">
        <v>930</v>
      </c>
      <c r="H6006" t="s">
        <v>930</v>
      </c>
      <c r="I6006" t="s">
        <v>929</v>
      </c>
      <c r="J6006" t="s">
        <v>929</v>
      </c>
      <c r="K6006" t="s">
        <v>929</v>
      </c>
      <c r="L6006" t="s">
        <v>929</v>
      </c>
      <c r="M6006" t="s">
        <v>929</v>
      </c>
      <c r="N6006" t="s">
        <v>929</v>
      </c>
    </row>
    <row r="6007" spans="1:14">
      <c r="A6007">
        <v>809072</v>
      </c>
      <c r="B6007" t="s">
        <v>96</v>
      </c>
      <c r="C6007" t="s">
        <v>929</v>
      </c>
      <c r="D6007" t="s">
        <v>930</v>
      </c>
      <c r="E6007" t="s">
        <v>929</v>
      </c>
      <c r="F6007" t="s">
        <v>929</v>
      </c>
      <c r="G6007" t="s">
        <v>930</v>
      </c>
      <c r="H6007" t="s">
        <v>930</v>
      </c>
      <c r="I6007" t="s">
        <v>930</v>
      </c>
      <c r="J6007" t="s">
        <v>930</v>
      </c>
      <c r="K6007" t="s">
        <v>930</v>
      </c>
      <c r="L6007" t="s">
        <v>930</v>
      </c>
      <c r="M6007" t="s">
        <v>930</v>
      </c>
      <c r="N6007" t="s">
        <v>929</v>
      </c>
    </row>
    <row r="6008" spans="1:14">
      <c r="A6008">
        <v>809074</v>
      </c>
      <c r="B6008" t="s">
        <v>96</v>
      </c>
      <c r="C6008" t="s">
        <v>930</v>
      </c>
      <c r="D6008" t="s">
        <v>930</v>
      </c>
      <c r="E6008" t="s">
        <v>928</v>
      </c>
      <c r="F6008" t="s">
        <v>930</v>
      </c>
      <c r="G6008" t="s">
        <v>930</v>
      </c>
      <c r="H6008" t="s">
        <v>928</v>
      </c>
      <c r="I6008" t="s">
        <v>930</v>
      </c>
      <c r="J6008" t="s">
        <v>930</v>
      </c>
      <c r="K6008" t="s">
        <v>930</v>
      </c>
      <c r="L6008" t="s">
        <v>929</v>
      </c>
      <c r="M6008" t="s">
        <v>930</v>
      </c>
      <c r="N6008" t="s">
        <v>929</v>
      </c>
    </row>
    <row r="6009" spans="1:14">
      <c r="A6009">
        <v>809075</v>
      </c>
      <c r="B6009" t="s">
        <v>96</v>
      </c>
      <c r="C6009" t="s">
        <v>929</v>
      </c>
      <c r="D6009" t="s">
        <v>930</v>
      </c>
      <c r="E6009" t="s">
        <v>929</v>
      </c>
      <c r="F6009" t="s">
        <v>930</v>
      </c>
      <c r="G6009" t="s">
        <v>930</v>
      </c>
      <c r="H6009" t="s">
        <v>930</v>
      </c>
      <c r="I6009" t="s">
        <v>929</v>
      </c>
      <c r="J6009" t="s">
        <v>929</v>
      </c>
      <c r="K6009" t="s">
        <v>929</v>
      </c>
      <c r="L6009" t="s">
        <v>929</v>
      </c>
      <c r="M6009" t="s">
        <v>929</v>
      </c>
      <c r="N6009" t="s">
        <v>929</v>
      </c>
    </row>
    <row r="6010" spans="1:14">
      <c r="A6010">
        <v>809076</v>
      </c>
      <c r="B6010" t="s">
        <v>96</v>
      </c>
      <c r="C6010" t="s">
        <v>930</v>
      </c>
      <c r="D6010" t="s">
        <v>930</v>
      </c>
      <c r="E6010" t="s">
        <v>930</v>
      </c>
      <c r="F6010" t="s">
        <v>930</v>
      </c>
      <c r="G6010" t="s">
        <v>929</v>
      </c>
      <c r="H6010" t="s">
        <v>929</v>
      </c>
      <c r="I6010" t="s">
        <v>929</v>
      </c>
      <c r="J6010" t="s">
        <v>929</v>
      </c>
      <c r="K6010" t="s">
        <v>929</v>
      </c>
      <c r="L6010" t="s">
        <v>929</v>
      </c>
      <c r="M6010" t="s">
        <v>929</v>
      </c>
      <c r="N6010" t="s">
        <v>929</v>
      </c>
    </row>
    <row r="6011" spans="1:14">
      <c r="A6011">
        <v>809077</v>
      </c>
      <c r="B6011" t="s">
        <v>96</v>
      </c>
      <c r="C6011" t="s">
        <v>929</v>
      </c>
      <c r="D6011" t="s">
        <v>930</v>
      </c>
      <c r="E6011" t="s">
        <v>930</v>
      </c>
      <c r="F6011" t="s">
        <v>928</v>
      </c>
      <c r="G6011" t="s">
        <v>930</v>
      </c>
      <c r="H6011" t="s">
        <v>930</v>
      </c>
      <c r="I6011" t="s">
        <v>930</v>
      </c>
      <c r="J6011" t="s">
        <v>930</v>
      </c>
      <c r="K6011" t="s">
        <v>930</v>
      </c>
      <c r="L6011" t="s">
        <v>930</v>
      </c>
      <c r="M6011" t="s">
        <v>929</v>
      </c>
      <c r="N6011" t="s">
        <v>929</v>
      </c>
    </row>
    <row r="6012" spans="1:14">
      <c r="A6012">
        <v>809079</v>
      </c>
      <c r="B6012" t="s">
        <v>96</v>
      </c>
      <c r="C6012" t="s">
        <v>930</v>
      </c>
      <c r="D6012" t="s">
        <v>929</v>
      </c>
      <c r="E6012" t="s">
        <v>929</v>
      </c>
      <c r="F6012" t="s">
        <v>930</v>
      </c>
      <c r="G6012" t="s">
        <v>929</v>
      </c>
      <c r="H6012" t="s">
        <v>929</v>
      </c>
      <c r="I6012" t="s">
        <v>929</v>
      </c>
      <c r="J6012" t="s">
        <v>929</v>
      </c>
      <c r="K6012" t="s">
        <v>929</v>
      </c>
      <c r="L6012" t="s">
        <v>929</v>
      </c>
      <c r="M6012" t="s">
        <v>929</v>
      </c>
      <c r="N6012" t="s">
        <v>929</v>
      </c>
    </row>
    <row r="6013" spans="1:14">
      <c r="A6013">
        <v>809080</v>
      </c>
      <c r="B6013" t="s">
        <v>96</v>
      </c>
      <c r="C6013" t="s">
        <v>930</v>
      </c>
      <c r="D6013" t="s">
        <v>930</v>
      </c>
      <c r="E6013" t="s">
        <v>929</v>
      </c>
      <c r="F6013" t="s">
        <v>930</v>
      </c>
      <c r="G6013" t="s">
        <v>930</v>
      </c>
      <c r="H6013" t="s">
        <v>930</v>
      </c>
      <c r="I6013" t="s">
        <v>929</v>
      </c>
      <c r="J6013" t="s">
        <v>929</v>
      </c>
      <c r="K6013" t="s">
        <v>929</v>
      </c>
      <c r="L6013" t="s">
        <v>929</v>
      </c>
      <c r="M6013" t="s">
        <v>929</v>
      </c>
      <c r="N6013" t="s">
        <v>929</v>
      </c>
    </row>
    <row r="6014" spans="1:14">
      <c r="A6014">
        <v>809081</v>
      </c>
      <c r="B6014" t="s">
        <v>96</v>
      </c>
      <c r="C6014" t="s">
        <v>930</v>
      </c>
      <c r="D6014" t="s">
        <v>930</v>
      </c>
      <c r="E6014" t="s">
        <v>928</v>
      </c>
      <c r="F6014" t="s">
        <v>930</v>
      </c>
      <c r="G6014" t="s">
        <v>930</v>
      </c>
      <c r="H6014" t="s">
        <v>930</v>
      </c>
      <c r="I6014" t="s">
        <v>929</v>
      </c>
      <c r="J6014" t="s">
        <v>929</v>
      </c>
      <c r="K6014" t="s">
        <v>930</v>
      </c>
      <c r="L6014" t="s">
        <v>929</v>
      </c>
      <c r="M6014" t="s">
        <v>929</v>
      </c>
      <c r="N6014" t="s">
        <v>930</v>
      </c>
    </row>
    <row r="6015" spans="1:14">
      <c r="A6015">
        <v>809082</v>
      </c>
      <c r="B6015" t="s">
        <v>96</v>
      </c>
      <c r="C6015" t="s">
        <v>930</v>
      </c>
      <c r="D6015" t="s">
        <v>930</v>
      </c>
      <c r="E6015" t="s">
        <v>930</v>
      </c>
      <c r="F6015" t="s">
        <v>929</v>
      </c>
      <c r="G6015" t="s">
        <v>929</v>
      </c>
      <c r="H6015" t="s">
        <v>929</v>
      </c>
      <c r="I6015" t="s">
        <v>930</v>
      </c>
      <c r="J6015" t="s">
        <v>930</v>
      </c>
      <c r="K6015" t="s">
        <v>930</v>
      </c>
      <c r="L6015" t="s">
        <v>930</v>
      </c>
      <c r="M6015" t="s">
        <v>930</v>
      </c>
      <c r="N6015" t="s">
        <v>930</v>
      </c>
    </row>
    <row r="6016" spans="1:14">
      <c r="A6016">
        <v>809087</v>
      </c>
      <c r="B6016" t="s">
        <v>96</v>
      </c>
      <c r="C6016" t="s">
        <v>929</v>
      </c>
      <c r="D6016" t="s">
        <v>930</v>
      </c>
      <c r="E6016" t="s">
        <v>930</v>
      </c>
      <c r="F6016" t="s">
        <v>930</v>
      </c>
      <c r="G6016" t="s">
        <v>929</v>
      </c>
      <c r="H6016" t="s">
        <v>929</v>
      </c>
      <c r="I6016" t="s">
        <v>929</v>
      </c>
      <c r="J6016" t="s">
        <v>929</v>
      </c>
      <c r="K6016" t="s">
        <v>929</v>
      </c>
      <c r="L6016" t="s">
        <v>929</v>
      </c>
      <c r="M6016" t="s">
        <v>929</v>
      </c>
      <c r="N6016" t="s">
        <v>929</v>
      </c>
    </row>
    <row r="6017" spans="1:14">
      <c r="A6017">
        <v>809088</v>
      </c>
      <c r="B6017" t="s">
        <v>96</v>
      </c>
      <c r="C6017" t="s">
        <v>929</v>
      </c>
      <c r="D6017" t="s">
        <v>929</v>
      </c>
      <c r="E6017" t="s">
        <v>929</v>
      </c>
      <c r="F6017" t="s">
        <v>929</v>
      </c>
      <c r="G6017" t="s">
        <v>930</v>
      </c>
      <c r="H6017" t="s">
        <v>929</v>
      </c>
      <c r="I6017" t="s">
        <v>929</v>
      </c>
      <c r="J6017" t="s">
        <v>930</v>
      </c>
      <c r="K6017" t="s">
        <v>929</v>
      </c>
      <c r="L6017" t="s">
        <v>930</v>
      </c>
      <c r="M6017" t="s">
        <v>929</v>
      </c>
      <c r="N6017" t="s">
        <v>929</v>
      </c>
    </row>
    <row r="6018" spans="1:14">
      <c r="A6018">
        <v>809090</v>
      </c>
      <c r="B6018" t="s">
        <v>96</v>
      </c>
      <c r="C6018" t="s">
        <v>929</v>
      </c>
      <c r="D6018" t="s">
        <v>930</v>
      </c>
      <c r="E6018" t="s">
        <v>930</v>
      </c>
      <c r="F6018" t="s">
        <v>930</v>
      </c>
      <c r="G6018" t="s">
        <v>929</v>
      </c>
      <c r="H6018" t="s">
        <v>929</v>
      </c>
      <c r="I6018" t="s">
        <v>929</v>
      </c>
      <c r="J6018" t="s">
        <v>929</v>
      </c>
      <c r="K6018" t="s">
        <v>929</v>
      </c>
      <c r="L6018" t="s">
        <v>929</v>
      </c>
      <c r="M6018" t="s">
        <v>929</v>
      </c>
      <c r="N6018" t="s">
        <v>929</v>
      </c>
    </row>
    <row r="6019" spans="1:14">
      <c r="A6019">
        <v>809091</v>
      </c>
      <c r="B6019" t="s">
        <v>96</v>
      </c>
      <c r="C6019" t="s">
        <v>930</v>
      </c>
      <c r="D6019" t="s">
        <v>929</v>
      </c>
      <c r="E6019" t="s">
        <v>929</v>
      </c>
      <c r="F6019" t="s">
        <v>929</v>
      </c>
      <c r="G6019" t="s">
        <v>929</v>
      </c>
      <c r="H6019" t="s">
        <v>930</v>
      </c>
      <c r="I6019" t="s">
        <v>930</v>
      </c>
      <c r="J6019" t="s">
        <v>929</v>
      </c>
      <c r="K6019" t="s">
        <v>929</v>
      </c>
      <c r="L6019" t="s">
        <v>930</v>
      </c>
      <c r="M6019" t="s">
        <v>930</v>
      </c>
      <c r="N6019" t="s">
        <v>930</v>
      </c>
    </row>
    <row r="6020" spans="1:14">
      <c r="A6020">
        <v>809093</v>
      </c>
      <c r="B6020" t="s">
        <v>96</v>
      </c>
      <c r="C6020" t="s">
        <v>930</v>
      </c>
      <c r="D6020" t="s">
        <v>930</v>
      </c>
      <c r="E6020" t="s">
        <v>929</v>
      </c>
      <c r="F6020" t="s">
        <v>929</v>
      </c>
      <c r="G6020" t="s">
        <v>930</v>
      </c>
      <c r="H6020" t="s">
        <v>930</v>
      </c>
      <c r="I6020" t="s">
        <v>929</v>
      </c>
      <c r="J6020" t="s">
        <v>929</v>
      </c>
      <c r="K6020" t="s">
        <v>929</v>
      </c>
      <c r="L6020" t="s">
        <v>929</v>
      </c>
      <c r="M6020" t="s">
        <v>929</v>
      </c>
      <c r="N6020" t="s">
        <v>929</v>
      </c>
    </row>
    <row r="6021" spans="1:14">
      <c r="A6021">
        <v>809094</v>
      </c>
      <c r="B6021" t="s">
        <v>96</v>
      </c>
      <c r="C6021" t="s">
        <v>930</v>
      </c>
      <c r="D6021" t="s">
        <v>930</v>
      </c>
      <c r="E6021" t="s">
        <v>928</v>
      </c>
      <c r="F6021" t="s">
        <v>928</v>
      </c>
      <c r="G6021" t="s">
        <v>930</v>
      </c>
      <c r="H6021" t="s">
        <v>930</v>
      </c>
      <c r="I6021" t="s">
        <v>929</v>
      </c>
      <c r="J6021" t="s">
        <v>929</v>
      </c>
      <c r="K6021" t="s">
        <v>929</v>
      </c>
      <c r="L6021" t="s">
        <v>929</v>
      </c>
      <c r="M6021" t="s">
        <v>929</v>
      </c>
      <c r="N6021" t="s">
        <v>929</v>
      </c>
    </row>
    <row r="6022" spans="1:14">
      <c r="A6022">
        <v>809095</v>
      </c>
      <c r="B6022" t="s">
        <v>96</v>
      </c>
      <c r="C6022" t="s">
        <v>929</v>
      </c>
      <c r="D6022" t="s">
        <v>929</v>
      </c>
      <c r="E6022" t="s">
        <v>930</v>
      </c>
      <c r="F6022" t="s">
        <v>929</v>
      </c>
      <c r="G6022" t="s">
        <v>930</v>
      </c>
      <c r="H6022" t="s">
        <v>929</v>
      </c>
      <c r="I6022" t="s">
        <v>930</v>
      </c>
      <c r="J6022" t="s">
        <v>930</v>
      </c>
      <c r="K6022" t="s">
        <v>929</v>
      </c>
      <c r="L6022" t="s">
        <v>930</v>
      </c>
      <c r="M6022" t="s">
        <v>929</v>
      </c>
      <c r="N6022" t="s">
        <v>929</v>
      </c>
    </row>
    <row r="6023" spans="1:14">
      <c r="A6023">
        <v>809098</v>
      </c>
      <c r="B6023" t="s">
        <v>96</v>
      </c>
      <c r="C6023" t="s">
        <v>930</v>
      </c>
      <c r="D6023" t="s">
        <v>929</v>
      </c>
      <c r="E6023" t="s">
        <v>930</v>
      </c>
      <c r="F6023" t="s">
        <v>930</v>
      </c>
      <c r="G6023" t="s">
        <v>930</v>
      </c>
      <c r="H6023" t="s">
        <v>930</v>
      </c>
      <c r="I6023" t="s">
        <v>929</v>
      </c>
      <c r="J6023" t="s">
        <v>929</v>
      </c>
      <c r="K6023" t="s">
        <v>929</v>
      </c>
      <c r="L6023" t="s">
        <v>929</v>
      </c>
      <c r="M6023" t="s">
        <v>929</v>
      </c>
      <c r="N6023" t="s">
        <v>929</v>
      </c>
    </row>
    <row r="6024" spans="1:14">
      <c r="A6024">
        <v>809099</v>
      </c>
      <c r="B6024" t="s">
        <v>96</v>
      </c>
      <c r="C6024" t="s">
        <v>929</v>
      </c>
      <c r="D6024" t="s">
        <v>929</v>
      </c>
      <c r="E6024" t="s">
        <v>929</v>
      </c>
      <c r="F6024" t="s">
        <v>929</v>
      </c>
      <c r="G6024" t="s">
        <v>929</v>
      </c>
      <c r="H6024" t="s">
        <v>929</v>
      </c>
      <c r="I6024" t="s">
        <v>929</v>
      </c>
      <c r="J6024" t="s">
        <v>929</v>
      </c>
      <c r="K6024" t="s">
        <v>929</v>
      </c>
      <c r="L6024" t="s">
        <v>929</v>
      </c>
      <c r="M6024" t="s">
        <v>929</v>
      </c>
      <c r="N6024" t="s">
        <v>929</v>
      </c>
    </row>
    <row r="6025" spans="1:14">
      <c r="A6025">
        <v>809100</v>
      </c>
      <c r="B6025" t="s">
        <v>96</v>
      </c>
      <c r="C6025" t="s">
        <v>929</v>
      </c>
      <c r="D6025" t="s">
        <v>929</v>
      </c>
      <c r="E6025" t="s">
        <v>930</v>
      </c>
      <c r="F6025" t="s">
        <v>930</v>
      </c>
      <c r="G6025" t="s">
        <v>930</v>
      </c>
      <c r="H6025" t="s">
        <v>930</v>
      </c>
      <c r="I6025" t="s">
        <v>929</v>
      </c>
      <c r="J6025" t="s">
        <v>929</v>
      </c>
      <c r="K6025" t="s">
        <v>929</v>
      </c>
      <c r="L6025" t="s">
        <v>929</v>
      </c>
      <c r="M6025" t="s">
        <v>929</v>
      </c>
      <c r="N6025" t="s">
        <v>929</v>
      </c>
    </row>
    <row r="6026" spans="1:14">
      <c r="A6026">
        <v>809101</v>
      </c>
      <c r="B6026" t="s">
        <v>96</v>
      </c>
      <c r="C6026" t="s">
        <v>930</v>
      </c>
      <c r="D6026" t="s">
        <v>929</v>
      </c>
      <c r="E6026" t="s">
        <v>929</v>
      </c>
      <c r="F6026" t="s">
        <v>929</v>
      </c>
      <c r="G6026" t="s">
        <v>930</v>
      </c>
      <c r="H6026" t="s">
        <v>930</v>
      </c>
      <c r="I6026" t="s">
        <v>929</v>
      </c>
      <c r="J6026" t="s">
        <v>929</v>
      </c>
      <c r="K6026" t="s">
        <v>929</v>
      </c>
      <c r="L6026" t="s">
        <v>929</v>
      </c>
      <c r="M6026" t="s">
        <v>929</v>
      </c>
      <c r="N6026" t="s">
        <v>929</v>
      </c>
    </row>
    <row r="6027" spans="1:14">
      <c r="A6027">
        <v>809103</v>
      </c>
      <c r="B6027" t="s">
        <v>96</v>
      </c>
      <c r="C6027" t="s">
        <v>929</v>
      </c>
      <c r="D6027" t="s">
        <v>929</v>
      </c>
      <c r="E6027" t="s">
        <v>930</v>
      </c>
      <c r="F6027" t="s">
        <v>930</v>
      </c>
      <c r="G6027" t="s">
        <v>930</v>
      </c>
      <c r="H6027" t="s">
        <v>930</v>
      </c>
      <c r="I6027" t="s">
        <v>929</v>
      </c>
      <c r="J6027" t="s">
        <v>929</v>
      </c>
      <c r="K6027" t="s">
        <v>929</v>
      </c>
      <c r="L6027" t="s">
        <v>929</v>
      </c>
      <c r="M6027" t="s">
        <v>929</v>
      </c>
      <c r="N6027" t="s">
        <v>929</v>
      </c>
    </row>
    <row r="6028" spans="1:14">
      <c r="A6028">
        <v>809104</v>
      </c>
      <c r="B6028" t="s">
        <v>96</v>
      </c>
      <c r="C6028" t="s">
        <v>929</v>
      </c>
      <c r="D6028" t="s">
        <v>929</v>
      </c>
      <c r="E6028" t="s">
        <v>929</v>
      </c>
      <c r="F6028" t="s">
        <v>930</v>
      </c>
      <c r="G6028" t="s">
        <v>930</v>
      </c>
      <c r="H6028" t="s">
        <v>930</v>
      </c>
      <c r="I6028" t="s">
        <v>929</v>
      </c>
      <c r="J6028" t="s">
        <v>929</v>
      </c>
      <c r="K6028" t="s">
        <v>929</v>
      </c>
      <c r="L6028" t="s">
        <v>929</v>
      </c>
      <c r="M6028" t="s">
        <v>929</v>
      </c>
      <c r="N6028" t="s">
        <v>929</v>
      </c>
    </row>
    <row r="6029" spans="1:14">
      <c r="A6029">
        <v>809108</v>
      </c>
      <c r="B6029" t="s">
        <v>96</v>
      </c>
      <c r="C6029" t="s">
        <v>929</v>
      </c>
      <c r="D6029" t="s">
        <v>930</v>
      </c>
      <c r="E6029" t="s">
        <v>929</v>
      </c>
      <c r="F6029" t="s">
        <v>930</v>
      </c>
      <c r="G6029" t="s">
        <v>929</v>
      </c>
      <c r="H6029" t="s">
        <v>929</v>
      </c>
      <c r="I6029" t="s">
        <v>928</v>
      </c>
      <c r="J6029" t="s">
        <v>930</v>
      </c>
      <c r="K6029" t="s">
        <v>930</v>
      </c>
      <c r="L6029" t="s">
        <v>929</v>
      </c>
      <c r="M6029" t="s">
        <v>930</v>
      </c>
      <c r="N6029" t="s">
        <v>930</v>
      </c>
    </row>
    <row r="6030" spans="1:14">
      <c r="A6030">
        <v>809109</v>
      </c>
      <c r="B6030" t="s">
        <v>96</v>
      </c>
      <c r="C6030" t="s">
        <v>929</v>
      </c>
      <c r="D6030" t="s">
        <v>930</v>
      </c>
      <c r="E6030" t="s">
        <v>930</v>
      </c>
      <c r="F6030" t="s">
        <v>929</v>
      </c>
      <c r="G6030" t="s">
        <v>929</v>
      </c>
      <c r="H6030" t="s">
        <v>929</v>
      </c>
      <c r="I6030" t="s">
        <v>929</v>
      </c>
      <c r="J6030" t="s">
        <v>930</v>
      </c>
      <c r="K6030" t="s">
        <v>930</v>
      </c>
      <c r="L6030" t="s">
        <v>929</v>
      </c>
      <c r="M6030" t="s">
        <v>929</v>
      </c>
      <c r="N6030" t="s">
        <v>929</v>
      </c>
    </row>
    <row r="6031" spans="1:14">
      <c r="A6031">
        <v>809110</v>
      </c>
      <c r="B6031" t="s">
        <v>96</v>
      </c>
      <c r="C6031" t="s">
        <v>929</v>
      </c>
      <c r="D6031" t="s">
        <v>929</v>
      </c>
      <c r="E6031" t="s">
        <v>929</v>
      </c>
      <c r="F6031" t="s">
        <v>929</v>
      </c>
      <c r="G6031" t="s">
        <v>929</v>
      </c>
      <c r="H6031" t="s">
        <v>929</v>
      </c>
      <c r="I6031" t="s">
        <v>929</v>
      </c>
      <c r="J6031" t="s">
        <v>930</v>
      </c>
      <c r="K6031" t="s">
        <v>930</v>
      </c>
      <c r="L6031" t="s">
        <v>930</v>
      </c>
      <c r="M6031" t="s">
        <v>929</v>
      </c>
      <c r="N6031" t="s">
        <v>929</v>
      </c>
    </row>
    <row r="6032" spans="1:14">
      <c r="A6032">
        <v>809111</v>
      </c>
      <c r="B6032" t="s">
        <v>96</v>
      </c>
      <c r="C6032" t="s">
        <v>929</v>
      </c>
      <c r="D6032" t="s">
        <v>930</v>
      </c>
      <c r="E6032" t="s">
        <v>930</v>
      </c>
      <c r="F6032" t="s">
        <v>930</v>
      </c>
      <c r="G6032" t="s">
        <v>930</v>
      </c>
      <c r="H6032" t="s">
        <v>928</v>
      </c>
      <c r="I6032" t="s">
        <v>929</v>
      </c>
      <c r="J6032" t="s">
        <v>930</v>
      </c>
      <c r="K6032" t="s">
        <v>929</v>
      </c>
      <c r="L6032" t="s">
        <v>930</v>
      </c>
      <c r="M6032" t="s">
        <v>929</v>
      </c>
      <c r="N6032" t="s">
        <v>929</v>
      </c>
    </row>
    <row r="6033" spans="1:14">
      <c r="A6033">
        <v>809112</v>
      </c>
      <c r="B6033" t="s">
        <v>96</v>
      </c>
      <c r="C6033" t="s">
        <v>930</v>
      </c>
      <c r="D6033" t="s">
        <v>930</v>
      </c>
      <c r="E6033" t="s">
        <v>929</v>
      </c>
      <c r="F6033" t="s">
        <v>930</v>
      </c>
      <c r="G6033" t="s">
        <v>930</v>
      </c>
      <c r="H6033" t="s">
        <v>930</v>
      </c>
      <c r="I6033" t="s">
        <v>930</v>
      </c>
      <c r="J6033" t="s">
        <v>929</v>
      </c>
      <c r="K6033" t="s">
        <v>929</v>
      </c>
      <c r="L6033" t="s">
        <v>929</v>
      </c>
      <c r="M6033" t="s">
        <v>929</v>
      </c>
      <c r="N6033" t="s">
        <v>929</v>
      </c>
    </row>
    <row r="6034" spans="1:14">
      <c r="A6034">
        <v>809115</v>
      </c>
      <c r="B6034" t="s">
        <v>96</v>
      </c>
      <c r="C6034" t="s">
        <v>930</v>
      </c>
      <c r="D6034" t="s">
        <v>930</v>
      </c>
      <c r="E6034" t="s">
        <v>930</v>
      </c>
      <c r="F6034" t="s">
        <v>929</v>
      </c>
      <c r="G6034" t="s">
        <v>930</v>
      </c>
      <c r="H6034" t="s">
        <v>928</v>
      </c>
      <c r="I6034" t="s">
        <v>930</v>
      </c>
      <c r="J6034" t="s">
        <v>929</v>
      </c>
      <c r="K6034" t="s">
        <v>929</v>
      </c>
      <c r="L6034" t="s">
        <v>929</v>
      </c>
      <c r="M6034" t="s">
        <v>929</v>
      </c>
      <c r="N6034" t="s">
        <v>930</v>
      </c>
    </row>
    <row r="6035" spans="1:14">
      <c r="A6035">
        <v>809116</v>
      </c>
      <c r="B6035" t="s">
        <v>96</v>
      </c>
      <c r="C6035" t="s">
        <v>929</v>
      </c>
      <c r="D6035" t="s">
        <v>930</v>
      </c>
      <c r="E6035" t="s">
        <v>929</v>
      </c>
      <c r="F6035" t="s">
        <v>929</v>
      </c>
      <c r="G6035" t="s">
        <v>930</v>
      </c>
      <c r="H6035" t="s">
        <v>929</v>
      </c>
      <c r="I6035" t="s">
        <v>930</v>
      </c>
      <c r="J6035" t="s">
        <v>929</v>
      </c>
      <c r="K6035" t="s">
        <v>929</v>
      </c>
      <c r="L6035" t="s">
        <v>930</v>
      </c>
      <c r="M6035" t="s">
        <v>930</v>
      </c>
      <c r="N6035" t="s">
        <v>930</v>
      </c>
    </row>
    <row r="6036" spans="1:14">
      <c r="A6036">
        <v>809118</v>
      </c>
      <c r="B6036" t="s">
        <v>96</v>
      </c>
      <c r="C6036" t="s">
        <v>930</v>
      </c>
      <c r="D6036" t="s">
        <v>929</v>
      </c>
      <c r="E6036" t="s">
        <v>929</v>
      </c>
      <c r="F6036" t="s">
        <v>929</v>
      </c>
      <c r="G6036" t="s">
        <v>929</v>
      </c>
      <c r="H6036" t="s">
        <v>928</v>
      </c>
      <c r="I6036" t="s">
        <v>930</v>
      </c>
      <c r="J6036" t="s">
        <v>930</v>
      </c>
      <c r="K6036" t="s">
        <v>930</v>
      </c>
      <c r="L6036" t="s">
        <v>930</v>
      </c>
      <c r="M6036" t="s">
        <v>930</v>
      </c>
      <c r="N6036" t="s">
        <v>930</v>
      </c>
    </row>
    <row r="6037" spans="1:14">
      <c r="A6037">
        <v>809119</v>
      </c>
      <c r="B6037" t="s">
        <v>96</v>
      </c>
      <c r="C6037" t="s">
        <v>930</v>
      </c>
      <c r="D6037" t="s">
        <v>930</v>
      </c>
      <c r="E6037" t="s">
        <v>929</v>
      </c>
      <c r="F6037" t="s">
        <v>930</v>
      </c>
      <c r="G6037" t="s">
        <v>929</v>
      </c>
      <c r="H6037" t="s">
        <v>930</v>
      </c>
      <c r="I6037" t="s">
        <v>929</v>
      </c>
      <c r="J6037" t="s">
        <v>929</v>
      </c>
      <c r="K6037" t="s">
        <v>929</v>
      </c>
      <c r="L6037" t="s">
        <v>929</v>
      </c>
      <c r="M6037" t="s">
        <v>929</v>
      </c>
      <c r="N6037" t="s">
        <v>929</v>
      </c>
    </row>
    <row r="6038" spans="1:14">
      <c r="A6038">
        <v>809120</v>
      </c>
      <c r="B6038" t="s">
        <v>96</v>
      </c>
      <c r="C6038" t="s">
        <v>929</v>
      </c>
      <c r="D6038" t="s">
        <v>930</v>
      </c>
      <c r="E6038" t="s">
        <v>930</v>
      </c>
      <c r="F6038" t="s">
        <v>929</v>
      </c>
      <c r="G6038" t="s">
        <v>929</v>
      </c>
      <c r="H6038" t="s">
        <v>929</v>
      </c>
      <c r="I6038" t="s">
        <v>930</v>
      </c>
      <c r="J6038" t="s">
        <v>929</v>
      </c>
      <c r="K6038" t="s">
        <v>929</v>
      </c>
      <c r="L6038" t="s">
        <v>929</v>
      </c>
      <c r="M6038" t="s">
        <v>929</v>
      </c>
      <c r="N6038" t="s">
        <v>929</v>
      </c>
    </row>
    <row r="6039" spans="1:14">
      <c r="A6039">
        <v>809121</v>
      </c>
      <c r="B6039" t="s">
        <v>96</v>
      </c>
      <c r="C6039" t="s">
        <v>928</v>
      </c>
      <c r="D6039" t="s">
        <v>928</v>
      </c>
      <c r="E6039" t="s">
        <v>930</v>
      </c>
      <c r="F6039" t="s">
        <v>930</v>
      </c>
      <c r="G6039" t="s">
        <v>930</v>
      </c>
      <c r="H6039" t="s">
        <v>928</v>
      </c>
      <c r="I6039" t="s">
        <v>930</v>
      </c>
      <c r="J6039" t="s">
        <v>930</v>
      </c>
      <c r="K6039" t="s">
        <v>930</v>
      </c>
      <c r="L6039" t="s">
        <v>930</v>
      </c>
      <c r="M6039" t="s">
        <v>930</v>
      </c>
      <c r="N6039" t="s">
        <v>929</v>
      </c>
    </row>
    <row r="6040" spans="1:14">
      <c r="A6040">
        <v>809122</v>
      </c>
      <c r="B6040" t="s">
        <v>96</v>
      </c>
      <c r="C6040" t="s">
        <v>928</v>
      </c>
      <c r="D6040" t="s">
        <v>930</v>
      </c>
      <c r="E6040" t="s">
        <v>929</v>
      </c>
      <c r="F6040" t="s">
        <v>928</v>
      </c>
      <c r="G6040" t="s">
        <v>929</v>
      </c>
      <c r="H6040" t="s">
        <v>928</v>
      </c>
      <c r="I6040" t="s">
        <v>930</v>
      </c>
      <c r="J6040" t="s">
        <v>929</v>
      </c>
      <c r="K6040" t="s">
        <v>929</v>
      </c>
      <c r="L6040" t="s">
        <v>929</v>
      </c>
      <c r="M6040" t="s">
        <v>929</v>
      </c>
      <c r="N6040" t="s">
        <v>930</v>
      </c>
    </row>
    <row r="6041" spans="1:14">
      <c r="A6041">
        <v>809124</v>
      </c>
      <c r="B6041" t="s">
        <v>96</v>
      </c>
      <c r="C6041" t="s">
        <v>930</v>
      </c>
      <c r="D6041" t="s">
        <v>930</v>
      </c>
      <c r="E6041" t="s">
        <v>929</v>
      </c>
      <c r="F6041" t="s">
        <v>930</v>
      </c>
      <c r="G6041" t="s">
        <v>930</v>
      </c>
      <c r="H6041" t="s">
        <v>929</v>
      </c>
      <c r="I6041" t="s">
        <v>929</v>
      </c>
      <c r="J6041" t="s">
        <v>929</v>
      </c>
      <c r="K6041" t="s">
        <v>929</v>
      </c>
      <c r="L6041" t="s">
        <v>929</v>
      </c>
      <c r="M6041" t="s">
        <v>929</v>
      </c>
      <c r="N6041" t="s">
        <v>929</v>
      </c>
    </row>
    <row r="6042" spans="1:14">
      <c r="A6042">
        <v>809126</v>
      </c>
      <c r="B6042" t="s">
        <v>96</v>
      </c>
      <c r="C6042" t="s">
        <v>930</v>
      </c>
      <c r="D6042" t="s">
        <v>929</v>
      </c>
      <c r="E6042" t="s">
        <v>929</v>
      </c>
      <c r="F6042" t="s">
        <v>930</v>
      </c>
      <c r="G6042" t="s">
        <v>930</v>
      </c>
      <c r="H6042" t="s">
        <v>929</v>
      </c>
      <c r="I6042" t="s">
        <v>929</v>
      </c>
      <c r="J6042" t="s">
        <v>929</v>
      </c>
      <c r="K6042" t="s">
        <v>929</v>
      </c>
      <c r="L6042" t="s">
        <v>929</v>
      </c>
      <c r="M6042" t="s">
        <v>929</v>
      </c>
      <c r="N6042" t="s">
        <v>929</v>
      </c>
    </row>
    <row r="6043" spans="1:14">
      <c r="A6043">
        <v>809127</v>
      </c>
      <c r="B6043" t="s">
        <v>96</v>
      </c>
      <c r="C6043" t="s">
        <v>929</v>
      </c>
      <c r="D6043" t="s">
        <v>929</v>
      </c>
      <c r="E6043" t="s">
        <v>929</v>
      </c>
      <c r="F6043" t="s">
        <v>929</v>
      </c>
      <c r="G6043" t="s">
        <v>929</v>
      </c>
      <c r="H6043" t="s">
        <v>929</v>
      </c>
      <c r="I6043" t="s">
        <v>930</v>
      </c>
      <c r="J6043" t="s">
        <v>930</v>
      </c>
      <c r="K6043" t="s">
        <v>928</v>
      </c>
      <c r="L6043" t="s">
        <v>930</v>
      </c>
      <c r="M6043" t="s">
        <v>930</v>
      </c>
      <c r="N6043" t="s">
        <v>929</v>
      </c>
    </row>
    <row r="6044" spans="1:14">
      <c r="A6044">
        <v>809129</v>
      </c>
      <c r="B6044" t="s">
        <v>96</v>
      </c>
      <c r="C6044" t="s">
        <v>929</v>
      </c>
      <c r="D6044" t="s">
        <v>929</v>
      </c>
      <c r="E6044" t="s">
        <v>929</v>
      </c>
      <c r="F6044" t="s">
        <v>929</v>
      </c>
      <c r="G6044" t="s">
        <v>929</v>
      </c>
      <c r="H6044" t="s">
        <v>929</v>
      </c>
      <c r="I6044" t="s">
        <v>929</v>
      </c>
      <c r="J6044" t="s">
        <v>929</v>
      </c>
      <c r="K6044" t="s">
        <v>930</v>
      </c>
      <c r="L6044" t="s">
        <v>930</v>
      </c>
      <c r="M6044" t="s">
        <v>929</v>
      </c>
      <c r="N6044" t="s">
        <v>929</v>
      </c>
    </row>
    <row r="6045" spans="1:14">
      <c r="A6045">
        <v>809130</v>
      </c>
      <c r="B6045" t="s">
        <v>96</v>
      </c>
      <c r="C6045" t="s">
        <v>930</v>
      </c>
      <c r="D6045" t="s">
        <v>929</v>
      </c>
      <c r="E6045" t="s">
        <v>930</v>
      </c>
      <c r="F6045" t="s">
        <v>929</v>
      </c>
      <c r="G6045" t="s">
        <v>930</v>
      </c>
      <c r="H6045" t="s">
        <v>930</v>
      </c>
      <c r="I6045" t="s">
        <v>930</v>
      </c>
      <c r="J6045" t="s">
        <v>929</v>
      </c>
      <c r="K6045" t="s">
        <v>930</v>
      </c>
      <c r="L6045" t="s">
        <v>929</v>
      </c>
      <c r="M6045" t="s">
        <v>929</v>
      </c>
      <c r="N6045" t="s">
        <v>930</v>
      </c>
    </row>
    <row r="6046" spans="1:14">
      <c r="A6046">
        <v>809131</v>
      </c>
      <c r="B6046" t="s">
        <v>96</v>
      </c>
      <c r="C6046" t="s">
        <v>930</v>
      </c>
      <c r="D6046" t="s">
        <v>929</v>
      </c>
      <c r="E6046" t="s">
        <v>929</v>
      </c>
      <c r="F6046" t="s">
        <v>930</v>
      </c>
      <c r="G6046" t="s">
        <v>930</v>
      </c>
      <c r="H6046" t="s">
        <v>930</v>
      </c>
      <c r="I6046" t="s">
        <v>929</v>
      </c>
      <c r="J6046" t="s">
        <v>929</v>
      </c>
      <c r="K6046" t="s">
        <v>929</v>
      </c>
      <c r="L6046" t="s">
        <v>929</v>
      </c>
      <c r="M6046" t="s">
        <v>929</v>
      </c>
      <c r="N6046" t="s">
        <v>929</v>
      </c>
    </row>
    <row r="6047" spans="1:14">
      <c r="A6047">
        <v>809132</v>
      </c>
      <c r="B6047" t="s">
        <v>96</v>
      </c>
      <c r="C6047" t="s">
        <v>930</v>
      </c>
      <c r="D6047" t="s">
        <v>930</v>
      </c>
      <c r="E6047" t="s">
        <v>929</v>
      </c>
      <c r="F6047" t="s">
        <v>929</v>
      </c>
      <c r="G6047" t="s">
        <v>929</v>
      </c>
      <c r="H6047" t="s">
        <v>929</v>
      </c>
      <c r="I6047" t="s">
        <v>930</v>
      </c>
      <c r="J6047" t="s">
        <v>928</v>
      </c>
      <c r="K6047" t="s">
        <v>928</v>
      </c>
      <c r="L6047" t="s">
        <v>930</v>
      </c>
      <c r="M6047" t="s">
        <v>930</v>
      </c>
      <c r="N6047" t="s">
        <v>928</v>
      </c>
    </row>
    <row r="6048" spans="1:14">
      <c r="A6048">
        <v>809134</v>
      </c>
      <c r="B6048" t="s">
        <v>96</v>
      </c>
      <c r="C6048" t="s">
        <v>930</v>
      </c>
      <c r="D6048" t="s">
        <v>930</v>
      </c>
      <c r="E6048" t="s">
        <v>930</v>
      </c>
      <c r="F6048" t="s">
        <v>930</v>
      </c>
      <c r="G6048" t="s">
        <v>930</v>
      </c>
      <c r="H6048" t="s">
        <v>930</v>
      </c>
      <c r="I6048" t="s">
        <v>930</v>
      </c>
      <c r="J6048" t="s">
        <v>929</v>
      </c>
      <c r="K6048" t="s">
        <v>930</v>
      </c>
      <c r="L6048" t="s">
        <v>930</v>
      </c>
      <c r="M6048" t="s">
        <v>929</v>
      </c>
      <c r="N6048" t="s">
        <v>929</v>
      </c>
    </row>
    <row r="6049" spans="1:14">
      <c r="A6049">
        <v>809137</v>
      </c>
      <c r="B6049" t="s">
        <v>96</v>
      </c>
      <c r="C6049" t="s">
        <v>930</v>
      </c>
      <c r="D6049" t="s">
        <v>928</v>
      </c>
      <c r="E6049" t="s">
        <v>930</v>
      </c>
      <c r="F6049" t="s">
        <v>930</v>
      </c>
      <c r="G6049" t="s">
        <v>930</v>
      </c>
      <c r="H6049" t="s">
        <v>930</v>
      </c>
      <c r="I6049" t="s">
        <v>930</v>
      </c>
      <c r="J6049" t="s">
        <v>929</v>
      </c>
      <c r="K6049" t="s">
        <v>929</v>
      </c>
      <c r="L6049" t="s">
        <v>929</v>
      </c>
      <c r="M6049" t="s">
        <v>929</v>
      </c>
      <c r="N6049" t="s">
        <v>930</v>
      </c>
    </row>
    <row r="6050" spans="1:14">
      <c r="A6050">
        <v>809138</v>
      </c>
      <c r="B6050" t="s">
        <v>96</v>
      </c>
      <c r="C6050" t="s">
        <v>930</v>
      </c>
      <c r="D6050" t="s">
        <v>930</v>
      </c>
      <c r="E6050" t="s">
        <v>930</v>
      </c>
      <c r="F6050" t="s">
        <v>930</v>
      </c>
      <c r="G6050" t="s">
        <v>930</v>
      </c>
      <c r="H6050" t="s">
        <v>930</v>
      </c>
      <c r="I6050" t="s">
        <v>930</v>
      </c>
      <c r="J6050" t="s">
        <v>929</v>
      </c>
      <c r="K6050" t="s">
        <v>930</v>
      </c>
      <c r="L6050" t="s">
        <v>929</v>
      </c>
      <c r="M6050" t="s">
        <v>929</v>
      </c>
      <c r="N6050" t="s">
        <v>929</v>
      </c>
    </row>
    <row r="6051" spans="1:14">
      <c r="A6051">
        <v>809139</v>
      </c>
      <c r="B6051" t="s">
        <v>96</v>
      </c>
      <c r="C6051" t="s">
        <v>930</v>
      </c>
      <c r="D6051" t="s">
        <v>930</v>
      </c>
      <c r="E6051" t="s">
        <v>929</v>
      </c>
      <c r="F6051" t="s">
        <v>930</v>
      </c>
      <c r="G6051" t="s">
        <v>930</v>
      </c>
      <c r="H6051" t="s">
        <v>930</v>
      </c>
      <c r="I6051" t="s">
        <v>929</v>
      </c>
      <c r="J6051" t="s">
        <v>929</v>
      </c>
      <c r="K6051" t="s">
        <v>929</v>
      </c>
      <c r="L6051" t="s">
        <v>929</v>
      </c>
      <c r="M6051" t="s">
        <v>929</v>
      </c>
      <c r="N6051" t="s">
        <v>929</v>
      </c>
    </row>
    <row r="6052" spans="1:14">
      <c r="A6052">
        <v>809140</v>
      </c>
      <c r="B6052" t="s">
        <v>96</v>
      </c>
      <c r="C6052" t="s">
        <v>930</v>
      </c>
      <c r="D6052" t="s">
        <v>930</v>
      </c>
      <c r="E6052" t="s">
        <v>929</v>
      </c>
      <c r="F6052" t="s">
        <v>929</v>
      </c>
      <c r="G6052" t="s">
        <v>929</v>
      </c>
      <c r="H6052" t="s">
        <v>930</v>
      </c>
      <c r="I6052" t="s">
        <v>928</v>
      </c>
      <c r="J6052" t="s">
        <v>929</v>
      </c>
      <c r="K6052" t="s">
        <v>929</v>
      </c>
      <c r="L6052" t="s">
        <v>928</v>
      </c>
      <c r="M6052" t="s">
        <v>929</v>
      </c>
      <c r="N6052" t="s">
        <v>929</v>
      </c>
    </row>
    <row r="6053" spans="1:14">
      <c r="A6053">
        <v>809141</v>
      </c>
      <c r="B6053" t="s">
        <v>96</v>
      </c>
      <c r="C6053" t="s">
        <v>929</v>
      </c>
      <c r="D6053" t="s">
        <v>930</v>
      </c>
      <c r="E6053" t="s">
        <v>930</v>
      </c>
      <c r="F6053" t="s">
        <v>930</v>
      </c>
      <c r="G6053" t="s">
        <v>930</v>
      </c>
      <c r="H6053" t="s">
        <v>930</v>
      </c>
      <c r="I6053" t="s">
        <v>929</v>
      </c>
      <c r="J6053" t="s">
        <v>929</v>
      </c>
      <c r="K6053" t="s">
        <v>929</v>
      </c>
      <c r="L6053" t="s">
        <v>929</v>
      </c>
      <c r="M6053" t="s">
        <v>929</v>
      </c>
      <c r="N6053" t="s">
        <v>929</v>
      </c>
    </row>
    <row r="6054" spans="1:14">
      <c r="A6054">
        <v>809142</v>
      </c>
      <c r="B6054" t="s">
        <v>96</v>
      </c>
      <c r="C6054" t="s">
        <v>930</v>
      </c>
      <c r="D6054" t="s">
        <v>930</v>
      </c>
      <c r="E6054" t="s">
        <v>929</v>
      </c>
      <c r="F6054" t="s">
        <v>929</v>
      </c>
      <c r="G6054" t="s">
        <v>930</v>
      </c>
      <c r="H6054" t="s">
        <v>929</v>
      </c>
      <c r="I6054" t="s">
        <v>929</v>
      </c>
      <c r="J6054" t="s">
        <v>929</v>
      </c>
      <c r="K6054" t="s">
        <v>929</v>
      </c>
      <c r="L6054" t="s">
        <v>929</v>
      </c>
      <c r="M6054" t="s">
        <v>929</v>
      </c>
      <c r="N6054" t="s">
        <v>929</v>
      </c>
    </row>
    <row r="6055" spans="1:14">
      <c r="A6055">
        <v>809143</v>
      </c>
      <c r="B6055" t="s">
        <v>96</v>
      </c>
      <c r="C6055" t="s">
        <v>930</v>
      </c>
      <c r="D6055" t="s">
        <v>929</v>
      </c>
      <c r="E6055" t="s">
        <v>929</v>
      </c>
      <c r="F6055" t="s">
        <v>930</v>
      </c>
      <c r="G6055" t="s">
        <v>929</v>
      </c>
      <c r="H6055" t="s">
        <v>929</v>
      </c>
      <c r="I6055" t="s">
        <v>930</v>
      </c>
      <c r="J6055" t="s">
        <v>929</v>
      </c>
      <c r="K6055" t="s">
        <v>929</v>
      </c>
      <c r="L6055" t="s">
        <v>930</v>
      </c>
      <c r="M6055" t="s">
        <v>930</v>
      </c>
      <c r="N6055" t="s">
        <v>930</v>
      </c>
    </row>
    <row r="6056" spans="1:14">
      <c r="A6056">
        <v>809144</v>
      </c>
      <c r="B6056" t="s">
        <v>96</v>
      </c>
      <c r="C6056" t="s">
        <v>929</v>
      </c>
      <c r="D6056" t="s">
        <v>929</v>
      </c>
      <c r="E6056" t="s">
        <v>929</v>
      </c>
      <c r="F6056" t="s">
        <v>929</v>
      </c>
      <c r="G6056" t="s">
        <v>929</v>
      </c>
      <c r="H6056" t="s">
        <v>929</v>
      </c>
      <c r="I6056" t="s">
        <v>930</v>
      </c>
      <c r="J6056" t="s">
        <v>928</v>
      </c>
      <c r="K6056" t="s">
        <v>928</v>
      </c>
      <c r="L6056" t="s">
        <v>930</v>
      </c>
      <c r="M6056" t="s">
        <v>930</v>
      </c>
      <c r="N6056" t="s">
        <v>930</v>
      </c>
    </row>
    <row r="6057" spans="1:14">
      <c r="A6057">
        <v>809148</v>
      </c>
      <c r="B6057" t="s">
        <v>96</v>
      </c>
      <c r="C6057" t="s">
        <v>928</v>
      </c>
      <c r="D6057" t="s">
        <v>929</v>
      </c>
      <c r="E6057" t="s">
        <v>929</v>
      </c>
      <c r="F6057" t="s">
        <v>928</v>
      </c>
      <c r="G6057" t="s">
        <v>928</v>
      </c>
      <c r="H6057" t="s">
        <v>930</v>
      </c>
      <c r="I6057" t="s">
        <v>930</v>
      </c>
      <c r="J6057" t="s">
        <v>929</v>
      </c>
      <c r="K6057" t="s">
        <v>929</v>
      </c>
      <c r="L6057" t="s">
        <v>930</v>
      </c>
      <c r="M6057" t="s">
        <v>930</v>
      </c>
      <c r="N6057" t="s">
        <v>930</v>
      </c>
    </row>
    <row r="6058" spans="1:14">
      <c r="A6058">
        <v>809149</v>
      </c>
      <c r="B6058" t="s">
        <v>96</v>
      </c>
      <c r="C6058" t="s">
        <v>930</v>
      </c>
      <c r="D6058" t="s">
        <v>930</v>
      </c>
      <c r="E6058" t="s">
        <v>930</v>
      </c>
      <c r="F6058" t="s">
        <v>929</v>
      </c>
      <c r="G6058" t="s">
        <v>929</v>
      </c>
      <c r="H6058" t="s">
        <v>929</v>
      </c>
      <c r="I6058" t="s">
        <v>930</v>
      </c>
      <c r="J6058" t="s">
        <v>929</v>
      </c>
      <c r="K6058" t="s">
        <v>929</v>
      </c>
      <c r="L6058" t="s">
        <v>930</v>
      </c>
      <c r="M6058" t="s">
        <v>930</v>
      </c>
      <c r="N6058" t="s">
        <v>930</v>
      </c>
    </row>
    <row r="6059" spans="1:14">
      <c r="A6059">
        <v>809150</v>
      </c>
      <c r="B6059" t="s">
        <v>96</v>
      </c>
      <c r="C6059" t="s">
        <v>930</v>
      </c>
      <c r="D6059" t="s">
        <v>930</v>
      </c>
      <c r="E6059" t="s">
        <v>929</v>
      </c>
      <c r="F6059" t="s">
        <v>930</v>
      </c>
      <c r="G6059" t="s">
        <v>929</v>
      </c>
      <c r="H6059" t="s">
        <v>929</v>
      </c>
      <c r="I6059" t="s">
        <v>929</v>
      </c>
      <c r="J6059" t="s">
        <v>929</v>
      </c>
      <c r="K6059" t="s">
        <v>929</v>
      </c>
      <c r="L6059" t="s">
        <v>929</v>
      </c>
      <c r="M6059" t="s">
        <v>929</v>
      </c>
      <c r="N6059" t="s">
        <v>929</v>
      </c>
    </row>
    <row r="6060" spans="1:14">
      <c r="A6060">
        <v>809151</v>
      </c>
      <c r="B6060" t="s">
        <v>96</v>
      </c>
      <c r="C6060" t="s">
        <v>928</v>
      </c>
      <c r="D6060" t="s">
        <v>928</v>
      </c>
      <c r="E6060" t="s">
        <v>930</v>
      </c>
      <c r="F6060" t="s">
        <v>928</v>
      </c>
      <c r="G6060" t="s">
        <v>930</v>
      </c>
      <c r="H6060" t="s">
        <v>928</v>
      </c>
      <c r="I6060" t="s">
        <v>930</v>
      </c>
      <c r="J6060" t="s">
        <v>930</v>
      </c>
      <c r="K6060" t="s">
        <v>930</v>
      </c>
      <c r="L6060" t="s">
        <v>929</v>
      </c>
      <c r="M6060" t="s">
        <v>929</v>
      </c>
      <c r="N6060" t="s">
        <v>929</v>
      </c>
    </row>
    <row r="6061" spans="1:14">
      <c r="A6061">
        <v>809152</v>
      </c>
      <c r="B6061" t="s">
        <v>96</v>
      </c>
      <c r="C6061" t="s">
        <v>928</v>
      </c>
      <c r="D6061" t="s">
        <v>930</v>
      </c>
      <c r="E6061" t="s">
        <v>929</v>
      </c>
      <c r="F6061" t="s">
        <v>928</v>
      </c>
      <c r="G6061" t="s">
        <v>930</v>
      </c>
      <c r="H6061" t="s">
        <v>928</v>
      </c>
      <c r="I6061" t="s">
        <v>930</v>
      </c>
      <c r="J6061" t="s">
        <v>929</v>
      </c>
      <c r="K6061" t="s">
        <v>930</v>
      </c>
      <c r="L6061" t="s">
        <v>929</v>
      </c>
      <c r="M6061" t="s">
        <v>930</v>
      </c>
      <c r="N6061" t="s">
        <v>930</v>
      </c>
    </row>
    <row r="6062" spans="1:14">
      <c r="A6062">
        <v>809153</v>
      </c>
      <c r="B6062" t="s">
        <v>96</v>
      </c>
      <c r="C6062" t="s">
        <v>928</v>
      </c>
      <c r="D6062" t="s">
        <v>930</v>
      </c>
      <c r="E6062" t="s">
        <v>930</v>
      </c>
      <c r="F6062" t="s">
        <v>929</v>
      </c>
      <c r="G6062" t="s">
        <v>929</v>
      </c>
      <c r="H6062" t="s">
        <v>928</v>
      </c>
      <c r="I6062" t="s">
        <v>930</v>
      </c>
      <c r="J6062" t="s">
        <v>930</v>
      </c>
      <c r="K6062" t="s">
        <v>930</v>
      </c>
      <c r="L6062" t="s">
        <v>930</v>
      </c>
      <c r="M6062" t="s">
        <v>930</v>
      </c>
      <c r="N6062" t="s">
        <v>930</v>
      </c>
    </row>
    <row r="6063" spans="1:14">
      <c r="A6063">
        <v>809154</v>
      </c>
      <c r="B6063" t="s">
        <v>96</v>
      </c>
      <c r="C6063" t="s">
        <v>929</v>
      </c>
      <c r="D6063" t="s">
        <v>929</v>
      </c>
      <c r="E6063" t="s">
        <v>929</v>
      </c>
      <c r="F6063" t="s">
        <v>929</v>
      </c>
      <c r="G6063" t="s">
        <v>930</v>
      </c>
      <c r="H6063" t="s">
        <v>930</v>
      </c>
      <c r="I6063" t="s">
        <v>929</v>
      </c>
      <c r="J6063" t="s">
        <v>929</v>
      </c>
      <c r="K6063" t="s">
        <v>929</v>
      </c>
      <c r="L6063" t="s">
        <v>929</v>
      </c>
      <c r="M6063" t="s">
        <v>929</v>
      </c>
      <c r="N6063" t="s">
        <v>929</v>
      </c>
    </row>
    <row r="6064" spans="1:14">
      <c r="A6064">
        <v>809155</v>
      </c>
      <c r="B6064" t="s">
        <v>96</v>
      </c>
      <c r="C6064" t="s">
        <v>929</v>
      </c>
      <c r="D6064" t="s">
        <v>928</v>
      </c>
      <c r="E6064" t="s">
        <v>928</v>
      </c>
      <c r="F6064" t="s">
        <v>928</v>
      </c>
      <c r="G6064" t="s">
        <v>930</v>
      </c>
      <c r="H6064" t="s">
        <v>928</v>
      </c>
      <c r="I6064" t="s">
        <v>929</v>
      </c>
      <c r="J6064" t="s">
        <v>929</v>
      </c>
      <c r="K6064" t="s">
        <v>929</v>
      </c>
      <c r="L6064" t="s">
        <v>929</v>
      </c>
      <c r="M6064" t="s">
        <v>929</v>
      </c>
      <c r="N6064" t="s">
        <v>929</v>
      </c>
    </row>
    <row r="6065" spans="1:14">
      <c r="A6065">
        <v>809156</v>
      </c>
      <c r="B6065" t="s">
        <v>96</v>
      </c>
      <c r="C6065" t="s">
        <v>930</v>
      </c>
      <c r="D6065" t="s">
        <v>929</v>
      </c>
      <c r="E6065" t="s">
        <v>929</v>
      </c>
      <c r="F6065" t="s">
        <v>930</v>
      </c>
      <c r="G6065" t="s">
        <v>928</v>
      </c>
      <c r="H6065" t="s">
        <v>930</v>
      </c>
      <c r="I6065" t="s">
        <v>930</v>
      </c>
      <c r="J6065" t="s">
        <v>930</v>
      </c>
      <c r="K6065" t="s">
        <v>929</v>
      </c>
      <c r="L6065" t="s">
        <v>929</v>
      </c>
      <c r="M6065" t="s">
        <v>930</v>
      </c>
      <c r="N6065" t="s">
        <v>930</v>
      </c>
    </row>
    <row r="6066" spans="1:14">
      <c r="A6066">
        <v>809159</v>
      </c>
      <c r="B6066" t="s">
        <v>96</v>
      </c>
      <c r="C6066" t="s">
        <v>930</v>
      </c>
      <c r="D6066" t="s">
        <v>930</v>
      </c>
      <c r="E6066" t="s">
        <v>930</v>
      </c>
      <c r="F6066" t="s">
        <v>929</v>
      </c>
      <c r="G6066" t="s">
        <v>929</v>
      </c>
      <c r="H6066" t="s">
        <v>930</v>
      </c>
      <c r="I6066" t="s">
        <v>929</v>
      </c>
      <c r="J6066" t="s">
        <v>929</v>
      </c>
      <c r="K6066" t="s">
        <v>929</v>
      </c>
      <c r="L6066" t="s">
        <v>929</v>
      </c>
      <c r="M6066" t="s">
        <v>929</v>
      </c>
      <c r="N6066" t="s">
        <v>929</v>
      </c>
    </row>
    <row r="6067" spans="1:14">
      <c r="A6067">
        <v>809160</v>
      </c>
      <c r="B6067" t="s">
        <v>96</v>
      </c>
      <c r="C6067" t="s">
        <v>929</v>
      </c>
      <c r="D6067" t="s">
        <v>929</v>
      </c>
      <c r="E6067" t="s">
        <v>930</v>
      </c>
      <c r="F6067" t="s">
        <v>930</v>
      </c>
      <c r="G6067" t="s">
        <v>930</v>
      </c>
      <c r="H6067" t="s">
        <v>930</v>
      </c>
      <c r="I6067" t="s">
        <v>929</v>
      </c>
      <c r="J6067" t="s">
        <v>929</v>
      </c>
      <c r="K6067" t="s">
        <v>929</v>
      </c>
      <c r="L6067" t="s">
        <v>929</v>
      </c>
      <c r="M6067" t="s">
        <v>929</v>
      </c>
      <c r="N6067" t="s">
        <v>929</v>
      </c>
    </row>
    <row r="6068" spans="1:14">
      <c r="A6068">
        <v>809161</v>
      </c>
      <c r="B6068" t="s">
        <v>96</v>
      </c>
      <c r="C6068" t="s">
        <v>929</v>
      </c>
      <c r="D6068" t="s">
        <v>929</v>
      </c>
      <c r="E6068" t="s">
        <v>929</v>
      </c>
      <c r="F6068" t="s">
        <v>929</v>
      </c>
      <c r="G6068" t="s">
        <v>929</v>
      </c>
      <c r="H6068" t="s">
        <v>929</v>
      </c>
      <c r="I6068" t="s">
        <v>928</v>
      </c>
      <c r="J6068" t="s">
        <v>928</v>
      </c>
      <c r="K6068" t="s">
        <v>930</v>
      </c>
      <c r="L6068" t="s">
        <v>930</v>
      </c>
      <c r="M6068" t="s">
        <v>930</v>
      </c>
      <c r="N6068" t="s">
        <v>930</v>
      </c>
    </row>
    <row r="6069" spans="1:14">
      <c r="A6069">
        <v>809162</v>
      </c>
      <c r="B6069" t="s">
        <v>96</v>
      </c>
      <c r="C6069" t="s">
        <v>930</v>
      </c>
      <c r="D6069" t="s">
        <v>930</v>
      </c>
      <c r="E6069" t="s">
        <v>930</v>
      </c>
      <c r="F6069" t="s">
        <v>930</v>
      </c>
      <c r="G6069" t="s">
        <v>930</v>
      </c>
      <c r="H6069" t="s">
        <v>930</v>
      </c>
      <c r="I6069" t="s">
        <v>929</v>
      </c>
      <c r="J6069" t="s">
        <v>929</v>
      </c>
      <c r="K6069" t="s">
        <v>929</v>
      </c>
      <c r="L6069" t="s">
        <v>929</v>
      </c>
      <c r="M6069" t="s">
        <v>929</v>
      </c>
      <c r="N6069" t="s">
        <v>929</v>
      </c>
    </row>
    <row r="6070" spans="1:14">
      <c r="A6070">
        <v>809163</v>
      </c>
      <c r="B6070" t="s">
        <v>96</v>
      </c>
      <c r="C6070" t="s">
        <v>928</v>
      </c>
      <c r="D6070" t="s">
        <v>928</v>
      </c>
      <c r="E6070" t="s">
        <v>930</v>
      </c>
      <c r="F6070" t="s">
        <v>929</v>
      </c>
      <c r="G6070" t="s">
        <v>930</v>
      </c>
      <c r="H6070" t="s">
        <v>929</v>
      </c>
      <c r="I6070" t="s">
        <v>929</v>
      </c>
      <c r="J6070" t="s">
        <v>929</v>
      </c>
      <c r="K6070" t="s">
        <v>929</v>
      </c>
      <c r="L6070" t="s">
        <v>929</v>
      </c>
      <c r="M6070" t="s">
        <v>929</v>
      </c>
      <c r="N6070" t="s">
        <v>929</v>
      </c>
    </row>
    <row r="6071" spans="1:14">
      <c r="A6071">
        <v>809164</v>
      </c>
      <c r="B6071" t="s">
        <v>96</v>
      </c>
      <c r="C6071" t="s">
        <v>928</v>
      </c>
      <c r="D6071" t="s">
        <v>930</v>
      </c>
      <c r="E6071" t="s">
        <v>930</v>
      </c>
      <c r="F6071" t="s">
        <v>930</v>
      </c>
      <c r="G6071" t="s">
        <v>930</v>
      </c>
      <c r="H6071" t="s">
        <v>928</v>
      </c>
      <c r="I6071" t="s">
        <v>929</v>
      </c>
      <c r="J6071" t="s">
        <v>929</v>
      </c>
      <c r="K6071" t="s">
        <v>929</v>
      </c>
      <c r="L6071" t="s">
        <v>929</v>
      </c>
      <c r="M6071" t="s">
        <v>929</v>
      </c>
      <c r="N6071" t="s">
        <v>929</v>
      </c>
    </row>
    <row r="6072" spans="1:14">
      <c r="A6072">
        <v>809165</v>
      </c>
      <c r="B6072" t="s">
        <v>96</v>
      </c>
      <c r="C6072" t="s">
        <v>930</v>
      </c>
      <c r="D6072" t="s">
        <v>930</v>
      </c>
      <c r="E6072" t="s">
        <v>930</v>
      </c>
      <c r="F6072" t="s">
        <v>930</v>
      </c>
      <c r="G6072" t="s">
        <v>930</v>
      </c>
      <c r="H6072" t="s">
        <v>929</v>
      </c>
      <c r="I6072" t="s">
        <v>929</v>
      </c>
      <c r="J6072" t="s">
        <v>929</v>
      </c>
      <c r="K6072" t="s">
        <v>929</v>
      </c>
      <c r="L6072" t="s">
        <v>929</v>
      </c>
      <c r="M6072" t="s">
        <v>929</v>
      </c>
      <c r="N6072" t="s">
        <v>929</v>
      </c>
    </row>
    <row r="6073" spans="1:14">
      <c r="A6073">
        <v>809166</v>
      </c>
      <c r="B6073" t="s">
        <v>96</v>
      </c>
      <c r="C6073" t="s">
        <v>930</v>
      </c>
      <c r="D6073" t="s">
        <v>929</v>
      </c>
      <c r="E6073" t="s">
        <v>930</v>
      </c>
      <c r="F6073" t="s">
        <v>930</v>
      </c>
      <c r="G6073" t="s">
        <v>930</v>
      </c>
      <c r="H6073" t="s">
        <v>930</v>
      </c>
      <c r="I6073" t="s">
        <v>929</v>
      </c>
      <c r="J6073" t="s">
        <v>929</v>
      </c>
      <c r="K6073" t="s">
        <v>929</v>
      </c>
      <c r="L6073" t="s">
        <v>929</v>
      </c>
      <c r="M6073" t="s">
        <v>929</v>
      </c>
      <c r="N6073" t="s">
        <v>929</v>
      </c>
    </row>
    <row r="6074" spans="1:14">
      <c r="A6074">
        <v>809167</v>
      </c>
      <c r="B6074" t="s">
        <v>96</v>
      </c>
      <c r="C6074" t="s">
        <v>930</v>
      </c>
      <c r="D6074" t="s">
        <v>930</v>
      </c>
      <c r="E6074" t="s">
        <v>929</v>
      </c>
      <c r="F6074" t="s">
        <v>929</v>
      </c>
      <c r="G6074" t="s">
        <v>930</v>
      </c>
      <c r="H6074" t="s">
        <v>929</v>
      </c>
      <c r="I6074" t="s">
        <v>929</v>
      </c>
      <c r="J6074" t="s">
        <v>929</v>
      </c>
      <c r="K6074" t="s">
        <v>929</v>
      </c>
      <c r="L6074" t="s">
        <v>929</v>
      </c>
      <c r="M6074" t="s">
        <v>929</v>
      </c>
      <c r="N6074" t="s">
        <v>929</v>
      </c>
    </row>
    <row r="6075" spans="1:14">
      <c r="A6075">
        <v>809168</v>
      </c>
      <c r="B6075" t="s">
        <v>96</v>
      </c>
      <c r="C6075" t="s">
        <v>928</v>
      </c>
      <c r="D6075" t="s">
        <v>928</v>
      </c>
      <c r="E6075" t="s">
        <v>928</v>
      </c>
      <c r="F6075" t="s">
        <v>930</v>
      </c>
      <c r="G6075" t="s">
        <v>930</v>
      </c>
      <c r="H6075" t="s">
        <v>928</v>
      </c>
      <c r="I6075" t="s">
        <v>930</v>
      </c>
      <c r="J6075" t="s">
        <v>930</v>
      </c>
      <c r="K6075" t="s">
        <v>929</v>
      </c>
      <c r="L6075" t="s">
        <v>929</v>
      </c>
      <c r="M6075" t="s">
        <v>930</v>
      </c>
      <c r="N6075" t="s">
        <v>930</v>
      </c>
    </row>
    <row r="6076" spans="1:14">
      <c r="A6076">
        <v>809169</v>
      </c>
      <c r="B6076" t="s">
        <v>96</v>
      </c>
      <c r="C6076" t="s">
        <v>930</v>
      </c>
      <c r="D6076" t="s">
        <v>929</v>
      </c>
      <c r="E6076" t="s">
        <v>929</v>
      </c>
      <c r="F6076" t="s">
        <v>929</v>
      </c>
      <c r="G6076" t="s">
        <v>930</v>
      </c>
      <c r="H6076" t="s">
        <v>930</v>
      </c>
      <c r="I6076" t="s">
        <v>929</v>
      </c>
      <c r="J6076" t="s">
        <v>929</v>
      </c>
      <c r="K6076" t="s">
        <v>929</v>
      </c>
      <c r="L6076" t="s">
        <v>929</v>
      </c>
      <c r="M6076" t="s">
        <v>929</v>
      </c>
      <c r="N6076" t="s">
        <v>929</v>
      </c>
    </row>
    <row r="6077" spans="1:14">
      <c r="A6077">
        <v>809173</v>
      </c>
      <c r="B6077" t="s">
        <v>96</v>
      </c>
      <c r="C6077" t="s">
        <v>930</v>
      </c>
      <c r="D6077" t="s">
        <v>929</v>
      </c>
      <c r="E6077" t="s">
        <v>929</v>
      </c>
      <c r="F6077" t="s">
        <v>929</v>
      </c>
      <c r="G6077" t="s">
        <v>929</v>
      </c>
      <c r="H6077" t="s">
        <v>930</v>
      </c>
      <c r="I6077" t="s">
        <v>929</v>
      </c>
      <c r="J6077" t="s">
        <v>929</v>
      </c>
      <c r="K6077" t="s">
        <v>929</v>
      </c>
      <c r="L6077" t="s">
        <v>929</v>
      </c>
      <c r="M6077" t="s">
        <v>929</v>
      </c>
      <c r="N6077" t="s">
        <v>929</v>
      </c>
    </row>
    <row r="6078" spans="1:14">
      <c r="A6078">
        <v>809175</v>
      </c>
      <c r="B6078" t="s">
        <v>96</v>
      </c>
      <c r="C6078" t="s">
        <v>929</v>
      </c>
      <c r="D6078" t="s">
        <v>930</v>
      </c>
      <c r="E6078" t="s">
        <v>930</v>
      </c>
      <c r="F6078" t="s">
        <v>929</v>
      </c>
      <c r="G6078" t="s">
        <v>929</v>
      </c>
      <c r="H6078" t="s">
        <v>929</v>
      </c>
      <c r="I6078" t="s">
        <v>929</v>
      </c>
      <c r="J6078" t="s">
        <v>929</v>
      </c>
      <c r="K6078" t="s">
        <v>929</v>
      </c>
      <c r="L6078" t="s">
        <v>930</v>
      </c>
      <c r="M6078" t="s">
        <v>929</v>
      </c>
      <c r="N6078" t="s">
        <v>929</v>
      </c>
    </row>
    <row r="6079" spans="1:14">
      <c r="A6079">
        <v>809178</v>
      </c>
      <c r="B6079" t="s">
        <v>96</v>
      </c>
      <c r="C6079" t="s">
        <v>929</v>
      </c>
      <c r="D6079" t="s">
        <v>929</v>
      </c>
      <c r="E6079" t="s">
        <v>929</v>
      </c>
      <c r="F6079" t="s">
        <v>930</v>
      </c>
      <c r="G6079" t="s">
        <v>930</v>
      </c>
      <c r="H6079" t="s">
        <v>929</v>
      </c>
      <c r="I6079" t="s">
        <v>929</v>
      </c>
      <c r="J6079" t="s">
        <v>929</v>
      </c>
      <c r="K6079" t="s">
        <v>929</v>
      </c>
      <c r="L6079" t="s">
        <v>929</v>
      </c>
      <c r="M6079" t="s">
        <v>929</v>
      </c>
      <c r="N6079" t="s">
        <v>929</v>
      </c>
    </row>
    <row r="6080" spans="1:14">
      <c r="A6080">
        <v>809179</v>
      </c>
      <c r="B6080" t="s">
        <v>96</v>
      </c>
      <c r="C6080" t="s">
        <v>928</v>
      </c>
      <c r="D6080" t="s">
        <v>930</v>
      </c>
      <c r="E6080" t="s">
        <v>929</v>
      </c>
      <c r="F6080" t="s">
        <v>930</v>
      </c>
      <c r="G6080" t="s">
        <v>930</v>
      </c>
      <c r="H6080" t="s">
        <v>930</v>
      </c>
      <c r="I6080" t="s">
        <v>930</v>
      </c>
      <c r="J6080" t="s">
        <v>929</v>
      </c>
      <c r="K6080" t="s">
        <v>929</v>
      </c>
      <c r="L6080" t="s">
        <v>929</v>
      </c>
      <c r="M6080" t="s">
        <v>929</v>
      </c>
      <c r="N6080" t="s">
        <v>929</v>
      </c>
    </row>
    <row r="6081" spans="1:14">
      <c r="A6081">
        <v>809180</v>
      </c>
      <c r="B6081" t="s">
        <v>96</v>
      </c>
      <c r="C6081" t="s">
        <v>929</v>
      </c>
      <c r="D6081" t="s">
        <v>929</v>
      </c>
      <c r="E6081" t="s">
        <v>930</v>
      </c>
      <c r="F6081" t="s">
        <v>930</v>
      </c>
      <c r="G6081" t="s">
        <v>930</v>
      </c>
      <c r="H6081" t="s">
        <v>930</v>
      </c>
      <c r="I6081" t="s">
        <v>929</v>
      </c>
      <c r="J6081" t="s">
        <v>929</v>
      </c>
      <c r="K6081" t="s">
        <v>929</v>
      </c>
      <c r="L6081" t="s">
        <v>929</v>
      </c>
      <c r="M6081" t="s">
        <v>929</v>
      </c>
      <c r="N6081" t="s">
        <v>929</v>
      </c>
    </row>
    <row r="6082" spans="1:14">
      <c r="A6082">
        <v>809181</v>
      </c>
      <c r="B6082" t="s">
        <v>96</v>
      </c>
      <c r="C6082" t="s">
        <v>929</v>
      </c>
      <c r="D6082" t="s">
        <v>929</v>
      </c>
      <c r="E6082" t="s">
        <v>929</v>
      </c>
      <c r="F6082" t="s">
        <v>929</v>
      </c>
      <c r="G6082" t="s">
        <v>929</v>
      </c>
      <c r="H6082" t="s">
        <v>929</v>
      </c>
      <c r="I6082" t="s">
        <v>929</v>
      </c>
      <c r="J6082" t="s">
        <v>929</v>
      </c>
      <c r="K6082" t="s">
        <v>929</v>
      </c>
      <c r="L6082" t="s">
        <v>929</v>
      </c>
      <c r="M6082" t="s">
        <v>929</v>
      </c>
      <c r="N6082" t="s">
        <v>929</v>
      </c>
    </row>
    <row r="6083" spans="1:14">
      <c r="A6083">
        <v>809182</v>
      </c>
      <c r="B6083" t="s">
        <v>96</v>
      </c>
      <c r="C6083" t="s">
        <v>930</v>
      </c>
      <c r="D6083" t="s">
        <v>928</v>
      </c>
      <c r="E6083" t="s">
        <v>930</v>
      </c>
      <c r="F6083" t="s">
        <v>930</v>
      </c>
      <c r="G6083" t="s">
        <v>930</v>
      </c>
      <c r="H6083" t="s">
        <v>930</v>
      </c>
      <c r="I6083" t="s">
        <v>930</v>
      </c>
      <c r="J6083" t="s">
        <v>929</v>
      </c>
      <c r="K6083" t="s">
        <v>929</v>
      </c>
      <c r="L6083" t="s">
        <v>930</v>
      </c>
      <c r="M6083" t="s">
        <v>929</v>
      </c>
      <c r="N6083" t="s">
        <v>929</v>
      </c>
    </row>
    <row r="6084" spans="1:14">
      <c r="A6084">
        <v>809184</v>
      </c>
      <c r="B6084" t="s">
        <v>96</v>
      </c>
      <c r="C6084" t="s">
        <v>930</v>
      </c>
      <c r="D6084" t="s">
        <v>930</v>
      </c>
      <c r="E6084" t="s">
        <v>930</v>
      </c>
      <c r="F6084" t="s">
        <v>929</v>
      </c>
      <c r="G6084" t="s">
        <v>928</v>
      </c>
      <c r="H6084" t="s">
        <v>928</v>
      </c>
      <c r="I6084" t="s">
        <v>930</v>
      </c>
      <c r="J6084" t="s">
        <v>930</v>
      </c>
      <c r="K6084" t="s">
        <v>929</v>
      </c>
      <c r="L6084" t="s">
        <v>930</v>
      </c>
      <c r="M6084" t="s">
        <v>930</v>
      </c>
      <c r="N6084" t="s">
        <v>930</v>
      </c>
    </row>
    <row r="6085" spans="1:14">
      <c r="A6085">
        <v>809186</v>
      </c>
      <c r="B6085" t="s">
        <v>96</v>
      </c>
      <c r="C6085" t="s">
        <v>930</v>
      </c>
      <c r="D6085" t="s">
        <v>929</v>
      </c>
      <c r="E6085" t="s">
        <v>929</v>
      </c>
      <c r="F6085" t="s">
        <v>930</v>
      </c>
      <c r="G6085" t="s">
        <v>930</v>
      </c>
      <c r="H6085" t="s">
        <v>930</v>
      </c>
      <c r="I6085" t="s">
        <v>929</v>
      </c>
      <c r="J6085" t="s">
        <v>929</v>
      </c>
      <c r="K6085" t="s">
        <v>929</v>
      </c>
      <c r="L6085" t="s">
        <v>929</v>
      </c>
      <c r="M6085" t="s">
        <v>929</v>
      </c>
      <c r="N6085" t="s">
        <v>929</v>
      </c>
    </row>
    <row r="6086" spans="1:14">
      <c r="A6086">
        <v>809187</v>
      </c>
      <c r="B6086" t="s">
        <v>96</v>
      </c>
      <c r="C6086" t="s">
        <v>929</v>
      </c>
      <c r="D6086" t="s">
        <v>930</v>
      </c>
      <c r="E6086" t="s">
        <v>928</v>
      </c>
      <c r="F6086" t="s">
        <v>929</v>
      </c>
      <c r="G6086" t="s">
        <v>929</v>
      </c>
      <c r="H6086" t="s">
        <v>929</v>
      </c>
      <c r="I6086" t="s">
        <v>930</v>
      </c>
      <c r="J6086" t="s">
        <v>929</v>
      </c>
      <c r="K6086" t="s">
        <v>929</v>
      </c>
      <c r="L6086" t="s">
        <v>930</v>
      </c>
      <c r="M6086" t="s">
        <v>930</v>
      </c>
      <c r="N6086" t="s">
        <v>930</v>
      </c>
    </row>
    <row r="6087" spans="1:14">
      <c r="A6087">
        <v>809188</v>
      </c>
      <c r="B6087" t="s">
        <v>96</v>
      </c>
      <c r="C6087" t="s">
        <v>930</v>
      </c>
      <c r="D6087" t="s">
        <v>929</v>
      </c>
      <c r="E6087" t="s">
        <v>929</v>
      </c>
      <c r="F6087" t="s">
        <v>930</v>
      </c>
      <c r="G6087" t="s">
        <v>929</v>
      </c>
      <c r="H6087" t="s">
        <v>930</v>
      </c>
      <c r="I6087" t="s">
        <v>929</v>
      </c>
      <c r="J6087" t="s">
        <v>929</v>
      </c>
      <c r="K6087" t="s">
        <v>929</v>
      </c>
      <c r="L6087" t="s">
        <v>929</v>
      </c>
      <c r="M6087" t="s">
        <v>929</v>
      </c>
      <c r="N6087" t="s">
        <v>929</v>
      </c>
    </row>
    <row r="6088" spans="1:14">
      <c r="A6088">
        <v>809189</v>
      </c>
      <c r="B6088" t="s">
        <v>96</v>
      </c>
      <c r="C6088" t="s">
        <v>930</v>
      </c>
      <c r="D6088" t="s">
        <v>929</v>
      </c>
      <c r="E6088" t="s">
        <v>929</v>
      </c>
      <c r="F6088" t="s">
        <v>929</v>
      </c>
      <c r="G6088" t="s">
        <v>930</v>
      </c>
      <c r="H6088" t="s">
        <v>929</v>
      </c>
      <c r="I6088" t="s">
        <v>930</v>
      </c>
      <c r="J6088" t="s">
        <v>930</v>
      </c>
      <c r="K6088" t="s">
        <v>929</v>
      </c>
      <c r="L6088" t="s">
        <v>929</v>
      </c>
      <c r="M6088" t="s">
        <v>929</v>
      </c>
      <c r="N6088" t="s">
        <v>929</v>
      </c>
    </row>
    <row r="6089" spans="1:14">
      <c r="A6089">
        <v>809190</v>
      </c>
      <c r="B6089" t="s">
        <v>96</v>
      </c>
      <c r="C6089" t="s">
        <v>929</v>
      </c>
      <c r="D6089" t="s">
        <v>930</v>
      </c>
      <c r="E6089" t="s">
        <v>929</v>
      </c>
      <c r="F6089" t="s">
        <v>928</v>
      </c>
      <c r="G6089" t="s">
        <v>929</v>
      </c>
      <c r="H6089" t="s">
        <v>928</v>
      </c>
      <c r="I6089" t="s">
        <v>930</v>
      </c>
      <c r="J6089" t="s">
        <v>930</v>
      </c>
      <c r="K6089" t="s">
        <v>929</v>
      </c>
      <c r="L6089" t="s">
        <v>929</v>
      </c>
      <c r="M6089" t="s">
        <v>929</v>
      </c>
      <c r="N6089" t="s">
        <v>929</v>
      </c>
    </row>
    <row r="6090" spans="1:14">
      <c r="A6090">
        <v>809191</v>
      </c>
      <c r="B6090" t="s">
        <v>96</v>
      </c>
      <c r="C6090" t="s">
        <v>930</v>
      </c>
      <c r="D6090" t="s">
        <v>930</v>
      </c>
      <c r="E6090" t="s">
        <v>929</v>
      </c>
      <c r="F6090" t="s">
        <v>930</v>
      </c>
      <c r="G6090" t="s">
        <v>929</v>
      </c>
      <c r="H6090" t="s">
        <v>930</v>
      </c>
      <c r="I6090" t="s">
        <v>929</v>
      </c>
      <c r="J6090" t="s">
        <v>929</v>
      </c>
      <c r="K6090" t="s">
        <v>929</v>
      </c>
      <c r="L6090" t="s">
        <v>929</v>
      </c>
      <c r="M6090" t="s">
        <v>929</v>
      </c>
      <c r="N6090" t="s">
        <v>929</v>
      </c>
    </row>
    <row r="6091" spans="1:14">
      <c r="A6091">
        <v>809193</v>
      </c>
      <c r="B6091" t="s">
        <v>96</v>
      </c>
      <c r="C6091" t="s">
        <v>929</v>
      </c>
      <c r="D6091" t="s">
        <v>929</v>
      </c>
      <c r="E6091" t="s">
        <v>929</v>
      </c>
      <c r="F6091" t="s">
        <v>929</v>
      </c>
      <c r="G6091" t="s">
        <v>930</v>
      </c>
      <c r="H6091" t="s">
        <v>930</v>
      </c>
      <c r="I6091" t="s">
        <v>929</v>
      </c>
      <c r="J6091" t="s">
        <v>929</v>
      </c>
      <c r="K6091" t="s">
        <v>929</v>
      </c>
      <c r="L6091" t="s">
        <v>929</v>
      </c>
      <c r="M6091" t="s">
        <v>929</v>
      </c>
      <c r="N6091" t="s">
        <v>929</v>
      </c>
    </row>
    <row r="6092" spans="1:14">
      <c r="A6092">
        <v>809194</v>
      </c>
      <c r="B6092" t="s">
        <v>96</v>
      </c>
      <c r="C6092" t="s">
        <v>930</v>
      </c>
      <c r="D6092" t="s">
        <v>930</v>
      </c>
      <c r="E6092" t="s">
        <v>929</v>
      </c>
      <c r="F6092" t="s">
        <v>929</v>
      </c>
      <c r="G6092" t="s">
        <v>930</v>
      </c>
      <c r="H6092" t="s">
        <v>930</v>
      </c>
      <c r="I6092" t="s">
        <v>929</v>
      </c>
      <c r="J6092" t="s">
        <v>929</v>
      </c>
      <c r="K6092" t="s">
        <v>929</v>
      </c>
      <c r="L6092" t="s">
        <v>929</v>
      </c>
      <c r="M6092" t="s">
        <v>929</v>
      </c>
      <c r="N6092" t="s">
        <v>929</v>
      </c>
    </row>
    <row r="6093" spans="1:14">
      <c r="A6093">
        <v>809196</v>
      </c>
      <c r="B6093" t="s">
        <v>96</v>
      </c>
      <c r="C6093" t="s">
        <v>929</v>
      </c>
      <c r="D6093" t="s">
        <v>929</v>
      </c>
      <c r="E6093" t="s">
        <v>929</v>
      </c>
      <c r="F6093" t="s">
        <v>929</v>
      </c>
      <c r="G6093" t="s">
        <v>929</v>
      </c>
      <c r="H6093" t="s">
        <v>929</v>
      </c>
      <c r="I6093" t="s">
        <v>929</v>
      </c>
      <c r="J6093" t="s">
        <v>929</v>
      </c>
      <c r="K6093" t="s">
        <v>929</v>
      </c>
      <c r="L6093" t="s">
        <v>929</v>
      </c>
      <c r="M6093" t="s">
        <v>929</v>
      </c>
      <c r="N6093" t="s">
        <v>929</v>
      </c>
    </row>
    <row r="6094" spans="1:14">
      <c r="A6094">
        <v>809198</v>
      </c>
      <c r="B6094" t="s">
        <v>96</v>
      </c>
      <c r="C6094" t="s">
        <v>930</v>
      </c>
      <c r="D6094" t="s">
        <v>930</v>
      </c>
      <c r="E6094" t="s">
        <v>928</v>
      </c>
      <c r="F6094" t="s">
        <v>930</v>
      </c>
      <c r="G6094" t="s">
        <v>930</v>
      </c>
      <c r="H6094" t="s">
        <v>928</v>
      </c>
      <c r="I6094" t="s">
        <v>930</v>
      </c>
      <c r="J6094" t="s">
        <v>930</v>
      </c>
      <c r="K6094" t="s">
        <v>930</v>
      </c>
      <c r="L6094" t="s">
        <v>929</v>
      </c>
      <c r="M6094" t="s">
        <v>929</v>
      </c>
      <c r="N6094" t="s">
        <v>930</v>
      </c>
    </row>
    <row r="6095" spans="1:14">
      <c r="A6095">
        <v>809199</v>
      </c>
      <c r="B6095" t="s">
        <v>96</v>
      </c>
      <c r="C6095" t="s">
        <v>930</v>
      </c>
      <c r="D6095" t="s">
        <v>930</v>
      </c>
      <c r="E6095" t="s">
        <v>929</v>
      </c>
      <c r="F6095" t="s">
        <v>929</v>
      </c>
      <c r="G6095" t="s">
        <v>929</v>
      </c>
      <c r="H6095" t="s">
        <v>929</v>
      </c>
      <c r="I6095" t="s">
        <v>930</v>
      </c>
      <c r="J6095" t="s">
        <v>929</v>
      </c>
      <c r="K6095" t="s">
        <v>929</v>
      </c>
      <c r="L6095" t="s">
        <v>929</v>
      </c>
      <c r="M6095" t="s">
        <v>929</v>
      </c>
      <c r="N6095" t="s">
        <v>930</v>
      </c>
    </row>
    <row r="6096" spans="1:14">
      <c r="A6096">
        <v>809201</v>
      </c>
      <c r="B6096" t="s">
        <v>96</v>
      </c>
      <c r="C6096" t="s">
        <v>929</v>
      </c>
      <c r="D6096" t="s">
        <v>929</v>
      </c>
      <c r="E6096" t="s">
        <v>929</v>
      </c>
      <c r="F6096" t="s">
        <v>929</v>
      </c>
      <c r="G6096" t="s">
        <v>929</v>
      </c>
      <c r="H6096" t="s">
        <v>929</v>
      </c>
      <c r="I6096" t="s">
        <v>929</v>
      </c>
      <c r="J6096" t="s">
        <v>929</v>
      </c>
      <c r="K6096" t="s">
        <v>929</v>
      </c>
      <c r="L6096" t="s">
        <v>929</v>
      </c>
      <c r="M6096" t="s">
        <v>929</v>
      </c>
      <c r="N6096" t="s">
        <v>929</v>
      </c>
    </row>
    <row r="6097" spans="1:14">
      <c r="A6097">
        <v>809202</v>
      </c>
      <c r="B6097" t="s">
        <v>96</v>
      </c>
      <c r="C6097" t="s">
        <v>928</v>
      </c>
      <c r="D6097" t="s">
        <v>929</v>
      </c>
      <c r="E6097" t="s">
        <v>930</v>
      </c>
      <c r="F6097" t="s">
        <v>928</v>
      </c>
      <c r="G6097" t="s">
        <v>930</v>
      </c>
      <c r="H6097" t="s">
        <v>930</v>
      </c>
      <c r="I6097" t="s">
        <v>930</v>
      </c>
      <c r="J6097" t="s">
        <v>929</v>
      </c>
      <c r="K6097" t="s">
        <v>929</v>
      </c>
      <c r="L6097" t="s">
        <v>929</v>
      </c>
      <c r="M6097" t="s">
        <v>929</v>
      </c>
      <c r="N6097" t="s">
        <v>930</v>
      </c>
    </row>
    <row r="6098" spans="1:14">
      <c r="A6098">
        <v>809204</v>
      </c>
      <c r="B6098" t="s">
        <v>96</v>
      </c>
      <c r="C6098" t="s">
        <v>930</v>
      </c>
      <c r="D6098" t="s">
        <v>930</v>
      </c>
      <c r="E6098" t="s">
        <v>929</v>
      </c>
      <c r="F6098" t="s">
        <v>929</v>
      </c>
      <c r="G6098" t="s">
        <v>929</v>
      </c>
      <c r="H6098" t="s">
        <v>929</v>
      </c>
      <c r="I6098" t="s">
        <v>930</v>
      </c>
      <c r="J6098" t="s">
        <v>929</v>
      </c>
      <c r="K6098" t="s">
        <v>930</v>
      </c>
      <c r="L6098" t="s">
        <v>929</v>
      </c>
      <c r="M6098" t="s">
        <v>930</v>
      </c>
      <c r="N6098" t="s">
        <v>930</v>
      </c>
    </row>
    <row r="6099" spans="1:14">
      <c r="A6099">
        <v>809205</v>
      </c>
      <c r="B6099" t="s">
        <v>96</v>
      </c>
      <c r="C6099" t="s">
        <v>930</v>
      </c>
      <c r="D6099" t="s">
        <v>928</v>
      </c>
      <c r="E6099" t="s">
        <v>930</v>
      </c>
      <c r="F6099" t="s">
        <v>928</v>
      </c>
      <c r="G6099" t="s">
        <v>930</v>
      </c>
      <c r="H6099" t="s">
        <v>929</v>
      </c>
      <c r="I6099" t="s">
        <v>930</v>
      </c>
      <c r="J6099" t="s">
        <v>929</v>
      </c>
      <c r="K6099" t="s">
        <v>929</v>
      </c>
      <c r="L6099" t="s">
        <v>929</v>
      </c>
      <c r="M6099" t="s">
        <v>929</v>
      </c>
      <c r="N6099" t="s">
        <v>929</v>
      </c>
    </row>
    <row r="6100" spans="1:14">
      <c r="A6100">
        <v>809206</v>
      </c>
      <c r="B6100" t="s">
        <v>96</v>
      </c>
      <c r="C6100" t="s">
        <v>930</v>
      </c>
      <c r="D6100" t="s">
        <v>929</v>
      </c>
      <c r="E6100" t="s">
        <v>929</v>
      </c>
      <c r="F6100" t="s">
        <v>930</v>
      </c>
      <c r="G6100" t="s">
        <v>930</v>
      </c>
      <c r="H6100" t="s">
        <v>930</v>
      </c>
      <c r="I6100" t="s">
        <v>930</v>
      </c>
      <c r="J6100" t="s">
        <v>929</v>
      </c>
      <c r="K6100" t="s">
        <v>929</v>
      </c>
      <c r="L6100" t="s">
        <v>929</v>
      </c>
      <c r="M6100" t="s">
        <v>930</v>
      </c>
      <c r="N6100" t="s">
        <v>930</v>
      </c>
    </row>
    <row r="6101" spans="1:14">
      <c r="A6101">
        <v>809207</v>
      </c>
      <c r="B6101" t="s">
        <v>96</v>
      </c>
      <c r="C6101" t="s">
        <v>928</v>
      </c>
      <c r="D6101" t="s">
        <v>929</v>
      </c>
      <c r="E6101" t="s">
        <v>929</v>
      </c>
      <c r="F6101" t="s">
        <v>930</v>
      </c>
      <c r="G6101" t="s">
        <v>929</v>
      </c>
      <c r="H6101" t="s">
        <v>928</v>
      </c>
      <c r="I6101" t="s">
        <v>929</v>
      </c>
      <c r="J6101" t="s">
        <v>930</v>
      </c>
      <c r="K6101" t="s">
        <v>929</v>
      </c>
      <c r="L6101" t="s">
        <v>930</v>
      </c>
      <c r="M6101" t="s">
        <v>928</v>
      </c>
      <c r="N6101" t="s">
        <v>930</v>
      </c>
    </row>
    <row r="6102" spans="1:14">
      <c r="A6102">
        <v>809208</v>
      </c>
      <c r="B6102" t="s">
        <v>96</v>
      </c>
      <c r="C6102" t="s">
        <v>928</v>
      </c>
      <c r="D6102" t="s">
        <v>929</v>
      </c>
      <c r="E6102" t="s">
        <v>930</v>
      </c>
      <c r="F6102" t="s">
        <v>930</v>
      </c>
      <c r="G6102" t="s">
        <v>930</v>
      </c>
      <c r="H6102" t="s">
        <v>930</v>
      </c>
      <c r="I6102" t="s">
        <v>930</v>
      </c>
      <c r="J6102" t="s">
        <v>930</v>
      </c>
      <c r="K6102" t="s">
        <v>929</v>
      </c>
      <c r="L6102" t="s">
        <v>929</v>
      </c>
      <c r="M6102" t="s">
        <v>929</v>
      </c>
      <c r="N6102" t="s">
        <v>929</v>
      </c>
    </row>
    <row r="6103" spans="1:14">
      <c r="A6103">
        <v>809209</v>
      </c>
      <c r="B6103" t="s">
        <v>96</v>
      </c>
      <c r="C6103" t="s">
        <v>930</v>
      </c>
      <c r="D6103" t="s">
        <v>929</v>
      </c>
      <c r="E6103" t="s">
        <v>929</v>
      </c>
      <c r="F6103" t="s">
        <v>929</v>
      </c>
      <c r="G6103" t="s">
        <v>928</v>
      </c>
      <c r="H6103" t="s">
        <v>930</v>
      </c>
      <c r="I6103" t="s">
        <v>930</v>
      </c>
      <c r="J6103" t="s">
        <v>930</v>
      </c>
      <c r="K6103" t="s">
        <v>930</v>
      </c>
      <c r="L6103" t="s">
        <v>930</v>
      </c>
      <c r="M6103" t="s">
        <v>930</v>
      </c>
      <c r="N6103" t="s">
        <v>929</v>
      </c>
    </row>
    <row r="6104" spans="1:14">
      <c r="A6104">
        <v>809212</v>
      </c>
      <c r="B6104" t="s">
        <v>96</v>
      </c>
      <c r="C6104" t="s">
        <v>930</v>
      </c>
      <c r="D6104" t="s">
        <v>930</v>
      </c>
      <c r="E6104" t="s">
        <v>929</v>
      </c>
      <c r="F6104" t="s">
        <v>930</v>
      </c>
      <c r="G6104" t="s">
        <v>930</v>
      </c>
      <c r="H6104" t="s">
        <v>929</v>
      </c>
      <c r="I6104" t="s">
        <v>929</v>
      </c>
      <c r="J6104" t="s">
        <v>929</v>
      </c>
      <c r="K6104" t="s">
        <v>929</v>
      </c>
      <c r="L6104" t="s">
        <v>929</v>
      </c>
      <c r="M6104" t="s">
        <v>930</v>
      </c>
      <c r="N6104" t="s">
        <v>930</v>
      </c>
    </row>
    <row r="6105" spans="1:14">
      <c r="A6105">
        <v>809214</v>
      </c>
      <c r="B6105" t="s">
        <v>96</v>
      </c>
      <c r="C6105" t="s">
        <v>930</v>
      </c>
      <c r="D6105" t="s">
        <v>930</v>
      </c>
      <c r="E6105" t="s">
        <v>930</v>
      </c>
      <c r="F6105" t="s">
        <v>928</v>
      </c>
      <c r="G6105" t="s">
        <v>928</v>
      </c>
      <c r="H6105" t="s">
        <v>930</v>
      </c>
      <c r="I6105" t="s">
        <v>929</v>
      </c>
      <c r="J6105" t="s">
        <v>929</v>
      </c>
      <c r="K6105" t="s">
        <v>929</v>
      </c>
      <c r="L6105" t="s">
        <v>929</v>
      </c>
      <c r="M6105" t="s">
        <v>929</v>
      </c>
      <c r="N6105" t="s">
        <v>929</v>
      </c>
    </row>
    <row r="6106" spans="1:14">
      <c r="A6106">
        <v>809215</v>
      </c>
      <c r="B6106" t="s">
        <v>96</v>
      </c>
      <c r="C6106" t="s">
        <v>930</v>
      </c>
      <c r="D6106" t="s">
        <v>929</v>
      </c>
      <c r="E6106" t="s">
        <v>929</v>
      </c>
      <c r="F6106" t="s">
        <v>929</v>
      </c>
      <c r="G6106" t="s">
        <v>929</v>
      </c>
      <c r="H6106" t="s">
        <v>929</v>
      </c>
      <c r="I6106" t="s">
        <v>930</v>
      </c>
      <c r="J6106" t="s">
        <v>930</v>
      </c>
      <c r="K6106" t="s">
        <v>930</v>
      </c>
      <c r="L6106" t="s">
        <v>930</v>
      </c>
      <c r="M6106" t="s">
        <v>930</v>
      </c>
      <c r="N6106" t="s">
        <v>929</v>
      </c>
    </row>
    <row r="6107" spans="1:14">
      <c r="A6107">
        <v>809216</v>
      </c>
      <c r="B6107" t="s">
        <v>96</v>
      </c>
      <c r="C6107" t="s">
        <v>928</v>
      </c>
      <c r="D6107" t="s">
        <v>930</v>
      </c>
      <c r="E6107" t="s">
        <v>929</v>
      </c>
      <c r="F6107" t="s">
        <v>930</v>
      </c>
      <c r="G6107" t="s">
        <v>929</v>
      </c>
      <c r="H6107" t="s">
        <v>930</v>
      </c>
      <c r="I6107" t="s">
        <v>929</v>
      </c>
      <c r="J6107" t="s">
        <v>930</v>
      </c>
      <c r="K6107" t="s">
        <v>930</v>
      </c>
      <c r="L6107" t="s">
        <v>929</v>
      </c>
      <c r="M6107" t="s">
        <v>930</v>
      </c>
      <c r="N6107" t="s">
        <v>929</v>
      </c>
    </row>
    <row r="6108" spans="1:14">
      <c r="A6108">
        <v>809218</v>
      </c>
      <c r="B6108" t="s">
        <v>96</v>
      </c>
      <c r="C6108" t="s">
        <v>930</v>
      </c>
      <c r="D6108" t="s">
        <v>929</v>
      </c>
      <c r="E6108" t="s">
        <v>930</v>
      </c>
      <c r="F6108" t="s">
        <v>930</v>
      </c>
      <c r="G6108" t="s">
        <v>930</v>
      </c>
      <c r="H6108" t="s">
        <v>930</v>
      </c>
      <c r="I6108" t="s">
        <v>929</v>
      </c>
      <c r="J6108" t="s">
        <v>929</v>
      </c>
      <c r="K6108" t="s">
        <v>929</v>
      </c>
      <c r="L6108" t="s">
        <v>929</v>
      </c>
      <c r="M6108" t="s">
        <v>929</v>
      </c>
      <c r="N6108" t="s">
        <v>929</v>
      </c>
    </row>
    <row r="6109" spans="1:14">
      <c r="A6109">
        <v>809219</v>
      </c>
      <c r="B6109" t="s">
        <v>96</v>
      </c>
      <c r="C6109" t="s">
        <v>930</v>
      </c>
      <c r="D6109" t="s">
        <v>930</v>
      </c>
      <c r="E6109" t="s">
        <v>930</v>
      </c>
      <c r="F6109" t="s">
        <v>930</v>
      </c>
      <c r="G6109" t="s">
        <v>930</v>
      </c>
      <c r="H6109" t="s">
        <v>930</v>
      </c>
      <c r="I6109" t="s">
        <v>930</v>
      </c>
      <c r="J6109" t="s">
        <v>930</v>
      </c>
      <c r="K6109" t="s">
        <v>930</v>
      </c>
      <c r="L6109" t="s">
        <v>929</v>
      </c>
      <c r="M6109" t="s">
        <v>929</v>
      </c>
      <c r="N6109" t="s">
        <v>929</v>
      </c>
    </row>
    <row r="6110" spans="1:14">
      <c r="A6110">
        <v>809221</v>
      </c>
      <c r="B6110" t="s">
        <v>96</v>
      </c>
      <c r="C6110" t="s">
        <v>929</v>
      </c>
      <c r="D6110" t="s">
        <v>929</v>
      </c>
      <c r="E6110" t="s">
        <v>929</v>
      </c>
      <c r="F6110" t="s">
        <v>929</v>
      </c>
      <c r="G6110" t="s">
        <v>929</v>
      </c>
      <c r="H6110" t="s">
        <v>929</v>
      </c>
      <c r="I6110" t="s">
        <v>929</v>
      </c>
      <c r="J6110" t="s">
        <v>929</v>
      </c>
      <c r="K6110" t="s">
        <v>929</v>
      </c>
      <c r="L6110" t="s">
        <v>929</v>
      </c>
      <c r="M6110" t="s">
        <v>929</v>
      </c>
      <c r="N6110" t="s">
        <v>929</v>
      </c>
    </row>
    <row r="6111" spans="1:14">
      <c r="A6111">
        <v>809222</v>
      </c>
      <c r="B6111" t="s">
        <v>96</v>
      </c>
      <c r="C6111" t="s">
        <v>930</v>
      </c>
      <c r="D6111" t="s">
        <v>929</v>
      </c>
      <c r="E6111" t="s">
        <v>930</v>
      </c>
      <c r="F6111" t="s">
        <v>930</v>
      </c>
      <c r="G6111" t="s">
        <v>929</v>
      </c>
      <c r="H6111" t="s">
        <v>929</v>
      </c>
      <c r="I6111" t="s">
        <v>929</v>
      </c>
      <c r="J6111" t="s">
        <v>929</v>
      </c>
      <c r="K6111" t="s">
        <v>929</v>
      </c>
      <c r="L6111" t="s">
        <v>929</v>
      </c>
      <c r="M6111" t="s">
        <v>929</v>
      </c>
      <c r="N6111" t="s">
        <v>929</v>
      </c>
    </row>
    <row r="6112" spans="1:14">
      <c r="A6112">
        <v>809223</v>
      </c>
      <c r="B6112" t="s">
        <v>96</v>
      </c>
      <c r="C6112" t="s">
        <v>928</v>
      </c>
      <c r="D6112" t="s">
        <v>930</v>
      </c>
      <c r="E6112" t="s">
        <v>930</v>
      </c>
      <c r="F6112" t="s">
        <v>928</v>
      </c>
      <c r="G6112" t="s">
        <v>930</v>
      </c>
      <c r="H6112" t="s">
        <v>930</v>
      </c>
      <c r="I6112" t="s">
        <v>930</v>
      </c>
      <c r="J6112" t="s">
        <v>930</v>
      </c>
      <c r="K6112" t="s">
        <v>930</v>
      </c>
      <c r="L6112" t="s">
        <v>930</v>
      </c>
      <c r="M6112" t="s">
        <v>930</v>
      </c>
      <c r="N6112" t="s">
        <v>929</v>
      </c>
    </row>
    <row r="6113" spans="1:14">
      <c r="A6113">
        <v>809224</v>
      </c>
      <c r="B6113" t="s">
        <v>96</v>
      </c>
      <c r="C6113" t="s">
        <v>930</v>
      </c>
      <c r="D6113" t="s">
        <v>929</v>
      </c>
      <c r="E6113" t="s">
        <v>930</v>
      </c>
      <c r="F6113" t="s">
        <v>929</v>
      </c>
      <c r="G6113" t="s">
        <v>930</v>
      </c>
      <c r="H6113" t="s">
        <v>929</v>
      </c>
      <c r="I6113" t="s">
        <v>930</v>
      </c>
      <c r="J6113" t="s">
        <v>929</v>
      </c>
      <c r="K6113" t="s">
        <v>929</v>
      </c>
      <c r="L6113" t="s">
        <v>929</v>
      </c>
      <c r="M6113" t="s">
        <v>929</v>
      </c>
      <c r="N6113" t="s">
        <v>930</v>
      </c>
    </row>
    <row r="6114" spans="1:14">
      <c r="A6114">
        <v>809225</v>
      </c>
      <c r="B6114" t="s">
        <v>96</v>
      </c>
      <c r="C6114" t="s">
        <v>930</v>
      </c>
      <c r="D6114" t="s">
        <v>930</v>
      </c>
      <c r="E6114" t="s">
        <v>930</v>
      </c>
      <c r="F6114" t="s">
        <v>930</v>
      </c>
      <c r="G6114" t="s">
        <v>929</v>
      </c>
      <c r="H6114" t="s">
        <v>930</v>
      </c>
      <c r="I6114" t="s">
        <v>929</v>
      </c>
      <c r="J6114" t="s">
        <v>929</v>
      </c>
      <c r="K6114" t="s">
        <v>929</v>
      </c>
      <c r="L6114" t="s">
        <v>929</v>
      </c>
      <c r="M6114" t="s">
        <v>929</v>
      </c>
      <c r="N6114" t="s">
        <v>929</v>
      </c>
    </row>
    <row r="6115" spans="1:14">
      <c r="A6115">
        <v>809226</v>
      </c>
      <c r="B6115" t="s">
        <v>96</v>
      </c>
      <c r="C6115" t="s">
        <v>928</v>
      </c>
      <c r="D6115" t="s">
        <v>929</v>
      </c>
      <c r="E6115" t="s">
        <v>929</v>
      </c>
      <c r="F6115" t="s">
        <v>928</v>
      </c>
      <c r="G6115" t="s">
        <v>930</v>
      </c>
      <c r="H6115" t="s">
        <v>930</v>
      </c>
      <c r="I6115" t="s">
        <v>930</v>
      </c>
      <c r="J6115" t="s">
        <v>929</v>
      </c>
      <c r="K6115" t="s">
        <v>929</v>
      </c>
      <c r="L6115" t="s">
        <v>929</v>
      </c>
      <c r="M6115" t="s">
        <v>929</v>
      </c>
      <c r="N6115" t="s">
        <v>929</v>
      </c>
    </row>
    <row r="6116" spans="1:14">
      <c r="A6116">
        <v>809227</v>
      </c>
      <c r="B6116" t="s">
        <v>96</v>
      </c>
      <c r="C6116" t="s">
        <v>930</v>
      </c>
      <c r="D6116" t="s">
        <v>930</v>
      </c>
      <c r="E6116" t="s">
        <v>930</v>
      </c>
      <c r="F6116" t="s">
        <v>930</v>
      </c>
      <c r="G6116" t="s">
        <v>930</v>
      </c>
      <c r="H6116" t="s">
        <v>929</v>
      </c>
      <c r="I6116" t="s">
        <v>929</v>
      </c>
      <c r="J6116" t="s">
        <v>929</v>
      </c>
      <c r="K6116" t="s">
        <v>929</v>
      </c>
      <c r="L6116" t="s">
        <v>929</v>
      </c>
      <c r="M6116" t="s">
        <v>929</v>
      </c>
      <c r="N6116" t="s">
        <v>929</v>
      </c>
    </row>
    <row r="6117" spans="1:14">
      <c r="A6117">
        <v>809229</v>
      </c>
      <c r="B6117" t="s">
        <v>96</v>
      </c>
      <c r="C6117" t="s">
        <v>928</v>
      </c>
      <c r="D6117" t="s">
        <v>929</v>
      </c>
      <c r="E6117" t="s">
        <v>930</v>
      </c>
      <c r="F6117" t="s">
        <v>930</v>
      </c>
      <c r="G6117" t="s">
        <v>930</v>
      </c>
      <c r="H6117" t="s">
        <v>929</v>
      </c>
      <c r="I6117" t="s">
        <v>930</v>
      </c>
      <c r="J6117" t="s">
        <v>929</v>
      </c>
      <c r="K6117" t="s">
        <v>930</v>
      </c>
      <c r="L6117" t="s">
        <v>929</v>
      </c>
      <c r="M6117" t="s">
        <v>930</v>
      </c>
      <c r="N6117" t="s">
        <v>930</v>
      </c>
    </row>
    <row r="6118" spans="1:14">
      <c r="A6118">
        <v>809230</v>
      </c>
      <c r="B6118" t="s">
        <v>96</v>
      </c>
      <c r="C6118" t="s">
        <v>928</v>
      </c>
      <c r="D6118" t="s">
        <v>930</v>
      </c>
      <c r="E6118" t="s">
        <v>930</v>
      </c>
      <c r="F6118" t="s">
        <v>929</v>
      </c>
      <c r="G6118" t="s">
        <v>930</v>
      </c>
      <c r="H6118" t="s">
        <v>929</v>
      </c>
      <c r="I6118" t="s">
        <v>929</v>
      </c>
      <c r="J6118" t="s">
        <v>930</v>
      </c>
      <c r="K6118" t="s">
        <v>930</v>
      </c>
      <c r="L6118" t="s">
        <v>929</v>
      </c>
      <c r="M6118" t="s">
        <v>929</v>
      </c>
      <c r="N6118" t="s">
        <v>929</v>
      </c>
    </row>
    <row r="6119" spans="1:14">
      <c r="A6119">
        <v>809231</v>
      </c>
      <c r="B6119" t="s">
        <v>96</v>
      </c>
      <c r="C6119" t="s">
        <v>930</v>
      </c>
      <c r="D6119" t="s">
        <v>930</v>
      </c>
      <c r="E6119" t="s">
        <v>928</v>
      </c>
      <c r="F6119" t="s">
        <v>928</v>
      </c>
      <c r="G6119" t="s">
        <v>930</v>
      </c>
      <c r="H6119" t="s">
        <v>929</v>
      </c>
      <c r="I6119" t="s">
        <v>929</v>
      </c>
      <c r="J6119" t="s">
        <v>929</v>
      </c>
      <c r="K6119" t="s">
        <v>929</v>
      </c>
      <c r="L6119" t="s">
        <v>929</v>
      </c>
      <c r="M6119" t="s">
        <v>929</v>
      </c>
      <c r="N6119" t="s">
        <v>930</v>
      </c>
    </row>
    <row r="6120" spans="1:14">
      <c r="A6120">
        <v>809234</v>
      </c>
      <c r="B6120" t="s">
        <v>96</v>
      </c>
      <c r="C6120" t="s">
        <v>928</v>
      </c>
      <c r="D6120" t="s">
        <v>929</v>
      </c>
      <c r="E6120" t="s">
        <v>929</v>
      </c>
      <c r="F6120" t="s">
        <v>928</v>
      </c>
      <c r="G6120" t="s">
        <v>930</v>
      </c>
      <c r="H6120" t="s">
        <v>928</v>
      </c>
      <c r="I6120" t="s">
        <v>930</v>
      </c>
      <c r="J6120" t="s">
        <v>930</v>
      </c>
      <c r="K6120" t="s">
        <v>930</v>
      </c>
      <c r="L6120" t="s">
        <v>930</v>
      </c>
      <c r="M6120" t="s">
        <v>930</v>
      </c>
      <c r="N6120" t="s">
        <v>929</v>
      </c>
    </row>
    <row r="6121" spans="1:14">
      <c r="A6121">
        <v>809236</v>
      </c>
      <c r="B6121" t="s">
        <v>96</v>
      </c>
      <c r="C6121" t="s">
        <v>929</v>
      </c>
      <c r="D6121" t="s">
        <v>930</v>
      </c>
      <c r="E6121" t="s">
        <v>929</v>
      </c>
      <c r="F6121" t="s">
        <v>929</v>
      </c>
      <c r="G6121" t="s">
        <v>929</v>
      </c>
      <c r="H6121" t="s">
        <v>929</v>
      </c>
      <c r="I6121" t="s">
        <v>929</v>
      </c>
      <c r="J6121" t="s">
        <v>930</v>
      </c>
      <c r="K6121" t="s">
        <v>930</v>
      </c>
      <c r="L6121" t="s">
        <v>930</v>
      </c>
      <c r="M6121" t="s">
        <v>929</v>
      </c>
      <c r="N6121" t="s">
        <v>929</v>
      </c>
    </row>
    <row r="6122" spans="1:14">
      <c r="A6122">
        <v>809237</v>
      </c>
      <c r="B6122" t="s">
        <v>96</v>
      </c>
      <c r="C6122" t="s">
        <v>929</v>
      </c>
      <c r="D6122" t="s">
        <v>929</v>
      </c>
      <c r="E6122" t="s">
        <v>929</v>
      </c>
      <c r="F6122" t="s">
        <v>929</v>
      </c>
      <c r="G6122" t="s">
        <v>929</v>
      </c>
      <c r="H6122" t="s">
        <v>929</v>
      </c>
      <c r="I6122" t="s">
        <v>929</v>
      </c>
      <c r="J6122" t="s">
        <v>930</v>
      </c>
      <c r="K6122" t="s">
        <v>930</v>
      </c>
      <c r="L6122" t="s">
        <v>929</v>
      </c>
      <c r="M6122" t="s">
        <v>929</v>
      </c>
      <c r="N6122" t="s">
        <v>929</v>
      </c>
    </row>
    <row r="6123" spans="1:14">
      <c r="A6123">
        <v>809239</v>
      </c>
      <c r="B6123" t="s">
        <v>96</v>
      </c>
      <c r="C6123" t="s">
        <v>930</v>
      </c>
      <c r="D6123" t="s">
        <v>930</v>
      </c>
      <c r="E6123" t="s">
        <v>929</v>
      </c>
      <c r="F6123" t="s">
        <v>929</v>
      </c>
      <c r="G6123" t="s">
        <v>929</v>
      </c>
      <c r="H6123" t="s">
        <v>930</v>
      </c>
      <c r="I6123" t="s">
        <v>930</v>
      </c>
      <c r="J6123" t="s">
        <v>929</v>
      </c>
      <c r="K6123" t="s">
        <v>929</v>
      </c>
      <c r="L6123" t="s">
        <v>929</v>
      </c>
      <c r="M6123" t="s">
        <v>930</v>
      </c>
      <c r="N6123" t="s">
        <v>929</v>
      </c>
    </row>
    <row r="6124" spans="1:14">
      <c r="A6124">
        <v>809240</v>
      </c>
      <c r="B6124" t="s">
        <v>96</v>
      </c>
      <c r="C6124" t="s">
        <v>928</v>
      </c>
      <c r="D6124" t="s">
        <v>929</v>
      </c>
      <c r="E6124" t="s">
        <v>930</v>
      </c>
      <c r="F6124" t="s">
        <v>930</v>
      </c>
      <c r="G6124" t="s">
        <v>928</v>
      </c>
      <c r="H6124" t="s">
        <v>930</v>
      </c>
      <c r="I6124" t="s">
        <v>930</v>
      </c>
      <c r="J6124" t="s">
        <v>929</v>
      </c>
      <c r="K6124" t="s">
        <v>929</v>
      </c>
      <c r="L6124" t="s">
        <v>929</v>
      </c>
      <c r="M6124" t="s">
        <v>929</v>
      </c>
      <c r="N6124" t="s">
        <v>929</v>
      </c>
    </row>
    <row r="6125" spans="1:14">
      <c r="A6125">
        <v>809242</v>
      </c>
      <c r="B6125" t="s">
        <v>96</v>
      </c>
      <c r="C6125" t="s">
        <v>930</v>
      </c>
      <c r="D6125" t="s">
        <v>930</v>
      </c>
      <c r="E6125" t="s">
        <v>930</v>
      </c>
      <c r="F6125" t="s">
        <v>929</v>
      </c>
      <c r="G6125" t="s">
        <v>930</v>
      </c>
      <c r="H6125" t="s">
        <v>929</v>
      </c>
      <c r="I6125" t="s">
        <v>929</v>
      </c>
      <c r="J6125" t="s">
        <v>929</v>
      </c>
      <c r="K6125" t="s">
        <v>930</v>
      </c>
      <c r="L6125" t="s">
        <v>929</v>
      </c>
      <c r="M6125" t="s">
        <v>929</v>
      </c>
      <c r="N6125" t="s">
        <v>930</v>
      </c>
    </row>
    <row r="6126" spans="1:14">
      <c r="A6126">
        <v>809243</v>
      </c>
      <c r="B6126" t="s">
        <v>96</v>
      </c>
      <c r="C6126" t="s">
        <v>929</v>
      </c>
      <c r="D6126" t="s">
        <v>930</v>
      </c>
      <c r="E6126" t="s">
        <v>930</v>
      </c>
      <c r="F6126" t="s">
        <v>929</v>
      </c>
      <c r="G6126" t="s">
        <v>929</v>
      </c>
      <c r="H6126" t="s">
        <v>929</v>
      </c>
      <c r="I6126" t="s">
        <v>929</v>
      </c>
      <c r="J6126" t="s">
        <v>929</v>
      </c>
      <c r="K6126" t="s">
        <v>929</v>
      </c>
      <c r="L6126" t="s">
        <v>929</v>
      </c>
      <c r="M6126" t="s">
        <v>929</v>
      </c>
      <c r="N6126" t="s">
        <v>929</v>
      </c>
    </row>
    <row r="6127" spans="1:14">
      <c r="A6127">
        <v>809244</v>
      </c>
      <c r="B6127" t="s">
        <v>96</v>
      </c>
      <c r="C6127" t="s">
        <v>930</v>
      </c>
      <c r="D6127" t="s">
        <v>930</v>
      </c>
      <c r="E6127" t="s">
        <v>929</v>
      </c>
      <c r="F6127" t="s">
        <v>929</v>
      </c>
      <c r="G6127" t="s">
        <v>929</v>
      </c>
      <c r="H6127" t="s">
        <v>930</v>
      </c>
      <c r="I6127" t="s">
        <v>929</v>
      </c>
      <c r="J6127" t="s">
        <v>929</v>
      </c>
      <c r="K6127" t="s">
        <v>929</v>
      </c>
      <c r="L6127" t="s">
        <v>929</v>
      </c>
      <c r="M6127" t="s">
        <v>929</v>
      </c>
      <c r="N6127" t="s">
        <v>929</v>
      </c>
    </row>
    <row r="6128" spans="1:14">
      <c r="A6128">
        <v>809245</v>
      </c>
      <c r="B6128" t="s">
        <v>96</v>
      </c>
      <c r="C6128" t="s">
        <v>930</v>
      </c>
      <c r="D6128" t="s">
        <v>929</v>
      </c>
      <c r="E6128" t="s">
        <v>930</v>
      </c>
      <c r="F6128" t="s">
        <v>930</v>
      </c>
      <c r="G6128" t="s">
        <v>930</v>
      </c>
      <c r="H6128" t="s">
        <v>930</v>
      </c>
      <c r="I6128" t="s">
        <v>929</v>
      </c>
      <c r="J6128" t="s">
        <v>929</v>
      </c>
      <c r="K6128" t="s">
        <v>929</v>
      </c>
      <c r="L6128" t="s">
        <v>930</v>
      </c>
      <c r="M6128" t="s">
        <v>929</v>
      </c>
      <c r="N6128" t="s">
        <v>929</v>
      </c>
    </row>
    <row r="6129" spans="1:14">
      <c r="A6129">
        <v>809246</v>
      </c>
      <c r="B6129" t="s">
        <v>96</v>
      </c>
      <c r="C6129" t="s">
        <v>929</v>
      </c>
      <c r="D6129" t="s">
        <v>930</v>
      </c>
      <c r="E6129" t="s">
        <v>930</v>
      </c>
      <c r="F6129" t="s">
        <v>929</v>
      </c>
      <c r="G6129" t="s">
        <v>930</v>
      </c>
      <c r="H6129" t="s">
        <v>929</v>
      </c>
      <c r="I6129" t="s">
        <v>929</v>
      </c>
      <c r="J6129" t="s">
        <v>929</v>
      </c>
      <c r="K6129" t="s">
        <v>929</v>
      </c>
      <c r="L6129" t="s">
        <v>930</v>
      </c>
      <c r="M6129" t="s">
        <v>930</v>
      </c>
      <c r="N6129" t="s">
        <v>929</v>
      </c>
    </row>
    <row r="6130" spans="1:14">
      <c r="A6130">
        <v>809247</v>
      </c>
      <c r="B6130" t="s">
        <v>96</v>
      </c>
      <c r="C6130" t="s">
        <v>930</v>
      </c>
      <c r="D6130" t="s">
        <v>930</v>
      </c>
      <c r="E6130" t="s">
        <v>930</v>
      </c>
      <c r="F6130" t="s">
        <v>930</v>
      </c>
      <c r="G6130" t="s">
        <v>930</v>
      </c>
      <c r="H6130" t="s">
        <v>930</v>
      </c>
      <c r="I6130" t="s">
        <v>930</v>
      </c>
      <c r="J6130" t="s">
        <v>930</v>
      </c>
      <c r="K6130" t="s">
        <v>930</v>
      </c>
      <c r="L6130" t="s">
        <v>929</v>
      </c>
      <c r="M6130" t="s">
        <v>930</v>
      </c>
      <c r="N6130" t="s">
        <v>929</v>
      </c>
    </row>
    <row r="6131" spans="1:14">
      <c r="A6131">
        <v>809248</v>
      </c>
      <c r="B6131" t="s">
        <v>96</v>
      </c>
      <c r="C6131" t="s">
        <v>930</v>
      </c>
      <c r="D6131" t="s">
        <v>930</v>
      </c>
      <c r="E6131" t="s">
        <v>929</v>
      </c>
      <c r="F6131" t="s">
        <v>929</v>
      </c>
      <c r="G6131" t="s">
        <v>929</v>
      </c>
      <c r="H6131" t="s">
        <v>930</v>
      </c>
      <c r="I6131" t="s">
        <v>929</v>
      </c>
      <c r="J6131" t="s">
        <v>929</v>
      </c>
      <c r="K6131" t="s">
        <v>929</v>
      </c>
      <c r="L6131" t="s">
        <v>929</v>
      </c>
      <c r="M6131" t="s">
        <v>929</v>
      </c>
      <c r="N6131" t="s">
        <v>929</v>
      </c>
    </row>
    <row r="6132" spans="1:14">
      <c r="A6132">
        <v>809251</v>
      </c>
      <c r="B6132" t="s">
        <v>96</v>
      </c>
      <c r="C6132" t="s">
        <v>930</v>
      </c>
      <c r="D6132" t="s">
        <v>928</v>
      </c>
      <c r="E6132" t="s">
        <v>928</v>
      </c>
      <c r="F6132" t="s">
        <v>928</v>
      </c>
      <c r="G6132" t="s">
        <v>928</v>
      </c>
      <c r="H6132" t="s">
        <v>930</v>
      </c>
      <c r="I6132" t="s">
        <v>929</v>
      </c>
      <c r="J6132" t="s">
        <v>929</v>
      </c>
      <c r="K6132" t="s">
        <v>929</v>
      </c>
      <c r="L6132" t="s">
        <v>929</v>
      </c>
      <c r="M6132" t="s">
        <v>930</v>
      </c>
      <c r="N6132" t="s">
        <v>930</v>
      </c>
    </row>
    <row r="6133" spans="1:14">
      <c r="A6133">
        <v>809252</v>
      </c>
      <c r="B6133" t="s">
        <v>96</v>
      </c>
      <c r="C6133" t="s">
        <v>928</v>
      </c>
      <c r="D6133" t="s">
        <v>930</v>
      </c>
      <c r="E6133" t="s">
        <v>930</v>
      </c>
      <c r="F6133" t="s">
        <v>930</v>
      </c>
      <c r="G6133" t="s">
        <v>930</v>
      </c>
      <c r="H6133" t="s">
        <v>930</v>
      </c>
      <c r="I6133" t="s">
        <v>930</v>
      </c>
      <c r="J6133" t="s">
        <v>930</v>
      </c>
      <c r="K6133" t="s">
        <v>930</v>
      </c>
      <c r="L6133" t="s">
        <v>929</v>
      </c>
      <c r="M6133" t="s">
        <v>930</v>
      </c>
      <c r="N6133" t="s">
        <v>929</v>
      </c>
    </row>
    <row r="6134" spans="1:14">
      <c r="A6134">
        <v>809253</v>
      </c>
      <c r="B6134" t="s">
        <v>96</v>
      </c>
      <c r="C6134" t="s">
        <v>930</v>
      </c>
      <c r="D6134" t="s">
        <v>929</v>
      </c>
      <c r="E6134" t="s">
        <v>929</v>
      </c>
      <c r="F6134" t="s">
        <v>929</v>
      </c>
      <c r="G6134" t="s">
        <v>930</v>
      </c>
      <c r="H6134" t="s">
        <v>930</v>
      </c>
      <c r="I6134" t="s">
        <v>929</v>
      </c>
      <c r="J6134" t="s">
        <v>929</v>
      </c>
      <c r="K6134" t="s">
        <v>929</v>
      </c>
      <c r="L6134" t="s">
        <v>929</v>
      </c>
      <c r="M6134" t="s">
        <v>929</v>
      </c>
      <c r="N6134" t="s">
        <v>929</v>
      </c>
    </row>
    <row r="6135" spans="1:14">
      <c r="A6135">
        <v>809254</v>
      </c>
      <c r="B6135" t="s">
        <v>96</v>
      </c>
      <c r="C6135" t="s">
        <v>929</v>
      </c>
      <c r="D6135" t="s">
        <v>929</v>
      </c>
      <c r="E6135" t="s">
        <v>930</v>
      </c>
      <c r="F6135" t="s">
        <v>930</v>
      </c>
      <c r="G6135" t="s">
        <v>930</v>
      </c>
      <c r="H6135" t="s">
        <v>929</v>
      </c>
      <c r="I6135" t="s">
        <v>930</v>
      </c>
      <c r="J6135" t="s">
        <v>929</v>
      </c>
      <c r="K6135" t="s">
        <v>929</v>
      </c>
      <c r="L6135" t="s">
        <v>929</v>
      </c>
      <c r="M6135" t="s">
        <v>929</v>
      </c>
      <c r="N6135" t="s">
        <v>929</v>
      </c>
    </row>
    <row r="6136" spans="1:14">
      <c r="A6136">
        <v>809258</v>
      </c>
      <c r="B6136" t="s">
        <v>96</v>
      </c>
      <c r="C6136" t="s">
        <v>930</v>
      </c>
      <c r="D6136" t="s">
        <v>930</v>
      </c>
      <c r="E6136" t="s">
        <v>929</v>
      </c>
      <c r="F6136" t="s">
        <v>929</v>
      </c>
      <c r="G6136" t="s">
        <v>930</v>
      </c>
      <c r="H6136" t="s">
        <v>929</v>
      </c>
      <c r="I6136" t="s">
        <v>930</v>
      </c>
      <c r="J6136" t="s">
        <v>930</v>
      </c>
      <c r="K6136" t="s">
        <v>929</v>
      </c>
      <c r="L6136" t="s">
        <v>930</v>
      </c>
      <c r="M6136" t="s">
        <v>930</v>
      </c>
      <c r="N6136" t="s">
        <v>930</v>
      </c>
    </row>
    <row r="6137" spans="1:14">
      <c r="A6137">
        <v>809260</v>
      </c>
      <c r="B6137" t="s">
        <v>96</v>
      </c>
      <c r="C6137" t="s">
        <v>928</v>
      </c>
      <c r="D6137" t="s">
        <v>930</v>
      </c>
      <c r="E6137" t="s">
        <v>930</v>
      </c>
      <c r="F6137" t="s">
        <v>929</v>
      </c>
      <c r="G6137" t="s">
        <v>929</v>
      </c>
      <c r="H6137" t="s">
        <v>930</v>
      </c>
      <c r="I6137" t="s">
        <v>929</v>
      </c>
      <c r="J6137" t="s">
        <v>929</v>
      </c>
      <c r="K6137" t="s">
        <v>929</v>
      </c>
      <c r="L6137" t="s">
        <v>929</v>
      </c>
      <c r="M6137" t="s">
        <v>929</v>
      </c>
      <c r="N6137" t="s">
        <v>930</v>
      </c>
    </row>
    <row r="6138" spans="1:14">
      <c r="A6138">
        <v>809261</v>
      </c>
      <c r="B6138" t="s">
        <v>96</v>
      </c>
      <c r="C6138" t="s">
        <v>929</v>
      </c>
      <c r="D6138" t="s">
        <v>929</v>
      </c>
      <c r="E6138" t="s">
        <v>929</v>
      </c>
      <c r="F6138" t="s">
        <v>929</v>
      </c>
      <c r="G6138" t="s">
        <v>929</v>
      </c>
      <c r="H6138" t="s">
        <v>930</v>
      </c>
      <c r="I6138" t="s">
        <v>930</v>
      </c>
      <c r="J6138" t="s">
        <v>929</v>
      </c>
      <c r="K6138" t="s">
        <v>929</v>
      </c>
      <c r="L6138" t="s">
        <v>930</v>
      </c>
      <c r="M6138" t="s">
        <v>929</v>
      </c>
      <c r="N6138" t="s">
        <v>930</v>
      </c>
    </row>
    <row r="6139" spans="1:14">
      <c r="A6139">
        <v>809264</v>
      </c>
      <c r="B6139" t="s">
        <v>96</v>
      </c>
      <c r="C6139" t="s">
        <v>929</v>
      </c>
      <c r="D6139" t="s">
        <v>929</v>
      </c>
      <c r="E6139" t="s">
        <v>929</v>
      </c>
      <c r="F6139" t="s">
        <v>929</v>
      </c>
      <c r="G6139" t="s">
        <v>929</v>
      </c>
      <c r="H6139" t="s">
        <v>930</v>
      </c>
      <c r="I6139" t="s">
        <v>930</v>
      </c>
      <c r="J6139" t="s">
        <v>930</v>
      </c>
      <c r="K6139" t="s">
        <v>929</v>
      </c>
      <c r="L6139" t="s">
        <v>929</v>
      </c>
      <c r="M6139" t="s">
        <v>930</v>
      </c>
      <c r="N6139" t="s">
        <v>929</v>
      </c>
    </row>
    <row r="6140" spans="1:14">
      <c r="A6140">
        <v>809266</v>
      </c>
      <c r="B6140" t="s">
        <v>96</v>
      </c>
      <c r="C6140" t="s">
        <v>930</v>
      </c>
      <c r="D6140" t="s">
        <v>928</v>
      </c>
      <c r="E6140" t="s">
        <v>929</v>
      </c>
      <c r="F6140" t="s">
        <v>930</v>
      </c>
      <c r="G6140" t="s">
        <v>929</v>
      </c>
      <c r="H6140" t="s">
        <v>930</v>
      </c>
      <c r="I6140" t="s">
        <v>930</v>
      </c>
      <c r="J6140" t="s">
        <v>930</v>
      </c>
      <c r="K6140" t="s">
        <v>930</v>
      </c>
      <c r="L6140" t="s">
        <v>929</v>
      </c>
      <c r="M6140" t="s">
        <v>930</v>
      </c>
      <c r="N6140" t="s">
        <v>929</v>
      </c>
    </row>
    <row r="6141" spans="1:14">
      <c r="A6141">
        <v>809269</v>
      </c>
      <c r="B6141" t="s">
        <v>96</v>
      </c>
      <c r="C6141" t="s">
        <v>928</v>
      </c>
      <c r="D6141" t="s">
        <v>930</v>
      </c>
      <c r="E6141" t="s">
        <v>930</v>
      </c>
      <c r="F6141" t="s">
        <v>928</v>
      </c>
      <c r="G6141" t="s">
        <v>928</v>
      </c>
      <c r="H6141" t="s">
        <v>930</v>
      </c>
      <c r="I6141" t="s">
        <v>929</v>
      </c>
      <c r="J6141" t="s">
        <v>929</v>
      </c>
      <c r="K6141" t="s">
        <v>929</v>
      </c>
      <c r="L6141" t="s">
        <v>929</v>
      </c>
      <c r="M6141" t="s">
        <v>929</v>
      </c>
      <c r="N6141" t="s">
        <v>930</v>
      </c>
    </row>
    <row r="6142" spans="1:14">
      <c r="A6142">
        <v>809271</v>
      </c>
      <c r="B6142" t="s">
        <v>96</v>
      </c>
      <c r="C6142" t="s">
        <v>930</v>
      </c>
      <c r="D6142" t="s">
        <v>930</v>
      </c>
      <c r="E6142" t="s">
        <v>930</v>
      </c>
      <c r="F6142" t="s">
        <v>930</v>
      </c>
      <c r="G6142" t="s">
        <v>930</v>
      </c>
      <c r="H6142" t="s">
        <v>930</v>
      </c>
      <c r="I6142" t="s">
        <v>929</v>
      </c>
      <c r="J6142" t="s">
        <v>929</v>
      </c>
      <c r="K6142" t="s">
        <v>929</v>
      </c>
      <c r="L6142" t="s">
        <v>929</v>
      </c>
      <c r="M6142" t="s">
        <v>929</v>
      </c>
      <c r="N6142" t="s">
        <v>929</v>
      </c>
    </row>
    <row r="6143" spans="1:14">
      <c r="A6143">
        <v>809272</v>
      </c>
      <c r="B6143" t="s">
        <v>96</v>
      </c>
      <c r="C6143" t="s">
        <v>929</v>
      </c>
      <c r="D6143" t="s">
        <v>929</v>
      </c>
      <c r="E6143" t="s">
        <v>929</v>
      </c>
      <c r="F6143" t="s">
        <v>930</v>
      </c>
      <c r="G6143" t="s">
        <v>929</v>
      </c>
      <c r="H6143" t="s">
        <v>930</v>
      </c>
      <c r="I6143" t="s">
        <v>930</v>
      </c>
      <c r="J6143" t="s">
        <v>930</v>
      </c>
      <c r="K6143" t="s">
        <v>930</v>
      </c>
      <c r="L6143" t="s">
        <v>930</v>
      </c>
      <c r="M6143" t="s">
        <v>930</v>
      </c>
      <c r="N6143" t="s">
        <v>930</v>
      </c>
    </row>
    <row r="6144" spans="1:14">
      <c r="A6144">
        <v>809273</v>
      </c>
      <c r="B6144" t="s">
        <v>96</v>
      </c>
      <c r="C6144" t="s">
        <v>929</v>
      </c>
      <c r="D6144" t="s">
        <v>929</v>
      </c>
      <c r="E6144" t="s">
        <v>929</v>
      </c>
      <c r="F6144" t="s">
        <v>929</v>
      </c>
      <c r="G6144" t="s">
        <v>929</v>
      </c>
      <c r="H6144" t="s">
        <v>929</v>
      </c>
      <c r="I6144" t="s">
        <v>929</v>
      </c>
      <c r="J6144" t="s">
        <v>929</v>
      </c>
      <c r="K6144" t="s">
        <v>930</v>
      </c>
      <c r="L6144" t="s">
        <v>929</v>
      </c>
      <c r="M6144" t="s">
        <v>929</v>
      </c>
      <c r="N6144" t="s">
        <v>930</v>
      </c>
    </row>
    <row r="6145" spans="1:14">
      <c r="A6145">
        <v>809274</v>
      </c>
      <c r="B6145" t="s">
        <v>96</v>
      </c>
      <c r="C6145" t="s">
        <v>929</v>
      </c>
      <c r="D6145" t="s">
        <v>929</v>
      </c>
      <c r="E6145" t="s">
        <v>929</v>
      </c>
      <c r="F6145" t="s">
        <v>930</v>
      </c>
      <c r="G6145" t="s">
        <v>930</v>
      </c>
      <c r="H6145" t="s">
        <v>929</v>
      </c>
      <c r="I6145" t="s">
        <v>930</v>
      </c>
      <c r="J6145" t="s">
        <v>929</v>
      </c>
      <c r="K6145" t="s">
        <v>929</v>
      </c>
      <c r="L6145" t="s">
        <v>930</v>
      </c>
      <c r="M6145" t="s">
        <v>929</v>
      </c>
      <c r="N6145" t="s">
        <v>929</v>
      </c>
    </row>
    <row r="6146" spans="1:14">
      <c r="A6146">
        <v>809277</v>
      </c>
      <c r="B6146" t="s">
        <v>96</v>
      </c>
      <c r="C6146" t="s">
        <v>930</v>
      </c>
      <c r="D6146" t="s">
        <v>930</v>
      </c>
      <c r="E6146" t="s">
        <v>929</v>
      </c>
      <c r="F6146" t="s">
        <v>929</v>
      </c>
      <c r="G6146" t="s">
        <v>930</v>
      </c>
      <c r="H6146" t="s">
        <v>929</v>
      </c>
      <c r="I6146" t="s">
        <v>929</v>
      </c>
      <c r="J6146" t="s">
        <v>929</v>
      </c>
      <c r="K6146" t="s">
        <v>929</v>
      </c>
      <c r="L6146" t="s">
        <v>929</v>
      </c>
      <c r="M6146" t="s">
        <v>929</v>
      </c>
      <c r="N6146" t="s">
        <v>929</v>
      </c>
    </row>
    <row r="6147" spans="1:14">
      <c r="A6147">
        <v>809278</v>
      </c>
      <c r="B6147" t="s">
        <v>96</v>
      </c>
      <c r="C6147" t="s">
        <v>929</v>
      </c>
      <c r="D6147" t="s">
        <v>930</v>
      </c>
      <c r="E6147" t="s">
        <v>930</v>
      </c>
      <c r="F6147" t="s">
        <v>930</v>
      </c>
      <c r="G6147" t="s">
        <v>930</v>
      </c>
      <c r="H6147" t="s">
        <v>930</v>
      </c>
      <c r="I6147" t="s">
        <v>929</v>
      </c>
      <c r="J6147" t="s">
        <v>929</v>
      </c>
      <c r="K6147" t="s">
        <v>929</v>
      </c>
      <c r="L6147" t="s">
        <v>929</v>
      </c>
      <c r="M6147" t="s">
        <v>929</v>
      </c>
      <c r="N6147" t="s">
        <v>929</v>
      </c>
    </row>
    <row r="6148" spans="1:14">
      <c r="A6148">
        <v>809279</v>
      </c>
      <c r="B6148" t="s">
        <v>96</v>
      </c>
      <c r="C6148" t="s">
        <v>930</v>
      </c>
      <c r="D6148" t="s">
        <v>929</v>
      </c>
      <c r="E6148" t="s">
        <v>929</v>
      </c>
      <c r="F6148" t="s">
        <v>928</v>
      </c>
      <c r="G6148" t="s">
        <v>930</v>
      </c>
      <c r="H6148" t="s">
        <v>928</v>
      </c>
      <c r="I6148" t="s">
        <v>930</v>
      </c>
      <c r="J6148" t="s">
        <v>930</v>
      </c>
      <c r="K6148" t="s">
        <v>929</v>
      </c>
      <c r="L6148" t="s">
        <v>929</v>
      </c>
      <c r="M6148" t="s">
        <v>929</v>
      </c>
      <c r="N6148" t="s">
        <v>929</v>
      </c>
    </row>
    <row r="6149" spans="1:14">
      <c r="A6149">
        <v>809280</v>
      </c>
      <c r="B6149" t="s">
        <v>96</v>
      </c>
      <c r="C6149" t="s">
        <v>929</v>
      </c>
      <c r="D6149" t="s">
        <v>929</v>
      </c>
      <c r="E6149" t="s">
        <v>929</v>
      </c>
      <c r="F6149" t="s">
        <v>929</v>
      </c>
      <c r="G6149" t="s">
        <v>929</v>
      </c>
      <c r="H6149" t="s">
        <v>929</v>
      </c>
      <c r="I6149" t="s">
        <v>929</v>
      </c>
      <c r="J6149" t="s">
        <v>929</v>
      </c>
      <c r="K6149" t="s">
        <v>929</v>
      </c>
      <c r="L6149" t="s">
        <v>929</v>
      </c>
      <c r="M6149" t="s">
        <v>929</v>
      </c>
      <c r="N6149" t="s">
        <v>929</v>
      </c>
    </row>
    <row r="6150" spans="1:14">
      <c r="A6150">
        <v>809281</v>
      </c>
      <c r="B6150" t="s">
        <v>96</v>
      </c>
      <c r="C6150" t="s">
        <v>930</v>
      </c>
      <c r="D6150" t="s">
        <v>930</v>
      </c>
      <c r="E6150" t="s">
        <v>930</v>
      </c>
      <c r="F6150" t="s">
        <v>930</v>
      </c>
      <c r="G6150" t="s">
        <v>930</v>
      </c>
      <c r="H6150" t="s">
        <v>930</v>
      </c>
      <c r="I6150" t="s">
        <v>929</v>
      </c>
      <c r="J6150" t="s">
        <v>929</v>
      </c>
      <c r="K6150" t="s">
        <v>929</v>
      </c>
      <c r="L6150" t="s">
        <v>929</v>
      </c>
      <c r="M6150" t="s">
        <v>929</v>
      </c>
      <c r="N6150" t="s">
        <v>929</v>
      </c>
    </row>
    <row r="6151" spans="1:14">
      <c r="A6151">
        <v>809284</v>
      </c>
      <c r="B6151" t="s">
        <v>96</v>
      </c>
      <c r="C6151" t="s">
        <v>930</v>
      </c>
      <c r="D6151" t="s">
        <v>930</v>
      </c>
      <c r="E6151" t="s">
        <v>929</v>
      </c>
      <c r="F6151" t="s">
        <v>929</v>
      </c>
      <c r="G6151" t="s">
        <v>930</v>
      </c>
      <c r="H6151" t="s">
        <v>930</v>
      </c>
      <c r="I6151" t="s">
        <v>929</v>
      </c>
      <c r="J6151" t="s">
        <v>929</v>
      </c>
      <c r="K6151" t="s">
        <v>929</v>
      </c>
      <c r="L6151" t="s">
        <v>929</v>
      </c>
      <c r="M6151" t="s">
        <v>929</v>
      </c>
      <c r="N6151" t="s">
        <v>929</v>
      </c>
    </row>
    <row r="6152" spans="1:14">
      <c r="A6152">
        <v>809288</v>
      </c>
      <c r="B6152" t="s">
        <v>96</v>
      </c>
      <c r="C6152" t="s">
        <v>929</v>
      </c>
      <c r="D6152" t="s">
        <v>930</v>
      </c>
      <c r="E6152" t="s">
        <v>929</v>
      </c>
      <c r="F6152" t="s">
        <v>930</v>
      </c>
      <c r="G6152" t="s">
        <v>930</v>
      </c>
      <c r="H6152" t="s">
        <v>929</v>
      </c>
      <c r="I6152" t="s">
        <v>929</v>
      </c>
      <c r="J6152" t="s">
        <v>930</v>
      </c>
      <c r="K6152" t="s">
        <v>930</v>
      </c>
      <c r="L6152" t="s">
        <v>928</v>
      </c>
      <c r="M6152" t="s">
        <v>930</v>
      </c>
      <c r="N6152" t="s">
        <v>929</v>
      </c>
    </row>
    <row r="6153" spans="1:14">
      <c r="A6153">
        <v>809291</v>
      </c>
      <c r="B6153" t="s">
        <v>96</v>
      </c>
      <c r="C6153" t="s">
        <v>929</v>
      </c>
      <c r="D6153" t="s">
        <v>930</v>
      </c>
      <c r="E6153" t="s">
        <v>930</v>
      </c>
      <c r="F6153" t="s">
        <v>930</v>
      </c>
      <c r="G6153" t="s">
        <v>930</v>
      </c>
      <c r="H6153" t="s">
        <v>930</v>
      </c>
      <c r="I6153" t="s">
        <v>929</v>
      </c>
      <c r="J6153" t="s">
        <v>929</v>
      </c>
      <c r="K6153" t="s">
        <v>930</v>
      </c>
      <c r="L6153" t="s">
        <v>930</v>
      </c>
      <c r="M6153" t="s">
        <v>930</v>
      </c>
      <c r="N6153" t="s">
        <v>930</v>
      </c>
    </row>
    <row r="6154" spans="1:14">
      <c r="A6154">
        <v>809293</v>
      </c>
      <c r="B6154" t="s">
        <v>96</v>
      </c>
      <c r="C6154" t="s">
        <v>930</v>
      </c>
      <c r="D6154" t="s">
        <v>929</v>
      </c>
      <c r="E6154" t="s">
        <v>929</v>
      </c>
      <c r="F6154" t="s">
        <v>929</v>
      </c>
      <c r="G6154" t="s">
        <v>929</v>
      </c>
      <c r="H6154" t="s">
        <v>930</v>
      </c>
      <c r="I6154" t="s">
        <v>930</v>
      </c>
      <c r="J6154" t="s">
        <v>929</v>
      </c>
      <c r="K6154" t="s">
        <v>929</v>
      </c>
      <c r="L6154" t="s">
        <v>929</v>
      </c>
      <c r="M6154" t="s">
        <v>929</v>
      </c>
      <c r="N6154" t="s">
        <v>929</v>
      </c>
    </row>
    <row r="6155" spans="1:14">
      <c r="A6155">
        <v>809295</v>
      </c>
      <c r="B6155" t="s">
        <v>96</v>
      </c>
      <c r="C6155" t="s">
        <v>929</v>
      </c>
      <c r="D6155" t="s">
        <v>929</v>
      </c>
      <c r="E6155" t="s">
        <v>929</v>
      </c>
      <c r="F6155" t="s">
        <v>929</v>
      </c>
      <c r="G6155" t="s">
        <v>929</v>
      </c>
      <c r="H6155" t="s">
        <v>929</v>
      </c>
      <c r="I6155" t="s">
        <v>929</v>
      </c>
      <c r="J6155" t="s">
        <v>929</v>
      </c>
      <c r="K6155" t="s">
        <v>929</v>
      </c>
      <c r="L6155" t="s">
        <v>929</v>
      </c>
      <c r="M6155" t="s">
        <v>929</v>
      </c>
      <c r="N6155" t="s">
        <v>929</v>
      </c>
    </row>
    <row r="6156" spans="1:14">
      <c r="A6156">
        <v>809296</v>
      </c>
      <c r="B6156" t="s">
        <v>96</v>
      </c>
      <c r="C6156" t="s">
        <v>930</v>
      </c>
      <c r="D6156" t="s">
        <v>930</v>
      </c>
      <c r="E6156" t="s">
        <v>929</v>
      </c>
      <c r="F6156" t="s">
        <v>930</v>
      </c>
      <c r="G6156" t="s">
        <v>928</v>
      </c>
      <c r="H6156" t="s">
        <v>930</v>
      </c>
      <c r="I6156" t="s">
        <v>930</v>
      </c>
      <c r="J6156" t="s">
        <v>929</v>
      </c>
      <c r="K6156" t="s">
        <v>929</v>
      </c>
      <c r="L6156" t="s">
        <v>929</v>
      </c>
      <c r="M6156" t="s">
        <v>930</v>
      </c>
      <c r="N6156" t="s">
        <v>929</v>
      </c>
    </row>
    <row r="6157" spans="1:14">
      <c r="A6157">
        <v>809298</v>
      </c>
      <c r="B6157" t="s">
        <v>96</v>
      </c>
      <c r="C6157" t="s">
        <v>930</v>
      </c>
      <c r="D6157" t="s">
        <v>929</v>
      </c>
      <c r="E6157" t="s">
        <v>929</v>
      </c>
      <c r="F6157" t="s">
        <v>930</v>
      </c>
      <c r="G6157" t="s">
        <v>930</v>
      </c>
      <c r="H6157" t="s">
        <v>929</v>
      </c>
      <c r="I6157" t="s">
        <v>929</v>
      </c>
      <c r="J6157" t="s">
        <v>929</v>
      </c>
      <c r="K6157" t="s">
        <v>929</v>
      </c>
      <c r="L6157" t="s">
        <v>929</v>
      </c>
      <c r="M6157" t="s">
        <v>929</v>
      </c>
      <c r="N6157" t="s">
        <v>929</v>
      </c>
    </row>
    <row r="6158" spans="1:14">
      <c r="A6158">
        <v>809301</v>
      </c>
      <c r="B6158" t="s">
        <v>96</v>
      </c>
      <c r="C6158" t="s">
        <v>928</v>
      </c>
      <c r="D6158" t="s">
        <v>930</v>
      </c>
      <c r="E6158" t="s">
        <v>930</v>
      </c>
      <c r="F6158" t="s">
        <v>929</v>
      </c>
      <c r="G6158" t="s">
        <v>930</v>
      </c>
      <c r="H6158" t="s">
        <v>930</v>
      </c>
      <c r="I6158" t="s">
        <v>930</v>
      </c>
      <c r="J6158" t="s">
        <v>930</v>
      </c>
      <c r="K6158" t="s">
        <v>930</v>
      </c>
      <c r="L6158" t="s">
        <v>929</v>
      </c>
      <c r="M6158" t="s">
        <v>930</v>
      </c>
      <c r="N6158" t="s">
        <v>929</v>
      </c>
    </row>
    <row r="6159" spans="1:14">
      <c r="A6159">
        <v>809304</v>
      </c>
      <c r="B6159" t="s">
        <v>96</v>
      </c>
      <c r="C6159" t="s">
        <v>929</v>
      </c>
      <c r="D6159" t="s">
        <v>929</v>
      </c>
      <c r="E6159" t="s">
        <v>929</v>
      </c>
      <c r="F6159" t="s">
        <v>929</v>
      </c>
      <c r="G6159" t="s">
        <v>929</v>
      </c>
      <c r="H6159" t="s">
        <v>929</v>
      </c>
      <c r="I6159" t="s">
        <v>929</v>
      </c>
      <c r="J6159" t="s">
        <v>929</v>
      </c>
      <c r="K6159" t="s">
        <v>929</v>
      </c>
      <c r="L6159" t="s">
        <v>929</v>
      </c>
      <c r="M6159" t="s">
        <v>929</v>
      </c>
      <c r="N6159" t="s">
        <v>929</v>
      </c>
    </row>
    <row r="6160" spans="1:14">
      <c r="A6160">
        <v>809305</v>
      </c>
      <c r="B6160" t="s">
        <v>96</v>
      </c>
      <c r="C6160" t="s">
        <v>929</v>
      </c>
      <c r="D6160" t="s">
        <v>929</v>
      </c>
      <c r="E6160" t="s">
        <v>929</v>
      </c>
      <c r="F6160" t="s">
        <v>929</v>
      </c>
      <c r="G6160" t="s">
        <v>929</v>
      </c>
      <c r="H6160" t="s">
        <v>929</v>
      </c>
      <c r="I6160" t="s">
        <v>929</v>
      </c>
      <c r="J6160" t="s">
        <v>930</v>
      </c>
      <c r="K6160" t="s">
        <v>930</v>
      </c>
      <c r="L6160" t="s">
        <v>929</v>
      </c>
      <c r="M6160" t="s">
        <v>930</v>
      </c>
      <c r="N6160" t="s">
        <v>930</v>
      </c>
    </row>
    <row r="6161" spans="1:14">
      <c r="A6161">
        <v>809306</v>
      </c>
      <c r="B6161" t="s">
        <v>96</v>
      </c>
      <c r="C6161" t="s">
        <v>930</v>
      </c>
      <c r="D6161" t="s">
        <v>930</v>
      </c>
      <c r="E6161" t="s">
        <v>930</v>
      </c>
      <c r="F6161" t="s">
        <v>930</v>
      </c>
      <c r="G6161" t="s">
        <v>930</v>
      </c>
      <c r="H6161" t="s">
        <v>930</v>
      </c>
      <c r="I6161" t="s">
        <v>929</v>
      </c>
      <c r="J6161" t="s">
        <v>929</v>
      </c>
      <c r="K6161" t="s">
        <v>929</v>
      </c>
      <c r="L6161" t="s">
        <v>929</v>
      </c>
      <c r="M6161" t="s">
        <v>929</v>
      </c>
      <c r="N6161" t="s">
        <v>929</v>
      </c>
    </row>
    <row r="6162" spans="1:14">
      <c r="A6162">
        <v>809307</v>
      </c>
      <c r="B6162" t="s">
        <v>96</v>
      </c>
      <c r="C6162" t="s">
        <v>929</v>
      </c>
      <c r="D6162" t="s">
        <v>929</v>
      </c>
      <c r="E6162" t="s">
        <v>929</v>
      </c>
      <c r="F6162" t="s">
        <v>929</v>
      </c>
      <c r="G6162" t="s">
        <v>929</v>
      </c>
      <c r="H6162" t="s">
        <v>929</v>
      </c>
      <c r="I6162" t="s">
        <v>929</v>
      </c>
      <c r="J6162" t="s">
        <v>929</v>
      </c>
      <c r="K6162" t="s">
        <v>929</v>
      </c>
      <c r="L6162" t="s">
        <v>929</v>
      </c>
      <c r="M6162" t="s">
        <v>929</v>
      </c>
      <c r="N6162" t="s">
        <v>929</v>
      </c>
    </row>
    <row r="6163" spans="1:14">
      <c r="A6163">
        <v>809308</v>
      </c>
      <c r="B6163" t="s">
        <v>96</v>
      </c>
      <c r="C6163" t="s">
        <v>930</v>
      </c>
      <c r="D6163" t="s">
        <v>930</v>
      </c>
      <c r="E6163" t="s">
        <v>929</v>
      </c>
      <c r="F6163" t="s">
        <v>929</v>
      </c>
      <c r="G6163" t="s">
        <v>930</v>
      </c>
      <c r="H6163" t="s">
        <v>929</v>
      </c>
      <c r="I6163" t="s">
        <v>930</v>
      </c>
      <c r="J6163" t="s">
        <v>930</v>
      </c>
      <c r="K6163" t="s">
        <v>929</v>
      </c>
      <c r="L6163" t="s">
        <v>930</v>
      </c>
      <c r="M6163" t="s">
        <v>929</v>
      </c>
      <c r="N6163" t="s">
        <v>929</v>
      </c>
    </row>
    <row r="6164" spans="1:14">
      <c r="A6164">
        <v>809309</v>
      </c>
      <c r="B6164" t="s">
        <v>96</v>
      </c>
      <c r="C6164" t="s">
        <v>930</v>
      </c>
      <c r="D6164" t="s">
        <v>930</v>
      </c>
      <c r="E6164" t="s">
        <v>930</v>
      </c>
      <c r="F6164" t="s">
        <v>930</v>
      </c>
      <c r="G6164" t="s">
        <v>930</v>
      </c>
      <c r="H6164" t="s">
        <v>930</v>
      </c>
      <c r="I6164" t="s">
        <v>929</v>
      </c>
      <c r="J6164" t="s">
        <v>929</v>
      </c>
      <c r="K6164" t="s">
        <v>929</v>
      </c>
      <c r="L6164" t="s">
        <v>929</v>
      </c>
      <c r="M6164" t="s">
        <v>929</v>
      </c>
      <c r="N6164" t="s">
        <v>929</v>
      </c>
    </row>
    <row r="6165" spans="1:14">
      <c r="A6165">
        <v>809310</v>
      </c>
      <c r="B6165" t="s">
        <v>96</v>
      </c>
      <c r="C6165" t="s">
        <v>929</v>
      </c>
      <c r="D6165" t="s">
        <v>929</v>
      </c>
      <c r="E6165" t="s">
        <v>929</v>
      </c>
      <c r="F6165" t="s">
        <v>930</v>
      </c>
      <c r="G6165" t="s">
        <v>930</v>
      </c>
      <c r="H6165" t="s">
        <v>930</v>
      </c>
      <c r="I6165" t="s">
        <v>929</v>
      </c>
      <c r="J6165" t="s">
        <v>929</v>
      </c>
      <c r="K6165" t="s">
        <v>929</v>
      </c>
      <c r="L6165" t="s">
        <v>929</v>
      </c>
      <c r="M6165" t="s">
        <v>929</v>
      </c>
      <c r="N6165" t="s">
        <v>929</v>
      </c>
    </row>
    <row r="6166" spans="1:14">
      <c r="A6166">
        <v>809313</v>
      </c>
      <c r="B6166" t="s">
        <v>96</v>
      </c>
      <c r="C6166" t="s">
        <v>930</v>
      </c>
      <c r="D6166" t="s">
        <v>930</v>
      </c>
      <c r="E6166" t="s">
        <v>930</v>
      </c>
      <c r="F6166" t="s">
        <v>929</v>
      </c>
      <c r="G6166" t="s">
        <v>929</v>
      </c>
      <c r="H6166" t="s">
        <v>929</v>
      </c>
      <c r="I6166" t="s">
        <v>930</v>
      </c>
      <c r="J6166" t="s">
        <v>929</v>
      </c>
      <c r="K6166" t="s">
        <v>930</v>
      </c>
      <c r="L6166" t="s">
        <v>929</v>
      </c>
      <c r="M6166" t="s">
        <v>930</v>
      </c>
      <c r="N6166" t="s">
        <v>930</v>
      </c>
    </row>
    <row r="6167" spans="1:14">
      <c r="A6167">
        <v>809314</v>
      </c>
      <c r="B6167" t="s">
        <v>96</v>
      </c>
      <c r="C6167" t="s">
        <v>930</v>
      </c>
      <c r="D6167" t="s">
        <v>930</v>
      </c>
      <c r="E6167" t="s">
        <v>929</v>
      </c>
      <c r="F6167" t="s">
        <v>929</v>
      </c>
      <c r="G6167" t="s">
        <v>930</v>
      </c>
      <c r="H6167" t="s">
        <v>929</v>
      </c>
      <c r="I6167" t="s">
        <v>929</v>
      </c>
      <c r="J6167" t="s">
        <v>929</v>
      </c>
      <c r="K6167" t="s">
        <v>929</v>
      </c>
      <c r="L6167" t="s">
        <v>929</v>
      </c>
      <c r="M6167" t="s">
        <v>929</v>
      </c>
      <c r="N6167" t="s">
        <v>929</v>
      </c>
    </row>
    <row r="6168" spans="1:14">
      <c r="A6168">
        <v>809315</v>
      </c>
      <c r="B6168" t="s">
        <v>96</v>
      </c>
      <c r="C6168" t="s">
        <v>930</v>
      </c>
      <c r="D6168" t="s">
        <v>930</v>
      </c>
      <c r="E6168" t="s">
        <v>930</v>
      </c>
      <c r="F6168" t="s">
        <v>930</v>
      </c>
      <c r="G6168" t="s">
        <v>930</v>
      </c>
      <c r="H6168" t="s">
        <v>930</v>
      </c>
      <c r="I6168" t="s">
        <v>929</v>
      </c>
      <c r="J6168" t="s">
        <v>929</v>
      </c>
      <c r="K6168" t="s">
        <v>929</v>
      </c>
      <c r="L6168" t="s">
        <v>929</v>
      </c>
      <c r="M6168" t="s">
        <v>929</v>
      </c>
      <c r="N6168" t="s">
        <v>929</v>
      </c>
    </row>
    <row r="6169" spans="1:14">
      <c r="A6169">
        <v>809316</v>
      </c>
      <c r="B6169" t="s">
        <v>96</v>
      </c>
      <c r="C6169" t="s">
        <v>930</v>
      </c>
      <c r="D6169" t="s">
        <v>929</v>
      </c>
      <c r="E6169" t="s">
        <v>929</v>
      </c>
      <c r="F6169" t="s">
        <v>930</v>
      </c>
      <c r="G6169" t="s">
        <v>930</v>
      </c>
      <c r="H6169" t="s">
        <v>930</v>
      </c>
      <c r="I6169" t="s">
        <v>929</v>
      </c>
      <c r="J6169" t="s">
        <v>929</v>
      </c>
      <c r="K6169" t="s">
        <v>929</v>
      </c>
      <c r="L6169" t="s">
        <v>929</v>
      </c>
      <c r="M6169" t="s">
        <v>929</v>
      </c>
      <c r="N6169" t="s">
        <v>929</v>
      </c>
    </row>
    <row r="6170" spans="1:14">
      <c r="A6170">
        <v>809318</v>
      </c>
      <c r="B6170" t="s">
        <v>96</v>
      </c>
      <c r="C6170" t="s">
        <v>929</v>
      </c>
      <c r="D6170" t="s">
        <v>929</v>
      </c>
      <c r="E6170" t="s">
        <v>929</v>
      </c>
      <c r="F6170" t="s">
        <v>929</v>
      </c>
      <c r="G6170" t="s">
        <v>929</v>
      </c>
      <c r="H6170" t="s">
        <v>929</v>
      </c>
      <c r="I6170" t="s">
        <v>929</v>
      </c>
      <c r="J6170" t="s">
        <v>929</v>
      </c>
      <c r="K6170" t="s">
        <v>929</v>
      </c>
      <c r="L6170" t="s">
        <v>929</v>
      </c>
      <c r="M6170" t="s">
        <v>929</v>
      </c>
      <c r="N6170" t="s">
        <v>929</v>
      </c>
    </row>
    <row r="6171" spans="1:14">
      <c r="A6171">
        <v>809319</v>
      </c>
      <c r="B6171" t="s">
        <v>96</v>
      </c>
      <c r="C6171" t="s">
        <v>930</v>
      </c>
      <c r="D6171" t="s">
        <v>930</v>
      </c>
      <c r="E6171" t="s">
        <v>930</v>
      </c>
      <c r="F6171" t="s">
        <v>929</v>
      </c>
      <c r="G6171" t="s">
        <v>928</v>
      </c>
      <c r="H6171" t="s">
        <v>928</v>
      </c>
      <c r="I6171" t="s">
        <v>930</v>
      </c>
      <c r="J6171" t="s">
        <v>930</v>
      </c>
      <c r="K6171" t="s">
        <v>929</v>
      </c>
      <c r="L6171" t="s">
        <v>929</v>
      </c>
      <c r="M6171" t="s">
        <v>930</v>
      </c>
      <c r="N6171" t="s">
        <v>929</v>
      </c>
    </row>
    <row r="6172" spans="1:14">
      <c r="A6172">
        <v>809320</v>
      </c>
      <c r="B6172" t="s">
        <v>96</v>
      </c>
      <c r="C6172" t="s">
        <v>928</v>
      </c>
      <c r="D6172" t="s">
        <v>929</v>
      </c>
      <c r="E6172" t="s">
        <v>930</v>
      </c>
      <c r="F6172" t="s">
        <v>929</v>
      </c>
      <c r="G6172" t="s">
        <v>929</v>
      </c>
      <c r="H6172" t="s">
        <v>928</v>
      </c>
      <c r="I6172" t="s">
        <v>930</v>
      </c>
      <c r="J6172" t="s">
        <v>929</v>
      </c>
      <c r="K6172" t="s">
        <v>930</v>
      </c>
      <c r="L6172" t="s">
        <v>929</v>
      </c>
      <c r="M6172" t="s">
        <v>930</v>
      </c>
      <c r="N6172" t="s">
        <v>929</v>
      </c>
    </row>
    <row r="6173" spans="1:14">
      <c r="A6173">
        <v>809322</v>
      </c>
      <c r="B6173" t="s">
        <v>96</v>
      </c>
      <c r="C6173" t="s">
        <v>930</v>
      </c>
      <c r="D6173" t="s">
        <v>930</v>
      </c>
      <c r="E6173" t="s">
        <v>930</v>
      </c>
      <c r="F6173" t="s">
        <v>929</v>
      </c>
      <c r="G6173" t="s">
        <v>929</v>
      </c>
      <c r="H6173" t="s">
        <v>929</v>
      </c>
      <c r="I6173" t="s">
        <v>929</v>
      </c>
      <c r="J6173" t="s">
        <v>929</v>
      </c>
      <c r="K6173" t="s">
        <v>929</v>
      </c>
      <c r="L6173" t="s">
        <v>929</v>
      </c>
      <c r="M6173" t="s">
        <v>929</v>
      </c>
      <c r="N6173" t="s">
        <v>929</v>
      </c>
    </row>
    <row r="6174" spans="1:14">
      <c r="A6174">
        <v>809323</v>
      </c>
      <c r="B6174" t="s">
        <v>96</v>
      </c>
      <c r="C6174" t="s">
        <v>928</v>
      </c>
      <c r="D6174" t="s">
        <v>929</v>
      </c>
      <c r="E6174" t="s">
        <v>930</v>
      </c>
      <c r="F6174" t="s">
        <v>928</v>
      </c>
      <c r="G6174" t="s">
        <v>930</v>
      </c>
      <c r="H6174" t="s">
        <v>930</v>
      </c>
      <c r="I6174" t="s">
        <v>930</v>
      </c>
      <c r="J6174" t="s">
        <v>929</v>
      </c>
      <c r="K6174" t="s">
        <v>930</v>
      </c>
      <c r="L6174" t="s">
        <v>930</v>
      </c>
      <c r="M6174" t="s">
        <v>929</v>
      </c>
      <c r="N6174" t="s">
        <v>929</v>
      </c>
    </row>
    <row r="6175" spans="1:14">
      <c r="A6175">
        <v>809324</v>
      </c>
      <c r="B6175" t="s">
        <v>96</v>
      </c>
      <c r="C6175" t="s">
        <v>930</v>
      </c>
      <c r="D6175" t="s">
        <v>930</v>
      </c>
      <c r="E6175" t="s">
        <v>930</v>
      </c>
      <c r="F6175" t="s">
        <v>930</v>
      </c>
      <c r="G6175" t="s">
        <v>930</v>
      </c>
      <c r="H6175" t="s">
        <v>930</v>
      </c>
      <c r="I6175" t="s">
        <v>930</v>
      </c>
      <c r="J6175" t="s">
        <v>930</v>
      </c>
      <c r="K6175" t="s">
        <v>930</v>
      </c>
      <c r="L6175" t="s">
        <v>930</v>
      </c>
      <c r="M6175" t="s">
        <v>930</v>
      </c>
      <c r="N6175" t="s">
        <v>930</v>
      </c>
    </row>
    <row r="6176" spans="1:14">
      <c r="A6176">
        <v>809331</v>
      </c>
      <c r="B6176" t="s">
        <v>96</v>
      </c>
      <c r="C6176" t="s">
        <v>930</v>
      </c>
      <c r="D6176" t="s">
        <v>929</v>
      </c>
      <c r="E6176" t="s">
        <v>929</v>
      </c>
      <c r="F6176" t="s">
        <v>930</v>
      </c>
      <c r="G6176" t="s">
        <v>930</v>
      </c>
      <c r="H6176" t="s">
        <v>929</v>
      </c>
      <c r="I6176" t="s">
        <v>929</v>
      </c>
      <c r="J6176" t="s">
        <v>929</v>
      </c>
      <c r="K6176" t="s">
        <v>929</v>
      </c>
      <c r="L6176" t="s">
        <v>929</v>
      </c>
      <c r="M6176" t="s">
        <v>929</v>
      </c>
      <c r="N6176" t="s">
        <v>929</v>
      </c>
    </row>
    <row r="6177" spans="1:14">
      <c r="A6177">
        <v>809333</v>
      </c>
      <c r="B6177" t="s">
        <v>96</v>
      </c>
      <c r="C6177" t="s">
        <v>928</v>
      </c>
      <c r="D6177" t="s">
        <v>930</v>
      </c>
      <c r="E6177" t="s">
        <v>930</v>
      </c>
      <c r="F6177" t="s">
        <v>930</v>
      </c>
      <c r="G6177" t="s">
        <v>930</v>
      </c>
      <c r="H6177" t="s">
        <v>928</v>
      </c>
      <c r="I6177" t="s">
        <v>930</v>
      </c>
      <c r="J6177" t="s">
        <v>930</v>
      </c>
      <c r="K6177" t="s">
        <v>929</v>
      </c>
      <c r="L6177" t="s">
        <v>929</v>
      </c>
      <c r="M6177" t="s">
        <v>930</v>
      </c>
      <c r="N6177" t="s">
        <v>930</v>
      </c>
    </row>
    <row r="6178" spans="1:14">
      <c r="A6178">
        <v>809334</v>
      </c>
      <c r="B6178" t="s">
        <v>96</v>
      </c>
      <c r="C6178" t="s">
        <v>929</v>
      </c>
      <c r="D6178" t="s">
        <v>929</v>
      </c>
      <c r="E6178" t="s">
        <v>930</v>
      </c>
      <c r="F6178" t="s">
        <v>930</v>
      </c>
      <c r="G6178" t="s">
        <v>929</v>
      </c>
      <c r="H6178" t="s">
        <v>930</v>
      </c>
      <c r="I6178" t="s">
        <v>929</v>
      </c>
      <c r="J6178" t="s">
        <v>929</v>
      </c>
      <c r="K6178" t="s">
        <v>929</v>
      </c>
      <c r="L6178" t="s">
        <v>929</v>
      </c>
      <c r="M6178" t="s">
        <v>929</v>
      </c>
      <c r="N6178" t="s">
        <v>929</v>
      </c>
    </row>
    <row r="6179" spans="1:14">
      <c r="A6179">
        <v>809335</v>
      </c>
      <c r="B6179" t="s">
        <v>96</v>
      </c>
      <c r="C6179" t="s">
        <v>928</v>
      </c>
      <c r="D6179" t="s">
        <v>928</v>
      </c>
      <c r="E6179" t="s">
        <v>930</v>
      </c>
      <c r="F6179" t="s">
        <v>930</v>
      </c>
      <c r="G6179" t="s">
        <v>930</v>
      </c>
      <c r="H6179" t="s">
        <v>928</v>
      </c>
      <c r="I6179" t="s">
        <v>929</v>
      </c>
      <c r="J6179" t="s">
        <v>929</v>
      </c>
      <c r="K6179" t="s">
        <v>929</v>
      </c>
      <c r="L6179" t="s">
        <v>929</v>
      </c>
      <c r="M6179" t="s">
        <v>929</v>
      </c>
      <c r="N6179" t="s">
        <v>929</v>
      </c>
    </row>
    <row r="6180" spans="1:14">
      <c r="A6180">
        <v>809336</v>
      </c>
      <c r="B6180" t="s">
        <v>96</v>
      </c>
      <c r="C6180" t="s">
        <v>930</v>
      </c>
      <c r="D6180" t="s">
        <v>930</v>
      </c>
      <c r="E6180" t="s">
        <v>930</v>
      </c>
      <c r="F6180" t="s">
        <v>930</v>
      </c>
      <c r="G6180" t="s">
        <v>930</v>
      </c>
      <c r="H6180" t="s">
        <v>930</v>
      </c>
      <c r="I6180" t="s">
        <v>929</v>
      </c>
      <c r="J6180" t="s">
        <v>929</v>
      </c>
      <c r="K6180" t="s">
        <v>929</v>
      </c>
      <c r="L6180" t="s">
        <v>930</v>
      </c>
      <c r="M6180" t="s">
        <v>929</v>
      </c>
      <c r="N6180" t="s">
        <v>930</v>
      </c>
    </row>
    <row r="6181" spans="1:14">
      <c r="A6181">
        <v>809338</v>
      </c>
      <c r="B6181" t="s">
        <v>96</v>
      </c>
      <c r="C6181" t="s">
        <v>930</v>
      </c>
      <c r="D6181" t="s">
        <v>930</v>
      </c>
      <c r="E6181" t="s">
        <v>930</v>
      </c>
      <c r="F6181" t="s">
        <v>930</v>
      </c>
      <c r="G6181" t="s">
        <v>930</v>
      </c>
      <c r="H6181" t="s">
        <v>930</v>
      </c>
      <c r="I6181" t="s">
        <v>929</v>
      </c>
      <c r="J6181" t="s">
        <v>929</v>
      </c>
      <c r="K6181" t="s">
        <v>929</v>
      </c>
      <c r="L6181" t="s">
        <v>929</v>
      </c>
      <c r="M6181" t="s">
        <v>929</v>
      </c>
      <c r="N6181" t="s">
        <v>929</v>
      </c>
    </row>
    <row r="6182" spans="1:14">
      <c r="A6182">
        <v>809339</v>
      </c>
      <c r="B6182" t="s">
        <v>96</v>
      </c>
      <c r="C6182" t="s">
        <v>928</v>
      </c>
      <c r="D6182" t="s">
        <v>930</v>
      </c>
      <c r="E6182" t="s">
        <v>930</v>
      </c>
      <c r="F6182" t="s">
        <v>928</v>
      </c>
      <c r="G6182" t="s">
        <v>930</v>
      </c>
      <c r="H6182" t="s">
        <v>930</v>
      </c>
      <c r="I6182" t="s">
        <v>929</v>
      </c>
      <c r="J6182" t="s">
        <v>929</v>
      </c>
      <c r="K6182" t="s">
        <v>929</v>
      </c>
      <c r="L6182" t="s">
        <v>929</v>
      </c>
      <c r="M6182" t="s">
        <v>929</v>
      </c>
      <c r="N6182" t="s">
        <v>929</v>
      </c>
    </row>
    <row r="6183" spans="1:14">
      <c r="A6183">
        <v>809342</v>
      </c>
      <c r="B6183" t="s">
        <v>96</v>
      </c>
      <c r="C6183" t="s">
        <v>930</v>
      </c>
      <c r="D6183" t="s">
        <v>930</v>
      </c>
      <c r="E6183" t="s">
        <v>929</v>
      </c>
      <c r="F6183" t="s">
        <v>930</v>
      </c>
      <c r="G6183" t="s">
        <v>929</v>
      </c>
      <c r="H6183" t="s">
        <v>930</v>
      </c>
      <c r="I6183" t="s">
        <v>929</v>
      </c>
      <c r="J6183" t="s">
        <v>929</v>
      </c>
      <c r="K6183" t="s">
        <v>929</v>
      </c>
      <c r="L6183" t="s">
        <v>929</v>
      </c>
      <c r="M6183" t="s">
        <v>929</v>
      </c>
      <c r="N6183" t="s">
        <v>929</v>
      </c>
    </row>
    <row r="6184" spans="1:14">
      <c r="A6184">
        <v>809343</v>
      </c>
      <c r="B6184" t="s">
        <v>96</v>
      </c>
      <c r="C6184" t="s">
        <v>930</v>
      </c>
      <c r="D6184" t="s">
        <v>929</v>
      </c>
      <c r="E6184" t="s">
        <v>929</v>
      </c>
      <c r="F6184" t="s">
        <v>929</v>
      </c>
      <c r="G6184" t="s">
        <v>930</v>
      </c>
      <c r="H6184" t="s">
        <v>930</v>
      </c>
      <c r="I6184" t="s">
        <v>929</v>
      </c>
      <c r="J6184" t="s">
        <v>929</v>
      </c>
      <c r="K6184" t="s">
        <v>929</v>
      </c>
      <c r="L6184" t="s">
        <v>929</v>
      </c>
      <c r="M6184" t="s">
        <v>929</v>
      </c>
      <c r="N6184" t="s">
        <v>929</v>
      </c>
    </row>
    <row r="6185" spans="1:14">
      <c r="A6185">
        <v>809344</v>
      </c>
      <c r="B6185" t="s">
        <v>96</v>
      </c>
      <c r="C6185" t="s">
        <v>930</v>
      </c>
      <c r="D6185" t="s">
        <v>929</v>
      </c>
      <c r="E6185" t="s">
        <v>929</v>
      </c>
      <c r="F6185" t="s">
        <v>929</v>
      </c>
      <c r="G6185" t="s">
        <v>929</v>
      </c>
      <c r="H6185" t="s">
        <v>930</v>
      </c>
      <c r="I6185" t="s">
        <v>929</v>
      </c>
      <c r="J6185" t="s">
        <v>929</v>
      </c>
      <c r="K6185" t="s">
        <v>929</v>
      </c>
      <c r="L6185" t="s">
        <v>929</v>
      </c>
      <c r="M6185" t="s">
        <v>929</v>
      </c>
      <c r="N6185" t="s">
        <v>929</v>
      </c>
    </row>
    <row r="6186" spans="1:14">
      <c r="A6186">
        <v>809346</v>
      </c>
      <c r="B6186" t="s">
        <v>96</v>
      </c>
      <c r="C6186" t="s">
        <v>928</v>
      </c>
      <c r="D6186" t="s">
        <v>929</v>
      </c>
      <c r="E6186" t="s">
        <v>928</v>
      </c>
      <c r="F6186" t="s">
        <v>930</v>
      </c>
      <c r="G6186" t="s">
        <v>930</v>
      </c>
      <c r="H6186" t="s">
        <v>930</v>
      </c>
      <c r="I6186" t="s">
        <v>930</v>
      </c>
      <c r="J6186" t="s">
        <v>930</v>
      </c>
      <c r="K6186" t="s">
        <v>930</v>
      </c>
      <c r="L6186" t="s">
        <v>929</v>
      </c>
      <c r="M6186" t="s">
        <v>929</v>
      </c>
      <c r="N6186" t="s">
        <v>930</v>
      </c>
    </row>
    <row r="6187" spans="1:14">
      <c r="A6187">
        <v>809351</v>
      </c>
      <c r="B6187" t="s">
        <v>96</v>
      </c>
      <c r="C6187" t="s">
        <v>929</v>
      </c>
      <c r="D6187" t="s">
        <v>930</v>
      </c>
      <c r="E6187" t="s">
        <v>930</v>
      </c>
      <c r="F6187" t="s">
        <v>930</v>
      </c>
      <c r="G6187" t="s">
        <v>929</v>
      </c>
      <c r="H6187" t="s">
        <v>929</v>
      </c>
      <c r="I6187" t="s">
        <v>929</v>
      </c>
      <c r="J6187" t="s">
        <v>929</v>
      </c>
      <c r="K6187" t="s">
        <v>930</v>
      </c>
      <c r="L6187" t="s">
        <v>929</v>
      </c>
      <c r="M6187" t="s">
        <v>929</v>
      </c>
      <c r="N6187" t="s">
        <v>929</v>
      </c>
    </row>
    <row r="6188" spans="1:14">
      <c r="A6188">
        <v>809352</v>
      </c>
      <c r="B6188" t="s">
        <v>96</v>
      </c>
      <c r="C6188" t="s">
        <v>928</v>
      </c>
      <c r="D6188" t="s">
        <v>929</v>
      </c>
      <c r="E6188" t="s">
        <v>928</v>
      </c>
      <c r="F6188" t="s">
        <v>930</v>
      </c>
      <c r="G6188" t="s">
        <v>930</v>
      </c>
      <c r="H6188" t="s">
        <v>928</v>
      </c>
      <c r="I6188" t="s">
        <v>930</v>
      </c>
      <c r="J6188" t="s">
        <v>929</v>
      </c>
      <c r="K6188" t="s">
        <v>930</v>
      </c>
      <c r="L6188" t="s">
        <v>929</v>
      </c>
      <c r="M6188" t="s">
        <v>930</v>
      </c>
      <c r="N6188" t="s">
        <v>930</v>
      </c>
    </row>
    <row r="6189" spans="1:14">
      <c r="A6189">
        <v>809353</v>
      </c>
      <c r="B6189" t="s">
        <v>96</v>
      </c>
      <c r="C6189" t="s">
        <v>929</v>
      </c>
      <c r="D6189" t="s">
        <v>929</v>
      </c>
      <c r="E6189" t="s">
        <v>929</v>
      </c>
      <c r="F6189" t="s">
        <v>930</v>
      </c>
      <c r="G6189" t="s">
        <v>930</v>
      </c>
      <c r="H6189" t="s">
        <v>929</v>
      </c>
      <c r="I6189" t="s">
        <v>929</v>
      </c>
      <c r="J6189" t="s">
        <v>929</v>
      </c>
      <c r="K6189" t="s">
        <v>929</v>
      </c>
      <c r="L6189" t="s">
        <v>929</v>
      </c>
      <c r="M6189" t="s">
        <v>929</v>
      </c>
      <c r="N6189" t="s">
        <v>929</v>
      </c>
    </row>
    <row r="6190" spans="1:14">
      <c r="A6190">
        <v>809354</v>
      </c>
      <c r="B6190" t="s">
        <v>96</v>
      </c>
      <c r="C6190" t="s">
        <v>930</v>
      </c>
      <c r="D6190" t="s">
        <v>930</v>
      </c>
      <c r="E6190" t="s">
        <v>930</v>
      </c>
      <c r="F6190" t="s">
        <v>930</v>
      </c>
      <c r="G6190" t="s">
        <v>929</v>
      </c>
      <c r="H6190" t="s">
        <v>928</v>
      </c>
      <c r="I6190" t="s">
        <v>929</v>
      </c>
      <c r="J6190" t="s">
        <v>929</v>
      </c>
      <c r="K6190" t="s">
        <v>929</v>
      </c>
      <c r="L6190" t="s">
        <v>929</v>
      </c>
      <c r="M6190" t="s">
        <v>929</v>
      </c>
      <c r="N6190" t="s">
        <v>929</v>
      </c>
    </row>
    <row r="6191" spans="1:14">
      <c r="A6191">
        <v>809356</v>
      </c>
      <c r="B6191" t="s">
        <v>96</v>
      </c>
      <c r="C6191" t="s">
        <v>930</v>
      </c>
      <c r="D6191" t="s">
        <v>929</v>
      </c>
      <c r="E6191" t="s">
        <v>929</v>
      </c>
      <c r="F6191" t="s">
        <v>929</v>
      </c>
      <c r="G6191" t="s">
        <v>930</v>
      </c>
      <c r="H6191" t="s">
        <v>928</v>
      </c>
      <c r="I6191" t="s">
        <v>929</v>
      </c>
      <c r="J6191" t="s">
        <v>929</v>
      </c>
      <c r="K6191" t="s">
        <v>929</v>
      </c>
      <c r="L6191" t="s">
        <v>930</v>
      </c>
      <c r="M6191" t="s">
        <v>929</v>
      </c>
      <c r="N6191" t="s">
        <v>930</v>
      </c>
    </row>
    <row r="6192" spans="1:14">
      <c r="A6192">
        <v>809357</v>
      </c>
      <c r="B6192" t="s">
        <v>96</v>
      </c>
      <c r="C6192" t="s">
        <v>930</v>
      </c>
      <c r="D6192" t="s">
        <v>928</v>
      </c>
      <c r="E6192" t="s">
        <v>928</v>
      </c>
      <c r="F6192" t="s">
        <v>930</v>
      </c>
      <c r="G6192" t="s">
        <v>928</v>
      </c>
      <c r="H6192" t="s">
        <v>929</v>
      </c>
      <c r="I6192" t="s">
        <v>929</v>
      </c>
      <c r="J6192" t="s">
        <v>929</v>
      </c>
      <c r="K6192" t="s">
        <v>929</v>
      </c>
      <c r="L6192" t="s">
        <v>929</v>
      </c>
      <c r="M6192" t="s">
        <v>929</v>
      </c>
      <c r="N6192" t="s">
        <v>929</v>
      </c>
    </row>
    <row r="6193" spans="1:14">
      <c r="A6193">
        <v>809361</v>
      </c>
      <c r="B6193" t="s">
        <v>96</v>
      </c>
      <c r="C6193" t="s">
        <v>928</v>
      </c>
      <c r="D6193" t="s">
        <v>930</v>
      </c>
      <c r="E6193" t="s">
        <v>930</v>
      </c>
      <c r="F6193" t="s">
        <v>930</v>
      </c>
      <c r="G6193" t="s">
        <v>930</v>
      </c>
      <c r="H6193" t="s">
        <v>928</v>
      </c>
      <c r="I6193" t="s">
        <v>930</v>
      </c>
      <c r="J6193" t="s">
        <v>929</v>
      </c>
      <c r="K6193" t="s">
        <v>929</v>
      </c>
      <c r="L6193" t="s">
        <v>929</v>
      </c>
      <c r="M6193" t="s">
        <v>930</v>
      </c>
      <c r="N6193" t="s">
        <v>929</v>
      </c>
    </row>
    <row r="6194" spans="1:14">
      <c r="A6194">
        <v>809362</v>
      </c>
      <c r="B6194" t="s">
        <v>96</v>
      </c>
      <c r="C6194" t="s">
        <v>930</v>
      </c>
      <c r="D6194" t="s">
        <v>929</v>
      </c>
      <c r="E6194" t="s">
        <v>929</v>
      </c>
      <c r="F6194" t="s">
        <v>929</v>
      </c>
      <c r="G6194" t="s">
        <v>929</v>
      </c>
      <c r="H6194" t="s">
        <v>930</v>
      </c>
      <c r="I6194" t="s">
        <v>929</v>
      </c>
      <c r="J6194" t="s">
        <v>929</v>
      </c>
      <c r="K6194" t="s">
        <v>929</v>
      </c>
      <c r="L6194" t="s">
        <v>929</v>
      </c>
      <c r="M6194" t="s">
        <v>929</v>
      </c>
      <c r="N6194" t="s">
        <v>929</v>
      </c>
    </row>
    <row r="6195" spans="1:14">
      <c r="A6195">
        <v>809363</v>
      </c>
      <c r="B6195" t="s">
        <v>96</v>
      </c>
      <c r="C6195" t="s">
        <v>928</v>
      </c>
      <c r="D6195" t="s">
        <v>930</v>
      </c>
      <c r="E6195" t="s">
        <v>928</v>
      </c>
      <c r="F6195" t="s">
        <v>928</v>
      </c>
      <c r="G6195" t="s">
        <v>930</v>
      </c>
      <c r="H6195" t="s">
        <v>930</v>
      </c>
      <c r="I6195" t="s">
        <v>930</v>
      </c>
      <c r="J6195" t="s">
        <v>930</v>
      </c>
      <c r="K6195" t="s">
        <v>930</v>
      </c>
      <c r="L6195" t="s">
        <v>930</v>
      </c>
      <c r="M6195" t="s">
        <v>930</v>
      </c>
      <c r="N6195" t="s">
        <v>930</v>
      </c>
    </row>
    <row r="6196" spans="1:14">
      <c r="A6196">
        <v>809365</v>
      </c>
      <c r="B6196" t="s">
        <v>96</v>
      </c>
      <c r="C6196" t="s">
        <v>930</v>
      </c>
      <c r="D6196" t="s">
        <v>929</v>
      </c>
      <c r="E6196" t="s">
        <v>930</v>
      </c>
      <c r="F6196" t="s">
        <v>930</v>
      </c>
      <c r="G6196" t="s">
        <v>930</v>
      </c>
      <c r="H6196" t="s">
        <v>930</v>
      </c>
      <c r="I6196" t="s">
        <v>929</v>
      </c>
      <c r="J6196" t="s">
        <v>929</v>
      </c>
      <c r="K6196" t="s">
        <v>929</v>
      </c>
      <c r="L6196" t="s">
        <v>929</v>
      </c>
      <c r="M6196" t="s">
        <v>929</v>
      </c>
      <c r="N6196" t="s">
        <v>929</v>
      </c>
    </row>
    <row r="6197" spans="1:14">
      <c r="A6197">
        <v>809366</v>
      </c>
      <c r="B6197" t="s">
        <v>96</v>
      </c>
      <c r="C6197" t="s">
        <v>930</v>
      </c>
      <c r="D6197" t="s">
        <v>930</v>
      </c>
      <c r="E6197" t="s">
        <v>928</v>
      </c>
      <c r="F6197" t="s">
        <v>928</v>
      </c>
      <c r="G6197" t="s">
        <v>928</v>
      </c>
      <c r="H6197" t="s">
        <v>928</v>
      </c>
      <c r="I6197" t="s">
        <v>930</v>
      </c>
      <c r="J6197" t="s">
        <v>930</v>
      </c>
      <c r="K6197" t="s">
        <v>930</v>
      </c>
      <c r="L6197" t="s">
        <v>930</v>
      </c>
      <c r="M6197" t="s">
        <v>930</v>
      </c>
      <c r="N6197" t="s">
        <v>930</v>
      </c>
    </row>
    <row r="6198" spans="1:14">
      <c r="A6198">
        <v>809367</v>
      </c>
      <c r="B6198" t="s">
        <v>96</v>
      </c>
      <c r="C6198" t="s">
        <v>930</v>
      </c>
      <c r="D6198" t="s">
        <v>929</v>
      </c>
      <c r="E6198" t="s">
        <v>930</v>
      </c>
      <c r="F6198" t="s">
        <v>930</v>
      </c>
      <c r="G6198" t="s">
        <v>929</v>
      </c>
      <c r="H6198" t="s">
        <v>930</v>
      </c>
      <c r="I6198" t="s">
        <v>930</v>
      </c>
      <c r="J6198" t="s">
        <v>929</v>
      </c>
      <c r="K6198" t="s">
        <v>929</v>
      </c>
      <c r="L6198" t="s">
        <v>930</v>
      </c>
      <c r="M6198" t="s">
        <v>930</v>
      </c>
      <c r="N6198" t="s">
        <v>930</v>
      </c>
    </row>
    <row r="6199" spans="1:14">
      <c r="A6199">
        <v>809368</v>
      </c>
      <c r="B6199" t="s">
        <v>96</v>
      </c>
      <c r="C6199" t="s">
        <v>929</v>
      </c>
      <c r="D6199" t="s">
        <v>929</v>
      </c>
      <c r="E6199" t="s">
        <v>929</v>
      </c>
      <c r="F6199" t="s">
        <v>930</v>
      </c>
      <c r="G6199" t="s">
        <v>930</v>
      </c>
      <c r="H6199" t="s">
        <v>930</v>
      </c>
      <c r="I6199" t="s">
        <v>930</v>
      </c>
      <c r="J6199" t="s">
        <v>929</v>
      </c>
      <c r="K6199" t="s">
        <v>929</v>
      </c>
      <c r="L6199" t="s">
        <v>929</v>
      </c>
      <c r="M6199" t="s">
        <v>929</v>
      </c>
      <c r="N6199" t="s">
        <v>930</v>
      </c>
    </row>
    <row r="6200" spans="1:14">
      <c r="A6200">
        <v>809369</v>
      </c>
      <c r="B6200" t="s">
        <v>96</v>
      </c>
      <c r="C6200" t="s">
        <v>930</v>
      </c>
      <c r="D6200" t="s">
        <v>930</v>
      </c>
      <c r="E6200" t="s">
        <v>930</v>
      </c>
      <c r="F6200" t="s">
        <v>930</v>
      </c>
      <c r="G6200" t="s">
        <v>930</v>
      </c>
      <c r="H6200" t="s">
        <v>930</v>
      </c>
      <c r="I6200" t="s">
        <v>929</v>
      </c>
      <c r="J6200" t="s">
        <v>929</v>
      </c>
      <c r="K6200" t="s">
        <v>929</v>
      </c>
      <c r="L6200" t="s">
        <v>929</v>
      </c>
      <c r="M6200" t="s">
        <v>929</v>
      </c>
      <c r="N6200" t="s">
        <v>929</v>
      </c>
    </row>
    <row r="6201" spans="1:14">
      <c r="A6201">
        <v>809370</v>
      </c>
      <c r="B6201" t="s">
        <v>96</v>
      </c>
      <c r="C6201" t="s">
        <v>930</v>
      </c>
      <c r="D6201" t="s">
        <v>929</v>
      </c>
      <c r="E6201" t="s">
        <v>929</v>
      </c>
      <c r="F6201" t="s">
        <v>930</v>
      </c>
      <c r="G6201" t="s">
        <v>930</v>
      </c>
      <c r="H6201" t="s">
        <v>929</v>
      </c>
      <c r="I6201" t="s">
        <v>929</v>
      </c>
      <c r="J6201" t="s">
        <v>929</v>
      </c>
      <c r="K6201" t="s">
        <v>929</v>
      </c>
      <c r="L6201" t="s">
        <v>929</v>
      </c>
      <c r="M6201" t="s">
        <v>929</v>
      </c>
      <c r="N6201" t="s">
        <v>929</v>
      </c>
    </row>
    <row r="6202" spans="1:14">
      <c r="A6202">
        <v>809371</v>
      </c>
      <c r="B6202" t="s">
        <v>96</v>
      </c>
      <c r="C6202" t="s">
        <v>929</v>
      </c>
      <c r="D6202" t="s">
        <v>930</v>
      </c>
      <c r="E6202" t="s">
        <v>930</v>
      </c>
      <c r="F6202" t="s">
        <v>930</v>
      </c>
      <c r="G6202" t="s">
        <v>930</v>
      </c>
      <c r="H6202" t="s">
        <v>929</v>
      </c>
      <c r="I6202" t="s">
        <v>929</v>
      </c>
      <c r="J6202" t="s">
        <v>929</v>
      </c>
      <c r="K6202" t="s">
        <v>929</v>
      </c>
      <c r="L6202" t="s">
        <v>929</v>
      </c>
      <c r="M6202" t="s">
        <v>929</v>
      </c>
      <c r="N6202" t="s">
        <v>929</v>
      </c>
    </row>
    <row r="6203" spans="1:14">
      <c r="A6203">
        <v>809372</v>
      </c>
      <c r="B6203" t="s">
        <v>96</v>
      </c>
      <c r="C6203" t="s">
        <v>930</v>
      </c>
      <c r="D6203" t="s">
        <v>930</v>
      </c>
      <c r="E6203" t="s">
        <v>929</v>
      </c>
      <c r="F6203" t="s">
        <v>929</v>
      </c>
      <c r="G6203" t="s">
        <v>929</v>
      </c>
      <c r="H6203" t="s">
        <v>929</v>
      </c>
      <c r="I6203" t="s">
        <v>929</v>
      </c>
      <c r="J6203" t="s">
        <v>929</v>
      </c>
      <c r="K6203" t="s">
        <v>929</v>
      </c>
      <c r="L6203" t="s">
        <v>929</v>
      </c>
      <c r="M6203" t="s">
        <v>929</v>
      </c>
      <c r="N6203" t="s">
        <v>929</v>
      </c>
    </row>
    <row r="6204" spans="1:14">
      <c r="A6204">
        <v>809373</v>
      </c>
      <c r="B6204" t="s">
        <v>96</v>
      </c>
      <c r="C6204" t="s">
        <v>928</v>
      </c>
      <c r="D6204" t="s">
        <v>930</v>
      </c>
      <c r="E6204" t="s">
        <v>930</v>
      </c>
      <c r="F6204" t="s">
        <v>928</v>
      </c>
      <c r="G6204" t="s">
        <v>930</v>
      </c>
      <c r="H6204" t="s">
        <v>930</v>
      </c>
      <c r="I6204" t="s">
        <v>930</v>
      </c>
      <c r="J6204" t="s">
        <v>929</v>
      </c>
      <c r="K6204" t="s">
        <v>929</v>
      </c>
      <c r="L6204" t="s">
        <v>929</v>
      </c>
      <c r="M6204" t="s">
        <v>930</v>
      </c>
      <c r="N6204" t="s">
        <v>929</v>
      </c>
    </row>
    <row r="6205" spans="1:14">
      <c r="A6205">
        <v>809374</v>
      </c>
      <c r="B6205" t="s">
        <v>96</v>
      </c>
      <c r="C6205" t="s">
        <v>930</v>
      </c>
      <c r="D6205" t="s">
        <v>929</v>
      </c>
      <c r="E6205" t="s">
        <v>929</v>
      </c>
      <c r="F6205" t="s">
        <v>930</v>
      </c>
      <c r="G6205" t="s">
        <v>929</v>
      </c>
      <c r="H6205" t="s">
        <v>930</v>
      </c>
      <c r="I6205" t="s">
        <v>929</v>
      </c>
      <c r="J6205" t="s">
        <v>929</v>
      </c>
      <c r="K6205" t="s">
        <v>929</v>
      </c>
      <c r="L6205" t="s">
        <v>929</v>
      </c>
      <c r="M6205" t="s">
        <v>929</v>
      </c>
      <c r="N6205" t="s">
        <v>929</v>
      </c>
    </row>
    <row r="6206" spans="1:14">
      <c r="A6206">
        <v>809375</v>
      </c>
      <c r="B6206" t="s">
        <v>96</v>
      </c>
      <c r="C6206" t="s">
        <v>930</v>
      </c>
      <c r="D6206" t="s">
        <v>929</v>
      </c>
      <c r="E6206" t="s">
        <v>930</v>
      </c>
      <c r="F6206" t="s">
        <v>929</v>
      </c>
      <c r="G6206" t="s">
        <v>930</v>
      </c>
      <c r="H6206" t="s">
        <v>930</v>
      </c>
      <c r="I6206" t="s">
        <v>930</v>
      </c>
      <c r="J6206" t="s">
        <v>929</v>
      </c>
      <c r="K6206" t="s">
        <v>929</v>
      </c>
      <c r="L6206" t="s">
        <v>929</v>
      </c>
      <c r="M6206" t="s">
        <v>930</v>
      </c>
      <c r="N6206" t="s">
        <v>930</v>
      </c>
    </row>
    <row r="6207" spans="1:14">
      <c r="A6207">
        <v>809376</v>
      </c>
      <c r="B6207" t="s">
        <v>96</v>
      </c>
      <c r="C6207" t="s">
        <v>928</v>
      </c>
      <c r="D6207" t="s">
        <v>928</v>
      </c>
      <c r="E6207" t="s">
        <v>928</v>
      </c>
      <c r="F6207" t="s">
        <v>928</v>
      </c>
      <c r="G6207" t="s">
        <v>930</v>
      </c>
      <c r="H6207" t="s">
        <v>930</v>
      </c>
      <c r="I6207" t="s">
        <v>930</v>
      </c>
      <c r="J6207" t="s">
        <v>930</v>
      </c>
      <c r="K6207" t="s">
        <v>930</v>
      </c>
      <c r="L6207" t="s">
        <v>930</v>
      </c>
      <c r="M6207" t="s">
        <v>930</v>
      </c>
      <c r="N6207" t="s">
        <v>929</v>
      </c>
    </row>
    <row r="6208" spans="1:14">
      <c r="A6208">
        <v>809377</v>
      </c>
      <c r="B6208" t="s">
        <v>96</v>
      </c>
      <c r="C6208" t="s">
        <v>930</v>
      </c>
      <c r="D6208" t="s">
        <v>930</v>
      </c>
      <c r="E6208" t="s">
        <v>930</v>
      </c>
      <c r="F6208" t="s">
        <v>929</v>
      </c>
      <c r="G6208" t="s">
        <v>929</v>
      </c>
      <c r="H6208" t="s">
        <v>930</v>
      </c>
      <c r="I6208" t="s">
        <v>930</v>
      </c>
      <c r="J6208" t="s">
        <v>929</v>
      </c>
      <c r="K6208" t="s">
        <v>930</v>
      </c>
      <c r="L6208" t="s">
        <v>930</v>
      </c>
      <c r="M6208" t="s">
        <v>929</v>
      </c>
      <c r="N6208" t="s">
        <v>930</v>
      </c>
    </row>
    <row r="6209" spans="1:14">
      <c r="A6209">
        <v>809378</v>
      </c>
      <c r="B6209" t="s">
        <v>96</v>
      </c>
      <c r="C6209" t="s">
        <v>930</v>
      </c>
      <c r="D6209" t="s">
        <v>930</v>
      </c>
      <c r="E6209" t="s">
        <v>930</v>
      </c>
      <c r="F6209" t="s">
        <v>930</v>
      </c>
      <c r="G6209" t="s">
        <v>930</v>
      </c>
      <c r="H6209" t="s">
        <v>930</v>
      </c>
      <c r="I6209" t="s">
        <v>929</v>
      </c>
      <c r="J6209" t="s">
        <v>929</v>
      </c>
      <c r="K6209" t="s">
        <v>929</v>
      </c>
      <c r="L6209" t="s">
        <v>929</v>
      </c>
      <c r="M6209" t="s">
        <v>929</v>
      </c>
      <c r="N6209" t="s">
        <v>929</v>
      </c>
    </row>
    <row r="6210" spans="1:14">
      <c r="A6210">
        <v>809379</v>
      </c>
      <c r="B6210" t="s">
        <v>96</v>
      </c>
      <c r="C6210" t="s">
        <v>928</v>
      </c>
      <c r="D6210" t="s">
        <v>929</v>
      </c>
      <c r="E6210" t="s">
        <v>930</v>
      </c>
      <c r="F6210" t="s">
        <v>930</v>
      </c>
      <c r="G6210" t="s">
        <v>929</v>
      </c>
      <c r="H6210" t="s">
        <v>930</v>
      </c>
      <c r="I6210" t="s">
        <v>929</v>
      </c>
      <c r="J6210" t="s">
        <v>929</v>
      </c>
      <c r="K6210" t="s">
        <v>929</v>
      </c>
      <c r="L6210" t="s">
        <v>929</v>
      </c>
      <c r="M6210" t="s">
        <v>929</v>
      </c>
      <c r="N6210" t="s">
        <v>929</v>
      </c>
    </row>
    <row r="6211" spans="1:14">
      <c r="A6211">
        <v>809380</v>
      </c>
      <c r="B6211" t="s">
        <v>96</v>
      </c>
      <c r="C6211" t="s">
        <v>930</v>
      </c>
      <c r="D6211" t="s">
        <v>928</v>
      </c>
      <c r="E6211" t="s">
        <v>928</v>
      </c>
      <c r="F6211" t="s">
        <v>928</v>
      </c>
      <c r="G6211" t="s">
        <v>928</v>
      </c>
      <c r="H6211" t="s">
        <v>928</v>
      </c>
      <c r="I6211" t="s">
        <v>929</v>
      </c>
      <c r="J6211" t="s">
        <v>929</v>
      </c>
      <c r="K6211" t="s">
        <v>929</v>
      </c>
      <c r="L6211" t="s">
        <v>929</v>
      </c>
      <c r="M6211" t="s">
        <v>929</v>
      </c>
      <c r="N6211" t="s">
        <v>929</v>
      </c>
    </row>
    <row r="6212" spans="1:14">
      <c r="A6212">
        <v>809381</v>
      </c>
      <c r="B6212" t="s">
        <v>96</v>
      </c>
      <c r="C6212" t="s">
        <v>930</v>
      </c>
      <c r="D6212" t="s">
        <v>928</v>
      </c>
      <c r="E6212" t="s">
        <v>928</v>
      </c>
      <c r="F6212" t="s">
        <v>930</v>
      </c>
      <c r="G6212" t="s">
        <v>930</v>
      </c>
      <c r="H6212" t="s">
        <v>930</v>
      </c>
      <c r="I6212" t="s">
        <v>930</v>
      </c>
      <c r="J6212" t="s">
        <v>930</v>
      </c>
      <c r="K6212" t="s">
        <v>930</v>
      </c>
      <c r="L6212" t="s">
        <v>930</v>
      </c>
      <c r="M6212" t="s">
        <v>930</v>
      </c>
      <c r="N6212" t="s">
        <v>930</v>
      </c>
    </row>
    <row r="6213" spans="1:14">
      <c r="A6213">
        <v>809383</v>
      </c>
      <c r="B6213" t="s">
        <v>96</v>
      </c>
      <c r="C6213" t="s">
        <v>930</v>
      </c>
      <c r="D6213" t="s">
        <v>930</v>
      </c>
      <c r="E6213" t="s">
        <v>929</v>
      </c>
      <c r="F6213" t="s">
        <v>929</v>
      </c>
      <c r="G6213" t="s">
        <v>930</v>
      </c>
      <c r="H6213" t="s">
        <v>930</v>
      </c>
      <c r="I6213" t="s">
        <v>929</v>
      </c>
      <c r="J6213" t="s">
        <v>929</v>
      </c>
      <c r="K6213" t="s">
        <v>929</v>
      </c>
      <c r="L6213" t="s">
        <v>929</v>
      </c>
      <c r="M6213" t="s">
        <v>929</v>
      </c>
      <c r="N6213" t="s">
        <v>929</v>
      </c>
    </row>
    <row r="6214" spans="1:14">
      <c r="A6214">
        <v>809384</v>
      </c>
      <c r="B6214" t="s">
        <v>96</v>
      </c>
      <c r="C6214" t="s">
        <v>930</v>
      </c>
      <c r="D6214" t="s">
        <v>930</v>
      </c>
      <c r="E6214" t="s">
        <v>930</v>
      </c>
      <c r="F6214" t="s">
        <v>930</v>
      </c>
      <c r="G6214" t="s">
        <v>930</v>
      </c>
      <c r="H6214" t="s">
        <v>930</v>
      </c>
      <c r="I6214" t="s">
        <v>930</v>
      </c>
      <c r="J6214" t="s">
        <v>930</v>
      </c>
      <c r="K6214" t="s">
        <v>929</v>
      </c>
      <c r="L6214" t="s">
        <v>930</v>
      </c>
      <c r="M6214" t="s">
        <v>930</v>
      </c>
      <c r="N6214" t="s">
        <v>929</v>
      </c>
    </row>
    <row r="6215" spans="1:14">
      <c r="A6215">
        <v>809385</v>
      </c>
      <c r="B6215" t="s">
        <v>96</v>
      </c>
      <c r="C6215" t="s">
        <v>930</v>
      </c>
      <c r="D6215" t="s">
        <v>930</v>
      </c>
      <c r="E6215" t="s">
        <v>930</v>
      </c>
      <c r="F6215" t="s">
        <v>930</v>
      </c>
      <c r="G6215" t="s">
        <v>930</v>
      </c>
      <c r="H6215" t="s">
        <v>930</v>
      </c>
      <c r="I6215" t="s">
        <v>930</v>
      </c>
      <c r="J6215" t="s">
        <v>930</v>
      </c>
      <c r="K6215" t="s">
        <v>930</v>
      </c>
      <c r="L6215" t="s">
        <v>930</v>
      </c>
      <c r="M6215" t="s">
        <v>930</v>
      </c>
      <c r="N6215" t="s">
        <v>930</v>
      </c>
    </row>
    <row r="6216" spans="1:14">
      <c r="A6216">
        <v>809386</v>
      </c>
      <c r="B6216" t="s">
        <v>96</v>
      </c>
      <c r="C6216" t="s">
        <v>930</v>
      </c>
      <c r="D6216" t="s">
        <v>930</v>
      </c>
      <c r="E6216" t="s">
        <v>929</v>
      </c>
      <c r="F6216" t="s">
        <v>929</v>
      </c>
      <c r="G6216" t="s">
        <v>930</v>
      </c>
      <c r="H6216" t="s">
        <v>930</v>
      </c>
      <c r="I6216" t="s">
        <v>929</v>
      </c>
      <c r="J6216" t="s">
        <v>929</v>
      </c>
      <c r="K6216" t="s">
        <v>929</v>
      </c>
      <c r="L6216" t="s">
        <v>929</v>
      </c>
      <c r="M6216" t="s">
        <v>929</v>
      </c>
      <c r="N6216" t="s">
        <v>929</v>
      </c>
    </row>
    <row r="6217" spans="1:14">
      <c r="A6217">
        <v>809387</v>
      </c>
      <c r="B6217" t="s">
        <v>96</v>
      </c>
      <c r="C6217" t="s">
        <v>930</v>
      </c>
      <c r="D6217" t="s">
        <v>929</v>
      </c>
      <c r="E6217" t="s">
        <v>929</v>
      </c>
      <c r="F6217" t="s">
        <v>928</v>
      </c>
      <c r="G6217" t="s">
        <v>928</v>
      </c>
      <c r="H6217" t="s">
        <v>930</v>
      </c>
      <c r="I6217" t="s">
        <v>930</v>
      </c>
      <c r="J6217" t="s">
        <v>930</v>
      </c>
      <c r="K6217" t="s">
        <v>930</v>
      </c>
      <c r="L6217" t="s">
        <v>930</v>
      </c>
      <c r="M6217" t="s">
        <v>929</v>
      </c>
      <c r="N6217" t="s">
        <v>929</v>
      </c>
    </row>
    <row r="6218" spans="1:14">
      <c r="A6218">
        <v>809389</v>
      </c>
      <c r="B6218" t="s">
        <v>96</v>
      </c>
      <c r="C6218" t="s">
        <v>930</v>
      </c>
      <c r="D6218" t="s">
        <v>929</v>
      </c>
      <c r="E6218" t="s">
        <v>929</v>
      </c>
      <c r="F6218" t="s">
        <v>930</v>
      </c>
      <c r="G6218" t="s">
        <v>930</v>
      </c>
      <c r="H6218" t="s">
        <v>929</v>
      </c>
      <c r="I6218" t="s">
        <v>930</v>
      </c>
      <c r="J6218" t="s">
        <v>929</v>
      </c>
      <c r="K6218" t="s">
        <v>930</v>
      </c>
      <c r="L6218" t="s">
        <v>929</v>
      </c>
      <c r="M6218" t="s">
        <v>929</v>
      </c>
      <c r="N6218" t="s">
        <v>929</v>
      </c>
    </row>
    <row r="6219" spans="1:14">
      <c r="A6219">
        <v>809391</v>
      </c>
      <c r="B6219" t="s">
        <v>96</v>
      </c>
      <c r="C6219" t="s">
        <v>930</v>
      </c>
      <c r="D6219" t="s">
        <v>930</v>
      </c>
      <c r="E6219" t="s">
        <v>930</v>
      </c>
      <c r="F6219" t="s">
        <v>930</v>
      </c>
      <c r="G6219" t="s">
        <v>930</v>
      </c>
      <c r="H6219" t="s">
        <v>930</v>
      </c>
      <c r="I6219" t="s">
        <v>930</v>
      </c>
      <c r="J6219" t="s">
        <v>930</v>
      </c>
      <c r="K6219" t="s">
        <v>930</v>
      </c>
      <c r="L6219" t="s">
        <v>930</v>
      </c>
      <c r="M6219" t="s">
        <v>930</v>
      </c>
      <c r="N6219" t="s">
        <v>930</v>
      </c>
    </row>
    <row r="6220" spans="1:14">
      <c r="A6220">
        <v>809394</v>
      </c>
      <c r="B6220" t="s">
        <v>96</v>
      </c>
      <c r="C6220" t="s">
        <v>929</v>
      </c>
      <c r="D6220" t="s">
        <v>929</v>
      </c>
      <c r="E6220" t="s">
        <v>929</v>
      </c>
      <c r="F6220" t="s">
        <v>929</v>
      </c>
      <c r="G6220" t="s">
        <v>929</v>
      </c>
      <c r="H6220" t="s">
        <v>929</v>
      </c>
      <c r="I6220" t="s">
        <v>929</v>
      </c>
      <c r="J6220" t="s">
        <v>929</v>
      </c>
      <c r="K6220" t="s">
        <v>929</v>
      </c>
      <c r="L6220" t="s">
        <v>929</v>
      </c>
      <c r="M6220" t="s">
        <v>929</v>
      </c>
      <c r="N6220" t="s">
        <v>929</v>
      </c>
    </row>
    <row r="6221" spans="1:14">
      <c r="A6221">
        <v>809395</v>
      </c>
      <c r="B6221" t="s">
        <v>96</v>
      </c>
      <c r="C6221" t="s">
        <v>930</v>
      </c>
      <c r="D6221" t="s">
        <v>930</v>
      </c>
      <c r="E6221" t="s">
        <v>930</v>
      </c>
      <c r="F6221" t="s">
        <v>930</v>
      </c>
      <c r="G6221" t="s">
        <v>929</v>
      </c>
      <c r="H6221" t="s">
        <v>930</v>
      </c>
      <c r="I6221" t="s">
        <v>930</v>
      </c>
      <c r="J6221" t="s">
        <v>930</v>
      </c>
      <c r="K6221" t="s">
        <v>929</v>
      </c>
      <c r="L6221" t="s">
        <v>929</v>
      </c>
      <c r="M6221" t="s">
        <v>930</v>
      </c>
      <c r="N6221" t="s">
        <v>930</v>
      </c>
    </row>
    <row r="6222" spans="1:14">
      <c r="A6222">
        <v>809396</v>
      </c>
      <c r="B6222" t="s">
        <v>96</v>
      </c>
      <c r="C6222" t="s">
        <v>928</v>
      </c>
      <c r="D6222" t="s">
        <v>928</v>
      </c>
      <c r="E6222" t="s">
        <v>930</v>
      </c>
      <c r="F6222" t="s">
        <v>930</v>
      </c>
      <c r="G6222" t="s">
        <v>930</v>
      </c>
      <c r="H6222" t="s">
        <v>928</v>
      </c>
      <c r="I6222" t="s">
        <v>930</v>
      </c>
      <c r="J6222" t="s">
        <v>930</v>
      </c>
      <c r="K6222" t="s">
        <v>929</v>
      </c>
      <c r="L6222" t="s">
        <v>930</v>
      </c>
      <c r="M6222" t="s">
        <v>930</v>
      </c>
      <c r="N6222" t="s">
        <v>930</v>
      </c>
    </row>
    <row r="6223" spans="1:14">
      <c r="A6223">
        <v>809397</v>
      </c>
      <c r="B6223" t="s">
        <v>96</v>
      </c>
      <c r="C6223" t="s">
        <v>930</v>
      </c>
      <c r="D6223" t="s">
        <v>930</v>
      </c>
      <c r="E6223" t="s">
        <v>930</v>
      </c>
      <c r="F6223" t="s">
        <v>930</v>
      </c>
      <c r="G6223" t="s">
        <v>930</v>
      </c>
      <c r="H6223" t="s">
        <v>930</v>
      </c>
      <c r="I6223" t="s">
        <v>930</v>
      </c>
      <c r="J6223" t="s">
        <v>930</v>
      </c>
      <c r="K6223" t="s">
        <v>930</v>
      </c>
      <c r="L6223" t="s">
        <v>929</v>
      </c>
      <c r="M6223" t="s">
        <v>930</v>
      </c>
      <c r="N6223" t="s">
        <v>930</v>
      </c>
    </row>
    <row r="6224" spans="1:14">
      <c r="A6224">
        <v>809398</v>
      </c>
      <c r="B6224" t="s">
        <v>96</v>
      </c>
      <c r="C6224" t="s">
        <v>930</v>
      </c>
      <c r="D6224" t="s">
        <v>930</v>
      </c>
      <c r="E6224" t="s">
        <v>930</v>
      </c>
      <c r="F6224" t="s">
        <v>930</v>
      </c>
      <c r="G6224" t="s">
        <v>930</v>
      </c>
      <c r="H6224" t="s">
        <v>930</v>
      </c>
      <c r="I6224" t="s">
        <v>929</v>
      </c>
      <c r="J6224" t="s">
        <v>929</v>
      </c>
      <c r="K6224" t="s">
        <v>929</v>
      </c>
      <c r="L6224" t="s">
        <v>929</v>
      </c>
      <c r="M6224" t="s">
        <v>929</v>
      </c>
      <c r="N6224" t="s">
        <v>929</v>
      </c>
    </row>
    <row r="6225" spans="1:14">
      <c r="A6225">
        <v>809399</v>
      </c>
      <c r="B6225" t="s">
        <v>96</v>
      </c>
      <c r="C6225" t="s">
        <v>930</v>
      </c>
      <c r="D6225" t="s">
        <v>929</v>
      </c>
      <c r="E6225" t="s">
        <v>929</v>
      </c>
      <c r="F6225" t="s">
        <v>930</v>
      </c>
      <c r="G6225" t="s">
        <v>930</v>
      </c>
      <c r="H6225" t="s">
        <v>930</v>
      </c>
      <c r="I6225" t="s">
        <v>930</v>
      </c>
      <c r="J6225" t="s">
        <v>930</v>
      </c>
      <c r="K6225" t="s">
        <v>930</v>
      </c>
      <c r="L6225" t="s">
        <v>929</v>
      </c>
      <c r="M6225" t="s">
        <v>930</v>
      </c>
      <c r="N6225" t="s">
        <v>930</v>
      </c>
    </row>
    <row r="6226" spans="1:14">
      <c r="A6226">
        <v>809401</v>
      </c>
      <c r="B6226" t="s">
        <v>96</v>
      </c>
      <c r="C6226" t="s">
        <v>929</v>
      </c>
      <c r="D6226" t="s">
        <v>929</v>
      </c>
      <c r="E6226" t="s">
        <v>930</v>
      </c>
      <c r="F6226" t="s">
        <v>928</v>
      </c>
      <c r="G6226" t="s">
        <v>928</v>
      </c>
      <c r="H6226" t="s">
        <v>930</v>
      </c>
      <c r="I6226" t="s">
        <v>929</v>
      </c>
      <c r="J6226" t="s">
        <v>929</v>
      </c>
      <c r="K6226" t="s">
        <v>929</v>
      </c>
      <c r="L6226" t="s">
        <v>929</v>
      </c>
      <c r="M6226" t="s">
        <v>929</v>
      </c>
      <c r="N6226" t="s">
        <v>929</v>
      </c>
    </row>
    <row r="6227" spans="1:14">
      <c r="A6227">
        <v>809403</v>
      </c>
      <c r="B6227" t="s">
        <v>96</v>
      </c>
      <c r="C6227" t="s">
        <v>928</v>
      </c>
      <c r="D6227" t="s">
        <v>928</v>
      </c>
      <c r="E6227" t="s">
        <v>929</v>
      </c>
      <c r="F6227" t="s">
        <v>928</v>
      </c>
      <c r="G6227" t="s">
        <v>928</v>
      </c>
      <c r="H6227" t="s">
        <v>930</v>
      </c>
      <c r="I6227" t="s">
        <v>930</v>
      </c>
      <c r="J6227" t="s">
        <v>930</v>
      </c>
      <c r="K6227" t="s">
        <v>929</v>
      </c>
      <c r="L6227" t="s">
        <v>930</v>
      </c>
      <c r="M6227" t="s">
        <v>930</v>
      </c>
      <c r="N6227" t="s">
        <v>929</v>
      </c>
    </row>
    <row r="6228" spans="1:14">
      <c r="A6228">
        <v>809404</v>
      </c>
      <c r="B6228" t="s">
        <v>96</v>
      </c>
      <c r="C6228" t="s">
        <v>930</v>
      </c>
      <c r="D6228" t="s">
        <v>930</v>
      </c>
      <c r="E6228" t="s">
        <v>928</v>
      </c>
      <c r="F6228" t="s">
        <v>928</v>
      </c>
      <c r="G6228" t="s">
        <v>928</v>
      </c>
      <c r="H6228" t="s">
        <v>930</v>
      </c>
      <c r="I6228" t="s">
        <v>930</v>
      </c>
      <c r="J6228" t="s">
        <v>929</v>
      </c>
      <c r="K6228" t="s">
        <v>930</v>
      </c>
      <c r="L6228" t="s">
        <v>930</v>
      </c>
      <c r="M6228" t="s">
        <v>929</v>
      </c>
      <c r="N6228" t="s">
        <v>929</v>
      </c>
    </row>
    <row r="6229" spans="1:14">
      <c r="A6229">
        <v>809406</v>
      </c>
      <c r="B6229" t="s">
        <v>96</v>
      </c>
      <c r="C6229" t="s">
        <v>928</v>
      </c>
      <c r="D6229" t="s">
        <v>929</v>
      </c>
      <c r="E6229" t="s">
        <v>928</v>
      </c>
      <c r="F6229" t="s">
        <v>930</v>
      </c>
      <c r="G6229" t="s">
        <v>930</v>
      </c>
      <c r="H6229" t="s">
        <v>930</v>
      </c>
      <c r="I6229" t="s">
        <v>930</v>
      </c>
      <c r="J6229" t="s">
        <v>929</v>
      </c>
      <c r="K6229" t="s">
        <v>930</v>
      </c>
      <c r="L6229" t="s">
        <v>929</v>
      </c>
      <c r="M6229" t="s">
        <v>929</v>
      </c>
      <c r="N6229" t="s">
        <v>930</v>
      </c>
    </row>
    <row r="6230" spans="1:14">
      <c r="A6230">
        <v>809407</v>
      </c>
      <c r="B6230" t="s">
        <v>96</v>
      </c>
      <c r="C6230" t="s">
        <v>930</v>
      </c>
      <c r="D6230" t="s">
        <v>929</v>
      </c>
      <c r="E6230" t="s">
        <v>929</v>
      </c>
      <c r="F6230" t="s">
        <v>930</v>
      </c>
      <c r="G6230" t="s">
        <v>930</v>
      </c>
      <c r="H6230" t="s">
        <v>930</v>
      </c>
      <c r="I6230" t="s">
        <v>929</v>
      </c>
      <c r="J6230" t="s">
        <v>929</v>
      </c>
      <c r="K6230" t="s">
        <v>929</v>
      </c>
      <c r="L6230" t="s">
        <v>929</v>
      </c>
      <c r="M6230" t="s">
        <v>929</v>
      </c>
      <c r="N6230" t="s">
        <v>929</v>
      </c>
    </row>
    <row r="6231" spans="1:14">
      <c r="A6231">
        <v>809408</v>
      </c>
      <c r="B6231" t="s">
        <v>96</v>
      </c>
      <c r="C6231" t="s">
        <v>929</v>
      </c>
      <c r="D6231" t="s">
        <v>930</v>
      </c>
      <c r="E6231" t="s">
        <v>929</v>
      </c>
      <c r="F6231" t="s">
        <v>930</v>
      </c>
      <c r="G6231" t="s">
        <v>929</v>
      </c>
      <c r="H6231" t="s">
        <v>929</v>
      </c>
      <c r="I6231" t="s">
        <v>930</v>
      </c>
      <c r="J6231" t="s">
        <v>929</v>
      </c>
      <c r="K6231" t="s">
        <v>929</v>
      </c>
      <c r="L6231" t="s">
        <v>929</v>
      </c>
      <c r="M6231" t="s">
        <v>929</v>
      </c>
      <c r="N6231" t="s">
        <v>929</v>
      </c>
    </row>
    <row r="6232" spans="1:14">
      <c r="A6232">
        <v>809409</v>
      </c>
      <c r="B6232" t="s">
        <v>96</v>
      </c>
      <c r="C6232" t="s">
        <v>930</v>
      </c>
      <c r="D6232" t="s">
        <v>930</v>
      </c>
      <c r="E6232" t="s">
        <v>929</v>
      </c>
      <c r="F6232" t="s">
        <v>930</v>
      </c>
      <c r="G6232" t="s">
        <v>929</v>
      </c>
      <c r="H6232" t="s">
        <v>930</v>
      </c>
      <c r="I6232" t="s">
        <v>929</v>
      </c>
      <c r="J6232" t="s">
        <v>929</v>
      </c>
      <c r="K6232" t="s">
        <v>929</v>
      </c>
      <c r="L6232" t="s">
        <v>929</v>
      </c>
      <c r="M6232" t="s">
        <v>929</v>
      </c>
      <c r="N6232" t="s">
        <v>929</v>
      </c>
    </row>
    <row r="6233" spans="1:14">
      <c r="A6233">
        <v>809410</v>
      </c>
      <c r="B6233" t="s">
        <v>96</v>
      </c>
      <c r="C6233" t="s">
        <v>928</v>
      </c>
      <c r="D6233" t="s">
        <v>929</v>
      </c>
      <c r="E6233" t="s">
        <v>929</v>
      </c>
      <c r="F6233" t="s">
        <v>928</v>
      </c>
      <c r="G6233" t="s">
        <v>928</v>
      </c>
      <c r="H6233" t="s">
        <v>929</v>
      </c>
      <c r="I6233" t="s">
        <v>930</v>
      </c>
      <c r="J6233" t="s">
        <v>929</v>
      </c>
      <c r="K6233" t="s">
        <v>929</v>
      </c>
      <c r="L6233" t="s">
        <v>929</v>
      </c>
      <c r="M6233" t="s">
        <v>929</v>
      </c>
      <c r="N6233" t="s">
        <v>929</v>
      </c>
    </row>
    <row r="6234" spans="1:14">
      <c r="A6234">
        <v>809411</v>
      </c>
      <c r="B6234" t="s">
        <v>96</v>
      </c>
      <c r="C6234" t="s">
        <v>930</v>
      </c>
      <c r="D6234" t="s">
        <v>930</v>
      </c>
      <c r="E6234" t="s">
        <v>929</v>
      </c>
      <c r="F6234" t="s">
        <v>929</v>
      </c>
      <c r="G6234" t="s">
        <v>929</v>
      </c>
      <c r="H6234" t="s">
        <v>929</v>
      </c>
      <c r="I6234" t="s">
        <v>929</v>
      </c>
      <c r="J6234" t="s">
        <v>929</v>
      </c>
      <c r="K6234" t="s">
        <v>929</v>
      </c>
      <c r="L6234" t="s">
        <v>929</v>
      </c>
      <c r="M6234" t="s">
        <v>929</v>
      </c>
      <c r="N6234" t="s">
        <v>929</v>
      </c>
    </row>
    <row r="6235" spans="1:14">
      <c r="A6235">
        <v>809412</v>
      </c>
      <c r="B6235" t="s">
        <v>96</v>
      </c>
      <c r="C6235" t="s">
        <v>930</v>
      </c>
      <c r="D6235" t="s">
        <v>928</v>
      </c>
      <c r="E6235" t="s">
        <v>928</v>
      </c>
      <c r="F6235" t="s">
        <v>930</v>
      </c>
      <c r="G6235" t="s">
        <v>930</v>
      </c>
      <c r="H6235" t="s">
        <v>928</v>
      </c>
      <c r="I6235" t="s">
        <v>930</v>
      </c>
      <c r="J6235" t="s">
        <v>929</v>
      </c>
      <c r="K6235" t="s">
        <v>930</v>
      </c>
      <c r="L6235" t="s">
        <v>930</v>
      </c>
      <c r="M6235" t="s">
        <v>929</v>
      </c>
      <c r="N6235" t="s">
        <v>930</v>
      </c>
    </row>
    <row r="6236" spans="1:14">
      <c r="A6236">
        <v>809413</v>
      </c>
      <c r="B6236" t="s">
        <v>96</v>
      </c>
      <c r="C6236" t="s">
        <v>928</v>
      </c>
      <c r="D6236" t="s">
        <v>929</v>
      </c>
      <c r="E6236" t="s">
        <v>930</v>
      </c>
      <c r="F6236" t="s">
        <v>928</v>
      </c>
      <c r="G6236" t="s">
        <v>930</v>
      </c>
      <c r="H6236" t="s">
        <v>928</v>
      </c>
      <c r="I6236" t="s">
        <v>929</v>
      </c>
      <c r="J6236" t="s">
        <v>929</v>
      </c>
      <c r="K6236" t="s">
        <v>930</v>
      </c>
      <c r="L6236" t="s">
        <v>930</v>
      </c>
      <c r="M6236" t="s">
        <v>930</v>
      </c>
      <c r="N6236" t="s">
        <v>929</v>
      </c>
    </row>
    <row r="6237" spans="1:14">
      <c r="A6237">
        <v>809414</v>
      </c>
      <c r="B6237" t="s">
        <v>96</v>
      </c>
      <c r="C6237" t="s">
        <v>929</v>
      </c>
      <c r="D6237" t="s">
        <v>929</v>
      </c>
      <c r="E6237" t="s">
        <v>929</v>
      </c>
      <c r="F6237" t="s">
        <v>929</v>
      </c>
      <c r="G6237" t="s">
        <v>930</v>
      </c>
      <c r="H6237" t="s">
        <v>930</v>
      </c>
      <c r="I6237" t="s">
        <v>929</v>
      </c>
      <c r="J6237" t="s">
        <v>929</v>
      </c>
      <c r="K6237" t="s">
        <v>929</v>
      </c>
      <c r="L6237" t="s">
        <v>929</v>
      </c>
      <c r="M6237" t="s">
        <v>929</v>
      </c>
      <c r="N6237" t="s">
        <v>929</v>
      </c>
    </row>
    <row r="6238" spans="1:14">
      <c r="A6238">
        <v>809417</v>
      </c>
      <c r="B6238" t="s">
        <v>96</v>
      </c>
      <c r="C6238" t="s">
        <v>930</v>
      </c>
      <c r="D6238" t="s">
        <v>930</v>
      </c>
      <c r="E6238" t="s">
        <v>929</v>
      </c>
      <c r="F6238" t="s">
        <v>929</v>
      </c>
      <c r="G6238" t="s">
        <v>929</v>
      </c>
      <c r="H6238" t="s">
        <v>930</v>
      </c>
      <c r="I6238" t="s">
        <v>929</v>
      </c>
      <c r="J6238" t="s">
        <v>929</v>
      </c>
      <c r="K6238" t="s">
        <v>929</v>
      </c>
      <c r="L6238" t="s">
        <v>929</v>
      </c>
      <c r="M6238" t="s">
        <v>929</v>
      </c>
      <c r="N6238" t="s">
        <v>929</v>
      </c>
    </row>
    <row r="6239" spans="1:14">
      <c r="A6239">
        <v>809418</v>
      </c>
      <c r="B6239" t="s">
        <v>96</v>
      </c>
      <c r="C6239" t="s">
        <v>930</v>
      </c>
      <c r="D6239" t="s">
        <v>930</v>
      </c>
      <c r="E6239" t="s">
        <v>930</v>
      </c>
      <c r="F6239" t="s">
        <v>930</v>
      </c>
      <c r="G6239" t="s">
        <v>930</v>
      </c>
      <c r="H6239" t="s">
        <v>930</v>
      </c>
      <c r="I6239" t="s">
        <v>930</v>
      </c>
      <c r="J6239" t="s">
        <v>930</v>
      </c>
      <c r="K6239" t="s">
        <v>930</v>
      </c>
      <c r="L6239" t="s">
        <v>930</v>
      </c>
      <c r="M6239" t="s">
        <v>930</v>
      </c>
      <c r="N6239" t="s">
        <v>930</v>
      </c>
    </row>
    <row r="6240" spans="1:14">
      <c r="A6240">
        <v>809419</v>
      </c>
      <c r="B6240" t="s">
        <v>96</v>
      </c>
      <c r="C6240" t="s">
        <v>930</v>
      </c>
      <c r="D6240" t="s">
        <v>929</v>
      </c>
      <c r="E6240" t="s">
        <v>929</v>
      </c>
      <c r="F6240" t="s">
        <v>930</v>
      </c>
      <c r="G6240" t="s">
        <v>930</v>
      </c>
      <c r="H6240" t="s">
        <v>930</v>
      </c>
      <c r="I6240" t="s">
        <v>929</v>
      </c>
      <c r="J6240" t="s">
        <v>929</v>
      </c>
      <c r="K6240" t="s">
        <v>929</v>
      </c>
      <c r="L6240" t="s">
        <v>929</v>
      </c>
      <c r="M6240" t="s">
        <v>929</v>
      </c>
      <c r="N6240" t="s">
        <v>929</v>
      </c>
    </row>
    <row r="6241" spans="1:14">
      <c r="A6241">
        <v>809422</v>
      </c>
      <c r="B6241" t="s">
        <v>96</v>
      </c>
      <c r="C6241" t="s">
        <v>930</v>
      </c>
      <c r="D6241" t="s">
        <v>929</v>
      </c>
      <c r="E6241" t="s">
        <v>929</v>
      </c>
      <c r="F6241" t="s">
        <v>930</v>
      </c>
      <c r="G6241" t="s">
        <v>929</v>
      </c>
      <c r="H6241" t="s">
        <v>929</v>
      </c>
      <c r="I6241" t="s">
        <v>929</v>
      </c>
      <c r="J6241" t="s">
        <v>929</v>
      </c>
      <c r="K6241" t="s">
        <v>929</v>
      </c>
      <c r="L6241" t="s">
        <v>929</v>
      </c>
      <c r="M6241" t="s">
        <v>929</v>
      </c>
      <c r="N6241" t="s">
        <v>929</v>
      </c>
    </row>
    <row r="6242" spans="1:14">
      <c r="A6242">
        <v>809424</v>
      </c>
      <c r="B6242" t="s">
        <v>96</v>
      </c>
      <c r="C6242" t="s">
        <v>930</v>
      </c>
      <c r="D6242" t="s">
        <v>930</v>
      </c>
      <c r="E6242" t="s">
        <v>930</v>
      </c>
      <c r="F6242" t="s">
        <v>930</v>
      </c>
      <c r="G6242" t="s">
        <v>930</v>
      </c>
      <c r="H6242" t="s">
        <v>930</v>
      </c>
      <c r="I6242" t="s">
        <v>930</v>
      </c>
      <c r="J6242" t="s">
        <v>930</v>
      </c>
      <c r="K6242" t="s">
        <v>930</v>
      </c>
      <c r="L6242" t="s">
        <v>930</v>
      </c>
      <c r="M6242" t="s">
        <v>930</v>
      </c>
      <c r="N6242" t="s">
        <v>930</v>
      </c>
    </row>
    <row r="6243" spans="1:14">
      <c r="A6243">
        <v>809425</v>
      </c>
      <c r="B6243" t="s">
        <v>96</v>
      </c>
      <c r="C6243" t="s">
        <v>930</v>
      </c>
      <c r="D6243" t="s">
        <v>930</v>
      </c>
      <c r="E6243" t="s">
        <v>930</v>
      </c>
      <c r="F6243" t="s">
        <v>930</v>
      </c>
      <c r="G6243" t="s">
        <v>929</v>
      </c>
      <c r="H6243" t="s">
        <v>930</v>
      </c>
      <c r="I6243" t="s">
        <v>929</v>
      </c>
      <c r="J6243" t="s">
        <v>929</v>
      </c>
      <c r="K6243" t="s">
        <v>929</v>
      </c>
      <c r="L6243" t="s">
        <v>929</v>
      </c>
      <c r="M6243" t="s">
        <v>929</v>
      </c>
      <c r="N6243" t="s">
        <v>929</v>
      </c>
    </row>
    <row r="6244" spans="1:14">
      <c r="A6244">
        <v>809426</v>
      </c>
      <c r="B6244" t="s">
        <v>96</v>
      </c>
      <c r="C6244" t="s">
        <v>930</v>
      </c>
      <c r="D6244" t="s">
        <v>930</v>
      </c>
      <c r="E6244" t="s">
        <v>930</v>
      </c>
      <c r="F6244" t="s">
        <v>929</v>
      </c>
      <c r="G6244" t="s">
        <v>929</v>
      </c>
      <c r="H6244" t="s">
        <v>929</v>
      </c>
      <c r="I6244" t="s">
        <v>929</v>
      </c>
      <c r="J6244" t="s">
        <v>929</v>
      </c>
      <c r="K6244" t="s">
        <v>929</v>
      </c>
      <c r="L6244" t="s">
        <v>929</v>
      </c>
      <c r="M6244" t="s">
        <v>929</v>
      </c>
      <c r="N6244" t="s">
        <v>929</v>
      </c>
    </row>
    <row r="6245" spans="1:14">
      <c r="A6245">
        <v>809427</v>
      </c>
      <c r="B6245" t="s">
        <v>96</v>
      </c>
      <c r="C6245" t="s">
        <v>930</v>
      </c>
      <c r="D6245" t="s">
        <v>930</v>
      </c>
      <c r="E6245" t="s">
        <v>928</v>
      </c>
      <c r="F6245" t="s">
        <v>930</v>
      </c>
      <c r="G6245" t="s">
        <v>929</v>
      </c>
      <c r="H6245" t="s">
        <v>930</v>
      </c>
      <c r="I6245" t="s">
        <v>930</v>
      </c>
      <c r="J6245" t="s">
        <v>930</v>
      </c>
      <c r="K6245" t="s">
        <v>930</v>
      </c>
      <c r="L6245" t="s">
        <v>929</v>
      </c>
      <c r="M6245" t="s">
        <v>930</v>
      </c>
      <c r="N6245" t="s">
        <v>929</v>
      </c>
    </row>
    <row r="6246" spans="1:14">
      <c r="A6246">
        <v>809428</v>
      </c>
      <c r="B6246" t="s">
        <v>96</v>
      </c>
      <c r="C6246" t="s">
        <v>930</v>
      </c>
      <c r="D6246" t="s">
        <v>930</v>
      </c>
      <c r="E6246" t="s">
        <v>929</v>
      </c>
      <c r="F6246" t="s">
        <v>930</v>
      </c>
      <c r="G6246" t="s">
        <v>930</v>
      </c>
      <c r="H6246" t="s">
        <v>929</v>
      </c>
      <c r="I6246" t="s">
        <v>929</v>
      </c>
      <c r="J6246" t="s">
        <v>929</v>
      </c>
      <c r="K6246" t="s">
        <v>929</v>
      </c>
      <c r="L6246" t="s">
        <v>929</v>
      </c>
      <c r="M6246" t="s">
        <v>929</v>
      </c>
      <c r="N6246" t="s">
        <v>929</v>
      </c>
    </row>
    <row r="6247" spans="1:14">
      <c r="A6247">
        <v>809429</v>
      </c>
      <c r="B6247" t="s">
        <v>96</v>
      </c>
      <c r="C6247" t="s">
        <v>930</v>
      </c>
      <c r="D6247" t="s">
        <v>929</v>
      </c>
      <c r="E6247" t="s">
        <v>930</v>
      </c>
      <c r="F6247" t="s">
        <v>930</v>
      </c>
      <c r="G6247" t="s">
        <v>930</v>
      </c>
      <c r="H6247" t="s">
        <v>929</v>
      </c>
      <c r="I6247" t="s">
        <v>929</v>
      </c>
      <c r="J6247" t="s">
        <v>930</v>
      </c>
      <c r="K6247" t="s">
        <v>930</v>
      </c>
      <c r="L6247" t="s">
        <v>929</v>
      </c>
      <c r="M6247" t="s">
        <v>930</v>
      </c>
      <c r="N6247" t="s">
        <v>929</v>
      </c>
    </row>
    <row r="6248" spans="1:14">
      <c r="A6248">
        <v>809430</v>
      </c>
      <c r="B6248" t="s">
        <v>96</v>
      </c>
      <c r="C6248" t="s">
        <v>929</v>
      </c>
      <c r="D6248" t="s">
        <v>930</v>
      </c>
      <c r="E6248" t="s">
        <v>929</v>
      </c>
      <c r="F6248" t="s">
        <v>930</v>
      </c>
      <c r="G6248" t="s">
        <v>930</v>
      </c>
      <c r="H6248" t="s">
        <v>929</v>
      </c>
      <c r="I6248" t="s">
        <v>930</v>
      </c>
      <c r="J6248" t="s">
        <v>929</v>
      </c>
      <c r="K6248" t="s">
        <v>930</v>
      </c>
      <c r="L6248" t="s">
        <v>930</v>
      </c>
      <c r="M6248" t="s">
        <v>929</v>
      </c>
      <c r="N6248" t="s">
        <v>929</v>
      </c>
    </row>
    <row r="6249" spans="1:14">
      <c r="A6249">
        <v>809434</v>
      </c>
      <c r="B6249" t="s">
        <v>96</v>
      </c>
      <c r="C6249" t="s">
        <v>929</v>
      </c>
      <c r="D6249" t="s">
        <v>929</v>
      </c>
      <c r="E6249" t="s">
        <v>929</v>
      </c>
      <c r="F6249" t="s">
        <v>930</v>
      </c>
      <c r="G6249" t="s">
        <v>929</v>
      </c>
      <c r="H6249" t="s">
        <v>930</v>
      </c>
      <c r="I6249" t="s">
        <v>930</v>
      </c>
      <c r="J6249" t="s">
        <v>930</v>
      </c>
      <c r="K6249" t="s">
        <v>929</v>
      </c>
      <c r="L6249" t="s">
        <v>929</v>
      </c>
      <c r="M6249" t="s">
        <v>929</v>
      </c>
      <c r="N6249" t="s">
        <v>929</v>
      </c>
    </row>
    <row r="6250" spans="1:14">
      <c r="A6250">
        <v>809435</v>
      </c>
      <c r="B6250" t="s">
        <v>96</v>
      </c>
      <c r="C6250" t="s">
        <v>930</v>
      </c>
      <c r="D6250" t="s">
        <v>930</v>
      </c>
      <c r="E6250" t="s">
        <v>928</v>
      </c>
      <c r="F6250" t="s">
        <v>930</v>
      </c>
      <c r="G6250" t="s">
        <v>929</v>
      </c>
      <c r="H6250" t="s">
        <v>929</v>
      </c>
      <c r="I6250" t="s">
        <v>930</v>
      </c>
      <c r="J6250" t="s">
        <v>930</v>
      </c>
      <c r="K6250" t="s">
        <v>930</v>
      </c>
      <c r="L6250" t="s">
        <v>930</v>
      </c>
      <c r="M6250" t="s">
        <v>928</v>
      </c>
      <c r="N6250" t="s">
        <v>929</v>
      </c>
    </row>
    <row r="6251" spans="1:14">
      <c r="A6251">
        <v>809436</v>
      </c>
      <c r="B6251" t="s">
        <v>96</v>
      </c>
      <c r="C6251" t="s">
        <v>930</v>
      </c>
      <c r="D6251" t="s">
        <v>930</v>
      </c>
      <c r="E6251" t="s">
        <v>930</v>
      </c>
      <c r="F6251" t="s">
        <v>930</v>
      </c>
      <c r="G6251" t="s">
        <v>930</v>
      </c>
      <c r="H6251" t="s">
        <v>930</v>
      </c>
      <c r="I6251" t="s">
        <v>930</v>
      </c>
      <c r="J6251" t="s">
        <v>930</v>
      </c>
      <c r="K6251" t="s">
        <v>930</v>
      </c>
      <c r="L6251" t="s">
        <v>930</v>
      </c>
      <c r="M6251" t="s">
        <v>930</v>
      </c>
      <c r="N6251" t="s">
        <v>930</v>
      </c>
    </row>
    <row r="6252" spans="1:14">
      <c r="A6252">
        <v>809437</v>
      </c>
      <c r="B6252" t="s">
        <v>96</v>
      </c>
      <c r="C6252" t="s">
        <v>928</v>
      </c>
      <c r="D6252" t="s">
        <v>929</v>
      </c>
      <c r="E6252" t="s">
        <v>929</v>
      </c>
      <c r="F6252" t="s">
        <v>929</v>
      </c>
      <c r="G6252" t="s">
        <v>930</v>
      </c>
      <c r="H6252" t="s">
        <v>928</v>
      </c>
      <c r="I6252" t="s">
        <v>930</v>
      </c>
      <c r="J6252" t="s">
        <v>930</v>
      </c>
      <c r="K6252" t="s">
        <v>930</v>
      </c>
      <c r="L6252" t="s">
        <v>929</v>
      </c>
      <c r="M6252" t="s">
        <v>930</v>
      </c>
      <c r="N6252" t="s">
        <v>930</v>
      </c>
    </row>
    <row r="6253" spans="1:14">
      <c r="A6253">
        <v>809438</v>
      </c>
      <c r="B6253" t="s">
        <v>96</v>
      </c>
      <c r="C6253" t="s">
        <v>928</v>
      </c>
      <c r="D6253" t="s">
        <v>930</v>
      </c>
      <c r="E6253" t="s">
        <v>929</v>
      </c>
      <c r="F6253" t="s">
        <v>930</v>
      </c>
      <c r="G6253" t="s">
        <v>930</v>
      </c>
      <c r="H6253" t="s">
        <v>929</v>
      </c>
      <c r="I6253" t="s">
        <v>930</v>
      </c>
      <c r="J6253" t="s">
        <v>930</v>
      </c>
      <c r="K6253" t="s">
        <v>930</v>
      </c>
      <c r="L6253" t="s">
        <v>930</v>
      </c>
      <c r="M6253" t="s">
        <v>930</v>
      </c>
      <c r="N6253" t="s">
        <v>930</v>
      </c>
    </row>
    <row r="6254" spans="1:14">
      <c r="A6254">
        <v>809439</v>
      </c>
      <c r="B6254" t="s">
        <v>96</v>
      </c>
      <c r="C6254" t="s">
        <v>930</v>
      </c>
      <c r="D6254" t="s">
        <v>929</v>
      </c>
      <c r="E6254" t="s">
        <v>930</v>
      </c>
      <c r="F6254" t="s">
        <v>930</v>
      </c>
      <c r="G6254" t="s">
        <v>930</v>
      </c>
      <c r="H6254" t="s">
        <v>930</v>
      </c>
      <c r="I6254" t="s">
        <v>929</v>
      </c>
      <c r="J6254" t="s">
        <v>929</v>
      </c>
      <c r="K6254" t="s">
        <v>929</v>
      </c>
      <c r="L6254" t="s">
        <v>929</v>
      </c>
      <c r="M6254" t="s">
        <v>929</v>
      </c>
      <c r="N6254" t="s">
        <v>929</v>
      </c>
    </row>
    <row r="6255" spans="1:14">
      <c r="A6255">
        <v>809440</v>
      </c>
      <c r="B6255" t="s">
        <v>96</v>
      </c>
      <c r="C6255" t="s">
        <v>928</v>
      </c>
      <c r="D6255" t="s">
        <v>928</v>
      </c>
      <c r="E6255" t="s">
        <v>930</v>
      </c>
      <c r="F6255" t="s">
        <v>928</v>
      </c>
      <c r="G6255" t="s">
        <v>930</v>
      </c>
      <c r="H6255" t="s">
        <v>928</v>
      </c>
      <c r="I6255" t="s">
        <v>929</v>
      </c>
      <c r="J6255" t="s">
        <v>929</v>
      </c>
      <c r="K6255" t="s">
        <v>929</v>
      </c>
      <c r="L6255" t="s">
        <v>929</v>
      </c>
      <c r="M6255" t="s">
        <v>930</v>
      </c>
      <c r="N6255" t="s">
        <v>929</v>
      </c>
    </row>
    <row r="6256" spans="1:14">
      <c r="A6256">
        <v>809441</v>
      </c>
      <c r="B6256" t="s">
        <v>96</v>
      </c>
      <c r="C6256" t="s">
        <v>930</v>
      </c>
      <c r="D6256" t="s">
        <v>930</v>
      </c>
      <c r="E6256" t="s">
        <v>929</v>
      </c>
      <c r="F6256" t="s">
        <v>930</v>
      </c>
      <c r="G6256" t="s">
        <v>930</v>
      </c>
      <c r="H6256" t="s">
        <v>929</v>
      </c>
      <c r="I6256" t="s">
        <v>929</v>
      </c>
      <c r="J6256" t="s">
        <v>929</v>
      </c>
      <c r="K6256" t="s">
        <v>929</v>
      </c>
      <c r="L6256" t="s">
        <v>929</v>
      </c>
      <c r="M6256" t="s">
        <v>929</v>
      </c>
      <c r="N6256" t="s">
        <v>929</v>
      </c>
    </row>
    <row r="6257" spans="1:14">
      <c r="A6257">
        <v>809442</v>
      </c>
      <c r="B6257" t="s">
        <v>96</v>
      </c>
      <c r="C6257" t="s">
        <v>930</v>
      </c>
      <c r="D6257" t="s">
        <v>930</v>
      </c>
      <c r="E6257" t="s">
        <v>930</v>
      </c>
      <c r="F6257" t="s">
        <v>930</v>
      </c>
      <c r="G6257" t="s">
        <v>930</v>
      </c>
      <c r="H6257" t="s">
        <v>930</v>
      </c>
      <c r="I6257" t="s">
        <v>929</v>
      </c>
      <c r="J6257" t="s">
        <v>929</v>
      </c>
      <c r="K6257" t="s">
        <v>929</v>
      </c>
      <c r="L6257" t="s">
        <v>929</v>
      </c>
      <c r="M6257" t="s">
        <v>929</v>
      </c>
      <c r="N6257" t="s">
        <v>929</v>
      </c>
    </row>
    <row r="6258" spans="1:14">
      <c r="A6258">
        <v>809443</v>
      </c>
      <c r="B6258" t="s">
        <v>96</v>
      </c>
      <c r="C6258" t="s">
        <v>930</v>
      </c>
      <c r="D6258" t="s">
        <v>929</v>
      </c>
      <c r="E6258" t="s">
        <v>930</v>
      </c>
      <c r="F6258" t="s">
        <v>930</v>
      </c>
      <c r="G6258" t="s">
        <v>930</v>
      </c>
      <c r="H6258" t="s">
        <v>930</v>
      </c>
      <c r="I6258" t="s">
        <v>930</v>
      </c>
      <c r="J6258" t="s">
        <v>929</v>
      </c>
      <c r="K6258" t="s">
        <v>930</v>
      </c>
      <c r="L6258" t="s">
        <v>929</v>
      </c>
      <c r="M6258" t="s">
        <v>930</v>
      </c>
      <c r="N6258" t="s">
        <v>930</v>
      </c>
    </row>
    <row r="6259" spans="1:14">
      <c r="A6259">
        <v>809444</v>
      </c>
      <c r="B6259" t="s">
        <v>96</v>
      </c>
      <c r="C6259" t="s">
        <v>930</v>
      </c>
      <c r="D6259" t="s">
        <v>930</v>
      </c>
      <c r="E6259" t="s">
        <v>928</v>
      </c>
      <c r="F6259" t="s">
        <v>930</v>
      </c>
      <c r="G6259" t="s">
        <v>930</v>
      </c>
      <c r="H6259" t="s">
        <v>930</v>
      </c>
      <c r="I6259" t="s">
        <v>930</v>
      </c>
      <c r="J6259" t="s">
        <v>930</v>
      </c>
      <c r="K6259" t="s">
        <v>930</v>
      </c>
      <c r="L6259" t="s">
        <v>930</v>
      </c>
      <c r="M6259" t="s">
        <v>930</v>
      </c>
      <c r="N6259" t="s">
        <v>930</v>
      </c>
    </row>
    <row r="6260" spans="1:14">
      <c r="A6260">
        <v>809446</v>
      </c>
      <c r="B6260" t="s">
        <v>96</v>
      </c>
      <c r="C6260" t="s">
        <v>930</v>
      </c>
      <c r="D6260" t="s">
        <v>930</v>
      </c>
      <c r="E6260" t="s">
        <v>930</v>
      </c>
      <c r="F6260" t="s">
        <v>930</v>
      </c>
      <c r="G6260" t="s">
        <v>930</v>
      </c>
      <c r="H6260" t="s">
        <v>930</v>
      </c>
      <c r="I6260" t="s">
        <v>929</v>
      </c>
      <c r="J6260" t="s">
        <v>929</v>
      </c>
      <c r="K6260" t="s">
        <v>929</v>
      </c>
      <c r="L6260" t="s">
        <v>929</v>
      </c>
      <c r="M6260" t="s">
        <v>929</v>
      </c>
      <c r="N6260" t="s">
        <v>929</v>
      </c>
    </row>
    <row r="6261" spans="1:14">
      <c r="A6261">
        <v>809447</v>
      </c>
      <c r="B6261" t="s">
        <v>96</v>
      </c>
      <c r="C6261" t="s">
        <v>930</v>
      </c>
      <c r="D6261" t="s">
        <v>929</v>
      </c>
      <c r="E6261" t="s">
        <v>929</v>
      </c>
      <c r="F6261" t="s">
        <v>930</v>
      </c>
      <c r="G6261" t="s">
        <v>930</v>
      </c>
      <c r="H6261" t="s">
        <v>930</v>
      </c>
      <c r="I6261" t="s">
        <v>929</v>
      </c>
      <c r="J6261" t="s">
        <v>929</v>
      </c>
      <c r="K6261" t="s">
        <v>929</v>
      </c>
      <c r="L6261" t="s">
        <v>929</v>
      </c>
      <c r="M6261" t="s">
        <v>929</v>
      </c>
      <c r="N6261" t="s">
        <v>929</v>
      </c>
    </row>
    <row r="6262" spans="1:14">
      <c r="A6262">
        <v>809448</v>
      </c>
      <c r="B6262" t="s">
        <v>96</v>
      </c>
      <c r="C6262" t="s">
        <v>928</v>
      </c>
      <c r="D6262" t="s">
        <v>928</v>
      </c>
      <c r="E6262" t="s">
        <v>929</v>
      </c>
      <c r="F6262" t="s">
        <v>929</v>
      </c>
      <c r="G6262" t="s">
        <v>928</v>
      </c>
      <c r="H6262" t="s">
        <v>929</v>
      </c>
      <c r="I6262" t="s">
        <v>929</v>
      </c>
      <c r="J6262" t="s">
        <v>929</v>
      </c>
      <c r="K6262" t="s">
        <v>929</v>
      </c>
      <c r="L6262" t="s">
        <v>929</v>
      </c>
      <c r="M6262" t="s">
        <v>929</v>
      </c>
      <c r="N6262" t="s">
        <v>929</v>
      </c>
    </row>
    <row r="6263" spans="1:14">
      <c r="A6263">
        <v>809449</v>
      </c>
      <c r="B6263" t="s">
        <v>96</v>
      </c>
      <c r="C6263" t="s">
        <v>928</v>
      </c>
      <c r="D6263" t="s">
        <v>928</v>
      </c>
      <c r="E6263" t="s">
        <v>930</v>
      </c>
      <c r="F6263" t="s">
        <v>930</v>
      </c>
      <c r="G6263" t="s">
        <v>930</v>
      </c>
      <c r="H6263" t="s">
        <v>929</v>
      </c>
      <c r="I6263" t="s">
        <v>930</v>
      </c>
      <c r="J6263" t="s">
        <v>929</v>
      </c>
      <c r="K6263" t="s">
        <v>930</v>
      </c>
      <c r="L6263" t="s">
        <v>930</v>
      </c>
      <c r="M6263" t="s">
        <v>930</v>
      </c>
      <c r="N6263" t="s">
        <v>929</v>
      </c>
    </row>
    <row r="6264" spans="1:14">
      <c r="A6264">
        <v>809450</v>
      </c>
      <c r="B6264" t="s">
        <v>96</v>
      </c>
      <c r="C6264" t="s">
        <v>930</v>
      </c>
      <c r="D6264" t="s">
        <v>929</v>
      </c>
      <c r="E6264" t="s">
        <v>929</v>
      </c>
      <c r="F6264" t="s">
        <v>930</v>
      </c>
      <c r="G6264" t="s">
        <v>930</v>
      </c>
      <c r="H6264" t="s">
        <v>929</v>
      </c>
      <c r="I6264" t="s">
        <v>929</v>
      </c>
      <c r="J6264" t="s">
        <v>929</v>
      </c>
      <c r="K6264" t="s">
        <v>929</v>
      </c>
      <c r="L6264" t="s">
        <v>929</v>
      </c>
      <c r="M6264" t="s">
        <v>929</v>
      </c>
      <c r="N6264" t="s">
        <v>929</v>
      </c>
    </row>
    <row r="6265" spans="1:14">
      <c r="A6265">
        <v>809451</v>
      </c>
      <c r="B6265" t="s">
        <v>96</v>
      </c>
      <c r="C6265" t="s">
        <v>930</v>
      </c>
      <c r="D6265" t="s">
        <v>929</v>
      </c>
      <c r="E6265" t="s">
        <v>929</v>
      </c>
      <c r="F6265" t="s">
        <v>930</v>
      </c>
      <c r="G6265" t="s">
        <v>930</v>
      </c>
      <c r="H6265" t="s">
        <v>929</v>
      </c>
      <c r="I6265" t="s">
        <v>929</v>
      </c>
      <c r="J6265" t="s">
        <v>929</v>
      </c>
      <c r="K6265" t="s">
        <v>929</v>
      </c>
      <c r="L6265" t="s">
        <v>929</v>
      </c>
      <c r="M6265" t="s">
        <v>929</v>
      </c>
      <c r="N6265" t="s">
        <v>929</v>
      </c>
    </row>
    <row r="6266" spans="1:14">
      <c r="A6266">
        <v>809452</v>
      </c>
      <c r="B6266" t="s">
        <v>96</v>
      </c>
      <c r="C6266" t="s">
        <v>930</v>
      </c>
      <c r="D6266" t="s">
        <v>928</v>
      </c>
      <c r="E6266" t="s">
        <v>930</v>
      </c>
      <c r="F6266" t="s">
        <v>930</v>
      </c>
      <c r="G6266" t="s">
        <v>930</v>
      </c>
      <c r="H6266" t="s">
        <v>929</v>
      </c>
      <c r="I6266" t="s">
        <v>930</v>
      </c>
      <c r="J6266" t="s">
        <v>930</v>
      </c>
      <c r="K6266" t="s">
        <v>930</v>
      </c>
      <c r="L6266" t="s">
        <v>930</v>
      </c>
      <c r="M6266" t="s">
        <v>930</v>
      </c>
      <c r="N6266" t="s">
        <v>930</v>
      </c>
    </row>
    <row r="6267" spans="1:14">
      <c r="A6267">
        <v>809453</v>
      </c>
      <c r="B6267" t="s">
        <v>96</v>
      </c>
      <c r="C6267" t="s">
        <v>928</v>
      </c>
      <c r="D6267" t="s">
        <v>930</v>
      </c>
      <c r="E6267" t="s">
        <v>928</v>
      </c>
      <c r="F6267" t="s">
        <v>930</v>
      </c>
      <c r="G6267" t="s">
        <v>930</v>
      </c>
      <c r="H6267" t="s">
        <v>928</v>
      </c>
      <c r="I6267" t="s">
        <v>930</v>
      </c>
      <c r="J6267" t="s">
        <v>930</v>
      </c>
      <c r="K6267" t="s">
        <v>930</v>
      </c>
      <c r="L6267" t="s">
        <v>929</v>
      </c>
      <c r="M6267" t="s">
        <v>930</v>
      </c>
      <c r="N6267" t="s">
        <v>929</v>
      </c>
    </row>
    <row r="6268" spans="1:14">
      <c r="A6268">
        <v>809455</v>
      </c>
      <c r="B6268" t="s">
        <v>96</v>
      </c>
      <c r="C6268" t="s">
        <v>930</v>
      </c>
      <c r="D6268" t="s">
        <v>929</v>
      </c>
      <c r="E6268" t="s">
        <v>929</v>
      </c>
      <c r="F6268" t="s">
        <v>930</v>
      </c>
      <c r="G6268" t="s">
        <v>929</v>
      </c>
      <c r="H6268" t="s">
        <v>929</v>
      </c>
      <c r="I6268" t="s">
        <v>929</v>
      </c>
      <c r="J6268" t="s">
        <v>929</v>
      </c>
      <c r="K6268" t="s">
        <v>929</v>
      </c>
      <c r="L6268" t="s">
        <v>929</v>
      </c>
      <c r="M6268" t="s">
        <v>929</v>
      </c>
      <c r="N6268" t="s">
        <v>929</v>
      </c>
    </row>
    <row r="6269" spans="1:14">
      <c r="A6269">
        <v>809456</v>
      </c>
      <c r="B6269" t="s">
        <v>96</v>
      </c>
      <c r="C6269" t="s">
        <v>930</v>
      </c>
      <c r="D6269" t="s">
        <v>930</v>
      </c>
      <c r="E6269" t="s">
        <v>930</v>
      </c>
      <c r="F6269" t="s">
        <v>930</v>
      </c>
      <c r="G6269" t="s">
        <v>929</v>
      </c>
      <c r="H6269" t="s">
        <v>929</v>
      </c>
      <c r="I6269" t="s">
        <v>929</v>
      </c>
      <c r="J6269" t="s">
        <v>929</v>
      </c>
      <c r="K6269" t="s">
        <v>929</v>
      </c>
      <c r="L6269" t="s">
        <v>929</v>
      </c>
      <c r="M6269" t="s">
        <v>929</v>
      </c>
      <c r="N6269" t="s">
        <v>929</v>
      </c>
    </row>
    <row r="6270" spans="1:14">
      <c r="A6270">
        <v>809459</v>
      </c>
      <c r="B6270" t="s">
        <v>96</v>
      </c>
      <c r="C6270" t="s">
        <v>930</v>
      </c>
      <c r="D6270" t="s">
        <v>928</v>
      </c>
      <c r="E6270" t="s">
        <v>930</v>
      </c>
      <c r="F6270" t="s">
        <v>930</v>
      </c>
      <c r="G6270" t="s">
        <v>930</v>
      </c>
      <c r="H6270" t="s">
        <v>930</v>
      </c>
      <c r="I6270" t="s">
        <v>930</v>
      </c>
      <c r="J6270" t="s">
        <v>930</v>
      </c>
      <c r="K6270" t="s">
        <v>930</v>
      </c>
      <c r="L6270" t="s">
        <v>930</v>
      </c>
      <c r="M6270" t="s">
        <v>930</v>
      </c>
      <c r="N6270" t="s">
        <v>929</v>
      </c>
    </row>
    <row r="6271" spans="1:14">
      <c r="A6271">
        <v>809460</v>
      </c>
      <c r="B6271" t="s">
        <v>96</v>
      </c>
      <c r="C6271" t="s">
        <v>930</v>
      </c>
      <c r="D6271" t="s">
        <v>929</v>
      </c>
      <c r="E6271" t="s">
        <v>929</v>
      </c>
      <c r="F6271" t="s">
        <v>930</v>
      </c>
      <c r="G6271" t="s">
        <v>930</v>
      </c>
      <c r="H6271" t="s">
        <v>930</v>
      </c>
      <c r="I6271" t="s">
        <v>929</v>
      </c>
      <c r="J6271" t="s">
        <v>929</v>
      </c>
      <c r="K6271" t="s">
        <v>929</v>
      </c>
      <c r="L6271" t="s">
        <v>929</v>
      </c>
      <c r="M6271" t="s">
        <v>929</v>
      </c>
      <c r="N6271" t="s">
        <v>929</v>
      </c>
    </row>
    <row r="6272" spans="1:14">
      <c r="A6272">
        <v>809461</v>
      </c>
      <c r="B6272" t="s">
        <v>96</v>
      </c>
      <c r="C6272" t="s">
        <v>930</v>
      </c>
      <c r="D6272" t="s">
        <v>930</v>
      </c>
      <c r="E6272" t="s">
        <v>930</v>
      </c>
      <c r="F6272" t="s">
        <v>930</v>
      </c>
      <c r="G6272" t="s">
        <v>929</v>
      </c>
      <c r="H6272" t="s">
        <v>929</v>
      </c>
      <c r="I6272" t="s">
        <v>930</v>
      </c>
      <c r="J6272" t="s">
        <v>930</v>
      </c>
      <c r="K6272" t="s">
        <v>929</v>
      </c>
      <c r="L6272" t="s">
        <v>930</v>
      </c>
      <c r="M6272" t="s">
        <v>930</v>
      </c>
      <c r="N6272" t="s">
        <v>929</v>
      </c>
    </row>
    <row r="6273" spans="1:14">
      <c r="A6273">
        <v>809465</v>
      </c>
      <c r="B6273" t="s">
        <v>96</v>
      </c>
      <c r="C6273" t="s">
        <v>930</v>
      </c>
      <c r="D6273" t="s">
        <v>929</v>
      </c>
      <c r="E6273" t="s">
        <v>930</v>
      </c>
      <c r="F6273" t="s">
        <v>930</v>
      </c>
      <c r="G6273" t="s">
        <v>930</v>
      </c>
      <c r="H6273" t="s">
        <v>929</v>
      </c>
      <c r="I6273" t="s">
        <v>929</v>
      </c>
      <c r="J6273" t="s">
        <v>929</v>
      </c>
      <c r="K6273" t="s">
        <v>929</v>
      </c>
      <c r="L6273" t="s">
        <v>929</v>
      </c>
      <c r="M6273" t="s">
        <v>929</v>
      </c>
      <c r="N6273" t="s">
        <v>929</v>
      </c>
    </row>
    <row r="6274" spans="1:14">
      <c r="A6274">
        <v>809466</v>
      </c>
      <c r="B6274" t="s">
        <v>96</v>
      </c>
      <c r="C6274" t="s">
        <v>928</v>
      </c>
      <c r="D6274" t="s">
        <v>928</v>
      </c>
      <c r="E6274" t="s">
        <v>928</v>
      </c>
      <c r="F6274" t="s">
        <v>928</v>
      </c>
      <c r="G6274" t="s">
        <v>928</v>
      </c>
      <c r="H6274" t="s">
        <v>928</v>
      </c>
      <c r="I6274" t="s">
        <v>930</v>
      </c>
      <c r="J6274" t="s">
        <v>929</v>
      </c>
      <c r="K6274" t="s">
        <v>929</v>
      </c>
      <c r="L6274" t="s">
        <v>930</v>
      </c>
      <c r="M6274" t="s">
        <v>930</v>
      </c>
      <c r="N6274" t="s">
        <v>930</v>
      </c>
    </row>
    <row r="6275" spans="1:14">
      <c r="A6275">
        <v>809467</v>
      </c>
      <c r="B6275" t="s">
        <v>96</v>
      </c>
      <c r="C6275" t="s">
        <v>929</v>
      </c>
      <c r="D6275" t="s">
        <v>928</v>
      </c>
      <c r="E6275" t="s">
        <v>929</v>
      </c>
      <c r="F6275" t="s">
        <v>929</v>
      </c>
      <c r="G6275" t="s">
        <v>930</v>
      </c>
      <c r="H6275" t="s">
        <v>929</v>
      </c>
      <c r="I6275" t="s">
        <v>929</v>
      </c>
      <c r="J6275" t="s">
        <v>928</v>
      </c>
      <c r="K6275" t="s">
        <v>929</v>
      </c>
      <c r="L6275" t="s">
        <v>928</v>
      </c>
      <c r="M6275" t="s">
        <v>930</v>
      </c>
      <c r="N6275" t="s">
        <v>929</v>
      </c>
    </row>
    <row r="6276" spans="1:14">
      <c r="A6276">
        <v>809468</v>
      </c>
      <c r="B6276" t="s">
        <v>96</v>
      </c>
      <c r="C6276" t="s">
        <v>928</v>
      </c>
      <c r="D6276" t="s">
        <v>928</v>
      </c>
      <c r="E6276" t="s">
        <v>929</v>
      </c>
      <c r="F6276" t="s">
        <v>930</v>
      </c>
      <c r="G6276" t="s">
        <v>929</v>
      </c>
      <c r="H6276" t="s">
        <v>928</v>
      </c>
      <c r="I6276" t="s">
        <v>929</v>
      </c>
      <c r="J6276" t="s">
        <v>929</v>
      </c>
      <c r="K6276" t="s">
        <v>929</v>
      </c>
      <c r="L6276" t="s">
        <v>929</v>
      </c>
      <c r="M6276" t="s">
        <v>929</v>
      </c>
      <c r="N6276" t="s">
        <v>929</v>
      </c>
    </row>
    <row r="6277" spans="1:14">
      <c r="A6277">
        <v>809469</v>
      </c>
      <c r="B6277" t="s">
        <v>96</v>
      </c>
      <c r="C6277" t="s">
        <v>930</v>
      </c>
      <c r="D6277" t="s">
        <v>930</v>
      </c>
      <c r="E6277" t="s">
        <v>928</v>
      </c>
      <c r="F6277" t="s">
        <v>930</v>
      </c>
      <c r="G6277" t="s">
        <v>928</v>
      </c>
      <c r="H6277" t="s">
        <v>928</v>
      </c>
      <c r="I6277" t="s">
        <v>929</v>
      </c>
      <c r="J6277" t="s">
        <v>930</v>
      </c>
      <c r="K6277" t="s">
        <v>930</v>
      </c>
      <c r="L6277" t="s">
        <v>930</v>
      </c>
      <c r="M6277" t="s">
        <v>929</v>
      </c>
      <c r="N6277" t="s">
        <v>930</v>
      </c>
    </row>
    <row r="6278" spans="1:14">
      <c r="A6278">
        <v>809470</v>
      </c>
      <c r="B6278" t="s">
        <v>96</v>
      </c>
      <c r="C6278" t="s">
        <v>930</v>
      </c>
      <c r="D6278" t="s">
        <v>928</v>
      </c>
      <c r="E6278" t="s">
        <v>928</v>
      </c>
      <c r="F6278" t="s">
        <v>930</v>
      </c>
      <c r="G6278" t="s">
        <v>930</v>
      </c>
      <c r="H6278" t="s">
        <v>928</v>
      </c>
      <c r="I6278" t="s">
        <v>930</v>
      </c>
      <c r="J6278" t="s">
        <v>930</v>
      </c>
      <c r="K6278" t="s">
        <v>930</v>
      </c>
      <c r="L6278" t="s">
        <v>930</v>
      </c>
      <c r="M6278" t="s">
        <v>930</v>
      </c>
      <c r="N6278" t="s">
        <v>930</v>
      </c>
    </row>
    <row r="6279" spans="1:14">
      <c r="A6279">
        <v>809472</v>
      </c>
      <c r="B6279" t="s">
        <v>96</v>
      </c>
      <c r="C6279" t="s">
        <v>929</v>
      </c>
      <c r="D6279" t="s">
        <v>929</v>
      </c>
      <c r="E6279" t="s">
        <v>929</v>
      </c>
      <c r="F6279" t="s">
        <v>930</v>
      </c>
      <c r="G6279" t="s">
        <v>930</v>
      </c>
      <c r="H6279" t="s">
        <v>929</v>
      </c>
      <c r="I6279" t="s">
        <v>929</v>
      </c>
      <c r="J6279" t="s">
        <v>929</v>
      </c>
      <c r="K6279" t="s">
        <v>929</v>
      </c>
      <c r="L6279" t="s">
        <v>929</v>
      </c>
      <c r="M6279" t="s">
        <v>929</v>
      </c>
      <c r="N6279" t="s">
        <v>929</v>
      </c>
    </row>
    <row r="6280" spans="1:14">
      <c r="A6280">
        <v>809473</v>
      </c>
      <c r="B6280" t="s">
        <v>96</v>
      </c>
      <c r="C6280" t="s">
        <v>930</v>
      </c>
      <c r="D6280" t="s">
        <v>929</v>
      </c>
      <c r="E6280" t="s">
        <v>929</v>
      </c>
      <c r="F6280" t="s">
        <v>929</v>
      </c>
      <c r="G6280" t="s">
        <v>930</v>
      </c>
      <c r="H6280" t="s">
        <v>930</v>
      </c>
      <c r="I6280" t="s">
        <v>929</v>
      </c>
      <c r="J6280" t="s">
        <v>929</v>
      </c>
      <c r="K6280" t="s">
        <v>929</v>
      </c>
      <c r="L6280" t="s">
        <v>929</v>
      </c>
      <c r="M6280" t="s">
        <v>929</v>
      </c>
      <c r="N6280" t="s">
        <v>929</v>
      </c>
    </row>
    <row r="6281" spans="1:14">
      <c r="A6281">
        <v>809474</v>
      </c>
      <c r="B6281" t="s">
        <v>96</v>
      </c>
      <c r="C6281" t="s">
        <v>930</v>
      </c>
      <c r="D6281" t="s">
        <v>930</v>
      </c>
      <c r="E6281" t="s">
        <v>929</v>
      </c>
      <c r="F6281" t="s">
        <v>930</v>
      </c>
      <c r="G6281" t="s">
        <v>930</v>
      </c>
      <c r="H6281" t="s">
        <v>930</v>
      </c>
      <c r="I6281" t="s">
        <v>930</v>
      </c>
      <c r="J6281" t="s">
        <v>929</v>
      </c>
      <c r="K6281" t="s">
        <v>929</v>
      </c>
      <c r="L6281" t="s">
        <v>929</v>
      </c>
      <c r="M6281" t="s">
        <v>929</v>
      </c>
      <c r="N6281" t="s">
        <v>930</v>
      </c>
    </row>
    <row r="6282" spans="1:14">
      <c r="A6282">
        <v>809476</v>
      </c>
      <c r="B6282" t="s">
        <v>96</v>
      </c>
      <c r="C6282" t="s">
        <v>930</v>
      </c>
      <c r="D6282" t="s">
        <v>930</v>
      </c>
      <c r="E6282" t="s">
        <v>930</v>
      </c>
      <c r="F6282" t="s">
        <v>930</v>
      </c>
      <c r="G6282" t="s">
        <v>930</v>
      </c>
      <c r="H6282" t="s">
        <v>930</v>
      </c>
      <c r="I6282" t="s">
        <v>929</v>
      </c>
      <c r="J6282" t="s">
        <v>929</v>
      </c>
      <c r="K6282" t="s">
        <v>929</v>
      </c>
      <c r="L6282" t="s">
        <v>929</v>
      </c>
      <c r="M6282" t="s">
        <v>929</v>
      </c>
      <c r="N6282" t="s">
        <v>929</v>
      </c>
    </row>
    <row r="6283" spans="1:14">
      <c r="A6283">
        <v>809479</v>
      </c>
      <c r="B6283" t="s">
        <v>96</v>
      </c>
      <c r="C6283" t="s">
        <v>930</v>
      </c>
      <c r="D6283" t="s">
        <v>929</v>
      </c>
      <c r="E6283" t="s">
        <v>929</v>
      </c>
      <c r="F6283" t="s">
        <v>929</v>
      </c>
      <c r="G6283" t="s">
        <v>929</v>
      </c>
      <c r="H6283" t="s">
        <v>930</v>
      </c>
      <c r="I6283" t="s">
        <v>929</v>
      </c>
      <c r="J6283" t="s">
        <v>929</v>
      </c>
      <c r="K6283" t="s">
        <v>929</v>
      </c>
      <c r="L6283" t="s">
        <v>929</v>
      </c>
      <c r="M6283" t="s">
        <v>929</v>
      </c>
      <c r="N6283" t="s">
        <v>929</v>
      </c>
    </row>
    <row r="6284" spans="1:14">
      <c r="A6284">
        <v>809480</v>
      </c>
      <c r="B6284" t="s">
        <v>96</v>
      </c>
      <c r="C6284" t="s">
        <v>929</v>
      </c>
      <c r="D6284" t="s">
        <v>930</v>
      </c>
      <c r="E6284" t="s">
        <v>929</v>
      </c>
      <c r="F6284" t="s">
        <v>930</v>
      </c>
      <c r="G6284" t="s">
        <v>930</v>
      </c>
      <c r="H6284" t="s">
        <v>929</v>
      </c>
      <c r="I6284" t="s">
        <v>929</v>
      </c>
      <c r="J6284" t="s">
        <v>929</v>
      </c>
      <c r="K6284" t="s">
        <v>929</v>
      </c>
      <c r="L6284" t="s">
        <v>929</v>
      </c>
      <c r="M6284" t="s">
        <v>929</v>
      </c>
      <c r="N6284" t="s">
        <v>929</v>
      </c>
    </row>
    <row r="6285" spans="1:14">
      <c r="A6285">
        <v>809482</v>
      </c>
      <c r="B6285" t="s">
        <v>96</v>
      </c>
      <c r="C6285" t="s">
        <v>930</v>
      </c>
      <c r="D6285" t="s">
        <v>930</v>
      </c>
      <c r="E6285" t="s">
        <v>929</v>
      </c>
      <c r="F6285" t="s">
        <v>930</v>
      </c>
      <c r="G6285" t="s">
        <v>929</v>
      </c>
      <c r="H6285" t="s">
        <v>929</v>
      </c>
      <c r="I6285" t="s">
        <v>929</v>
      </c>
      <c r="J6285" t="s">
        <v>929</v>
      </c>
      <c r="K6285" t="s">
        <v>929</v>
      </c>
      <c r="L6285" t="s">
        <v>929</v>
      </c>
      <c r="M6285" t="s">
        <v>929</v>
      </c>
      <c r="N6285" t="s">
        <v>929</v>
      </c>
    </row>
    <row r="6286" spans="1:14">
      <c r="A6286">
        <v>809483</v>
      </c>
      <c r="B6286" t="s">
        <v>96</v>
      </c>
      <c r="C6286" t="s">
        <v>930</v>
      </c>
      <c r="D6286" t="s">
        <v>929</v>
      </c>
      <c r="E6286" t="s">
        <v>929</v>
      </c>
      <c r="F6286" t="s">
        <v>930</v>
      </c>
      <c r="G6286" t="s">
        <v>930</v>
      </c>
      <c r="H6286" t="s">
        <v>929</v>
      </c>
      <c r="I6286" t="s">
        <v>929</v>
      </c>
      <c r="J6286" t="s">
        <v>929</v>
      </c>
      <c r="K6286" t="s">
        <v>929</v>
      </c>
      <c r="L6286" t="s">
        <v>929</v>
      </c>
      <c r="M6286" t="s">
        <v>929</v>
      </c>
      <c r="N6286" t="s">
        <v>929</v>
      </c>
    </row>
    <row r="6287" spans="1:14">
      <c r="A6287">
        <v>809484</v>
      </c>
      <c r="B6287" t="s">
        <v>96</v>
      </c>
      <c r="C6287" t="s">
        <v>930</v>
      </c>
      <c r="D6287" t="s">
        <v>930</v>
      </c>
      <c r="E6287" t="s">
        <v>929</v>
      </c>
      <c r="F6287" t="s">
        <v>929</v>
      </c>
      <c r="G6287" t="s">
        <v>930</v>
      </c>
      <c r="H6287" t="s">
        <v>929</v>
      </c>
      <c r="I6287" t="s">
        <v>929</v>
      </c>
      <c r="J6287" t="s">
        <v>929</v>
      </c>
      <c r="K6287" t="s">
        <v>929</v>
      </c>
      <c r="L6287" t="s">
        <v>929</v>
      </c>
      <c r="M6287" t="s">
        <v>929</v>
      </c>
      <c r="N6287" t="s">
        <v>929</v>
      </c>
    </row>
    <row r="6288" spans="1:14">
      <c r="A6288">
        <v>809485</v>
      </c>
      <c r="B6288" t="s">
        <v>96</v>
      </c>
      <c r="C6288" t="s">
        <v>930</v>
      </c>
      <c r="D6288" t="s">
        <v>929</v>
      </c>
      <c r="E6288" t="s">
        <v>929</v>
      </c>
      <c r="F6288" t="s">
        <v>930</v>
      </c>
      <c r="G6288" t="s">
        <v>930</v>
      </c>
      <c r="H6288" t="s">
        <v>929</v>
      </c>
      <c r="I6288" t="s">
        <v>929</v>
      </c>
      <c r="J6288" t="s">
        <v>929</v>
      </c>
      <c r="K6288" t="s">
        <v>929</v>
      </c>
      <c r="L6288" t="s">
        <v>929</v>
      </c>
      <c r="M6288" t="s">
        <v>929</v>
      </c>
      <c r="N6288" t="s">
        <v>929</v>
      </c>
    </row>
    <row r="6289" spans="1:14">
      <c r="A6289">
        <v>809486</v>
      </c>
      <c r="B6289" t="s">
        <v>96</v>
      </c>
      <c r="C6289" t="s">
        <v>930</v>
      </c>
      <c r="D6289" t="s">
        <v>930</v>
      </c>
      <c r="E6289" t="s">
        <v>930</v>
      </c>
      <c r="F6289" t="s">
        <v>930</v>
      </c>
      <c r="G6289" t="s">
        <v>930</v>
      </c>
      <c r="H6289" t="s">
        <v>930</v>
      </c>
      <c r="I6289" t="s">
        <v>929</v>
      </c>
      <c r="J6289" t="s">
        <v>929</v>
      </c>
      <c r="K6289" t="s">
        <v>929</v>
      </c>
      <c r="L6289" t="s">
        <v>929</v>
      </c>
      <c r="M6289" t="s">
        <v>929</v>
      </c>
      <c r="N6289" t="s">
        <v>929</v>
      </c>
    </row>
    <row r="6290" spans="1:14">
      <c r="A6290">
        <v>809489</v>
      </c>
      <c r="B6290" t="s">
        <v>96</v>
      </c>
      <c r="C6290" t="s">
        <v>928</v>
      </c>
      <c r="D6290" t="s">
        <v>929</v>
      </c>
      <c r="E6290" t="s">
        <v>930</v>
      </c>
      <c r="F6290" t="s">
        <v>930</v>
      </c>
      <c r="G6290" t="s">
        <v>930</v>
      </c>
      <c r="H6290" t="s">
        <v>929</v>
      </c>
      <c r="I6290" t="s">
        <v>930</v>
      </c>
      <c r="J6290" t="s">
        <v>930</v>
      </c>
      <c r="K6290" t="s">
        <v>930</v>
      </c>
      <c r="L6290" t="s">
        <v>930</v>
      </c>
      <c r="M6290" t="s">
        <v>930</v>
      </c>
      <c r="N6290" t="s">
        <v>930</v>
      </c>
    </row>
    <row r="6291" spans="1:14">
      <c r="A6291">
        <v>809490</v>
      </c>
      <c r="B6291" t="s">
        <v>96</v>
      </c>
      <c r="C6291" t="s">
        <v>929</v>
      </c>
      <c r="D6291" t="s">
        <v>929</v>
      </c>
      <c r="E6291" t="s">
        <v>929</v>
      </c>
      <c r="F6291" t="s">
        <v>930</v>
      </c>
      <c r="G6291" t="s">
        <v>930</v>
      </c>
      <c r="H6291" t="s">
        <v>929</v>
      </c>
      <c r="I6291" t="s">
        <v>929</v>
      </c>
      <c r="J6291" t="s">
        <v>929</v>
      </c>
      <c r="K6291" t="s">
        <v>929</v>
      </c>
      <c r="L6291" t="s">
        <v>929</v>
      </c>
      <c r="M6291" t="s">
        <v>929</v>
      </c>
      <c r="N6291" t="s">
        <v>929</v>
      </c>
    </row>
    <row r="6292" spans="1:14">
      <c r="A6292">
        <v>809491</v>
      </c>
      <c r="B6292" t="s">
        <v>96</v>
      </c>
      <c r="C6292" t="s">
        <v>929</v>
      </c>
      <c r="D6292" t="s">
        <v>928</v>
      </c>
      <c r="E6292" t="s">
        <v>930</v>
      </c>
      <c r="F6292" t="s">
        <v>930</v>
      </c>
      <c r="G6292" t="s">
        <v>930</v>
      </c>
      <c r="H6292" t="s">
        <v>930</v>
      </c>
      <c r="I6292" t="s">
        <v>930</v>
      </c>
      <c r="J6292" t="s">
        <v>929</v>
      </c>
      <c r="K6292" t="s">
        <v>929</v>
      </c>
      <c r="L6292" t="s">
        <v>930</v>
      </c>
      <c r="M6292" t="s">
        <v>930</v>
      </c>
      <c r="N6292" t="s">
        <v>930</v>
      </c>
    </row>
    <row r="6293" spans="1:14">
      <c r="A6293">
        <v>809492</v>
      </c>
      <c r="B6293" t="s">
        <v>96</v>
      </c>
      <c r="C6293" t="s">
        <v>930</v>
      </c>
      <c r="D6293" t="s">
        <v>929</v>
      </c>
      <c r="E6293" t="s">
        <v>929</v>
      </c>
      <c r="F6293" t="s">
        <v>930</v>
      </c>
      <c r="G6293" t="s">
        <v>930</v>
      </c>
      <c r="H6293" t="s">
        <v>930</v>
      </c>
      <c r="I6293" t="s">
        <v>930</v>
      </c>
      <c r="J6293" t="s">
        <v>929</v>
      </c>
      <c r="K6293" t="s">
        <v>929</v>
      </c>
      <c r="L6293" t="s">
        <v>930</v>
      </c>
      <c r="M6293" t="s">
        <v>929</v>
      </c>
      <c r="N6293" t="s">
        <v>930</v>
      </c>
    </row>
    <row r="6294" spans="1:14">
      <c r="A6294">
        <v>809494</v>
      </c>
      <c r="B6294" t="s">
        <v>96</v>
      </c>
      <c r="C6294" t="s">
        <v>930</v>
      </c>
      <c r="D6294" t="s">
        <v>930</v>
      </c>
      <c r="E6294" t="s">
        <v>930</v>
      </c>
      <c r="F6294" t="s">
        <v>930</v>
      </c>
      <c r="G6294" t="s">
        <v>930</v>
      </c>
      <c r="H6294" t="s">
        <v>930</v>
      </c>
      <c r="I6294" t="s">
        <v>929</v>
      </c>
      <c r="J6294" t="s">
        <v>929</v>
      </c>
      <c r="K6294" t="s">
        <v>929</v>
      </c>
      <c r="L6294" t="s">
        <v>929</v>
      </c>
      <c r="M6294" t="s">
        <v>929</v>
      </c>
      <c r="N6294" t="s">
        <v>929</v>
      </c>
    </row>
    <row r="6295" spans="1:14">
      <c r="A6295">
        <v>809496</v>
      </c>
      <c r="B6295" t="s">
        <v>96</v>
      </c>
      <c r="C6295" t="s">
        <v>930</v>
      </c>
      <c r="D6295" t="s">
        <v>929</v>
      </c>
      <c r="E6295" t="s">
        <v>929</v>
      </c>
      <c r="F6295" t="s">
        <v>929</v>
      </c>
      <c r="G6295" t="s">
        <v>929</v>
      </c>
      <c r="H6295" t="s">
        <v>930</v>
      </c>
      <c r="I6295" t="s">
        <v>929</v>
      </c>
      <c r="J6295" t="s">
        <v>929</v>
      </c>
      <c r="K6295" t="s">
        <v>929</v>
      </c>
      <c r="L6295" t="s">
        <v>929</v>
      </c>
      <c r="M6295" t="s">
        <v>929</v>
      </c>
      <c r="N6295" t="s">
        <v>929</v>
      </c>
    </row>
    <row r="6296" spans="1:14">
      <c r="A6296">
        <v>809497</v>
      </c>
      <c r="B6296" t="s">
        <v>96</v>
      </c>
      <c r="C6296" t="s">
        <v>928</v>
      </c>
      <c r="D6296" t="s">
        <v>928</v>
      </c>
      <c r="E6296" t="s">
        <v>928</v>
      </c>
      <c r="F6296" t="s">
        <v>929</v>
      </c>
      <c r="G6296" t="s">
        <v>929</v>
      </c>
      <c r="H6296" t="s">
        <v>930</v>
      </c>
      <c r="I6296" t="s">
        <v>930</v>
      </c>
      <c r="J6296" t="s">
        <v>929</v>
      </c>
      <c r="K6296" t="s">
        <v>930</v>
      </c>
      <c r="L6296" t="s">
        <v>929</v>
      </c>
      <c r="M6296" t="s">
        <v>929</v>
      </c>
      <c r="N6296" t="s">
        <v>930</v>
      </c>
    </row>
    <row r="6297" spans="1:14">
      <c r="A6297">
        <v>809498</v>
      </c>
      <c r="B6297" t="s">
        <v>96</v>
      </c>
      <c r="C6297" t="s">
        <v>928</v>
      </c>
      <c r="D6297" t="s">
        <v>928</v>
      </c>
      <c r="E6297" t="s">
        <v>928</v>
      </c>
      <c r="F6297" t="s">
        <v>929</v>
      </c>
      <c r="G6297" t="s">
        <v>928</v>
      </c>
      <c r="H6297" t="s">
        <v>929</v>
      </c>
      <c r="I6297" t="s">
        <v>929</v>
      </c>
      <c r="J6297" t="s">
        <v>929</v>
      </c>
      <c r="K6297" t="s">
        <v>929</v>
      </c>
      <c r="L6297" t="s">
        <v>929</v>
      </c>
      <c r="M6297" t="s">
        <v>929</v>
      </c>
      <c r="N6297" t="s">
        <v>929</v>
      </c>
    </row>
    <row r="6298" spans="1:14">
      <c r="A6298">
        <v>809499</v>
      </c>
      <c r="B6298" t="s">
        <v>96</v>
      </c>
      <c r="C6298" t="s">
        <v>930</v>
      </c>
      <c r="D6298" t="s">
        <v>928</v>
      </c>
      <c r="E6298" t="s">
        <v>930</v>
      </c>
      <c r="F6298" t="s">
        <v>930</v>
      </c>
      <c r="G6298" t="s">
        <v>930</v>
      </c>
      <c r="H6298" t="s">
        <v>930</v>
      </c>
      <c r="I6298" t="s">
        <v>930</v>
      </c>
      <c r="J6298" t="s">
        <v>930</v>
      </c>
      <c r="K6298" t="s">
        <v>930</v>
      </c>
      <c r="L6298" t="s">
        <v>930</v>
      </c>
      <c r="M6298" t="s">
        <v>930</v>
      </c>
      <c r="N6298" t="s">
        <v>929</v>
      </c>
    </row>
    <row r="6299" spans="1:14">
      <c r="A6299">
        <v>809501</v>
      </c>
      <c r="B6299" t="s">
        <v>96</v>
      </c>
      <c r="C6299" t="s">
        <v>930</v>
      </c>
      <c r="D6299" t="s">
        <v>930</v>
      </c>
      <c r="E6299" t="s">
        <v>930</v>
      </c>
      <c r="F6299" t="s">
        <v>930</v>
      </c>
      <c r="G6299" t="s">
        <v>930</v>
      </c>
      <c r="H6299" t="s">
        <v>930</v>
      </c>
      <c r="I6299" t="s">
        <v>929</v>
      </c>
      <c r="J6299" t="s">
        <v>929</v>
      </c>
      <c r="K6299" t="s">
        <v>929</v>
      </c>
      <c r="L6299" t="s">
        <v>929</v>
      </c>
      <c r="M6299" t="s">
        <v>929</v>
      </c>
      <c r="N6299" t="s">
        <v>929</v>
      </c>
    </row>
    <row r="6300" spans="1:14">
      <c r="A6300">
        <v>809502</v>
      </c>
      <c r="B6300" t="s">
        <v>96</v>
      </c>
      <c r="C6300" t="s">
        <v>930</v>
      </c>
      <c r="D6300" t="s">
        <v>929</v>
      </c>
      <c r="E6300" t="s">
        <v>929</v>
      </c>
      <c r="F6300" t="s">
        <v>929</v>
      </c>
      <c r="G6300" t="s">
        <v>930</v>
      </c>
      <c r="H6300" t="s">
        <v>929</v>
      </c>
      <c r="I6300" t="s">
        <v>929</v>
      </c>
      <c r="J6300" t="s">
        <v>929</v>
      </c>
      <c r="K6300" t="s">
        <v>929</v>
      </c>
      <c r="L6300" t="s">
        <v>929</v>
      </c>
      <c r="M6300" t="s">
        <v>929</v>
      </c>
      <c r="N6300" t="s">
        <v>929</v>
      </c>
    </row>
    <row r="6301" spans="1:14">
      <c r="A6301">
        <v>809503</v>
      </c>
      <c r="B6301" t="s">
        <v>96</v>
      </c>
      <c r="C6301" t="s">
        <v>930</v>
      </c>
      <c r="D6301" t="s">
        <v>929</v>
      </c>
      <c r="E6301" t="s">
        <v>928</v>
      </c>
      <c r="F6301" t="s">
        <v>930</v>
      </c>
      <c r="G6301" t="s">
        <v>930</v>
      </c>
      <c r="H6301" t="s">
        <v>929</v>
      </c>
      <c r="I6301" t="s">
        <v>929</v>
      </c>
      <c r="J6301" t="s">
        <v>929</v>
      </c>
      <c r="K6301" t="s">
        <v>930</v>
      </c>
      <c r="L6301" t="s">
        <v>929</v>
      </c>
      <c r="M6301" t="s">
        <v>930</v>
      </c>
      <c r="N6301" t="s">
        <v>929</v>
      </c>
    </row>
    <row r="6302" spans="1:14">
      <c r="A6302">
        <v>809504</v>
      </c>
      <c r="B6302" t="s">
        <v>96</v>
      </c>
      <c r="C6302" t="s">
        <v>929</v>
      </c>
      <c r="D6302" t="s">
        <v>930</v>
      </c>
      <c r="E6302" t="s">
        <v>929</v>
      </c>
      <c r="F6302" t="s">
        <v>929</v>
      </c>
      <c r="G6302" t="s">
        <v>930</v>
      </c>
      <c r="H6302" t="s">
        <v>929</v>
      </c>
      <c r="I6302" t="s">
        <v>930</v>
      </c>
      <c r="J6302" t="s">
        <v>929</v>
      </c>
      <c r="K6302" t="s">
        <v>930</v>
      </c>
      <c r="L6302" t="s">
        <v>930</v>
      </c>
      <c r="M6302" t="s">
        <v>929</v>
      </c>
      <c r="N6302" t="s">
        <v>930</v>
      </c>
    </row>
    <row r="6303" spans="1:14">
      <c r="A6303">
        <v>809505</v>
      </c>
      <c r="B6303" t="s">
        <v>96</v>
      </c>
      <c r="C6303" t="s">
        <v>930</v>
      </c>
      <c r="D6303" t="s">
        <v>930</v>
      </c>
      <c r="E6303" t="s">
        <v>930</v>
      </c>
      <c r="F6303" t="s">
        <v>929</v>
      </c>
      <c r="G6303" t="s">
        <v>930</v>
      </c>
      <c r="H6303" t="s">
        <v>930</v>
      </c>
      <c r="I6303" t="s">
        <v>929</v>
      </c>
      <c r="J6303" t="s">
        <v>929</v>
      </c>
      <c r="K6303" t="s">
        <v>929</v>
      </c>
      <c r="L6303" t="s">
        <v>929</v>
      </c>
      <c r="M6303" t="s">
        <v>929</v>
      </c>
      <c r="N6303" t="s">
        <v>929</v>
      </c>
    </row>
    <row r="6304" spans="1:14">
      <c r="A6304">
        <v>809506</v>
      </c>
      <c r="B6304" t="s">
        <v>96</v>
      </c>
      <c r="C6304" t="s">
        <v>929</v>
      </c>
      <c r="D6304" t="s">
        <v>930</v>
      </c>
      <c r="E6304" t="s">
        <v>929</v>
      </c>
      <c r="F6304" t="s">
        <v>930</v>
      </c>
      <c r="G6304" t="s">
        <v>930</v>
      </c>
      <c r="H6304" t="s">
        <v>929</v>
      </c>
      <c r="I6304" t="s">
        <v>929</v>
      </c>
      <c r="J6304" t="s">
        <v>929</v>
      </c>
      <c r="K6304" t="s">
        <v>929</v>
      </c>
      <c r="L6304" t="s">
        <v>929</v>
      </c>
      <c r="M6304" t="s">
        <v>929</v>
      </c>
      <c r="N6304" t="s">
        <v>929</v>
      </c>
    </row>
    <row r="6305" spans="1:14">
      <c r="A6305">
        <v>809507</v>
      </c>
      <c r="B6305" t="s">
        <v>96</v>
      </c>
      <c r="C6305" t="s">
        <v>929</v>
      </c>
      <c r="D6305" t="s">
        <v>930</v>
      </c>
      <c r="E6305" t="s">
        <v>930</v>
      </c>
      <c r="F6305" t="s">
        <v>930</v>
      </c>
      <c r="G6305" t="s">
        <v>929</v>
      </c>
      <c r="H6305" t="s">
        <v>930</v>
      </c>
      <c r="I6305" t="s">
        <v>929</v>
      </c>
      <c r="J6305" t="s">
        <v>929</v>
      </c>
      <c r="K6305" t="s">
        <v>929</v>
      </c>
      <c r="L6305" t="s">
        <v>929</v>
      </c>
      <c r="M6305" t="s">
        <v>929</v>
      </c>
      <c r="N6305" t="s">
        <v>929</v>
      </c>
    </row>
    <row r="6306" spans="1:14">
      <c r="A6306">
        <v>809508</v>
      </c>
      <c r="B6306" t="s">
        <v>96</v>
      </c>
      <c r="C6306" t="s">
        <v>930</v>
      </c>
      <c r="D6306" t="s">
        <v>930</v>
      </c>
      <c r="E6306" t="s">
        <v>930</v>
      </c>
      <c r="F6306" t="s">
        <v>930</v>
      </c>
      <c r="G6306" t="s">
        <v>930</v>
      </c>
      <c r="H6306" t="s">
        <v>930</v>
      </c>
      <c r="I6306" t="s">
        <v>930</v>
      </c>
      <c r="J6306" t="s">
        <v>930</v>
      </c>
      <c r="K6306" t="s">
        <v>930</v>
      </c>
      <c r="L6306" t="s">
        <v>930</v>
      </c>
      <c r="M6306" t="s">
        <v>929</v>
      </c>
      <c r="N6306" t="s">
        <v>929</v>
      </c>
    </row>
    <row r="6307" spans="1:14">
      <c r="A6307">
        <v>809509</v>
      </c>
      <c r="B6307" t="s">
        <v>96</v>
      </c>
      <c r="C6307" t="s">
        <v>929</v>
      </c>
      <c r="D6307" t="s">
        <v>930</v>
      </c>
      <c r="E6307" t="s">
        <v>930</v>
      </c>
      <c r="F6307" t="s">
        <v>929</v>
      </c>
      <c r="G6307" t="s">
        <v>929</v>
      </c>
      <c r="H6307" t="s">
        <v>930</v>
      </c>
      <c r="I6307" t="s">
        <v>929</v>
      </c>
      <c r="J6307" t="s">
        <v>929</v>
      </c>
      <c r="K6307" t="s">
        <v>929</v>
      </c>
      <c r="L6307" t="s">
        <v>929</v>
      </c>
      <c r="M6307" t="s">
        <v>929</v>
      </c>
      <c r="N6307" t="s">
        <v>929</v>
      </c>
    </row>
    <row r="6308" spans="1:14">
      <c r="A6308">
        <v>809510</v>
      </c>
      <c r="B6308" t="s">
        <v>96</v>
      </c>
      <c r="C6308" t="s">
        <v>928</v>
      </c>
      <c r="D6308" t="s">
        <v>930</v>
      </c>
      <c r="E6308" t="s">
        <v>929</v>
      </c>
      <c r="F6308" t="s">
        <v>930</v>
      </c>
      <c r="G6308" t="s">
        <v>928</v>
      </c>
      <c r="H6308" t="s">
        <v>929</v>
      </c>
      <c r="I6308" t="s">
        <v>929</v>
      </c>
      <c r="J6308" t="s">
        <v>929</v>
      </c>
      <c r="K6308" t="s">
        <v>929</v>
      </c>
      <c r="L6308" t="s">
        <v>929</v>
      </c>
      <c r="M6308" t="s">
        <v>929</v>
      </c>
      <c r="N6308" t="s">
        <v>929</v>
      </c>
    </row>
    <row r="6309" spans="1:14">
      <c r="A6309">
        <v>809511</v>
      </c>
      <c r="B6309" t="s">
        <v>96</v>
      </c>
      <c r="C6309" t="s">
        <v>930</v>
      </c>
      <c r="D6309" t="s">
        <v>930</v>
      </c>
      <c r="E6309" t="s">
        <v>929</v>
      </c>
      <c r="F6309" t="s">
        <v>929</v>
      </c>
      <c r="G6309" t="s">
        <v>930</v>
      </c>
      <c r="H6309" t="s">
        <v>929</v>
      </c>
      <c r="I6309" t="s">
        <v>929</v>
      </c>
      <c r="J6309" t="s">
        <v>929</v>
      </c>
      <c r="K6309" t="s">
        <v>929</v>
      </c>
      <c r="L6309" t="s">
        <v>929</v>
      </c>
      <c r="M6309" t="s">
        <v>929</v>
      </c>
      <c r="N6309" t="s">
        <v>929</v>
      </c>
    </row>
    <row r="6310" spans="1:14">
      <c r="A6310">
        <v>809512</v>
      </c>
      <c r="B6310" t="s">
        <v>96</v>
      </c>
      <c r="C6310" t="s">
        <v>930</v>
      </c>
      <c r="D6310" t="s">
        <v>929</v>
      </c>
      <c r="E6310" t="s">
        <v>929</v>
      </c>
      <c r="F6310" t="s">
        <v>929</v>
      </c>
      <c r="G6310" t="s">
        <v>930</v>
      </c>
      <c r="H6310" t="s">
        <v>929</v>
      </c>
      <c r="I6310" t="s">
        <v>929</v>
      </c>
      <c r="J6310" t="s">
        <v>929</v>
      </c>
      <c r="K6310" t="s">
        <v>929</v>
      </c>
      <c r="L6310" t="s">
        <v>929</v>
      </c>
      <c r="M6310" t="s">
        <v>929</v>
      </c>
      <c r="N6310" t="s">
        <v>929</v>
      </c>
    </row>
    <row r="6311" spans="1:14">
      <c r="A6311">
        <v>809514</v>
      </c>
      <c r="B6311" t="s">
        <v>96</v>
      </c>
      <c r="C6311" t="s">
        <v>930</v>
      </c>
      <c r="D6311" t="s">
        <v>930</v>
      </c>
      <c r="E6311" t="s">
        <v>930</v>
      </c>
      <c r="F6311" t="s">
        <v>930</v>
      </c>
      <c r="G6311" t="s">
        <v>930</v>
      </c>
      <c r="H6311" t="s">
        <v>929</v>
      </c>
      <c r="I6311" t="s">
        <v>929</v>
      </c>
      <c r="J6311" t="s">
        <v>929</v>
      </c>
      <c r="K6311" t="s">
        <v>929</v>
      </c>
      <c r="L6311" t="s">
        <v>929</v>
      </c>
      <c r="M6311" t="s">
        <v>929</v>
      </c>
      <c r="N6311" t="s">
        <v>929</v>
      </c>
    </row>
    <row r="6312" spans="1:14">
      <c r="A6312">
        <v>809515</v>
      </c>
      <c r="B6312" t="s">
        <v>96</v>
      </c>
      <c r="C6312" t="s">
        <v>930</v>
      </c>
      <c r="D6312" t="s">
        <v>929</v>
      </c>
      <c r="E6312" t="s">
        <v>930</v>
      </c>
      <c r="F6312" t="s">
        <v>929</v>
      </c>
      <c r="G6312" t="s">
        <v>929</v>
      </c>
      <c r="H6312" t="s">
        <v>929</v>
      </c>
      <c r="I6312" t="s">
        <v>929</v>
      </c>
      <c r="J6312" t="s">
        <v>929</v>
      </c>
      <c r="K6312" t="s">
        <v>929</v>
      </c>
      <c r="L6312" t="s">
        <v>929</v>
      </c>
      <c r="M6312" t="s">
        <v>929</v>
      </c>
      <c r="N6312" t="s">
        <v>929</v>
      </c>
    </row>
    <row r="6313" spans="1:14">
      <c r="A6313">
        <v>809516</v>
      </c>
      <c r="B6313" t="s">
        <v>96</v>
      </c>
      <c r="C6313" t="s">
        <v>930</v>
      </c>
      <c r="D6313" t="s">
        <v>930</v>
      </c>
      <c r="E6313" t="s">
        <v>930</v>
      </c>
      <c r="F6313" t="s">
        <v>930</v>
      </c>
      <c r="G6313" t="s">
        <v>930</v>
      </c>
      <c r="H6313" t="s">
        <v>930</v>
      </c>
      <c r="I6313" t="s">
        <v>930</v>
      </c>
      <c r="J6313" t="s">
        <v>930</v>
      </c>
      <c r="K6313" t="s">
        <v>930</v>
      </c>
      <c r="L6313" t="s">
        <v>930</v>
      </c>
      <c r="M6313" t="s">
        <v>930</v>
      </c>
      <c r="N6313" t="s">
        <v>930</v>
      </c>
    </row>
    <row r="6314" spans="1:14">
      <c r="A6314">
        <v>809517</v>
      </c>
      <c r="B6314" t="s">
        <v>96</v>
      </c>
      <c r="C6314" t="s">
        <v>930</v>
      </c>
      <c r="D6314" t="s">
        <v>929</v>
      </c>
      <c r="E6314" t="s">
        <v>930</v>
      </c>
      <c r="F6314" t="s">
        <v>929</v>
      </c>
      <c r="G6314" t="s">
        <v>929</v>
      </c>
      <c r="H6314" t="s">
        <v>929</v>
      </c>
      <c r="I6314" t="s">
        <v>929</v>
      </c>
      <c r="J6314" t="s">
        <v>929</v>
      </c>
      <c r="K6314" t="s">
        <v>929</v>
      </c>
      <c r="L6314" t="s">
        <v>929</v>
      </c>
      <c r="M6314" t="s">
        <v>929</v>
      </c>
      <c r="N6314" t="s">
        <v>929</v>
      </c>
    </row>
    <row r="6315" spans="1:14">
      <c r="A6315">
        <v>809518</v>
      </c>
      <c r="B6315" t="s">
        <v>96</v>
      </c>
      <c r="C6315" t="s">
        <v>929</v>
      </c>
      <c r="D6315" t="s">
        <v>930</v>
      </c>
      <c r="E6315" t="s">
        <v>930</v>
      </c>
      <c r="F6315" t="s">
        <v>930</v>
      </c>
      <c r="G6315" t="s">
        <v>930</v>
      </c>
      <c r="H6315" t="s">
        <v>930</v>
      </c>
      <c r="I6315" t="s">
        <v>929</v>
      </c>
      <c r="J6315" t="s">
        <v>929</v>
      </c>
      <c r="K6315" t="s">
        <v>929</v>
      </c>
      <c r="L6315" t="s">
        <v>929</v>
      </c>
      <c r="M6315" t="s">
        <v>929</v>
      </c>
      <c r="N6315" t="s">
        <v>929</v>
      </c>
    </row>
    <row r="6316" spans="1:14">
      <c r="A6316">
        <v>809519</v>
      </c>
      <c r="B6316" t="s">
        <v>96</v>
      </c>
      <c r="C6316" t="s">
        <v>928</v>
      </c>
      <c r="D6316" t="s">
        <v>929</v>
      </c>
      <c r="E6316" t="s">
        <v>928</v>
      </c>
      <c r="F6316" t="s">
        <v>930</v>
      </c>
      <c r="G6316" t="s">
        <v>928</v>
      </c>
      <c r="H6316" t="s">
        <v>929</v>
      </c>
      <c r="I6316" t="s">
        <v>930</v>
      </c>
      <c r="J6316" t="s">
        <v>929</v>
      </c>
      <c r="K6316" t="s">
        <v>930</v>
      </c>
      <c r="L6316" t="s">
        <v>930</v>
      </c>
      <c r="M6316" t="s">
        <v>930</v>
      </c>
      <c r="N6316" t="s">
        <v>929</v>
      </c>
    </row>
    <row r="6317" spans="1:14">
      <c r="A6317">
        <v>809520</v>
      </c>
      <c r="B6317" t="s">
        <v>96</v>
      </c>
      <c r="C6317" t="s">
        <v>930</v>
      </c>
      <c r="D6317" t="s">
        <v>929</v>
      </c>
      <c r="E6317" t="s">
        <v>930</v>
      </c>
      <c r="F6317" t="s">
        <v>929</v>
      </c>
      <c r="G6317" t="s">
        <v>928</v>
      </c>
      <c r="H6317" t="s">
        <v>929</v>
      </c>
      <c r="I6317" t="s">
        <v>929</v>
      </c>
      <c r="J6317" t="s">
        <v>930</v>
      </c>
      <c r="K6317" t="s">
        <v>930</v>
      </c>
      <c r="L6317" t="s">
        <v>929</v>
      </c>
      <c r="M6317" t="s">
        <v>929</v>
      </c>
      <c r="N6317" t="s">
        <v>929</v>
      </c>
    </row>
    <row r="6318" spans="1:14">
      <c r="A6318">
        <v>809523</v>
      </c>
      <c r="B6318" t="s">
        <v>96</v>
      </c>
      <c r="C6318" t="s">
        <v>930</v>
      </c>
      <c r="D6318" t="s">
        <v>930</v>
      </c>
      <c r="E6318" t="s">
        <v>929</v>
      </c>
      <c r="F6318" t="s">
        <v>929</v>
      </c>
      <c r="G6318" t="s">
        <v>929</v>
      </c>
      <c r="H6318" t="s">
        <v>929</v>
      </c>
      <c r="I6318" t="s">
        <v>930</v>
      </c>
      <c r="J6318" t="s">
        <v>930</v>
      </c>
      <c r="K6318" t="s">
        <v>929</v>
      </c>
      <c r="L6318" t="s">
        <v>930</v>
      </c>
      <c r="M6318" t="s">
        <v>930</v>
      </c>
      <c r="N6318" t="s">
        <v>929</v>
      </c>
    </row>
    <row r="6319" spans="1:14">
      <c r="A6319">
        <v>809526</v>
      </c>
      <c r="B6319" t="s">
        <v>96</v>
      </c>
      <c r="C6319" t="s">
        <v>929</v>
      </c>
      <c r="D6319" t="s">
        <v>929</v>
      </c>
      <c r="E6319" t="s">
        <v>929</v>
      </c>
      <c r="F6319" t="s">
        <v>930</v>
      </c>
      <c r="G6319" t="s">
        <v>930</v>
      </c>
      <c r="H6319" t="s">
        <v>930</v>
      </c>
      <c r="I6319" t="s">
        <v>929</v>
      </c>
      <c r="J6319" t="s">
        <v>929</v>
      </c>
      <c r="K6319" t="s">
        <v>929</v>
      </c>
      <c r="L6319" t="s">
        <v>929</v>
      </c>
      <c r="M6319" t="s">
        <v>929</v>
      </c>
      <c r="N6319" t="s">
        <v>929</v>
      </c>
    </row>
    <row r="6320" spans="1:14">
      <c r="A6320">
        <v>809528</v>
      </c>
      <c r="B6320" t="s">
        <v>96</v>
      </c>
      <c r="C6320" t="s">
        <v>930</v>
      </c>
      <c r="D6320" t="s">
        <v>929</v>
      </c>
      <c r="E6320" t="s">
        <v>929</v>
      </c>
      <c r="F6320" t="s">
        <v>929</v>
      </c>
      <c r="G6320" t="s">
        <v>929</v>
      </c>
      <c r="H6320" t="s">
        <v>930</v>
      </c>
      <c r="I6320" t="s">
        <v>929</v>
      </c>
      <c r="J6320" t="s">
        <v>929</v>
      </c>
      <c r="K6320" t="s">
        <v>929</v>
      </c>
      <c r="L6320" t="s">
        <v>929</v>
      </c>
      <c r="M6320" t="s">
        <v>929</v>
      </c>
      <c r="N6320" t="s">
        <v>929</v>
      </c>
    </row>
    <row r="6321" spans="1:14">
      <c r="A6321">
        <v>809529</v>
      </c>
      <c r="B6321" t="s">
        <v>96</v>
      </c>
      <c r="C6321" t="s">
        <v>929</v>
      </c>
      <c r="D6321" t="s">
        <v>929</v>
      </c>
      <c r="E6321" t="s">
        <v>930</v>
      </c>
      <c r="F6321" t="s">
        <v>930</v>
      </c>
      <c r="G6321" t="s">
        <v>929</v>
      </c>
      <c r="H6321" t="s">
        <v>929</v>
      </c>
      <c r="I6321" t="s">
        <v>929</v>
      </c>
      <c r="J6321" t="s">
        <v>929</v>
      </c>
      <c r="K6321" t="s">
        <v>929</v>
      </c>
      <c r="L6321" t="s">
        <v>929</v>
      </c>
      <c r="M6321" t="s">
        <v>929</v>
      </c>
      <c r="N6321" t="s">
        <v>929</v>
      </c>
    </row>
    <row r="6322" spans="1:14">
      <c r="A6322">
        <v>809530</v>
      </c>
      <c r="B6322" t="s">
        <v>96</v>
      </c>
      <c r="C6322" t="s">
        <v>928</v>
      </c>
      <c r="D6322" t="s">
        <v>928</v>
      </c>
      <c r="E6322" t="s">
        <v>929</v>
      </c>
      <c r="F6322" t="s">
        <v>929</v>
      </c>
      <c r="G6322" t="s">
        <v>930</v>
      </c>
      <c r="H6322" t="s">
        <v>928</v>
      </c>
      <c r="I6322" t="s">
        <v>930</v>
      </c>
      <c r="J6322" t="s">
        <v>930</v>
      </c>
      <c r="K6322" t="s">
        <v>930</v>
      </c>
      <c r="L6322" t="s">
        <v>930</v>
      </c>
      <c r="M6322" t="s">
        <v>930</v>
      </c>
      <c r="N6322" t="s">
        <v>930</v>
      </c>
    </row>
    <row r="6323" spans="1:14">
      <c r="A6323">
        <v>809531</v>
      </c>
      <c r="B6323" t="s">
        <v>96</v>
      </c>
      <c r="C6323" t="s">
        <v>930</v>
      </c>
      <c r="D6323" t="s">
        <v>930</v>
      </c>
      <c r="E6323" t="s">
        <v>928</v>
      </c>
      <c r="F6323" t="s">
        <v>928</v>
      </c>
      <c r="G6323" t="s">
        <v>930</v>
      </c>
      <c r="H6323" t="s">
        <v>928</v>
      </c>
      <c r="I6323" t="s">
        <v>930</v>
      </c>
      <c r="J6323" t="s">
        <v>930</v>
      </c>
      <c r="K6323" t="s">
        <v>930</v>
      </c>
      <c r="L6323" t="s">
        <v>930</v>
      </c>
      <c r="M6323" t="s">
        <v>930</v>
      </c>
      <c r="N6323" t="s">
        <v>930</v>
      </c>
    </row>
    <row r="6324" spans="1:14">
      <c r="A6324">
        <v>809534</v>
      </c>
      <c r="B6324" t="s">
        <v>96</v>
      </c>
      <c r="C6324" t="s">
        <v>930</v>
      </c>
      <c r="D6324" t="s">
        <v>930</v>
      </c>
      <c r="E6324" t="s">
        <v>929</v>
      </c>
      <c r="F6324" t="s">
        <v>929</v>
      </c>
      <c r="G6324" t="s">
        <v>930</v>
      </c>
      <c r="H6324" t="s">
        <v>930</v>
      </c>
      <c r="I6324" t="s">
        <v>929</v>
      </c>
      <c r="J6324" t="s">
        <v>929</v>
      </c>
      <c r="K6324" t="s">
        <v>929</v>
      </c>
      <c r="L6324" t="s">
        <v>929</v>
      </c>
      <c r="M6324" t="s">
        <v>929</v>
      </c>
      <c r="N6324" t="s">
        <v>929</v>
      </c>
    </row>
    <row r="6325" spans="1:14">
      <c r="A6325">
        <v>809535</v>
      </c>
      <c r="B6325" t="s">
        <v>96</v>
      </c>
      <c r="C6325" t="s">
        <v>930</v>
      </c>
      <c r="D6325" t="s">
        <v>929</v>
      </c>
      <c r="E6325" t="s">
        <v>929</v>
      </c>
      <c r="F6325" t="s">
        <v>930</v>
      </c>
      <c r="G6325" t="s">
        <v>930</v>
      </c>
      <c r="H6325" t="s">
        <v>930</v>
      </c>
      <c r="I6325" t="s">
        <v>929</v>
      </c>
      <c r="J6325" t="s">
        <v>929</v>
      </c>
      <c r="K6325" t="s">
        <v>929</v>
      </c>
      <c r="L6325" t="s">
        <v>929</v>
      </c>
      <c r="M6325" t="s">
        <v>929</v>
      </c>
      <c r="N6325" t="s">
        <v>929</v>
      </c>
    </row>
    <row r="6326" spans="1:14">
      <c r="A6326">
        <v>809537</v>
      </c>
      <c r="B6326" t="s">
        <v>96</v>
      </c>
      <c r="C6326" t="s">
        <v>930</v>
      </c>
      <c r="D6326" t="s">
        <v>928</v>
      </c>
      <c r="E6326" t="s">
        <v>930</v>
      </c>
      <c r="F6326" t="s">
        <v>930</v>
      </c>
      <c r="G6326" t="s">
        <v>928</v>
      </c>
      <c r="H6326" t="s">
        <v>930</v>
      </c>
      <c r="I6326" t="s">
        <v>930</v>
      </c>
      <c r="J6326" t="s">
        <v>930</v>
      </c>
      <c r="K6326" t="s">
        <v>929</v>
      </c>
      <c r="L6326" t="s">
        <v>930</v>
      </c>
      <c r="M6326" t="s">
        <v>930</v>
      </c>
      <c r="N6326" t="s">
        <v>930</v>
      </c>
    </row>
    <row r="6327" spans="1:14">
      <c r="A6327">
        <v>809538</v>
      </c>
      <c r="B6327" t="s">
        <v>96</v>
      </c>
      <c r="C6327" t="s">
        <v>930</v>
      </c>
      <c r="D6327" t="s">
        <v>930</v>
      </c>
      <c r="E6327" t="s">
        <v>930</v>
      </c>
      <c r="F6327" t="s">
        <v>930</v>
      </c>
      <c r="G6327" t="s">
        <v>930</v>
      </c>
      <c r="H6327" t="s">
        <v>930</v>
      </c>
      <c r="I6327" t="s">
        <v>929</v>
      </c>
      <c r="J6327" t="s">
        <v>929</v>
      </c>
      <c r="K6327" t="s">
        <v>929</v>
      </c>
      <c r="L6327" t="s">
        <v>929</v>
      </c>
      <c r="M6327" t="s">
        <v>929</v>
      </c>
      <c r="N6327" t="s">
        <v>929</v>
      </c>
    </row>
    <row r="6328" spans="1:14">
      <c r="A6328">
        <v>809540</v>
      </c>
      <c r="B6328" t="s">
        <v>96</v>
      </c>
      <c r="C6328" t="s">
        <v>928</v>
      </c>
      <c r="D6328" t="s">
        <v>930</v>
      </c>
      <c r="E6328" t="s">
        <v>930</v>
      </c>
      <c r="F6328" t="s">
        <v>930</v>
      </c>
      <c r="G6328" t="s">
        <v>928</v>
      </c>
      <c r="H6328" t="s">
        <v>930</v>
      </c>
      <c r="I6328" t="s">
        <v>930</v>
      </c>
      <c r="J6328" t="s">
        <v>930</v>
      </c>
      <c r="K6328" t="s">
        <v>930</v>
      </c>
      <c r="L6328" t="s">
        <v>929</v>
      </c>
      <c r="M6328" t="s">
        <v>929</v>
      </c>
      <c r="N6328" t="s">
        <v>929</v>
      </c>
    </row>
    <row r="6329" spans="1:14">
      <c r="A6329">
        <v>809541</v>
      </c>
      <c r="B6329" t="s">
        <v>96</v>
      </c>
      <c r="C6329" t="s">
        <v>930</v>
      </c>
      <c r="D6329" t="s">
        <v>930</v>
      </c>
      <c r="E6329" t="s">
        <v>930</v>
      </c>
      <c r="F6329" t="s">
        <v>930</v>
      </c>
      <c r="G6329" t="s">
        <v>930</v>
      </c>
      <c r="H6329" t="s">
        <v>930</v>
      </c>
      <c r="I6329" t="s">
        <v>929</v>
      </c>
      <c r="J6329" t="s">
        <v>929</v>
      </c>
      <c r="K6329" t="s">
        <v>929</v>
      </c>
      <c r="L6329" t="s">
        <v>929</v>
      </c>
      <c r="M6329" t="s">
        <v>929</v>
      </c>
      <c r="N6329" t="s">
        <v>929</v>
      </c>
    </row>
    <row r="6330" spans="1:14">
      <c r="A6330">
        <v>809542</v>
      </c>
      <c r="B6330" t="s">
        <v>96</v>
      </c>
      <c r="C6330" t="s">
        <v>930</v>
      </c>
      <c r="D6330" t="s">
        <v>930</v>
      </c>
      <c r="E6330" t="s">
        <v>929</v>
      </c>
      <c r="F6330" t="s">
        <v>929</v>
      </c>
      <c r="G6330" t="s">
        <v>930</v>
      </c>
      <c r="H6330" t="s">
        <v>930</v>
      </c>
      <c r="I6330" t="s">
        <v>929</v>
      </c>
      <c r="J6330" t="s">
        <v>929</v>
      </c>
      <c r="K6330" t="s">
        <v>929</v>
      </c>
      <c r="L6330" t="s">
        <v>929</v>
      </c>
      <c r="M6330" t="s">
        <v>929</v>
      </c>
      <c r="N6330" t="s">
        <v>929</v>
      </c>
    </row>
    <row r="6331" spans="1:14">
      <c r="A6331">
        <v>809543</v>
      </c>
      <c r="B6331" t="s">
        <v>96</v>
      </c>
      <c r="C6331" t="s">
        <v>930</v>
      </c>
      <c r="D6331" t="s">
        <v>930</v>
      </c>
      <c r="E6331" t="s">
        <v>929</v>
      </c>
      <c r="F6331" t="s">
        <v>929</v>
      </c>
      <c r="G6331" t="s">
        <v>929</v>
      </c>
      <c r="H6331" t="s">
        <v>929</v>
      </c>
      <c r="I6331" t="s">
        <v>929</v>
      </c>
      <c r="J6331" t="s">
        <v>929</v>
      </c>
      <c r="K6331" t="s">
        <v>929</v>
      </c>
      <c r="L6331" t="s">
        <v>929</v>
      </c>
      <c r="M6331" t="s">
        <v>929</v>
      </c>
      <c r="N6331" t="s">
        <v>929</v>
      </c>
    </row>
    <row r="6332" spans="1:14">
      <c r="A6332">
        <v>809544</v>
      </c>
      <c r="B6332" t="s">
        <v>96</v>
      </c>
      <c r="C6332" t="s">
        <v>930</v>
      </c>
      <c r="D6332" t="s">
        <v>929</v>
      </c>
      <c r="E6332" t="s">
        <v>929</v>
      </c>
      <c r="F6332" t="s">
        <v>930</v>
      </c>
      <c r="G6332" t="s">
        <v>930</v>
      </c>
      <c r="H6332" t="s">
        <v>930</v>
      </c>
      <c r="I6332" t="s">
        <v>929</v>
      </c>
      <c r="J6332" t="s">
        <v>929</v>
      </c>
      <c r="K6332" t="s">
        <v>929</v>
      </c>
      <c r="L6332" t="s">
        <v>929</v>
      </c>
      <c r="M6332" t="s">
        <v>929</v>
      </c>
      <c r="N6332" t="s">
        <v>929</v>
      </c>
    </row>
    <row r="6333" spans="1:14">
      <c r="A6333">
        <v>809546</v>
      </c>
      <c r="B6333" t="s">
        <v>96</v>
      </c>
      <c r="C6333" t="s">
        <v>930</v>
      </c>
      <c r="D6333" t="s">
        <v>930</v>
      </c>
      <c r="E6333" t="s">
        <v>930</v>
      </c>
      <c r="F6333" t="s">
        <v>929</v>
      </c>
      <c r="G6333" t="s">
        <v>929</v>
      </c>
      <c r="H6333" t="s">
        <v>929</v>
      </c>
      <c r="I6333" t="s">
        <v>929</v>
      </c>
      <c r="J6333" t="s">
        <v>929</v>
      </c>
      <c r="K6333" t="s">
        <v>929</v>
      </c>
      <c r="L6333" t="s">
        <v>929</v>
      </c>
      <c r="M6333" t="s">
        <v>929</v>
      </c>
      <c r="N6333" t="s">
        <v>929</v>
      </c>
    </row>
    <row r="6334" spans="1:14">
      <c r="A6334">
        <v>809547</v>
      </c>
      <c r="B6334" t="s">
        <v>96</v>
      </c>
      <c r="C6334" t="s">
        <v>929</v>
      </c>
      <c r="D6334" t="s">
        <v>930</v>
      </c>
      <c r="E6334" t="s">
        <v>930</v>
      </c>
      <c r="F6334" t="s">
        <v>929</v>
      </c>
      <c r="G6334" t="s">
        <v>929</v>
      </c>
      <c r="H6334" t="s">
        <v>929</v>
      </c>
      <c r="I6334" t="s">
        <v>929</v>
      </c>
      <c r="J6334" t="s">
        <v>929</v>
      </c>
      <c r="K6334" t="s">
        <v>929</v>
      </c>
      <c r="L6334" t="s">
        <v>929</v>
      </c>
      <c r="M6334" t="s">
        <v>929</v>
      </c>
      <c r="N6334" t="s">
        <v>929</v>
      </c>
    </row>
    <row r="6335" spans="1:14">
      <c r="A6335">
        <v>809548</v>
      </c>
      <c r="B6335" t="s">
        <v>96</v>
      </c>
      <c r="C6335" t="s">
        <v>930</v>
      </c>
      <c r="D6335" t="s">
        <v>929</v>
      </c>
      <c r="E6335" t="s">
        <v>929</v>
      </c>
      <c r="F6335" t="s">
        <v>930</v>
      </c>
      <c r="G6335" t="s">
        <v>930</v>
      </c>
      <c r="H6335" t="s">
        <v>930</v>
      </c>
      <c r="I6335" t="s">
        <v>930</v>
      </c>
      <c r="J6335" t="s">
        <v>929</v>
      </c>
      <c r="K6335" t="s">
        <v>929</v>
      </c>
      <c r="L6335" t="s">
        <v>930</v>
      </c>
      <c r="M6335" t="s">
        <v>929</v>
      </c>
      <c r="N6335" t="s">
        <v>929</v>
      </c>
    </row>
    <row r="6336" spans="1:14">
      <c r="A6336">
        <v>809549</v>
      </c>
      <c r="B6336" t="s">
        <v>96</v>
      </c>
      <c r="C6336" t="s">
        <v>930</v>
      </c>
      <c r="D6336" t="s">
        <v>928</v>
      </c>
      <c r="E6336" t="s">
        <v>930</v>
      </c>
      <c r="F6336" t="s">
        <v>930</v>
      </c>
      <c r="G6336" t="s">
        <v>929</v>
      </c>
      <c r="H6336" t="s">
        <v>928</v>
      </c>
      <c r="I6336" t="s">
        <v>930</v>
      </c>
      <c r="J6336" t="s">
        <v>930</v>
      </c>
      <c r="K6336" t="s">
        <v>929</v>
      </c>
      <c r="L6336" t="s">
        <v>930</v>
      </c>
      <c r="M6336" t="s">
        <v>930</v>
      </c>
      <c r="N6336" t="s">
        <v>930</v>
      </c>
    </row>
    <row r="6337" spans="1:14">
      <c r="A6337">
        <v>809550</v>
      </c>
      <c r="B6337" t="s">
        <v>96</v>
      </c>
      <c r="C6337" t="s">
        <v>930</v>
      </c>
      <c r="D6337" t="s">
        <v>930</v>
      </c>
      <c r="E6337" t="s">
        <v>929</v>
      </c>
      <c r="F6337" t="s">
        <v>929</v>
      </c>
      <c r="G6337" t="s">
        <v>930</v>
      </c>
      <c r="H6337" t="s">
        <v>930</v>
      </c>
      <c r="I6337" t="s">
        <v>929</v>
      </c>
      <c r="J6337" t="s">
        <v>929</v>
      </c>
      <c r="K6337" t="s">
        <v>929</v>
      </c>
      <c r="L6337" t="s">
        <v>929</v>
      </c>
      <c r="M6337" t="s">
        <v>929</v>
      </c>
      <c r="N6337" t="s">
        <v>929</v>
      </c>
    </row>
    <row r="6338" spans="1:14">
      <c r="A6338">
        <v>809552</v>
      </c>
      <c r="B6338" t="s">
        <v>96</v>
      </c>
      <c r="C6338" t="s">
        <v>928</v>
      </c>
      <c r="D6338" t="s">
        <v>928</v>
      </c>
      <c r="E6338" t="s">
        <v>928</v>
      </c>
      <c r="F6338" t="s">
        <v>928</v>
      </c>
      <c r="G6338" t="s">
        <v>930</v>
      </c>
      <c r="H6338" t="s">
        <v>929</v>
      </c>
      <c r="I6338" t="s">
        <v>930</v>
      </c>
      <c r="J6338" t="s">
        <v>929</v>
      </c>
      <c r="K6338" t="s">
        <v>929</v>
      </c>
      <c r="L6338" t="s">
        <v>930</v>
      </c>
      <c r="M6338" t="s">
        <v>930</v>
      </c>
      <c r="N6338" t="s">
        <v>929</v>
      </c>
    </row>
    <row r="6339" spans="1:14">
      <c r="A6339">
        <v>809553</v>
      </c>
      <c r="B6339" t="s">
        <v>96</v>
      </c>
      <c r="C6339" t="s">
        <v>930</v>
      </c>
      <c r="D6339" t="s">
        <v>930</v>
      </c>
      <c r="E6339" t="s">
        <v>929</v>
      </c>
      <c r="F6339" t="s">
        <v>929</v>
      </c>
      <c r="G6339" t="s">
        <v>929</v>
      </c>
      <c r="H6339" t="s">
        <v>930</v>
      </c>
      <c r="I6339" t="s">
        <v>929</v>
      </c>
      <c r="J6339" t="s">
        <v>929</v>
      </c>
      <c r="K6339" t="s">
        <v>929</v>
      </c>
      <c r="L6339" t="s">
        <v>929</v>
      </c>
      <c r="M6339" t="s">
        <v>929</v>
      </c>
      <c r="N6339" t="s">
        <v>929</v>
      </c>
    </row>
    <row r="6340" spans="1:14">
      <c r="A6340">
        <v>809554</v>
      </c>
      <c r="B6340" t="s">
        <v>96</v>
      </c>
      <c r="C6340" t="s">
        <v>930</v>
      </c>
      <c r="D6340" t="s">
        <v>930</v>
      </c>
      <c r="E6340" t="s">
        <v>930</v>
      </c>
      <c r="F6340" t="s">
        <v>930</v>
      </c>
      <c r="G6340" t="s">
        <v>928</v>
      </c>
      <c r="H6340" t="s">
        <v>928</v>
      </c>
      <c r="I6340" t="s">
        <v>930</v>
      </c>
      <c r="J6340" t="s">
        <v>930</v>
      </c>
      <c r="K6340" t="s">
        <v>929</v>
      </c>
      <c r="L6340" t="s">
        <v>930</v>
      </c>
      <c r="M6340" t="s">
        <v>930</v>
      </c>
      <c r="N6340" t="s">
        <v>929</v>
      </c>
    </row>
    <row r="6341" spans="1:14">
      <c r="A6341">
        <v>809555</v>
      </c>
      <c r="B6341" t="s">
        <v>96</v>
      </c>
      <c r="C6341" t="s">
        <v>930</v>
      </c>
      <c r="D6341" t="s">
        <v>928</v>
      </c>
      <c r="E6341" t="s">
        <v>930</v>
      </c>
      <c r="F6341" t="s">
        <v>928</v>
      </c>
      <c r="G6341" t="s">
        <v>928</v>
      </c>
      <c r="H6341" t="s">
        <v>930</v>
      </c>
      <c r="I6341" t="s">
        <v>929</v>
      </c>
      <c r="J6341" t="s">
        <v>929</v>
      </c>
      <c r="K6341" t="s">
        <v>929</v>
      </c>
      <c r="L6341" t="s">
        <v>929</v>
      </c>
      <c r="M6341" t="s">
        <v>929</v>
      </c>
      <c r="N6341" t="s">
        <v>929</v>
      </c>
    </row>
    <row r="6342" spans="1:14">
      <c r="A6342">
        <v>809558</v>
      </c>
      <c r="B6342" t="s">
        <v>96</v>
      </c>
      <c r="C6342" t="s">
        <v>930</v>
      </c>
      <c r="D6342" t="s">
        <v>929</v>
      </c>
      <c r="E6342" t="s">
        <v>930</v>
      </c>
      <c r="F6342" t="s">
        <v>930</v>
      </c>
      <c r="G6342" t="s">
        <v>930</v>
      </c>
      <c r="H6342" t="s">
        <v>930</v>
      </c>
      <c r="I6342" t="s">
        <v>930</v>
      </c>
      <c r="J6342" t="s">
        <v>930</v>
      </c>
      <c r="K6342" t="s">
        <v>930</v>
      </c>
      <c r="L6342" t="s">
        <v>929</v>
      </c>
      <c r="M6342" t="s">
        <v>930</v>
      </c>
      <c r="N6342" t="s">
        <v>930</v>
      </c>
    </row>
    <row r="6343" spans="1:14">
      <c r="A6343">
        <v>809559</v>
      </c>
      <c r="B6343" t="s">
        <v>96</v>
      </c>
      <c r="C6343" t="s">
        <v>930</v>
      </c>
      <c r="D6343" t="s">
        <v>930</v>
      </c>
      <c r="E6343" t="s">
        <v>930</v>
      </c>
      <c r="F6343" t="s">
        <v>930</v>
      </c>
      <c r="G6343" t="s">
        <v>929</v>
      </c>
      <c r="H6343" t="s">
        <v>929</v>
      </c>
      <c r="I6343" t="s">
        <v>929</v>
      </c>
      <c r="J6343" t="s">
        <v>929</v>
      </c>
      <c r="K6343" t="s">
        <v>929</v>
      </c>
      <c r="L6343" t="s">
        <v>929</v>
      </c>
      <c r="M6343" t="s">
        <v>929</v>
      </c>
      <c r="N6343" t="s">
        <v>929</v>
      </c>
    </row>
    <row r="6344" spans="1:14">
      <c r="A6344">
        <v>809561</v>
      </c>
      <c r="B6344" t="s">
        <v>96</v>
      </c>
      <c r="C6344" t="s">
        <v>928</v>
      </c>
      <c r="D6344" t="s">
        <v>929</v>
      </c>
      <c r="E6344" t="s">
        <v>930</v>
      </c>
      <c r="F6344" t="s">
        <v>928</v>
      </c>
      <c r="G6344" t="s">
        <v>928</v>
      </c>
      <c r="H6344" t="s">
        <v>928</v>
      </c>
      <c r="I6344" t="s">
        <v>930</v>
      </c>
      <c r="J6344" t="s">
        <v>929</v>
      </c>
      <c r="K6344" t="s">
        <v>929</v>
      </c>
      <c r="L6344" t="s">
        <v>929</v>
      </c>
      <c r="M6344" t="s">
        <v>930</v>
      </c>
      <c r="N6344" t="s">
        <v>930</v>
      </c>
    </row>
    <row r="6345" spans="1:14">
      <c r="A6345">
        <v>809564</v>
      </c>
      <c r="B6345" t="s">
        <v>96</v>
      </c>
      <c r="C6345" t="s">
        <v>930</v>
      </c>
      <c r="D6345" t="s">
        <v>929</v>
      </c>
      <c r="E6345" t="s">
        <v>930</v>
      </c>
      <c r="F6345" t="s">
        <v>928</v>
      </c>
      <c r="G6345" t="s">
        <v>928</v>
      </c>
      <c r="H6345" t="s">
        <v>930</v>
      </c>
      <c r="I6345" t="s">
        <v>930</v>
      </c>
      <c r="J6345" t="s">
        <v>930</v>
      </c>
      <c r="K6345" t="s">
        <v>929</v>
      </c>
      <c r="L6345" t="s">
        <v>930</v>
      </c>
      <c r="M6345" t="s">
        <v>929</v>
      </c>
      <c r="N6345" t="s">
        <v>929</v>
      </c>
    </row>
    <row r="6346" spans="1:14">
      <c r="A6346">
        <v>809566</v>
      </c>
      <c r="B6346" t="s">
        <v>96</v>
      </c>
      <c r="C6346" t="s">
        <v>930</v>
      </c>
      <c r="D6346" t="s">
        <v>929</v>
      </c>
      <c r="E6346" t="s">
        <v>930</v>
      </c>
      <c r="F6346" t="s">
        <v>929</v>
      </c>
      <c r="G6346" t="s">
        <v>929</v>
      </c>
      <c r="H6346" t="s">
        <v>929</v>
      </c>
      <c r="I6346" t="s">
        <v>929</v>
      </c>
      <c r="J6346" t="s">
        <v>929</v>
      </c>
      <c r="K6346" t="s">
        <v>929</v>
      </c>
      <c r="L6346" t="s">
        <v>929</v>
      </c>
      <c r="M6346" t="s">
        <v>929</v>
      </c>
      <c r="N6346" t="s">
        <v>929</v>
      </c>
    </row>
    <row r="6347" spans="1:14">
      <c r="A6347">
        <v>809567</v>
      </c>
      <c r="B6347" t="s">
        <v>96</v>
      </c>
      <c r="C6347" t="s">
        <v>928</v>
      </c>
      <c r="D6347" t="s">
        <v>929</v>
      </c>
      <c r="E6347" t="s">
        <v>930</v>
      </c>
      <c r="F6347" t="s">
        <v>928</v>
      </c>
      <c r="G6347" t="s">
        <v>930</v>
      </c>
      <c r="H6347" t="s">
        <v>930</v>
      </c>
      <c r="I6347" t="s">
        <v>929</v>
      </c>
      <c r="J6347" t="s">
        <v>929</v>
      </c>
      <c r="K6347" t="s">
        <v>930</v>
      </c>
      <c r="L6347" t="s">
        <v>929</v>
      </c>
      <c r="M6347" t="s">
        <v>929</v>
      </c>
      <c r="N6347" t="s">
        <v>929</v>
      </c>
    </row>
    <row r="6348" spans="1:14">
      <c r="A6348">
        <v>809568</v>
      </c>
      <c r="B6348" t="s">
        <v>96</v>
      </c>
      <c r="C6348" t="s">
        <v>928</v>
      </c>
      <c r="D6348" t="s">
        <v>928</v>
      </c>
      <c r="E6348" t="s">
        <v>929</v>
      </c>
      <c r="F6348" t="s">
        <v>929</v>
      </c>
      <c r="G6348" t="s">
        <v>929</v>
      </c>
      <c r="H6348" t="s">
        <v>929</v>
      </c>
      <c r="I6348" t="s">
        <v>929</v>
      </c>
      <c r="J6348" t="s">
        <v>929</v>
      </c>
      <c r="K6348" t="s">
        <v>929</v>
      </c>
      <c r="L6348" t="s">
        <v>929</v>
      </c>
      <c r="M6348" t="s">
        <v>929</v>
      </c>
      <c r="N6348" t="s">
        <v>929</v>
      </c>
    </row>
    <row r="6349" spans="1:14">
      <c r="A6349">
        <v>809569</v>
      </c>
      <c r="B6349" t="s">
        <v>96</v>
      </c>
      <c r="C6349" t="s">
        <v>928</v>
      </c>
      <c r="D6349" t="s">
        <v>930</v>
      </c>
      <c r="E6349" t="s">
        <v>930</v>
      </c>
      <c r="F6349" t="s">
        <v>930</v>
      </c>
      <c r="G6349" t="s">
        <v>930</v>
      </c>
      <c r="H6349" t="s">
        <v>930</v>
      </c>
      <c r="I6349" t="s">
        <v>929</v>
      </c>
      <c r="J6349" t="s">
        <v>930</v>
      </c>
      <c r="K6349" t="s">
        <v>929</v>
      </c>
      <c r="L6349" t="s">
        <v>929</v>
      </c>
      <c r="M6349" t="s">
        <v>929</v>
      </c>
      <c r="N6349" t="s">
        <v>929</v>
      </c>
    </row>
    <row r="6350" spans="1:14">
      <c r="A6350">
        <v>809570</v>
      </c>
      <c r="B6350" t="s">
        <v>96</v>
      </c>
      <c r="C6350" t="s">
        <v>930</v>
      </c>
      <c r="D6350" t="s">
        <v>930</v>
      </c>
      <c r="E6350" t="s">
        <v>929</v>
      </c>
      <c r="F6350" t="s">
        <v>930</v>
      </c>
      <c r="G6350" t="s">
        <v>930</v>
      </c>
      <c r="H6350" t="s">
        <v>930</v>
      </c>
      <c r="I6350" t="s">
        <v>929</v>
      </c>
      <c r="J6350" t="s">
        <v>930</v>
      </c>
      <c r="K6350" t="s">
        <v>930</v>
      </c>
      <c r="L6350" t="s">
        <v>929</v>
      </c>
      <c r="M6350" t="s">
        <v>930</v>
      </c>
      <c r="N6350" t="s">
        <v>929</v>
      </c>
    </row>
    <row r="6351" spans="1:14">
      <c r="A6351">
        <v>809572</v>
      </c>
      <c r="B6351" t="s">
        <v>96</v>
      </c>
      <c r="C6351" t="s">
        <v>930</v>
      </c>
      <c r="D6351" t="s">
        <v>930</v>
      </c>
      <c r="E6351" t="s">
        <v>929</v>
      </c>
      <c r="F6351" t="s">
        <v>928</v>
      </c>
      <c r="G6351" t="s">
        <v>928</v>
      </c>
      <c r="H6351" t="s">
        <v>929</v>
      </c>
      <c r="I6351" t="s">
        <v>930</v>
      </c>
      <c r="J6351" t="s">
        <v>930</v>
      </c>
      <c r="K6351" t="s">
        <v>930</v>
      </c>
      <c r="L6351" t="s">
        <v>929</v>
      </c>
      <c r="M6351" t="s">
        <v>930</v>
      </c>
      <c r="N6351" t="s">
        <v>929</v>
      </c>
    </row>
    <row r="6352" spans="1:14">
      <c r="A6352">
        <v>809573</v>
      </c>
      <c r="B6352" t="s">
        <v>96</v>
      </c>
      <c r="C6352" t="s">
        <v>930</v>
      </c>
      <c r="D6352" t="s">
        <v>930</v>
      </c>
      <c r="E6352" t="s">
        <v>930</v>
      </c>
      <c r="F6352" t="s">
        <v>930</v>
      </c>
      <c r="G6352" t="s">
        <v>930</v>
      </c>
      <c r="H6352" t="s">
        <v>930</v>
      </c>
      <c r="I6352" t="s">
        <v>930</v>
      </c>
      <c r="J6352" t="s">
        <v>930</v>
      </c>
      <c r="K6352" t="s">
        <v>930</v>
      </c>
      <c r="L6352" t="s">
        <v>930</v>
      </c>
      <c r="M6352" t="s">
        <v>930</v>
      </c>
      <c r="N6352" t="s">
        <v>930</v>
      </c>
    </row>
    <row r="6353" spans="1:14">
      <c r="A6353">
        <v>809575</v>
      </c>
      <c r="B6353" t="s">
        <v>96</v>
      </c>
      <c r="C6353" t="s">
        <v>930</v>
      </c>
      <c r="D6353" t="s">
        <v>929</v>
      </c>
      <c r="E6353" t="s">
        <v>929</v>
      </c>
      <c r="F6353" t="s">
        <v>930</v>
      </c>
      <c r="G6353" t="s">
        <v>929</v>
      </c>
      <c r="H6353" t="s">
        <v>930</v>
      </c>
      <c r="I6353" t="s">
        <v>929</v>
      </c>
      <c r="J6353" t="s">
        <v>929</v>
      </c>
      <c r="K6353" t="s">
        <v>929</v>
      </c>
      <c r="L6353" t="s">
        <v>929</v>
      </c>
      <c r="M6353" t="s">
        <v>929</v>
      </c>
      <c r="N6353" t="s">
        <v>929</v>
      </c>
    </row>
    <row r="6354" spans="1:14">
      <c r="A6354">
        <v>809576</v>
      </c>
      <c r="B6354" t="s">
        <v>96</v>
      </c>
      <c r="C6354" t="s">
        <v>930</v>
      </c>
      <c r="D6354" t="s">
        <v>930</v>
      </c>
      <c r="E6354" t="s">
        <v>930</v>
      </c>
      <c r="F6354" t="s">
        <v>930</v>
      </c>
      <c r="G6354" t="s">
        <v>930</v>
      </c>
      <c r="H6354" t="s">
        <v>930</v>
      </c>
      <c r="I6354" t="s">
        <v>929</v>
      </c>
      <c r="J6354" t="s">
        <v>929</v>
      </c>
      <c r="K6354" t="s">
        <v>929</v>
      </c>
      <c r="L6354" t="s">
        <v>929</v>
      </c>
      <c r="M6354" t="s">
        <v>929</v>
      </c>
      <c r="N6354" t="s">
        <v>929</v>
      </c>
    </row>
    <row r="6355" spans="1:14">
      <c r="A6355">
        <v>809577</v>
      </c>
      <c r="B6355" t="s">
        <v>96</v>
      </c>
      <c r="C6355" t="s">
        <v>930</v>
      </c>
      <c r="D6355" t="s">
        <v>930</v>
      </c>
      <c r="E6355" t="s">
        <v>930</v>
      </c>
      <c r="F6355" t="s">
        <v>930</v>
      </c>
      <c r="G6355" t="s">
        <v>930</v>
      </c>
      <c r="H6355" t="s">
        <v>930</v>
      </c>
      <c r="I6355" t="s">
        <v>929</v>
      </c>
      <c r="J6355" t="s">
        <v>929</v>
      </c>
      <c r="K6355" t="s">
        <v>929</v>
      </c>
      <c r="L6355" t="s">
        <v>929</v>
      </c>
      <c r="M6355" t="s">
        <v>929</v>
      </c>
      <c r="N6355" t="s">
        <v>929</v>
      </c>
    </row>
    <row r="6356" spans="1:14">
      <c r="A6356">
        <v>809578</v>
      </c>
      <c r="B6356" t="s">
        <v>96</v>
      </c>
      <c r="C6356" t="s">
        <v>930</v>
      </c>
      <c r="D6356" t="s">
        <v>930</v>
      </c>
      <c r="E6356" t="s">
        <v>929</v>
      </c>
      <c r="F6356" t="s">
        <v>930</v>
      </c>
      <c r="G6356" t="s">
        <v>930</v>
      </c>
      <c r="H6356" t="s">
        <v>929</v>
      </c>
      <c r="I6356" t="s">
        <v>930</v>
      </c>
      <c r="J6356" t="s">
        <v>930</v>
      </c>
      <c r="K6356" t="s">
        <v>930</v>
      </c>
      <c r="L6356" t="s">
        <v>930</v>
      </c>
      <c r="M6356" t="s">
        <v>930</v>
      </c>
      <c r="N6356" t="s">
        <v>930</v>
      </c>
    </row>
    <row r="6357" spans="1:14">
      <c r="A6357">
        <v>809579</v>
      </c>
      <c r="B6357" t="s">
        <v>96</v>
      </c>
      <c r="C6357" t="s">
        <v>930</v>
      </c>
      <c r="D6357" t="s">
        <v>930</v>
      </c>
      <c r="E6357" t="s">
        <v>930</v>
      </c>
      <c r="F6357" t="s">
        <v>930</v>
      </c>
      <c r="G6357" t="s">
        <v>930</v>
      </c>
      <c r="H6357" t="s">
        <v>930</v>
      </c>
      <c r="I6357" t="s">
        <v>930</v>
      </c>
      <c r="J6357" t="s">
        <v>930</v>
      </c>
      <c r="K6357" t="s">
        <v>930</v>
      </c>
      <c r="L6357" t="s">
        <v>930</v>
      </c>
      <c r="M6357" t="s">
        <v>930</v>
      </c>
      <c r="N6357" t="s">
        <v>930</v>
      </c>
    </row>
    <row r="6358" spans="1:14">
      <c r="A6358">
        <v>809580</v>
      </c>
      <c r="B6358" t="s">
        <v>96</v>
      </c>
      <c r="C6358" t="s">
        <v>930</v>
      </c>
      <c r="D6358" t="s">
        <v>930</v>
      </c>
      <c r="E6358" t="s">
        <v>930</v>
      </c>
      <c r="F6358" t="s">
        <v>930</v>
      </c>
      <c r="G6358" t="s">
        <v>930</v>
      </c>
      <c r="H6358" t="s">
        <v>930</v>
      </c>
      <c r="I6358" t="s">
        <v>930</v>
      </c>
      <c r="J6358" t="s">
        <v>929</v>
      </c>
      <c r="K6358" t="s">
        <v>929</v>
      </c>
      <c r="L6358" t="s">
        <v>930</v>
      </c>
      <c r="M6358" t="s">
        <v>930</v>
      </c>
      <c r="N6358" t="s">
        <v>930</v>
      </c>
    </row>
    <row r="6359" spans="1:14">
      <c r="A6359">
        <v>809581</v>
      </c>
      <c r="B6359" t="s">
        <v>96</v>
      </c>
      <c r="C6359" t="s">
        <v>930</v>
      </c>
      <c r="D6359" t="s">
        <v>930</v>
      </c>
      <c r="E6359" t="s">
        <v>929</v>
      </c>
      <c r="F6359" t="s">
        <v>929</v>
      </c>
      <c r="G6359" t="s">
        <v>929</v>
      </c>
      <c r="H6359" t="s">
        <v>929</v>
      </c>
      <c r="I6359" t="s">
        <v>929</v>
      </c>
      <c r="J6359" t="s">
        <v>929</v>
      </c>
      <c r="K6359" t="s">
        <v>929</v>
      </c>
      <c r="L6359" t="s">
        <v>929</v>
      </c>
      <c r="M6359" t="s">
        <v>929</v>
      </c>
      <c r="N6359" t="s">
        <v>929</v>
      </c>
    </row>
    <row r="6360" spans="1:14">
      <c r="A6360">
        <v>809582</v>
      </c>
      <c r="B6360" t="s">
        <v>96</v>
      </c>
      <c r="C6360" t="s">
        <v>928</v>
      </c>
      <c r="D6360" t="s">
        <v>928</v>
      </c>
      <c r="E6360" t="s">
        <v>929</v>
      </c>
      <c r="F6360" t="s">
        <v>928</v>
      </c>
      <c r="G6360" t="s">
        <v>930</v>
      </c>
      <c r="H6360" t="s">
        <v>928</v>
      </c>
      <c r="I6360" t="s">
        <v>929</v>
      </c>
      <c r="J6360" t="s">
        <v>929</v>
      </c>
      <c r="K6360" t="s">
        <v>929</v>
      </c>
      <c r="L6360" t="s">
        <v>929</v>
      </c>
      <c r="M6360" t="s">
        <v>929</v>
      </c>
      <c r="N6360" t="s">
        <v>929</v>
      </c>
    </row>
    <row r="6361" spans="1:14">
      <c r="A6361">
        <v>809583</v>
      </c>
      <c r="B6361" t="s">
        <v>96</v>
      </c>
      <c r="C6361" t="s">
        <v>929</v>
      </c>
      <c r="D6361" t="s">
        <v>928</v>
      </c>
      <c r="E6361" t="s">
        <v>928</v>
      </c>
      <c r="F6361" t="s">
        <v>930</v>
      </c>
      <c r="G6361" t="s">
        <v>928</v>
      </c>
      <c r="H6361" t="s">
        <v>930</v>
      </c>
      <c r="I6361" t="s">
        <v>930</v>
      </c>
      <c r="J6361" t="s">
        <v>930</v>
      </c>
      <c r="K6361" t="s">
        <v>930</v>
      </c>
      <c r="L6361" t="s">
        <v>930</v>
      </c>
      <c r="M6361" t="s">
        <v>930</v>
      </c>
      <c r="N6361" t="s">
        <v>929</v>
      </c>
    </row>
    <row r="6362" spans="1:14">
      <c r="A6362">
        <v>809584</v>
      </c>
      <c r="B6362" t="s">
        <v>96</v>
      </c>
      <c r="C6362" t="s">
        <v>930</v>
      </c>
      <c r="D6362" t="s">
        <v>930</v>
      </c>
      <c r="E6362" t="s">
        <v>930</v>
      </c>
      <c r="F6362" t="s">
        <v>930</v>
      </c>
      <c r="G6362" t="s">
        <v>930</v>
      </c>
      <c r="H6362" t="s">
        <v>929</v>
      </c>
      <c r="I6362" t="s">
        <v>929</v>
      </c>
      <c r="J6362" t="s">
        <v>929</v>
      </c>
      <c r="K6362" t="s">
        <v>929</v>
      </c>
      <c r="L6362" t="s">
        <v>929</v>
      </c>
      <c r="M6362" t="s">
        <v>929</v>
      </c>
      <c r="N6362" t="s">
        <v>929</v>
      </c>
    </row>
    <row r="6363" spans="1:14">
      <c r="A6363">
        <v>809585</v>
      </c>
      <c r="B6363" t="s">
        <v>96</v>
      </c>
      <c r="C6363" t="s">
        <v>929</v>
      </c>
      <c r="D6363" t="s">
        <v>929</v>
      </c>
      <c r="E6363" t="s">
        <v>929</v>
      </c>
      <c r="F6363" t="s">
        <v>930</v>
      </c>
      <c r="G6363" t="s">
        <v>930</v>
      </c>
      <c r="H6363" t="s">
        <v>929</v>
      </c>
      <c r="I6363" t="s">
        <v>929</v>
      </c>
      <c r="J6363" t="s">
        <v>929</v>
      </c>
      <c r="K6363" t="s">
        <v>929</v>
      </c>
      <c r="L6363" t="s">
        <v>929</v>
      </c>
      <c r="M6363" t="s">
        <v>929</v>
      </c>
      <c r="N6363" t="s">
        <v>929</v>
      </c>
    </row>
    <row r="6364" spans="1:14">
      <c r="A6364">
        <v>809586</v>
      </c>
      <c r="B6364" t="s">
        <v>96</v>
      </c>
      <c r="C6364" t="s">
        <v>928</v>
      </c>
      <c r="D6364" t="s">
        <v>928</v>
      </c>
      <c r="E6364" t="s">
        <v>929</v>
      </c>
      <c r="F6364" t="s">
        <v>928</v>
      </c>
      <c r="G6364" t="s">
        <v>929</v>
      </c>
      <c r="H6364" t="s">
        <v>929</v>
      </c>
      <c r="I6364" t="s">
        <v>929</v>
      </c>
      <c r="J6364" t="s">
        <v>929</v>
      </c>
      <c r="K6364" t="s">
        <v>929</v>
      </c>
      <c r="L6364" t="s">
        <v>929</v>
      </c>
      <c r="M6364" t="s">
        <v>930</v>
      </c>
      <c r="N6364" t="s">
        <v>929</v>
      </c>
    </row>
    <row r="6365" spans="1:14">
      <c r="A6365">
        <v>809587</v>
      </c>
      <c r="B6365" t="s">
        <v>96</v>
      </c>
      <c r="C6365" t="s">
        <v>928</v>
      </c>
      <c r="D6365" t="s">
        <v>928</v>
      </c>
      <c r="E6365" t="s">
        <v>930</v>
      </c>
      <c r="F6365" t="s">
        <v>928</v>
      </c>
      <c r="G6365" t="s">
        <v>928</v>
      </c>
      <c r="H6365" t="s">
        <v>928</v>
      </c>
      <c r="I6365" t="s">
        <v>930</v>
      </c>
      <c r="J6365" t="s">
        <v>930</v>
      </c>
      <c r="K6365" t="s">
        <v>930</v>
      </c>
      <c r="L6365" t="s">
        <v>930</v>
      </c>
      <c r="M6365" t="s">
        <v>930</v>
      </c>
      <c r="N6365" t="s">
        <v>930</v>
      </c>
    </row>
    <row r="6366" spans="1:14">
      <c r="A6366">
        <v>809588</v>
      </c>
      <c r="B6366" t="s">
        <v>96</v>
      </c>
      <c r="C6366" t="s">
        <v>929</v>
      </c>
      <c r="D6366" t="s">
        <v>929</v>
      </c>
      <c r="E6366" t="s">
        <v>930</v>
      </c>
      <c r="F6366" t="s">
        <v>930</v>
      </c>
      <c r="G6366" t="s">
        <v>930</v>
      </c>
      <c r="H6366" t="s">
        <v>930</v>
      </c>
      <c r="I6366" t="s">
        <v>929</v>
      </c>
      <c r="J6366" t="s">
        <v>929</v>
      </c>
      <c r="K6366" t="s">
        <v>929</v>
      </c>
      <c r="L6366" t="s">
        <v>929</v>
      </c>
      <c r="M6366" t="s">
        <v>929</v>
      </c>
      <c r="N6366" t="s">
        <v>929</v>
      </c>
    </row>
    <row r="6367" spans="1:14">
      <c r="A6367">
        <v>809590</v>
      </c>
      <c r="B6367" t="s">
        <v>96</v>
      </c>
      <c r="C6367" t="s">
        <v>930</v>
      </c>
      <c r="D6367" t="s">
        <v>929</v>
      </c>
      <c r="E6367" t="s">
        <v>929</v>
      </c>
      <c r="F6367" t="s">
        <v>930</v>
      </c>
      <c r="G6367" t="s">
        <v>929</v>
      </c>
      <c r="H6367" t="s">
        <v>929</v>
      </c>
      <c r="I6367" t="s">
        <v>929</v>
      </c>
      <c r="J6367" t="s">
        <v>929</v>
      </c>
      <c r="K6367" t="s">
        <v>929</v>
      </c>
      <c r="L6367" t="s">
        <v>929</v>
      </c>
      <c r="M6367" t="s">
        <v>929</v>
      </c>
      <c r="N6367" t="s">
        <v>929</v>
      </c>
    </row>
    <row r="6368" spans="1:14">
      <c r="A6368">
        <v>809591</v>
      </c>
      <c r="B6368" t="s">
        <v>96</v>
      </c>
      <c r="C6368" t="s">
        <v>930</v>
      </c>
      <c r="D6368" t="s">
        <v>930</v>
      </c>
      <c r="E6368" t="s">
        <v>929</v>
      </c>
      <c r="F6368" t="s">
        <v>929</v>
      </c>
      <c r="G6368" t="s">
        <v>929</v>
      </c>
      <c r="H6368" t="s">
        <v>929</v>
      </c>
      <c r="I6368" t="s">
        <v>929</v>
      </c>
      <c r="J6368" t="s">
        <v>929</v>
      </c>
      <c r="K6368" t="s">
        <v>929</v>
      </c>
      <c r="L6368" t="s">
        <v>929</v>
      </c>
      <c r="M6368" t="s">
        <v>929</v>
      </c>
      <c r="N6368" t="s">
        <v>929</v>
      </c>
    </row>
    <row r="6369" spans="1:14">
      <c r="A6369">
        <v>809592</v>
      </c>
      <c r="B6369" t="s">
        <v>96</v>
      </c>
      <c r="C6369" t="s">
        <v>928</v>
      </c>
      <c r="D6369" t="s">
        <v>928</v>
      </c>
      <c r="E6369" t="s">
        <v>928</v>
      </c>
      <c r="F6369" t="s">
        <v>928</v>
      </c>
      <c r="G6369" t="s">
        <v>928</v>
      </c>
      <c r="H6369" t="s">
        <v>928</v>
      </c>
      <c r="I6369" t="s">
        <v>930</v>
      </c>
      <c r="J6369" t="s">
        <v>930</v>
      </c>
      <c r="K6369" t="s">
        <v>930</v>
      </c>
      <c r="L6369" t="s">
        <v>930</v>
      </c>
      <c r="M6369" t="s">
        <v>930</v>
      </c>
      <c r="N6369" t="s">
        <v>930</v>
      </c>
    </row>
    <row r="6370" spans="1:14">
      <c r="A6370">
        <v>809593</v>
      </c>
      <c r="B6370" t="s">
        <v>96</v>
      </c>
      <c r="C6370" t="s">
        <v>928</v>
      </c>
      <c r="D6370" t="s">
        <v>930</v>
      </c>
      <c r="E6370" t="s">
        <v>930</v>
      </c>
      <c r="F6370" t="s">
        <v>930</v>
      </c>
      <c r="G6370" t="s">
        <v>930</v>
      </c>
      <c r="H6370" t="s">
        <v>928</v>
      </c>
      <c r="I6370" t="s">
        <v>930</v>
      </c>
      <c r="J6370" t="s">
        <v>930</v>
      </c>
      <c r="K6370" t="s">
        <v>930</v>
      </c>
      <c r="L6370" t="s">
        <v>930</v>
      </c>
      <c r="M6370" t="s">
        <v>930</v>
      </c>
      <c r="N6370" t="s">
        <v>930</v>
      </c>
    </row>
    <row r="6371" spans="1:14">
      <c r="A6371">
        <v>809594</v>
      </c>
      <c r="B6371" t="s">
        <v>96</v>
      </c>
      <c r="C6371" t="s">
        <v>930</v>
      </c>
      <c r="D6371" t="s">
        <v>930</v>
      </c>
      <c r="E6371" t="s">
        <v>930</v>
      </c>
      <c r="F6371" t="s">
        <v>930</v>
      </c>
      <c r="G6371" t="s">
        <v>928</v>
      </c>
      <c r="H6371" t="s">
        <v>928</v>
      </c>
      <c r="I6371" t="s">
        <v>930</v>
      </c>
      <c r="J6371" t="s">
        <v>930</v>
      </c>
      <c r="K6371" t="s">
        <v>930</v>
      </c>
      <c r="L6371" t="s">
        <v>929</v>
      </c>
      <c r="M6371" t="s">
        <v>929</v>
      </c>
      <c r="N6371" t="s">
        <v>929</v>
      </c>
    </row>
    <row r="6372" spans="1:14">
      <c r="A6372">
        <v>809596</v>
      </c>
      <c r="B6372" t="s">
        <v>96</v>
      </c>
      <c r="C6372" t="s">
        <v>928</v>
      </c>
      <c r="D6372" t="s">
        <v>928</v>
      </c>
      <c r="E6372" t="s">
        <v>930</v>
      </c>
      <c r="F6372" t="s">
        <v>930</v>
      </c>
      <c r="G6372" t="s">
        <v>930</v>
      </c>
      <c r="H6372" t="s">
        <v>930</v>
      </c>
      <c r="I6372" t="s">
        <v>930</v>
      </c>
      <c r="J6372" t="s">
        <v>930</v>
      </c>
      <c r="K6372" t="s">
        <v>929</v>
      </c>
      <c r="L6372" t="s">
        <v>930</v>
      </c>
      <c r="M6372" t="s">
        <v>930</v>
      </c>
      <c r="N6372" t="s">
        <v>930</v>
      </c>
    </row>
    <row r="6373" spans="1:14">
      <c r="A6373">
        <v>809597</v>
      </c>
      <c r="B6373" t="s">
        <v>96</v>
      </c>
      <c r="C6373" t="s">
        <v>930</v>
      </c>
      <c r="D6373" t="s">
        <v>928</v>
      </c>
      <c r="E6373" t="s">
        <v>928</v>
      </c>
      <c r="F6373" t="s">
        <v>930</v>
      </c>
      <c r="G6373" t="s">
        <v>929</v>
      </c>
      <c r="H6373" t="s">
        <v>928</v>
      </c>
      <c r="I6373" t="s">
        <v>930</v>
      </c>
      <c r="J6373" t="s">
        <v>930</v>
      </c>
      <c r="K6373" t="s">
        <v>929</v>
      </c>
      <c r="L6373" t="s">
        <v>930</v>
      </c>
      <c r="M6373" t="s">
        <v>930</v>
      </c>
      <c r="N6373" t="s">
        <v>930</v>
      </c>
    </row>
    <row r="6374" spans="1:14">
      <c r="A6374">
        <v>809598</v>
      </c>
      <c r="B6374" t="s">
        <v>96</v>
      </c>
      <c r="C6374" t="s">
        <v>930</v>
      </c>
      <c r="D6374" t="s">
        <v>930</v>
      </c>
      <c r="E6374" t="s">
        <v>930</v>
      </c>
      <c r="F6374" t="s">
        <v>930</v>
      </c>
      <c r="G6374" t="s">
        <v>930</v>
      </c>
      <c r="H6374" t="s">
        <v>928</v>
      </c>
      <c r="I6374" t="s">
        <v>930</v>
      </c>
      <c r="J6374" t="s">
        <v>930</v>
      </c>
      <c r="K6374" t="s">
        <v>930</v>
      </c>
      <c r="L6374" t="s">
        <v>929</v>
      </c>
      <c r="M6374" t="s">
        <v>930</v>
      </c>
      <c r="N6374" t="s">
        <v>929</v>
      </c>
    </row>
    <row r="6375" spans="1:14">
      <c r="A6375">
        <v>809599</v>
      </c>
      <c r="B6375" t="s">
        <v>96</v>
      </c>
      <c r="C6375" t="s">
        <v>928</v>
      </c>
      <c r="D6375" t="s">
        <v>930</v>
      </c>
      <c r="E6375" t="s">
        <v>930</v>
      </c>
      <c r="F6375" t="s">
        <v>930</v>
      </c>
      <c r="G6375" t="s">
        <v>930</v>
      </c>
      <c r="H6375" t="s">
        <v>930</v>
      </c>
      <c r="I6375" t="s">
        <v>929</v>
      </c>
      <c r="J6375" t="s">
        <v>929</v>
      </c>
      <c r="K6375" t="s">
        <v>930</v>
      </c>
      <c r="L6375" t="s">
        <v>930</v>
      </c>
      <c r="M6375" t="s">
        <v>929</v>
      </c>
      <c r="N6375" t="s">
        <v>929</v>
      </c>
    </row>
    <row r="6376" spans="1:14">
      <c r="A6376">
        <v>809601</v>
      </c>
      <c r="B6376" t="s">
        <v>96</v>
      </c>
      <c r="C6376" t="s">
        <v>928</v>
      </c>
      <c r="D6376" t="s">
        <v>930</v>
      </c>
      <c r="E6376" t="s">
        <v>930</v>
      </c>
      <c r="F6376" t="s">
        <v>930</v>
      </c>
      <c r="G6376" t="s">
        <v>930</v>
      </c>
      <c r="H6376" t="s">
        <v>930</v>
      </c>
      <c r="I6376" t="s">
        <v>930</v>
      </c>
      <c r="J6376" t="s">
        <v>930</v>
      </c>
      <c r="K6376" t="s">
        <v>930</v>
      </c>
      <c r="L6376" t="s">
        <v>929</v>
      </c>
      <c r="M6376" t="s">
        <v>930</v>
      </c>
      <c r="N6376" t="s">
        <v>929</v>
      </c>
    </row>
    <row r="6377" spans="1:14">
      <c r="A6377">
        <v>809602</v>
      </c>
      <c r="B6377" t="s">
        <v>96</v>
      </c>
      <c r="C6377" t="s">
        <v>928</v>
      </c>
      <c r="D6377" t="s">
        <v>930</v>
      </c>
      <c r="E6377" t="s">
        <v>930</v>
      </c>
      <c r="F6377" t="s">
        <v>930</v>
      </c>
      <c r="G6377" t="s">
        <v>930</v>
      </c>
      <c r="H6377" t="s">
        <v>928</v>
      </c>
      <c r="I6377" t="s">
        <v>929</v>
      </c>
      <c r="J6377" t="s">
        <v>930</v>
      </c>
      <c r="K6377" t="s">
        <v>930</v>
      </c>
      <c r="L6377" t="s">
        <v>929</v>
      </c>
      <c r="M6377" t="s">
        <v>930</v>
      </c>
      <c r="N6377" t="s">
        <v>930</v>
      </c>
    </row>
    <row r="6378" spans="1:14">
      <c r="A6378">
        <v>809603</v>
      </c>
      <c r="B6378" t="s">
        <v>96</v>
      </c>
      <c r="C6378" t="s">
        <v>929</v>
      </c>
      <c r="D6378" t="s">
        <v>929</v>
      </c>
      <c r="E6378" t="s">
        <v>928</v>
      </c>
      <c r="F6378" t="s">
        <v>928</v>
      </c>
      <c r="G6378" t="s">
        <v>930</v>
      </c>
      <c r="H6378" t="s">
        <v>929</v>
      </c>
      <c r="I6378" t="s">
        <v>930</v>
      </c>
      <c r="J6378" t="s">
        <v>930</v>
      </c>
      <c r="K6378" t="s">
        <v>930</v>
      </c>
      <c r="L6378" t="s">
        <v>930</v>
      </c>
      <c r="M6378" t="s">
        <v>928</v>
      </c>
      <c r="N6378" t="s">
        <v>928</v>
      </c>
    </row>
    <row r="6379" spans="1:14">
      <c r="A6379">
        <v>809604</v>
      </c>
      <c r="B6379" t="s">
        <v>96</v>
      </c>
      <c r="C6379" t="s">
        <v>930</v>
      </c>
      <c r="D6379" t="s">
        <v>930</v>
      </c>
      <c r="E6379" t="s">
        <v>930</v>
      </c>
      <c r="F6379" t="s">
        <v>930</v>
      </c>
      <c r="G6379" t="s">
        <v>929</v>
      </c>
      <c r="H6379" t="s">
        <v>930</v>
      </c>
      <c r="I6379" t="s">
        <v>929</v>
      </c>
      <c r="J6379" t="s">
        <v>929</v>
      </c>
      <c r="K6379" t="s">
        <v>929</v>
      </c>
      <c r="L6379" t="s">
        <v>929</v>
      </c>
      <c r="M6379" t="s">
        <v>929</v>
      </c>
      <c r="N6379" t="s">
        <v>929</v>
      </c>
    </row>
    <row r="6380" spans="1:14">
      <c r="A6380">
        <v>809605</v>
      </c>
      <c r="B6380" t="s">
        <v>96</v>
      </c>
      <c r="C6380" t="s">
        <v>928</v>
      </c>
      <c r="D6380" t="s">
        <v>928</v>
      </c>
      <c r="E6380" t="s">
        <v>928</v>
      </c>
      <c r="F6380" t="s">
        <v>930</v>
      </c>
      <c r="G6380" t="s">
        <v>930</v>
      </c>
      <c r="H6380" t="s">
        <v>929</v>
      </c>
      <c r="I6380" t="s">
        <v>929</v>
      </c>
      <c r="J6380" t="s">
        <v>929</v>
      </c>
      <c r="K6380" t="s">
        <v>929</v>
      </c>
      <c r="L6380" t="s">
        <v>929</v>
      </c>
      <c r="M6380" t="s">
        <v>929</v>
      </c>
      <c r="N6380" t="s">
        <v>929</v>
      </c>
    </row>
    <row r="6381" spans="1:14">
      <c r="A6381">
        <v>809608</v>
      </c>
      <c r="B6381" t="s">
        <v>96</v>
      </c>
      <c r="C6381" t="s">
        <v>928</v>
      </c>
      <c r="D6381" t="s">
        <v>929</v>
      </c>
      <c r="E6381" t="s">
        <v>929</v>
      </c>
      <c r="F6381" t="s">
        <v>930</v>
      </c>
      <c r="G6381" t="s">
        <v>928</v>
      </c>
      <c r="H6381" t="s">
        <v>928</v>
      </c>
      <c r="I6381" t="s">
        <v>929</v>
      </c>
      <c r="J6381" t="s">
        <v>929</v>
      </c>
      <c r="K6381" t="s">
        <v>929</v>
      </c>
      <c r="L6381" t="s">
        <v>929</v>
      </c>
      <c r="M6381" t="s">
        <v>929</v>
      </c>
      <c r="N6381" t="s">
        <v>929</v>
      </c>
    </row>
    <row r="6382" spans="1:14">
      <c r="A6382">
        <v>809611</v>
      </c>
      <c r="B6382" t="s">
        <v>96</v>
      </c>
      <c r="C6382" t="s">
        <v>929</v>
      </c>
      <c r="D6382" t="s">
        <v>929</v>
      </c>
      <c r="E6382" t="s">
        <v>929</v>
      </c>
      <c r="F6382" t="s">
        <v>930</v>
      </c>
      <c r="G6382" t="s">
        <v>930</v>
      </c>
      <c r="H6382" t="s">
        <v>930</v>
      </c>
      <c r="I6382" t="s">
        <v>929</v>
      </c>
      <c r="J6382" t="s">
        <v>930</v>
      </c>
      <c r="K6382" t="s">
        <v>930</v>
      </c>
      <c r="L6382" t="s">
        <v>930</v>
      </c>
      <c r="M6382" t="s">
        <v>929</v>
      </c>
      <c r="N6382" t="s">
        <v>929</v>
      </c>
    </row>
    <row r="6383" spans="1:14">
      <c r="A6383">
        <v>809614</v>
      </c>
      <c r="B6383" t="s">
        <v>96</v>
      </c>
      <c r="C6383" t="s">
        <v>928</v>
      </c>
      <c r="D6383" t="s">
        <v>929</v>
      </c>
      <c r="E6383" t="s">
        <v>929</v>
      </c>
      <c r="F6383" t="s">
        <v>930</v>
      </c>
      <c r="G6383" t="s">
        <v>930</v>
      </c>
      <c r="H6383" t="s">
        <v>930</v>
      </c>
      <c r="I6383" t="s">
        <v>929</v>
      </c>
      <c r="J6383" t="s">
        <v>929</v>
      </c>
      <c r="K6383" t="s">
        <v>930</v>
      </c>
      <c r="L6383" t="s">
        <v>929</v>
      </c>
      <c r="M6383" t="s">
        <v>929</v>
      </c>
      <c r="N6383" t="s">
        <v>929</v>
      </c>
    </row>
    <row r="6384" spans="1:14">
      <c r="A6384">
        <v>809615</v>
      </c>
      <c r="B6384" t="s">
        <v>96</v>
      </c>
      <c r="C6384" t="s">
        <v>930</v>
      </c>
      <c r="D6384" t="s">
        <v>929</v>
      </c>
      <c r="E6384" t="s">
        <v>929</v>
      </c>
      <c r="F6384" t="s">
        <v>930</v>
      </c>
      <c r="G6384" t="s">
        <v>930</v>
      </c>
      <c r="H6384" t="s">
        <v>929</v>
      </c>
      <c r="I6384" t="s">
        <v>929</v>
      </c>
      <c r="J6384" t="s">
        <v>929</v>
      </c>
      <c r="K6384" t="s">
        <v>929</v>
      </c>
      <c r="L6384" t="s">
        <v>929</v>
      </c>
      <c r="M6384" t="s">
        <v>929</v>
      </c>
      <c r="N6384" t="s">
        <v>929</v>
      </c>
    </row>
    <row r="6385" spans="1:14">
      <c r="A6385">
        <v>809616</v>
      </c>
      <c r="B6385" t="s">
        <v>96</v>
      </c>
      <c r="C6385" t="s">
        <v>930</v>
      </c>
      <c r="D6385" t="s">
        <v>930</v>
      </c>
      <c r="E6385" t="s">
        <v>930</v>
      </c>
      <c r="F6385" t="s">
        <v>929</v>
      </c>
      <c r="G6385" t="s">
        <v>929</v>
      </c>
      <c r="H6385" t="s">
        <v>930</v>
      </c>
      <c r="I6385" t="s">
        <v>929</v>
      </c>
      <c r="J6385" t="s">
        <v>929</v>
      </c>
      <c r="K6385" t="s">
        <v>929</v>
      </c>
      <c r="L6385" t="s">
        <v>929</v>
      </c>
      <c r="M6385" t="s">
        <v>929</v>
      </c>
      <c r="N6385" t="s">
        <v>929</v>
      </c>
    </row>
    <row r="6386" spans="1:14">
      <c r="A6386">
        <v>809617</v>
      </c>
      <c r="B6386" t="s">
        <v>96</v>
      </c>
      <c r="C6386" t="s">
        <v>930</v>
      </c>
      <c r="D6386" t="s">
        <v>929</v>
      </c>
      <c r="E6386" t="s">
        <v>929</v>
      </c>
      <c r="F6386" t="s">
        <v>930</v>
      </c>
      <c r="G6386" t="s">
        <v>930</v>
      </c>
      <c r="H6386" t="s">
        <v>929</v>
      </c>
      <c r="I6386" t="s">
        <v>929</v>
      </c>
      <c r="J6386" t="s">
        <v>929</v>
      </c>
      <c r="K6386" t="s">
        <v>929</v>
      </c>
      <c r="L6386" t="s">
        <v>929</v>
      </c>
      <c r="M6386" t="s">
        <v>929</v>
      </c>
      <c r="N6386" t="s">
        <v>929</v>
      </c>
    </row>
    <row r="6387" spans="1:14">
      <c r="A6387">
        <v>809619</v>
      </c>
      <c r="B6387" t="s">
        <v>96</v>
      </c>
      <c r="C6387" t="s">
        <v>928</v>
      </c>
      <c r="D6387" t="s">
        <v>930</v>
      </c>
      <c r="E6387" t="s">
        <v>928</v>
      </c>
      <c r="F6387" t="s">
        <v>929</v>
      </c>
      <c r="G6387" t="s">
        <v>930</v>
      </c>
      <c r="H6387" t="s">
        <v>930</v>
      </c>
      <c r="I6387" t="s">
        <v>929</v>
      </c>
      <c r="J6387" t="s">
        <v>929</v>
      </c>
      <c r="K6387" t="s">
        <v>929</v>
      </c>
      <c r="L6387" t="s">
        <v>929</v>
      </c>
      <c r="M6387" t="s">
        <v>929</v>
      </c>
      <c r="N6387" t="s">
        <v>929</v>
      </c>
    </row>
    <row r="6388" spans="1:14">
      <c r="A6388">
        <v>809620</v>
      </c>
      <c r="B6388" t="s">
        <v>96</v>
      </c>
      <c r="C6388" t="s">
        <v>928</v>
      </c>
      <c r="D6388" t="s">
        <v>930</v>
      </c>
      <c r="E6388" t="s">
        <v>930</v>
      </c>
      <c r="F6388" t="s">
        <v>930</v>
      </c>
      <c r="G6388" t="s">
        <v>930</v>
      </c>
      <c r="H6388" t="s">
        <v>928</v>
      </c>
      <c r="I6388" t="s">
        <v>930</v>
      </c>
      <c r="J6388" t="s">
        <v>930</v>
      </c>
      <c r="K6388" t="s">
        <v>930</v>
      </c>
      <c r="L6388" t="s">
        <v>930</v>
      </c>
      <c r="M6388" t="s">
        <v>930</v>
      </c>
      <c r="N6388" t="s">
        <v>930</v>
      </c>
    </row>
    <row r="6389" spans="1:14">
      <c r="A6389">
        <v>809621</v>
      </c>
      <c r="B6389" t="s">
        <v>96</v>
      </c>
      <c r="C6389" t="s">
        <v>930</v>
      </c>
      <c r="D6389" t="s">
        <v>929</v>
      </c>
      <c r="E6389" t="s">
        <v>929</v>
      </c>
      <c r="F6389" t="s">
        <v>930</v>
      </c>
      <c r="G6389" t="s">
        <v>930</v>
      </c>
      <c r="H6389" t="s">
        <v>928</v>
      </c>
      <c r="I6389" t="s">
        <v>929</v>
      </c>
      <c r="J6389" t="s">
        <v>929</v>
      </c>
      <c r="K6389" t="s">
        <v>930</v>
      </c>
      <c r="L6389" t="s">
        <v>930</v>
      </c>
      <c r="M6389" t="s">
        <v>929</v>
      </c>
      <c r="N6389" t="s">
        <v>929</v>
      </c>
    </row>
    <row r="6390" spans="1:14">
      <c r="A6390">
        <v>809623</v>
      </c>
      <c r="B6390" t="s">
        <v>96</v>
      </c>
      <c r="C6390" t="s">
        <v>930</v>
      </c>
      <c r="D6390" t="s">
        <v>928</v>
      </c>
      <c r="E6390" t="s">
        <v>928</v>
      </c>
      <c r="F6390" t="s">
        <v>930</v>
      </c>
      <c r="G6390" t="s">
        <v>930</v>
      </c>
      <c r="H6390" t="s">
        <v>930</v>
      </c>
      <c r="I6390" t="s">
        <v>930</v>
      </c>
      <c r="J6390" t="s">
        <v>929</v>
      </c>
      <c r="K6390" t="s">
        <v>930</v>
      </c>
      <c r="L6390" t="s">
        <v>929</v>
      </c>
      <c r="M6390" t="s">
        <v>930</v>
      </c>
      <c r="N6390" t="s">
        <v>929</v>
      </c>
    </row>
    <row r="6391" spans="1:14">
      <c r="A6391">
        <v>809625</v>
      </c>
      <c r="B6391" t="s">
        <v>96</v>
      </c>
      <c r="C6391" t="s">
        <v>930</v>
      </c>
      <c r="D6391" t="s">
        <v>930</v>
      </c>
      <c r="E6391" t="s">
        <v>930</v>
      </c>
      <c r="F6391" t="s">
        <v>930</v>
      </c>
      <c r="G6391" t="s">
        <v>930</v>
      </c>
      <c r="H6391" t="s">
        <v>929</v>
      </c>
      <c r="I6391" t="s">
        <v>930</v>
      </c>
      <c r="J6391" t="s">
        <v>929</v>
      </c>
      <c r="K6391" t="s">
        <v>929</v>
      </c>
      <c r="L6391" t="s">
        <v>930</v>
      </c>
      <c r="M6391" t="s">
        <v>930</v>
      </c>
      <c r="N6391" t="s">
        <v>930</v>
      </c>
    </row>
    <row r="6392" spans="1:14">
      <c r="A6392">
        <v>809626</v>
      </c>
      <c r="B6392" t="s">
        <v>96</v>
      </c>
      <c r="C6392" t="s">
        <v>930</v>
      </c>
      <c r="D6392" t="s">
        <v>929</v>
      </c>
      <c r="E6392" t="s">
        <v>929</v>
      </c>
      <c r="F6392" t="s">
        <v>930</v>
      </c>
      <c r="G6392" t="s">
        <v>928</v>
      </c>
      <c r="H6392" t="s">
        <v>930</v>
      </c>
      <c r="I6392" t="s">
        <v>930</v>
      </c>
      <c r="J6392" t="s">
        <v>930</v>
      </c>
      <c r="K6392" t="s">
        <v>930</v>
      </c>
      <c r="L6392" t="s">
        <v>929</v>
      </c>
      <c r="M6392" t="s">
        <v>929</v>
      </c>
      <c r="N6392" t="s">
        <v>929</v>
      </c>
    </row>
    <row r="6393" spans="1:14">
      <c r="A6393">
        <v>809627</v>
      </c>
      <c r="B6393" t="s">
        <v>96</v>
      </c>
      <c r="C6393" t="s">
        <v>930</v>
      </c>
      <c r="D6393" t="s">
        <v>930</v>
      </c>
      <c r="E6393" t="s">
        <v>929</v>
      </c>
      <c r="F6393" t="s">
        <v>929</v>
      </c>
      <c r="G6393" t="s">
        <v>930</v>
      </c>
      <c r="H6393" t="s">
        <v>930</v>
      </c>
      <c r="I6393" t="s">
        <v>929</v>
      </c>
      <c r="J6393" t="s">
        <v>929</v>
      </c>
      <c r="K6393" t="s">
        <v>929</v>
      </c>
      <c r="L6393" t="s">
        <v>929</v>
      </c>
      <c r="M6393" t="s">
        <v>929</v>
      </c>
      <c r="N6393" t="s">
        <v>929</v>
      </c>
    </row>
    <row r="6394" spans="1:14">
      <c r="A6394">
        <v>809629</v>
      </c>
      <c r="B6394" t="s">
        <v>96</v>
      </c>
      <c r="C6394" t="s">
        <v>930</v>
      </c>
      <c r="D6394" t="s">
        <v>929</v>
      </c>
      <c r="E6394" t="s">
        <v>928</v>
      </c>
      <c r="F6394" t="s">
        <v>929</v>
      </c>
      <c r="G6394" t="s">
        <v>930</v>
      </c>
      <c r="H6394" t="s">
        <v>929</v>
      </c>
      <c r="I6394" t="s">
        <v>930</v>
      </c>
      <c r="J6394" t="s">
        <v>929</v>
      </c>
      <c r="K6394" t="s">
        <v>930</v>
      </c>
      <c r="L6394" t="s">
        <v>929</v>
      </c>
      <c r="M6394" t="s">
        <v>929</v>
      </c>
      <c r="N6394" t="s">
        <v>929</v>
      </c>
    </row>
    <row r="6395" spans="1:14">
      <c r="A6395">
        <v>809630</v>
      </c>
      <c r="B6395" t="s">
        <v>96</v>
      </c>
      <c r="C6395" t="s">
        <v>930</v>
      </c>
      <c r="D6395" t="s">
        <v>929</v>
      </c>
      <c r="E6395" t="s">
        <v>929</v>
      </c>
      <c r="F6395" t="s">
        <v>930</v>
      </c>
      <c r="G6395" t="s">
        <v>930</v>
      </c>
      <c r="H6395" t="s">
        <v>930</v>
      </c>
      <c r="I6395" t="s">
        <v>930</v>
      </c>
      <c r="J6395" t="s">
        <v>930</v>
      </c>
      <c r="K6395" t="s">
        <v>930</v>
      </c>
      <c r="L6395" t="s">
        <v>929</v>
      </c>
      <c r="M6395" t="s">
        <v>930</v>
      </c>
      <c r="N6395" t="s">
        <v>930</v>
      </c>
    </row>
    <row r="6396" spans="1:14">
      <c r="A6396">
        <v>809631</v>
      </c>
      <c r="B6396" t="s">
        <v>96</v>
      </c>
      <c r="C6396" t="s">
        <v>929</v>
      </c>
      <c r="D6396" t="s">
        <v>929</v>
      </c>
      <c r="E6396" t="s">
        <v>929</v>
      </c>
      <c r="F6396" t="s">
        <v>929</v>
      </c>
      <c r="G6396" t="s">
        <v>930</v>
      </c>
      <c r="H6396" t="s">
        <v>930</v>
      </c>
      <c r="I6396" t="s">
        <v>930</v>
      </c>
      <c r="J6396" t="s">
        <v>930</v>
      </c>
      <c r="K6396" t="s">
        <v>929</v>
      </c>
      <c r="L6396" t="s">
        <v>929</v>
      </c>
      <c r="M6396" t="s">
        <v>929</v>
      </c>
      <c r="N6396" t="s">
        <v>929</v>
      </c>
    </row>
    <row r="6397" spans="1:14">
      <c r="A6397">
        <v>809635</v>
      </c>
      <c r="B6397" t="s">
        <v>96</v>
      </c>
      <c r="C6397" t="s">
        <v>930</v>
      </c>
      <c r="D6397" t="s">
        <v>930</v>
      </c>
      <c r="E6397" t="s">
        <v>929</v>
      </c>
      <c r="F6397" t="s">
        <v>929</v>
      </c>
      <c r="G6397" t="s">
        <v>929</v>
      </c>
      <c r="H6397" t="s">
        <v>930</v>
      </c>
      <c r="I6397" t="s">
        <v>929</v>
      </c>
      <c r="J6397" t="s">
        <v>929</v>
      </c>
      <c r="K6397" t="s">
        <v>929</v>
      </c>
      <c r="L6397" t="s">
        <v>929</v>
      </c>
      <c r="M6397" t="s">
        <v>929</v>
      </c>
      <c r="N6397" t="s">
        <v>929</v>
      </c>
    </row>
    <row r="6398" spans="1:14">
      <c r="A6398">
        <v>809636</v>
      </c>
      <c r="B6398" t="s">
        <v>96</v>
      </c>
      <c r="C6398" t="s">
        <v>929</v>
      </c>
      <c r="D6398" t="s">
        <v>929</v>
      </c>
      <c r="E6398" t="s">
        <v>929</v>
      </c>
      <c r="F6398" t="s">
        <v>930</v>
      </c>
      <c r="G6398" t="s">
        <v>930</v>
      </c>
      <c r="H6398" t="s">
        <v>930</v>
      </c>
      <c r="I6398" t="s">
        <v>929</v>
      </c>
      <c r="J6398" t="s">
        <v>929</v>
      </c>
      <c r="K6398" t="s">
        <v>929</v>
      </c>
      <c r="L6398" t="s">
        <v>929</v>
      </c>
      <c r="M6398" t="s">
        <v>929</v>
      </c>
      <c r="N6398" t="s">
        <v>929</v>
      </c>
    </row>
    <row r="6399" spans="1:14">
      <c r="A6399">
        <v>809637</v>
      </c>
      <c r="B6399" t="s">
        <v>96</v>
      </c>
      <c r="C6399" t="s">
        <v>928</v>
      </c>
      <c r="D6399" t="s">
        <v>930</v>
      </c>
      <c r="E6399" t="s">
        <v>929</v>
      </c>
      <c r="F6399" t="s">
        <v>930</v>
      </c>
      <c r="G6399" t="s">
        <v>928</v>
      </c>
      <c r="H6399" t="s">
        <v>929</v>
      </c>
      <c r="I6399" t="s">
        <v>930</v>
      </c>
      <c r="J6399" t="s">
        <v>930</v>
      </c>
      <c r="K6399" t="s">
        <v>929</v>
      </c>
      <c r="L6399" t="s">
        <v>930</v>
      </c>
      <c r="M6399" t="s">
        <v>930</v>
      </c>
      <c r="N6399" t="s">
        <v>929</v>
      </c>
    </row>
    <row r="6400" spans="1:14">
      <c r="A6400">
        <v>809639</v>
      </c>
      <c r="B6400" t="s">
        <v>96</v>
      </c>
      <c r="C6400" t="s">
        <v>930</v>
      </c>
      <c r="D6400" t="s">
        <v>929</v>
      </c>
      <c r="E6400" t="s">
        <v>929</v>
      </c>
      <c r="F6400" t="s">
        <v>930</v>
      </c>
      <c r="G6400" t="s">
        <v>930</v>
      </c>
      <c r="H6400" t="s">
        <v>930</v>
      </c>
      <c r="I6400" t="s">
        <v>930</v>
      </c>
      <c r="J6400" t="s">
        <v>929</v>
      </c>
      <c r="K6400" t="s">
        <v>929</v>
      </c>
      <c r="L6400" t="s">
        <v>930</v>
      </c>
      <c r="M6400" t="s">
        <v>930</v>
      </c>
      <c r="N6400" t="s">
        <v>930</v>
      </c>
    </row>
    <row r="6401" spans="1:14">
      <c r="A6401">
        <v>809640</v>
      </c>
      <c r="B6401" t="s">
        <v>96</v>
      </c>
      <c r="C6401" t="s">
        <v>930</v>
      </c>
      <c r="D6401" t="s">
        <v>930</v>
      </c>
      <c r="E6401" t="s">
        <v>930</v>
      </c>
      <c r="F6401" t="s">
        <v>929</v>
      </c>
      <c r="G6401" t="s">
        <v>929</v>
      </c>
      <c r="H6401" t="s">
        <v>929</v>
      </c>
      <c r="I6401" t="s">
        <v>929</v>
      </c>
      <c r="J6401" t="s">
        <v>929</v>
      </c>
      <c r="K6401" t="s">
        <v>929</v>
      </c>
      <c r="L6401" t="s">
        <v>930</v>
      </c>
      <c r="M6401" t="s">
        <v>928</v>
      </c>
      <c r="N6401" t="s">
        <v>929</v>
      </c>
    </row>
    <row r="6402" spans="1:14">
      <c r="A6402">
        <v>809641</v>
      </c>
      <c r="B6402" t="s">
        <v>96</v>
      </c>
      <c r="C6402" t="s">
        <v>930</v>
      </c>
      <c r="D6402" t="s">
        <v>930</v>
      </c>
      <c r="E6402" t="s">
        <v>930</v>
      </c>
      <c r="F6402" t="s">
        <v>929</v>
      </c>
      <c r="G6402" t="s">
        <v>929</v>
      </c>
      <c r="H6402" t="s">
        <v>930</v>
      </c>
      <c r="I6402" t="s">
        <v>929</v>
      </c>
      <c r="J6402" t="s">
        <v>929</v>
      </c>
      <c r="K6402" t="s">
        <v>929</v>
      </c>
      <c r="L6402" t="s">
        <v>929</v>
      </c>
      <c r="M6402" t="s">
        <v>929</v>
      </c>
      <c r="N6402" t="s">
        <v>929</v>
      </c>
    </row>
    <row r="6403" spans="1:14">
      <c r="A6403">
        <v>809642</v>
      </c>
      <c r="B6403" t="s">
        <v>96</v>
      </c>
      <c r="C6403" t="s">
        <v>930</v>
      </c>
      <c r="D6403" t="s">
        <v>930</v>
      </c>
      <c r="E6403" t="s">
        <v>930</v>
      </c>
      <c r="F6403" t="s">
        <v>930</v>
      </c>
      <c r="G6403" t="s">
        <v>930</v>
      </c>
      <c r="H6403" t="s">
        <v>930</v>
      </c>
      <c r="I6403" t="s">
        <v>929</v>
      </c>
      <c r="J6403" t="s">
        <v>929</v>
      </c>
      <c r="K6403" t="s">
        <v>929</v>
      </c>
      <c r="L6403" t="s">
        <v>929</v>
      </c>
      <c r="M6403" t="s">
        <v>929</v>
      </c>
      <c r="N6403" t="s">
        <v>929</v>
      </c>
    </row>
    <row r="6404" spans="1:14">
      <c r="A6404">
        <v>809644</v>
      </c>
      <c r="B6404" t="s">
        <v>96</v>
      </c>
      <c r="C6404" t="s">
        <v>928</v>
      </c>
      <c r="D6404" t="s">
        <v>928</v>
      </c>
      <c r="E6404" t="s">
        <v>928</v>
      </c>
      <c r="F6404" t="s">
        <v>928</v>
      </c>
      <c r="G6404" t="s">
        <v>930</v>
      </c>
      <c r="H6404" t="s">
        <v>928</v>
      </c>
      <c r="I6404" t="s">
        <v>930</v>
      </c>
      <c r="J6404" t="s">
        <v>930</v>
      </c>
      <c r="K6404" t="s">
        <v>930</v>
      </c>
      <c r="L6404" t="s">
        <v>930</v>
      </c>
      <c r="M6404" t="s">
        <v>930</v>
      </c>
      <c r="N6404" t="s">
        <v>930</v>
      </c>
    </row>
    <row r="6405" spans="1:14">
      <c r="A6405">
        <v>809645</v>
      </c>
      <c r="B6405" t="s">
        <v>96</v>
      </c>
      <c r="C6405" t="s">
        <v>930</v>
      </c>
      <c r="D6405" t="s">
        <v>929</v>
      </c>
      <c r="E6405" t="s">
        <v>930</v>
      </c>
      <c r="F6405" t="s">
        <v>929</v>
      </c>
      <c r="G6405" t="s">
        <v>930</v>
      </c>
      <c r="H6405" t="s">
        <v>928</v>
      </c>
      <c r="I6405" t="s">
        <v>930</v>
      </c>
      <c r="J6405" t="s">
        <v>929</v>
      </c>
      <c r="K6405" t="s">
        <v>930</v>
      </c>
      <c r="L6405" t="s">
        <v>929</v>
      </c>
      <c r="M6405" t="s">
        <v>929</v>
      </c>
      <c r="N6405" t="s">
        <v>929</v>
      </c>
    </row>
    <row r="6406" spans="1:14">
      <c r="A6406">
        <v>809646</v>
      </c>
      <c r="B6406" t="s">
        <v>96</v>
      </c>
      <c r="C6406" t="s">
        <v>930</v>
      </c>
      <c r="D6406" t="s">
        <v>930</v>
      </c>
      <c r="E6406" t="s">
        <v>929</v>
      </c>
      <c r="F6406" t="s">
        <v>929</v>
      </c>
      <c r="G6406" t="s">
        <v>929</v>
      </c>
      <c r="H6406" t="s">
        <v>928</v>
      </c>
      <c r="I6406" t="s">
        <v>929</v>
      </c>
      <c r="J6406" t="s">
        <v>930</v>
      </c>
      <c r="K6406" t="s">
        <v>929</v>
      </c>
      <c r="L6406" t="s">
        <v>929</v>
      </c>
      <c r="M6406" t="s">
        <v>930</v>
      </c>
      <c r="N6406" t="s">
        <v>929</v>
      </c>
    </row>
    <row r="6407" spans="1:14">
      <c r="A6407">
        <v>809648</v>
      </c>
      <c r="B6407" t="s">
        <v>96</v>
      </c>
      <c r="C6407" t="s">
        <v>930</v>
      </c>
      <c r="D6407" t="s">
        <v>930</v>
      </c>
      <c r="E6407" t="s">
        <v>930</v>
      </c>
      <c r="F6407" t="s">
        <v>930</v>
      </c>
      <c r="G6407" t="s">
        <v>929</v>
      </c>
      <c r="H6407" t="s">
        <v>929</v>
      </c>
      <c r="I6407" t="s">
        <v>929</v>
      </c>
      <c r="J6407" t="s">
        <v>929</v>
      </c>
      <c r="K6407" t="s">
        <v>929</v>
      </c>
      <c r="L6407" t="s">
        <v>929</v>
      </c>
      <c r="M6407" t="s">
        <v>929</v>
      </c>
      <c r="N6407" t="s">
        <v>929</v>
      </c>
    </row>
    <row r="6408" spans="1:14">
      <c r="A6408">
        <v>809649</v>
      </c>
      <c r="B6408" t="s">
        <v>96</v>
      </c>
      <c r="C6408" t="s">
        <v>930</v>
      </c>
      <c r="D6408" t="s">
        <v>930</v>
      </c>
      <c r="E6408" t="s">
        <v>930</v>
      </c>
      <c r="F6408" t="s">
        <v>930</v>
      </c>
      <c r="G6408" t="s">
        <v>928</v>
      </c>
      <c r="H6408" t="s">
        <v>929</v>
      </c>
      <c r="I6408" t="s">
        <v>930</v>
      </c>
      <c r="J6408" t="s">
        <v>930</v>
      </c>
      <c r="K6408" t="s">
        <v>929</v>
      </c>
      <c r="L6408" t="s">
        <v>930</v>
      </c>
      <c r="M6408" t="s">
        <v>929</v>
      </c>
      <c r="N6408" t="s">
        <v>929</v>
      </c>
    </row>
    <row r="6409" spans="1:14">
      <c r="A6409">
        <v>809650</v>
      </c>
      <c r="B6409" t="s">
        <v>96</v>
      </c>
      <c r="C6409" t="s">
        <v>930</v>
      </c>
      <c r="D6409" t="s">
        <v>930</v>
      </c>
      <c r="E6409" t="s">
        <v>930</v>
      </c>
      <c r="F6409" t="s">
        <v>928</v>
      </c>
      <c r="G6409" t="s">
        <v>930</v>
      </c>
      <c r="H6409" t="s">
        <v>930</v>
      </c>
      <c r="I6409" t="s">
        <v>930</v>
      </c>
      <c r="J6409" t="s">
        <v>930</v>
      </c>
      <c r="K6409" t="s">
        <v>930</v>
      </c>
      <c r="L6409" t="s">
        <v>930</v>
      </c>
      <c r="M6409" t="s">
        <v>930</v>
      </c>
      <c r="N6409" t="s">
        <v>929</v>
      </c>
    </row>
    <row r="6410" spans="1:14">
      <c r="A6410">
        <v>809652</v>
      </c>
      <c r="B6410" t="s">
        <v>96</v>
      </c>
      <c r="C6410" t="s">
        <v>928</v>
      </c>
      <c r="D6410" t="s">
        <v>929</v>
      </c>
      <c r="E6410" t="s">
        <v>929</v>
      </c>
      <c r="F6410" t="s">
        <v>928</v>
      </c>
      <c r="G6410" t="s">
        <v>929</v>
      </c>
      <c r="H6410" t="s">
        <v>929</v>
      </c>
      <c r="I6410" t="s">
        <v>929</v>
      </c>
      <c r="J6410" t="s">
        <v>929</v>
      </c>
      <c r="K6410" t="s">
        <v>929</v>
      </c>
      <c r="L6410" t="s">
        <v>929</v>
      </c>
      <c r="M6410" t="s">
        <v>929</v>
      </c>
      <c r="N6410" t="s">
        <v>929</v>
      </c>
    </row>
    <row r="6411" spans="1:14">
      <c r="A6411">
        <v>809653</v>
      </c>
      <c r="B6411" t="s">
        <v>96</v>
      </c>
      <c r="C6411" t="s">
        <v>930</v>
      </c>
      <c r="D6411" t="s">
        <v>930</v>
      </c>
      <c r="E6411" t="s">
        <v>929</v>
      </c>
      <c r="F6411" t="s">
        <v>930</v>
      </c>
      <c r="G6411" t="s">
        <v>930</v>
      </c>
      <c r="H6411" t="s">
        <v>929</v>
      </c>
      <c r="I6411" t="s">
        <v>929</v>
      </c>
      <c r="J6411" t="s">
        <v>929</v>
      </c>
      <c r="K6411" t="s">
        <v>929</v>
      </c>
      <c r="L6411" t="s">
        <v>929</v>
      </c>
      <c r="M6411" t="s">
        <v>929</v>
      </c>
      <c r="N6411" t="s">
        <v>929</v>
      </c>
    </row>
    <row r="6412" spans="1:14">
      <c r="A6412">
        <v>809654</v>
      </c>
      <c r="B6412" t="s">
        <v>96</v>
      </c>
      <c r="C6412" t="s">
        <v>930</v>
      </c>
      <c r="D6412" t="s">
        <v>930</v>
      </c>
      <c r="E6412" t="s">
        <v>928</v>
      </c>
      <c r="F6412" t="s">
        <v>928</v>
      </c>
      <c r="G6412" t="s">
        <v>928</v>
      </c>
      <c r="H6412" t="s">
        <v>930</v>
      </c>
      <c r="I6412" t="s">
        <v>930</v>
      </c>
      <c r="J6412" t="s">
        <v>929</v>
      </c>
      <c r="K6412" t="s">
        <v>929</v>
      </c>
      <c r="L6412" t="s">
        <v>930</v>
      </c>
      <c r="M6412" t="s">
        <v>930</v>
      </c>
      <c r="N6412" t="s">
        <v>930</v>
      </c>
    </row>
    <row r="6413" spans="1:14">
      <c r="A6413">
        <v>809655</v>
      </c>
      <c r="B6413" t="s">
        <v>96</v>
      </c>
      <c r="C6413" t="s">
        <v>929</v>
      </c>
      <c r="D6413" t="s">
        <v>930</v>
      </c>
      <c r="E6413" t="s">
        <v>929</v>
      </c>
      <c r="F6413" t="s">
        <v>929</v>
      </c>
      <c r="G6413" t="s">
        <v>930</v>
      </c>
      <c r="H6413" t="s">
        <v>929</v>
      </c>
      <c r="I6413" t="s">
        <v>930</v>
      </c>
      <c r="J6413" t="s">
        <v>930</v>
      </c>
      <c r="K6413" t="s">
        <v>929</v>
      </c>
      <c r="L6413" t="s">
        <v>930</v>
      </c>
      <c r="M6413" t="s">
        <v>930</v>
      </c>
      <c r="N6413" t="s">
        <v>929</v>
      </c>
    </row>
    <row r="6414" spans="1:14">
      <c r="A6414">
        <v>809656</v>
      </c>
      <c r="B6414" t="s">
        <v>96</v>
      </c>
      <c r="C6414" t="s">
        <v>930</v>
      </c>
      <c r="D6414" t="s">
        <v>930</v>
      </c>
      <c r="E6414" t="s">
        <v>928</v>
      </c>
      <c r="F6414" t="s">
        <v>928</v>
      </c>
      <c r="G6414" t="s">
        <v>930</v>
      </c>
      <c r="H6414" t="s">
        <v>930</v>
      </c>
      <c r="I6414" t="s">
        <v>930</v>
      </c>
      <c r="J6414" t="s">
        <v>930</v>
      </c>
      <c r="K6414" t="s">
        <v>930</v>
      </c>
      <c r="L6414" t="s">
        <v>930</v>
      </c>
      <c r="M6414" t="s">
        <v>930</v>
      </c>
      <c r="N6414" t="s">
        <v>930</v>
      </c>
    </row>
    <row r="6415" spans="1:14">
      <c r="A6415">
        <v>809657</v>
      </c>
      <c r="B6415" t="s">
        <v>96</v>
      </c>
      <c r="C6415" t="s">
        <v>928</v>
      </c>
      <c r="D6415" t="s">
        <v>929</v>
      </c>
      <c r="E6415" t="s">
        <v>930</v>
      </c>
      <c r="F6415" t="s">
        <v>930</v>
      </c>
      <c r="G6415" t="s">
        <v>930</v>
      </c>
      <c r="H6415" t="s">
        <v>930</v>
      </c>
      <c r="I6415" t="s">
        <v>929</v>
      </c>
      <c r="J6415" t="s">
        <v>930</v>
      </c>
      <c r="K6415" t="s">
        <v>929</v>
      </c>
      <c r="L6415" t="s">
        <v>929</v>
      </c>
      <c r="M6415" t="s">
        <v>930</v>
      </c>
      <c r="N6415" t="s">
        <v>930</v>
      </c>
    </row>
    <row r="6416" spans="1:14">
      <c r="A6416">
        <v>809658</v>
      </c>
      <c r="B6416" t="s">
        <v>96</v>
      </c>
      <c r="C6416" t="s">
        <v>930</v>
      </c>
      <c r="D6416" t="s">
        <v>929</v>
      </c>
      <c r="E6416" t="s">
        <v>929</v>
      </c>
      <c r="F6416" t="s">
        <v>929</v>
      </c>
      <c r="G6416" t="s">
        <v>930</v>
      </c>
      <c r="H6416" t="s">
        <v>929</v>
      </c>
      <c r="I6416" t="s">
        <v>929</v>
      </c>
      <c r="J6416" t="s">
        <v>929</v>
      </c>
      <c r="K6416" t="s">
        <v>929</v>
      </c>
      <c r="L6416" t="s">
        <v>929</v>
      </c>
      <c r="M6416" t="s">
        <v>929</v>
      </c>
      <c r="N6416" t="s">
        <v>929</v>
      </c>
    </row>
    <row r="6417" spans="1:14">
      <c r="A6417">
        <v>809659</v>
      </c>
      <c r="B6417" t="s">
        <v>96</v>
      </c>
      <c r="C6417" t="s">
        <v>928</v>
      </c>
      <c r="D6417" t="s">
        <v>929</v>
      </c>
      <c r="E6417" t="s">
        <v>929</v>
      </c>
      <c r="F6417" t="s">
        <v>928</v>
      </c>
      <c r="G6417" t="s">
        <v>929</v>
      </c>
      <c r="H6417" t="s">
        <v>929</v>
      </c>
      <c r="I6417" t="s">
        <v>929</v>
      </c>
      <c r="J6417" t="s">
        <v>929</v>
      </c>
      <c r="K6417" t="s">
        <v>929</v>
      </c>
      <c r="L6417" t="s">
        <v>929</v>
      </c>
      <c r="M6417" t="s">
        <v>929</v>
      </c>
      <c r="N6417" t="s">
        <v>929</v>
      </c>
    </row>
    <row r="6418" spans="1:14">
      <c r="A6418">
        <v>809661</v>
      </c>
      <c r="B6418" t="s">
        <v>96</v>
      </c>
      <c r="C6418" t="s">
        <v>929</v>
      </c>
      <c r="D6418" t="s">
        <v>929</v>
      </c>
      <c r="E6418" t="s">
        <v>929</v>
      </c>
      <c r="F6418" t="s">
        <v>930</v>
      </c>
      <c r="G6418" t="s">
        <v>929</v>
      </c>
      <c r="H6418" t="s">
        <v>930</v>
      </c>
      <c r="I6418" t="s">
        <v>929</v>
      </c>
      <c r="J6418" t="s">
        <v>929</v>
      </c>
      <c r="K6418" t="s">
        <v>929</v>
      </c>
      <c r="L6418" t="s">
        <v>929</v>
      </c>
      <c r="M6418" t="s">
        <v>929</v>
      </c>
      <c r="N6418" t="s">
        <v>929</v>
      </c>
    </row>
    <row r="6419" spans="1:14">
      <c r="A6419">
        <v>809663</v>
      </c>
      <c r="B6419" t="s">
        <v>96</v>
      </c>
      <c r="C6419" t="s">
        <v>930</v>
      </c>
      <c r="D6419" t="s">
        <v>929</v>
      </c>
      <c r="E6419" t="s">
        <v>929</v>
      </c>
      <c r="F6419" t="s">
        <v>929</v>
      </c>
      <c r="G6419" t="s">
        <v>930</v>
      </c>
      <c r="H6419" t="s">
        <v>930</v>
      </c>
      <c r="I6419" t="s">
        <v>930</v>
      </c>
      <c r="J6419" t="s">
        <v>929</v>
      </c>
      <c r="K6419" t="s">
        <v>930</v>
      </c>
      <c r="L6419" t="s">
        <v>929</v>
      </c>
      <c r="M6419" t="s">
        <v>929</v>
      </c>
      <c r="N6419" t="s">
        <v>930</v>
      </c>
    </row>
    <row r="6420" spans="1:14">
      <c r="A6420">
        <v>809665</v>
      </c>
      <c r="B6420" t="s">
        <v>96</v>
      </c>
      <c r="C6420" t="s">
        <v>930</v>
      </c>
      <c r="D6420" t="s">
        <v>928</v>
      </c>
      <c r="E6420" t="s">
        <v>929</v>
      </c>
      <c r="F6420" t="s">
        <v>929</v>
      </c>
      <c r="G6420" t="s">
        <v>930</v>
      </c>
      <c r="H6420" t="s">
        <v>930</v>
      </c>
      <c r="I6420" t="s">
        <v>930</v>
      </c>
      <c r="J6420" t="s">
        <v>930</v>
      </c>
      <c r="K6420" t="s">
        <v>930</v>
      </c>
      <c r="L6420" t="s">
        <v>929</v>
      </c>
      <c r="M6420" t="s">
        <v>930</v>
      </c>
      <c r="N6420" t="s">
        <v>930</v>
      </c>
    </row>
    <row r="6421" spans="1:14">
      <c r="A6421">
        <v>809666</v>
      </c>
      <c r="B6421" t="s">
        <v>96</v>
      </c>
      <c r="C6421" t="s">
        <v>930</v>
      </c>
      <c r="D6421" t="s">
        <v>929</v>
      </c>
      <c r="E6421" t="s">
        <v>929</v>
      </c>
      <c r="F6421" t="s">
        <v>930</v>
      </c>
      <c r="G6421" t="s">
        <v>930</v>
      </c>
      <c r="H6421" t="s">
        <v>930</v>
      </c>
      <c r="I6421" t="s">
        <v>929</v>
      </c>
      <c r="J6421" t="s">
        <v>929</v>
      </c>
      <c r="K6421" t="s">
        <v>929</v>
      </c>
      <c r="L6421" t="s">
        <v>929</v>
      </c>
      <c r="M6421" t="s">
        <v>929</v>
      </c>
      <c r="N6421" t="s">
        <v>929</v>
      </c>
    </row>
    <row r="6422" spans="1:14">
      <c r="A6422">
        <v>809668</v>
      </c>
      <c r="B6422" t="s">
        <v>96</v>
      </c>
      <c r="C6422" t="s">
        <v>930</v>
      </c>
      <c r="D6422" t="s">
        <v>930</v>
      </c>
      <c r="E6422" t="s">
        <v>929</v>
      </c>
      <c r="F6422" t="s">
        <v>929</v>
      </c>
      <c r="G6422" t="s">
        <v>929</v>
      </c>
      <c r="H6422" t="s">
        <v>929</v>
      </c>
      <c r="I6422" t="s">
        <v>929</v>
      </c>
      <c r="J6422" t="s">
        <v>929</v>
      </c>
      <c r="K6422" t="s">
        <v>929</v>
      </c>
      <c r="L6422" t="s">
        <v>929</v>
      </c>
      <c r="M6422" t="s">
        <v>929</v>
      </c>
      <c r="N6422" t="s">
        <v>929</v>
      </c>
    </row>
    <row r="6423" spans="1:14">
      <c r="A6423">
        <v>809670</v>
      </c>
      <c r="B6423" t="s">
        <v>96</v>
      </c>
      <c r="C6423" t="s">
        <v>930</v>
      </c>
      <c r="D6423" t="s">
        <v>930</v>
      </c>
      <c r="E6423" t="s">
        <v>930</v>
      </c>
      <c r="F6423" t="s">
        <v>929</v>
      </c>
      <c r="G6423" t="s">
        <v>930</v>
      </c>
      <c r="H6423" t="s">
        <v>930</v>
      </c>
      <c r="I6423" t="s">
        <v>930</v>
      </c>
      <c r="J6423" t="s">
        <v>930</v>
      </c>
      <c r="K6423" t="s">
        <v>930</v>
      </c>
      <c r="L6423" t="s">
        <v>929</v>
      </c>
      <c r="M6423" t="s">
        <v>929</v>
      </c>
      <c r="N6423" t="s">
        <v>930</v>
      </c>
    </row>
    <row r="6424" spans="1:14">
      <c r="A6424">
        <v>809674</v>
      </c>
      <c r="B6424" t="s">
        <v>96</v>
      </c>
      <c r="C6424" t="s">
        <v>930</v>
      </c>
      <c r="D6424" t="s">
        <v>930</v>
      </c>
      <c r="E6424" t="s">
        <v>929</v>
      </c>
      <c r="F6424" t="s">
        <v>929</v>
      </c>
      <c r="G6424" t="s">
        <v>930</v>
      </c>
      <c r="H6424" t="s">
        <v>930</v>
      </c>
      <c r="I6424" t="s">
        <v>930</v>
      </c>
      <c r="J6424" t="s">
        <v>929</v>
      </c>
      <c r="K6424" t="s">
        <v>930</v>
      </c>
      <c r="L6424" t="s">
        <v>929</v>
      </c>
      <c r="M6424" t="s">
        <v>929</v>
      </c>
      <c r="N6424" t="s">
        <v>930</v>
      </c>
    </row>
    <row r="6425" spans="1:14">
      <c r="A6425">
        <v>809677</v>
      </c>
      <c r="B6425" t="s">
        <v>96</v>
      </c>
      <c r="C6425" t="s">
        <v>930</v>
      </c>
      <c r="D6425" t="s">
        <v>930</v>
      </c>
      <c r="E6425" t="s">
        <v>930</v>
      </c>
      <c r="F6425" t="s">
        <v>930</v>
      </c>
      <c r="G6425" t="s">
        <v>930</v>
      </c>
      <c r="H6425" t="s">
        <v>930</v>
      </c>
      <c r="I6425" t="s">
        <v>930</v>
      </c>
      <c r="J6425" t="s">
        <v>930</v>
      </c>
      <c r="K6425" t="s">
        <v>929</v>
      </c>
      <c r="L6425" t="s">
        <v>930</v>
      </c>
      <c r="M6425" t="s">
        <v>929</v>
      </c>
      <c r="N6425" t="s">
        <v>930</v>
      </c>
    </row>
    <row r="6426" spans="1:14">
      <c r="A6426">
        <v>809679</v>
      </c>
      <c r="B6426" t="s">
        <v>96</v>
      </c>
      <c r="C6426" t="s">
        <v>930</v>
      </c>
      <c r="D6426" t="s">
        <v>930</v>
      </c>
      <c r="E6426" t="s">
        <v>930</v>
      </c>
      <c r="F6426" t="s">
        <v>930</v>
      </c>
      <c r="G6426" t="s">
        <v>930</v>
      </c>
      <c r="H6426" t="s">
        <v>929</v>
      </c>
      <c r="I6426" t="s">
        <v>929</v>
      </c>
      <c r="J6426" t="s">
        <v>929</v>
      </c>
      <c r="K6426" t="s">
        <v>929</v>
      </c>
      <c r="L6426" t="s">
        <v>929</v>
      </c>
      <c r="M6426" t="s">
        <v>929</v>
      </c>
      <c r="N6426" t="s">
        <v>929</v>
      </c>
    </row>
    <row r="6427" spans="1:14">
      <c r="A6427">
        <v>809681</v>
      </c>
      <c r="B6427" t="s">
        <v>96</v>
      </c>
      <c r="C6427" t="s">
        <v>930</v>
      </c>
      <c r="D6427" t="s">
        <v>930</v>
      </c>
      <c r="E6427" t="s">
        <v>929</v>
      </c>
      <c r="F6427" t="s">
        <v>929</v>
      </c>
      <c r="G6427" t="s">
        <v>929</v>
      </c>
      <c r="H6427" t="s">
        <v>930</v>
      </c>
      <c r="I6427" t="s">
        <v>929</v>
      </c>
      <c r="J6427" t="s">
        <v>929</v>
      </c>
      <c r="K6427" t="s">
        <v>929</v>
      </c>
      <c r="L6427" t="s">
        <v>929</v>
      </c>
      <c r="M6427" t="s">
        <v>929</v>
      </c>
      <c r="N6427" t="s">
        <v>929</v>
      </c>
    </row>
    <row r="6428" spans="1:14">
      <c r="A6428">
        <v>809685</v>
      </c>
      <c r="B6428" t="s">
        <v>96</v>
      </c>
      <c r="C6428" t="s">
        <v>930</v>
      </c>
      <c r="D6428" t="s">
        <v>930</v>
      </c>
      <c r="E6428" t="s">
        <v>928</v>
      </c>
      <c r="F6428" t="s">
        <v>930</v>
      </c>
      <c r="G6428" t="s">
        <v>928</v>
      </c>
      <c r="H6428" t="s">
        <v>930</v>
      </c>
      <c r="I6428" t="s">
        <v>930</v>
      </c>
      <c r="J6428" t="s">
        <v>930</v>
      </c>
      <c r="K6428" t="s">
        <v>929</v>
      </c>
      <c r="L6428" t="s">
        <v>930</v>
      </c>
      <c r="M6428" t="s">
        <v>930</v>
      </c>
      <c r="N6428" t="s">
        <v>929</v>
      </c>
    </row>
    <row r="6429" spans="1:14">
      <c r="A6429">
        <v>809686</v>
      </c>
      <c r="B6429" t="s">
        <v>96</v>
      </c>
      <c r="C6429" t="s">
        <v>930</v>
      </c>
      <c r="D6429" t="s">
        <v>930</v>
      </c>
      <c r="E6429" t="s">
        <v>929</v>
      </c>
      <c r="F6429" t="s">
        <v>929</v>
      </c>
      <c r="G6429" t="s">
        <v>929</v>
      </c>
      <c r="H6429" t="s">
        <v>929</v>
      </c>
      <c r="I6429" t="s">
        <v>929</v>
      </c>
      <c r="J6429" t="s">
        <v>929</v>
      </c>
      <c r="K6429" t="s">
        <v>929</v>
      </c>
      <c r="L6429" t="s">
        <v>929</v>
      </c>
      <c r="M6429" t="s">
        <v>929</v>
      </c>
      <c r="N6429" t="s">
        <v>929</v>
      </c>
    </row>
    <row r="6430" spans="1:14">
      <c r="A6430">
        <v>809687</v>
      </c>
      <c r="B6430" t="s">
        <v>96</v>
      </c>
      <c r="C6430" t="s">
        <v>929</v>
      </c>
      <c r="D6430" t="s">
        <v>930</v>
      </c>
      <c r="E6430" t="s">
        <v>930</v>
      </c>
      <c r="F6430" t="s">
        <v>930</v>
      </c>
      <c r="G6430" t="s">
        <v>930</v>
      </c>
      <c r="H6430" t="s">
        <v>929</v>
      </c>
      <c r="I6430" t="s">
        <v>929</v>
      </c>
      <c r="J6430" t="s">
        <v>929</v>
      </c>
      <c r="K6430" t="s">
        <v>929</v>
      </c>
      <c r="L6430" t="s">
        <v>929</v>
      </c>
      <c r="M6430" t="s">
        <v>929</v>
      </c>
      <c r="N6430" t="s">
        <v>929</v>
      </c>
    </row>
    <row r="6431" spans="1:14">
      <c r="A6431">
        <v>809689</v>
      </c>
      <c r="B6431" t="s">
        <v>96</v>
      </c>
      <c r="C6431" t="s">
        <v>930</v>
      </c>
      <c r="D6431" t="s">
        <v>930</v>
      </c>
      <c r="E6431" t="s">
        <v>930</v>
      </c>
      <c r="F6431" t="s">
        <v>930</v>
      </c>
      <c r="G6431" t="s">
        <v>930</v>
      </c>
      <c r="H6431" t="s">
        <v>930</v>
      </c>
      <c r="I6431" t="s">
        <v>930</v>
      </c>
      <c r="J6431" t="s">
        <v>930</v>
      </c>
      <c r="K6431" t="s">
        <v>929</v>
      </c>
      <c r="L6431" t="s">
        <v>929</v>
      </c>
      <c r="M6431" t="s">
        <v>929</v>
      </c>
      <c r="N6431" t="s">
        <v>930</v>
      </c>
    </row>
    <row r="6432" spans="1:14">
      <c r="A6432">
        <v>809690</v>
      </c>
      <c r="B6432" t="s">
        <v>96</v>
      </c>
      <c r="C6432" t="s">
        <v>928</v>
      </c>
      <c r="D6432" t="s">
        <v>930</v>
      </c>
      <c r="E6432" t="s">
        <v>928</v>
      </c>
      <c r="F6432" t="s">
        <v>928</v>
      </c>
      <c r="G6432" t="s">
        <v>928</v>
      </c>
      <c r="H6432" t="s">
        <v>928</v>
      </c>
      <c r="I6432" t="s">
        <v>930</v>
      </c>
      <c r="J6432" t="s">
        <v>930</v>
      </c>
      <c r="K6432" t="s">
        <v>929</v>
      </c>
      <c r="L6432" t="s">
        <v>929</v>
      </c>
      <c r="M6432" t="s">
        <v>930</v>
      </c>
      <c r="N6432" t="s">
        <v>930</v>
      </c>
    </row>
    <row r="6433" spans="1:14">
      <c r="A6433">
        <v>809691</v>
      </c>
      <c r="B6433" t="s">
        <v>96</v>
      </c>
      <c r="C6433" t="s">
        <v>929</v>
      </c>
      <c r="D6433" t="s">
        <v>929</v>
      </c>
      <c r="E6433" t="s">
        <v>930</v>
      </c>
      <c r="F6433" t="s">
        <v>928</v>
      </c>
      <c r="G6433" t="s">
        <v>928</v>
      </c>
      <c r="H6433" t="s">
        <v>930</v>
      </c>
      <c r="I6433" t="s">
        <v>929</v>
      </c>
      <c r="J6433" t="s">
        <v>929</v>
      </c>
      <c r="K6433" t="s">
        <v>929</v>
      </c>
      <c r="L6433" t="s">
        <v>930</v>
      </c>
      <c r="M6433" t="s">
        <v>929</v>
      </c>
      <c r="N6433" t="s">
        <v>929</v>
      </c>
    </row>
    <row r="6434" spans="1:14">
      <c r="A6434">
        <v>809692</v>
      </c>
      <c r="B6434" t="s">
        <v>96</v>
      </c>
      <c r="C6434" t="s">
        <v>929</v>
      </c>
      <c r="D6434" t="s">
        <v>930</v>
      </c>
      <c r="E6434" t="s">
        <v>929</v>
      </c>
      <c r="F6434" t="s">
        <v>930</v>
      </c>
      <c r="G6434" t="s">
        <v>930</v>
      </c>
      <c r="H6434" t="s">
        <v>930</v>
      </c>
      <c r="I6434" t="s">
        <v>930</v>
      </c>
      <c r="J6434" t="s">
        <v>930</v>
      </c>
      <c r="K6434" t="s">
        <v>930</v>
      </c>
      <c r="L6434" t="s">
        <v>929</v>
      </c>
      <c r="M6434" t="s">
        <v>930</v>
      </c>
      <c r="N6434" t="s">
        <v>929</v>
      </c>
    </row>
    <row r="6435" spans="1:14">
      <c r="A6435">
        <v>809693</v>
      </c>
      <c r="B6435" t="s">
        <v>96</v>
      </c>
      <c r="C6435" t="s">
        <v>928</v>
      </c>
      <c r="D6435" t="s">
        <v>930</v>
      </c>
      <c r="E6435" t="s">
        <v>929</v>
      </c>
      <c r="F6435" t="s">
        <v>929</v>
      </c>
      <c r="G6435" t="s">
        <v>930</v>
      </c>
      <c r="H6435" t="s">
        <v>929</v>
      </c>
      <c r="I6435" t="s">
        <v>929</v>
      </c>
      <c r="J6435" t="s">
        <v>929</v>
      </c>
      <c r="K6435" t="s">
        <v>929</v>
      </c>
      <c r="L6435" t="s">
        <v>929</v>
      </c>
      <c r="M6435" t="s">
        <v>930</v>
      </c>
      <c r="N6435" t="s">
        <v>929</v>
      </c>
    </row>
    <row r="6436" spans="1:14">
      <c r="A6436">
        <v>809694</v>
      </c>
      <c r="B6436" t="s">
        <v>96</v>
      </c>
      <c r="C6436" t="s">
        <v>930</v>
      </c>
      <c r="D6436" t="s">
        <v>929</v>
      </c>
      <c r="E6436" t="s">
        <v>930</v>
      </c>
      <c r="F6436" t="s">
        <v>929</v>
      </c>
      <c r="G6436" t="s">
        <v>930</v>
      </c>
      <c r="H6436" t="s">
        <v>930</v>
      </c>
      <c r="I6436" t="s">
        <v>929</v>
      </c>
      <c r="J6436" t="s">
        <v>929</v>
      </c>
      <c r="K6436" t="s">
        <v>929</v>
      </c>
      <c r="L6436" t="s">
        <v>929</v>
      </c>
      <c r="M6436" t="s">
        <v>929</v>
      </c>
      <c r="N6436" t="s">
        <v>929</v>
      </c>
    </row>
    <row r="6437" spans="1:14">
      <c r="A6437">
        <v>809696</v>
      </c>
      <c r="B6437" t="s">
        <v>96</v>
      </c>
      <c r="C6437" t="s">
        <v>930</v>
      </c>
      <c r="D6437" t="s">
        <v>930</v>
      </c>
      <c r="E6437" t="s">
        <v>929</v>
      </c>
      <c r="F6437" t="s">
        <v>930</v>
      </c>
      <c r="G6437" t="s">
        <v>929</v>
      </c>
      <c r="H6437" t="s">
        <v>930</v>
      </c>
      <c r="I6437" t="s">
        <v>929</v>
      </c>
      <c r="J6437" t="s">
        <v>929</v>
      </c>
      <c r="K6437" t="s">
        <v>929</v>
      </c>
      <c r="L6437" t="s">
        <v>929</v>
      </c>
      <c r="M6437" t="s">
        <v>929</v>
      </c>
      <c r="N6437" t="s">
        <v>929</v>
      </c>
    </row>
    <row r="6438" spans="1:14">
      <c r="A6438">
        <v>809697</v>
      </c>
      <c r="B6438" t="s">
        <v>96</v>
      </c>
      <c r="C6438" t="s">
        <v>928</v>
      </c>
      <c r="D6438" t="s">
        <v>929</v>
      </c>
      <c r="E6438" t="s">
        <v>930</v>
      </c>
      <c r="F6438" t="s">
        <v>930</v>
      </c>
      <c r="G6438" t="s">
        <v>928</v>
      </c>
      <c r="H6438" t="s">
        <v>928</v>
      </c>
      <c r="I6438" t="s">
        <v>930</v>
      </c>
      <c r="J6438" t="s">
        <v>929</v>
      </c>
      <c r="K6438" t="s">
        <v>929</v>
      </c>
      <c r="L6438" t="s">
        <v>930</v>
      </c>
      <c r="M6438" t="s">
        <v>929</v>
      </c>
      <c r="N6438" t="s">
        <v>929</v>
      </c>
    </row>
    <row r="6439" spans="1:14">
      <c r="A6439">
        <v>809698</v>
      </c>
      <c r="B6439" t="s">
        <v>96</v>
      </c>
      <c r="C6439" t="s">
        <v>930</v>
      </c>
      <c r="D6439" t="s">
        <v>930</v>
      </c>
      <c r="E6439" t="s">
        <v>930</v>
      </c>
      <c r="F6439" t="s">
        <v>930</v>
      </c>
      <c r="G6439" t="s">
        <v>930</v>
      </c>
      <c r="H6439" t="s">
        <v>930</v>
      </c>
      <c r="I6439" t="s">
        <v>930</v>
      </c>
      <c r="J6439" t="s">
        <v>930</v>
      </c>
      <c r="K6439" t="s">
        <v>930</v>
      </c>
      <c r="L6439" t="s">
        <v>930</v>
      </c>
      <c r="M6439" t="s">
        <v>930</v>
      </c>
      <c r="N6439" t="s">
        <v>930</v>
      </c>
    </row>
    <row r="6440" spans="1:14">
      <c r="A6440">
        <v>809699</v>
      </c>
      <c r="B6440" t="s">
        <v>96</v>
      </c>
      <c r="C6440" t="s">
        <v>930</v>
      </c>
      <c r="D6440" t="s">
        <v>930</v>
      </c>
      <c r="E6440" t="s">
        <v>929</v>
      </c>
      <c r="F6440" t="s">
        <v>930</v>
      </c>
      <c r="G6440" t="s">
        <v>930</v>
      </c>
      <c r="H6440" t="s">
        <v>930</v>
      </c>
      <c r="I6440" t="s">
        <v>930</v>
      </c>
      <c r="J6440" t="s">
        <v>930</v>
      </c>
      <c r="K6440" t="s">
        <v>930</v>
      </c>
      <c r="L6440" t="s">
        <v>930</v>
      </c>
      <c r="M6440" t="s">
        <v>930</v>
      </c>
      <c r="N6440" t="s">
        <v>929</v>
      </c>
    </row>
    <row r="6441" spans="1:14">
      <c r="A6441">
        <v>809700</v>
      </c>
      <c r="B6441" t="s">
        <v>96</v>
      </c>
      <c r="C6441" t="s">
        <v>930</v>
      </c>
      <c r="D6441" t="s">
        <v>930</v>
      </c>
      <c r="E6441" t="s">
        <v>930</v>
      </c>
      <c r="F6441" t="s">
        <v>930</v>
      </c>
      <c r="G6441" t="s">
        <v>929</v>
      </c>
      <c r="H6441" t="s">
        <v>929</v>
      </c>
      <c r="I6441" t="s">
        <v>930</v>
      </c>
      <c r="J6441" t="s">
        <v>930</v>
      </c>
      <c r="K6441" t="s">
        <v>929</v>
      </c>
      <c r="L6441" t="s">
        <v>929</v>
      </c>
      <c r="M6441" t="s">
        <v>929</v>
      </c>
      <c r="N6441" t="s">
        <v>929</v>
      </c>
    </row>
    <row r="6442" spans="1:14">
      <c r="A6442">
        <v>809701</v>
      </c>
      <c r="B6442" t="s">
        <v>96</v>
      </c>
      <c r="C6442" t="s">
        <v>930</v>
      </c>
      <c r="D6442" t="s">
        <v>929</v>
      </c>
      <c r="E6442" t="s">
        <v>930</v>
      </c>
      <c r="F6442" t="s">
        <v>930</v>
      </c>
      <c r="G6442" t="s">
        <v>930</v>
      </c>
      <c r="H6442" t="s">
        <v>930</v>
      </c>
      <c r="I6442" t="s">
        <v>930</v>
      </c>
      <c r="J6442" t="s">
        <v>930</v>
      </c>
      <c r="K6442" t="s">
        <v>930</v>
      </c>
      <c r="L6442" t="s">
        <v>930</v>
      </c>
      <c r="M6442" t="s">
        <v>929</v>
      </c>
      <c r="N6442" t="s">
        <v>929</v>
      </c>
    </row>
    <row r="6443" spans="1:14">
      <c r="A6443">
        <v>809702</v>
      </c>
      <c r="B6443" t="s">
        <v>96</v>
      </c>
      <c r="C6443" t="s">
        <v>928</v>
      </c>
      <c r="D6443" t="s">
        <v>928</v>
      </c>
      <c r="E6443" t="s">
        <v>929</v>
      </c>
      <c r="F6443" t="s">
        <v>928</v>
      </c>
      <c r="G6443" t="s">
        <v>929</v>
      </c>
      <c r="H6443" t="s">
        <v>930</v>
      </c>
      <c r="I6443" t="s">
        <v>929</v>
      </c>
      <c r="J6443" t="s">
        <v>929</v>
      </c>
      <c r="K6443" t="s">
        <v>929</v>
      </c>
      <c r="L6443" t="s">
        <v>929</v>
      </c>
      <c r="M6443" t="s">
        <v>929</v>
      </c>
      <c r="N6443" t="s">
        <v>929</v>
      </c>
    </row>
    <row r="6444" spans="1:14">
      <c r="A6444">
        <v>809703</v>
      </c>
      <c r="B6444" t="s">
        <v>96</v>
      </c>
      <c r="C6444" t="s">
        <v>930</v>
      </c>
      <c r="D6444" t="s">
        <v>930</v>
      </c>
      <c r="E6444" t="s">
        <v>930</v>
      </c>
      <c r="F6444" t="s">
        <v>929</v>
      </c>
      <c r="G6444" t="s">
        <v>928</v>
      </c>
      <c r="H6444" t="s">
        <v>929</v>
      </c>
      <c r="I6444" t="s">
        <v>930</v>
      </c>
      <c r="J6444" t="s">
        <v>929</v>
      </c>
      <c r="K6444" t="s">
        <v>929</v>
      </c>
      <c r="L6444" t="s">
        <v>929</v>
      </c>
      <c r="M6444" t="s">
        <v>929</v>
      </c>
      <c r="N6444" t="s">
        <v>929</v>
      </c>
    </row>
    <row r="6445" spans="1:14">
      <c r="A6445">
        <v>809704</v>
      </c>
      <c r="B6445" t="s">
        <v>96</v>
      </c>
      <c r="C6445" t="s">
        <v>929</v>
      </c>
      <c r="D6445" t="s">
        <v>928</v>
      </c>
      <c r="E6445" t="s">
        <v>929</v>
      </c>
      <c r="F6445" t="s">
        <v>928</v>
      </c>
      <c r="G6445" t="s">
        <v>929</v>
      </c>
      <c r="H6445" t="s">
        <v>928</v>
      </c>
      <c r="I6445" t="s">
        <v>930</v>
      </c>
      <c r="J6445" t="s">
        <v>929</v>
      </c>
      <c r="K6445" t="s">
        <v>929</v>
      </c>
      <c r="L6445" t="s">
        <v>929</v>
      </c>
      <c r="M6445" t="s">
        <v>928</v>
      </c>
      <c r="N6445" t="s">
        <v>930</v>
      </c>
    </row>
    <row r="6446" spans="1:14">
      <c r="A6446">
        <v>809705</v>
      </c>
      <c r="B6446" t="s">
        <v>96</v>
      </c>
      <c r="C6446" t="s">
        <v>928</v>
      </c>
      <c r="D6446" t="s">
        <v>930</v>
      </c>
      <c r="E6446" t="s">
        <v>930</v>
      </c>
      <c r="F6446" t="s">
        <v>930</v>
      </c>
      <c r="G6446" t="s">
        <v>928</v>
      </c>
      <c r="H6446" t="s">
        <v>929</v>
      </c>
      <c r="I6446" t="s">
        <v>930</v>
      </c>
      <c r="J6446" t="s">
        <v>929</v>
      </c>
      <c r="K6446" t="s">
        <v>929</v>
      </c>
      <c r="L6446" t="s">
        <v>930</v>
      </c>
      <c r="M6446" t="s">
        <v>929</v>
      </c>
      <c r="N6446" t="s">
        <v>929</v>
      </c>
    </row>
    <row r="6447" spans="1:14">
      <c r="A6447">
        <v>809706</v>
      </c>
      <c r="B6447" t="s">
        <v>96</v>
      </c>
      <c r="C6447" t="s">
        <v>928</v>
      </c>
      <c r="D6447" t="s">
        <v>930</v>
      </c>
      <c r="E6447" t="s">
        <v>930</v>
      </c>
      <c r="F6447" t="s">
        <v>928</v>
      </c>
      <c r="G6447" t="s">
        <v>928</v>
      </c>
      <c r="H6447" t="s">
        <v>930</v>
      </c>
      <c r="I6447" t="s">
        <v>930</v>
      </c>
      <c r="J6447" t="s">
        <v>930</v>
      </c>
      <c r="K6447" t="s">
        <v>930</v>
      </c>
      <c r="L6447" t="s">
        <v>929</v>
      </c>
      <c r="M6447" t="s">
        <v>930</v>
      </c>
      <c r="N6447" t="s">
        <v>929</v>
      </c>
    </row>
    <row r="6448" spans="1:14">
      <c r="A6448">
        <v>809708</v>
      </c>
      <c r="B6448" t="s">
        <v>96</v>
      </c>
      <c r="C6448" t="s">
        <v>930</v>
      </c>
      <c r="D6448" t="s">
        <v>928</v>
      </c>
      <c r="E6448" t="s">
        <v>930</v>
      </c>
      <c r="F6448" t="s">
        <v>930</v>
      </c>
      <c r="G6448" t="s">
        <v>930</v>
      </c>
      <c r="H6448" t="s">
        <v>930</v>
      </c>
      <c r="I6448" t="s">
        <v>930</v>
      </c>
      <c r="J6448" t="s">
        <v>930</v>
      </c>
      <c r="K6448" t="s">
        <v>929</v>
      </c>
      <c r="L6448" t="s">
        <v>929</v>
      </c>
      <c r="M6448" t="s">
        <v>930</v>
      </c>
      <c r="N6448" t="s">
        <v>929</v>
      </c>
    </row>
    <row r="6449" spans="1:14">
      <c r="A6449">
        <v>809710</v>
      </c>
      <c r="B6449" t="s">
        <v>96</v>
      </c>
      <c r="C6449" t="s">
        <v>930</v>
      </c>
      <c r="D6449" t="s">
        <v>929</v>
      </c>
      <c r="E6449" t="s">
        <v>929</v>
      </c>
      <c r="F6449" t="s">
        <v>929</v>
      </c>
      <c r="G6449" t="s">
        <v>930</v>
      </c>
      <c r="H6449" t="s">
        <v>930</v>
      </c>
      <c r="I6449" t="s">
        <v>929</v>
      </c>
      <c r="J6449" t="s">
        <v>929</v>
      </c>
      <c r="K6449" t="s">
        <v>929</v>
      </c>
      <c r="L6449" t="s">
        <v>929</v>
      </c>
      <c r="M6449" t="s">
        <v>929</v>
      </c>
      <c r="N6449" t="s">
        <v>929</v>
      </c>
    </row>
    <row r="6450" spans="1:14">
      <c r="A6450">
        <v>809712</v>
      </c>
      <c r="B6450" t="s">
        <v>96</v>
      </c>
      <c r="C6450" t="s">
        <v>929</v>
      </c>
      <c r="D6450" t="s">
        <v>930</v>
      </c>
      <c r="E6450" t="s">
        <v>930</v>
      </c>
      <c r="F6450" t="s">
        <v>929</v>
      </c>
      <c r="G6450" t="s">
        <v>929</v>
      </c>
      <c r="H6450" t="s">
        <v>929</v>
      </c>
      <c r="I6450" t="s">
        <v>929</v>
      </c>
      <c r="J6450" t="s">
        <v>929</v>
      </c>
      <c r="K6450" t="s">
        <v>929</v>
      </c>
      <c r="L6450" t="s">
        <v>929</v>
      </c>
      <c r="M6450" t="s">
        <v>929</v>
      </c>
      <c r="N6450" t="s">
        <v>929</v>
      </c>
    </row>
    <row r="6451" spans="1:14">
      <c r="A6451">
        <v>809713</v>
      </c>
      <c r="B6451" t="s">
        <v>96</v>
      </c>
      <c r="C6451" t="s">
        <v>930</v>
      </c>
      <c r="D6451" t="s">
        <v>930</v>
      </c>
      <c r="E6451" t="s">
        <v>930</v>
      </c>
      <c r="F6451" t="s">
        <v>930</v>
      </c>
      <c r="G6451" t="s">
        <v>929</v>
      </c>
      <c r="H6451" t="s">
        <v>929</v>
      </c>
      <c r="I6451" t="s">
        <v>929</v>
      </c>
      <c r="J6451" t="s">
        <v>929</v>
      </c>
      <c r="K6451" t="s">
        <v>929</v>
      </c>
      <c r="L6451" t="s">
        <v>929</v>
      </c>
      <c r="M6451" t="s">
        <v>929</v>
      </c>
      <c r="N6451" t="s">
        <v>929</v>
      </c>
    </row>
    <row r="6452" spans="1:14">
      <c r="A6452">
        <v>809714</v>
      </c>
      <c r="B6452" t="s">
        <v>96</v>
      </c>
      <c r="C6452" t="s">
        <v>930</v>
      </c>
      <c r="D6452" t="s">
        <v>930</v>
      </c>
      <c r="E6452" t="s">
        <v>930</v>
      </c>
      <c r="F6452" t="s">
        <v>930</v>
      </c>
      <c r="G6452" t="s">
        <v>930</v>
      </c>
      <c r="H6452" t="s">
        <v>930</v>
      </c>
      <c r="I6452" t="s">
        <v>929</v>
      </c>
      <c r="J6452" t="s">
        <v>929</v>
      </c>
      <c r="K6452" t="s">
        <v>929</v>
      </c>
      <c r="L6452" t="s">
        <v>929</v>
      </c>
      <c r="M6452" t="s">
        <v>929</v>
      </c>
      <c r="N6452" t="s">
        <v>929</v>
      </c>
    </row>
    <row r="6453" spans="1:14">
      <c r="A6453">
        <v>809715</v>
      </c>
      <c r="B6453" t="s">
        <v>96</v>
      </c>
      <c r="C6453" t="s">
        <v>930</v>
      </c>
      <c r="D6453" t="s">
        <v>930</v>
      </c>
      <c r="E6453" t="s">
        <v>928</v>
      </c>
      <c r="F6453" t="s">
        <v>930</v>
      </c>
      <c r="G6453" t="s">
        <v>930</v>
      </c>
      <c r="H6453" t="s">
        <v>928</v>
      </c>
      <c r="I6453" t="s">
        <v>930</v>
      </c>
      <c r="J6453" t="s">
        <v>930</v>
      </c>
      <c r="K6453" t="s">
        <v>930</v>
      </c>
      <c r="L6453" t="s">
        <v>930</v>
      </c>
      <c r="M6453" t="s">
        <v>930</v>
      </c>
      <c r="N6453" t="s">
        <v>929</v>
      </c>
    </row>
    <row r="6454" spans="1:14">
      <c r="A6454">
        <v>809716</v>
      </c>
      <c r="B6454" t="s">
        <v>96</v>
      </c>
      <c r="C6454" t="s">
        <v>930</v>
      </c>
      <c r="D6454" t="s">
        <v>930</v>
      </c>
      <c r="E6454" t="s">
        <v>928</v>
      </c>
      <c r="F6454" t="s">
        <v>928</v>
      </c>
      <c r="G6454" t="s">
        <v>928</v>
      </c>
      <c r="H6454" t="s">
        <v>928</v>
      </c>
      <c r="I6454" t="s">
        <v>930</v>
      </c>
      <c r="J6454" t="s">
        <v>930</v>
      </c>
      <c r="K6454" t="s">
        <v>930</v>
      </c>
      <c r="L6454" t="s">
        <v>930</v>
      </c>
      <c r="M6454" t="s">
        <v>930</v>
      </c>
      <c r="N6454" t="s">
        <v>930</v>
      </c>
    </row>
    <row r="6455" spans="1:14">
      <c r="A6455">
        <v>809717</v>
      </c>
      <c r="B6455" t="s">
        <v>96</v>
      </c>
      <c r="C6455" t="s">
        <v>928</v>
      </c>
      <c r="D6455" t="s">
        <v>930</v>
      </c>
      <c r="E6455" t="s">
        <v>928</v>
      </c>
      <c r="F6455" t="s">
        <v>928</v>
      </c>
      <c r="G6455" t="s">
        <v>930</v>
      </c>
      <c r="H6455" t="s">
        <v>930</v>
      </c>
      <c r="I6455" t="s">
        <v>930</v>
      </c>
      <c r="J6455" t="s">
        <v>930</v>
      </c>
      <c r="K6455" t="s">
        <v>930</v>
      </c>
      <c r="L6455" t="s">
        <v>930</v>
      </c>
      <c r="M6455" t="s">
        <v>930</v>
      </c>
      <c r="N6455" t="s">
        <v>930</v>
      </c>
    </row>
    <row r="6456" spans="1:14">
      <c r="A6456">
        <v>809719</v>
      </c>
      <c r="B6456" t="s">
        <v>96</v>
      </c>
      <c r="C6456" t="s">
        <v>930</v>
      </c>
      <c r="D6456" t="s">
        <v>930</v>
      </c>
      <c r="E6456" t="s">
        <v>929</v>
      </c>
      <c r="F6456" t="s">
        <v>929</v>
      </c>
      <c r="G6456" t="s">
        <v>929</v>
      </c>
      <c r="H6456" t="s">
        <v>930</v>
      </c>
      <c r="I6456" t="s">
        <v>929</v>
      </c>
      <c r="J6456" t="s">
        <v>929</v>
      </c>
      <c r="K6456" t="s">
        <v>929</v>
      </c>
      <c r="L6456" t="s">
        <v>929</v>
      </c>
      <c r="M6456" t="s">
        <v>929</v>
      </c>
      <c r="N6456" t="s">
        <v>929</v>
      </c>
    </row>
    <row r="6457" spans="1:14">
      <c r="A6457">
        <v>809720</v>
      </c>
      <c r="B6457" t="s">
        <v>96</v>
      </c>
      <c r="C6457" t="s">
        <v>930</v>
      </c>
      <c r="D6457" t="s">
        <v>930</v>
      </c>
      <c r="E6457" t="s">
        <v>930</v>
      </c>
      <c r="F6457" t="s">
        <v>928</v>
      </c>
      <c r="G6457" t="s">
        <v>930</v>
      </c>
      <c r="H6457" t="s">
        <v>930</v>
      </c>
      <c r="I6457" t="s">
        <v>930</v>
      </c>
      <c r="J6457" t="s">
        <v>929</v>
      </c>
      <c r="K6457" t="s">
        <v>930</v>
      </c>
      <c r="L6457" t="s">
        <v>929</v>
      </c>
      <c r="M6457" t="s">
        <v>930</v>
      </c>
      <c r="N6457" t="s">
        <v>929</v>
      </c>
    </row>
    <row r="6458" spans="1:14">
      <c r="A6458">
        <v>809722</v>
      </c>
      <c r="B6458" t="s">
        <v>96</v>
      </c>
      <c r="C6458" t="s">
        <v>929</v>
      </c>
      <c r="D6458" t="s">
        <v>930</v>
      </c>
      <c r="E6458" t="s">
        <v>930</v>
      </c>
      <c r="F6458" t="s">
        <v>929</v>
      </c>
      <c r="G6458" t="s">
        <v>929</v>
      </c>
      <c r="H6458" t="s">
        <v>929</v>
      </c>
      <c r="I6458" t="s">
        <v>929</v>
      </c>
      <c r="J6458" t="s">
        <v>929</v>
      </c>
      <c r="K6458" t="s">
        <v>930</v>
      </c>
      <c r="L6458" t="s">
        <v>929</v>
      </c>
      <c r="M6458" t="s">
        <v>929</v>
      </c>
      <c r="N6458" t="s">
        <v>929</v>
      </c>
    </row>
    <row r="6459" spans="1:14">
      <c r="A6459">
        <v>809723</v>
      </c>
      <c r="B6459" t="s">
        <v>96</v>
      </c>
      <c r="C6459" t="s">
        <v>930</v>
      </c>
      <c r="D6459" t="s">
        <v>929</v>
      </c>
      <c r="E6459" t="s">
        <v>929</v>
      </c>
      <c r="F6459" t="s">
        <v>930</v>
      </c>
      <c r="G6459" t="s">
        <v>929</v>
      </c>
      <c r="H6459" t="s">
        <v>930</v>
      </c>
      <c r="I6459" t="s">
        <v>929</v>
      </c>
      <c r="J6459" t="s">
        <v>929</v>
      </c>
      <c r="K6459" t="s">
        <v>929</v>
      </c>
      <c r="L6459" t="s">
        <v>929</v>
      </c>
      <c r="M6459" t="s">
        <v>929</v>
      </c>
      <c r="N6459" t="s">
        <v>929</v>
      </c>
    </row>
    <row r="6460" spans="1:14">
      <c r="A6460">
        <v>809724</v>
      </c>
      <c r="B6460" t="s">
        <v>96</v>
      </c>
      <c r="C6460" t="s">
        <v>929</v>
      </c>
      <c r="D6460" t="s">
        <v>930</v>
      </c>
      <c r="E6460" t="s">
        <v>930</v>
      </c>
      <c r="F6460" t="s">
        <v>929</v>
      </c>
      <c r="G6460" t="s">
        <v>929</v>
      </c>
      <c r="H6460" t="s">
        <v>929</v>
      </c>
      <c r="I6460" t="s">
        <v>929</v>
      </c>
      <c r="J6460" t="s">
        <v>929</v>
      </c>
      <c r="K6460" t="s">
        <v>929</v>
      </c>
      <c r="L6460" t="s">
        <v>929</v>
      </c>
      <c r="M6460" t="s">
        <v>929</v>
      </c>
      <c r="N6460" t="s">
        <v>929</v>
      </c>
    </row>
    <row r="6461" spans="1:14">
      <c r="A6461">
        <v>809725</v>
      </c>
      <c r="B6461" t="s">
        <v>96</v>
      </c>
      <c r="C6461" t="s">
        <v>930</v>
      </c>
      <c r="D6461" t="s">
        <v>929</v>
      </c>
      <c r="E6461" t="s">
        <v>929</v>
      </c>
      <c r="F6461" t="s">
        <v>930</v>
      </c>
      <c r="G6461" t="s">
        <v>929</v>
      </c>
      <c r="H6461" t="s">
        <v>930</v>
      </c>
      <c r="I6461" t="s">
        <v>929</v>
      </c>
      <c r="J6461" t="s">
        <v>929</v>
      </c>
      <c r="K6461" t="s">
        <v>929</v>
      </c>
      <c r="L6461" t="s">
        <v>929</v>
      </c>
      <c r="M6461" t="s">
        <v>929</v>
      </c>
      <c r="N6461" t="s">
        <v>929</v>
      </c>
    </row>
    <row r="6462" spans="1:14">
      <c r="A6462">
        <v>809726</v>
      </c>
      <c r="B6462" t="s">
        <v>96</v>
      </c>
      <c r="C6462" t="s">
        <v>929</v>
      </c>
      <c r="D6462" t="s">
        <v>930</v>
      </c>
      <c r="E6462" t="s">
        <v>929</v>
      </c>
      <c r="F6462" t="s">
        <v>930</v>
      </c>
      <c r="G6462" t="s">
        <v>929</v>
      </c>
      <c r="H6462" t="s">
        <v>928</v>
      </c>
      <c r="I6462" t="s">
        <v>929</v>
      </c>
      <c r="J6462" t="s">
        <v>929</v>
      </c>
      <c r="K6462" t="s">
        <v>930</v>
      </c>
      <c r="L6462" t="s">
        <v>930</v>
      </c>
      <c r="M6462" t="s">
        <v>929</v>
      </c>
      <c r="N6462" t="s">
        <v>929</v>
      </c>
    </row>
    <row r="6463" spans="1:14">
      <c r="A6463">
        <v>809727</v>
      </c>
      <c r="B6463" t="s">
        <v>96</v>
      </c>
      <c r="C6463" t="s">
        <v>928</v>
      </c>
      <c r="D6463" t="s">
        <v>930</v>
      </c>
      <c r="E6463" t="s">
        <v>930</v>
      </c>
      <c r="F6463" t="s">
        <v>930</v>
      </c>
      <c r="G6463" t="s">
        <v>930</v>
      </c>
      <c r="H6463" t="s">
        <v>929</v>
      </c>
      <c r="I6463" t="s">
        <v>929</v>
      </c>
      <c r="J6463" t="s">
        <v>929</v>
      </c>
      <c r="K6463" t="s">
        <v>929</v>
      </c>
      <c r="L6463" t="s">
        <v>929</v>
      </c>
      <c r="M6463" t="s">
        <v>929</v>
      </c>
      <c r="N6463" t="s">
        <v>929</v>
      </c>
    </row>
    <row r="6464" spans="1:14">
      <c r="A6464">
        <v>809728</v>
      </c>
      <c r="B6464" t="s">
        <v>96</v>
      </c>
      <c r="C6464" t="s">
        <v>930</v>
      </c>
      <c r="D6464" t="s">
        <v>930</v>
      </c>
      <c r="E6464" t="s">
        <v>930</v>
      </c>
      <c r="F6464" t="s">
        <v>930</v>
      </c>
      <c r="G6464" t="s">
        <v>929</v>
      </c>
      <c r="H6464" t="s">
        <v>929</v>
      </c>
      <c r="I6464" t="s">
        <v>929</v>
      </c>
      <c r="J6464" t="s">
        <v>929</v>
      </c>
      <c r="K6464" t="s">
        <v>929</v>
      </c>
      <c r="L6464" t="s">
        <v>929</v>
      </c>
      <c r="M6464" t="s">
        <v>929</v>
      </c>
      <c r="N6464" t="s">
        <v>929</v>
      </c>
    </row>
    <row r="6465" spans="1:14">
      <c r="A6465">
        <v>809730</v>
      </c>
      <c r="B6465" t="s">
        <v>96</v>
      </c>
      <c r="C6465" t="s">
        <v>929</v>
      </c>
      <c r="D6465" t="s">
        <v>929</v>
      </c>
      <c r="E6465" t="s">
        <v>929</v>
      </c>
      <c r="F6465" t="s">
        <v>929</v>
      </c>
      <c r="G6465" t="s">
        <v>929</v>
      </c>
      <c r="H6465" t="s">
        <v>929</v>
      </c>
      <c r="I6465" t="s">
        <v>929</v>
      </c>
      <c r="J6465" t="s">
        <v>929</v>
      </c>
      <c r="K6465" t="s">
        <v>929</v>
      </c>
      <c r="L6465" t="s">
        <v>929</v>
      </c>
      <c r="M6465" t="s">
        <v>929</v>
      </c>
      <c r="N6465" t="s">
        <v>929</v>
      </c>
    </row>
    <row r="6466" spans="1:14">
      <c r="A6466">
        <v>809731</v>
      </c>
      <c r="B6466" t="s">
        <v>96</v>
      </c>
      <c r="C6466" t="s">
        <v>930</v>
      </c>
      <c r="D6466" t="s">
        <v>928</v>
      </c>
      <c r="E6466" t="s">
        <v>929</v>
      </c>
      <c r="F6466" t="s">
        <v>930</v>
      </c>
      <c r="G6466" t="s">
        <v>928</v>
      </c>
      <c r="H6466" t="s">
        <v>930</v>
      </c>
      <c r="I6466" t="s">
        <v>930</v>
      </c>
      <c r="J6466" t="s">
        <v>930</v>
      </c>
      <c r="K6466" t="s">
        <v>929</v>
      </c>
      <c r="L6466" t="s">
        <v>930</v>
      </c>
      <c r="M6466" t="s">
        <v>930</v>
      </c>
      <c r="N6466" t="s">
        <v>929</v>
      </c>
    </row>
    <row r="6467" spans="1:14">
      <c r="A6467">
        <v>809732</v>
      </c>
      <c r="B6467" t="s">
        <v>96</v>
      </c>
      <c r="C6467" t="s">
        <v>930</v>
      </c>
      <c r="D6467" t="s">
        <v>929</v>
      </c>
      <c r="E6467" t="s">
        <v>929</v>
      </c>
      <c r="F6467" t="s">
        <v>930</v>
      </c>
      <c r="G6467" t="s">
        <v>930</v>
      </c>
      <c r="H6467" t="s">
        <v>930</v>
      </c>
      <c r="I6467" t="s">
        <v>929</v>
      </c>
      <c r="J6467" t="s">
        <v>929</v>
      </c>
      <c r="K6467" t="s">
        <v>929</v>
      </c>
      <c r="L6467" t="s">
        <v>929</v>
      </c>
      <c r="M6467" t="s">
        <v>929</v>
      </c>
      <c r="N6467" t="s">
        <v>929</v>
      </c>
    </row>
    <row r="6468" spans="1:14">
      <c r="A6468">
        <v>809734</v>
      </c>
      <c r="B6468" t="s">
        <v>96</v>
      </c>
      <c r="C6468" t="s">
        <v>929</v>
      </c>
      <c r="D6468" t="s">
        <v>929</v>
      </c>
      <c r="E6468" t="s">
        <v>929</v>
      </c>
      <c r="F6468" t="s">
        <v>929</v>
      </c>
      <c r="G6468" t="s">
        <v>929</v>
      </c>
      <c r="H6468" t="s">
        <v>929</v>
      </c>
      <c r="I6468" t="s">
        <v>929</v>
      </c>
      <c r="J6468" t="s">
        <v>929</v>
      </c>
      <c r="K6468" t="s">
        <v>929</v>
      </c>
      <c r="L6468" t="s">
        <v>929</v>
      </c>
      <c r="M6468" t="s">
        <v>929</v>
      </c>
      <c r="N6468" t="s">
        <v>929</v>
      </c>
    </row>
    <row r="6469" spans="1:14">
      <c r="A6469">
        <v>809735</v>
      </c>
      <c r="B6469" t="s">
        <v>96</v>
      </c>
      <c r="C6469" t="s">
        <v>930</v>
      </c>
      <c r="D6469" t="s">
        <v>929</v>
      </c>
      <c r="E6469" t="s">
        <v>929</v>
      </c>
      <c r="F6469" t="s">
        <v>929</v>
      </c>
      <c r="G6469" t="s">
        <v>930</v>
      </c>
      <c r="H6469" t="s">
        <v>930</v>
      </c>
      <c r="I6469" t="s">
        <v>929</v>
      </c>
      <c r="J6469" t="s">
        <v>929</v>
      </c>
      <c r="K6469" t="s">
        <v>929</v>
      </c>
      <c r="L6469" t="s">
        <v>929</v>
      </c>
      <c r="M6469" t="s">
        <v>929</v>
      </c>
      <c r="N6469" t="s">
        <v>929</v>
      </c>
    </row>
    <row r="6470" spans="1:14">
      <c r="A6470">
        <v>809736</v>
      </c>
      <c r="B6470" t="s">
        <v>96</v>
      </c>
      <c r="C6470" t="s">
        <v>930</v>
      </c>
      <c r="D6470" t="s">
        <v>930</v>
      </c>
      <c r="E6470" t="s">
        <v>929</v>
      </c>
      <c r="F6470" t="s">
        <v>930</v>
      </c>
      <c r="G6470" t="s">
        <v>929</v>
      </c>
      <c r="H6470" t="s">
        <v>930</v>
      </c>
      <c r="I6470" t="s">
        <v>929</v>
      </c>
      <c r="J6470" t="s">
        <v>929</v>
      </c>
      <c r="K6470" t="s">
        <v>929</v>
      </c>
      <c r="L6470" t="s">
        <v>929</v>
      </c>
      <c r="M6470" t="s">
        <v>929</v>
      </c>
      <c r="N6470" t="s">
        <v>929</v>
      </c>
    </row>
    <row r="6471" spans="1:14">
      <c r="A6471">
        <v>809737</v>
      </c>
      <c r="B6471" t="s">
        <v>96</v>
      </c>
      <c r="C6471" t="s">
        <v>930</v>
      </c>
      <c r="D6471" t="s">
        <v>929</v>
      </c>
      <c r="E6471" t="s">
        <v>929</v>
      </c>
      <c r="F6471" t="s">
        <v>929</v>
      </c>
      <c r="G6471" t="s">
        <v>929</v>
      </c>
      <c r="H6471" t="s">
        <v>930</v>
      </c>
      <c r="I6471" t="s">
        <v>929</v>
      </c>
      <c r="J6471" t="s">
        <v>929</v>
      </c>
      <c r="K6471" t="s">
        <v>929</v>
      </c>
      <c r="L6471" t="s">
        <v>929</v>
      </c>
      <c r="M6471" t="s">
        <v>929</v>
      </c>
      <c r="N6471" t="s">
        <v>929</v>
      </c>
    </row>
    <row r="6472" spans="1:14">
      <c r="A6472">
        <v>809738</v>
      </c>
      <c r="B6472" t="s">
        <v>96</v>
      </c>
      <c r="C6472" t="s">
        <v>928</v>
      </c>
      <c r="D6472" t="s">
        <v>928</v>
      </c>
      <c r="E6472" t="s">
        <v>930</v>
      </c>
      <c r="F6472" t="s">
        <v>928</v>
      </c>
      <c r="G6472" t="s">
        <v>930</v>
      </c>
      <c r="H6472" t="s">
        <v>928</v>
      </c>
      <c r="I6472" t="s">
        <v>929</v>
      </c>
      <c r="J6472" t="s">
        <v>929</v>
      </c>
      <c r="K6472" t="s">
        <v>929</v>
      </c>
      <c r="L6472" t="s">
        <v>929</v>
      </c>
      <c r="M6472" t="s">
        <v>929</v>
      </c>
      <c r="N6472" t="s">
        <v>929</v>
      </c>
    </row>
    <row r="6473" spans="1:14">
      <c r="A6473">
        <v>809739</v>
      </c>
      <c r="B6473" t="s">
        <v>96</v>
      </c>
      <c r="C6473" t="s">
        <v>930</v>
      </c>
      <c r="D6473" t="s">
        <v>930</v>
      </c>
      <c r="E6473" t="s">
        <v>929</v>
      </c>
      <c r="F6473" t="s">
        <v>930</v>
      </c>
      <c r="G6473" t="s">
        <v>930</v>
      </c>
      <c r="H6473" t="s">
        <v>930</v>
      </c>
      <c r="I6473" t="s">
        <v>930</v>
      </c>
      <c r="J6473" t="s">
        <v>930</v>
      </c>
      <c r="K6473" t="s">
        <v>930</v>
      </c>
      <c r="L6473" t="s">
        <v>930</v>
      </c>
      <c r="M6473" t="s">
        <v>930</v>
      </c>
      <c r="N6473" t="s">
        <v>930</v>
      </c>
    </row>
    <row r="6474" spans="1:14">
      <c r="A6474">
        <v>809740</v>
      </c>
      <c r="B6474" t="s">
        <v>96</v>
      </c>
      <c r="C6474" t="s">
        <v>930</v>
      </c>
      <c r="D6474" t="s">
        <v>930</v>
      </c>
      <c r="E6474" t="s">
        <v>930</v>
      </c>
      <c r="F6474" t="s">
        <v>930</v>
      </c>
      <c r="G6474" t="s">
        <v>930</v>
      </c>
      <c r="H6474" t="s">
        <v>930</v>
      </c>
      <c r="I6474" t="s">
        <v>929</v>
      </c>
      <c r="J6474" t="s">
        <v>929</v>
      </c>
      <c r="K6474" t="s">
        <v>929</v>
      </c>
      <c r="L6474" t="s">
        <v>929</v>
      </c>
      <c r="M6474" t="s">
        <v>929</v>
      </c>
      <c r="N6474" t="s">
        <v>929</v>
      </c>
    </row>
    <row r="6475" spans="1:14">
      <c r="A6475">
        <v>809741</v>
      </c>
      <c r="B6475" t="s">
        <v>96</v>
      </c>
      <c r="C6475" t="s">
        <v>928</v>
      </c>
      <c r="D6475" t="s">
        <v>930</v>
      </c>
      <c r="E6475" t="s">
        <v>929</v>
      </c>
      <c r="F6475" t="s">
        <v>930</v>
      </c>
      <c r="G6475" t="s">
        <v>929</v>
      </c>
      <c r="H6475" t="s">
        <v>929</v>
      </c>
      <c r="I6475" t="s">
        <v>930</v>
      </c>
      <c r="J6475" t="s">
        <v>930</v>
      </c>
      <c r="K6475" t="s">
        <v>930</v>
      </c>
      <c r="L6475" t="s">
        <v>930</v>
      </c>
      <c r="M6475" t="s">
        <v>930</v>
      </c>
      <c r="N6475" t="s">
        <v>930</v>
      </c>
    </row>
    <row r="6476" spans="1:14">
      <c r="A6476">
        <v>809742</v>
      </c>
      <c r="B6476" t="s">
        <v>96</v>
      </c>
      <c r="C6476" t="s">
        <v>928</v>
      </c>
      <c r="D6476" t="s">
        <v>928</v>
      </c>
      <c r="E6476" t="s">
        <v>928</v>
      </c>
      <c r="F6476" t="s">
        <v>928</v>
      </c>
      <c r="G6476" t="s">
        <v>930</v>
      </c>
      <c r="H6476" t="s">
        <v>930</v>
      </c>
      <c r="I6476" t="s">
        <v>929</v>
      </c>
      <c r="J6476" t="s">
        <v>929</v>
      </c>
      <c r="K6476" t="s">
        <v>929</v>
      </c>
      <c r="L6476" t="s">
        <v>929</v>
      </c>
      <c r="M6476" t="s">
        <v>929</v>
      </c>
      <c r="N6476" t="s">
        <v>929</v>
      </c>
    </row>
    <row r="6477" spans="1:14">
      <c r="A6477">
        <v>809743</v>
      </c>
      <c r="B6477" t="s">
        <v>96</v>
      </c>
      <c r="C6477" t="s">
        <v>928</v>
      </c>
      <c r="D6477" t="s">
        <v>928</v>
      </c>
      <c r="E6477" t="s">
        <v>928</v>
      </c>
      <c r="F6477" t="s">
        <v>928</v>
      </c>
      <c r="G6477" t="s">
        <v>928</v>
      </c>
      <c r="H6477" t="s">
        <v>928</v>
      </c>
      <c r="I6477" t="s">
        <v>929</v>
      </c>
      <c r="J6477" t="s">
        <v>930</v>
      </c>
      <c r="K6477" t="s">
        <v>930</v>
      </c>
      <c r="L6477" t="s">
        <v>929</v>
      </c>
      <c r="M6477" t="s">
        <v>929</v>
      </c>
      <c r="N6477" t="s">
        <v>929</v>
      </c>
    </row>
    <row r="6478" spans="1:14">
      <c r="A6478">
        <v>809746</v>
      </c>
      <c r="B6478" t="s">
        <v>96</v>
      </c>
      <c r="C6478" t="s">
        <v>929</v>
      </c>
      <c r="D6478" t="s">
        <v>929</v>
      </c>
      <c r="E6478" t="s">
        <v>930</v>
      </c>
      <c r="F6478" t="s">
        <v>929</v>
      </c>
      <c r="G6478" t="s">
        <v>929</v>
      </c>
      <c r="H6478" t="s">
        <v>929</v>
      </c>
      <c r="I6478" t="s">
        <v>930</v>
      </c>
      <c r="J6478" t="s">
        <v>930</v>
      </c>
      <c r="K6478" t="s">
        <v>930</v>
      </c>
      <c r="L6478" t="s">
        <v>929</v>
      </c>
      <c r="M6478" t="s">
        <v>929</v>
      </c>
      <c r="N6478" t="s">
        <v>929</v>
      </c>
    </row>
    <row r="6479" spans="1:14">
      <c r="A6479">
        <v>809748</v>
      </c>
      <c r="B6479" t="s">
        <v>96</v>
      </c>
      <c r="C6479" t="s">
        <v>930</v>
      </c>
      <c r="D6479" t="s">
        <v>930</v>
      </c>
      <c r="E6479" t="s">
        <v>929</v>
      </c>
      <c r="F6479" t="s">
        <v>929</v>
      </c>
      <c r="G6479" t="s">
        <v>930</v>
      </c>
      <c r="H6479" t="s">
        <v>930</v>
      </c>
      <c r="I6479" t="s">
        <v>929</v>
      </c>
      <c r="J6479" t="s">
        <v>929</v>
      </c>
      <c r="K6479" t="s">
        <v>929</v>
      </c>
      <c r="L6479" t="s">
        <v>929</v>
      </c>
      <c r="M6479" t="s">
        <v>929</v>
      </c>
      <c r="N6479" t="s">
        <v>929</v>
      </c>
    </row>
    <row r="6480" spans="1:14">
      <c r="A6480">
        <v>809749</v>
      </c>
      <c r="B6480" t="s">
        <v>96</v>
      </c>
      <c r="C6480" t="s">
        <v>929</v>
      </c>
      <c r="D6480" t="s">
        <v>930</v>
      </c>
      <c r="E6480" t="s">
        <v>930</v>
      </c>
      <c r="F6480" t="s">
        <v>929</v>
      </c>
      <c r="G6480" t="s">
        <v>929</v>
      </c>
      <c r="H6480" t="s">
        <v>929</v>
      </c>
      <c r="I6480" t="s">
        <v>930</v>
      </c>
      <c r="J6480" t="s">
        <v>929</v>
      </c>
      <c r="K6480" t="s">
        <v>929</v>
      </c>
      <c r="L6480" t="s">
        <v>929</v>
      </c>
      <c r="M6480" t="s">
        <v>929</v>
      </c>
      <c r="N6480" t="s">
        <v>929</v>
      </c>
    </row>
    <row r="6481" spans="1:14">
      <c r="A6481">
        <v>809752</v>
      </c>
      <c r="B6481" t="s">
        <v>96</v>
      </c>
      <c r="C6481" t="s">
        <v>930</v>
      </c>
      <c r="D6481" t="s">
        <v>929</v>
      </c>
      <c r="E6481" t="s">
        <v>929</v>
      </c>
      <c r="F6481" t="s">
        <v>930</v>
      </c>
      <c r="G6481" t="s">
        <v>930</v>
      </c>
      <c r="H6481" t="s">
        <v>930</v>
      </c>
      <c r="I6481" t="s">
        <v>929</v>
      </c>
      <c r="J6481" t="s">
        <v>929</v>
      </c>
      <c r="K6481" t="s">
        <v>929</v>
      </c>
      <c r="L6481" t="s">
        <v>929</v>
      </c>
      <c r="M6481" t="s">
        <v>929</v>
      </c>
      <c r="N6481" t="s">
        <v>929</v>
      </c>
    </row>
    <row r="6482" spans="1:14">
      <c r="A6482">
        <v>809753</v>
      </c>
      <c r="B6482" t="s">
        <v>96</v>
      </c>
      <c r="C6482" t="s">
        <v>929</v>
      </c>
      <c r="D6482" t="s">
        <v>929</v>
      </c>
      <c r="E6482" t="s">
        <v>929</v>
      </c>
      <c r="F6482" t="s">
        <v>930</v>
      </c>
      <c r="G6482" t="s">
        <v>930</v>
      </c>
      <c r="H6482" t="s">
        <v>929</v>
      </c>
      <c r="I6482" t="s">
        <v>929</v>
      </c>
      <c r="J6482" t="s">
        <v>929</v>
      </c>
      <c r="K6482" t="s">
        <v>929</v>
      </c>
      <c r="L6482" t="s">
        <v>929</v>
      </c>
      <c r="M6482" t="s">
        <v>929</v>
      </c>
      <c r="N6482" t="s">
        <v>929</v>
      </c>
    </row>
    <row r="6483" spans="1:14">
      <c r="A6483">
        <v>809755</v>
      </c>
      <c r="B6483" t="s">
        <v>96</v>
      </c>
      <c r="C6483" t="s">
        <v>929</v>
      </c>
      <c r="D6483" t="s">
        <v>929</v>
      </c>
      <c r="E6483" t="s">
        <v>929</v>
      </c>
      <c r="F6483" t="s">
        <v>929</v>
      </c>
      <c r="G6483" t="s">
        <v>929</v>
      </c>
      <c r="H6483" t="s">
        <v>929</v>
      </c>
      <c r="I6483" t="s">
        <v>930</v>
      </c>
      <c r="J6483" t="s">
        <v>929</v>
      </c>
      <c r="K6483" t="s">
        <v>930</v>
      </c>
      <c r="L6483" t="s">
        <v>929</v>
      </c>
      <c r="M6483" t="s">
        <v>929</v>
      </c>
      <c r="N6483" t="s">
        <v>930</v>
      </c>
    </row>
    <row r="6484" spans="1:14">
      <c r="A6484">
        <v>809756</v>
      </c>
      <c r="B6484" t="s">
        <v>96</v>
      </c>
      <c r="C6484" t="s">
        <v>930</v>
      </c>
      <c r="D6484" t="s">
        <v>930</v>
      </c>
      <c r="E6484" t="s">
        <v>929</v>
      </c>
      <c r="F6484" t="s">
        <v>929</v>
      </c>
      <c r="G6484" t="s">
        <v>930</v>
      </c>
      <c r="H6484" t="s">
        <v>928</v>
      </c>
      <c r="I6484" t="s">
        <v>930</v>
      </c>
      <c r="J6484" t="s">
        <v>929</v>
      </c>
      <c r="K6484" t="s">
        <v>930</v>
      </c>
      <c r="L6484" t="s">
        <v>929</v>
      </c>
      <c r="M6484" t="s">
        <v>930</v>
      </c>
      <c r="N6484" t="s">
        <v>929</v>
      </c>
    </row>
    <row r="6485" spans="1:14">
      <c r="A6485">
        <v>809757</v>
      </c>
      <c r="B6485" t="s">
        <v>96</v>
      </c>
      <c r="C6485" t="s">
        <v>930</v>
      </c>
      <c r="D6485" t="s">
        <v>930</v>
      </c>
      <c r="E6485" t="s">
        <v>930</v>
      </c>
      <c r="F6485" t="s">
        <v>928</v>
      </c>
      <c r="G6485" t="s">
        <v>930</v>
      </c>
      <c r="H6485" t="s">
        <v>930</v>
      </c>
      <c r="I6485" t="s">
        <v>930</v>
      </c>
      <c r="J6485" t="s">
        <v>930</v>
      </c>
      <c r="K6485" t="s">
        <v>930</v>
      </c>
      <c r="L6485" t="s">
        <v>929</v>
      </c>
      <c r="M6485" t="s">
        <v>930</v>
      </c>
      <c r="N6485" t="s">
        <v>929</v>
      </c>
    </row>
    <row r="6486" spans="1:14">
      <c r="A6486">
        <v>809758</v>
      </c>
      <c r="B6486" t="s">
        <v>96</v>
      </c>
      <c r="C6486" t="s">
        <v>930</v>
      </c>
      <c r="D6486" t="s">
        <v>929</v>
      </c>
      <c r="E6486" t="s">
        <v>930</v>
      </c>
      <c r="F6486" t="s">
        <v>930</v>
      </c>
      <c r="G6486" t="s">
        <v>930</v>
      </c>
      <c r="H6486" t="s">
        <v>930</v>
      </c>
      <c r="I6486" t="s">
        <v>929</v>
      </c>
      <c r="J6486" t="s">
        <v>929</v>
      </c>
      <c r="K6486" t="s">
        <v>929</v>
      </c>
      <c r="L6486" t="s">
        <v>929</v>
      </c>
      <c r="M6486" t="s">
        <v>929</v>
      </c>
      <c r="N6486" t="s">
        <v>929</v>
      </c>
    </row>
    <row r="6487" spans="1:14">
      <c r="A6487">
        <v>809759</v>
      </c>
      <c r="B6487" t="s">
        <v>96</v>
      </c>
      <c r="C6487" t="s">
        <v>930</v>
      </c>
      <c r="D6487" t="s">
        <v>930</v>
      </c>
      <c r="E6487" t="s">
        <v>930</v>
      </c>
      <c r="F6487" t="s">
        <v>928</v>
      </c>
      <c r="G6487" t="s">
        <v>930</v>
      </c>
      <c r="H6487" t="s">
        <v>930</v>
      </c>
      <c r="I6487" t="s">
        <v>930</v>
      </c>
      <c r="J6487" t="s">
        <v>930</v>
      </c>
      <c r="K6487" t="s">
        <v>930</v>
      </c>
      <c r="L6487" t="s">
        <v>930</v>
      </c>
      <c r="M6487" t="s">
        <v>930</v>
      </c>
      <c r="N6487" t="s">
        <v>930</v>
      </c>
    </row>
    <row r="6488" spans="1:14">
      <c r="A6488">
        <v>809761</v>
      </c>
      <c r="B6488" t="s">
        <v>96</v>
      </c>
      <c r="C6488" t="s">
        <v>930</v>
      </c>
      <c r="D6488" t="s">
        <v>929</v>
      </c>
      <c r="E6488" t="s">
        <v>929</v>
      </c>
      <c r="F6488" t="s">
        <v>929</v>
      </c>
      <c r="G6488" t="s">
        <v>929</v>
      </c>
      <c r="H6488" t="s">
        <v>929</v>
      </c>
      <c r="I6488" t="s">
        <v>929</v>
      </c>
      <c r="J6488" t="s">
        <v>929</v>
      </c>
      <c r="K6488" t="s">
        <v>930</v>
      </c>
      <c r="L6488" t="s">
        <v>929</v>
      </c>
      <c r="M6488" t="s">
        <v>929</v>
      </c>
      <c r="N6488" t="s">
        <v>929</v>
      </c>
    </row>
    <row r="6489" spans="1:14">
      <c r="A6489">
        <v>809763</v>
      </c>
      <c r="B6489" t="s">
        <v>96</v>
      </c>
      <c r="C6489" t="s">
        <v>928</v>
      </c>
      <c r="D6489" t="s">
        <v>930</v>
      </c>
      <c r="E6489" t="s">
        <v>929</v>
      </c>
      <c r="F6489" t="s">
        <v>930</v>
      </c>
      <c r="G6489" t="s">
        <v>930</v>
      </c>
      <c r="H6489" t="s">
        <v>928</v>
      </c>
      <c r="I6489" t="s">
        <v>930</v>
      </c>
      <c r="J6489" t="s">
        <v>930</v>
      </c>
      <c r="K6489" t="s">
        <v>930</v>
      </c>
      <c r="L6489" t="s">
        <v>929</v>
      </c>
      <c r="M6489" t="s">
        <v>930</v>
      </c>
      <c r="N6489" t="s">
        <v>929</v>
      </c>
    </row>
    <row r="6490" spans="1:14">
      <c r="A6490">
        <v>809764</v>
      </c>
      <c r="B6490" t="s">
        <v>96</v>
      </c>
      <c r="C6490" t="s">
        <v>930</v>
      </c>
      <c r="D6490" t="s">
        <v>929</v>
      </c>
      <c r="E6490" t="s">
        <v>930</v>
      </c>
      <c r="F6490" t="s">
        <v>929</v>
      </c>
      <c r="G6490" t="s">
        <v>929</v>
      </c>
      <c r="H6490" t="s">
        <v>929</v>
      </c>
      <c r="I6490" t="s">
        <v>929</v>
      </c>
      <c r="J6490" t="s">
        <v>929</v>
      </c>
      <c r="K6490" t="s">
        <v>929</v>
      </c>
      <c r="L6490" t="s">
        <v>929</v>
      </c>
      <c r="M6490" t="s">
        <v>929</v>
      </c>
      <c r="N6490" t="s">
        <v>929</v>
      </c>
    </row>
    <row r="6491" spans="1:14">
      <c r="A6491">
        <v>809765</v>
      </c>
      <c r="B6491" t="s">
        <v>96</v>
      </c>
      <c r="C6491" t="s">
        <v>930</v>
      </c>
      <c r="D6491" t="s">
        <v>930</v>
      </c>
      <c r="E6491" t="s">
        <v>930</v>
      </c>
      <c r="F6491" t="s">
        <v>928</v>
      </c>
      <c r="G6491" t="s">
        <v>930</v>
      </c>
      <c r="H6491" t="s">
        <v>928</v>
      </c>
      <c r="I6491" t="s">
        <v>929</v>
      </c>
      <c r="J6491" t="s">
        <v>929</v>
      </c>
      <c r="K6491" t="s">
        <v>929</v>
      </c>
      <c r="L6491" t="s">
        <v>929</v>
      </c>
      <c r="M6491" t="s">
        <v>929</v>
      </c>
      <c r="N6491" t="s">
        <v>929</v>
      </c>
    </row>
    <row r="6492" spans="1:14">
      <c r="A6492">
        <v>809767</v>
      </c>
      <c r="B6492" t="s">
        <v>96</v>
      </c>
      <c r="C6492" t="s">
        <v>928</v>
      </c>
      <c r="D6492" t="s">
        <v>929</v>
      </c>
      <c r="E6492" t="s">
        <v>930</v>
      </c>
      <c r="F6492" t="s">
        <v>930</v>
      </c>
      <c r="G6492" t="s">
        <v>930</v>
      </c>
      <c r="H6492" t="s">
        <v>929</v>
      </c>
      <c r="I6492" t="s">
        <v>929</v>
      </c>
      <c r="J6492" t="s">
        <v>929</v>
      </c>
      <c r="K6492" t="s">
        <v>929</v>
      </c>
      <c r="L6492" t="s">
        <v>930</v>
      </c>
      <c r="M6492" t="s">
        <v>930</v>
      </c>
      <c r="N6492" t="s">
        <v>929</v>
      </c>
    </row>
    <row r="6493" spans="1:14">
      <c r="A6493">
        <v>809769</v>
      </c>
      <c r="B6493" t="s">
        <v>96</v>
      </c>
      <c r="C6493" t="s">
        <v>929</v>
      </c>
      <c r="D6493" t="s">
        <v>929</v>
      </c>
      <c r="E6493" t="s">
        <v>930</v>
      </c>
      <c r="F6493" t="s">
        <v>930</v>
      </c>
      <c r="G6493" t="s">
        <v>929</v>
      </c>
      <c r="H6493" t="s">
        <v>930</v>
      </c>
      <c r="I6493" t="s">
        <v>929</v>
      </c>
      <c r="J6493" t="s">
        <v>929</v>
      </c>
      <c r="K6493" t="s">
        <v>929</v>
      </c>
      <c r="L6493" t="s">
        <v>929</v>
      </c>
      <c r="M6493" t="s">
        <v>929</v>
      </c>
      <c r="N6493" t="s">
        <v>929</v>
      </c>
    </row>
    <row r="6494" spans="1:14">
      <c r="A6494">
        <v>809771</v>
      </c>
      <c r="B6494" t="s">
        <v>96</v>
      </c>
      <c r="C6494" t="s">
        <v>929</v>
      </c>
      <c r="D6494" t="s">
        <v>930</v>
      </c>
      <c r="E6494" t="s">
        <v>930</v>
      </c>
      <c r="F6494" t="s">
        <v>929</v>
      </c>
      <c r="G6494" t="s">
        <v>929</v>
      </c>
      <c r="H6494" t="s">
        <v>929</v>
      </c>
      <c r="I6494" t="s">
        <v>928</v>
      </c>
      <c r="J6494" t="s">
        <v>930</v>
      </c>
      <c r="K6494" t="s">
        <v>930</v>
      </c>
      <c r="L6494" t="s">
        <v>929</v>
      </c>
      <c r="M6494" t="s">
        <v>928</v>
      </c>
      <c r="N6494" t="s">
        <v>929</v>
      </c>
    </row>
    <row r="6495" spans="1:14">
      <c r="A6495">
        <v>809772</v>
      </c>
      <c r="B6495" t="s">
        <v>96</v>
      </c>
      <c r="C6495" t="s">
        <v>929</v>
      </c>
      <c r="D6495" t="s">
        <v>929</v>
      </c>
      <c r="E6495" t="s">
        <v>929</v>
      </c>
      <c r="F6495" t="s">
        <v>929</v>
      </c>
      <c r="G6495" t="s">
        <v>929</v>
      </c>
      <c r="H6495" t="s">
        <v>929</v>
      </c>
      <c r="I6495" t="s">
        <v>929</v>
      </c>
      <c r="J6495" t="s">
        <v>929</v>
      </c>
      <c r="K6495" t="s">
        <v>929</v>
      </c>
      <c r="L6495" t="s">
        <v>929</v>
      </c>
      <c r="M6495" t="s">
        <v>929</v>
      </c>
      <c r="N6495" t="s">
        <v>929</v>
      </c>
    </row>
    <row r="6496" spans="1:14">
      <c r="A6496">
        <v>809773</v>
      </c>
      <c r="B6496" t="s">
        <v>96</v>
      </c>
      <c r="C6496" t="s">
        <v>930</v>
      </c>
      <c r="D6496" t="s">
        <v>929</v>
      </c>
      <c r="E6496" t="s">
        <v>929</v>
      </c>
      <c r="F6496" t="s">
        <v>930</v>
      </c>
      <c r="G6496" t="s">
        <v>930</v>
      </c>
      <c r="H6496" t="s">
        <v>930</v>
      </c>
      <c r="I6496" t="s">
        <v>929</v>
      </c>
      <c r="J6496" t="s">
        <v>929</v>
      </c>
      <c r="K6496" t="s">
        <v>929</v>
      </c>
      <c r="L6496" t="s">
        <v>929</v>
      </c>
      <c r="M6496" t="s">
        <v>929</v>
      </c>
      <c r="N6496" t="s">
        <v>929</v>
      </c>
    </row>
    <row r="6497" spans="1:14">
      <c r="A6497">
        <v>809774</v>
      </c>
      <c r="B6497" t="s">
        <v>96</v>
      </c>
      <c r="C6497" t="s">
        <v>930</v>
      </c>
      <c r="D6497" t="s">
        <v>930</v>
      </c>
      <c r="E6497" t="s">
        <v>929</v>
      </c>
      <c r="F6497" t="s">
        <v>929</v>
      </c>
      <c r="G6497" t="s">
        <v>929</v>
      </c>
      <c r="H6497" t="s">
        <v>929</v>
      </c>
      <c r="I6497" t="s">
        <v>929</v>
      </c>
      <c r="J6497" t="s">
        <v>929</v>
      </c>
      <c r="K6497" t="s">
        <v>929</v>
      </c>
      <c r="L6497" t="s">
        <v>929</v>
      </c>
      <c r="M6497" t="s">
        <v>929</v>
      </c>
      <c r="N6497" t="s">
        <v>929</v>
      </c>
    </row>
    <row r="6498" spans="1:14">
      <c r="A6498">
        <v>809775</v>
      </c>
      <c r="B6498" t="s">
        <v>96</v>
      </c>
      <c r="C6498" t="s">
        <v>930</v>
      </c>
      <c r="D6498" t="s">
        <v>929</v>
      </c>
      <c r="E6498" t="s">
        <v>929</v>
      </c>
      <c r="F6498" t="s">
        <v>929</v>
      </c>
      <c r="G6498" t="s">
        <v>930</v>
      </c>
      <c r="H6498" t="s">
        <v>930</v>
      </c>
      <c r="I6498" t="s">
        <v>929</v>
      </c>
      <c r="J6498" t="s">
        <v>929</v>
      </c>
      <c r="K6498" t="s">
        <v>929</v>
      </c>
      <c r="L6498" t="s">
        <v>929</v>
      </c>
      <c r="M6498" t="s">
        <v>929</v>
      </c>
      <c r="N6498" t="s">
        <v>929</v>
      </c>
    </row>
    <row r="6499" spans="1:14">
      <c r="A6499">
        <v>809776</v>
      </c>
      <c r="B6499" t="s">
        <v>96</v>
      </c>
      <c r="C6499" t="s">
        <v>930</v>
      </c>
      <c r="D6499" t="s">
        <v>930</v>
      </c>
      <c r="E6499" t="s">
        <v>930</v>
      </c>
      <c r="F6499" t="s">
        <v>928</v>
      </c>
      <c r="G6499" t="s">
        <v>930</v>
      </c>
      <c r="H6499" t="s">
        <v>929</v>
      </c>
      <c r="I6499" t="s">
        <v>930</v>
      </c>
      <c r="J6499" t="s">
        <v>930</v>
      </c>
      <c r="K6499" t="s">
        <v>930</v>
      </c>
      <c r="L6499" t="s">
        <v>929</v>
      </c>
      <c r="M6499" t="s">
        <v>930</v>
      </c>
      <c r="N6499" t="s">
        <v>929</v>
      </c>
    </row>
    <row r="6500" spans="1:14">
      <c r="A6500">
        <v>809777</v>
      </c>
      <c r="B6500" t="s">
        <v>96</v>
      </c>
      <c r="C6500" t="s">
        <v>929</v>
      </c>
      <c r="D6500" t="s">
        <v>930</v>
      </c>
      <c r="E6500" t="s">
        <v>929</v>
      </c>
      <c r="F6500" t="s">
        <v>929</v>
      </c>
      <c r="G6500" t="s">
        <v>929</v>
      </c>
      <c r="H6500" t="s">
        <v>929</v>
      </c>
      <c r="I6500" t="s">
        <v>929</v>
      </c>
      <c r="J6500" t="s">
        <v>929</v>
      </c>
      <c r="K6500" t="s">
        <v>930</v>
      </c>
      <c r="L6500" t="s">
        <v>929</v>
      </c>
      <c r="M6500" t="s">
        <v>929</v>
      </c>
      <c r="N6500" t="s">
        <v>929</v>
      </c>
    </row>
    <row r="6501" spans="1:14">
      <c r="A6501">
        <v>809778</v>
      </c>
      <c r="B6501" t="s">
        <v>96</v>
      </c>
      <c r="C6501" t="s">
        <v>930</v>
      </c>
      <c r="D6501" t="s">
        <v>929</v>
      </c>
      <c r="E6501" t="s">
        <v>930</v>
      </c>
      <c r="F6501" t="s">
        <v>930</v>
      </c>
      <c r="G6501" t="s">
        <v>930</v>
      </c>
      <c r="H6501" t="s">
        <v>929</v>
      </c>
      <c r="I6501" t="s">
        <v>929</v>
      </c>
      <c r="J6501" t="s">
        <v>929</v>
      </c>
      <c r="K6501" t="s">
        <v>929</v>
      </c>
      <c r="L6501" t="s">
        <v>929</v>
      </c>
      <c r="M6501" t="s">
        <v>929</v>
      </c>
      <c r="N6501" t="s">
        <v>929</v>
      </c>
    </row>
    <row r="6502" spans="1:14">
      <c r="A6502">
        <v>809780</v>
      </c>
      <c r="B6502" t="s">
        <v>96</v>
      </c>
      <c r="C6502" t="s">
        <v>930</v>
      </c>
      <c r="D6502" t="s">
        <v>929</v>
      </c>
      <c r="E6502" t="s">
        <v>929</v>
      </c>
      <c r="F6502" t="s">
        <v>930</v>
      </c>
      <c r="G6502" t="s">
        <v>930</v>
      </c>
      <c r="H6502" t="s">
        <v>929</v>
      </c>
      <c r="I6502" t="s">
        <v>929</v>
      </c>
      <c r="J6502" t="s">
        <v>929</v>
      </c>
      <c r="K6502" t="s">
        <v>929</v>
      </c>
      <c r="L6502" t="s">
        <v>929</v>
      </c>
      <c r="M6502" t="s">
        <v>929</v>
      </c>
      <c r="N6502" t="s">
        <v>929</v>
      </c>
    </row>
    <row r="6503" spans="1:14">
      <c r="A6503">
        <v>809781</v>
      </c>
      <c r="B6503" t="s">
        <v>96</v>
      </c>
      <c r="C6503" t="s">
        <v>930</v>
      </c>
      <c r="D6503" t="s">
        <v>929</v>
      </c>
      <c r="E6503" t="s">
        <v>929</v>
      </c>
      <c r="F6503" t="s">
        <v>930</v>
      </c>
      <c r="G6503" t="s">
        <v>930</v>
      </c>
      <c r="H6503" t="s">
        <v>930</v>
      </c>
      <c r="I6503" t="s">
        <v>929</v>
      </c>
      <c r="J6503" t="s">
        <v>929</v>
      </c>
      <c r="K6503" t="s">
        <v>929</v>
      </c>
      <c r="L6503" t="s">
        <v>929</v>
      </c>
      <c r="M6503" t="s">
        <v>929</v>
      </c>
      <c r="N6503" t="s">
        <v>929</v>
      </c>
    </row>
    <row r="6504" spans="1:14">
      <c r="A6504">
        <v>809782</v>
      </c>
      <c r="B6504" t="s">
        <v>96</v>
      </c>
      <c r="C6504" t="s">
        <v>930</v>
      </c>
      <c r="D6504" t="s">
        <v>930</v>
      </c>
      <c r="E6504" t="s">
        <v>930</v>
      </c>
      <c r="F6504" t="s">
        <v>930</v>
      </c>
      <c r="G6504" t="s">
        <v>930</v>
      </c>
      <c r="H6504" t="s">
        <v>930</v>
      </c>
      <c r="I6504" t="s">
        <v>929</v>
      </c>
      <c r="J6504" t="s">
        <v>930</v>
      </c>
      <c r="K6504" t="s">
        <v>929</v>
      </c>
      <c r="L6504" t="s">
        <v>929</v>
      </c>
      <c r="M6504" t="s">
        <v>930</v>
      </c>
      <c r="N6504" t="s">
        <v>929</v>
      </c>
    </row>
    <row r="6505" spans="1:14">
      <c r="A6505">
        <v>809783</v>
      </c>
      <c r="B6505" t="s">
        <v>96</v>
      </c>
      <c r="C6505" t="s">
        <v>928</v>
      </c>
      <c r="D6505" t="s">
        <v>929</v>
      </c>
      <c r="E6505" t="s">
        <v>929</v>
      </c>
      <c r="F6505" t="s">
        <v>929</v>
      </c>
      <c r="G6505" t="s">
        <v>930</v>
      </c>
      <c r="H6505" t="s">
        <v>929</v>
      </c>
      <c r="I6505" t="s">
        <v>930</v>
      </c>
      <c r="J6505" t="s">
        <v>930</v>
      </c>
      <c r="K6505" t="s">
        <v>930</v>
      </c>
      <c r="L6505" t="s">
        <v>930</v>
      </c>
      <c r="M6505" t="s">
        <v>930</v>
      </c>
      <c r="N6505" t="s">
        <v>929</v>
      </c>
    </row>
    <row r="6506" spans="1:14">
      <c r="A6506">
        <v>809785</v>
      </c>
      <c r="B6506" t="s">
        <v>96</v>
      </c>
      <c r="C6506" t="s">
        <v>930</v>
      </c>
      <c r="D6506" t="s">
        <v>930</v>
      </c>
      <c r="E6506" t="s">
        <v>930</v>
      </c>
      <c r="F6506" t="s">
        <v>929</v>
      </c>
      <c r="G6506" t="s">
        <v>930</v>
      </c>
      <c r="H6506" t="s">
        <v>930</v>
      </c>
      <c r="I6506" t="s">
        <v>929</v>
      </c>
      <c r="J6506" t="s">
        <v>929</v>
      </c>
      <c r="K6506" t="s">
        <v>929</v>
      </c>
      <c r="L6506" t="s">
        <v>929</v>
      </c>
      <c r="M6506" t="s">
        <v>929</v>
      </c>
      <c r="N6506" t="s">
        <v>929</v>
      </c>
    </row>
    <row r="6507" spans="1:14">
      <c r="A6507">
        <v>809786</v>
      </c>
      <c r="B6507" t="s">
        <v>96</v>
      </c>
      <c r="C6507" t="s">
        <v>930</v>
      </c>
      <c r="D6507" t="s">
        <v>930</v>
      </c>
      <c r="E6507" t="s">
        <v>930</v>
      </c>
      <c r="F6507" t="s">
        <v>928</v>
      </c>
      <c r="G6507" t="s">
        <v>928</v>
      </c>
      <c r="H6507" t="s">
        <v>929</v>
      </c>
      <c r="I6507" t="s">
        <v>930</v>
      </c>
      <c r="J6507" t="s">
        <v>930</v>
      </c>
      <c r="K6507" t="s">
        <v>930</v>
      </c>
      <c r="L6507" t="s">
        <v>930</v>
      </c>
      <c r="M6507" t="s">
        <v>930</v>
      </c>
      <c r="N6507" t="s">
        <v>929</v>
      </c>
    </row>
    <row r="6508" spans="1:14">
      <c r="A6508">
        <v>809787</v>
      </c>
      <c r="B6508" t="s">
        <v>96</v>
      </c>
      <c r="C6508" t="s">
        <v>929</v>
      </c>
      <c r="D6508" t="s">
        <v>929</v>
      </c>
      <c r="E6508" t="s">
        <v>929</v>
      </c>
      <c r="F6508" t="s">
        <v>930</v>
      </c>
      <c r="G6508" t="s">
        <v>930</v>
      </c>
      <c r="H6508" t="s">
        <v>930</v>
      </c>
      <c r="I6508" t="s">
        <v>930</v>
      </c>
      <c r="J6508" t="s">
        <v>929</v>
      </c>
      <c r="K6508" t="s">
        <v>929</v>
      </c>
      <c r="L6508" t="s">
        <v>929</v>
      </c>
      <c r="M6508" t="s">
        <v>930</v>
      </c>
      <c r="N6508" t="s">
        <v>929</v>
      </c>
    </row>
    <row r="6509" spans="1:14">
      <c r="A6509">
        <v>809788</v>
      </c>
      <c r="B6509" t="s">
        <v>96</v>
      </c>
      <c r="C6509" t="s">
        <v>928</v>
      </c>
      <c r="D6509" t="s">
        <v>930</v>
      </c>
      <c r="E6509" t="s">
        <v>928</v>
      </c>
      <c r="F6509" t="s">
        <v>930</v>
      </c>
      <c r="G6509" t="s">
        <v>930</v>
      </c>
      <c r="H6509" t="s">
        <v>930</v>
      </c>
      <c r="I6509" t="s">
        <v>929</v>
      </c>
      <c r="J6509" t="s">
        <v>930</v>
      </c>
      <c r="K6509" t="s">
        <v>929</v>
      </c>
      <c r="L6509" t="s">
        <v>929</v>
      </c>
      <c r="M6509" t="s">
        <v>929</v>
      </c>
      <c r="N6509" t="s">
        <v>930</v>
      </c>
    </row>
    <row r="6510" spans="1:14">
      <c r="A6510">
        <v>809789</v>
      </c>
      <c r="B6510" t="s">
        <v>96</v>
      </c>
      <c r="C6510" t="s">
        <v>930</v>
      </c>
      <c r="D6510" t="s">
        <v>929</v>
      </c>
      <c r="E6510" t="s">
        <v>929</v>
      </c>
      <c r="F6510" t="s">
        <v>930</v>
      </c>
      <c r="G6510" t="s">
        <v>930</v>
      </c>
      <c r="H6510" t="s">
        <v>930</v>
      </c>
      <c r="I6510" t="s">
        <v>929</v>
      </c>
      <c r="J6510" t="s">
        <v>929</v>
      </c>
      <c r="K6510" t="s">
        <v>929</v>
      </c>
      <c r="L6510" t="s">
        <v>929</v>
      </c>
      <c r="M6510" t="s">
        <v>929</v>
      </c>
      <c r="N6510" t="s">
        <v>929</v>
      </c>
    </row>
    <row r="6511" spans="1:14">
      <c r="A6511">
        <v>809790</v>
      </c>
      <c r="B6511" t="s">
        <v>96</v>
      </c>
      <c r="C6511" t="s">
        <v>930</v>
      </c>
      <c r="D6511" t="s">
        <v>930</v>
      </c>
      <c r="E6511" t="s">
        <v>928</v>
      </c>
      <c r="F6511" t="s">
        <v>930</v>
      </c>
      <c r="G6511" t="s">
        <v>928</v>
      </c>
      <c r="H6511" t="s">
        <v>930</v>
      </c>
      <c r="I6511" t="s">
        <v>930</v>
      </c>
      <c r="J6511" t="s">
        <v>930</v>
      </c>
      <c r="K6511" t="s">
        <v>929</v>
      </c>
      <c r="L6511" t="s">
        <v>930</v>
      </c>
      <c r="M6511" t="s">
        <v>929</v>
      </c>
      <c r="N6511" t="s">
        <v>929</v>
      </c>
    </row>
    <row r="6512" spans="1:14">
      <c r="A6512">
        <v>809791</v>
      </c>
      <c r="B6512" t="s">
        <v>96</v>
      </c>
      <c r="C6512" t="s">
        <v>929</v>
      </c>
      <c r="D6512" t="s">
        <v>930</v>
      </c>
      <c r="E6512" t="s">
        <v>929</v>
      </c>
      <c r="F6512" t="s">
        <v>930</v>
      </c>
      <c r="G6512" t="s">
        <v>930</v>
      </c>
      <c r="H6512" t="s">
        <v>930</v>
      </c>
      <c r="I6512" t="s">
        <v>929</v>
      </c>
      <c r="J6512" t="s">
        <v>929</v>
      </c>
      <c r="K6512" t="s">
        <v>929</v>
      </c>
      <c r="L6512" t="s">
        <v>929</v>
      </c>
      <c r="M6512" t="s">
        <v>929</v>
      </c>
      <c r="N6512" t="s">
        <v>929</v>
      </c>
    </row>
    <row r="6513" spans="1:14">
      <c r="A6513">
        <v>809792</v>
      </c>
      <c r="B6513" t="s">
        <v>96</v>
      </c>
      <c r="C6513" t="s">
        <v>930</v>
      </c>
      <c r="D6513" t="s">
        <v>930</v>
      </c>
      <c r="E6513" t="s">
        <v>930</v>
      </c>
      <c r="F6513" t="s">
        <v>930</v>
      </c>
      <c r="G6513" t="s">
        <v>930</v>
      </c>
      <c r="H6513" t="s">
        <v>930</v>
      </c>
      <c r="I6513" t="s">
        <v>929</v>
      </c>
      <c r="J6513" t="s">
        <v>929</v>
      </c>
      <c r="K6513" t="s">
        <v>929</v>
      </c>
      <c r="L6513" t="s">
        <v>929</v>
      </c>
      <c r="M6513" t="s">
        <v>929</v>
      </c>
      <c r="N6513" t="s">
        <v>929</v>
      </c>
    </row>
    <row r="6514" spans="1:14">
      <c r="A6514">
        <v>809794</v>
      </c>
      <c r="B6514" t="s">
        <v>96</v>
      </c>
      <c r="C6514" t="s">
        <v>930</v>
      </c>
      <c r="D6514" t="s">
        <v>929</v>
      </c>
      <c r="E6514" t="s">
        <v>929</v>
      </c>
      <c r="F6514" t="s">
        <v>928</v>
      </c>
      <c r="G6514" t="s">
        <v>930</v>
      </c>
      <c r="H6514" t="s">
        <v>930</v>
      </c>
      <c r="I6514" t="s">
        <v>930</v>
      </c>
      <c r="J6514" t="s">
        <v>929</v>
      </c>
      <c r="K6514" t="s">
        <v>929</v>
      </c>
      <c r="L6514" t="s">
        <v>929</v>
      </c>
      <c r="M6514" t="s">
        <v>929</v>
      </c>
      <c r="N6514" t="s">
        <v>929</v>
      </c>
    </row>
    <row r="6515" spans="1:14">
      <c r="A6515">
        <v>809796</v>
      </c>
      <c r="B6515" t="s">
        <v>96</v>
      </c>
      <c r="C6515" t="s">
        <v>930</v>
      </c>
      <c r="D6515" t="s">
        <v>929</v>
      </c>
      <c r="E6515" t="s">
        <v>929</v>
      </c>
      <c r="F6515" t="s">
        <v>929</v>
      </c>
      <c r="G6515" t="s">
        <v>930</v>
      </c>
      <c r="H6515" t="s">
        <v>929</v>
      </c>
      <c r="I6515" t="s">
        <v>929</v>
      </c>
      <c r="J6515" t="s">
        <v>929</v>
      </c>
      <c r="K6515" t="s">
        <v>929</v>
      </c>
      <c r="L6515" t="s">
        <v>929</v>
      </c>
      <c r="M6515" t="s">
        <v>929</v>
      </c>
      <c r="N6515" t="s">
        <v>929</v>
      </c>
    </row>
    <row r="6516" spans="1:14">
      <c r="A6516">
        <v>809797</v>
      </c>
      <c r="B6516" t="s">
        <v>96</v>
      </c>
      <c r="C6516" t="s">
        <v>930</v>
      </c>
      <c r="D6516" t="s">
        <v>929</v>
      </c>
      <c r="E6516" t="s">
        <v>929</v>
      </c>
      <c r="F6516" t="s">
        <v>928</v>
      </c>
      <c r="G6516" t="s">
        <v>928</v>
      </c>
      <c r="H6516" t="s">
        <v>928</v>
      </c>
      <c r="I6516" t="s">
        <v>929</v>
      </c>
      <c r="J6516" t="s">
        <v>929</v>
      </c>
      <c r="K6516" t="s">
        <v>929</v>
      </c>
      <c r="L6516" t="s">
        <v>929</v>
      </c>
      <c r="M6516" t="s">
        <v>929</v>
      </c>
      <c r="N6516" t="s">
        <v>929</v>
      </c>
    </row>
    <row r="6517" spans="1:14">
      <c r="A6517">
        <v>809799</v>
      </c>
      <c r="B6517" t="s">
        <v>96</v>
      </c>
      <c r="C6517" t="s">
        <v>930</v>
      </c>
      <c r="D6517" t="s">
        <v>929</v>
      </c>
      <c r="E6517" t="s">
        <v>929</v>
      </c>
      <c r="F6517" t="s">
        <v>930</v>
      </c>
      <c r="G6517" t="s">
        <v>928</v>
      </c>
      <c r="H6517" t="s">
        <v>928</v>
      </c>
      <c r="I6517" t="s">
        <v>930</v>
      </c>
      <c r="J6517" t="s">
        <v>929</v>
      </c>
      <c r="K6517" t="s">
        <v>929</v>
      </c>
      <c r="L6517" t="s">
        <v>930</v>
      </c>
      <c r="M6517" t="s">
        <v>930</v>
      </c>
      <c r="N6517" t="s">
        <v>929</v>
      </c>
    </row>
    <row r="6518" spans="1:14">
      <c r="A6518">
        <v>809800</v>
      </c>
      <c r="B6518" t="s">
        <v>96</v>
      </c>
      <c r="C6518" t="s">
        <v>928</v>
      </c>
      <c r="D6518" t="s">
        <v>928</v>
      </c>
      <c r="E6518" t="s">
        <v>929</v>
      </c>
      <c r="F6518" t="s">
        <v>930</v>
      </c>
      <c r="G6518" t="s">
        <v>930</v>
      </c>
      <c r="H6518" t="s">
        <v>929</v>
      </c>
      <c r="I6518" t="s">
        <v>929</v>
      </c>
      <c r="J6518" t="s">
        <v>930</v>
      </c>
      <c r="K6518" t="s">
        <v>929</v>
      </c>
      <c r="L6518" t="s">
        <v>930</v>
      </c>
      <c r="M6518" t="s">
        <v>929</v>
      </c>
      <c r="N6518" t="s">
        <v>929</v>
      </c>
    </row>
    <row r="6519" spans="1:14">
      <c r="A6519">
        <v>809801</v>
      </c>
      <c r="B6519" t="s">
        <v>96</v>
      </c>
      <c r="C6519" t="s">
        <v>930</v>
      </c>
      <c r="D6519" t="s">
        <v>930</v>
      </c>
      <c r="E6519" t="s">
        <v>929</v>
      </c>
      <c r="F6519" t="s">
        <v>929</v>
      </c>
      <c r="G6519" t="s">
        <v>930</v>
      </c>
      <c r="H6519" t="s">
        <v>929</v>
      </c>
      <c r="I6519" t="s">
        <v>929</v>
      </c>
      <c r="J6519" t="s">
        <v>929</v>
      </c>
      <c r="K6519" t="s">
        <v>929</v>
      </c>
      <c r="L6519" t="s">
        <v>929</v>
      </c>
      <c r="M6519" t="s">
        <v>930</v>
      </c>
      <c r="N6519" t="s">
        <v>930</v>
      </c>
    </row>
    <row r="6520" spans="1:14">
      <c r="A6520">
        <v>809802</v>
      </c>
      <c r="B6520" t="s">
        <v>96</v>
      </c>
      <c r="C6520" t="s">
        <v>930</v>
      </c>
      <c r="D6520" t="s">
        <v>929</v>
      </c>
      <c r="E6520" t="s">
        <v>929</v>
      </c>
      <c r="F6520" t="s">
        <v>929</v>
      </c>
      <c r="G6520" t="s">
        <v>930</v>
      </c>
      <c r="H6520" t="s">
        <v>930</v>
      </c>
      <c r="I6520" t="s">
        <v>930</v>
      </c>
      <c r="J6520" t="s">
        <v>930</v>
      </c>
      <c r="K6520" t="s">
        <v>930</v>
      </c>
      <c r="L6520" t="s">
        <v>930</v>
      </c>
      <c r="M6520" t="s">
        <v>930</v>
      </c>
      <c r="N6520" t="s">
        <v>930</v>
      </c>
    </row>
    <row r="6521" spans="1:14">
      <c r="A6521">
        <v>809804</v>
      </c>
      <c r="B6521" t="s">
        <v>96</v>
      </c>
      <c r="C6521" t="s">
        <v>930</v>
      </c>
      <c r="D6521" t="s">
        <v>929</v>
      </c>
      <c r="E6521" t="s">
        <v>929</v>
      </c>
      <c r="F6521" t="s">
        <v>929</v>
      </c>
      <c r="G6521" t="s">
        <v>930</v>
      </c>
      <c r="H6521" t="s">
        <v>930</v>
      </c>
      <c r="I6521" t="s">
        <v>929</v>
      </c>
      <c r="J6521" t="s">
        <v>929</v>
      </c>
      <c r="K6521" t="s">
        <v>929</v>
      </c>
      <c r="L6521" t="s">
        <v>929</v>
      </c>
      <c r="M6521" t="s">
        <v>929</v>
      </c>
      <c r="N6521" t="s">
        <v>929</v>
      </c>
    </row>
    <row r="6522" spans="1:14">
      <c r="A6522">
        <v>809806</v>
      </c>
      <c r="B6522" t="s">
        <v>96</v>
      </c>
      <c r="C6522" t="s">
        <v>929</v>
      </c>
      <c r="D6522" t="s">
        <v>930</v>
      </c>
      <c r="E6522" t="s">
        <v>929</v>
      </c>
      <c r="F6522" t="s">
        <v>929</v>
      </c>
      <c r="G6522" t="s">
        <v>929</v>
      </c>
      <c r="H6522" t="s">
        <v>929</v>
      </c>
      <c r="I6522" t="s">
        <v>930</v>
      </c>
      <c r="J6522" t="s">
        <v>930</v>
      </c>
      <c r="K6522" t="s">
        <v>929</v>
      </c>
      <c r="L6522" t="s">
        <v>930</v>
      </c>
      <c r="M6522" t="s">
        <v>929</v>
      </c>
      <c r="N6522" t="s">
        <v>929</v>
      </c>
    </row>
    <row r="6523" spans="1:14">
      <c r="A6523">
        <v>809808</v>
      </c>
      <c r="B6523" t="s">
        <v>96</v>
      </c>
      <c r="C6523" t="s">
        <v>929</v>
      </c>
      <c r="D6523" t="s">
        <v>930</v>
      </c>
      <c r="E6523" t="s">
        <v>930</v>
      </c>
      <c r="F6523" t="s">
        <v>930</v>
      </c>
      <c r="G6523" t="s">
        <v>930</v>
      </c>
      <c r="H6523" t="s">
        <v>930</v>
      </c>
      <c r="I6523" t="s">
        <v>930</v>
      </c>
      <c r="J6523" t="s">
        <v>930</v>
      </c>
      <c r="K6523" t="s">
        <v>929</v>
      </c>
      <c r="L6523" t="s">
        <v>929</v>
      </c>
      <c r="M6523" t="s">
        <v>930</v>
      </c>
      <c r="N6523" t="s">
        <v>930</v>
      </c>
    </row>
    <row r="6524" spans="1:14">
      <c r="A6524">
        <v>809809</v>
      </c>
      <c r="B6524" t="s">
        <v>96</v>
      </c>
      <c r="C6524" t="s">
        <v>930</v>
      </c>
      <c r="D6524" t="s">
        <v>930</v>
      </c>
      <c r="E6524" t="s">
        <v>930</v>
      </c>
      <c r="F6524" t="s">
        <v>929</v>
      </c>
      <c r="G6524" t="s">
        <v>929</v>
      </c>
      <c r="H6524" t="s">
        <v>929</v>
      </c>
      <c r="I6524" t="s">
        <v>930</v>
      </c>
      <c r="J6524" t="s">
        <v>929</v>
      </c>
      <c r="K6524" t="s">
        <v>929</v>
      </c>
      <c r="L6524" t="s">
        <v>929</v>
      </c>
      <c r="M6524" t="s">
        <v>929</v>
      </c>
      <c r="N6524" t="s">
        <v>929</v>
      </c>
    </row>
    <row r="6525" spans="1:14">
      <c r="A6525">
        <v>809811</v>
      </c>
      <c r="B6525" t="s">
        <v>96</v>
      </c>
      <c r="C6525" t="s">
        <v>928</v>
      </c>
      <c r="D6525" t="s">
        <v>930</v>
      </c>
      <c r="E6525" t="s">
        <v>929</v>
      </c>
      <c r="F6525" t="s">
        <v>929</v>
      </c>
      <c r="G6525" t="s">
        <v>930</v>
      </c>
      <c r="H6525" t="s">
        <v>930</v>
      </c>
      <c r="I6525" t="s">
        <v>929</v>
      </c>
      <c r="J6525" t="s">
        <v>930</v>
      </c>
      <c r="K6525" t="s">
        <v>930</v>
      </c>
      <c r="L6525" t="s">
        <v>929</v>
      </c>
      <c r="M6525" t="s">
        <v>929</v>
      </c>
      <c r="N6525" t="s">
        <v>929</v>
      </c>
    </row>
    <row r="6526" spans="1:14">
      <c r="A6526">
        <v>809813</v>
      </c>
      <c r="B6526" t="s">
        <v>96</v>
      </c>
      <c r="C6526" t="s">
        <v>929</v>
      </c>
      <c r="D6526" t="s">
        <v>929</v>
      </c>
      <c r="E6526" t="s">
        <v>929</v>
      </c>
      <c r="F6526" t="s">
        <v>929</v>
      </c>
      <c r="G6526" t="s">
        <v>929</v>
      </c>
      <c r="H6526" t="s">
        <v>929</v>
      </c>
      <c r="I6526" t="s">
        <v>929</v>
      </c>
      <c r="J6526" t="s">
        <v>929</v>
      </c>
      <c r="K6526" t="s">
        <v>929</v>
      </c>
      <c r="L6526" t="s">
        <v>929</v>
      </c>
      <c r="M6526" t="s">
        <v>929</v>
      </c>
      <c r="N6526" t="s">
        <v>929</v>
      </c>
    </row>
    <row r="6527" spans="1:14">
      <c r="A6527">
        <v>809814</v>
      </c>
      <c r="B6527" t="s">
        <v>96</v>
      </c>
      <c r="C6527" t="s">
        <v>930</v>
      </c>
      <c r="D6527" t="s">
        <v>929</v>
      </c>
      <c r="E6527" t="s">
        <v>929</v>
      </c>
      <c r="F6527" t="s">
        <v>929</v>
      </c>
      <c r="G6527" t="s">
        <v>929</v>
      </c>
      <c r="H6527" t="s">
        <v>930</v>
      </c>
      <c r="I6527" t="s">
        <v>930</v>
      </c>
      <c r="J6527" t="s">
        <v>929</v>
      </c>
      <c r="K6527" t="s">
        <v>929</v>
      </c>
      <c r="L6527" t="s">
        <v>929</v>
      </c>
      <c r="M6527" t="s">
        <v>929</v>
      </c>
      <c r="N6527" t="s">
        <v>930</v>
      </c>
    </row>
    <row r="6528" spans="1:14">
      <c r="A6528">
        <v>809815</v>
      </c>
      <c r="B6528" t="s">
        <v>96</v>
      </c>
      <c r="C6528" t="s">
        <v>930</v>
      </c>
      <c r="D6528" t="s">
        <v>930</v>
      </c>
      <c r="E6528" t="s">
        <v>928</v>
      </c>
      <c r="F6528" t="s">
        <v>930</v>
      </c>
      <c r="G6528" t="s">
        <v>929</v>
      </c>
      <c r="H6528" t="s">
        <v>930</v>
      </c>
      <c r="I6528" t="s">
        <v>929</v>
      </c>
      <c r="J6528" t="s">
        <v>929</v>
      </c>
      <c r="K6528" t="s">
        <v>930</v>
      </c>
      <c r="L6528" t="s">
        <v>929</v>
      </c>
      <c r="M6528" t="s">
        <v>930</v>
      </c>
      <c r="N6528" t="s">
        <v>929</v>
      </c>
    </row>
    <row r="6529" spans="1:14">
      <c r="A6529">
        <v>809817</v>
      </c>
      <c r="B6529" t="s">
        <v>96</v>
      </c>
      <c r="C6529" t="s">
        <v>930</v>
      </c>
      <c r="D6529" t="s">
        <v>930</v>
      </c>
      <c r="E6529" t="s">
        <v>930</v>
      </c>
      <c r="F6529" t="s">
        <v>929</v>
      </c>
      <c r="G6529" t="s">
        <v>930</v>
      </c>
      <c r="H6529" t="s">
        <v>928</v>
      </c>
      <c r="I6529" t="s">
        <v>929</v>
      </c>
      <c r="J6529" t="s">
        <v>930</v>
      </c>
      <c r="K6529" t="s">
        <v>930</v>
      </c>
      <c r="L6529" t="s">
        <v>930</v>
      </c>
      <c r="M6529" t="s">
        <v>930</v>
      </c>
      <c r="N6529" t="s">
        <v>929</v>
      </c>
    </row>
    <row r="6530" spans="1:14">
      <c r="A6530">
        <v>809818</v>
      </c>
      <c r="B6530" t="s">
        <v>96</v>
      </c>
      <c r="C6530" t="s">
        <v>930</v>
      </c>
      <c r="D6530" t="s">
        <v>930</v>
      </c>
      <c r="E6530" t="s">
        <v>929</v>
      </c>
      <c r="F6530" t="s">
        <v>930</v>
      </c>
      <c r="G6530" t="s">
        <v>929</v>
      </c>
      <c r="H6530" t="s">
        <v>929</v>
      </c>
      <c r="I6530" t="s">
        <v>929</v>
      </c>
      <c r="J6530" t="s">
        <v>929</v>
      </c>
      <c r="K6530" t="s">
        <v>929</v>
      </c>
      <c r="L6530" t="s">
        <v>929</v>
      </c>
      <c r="M6530" t="s">
        <v>929</v>
      </c>
      <c r="N6530" t="s">
        <v>929</v>
      </c>
    </row>
    <row r="6531" spans="1:14">
      <c r="A6531">
        <v>809820</v>
      </c>
      <c r="B6531" t="s">
        <v>96</v>
      </c>
      <c r="C6531" t="s">
        <v>930</v>
      </c>
      <c r="D6531" t="s">
        <v>930</v>
      </c>
      <c r="E6531" t="s">
        <v>929</v>
      </c>
      <c r="F6531" t="s">
        <v>930</v>
      </c>
      <c r="G6531" t="s">
        <v>930</v>
      </c>
      <c r="H6531" t="s">
        <v>929</v>
      </c>
      <c r="I6531" t="s">
        <v>929</v>
      </c>
      <c r="J6531" t="s">
        <v>929</v>
      </c>
      <c r="K6531" t="s">
        <v>929</v>
      </c>
      <c r="L6531" t="s">
        <v>929</v>
      </c>
      <c r="M6531" t="s">
        <v>929</v>
      </c>
      <c r="N6531" t="s">
        <v>929</v>
      </c>
    </row>
    <row r="6532" spans="1:14">
      <c r="A6532">
        <v>809821</v>
      </c>
      <c r="B6532" t="s">
        <v>96</v>
      </c>
      <c r="C6532" t="s">
        <v>928</v>
      </c>
      <c r="D6532" t="s">
        <v>930</v>
      </c>
      <c r="E6532" t="s">
        <v>929</v>
      </c>
      <c r="F6532" t="s">
        <v>930</v>
      </c>
      <c r="G6532" t="s">
        <v>930</v>
      </c>
      <c r="H6532" t="s">
        <v>930</v>
      </c>
      <c r="I6532" t="s">
        <v>930</v>
      </c>
      <c r="J6532" t="s">
        <v>930</v>
      </c>
      <c r="K6532" t="s">
        <v>930</v>
      </c>
      <c r="L6532" t="s">
        <v>929</v>
      </c>
      <c r="M6532" t="s">
        <v>929</v>
      </c>
      <c r="N6532" t="s">
        <v>929</v>
      </c>
    </row>
    <row r="6533" spans="1:14">
      <c r="A6533">
        <v>809822</v>
      </c>
      <c r="B6533" t="s">
        <v>96</v>
      </c>
      <c r="C6533" t="s">
        <v>929</v>
      </c>
      <c r="D6533" t="s">
        <v>929</v>
      </c>
      <c r="E6533" t="s">
        <v>929</v>
      </c>
      <c r="F6533" t="s">
        <v>929</v>
      </c>
      <c r="G6533" t="s">
        <v>929</v>
      </c>
      <c r="H6533" t="s">
        <v>929</v>
      </c>
      <c r="I6533" t="s">
        <v>929</v>
      </c>
      <c r="J6533" t="s">
        <v>929</v>
      </c>
      <c r="K6533" t="s">
        <v>929</v>
      </c>
      <c r="L6533" t="s">
        <v>929</v>
      </c>
      <c r="M6533" t="s">
        <v>929</v>
      </c>
      <c r="N6533" t="s">
        <v>929</v>
      </c>
    </row>
    <row r="6534" spans="1:14">
      <c r="A6534">
        <v>809823</v>
      </c>
      <c r="B6534" t="s">
        <v>96</v>
      </c>
      <c r="C6534" t="s">
        <v>930</v>
      </c>
      <c r="D6534" t="s">
        <v>930</v>
      </c>
      <c r="E6534" t="s">
        <v>929</v>
      </c>
      <c r="F6534" t="s">
        <v>930</v>
      </c>
      <c r="G6534" t="s">
        <v>930</v>
      </c>
      <c r="H6534" t="s">
        <v>930</v>
      </c>
      <c r="I6534" t="s">
        <v>929</v>
      </c>
      <c r="J6534" t="s">
        <v>929</v>
      </c>
      <c r="K6534" t="s">
        <v>929</v>
      </c>
      <c r="L6534" t="s">
        <v>929</v>
      </c>
      <c r="M6534" t="s">
        <v>929</v>
      </c>
      <c r="N6534" t="s">
        <v>929</v>
      </c>
    </row>
    <row r="6535" spans="1:14">
      <c r="A6535">
        <v>809824</v>
      </c>
      <c r="B6535" t="s">
        <v>96</v>
      </c>
      <c r="C6535" t="s">
        <v>929</v>
      </c>
      <c r="D6535" t="s">
        <v>929</v>
      </c>
      <c r="E6535" t="s">
        <v>929</v>
      </c>
      <c r="F6535" t="s">
        <v>930</v>
      </c>
      <c r="G6535" t="s">
        <v>930</v>
      </c>
      <c r="H6535" t="s">
        <v>929</v>
      </c>
      <c r="I6535" t="s">
        <v>929</v>
      </c>
      <c r="J6535" t="s">
        <v>929</v>
      </c>
      <c r="K6535" t="s">
        <v>929</v>
      </c>
      <c r="L6535" t="s">
        <v>929</v>
      </c>
      <c r="M6535" t="s">
        <v>929</v>
      </c>
      <c r="N6535" t="s">
        <v>929</v>
      </c>
    </row>
    <row r="6536" spans="1:14">
      <c r="A6536">
        <v>809825</v>
      </c>
      <c r="B6536" t="s">
        <v>96</v>
      </c>
      <c r="C6536" t="s">
        <v>928</v>
      </c>
      <c r="D6536" t="s">
        <v>930</v>
      </c>
      <c r="E6536" t="s">
        <v>930</v>
      </c>
      <c r="F6536" t="s">
        <v>930</v>
      </c>
      <c r="G6536" t="s">
        <v>930</v>
      </c>
      <c r="H6536" t="s">
        <v>929</v>
      </c>
      <c r="I6536" t="s">
        <v>930</v>
      </c>
      <c r="J6536" t="s">
        <v>930</v>
      </c>
      <c r="K6536" t="s">
        <v>930</v>
      </c>
      <c r="L6536" t="s">
        <v>929</v>
      </c>
      <c r="M6536" t="s">
        <v>930</v>
      </c>
      <c r="N6536" t="s">
        <v>929</v>
      </c>
    </row>
    <row r="6537" spans="1:14">
      <c r="A6537">
        <v>809826</v>
      </c>
      <c r="B6537" t="s">
        <v>96</v>
      </c>
      <c r="C6537" t="s">
        <v>929</v>
      </c>
      <c r="D6537" t="s">
        <v>930</v>
      </c>
      <c r="E6537" t="s">
        <v>930</v>
      </c>
      <c r="F6537" t="s">
        <v>929</v>
      </c>
      <c r="G6537" t="s">
        <v>930</v>
      </c>
      <c r="H6537" t="s">
        <v>929</v>
      </c>
      <c r="I6537" t="s">
        <v>929</v>
      </c>
      <c r="J6537" t="s">
        <v>929</v>
      </c>
      <c r="K6537" t="s">
        <v>929</v>
      </c>
      <c r="L6537" t="s">
        <v>929</v>
      </c>
      <c r="M6537" t="s">
        <v>929</v>
      </c>
      <c r="N6537" t="s">
        <v>929</v>
      </c>
    </row>
    <row r="6538" spans="1:14">
      <c r="A6538">
        <v>809828</v>
      </c>
      <c r="B6538" t="s">
        <v>96</v>
      </c>
      <c r="C6538" t="s">
        <v>930</v>
      </c>
      <c r="D6538" t="s">
        <v>929</v>
      </c>
      <c r="E6538" t="s">
        <v>929</v>
      </c>
      <c r="F6538" t="s">
        <v>930</v>
      </c>
      <c r="G6538" t="s">
        <v>930</v>
      </c>
      <c r="H6538" t="s">
        <v>930</v>
      </c>
      <c r="I6538" t="s">
        <v>929</v>
      </c>
      <c r="J6538" t="s">
        <v>929</v>
      </c>
      <c r="K6538" t="s">
        <v>929</v>
      </c>
      <c r="L6538" t="s">
        <v>929</v>
      </c>
      <c r="M6538" t="s">
        <v>929</v>
      </c>
      <c r="N6538" t="s">
        <v>929</v>
      </c>
    </row>
    <row r="6539" spans="1:14">
      <c r="A6539">
        <v>809829</v>
      </c>
      <c r="B6539" t="s">
        <v>96</v>
      </c>
      <c r="C6539" t="s">
        <v>930</v>
      </c>
      <c r="D6539" t="s">
        <v>930</v>
      </c>
      <c r="E6539" t="s">
        <v>930</v>
      </c>
      <c r="F6539" t="s">
        <v>930</v>
      </c>
      <c r="G6539" t="s">
        <v>929</v>
      </c>
      <c r="H6539" t="s">
        <v>929</v>
      </c>
      <c r="I6539" t="s">
        <v>930</v>
      </c>
      <c r="J6539" t="s">
        <v>930</v>
      </c>
      <c r="K6539" t="s">
        <v>930</v>
      </c>
      <c r="L6539" t="s">
        <v>930</v>
      </c>
      <c r="M6539" t="s">
        <v>930</v>
      </c>
      <c r="N6539" t="s">
        <v>930</v>
      </c>
    </row>
    <row r="6540" spans="1:14">
      <c r="A6540">
        <v>809830</v>
      </c>
      <c r="B6540" t="s">
        <v>96</v>
      </c>
      <c r="C6540" t="s">
        <v>929</v>
      </c>
      <c r="D6540" t="s">
        <v>929</v>
      </c>
      <c r="E6540" t="s">
        <v>929</v>
      </c>
      <c r="F6540" t="s">
        <v>929</v>
      </c>
      <c r="G6540" t="s">
        <v>929</v>
      </c>
      <c r="H6540" t="s">
        <v>929</v>
      </c>
      <c r="I6540" t="s">
        <v>929</v>
      </c>
      <c r="J6540" t="s">
        <v>929</v>
      </c>
      <c r="K6540" t="s">
        <v>929</v>
      </c>
      <c r="L6540" t="s">
        <v>929</v>
      </c>
      <c r="M6540" t="s">
        <v>929</v>
      </c>
      <c r="N6540" t="s">
        <v>929</v>
      </c>
    </row>
    <row r="6541" spans="1:14">
      <c r="A6541">
        <v>809831</v>
      </c>
      <c r="B6541" t="s">
        <v>96</v>
      </c>
      <c r="C6541" t="s">
        <v>930</v>
      </c>
      <c r="D6541" t="s">
        <v>928</v>
      </c>
      <c r="E6541" t="s">
        <v>929</v>
      </c>
      <c r="F6541" t="s">
        <v>929</v>
      </c>
      <c r="G6541" t="s">
        <v>929</v>
      </c>
      <c r="H6541" t="s">
        <v>929</v>
      </c>
      <c r="I6541" t="s">
        <v>930</v>
      </c>
      <c r="J6541" t="s">
        <v>930</v>
      </c>
      <c r="K6541" t="s">
        <v>930</v>
      </c>
      <c r="L6541" t="s">
        <v>930</v>
      </c>
      <c r="M6541" t="s">
        <v>930</v>
      </c>
      <c r="N6541" t="s">
        <v>929</v>
      </c>
    </row>
    <row r="6542" spans="1:14">
      <c r="A6542">
        <v>809832</v>
      </c>
      <c r="B6542" t="s">
        <v>96</v>
      </c>
      <c r="C6542" t="s">
        <v>930</v>
      </c>
      <c r="D6542" t="s">
        <v>930</v>
      </c>
      <c r="E6542" t="s">
        <v>930</v>
      </c>
      <c r="F6542" t="s">
        <v>928</v>
      </c>
      <c r="G6542" t="s">
        <v>928</v>
      </c>
      <c r="H6542" t="s">
        <v>930</v>
      </c>
      <c r="I6542" t="s">
        <v>930</v>
      </c>
      <c r="J6542" t="s">
        <v>930</v>
      </c>
      <c r="K6542" t="s">
        <v>930</v>
      </c>
      <c r="L6542" t="s">
        <v>930</v>
      </c>
      <c r="M6542" t="s">
        <v>930</v>
      </c>
      <c r="N6542" t="s">
        <v>930</v>
      </c>
    </row>
    <row r="6543" spans="1:14">
      <c r="A6543">
        <v>809833</v>
      </c>
      <c r="B6543" t="s">
        <v>96</v>
      </c>
      <c r="C6543" t="s">
        <v>929</v>
      </c>
      <c r="D6543" t="s">
        <v>930</v>
      </c>
      <c r="E6543" t="s">
        <v>930</v>
      </c>
      <c r="F6543" t="s">
        <v>929</v>
      </c>
      <c r="G6543" t="s">
        <v>930</v>
      </c>
      <c r="H6543" t="s">
        <v>930</v>
      </c>
      <c r="I6543" t="s">
        <v>929</v>
      </c>
      <c r="J6543" t="s">
        <v>929</v>
      </c>
      <c r="K6543" t="s">
        <v>929</v>
      </c>
      <c r="L6543" t="s">
        <v>929</v>
      </c>
      <c r="M6543" t="s">
        <v>929</v>
      </c>
      <c r="N6543" t="s">
        <v>929</v>
      </c>
    </row>
    <row r="6544" spans="1:14">
      <c r="A6544">
        <v>809834</v>
      </c>
      <c r="B6544" t="s">
        <v>96</v>
      </c>
      <c r="C6544" t="s">
        <v>930</v>
      </c>
      <c r="D6544" t="s">
        <v>929</v>
      </c>
      <c r="E6544" t="s">
        <v>930</v>
      </c>
      <c r="F6544" t="s">
        <v>930</v>
      </c>
      <c r="G6544" t="s">
        <v>930</v>
      </c>
      <c r="H6544" t="s">
        <v>928</v>
      </c>
      <c r="I6544" t="s">
        <v>930</v>
      </c>
      <c r="J6544" t="s">
        <v>929</v>
      </c>
      <c r="K6544" t="s">
        <v>929</v>
      </c>
      <c r="L6544" t="s">
        <v>929</v>
      </c>
      <c r="M6544" t="s">
        <v>929</v>
      </c>
      <c r="N6544" t="s">
        <v>930</v>
      </c>
    </row>
    <row r="6545" spans="1:14">
      <c r="A6545">
        <v>809835</v>
      </c>
      <c r="B6545" t="s">
        <v>96</v>
      </c>
      <c r="C6545" t="s">
        <v>930</v>
      </c>
      <c r="D6545" t="s">
        <v>930</v>
      </c>
      <c r="E6545" t="s">
        <v>930</v>
      </c>
      <c r="F6545" t="s">
        <v>930</v>
      </c>
      <c r="G6545" t="s">
        <v>930</v>
      </c>
      <c r="H6545" t="s">
        <v>930</v>
      </c>
      <c r="I6545" t="s">
        <v>929</v>
      </c>
      <c r="J6545" t="s">
        <v>929</v>
      </c>
      <c r="K6545" t="s">
        <v>929</v>
      </c>
      <c r="L6545" t="s">
        <v>929</v>
      </c>
      <c r="M6545" t="s">
        <v>929</v>
      </c>
      <c r="N6545" t="s">
        <v>929</v>
      </c>
    </row>
    <row r="6546" spans="1:14">
      <c r="A6546">
        <v>809836</v>
      </c>
      <c r="B6546" t="s">
        <v>96</v>
      </c>
      <c r="C6546" t="s">
        <v>930</v>
      </c>
      <c r="D6546" t="s">
        <v>930</v>
      </c>
      <c r="E6546" t="s">
        <v>929</v>
      </c>
      <c r="F6546" t="s">
        <v>929</v>
      </c>
      <c r="G6546" t="s">
        <v>929</v>
      </c>
      <c r="H6546" t="s">
        <v>929</v>
      </c>
      <c r="I6546" t="s">
        <v>929</v>
      </c>
      <c r="J6546" t="s">
        <v>929</v>
      </c>
      <c r="K6546" t="s">
        <v>929</v>
      </c>
      <c r="L6546" t="s">
        <v>929</v>
      </c>
      <c r="M6546" t="s">
        <v>929</v>
      </c>
      <c r="N6546" t="s">
        <v>929</v>
      </c>
    </row>
    <row r="6547" spans="1:14">
      <c r="A6547">
        <v>809838</v>
      </c>
      <c r="B6547" t="s">
        <v>96</v>
      </c>
      <c r="C6547" t="s">
        <v>930</v>
      </c>
      <c r="D6547" t="s">
        <v>930</v>
      </c>
      <c r="E6547" t="s">
        <v>930</v>
      </c>
      <c r="F6547" t="s">
        <v>929</v>
      </c>
      <c r="G6547" t="s">
        <v>929</v>
      </c>
      <c r="H6547" t="s">
        <v>929</v>
      </c>
      <c r="I6547" t="s">
        <v>929</v>
      </c>
      <c r="J6547" t="s">
        <v>929</v>
      </c>
      <c r="K6547" t="s">
        <v>929</v>
      </c>
      <c r="L6547" t="s">
        <v>929</v>
      </c>
      <c r="M6547" t="s">
        <v>929</v>
      </c>
      <c r="N6547" t="s">
        <v>929</v>
      </c>
    </row>
    <row r="6548" spans="1:14">
      <c r="A6548">
        <v>809839</v>
      </c>
      <c r="B6548" t="s">
        <v>96</v>
      </c>
      <c r="C6548" t="s">
        <v>930</v>
      </c>
      <c r="D6548" t="s">
        <v>930</v>
      </c>
      <c r="E6548" t="s">
        <v>930</v>
      </c>
      <c r="F6548" t="s">
        <v>930</v>
      </c>
      <c r="G6548" t="s">
        <v>930</v>
      </c>
      <c r="H6548" t="s">
        <v>930</v>
      </c>
      <c r="I6548" t="s">
        <v>929</v>
      </c>
      <c r="J6548" t="s">
        <v>929</v>
      </c>
      <c r="K6548" t="s">
        <v>929</v>
      </c>
      <c r="L6548" t="s">
        <v>929</v>
      </c>
      <c r="M6548" t="s">
        <v>929</v>
      </c>
      <c r="N6548" t="s">
        <v>929</v>
      </c>
    </row>
    <row r="6549" spans="1:14">
      <c r="A6549">
        <v>809843</v>
      </c>
      <c r="B6549" t="s">
        <v>96</v>
      </c>
      <c r="C6549" t="s">
        <v>929</v>
      </c>
      <c r="D6549" t="s">
        <v>929</v>
      </c>
      <c r="E6549" t="s">
        <v>929</v>
      </c>
      <c r="F6549" t="s">
        <v>929</v>
      </c>
      <c r="G6549" t="s">
        <v>929</v>
      </c>
      <c r="H6549" t="s">
        <v>929</v>
      </c>
      <c r="I6549" t="s">
        <v>929</v>
      </c>
      <c r="J6549" t="s">
        <v>929</v>
      </c>
      <c r="K6549" t="s">
        <v>929</v>
      </c>
      <c r="L6549" t="s">
        <v>929</v>
      </c>
      <c r="M6549" t="s">
        <v>929</v>
      </c>
      <c r="N6549" t="s">
        <v>929</v>
      </c>
    </row>
    <row r="6550" spans="1:14">
      <c r="A6550">
        <v>809844</v>
      </c>
      <c r="B6550" t="s">
        <v>96</v>
      </c>
      <c r="C6550" t="s">
        <v>929</v>
      </c>
      <c r="D6550" t="s">
        <v>929</v>
      </c>
      <c r="E6550" t="s">
        <v>929</v>
      </c>
      <c r="F6550" t="s">
        <v>929</v>
      </c>
      <c r="G6550" t="s">
        <v>929</v>
      </c>
      <c r="H6550" t="s">
        <v>929</v>
      </c>
      <c r="I6550" t="s">
        <v>929</v>
      </c>
      <c r="J6550" t="s">
        <v>929</v>
      </c>
      <c r="K6550" t="s">
        <v>929</v>
      </c>
      <c r="L6550" t="s">
        <v>929</v>
      </c>
      <c r="M6550" t="s">
        <v>929</v>
      </c>
      <c r="N6550" t="s">
        <v>929</v>
      </c>
    </row>
    <row r="6551" spans="1:14">
      <c r="A6551">
        <v>809846</v>
      </c>
      <c r="B6551" t="s">
        <v>96</v>
      </c>
      <c r="C6551" t="s">
        <v>930</v>
      </c>
      <c r="D6551" t="s">
        <v>928</v>
      </c>
      <c r="E6551" t="s">
        <v>930</v>
      </c>
      <c r="F6551" t="s">
        <v>930</v>
      </c>
      <c r="G6551" t="s">
        <v>930</v>
      </c>
      <c r="H6551" t="s">
        <v>930</v>
      </c>
      <c r="I6551" t="s">
        <v>930</v>
      </c>
      <c r="J6551" t="s">
        <v>929</v>
      </c>
      <c r="K6551" t="s">
        <v>929</v>
      </c>
      <c r="L6551" t="s">
        <v>930</v>
      </c>
      <c r="M6551" t="s">
        <v>930</v>
      </c>
      <c r="N6551" t="s">
        <v>929</v>
      </c>
    </row>
    <row r="6552" spans="1:14">
      <c r="A6552">
        <v>809850</v>
      </c>
      <c r="B6552" t="s">
        <v>96</v>
      </c>
      <c r="C6552" t="s">
        <v>930</v>
      </c>
      <c r="D6552" t="s">
        <v>929</v>
      </c>
      <c r="E6552" t="s">
        <v>929</v>
      </c>
      <c r="F6552" t="s">
        <v>930</v>
      </c>
      <c r="G6552" t="s">
        <v>930</v>
      </c>
      <c r="H6552" t="s">
        <v>929</v>
      </c>
      <c r="I6552" t="s">
        <v>929</v>
      </c>
      <c r="J6552" t="s">
        <v>930</v>
      </c>
      <c r="K6552" t="s">
        <v>929</v>
      </c>
      <c r="L6552" t="s">
        <v>929</v>
      </c>
      <c r="M6552" t="s">
        <v>929</v>
      </c>
      <c r="N6552" t="s">
        <v>929</v>
      </c>
    </row>
    <row r="6553" spans="1:14">
      <c r="A6553">
        <v>809851</v>
      </c>
      <c r="B6553" t="s">
        <v>96</v>
      </c>
      <c r="C6553" t="s">
        <v>929</v>
      </c>
      <c r="D6553" t="s">
        <v>930</v>
      </c>
      <c r="E6553" t="s">
        <v>929</v>
      </c>
      <c r="F6553" t="s">
        <v>929</v>
      </c>
      <c r="G6553" t="s">
        <v>930</v>
      </c>
      <c r="H6553" t="s">
        <v>929</v>
      </c>
      <c r="I6553" t="s">
        <v>930</v>
      </c>
      <c r="J6553" t="s">
        <v>930</v>
      </c>
      <c r="K6553" t="s">
        <v>930</v>
      </c>
      <c r="L6553" t="s">
        <v>929</v>
      </c>
      <c r="M6553" t="s">
        <v>930</v>
      </c>
      <c r="N6553" t="s">
        <v>930</v>
      </c>
    </row>
    <row r="6554" spans="1:14">
      <c r="A6554">
        <v>809852</v>
      </c>
      <c r="B6554" t="s">
        <v>96</v>
      </c>
      <c r="C6554" t="s">
        <v>929</v>
      </c>
      <c r="D6554" t="s">
        <v>929</v>
      </c>
      <c r="E6554" t="s">
        <v>930</v>
      </c>
      <c r="F6554" t="s">
        <v>928</v>
      </c>
      <c r="G6554" t="s">
        <v>928</v>
      </c>
      <c r="H6554" t="s">
        <v>930</v>
      </c>
      <c r="I6554" t="s">
        <v>930</v>
      </c>
      <c r="J6554" t="s">
        <v>930</v>
      </c>
      <c r="K6554" t="s">
        <v>930</v>
      </c>
      <c r="L6554" t="s">
        <v>930</v>
      </c>
      <c r="M6554" t="s">
        <v>930</v>
      </c>
      <c r="N6554" t="s">
        <v>930</v>
      </c>
    </row>
    <row r="6555" spans="1:14">
      <c r="A6555">
        <v>809854</v>
      </c>
      <c r="B6555" t="s">
        <v>96</v>
      </c>
      <c r="C6555" t="s">
        <v>930</v>
      </c>
      <c r="D6555" t="s">
        <v>930</v>
      </c>
      <c r="E6555" t="s">
        <v>929</v>
      </c>
      <c r="F6555" t="s">
        <v>930</v>
      </c>
      <c r="G6555" t="s">
        <v>930</v>
      </c>
      <c r="H6555" t="s">
        <v>930</v>
      </c>
      <c r="I6555" t="s">
        <v>929</v>
      </c>
      <c r="J6555" t="s">
        <v>929</v>
      </c>
      <c r="K6555" t="s">
        <v>929</v>
      </c>
      <c r="L6555" t="s">
        <v>929</v>
      </c>
      <c r="M6555" t="s">
        <v>929</v>
      </c>
      <c r="N6555" t="s">
        <v>929</v>
      </c>
    </row>
    <row r="6556" spans="1:14">
      <c r="A6556">
        <v>809856</v>
      </c>
      <c r="B6556" t="s">
        <v>96</v>
      </c>
      <c r="C6556" t="s">
        <v>930</v>
      </c>
      <c r="D6556" t="s">
        <v>929</v>
      </c>
      <c r="E6556" t="s">
        <v>929</v>
      </c>
      <c r="F6556" t="s">
        <v>930</v>
      </c>
      <c r="G6556" t="s">
        <v>930</v>
      </c>
      <c r="H6556" t="s">
        <v>929</v>
      </c>
      <c r="I6556" t="s">
        <v>930</v>
      </c>
      <c r="J6556" t="s">
        <v>930</v>
      </c>
      <c r="K6556" t="s">
        <v>929</v>
      </c>
      <c r="L6556" t="s">
        <v>930</v>
      </c>
      <c r="M6556" t="s">
        <v>930</v>
      </c>
      <c r="N6556" t="s">
        <v>930</v>
      </c>
    </row>
    <row r="6557" spans="1:14">
      <c r="A6557">
        <v>809857</v>
      </c>
      <c r="B6557" t="s">
        <v>96</v>
      </c>
      <c r="C6557" t="s">
        <v>930</v>
      </c>
      <c r="D6557" t="s">
        <v>928</v>
      </c>
      <c r="E6557" t="s">
        <v>928</v>
      </c>
      <c r="F6557" t="s">
        <v>930</v>
      </c>
      <c r="G6557" t="s">
        <v>930</v>
      </c>
      <c r="H6557" t="s">
        <v>930</v>
      </c>
      <c r="I6557" t="s">
        <v>930</v>
      </c>
      <c r="J6557" t="s">
        <v>930</v>
      </c>
      <c r="K6557" t="s">
        <v>930</v>
      </c>
      <c r="L6557" t="s">
        <v>930</v>
      </c>
      <c r="M6557" t="s">
        <v>930</v>
      </c>
      <c r="N6557" t="s">
        <v>930</v>
      </c>
    </row>
    <row r="6558" spans="1:14">
      <c r="A6558">
        <v>809858</v>
      </c>
      <c r="B6558" t="s">
        <v>96</v>
      </c>
      <c r="C6558" t="s">
        <v>929</v>
      </c>
      <c r="D6558" t="s">
        <v>929</v>
      </c>
      <c r="E6558" t="s">
        <v>930</v>
      </c>
      <c r="F6558" t="s">
        <v>929</v>
      </c>
      <c r="G6558" t="s">
        <v>930</v>
      </c>
      <c r="H6558" t="s">
        <v>929</v>
      </c>
      <c r="I6558" t="s">
        <v>930</v>
      </c>
      <c r="J6558" t="s">
        <v>930</v>
      </c>
      <c r="K6558" t="s">
        <v>930</v>
      </c>
      <c r="L6558" t="s">
        <v>930</v>
      </c>
      <c r="M6558" t="s">
        <v>930</v>
      </c>
      <c r="N6558" t="s">
        <v>929</v>
      </c>
    </row>
    <row r="6559" spans="1:14">
      <c r="A6559">
        <v>809859</v>
      </c>
      <c r="B6559" t="s">
        <v>96</v>
      </c>
      <c r="C6559" t="s">
        <v>930</v>
      </c>
      <c r="D6559" t="s">
        <v>929</v>
      </c>
      <c r="E6559" t="s">
        <v>929</v>
      </c>
      <c r="F6559" t="s">
        <v>930</v>
      </c>
      <c r="G6559" t="s">
        <v>930</v>
      </c>
      <c r="H6559" t="s">
        <v>930</v>
      </c>
      <c r="I6559" t="s">
        <v>929</v>
      </c>
      <c r="J6559" t="s">
        <v>929</v>
      </c>
      <c r="K6559" t="s">
        <v>929</v>
      </c>
      <c r="L6559" t="s">
        <v>929</v>
      </c>
      <c r="M6559" t="s">
        <v>929</v>
      </c>
      <c r="N6559" t="s">
        <v>929</v>
      </c>
    </row>
    <row r="6560" spans="1:14">
      <c r="A6560">
        <v>809860</v>
      </c>
      <c r="B6560" t="s">
        <v>96</v>
      </c>
      <c r="C6560" t="s">
        <v>928</v>
      </c>
      <c r="D6560" t="s">
        <v>930</v>
      </c>
      <c r="E6560" t="s">
        <v>929</v>
      </c>
      <c r="F6560" t="s">
        <v>930</v>
      </c>
      <c r="G6560" t="s">
        <v>930</v>
      </c>
      <c r="H6560" t="s">
        <v>930</v>
      </c>
      <c r="I6560" t="s">
        <v>930</v>
      </c>
      <c r="J6560" t="s">
        <v>930</v>
      </c>
      <c r="K6560" t="s">
        <v>930</v>
      </c>
      <c r="L6560" t="s">
        <v>930</v>
      </c>
      <c r="M6560" t="s">
        <v>930</v>
      </c>
      <c r="N6560" t="s">
        <v>930</v>
      </c>
    </row>
    <row r="6561" spans="1:14">
      <c r="A6561">
        <v>809861</v>
      </c>
      <c r="B6561" t="s">
        <v>96</v>
      </c>
      <c r="C6561" t="s">
        <v>930</v>
      </c>
      <c r="D6561" t="s">
        <v>930</v>
      </c>
      <c r="E6561" t="s">
        <v>930</v>
      </c>
      <c r="F6561" t="s">
        <v>928</v>
      </c>
      <c r="G6561" t="s">
        <v>930</v>
      </c>
      <c r="H6561" t="s">
        <v>928</v>
      </c>
      <c r="I6561" t="s">
        <v>929</v>
      </c>
      <c r="J6561" t="s">
        <v>929</v>
      </c>
      <c r="K6561" t="s">
        <v>929</v>
      </c>
      <c r="L6561" t="s">
        <v>929</v>
      </c>
      <c r="M6561" t="s">
        <v>929</v>
      </c>
      <c r="N6561" t="s">
        <v>929</v>
      </c>
    </row>
    <row r="6562" spans="1:14">
      <c r="A6562">
        <v>809862</v>
      </c>
      <c r="B6562" t="s">
        <v>96</v>
      </c>
      <c r="C6562" t="s">
        <v>930</v>
      </c>
      <c r="D6562" t="s">
        <v>930</v>
      </c>
      <c r="E6562" t="s">
        <v>929</v>
      </c>
      <c r="F6562" t="s">
        <v>930</v>
      </c>
      <c r="G6562" t="s">
        <v>929</v>
      </c>
      <c r="H6562" t="s">
        <v>930</v>
      </c>
      <c r="I6562" t="s">
        <v>929</v>
      </c>
      <c r="J6562" t="s">
        <v>929</v>
      </c>
      <c r="K6562" t="s">
        <v>929</v>
      </c>
      <c r="L6562" t="s">
        <v>929</v>
      </c>
      <c r="M6562" t="s">
        <v>929</v>
      </c>
      <c r="N6562" t="s">
        <v>929</v>
      </c>
    </row>
    <row r="6563" spans="1:14">
      <c r="A6563">
        <v>809863</v>
      </c>
      <c r="B6563" t="s">
        <v>96</v>
      </c>
      <c r="C6563" t="s">
        <v>930</v>
      </c>
      <c r="D6563" t="s">
        <v>930</v>
      </c>
      <c r="E6563" t="s">
        <v>930</v>
      </c>
      <c r="F6563" t="s">
        <v>930</v>
      </c>
      <c r="G6563" t="s">
        <v>930</v>
      </c>
      <c r="H6563" t="s">
        <v>930</v>
      </c>
      <c r="I6563" t="s">
        <v>929</v>
      </c>
      <c r="J6563" t="s">
        <v>929</v>
      </c>
      <c r="K6563" t="s">
        <v>929</v>
      </c>
      <c r="L6563" t="s">
        <v>929</v>
      </c>
      <c r="M6563" t="s">
        <v>929</v>
      </c>
      <c r="N6563" t="s">
        <v>929</v>
      </c>
    </row>
    <row r="6564" spans="1:14">
      <c r="A6564">
        <v>809864</v>
      </c>
      <c r="B6564" t="s">
        <v>96</v>
      </c>
      <c r="C6564" t="s">
        <v>928</v>
      </c>
      <c r="D6564" t="s">
        <v>928</v>
      </c>
      <c r="E6564" t="s">
        <v>930</v>
      </c>
      <c r="F6564" t="s">
        <v>930</v>
      </c>
      <c r="G6564" t="s">
        <v>929</v>
      </c>
      <c r="H6564" t="s">
        <v>929</v>
      </c>
      <c r="I6564" t="s">
        <v>930</v>
      </c>
      <c r="J6564" t="s">
        <v>930</v>
      </c>
      <c r="K6564" t="s">
        <v>930</v>
      </c>
      <c r="L6564" t="s">
        <v>930</v>
      </c>
      <c r="M6564" t="s">
        <v>930</v>
      </c>
      <c r="N6564" t="s">
        <v>930</v>
      </c>
    </row>
    <row r="6565" spans="1:14">
      <c r="A6565">
        <v>809865</v>
      </c>
      <c r="B6565" t="s">
        <v>96</v>
      </c>
      <c r="C6565" t="s">
        <v>930</v>
      </c>
      <c r="D6565" t="s">
        <v>930</v>
      </c>
      <c r="E6565" t="s">
        <v>930</v>
      </c>
      <c r="F6565" t="s">
        <v>930</v>
      </c>
      <c r="G6565" t="s">
        <v>930</v>
      </c>
      <c r="H6565" t="s">
        <v>930</v>
      </c>
      <c r="I6565" t="s">
        <v>930</v>
      </c>
      <c r="J6565" t="s">
        <v>929</v>
      </c>
      <c r="K6565" t="s">
        <v>929</v>
      </c>
      <c r="L6565" t="s">
        <v>930</v>
      </c>
      <c r="M6565" t="s">
        <v>930</v>
      </c>
      <c r="N6565" t="s">
        <v>930</v>
      </c>
    </row>
    <row r="6566" spans="1:14">
      <c r="A6566">
        <v>809867</v>
      </c>
      <c r="B6566" t="s">
        <v>96</v>
      </c>
      <c r="C6566" t="s">
        <v>929</v>
      </c>
      <c r="D6566" t="s">
        <v>930</v>
      </c>
      <c r="E6566" t="s">
        <v>930</v>
      </c>
      <c r="F6566" t="s">
        <v>930</v>
      </c>
      <c r="G6566" t="s">
        <v>929</v>
      </c>
      <c r="H6566" t="s">
        <v>930</v>
      </c>
      <c r="I6566" t="s">
        <v>929</v>
      </c>
      <c r="J6566" t="s">
        <v>929</v>
      </c>
      <c r="K6566" t="s">
        <v>929</v>
      </c>
      <c r="L6566" t="s">
        <v>929</v>
      </c>
      <c r="M6566" t="s">
        <v>929</v>
      </c>
      <c r="N6566" t="s">
        <v>929</v>
      </c>
    </row>
    <row r="6567" spans="1:14">
      <c r="A6567">
        <v>809868</v>
      </c>
      <c r="B6567" t="s">
        <v>96</v>
      </c>
      <c r="C6567" t="s">
        <v>928</v>
      </c>
      <c r="D6567" t="s">
        <v>928</v>
      </c>
      <c r="E6567" t="s">
        <v>929</v>
      </c>
      <c r="F6567" t="s">
        <v>928</v>
      </c>
      <c r="G6567" t="s">
        <v>928</v>
      </c>
      <c r="H6567" t="s">
        <v>929</v>
      </c>
      <c r="I6567" t="s">
        <v>929</v>
      </c>
      <c r="J6567" t="s">
        <v>929</v>
      </c>
      <c r="K6567" t="s">
        <v>929</v>
      </c>
      <c r="L6567" t="s">
        <v>929</v>
      </c>
      <c r="M6567" t="s">
        <v>929</v>
      </c>
      <c r="N6567" t="s">
        <v>929</v>
      </c>
    </row>
    <row r="6568" spans="1:14">
      <c r="A6568">
        <v>809870</v>
      </c>
      <c r="B6568" t="s">
        <v>96</v>
      </c>
      <c r="C6568" t="s">
        <v>929</v>
      </c>
      <c r="D6568" t="s">
        <v>929</v>
      </c>
      <c r="E6568" t="s">
        <v>929</v>
      </c>
      <c r="F6568" t="s">
        <v>929</v>
      </c>
      <c r="G6568" t="s">
        <v>930</v>
      </c>
      <c r="H6568" t="s">
        <v>930</v>
      </c>
      <c r="I6568" t="s">
        <v>930</v>
      </c>
      <c r="J6568" t="s">
        <v>930</v>
      </c>
      <c r="K6568" t="s">
        <v>930</v>
      </c>
      <c r="L6568" t="s">
        <v>929</v>
      </c>
      <c r="M6568" t="s">
        <v>930</v>
      </c>
      <c r="N6568" t="s">
        <v>929</v>
      </c>
    </row>
    <row r="6569" spans="1:14">
      <c r="A6569">
        <v>809871</v>
      </c>
      <c r="B6569" t="s">
        <v>96</v>
      </c>
      <c r="C6569" t="s">
        <v>928</v>
      </c>
      <c r="D6569" t="s">
        <v>929</v>
      </c>
      <c r="E6569" t="s">
        <v>930</v>
      </c>
      <c r="F6569" t="s">
        <v>928</v>
      </c>
      <c r="G6569" t="s">
        <v>928</v>
      </c>
      <c r="H6569" t="s">
        <v>930</v>
      </c>
      <c r="I6569" t="s">
        <v>929</v>
      </c>
      <c r="J6569" t="s">
        <v>929</v>
      </c>
      <c r="K6569" t="s">
        <v>929</v>
      </c>
      <c r="L6569" t="s">
        <v>929</v>
      </c>
      <c r="M6569" t="s">
        <v>930</v>
      </c>
      <c r="N6569" t="s">
        <v>930</v>
      </c>
    </row>
    <row r="6570" spans="1:14">
      <c r="A6570">
        <v>809872</v>
      </c>
      <c r="B6570" t="s">
        <v>96</v>
      </c>
      <c r="C6570" t="s">
        <v>930</v>
      </c>
      <c r="D6570" t="s">
        <v>929</v>
      </c>
      <c r="E6570" t="s">
        <v>930</v>
      </c>
      <c r="F6570" t="s">
        <v>930</v>
      </c>
      <c r="G6570" t="s">
        <v>929</v>
      </c>
      <c r="H6570" t="s">
        <v>930</v>
      </c>
      <c r="I6570" t="s">
        <v>930</v>
      </c>
      <c r="J6570" t="s">
        <v>930</v>
      </c>
      <c r="K6570" t="s">
        <v>930</v>
      </c>
      <c r="L6570" t="s">
        <v>929</v>
      </c>
      <c r="M6570" t="s">
        <v>930</v>
      </c>
      <c r="N6570" t="s">
        <v>929</v>
      </c>
    </row>
    <row r="6571" spans="1:14">
      <c r="A6571">
        <v>809873</v>
      </c>
      <c r="B6571" t="s">
        <v>96</v>
      </c>
      <c r="C6571" t="s">
        <v>930</v>
      </c>
      <c r="D6571" t="s">
        <v>930</v>
      </c>
      <c r="E6571" t="s">
        <v>929</v>
      </c>
      <c r="F6571" t="s">
        <v>929</v>
      </c>
      <c r="G6571" t="s">
        <v>930</v>
      </c>
      <c r="H6571" t="s">
        <v>930</v>
      </c>
      <c r="I6571" t="s">
        <v>929</v>
      </c>
      <c r="J6571" t="s">
        <v>929</v>
      </c>
      <c r="K6571" t="s">
        <v>929</v>
      </c>
      <c r="L6571" t="s">
        <v>929</v>
      </c>
      <c r="M6571" t="s">
        <v>929</v>
      </c>
      <c r="N6571" t="s">
        <v>929</v>
      </c>
    </row>
    <row r="6572" spans="1:14">
      <c r="A6572">
        <v>809874</v>
      </c>
      <c r="B6572" t="s">
        <v>96</v>
      </c>
      <c r="C6572" t="s">
        <v>928</v>
      </c>
      <c r="D6572" t="s">
        <v>930</v>
      </c>
      <c r="E6572" t="s">
        <v>928</v>
      </c>
      <c r="F6572" t="s">
        <v>928</v>
      </c>
      <c r="G6572" t="s">
        <v>930</v>
      </c>
      <c r="H6572" t="s">
        <v>930</v>
      </c>
      <c r="I6572" t="s">
        <v>929</v>
      </c>
      <c r="J6572" t="s">
        <v>929</v>
      </c>
      <c r="K6572" t="s">
        <v>929</v>
      </c>
      <c r="L6572" t="s">
        <v>929</v>
      </c>
      <c r="M6572" t="s">
        <v>929</v>
      </c>
      <c r="N6572" t="s">
        <v>930</v>
      </c>
    </row>
    <row r="6573" spans="1:14">
      <c r="A6573">
        <v>809875</v>
      </c>
      <c r="B6573" t="s">
        <v>96</v>
      </c>
      <c r="C6573" t="s">
        <v>930</v>
      </c>
      <c r="D6573" t="s">
        <v>929</v>
      </c>
      <c r="E6573" t="s">
        <v>930</v>
      </c>
      <c r="F6573" t="s">
        <v>930</v>
      </c>
      <c r="G6573" t="s">
        <v>929</v>
      </c>
      <c r="H6573" t="s">
        <v>930</v>
      </c>
      <c r="I6573" t="s">
        <v>929</v>
      </c>
      <c r="J6573" t="s">
        <v>929</v>
      </c>
      <c r="K6573" t="s">
        <v>929</v>
      </c>
      <c r="L6573" t="s">
        <v>929</v>
      </c>
      <c r="M6573" t="s">
        <v>929</v>
      </c>
      <c r="N6573" t="s">
        <v>929</v>
      </c>
    </row>
    <row r="6574" spans="1:14">
      <c r="A6574">
        <v>809876</v>
      </c>
      <c r="B6574" t="s">
        <v>96</v>
      </c>
      <c r="C6574" t="s">
        <v>929</v>
      </c>
      <c r="D6574" t="s">
        <v>930</v>
      </c>
      <c r="E6574" t="s">
        <v>930</v>
      </c>
      <c r="F6574" t="s">
        <v>930</v>
      </c>
      <c r="G6574" t="s">
        <v>930</v>
      </c>
      <c r="H6574" t="s">
        <v>930</v>
      </c>
      <c r="I6574" t="s">
        <v>929</v>
      </c>
      <c r="J6574" t="s">
        <v>929</v>
      </c>
      <c r="K6574" t="s">
        <v>929</v>
      </c>
      <c r="L6574" t="s">
        <v>929</v>
      </c>
      <c r="M6574" t="s">
        <v>929</v>
      </c>
      <c r="N6574" t="s">
        <v>929</v>
      </c>
    </row>
    <row r="6575" spans="1:14">
      <c r="A6575">
        <v>809877</v>
      </c>
      <c r="B6575" t="s">
        <v>96</v>
      </c>
      <c r="C6575" t="s">
        <v>930</v>
      </c>
      <c r="D6575" t="s">
        <v>930</v>
      </c>
      <c r="E6575" t="s">
        <v>930</v>
      </c>
      <c r="F6575" t="s">
        <v>929</v>
      </c>
      <c r="G6575" t="s">
        <v>929</v>
      </c>
      <c r="H6575" t="s">
        <v>930</v>
      </c>
      <c r="I6575" t="s">
        <v>929</v>
      </c>
      <c r="J6575" t="s">
        <v>929</v>
      </c>
      <c r="K6575" t="s">
        <v>929</v>
      </c>
      <c r="L6575" t="s">
        <v>929</v>
      </c>
      <c r="M6575" t="s">
        <v>929</v>
      </c>
      <c r="N6575" t="s">
        <v>929</v>
      </c>
    </row>
    <row r="6576" spans="1:14">
      <c r="A6576">
        <v>809878</v>
      </c>
      <c r="B6576" t="s">
        <v>96</v>
      </c>
      <c r="C6576" t="s">
        <v>930</v>
      </c>
      <c r="D6576" t="s">
        <v>930</v>
      </c>
      <c r="E6576" t="s">
        <v>929</v>
      </c>
      <c r="F6576" t="s">
        <v>930</v>
      </c>
      <c r="G6576" t="s">
        <v>930</v>
      </c>
      <c r="H6576" t="s">
        <v>930</v>
      </c>
      <c r="I6576" t="s">
        <v>929</v>
      </c>
      <c r="J6576" t="s">
        <v>930</v>
      </c>
      <c r="K6576" t="s">
        <v>930</v>
      </c>
      <c r="L6576" t="s">
        <v>929</v>
      </c>
      <c r="M6576" t="s">
        <v>930</v>
      </c>
      <c r="N6576" t="s">
        <v>930</v>
      </c>
    </row>
    <row r="6577" spans="1:14">
      <c r="A6577">
        <v>809880</v>
      </c>
      <c r="B6577" t="s">
        <v>96</v>
      </c>
      <c r="C6577" t="s">
        <v>930</v>
      </c>
      <c r="D6577" t="s">
        <v>930</v>
      </c>
      <c r="E6577" t="s">
        <v>930</v>
      </c>
      <c r="F6577" t="s">
        <v>930</v>
      </c>
      <c r="G6577" t="s">
        <v>930</v>
      </c>
      <c r="H6577" t="s">
        <v>930</v>
      </c>
      <c r="I6577" t="s">
        <v>929</v>
      </c>
      <c r="J6577" t="s">
        <v>929</v>
      </c>
      <c r="K6577" t="s">
        <v>929</v>
      </c>
      <c r="L6577" t="s">
        <v>929</v>
      </c>
      <c r="M6577" t="s">
        <v>929</v>
      </c>
      <c r="N6577" t="s">
        <v>929</v>
      </c>
    </row>
    <row r="6578" spans="1:14">
      <c r="A6578">
        <v>809881</v>
      </c>
      <c r="B6578" t="s">
        <v>96</v>
      </c>
      <c r="C6578" t="s">
        <v>930</v>
      </c>
      <c r="D6578" t="s">
        <v>930</v>
      </c>
      <c r="E6578" t="s">
        <v>930</v>
      </c>
      <c r="F6578" t="s">
        <v>930</v>
      </c>
      <c r="G6578" t="s">
        <v>930</v>
      </c>
      <c r="H6578" t="s">
        <v>929</v>
      </c>
      <c r="I6578" t="s">
        <v>929</v>
      </c>
      <c r="J6578" t="s">
        <v>929</v>
      </c>
      <c r="K6578" t="s">
        <v>930</v>
      </c>
      <c r="L6578" t="s">
        <v>930</v>
      </c>
      <c r="M6578" t="s">
        <v>929</v>
      </c>
      <c r="N6578" t="s">
        <v>929</v>
      </c>
    </row>
    <row r="6579" spans="1:14">
      <c r="A6579">
        <v>809883</v>
      </c>
      <c r="B6579" t="s">
        <v>96</v>
      </c>
      <c r="C6579" t="s">
        <v>930</v>
      </c>
      <c r="D6579" t="s">
        <v>929</v>
      </c>
      <c r="E6579" t="s">
        <v>928</v>
      </c>
      <c r="F6579" t="s">
        <v>930</v>
      </c>
      <c r="G6579" t="s">
        <v>930</v>
      </c>
      <c r="H6579" t="s">
        <v>929</v>
      </c>
      <c r="I6579" t="s">
        <v>929</v>
      </c>
      <c r="J6579" t="s">
        <v>929</v>
      </c>
      <c r="K6579" t="s">
        <v>929</v>
      </c>
      <c r="L6579" t="s">
        <v>929</v>
      </c>
      <c r="M6579" t="s">
        <v>929</v>
      </c>
      <c r="N6579" t="s">
        <v>929</v>
      </c>
    </row>
    <row r="6580" spans="1:14">
      <c r="A6580">
        <v>809885</v>
      </c>
      <c r="B6580" t="s">
        <v>96</v>
      </c>
      <c r="C6580" t="s">
        <v>929</v>
      </c>
      <c r="D6580" t="s">
        <v>929</v>
      </c>
      <c r="E6580" t="s">
        <v>929</v>
      </c>
      <c r="F6580" t="s">
        <v>929</v>
      </c>
      <c r="G6580" t="s">
        <v>929</v>
      </c>
      <c r="H6580" t="s">
        <v>929</v>
      </c>
      <c r="I6580" t="s">
        <v>929</v>
      </c>
      <c r="J6580" t="s">
        <v>929</v>
      </c>
      <c r="K6580" t="s">
        <v>929</v>
      </c>
      <c r="L6580" t="s">
        <v>929</v>
      </c>
      <c r="M6580" t="s">
        <v>929</v>
      </c>
      <c r="N6580" t="s">
        <v>929</v>
      </c>
    </row>
    <row r="6581" spans="1:14">
      <c r="A6581">
        <v>809887</v>
      </c>
      <c r="B6581" t="s">
        <v>96</v>
      </c>
      <c r="C6581" t="s">
        <v>930</v>
      </c>
      <c r="D6581" t="s">
        <v>930</v>
      </c>
      <c r="E6581" t="s">
        <v>930</v>
      </c>
      <c r="F6581" t="s">
        <v>930</v>
      </c>
      <c r="G6581" t="s">
        <v>930</v>
      </c>
      <c r="H6581" t="s">
        <v>929</v>
      </c>
      <c r="I6581" t="s">
        <v>930</v>
      </c>
      <c r="J6581" t="s">
        <v>930</v>
      </c>
      <c r="K6581" t="s">
        <v>930</v>
      </c>
      <c r="L6581" t="s">
        <v>929</v>
      </c>
      <c r="M6581" t="s">
        <v>930</v>
      </c>
      <c r="N6581" t="s">
        <v>930</v>
      </c>
    </row>
    <row r="6582" spans="1:14">
      <c r="A6582">
        <v>809888</v>
      </c>
      <c r="B6582" t="s">
        <v>96</v>
      </c>
      <c r="C6582" t="s">
        <v>928</v>
      </c>
      <c r="D6582" t="s">
        <v>929</v>
      </c>
      <c r="E6582" t="s">
        <v>929</v>
      </c>
      <c r="F6582" t="s">
        <v>930</v>
      </c>
      <c r="G6582" t="s">
        <v>929</v>
      </c>
      <c r="H6582" t="s">
        <v>930</v>
      </c>
      <c r="I6582" t="s">
        <v>930</v>
      </c>
      <c r="J6582" t="s">
        <v>930</v>
      </c>
      <c r="K6582" t="s">
        <v>930</v>
      </c>
      <c r="L6582" t="s">
        <v>930</v>
      </c>
      <c r="M6582" t="s">
        <v>930</v>
      </c>
      <c r="N6582" t="s">
        <v>930</v>
      </c>
    </row>
    <row r="6583" spans="1:14">
      <c r="A6583">
        <v>809891</v>
      </c>
      <c r="B6583" t="s">
        <v>96</v>
      </c>
      <c r="C6583" t="s">
        <v>928</v>
      </c>
      <c r="D6583" t="s">
        <v>928</v>
      </c>
      <c r="E6583" t="s">
        <v>930</v>
      </c>
      <c r="F6583" t="s">
        <v>928</v>
      </c>
      <c r="G6583" t="s">
        <v>930</v>
      </c>
      <c r="H6583" t="s">
        <v>930</v>
      </c>
      <c r="I6583" t="s">
        <v>930</v>
      </c>
      <c r="J6583" t="s">
        <v>929</v>
      </c>
      <c r="K6583" t="s">
        <v>929</v>
      </c>
      <c r="L6583" t="s">
        <v>930</v>
      </c>
      <c r="M6583" t="s">
        <v>930</v>
      </c>
      <c r="N6583" t="s">
        <v>929</v>
      </c>
    </row>
    <row r="6584" spans="1:14">
      <c r="A6584">
        <v>809892</v>
      </c>
      <c r="B6584" t="s">
        <v>96</v>
      </c>
      <c r="C6584" t="s">
        <v>929</v>
      </c>
      <c r="D6584" t="s">
        <v>929</v>
      </c>
      <c r="E6584" t="s">
        <v>929</v>
      </c>
      <c r="F6584" t="s">
        <v>929</v>
      </c>
      <c r="G6584" t="s">
        <v>929</v>
      </c>
      <c r="H6584" t="s">
        <v>929</v>
      </c>
      <c r="I6584" t="s">
        <v>929</v>
      </c>
      <c r="J6584" t="s">
        <v>929</v>
      </c>
      <c r="K6584" t="s">
        <v>929</v>
      </c>
      <c r="L6584" t="s">
        <v>929</v>
      </c>
      <c r="M6584" t="s">
        <v>929</v>
      </c>
      <c r="N6584" t="s">
        <v>929</v>
      </c>
    </row>
    <row r="6585" spans="1:14">
      <c r="A6585">
        <v>809893</v>
      </c>
      <c r="B6585" t="s">
        <v>96</v>
      </c>
      <c r="C6585" t="s">
        <v>930</v>
      </c>
      <c r="D6585" t="s">
        <v>930</v>
      </c>
      <c r="E6585" t="s">
        <v>930</v>
      </c>
      <c r="F6585" t="s">
        <v>930</v>
      </c>
      <c r="G6585" t="s">
        <v>930</v>
      </c>
      <c r="H6585" t="s">
        <v>930</v>
      </c>
      <c r="I6585" t="s">
        <v>930</v>
      </c>
      <c r="J6585" t="s">
        <v>930</v>
      </c>
      <c r="K6585" t="s">
        <v>930</v>
      </c>
      <c r="L6585" t="s">
        <v>930</v>
      </c>
      <c r="M6585" t="s">
        <v>930</v>
      </c>
      <c r="N6585" t="s">
        <v>930</v>
      </c>
    </row>
    <row r="6586" spans="1:14">
      <c r="A6586">
        <v>809895</v>
      </c>
      <c r="B6586" t="s">
        <v>96</v>
      </c>
      <c r="C6586" t="s">
        <v>930</v>
      </c>
      <c r="D6586" t="s">
        <v>930</v>
      </c>
      <c r="E6586" t="s">
        <v>929</v>
      </c>
      <c r="F6586" t="s">
        <v>930</v>
      </c>
      <c r="G6586" t="s">
        <v>930</v>
      </c>
      <c r="H6586" t="s">
        <v>929</v>
      </c>
      <c r="I6586" t="s">
        <v>929</v>
      </c>
      <c r="J6586" t="s">
        <v>929</v>
      </c>
      <c r="K6586" t="s">
        <v>929</v>
      </c>
      <c r="L6586" t="s">
        <v>929</v>
      </c>
      <c r="M6586" t="s">
        <v>929</v>
      </c>
      <c r="N6586" t="s">
        <v>929</v>
      </c>
    </row>
    <row r="6587" spans="1:14">
      <c r="A6587">
        <v>809898</v>
      </c>
      <c r="B6587" t="s">
        <v>96</v>
      </c>
      <c r="C6587" t="s">
        <v>928</v>
      </c>
      <c r="D6587" t="s">
        <v>928</v>
      </c>
      <c r="E6587" t="s">
        <v>928</v>
      </c>
      <c r="F6587" t="s">
        <v>928</v>
      </c>
      <c r="G6587" t="s">
        <v>930</v>
      </c>
      <c r="H6587" t="s">
        <v>929</v>
      </c>
      <c r="I6587" t="s">
        <v>930</v>
      </c>
      <c r="J6587" t="s">
        <v>930</v>
      </c>
      <c r="K6587" t="s">
        <v>929</v>
      </c>
      <c r="L6587" t="s">
        <v>930</v>
      </c>
      <c r="M6587" t="s">
        <v>930</v>
      </c>
      <c r="N6587" t="s">
        <v>929</v>
      </c>
    </row>
    <row r="6588" spans="1:14">
      <c r="A6588">
        <v>809899</v>
      </c>
      <c r="B6588" t="s">
        <v>96</v>
      </c>
      <c r="C6588" t="s">
        <v>930</v>
      </c>
      <c r="D6588" t="s">
        <v>930</v>
      </c>
      <c r="E6588" t="s">
        <v>930</v>
      </c>
      <c r="F6588" t="s">
        <v>930</v>
      </c>
      <c r="G6588" t="s">
        <v>930</v>
      </c>
      <c r="H6588" t="s">
        <v>930</v>
      </c>
      <c r="I6588" t="s">
        <v>930</v>
      </c>
      <c r="J6588" t="s">
        <v>929</v>
      </c>
      <c r="K6588" t="s">
        <v>930</v>
      </c>
      <c r="L6588" t="s">
        <v>930</v>
      </c>
      <c r="M6588" t="s">
        <v>929</v>
      </c>
      <c r="N6588" t="s">
        <v>929</v>
      </c>
    </row>
    <row r="6589" spans="1:14">
      <c r="A6589">
        <v>809900</v>
      </c>
      <c r="B6589" t="s">
        <v>96</v>
      </c>
      <c r="C6589" t="s">
        <v>930</v>
      </c>
      <c r="D6589" t="s">
        <v>930</v>
      </c>
      <c r="E6589" t="s">
        <v>929</v>
      </c>
      <c r="F6589" t="s">
        <v>930</v>
      </c>
      <c r="G6589" t="s">
        <v>930</v>
      </c>
      <c r="H6589" t="s">
        <v>929</v>
      </c>
      <c r="I6589" t="s">
        <v>930</v>
      </c>
      <c r="J6589" t="s">
        <v>930</v>
      </c>
      <c r="K6589" t="s">
        <v>929</v>
      </c>
      <c r="L6589" t="s">
        <v>929</v>
      </c>
      <c r="M6589" t="s">
        <v>930</v>
      </c>
      <c r="N6589" t="s">
        <v>930</v>
      </c>
    </row>
    <row r="6590" spans="1:14">
      <c r="A6590">
        <v>809901</v>
      </c>
      <c r="B6590" t="s">
        <v>96</v>
      </c>
      <c r="C6590" t="s">
        <v>930</v>
      </c>
      <c r="D6590" t="s">
        <v>930</v>
      </c>
      <c r="E6590" t="s">
        <v>929</v>
      </c>
      <c r="F6590" t="s">
        <v>930</v>
      </c>
      <c r="G6590" t="s">
        <v>930</v>
      </c>
      <c r="H6590" t="s">
        <v>929</v>
      </c>
      <c r="I6590" t="s">
        <v>930</v>
      </c>
      <c r="J6590" t="s">
        <v>930</v>
      </c>
      <c r="K6590" t="s">
        <v>930</v>
      </c>
      <c r="L6590" t="s">
        <v>930</v>
      </c>
      <c r="M6590" t="s">
        <v>930</v>
      </c>
      <c r="N6590" t="s">
        <v>929</v>
      </c>
    </row>
    <row r="6591" spans="1:14">
      <c r="A6591">
        <v>809902</v>
      </c>
      <c r="B6591" t="s">
        <v>96</v>
      </c>
      <c r="C6591" t="s">
        <v>929</v>
      </c>
      <c r="D6591" t="s">
        <v>930</v>
      </c>
      <c r="E6591" t="s">
        <v>930</v>
      </c>
      <c r="F6591" t="s">
        <v>929</v>
      </c>
      <c r="G6591" t="s">
        <v>929</v>
      </c>
      <c r="H6591" t="s">
        <v>929</v>
      </c>
      <c r="I6591" t="s">
        <v>929</v>
      </c>
      <c r="J6591" t="s">
        <v>929</v>
      </c>
      <c r="K6591" t="s">
        <v>929</v>
      </c>
      <c r="L6591" t="s">
        <v>929</v>
      </c>
      <c r="M6591" t="s">
        <v>929</v>
      </c>
      <c r="N6591" t="s">
        <v>929</v>
      </c>
    </row>
    <row r="6592" spans="1:14">
      <c r="A6592">
        <v>809904</v>
      </c>
      <c r="B6592" t="s">
        <v>96</v>
      </c>
      <c r="C6592" t="s">
        <v>930</v>
      </c>
      <c r="D6592" t="s">
        <v>930</v>
      </c>
      <c r="E6592" t="s">
        <v>929</v>
      </c>
      <c r="F6592" t="s">
        <v>930</v>
      </c>
      <c r="G6592" t="s">
        <v>929</v>
      </c>
      <c r="H6592" t="s">
        <v>930</v>
      </c>
      <c r="I6592" t="s">
        <v>930</v>
      </c>
      <c r="J6592" t="s">
        <v>929</v>
      </c>
      <c r="K6592" t="s">
        <v>929</v>
      </c>
      <c r="L6592" t="s">
        <v>929</v>
      </c>
      <c r="M6592" t="s">
        <v>930</v>
      </c>
      <c r="N6592" t="s">
        <v>929</v>
      </c>
    </row>
    <row r="6593" spans="1:14">
      <c r="A6593">
        <v>809905</v>
      </c>
      <c r="B6593" t="s">
        <v>96</v>
      </c>
      <c r="C6593" t="s">
        <v>928</v>
      </c>
      <c r="D6593" t="s">
        <v>928</v>
      </c>
      <c r="E6593" t="s">
        <v>928</v>
      </c>
      <c r="F6593" t="s">
        <v>930</v>
      </c>
      <c r="G6593" t="s">
        <v>930</v>
      </c>
      <c r="H6593" t="s">
        <v>930</v>
      </c>
      <c r="I6593" t="s">
        <v>930</v>
      </c>
      <c r="J6593" t="s">
        <v>930</v>
      </c>
      <c r="K6593" t="s">
        <v>930</v>
      </c>
      <c r="L6593" t="s">
        <v>930</v>
      </c>
      <c r="M6593" t="s">
        <v>930</v>
      </c>
      <c r="N6593" t="s">
        <v>930</v>
      </c>
    </row>
    <row r="6594" spans="1:14">
      <c r="A6594">
        <v>809907</v>
      </c>
      <c r="B6594" t="s">
        <v>96</v>
      </c>
      <c r="C6594" t="s">
        <v>929</v>
      </c>
      <c r="D6594" t="s">
        <v>930</v>
      </c>
      <c r="E6594" t="s">
        <v>930</v>
      </c>
      <c r="F6594" t="s">
        <v>928</v>
      </c>
      <c r="G6594" t="s">
        <v>929</v>
      </c>
      <c r="H6594" t="s">
        <v>930</v>
      </c>
      <c r="I6594" t="s">
        <v>929</v>
      </c>
      <c r="J6594" t="s">
        <v>929</v>
      </c>
      <c r="K6594" t="s">
        <v>929</v>
      </c>
      <c r="L6594" t="s">
        <v>929</v>
      </c>
      <c r="M6594" t="s">
        <v>929</v>
      </c>
      <c r="N6594" t="s">
        <v>929</v>
      </c>
    </row>
    <row r="6595" spans="1:14">
      <c r="A6595">
        <v>809908</v>
      </c>
      <c r="B6595" t="s">
        <v>96</v>
      </c>
      <c r="C6595" t="s">
        <v>930</v>
      </c>
      <c r="D6595" t="s">
        <v>930</v>
      </c>
      <c r="E6595" t="s">
        <v>930</v>
      </c>
      <c r="F6595" t="s">
        <v>930</v>
      </c>
      <c r="G6595" t="s">
        <v>930</v>
      </c>
      <c r="H6595" t="s">
        <v>930</v>
      </c>
      <c r="I6595" t="s">
        <v>929</v>
      </c>
      <c r="J6595" t="s">
        <v>929</v>
      </c>
      <c r="K6595" t="s">
        <v>929</v>
      </c>
      <c r="L6595" t="s">
        <v>929</v>
      </c>
      <c r="M6595" t="s">
        <v>929</v>
      </c>
      <c r="N6595" t="s">
        <v>929</v>
      </c>
    </row>
    <row r="6596" spans="1:14">
      <c r="A6596">
        <v>809912</v>
      </c>
      <c r="B6596" t="s">
        <v>96</v>
      </c>
      <c r="C6596" t="s">
        <v>929</v>
      </c>
      <c r="D6596" t="s">
        <v>929</v>
      </c>
      <c r="E6596" t="s">
        <v>929</v>
      </c>
      <c r="F6596" t="s">
        <v>929</v>
      </c>
      <c r="G6596" t="s">
        <v>929</v>
      </c>
      <c r="H6596" t="s">
        <v>929</v>
      </c>
      <c r="I6596" t="s">
        <v>929</v>
      </c>
      <c r="J6596" t="s">
        <v>929</v>
      </c>
      <c r="K6596" t="s">
        <v>929</v>
      </c>
      <c r="L6596" t="s">
        <v>929</v>
      </c>
      <c r="M6596" t="s">
        <v>929</v>
      </c>
      <c r="N6596" t="s">
        <v>929</v>
      </c>
    </row>
    <row r="6597" spans="1:14">
      <c r="A6597">
        <v>809913</v>
      </c>
      <c r="B6597" t="s">
        <v>96</v>
      </c>
      <c r="C6597" t="s">
        <v>930</v>
      </c>
      <c r="D6597" t="s">
        <v>929</v>
      </c>
      <c r="E6597" t="s">
        <v>930</v>
      </c>
      <c r="F6597" t="s">
        <v>929</v>
      </c>
      <c r="G6597" t="s">
        <v>930</v>
      </c>
      <c r="H6597" t="s">
        <v>930</v>
      </c>
      <c r="I6597" t="s">
        <v>930</v>
      </c>
      <c r="J6597" t="s">
        <v>930</v>
      </c>
      <c r="K6597" t="s">
        <v>930</v>
      </c>
      <c r="L6597" t="s">
        <v>930</v>
      </c>
      <c r="M6597" t="s">
        <v>930</v>
      </c>
      <c r="N6597" t="s">
        <v>929</v>
      </c>
    </row>
    <row r="6598" spans="1:14">
      <c r="A6598">
        <v>809915</v>
      </c>
      <c r="B6598" t="s">
        <v>96</v>
      </c>
      <c r="C6598" t="s">
        <v>928</v>
      </c>
      <c r="D6598" t="s">
        <v>928</v>
      </c>
      <c r="E6598" t="s">
        <v>930</v>
      </c>
      <c r="F6598" t="s">
        <v>928</v>
      </c>
      <c r="G6598" t="s">
        <v>928</v>
      </c>
      <c r="H6598" t="s">
        <v>930</v>
      </c>
      <c r="I6598" t="s">
        <v>930</v>
      </c>
      <c r="J6598" t="s">
        <v>930</v>
      </c>
      <c r="K6598" t="s">
        <v>930</v>
      </c>
      <c r="L6598" t="s">
        <v>930</v>
      </c>
      <c r="M6598" t="s">
        <v>929</v>
      </c>
      <c r="N6598" t="s">
        <v>929</v>
      </c>
    </row>
    <row r="6599" spans="1:14">
      <c r="A6599">
        <v>809917</v>
      </c>
      <c r="B6599" t="s">
        <v>96</v>
      </c>
      <c r="C6599" t="s">
        <v>929</v>
      </c>
      <c r="D6599" t="s">
        <v>929</v>
      </c>
      <c r="E6599" t="s">
        <v>929</v>
      </c>
      <c r="F6599" t="s">
        <v>929</v>
      </c>
      <c r="G6599" t="s">
        <v>929</v>
      </c>
      <c r="H6599" t="s">
        <v>929</v>
      </c>
      <c r="I6599" t="s">
        <v>930</v>
      </c>
      <c r="J6599" t="s">
        <v>930</v>
      </c>
      <c r="K6599" t="s">
        <v>930</v>
      </c>
      <c r="L6599" t="s">
        <v>930</v>
      </c>
      <c r="M6599" t="s">
        <v>930</v>
      </c>
      <c r="N6599" t="s">
        <v>929</v>
      </c>
    </row>
    <row r="6600" spans="1:14">
      <c r="A6600">
        <v>809918</v>
      </c>
      <c r="B6600" t="s">
        <v>96</v>
      </c>
      <c r="C6600" t="s">
        <v>930</v>
      </c>
      <c r="D6600" t="s">
        <v>928</v>
      </c>
      <c r="E6600" t="s">
        <v>930</v>
      </c>
      <c r="F6600" t="s">
        <v>929</v>
      </c>
      <c r="G6600" t="s">
        <v>930</v>
      </c>
      <c r="H6600" t="s">
        <v>928</v>
      </c>
      <c r="I6600" t="s">
        <v>930</v>
      </c>
      <c r="J6600" t="s">
        <v>929</v>
      </c>
      <c r="K6600" t="s">
        <v>930</v>
      </c>
      <c r="L6600" t="s">
        <v>930</v>
      </c>
      <c r="M6600" t="s">
        <v>930</v>
      </c>
      <c r="N6600" t="s">
        <v>930</v>
      </c>
    </row>
    <row r="6601" spans="1:14">
      <c r="A6601">
        <v>809919</v>
      </c>
      <c r="B6601" t="s">
        <v>96</v>
      </c>
      <c r="C6601" t="s">
        <v>929</v>
      </c>
      <c r="D6601" t="s">
        <v>929</v>
      </c>
      <c r="E6601" t="s">
        <v>929</v>
      </c>
      <c r="F6601" t="s">
        <v>929</v>
      </c>
      <c r="G6601" t="s">
        <v>929</v>
      </c>
      <c r="H6601" t="s">
        <v>929</v>
      </c>
      <c r="I6601" t="s">
        <v>929</v>
      </c>
      <c r="J6601" t="s">
        <v>929</v>
      </c>
      <c r="K6601" t="s">
        <v>929</v>
      </c>
      <c r="L6601" t="s">
        <v>929</v>
      </c>
      <c r="M6601" t="s">
        <v>929</v>
      </c>
      <c r="N6601" t="s">
        <v>929</v>
      </c>
    </row>
    <row r="6602" spans="1:14">
      <c r="A6602">
        <v>809920</v>
      </c>
      <c r="B6602" t="s">
        <v>96</v>
      </c>
      <c r="C6602" t="s">
        <v>930</v>
      </c>
      <c r="D6602" t="s">
        <v>929</v>
      </c>
      <c r="E6602" t="s">
        <v>930</v>
      </c>
      <c r="F6602" t="s">
        <v>930</v>
      </c>
      <c r="G6602" t="s">
        <v>930</v>
      </c>
      <c r="H6602" t="s">
        <v>929</v>
      </c>
      <c r="I6602" t="s">
        <v>930</v>
      </c>
      <c r="J6602" t="s">
        <v>930</v>
      </c>
      <c r="K6602" t="s">
        <v>930</v>
      </c>
      <c r="L6602" t="s">
        <v>929</v>
      </c>
      <c r="M6602" t="s">
        <v>929</v>
      </c>
      <c r="N6602" t="s">
        <v>930</v>
      </c>
    </row>
    <row r="6603" spans="1:14">
      <c r="A6603">
        <v>809922</v>
      </c>
      <c r="B6603" t="s">
        <v>96</v>
      </c>
      <c r="C6603" t="s">
        <v>928</v>
      </c>
      <c r="D6603" t="s">
        <v>929</v>
      </c>
      <c r="E6603" t="s">
        <v>929</v>
      </c>
      <c r="F6603" t="s">
        <v>930</v>
      </c>
      <c r="G6603" t="s">
        <v>930</v>
      </c>
      <c r="H6603" t="s">
        <v>930</v>
      </c>
      <c r="I6603" t="s">
        <v>930</v>
      </c>
      <c r="J6603" t="s">
        <v>929</v>
      </c>
      <c r="K6603" t="s">
        <v>929</v>
      </c>
      <c r="L6603" t="s">
        <v>929</v>
      </c>
      <c r="M6603" t="s">
        <v>929</v>
      </c>
      <c r="N6603" t="s">
        <v>929</v>
      </c>
    </row>
    <row r="6604" spans="1:14">
      <c r="A6604">
        <v>809925</v>
      </c>
      <c r="B6604" t="s">
        <v>96</v>
      </c>
      <c r="C6604" t="s">
        <v>930</v>
      </c>
      <c r="D6604" t="s">
        <v>929</v>
      </c>
      <c r="E6604" t="s">
        <v>930</v>
      </c>
      <c r="F6604" t="s">
        <v>930</v>
      </c>
      <c r="G6604" t="s">
        <v>929</v>
      </c>
      <c r="H6604" t="s">
        <v>929</v>
      </c>
      <c r="I6604" t="s">
        <v>930</v>
      </c>
      <c r="J6604" t="s">
        <v>930</v>
      </c>
      <c r="K6604" t="s">
        <v>928</v>
      </c>
      <c r="L6604" t="s">
        <v>929</v>
      </c>
      <c r="M6604" t="s">
        <v>929</v>
      </c>
      <c r="N6604" t="s">
        <v>930</v>
      </c>
    </row>
    <row r="6605" spans="1:14">
      <c r="A6605">
        <v>809926</v>
      </c>
      <c r="B6605" t="s">
        <v>96</v>
      </c>
      <c r="C6605" t="s">
        <v>928</v>
      </c>
      <c r="D6605" t="s">
        <v>928</v>
      </c>
      <c r="E6605" t="s">
        <v>928</v>
      </c>
      <c r="F6605" t="s">
        <v>928</v>
      </c>
      <c r="G6605" t="s">
        <v>928</v>
      </c>
      <c r="H6605" t="s">
        <v>928</v>
      </c>
      <c r="I6605" t="s">
        <v>930</v>
      </c>
      <c r="J6605" t="s">
        <v>929</v>
      </c>
      <c r="K6605" t="s">
        <v>929</v>
      </c>
      <c r="L6605" t="s">
        <v>930</v>
      </c>
      <c r="M6605" t="s">
        <v>929</v>
      </c>
      <c r="N6605" t="s">
        <v>929</v>
      </c>
    </row>
    <row r="6606" spans="1:14">
      <c r="A6606">
        <v>809927</v>
      </c>
      <c r="B6606" t="s">
        <v>96</v>
      </c>
      <c r="C6606" t="s">
        <v>929</v>
      </c>
      <c r="D6606" t="s">
        <v>929</v>
      </c>
      <c r="E6606" t="s">
        <v>929</v>
      </c>
      <c r="F6606" t="s">
        <v>929</v>
      </c>
      <c r="G6606" t="s">
        <v>929</v>
      </c>
      <c r="H6606" t="s">
        <v>929</v>
      </c>
      <c r="I6606" t="s">
        <v>929</v>
      </c>
      <c r="J6606" t="s">
        <v>929</v>
      </c>
      <c r="K6606" t="s">
        <v>929</v>
      </c>
      <c r="L6606" t="s">
        <v>929</v>
      </c>
      <c r="M6606" t="s">
        <v>929</v>
      </c>
      <c r="N6606" t="s">
        <v>929</v>
      </c>
    </row>
    <row r="6607" spans="1:14">
      <c r="A6607">
        <v>809929</v>
      </c>
      <c r="B6607" t="s">
        <v>96</v>
      </c>
      <c r="C6607" t="s">
        <v>929</v>
      </c>
      <c r="D6607" t="s">
        <v>929</v>
      </c>
      <c r="E6607" t="s">
        <v>929</v>
      </c>
      <c r="F6607" t="s">
        <v>930</v>
      </c>
      <c r="G6607" t="s">
        <v>930</v>
      </c>
      <c r="H6607" t="s">
        <v>929</v>
      </c>
      <c r="I6607" t="s">
        <v>929</v>
      </c>
      <c r="J6607" t="s">
        <v>929</v>
      </c>
      <c r="K6607" t="s">
        <v>929</v>
      </c>
      <c r="L6607" t="s">
        <v>929</v>
      </c>
      <c r="M6607" t="s">
        <v>929</v>
      </c>
      <c r="N6607" t="s">
        <v>929</v>
      </c>
    </row>
    <row r="6608" spans="1:14">
      <c r="A6608">
        <v>809930</v>
      </c>
      <c r="B6608" t="s">
        <v>96</v>
      </c>
      <c r="C6608" t="s">
        <v>930</v>
      </c>
      <c r="D6608" t="s">
        <v>930</v>
      </c>
      <c r="E6608" t="s">
        <v>928</v>
      </c>
      <c r="F6608" t="s">
        <v>930</v>
      </c>
      <c r="G6608" t="s">
        <v>930</v>
      </c>
      <c r="H6608" t="s">
        <v>929</v>
      </c>
      <c r="I6608" t="s">
        <v>930</v>
      </c>
      <c r="J6608" t="s">
        <v>929</v>
      </c>
      <c r="K6608" t="s">
        <v>929</v>
      </c>
      <c r="L6608" t="s">
        <v>929</v>
      </c>
      <c r="M6608" t="s">
        <v>930</v>
      </c>
      <c r="N6608" t="s">
        <v>930</v>
      </c>
    </row>
    <row r="6609" spans="1:14">
      <c r="A6609">
        <v>809933</v>
      </c>
      <c r="B6609" t="s">
        <v>96</v>
      </c>
      <c r="C6609" t="s">
        <v>928</v>
      </c>
      <c r="D6609" t="s">
        <v>928</v>
      </c>
      <c r="E6609" t="s">
        <v>930</v>
      </c>
      <c r="F6609" t="s">
        <v>930</v>
      </c>
      <c r="G6609" t="s">
        <v>928</v>
      </c>
      <c r="H6609" t="s">
        <v>930</v>
      </c>
      <c r="I6609" t="s">
        <v>930</v>
      </c>
      <c r="J6609" t="s">
        <v>930</v>
      </c>
      <c r="K6609" t="s">
        <v>929</v>
      </c>
      <c r="L6609" t="s">
        <v>929</v>
      </c>
      <c r="M6609" t="s">
        <v>930</v>
      </c>
      <c r="N6609" t="s">
        <v>930</v>
      </c>
    </row>
    <row r="6610" spans="1:14">
      <c r="A6610">
        <v>809936</v>
      </c>
      <c r="B6610" t="s">
        <v>96</v>
      </c>
      <c r="C6610" t="s">
        <v>928</v>
      </c>
      <c r="D6610" t="s">
        <v>930</v>
      </c>
      <c r="E6610" t="s">
        <v>930</v>
      </c>
      <c r="F6610" t="s">
        <v>928</v>
      </c>
      <c r="G6610" t="s">
        <v>930</v>
      </c>
      <c r="H6610" t="s">
        <v>930</v>
      </c>
      <c r="I6610" t="s">
        <v>929</v>
      </c>
      <c r="J6610" t="s">
        <v>930</v>
      </c>
      <c r="K6610" t="s">
        <v>930</v>
      </c>
      <c r="L6610" t="s">
        <v>929</v>
      </c>
      <c r="M6610" t="s">
        <v>929</v>
      </c>
      <c r="N6610" t="s">
        <v>930</v>
      </c>
    </row>
    <row r="6611" spans="1:14">
      <c r="A6611">
        <v>809937</v>
      </c>
      <c r="B6611" t="s">
        <v>96</v>
      </c>
      <c r="C6611" t="s">
        <v>930</v>
      </c>
      <c r="D6611" t="s">
        <v>930</v>
      </c>
      <c r="E6611" t="s">
        <v>929</v>
      </c>
      <c r="F6611" t="s">
        <v>929</v>
      </c>
      <c r="G6611" t="s">
        <v>930</v>
      </c>
      <c r="H6611" t="s">
        <v>929</v>
      </c>
      <c r="I6611" t="s">
        <v>929</v>
      </c>
      <c r="J6611" t="s">
        <v>929</v>
      </c>
      <c r="K6611" t="s">
        <v>929</v>
      </c>
      <c r="L6611" t="s">
        <v>929</v>
      </c>
      <c r="M6611" t="s">
        <v>929</v>
      </c>
      <c r="N6611" t="s">
        <v>929</v>
      </c>
    </row>
    <row r="6612" spans="1:14">
      <c r="A6612">
        <v>809938</v>
      </c>
      <c r="B6612" t="s">
        <v>96</v>
      </c>
      <c r="C6612" t="s">
        <v>929</v>
      </c>
      <c r="D6612" t="s">
        <v>929</v>
      </c>
      <c r="E6612" t="s">
        <v>930</v>
      </c>
      <c r="F6612" t="s">
        <v>930</v>
      </c>
      <c r="G6612" t="s">
        <v>929</v>
      </c>
      <c r="H6612" t="s">
        <v>929</v>
      </c>
      <c r="I6612" t="s">
        <v>929</v>
      </c>
      <c r="J6612" t="s">
        <v>929</v>
      </c>
      <c r="K6612" t="s">
        <v>929</v>
      </c>
      <c r="L6612" t="s">
        <v>930</v>
      </c>
      <c r="M6612" t="s">
        <v>930</v>
      </c>
      <c r="N6612" t="s">
        <v>929</v>
      </c>
    </row>
    <row r="6613" spans="1:14">
      <c r="A6613">
        <v>809939</v>
      </c>
      <c r="B6613" t="s">
        <v>96</v>
      </c>
      <c r="C6613" t="s">
        <v>930</v>
      </c>
      <c r="D6613" t="s">
        <v>930</v>
      </c>
      <c r="E6613" t="s">
        <v>930</v>
      </c>
      <c r="F6613" t="s">
        <v>930</v>
      </c>
      <c r="G6613" t="s">
        <v>930</v>
      </c>
      <c r="H6613" t="s">
        <v>930</v>
      </c>
      <c r="I6613" t="s">
        <v>929</v>
      </c>
      <c r="J6613" t="s">
        <v>929</v>
      </c>
      <c r="K6613" t="s">
        <v>929</v>
      </c>
      <c r="L6613" t="s">
        <v>929</v>
      </c>
      <c r="M6613" t="s">
        <v>929</v>
      </c>
      <c r="N6613" t="s">
        <v>929</v>
      </c>
    </row>
    <row r="6614" spans="1:14">
      <c r="A6614">
        <v>809940</v>
      </c>
      <c r="B6614" t="s">
        <v>96</v>
      </c>
      <c r="C6614" t="s">
        <v>929</v>
      </c>
      <c r="D6614" t="s">
        <v>930</v>
      </c>
      <c r="E6614" t="s">
        <v>929</v>
      </c>
      <c r="F6614" t="s">
        <v>929</v>
      </c>
      <c r="G6614" t="s">
        <v>930</v>
      </c>
      <c r="H6614" t="s">
        <v>929</v>
      </c>
      <c r="I6614" t="s">
        <v>930</v>
      </c>
      <c r="J6614" t="s">
        <v>930</v>
      </c>
      <c r="K6614" t="s">
        <v>929</v>
      </c>
      <c r="L6614" t="s">
        <v>930</v>
      </c>
      <c r="M6614" t="s">
        <v>930</v>
      </c>
      <c r="N6614" t="s">
        <v>930</v>
      </c>
    </row>
    <row r="6615" spans="1:14">
      <c r="A6615">
        <v>809942</v>
      </c>
      <c r="B6615" t="s">
        <v>96</v>
      </c>
      <c r="C6615" t="s">
        <v>928</v>
      </c>
      <c r="D6615" t="s">
        <v>930</v>
      </c>
      <c r="E6615" t="s">
        <v>929</v>
      </c>
      <c r="F6615" t="s">
        <v>928</v>
      </c>
      <c r="G6615" t="s">
        <v>929</v>
      </c>
      <c r="H6615" t="s">
        <v>929</v>
      </c>
      <c r="I6615" t="s">
        <v>930</v>
      </c>
      <c r="J6615" t="s">
        <v>929</v>
      </c>
      <c r="K6615" t="s">
        <v>930</v>
      </c>
      <c r="L6615" t="s">
        <v>929</v>
      </c>
      <c r="M6615" t="s">
        <v>930</v>
      </c>
      <c r="N6615" t="s">
        <v>929</v>
      </c>
    </row>
    <row r="6616" spans="1:14">
      <c r="A6616">
        <v>809943</v>
      </c>
      <c r="B6616" t="s">
        <v>96</v>
      </c>
      <c r="C6616" t="s">
        <v>929</v>
      </c>
      <c r="D6616" t="s">
        <v>930</v>
      </c>
      <c r="E6616" t="s">
        <v>930</v>
      </c>
      <c r="F6616" t="s">
        <v>930</v>
      </c>
      <c r="G6616" t="s">
        <v>930</v>
      </c>
      <c r="H6616" t="s">
        <v>930</v>
      </c>
      <c r="I6616" t="s">
        <v>930</v>
      </c>
      <c r="J6616" t="s">
        <v>930</v>
      </c>
      <c r="K6616" t="s">
        <v>930</v>
      </c>
      <c r="L6616" t="s">
        <v>930</v>
      </c>
      <c r="M6616" t="s">
        <v>930</v>
      </c>
      <c r="N6616" t="s">
        <v>930</v>
      </c>
    </row>
    <row r="6617" spans="1:14">
      <c r="A6617">
        <v>809944</v>
      </c>
      <c r="B6617" t="s">
        <v>96</v>
      </c>
      <c r="C6617" t="s">
        <v>929</v>
      </c>
      <c r="D6617" t="s">
        <v>929</v>
      </c>
      <c r="E6617" t="s">
        <v>929</v>
      </c>
      <c r="F6617" t="s">
        <v>929</v>
      </c>
      <c r="G6617" t="s">
        <v>929</v>
      </c>
      <c r="H6617" t="s">
        <v>929</v>
      </c>
      <c r="I6617" t="s">
        <v>929</v>
      </c>
      <c r="J6617" t="s">
        <v>929</v>
      </c>
      <c r="K6617" t="s">
        <v>929</v>
      </c>
      <c r="L6617" t="s">
        <v>929</v>
      </c>
      <c r="M6617" t="s">
        <v>929</v>
      </c>
      <c r="N6617" t="s">
        <v>929</v>
      </c>
    </row>
    <row r="6618" spans="1:14">
      <c r="A6618">
        <v>809945</v>
      </c>
      <c r="B6618" t="s">
        <v>96</v>
      </c>
      <c r="C6618" t="s">
        <v>930</v>
      </c>
      <c r="D6618" t="s">
        <v>928</v>
      </c>
      <c r="E6618" t="s">
        <v>930</v>
      </c>
      <c r="F6618" t="s">
        <v>928</v>
      </c>
      <c r="G6618" t="s">
        <v>928</v>
      </c>
      <c r="H6618" t="s">
        <v>930</v>
      </c>
      <c r="I6618" t="s">
        <v>929</v>
      </c>
      <c r="J6618" t="s">
        <v>929</v>
      </c>
      <c r="K6618" t="s">
        <v>929</v>
      </c>
      <c r="L6618" t="s">
        <v>929</v>
      </c>
      <c r="M6618" t="s">
        <v>929</v>
      </c>
      <c r="N6618" t="s">
        <v>929</v>
      </c>
    </row>
    <row r="6619" spans="1:14">
      <c r="A6619">
        <v>809947</v>
      </c>
      <c r="B6619" t="s">
        <v>96</v>
      </c>
      <c r="C6619" t="s">
        <v>929</v>
      </c>
      <c r="D6619" t="s">
        <v>930</v>
      </c>
      <c r="E6619" t="s">
        <v>930</v>
      </c>
      <c r="F6619" t="s">
        <v>929</v>
      </c>
      <c r="G6619" t="s">
        <v>929</v>
      </c>
      <c r="H6619" t="s">
        <v>929</v>
      </c>
      <c r="I6619" t="s">
        <v>929</v>
      </c>
      <c r="J6619" t="s">
        <v>929</v>
      </c>
      <c r="K6619" t="s">
        <v>929</v>
      </c>
      <c r="L6619" t="s">
        <v>929</v>
      </c>
      <c r="M6619" t="s">
        <v>929</v>
      </c>
      <c r="N6619" t="s">
        <v>929</v>
      </c>
    </row>
    <row r="6620" spans="1:14">
      <c r="A6620">
        <v>809948</v>
      </c>
      <c r="B6620" t="s">
        <v>96</v>
      </c>
      <c r="C6620" t="s">
        <v>930</v>
      </c>
      <c r="D6620" t="s">
        <v>930</v>
      </c>
      <c r="E6620" t="s">
        <v>930</v>
      </c>
      <c r="F6620" t="s">
        <v>928</v>
      </c>
      <c r="G6620" t="s">
        <v>930</v>
      </c>
      <c r="H6620" t="s">
        <v>930</v>
      </c>
      <c r="I6620" t="s">
        <v>929</v>
      </c>
      <c r="J6620" t="s">
        <v>929</v>
      </c>
      <c r="K6620" t="s">
        <v>930</v>
      </c>
      <c r="L6620" t="s">
        <v>929</v>
      </c>
      <c r="M6620" t="s">
        <v>929</v>
      </c>
      <c r="N6620" t="s">
        <v>930</v>
      </c>
    </row>
    <row r="6621" spans="1:14">
      <c r="A6621">
        <v>809949</v>
      </c>
      <c r="B6621" t="s">
        <v>96</v>
      </c>
      <c r="C6621" t="s">
        <v>929</v>
      </c>
      <c r="D6621" t="s">
        <v>929</v>
      </c>
      <c r="E6621" t="s">
        <v>929</v>
      </c>
      <c r="F6621" t="s">
        <v>929</v>
      </c>
      <c r="G6621" t="s">
        <v>929</v>
      </c>
      <c r="H6621" t="s">
        <v>929</v>
      </c>
      <c r="I6621" t="s">
        <v>929</v>
      </c>
      <c r="J6621" t="s">
        <v>929</v>
      </c>
      <c r="K6621" t="s">
        <v>929</v>
      </c>
      <c r="L6621" t="s">
        <v>929</v>
      </c>
      <c r="M6621" t="s">
        <v>929</v>
      </c>
      <c r="N6621" t="s">
        <v>929</v>
      </c>
    </row>
    <row r="6622" spans="1:14">
      <c r="A6622">
        <v>809952</v>
      </c>
      <c r="B6622" t="s">
        <v>96</v>
      </c>
      <c r="C6622" t="s">
        <v>929</v>
      </c>
      <c r="D6622" t="s">
        <v>929</v>
      </c>
      <c r="E6622" t="s">
        <v>929</v>
      </c>
      <c r="F6622" t="s">
        <v>929</v>
      </c>
      <c r="G6622" t="s">
        <v>929</v>
      </c>
      <c r="H6622" t="s">
        <v>929</v>
      </c>
      <c r="I6622" t="s">
        <v>929</v>
      </c>
      <c r="J6622" t="s">
        <v>929</v>
      </c>
      <c r="K6622" t="s">
        <v>929</v>
      </c>
      <c r="L6622" t="s">
        <v>929</v>
      </c>
      <c r="M6622" t="s">
        <v>929</v>
      </c>
      <c r="N6622" t="s">
        <v>929</v>
      </c>
    </row>
    <row r="6623" spans="1:14">
      <c r="A6623">
        <v>809953</v>
      </c>
      <c r="B6623" t="s">
        <v>96</v>
      </c>
      <c r="C6623" t="s">
        <v>928</v>
      </c>
      <c r="D6623" t="s">
        <v>929</v>
      </c>
      <c r="E6623" t="s">
        <v>929</v>
      </c>
      <c r="F6623" t="s">
        <v>928</v>
      </c>
      <c r="G6623" t="s">
        <v>928</v>
      </c>
      <c r="H6623" t="s">
        <v>928</v>
      </c>
      <c r="I6623" t="s">
        <v>930</v>
      </c>
      <c r="J6623" t="s">
        <v>930</v>
      </c>
      <c r="K6623" t="s">
        <v>930</v>
      </c>
      <c r="L6623" t="s">
        <v>930</v>
      </c>
      <c r="M6623" t="s">
        <v>930</v>
      </c>
      <c r="N6623" t="s">
        <v>930</v>
      </c>
    </row>
    <row r="6624" spans="1:14">
      <c r="A6624">
        <v>809954</v>
      </c>
      <c r="B6624" t="s">
        <v>96</v>
      </c>
      <c r="C6624" t="s">
        <v>930</v>
      </c>
      <c r="D6624" t="s">
        <v>930</v>
      </c>
      <c r="E6624" t="s">
        <v>930</v>
      </c>
      <c r="F6624" t="s">
        <v>930</v>
      </c>
      <c r="G6624" t="s">
        <v>928</v>
      </c>
      <c r="H6624" t="s">
        <v>930</v>
      </c>
      <c r="I6624" t="s">
        <v>930</v>
      </c>
      <c r="J6624" t="s">
        <v>930</v>
      </c>
      <c r="K6624" t="s">
        <v>930</v>
      </c>
      <c r="L6624" t="s">
        <v>929</v>
      </c>
      <c r="M6624" t="s">
        <v>930</v>
      </c>
      <c r="N6624" t="s">
        <v>929</v>
      </c>
    </row>
    <row r="6625" spans="1:14">
      <c r="A6625">
        <v>809956</v>
      </c>
      <c r="B6625" t="s">
        <v>96</v>
      </c>
      <c r="C6625" t="s">
        <v>928</v>
      </c>
      <c r="D6625" t="s">
        <v>929</v>
      </c>
      <c r="E6625" t="s">
        <v>930</v>
      </c>
      <c r="F6625" t="s">
        <v>928</v>
      </c>
      <c r="G6625" t="s">
        <v>930</v>
      </c>
      <c r="H6625" t="s">
        <v>930</v>
      </c>
      <c r="I6625" t="s">
        <v>930</v>
      </c>
      <c r="J6625" t="s">
        <v>929</v>
      </c>
      <c r="K6625" t="s">
        <v>929</v>
      </c>
      <c r="L6625" t="s">
        <v>930</v>
      </c>
      <c r="M6625" t="s">
        <v>930</v>
      </c>
      <c r="N6625" t="s">
        <v>930</v>
      </c>
    </row>
    <row r="6626" spans="1:14">
      <c r="A6626">
        <v>809957</v>
      </c>
      <c r="B6626" t="s">
        <v>96</v>
      </c>
      <c r="C6626" t="s">
        <v>930</v>
      </c>
      <c r="D6626" t="s">
        <v>930</v>
      </c>
      <c r="E6626" t="s">
        <v>930</v>
      </c>
      <c r="F6626" t="s">
        <v>930</v>
      </c>
      <c r="G6626" t="s">
        <v>930</v>
      </c>
      <c r="H6626" t="s">
        <v>930</v>
      </c>
      <c r="I6626" t="s">
        <v>929</v>
      </c>
      <c r="J6626" t="s">
        <v>929</v>
      </c>
      <c r="K6626" t="s">
        <v>929</v>
      </c>
      <c r="L6626" t="s">
        <v>929</v>
      </c>
      <c r="M6626" t="s">
        <v>930</v>
      </c>
      <c r="N6626" t="s">
        <v>930</v>
      </c>
    </row>
    <row r="6627" spans="1:14">
      <c r="A6627">
        <v>809959</v>
      </c>
      <c r="B6627" t="s">
        <v>96</v>
      </c>
      <c r="C6627" t="s">
        <v>928</v>
      </c>
      <c r="D6627" t="s">
        <v>930</v>
      </c>
      <c r="E6627" t="s">
        <v>929</v>
      </c>
      <c r="F6627" t="s">
        <v>930</v>
      </c>
      <c r="G6627" t="s">
        <v>930</v>
      </c>
      <c r="H6627" t="s">
        <v>930</v>
      </c>
      <c r="I6627" t="s">
        <v>930</v>
      </c>
      <c r="J6627" t="s">
        <v>929</v>
      </c>
      <c r="K6627" t="s">
        <v>929</v>
      </c>
      <c r="L6627" t="s">
        <v>929</v>
      </c>
      <c r="M6627" t="s">
        <v>930</v>
      </c>
      <c r="N6627" t="s">
        <v>929</v>
      </c>
    </row>
    <row r="6628" spans="1:14">
      <c r="A6628">
        <v>809960</v>
      </c>
      <c r="B6628" t="s">
        <v>96</v>
      </c>
      <c r="C6628" t="s">
        <v>930</v>
      </c>
      <c r="D6628" t="s">
        <v>930</v>
      </c>
      <c r="E6628" t="s">
        <v>929</v>
      </c>
      <c r="F6628" t="s">
        <v>930</v>
      </c>
      <c r="G6628" t="s">
        <v>928</v>
      </c>
      <c r="H6628" t="s">
        <v>930</v>
      </c>
      <c r="I6628" t="s">
        <v>930</v>
      </c>
      <c r="J6628" t="s">
        <v>930</v>
      </c>
      <c r="K6628" t="s">
        <v>930</v>
      </c>
      <c r="L6628" t="s">
        <v>929</v>
      </c>
      <c r="M6628" t="s">
        <v>929</v>
      </c>
      <c r="N6628" t="s">
        <v>929</v>
      </c>
    </row>
    <row r="6629" spans="1:14">
      <c r="A6629">
        <v>809963</v>
      </c>
      <c r="B6629" t="s">
        <v>96</v>
      </c>
      <c r="C6629" t="s">
        <v>930</v>
      </c>
      <c r="D6629" t="s">
        <v>929</v>
      </c>
      <c r="E6629" t="s">
        <v>930</v>
      </c>
      <c r="F6629" t="s">
        <v>930</v>
      </c>
      <c r="G6629" t="s">
        <v>929</v>
      </c>
      <c r="H6629" t="s">
        <v>930</v>
      </c>
      <c r="I6629" t="s">
        <v>929</v>
      </c>
      <c r="J6629" t="s">
        <v>929</v>
      </c>
      <c r="K6629" t="s">
        <v>929</v>
      </c>
      <c r="L6629" t="s">
        <v>929</v>
      </c>
      <c r="M6629" t="s">
        <v>929</v>
      </c>
      <c r="N6629" t="s">
        <v>929</v>
      </c>
    </row>
    <row r="6630" spans="1:14">
      <c r="A6630">
        <v>809966</v>
      </c>
      <c r="B6630" t="s">
        <v>96</v>
      </c>
      <c r="C6630" t="s">
        <v>928</v>
      </c>
      <c r="D6630" t="s">
        <v>929</v>
      </c>
      <c r="E6630" t="s">
        <v>929</v>
      </c>
      <c r="F6630" t="s">
        <v>930</v>
      </c>
      <c r="G6630" t="s">
        <v>930</v>
      </c>
      <c r="H6630" t="s">
        <v>930</v>
      </c>
      <c r="I6630" t="s">
        <v>930</v>
      </c>
      <c r="J6630" t="s">
        <v>929</v>
      </c>
      <c r="K6630" t="s">
        <v>930</v>
      </c>
      <c r="L6630" t="s">
        <v>930</v>
      </c>
      <c r="M6630" t="s">
        <v>930</v>
      </c>
      <c r="N6630" t="s">
        <v>930</v>
      </c>
    </row>
    <row r="6631" spans="1:14">
      <c r="A6631">
        <v>809967</v>
      </c>
      <c r="B6631" t="s">
        <v>96</v>
      </c>
      <c r="C6631" t="s">
        <v>929</v>
      </c>
      <c r="D6631" t="s">
        <v>928</v>
      </c>
      <c r="E6631" t="s">
        <v>930</v>
      </c>
      <c r="F6631" t="s">
        <v>930</v>
      </c>
      <c r="G6631" t="s">
        <v>929</v>
      </c>
      <c r="H6631" t="s">
        <v>928</v>
      </c>
      <c r="I6631" t="s">
        <v>930</v>
      </c>
      <c r="J6631" t="s">
        <v>930</v>
      </c>
      <c r="K6631" t="s">
        <v>928</v>
      </c>
      <c r="L6631" t="s">
        <v>930</v>
      </c>
      <c r="M6631" t="s">
        <v>930</v>
      </c>
      <c r="N6631" t="s">
        <v>929</v>
      </c>
    </row>
    <row r="6632" spans="1:14">
      <c r="A6632">
        <v>809973</v>
      </c>
      <c r="B6632" t="s">
        <v>96</v>
      </c>
      <c r="C6632" t="s">
        <v>929</v>
      </c>
      <c r="D6632" t="s">
        <v>929</v>
      </c>
      <c r="E6632" t="s">
        <v>929</v>
      </c>
      <c r="F6632" t="s">
        <v>929</v>
      </c>
      <c r="G6632" t="s">
        <v>929</v>
      </c>
      <c r="H6632" t="s">
        <v>929</v>
      </c>
      <c r="I6632" t="s">
        <v>929</v>
      </c>
      <c r="J6632" t="s">
        <v>929</v>
      </c>
      <c r="K6632" t="s">
        <v>929</v>
      </c>
      <c r="L6632" t="s">
        <v>929</v>
      </c>
      <c r="M6632" t="s">
        <v>929</v>
      </c>
      <c r="N6632" t="s">
        <v>929</v>
      </c>
    </row>
    <row r="6633" spans="1:14">
      <c r="A6633">
        <v>809974</v>
      </c>
      <c r="B6633" t="s">
        <v>96</v>
      </c>
      <c r="C6633" t="s">
        <v>929</v>
      </c>
      <c r="D6633" t="s">
        <v>929</v>
      </c>
      <c r="E6633" t="s">
        <v>929</v>
      </c>
      <c r="F6633" t="s">
        <v>929</v>
      </c>
      <c r="G6633" t="s">
        <v>929</v>
      </c>
      <c r="H6633" t="s">
        <v>929</v>
      </c>
      <c r="I6633" t="s">
        <v>929</v>
      </c>
      <c r="J6633" t="s">
        <v>929</v>
      </c>
      <c r="K6633" t="s">
        <v>929</v>
      </c>
      <c r="L6633" t="s">
        <v>929</v>
      </c>
      <c r="M6633" t="s">
        <v>929</v>
      </c>
      <c r="N6633" t="s">
        <v>929</v>
      </c>
    </row>
    <row r="6634" spans="1:14">
      <c r="A6634">
        <v>809975</v>
      </c>
      <c r="B6634" t="s">
        <v>96</v>
      </c>
      <c r="C6634" t="s">
        <v>929</v>
      </c>
      <c r="D6634" t="s">
        <v>929</v>
      </c>
      <c r="E6634" t="s">
        <v>929</v>
      </c>
      <c r="F6634" t="s">
        <v>929</v>
      </c>
      <c r="G6634" t="s">
        <v>929</v>
      </c>
      <c r="H6634" t="s">
        <v>929</v>
      </c>
      <c r="I6634" t="s">
        <v>929</v>
      </c>
      <c r="J6634" t="s">
        <v>929</v>
      </c>
      <c r="K6634" t="s">
        <v>930</v>
      </c>
      <c r="L6634" t="s">
        <v>929</v>
      </c>
      <c r="M6634" t="s">
        <v>929</v>
      </c>
      <c r="N6634" t="s">
        <v>929</v>
      </c>
    </row>
    <row r="6635" spans="1:14">
      <c r="A6635">
        <v>809976</v>
      </c>
      <c r="B6635" t="s">
        <v>96</v>
      </c>
      <c r="C6635" t="s">
        <v>930</v>
      </c>
      <c r="D6635" t="s">
        <v>930</v>
      </c>
      <c r="E6635" t="s">
        <v>929</v>
      </c>
      <c r="F6635" t="s">
        <v>929</v>
      </c>
      <c r="G6635" t="s">
        <v>930</v>
      </c>
      <c r="H6635" t="s">
        <v>929</v>
      </c>
      <c r="I6635" t="s">
        <v>929</v>
      </c>
      <c r="J6635" t="s">
        <v>929</v>
      </c>
      <c r="K6635" t="s">
        <v>929</v>
      </c>
      <c r="L6635" t="s">
        <v>929</v>
      </c>
      <c r="M6635" t="s">
        <v>929</v>
      </c>
      <c r="N6635" t="s">
        <v>929</v>
      </c>
    </row>
    <row r="6636" spans="1:14">
      <c r="A6636">
        <v>809977</v>
      </c>
      <c r="B6636" t="s">
        <v>96</v>
      </c>
      <c r="C6636" t="s">
        <v>930</v>
      </c>
      <c r="D6636" t="s">
        <v>929</v>
      </c>
      <c r="E6636" t="s">
        <v>929</v>
      </c>
      <c r="F6636" t="s">
        <v>930</v>
      </c>
      <c r="G6636" t="s">
        <v>930</v>
      </c>
      <c r="H6636" t="s">
        <v>930</v>
      </c>
      <c r="I6636" t="s">
        <v>929</v>
      </c>
      <c r="J6636" t="s">
        <v>929</v>
      </c>
      <c r="K6636" t="s">
        <v>929</v>
      </c>
      <c r="L6636" t="s">
        <v>929</v>
      </c>
      <c r="M6636" t="s">
        <v>929</v>
      </c>
      <c r="N6636" t="s">
        <v>929</v>
      </c>
    </row>
    <row r="6637" spans="1:14">
      <c r="A6637">
        <v>809978</v>
      </c>
      <c r="B6637" t="s">
        <v>96</v>
      </c>
      <c r="C6637" t="s">
        <v>930</v>
      </c>
      <c r="D6637" t="s">
        <v>929</v>
      </c>
      <c r="E6637" t="s">
        <v>929</v>
      </c>
      <c r="F6637" t="s">
        <v>930</v>
      </c>
      <c r="G6637" t="s">
        <v>928</v>
      </c>
      <c r="H6637" t="s">
        <v>928</v>
      </c>
      <c r="I6637" t="s">
        <v>929</v>
      </c>
      <c r="J6637" t="s">
        <v>929</v>
      </c>
      <c r="K6637" t="s">
        <v>929</v>
      </c>
      <c r="L6637" t="s">
        <v>929</v>
      </c>
      <c r="M6637" t="s">
        <v>930</v>
      </c>
      <c r="N6637" t="s">
        <v>930</v>
      </c>
    </row>
    <row r="6638" spans="1:14">
      <c r="A6638">
        <v>809979</v>
      </c>
      <c r="B6638" t="s">
        <v>96</v>
      </c>
      <c r="C6638" t="s">
        <v>930</v>
      </c>
      <c r="D6638" t="s">
        <v>930</v>
      </c>
      <c r="E6638" t="s">
        <v>930</v>
      </c>
      <c r="F6638" t="s">
        <v>929</v>
      </c>
      <c r="G6638" t="s">
        <v>929</v>
      </c>
      <c r="H6638" t="s">
        <v>930</v>
      </c>
      <c r="I6638" t="s">
        <v>929</v>
      </c>
      <c r="J6638" t="s">
        <v>929</v>
      </c>
      <c r="K6638" t="s">
        <v>929</v>
      </c>
      <c r="L6638" t="s">
        <v>929</v>
      </c>
      <c r="M6638" t="s">
        <v>929</v>
      </c>
      <c r="N6638" t="s">
        <v>929</v>
      </c>
    </row>
    <row r="6639" spans="1:14">
      <c r="A6639">
        <v>809980</v>
      </c>
      <c r="B6639" t="s">
        <v>96</v>
      </c>
      <c r="C6639" t="s">
        <v>930</v>
      </c>
      <c r="D6639" t="s">
        <v>928</v>
      </c>
      <c r="E6639" t="s">
        <v>928</v>
      </c>
      <c r="F6639" t="s">
        <v>928</v>
      </c>
      <c r="G6639" t="s">
        <v>929</v>
      </c>
      <c r="H6639" t="s">
        <v>929</v>
      </c>
      <c r="I6639" t="s">
        <v>930</v>
      </c>
      <c r="J6639" t="s">
        <v>929</v>
      </c>
      <c r="K6639" t="s">
        <v>929</v>
      </c>
      <c r="L6639" t="s">
        <v>929</v>
      </c>
      <c r="M6639" t="s">
        <v>929</v>
      </c>
      <c r="N6639" t="s">
        <v>929</v>
      </c>
    </row>
    <row r="6640" spans="1:14">
      <c r="A6640">
        <v>809982</v>
      </c>
      <c r="B6640" t="s">
        <v>96</v>
      </c>
      <c r="C6640" t="s">
        <v>929</v>
      </c>
      <c r="D6640" t="s">
        <v>929</v>
      </c>
      <c r="E6640" t="s">
        <v>930</v>
      </c>
      <c r="F6640" t="s">
        <v>929</v>
      </c>
      <c r="G6640" t="s">
        <v>930</v>
      </c>
      <c r="H6640" t="s">
        <v>930</v>
      </c>
      <c r="I6640" t="s">
        <v>929</v>
      </c>
      <c r="J6640" t="s">
        <v>929</v>
      </c>
      <c r="K6640" t="s">
        <v>929</v>
      </c>
      <c r="L6640" t="s">
        <v>929</v>
      </c>
      <c r="M6640" t="s">
        <v>929</v>
      </c>
      <c r="N6640" t="s">
        <v>929</v>
      </c>
    </row>
    <row r="6641" spans="1:14">
      <c r="A6641">
        <v>809983</v>
      </c>
      <c r="B6641" t="s">
        <v>96</v>
      </c>
      <c r="C6641" t="s">
        <v>928</v>
      </c>
      <c r="D6641" t="s">
        <v>930</v>
      </c>
      <c r="E6641" t="s">
        <v>929</v>
      </c>
      <c r="F6641" t="s">
        <v>930</v>
      </c>
      <c r="G6641" t="s">
        <v>930</v>
      </c>
      <c r="H6641" t="s">
        <v>929</v>
      </c>
      <c r="I6641" t="s">
        <v>930</v>
      </c>
      <c r="J6641" t="s">
        <v>929</v>
      </c>
      <c r="K6641" t="s">
        <v>929</v>
      </c>
      <c r="L6641" t="s">
        <v>930</v>
      </c>
      <c r="M6641" t="s">
        <v>929</v>
      </c>
      <c r="N6641" t="s">
        <v>929</v>
      </c>
    </row>
    <row r="6642" spans="1:14">
      <c r="A6642">
        <v>809984</v>
      </c>
      <c r="B6642" t="s">
        <v>96</v>
      </c>
      <c r="C6642" t="s">
        <v>929</v>
      </c>
      <c r="D6642" t="s">
        <v>929</v>
      </c>
      <c r="E6642" t="s">
        <v>929</v>
      </c>
      <c r="F6642" t="s">
        <v>929</v>
      </c>
      <c r="G6642" t="s">
        <v>929</v>
      </c>
      <c r="H6642" t="s">
        <v>929</v>
      </c>
      <c r="I6642" t="s">
        <v>930</v>
      </c>
      <c r="J6642" t="s">
        <v>930</v>
      </c>
      <c r="K6642" t="s">
        <v>930</v>
      </c>
      <c r="L6642" t="s">
        <v>930</v>
      </c>
      <c r="M6642" t="s">
        <v>930</v>
      </c>
      <c r="N6642" t="s">
        <v>929</v>
      </c>
    </row>
    <row r="6643" spans="1:14">
      <c r="A6643">
        <v>809985</v>
      </c>
      <c r="B6643" t="s">
        <v>96</v>
      </c>
      <c r="C6643" t="s">
        <v>930</v>
      </c>
      <c r="D6643" t="s">
        <v>930</v>
      </c>
      <c r="E6643" t="s">
        <v>930</v>
      </c>
      <c r="F6643" t="s">
        <v>930</v>
      </c>
      <c r="G6643" t="s">
        <v>930</v>
      </c>
      <c r="H6643" t="s">
        <v>930</v>
      </c>
      <c r="I6643" t="s">
        <v>929</v>
      </c>
      <c r="J6643" t="s">
        <v>929</v>
      </c>
      <c r="K6643" t="s">
        <v>929</v>
      </c>
      <c r="L6643" t="s">
        <v>929</v>
      </c>
      <c r="M6643" t="s">
        <v>929</v>
      </c>
      <c r="N6643" t="s">
        <v>929</v>
      </c>
    </row>
    <row r="6644" spans="1:14">
      <c r="A6644">
        <v>809986</v>
      </c>
      <c r="B6644" t="s">
        <v>96</v>
      </c>
      <c r="C6644" t="s">
        <v>930</v>
      </c>
      <c r="D6644" t="s">
        <v>930</v>
      </c>
      <c r="E6644" t="s">
        <v>930</v>
      </c>
      <c r="F6644" t="s">
        <v>928</v>
      </c>
      <c r="G6644" t="s">
        <v>930</v>
      </c>
      <c r="H6644" t="s">
        <v>930</v>
      </c>
      <c r="I6644" t="s">
        <v>930</v>
      </c>
      <c r="J6644" t="s">
        <v>929</v>
      </c>
      <c r="K6644" t="s">
        <v>930</v>
      </c>
      <c r="L6644" t="s">
        <v>930</v>
      </c>
      <c r="M6644" t="s">
        <v>929</v>
      </c>
      <c r="N6644" t="s">
        <v>929</v>
      </c>
    </row>
    <row r="6645" spans="1:14">
      <c r="A6645">
        <v>809987</v>
      </c>
      <c r="B6645" t="s">
        <v>96</v>
      </c>
      <c r="C6645" t="s">
        <v>930</v>
      </c>
      <c r="D6645" t="s">
        <v>930</v>
      </c>
      <c r="E6645" t="s">
        <v>930</v>
      </c>
      <c r="F6645" t="s">
        <v>930</v>
      </c>
      <c r="G6645" t="s">
        <v>930</v>
      </c>
      <c r="H6645" t="s">
        <v>930</v>
      </c>
      <c r="I6645" t="s">
        <v>929</v>
      </c>
      <c r="J6645" t="s">
        <v>929</v>
      </c>
      <c r="K6645" t="s">
        <v>929</v>
      </c>
      <c r="L6645" t="s">
        <v>929</v>
      </c>
      <c r="M6645" t="s">
        <v>929</v>
      </c>
      <c r="N6645" t="s">
        <v>929</v>
      </c>
    </row>
    <row r="6646" spans="1:14">
      <c r="A6646">
        <v>809989</v>
      </c>
      <c r="B6646" t="s">
        <v>96</v>
      </c>
      <c r="C6646" t="s">
        <v>928</v>
      </c>
      <c r="D6646" t="s">
        <v>928</v>
      </c>
      <c r="E6646" t="s">
        <v>929</v>
      </c>
      <c r="F6646" t="s">
        <v>930</v>
      </c>
      <c r="G6646" t="s">
        <v>928</v>
      </c>
      <c r="H6646" t="s">
        <v>930</v>
      </c>
      <c r="I6646" t="s">
        <v>930</v>
      </c>
      <c r="J6646" t="s">
        <v>929</v>
      </c>
      <c r="K6646" t="s">
        <v>930</v>
      </c>
      <c r="L6646" t="s">
        <v>929</v>
      </c>
      <c r="M6646" t="s">
        <v>930</v>
      </c>
      <c r="N6646" t="s">
        <v>930</v>
      </c>
    </row>
    <row r="6647" spans="1:14">
      <c r="A6647">
        <v>809990</v>
      </c>
      <c r="B6647" t="s">
        <v>96</v>
      </c>
      <c r="C6647" t="s">
        <v>930</v>
      </c>
      <c r="D6647" t="s">
        <v>928</v>
      </c>
      <c r="E6647" t="s">
        <v>928</v>
      </c>
      <c r="F6647" t="s">
        <v>930</v>
      </c>
      <c r="G6647" t="s">
        <v>930</v>
      </c>
      <c r="H6647" t="s">
        <v>930</v>
      </c>
      <c r="I6647" t="s">
        <v>930</v>
      </c>
      <c r="J6647" t="s">
        <v>930</v>
      </c>
      <c r="K6647" t="s">
        <v>930</v>
      </c>
      <c r="L6647" t="s">
        <v>930</v>
      </c>
      <c r="M6647" t="s">
        <v>930</v>
      </c>
      <c r="N6647" t="s">
        <v>930</v>
      </c>
    </row>
    <row r="6648" spans="1:14">
      <c r="A6648">
        <v>809991</v>
      </c>
      <c r="B6648" t="s">
        <v>96</v>
      </c>
      <c r="C6648" t="s">
        <v>929</v>
      </c>
      <c r="D6648" t="s">
        <v>929</v>
      </c>
      <c r="E6648" t="s">
        <v>929</v>
      </c>
      <c r="F6648" t="s">
        <v>929</v>
      </c>
      <c r="G6648" t="s">
        <v>929</v>
      </c>
      <c r="H6648" t="s">
        <v>929</v>
      </c>
      <c r="I6648" t="s">
        <v>930</v>
      </c>
      <c r="J6648" t="s">
        <v>929</v>
      </c>
      <c r="K6648" t="s">
        <v>930</v>
      </c>
      <c r="L6648" t="s">
        <v>930</v>
      </c>
      <c r="M6648" t="s">
        <v>929</v>
      </c>
      <c r="N6648" t="s">
        <v>930</v>
      </c>
    </row>
    <row r="6649" spans="1:14">
      <c r="A6649">
        <v>809992</v>
      </c>
      <c r="B6649" t="s">
        <v>96</v>
      </c>
      <c r="C6649" t="s">
        <v>930</v>
      </c>
      <c r="D6649" t="s">
        <v>929</v>
      </c>
      <c r="E6649" t="s">
        <v>930</v>
      </c>
      <c r="F6649" t="s">
        <v>929</v>
      </c>
      <c r="G6649" t="s">
        <v>930</v>
      </c>
      <c r="H6649" t="s">
        <v>929</v>
      </c>
      <c r="I6649" t="s">
        <v>929</v>
      </c>
      <c r="J6649" t="s">
        <v>929</v>
      </c>
      <c r="K6649" t="s">
        <v>929</v>
      </c>
      <c r="L6649" t="s">
        <v>929</v>
      </c>
      <c r="M6649" t="s">
        <v>929</v>
      </c>
      <c r="N6649" t="s">
        <v>929</v>
      </c>
    </row>
    <row r="6650" spans="1:14">
      <c r="A6650">
        <v>809993</v>
      </c>
      <c r="B6650" t="s">
        <v>96</v>
      </c>
      <c r="C6650" t="s">
        <v>929</v>
      </c>
      <c r="D6650" t="s">
        <v>930</v>
      </c>
      <c r="E6650" t="s">
        <v>930</v>
      </c>
      <c r="F6650" t="s">
        <v>930</v>
      </c>
      <c r="G6650" t="s">
        <v>930</v>
      </c>
      <c r="H6650" t="s">
        <v>929</v>
      </c>
      <c r="I6650" t="s">
        <v>929</v>
      </c>
      <c r="J6650" t="s">
        <v>929</v>
      </c>
      <c r="K6650" t="s">
        <v>929</v>
      </c>
      <c r="L6650" t="s">
        <v>929</v>
      </c>
      <c r="M6650" t="s">
        <v>929</v>
      </c>
      <c r="N6650" t="s">
        <v>929</v>
      </c>
    </row>
    <row r="6651" spans="1:14">
      <c r="A6651">
        <v>809994</v>
      </c>
      <c r="B6651" t="s">
        <v>96</v>
      </c>
      <c r="C6651" t="s">
        <v>930</v>
      </c>
      <c r="D6651" t="s">
        <v>929</v>
      </c>
      <c r="E6651" t="s">
        <v>929</v>
      </c>
      <c r="F6651" t="s">
        <v>930</v>
      </c>
      <c r="G6651" t="s">
        <v>930</v>
      </c>
      <c r="H6651" t="s">
        <v>929</v>
      </c>
      <c r="I6651" t="s">
        <v>930</v>
      </c>
      <c r="J6651" t="s">
        <v>930</v>
      </c>
      <c r="K6651" t="s">
        <v>930</v>
      </c>
      <c r="L6651" t="s">
        <v>930</v>
      </c>
      <c r="M6651" t="s">
        <v>930</v>
      </c>
      <c r="N6651" t="s">
        <v>929</v>
      </c>
    </row>
    <row r="6652" spans="1:14">
      <c r="A6652">
        <v>809996</v>
      </c>
      <c r="B6652" t="s">
        <v>96</v>
      </c>
      <c r="C6652" t="s">
        <v>930</v>
      </c>
      <c r="D6652" t="s">
        <v>929</v>
      </c>
      <c r="E6652" t="s">
        <v>929</v>
      </c>
      <c r="F6652" t="s">
        <v>930</v>
      </c>
      <c r="G6652" t="s">
        <v>929</v>
      </c>
      <c r="H6652" t="s">
        <v>930</v>
      </c>
      <c r="I6652" t="s">
        <v>929</v>
      </c>
      <c r="J6652" t="s">
        <v>929</v>
      </c>
      <c r="K6652" t="s">
        <v>929</v>
      </c>
      <c r="L6652" t="s">
        <v>929</v>
      </c>
      <c r="M6652" t="s">
        <v>929</v>
      </c>
      <c r="N6652" t="s">
        <v>929</v>
      </c>
    </row>
    <row r="6653" spans="1:14">
      <c r="A6653">
        <v>809997</v>
      </c>
      <c r="B6653" t="s">
        <v>96</v>
      </c>
      <c r="C6653" t="s">
        <v>930</v>
      </c>
      <c r="D6653" t="s">
        <v>929</v>
      </c>
      <c r="E6653" t="s">
        <v>930</v>
      </c>
      <c r="F6653" t="s">
        <v>930</v>
      </c>
      <c r="G6653" t="s">
        <v>930</v>
      </c>
      <c r="H6653" t="s">
        <v>930</v>
      </c>
      <c r="I6653" t="s">
        <v>929</v>
      </c>
      <c r="J6653" t="s">
        <v>929</v>
      </c>
      <c r="K6653" t="s">
        <v>929</v>
      </c>
      <c r="L6653" t="s">
        <v>929</v>
      </c>
      <c r="M6653" t="s">
        <v>929</v>
      </c>
      <c r="N6653" t="s">
        <v>929</v>
      </c>
    </row>
    <row r="6654" spans="1:14">
      <c r="A6654">
        <v>809998</v>
      </c>
      <c r="B6654" t="s">
        <v>96</v>
      </c>
      <c r="C6654" t="s">
        <v>929</v>
      </c>
      <c r="D6654" t="s">
        <v>929</v>
      </c>
      <c r="E6654" t="s">
        <v>929</v>
      </c>
      <c r="F6654" t="s">
        <v>929</v>
      </c>
      <c r="G6654" t="s">
        <v>929</v>
      </c>
      <c r="H6654" t="s">
        <v>929</v>
      </c>
      <c r="I6654" t="s">
        <v>929</v>
      </c>
      <c r="J6654" t="s">
        <v>929</v>
      </c>
      <c r="K6654" t="s">
        <v>929</v>
      </c>
      <c r="L6654" t="s">
        <v>929</v>
      </c>
      <c r="M6654" t="s">
        <v>929</v>
      </c>
      <c r="N6654" t="s">
        <v>929</v>
      </c>
    </row>
    <row r="6655" spans="1:14">
      <c r="A6655">
        <v>809999</v>
      </c>
      <c r="B6655" t="s">
        <v>96</v>
      </c>
      <c r="C6655" t="s">
        <v>929</v>
      </c>
      <c r="D6655" t="s">
        <v>929</v>
      </c>
      <c r="E6655" t="s">
        <v>930</v>
      </c>
      <c r="F6655" t="s">
        <v>930</v>
      </c>
      <c r="G6655" t="s">
        <v>930</v>
      </c>
      <c r="H6655" t="s">
        <v>930</v>
      </c>
      <c r="I6655" t="s">
        <v>929</v>
      </c>
      <c r="J6655" t="s">
        <v>929</v>
      </c>
      <c r="K6655" t="s">
        <v>929</v>
      </c>
      <c r="L6655" t="s">
        <v>929</v>
      </c>
      <c r="M6655" t="s">
        <v>929</v>
      </c>
      <c r="N6655" t="s">
        <v>929</v>
      </c>
    </row>
    <row r="6656" spans="1:14">
      <c r="A6656">
        <v>810000</v>
      </c>
      <c r="B6656" t="s">
        <v>96</v>
      </c>
      <c r="C6656" t="s">
        <v>930</v>
      </c>
      <c r="D6656" t="s">
        <v>930</v>
      </c>
      <c r="E6656" t="s">
        <v>928</v>
      </c>
      <c r="F6656" t="s">
        <v>930</v>
      </c>
      <c r="G6656" t="s">
        <v>928</v>
      </c>
      <c r="H6656" t="s">
        <v>930</v>
      </c>
      <c r="I6656" t="s">
        <v>930</v>
      </c>
      <c r="J6656" t="s">
        <v>930</v>
      </c>
      <c r="K6656" t="s">
        <v>929</v>
      </c>
      <c r="L6656" t="s">
        <v>929</v>
      </c>
      <c r="M6656" t="s">
        <v>930</v>
      </c>
      <c r="N6656" t="s">
        <v>929</v>
      </c>
    </row>
    <row r="6657" spans="1:14">
      <c r="A6657">
        <v>810001</v>
      </c>
      <c r="B6657" t="s">
        <v>96</v>
      </c>
      <c r="C6657" t="s">
        <v>930</v>
      </c>
      <c r="D6657" t="s">
        <v>930</v>
      </c>
      <c r="E6657" t="s">
        <v>929</v>
      </c>
      <c r="F6657" t="s">
        <v>930</v>
      </c>
      <c r="G6657" t="s">
        <v>928</v>
      </c>
      <c r="H6657" t="s">
        <v>930</v>
      </c>
      <c r="I6657" t="s">
        <v>929</v>
      </c>
      <c r="J6657" t="s">
        <v>930</v>
      </c>
      <c r="K6657" t="s">
        <v>929</v>
      </c>
      <c r="L6657" t="s">
        <v>929</v>
      </c>
      <c r="M6657" t="s">
        <v>930</v>
      </c>
      <c r="N6657" t="s">
        <v>929</v>
      </c>
    </row>
    <row r="6658" spans="1:14">
      <c r="A6658">
        <v>810002</v>
      </c>
      <c r="B6658" t="s">
        <v>96</v>
      </c>
      <c r="C6658" t="s">
        <v>928</v>
      </c>
      <c r="D6658" t="s">
        <v>928</v>
      </c>
      <c r="E6658" t="s">
        <v>930</v>
      </c>
      <c r="F6658" t="s">
        <v>928</v>
      </c>
      <c r="G6658" t="s">
        <v>930</v>
      </c>
      <c r="H6658" t="s">
        <v>928</v>
      </c>
      <c r="I6658" t="s">
        <v>929</v>
      </c>
      <c r="J6658" t="s">
        <v>929</v>
      </c>
      <c r="K6658" t="s">
        <v>930</v>
      </c>
      <c r="L6658" t="s">
        <v>930</v>
      </c>
      <c r="M6658" t="s">
        <v>930</v>
      </c>
      <c r="N6658" t="s">
        <v>929</v>
      </c>
    </row>
    <row r="6659" spans="1:14">
      <c r="A6659">
        <v>810003</v>
      </c>
      <c r="B6659" t="s">
        <v>96</v>
      </c>
      <c r="C6659" t="s">
        <v>930</v>
      </c>
      <c r="D6659" t="s">
        <v>930</v>
      </c>
      <c r="E6659" t="s">
        <v>930</v>
      </c>
      <c r="F6659" t="s">
        <v>930</v>
      </c>
      <c r="G6659" t="s">
        <v>930</v>
      </c>
      <c r="H6659" t="s">
        <v>930</v>
      </c>
      <c r="I6659" t="s">
        <v>929</v>
      </c>
      <c r="J6659" t="s">
        <v>929</v>
      </c>
      <c r="K6659" t="s">
        <v>929</v>
      </c>
      <c r="L6659" t="s">
        <v>929</v>
      </c>
      <c r="M6659" t="s">
        <v>929</v>
      </c>
      <c r="N6659" t="s">
        <v>929</v>
      </c>
    </row>
    <row r="6660" spans="1:14">
      <c r="A6660">
        <v>810008</v>
      </c>
      <c r="B6660" t="s">
        <v>96</v>
      </c>
      <c r="C6660" t="s">
        <v>929</v>
      </c>
      <c r="D6660" t="s">
        <v>929</v>
      </c>
      <c r="E6660" t="s">
        <v>929</v>
      </c>
      <c r="F6660" t="s">
        <v>929</v>
      </c>
      <c r="G6660" t="s">
        <v>929</v>
      </c>
      <c r="H6660" t="s">
        <v>929</v>
      </c>
      <c r="I6660" t="s">
        <v>929</v>
      </c>
      <c r="J6660" t="s">
        <v>929</v>
      </c>
      <c r="K6660" t="s">
        <v>929</v>
      </c>
      <c r="L6660" t="s">
        <v>929</v>
      </c>
      <c r="M6660" t="s">
        <v>929</v>
      </c>
      <c r="N6660" t="s">
        <v>929</v>
      </c>
    </row>
    <row r="6661" spans="1:14">
      <c r="A6661">
        <v>810009</v>
      </c>
      <c r="B6661" t="s">
        <v>96</v>
      </c>
      <c r="C6661" t="s">
        <v>929</v>
      </c>
      <c r="D6661" t="s">
        <v>929</v>
      </c>
      <c r="E6661" t="s">
        <v>929</v>
      </c>
      <c r="F6661" t="s">
        <v>929</v>
      </c>
      <c r="G6661" t="s">
        <v>929</v>
      </c>
      <c r="H6661" t="s">
        <v>929</v>
      </c>
      <c r="I6661" t="s">
        <v>929</v>
      </c>
      <c r="J6661" t="s">
        <v>929</v>
      </c>
      <c r="K6661" t="s">
        <v>929</v>
      </c>
      <c r="L6661" t="s">
        <v>929</v>
      </c>
      <c r="M6661" t="s">
        <v>929</v>
      </c>
      <c r="N6661" t="s">
        <v>929</v>
      </c>
    </row>
    <row r="6662" spans="1:14">
      <c r="A6662">
        <v>810010</v>
      </c>
      <c r="B6662" t="s">
        <v>96</v>
      </c>
      <c r="C6662" t="s">
        <v>929</v>
      </c>
      <c r="D6662" t="s">
        <v>930</v>
      </c>
      <c r="E6662" t="s">
        <v>929</v>
      </c>
      <c r="F6662" t="s">
        <v>930</v>
      </c>
      <c r="G6662" t="s">
        <v>930</v>
      </c>
      <c r="H6662" t="s">
        <v>929</v>
      </c>
      <c r="I6662" t="s">
        <v>929</v>
      </c>
      <c r="J6662" t="s">
        <v>929</v>
      </c>
      <c r="K6662" t="s">
        <v>929</v>
      </c>
      <c r="L6662" t="s">
        <v>929</v>
      </c>
      <c r="M6662" t="s">
        <v>929</v>
      </c>
      <c r="N6662" t="s">
        <v>929</v>
      </c>
    </row>
    <row r="6663" spans="1:14">
      <c r="A6663">
        <v>810012</v>
      </c>
      <c r="B6663" t="s">
        <v>96</v>
      </c>
      <c r="C6663" t="s">
        <v>930</v>
      </c>
      <c r="D6663" t="s">
        <v>929</v>
      </c>
      <c r="E6663" t="s">
        <v>930</v>
      </c>
      <c r="F6663" t="s">
        <v>929</v>
      </c>
      <c r="G6663" t="s">
        <v>930</v>
      </c>
      <c r="H6663" t="s">
        <v>930</v>
      </c>
      <c r="I6663" t="s">
        <v>929</v>
      </c>
      <c r="J6663" t="s">
        <v>929</v>
      </c>
      <c r="K6663" t="s">
        <v>929</v>
      </c>
      <c r="L6663" t="s">
        <v>929</v>
      </c>
      <c r="M6663" t="s">
        <v>929</v>
      </c>
      <c r="N6663" t="s">
        <v>929</v>
      </c>
    </row>
    <row r="6664" spans="1:14">
      <c r="A6664">
        <v>810013</v>
      </c>
      <c r="B6664" t="s">
        <v>96</v>
      </c>
      <c r="C6664" t="s">
        <v>930</v>
      </c>
      <c r="D6664" t="s">
        <v>930</v>
      </c>
      <c r="E6664" t="s">
        <v>930</v>
      </c>
      <c r="F6664" t="s">
        <v>930</v>
      </c>
      <c r="G6664" t="s">
        <v>930</v>
      </c>
      <c r="H6664" t="s">
        <v>930</v>
      </c>
      <c r="I6664" t="s">
        <v>930</v>
      </c>
      <c r="J6664" t="s">
        <v>929</v>
      </c>
      <c r="K6664" t="s">
        <v>930</v>
      </c>
      <c r="L6664" t="s">
        <v>929</v>
      </c>
      <c r="M6664" t="s">
        <v>929</v>
      </c>
      <c r="N6664" t="s">
        <v>930</v>
      </c>
    </row>
    <row r="6665" spans="1:14">
      <c r="A6665">
        <v>810014</v>
      </c>
      <c r="B6665" t="s">
        <v>96</v>
      </c>
      <c r="C6665" t="s">
        <v>929</v>
      </c>
      <c r="D6665" t="s">
        <v>930</v>
      </c>
      <c r="E6665" t="s">
        <v>930</v>
      </c>
      <c r="F6665" t="s">
        <v>929</v>
      </c>
      <c r="G6665" t="s">
        <v>929</v>
      </c>
      <c r="H6665" t="s">
        <v>930</v>
      </c>
      <c r="I6665" t="s">
        <v>930</v>
      </c>
      <c r="J6665" t="s">
        <v>930</v>
      </c>
      <c r="K6665" t="s">
        <v>930</v>
      </c>
      <c r="L6665" t="s">
        <v>930</v>
      </c>
      <c r="M6665" t="s">
        <v>930</v>
      </c>
      <c r="N6665" t="s">
        <v>929</v>
      </c>
    </row>
    <row r="6666" spans="1:14">
      <c r="A6666">
        <v>810015</v>
      </c>
      <c r="B6666" t="s">
        <v>96</v>
      </c>
      <c r="C6666" t="s">
        <v>930</v>
      </c>
      <c r="D6666" t="s">
        <v>930</v>
      </c>
      <c r="E6666" t="s">
        <v>929</v>
      </c>
      <c r="F6666" t="s">
        <v>929</v>
      </c>
      <c r="G6666" t="s">
        <v>929</v>
      </c>
      <c r="H6666" t="s">
        <v>929</v>
      </c>
      <c r="I6666" t="s">
        <v>929</v>
      </c>
      <c r="J6666" t="s">
        <v>929</v>
      </c>
      <c r="K6666" t="s">
        <v>929</v>
      </c>
      <c r="L6666" t="s">
        <v>929</v>
      </c>
      <c r="M6666" t="s">
        <v>929</v>
      </c>
      <c r="N6666" t="s">
        <v>929</v>
      </c>
    </row>
    <row r="6667" spans="1:14">
      <c r="A6667">
        <v>810017</v>
      </c>
      <c r="B6667" t="s">
        <v>96</v>
      </c>
      <c r="C6667" t="s">
        <v>928</v>
      </c>
      <c r="D6667" t="s">
        <v>930</v>
      </c>
      <c r="E6667" t="s">
        <v>930</v>
      </c>
      <c r="F6667" t="s">
        <v>930</v>
      </c>
      <c r="G6667" t="s">
        <v>928</v>
      </c>
      <c r="H6667" t="s">
        <v>930</v>
      </c>
      <c r="I6667" t="s">
        <v>930</v>
      </c>
      <c r="J6667" t="s">
        <v>930</v>
      </c>
      <c r="K6667" t="s">
        <v>930</v>
      </c>
      <c r="L6667" t="s">
        <v>930</v>
      </c>
      <c r="M6667" t="s">
        <v>930</v>
      </c>
      <c r="N6667" t="s">
        <v>930</v>
      </c>
    </row>
    <row r="6668" spans="1:14">
      <c r="A6668">
        <v>810018</v>
      </c>
      <c r="B6668" t="s">
        <v>96</v>
      </c>
      <c r="C6668" t="s">
        <v>929</v>
      </c>
      <c r="D6668" t="s">
        <v>929</v>
      </c>
      <c r="E6668" t="s">
        <v>929</v>
      </c>
      <c r="F6668" t="s">
        <v>930</v>
      </c>
      <c r="G6668" t="s">
        <v>930</v>
      </c>
      <c r="H6668" t="s">
        <v>929</v>
      </c>
      <c r="I6668" t="s">
        <v>929</v>
      </c>
      <c r="J6668" t="s">
        <v>929</v>
      </c>
      <c r="K6668" t="s">
        <v>929</v>
      </c>
      <c r="L6668" t="s">
        <v>929</v>
      </c>
      <c r="M6668" t="s">
        <v>930</v>
      </c>
      <c r="N6668" t="s">
        <v>930</v>
      </c>
    </row>
    <row r="6669" spans="1:14">
      <c r="A6669">
        <v>810019</v>
      </c>
      <c r="B6669" t="s">
        <v>96</v>
      </c>
      <c r="C6669" t="s">
        <v>929</v>
      </c>
      <c r="D6669" t="s">
        <v>929</v>
      </c>
      <c r="E6669" t="s">
        <v>929</v>
      </c>
      <c r="F6669" t="s">
        <v>929</v>
      </c>
      <c r="G6669" t="s">
        <v>930</v>
      </c>
      <c r="H6669" t="s">
        <v>929</v>
      </c>
      <c r="I6669" t="s">
        <v>930</v>
      </c>
      <c r="J6669" t="s">
        <v>930</v>
      </c>
      <c r="K6669" t="s">
        <v>930</v>
      </c>
      <c r="L6669" t="s">
        <v>929</v>
      </c>
      <c r="M6669" t="s">
        <v>930</v>
      </c>
      <c r="N6669" t="s">
        <v>930</v>
      </c>
    </row>
    <row r="6670" spans="1:14">
      <c r="A6670">
        <v>810021</v>
      </c>
      <c r="B6670" t="s">
        <v>96</v>
      </c>
      <c r="C6670" t="s">
        <v>930</v>
      </c>
      <c r="D6670" t="s">
        <v>930</v>
      </c>
      <c r="E6670" t="s">
        <v>929</v>
      </c>
      <c r="F6670" t="s">
        <v>930</v>
      </c>
      <c r="G6670" t="s">
        <v>930</v>
      </c>
      <c r="H6670" t="s">
        <v>929</v>
      </c>
      <c r="I6670" t="s">
        <v>929</v>
      </c>
      <c r="J6670" t="s">
        <v>929</v>
      </c>
      <c r="K6670" t="s">
        <v>929</v>
      </c>
      <c r="L6670" t="s">
        <v>929</v>
      </c>
      <c r="M6670" t="s">
        <v>929</v>
      </c>
      <c r="N6670" t="s">
        <v>929</v>
      </c>
    </row>
    <row r="6671" spans="1:14">
      <c r="A6671">
        <v>810023</v>
      </c>
      <c r="B6671" t="s">
        <v>96</v>
      </c>
      <c r="C6671" t="s">
        <v>930</v>
      </c>
      <c r="D6671" t="s">
        <v>930</v>
      </c>
      <c r="E6671" t="s">
        <v>929</v>
      </c>
      <c r="F6671" t="s">
        <v>929</v>
      </c>
      <c r="G6671" t="s">
        <v>930</v>
      </c>
      <c r="H6671" t="s">
        <v>929</v>
      </c>
      <c r="I6671" t="s">
        <v>929</v>
      </c>
      <c r="J6671" t="s">
        <v>929</v>
      </c>
      <c r="K6671" t="s">
        <v>929</v>
      </c>
      <c r="L6671" t="s">
        <v>929</v>
      </c>
      <c r="M6671" t="s">
        <v>929</v>
      </c>
      <c r="N6671" t="s">
        <v>929</v>
      </c>
    </row>
    <row r="6672" spans="1:14">
      <c r="A6672">
        <v>810024</v>
      </c>
      <c r="B6672" t="s">
        <v>96</v>
      </c>
      <c r="C6672" t="s">
        <v>930</v>
      </c>
      <c r="D6672" t="s">
        <v>929</v>
      </c>
      <c r="E6672" t="s">
        <v>929</v>
      </c>
      <c r="F6672" t="s">
        <v>930</v>
      </c>
      <c r="G6672" t="s">
        <v>930</v>
      </c>
      <c r="H6672" t="s">
        <v>930</v>
      </c>
      <c r="I6672" t="s">
        <v>929</v>
      </c>
      <c r="J6672" t="s">
        <v>929</v>
      </c>
      <c r="K6672" t="s">
        <v>929</v>
      </c>
      <c r="L6672" t="s">
        <v>929</v>
      </c>
      <c r="M6672" t="s">
        <v>929</v>
      </c>
      <c r="N6672" t="s">
        <v>929</v>
      </c>
    </row>
    <row r="6673" spans="1:14">
      <c r="A6673">
        <v>810025</v>
      </c>
      <c r="B6673" t="s">
        <v>96</v>
      </c>
      <c r="C6673" t="s">
        <v>929</v>
      </c>
      <c r="D6673" t="s">
        <v>929</v>
      </c>
      <c r="E6673" t="s">
        <v>929</v>
      </c>
      <c r="F6673" t="s">
        <v>929</v>
      </c>
      <c r="G6673" t="s">
        <v>930</v>
      </c>
      <c r="H6673" t="s">
        <v>930</v>
      </c>
      <c r="I6673" t="s">
        <v>929</v>
      </c>
      <c r="J6673" t="s">
        <v>929</v>
      </c>
      <c r="K6673" t="s">
        <v>929</v>
      </c>
      <c r="L6673" t="s">
        <v>929</v>
      </c>
      <c r="M6673" t="s">
        <v>929</v>
      </c>
      <c r="N6673" t="s">
        <v>929</v>
      </c>
    </row>
    <row r="6674" spans="1:14">
      <c r="A6674">
        <v>810026</v>
      </c>
      <c r="B6674" t="s">
        <v>96</v>
      </c>
      <c r="C6674" t="s">
        <v>930</v>
      </c>
      <c r="D6674" t="s">
        <v>930</v>
      </c>
      <c r="E6674" t="s">
        <v>930</v>
      </c>
      <c r="F6674" t="s">
        <v>930</v>
      </c>
      <c r="G6674" t="s">
        <v>930</v>
      </c>
      <c r="H6674" t="s">
        <v>930</v>
      </c>
      <c r="I6674" t="s">
        <v>929</v>
      </c>
      <c r="J6674" t="s">
        <v>929</v>
      </c>
      <c r="K6674" t="s">
        <v>929</v>
      </c>
      <c r="L6674" t="s">
        <v>929</v>
      </c>
      <c r="M6674" t="s">
        <v>929</v>
      </c>
      <c r="N6674" t="s">
        <v>929</v>
      </c>
    </row>
    <row r="6675" spans="1:14">
      <c r="A6675">
        <v>810028</v>
      </c>
      <c r="B6675" t="s">
        <v>96</v>
      </c>
      <c r="C6675" t="s">
        <v>930</v>
      </c>
      <c r="D6675" t="s">
        <v>930</v>
      </c>
      <c r="E6675" t="s">
        <v>929</v>
      </c>
      <c r="F6675" t="s">
        <v>929</v>
      </c>
      <c r="G6675" t="s">
        <v>930</v>
      </c>
      <c r="H6675" t="s">
        <v>928</v>
      </c>
      <c r="I6675" t="s">
        <v>930</v>
      </c>
      <c r="J6675" t="s">
        <v>930</v>
      </c>
      <c r="K6675" t="s">
        <v>930</v>
      </c>
      <c r="L6675" t="s">
        <v>930</v>
      </c>
      <c r="M6675" t="s">
        <v>930</v>
      </c>
      <c r="N6675" t="s">
        <v>929</v>
      </c>
    </row>
    <row r="6676" spans="1:14">
      <c r="A6676">
        <v>810029</v>
      </c>
      <c r="B6676" t="s">
        <v>96</v>
      </c>
      <c r="C6676" t="s">
        <v>930</v>
      </c>
      <c r="D6676" t="s">
        <v>930</v>
      </c>
      <c r="E6676" t="s">
        <v>930</v>
      </c>
      <c r="F6676" t="s">
        <v>929</v>
      </c>
      <c r="G6676" t="s">
        <v>929</v>
      </c>
      <c r="H6676" t="s">
        <v>929</v>
      </c>
      <c r="I6676" t="s">
        <v>930</v>
      </c>
      <c r="J6676" t="s">
        <v>929</v>
      </c>
      <c r="K6676" t="s">
        <v>929</v>
      </c>
      <c r="L6676" t="s">
        <v>929</v>
      </c>
      <c r="M6676" t="s">
        <v>930</v>
      </c>
      <c r="N6676" t="s">
        <v>929</v>
      </c>
    </row>
    <row r="6677" spans="1:14">
      <c r="A6677">
        <v>810030</v>
      </c>
      <c r="B6677" t="s">
        <v>96</v>
      </c>
      <c r="C6677" t="s">
        <v>930</v>
      </c>
      <c r="D6677" t="s">
        <v>929</v>
      </c>
      <c r="E6677" t="s">
        <v>929</v>
      </c>
      <c r="F6677" t="s">
        <v>930</v>
      </c>
      <c r="G6677" t="s">
        <v>930</v>
      </c>
      <c r="H6677" t="s">
        <v>929</v>
      </c>
      <c r="I6677" t="s">
        <v>929</v>
      </c>
      <c r="J6677" t="s">
        <v>929</v>
      </c>
      <c r="K6677" t="s">
        <v>929</v>
      </c>
      <c r="L6677" t="s">
        <v>929</v>
      </c>
      <c r="M6677" t="s">
        <v>929</v>
      </c>
      <c r="N6677" t="s">
        <v>929</v>
      </c>
    </row>
    <row r="6678" spans="1:14">
      <c r="A6678">
        <v>810031</v>
      </c>
      <c r="B6678" t="s">
        <v>96</v>
      </c>
      <c r="C6678" t="s">
        <v>928</v>
      </c>
      <c r="D6678" t="s">
        <v>928</v>
      </c>
      <c r="E6678" t="s">
        <v>928</v>
      </c>
      <c r="F6678" t="s">
        <v>930</v>
      </c>
      <c r="G6678" t="s">
        <v>928</v>
      </c>
      <c r="H6678" t="s">
        <v>928</v>
      </c>
      <c r="I6678" t="s">
        <v>930</v>
      </c>
      <c r="J6678" t="s">
        <v>929</v>
      </c>
      <c r="K6678" t="s">
        <v>929</v>
      </c>
      <c r="L6678" t="s">
        <v>929</v>
      </c>
      <c r="M6678" t="s">
        <v>930</v>
      </c>
      <c r="N6678" t="s">
        <v>929</v>
      </c>
    </row>
    <row r="6679" spans="1:14">
      <c r="A6679">
        <v>810032</v>
      </c>
      <c r="B6679" t="s">
        <v>96</v>
      </c>
      <c r="C6679" t="s">
        <v>930</v>
      </c>
      <c r="D6679" t="s">
        <v>930</v>
      </c>
      <c r="E6679" t="s">
        <v>928</v>
      </c>
      <c r="F6679" t="s">
        <v>929</v>
      </c>
      <c r="G6679" t="s">
        <v>929</v>
      </c>
      <c r="H6679" t="s">
        <v>929</v>
      </c>
      <c r="I6679" t="s">
        <v>930</v>
      </c>
      <c r="J6679" t="s">
        <v>929</v>
      </c>
      <c r="K6679" t="s">
        <v>930</v>
      </c>
      <c r="L6679" t="s">
        <v>929</v>
      </c>
      <c r="M6679" t="s">
        <v>930</v>
      </c>
      <c r="N6679" t="s">
        <v>929</v>
      </c>
    </row>
    <row r="6680" spans="1:14">
      <c r="A6680">
        <v>810033</v>
      </c>
      <c r="B6680" t="s">
        <v>96</v>
      </c>
      <c r="C6680" t="s">
        <v>930</v>
      </c>
      <c r="D6680" t="s">
        <v>928</v>
      </c>
      <c r="E6680" t="s">
        <v>928</v>
      </c>
      <c r="F6680" t="s">
        <v>928</v>
      </c>
      <c r="G6680" t="s">
        <v>930</v>
      </c>
      <c r="H6680" t="s">
        <v>930</v>
      </c>
      <c r="I6680" t="s">
        <v>929</v>
      </c>
      <c r="J6680" t="s">
        <v>929</v>
      </c>
      <c r="K6680" t="s">
        <v>929</v>
      </c>
      <c r="L6680" t="s">
        <v>929</v>
      </c>
      <c r="M6680" t="s">
        <v>929</v>
      </c>
      <c r="N6680" t="s">
        <v>930</v>
      </c>
    </row>
    <row r="6681" spans="1:14">
      <c r="A6681">
        <v>810034</v>
      </c>
      <c r="B6681" t="s">
        <v>96</v>
      </c>
      <c r="C6681" t="s">
        <v>928</v>
      </c>
      <c r="D6681" t="s">
        <v>930</v>
      </c>
      <c r="E6681" t="s">
        <v>930</v>
      </c>
      <c r="F6681" t="s">
        <v>928</v>
      </c>
      <c r="G6681" t="s">
        <v>928</v>
      </c>
      <c r="H6681" t="s">
        <v>928</v>
      </c>
      <c r="I6681" t="s">
        <v>929</v>
      </c>
      <c r="J6681" t="s">
        <v>929</v>
      </c>
      <c r="K6681" t="s">
        <v>929</v>
      </c>
      <c r="L6681" t="s">
        <v>929</v>
      </c>
      <c r="M6681" t="s">
        <v>929</v>
      </c>
      <c r="N6681" t="s">
        <v>929</v>
      </c>
    </row>
    <row r="6682" spans="1:14">
      <c r="A6682">
        <v>810036</v>
      </c>
      <c r="B6682" t="s">
        <v>96</v>
      </c>
      <c r="C6682" t="s">
        <v>930</v>
      </c>
      <c r="D6682" t="s">
        <v>930</v>
      </c>
      <c r="E6682" t="s">
        <v>929</v>
      </c>
      <c r="F6682" t="s">
        <v>928</v>
      </c>
      <c r="G6682" t="s">
        <v>929</v>
      </c>
      <c r="H6682" t="s">
        <v>930</v>
      </c>
      <c r="I6682" t="s">
        <v>930</v>
      </c>
      <c r="J6682" t="s">
        <v>929</v>
      </c>
      <c r="K6682" t="s">
        <v>929</v>
      </c>
      <c r="L6682" t="s">
        <v>929</v>
      </c>
      <c r="M6682" t="s">
        <v>929</v>
      </c>
      <c r="N6682" t="s">
        <v>929</v>
      </c>
    </row>
    <row r="6683" spans="1:14">
      <c r="A6683">
        <v>810037</v>
      </c>
      <c r="B6683" t="s">
        <v>96</v>
      </c>
      <c r="C6683" t="s">
        <v>930</v>
      </c>
      <c r="D6683" t="s">
        <v>930</v>
      </c>
      <c r="E6683" t="s">
        <v>930</v>
      </c>
      <c r="F6683" t="s">
        <v>930</v>
      </c>
      <c r="G6683" t="s">
        <v>930</v>
      </c>
      <c r="H6683" t="s">
        <v>929</v>
      </c>
      <c r="I6683" t="s">
        <v>929</v>
      </c>
      <c r="J6683" t="s">
        <v>929</v>
      </c>
      <c r="K6683" t="s">
        <v>929</v>
      </c>
      <c r="L6683" t="s">
        <v>929</v>
      </c>
      <c r="M6683" t="s">
        <v>929</v>
      </c>
      <c r="N6683" t="s">
        <v>929</v>
      </c>
    </row>
    <row r="6684" spans="1:14">
      <c r="A6684">
        <v>810038</v>
      </c>
      <c r="B6684" t="s">
        <v>96</v>
      </c>
      <c r="C6684" t="s">
        <v>929</v>
      </c>
      <c r="D6684" t="s">
        <v>929</v>
      </c>
      <c r="E6684" t="s">
        <v>929</v>
      </c>
      <c r="F6684" t="s">
        <v>929</v>
      </c>
      <c r="G6684" t="s">
        <v>929</v>
      </c>
      <c r="H6684" t="s">
        <v>929</v>
      </c>
      <c r="I6684" t="s">
        <v>929</v>
      </c>
      <c r="J6684" t="s">
        <v>929</v>
      </c>
      <c r="K6684" t="s">
        <v>930</v>
      </c>
      <c r="L6684" t="s">
        <v>929</v>
      </c>
      <c r="M6684" t="s">
        <v>930</v>
      </c>
      <c r="N6684" t="s">
        <v>929</v>
      </c>
    </row>
    <row r="6685" spans="1:14">
      <c r="A6685">
        <v>810039</v>
      </c>
      <c r="B6685" t="s">
        <v>96</v>
      </c>
      <c r="C6685" t="s">
        <v>930</v>
      </c>
      <c r="D6685" t="s">
        <v>929</v>
      </c>
      <c r="E6685" t="s">
        <v>929</v>
      </c>
      <c r="F6685" t="s">
        <v>930</v>
      </c>
      <c r="G6685" t="s">
        <v>929</v>
      </c>
      <c r="H6685" t="s">
        <v>930</v>
      </c>
      <c r="I6685" t="s">
        <v>929</v>
      </c>
      <c r="J6685" t="s">
        <v>929</v>
      </c>
      <c r="K6685" t="s">
        <v>929</v>
      </c>
      <c r="L6685" t="s">
        <v>929</v>
      </c>
      <c r="M6685" t="s">
        <v>929</v>
      </c>
      <c r="N6685" t="s">
        <v>929</v>
      </c>
    </row>
    <row r="6686" spans="1:14">
      <c r="A6686">
        <v>810040</v>
      </c>
      <c r="B6686" t="s">
        <v>96</v>
      </c>
      <c r="C6686" t="s">
        <v>930</v>
      </c>
      <c r="D6686" t="s">
        <v>928</v>
      </c>
      <c r="E6686" t="s">
        <v>928</v>
      </c>
      <c r="F6686" t="s">
        <v>930</v>
      </c>
      <c r="G6686" t="s">
        <v>930</v>
      </c>
      <c r="H6686" t="s">
        <v>930</v>
      </c>
      <c r="I6686" t="s">
        <v>930</v>
      </c>
      <c r="J6686" t="s">
        <v>930</v>
      </c>
      <c r="K6686" t="s">
        <v>930</v>
      </c>
      <c r="L6686" t="s">
        <v>930</v>
      </c>
      <c r="M6686" t="s">
        <v>930</v>
      </c>
      <c r="N6686" t="s">
        <v>930</v>
      </c>
    </row>
    <row r="6687" spans="1:14">
      <c r="A6687">
        <v>810041</v>
      </c>
      <c r="B6687" t="s">
        <v>96</v>
      </c>
      <c r="C6687" t="s">
        <v>929</v>
      </c>
      <c r="D6687" t="s">
        <v>929</v>
      </c>
      <c r="E6687" t="s">
        <v>928</v>
      </c>
      <c r="F6687" t="s">
        <v>930</v>
      </c>
      <c r="G6687" t="s">
        <v>928</v>
      </c>
      <c r="H6687" t="s">
        <v>928</v>
      </c>
      <c r="I6687" t="s">
        <v>930</v>
      </c>
      <c r="J6687" t="s">
        <v>929</v>
      </c>
      <c r="K6687" t="s">
        <v>930</v>
      </c>
      <c r="L6687" t="s">
        <v>930</v>
      </c>
      <c r="M6687" t="s">
        <v>929</v>
      </c>
      <c r="N6687" t="s">
        <v>930</v>
      </c>
    </row>
    <row r="6688" spans="1:14">
      <c r="A6688">
        <v>810047</v>
      </c>
      <c r="B6688" t="s">
        <v>96</v>
      </c>
      <c r="C6688" t="s">
        <v>929</v>
      </c>
      <c r="D6688" t="s">
        <v>929</v>
      </c>
      <c r="E6688" t="s">
        <v>929</v>
      </c>
      <c r="F6688" t="s">
        <v>930</v>
      </c>
      <c r="G6688" t="s">
        <v>930</v>
      </c>
      <c r="H6688" t="s">
        <v>929</v>
      </c>
      <c r="I6688" t="s">
        <v>930</v>
      </c>
      <c r="J6688" t="s">
        <v>930</v>
      </c>
      <c r="K6688" t="s">
        <v>930</v>
      </c>
      <c r="L6688" t="s">
        <v>930</v>
      </c>
      <c r="M6688" t="s">
        <v>930</v>
      </c>
      <c r="N6688" t="s">
        <v>930</v>
      </c>
    </row>
    <row r="6689" spans="1:14">
      <c r="A6689">
        <v>810048</v>
      </c>
      <c r="B6689" t="s">
        <v>96</v>
      </c>
      <c r="C6689" t="s">
        <v>929</v>
      </c>
      <c r="D6689" t="s">
        <v>929</v>
      </c>
      <c r="E6689" t="s">
        <v>929</v>
      </c>
      <c r="F6689" t="s">
        <v>929</v>
      </c>
      <c r="G6689" t="s">
        <v>929</v>
      </c>
      <c r="H6689" t="s">
        <v>929</v>
      </c>
      <c r="I6689" t="s">
        <v>930</v>
      </c>
      <c r="J6689" t="s">
        <v>930</v>
      </c>
      <c r="K6689" t="s">
        <v>930</v>
      </c>
      <c r="L6689" t="s">
        <v>929</v>
      </c>
      <c r="M6689" t="s">
        <v>929</v>
      </c>
      <c r="N6689" t="s">
        <v>930</v>
      </c>
    </row>
    <row r="6690" spans="1:14">
      <c r="A6690">
        <v>810049</v>
      </c>
      <c r="B6690" t="s">
        <v>96</v>
      </c>
      <c r="C6690" t="s">
        <v>930</v>
      </c>
      <c r="D6690" t="s">
        <v>930</v>
      </c>
      <c r="E6690" t="s">
        <v>930</v>
      </c>
      <c r="F6690" t="s">
        <v>930</v>
      </c>
      <c r="G6690" t="s">
        <v>930</v>
      </c>
      <c r="H6690" t="s">
        <v>929</v>
      </c>
      <c r="I6690" t="s">
        <v>929</v>
      </c>
      <c r="J6690" t="s">
        <v>929</v>
      </c>
      <c r="K6690" t="s">
        <v>929</v>
      </c>
      <c r="L6690" t="s">
        <v>929</v>
      </c>
      <c r="M6690" t="s">
        <v>929</v>
      </c>
      <c r="N6690" t="s">
        <v>929</v>
      </c>
    </row>
    <row r="6691" spans="1:14">
      <c r="A6691">
        <v>810050</v>
      </c>
      <c r="B6691" t="s">
        <v>96</v>
      </c>
      <c r="C6691" t="s">
        <v>930</v>
      </c>
      <c r="D6691" t="s">
        <v>930</v>
      </c>
      <c r="E6691" t="s">
        <v>930</v>
      </c>
      <c r="F6691" t="s">
        <v>930</v>
      </c>
      <c r="G6691" t="s">
        <v>930</v>
      </c>
      <c r="H6691" t="s">
        <v>930</v>
      </c>
      <c r="I6691" t="s">
        <v>929</v>
      </c>
      <c r="J6691" t="s">
        <v>929</v>
      </c>
      <c r="K6691" t="s">
        <v>929</v>
      </c>
      <c r="L6691" t="s">
        <v>929</v>
      </c>
      <c r="M6691" t="s">
        <v>929</v>
      </c>
      <c r="N6691" t="s">
        <v>929</v>
      </c>
    </row>
    <row r="6692" spans="1:14">
      <c r="A6692">
        <v>810051</v>
      </c>
      <c r="B6692" t="s">
        <v>96</v>
      </c>
      <c r="C6692" t="s">
        <v>930</v>
      </c>
      <c r="D6692" t="s">
        <v>929</v>
      </c>
      <c r="E6692" t="s">
        <v>929</v>
      </c>
      <c r="F6692" t="s">
        <v>930</v>
      </c>
      <c r="G6692" t="s">
        <v>930</v>
      </c>
      <c r="H6692" t="s">
        <v>928</v>
      </c>
      <c r="I6692" t="s">
        <v>930</v>
      </c>
      <c r="J6692" t="s">
        <v>930</v>
      </c>
      <c r="K6692" t="s">
        <v>930</v>
      </c>
      <c r="L6692" t="s">
        <v>930</v>
      </c>
      <c r="M6692" t="s">
        <v>930</v>
      </c>
      <c r="N6692" t="s">
        <v>929</v>
      </c>
    </row>
    <row r="6693" spans="1:14">
      <c r="A6693">
        <v>810052</v>
      </c>
      <c r="B6693" t="s">
        <v>96</v>
      </c>
      <c r="C6693" t="s">
        <v>930</v>
      </c>
      <c r="D6693" t="s">
        <v>930</v>
      </c>
      <c r="E6693" t="s">
        <v>930</v>
      </c>
      <c r="F6693" t="s">
        <v>928</v>
      </c>
      <c r="G6693" t="s">
        <v>930</v>
      </c>
      <c r="H6693" t="s">
        <v>930</v>
      </c>
      <c r="I6693" t="s">
        <v>929</v>
      </c>
      <c r="J6693" t="s">
        <v>930</v>
      </c>
      <c r="K6693" t="s">
        <v>929</v>
      </c>
      <c r="L6693" t="s">
        <v>929</v>
      </c>
      <c r="M6693" t="s">
        <v>930</v>
      </c>
      <c r="N6693" t="s">
        <v>929</v>
      </c>
    </row>
    <row r="6694" spans="1:14">
      <c r="A6694">
        <v>810053</v>
      </c>
      <c r="B6694" t="s">
        <v>96</v>
      </c>
      <c r="C6694" t="s">
        <v>930</v>
      </c>
      <c r="D6694" t="s">
        <v>930</v>
      </c>
      <c r="E6694" t="s">
        <v>929</v>
      </c>
      <c r="F6694" t="s">
        <v>929</v>
      </c>
      <c r="G6694" t="s">
        <v>929</v>
      </c>
      <c r="H6694" t="s">
        <v>929</v>
      </c>
      <c r="I6694" t="s">
        <v>929</v>
      </c>
      <c r="J6694" t="s">
        <v>929</v>
      </c>
      <c r="K6694" t="s">
        <v>929</v>
      </c>
      <c r="L6694" t="s">
        <v>929</v>
      </c>
      <c r="M6694" t="s">
        <v>929</v>
      </c>
      <c r="N6694" t="s">
        <v>929</v>
      </c>
    </row>
    <row r="6695" spans="1:14">
      <c r="A6695">
        <v>810054</v>
      </c>
      <c r="B6695" t="s">
        <v>96</v>
      </c>
      <c r="C6695" t="s">
        <v>930</v>
      </c>
      <c r="D6695" t="s">
        <v>930</v>
      </c>
      <c r="E6695" t="s">
        <v>928</v>
      </c>
      <c r="F6695" t="s">
        <v>930</v>
      </c>
      <c r="G6695" t="s">
        <v>930</v>
      </c>
      <c r="H6695" t="s">
        <v>930</v>
      </c>
      <c r="I6695" t="s">
        <v>929</v>
      </c>
      <c r="J6695" t="s">
        <v>929</v>
      </c>
      <c r="K6695" t="s">
        <v>930</v>
      </c>
      <c r="L6695" t="s">
        <v>930</v>
      </c>
      <c r="M6695" t="s">
        <v>929</v>
      </c>
      <c r="N6695" t="s">
        <v>929</v>
      </c>
    </row>
    <row r="6696" spans="1:14">
      <c r="A6696">
        <v>810056</v>
      </c>
      <c r="B6696" t="s">
        <v>96</v>
      </c>
      <c r="C6696" t="s">
        <v>930</v>
      </c>
      <c r="D6696" t="s">
        <v>930</v>
      </c>
      <c r="E6696" t="s">
        <v>929</v>
      </c>
      <c r="F6696" t="s">
        <v>930</v>
      </c>
      <c r="G6696" t="s">
        <v>930</v>
      </c>
      <c r="H6696" t="s">
        <v>929</v>
      </c>
      <c r="I6696" t="s">
        <v>929</v>
      </c>
      <c r="J6696" t="s">
        <v>929</v>
      </c>
      <c r="K6696" t="s">
        <v>929</v>
      </c>
      <c r="L6696" t="s">
        <v>929</v>
      </c>
      <c r="M6696" t="s">
        <v>929</v>
      </c>
      <c r="N6696" t="s">
        <v>929</v>
      </c>
    </row>
    <row r="6697" spans="1:14">
      <c r="A6697">
        <v>810057</v>
      </c>
      <c r="B6697" t="s">
        <v>96</v>
      </c>
      <c r="C6697" t="s">
        <v>929</v>
      </c>
      <c r="D6697" t="s">
        <v>930</v>
      </c>
      <c r="E6697" t="s">
        <v>929</v>
      </c>
      <c r="F6697" t="s">
        <v>929</v>
      </c>
      <c r="G6697" t="s">
        <v>929</v>
      </c>
      <c r="H6697" t="s">
        <v>929</v>
      </c>
      <c r="I6697" t="s">
        <v>929</v>
      </c>
      <c r="J6697" t="s">
        <v>930</v>
      </c>
      <c r="K6697" t="s">
        <v>930</v>
      </c>
      <c r="L6697" t="s">
        <v>930</v>
      </c>
      <c r="M6697" t="s">
        <v>929</v>
      </c>
      <c r="N6697" t="s">
        <v>929</v>
      </c>
    </row>
    <row r="6698" spans="1:14">
      <c r="A6698">
        <v>810058</v>
      </c>
      <c r="B6698" t="s">
        <v>96</v>
      </c>
      <c r="C6698" t="s">
        <v>930</v>
      </c>
      <c r="D6698" t="s">
        <v>929</v>
      </c>
      <c r="E6698" t="s">
        <v>929</v>
      </c>
      <c r="F6698" t="s">
        <v>929</v>
      </c>
      <c r="G6698" t="s">
        <v>929</v>
      </c>
      <c r="H6698" t="s">
        <v>929</v>
      </c>
      <c r="I6698" t="s">
        <v>928</v>
      </c>
      <c r="J6698" t="s">
        <v>930</v>
      </c>
      <c r="K6698" t="s">
        <v>929</v>
      </c>
      <c r="L6698" t="s">
        <v>928</v>
      </c>
      <c r="M6698" t="s">
        <v>929</v>
      </c>
      <c r="N6698" t="s">
        <v>929</v>
      </c>
    </row>
    <row r="6699" spans="1:14">
      <c r="A6699">
        <v>810059</v>
      </c>
      <c r="B6699" t="s">
        <v>96</v>
      </c>
      <c r="C6699" t="s">
        <v>928</v>
      </c>
      <c r="D6699" t="s">
        <v>928</v>
      </c>
      <c r="E6699" t="s">
        <v>930</v>
      </c>
      <c r="F6699" t="s">
        <v>930</v>
      </c>
      <c r="G6699" t="s">
        <v>930</v>
      </c>
      <c r="H6699" t="s">
        <v>930</v>
      </c>
      <c r="I6699" t="s">
        <v>930</v>
      </c>
      <c r="J6699" t="s">
        <v>930</v>
      </c>
      <c r="K6699" t="s">
        <v>930</v>
      </c>
      <c r="L6699" t="s">
        <v>930</v>
      </c>
      <c r="M6699" t="s">
        <v>930</v>
      </c>
      <c r="N6699" t="s">
        <v>930</v>
      </c>
    </row>
    <row r="6700" spans="1:14">
      <c r="A6700">
        <v>810060</v>
      </c>
      <c r="B6700" t="s">
        <v>96</v>
      </c>
      <c r="C6700" t="s">
        <v>930</v>
      </c>
      <c r="D6700" t="s">
        <v>929</v>
      </c>
      <c r="E6700" t="s">
        <v>929</v>
      </c>
      <c r="F6700" t="s">
        <v>930</v>
      </c>
      <c r="G6700" t="s">
        <v>930</v>
      </c>
      <c r="H6700" t="s">
        <v>929</v>
      </c>
      <c r="I6700" t="s">
        <v>930</v>
      </c>
      <c r="J6700" t="s">
        <v>930</v>
      </c>
      <c r="K6700" t="s">
        <v>930</v>
      </c>
      <c r="L6700" t="s">
        <v>929</v>
      </c>
      <c r="M6700" t="s">
        <v>930</v>
      </c>
      <c r="N6700" t="s">
        <v>929</v>
      </c>
    </row>
    <row r="6701" spans="1:14">
      <c r="A6701">
        <v>810062</v>
      </c>
      <c r="B6701" t="s">
        <v>96</v>
      </c>
      <c r="C6701" t="s">
        <v>930</v>
      </c>
      <c r="D6701" t="s">
        <v>930</v>
      </c>
      <c r="E6701" t="s">
        <v>930</v>
      </c>
      <c r="F6701" t="s">
        <v>930</v>
      </c>
      <c r="G6701" t="s">
        <v>930</v>
      </c>
      <c r="H6701" t="s">
        <v>930</v>
      </c>
      <c r="I6701" t="s">
        <v>929</v>
      </c>
      <c r="J6701" t="s">
        <v>929</v>
      </c>
      <c r="K6701" t="s">
        <v>929</v>
      </c>
      <c r="L6701" t="s">
        <v>929</v>
      </c>
      <c r="M6701" t="s">
        <v>929</v>
      </c>
      <c r="N6701" t="s">
        <v>929</v>
      </c>
    </row>
    <row r="6702" spans="1:14">
      <c r="A6702">
        <v>810063</v>
      </c>
      <c r="B6702" t="s">
        <v>96</v>
      </c>
      <c r="C6702" t="s">
        <v>930</v>
      </c>
      <c r="D6702" t="s">
        <v>930</v>
      </c>
      <c r="E6702" t="s">
        <v>930</v>
      </c>
      <c r="F6702" t="s">
        <v>930</v>
      </c>
      <c r="G6702" t="s">
        <v>928</v>
      </c>
      <c r="H6702" t="s">
        <v>930</v>
      </c>
      <c r="I6702" t="s">
        <v>929</v>
      </c>
      <c r="J6702" t="s">
        <v>929</v>
      </c>
      <c r="K6702" t="s">
        <v>929</v>
      </c>
      <c r="L6702" t="s">
        <v>929</v>
      </c>
      <c r="M6702" t="s">
        <v>929</v>
      </c>
      <c r="N6702" t="s">
        <v>929</v>
      </c>
    </row>
    <row r="6703" spans="1:14">
      <c r="A6703">
        <v>810065</v>
      </c>
      <c r="B6703" t="s">
        <v>96</v>
      </c>
      <c r="C6703" t="s">
        <v>930</v>
      </c>
      <c r="D6703" t="s">
        <v>929</v>
      </c>
      <c r="E6703" t="s">
        <v>930</v>
      </c>
      <c r="F6703" t="s">
        <v>929</v>
      </c>
      <c r="G6703" t="s">
        <v>929</v>
      </c>
      <c r="H6703" t="s">
        <v>930</v>
      </c>
      <c r="I6703" t="s">
        <v>929</v>
      </c>
      <c r="J6703" t="s">
        <v>929</v>
      </c>
      <c r="K6703" t="s">
        <v>930</v>
      </c>
      <c r="L6703" t="s">
        <v>929</v>
      </c>
      <c r="M6703" t="s">
        <v>929</v>
      </c>
      <c r="N6703" t="s">
        <v>929</v>
      </c>
    </row>
    <row r="6704" spans="1:14">
      <c r="A6704">
        <v>810066</v>
      </c>
      <c r="B6704" t="s">
        <v>96</v>
      </c>
      <c r="C6704" t="s">
        <v>930</v>
      </c>
      <c r="D6704" t="s">
        <v>930</v>
      </c>
      <c r="E6704" t="s">
        <v>929</v>
      </c>
      <c r="F6704" t="s">
        <v>929</v>
      </c>
      <c r="G6704" t="s">
        <v>930</v>
      </c>
      <c r="H6704" t="s">
        <v>929</v>
      </c>
      <c r="I6704" t="s">
        <v>929</v>
      </c>
      <c r="J6704" t="s">
        <v>929</v>
      </c>
      <c r="K6704" t="s">
        <v>929</v>
      </c>
      <c r="L6704" t="s">
        <v>929</v>
      </c>
      <c r="M6704" t="s">
        <v>929</v>
      </c>
      <c r="N6704" t="s">
        <v>929</v>
      </c>
    </row>
    <row r="6705" spans="1:14">
      <c r="A6705">
        <v>810070</v>
      </c>
      <c r="B6705" t="s">
        <v>96</v>
      </c>
      <c r="C6705" t="s">
        <v>930</v>
      </c>
      <c r="D6705" t="s">
        <v>930</v>
      </c>
      <c r="E6705" t="s">
        <v>930</v>
      </c>
      <c r="F6705" t="s">
        <v>930</v>
      </c>
      <c r="G6705" t="s">
        <v>930</v>
      </c>
      <c r="H6705" t="s">
        <v>930</v>
      </c>
      <c r="I6705" t="s">
        <v>929</v>
      </c>
      <c r="J6705" t="s">
        <v>929</v>
      </c>
      <c r="K6705" t="s">
        <v>929</v>
      </c>
      <c r="L6705" t="s">
        <v>929</v>
      </c>
      <c r="M6705" t="s">
        <v>929</v>
      </c>
      <c r="N6705" t="s">
        <v>929</v>
      </c>
    </row>
    <row r="6706" spans="1:14">
      <c r="A6706">
        <v>810072</v>
      </c>
      <c r="B6706" t="s">
        <v>96</v>
      </c>
      <c r="C6706" t="s">
        <v>929</v>
      </c>
      <c r="D6706" t="s">
        <v>929</v>
      </c>
      <c r="E6706" t="s">
        <v>929</v>
      </c>
      <c r="F6706" t="s">
        <v>929</v>
      </c>
      <c r="G6706" t="s">
        <v>929</v>
      </c>
      <c r="H6706" t="s">
        <v>930</v>
      </c>
      <c r="I6706" t="s">
        <v>930</v>
      </c>
      <c r="J6706" t="s">
        <v>930</v>
      </c>
      <c r="K6706" t="s">
        <v>929</v>
      </c>
      <c r="L6706" t="s">
        <v>929</v>
      </c>
      <c r="M6706" t="s">
        <v>930</v>
      </c>
      <c r="N6706" t="s">
        <v>930</v>
      </c>
    </row>
    <row r="6707" spans="1:14">
      <c r="A6707">
        <v>810073</v>
      </c>
      <c r="B6707" t="s">
        <v>96</v>
      </c>
      <c r="C6707" t="s">
        <v>930</v>
      </c>
      <c r="D6707" t="s">
        <v>930</v>
      </c>
      <c r="E6707" t="s">
        <v>929</v>
      </c>
      <c r="F6707" t="s">
        <v>930</v>
      </c>
      <c r="G6707" t="s">
        <v>930</v>
      </c>
      <c r="H6707" t="s">
        <v>930</v>
      </c>
      <c r="I6707" t="s">
        <v>929</v>
      </c>
      <c r="J6707" t="s">
        <v>929</v>
      </c>
      <c r="K6707" t="s">
        <v>929</v>
      </c>
      <c r="L6707" t="s">
        <v>929</v>
      </c>
      <c r="M6707" t="s">
        <v>929</v>
      </c>
      <c r="N6707" t="s">
        <v>929</v>
      </c>
    </row>
    <row r="6708" spans="1:14">
      <c r="A6708">
        <v>810075</v>
      </c>
      <c r="B6708" t="s">
        <v>96</v>
      </c>
      <c r="C6708" t="s">
        <v>930</v>
      </c>
      <c r="D6708" t="s">
        <v>929</v>
      </c>
      <c r="E6708" t="s">
        <v>930</v>
      </c>
      <c r="F6708" t="s">
        <v>928</v>
      </c>
      <c r="G6708" t="s">
        <v>928</v>
      </c>
      <c r="H6708" t="s">
        <v>928</v>
      </c>
      <c r="I6708" t="s">
        <v>930</v>
      </c>
      <c r="J6708" t="s">
        <v>929</v>
      </c>
      <c r="K6708" t="s">
        <v>929</v>
      </c>
      <c r="L6708" t="s">
        <v>929</v>
      </c>
      <c r="M6708" t="s">
        <v>929</v>
      </c>
      <c r="N6708" t="s">
        <v>930</v>
      </c>
    </row>
    <row r="6709" spans="1:14">
      <c r="A6709">
        <v>810076</v>
      </c>
      <c r="B6709" t="s">
        <v>96</v>
      </c>
      <c r="C6709" t="s">
        <v>928</v>
      </c>
      <c r="D6709" t="s">
        <v>930</v>
      </c>
      <c r="E6709" t="s">
        <v>929</v>
      </c>
      <c r="F6709" t="s">
        <v>930</v>
      </c>
      <c r="G6709" t="s">
        <v>930</v>
      </c>
      <c r="H6709" t="s">
        <v>928</v>
      </c>
      <c r="I6709" t="s">
        <v>929</v>
      </c>
      <c r="J6709" t="s">
        <v>930</v>
      </c>
      <c r="K6709" t="s">
        <v>930</v>
      </c>
      <c r="L6709" t="s">
        <v>930</v>
      </c>
      <c r="M6709" t="s">
        <v>930</v>
      </c>
      <c r="N6709" t="s">
        <v>930</v>
      </c>
    </row>
    <row r="6710" spans="1:14">
      <c r="A6710">
        <v>810077</v>
      </c>
      <c r="B6710" t="s">
        <v>96</v>
      </c>
      <c r="C6710" t="s">
        <v>929</v>
      </c>
      <c r="D6710" t="s">
        <v>929</v>
      </c>
      <c r="E6710" t="s">
        <v>929</v>
      </c>
      <c r="F6710" t="s">
        <v>930</v>
      </c>
      <c r="G6710" t="s">
        <v>930</v>
      </c>
      <c r="H6710" t="s">
        <v>930</v>
      </c>
      <c r="I6710" t="s">
        <v>929</v>
      </c>
      <c r="J6710" t="s">
        <v>930</v>
      </c>
      <c r="K6710" t="s">
        <v>929</v>
      </c>
      <c r="L6710" t="s">
        <v>930</v>
      </c>
      <c r="M6710" t="s">
        <v>930</v>
      </c>
      <c r="N6710" t="s">
        <v>929</v>
      </c>
    </row>
    <row r="6711" spans="1:14">
      <c r="A6711">
        <v>810078</v>
      </c>
      <c r="B6711" t="s">
        <v>96</v>
      </c>
      <c r="C6711" t="s">
        <v>930</v>
      </c>
      <c r="D6711" t="s">
        <v>929</v>
      </c>
      <c r="E6711" t="s">
        <v>930</v>
      </c>
      <c r="F6711" t="s">
        <v>930</v>
      </c>
      <c r="G6711" t="s">
        <v>930</v>
      </c>
      <c r="H6711" t="s">
        <v>930</v>
      </c>
      <c r="I6711" t="s">
        <v>930</v>
      </c>
      <c r="J6711" t="s">
        <v>930</v>
      </c>
      <c r="K6711" t="s">
        <v>930</v>
      </c>
      <c r="L6711" t="s">
        <v>930</v>
      </c>
      <c r="M6711" t="s">
        <v>930</v>
      </c>
      <c r="N6711" t="s">
        <v>929</v>
      </c>
    </row>
    <row r="6712" spans="1:14">
      <c r="A6712">
        <v>810079</v>
      </c>
      <c r="B6712" t="s">
        <v>96</v>
      </c>
      <c r="C6712" t="s">
        <v>930</v>
      </c>
      <c r="D6712" t="s">
        <v>929</v>
      </c>
      <c r="E6712" t="s">
        <v>929</v>
      </c>
      <c r="F6712" t="s">
        <v>930</v>
      </c>
      <c r="G6712" t="s">
        <v>930</v>
      </c>
      <c r="H6712" t="s">
        <v>930</v>
      </c>
      <c r="I6712" t="s">
        <v>929</v>
      </c>
      <c r="J6712" t="s">
        <v>929</v>
      </c>
      <c r="K6712" t="s">
        <v>929</v>
      </c>
      <c r="L6712" t="s">
        <v>929</v>
      </c>
      <c r="M6712" t="s">
        <v>929</v>
      </c>
      <c r="N6712" t="s">
        <v>929</v>
      </c>
    </row>
    <row r="6713" spans="1:14">
      <c r="A6713">
        <v>810080</v>
      </c>
      <c r="B6713" t="s">
        <v>96</v>
      </c>
      <c r="C6713" t="s">
        <v>930</v>
      </c>
      <c r="D6713" t="s">
        <v>929</v>
      </c>
      <c r="E6713" t="s">
        <v>930</v>
      </c>
      <c r="F6713" t="s">
        <v>930</v>
      </c>
      <c r="G6713" t="s">
        <v>929</v>
      </c>
      <c r="H6713" t="s">
        <v>930</v>
      </c>
      <c r="I6713" t="s">
        <v>929</v>
      </c>
      <c r="J6713" t="s">
        <v>929</v>
      </c>
      <c r="K6713" t="s">
        <v>929</v>
      </c>
      <c r="L6713" t="s">
        <v>929</v>
      </c>
      <c r="M6713" t="s">
        <v>929</v>
      </c>
      <c r="N6713" t="s">
        <v>929</v>
      </c>
    </row>
    <row r="6714" spans="1:14">
      <c r="A6714">
        <v>810081</v>
      </c>
      <c r="B6714" t="s">
        <v>96</v>
      </c>
      <c r="C6714" t="s">
        <v>928</v>
      </c>
      <c r="D6714" t="s">
        <v>928</v>
      </c>
      <c r="E6714" t="s">
        <v>930</v>
      </c>
      <c r="F6714" t="s">
        <v>930</v>
      </c>
      <c r="G6714" t="s">
        <v>930</v>
      </c>
      <c r="H6714" t="s">
        <v>928</v>
      </c>
      <c r="I6714" t="s">
        <v>930</v>
      </c>
      <c r="J6714" t="s">
        <v>929</v>
      </c>
      <c r="K6714" t="s">
        <v>930</v>
      </c>
      <c r="L6714" t="s">
        <v>930</v>
      </c>
      <c r="M6714" t="s">
        <v>929</v>
      </c>
      <c r="N6714" t="s">
        <v>930</v>
      </c>
    </row>
    <row r="6715" spans="1:14">
      <c r="A6715">
        <v>810082</v>
      </c>
      <c r="B6715" t="s">
        <v>96</v>
      </c>
      <c r="C6715" t="s">
        <v>930</v>
      </c>
      <c r="D6715" t="s">
        <v>929</v>
      </c>
      <c r="E6715" t="s">
        <v>929</v>
      </c>
      <c r="F6715" t="s">
        <v>930</v>
      </c>
      <c r="G6715" t="s">
        <v>930</v>
      </c>
      <c r="H6715" t="s">
        <v>929</v>
      </c>
      <c r="I6715" t="s">
        <v>930</v>
      </c>
      <c r="J6715" t="s">
        <v>930</v>
      </c>
      <c r="K6715" t="s">
        <v>930</v>
      </c>
      <c r="L6715" t="s">
        <v>929</v>
      </c>
      <c r="M6715" t="s">
        <v>930</v>
      </c>
      <c r="N6715" t="s">
        <v>929</v>
      </c>
    </row>
    <row r="6716" spans="1:14">
      <c r="A6716">
        <v>810083</v>
      </c>
      <c r="B6716" t="s">
        <v>96</v>
      </c>
      <c r="C6716" t="s">
        <v>929</v>
      </c>
      <c r="D6716" t="s">
        <v>929</v>
      </c>
      <c r="E6716" t="s">
        <v>929</v>
      </c>
      <c r="F6716" t="s">
        <v>929</v>
      </c>
      <c r="G6716" t="s">
        <v>929</v>
      </c>
      <c r="H6716" t="s">
        <v>929</v>
      </c>
      <c r="I6716" t="s">
        <v>930</v>
      </c>
      <c r="J6716" t="s">
        <v>928</v>
      </c>
      <c r="K6716" t="s">
        <v>930</v>
      </c>
      <c r="L6716" t="s">
        <v>928</v>
      </c>
      <c r="M6716" t="s">
        <v>929</v>
      </c>
      <c r="N6716" t="s">
        <v>929</v>
      </c>
    </row>
    <row r="6717" spans="1:14">
      <c r="A6717">
        <v>810084</v>
      </c>
      <c r="B6717" t="s">
        <v>96</v>
      </c>
      <c r="C6717" t="s">
        <v>930</v>
      </c>
      <c r="D6717" t="s">
        <v>930</v>
      </c>
      <c r="E6717" t="s">
        <v>930</v>
      </c>
      <c r="F6717" t="s">
        <v>929</v>
      </c>
      <c r="G6717" t="s">
        <v>930</v>
      </c>
      <c r="H6717" t="s">
        <v>930</v>
      </c>
      <c r="I6717" t="s">
        <v>929</v>
      </c>
      <c r="J6717" t="s">
        <v>929</v>
      </c>
      <c r="K6717" t="s">
        <v>929</v>
      </c>
      <c r="L6717" t="s">
        <v>929</v>
      </c>
      <c r="M6717" t="s">
        <v>929</v>
      </c>
      <c r="N6717" t="s">
        <v>929</v>
      </c>
    </row>
    <row r="6718" spans="1:14">
      <c r="A6718">
        <v>810086</v>
      </c>
      <c r="B6718" t="s">
        <v>96</v>
      </c>
      <c r="C6718" t="s">
        <v>929</v>
      </c>
      <c r="D6718" t="s">
        <v>929</v>
      </c>
      <c r="E6718" t="s">
        <v>929</v>
      </c>
      <c r="F6718" t="s">
        <v>929</v>
      </c>
      <c r="G6718" t="s">
        <v>929</v>
      </c>
      <c r="H6718" t="s">
        <v>929</v>
      </c>
      <c r="I6718" t="s">
        <v>928</v>
      </c>
      <c r="J6718" t="s">
        <v>930</v>
      </c>
      <c r="K6718" t="s">
        <v>930</v>
      </c>
      <c r="L6718" t="s">
        <v>928</v>
      </c>
      <c r="M6718" t="s">
        <v>930</v>
      </c>
      <c r="N6718" t="s">
        <v>930</v>
      </c>
    </row>
    <row r="6719" spans="1:14">
      <c r="A6719">
        <v>810087</v>
      </c>
      <c r="B6719" t="s">
        <v>96</v>
      </c>
      <c r="C6719" t="s">
        <v>928</v>
      </c>
      <c r="D6719" t="s">
        <v>928</v>
      </c>
      <c r="E6719" t="s">
        <v>930</v>
      </c>
      <c r="F6719" t="s">
        <v>929</v>
      </c>
      <c r="G6719" t="s">
        <v>930</v>
      </c>
      <c r="H6719" t="s">
        <v>929</v>
      </c>
      <c r="I6719" t="s">
        <v>929</v>
      </c>
      <c r="J6719" t="s">
        <v>929</v>
      </c>
      <c r="K6719" t="s">
        <v>929</v>
      </c>
      <c r="L6719" t="s">
        <v>929</v>
      </c>
      <c r="M6719" t="s">
        <v>929</v>
      </c>
      <c r="N6719" t="s">
        <v>929</v>
      </c>
    </row>
    <row r="6720" spans="1:14">
      <c r="A6720">
        <v>810088</v>
      </c>
      <c r="B6720" t="s">
        <v>96</v>
      </c>
      <c r="C6720" t="s">
        <v>929</v>
      </c>
      <c r="D6720" t="s">
        <v>929</v>
      </c>
      <c r="E6720" t="s">
        <v>930</v>
      </c>
      <c r="F6720" t="s">
        <v>930</v>
      </c>
      <c r="G6720" t="s">
        <v>930</v>
      </c>
      <c r="H6720" t="s">
        <v>929</v>
      </c>
      <c r="I6720" t="s">
        <v>930</v>
      </c>
      <c r="J6720" t="s">
        <v>930</v>
      </c>
      <c r="K6720" t="s">
        <v>929</v>
      </c>
      <c r="L6720" t="s">
        <v>930</v>
      </c>
      <c r="M6720" t="s">
        <v>930</v>
      </c>
      <c r="N6720" t="s">
        <v>929</v>
      </c>
    </row>
    <row r="6721" spans="1:14">
      <c r="A6721">
        <v>810089</v>
      </c>
      <c r="B6721" t="s">
        <v>96</v>
      </c>
      <c r="C6721" t="s">
        <v>928</v>
      </c>
      <c r="D6721" t="s">
        <v>930</v>
      </c>
      <c r="E6721" t="s">
        <v>929</v>
      </c>
      <c r="F6721" t="s">
        <v>930</v>
      </c>
      <c r="G6721" t="s">
        <v>930</v>
      </c>
      <c r="H6721" t="s">
        <v>930</v>
      </c>
      <c r="I6721" t="s">
        <v>930</v>
      </c>
      <c r="J6721" t="s">
        <v>930</v>
      </c>
      <c r="K6721" t="s">
        <v>929</v>
      </c>
      <c r="L6721" t="s">
        <v>930</v>
      </c>
      <c r="M6721" t="s">
        <v>930</v>
      </c>
      <c r="N6721" t="s">
        <v>929</v>
      </c>
    </row>
    <row r="6722" spans="1:14">
      <c r="A6722">
        <v>810091</v>
      </c>
      <c r="B6722" t="s">
        <v>96</v>
      </c>
      <c r="C6722" t="s">
        <v>930</v>
      </c>
      <c r="D6722" t="s">
        <v>929</v>
      </c>
      <c r="E6722" t="s">
        <v>929</v>
      </c>
      <c r="F6722" t="s">
        <v>930</v>
      </c>
      <c r="G6722" t="s">
        <v>930</v>
      </c>
      <c r="H6722" t="s">
        <v>930</v>
      </c>
      <c r="I6722" t="s">
        <v>930</v>
      </c>
      <c r="J6722" t="s">
        <v>929</v>
      </c>
      <c r="K6722" t="s">
        <v>929</v>
      </c>
      <c r="L6722" t="s">
        <v>930</v>
      </c>
      <c r="M6722" t="s">
        <v>929</v>
      </c>
      <c r="N6722" t="s">
        <v>929</v>
      </c>
    </row>
    <row r="6723" spans="1:14">
      <c r="A6723">
        <v>810092</v>
      </c>
      <c r="B6723" t="s">
        <v>96</v>
      </c>
      <c r="C6723" t="s">
        <v>930</v>
      </c>
      <c r="D6723" t="s">
        <v>930</v>
      </c>
      <c r="E6723" t="s">
        <v>930</v>
      </c>
      <c r="F6723" t="s">
        <v>930</v>
      </c>
      <c r="G6723" t="s">
        <v>930</v>
      </c>
      <c r="H6723" t="s">
        <v>930</v>
      </c>
      <c r="I6723" t="s">
        <v>930</v>
      </c>
      <c r="J6723" t="s">
        <v>929</v>
      </c>
      <c r="K6723" t="s">
        <v>929</v>
      </c>
      <c r="L6723" t="s">
        <v>929</v>
      </c>
      <c r="M6723" t="s">
        <v>929</v>
      </c>
      <c r="N6723" t="s">
        <v>929</v>
      </c>
    </row>
    <row r="6724" spans="1:14">
      <c r="A6724">
        <v>810093</v>
      </c>
      <c r="B6724" t="s">
        <v>96</v>
      </c>
      <c r="C6724" t="s">
        <v>930</v>
      </c>
      <c r="D6724" t="s">
        <v>930</v>
      </c>
      <c r="E6724" t="s">
        <v>930</v>
      </c>
      <c r="F6724" t="s">
        <v>930</v>
      </c>
      <c r="G6724" t="s">
        <v>930</v>
      </c>
      <c r="H6724" t="s">
        <v>929</v>
      </c>
      <c r="I6724" t="s">
        <v>930</v>
      </c>
      <c r="J6724" t="s">
        <v>930</v>
      </c>
      <c r="K6724" t="s">
        <v>930</v>
      </c>
      <c r="L6724" t="s">
        <v>930</v>
      </c>
      <c r="M6724" t="s">
        <v>930</v>
      </c>
      <c r="N6724" t="s">
        <v>929</v>
      </c>
    </row>
    <row r="6725" spans="1:14">
      <c r="A6725">
        <v>810097</v>
      </c>
      <c r="B6725" t="s">
        <v>96</v>
      </c>
      <c r="C6725" t="s">
        <v>930</v>
      </c>
      <c r="D6725" t="s">
        <v>929</v>
      </c>
      <c r="E6725" t="s">
        <v>930</v>
      </c>
      <c r="F6725" t="s">
        <v>929</v>
      </c>
      <c r="G6725" t="s">
        <v>929</v>
      </c>
      <c r="H6725" t="s">
        <v>929</v>
      </c>
      <c r="I6725" t="s">
        <v>929</v>
      </c>
      <c r="J6725" t="s">
        <v>930</v>
      </c>
      <c r="K6725" t="s">
        <v>930</v>
      </c>
      <c r="L6725" t="s">
        <v>930</v>
      </c>
      <c r="M6725" t="s">
        <v>930</v>
      </c>
      <c r="N6725" t="s">
        <v>929</v>
      </c>
    </row>
    <row r="6726" spans="1:14">
      <c r="A6726">
        <v>810098</v>
      </c>
      <c r="B6726" t="s">
        <v>96</v>
      </c>
      <c r="C6726" t="s">
        <v>929</v>
      </c>
      <c r="D6726" t="s">
        <v>929</v>
      </c>
      <c r="E6726" t="s">
        <v>930</v>
      </c>
      <c r="F6726" t="s">
        <v>929</v>
      </c>
      <c r="G6726" t="s">
        <v>929</v>
      </c>
      <c r="H6726" t="s">
        <v>930</v>
      </c>
      <c r="I6726" t="s">
        <v>930</v>
      </c>
      <c r="J6726" t="s">
        <v>930</v>
      </c>
      <c r="K6726" t="s">
        <v>930</v>
      </c>
      <c r="L6726" t="s">
        <v>930</v>
      </c>
      <c r="M6726" t="s">
        <v>930</v>
      </c>
      <c r="N6726" t="s">
        <v>930</v>
      </c>
    </row>
    <row r="6727" spans="1:14">
      <c r="A6727">
        <v>810099</v>
      </c>
      <c r="B6727" t="s">
        <v>96</v>
      </c>
      <c r="C6727" t="s">
        <v>929</v>
      </c>
      <c r="D6727" t="s">
        <v>930</v>
      </c>
      <c r="E6727" t="s">
        <v>929</v>
      </c>
      <c r="F6727" t="s">
        <v>930</v>
      </c>
      <c r="G6727" t="s">
        <v>930</v>
      </c>
      <c r="H6727" t="s">
        <v>929</v>
      </c>
      <c r="I6727" t="s">
        <v>929</v>
      </c>
      <c r="J6727" t="s">
        <v>929</v>
      </c>
      <c r="K6727" t="s">
        <v>929</v>
      </c>
      <c r="L6727" t="s">
        <v>929</v>
      </c>
      <c r="M6727" t="s">
        <v>930</v>
      </c>
      <c r="N6727" t="s">
        <v>929</v>
      </c>
    </row>
    <row r="6728" spans="1:14">
      <c r="A6728">
        <v>810103</v>
      </c>
      <c r="B6728" t="s">
        <v>96</v>
      </c>
      <c r="C6728" t="s">
        <v>929</v>
      </c>
      <c r="D6728" t="s">
        <v>929</v>
      </c>
      <c r="E6728" t="s">
        <v>929</v>
      </c>
      <c r="F6728" t="s">
        <v>929</v>
      </c>
      <c r="G6728" t="s">
        <v>929</v>
      </c>
      <c r="H6728" t="s">
        <v>929</v>
      </c>
      <c r="I6728" t="s">
        <v>929</v>
      </c>
      <c r="J6728" t="s">
        <v>929</v>
      </c>
      <c r="K6728" t="s">
        <v>929</v>
      </c>
      <c r="L6728" t="s">
        <v>929</v>
      </c>
      <c r="M6728" t="s">
        <v>929</v>
      </c>
      <c r="N6728" t="s">
        <v>929</v>
      </c>
    </row>
    <row r="6729" spans="1:14">
      <c r="A6729">
        <v>810105</v>
      </c>
      <c r="B6729" t="s">
        <v>96</v>
      </c>
      <c r="C6729" t="s">
        <v>929</v>
      </c>
      <c r="D6729" t="s">
        <v>929</v>
      </c>
      <c r="E6729" t="s">
        <v>929</v>
      </c>
      <c r="F6729" t="s">
        <v>929</v>
      </c>
      <c r="G6729" t="s">
        <v>929</v>
      </c>
      <c r="H6729" t="s">
        <v>929</v>
      </c>
      <c r="I6729" t="s">
        <v>929</v>
      </c>
      <c r="J6729" t="s">
        <v>929</v>
      </c>
      <c r="K6729" t="s">
        <v>929</v>
      </c>
      <c r="L6729" t="s">
        <v>929</v>
      </c>
      <c r="M6729" t="s">
        <v>929</v>
      </c>
      <c r="N6729" t="s">
        <v>929</v>
      </c>
    </row>
    <row r="6730" spans="1:14">
      <c r="A6730">
        <v>810107</v>
      </c>
      <c r="B6730" t="s">
        <v>96</v>
      </c>
      <c r="C6730" t="s">
        <v>929</v>
      </c>
      <c r="D6730" t="s">
        <v>929</v>
      </c>
      <c r="E6730" t="s">
        <v>929</v>
      </c>
      <c r="F6730" t="s">
        <v>929</v>
      </c>
      <c r="G6730" t="s">
        <v>929</v>
      </c>
      <c r="H6730" t="s">
        <v>929</v>
      </c>
      <c r="I6730" t="s">
        <v>930</v>
      </c>
      <c r="J6730" t="s">
        <v>930</v>
      </c>
      <c r="K6730" t="s">
        <v>930</v>
      </c>
      <c r="L6730" t="s">
        <v>930</v>
      </c>
      <c r="M6730" t="s">
        <v>930</v>
      </c>
      <c r="N6730" t="s">
        <v>930</v>
      </c>
    </row>
    <row r="6731" spans="1:14">
      <c r="A6731">
        <v>810109</v>
      </c>
      <c r="B6731" t="s">
        <v>96</v>
      </c>
      <c r="C6731" t="s">
        <v>928</v>
      </c>
      <c r="D6731" t="s">
        <v>930</v>
      </c>
      <c r="E6731" t="s">
        <v>930</v>
      </c>
      <c r="F6731" t="s">
        <v>928</v>
      </c>
      <c r="G6731" t="s">
        <v>928</v>
      </c>
      <c r="H6731" t="s">
        <v>928</v>
      </c>
      <c r="I6731" t="s">
        <v>930</v>
      </c>
      <c r="J6731" t="s">
        <v>930</v>
      </c>
      <c r="K6731" t="s">
        <v>929</v>
      </c>
      <c r="L6731" t="s">
        <v>929</v>
      </c>
      <c r="M6731" t="s">
        <v>930</v>
      </c>
      <c r="N6731" t="s">
        <v>929</v>
      </c>
    </row>
    <row r="6732" spans="1:14">
      <c r="A6732">
        <v>810110</v>
      </c>
      <c r="B6732" t="s">
        <v>96</v>
      </c>
      <c r="C6732" t="s">
        <v>930</v>
      </c>
      <c r="D6732" t="s">
        <v>930</v>
      </c>
      <c r="E6732" t="s">
        <v>930</v>
      </c>
      <c r="F6732" t="s">
        <v>930</v>
      </c>
      <c r="G6732" t="s">
        <v>930</v>
      </c>
      <c r="H6732" t="s">
        <v>930</v>
      </c>
      <c r="I6732" t="s">
        <v>929</v>
      </c>
      <c r="J6732" t="s">
        <v>929</v>
      </c>
      <c r="K6732" t="s">
        <v>929</v>
      </c>
      <c r="L6732" t="s">
        <v>929</v>
      </c>
      <c r="M6732" t="s">
        <v>929</v>
      </c>
      <c r="N6732" t="s">
        <v>929</v>
      </c>
    </row>
    <row r="6733" spans="1:14">
      <c r="A6733">
        <v>810112</v>
      </c>
      <c r="B6733" t="s">
        <v>96</v>
      </c>
      <c r="C6733" t="s">
        <v>930</v>
      </c>
      <c r="D6733" t="s">
        <v>930</v>
      </c>
      <c r="E6733" t="s">
        <v>930</v>
      </c>
      <c r="F6733" t="s">
        <v>930</v>
      </c>
      <c r="G6733" t="s">
        <v>930</v>
      </c>
      <c r="H6733" t="s">
        <v>930</v>
      </c>
      <c r="I6733" t="s">
        <v>930</v>
      </c>
      <c r="J6733" t="s">
        <v>930</v>
      </c>
      <c r="K6733" t="s">
        <v>930</v>
      </c>
      <c r="L6733" t="s">
        <v>930</v>
      </c>
      <c r="M6733" t="s">
        <v>930</v>
      </c>
      <c r="N6733" t="s">
        <v>930</v>
      </c>
    </row>
    <row r="6734" spans="1:14">
      <c r="A6734">
        <v>810114</v>
      </c>
      <c r="B6734" t="s">
        <v>96</v>
      </c>
      <c r="C6734" t="s">
        <v>929</v>
      </c>
      <c r="D6734" t="s">
        <v>929</v>
      </c>
      <c r="E6734" t="s">
        <v>929</v>
      </c>
      <c r="F6734" t="s">
        <v>929</v>
      </c>
      <c r="G6734" t="s">
        <v>929</v>
      </c>
      <c r="H6734" t="s">
        <v>929</v>
      </c>
      <c r="I6734" t="s">
        <v>929</v>
      </c>
      <c r="J6734" t="s">
        <v>929</v>
      </c>
      <c r="K6734" t="s">
        <v>929</v>
      </c>
      <c r="L6734" t="s">
        <v>929</v>
      </c>
      <c r="M6734" t="s">
        <v>929</v>
      </c>
      <c r="N6734" t="s">
        <v>929</v>
      </c>
    </row>
    <row r="6735" spans="1:14">
      <c r="A6735">
        <v>810115</v>
      </c>
      <c r="B6735" t="s">
        <v>96</v>
      </c>
      <c r="C6735" t="s">
        <v>930</v>
      </c>
      <c r="D6735" t="s">
        <v>929</v>
      </c>
      <c r="E6735" t="s">
        <v>930</v>
      </c>
      <c r="F6735" t="s">
        <v>930</v>
      </c>
      <c r="G6735" t="s">
        <v>930</v>
      </c>
      <c r="H6735" t="s">
        <v>930</v>
      </c>
      <c r="I6735" t="s">
        <v>930</v>
      </c>
      <c r="J6735" t="s">
        <v>930</v>
      </c>
      <c r="K6735" t="s">
        <v>929</v>
      </c>
      <c r="L6735" t="s">
        <v>930</v>
      </c>
      <c r="M6735" t="s">
        <v>930</v>
      </c>
      <c r="N6735" t="s">
        <v>930</v>
      </c>
    </row>
    <row r="6736" spans="1:14">
      <c r="A6736">
        <v>810116</v>
      </c>
      <c r="B6736" t="s">
        <v>96</v>
      </c>
      <c r="C6736" t="s">
        <v>930</v>
      </c>
      <c r="D6736" t="s">
        <v>930</v>
      </c>
      <c r="E6736" t="s">
        <v>930</v>
      </c>
      <c r="F6736" t="s">
        <v>930</v>
      </c>
      <c r="G6736" t="s">
        <v>929</v>
      </c>
      <c r="H6736" t="s">
        <v>929</v>
      </c>
      <c r="I6736" t="s">
        <v>929</v>
      </c>
      <c r="J6736" t="s">
        <v>929</v>
      </c>
      <c r="K6736" t="s">
        <v>929</v>
      </c>
      <c r="L6736" t="s">
        <v>929</v>
      </c>
      <c r="M6736" t="s">
        <v>929</v>
      </c>
      <c r="N6736" t="s">
        <v>929</v>
      </c>
    </row>
    <row r="6737" spans="1:14">
      <c r="A6737">
        <v>810117</v>
      </c>
      <c r="B6737" t="s">
        <v>96</v>
      </c>
      <c r="C6737" t="s">
        <v>930</v>
      </c>
      <c r="D6737" t="s">
        <v>930</v>
      </c>
      <c r="E6737" t="s">
        <v>929</v>
      </c>
      <c r="F6737" t="s">
        <v>930</v>
      </c>
      <c r="G6737" t="s">
        <v>930</v>
      </c>
      <c r="H6737" t="s">
        <v>930</v>
      </c>
      <c r="I6737" t="s">
        <v>930</v>
      </c>
      <c r="J6737" t="s">
        <v>929</v>
      </c>
      <c r="K6737" t="s">
        <v>930</v>
      </c>
      <c r="L6737" t="s">
        <v>930</v>
      </c>
      <c r="M6737" t="s">
        <v>930</v>
      </c>
      <c r="N6737" t="s">
        <v>929</v>
      </c>
    </row>
    <row r="6738" spans="1:14">
      <c r="A6738">
        <v>810118</v>
      </c>
      <c r="B6738" t="s">
        <v>96</v>
      </c>
      <c r="C6738" t="s">
        <v>928</v>
      </c>
      <c r="D6738" t="s">
        <v>930</v>
      </c>
      <c r="E6738" t="s">
        <v>930</v>
      </c>
      <c r="F6738" t="s">
        <v>930</v>
      </c>
      <c r="G6738" t="s">
        <v>930</v>
      </c>
      <c r="H6738" t="s">
        <v>928</v>
      </c>
      <c r="I6738" t="s">
        <v>930</v>
      </c>
      <c r="J6738" t="s">
        <v>929</v>
      </c>
      <c r="K6738" t="s">
        <v>929</v>
      </c>
      <c r="L6738" t="s">
        <v>929</v>
      </c>
      <c r="M6738" t="s">
        <v>930</v>
      </c>
      <c r="N6738" t="s">
        <v>929</v>
      </c>
    </row>
    <row r="6739" spans="1:14">
      <c r="A6739">
        <v>810119</v>
      </c>
      <c r="B6739" t="s">
        <v>96</v>
      </c>
      <c r="C6739" t="s">
        <v>928</v>
      </c>
      <c r="D6739" t="s">
        <v>930</v>
      </c>
      <c r="E6739" t="s">
        <v>930</v>
      </c>
      <c r="F6739" t="s">
        <v>928</v>
      </c>
      <c r="G6739" t="s">
        <v>930</v>
      </c>
      <c r="H6739" t="s">
        <v>928</v>
      </c>
      <c r="I6739" t="s">
        <v>930</v>
      </c>
      <c r="J6739" t="s">
        <v>930</v>
      </c>
      <c r="K6739" t="s">
        <v>930</v>
      </c>
      <c r="L6739" t="s">
        <v>930</v>
      </c>
      <c r="M6739" t="s">
        <v>930</v>
      </c>
      <c r="N6739" t="s">
        <v>929</v>
      </c>
    </row>
    <row r="6740" spans="1:14">
      <c r="A6740">
        <v>810120</v>
      </c>
      <c r="B6740" t="s">
        <v>96</v>
      </c>
      <c r="C6740" t="s">
        <v>930</v>
      </c>
      <c r="D6740" t="s">
        <v>929</v>
      </c>
      <c r="E6740" t="s">
        <v>929</v>
      </c>
      <c r="F6740" t="s">
        <v>929</v>
      </c>
      <c r="G6740" t="s">
        <v>930</v>
      </c>
      <c r="H6740" t="s">
        <v>929</v>
      </c>
      <c r="I6740" t="s">
        <v>929</v>
      </c>
      <c r="J6740" t="s">
        <v>929</v>
      </c>
      <c r="K6740" t="s">
        <v>929</v>
      </c>
      <c r="L6740" t="s">
        <v>929</v>
      </c>
      <c r="M6740" t="s">
        <v>929</v>
      </c>
      <c r="N6740" t="s">
        <v>929</v>
      </c>
    </row>
    <row r="6741" spans="1:14">
      <c r="A6741">
        <v>810122</v>
      </c>
      <c r="B6741" t="s">
        <v>96</v>
      </c>
      <c r="C6741" t="s">
        <v>930</v>
      </c>
      <c r="D6741" t="s">
        <v>928</v>
      </c>
      <c r="E6741" t="s">
        <v>928</v>
      </c>
      <c r="F6741" t="s">
        <v>930</v>
      </c>
      <c r="G6741" t="s">
        <v>930</v>
      </c>
      <c r="H6741" t="s">
        <v>930</v>
      </c>
      <c r="I6741" t="s">
        <v>929</v>
      </c>
      <c r="J6741" t="s">
        <v>929</v>
      </c>
      <c r="K6741" t="s">
        <v>929</v>
      </c>
      <c r="L6741" t="s">
        <v>930</v>
      </c>
      <c r="M6741" t="s">
        <v>930</v>
      </c>
      <c r="N6741" t="s">
        <v>929</v>
      </c>
    </row>
    <row r="6742" spans="1:14">
      <c r="A6742">
        <v>810123</v>
      </c>
      <c r="B6742" t="s">
        <v>96</v>
      </c>
      <c r="C6742" t="s">
        <v>930</v>
      </c>
      <c r="D6742" t="s">
        <v>929</v>
      </c>
      <c r="E6742" t="s">
        <v>929</v>
      </c>
      <c r="F6742" t="s">
        <v>930</v>
      </c>
      <c r="G6742" t="s">
        <v>930</v>
      </c>
      <c r="H6742" t="s">
        <v>930</v>
      </c>
      <c r="I6742" t="s">
        <v>929</v>
      </c>
      <c r="J6742" t="s">
        <v>929</v>
      </c>
      <c r="K6742" t="s">
        <v>929</v>
      </c>
      <c r="L6742" t="s">
        <v>929</v>
      </c>
      <c r="M6742" t="s">
        <v>929</v>
      </c>
      <c r="N6742" t="s">
        <v>929</v>
      </c>
    </row>
    <row r="6743" spans="1:14">
      <c r="A6743">
        <v>810124</v>
      </c>
      <c r="B6743" t="s">
        <v>96</v>
      </c>
      <c r="C6743" t="s">
        <v>929</v>
      </c>
      <c r="D6743" t="s">
        <v>929</v>
      </c>
      <c r="E6743" t="s">
        <v>930</v>
      </c>
      <c r="F6743" t="s">
        <v>929</v>
      </c>
      <c r="G6743" t="s">
        <v>929</v>
      </c>
      <c r="H6743" t="s">
        <v>930</v>
      </c>
      <c r="I6743" t="s">
        <v>930</v>
      </c>
      <c r="J6743" t="s">
        <v>930</v>
      </c>
      <c r="K6743" t="s">
        <v>930</v>
      </c>
      <c r="L6743" t="s">
        <v>929</v>
      </c>
      <c r="M6743" t="s">
        <v>930</v>
      </c>
      <c r="N6743" t="s">
        <v>929</v>
      </c>
    </row>
    <row r="6744" spans="1:14">
      <c r="A6744">
        <v>810125</v>
      </c>
      <c r="B6744" t="s">
        <v>96</v>
      </c>
      <c r="C6744" t="s">
        <v>928</v>
      </c>
      <c r="D6744" t="s">
        <v>930</v>
      </c>
      <c r="E6744" t="s">
        <v>930</v>
      </c>
      <c r="F6744" t="s">
        <v>928</v>
      </c>
      <c r="G6744" t="s">
        <v>928</v>
      </c>
      <c r="H6744" t="s">
        <v>928</v>
      </c>
      <c r="I6744" t="s">
        <v>930</v>
      </c>
      <c r="J6744" t="s">
        <v>930</v>
      </c>
      <c r="K6744" t="s">
        <v>930</v>
      </c>
      <c r="L6744" t="s">
        <v>930</v>
      </c>
      <c r="M6744" t="s">
        <v>929</v>
      </c>
      <c r="N6744" t="s">
        <v>930</v>
      </c>
    </row>
    <row r="6745" spans="1:14">
      <c r="A6745">
        <v>810126</v>
      </c>
      <c r="B6745" t="s">
        <v>96</v>
      </c>
      <c r="C6745" t="s">
        <v>928</v>
      </c>
      <c r="D6745" t="s">
        <v>929</v>
      </c>
      <c r="E6745" t="s">
        <v>929</v>
      </c>
      <c r="F6745" t="s">
        <v>929</v>
      </c>
      <c r="G6745" t="s">
        <v>929</v>
      </c>
      <c r="H6745" t="s">
        <v>930</v>
      </c>
      <c r="I6745" t="s">
        <v>929</v>
      </c>
      <c r="J6745" t="s">
        <v>929</v>
      </c>
      <c r="K6745" t="s">
        <v>930</v>
      </c>
      <c r="L6745" t="s">
        <v>929</v>
      </c>
      <c r="M6745" t="s">
        <v>929</v>
      </c>
      <c r="N6745" t="s">
        <v>929</v>
      </c>
    </row>
    <row r="6746" spans="1:14">
      <c r="A6746">
        <v>810127</v>
      </c>
      <c r="B6746" t="s">
        <v>96</v>
      </c>
      <c r="C6746" t="s">
        <v>930</v>
      </c>
      <c r="D6746" t="s">
        <v>929</v>
      </c>
      <c r="E6746" t="s">
        <v>930</v>
      </c>
      <c r="F6746" t="s">
        <v>929</v>
      </c>
      <c r="G6746" t="s">
        <v>930</v>
      </c>
      <c r="H6746" t="s">
        <v>930</v>
      </c>
      <c r="I6746" t="s">
        <v>929</v>
      </c>
      <c r="J6746" t="s">
        <v>929</v>
      </c>
      <c r="K6746" t="s">
        <v>929</v>
      </c>
      <c r="L6746" t="s">
        <v>929</v>
      </c>
      <c r="M6746" t="s">
        <v>929</v>
      </c>
      <c r="N6746" t="s">
        <v>929</v>
      </c>
    </row>
    <row r="6747" spans="1:14">
      <c r="A6747">
        <v>810128</v>
      </c>
      <c r="B6747" t="s">
        <v>96</v>
      </c>
      <c r="C6747" t="s">
        <v>928</v>
      </c>
      <c r="D6747" t="s">
        <v>930</v>
      </c>
      <c r="E6747" t="s">
        <v>930</v>
      </c>
      <c r="F6747" t="s">
        <v>928</v>
      </c>
      <c r="G6747" t="s">
        <v>930</v>
      </c>
      <c r="H6747" t="s">
        <v>928</v>
      </c>
      <c r="I6747" t="s">
        <v>929</v>
      </c>
      <c r="J6747" t="s">
        <v>930</v>
      </c>
      <c r="K6747" t="s">
        <v>930</v>
      </c>
      <c r="L6747" t="s">
        <v>930</v>
      </c>
      <c r="M6747" t="s">
        <v>929</v>
      </c>
      <c r="N6747" t="s">
        <v>929</v>
      </c>
    </row>
    <row r="6748" spans="1:14">
      <c r="A6748">
        <v>810129</v>
      </c>
      <c r="B6748" t="s">
        <v>96</v>
      </c>
      <c r="C6748" t="s">
        <v>930</v>
      </c>
      <c r="D6748" t="s">
        <v>930</v>
      </c>
      <c r="E6748" t="s">
        <v>929</v>
      </c>
      <c r="F6748" t="s">
        <v>930</v>
      </c>
      <c r="G6748" t="s">
        <v>930</v>
      </c>
      <c r="H6748" t="s">
        <v>929</v>
      </c>
      <c r="I6748" t="s">
        <v>929</v>
      </c>
      <c r="J6748" t="s">
        <v>929</v>
      </c>
      <c r="K6748" t="s">
        <v>929</v>
      </c>
      <c r="L6748" t="s">
        <v>929</v>
      </c>
      <c r="M6748" t="s">
        <v>929</v>
      </c>
      <c r="N6748" t="s">
        <v>929</v>
      </c>
    </row>
    <row r="6749" spans="1:14">
      <c r="A6749">
        <v>810130</v>
      </c>
      <c r="B6749" t="s">
        <v>96</v>
      </c>
      <c r="C6749" t="s">
        <v>930</v>
      </c>
      <c r="D6749" t="s">
        <v>930</v>
      </c>
      <c r="E6749" t="s">
        <v>930</v>
      </c>
      <c r="F6749" t="s">
        <v>929</v>
      </c>
      <c r="G6749" t="s">
        <v>929</v>
      </c>
      <c r="H6749" t="s">
        <v>930</v>
      </c>
      <c r="I6749" t="s">
        <v>929</v>
      </c>
      <c r="J6749" t="s">
        <v>929</v>
      </c>
      <c r="K6749" t="s">
        <v>929</v>
      </c>
      <c r="L6749" t="s">
        <v>929</v>
      </c>
      <c r="M6749" t="s">
        <v>929</v>
      </c>
      <c r="N6749" t="s">
        <v>929</v>
      </c>
    </row>
    <row r="6750" spans="1:14">
      <c r="A6750">
        <v>810131</v>
      </c>
      <c r="B6750" t="s">
        <v>96</v>
      </c>
      <c r="C6750" t="s">
        <v>930</v>
      </c>
      <c r="D6750" t="s">
        <v>929</v>
      </c>
      <c r="E6750" t="s">
        <v>930</v>
      </c>
      <c r="F6750" t="s">
        <v>930</v>
      </c>
      <c r="G6750" t="s">
        <v>930</v>
      </c>
      <c r="H6750" t="s">
        <v>930</v>
      </c>
      <c r="I6750" t="s">
        <v>929</v>
      </c>
      <c r="J6750" t="s">
        <v>929</v>
      </c>
      <c r="K6750" t="s">
        <v>929</v>
      </c>
      <c r="L6750" t="s">
        <v>929</v>
      </c>
      <c r="M6750" t="s">
        <v>929</v>
      </c>
      <c r="N6750" t="s">
        <v>929</v>
      </c>
    </row>
    <row r="6751" spans="1:14">
      <c r="A6751">
        <v>810132</v>
      </c>
      <c r="B6751" t="s">
        <v>96</v>
      </c>
      <c r="C6751" t="s">
        <v>930</v>
      </c>
      <c r="D6751" t="s">
        <v>930</v>
      </c>
      <c r="E6751" t="s">
        <v>928</v>
      </c>
      <c r="F6751" t="s">
        <v>928</v>
      </c>
      <c r="G6751" t="s">
        <v>928</v>
      </c>
      <c r="H6751" t="s">
        <v>928</v>
      </c>
      <c r="I6751" t="s">
        <v>930</v>
      </c>
      <c r="J6751" t="s">
        <v>930</v>
      </c>
      <c r="K6751" t="s">
        <v>930</v>
      </c>
      <c r="L6751" t="s">
        <v>929</v>
      </c>
      <c r="M6751" t="s">
        <v>930</v>
      </c>
      <c r="N6751" t="s">
        <v>930</v>
      </c>
    </row>
    <row r="6752" spans="1:14">
      <c r="A6752">
        <v>810133</v>
      </c>
      <c r="B6752" t="s">
        <v>96</v>
      </c>
      <c r="C6752" t="s">
        <v>930</v>
      </c>
      <c r="D6752" t="s">
        <v>930</v>
      </c>
      <c r="E6752" t="s">
        <v>929</v>
      </c>
      <c r="F6752" t="s">
        <v>929</v>
      </c>
      <c r="G6752" t="s">
        <v>930</v>
      </c>
      <c r="H6752" t="s">
        <v>930</v>
      </c>
      <c r="I6752" t="s">
        <v>930</v>
      </c>
      <c r="J6752" t="s">
        <v>929</v>
      </c>
      <c r="K6752" t="s">
        <v>930</v>
      </c>
      <c r="L6752" t="s">
        <v>929</v>
      </c>
      <c r="M6752" t="s">
        <v>929</v>
      </c>
      <c r="N6752" t="s">
        <v>930</v>
      </c>
    </row>
    <row r="6753" spans="1:14">
      <c r="A6753">
        <v>810134</v>
      </c>
      <c r="B6753" t="s">
        <v>96</v>
      </c>
      <c r="C6753" t="s">
        <v>929</v>
      </c>
      <c r="D6753" t="s">
        <v>929</v>
      </c>
      <c r="E6753" t="s">
        <v>929</v>
      </c>
      <c r="F6753" t="s">
        <v>929</v>
      </c>
      <c r="G6753" t="s">
        <v>929</v>
      </c>
      <c r="H6753" t="s">
        <v>929</v>
      </c>
      <c r="I6753" t="s">
        <v>930</v>
      </c>
      <c r="J6753" t="s">
        <v>930</v>
      </c>
      <c r="K6753" t="s">
        <v>930</v>
      </c>
      <c r="L6753" t="s">
        <v>930</v>
      </c>
      <c r="M6753" t="s">
        <v>930</v>
      </c>
      <c r="N6753" t="s">
        <v>930</v>
      </c>
    </row>
    <row r="6754" spans="1:14">
      <c r="A6754">
        <v>810135</v>
      </c>
      <c r="B6754" t="s">
        <v>96</v>
      </c>
      <c r="C6754" t="s">
        <v>930</v>
      </c>
      <c r="D6754" t="s">
        <v>929</v>
      </c>
      <c r="E6754" t="s">
        <v>929</v>
      </c>
      <c r="F6754" t="s">
        <v>928</v>
      </c>
      <c r="G6754" t="s">
        <v>930</v>
      </c>
      <c r="H6754" t="s">
        <v>930</v>
      </c>
      <c r="I6754" t="s">
        <v>929</v>
      </c>
      <c r="J6754" t="s">
        <v>929</v>
      </c>
      <c r="K6754" t="s">
        <v>929</v>
      </c>
      <c r="L6754" t="s">
        <v>929</v>
      </c>
      <c r="M6754" t="s">
        <v>929</v>
      </c>
      <c r="N6754" t="s">
        <v>929</v>
      </c>
    </row>
    <row r="6755" spans="1:14">
      <c r="A6755">
        <v>810136</v>
      </c>
      <c r="B6755" t="s">
        <v>96</v>
      </c>
      <c r="C6755" t="s">
        <v>930</v>
      </c>
      <c r="D6755" t="s">
        <v>930</v>
      </c>
      <c r="E6755" t="s">
        <v>930</v>
      </c>
      <c r="F6755" t="s">
        <v>930</v>
      </c>
      <c r="G6755" t="s">
        <v>930</v>
      </c>
      <c r="H6755" t="s">
        <v>930</v>
      </c>
      <c r="I6755" t="s">
        <v>929</v>
      </c>
      <c r="J6755" t="s">
        <v>929</v>
      </c>
      <c r="K6755" t="s">
        <v>929</v>
      </c>
      <c r="L6755" t="s">
        <v>929</v>
      </c>
      <c r="M6755" t="s">
        <v>929</v>
      </c>
      <c r="N6755" t="s">
        <v>929</v>
      </c>
    </row>
    <row r="6756" spans="1:14">
      <c r="A6756">
        <v>810137</v>
      </c>
      <c r="B6756" t="s">
        <v>96</v>
      </c>
      <c r="C6756" t="s">
        <v>930</v>
      </c>
      <c r="D6756" t="s">
        <v>930</v>
      </c>
      <c r="E6756" t="s">
        <v>930</v>
      </c>
      <c r="F6756" t="s">
        <v>930</v>
      </c>
      <c r="G6756" t="s">
        <v>930</v>
      </c>
      <c r="H6756" t="s">
        <v>930</v>
      </c>
      <c r="I6756" t="s">
        <v>929</v>
      </c>
      <c r="J6756" t="s">
        <v>929</v>
      </c>
      <c r="K6756" t="s">
        <v>929</v>
      </c>
      <c r="L6756" t="s">
        <v>929</v>
      </c>
      <c r="M6756" t="s">
        <v>929</v>
      </c>
      <c r="N6756" t="s">
        <v>929</v>
      </c>
    </row>
    <row r="6757" spans="1:14">
      <c r="A6757">
        <v>810138</v>
      </c>
      <c r="B6757" t="s">
        <v>96</v>
      </c>
      <c r="C6757" t="s">
        <v>928</v>
      </c>
      <c r="D6757" t="s">
        <v>930</v>
      </c>
      <c r="E6757" t="s">
        <v>930</v>
      </c>
      <c r="F6757" t="s">
        <v>930</v>
      </c>
      <c r="G6757" t="s">
        <v>930</v>
      </c>
      <c r="H6757" t="s">
        <v>930</v>
      </c>
      <c r="I6757" t="s">
        <v>930</v>
      </c>
      <c r="J6757" t="s">
        <v>930</v>
      </c>
      <c r="K6757" t="s">
        <v>930</v>
      </c>
      <c r="L6757" t="s">
        <v>930</v>
      </c>
      <c r="M6757" t="s">
        <v>930</v>
      </c>
      <c r="N6757" t="s">
        <v>930</v>
      </c>
    </row>
    <row r="6758" spans="1:14">
      <c r="A6758">
        <v>810139</v>
      </c>
      <c r="B6758" t="s">
        <v>96</v>
      </c>
      <c r="C6758" t="s">
        <v>930</v>
      </c>
      <c r="D6758" t="s">
        <v>930</v>
      </c>
      <c r="E6758" t="s">
        <v>929</v>
      </c>
      <c r="F6758" t="s">
        <v>930</v>
      </c>
      <c r="G6758" t="s">
        <v>930</v>
      </c>
      <c r="H6758" t="s">
        <v>930</v>
      </c>
      <c r="I6758" t="s">
        <v>929</v>
      </c>
      <c r="J6758" t="s">
        <v>929</v>
      </c>
      <c r="K6758" t="s">
        <v>929</v>
      </c>
      <c r="L6758" t="s">
        <v>929</v>
      </c>
      <c r="M6758" t="s">
        <v>929</v>
      </c>
      <c r="N6758" t="s">
        <v>929</v>
      </c>
    </row>
    <row r="6759" spans="1:14">
      <c r="A6759">
        <v>810141</v>
      </c>
      <c r="B6759" t="s">
        <v>96</v>
      </c>
      <c r="C6759" t="s">
        <v>930</v>
      </c>
      <c r="D6759" t="s">
        <v>929</v>
      </c>
      <c r="E6759" t="s">
        <v>930</v>
      </c>
      <c r="F6759" t="s">
        <v>930</v>
      </c>
      <c r="G6759" t="s">
        <v>929</v>
      </c>
      <c r="H6759" t="s">
        <v>930</v>
      </c>
      <c r="I6759" t="s">
        <v>929</v>
      </c>
      <c r="J6759" t="s">
        <v>929</v>
      </c>
      <c r="K6759" t="s">
        <v>929</v>
      </c>
      <c r="L6759" t="s">
        <v>929</v>
      </c>
      <c r="M6759" t="s">
        <v>929</v>
      </c>
      <c r="N6759" t="s">
        <v>929</v>
      </c>
    </row>
    <row r="6760" spans="1:14">
      <c r="A6760">
        <v>810142</v>
      </c>
      <c r="B6760" t="s">
        <v>96</v>
      </c>
      <c r="C6760" t="s">
        <v>930</v>
      </c>
      <c r="D6760" t="s">
        <v>929</v>
      </c>
      <c r="E6760" t="s">
        <v>929</v>
      </c>
      <c r="F6760" t="s">
        <v>929</v>
      </c>
      <c r="G6760" t="s">
        <v>930</v>
      </c>
      <c r="H6760" t="s">
        <v>930</v>
      </c>
      <c r="I6760" t="s">
        <v>929</v>
      </c>
      <c r="J6760" t="s">
        <v>929</v>
      </c>
      <c r="K6760" t="s">
        <v>929</v>
      </c>
      <c r="L6760" t="s">
        <v>929</v>
      </c>
      <c r="M6760" t="s">
        <v>929</v>
      </c>
      <c r="N6760" t="s">
        <v>929</v>
      </c>
    </row>
    <row r="6761" spans="1:14">
      <c r="A6761">
        <v>810144</v>
      </c>
      <c r="B6761" t="s">
        <v>96</v>
      </c>
      <c r="C6761" t="s">
        <v>930</v>
      </c>
      <c r="D6761" t="s">
        <v>929</v>
      </c>
      <c r="E6761" t="s">
        <v>929</v>
      </c>
      <c r="F6761" t="s">
        <v>929</v>
      </c>
      <c r="G6761" t="s">
        <v>929</v>
      </c>
      <c r="H6761" t="s">
        <v>930</v>
      </c>
      <c r="I6761" t="s">
        <v>930</v>
      </c>
      <c r="J6761" t="s">
        <v>930</v>
      </c>
      <c r="K6761" t="s">
        <v>930</v>
      </c>
      <c r="L6761" t="s">
        <v>930</v>
      </c>
      <c r="M6761" t="s">
        <v>930</v>
      </c>
      <c r="N6761" t="s">
        <v>929</v>
      </c>
    </row>
    <row r="6762" spans="1:14">
      <c r="A6762">
        <v>810145</v>
      </c>
      <c r="B6762" t="s">
        <v>96</v>
      </c>
      <c r="C6762" t="s">
        <v>930</v>
      </c>
      <c r="D6762" t="s">
        <v>930</v>
      </c>
      <c r="E6762" t="s">
        <v>929</v>
      </c>
      <c r="F6762" t="s">
        <v>929</v>
      </c>
      <c r="G6762" t="s">
        <v>929</v>
      </c>
      <c r="H6762" t="s">
        <v>930</v>
      </c>
      <c r="I6762" t="s">
        <v>929</v>
      </c>
      <c r="J6762" t="s">
        <v>929</v>
      </c>
      <c r="K6762" t="s">
        <v>929</v>
      </c>
      <c r="L6762" t="s">
        <v>929</v>
      </c>
      <c r="M6762" t="s">
        <v>929</v>
      </c>
      <c r="N6762" t="s">
        <v>929</v>
      </c>
    </row>
    <row r="6763" spans="1:14">
      <c r="A6763">
        <v>810147</v>
      </c>
      <c r="B6763" t="s">
        <v>96</v>
      </c>
      <c r="C6763" t="s">
        <v>930</v>
      </c>
      <c r="D6763" t="s">
        <v>928</v>
      </c>
      <c r="E6763" t="s">
        <v>928</v>
      </c>
      <c r="F6763" t="s">
        <v>930</v>
      </c>
      <c r="G6763" t="s">
        <v>930</v>
      </c>
      <c r="H6763" t="s">
        <v>930</v>
      </c>
      <c r="I6763" t="s">
        <v>929</v>
      </c>
      <c r="J6763" t="s">
        <v>930</v>
      </c>
      <c r="K6763" t="s">
        <v>930</v>
      </c>
      <c r="L6763" t="s">
        <v>929</v>
      </c>
      <c r="M6763" t="s">
        <v>930</v>
      </c>
      <c r="N6763" t="s">
        <v>929</v>
      </c>
    </row>
    <row r="6764" spans="1:14">
      <c r="A6764">
        <v>810148</v>
      </c>
      <c r="B6764" t="s">
        <v>96</v>
      </c>
      <c r="C6764" t="s">
        <v>930</v>
      </c>
      <c r="D6764" t="s">
        <v>930</v>
      </c>
      <c r="E6764" t="s">
        <v>929</v>
      </c>
      <c r="F6764" t="s">
        <v>929</v>
      </c>
      <c r="G6764" t="s">
        <v>930</v>
      </c>
      <c r="H6764" t="s">
        <v>930</v>
      </c>
      <c r="I6764" t="s">
        <v>929</v>
      </c>
      <c r="J6764" t="s">
        <v>929</v>
      </c>
      <c r="K6764" t="s">
        <v>929</v>
      </c>
      <c r="L6764" t="s">
        <v>929</v>
      </c>
      <c r="M6764" t="s">
        <v>929</v>
      </c>
      <c r="N6764" t="s">
        <v>929</v>
      </c>
    </row>
    <row r="6765" spans="1:14">
      <c r="A6765">
        <v>810150</v>
      </c>
      <c r="B6765" t="s">
        <v>96</v>
      </c>
      <c r="C6765" t="s">
        <v>930</v>
      </c>
      <c r="D6765" t="s">
        <v>930</v>
      </c>
      <c r="E6765" t="s">
        <v>929</v>
      </c>
      <c r="F6765" t="s">
        <v>930</v>
      </c>
      <c r="G6765" t="s">
        <v>928</v>
      </c>
      <c r="H6765" t="s">
        <v>930</v>
      </c>
      <c r="I6765" t="s">
        <v>930</v>
      </c>
      <c r="J6765" t="s">
        <v>930</v>
      </c>
      <c r="K6765" t="s">
        <v>929</v>
      </c>
      <c r="L6765" t="s">
        <v>930</v>
      </c>
      <c r="M6765" t="s">
        <v>930</v>
      </c>
      <c r="N6765" t="s">
        <v>929</v>
      </c>
    </row>
    <row r="6766" spans="1:14">
      <c r="A6766">
        <v>810151</v>
      </c>
      <c r="B6766" t="s">
        <v>96</v>
      </c>
      <c r="C6766" t="s">
        <v>929</v>
      </c>
      <c r="D6766" t="s">
        <v>930</v>
      </c>
      <c r="E6766" t="s">
        <v>929</v>
      </c>
      <c r="F6766" t="s">
        <v>928</v>
      </c>
      <c r="G6766" t="s">
        <v>930</v>
      </c>
      <c r="H6766" t="s">
        <v>929</v>
      </c>
      <c r="I6766" t="s">
        <v>930</v>
      </c>
      <c r="J6766" t="s">
        <v>929</v>
      </c>
      <c r="K6766" t="s">
        <v>929</v>
      </c>
      <c r="L6766" t="s">
        <v>929</v>
      </c>
      <c r="M6766" t="s">
        <v>929</v>
      </c>
      <c r="N6766" t="s">
        <v>929</v>
      </c>
    </row>
    <row r="6767" spans="1:14">
      <c r="A6767">
        <v>810152</v>
      </c>
      <c r="B6767" t="s">
        <v>96</v>
      </c>
      <c r="C6767" t="s">
        <v>929</v>
      </c>
      <c r="D6767" t="s">
        <v>929</v>
      </c>
      <c r="E6767" t="s">
        <v>929</v>
      </c>
      <c r="F6767" t="s">
        <v>929</v>
      </c>
      <c r="G6767" t="s">
        <v>929</v>
      </c>
      <c r="H6767" t="s">
        <v>929</v>
      </c>
      <c r="I6767" t="s">
        <v>929</v>
      </c>
      <c r="J6767" t="s">
        <v>929</v>
      </c>
      <c r="K6767" t="s">
        <v>929</v>
      </c>
      <c r="L6767" t="s">
        <v>929</v>
      </c>
      <c r="M6767" t="s">
        <v>929</v>
      </c>
      <c r="N6767" t="s">
        <v>929</v>
      </c>
    </row>
    <row r="6768" spans="1:14">
      <c r="A6768">
        <v>810153</v>
      </c>
      <c r="B6768" t="s">
        <v>96</v>
      </c>
      <c r="C6768" t="s">
        <v>930</v>
      </c>
      <c r="D6768" t="s">
        <v>930</v>
      </c>
      <c r="E6768" t="s">
        <v>930</v>
      </c>
      <c r="F6768" t="s">
        <v>928</v>
      </c>
      <c r="G6768" t="s">
        <v>930</v>
      </c>
      <c r="H6768" t="s">
        <v>930</v>
      </c>
      <c r="I6768" t="s">
        <v>930</v>
      </c>
      <c r="J6768" t="s">
        <v>930</v>
      </c>
      <c r="K6768" t="s">
        <v>930</v>
      </c>
      <c r="L6768" t="s">
        <v>930</v>
      </c>
      <c r="M6768" t="s">
        <v>930</v>
      </c>
      <c r="N6768" t="s">
        <v>930</v>
      </c>
    </row>
    <row r="6769" spans="1:14">
      <c r="A6769">
        <v>810155</v>
      </c>
      <c r="B6769" t="s">
        <v>96</v>
      </c>
      <c r="C6769" t="s">
        <v>930</v>
      </c>
      <c r="D6769" t="s">
        <v>929</v>
      </c>
      <c r="E6769" t="s">
        <v>929</v>
      </c>
      <c r="F6769" t="s">
        <v>929</v>
      </c>
      <c r="G6769" t="s">
        <v>929</v>
      </c>
      <c r="H6769" t="s">
        <v>930</v>
      </c>
      <c r="I6769" t="s">
        <v>928</v>
      </c>
      <c r="J6769" t="s">
        <v>929</v>
      </c>
      <c r="K6769" t="s">
        <v>929</v>
      </c>
      <c r="L6769" t="s">
        <v>930</v>
      </c>
      <c r="M6769" t="s">
        <v>929</v>
      </c>
      <c r="N6769" t="s">
        <v>929</v>
      </c>
    </row>
    <row r="6770" spans="1:14">
      <c r="A6770">
        <v>810157</v>
      </c>
      <c r="B6770" t="s">
        <v>96</v>
      </c>
      <c r="C6770" t="s">
        <v>929</v>
      </c>
      <c r="D6770" t="s">
        <v>929</v>
      </c>
      <c r="E6770" t="s">
        <v>929</v>
      </c>
      <c r="F6770" t="s">
        <v>929</v>
      </c>
      <c r="G6770" t="s">
        <v>929</v>
      </c>
      <c r="H6770" t="s">
        <v>929</v>
      </c>
      <c r="I6770" t="s">
        <v>929</v>
      </c>
      <c r="J6770" t="s">
        <v>930</v>
      </c>
      <c r="K6770" t="s">
        <v>930</v>
      </c>
      <c r="L6770" t="s">
        <v>930</v>
      </c>
      <c r="M6770" t="s">
        <v>929</v>
      </c>
      <c r="N6770" t="s">
        <v>929</v>
      </c>
    </row>
    <row r="6771" spans="1:14">
      <c r="A6771">
        <v>810158</v>
      </c>
      <c r="B6771" t="s">
        <v>96</v>
      </c>
      <c r="C6771" t="s">
        <v>929</v>
      </c>
      <c r="D6771" t="s">
        <v>929</v>
      </c>
      <c r="E6771" t="s">
        <v>930</v>
      </c>
      <c r="F6771" t="s">
        <v>930</v>
      </c>
      <c r="G6771" t="s">
        <v>930</v>
      </c>
      <c r="H6771" t="s">
        <v>930</v>
      </c>
      <c r="I6771" t="s">
        <v>930</v>
      </c>
      <c r="J6771" t="s">
        <v>930</v>
      </c>
      <c r="K6771" t="s">
        <v>930</v>
      </c>
      <c r="L6771" t="s">
        <v>930</v>
      </c>
      <c r="M6771" t="s">
        <v>930</v>
      </c>
      <c r="N6771" t="s">
        <v>930</v>
      </c>
    </row>
    <row r="6772" spans="1:14">
      <c r="A6772">
        <v>810159</v>
      </c>
      <c r="B6772" t="s">
        <v>96</v>
      </c>
      <c r="C6772" t="s">
        <v>929</v>
      </c>
      <c r="D6772" t="s">
        <v>930</v>
      </c>
      <c r="E6772" t="s">
        <v>930</v>
      </c>
      <c r="F6772" t="s">
        <v>930</v>
      </c>
      <c r="G6772" t="s">
        <v>930</v>
      </c>
      <c r="H6772" t="s">
        <v>929</v>
      </c>
      <c r="I6772" t="s">
        <v>929</v>
      </c>
      <c r="J6772" t="s">
        <v>929</v>
      </c>
      <c r="K6772" t="s">
        <v>929</v>
      </c>
      <c r="L6772" t="s">
        <v>929</v>
      </c>
      <c r="M6772" t="s">
        <v>929</v>
      </c>
      <c r="N6772" t="s">
        <v>929</v>
      </c>
    </row>
    <row r="6773" spans="1:14">
      <c r="A6773">
        <v>810160</v>
      </c>
      <c r="B6773" t="s">
        <v>96</v>
      </c>
      <c r="C6773" t="s">
        <v>930</v>
      </c>
      <c r="D6773" t="s">
        <v>929</v>
      </c>
      <c r="E6773" t="s">
        <v>930</v>
      </c>
      <c r="F6773" t="s">
        <v>930</v>
      </c>
      <c r="G6773" t="s">
        <v>930</v>
      </c>
      <c r="H6773" t="s">
        <v>930</v>
      </c>
      <c r="I6773" t="s">
        <v>930</v>
      </c>
      <c r="J6773" t="s">
        <v>929</v>
      </c>
      <c r="K6773" t="s">
        <v>930</v>
      </c>
      <c r="L6773" t="s">
        <v>930</v>
      </c>
      <c r="M6773" t="s">
        <v>930</v>
      </c>
      <c r="N6773" t="s">
        <v>930</v>
      </c>
    </row>
    <row r="6774" spans="1:14">
      <c r="A6774">
        <v>810161</v>
      </c>
      <c r="B6774" t="s">
        <v>96</v>
      </c>
      <c r="C6774" t="s">
        <v>930</v>
      </c>
      <c r="D6774" t="s">
        <v>930</v>
      </c>
      <c r="E6774" t="s">
        <v>930</v>
      </c>
      <c r="F6774" t="s">
        <v>930</v>
      </c>
      <c r="G6774" t="s">
        <v>930</v>
      </c>
      <c r="H6774" t="s">
        <v>930</v>
      </c>
      <c r="I6774" t="s">
        <v>929</v>
      </c>
      <c r="J6774" t="s">
        <v>929</v>
      </c>
      <c r="K6774" t="s">
        <v>929</v>
      </c>
      <c r="L6774" t="s">
        <v>929</v>
      </c>
      <c r="M6774" t="s">
        <v>929</v>
      </c>
      <c r="N6774" t="s">
        <v>929</v>
      </c>
    </row>
    <row r="6775" spans="1:14">
      <c r="A6775">
        <v>810164</v>
      </c>
      <c r="B6775" t="s">
        <v>96</v>
      </c>
      <c r="C6775" t="s">
        <v>930</v>
      </c>
      <c r="D6775" t="s">
        <v>928</v>
      </c>
      <c r="E6775" t="s">
        <v>930</v>
      </c>
      <c r="F6775" t="s">
        <v>928</v>
      </c>
      <c r="G6775" t="s">
        <v>928</v>
      </c>
      <c r="H6775" t="s">
        <v>929</v>
      </c>
      <c r="I6775" t="s">
        <v>930</v>
      </c>
      <c r="J6775" t="s">
        <v>929</v>
      </c>
      <c r="K6775" t="s">
        <v>929</v>
      </c>
      <c r="L6775" t="s">
        <v>930</v>
      </c>
      <c r="M6775" t="s">
        <v>930</v>
      </c>
      <c r="N6775" t="s">
        <v>930</v>
      </c>
    </row>
    <row r="6776" spans="1:14">
      <c r="A6776">
        <v>810165</v>
      </c>
      <c r="B6776" t="s">
        <v>96</v>
      </c>
      <c r="C6776" t="s">
        <v>929</v>
      </c>
      <c r="D6776" t="s">
        <v>929</v>
      </c>
      <c r="E6776" t="s">
        <v>929</v>
      </c>
      <c r="F6776" t="s">
        <v>929</v>
      </c>
      <c r="G6776" t="s">
        <v>930</v>
      </c>
      <c r="H6776" t="s">
        <v>929</v>
      </c>
      <c r="I6776" t="s">
        <v>930</v>
      </c>
      <c r="J6776" t="s">
        <v>929</v>
      </c>
      <c r="K6776" t="s">
        <v>930</v>
      </c>
      <c r="L6776" t="s">
        <v>930</v>
      </c>
      <c r="M6776" t="s">
        <v>930</v>
      </c>
      <c r="N6776" t="s">
        <v>929</v>
      </c>
    </row>
    <row r="6777" spans="1:14">
      <c r="A6777">
        <v>810166</v>
      </c>
      <c r="B6777" t="s">
        <v>96</v>
      </c>
      <c r="C6777" t="s">
        <v>930</v>
      </c>
      <c r="D6777" t="s">
        <v>930</v>
      </c>
      <c r="E6777" t="s">
        <v>929</v>
      </c>
      <c r="F6777" t="s">
        <v>929</v>
      </c>
      <c r="G6777" t="s">
        <v>929</v>
      </c>
      <c r="H6777" t="s">
        <v>929</v>
      </c>
      <c r="I6777" t="s">
        <v>929</v>
      </c>
      <c r="J6777" t="s">
        <v>930</v>
      </c>
      <c r="K6777" t="s">
        <v>930</v>
      </c>
      <c r="L6777" t="s">
        <v>929</v>
      </c>
      <c r="M6777" t="s">
        <v>930</v>
      </c>
      <c r="N6777" t="s">
        <v>930</v>
      </c>
    </row>
    <row r="6778" spans="1:14">
      <c r="A6778">
        <v>810168</v>
      </c>
      <c r="B6778" t="s">
        <v>96</v>
      </c>
      <c r="C6778" t="s">
        <v>930</v>
      </c>
      <c r="D6778" t="s">
        <v>930</v>
      </c>
      <c r="E6778" t="s">
        <v>930</v>
      </c>
      <c r="F6778" t="s">
        <v>928</v>
      </c>
      <c r="G6778" t="s">
        <v>929</v>
      </c>
      <c r="H6778" t="s">
        <v>930</v>
      </c>
      <c r="I6778" t="s">
        <v>929</v>
      </c>
      <c r="J6778" t="s">
        <v>929</v>
      </c>
      <c r="K6778" t="s">
        <v>929</v>
      </c>
      <c r="L6778" t="s">
        <v>929</v>
      </c>
      <c r="M6778" t="s">
        <v>929</v>
      </c>
      <c r="N6778" t="s">
        <v>929</v>
      </c>
    </row>
    <row r="6779" spans="1:14">
      <c r="A6779">
        <v>810170</v>
      </c>
      <c r="B6779" t="s">
        <v>96</v>
      </c>
      <c r="C6779" t="s">
        <v>930</v>
      </c>
      <c r="D6779" t="s">
        <v>930</v>
      </c>
      <c r="E6779" t="s">
        <v>930</v>
      </c>
      <c r="F6779" t="s">
        <v>930</v>
      </c>
      <c r="G6779" t="s">
        <v>929</v>
      </c>
      <c r="H6779" t="s">
        <v>929</v>
      </c>
      <c r="I6779" t="s">
        <v>929</v>
      </c>
      <c r="J6779" t="s">
        <v>930</v>
      </c>
      <c r="K6779" t="s">
        <v>928</v>
      </c>
      <c r="L6779" t="s">
        <v>929</v>
      </c>
      <c r="M6779" t="s">
        <v>929</v>
      </c>
      <c r="N6779" t="s">
        <v>929</v>
      </c>
    </row>
    <row r="6780" spans="1:14">
      <c r="A6780">
        <v>810171</v>
      </c>
      <c r="B6780" t="s">
        <v>96</v>
      </c>
      <c r="C6780" t="s">
        <v>930</v>
      </c>
      <c r="D6780" t="s">
        <v>929</v>
      </c>
      <c r="E6780" t="s">
        <v>929</v>
      </c>
      <c r="F6780" t="s">
        <v>930</v>
      </c>
      <c r="G6780" t="s">
        <v>930</v>
      </c>
      <c r="H6780" t="s">
        <v>930</v>
      </c>
      <c r="I6780" t="s">
        <v>929</v>
      </c>
      <c r="J6780" t="s">
        <v>929</v>
      </c>
      <c r="K6780" t="s">
        <v>929</v>
      </c>
      <c r="L6780" t="s">
        <v>929</v>
      </c>
      <c r="M6780" t="s">
        <v>929</v>
      </c>
      <c r="N6780" t="s">
        <v>929</v>
      </c>
    </row>
    <row r="6781" spans="1:14">
      <c r="A6781">
        <v>810172</v>
      </c>
      <c r="B6781" t="s">
        <v>96</v>
      </c>
      <c r="C6781" t="s">
        <v>929</v>
      </c>
      <c r="D6781" t="s">
        <v>929</v>
      </c>
      <c r="E6781" t="s">
        <v>929</v>
      </c>
      <c r="F6781" t="s">
        <v>929</v>
      </c>
      <c r="G6781" t="s">
        <v>929</v>
      </c>
      <c r="H6781" t="s">
        <v>929</v>
      </c>
      <c r="I6781" t="s">
        <v>929</v>
      </c>
      <c r="J6781" t="s">
        <v>929</v>
      </c>
      <c r="K6781" t="s">
        <v>929</v>
      </c>
      <c r="L6781" t="s">
        <v>929</v>
      </c>
      <c r="M6781" t="s">
        <v>929</v>
      </c>
      <c r="N6781" t="s">
        <v>929</v>
      </c>
    </row>
    <row r="6782" spans="1:14">
      <c r="A6782">
        <v>810173</v>
      </c>
      <c r="B6782" t="s">
        <v>96</v>
      </c>
      <c r="C6782" t="s">
        <v>928</v>
      </c>
      <c r="D6782" t="s">
        <v>930</v>
      </c>
      <c r="E6782" t="s">
        <v>930</v>
      </c>
      <c r="F6782" t="s">
        <v>929</v>
      </c>
      <c r="G6782" t="s">
        <v>928</v>
      </c>
      <c r="H6782" t="s">
        <v>929</v>
      </c>
      <c r="I6782" t="s">
        <v>930</v>
      </c>
      <c r="J6782" t="s">
        <v>929</v>
      </c>
      <c r="K6782" t="s">
        <v>929</v>
      </c>
      <c r="L6782" t="s">
        <v>929</v>
      </c>
      <c r="M6782" t="s">
        <v>930</v>
      </c>
      <c r="N6782" t="s">
        <v>929</v>
      </c>
    </row>
    <row r="6783" spans="1:14">
      <c r="A6783">
        <v>810174</v>
      </c>
      <c r="B6783" t="s">
        <v>96</v>
      </c>
      <c r="C6783" t="s">
        <v>928</v>
      </c>
      <c r="D6783" t="s">
        <v>929</v>
      </c>
      <c r="E6783" t="s">
        <v>930</v>
      </c>
      <c r="F6783" t="s">
        <v>930</v>
      </c>
      <c r="G6783" t="s">
        <v>930</v>
      </c>
      <c r="H6783" t="s">
        <v>930</v>
      </c>
      <c r="I6783" t="s">
        <v>929</v>
      </c>
      <c r="J6783" t="s">
        <v>929</v>
      </c>
      <c r="K6783" t="s">
        <v>929</v>
      </c>
      <c r="L6783" t="s">
        <v>929</v>
      </c>
      <c r="M6783" t="s">
        <v>930</v>
      </c>
      <c r="N6783" t="s">
        <v>929</v>
      </c>
    </row>
    <row r="6784" spans="1:14">
      <c r="A6784">
        <v>810175</v>
      </c>
      <c r="B6784" t="s">
        <v>96</v>
      </c>
      <c r="C6784" t="s">
        <v>930</v>
      </c>
      <c r="D6784" t="s">
        <v>930</v>
      </c>
      <c r="E6784" t="s">
        <v>929</v>
      </c>
      <c r="F6784" t="s">
        <v>930</v>
      </c>
      <c r="G6784" t="s">
        <v>930</v>
      </c>
      <c r="H6784" t="s">
        <v>930</v>
      </c>
      <c r="I6784" t="s">
        <v>929</v>
      </c>
      <c r="J6784" t="s">
        <v>929</v>
      </c>
      <c r="K6784" t="s">
        <v>929</v>
      </c>
      <c r="L6784" t="s">
        <v>929</v>
      </c>
      <c r="M6784" t="s">
        <v>929</v>
      </c>
      <c r="N6784" t="s">
        <v>929</v>
      </c>
    </row>
    <row r="6785" spans="1:14">
      <c r="A6785">
        <v>810176</v>
      </c>
      <c r="B6785" t="s">
        <v>96</v>
      </c>
      <c r="C6785" t="s">
        <v>930</v>
      </c>
      <c r="D6785" t="s">
        <v>930</v>
      </c>
      <c r="E6785" t="s">
        <v>930</v>
      </c>
      <c r="F6785" t="s">
        <v>930</v>
      </c>
      <c r="G6785" t="s">
        <v>930</v>
      </c>
      <c r="H6785" t="s">
        <v>929</v>
      </c>
      <c r="I6785" t="s">
        <v>930</v>
      </c>
      <c r="J6785" t="s">
        <v>930</v>
      </c>
      <c r="K6785" t="s">
        <v>929</v>
      </c>
      <c r="L6785" t="s">
        <v>930</v>
      </c>
      <c r="M6785" t="s">
        <v>929</v>
      </c>
      <c r="N6785" t="s">
        <v>930</v>
      </c>
    </row>
    <row r="6786" spans="1:14">
      <c r="A6786">
        <v>810177</v>
      </c>
      <c r="B6786" t="s">
        <v>96</v>
      </c>
      <c r="C6786" t="s">
        <v>930</v>
      </c>
      <c r="D6786" t="s">
        <v>929</v>
      </c>
      <c r="E6786" t="s">
        <v>930</v>
      </c>
      <c r="F6786" t="s">
        <v>930</v>
      </c>
      <c r="G6786" t="s">
        <v>928</v>
      </c>
      <c r="H6786" t="s">
        <v>930</v>
      </c>
      <c r="I6786" t="s">
        <v>930</v>
      </c>
      <c r="J6786" t="s">
        <v>930</v>
      </c>
      <c r="K6786" t="s">
        <v>930</v>
      </c>
      <c r="L6786" t="s">
        <v>930</v>
      </c>
      <c r="M6786" t="s">
        <v>930</v>
      </c>
      <c r="N6786" t="s">
        <v>929</v>
      </c>
    </row>
    <row r="6787" spans="1:14">
      <c r="A6787">
        <v>810178</v>
      </c>
      <c r="B6787" t="s">
        <v>96</v>
      </c>
      <c r="C6787" t="s">
        <v>930</v>
      </c>
      <c r="D6787" t="s">
        <v>929</v>
      </c>
      <c r="E6787" t="s">
        <v>929</v>
      </c>
      <c r="F6787" t="s">
        <v>930</v>
      </c>
      <c r="G6787" t="s">
        <v>930</v>
      </c>
      <c r="H6787" t="s">
        <v>930</v>
      </c>
      <c r="I6787" t="s">
        <v>930</v>
      </c>
      <c r="J6787" t="s">
        <v>929</v>
      </c>
      <c r="K6787" t="s">
        <v>930</v>
      </c>
      <c r="L6787" t="s">
        <v>930</v>
      </c>
      <c r="M6787" t="s">
        <v>929</v>
      </c>
      <c r="N6787" t="s">
        <v>930</v>
      </c>
    </row>
    <row r="6788" spans="1:14">
      <c r="A6788">
        <v>810179</v>
      </c>
      <c r="B6788" t="s">
        <v>96</v>
      </c>
      <c r="C6788" t="s">
        <v>930</v>
      </c>
      <c r="D6788" t="s">
        <v>930</v>
      </c>
      <c r="E6788" t="s">
        <v>930</v>
      </c>
      <c r="F6788" t="s">
        <v>929</v>
      </c>
      <c r="G6788" t="s">
        <v>930</v>
      </c>
      <c r="H6788" t="s">
        <v>930</v>
      </c>
      <c r="I6788" t="s">
        <v>929</v>
      </c>
      <c r="J6788" t="s">
        <v>929</v>
      </c>
      <c r="K6788" t="s">
        <v>929</v>
      </c>
      <c r="L6788" t="s">
        <v>929</v>
      </c>
      <c r="M6788" t="s">
        <v>929</v>
      </c>
      <c r="N6788" t="s">
        <v>929</v>
      </c>
    </row>
    <row r="6789" spans="1:14">
      <c r="A6789">
        <v>810181</v>
      </c>
      <c r="B6789" t="s">
        <v>96</v>
      </c>
      <c r="C6789" t="s">
        <v>930</v>
      </c>
      <c r="D6789" t="s">
        <v>929</v>
      </c>
      <c r="E6789" t="s">
        <v>930</v>
      </c>
      <c r="F6789" t="s">
        <v>930</v>
      </c>
      <c r="G6789" t="s">
        <v>930</v>
      </c>
      <c r="H6789" t="s">
        <v>930</v>
      </c>
      <c r="I6789" t="s">
        <v>929</v>
      </c>
      <c r="J6789" t="s">
        <v>929</v>
      </c>
      <c r="K6789" t="s">
        <v>929</v>
      </c>
      <c r="L6789" t="s">
        <v>929</v>
      </c>
      <c r="M6789" t="s">
        <v>929</v>
      </c>
      <c r="N6789" t="s">
        <v>929</v>
      </c>
    </row>
    <row r="6790" spans="1:14">
      <c r="A6790">
        <v>810182</v>
      </c>
      <c r="B6790" t="s">
        <v>96</v>
      </c>
      <c r="C6790" t="s">
        <v>928</v>
      </c>
      <c r="D6790" t="s">
        <v>930</v>
      </c>
      <c r="E6790" t="s">
        <v>928</v>
      </c>
      <c r="F6790" t="s">
        <v>928</v>
      </c>
      <c r="G6790" t="s">
        <v>930</v>
      </c>
      <c r="H6790" t="s">
        <v>930</v>
      </c>
      <c r="I6790" t="s">
        <v>930</v>
      </c>
      <c r="J6790" t="s">
        <v>930</v>
      </c>
      <c r="K6790" t="s">
        <v>930</v>
      </c>
      <c r="L6790" t="s">
        <v>930</v>
      </c>
      <c r="M6790" t="s">
        <v>929</v>
      </c>
      <c r="N6790" t="s">
        <v>930</v>
      </c>
    </row>
    <row r="6791" spans="1:14">
      <c r="A6791">
        <v>810184</v>
      </c>
      <c r="B6791" t="s">
        <v>96</v>
      </c>
      <c r="C6791" t="s">
        <v>930</v>
      </c>
      <c r="D6791" t="s">
        <v>928</v>
      </c>
      <c r="E6791" t="s">
        <v>929</v>
      </c>
      <c r="F6791" t="s">
        <v>928</v>
      </c>
      <c r="G6791" t="s">
        <v>929</v>
      </c>
      <c r="H6791" t="s">
        <v>930</v>
      </c>
      <c r="I6791" t="s">
        <v>930</v>
      </c>
      <c r="J6791" t="s">
        <v>929</v>
      </c>
      <c r="K6791" t="s">
        <v>929</v>
      </c>
      <c r="L6791" t="s">
        <v>929</v>
      </c>
      <c r="M6791" t="s">
        <v>929</v>
      </c>
      <c r="N6791" t="s">
        <v>929</v>
      </c>
    </row>
    <row r="6792" spans="1:14">
      <c r="A6792">
        <v>810185</v>
      </c>
      <c r="B6792" t="s">
        <v>96</v>
      </c>
      <c r="C6792" t="s">
        <v>929</v>
      </c>
      <c r="D6792" t="s">
        <v>930</v>
      </c>
      <c r="E6792" t="s">
        <v>930</v>
      </c>
      <c r="F6792" t="s">
        <v>930</v>
      </c>
      <c r="G6792" t="s">
        <v>930</v>
      </c>
      <c r="H6792" t="s">
        <v>930</v>
      </c>
      <c r="I6792" t="s">
        <v>929</v>
      </c>
      <c r="J6792" t="s">
        <v>929</v>
      </c>
      <c r="K6792" t="s">
        <v>929</v>
      </c>
      <c r="L6792" t="s">
        <v>929</v>
      </c>
      <c r="M6792" t="s">
        <v>929</v>
      </c>
      <c r="N6792" t="s">
        <v>929</v>
      </c>
    </row>
    <row r="6793" spans="1:14">
      <c r="A6793">
        <v>810186</v>
      </c>
      <c r="B6793" t="s">
        <v>96</v>
      </c>
      <c r="C6793" t="s">
        <v>929</v>
      </c>
      <c r="D6793" t="s">
        <v>929</v>
      </c>
      <c r="E6793" t="s">
        <v>929</v>
      </c>
      <c r="F6793" t="s">
        <v>929</v>
      </c>
      <c r="G6793" t="s">
        <v>929</v>
      </c>
      <c r="H6793" t="s">
        <v>929</v>
      </c>
      <c r="I6793" t="s">
        <v>929</v>
      </c>
      <c r="J6793" t="s">
        <v>929</v>
      </c>
      <c r="K6793" t="s">
        <v>929</v>
      </c>
      <c r="L6793" t="s">
        <v>929</v>
      </c>
      <c r="M6793" t="s">
        <v>929</v>
      </c>
      <c r="N6793" t="s">
        <v>929</v>
      </c>
    </row>
    <row r="6794" spans="1:14">
      <c r="A6794">
        <v>810187</v>
      </c>
      <c r="B6794" t="s">
        <v>96</v>
      </c>
      <c r="C6794" t="s">
        <v>929</v>
      </c>
      <c r="D6794" t="s">
        <v>930</v>
      </c>
      <c r="E6794" t="s">
        <v>930</v>
      </c>
      <c r="F6794" t="s">
        <v>930</v>
      </c>
      <c r="G6794" t="s">
        <v>930</v>
      </c>
      <c r="H6794" t="s">
        <v>928</v>
      </c>
      <c r="I6794" t="s">
        <v>929</v>
      </c>
      <c r="J6794" t="s">
        <v>930</v>
      </c>
      <c r="K6794" t="s">
        <v>929</v>
      </c>
      <c r="L6794" t="s">
        <v>929</v>
      </c>
      <c r="M6794" t="s">
        <v>930</v>
      </c>
      <c r="N6794" t="s">
        <v>930</v>
      </c>
    </row>
    <row r="6795" spans="1:14">
      <c r="A6795">
        <v>810188</v>
      </c>
      <c r="B6795" t="s">
        <v>96</v>
      </c>
      <c r="C6795" t="s">
        <v>929</v>
      </c>
      <c r="D6795" t="s">
        <v>929</v>
      </c>
      <c r="E6795" t="s">
        <v>930</v>
      </c>
      <c r="F6795" t="s">
        <v>929</v>
      </c>
      <c r="G6795" t="s">
        <v>930</v>
      </c>
      <c r="H6795" t="s">
        <v>930</v>
      </c>
      <c r="I6795" t="s">
        <v>930</v>
      </c>
      <c r="J6795" t="s">
        <v>930</v>
      </c>
      <c r="K6795" t="s">
        <v>929</v>
      </c>
      <c r="L6795" t="s">
        <v>929</v>
      </c>
      <c r="M6795" t="s">
        <v>929</v>
      </c>
      <c r="N6795" t="s">
        <v>929</v>
      </c>
    </row>
    <row r="6796" spans="1:14">
      <c r="A6796">
        <v>810190</v>
      </c>
      <c r="B6796" t="s">
        <v>96</v>
      </c>
      <c r="C6796" t="s">
        <v>928</v>
      </c>
      <c r="D6796" t="s">
        <v>930</v>
      </c>
      <c r="E6796" t="s">
        <v>929</v>
      </c>
      <c r="F6796" t="s">
        <v>930</v>
      </c>
      <c r="G6796" t="s">
        <v>930</v>
      </c>
      <c r="H6796" t="s">
        <v>930</v>
      </c>
      <c r="I6796" t="s">
        <v>929</v>
      </c>
      <c r="J6796" t="s">
        <v>929</v>
      </c>
      <c r="K6796" t="s">
        <v>929</v>
      </c>
      <c r="L6796" t="s">
        <v>929</v>
      </c>
      <c r="M6796" t="s">
        <v>929</v>
      </c>
      <c r="N6796" t="s">
        <v>929</v>
      </c>
    </row>
    <row r="6797" spans="1:14">
      <c r="A6797">
        <v>810192</v>
      </c>
      <c r="B6797" t="s">
        <v>96</v>
      </c>
      <c r="C6797" t="s">
        <v>930</v>
      </c>
      <c r="D6797" t="s">
        <v>930</v>
      </c>
      <c r="E6797" t="s">
        <v>929</v>
      </c>
      <c r="F6797" t="s">
        <v>930</v>
      </c>
      <c r="G6797" t="s">
        <v>930</v>
      </c>
      <c r="H6797" t="s">
        <v>929</v>
      </c>
      <c r="I6797" t="s">
        <v>929</v>
      </c>
      <c r="J6797" t="s">
        <v>929</v>
      </c>
      <c r="K6797" t="s">
        <v>929</v>
      </c>
      <c r="L6797" t="s">
        <v>929</v>
      </c>
      <c r="M6797" t="s">
        <v>929</v>
      </c>
      <c r="N6797" t="s">
        <v>929</v>
      </c>
    </row>
    <row r="6798" spans="1:14">
      <c r="A6798">
        <v>810194</v>
      </c>
      <c r="B6798" t="s">
        <v>96</v>
      </c>
      <c r="C6798" t="s">
        <v>930</v>
      </c>
      <c r="D6798" t="s">
        <v>930</v>
      </c>
      <c r="E6798" t="s">
        <v>929</v>
      </c>
      <c r="F6798" t="s">
        <v>929</v>
      </c>
      <c r="G6798" t="s">
        <v>930</v>
      </c>
      <c r="H6798" t="s">
        <v>930</v>
      </c>
      <c r="I6798" t="s">
        <v>930</v>
      </c>
      <c r="J6798" t="s">
        <v>930</v>
      </c>
      <c r="K6798" t="s">
        <v>930</v>
      </c>
      <c r="L6798" t="s">
        <v>930</v>
      </c>
      <c r="M6798" t="s">
        <v>930</v>
      </c>
      <c r="N6798" t="s">
        <v>930</v>
      </c>
    </row>
    <row r="6799" spans="1:14">
      <c r="A6799">
        <v>810195</v>
      </c>
      <c r="B6799" t="s">
        <v>96</v>
      </c>
      <c r="C6799" t="s">
        <v>929</v>
      </c>
      <c r="D6799" t="s">
        <v>929</v>
      </c>
      <c r="E6799" t="s">
        <v>929</v>
      </c>
      <c r="F6799" t="s">
        <v>929</v>
      </c>
      <c r="G6799" t="s">
        <v>929</v>
      </c>
      <c r="H6799" t="s">
        <v>929</v>
      </c>
      <c r="I6799" t="s">
        <v>929</v>
      </c>
      <c r="J6799" t="s">
        <v>929</v>
      </c>
      <c r="K6799" t="s">
        <v>929</v>
      </c>
      <c r="L6799" t="s">
        <v>929</v>
      </c>
      <c r="M6799" t="s">
        <v>929</v>
      </c>
      <c r="N6799" t="s">
        <v>929</v>
      </c>
    </row>
    <row r="6800" spans="1:14">
      <c r="A6800">
        <v>810197</v>
      </c>
      <c r="B6800" t="s">
        <v>96</v>
      </c>
      <c r="C6800" t="s">
        <v>929</v>
      </c>
      <c r="D6800" t="s">
        <v>929</v>
      </c>
      <c r="E6800" t="s">
        <v>929</v>
      </c>
      <c r="F6800" t="s">
        <v>929</v>
      </c>
      <c r="G6800" t="s">
        <v>929</v>
      </c>
      <c r="H6800" t="s">
        <v>929</v>
      </c>
      <c r="I6800" t="s">
        <v>929</v>
      </c>
      <c r="J6800" t="s">
        <v>929</v>
      </c>
      <c r="K6800" t="s">
        <v>929</v>
      </c>
      <c r="L6800" t="s">
        <v>929</v>
      </c>
      <c r="M6800" t="s">
        <v>929</v>
      </c>
      <c r="N6800" t="s">
        <v>929</v>
      </c>
    </row>
    <row r="6801" spans="1:14">
      <c r="A6801">
        <v>810198</v>
      </c>
      <c r="B6801" t="s">
        <v>96</v>
      </c>
      <c r="C6801" t="s">
        <v>930</v>
      </c>
      <c r="D6801" t="s">
        <v>930</v>
      </c>
      <c r="E6801" t="s">
        <v>930</v>
      </c>
      <c r="F6801" t="s">
        <v>930</v>
      </c>
      <c r="G6801" t="s">
        <v>930</v>
      </c>
      <c r="H6801" t="s">
        <v>930</v>
      </c>
      <c r="I6801" t="s">
        <v>930</v>
      </c>
      <c r="J6801" t="s">
        <v>930</v>
      </c>
      <c r="K6801" t="s">
        <v>930</v>
      </c>
      <c r="L6801" t="s">
        <v>929</v>
      </c>
      <c r="M6801" t="s">
        <v>930</v>
      </c>
      <c r="N6801" t="s">
        <v>930</v>
      </c>
    </row>
    <row r="6802" spans="1:14">
      <c r="A6802">
        <v>810200</v>
      </c>
      <c r="B6802" t="s">
        <v>96</v>
      </c>
      <c r="C6802" t="s">
        <v>929</v>
      </c>
      <c r="D6802" t="s">
        <v>929</v>
      </c>
      <c r="E6802" t="s">
        <v>929</v>
      </c>
      <c r="F6802" t="s">
        <v>929</v>
      </c>
      <c r="G6802" t="s">
        <v>929</v>
      </c>
      <c r="H6802" t="s">
        <v>929</v>
      </c>
      <c r="I6802" t="s">
        <v>929</v>
      </c>
      <c r="J6802" t="s">
        <v>929</v>
      </c>
      <c r="K6802" t="s">
        <v>929</v>
      </c>
      <c r="L6802" t="s">
        <v>929</v>
      </c>
      <c r="M6802" t="s">
        <v>929</v>
      </c>
      <c r="N6802" t="s">
        <v>929</v>
      </c>
    </row>
    <row r="6803" spans="1:14">
      <c r="A6803">
        <v>810201</v>
      </c>
      <c r="B6803" t="s">
        <v>96</v>
      </c>
      <c r="C6803" t="s">
        <v>930</v>
      </c>
      <c r="D6803" t="s">
        <v>930</v>
      </c>
      <c r="E6803" t="s">
        <v>929</v>
      </c>
      <c r="F6803" t="s">
        <v>930</v>
      </c>
      <c r="G6803" t="s">
        <v>928</v>
      </c>
      <c r="H6803" t="s">
        <v>929</v>
      </c>
      <c r="I6803" t="s">
        <v>930</v>
      </c>
      <c r="J6803" t="s">
        <v>930</v>
      </c>
      <c r="K6803" t="s">
        <v>929</v>
      </c>
      <c r="L6803" t="s">
        <v>930</v>
      </c>
      <c r="M6803" t="s">
        <v>929</v>
      </c>
      <c r="N6803" t="s">
        <v>929</v>
      </c>
    </row>
    <row r="6804" spans="1:14">
      <c r="A6804">
        <v>810202</v>
      </c>
      <c r="B6804" t="s">
        <v>96</v>
      </c>
      <c r="C6804" t="s">
        <v>930</v>
      </c>
      <c r="D6804" t="s">
        <v>929</v>
      </c>
      <c r="E6804" t="s">
        <v>929</v>
      </c>
      <c r="F6804" t="s">
        <v>930</v>
      </c>
      <c r="G6804" t="s">
        <v>930</v>
      </c>
      <c r="H6804" t="s">
        <v>930</v>
      </c>
      <c r="I6804" t="s">
        <v>929</v>
      </c>
      <c r="J6804" t="s">
        <v>929</v>
      </c>
      <c r="K6804" t="s">
        <v>929</v>
      </c>
      <c r="L6804" t="s">
        <v>929</v>
      </c>
      <c r="M6804" t="s">
        <v>929</v>
      </c>
      <c r="N6804" t="s">
        <v>929</v>
      </c>
    </row>
    <row r="6805" spans="1:14">
      <c r="A6805">
        <v>810203</v>
      </c>
      <c r="B6805" t="s">
        <v>96</v>
      </c>
      <c r="C6805" t="s">
        <v>929</v>
      </c>
      <c r="D6805" t="s">
        <v>929</v>
      </c>
      <c r="E6805" t="s">
        <v>929</v>
      </c>
      <c r="F6805" t="s">
        <v>929</v>
      </c>
      <c r="G6805" t="s">
        <v>929</v>
      </c>
      <c r="H6805" t="s">
        <v>929</v>
      </c>
      <c r="I6805" t="s">
        <v>929</v>
      </c>
      <c r="J6805" t="s">
        <v>929</v>
      </c>
      <c r="K6805" t="s">
        <v>929</v>
      </c>
      <c r="L6805" t="s">
        <v>929</v>
      </c>
      <c r="M6805" t="s">
        <v>929</v>
      </c>
      <c r="N6805" t="s">
        <v>929</v>
      </c>
    </row>
    <row r="6806" spans="1:14">
      <c r="A6806">
        <v>810207</v>
      </c>
      <c r="B6806" t="s">
        <v>96</v>
      </c>
      <c r="C6806" t="s">
        <v>930</v>
      </c>
      <c r="D6806" t="s">
        <v>929</v>
      </c>
      <c r="E6806" t="s">
        <v>929</v>
      </c>
      <c r="F6806" t="s">
        <v>930</v>
      </c>
      <c r="G6806" t="s">
        <v>930</v>
      </c>
      <c r="H6806" t="s">
        <v>929</v>
      </c>
      <c r="I6806" t="s">
        <v>929</v>
      </c>
      <c r="J6806" t="s">
        <v>929</v>
      </c>
      <c r="K6806" t="s">
        <v>929</v>
      </c>
      <c r="L6806" t="s">
        <v>929</v>
      </c>
      <c r="M6806" t="s">
        <v>929</v>
      </c>
      <c r="N6806" t="s">
        <v>929</v>
      </c>
    </row>
    <row r="6807" spans="1:14">
      <c r="A6807">
        <v>810208</v>
      </c>
      <c r="B6807" t="s">
        <v>96</v>
      </c>
      <c r="C6807" t="s">
        <v>929</v>
      </c>
      <c r="D6807" t="s">
        <v>929</v>
      </c>
      <c r="E6807" t="s">
        <v>930</v>
      </c>
      <c r="F6807" t="s">
        <v>929</v>
      </c>
      <c r="G6807" t="s">
        <v>929</v>
      </c>
      <c r="H6807" t="s">
        <v>930</v>
      </c>
      <c r="I6807" t="s">
        <v>929</v>
      </c>
      <c r="J6807" t="s">
        <v>929</v>
      </c>
      <c r="K6807" t="s">
        <v>930</v>
      </c>
      <c r="L6807" t="s">
        <v>929</v>
      </c>
      <c r="M6807" t="s">
        <v>930</v>
      </c>
      <c r="N6807" t="s">
        <v>929</v>
      </c>
    </row>
    <row r="6808" spans="1:14">
      <c r="A6808">
        <v>810209</v>
      </c>
      <c r="B6808" t="s">
        <v>96</v>
      </c>
      <c r="C6808" t="s">
        <v>930</v>
      </c>
      <c r="D6808" t="s">
        <v>930</v>
      </c>
      <c r="E6808" t="s">
        <v>930</v>
      </c>
      <c r="F6808" t="s">
        <v>930</v>
      </c>
      <c r="G6808" t="s">
        <v>930</v>
      </c>
      <c r="H6808" t="s">
        <v>930</v>
      </c>
      <c r="I6808" t="s">
        <v>929</v>
      </c>
      <c r="J6808" t="s">
        <v>929</v>
      </c>
      <c r="K6808" t="s">
        <v>929</v>
      </c>
      <c r="L6808" t="s">
        <v>929</v>
      </c>
      <c r="M6808" t="s">
        <v>929</v>
      </c>
      <c r="N6808" t="s">
        <v>929</v>
      </c>
    </row>
    <row r="6809" spans="1:14">
      <c r="A6809">
        <v>810211</v>
      </c>
      <c r="B6809" t="s">
        <v>96</v>
      </c>
      <c r="C6809" t="s">
        <v>930</v>
      </c>
      <c r="D6809" t="s">
        <v>929</v>
      </c>
      <c r="E6809" t="s">
        <v>929</v>
      </c>
      <c r="F6809" t="s">
        <v>929</v>
      </c>
      <c r="G6809" t="s">
        <v>929</v>
      </c>
      <c r="H6809" t="s">
        <v>930</v>
      </c>
      <c r="I6809" t="s">
        <v>930</v>
      </c>
      <c r="J6809" t="s">
        <v>930</v>
      </c>
      <c r="K6809" t="s">
        <v>930</v>
      </c>
      <c r="L6809" t="s">
        <v>930</v>
      </c>
      <c r="M6809" t="s">
        <v>930</v>
      </c>
      <c r="N6809" t="s">
        <v>930</v>
      </c>
    </row>
    <row r="6810" spans="1:14">
      <c r="A6810">
        <v>810212</v>
      </c>
      <c r="B6810" t="s">
        <v>96</v>
      </c>
      <c r="C6810" t="s">
        <v>930</v>
      </c>
      <c r="D6810" t="s">
        <v>930</v>
      </c>
      <c r="E6810" t="s">
        <v>929</v>
      </c>
      <c r="F6810" t="s">
        <v>930</v>
      </c>
      <c r="G6810" t="s">
        <v>929</v>
      </c>
      <c r="H6810" t="s">
        <v>930</v>
      </c>
      <c r="I6810" t="s">
        <v>929</v>
      </c>
      <c r="J6810" t="s">
        <v>930</v>
      </c>
      <c r="K6810" t="s">
        <v>930</v>
      </c>
      <c r="L6810" t="s">
        <v>930</v>
      </c>
      <c r="M6810" t="s">
        <v>929</v>
      </c>
      <c r="N6810" t="s">
        <v>930</v>
      </c>
    </row>
    <row r="6811" spans="1:14">
      <c r="A6811">
        <v>810216</v>
      </c>
      <c r="B6811" t="s">
        <v>96</v>
      </c>
      <c r="C6811" t="s">
        <v>929</v>
      </c>
      <c r="D6811" t="s">
        <v>929</v>
      </c>
      <c r="E6811" t="s">
        <v>929</v>
      </c>
      <c r="F6811" t="s">
        <v>929</v>
      </c>
      <c r="G6811" t="s">
        <v>930</v>
      </c>
      <c r="H6811" t="s">
        <v>929</v>
      </c>
      <c r="I6811" t="s">
        <v>930</v>
      </c>
      <c r="J6811" t="s">
        <v>928</v>
      </c>
      <c r="K6811" t="s">
        <v>930</v>
      </c>
      <c r="L6811" t="s">
        <v>928</v>
      </c>
      <c r="M6811" t="s">
        <v>928</v>
      </c>
      <c r="N6811" t="s">
        <v>930</v>
      </c>
    </row>
    <row r="6812" spans="1:14">
      <c r="A6812">
        <v>810217</v>
      </c>
      <c r="B6812" t="s">
        <v>96</v>
      </c>
      <c r="C6812" t="s">
        <v>929</v>
      </c>
      <c r="D6812" t="s">
        <v>930</v>
      </c>
      <c r="E6812" t="s">
        <v>930</v>
      </c>
      <c r="F6812" t="s">
        <v>929</v>
      </c>
      <c r="G6812" t="s">
        <v>929</v>
      </c>
      <c r="H6812" t="s">
        <v>929</v>
      </c>
      <c r="I6812" t="s">
        <v>929</v>
      </c>
      <c r="J6812" t="s">
        <v>929</v>
      </c>
      <c r="K6812" t="s">
        <v>929</v>
      </c>
      <c r="L6812" t="s">
        <v>929</v>
      </c>
      <c r="M6812" t="s">
        <v>929</v>
      </c>
      <c r="N6812" t="s">
        <v>929</v>
      </c>
    </row>
    <row r="6813" spans="1:14">
      <c r="A6813">
        <v>810218</v>
      </c>
      <c r="B6813" t="s">
        <v>96</v>
      </c>
      <c r="C6813" t="s">
        <v>930</v>
      </c>
      <c r="D6813" t="s">
        <v>929</v>
      </c>
      <c r="E6813" t="s">
        <v>929</v>
      </c>
      <c r="F6813" t="s">
        <v>930</v>
      </c>
      <c r="G6813" t="s">
        <v>930</v>
      </c>
      <c r="H6813" t="s">
        <v>929</v>
      </c>
      <c r="I6813" t="s">
        <v>930</v>
      </c>
      <c r="J6813" t="s">
        <v>929</v>
      </c>
      <c r="K6813" t="s">
        <v>929</v>
      </c>
      <c r="L6813" t="s">
        <v>929</v>
      </c>
      <c r="M6813" t="s">
        <v>929</v>
      </c>
      <c r="N6813" t="s">
        <v>929</v>
      </c>
    </row>
    <row r="6814" spans="1:14">
      <c r="A6814">
        <v>810220</v>
      </c>
      <c r="B6814" t="s">
        <v>96</v>
      </c>
      <c r="C6814" t="s">
        <v>929</v>
      </c>
      <c r="D6814" t="s">
        <v>930</v>
      </c>
      <c r="E6814" t="s">
        <v>930</v>
      </c>
      <c r="F6814" t="s">
        <v>929</v>
      </c>
      <c r="G6814" t="s">
        <v>930</v>
      </c>
      <c r="H6814" t="s">
        <v>930</v>
      </c>
      <c r="I6814" t="s">
        <v>929</v>
      </c>
      <c r="J6814" t="s">
        <v>929</v>
      </c>
      <c r="K6814" t="s">
        <v>929</v>
      </c>
      <c r="L6814" t="s">
        <v>929</v>
      </c>
      <c r="M6814" t="s">
        <v>929</v>
      </c>
      <c r="N6814" t="s">
        <v>929</v>
      </c>
    </row>
    <row r="6815" spans="1:14">
      <c r="A6815">
        <v>810221</v>
      </c>
      <c r="B6815" t="s">
        <v>96</v>
      </c>
      <c r="C6815" t="s">
        <v>930</v>
      </c>
      <c r="D6815" t="s">
        <v>930</v>
      </c>
      <c r="E6815" t="s">
        <v>929</v>
      </c>
      <c r="F6815" t="s">
        <v>930</v>
      </c>
      <c r="G6815" t="s">
        <v>929</v>
      </c>
      <c r="H6815" t="s">
        <v>930</v>
      </c>
      <c r="I6815" t="s">
        <v>930</v>
      </c>
      <c r="J6815" t="s">
        <v>930</v>
      </c>
      <c r="K6815" t="s">
        <v>929</v>
      </c>
      <c r="L6815" t="s">
        <v>929</v>
      </c>
      <c r="M6815" t="s">
        <v>929</v>
      </c>
      <c r="N6815" t="s">
        <v>929</v>
      </c>
    </row>
    <row r="6816" spans="1:14">
      <c r="A6816">
        <v>810222</v>
      </c>
      <c r="B6816" t="s">
        <v>96</v>
      </c>
      <c r="C6816" t="s">
        <v>930</v>
      </c>
      <c r="D6816" t="s">
        <v>929</v>
      </c>
      <c r="E6816" t="s">
        <v>930</v>
      </c>
      <c r="F6816" t="s">
        <v>929</v>
      </c>
      <c r="G6816" t="s">
        <v>929</v>
      </c>
      <c r="H6816" t="s">
        <v>929</v>
      </c>
      <c r="I6816" t="s">
        <v>929</v>
      </c>
      <c r="J6816" t="s">
        <v>929</v>
      </c>
      <c r="K6816" t="s">
        <v>930</v>
      </c>
      <c r="L6816" t="s">
        <v>929</v>
      </c>
      <c r="M6816" t="s">
        <v>930</v>
      </c>
      <c r="N6816" t="s">
        <v>929</v>
      </c>
    </row>
    <row r="6817" spans="1:14">
      <c r="A6817">
        <v>810228</v>
      </c>
      <c r="B6817" t="s">
        <v>96</v>
      </c>
      <c r="C6817" t="s">
        <v>929</v>
      </c>
      <c r="D6817" t="s">
        <v>929</v>
      </c>
      <c r="E6817" t="s">
        <v>930</v>
      </c>
      <c r="F6817" t="s">
        <v>929</v>
      </c>
      <c r="G6817" t="s">
        <v>929</v>
      </c>
      <c r="H6817" t="s">
        <v>930</v>
      </c>
      <c r="I6817" t="s">
        <v>929</v>
      </c>
      <c r="J6817" t="s">
        <v>929</v>
      </c>
      <c r="K6817" t="s">
        <v>930</v>
      </c>
      <c r="L6817" t="s">
        <v>929</v>
      </c>
      <c r="M6817" t="s">
        <v>930</v>
      </c>
      <c r="N6817" t="s">
        <v>930</v>
      </c>
    </row>
    <row r="6818" spans="1:14">
      <c r="A6818">
        <v>810229</v>
      </c>
      <c r="B6818" t="s">
        <v>96</v>
      </c>
      <c r="C6818" t="s">
        <v>930</v>
      </c>
      <c r="D6818" t="s">
        <v>930</v>
      </c>
      <c r="E6818" t="s">
        <v>930</v>
      </c>
      <c r="F6818" t="s">
        <v>928</v>
      </c>
      <c r="G6818" t="s">
        <v>930</v>
      </c>
      <c r="H6818" t="s">
        <v>929</v>
      </c>
      <c r="I6818" t="s">
        <v>929</v>
      </c>
      <c r="J6818" t="s">
        <v>930</v>
      </c>
      <c r="K6818" t="s">
        <v>930</v>
      </c>
      <c r="L6818" t="s">
        <v>929</v>
      </c>
      <c r="M6818" t="s">
        <v>930</v>
      </c>
      <c r="N6818" t="s">
        <v>929</v>
      </c>
    </row>
    <row r="6819" spans="1:14">
      <c r="A6819">
        <v>810232</v>
      </c>
      <c r="B6819" t="s">
        <v>96</v>
      </c>
      <c r="C6819" t="s">
        <v>928</v>
      </c>
      <c r="D6819" t="s">
        <v>928</v>
      </c>
      <c r="E6819" t="s">
        <v>930</v>
      </c>
      <c r="F6819" t="s">
        <v>929</v>
      </c>
      <c r="G6819" t="s">
        <v>928</v>
      </c>
      <c r="H6819" t="s">
        <v>928</v>
      </c>
      <c r="I6819" t="s">
        <v>929</v>
      </c>
      <c r="J6819" t="s">
        <v>930</v>
      </c>
      <c r="K6819" t="s">
        <v>929</v>
      </c>
      <c r="L6819" t="s">
        <v>929</v>
      </c>
      <c r="M6819" t="s">
        <v>929</v>
      </c>
      <c r="N6819" t="s">
        <v>929</v>
      </c>
    </row>
    <row r="6820" spans="1:14">
      <c r="A6820">
        <v>810233</v>
      </c>
      <c r="B6820" t="s">
        <v>96</v>
      </c>
      <c r="C6820" t="s">
        <v>928</v>
      </c>
      <c r="D6820" t="s">
        <v>929</v>
      </c>
      <c r="E6820" t="s">
        <v>929</v>
      </c>
      <c r="F6820" t="s">
        <v>928</v>
      </c>
      <c r="G6820" t="s">
        <v>928</v>
      </c>
      <c r="H6820" t="s">
        <v>930</v>
      </c>
      <c r="I6820" t="s">
        <v>930</v>
      </c>
      <c r="J6820" t="s">
        <v>929</v>
      </c>
      <c r="K6820" t="s">
        <v>929</v>
      </c>
      <c r="L6820" t="s">
        <v>929</v>
      </c>
      <c r="M6820" t="s">
        <v>929</v>
      </c>
      <c r="N6820" t="s">
        <v>929</v>
      </c>
    </row>
    <row r="6821" spans="1:14">
      <c r="A6821">
        <v>810237</v>
      </c>
      <c r="B6821" t="s">
        <v>96</v>
      </c>
      <c r="C6821" t="s">
        <v>928</v>
      </c>
      <c r="D6821" t="s">
        <v>930</v>
      </c>
      <c r="E6821" t="s">
        <v>929</v>
      </c>
      <c r="F6821" t="s">
        <v>930</v>
      </c>
      <c r="G6821" t="s">
        <v>930</v>
      </c>
      <c r="H6821" t="s">
        <v>930</v>
      </c>
      <c r="I6821" t="s">
        <v>930</v>
      </c>
      <c r="J6821" t="s">
        <v>929</v>
      </c>
      <c r="K6821" t="s">
        <v>930</v>
      </c>
      <c r="L6821" t="s">
        <v>930</v>
      </c>
      <c r="M6821" t="s">
        <v>929</v>
      </c>
      <c r="N6821" t="s">
        <v>930</v>
      </c>
    </row>
    <row r="6822" spans="1:14">
      <c r="A6822">
        <v>810239</v>
      </c>
      <c r="B6822" t="s">
        <v>96</v>
      </c>
      <c r="C6822" t="s">
        <v>930</v>
      </c>
      <c r="D6822" t="s">
        <v>930</v>
      </c>
      <c r="E6822" t="s">
        <v>929</v>
      </c>
      <c r="F6822" t="s">
        <v>929</v>
      </c>
      <c r="G6822" t="s">
        <v>930</v>
      </c>
      <c r="H6822" t="s">
        <v>930</v>
      </c>
      <c r="I6822" t="s">
        <v>930</v>
      </c>
      <c r="J6822" t="s">
        <v>929</v>
      </c>
      <c r="K6822" t="s">
        <v>930</v>
      </c>
      <c r="L6822" t="s">
        <v>930</v>
      </c>
      <c r="M6822" t="s">
        <v>930</v>
      </c>
      <c r="N6822" t="s">
        <v>930</v>
      </c>
    </row>
    <row r="6823" spans="1:14">
      <c r="A6823">
        <v>810240</v>
      </c>
      <c r="B6823" t="s">
        <v>96</v>
      </c>
      <c r="C6823" t="s">
        <v>929</v>
      </c>
      <c r="D6823" t="s">
        <v>930</v>
      </c>
      <c r="E6823" t="s">
        <v>929</v>
      </c>
      <c r="F6823" t="s">
        <v>929</v>
      </c>
      <c r="G6823" t="s">
        <v>929</v>
      </c>
      <c r="H6823" t="s">
        <v>929</v>
      </c>
      <c r="I6823" t="s">
        <v>929</v>
      </c>
      <c r="J6823" t="s">
        <v>930</v>
      </c>
      <c r="K6823" t="s">
        <v>930</v>
      </c>
      <c r="L6823" t="s">
        <v>930</v>
      </c>
      <c r="M6823" t="s">
        <v>930</v>
      </c>
      <c r="N6823" t="s">
        <v>929</v>
      </c>
    </row>
    <row r="6824" spans="1:14">
      <c r="A6824">
        <v>810242</v>
      </c>
      <c r="B6824" t="s">
        <v>96</v>
      </c>
      <c r="C6824" t="s">
        <v>930</v>
      </c>
      <c r="D6824" t="s">
        <v>928</v>
      </c>
      <c r="E6824" t="s">
        <v>928</v>
      </c>
      <c r="F6824" t="s">
        <v>930</v>
      </c>
      <c r="G6824" t="s">
        <v>930</v>
      </c>
      <c r="H6824" t="s">
        <v>930</v>
      </c>
      <c r="I6824" t="s">
        <v>930</v>
      </c>
      <c r="J6824" t="s">
        <v>928</v>
      </c>
      <c r="K6824" t="s">
        <v>928</v>
      </c>
      <c r="L6824" t="s">
        <v>928</v>
      </c>
      <c r="M6824" t="s">
        <v>930</v>
      </c>
      <c r="N6824" t="s">
        <v>930</v>
      </c>
    </row>
    <row r="6825" spans="1:14">
      <c r="A6825">
        <v>810243</v>
      </c>
      <c r="B6825" t="s">
        <v>96</v>
      </c>
      <c r="C6825" t="s">
        <v>930</v>
      </c>
      <c r="D6825" t="s">
        <v>930</v>
      </c>
      <c r="E6825" t="s">
        <v>930</v>
      </c>
      <c r="F6825" t="s">
        <v>929</v>
      </c>
      <c r="G6825" t="s">
        <v>929</v>
      </c>
      <c r="H6825" t="s">
        <v>930</v>
      </c>
      <c r="I6825" t="s">
        <v>930</v>
      </c>
      <c r="J6825" t="s">
        <v>930</v>
      </c>
      <c r="K6825" t="s">
        <v>930</v>
      </c>
      <c r="L6825" t="s">
        <v>930</v>
      </c>
      <c r="M6825" t="s">
        <v>930</v>
      </c>
      <c r="N6825" t="s">
        <v>929</v>
      </c>
    </row>
    <row r="6826" spans="1:14">
      <c r="A6826">
        <v>810244</v>
      </c>
      <c r="B6826" t="s">
        <v>96</v>
      </c>
      <c r="C6826" t="s">
        <v>928</v>
      </c>
      <c r="D6826" t="s">
        <v>930</v>
      </c>
      <c r="E6826" t="s">
        <v>930</v>
      </c>
      <c r="F6826" t="s">
        <v>929</v>
      </c>
      <c r="G6826" t="s">
        <v>930</v>
      </c>
      <c r="H6826" t="s">
        <v>930</v>
      </c>
      <c r="I6826" t="s">
        <v>929</v>
      </c>
      <c r="J6826" t="s">
        <v>929</v>
      </c>
      <c r="K6826" t="s">
        <v>929</v>
      </c>
      <c r="L6826" t="s">
        <v>929</v>
      </c>
      <c r="M6826" t="s">
        <v>929</v>
      </c>
      <c r="N6826" t="s">
        <v>929</v>
      </c>
    </row>
    <row r="6827" spans="1:14">
      <c r="A6827">
        <v>810246</v>
      </c>
      <c r="B6827" t="s">
        <v>96</v>
      </c>
      <c r="C6827" t="s">
        <v>930</v>
      </c>
      <c r="D6827" t="s">
        <v>930</v>
      </c>
      <c r="E6827" t="s">
        <v>930</v>
      </c>
      <c r="F6827" t="s">
        <v>930</v>
      </c>
      <c r="G6827" t="s">
        <v>930</v>
      </c>
      <c r="H6827" t="s">
        <v>930</v>
      </c>
      <c r="I6827" t="s">
        <v>929</v>
      </c>
      <c r="J6827" t="s">
        <v>929</v>
      </c>
      <c r="K6827" t="s">
        <v>929</v>
      </c>
      <c r="L6827" t="s">
        <v>929</v>
      </c>
      <c r="M6827" t="s">
        <v>929</v>
      </c>
      <c r="N6827" t="s">
        <v>929</v>
      </c>
    </row>
    <row r="6828" spans="1:14">
      <c r="A6828">
        <v>810247</v>
      </c>
      <c r="B6828" t="s">
        <v>96</v>
      </c>
      <c r="C6828" t="s">
        <v>928</v>
      </c>
      <c r="D6828" t="s">
        <v>930</v>
      </c>
      <c r="E6828" t="s">
        <v>929</v>
      </c>
      <c r="F6828" t="s">
        <v>930</v>
      </c>
      <c r="G6828" t="s">
        <v>928</v>
      </c>
      <c r="H6828" t="s">
        <v>928</v>
      </c>
      <c r="I6828" t="s">
        <v>930</v>
      </c>
      <c r="J6828" t="s">
        <v>930</v>
      </c>
      <c r="K6828" t="s">
        <v>929</v>
      </c>
      <c r="L6828" t="s">
        <v>930</v>
      </c>
      <c r="M6828" t="s">
        <v>930</v>
      </c>
      <c r="N6828" t="s">
        <v>930</v>
      </c>
    </row>
    <row r="6829" spans="1:14">
      <c r="A6829">
        <v>810248</v>
      </c>
      <c r="B6829" t="s">
        <v>96</v>
      </c>
      <c r="C6829" t="s">
        <v>930</v>
      </c>
      <c r="D6829" t="s">
        <v>929</v>
      </c>
      <c r="E6829" t="s">
        <v>929</v>
      </c>
      <c r="F6829" t="s">
        <v>929</v>
      </c>
      <c r="G6829" t="s">
        <v>930</v>
      </c>
      <c r="H6829" t="s">
        <v>929</v>
      </c>
      <c r="I6829" t="s">
        <v>929</v>
      </c>
      <c r="J6829" t="s">
        <v>929</v>
      </c>
      <c r="K6829" t="s">
        <v>929</v>
      </c>
      <c r="L6829" t="s">
        <v>929</v>
      </c>
      <c r="M6829" t="s">
        <v>929</v>
      </c>
      <c r="N6829" t="s">
        <v>929</v>
      </c>
    </row>
    <row r="6830" spans="1:14">
      <c r="A6830">
        <v>810249</v>
      </c>
      <c r="B6830" t="s">
        <v>96</v>
      </c>
      <c r="C6830" t="s">
        <v>929</v>
      </c>
      <c r="D6830" t="s">
        <v>929</v>
      </c>
      <c r="E6830" t="s">
        <v>929</v>
      </c>
      <c r="F6830" t="s">
        <v>929</v>
      </c>
      <c r="G6830" t="s">
        <v>929</v>
      </c>
      <c r="H6830" t="s">
        <v>929</v>
      </c>
      <c r="I6830" t="s">
        <v>930</v>
      </c>
      <c r="J6830" t="s">
        <v>929</v>
      </c>
      <c r="K6830" t="s">
        <v>930</v>
      </c>
      <c r="L6830" t="s">
        <v>929</v>
      </c>
      <c r="M6830" t="s">
        <v>930</v>
      </c>
      <c r="N6830" t="s">
        <v>929</v>
      </c>
    </row>
    <row r="6831" spans="1:14">
      <c r="A6831">
        <v>810250</v>
      </c>
      <c r="B6831" t="s">
        <v>96</v>
      </c>
      <c r="C6831" t="s">
        <v>930</v>
      </c>
      <c r="D6831" t="s">
        <v>930</v>
      </c>
      <c r="E6831" t="s">
        <v>930</v>
      </c>
      <c r="F6831" t="s">
        <v>929</v>
      </c>
      <c r="G6831" t="s">
        <v>929</v>
      </c>
      <c r="H6831" t="s">
        <v>929</v>
      </c>
      <c r="I6831" t="s">
        <v>930</v>
      </c>
      <c r="J6831" t="s">
        <v>929</v>
      </c>
      <c r="K6831" t="s">
        <v>929</v>
      </c>
      <c r="L6831" t="s">
        <v>929</v>
      </c>
      <c r="M6831" t="s">
        <v>930</v>
      </c>
      <c r="N6831" t="s">
        <v>930</v>
      </c>
    </row>
    <row r="6832" spans="1:14">
      <c r="A6832">
        <v>810251</v>
      </c>
      <c r="B6832" t="s">
        <v>96</v>
      </c>
      <c r="C6832" t="s">
        <v>929</v>
      </c>
      <c r="D6832" t="s">
        <v>930</v>
      </c>
      <c r="E6832" t="s">
        <v>930</v>
      </c>
      <c r="F6832" t="s">
        <v>928</v>
      </c>
      <c r="G6832" t="s">
        <v>930</v>
      </c>
      <c r="H6832" t="s">
        <v>930</v>
      </c>
      <c r="I6832" t="s">
        <v>930</v>
      </c>
      <c r="J6832" t="s">
        <v>930</v>
      </c>
      <c r="K6832" t="s">
        <v>930</v>
      </c>
      <c r="L6832" t="s">
        <v>929</v>
      </c>
      <c r="M6832" t="s">
        <v>930</v>
      </c>
      <c r="N6832" t="s">
        <v>929</v>
      </c>
    </row>
    <row r="6833" spans="1:14">
      <c r="A6833">
        <v>810252</v>
      </c>
      <c r="B6833" t="s">
        <v>96</v>
      </c>
      <c r="C6833" t="s">
        <v>930</v>
      </c>
      <c r="D6833" t="s">
        <v>929</v>
      </c>
      <c r="E6833" t="s">
        <v>929</v>
      </c>
      <c r="F6833" t="s">
        <v>929</v>
      </c>
      <c r="G6833" t="s">
        <v>930</v>
      </c>
      <c r="H6833" t="s">
        <v>929</v>
      </c>
      <c r="I6833" t="s">
        <v>929</v>
      </c>
      <c r="J6833" t="s">
        <v>929</v>
      </c>
      <c r="K6833" t="s">
        <v>929</v>
      </c>
      <c r="L6833" t="s">
        <v>929</v>
      </c>
      <c r="M6833" t="s">
        <v>929</v>
      </c>
      <c r="N6833" t="s">
        <v>929</v>
      </c>
    </row>
    <row r="6834" spans="1:14">
      <c r="A6834">
        <v>810253</v>
      </c>
      <c r="B6834" t="s">
        <v>96</v>
      </c>
      <c r="C6834" t="s">
        <v>928</v>
      </c>
      <c r="D6834" t="s">
        <v>928</v>
      </c>
      <c r="E6834" t="s">
        <v>930</v>
      </c>
      <c r="F6834" t="s">
        <v>930</v>
      </c>
      <c r="G6834" t="s">
        <v>928</v>
      </c>
      <c r="H6834" t="s">
        <v>930</v>
      </c>
      <c r="I6834" t="s">
        <v>930</v>
      </c>
      <c r="J6834" t="s">
        <v>930</v>
      </c>
      <c r="K6834" t="s">
        <v>930</v>
      </c>
      <c r="L6834" t="s">
        <v>929</v>
      </c>
      <c r="M6834" t="s">
        <v>930</v>
      </c>
      <c r="N6834" t="s">
        <v>929</v>
      </c>
    </row>
    <row r="6835" spans="1:14">
      <c r="A6835">
        <v>810254</v>
      </c>
      <c r="B6835" t="s">
        <v>96</v>
      </c>
      <c r="C6835" t="s">
        <v>930</v>
      </c>
      <c r="D6835" t="s">
        <v>929</v>
      </c>
      <c r="E6835" t="s">
        <v>929</v>
      </c>
      <c r="F6835" t="s">
        <v>929</v>
      </c>
      <c r="G6835" t="s">
        <v>930</v>
      </c>
      <c r="H6835" t="s">
        <v>930</v>
      </c>
      <c r="I6835" t="s">
        <v>929</v>
      </c>
      <c r="J6835" t="s">
        <v>929</v>
      </c>
      <c r="K6835" t="s">
        <v>929</v>
      </c>
      <c r="L6835" t="s">
        <v>929</v>
      </c>
      <c r="M6835" t="s">
        <v>929</v>
      </c>
      <c r="N6835" t="s">
        <v>929</v>
      </c>
    </row>
    <row r="6836" spans="1:14">
      <c r="A6836">
        <v>810255</v>
      </c>
      <c r="B6836" t="s">
        <v>96</v>
      </c>
      <c r="C6836" t="s">
        <v>930</v>
      </c>
      <c r="D6836" t="s">
        <v>930</v>
      </c>
      <c r="E6836" t="s">
        <v>928</v>
      </c>
      <c r="F6836" t="s">
        <v>928</v>
      </c>
      <c r="G6836" t="s">
        <v>930</v>
      </c>
      <c r="H6836" t="s">
        <v>929</v>
      </c>
      <c r="I6836" t="s">
        <v>929</v>
      </c>
      <c r="J6836" t="s">
        <v>930</v>
      </c>
      <c r="K6836" t="s">
        <v>930</v>
      </c>
      <c r="L6836" t="s">
        <v>930</v>
      </c>
      <c r="M6836" t="s">
        <v>930</v>
      </c>
      <c r="N6836" t="s">
        <v>930</v>
      </c>
    </row>
    <row r="6837" spans="1:14">
      <c r="A6837">
        <v>810256</v>
      </c>
      <c r="B6837" t="s">
        <v>96</v>
      </c>
      <c r="C6837" t="s">
        <v>928</v>
      </c>
      <c r="D6837" t="s">
        <v>929</v>
      </c>
      <c r="E6837" t="s">
        <v>929</v>
      </c>
      <c r="F6837" t="s">
        <v>930</v>
      </c>
      <c r="G6837" t="s">
        <v>930</v>
      </c>
      <c r="H6837" t="s">
        <v>930</v>
      </c>
      <c r="I6837" t="s">
        <v>930</v>
      </c>
      <c r="J6837" t="s">
        <v>930</v>
      </c>
      <c r="K6837" t="s">
        <v>929</v>
      </c>
      <c r="L6837" t="s">
        <v>930</v>
      </c>
      <c r="M6837" t="s">
        <v>929</v>
      </c>
      <c r="N6837" t="s">
        <v>929</v>
      </c>
    </row>
    <row r="6838" spans="1:14">
      <c r="A6838">
        <v>810258</v>
      </c>
      <c r="B6838" t="s">
        <v>96</v>
      </c>
      <c r="C6838" t="s">
        <v>930</v>
      </c>
      <c r="D6838" t="s">
        <v>930</v>
      </c>
      <c r="E6838" t="s">
        <v>930</v>
      </c>
      <c r="F6838" t="s">
        <v>930</v>
      </c>
      <c r="G6838" t="s">
        <v>930</v>
      </c>
      <c r="H6838" t="s">
        <v>929</v>
      </c>
      <c r="I6838" t="s">
        <v>929</v>
      </c>
      <c r="J6838" t="s">
        <v>930</v>
      </c>
      <c r="K6838" t="s">
        <v>930</v>
      </c>
      <c r="L6838" t="s">
        <v>929</v>
      </c>
      <c r="M6838" t="s">
        <v>929</v>
      </c>
      <c r="N6838" t="s">
        <v>929</v>
      </c>
    </row>
    <row r="6839" spans="1:14">
      <c r="A6839">
        <v>810259</v>
      </c>
      <c r="B6839" t="s">
        <v>96</v>
      </c>
      <c r="C6839" t="s">
        <v>928</v>
      </c>
      <c r="D6839" t="s">
        <v>930</v>
      </c>
      <c r="E6839" t="s">
        <v>928</v>
      </c>
      <c r="F6839" t="s">
        <v>928</v>
      </c>
      <c r="G6839" t="s">
        <v>928</v>
      </c>
      <c r="H6839" t="s">
        <v>929</v>
      </c>
      <c r="I6839" t="s">
        <v>929</v>
      </c>
      <c r="J6839" t="s">
        <v>930</v>
      </c>
      <c r="K6839" t="s">
        <v>930</v>
      </c>
      <c r="L6839" t="s">
        <v>929</v>
      </c>
      <c r="M6839" t="s">
        <v>930</v>
      </c>
      <c r="N6839" t="s">
        <v>929</v>
      </c>
    </row>
    <row r="6840" spans="1:14">
      <c r="A6840">
        <v>810261</v>
      </c>
      <c r="B6840" t="s">
        <v>96</v>
      </c>
      <c r="C6840" t="s">
        <v>929</v>
      </c>
      <c r="D6840" t="s">
        <v>930</v>
      </c>
      <c r="E6840" t="s">
        <v>929</v>
      </c>
      <c r="F6840" t="s">
        <v>929</v>
      </c>
      <c r="G6840" t="s">
        <v>929</v>
      </c>
      <c r="H6840" t="s">
        <v>929</v>
      </c>
      <c r="I6840" t="s">
        <v>930</v>
      </c>
      <c r="J6840" t="s">
        <v>930</v>
      </c>
      <c r="K6840" t="s">
        <v>929</v>
      </c>
      <c r="L6840" t="s">
        <v>928</v>
      </c>
      <c r="M6840" t="s">
        <v>930</v>
      </c>
      <c r="N6840" t="s">
        <v>930</v>
      </c>
    </row>
    <row r="6841" spans="1:14">
      <c r="A6841">
        <v>810264</v>
      </c>
      <c r="B6841" t="s">
        <v>96</v>
      </c>
      <c r="C6841" t="s">
        <v>930</v>
      </c>
      <c r="D6841" t="s">
        <v>930</v>
      </c>
      <c r="E6841" t="s">
        <v>930</v>
      </c>
      <c r="F6841" t="s">
        <v>930</v>
      </c>
      <c r="G6841" t="s">
        <v>930</v>
      </c>
      <c r="H6841" t="s">
        <v>929</v>
      </c>
      <c r="I6841" t="s">
        <v>929</v>
      </c>
      <c r="J6841" t="s">
        <v>929</v>
      </c>
      <c r="K6841" t="s">
        <v>929</v>
      </c>
      <c r="L6841" t="s">
        <v>929</v>
      </c>
      <c r="M6841" t="s">
        <v>929</v>
      </c>
      <c r="N6841" t="s">
        <v>929</v>
      </c>
    </row>
    <row r="6842" spans="1:14">
      <c r="A6842">
        <v>810265</v>
      </c>
      <c r="B6842" t="s">
        <v>96</v>
      </c>
      <c r="C6842" t="s">
        <v>929</v>
      </c>
      <c r="D6842" t="s">
        <v>929</v>
      </c>
      <c r="E6842" t="s">
        <v>929</v>
      </c>
      <c r="F6842" t="s">
        <v>929</v>
      </c>
      <c r="G6842" t="s">
        <v>929</v>
      </c>
      <c r="H6842" t="s">
        <v>929</v>
      </c>
      <c r="I6842" t="s">
        <v>929</v>
      </c>
      <c r="J6842" t="s">
        <v>929</v>
      </c>
      <c r="K6842" t="s">
        <v>929</v>
      </c>
      <c r="L6842" t="s">
        <v>929</v>
      </c>
      <c r="M6842" t="s">
        <v>929</v>
      </c>
      <c r="N6842" t="s">
        <v>929</v>
      </c>
    </row>
    <row r="6843" spans="1:14">
      <c r="A6843">
        <v>810267</v>
      </c>
      <c r="B6843" t="s">
        <v>96</v>
      </c>
      <c r="C6843" t="s">
        <v>929</v>
      </c>
      <c r="D6843" t="s">
        <v>929</v>
      </c>
      <c r="E6843" t="s">
        <v>929</v>
      </c>
      <c r="F6843" t="s">
        <v>929</v>
      </c>
      <c r="G6843" t="s">
        <v>929</v>
      </c>
      <c r="H6843" t="s">
        <v>929</v>
      </c>
      <c r="I6843" t="s">
        <v>930</v>
      </c>
      <c r="J6843" t="s">
        <v>929</v>
      </c>
      <c r="K6843" t="s">
        <v>929</v>
      </c>
      <c r="L6843" t="s">
        <v>929</v>
      </c>
      <c r="M6843" t="s">
        <v>929</v>
      </c>
      <c r="N6843" t="s">
        <v>930</v>
      </c>
    </row>
    <row r="6844" spans="1:14">
      <c r="A6844">
        <v>810268</v>
      </c>
      <c r="B6844" t="s">
        <v>96</v>
      </c>
      <c r="C6844" t="s">
        <v>930</v>
      </c>
      <c r="D6844" t="s">
        <v>929</v>
      </c>
      <c r="E6844" t="s">
        <v>930</v>
      </c>
      <c r="F6844" t="s">
        <v>930</v>
      </c>
      <c r="G6844" t="s">
        <v>930</v>
      </c>
      <c r="H6844" t="s">
        <v>930</v>
      </c>
      <c r="I6844" t="s">
        <v>929</v>
      </c>
      <c r="J6844" t="s">
        <v>929</v>
      </c>
      <c r="K6844" t="s">
        <v>929</v>
      </c>
      <c r="L6844" t="s">
        <v>929</v>
      </c>
      <c r="M6844" t="s">
        <v>929</v>
      </c>
      <c r="N6844" t="s">
        <v>929</v>
      </c>
    </row>
    <row r="6845" spans="1:14">
      <c r="A6845">
        <v>810269</v>
      </c>
      <c r="B6845" t="s">
        <v>96</v>
      </c>
      <c r="C6845" t="s">
        <v>928</v>
      </c>
      <c r="D6845" t="s">
        <v>930</v>
      </c>
      <c r="E6845" t="s">
        <v>930</v>
      </c>
      <c r="F6845" t="s">
        <v>930</v>
      </c>
      <c r="G6845" t="s">
        <v>929</v>
      </c>
      <c r="H6845" t="s">
        <v>930</v>
      </c>
      <c r="I6845" t="s">
        <v>930</v>
      </c>
      <c r="J6845" t="s">
        <v>930</v>
      </c>
      <c r="K6845" t="s">
        <v>930</v>
      </c>
      <c r="L6845" t="s">
        <v>930</v>
      </c>
      <c r="M6845" t="s">
        <v>930</v>
      </c>
      <c r="N6845" t="s">
        <v>930</v>
      </c>
    </row>
    <row r="6846" spans="1:14">
      <c r="A6846">
        <v>810270</v>
      </c>
      <c r="B6846" t="s">
        <v>96</v>
      </c>
      <c r="C6846" t="s">
        <v>930</v>
      </c>
      <c r="D6846" t="s">
        <v>930</v>
      </c>
      <c r="E6846" t="s">
        <v>929</v>
      </c>
      <c r="F6846" t="s">
        <v>930</v>
      </c>
      <c r="G6846" t="s">
        <v>930</v>
      </c>
      <c r="H6846" t="s">
        <v>929</v>
      </c>
      <c r="I6846" t="s">
        <v>929</v>
      </c>
      <c r="J6846" t="s">
        <v>929</v>
      </c>
      <c r="K6846" t="s">
        <v>929</v>
      </c>
      <c r="L6846" t="s">
        <v>929</v>
      </c>
      <c r="M6846" t="s">
        <v>929</v>
      </c>
      <c r="N6846" t="s">
        <v>929</v>
      </c>
    </row>
    <row r="6847" spans="1:14">
      <c r="A6847">
        <v>810272</v>
      </c>
      <c r="B6847" t="s">
        <v>96</v>
      </c>
      <c r="C6847" t="s">
        <v>930</v>
      </c>
      <c r="D6847" t="s">
        <v>930</v>
      </c>
      <c r="E6847" t="s">
        <v>930</v>
      </c>
      <c r="F6847" t="s">
        <v>929</v>
      </c>
      <c r="G6847" t="s">
        <v>929</v>
      </c>
      <c r="H6847" t="s">
        <v>930</v>
      </c>
      <c r="I6847" t="s">
        <v>930</v>
      </c>
      <c r="J6847" t="s">
        <v>930</v>
      </c>
      <c r="K6847" t="s">
        <v>929</v>
      </c>
      <c r="L6847" t="s">
        <v>930</v>
      </c>
      <c r="M6847" t="s">
        <v>930</v>
      </c>
      <c r="N6847" t="s">
        <v>929</v>
      </c>
    </row>
    <row r="6848" spans="1:14">
      <c r="A6848">
        <v>810273</v>
      </c>
      <c r="B6848" t="s">
        <v>96</v>
      </c>
      <c r="C6848" t="s">
        <v>930</v>
      </c>
      <c r="D6848" t="s">
        <v>930</v>
      </c>
      <c r="E6848" t="s">
        <v>929</v>
      </c>
      <c r="F6848" t="s">
        <v>929</v>
      </c>
      <c r="G6848" t="s">
        <v>929</v>
      </c>
      <c r="H6848" t="s">
        <v>929</v>
      </c>
      <c r="I6848" t="s">
        <v>929</v>
      </c>
      <c r="J6848" t="s">
        <v>929</v>
      </c>
      <c r="K6848" t="s">
        <v>929</v>
      </c>
      <c r="L6848" t="s">
        <v>929</v>
      </c>
      <c r="M6848" t="s">
        <v>929</v>
      </c>
      <c r="N6848" t="s">
        <v>929</v>
      </c>
    </row>
    <row r="6849" spans="1:14">
      <c r="A6849">
        <v>810275</v>
      </c>
      <c r="B6849" t="s">
        <v>96</v>
      </c>
      <c r="C6849" t="s">
        <v>930</v>
      </c>
      <c r="D6849" t="s">
        <v>929</v>
      </c>
      <c r="E6849" t="s">
        <v>930</v>
      </c>
      <c r="F6849" t="s">
        <v>930</v>
      </c>
      <c r="G6849" t="s">
        <v>930</v>
      </c>
      <c r="H6849" t="s">
        <v>930</v>
      </c>
      <c r="I6849" t="s">
        <v>929</v>
      </c>
      <c r="J6849" t="s">
        <v>929</v>
      </c>
      <c r="K6849" t="s">
        <v>929</v>
      </c>
      <c r="L6849" t="s">
        <v>929</v>
      </c>
      <c r="M6849" t="s">
        <v>929</v>
      </c>
      <c r="N6849" t="s">
        <v>929</v>
      </c>
    </row>
    <row r="6850" spans="1:14">
      <c r="A6850">
        <v>810276</v>
      </c>
      <c r="B6850" t="s">
        <v>96</v>
      </c>
      <c r="C6850" t="s">
        <v>929</v>
      </c>
      <c r="D6850" t="s">
        <v>929</v>
      </c>
      <c r="E6850" t="s">
        <v>929</v>
      </c>
      <c r="F6850" t="s">
        <v>929</v>
      </c>
      <c r="G6850" t="s">
        <v>929</v>
      </c>
      <c r="H6850" t="s">
        <v>929</v>
      </c>
      <c r="I6850" t="s">
        <v>929</v>
      </c>
      <c r="J6850" t="s">
        <v>929</v>
      </c>
      <c r="K6850" t="s">
        <v>929</v>
      </c>
      <c r="L6850" t="s">
        <v>929</v>
      </c>
      <c r="M6850" t="s">
        <v>929</v>
      </c>
      <c r="N6850" t="s">
        <v>929</v>
      </c>
    </row>
    <row r="6851" spans="1:14">
      <c r="A6851">
        <v>810278</v>
      </c>
      <c r="B6851" t="s">
        <v>96</v>
      </c>
      <c r="C6851" t="s">
        <v>930</v>
      </c>
      <c r="D6851" t="s">
        <v>929</v>
      </c>
      <c r="E6851" t="s">
        <v>929</v>
      </c>
      <c r="F6851" t="s">
        <v>930</v>
      </c>
      <c r="G6851" t="s">
        <v>930</v>
      </c>
      <c r="H6851" t="s">
        <v>929</v>
      </c>
      <c r="I6851" t="s">
        <v>929</v>
      </c>
      <c r="J6851" t="s">
        <v>929</v>
      </c>
      <c r="K6851" t="s">
        <v>929</v>
      </c>
      <c r="L6851" t="s">
        <v>929</v>
      </c>
      <c r="M6851" t="s">
        <v>929</v>
      </c>
      <c r="N6851" t="s">
        <v>929</v>
      </c>
    </row>
    <row r="6852" spans="1:14">
      <c r="A6852">
        <v>810279</v>
      </c>
      <c r="B6852" t="s">
        <v>96</v>
      </c>
      <c r="C6852" t="s">
        <v>930</v>
      </c>
      <c r="D6852" t="s">
        <v>930</v>
      </c>
      <c r="E6852" t="s">
        <v>930</v>
      </c>
      <c r="F6852" t="s">
        <v>930</v>
      </c>
      <c r="G6852" t="s">
        <v>930</v>
      </c>
      <c r="H6852" t="s">
        <v>930</v>
      </c>
      <c r="I6852" t="s">
        <v>929</v>
      </c>
      <c r="J6852" t="s">
        <v>929</v>
      </c>
      <c r="K6852" t="s">
        <v>929</v>
      </c>
      <c r="L6852" t="s">
        <v>929</v>
      </c>
      <c r="M6852" t="s">
        <v>929</v>
      </c>
      <c r="N6852" t="s">
        <v>929</v>
      </c>
    </row>
    <row r="6853" spans="1:14">
      <c r="A6853">
        <v>810280</v>
      </c>
      <c r="B6853" t="s">
        <v>96</v>
      </c>
      <c r="C6853" t="s">
        <v>930</v>
      </c>
      <c r="D6853" t="s">
        <v>930</v>
      </c>
      <c r="E6853" t="s">
        <v>930</v>
      </c>
      <c r="F6853" t="s">
        <v>930</v>
      </c>
      <c r="G6853" t="s">
        <v>930</v>
      </c>
      <c r="H6853" t="s">
        <v>929</v>
      </c>
      <c r="I6853" t="s">
        <v>929</v>
      </c>
      <c r="J6853" t="s">
        <v>930</v>
      </c>
      <c r="K6853" t="s">
        <v>930</v>
      </c>
      <c r="L6853" t="s">
        <v>930</v>
      </c>
      <c r="M6853" t="s">
        <v>929</v>
      </c>
      <c r="N6853" t="s">
        <v>929</v>
      </c>
    </row>
    <row r="6854" spans="1:14">
      <c r="A6854">
        <v>810281</v>
      </c>
      <c r="B6854" t="s">
        <v>96</v>
      </c>
      <c r="C6854" t="s">
        <v>930</v>
      </c>
      <c r="D6854" t="s">
        <v>930</v>
      </c>
      <c r="E6854" t="s">
        <v>930</v>
      </c>
      <c r="F6854" t="s">
        <v>929</v>
      </c>
      <c r="G6854" t="s">
        <v>928</v>
      </c>
      <c r="H6854" t="s">
        <v>930</v>
      </c>
      <c r="I6854" t="s">
        <v>929</v>
      </c>
      <c r="J6854" t="s">
        <v>930</v>
      </c>
      <c r="K6854" t="s">
        <v>929</v>
      </c>
      <c r="L6854" t="s">
        <v>929</v>
      </c>
      <c r="M6854" t="s">
        <v>929</v>
      </c>
      <c r="N6854" t="s">
        <v>930</v>
      </c>
    </row>
    <row r="6855" spans="1:14">
      <c r="A6855">
        <v>810282</v>
      </c>
      <c r="B6855" t="s">
        <v>96</v>
      </c>
      <c r="C6855" t="s">
        <v>930</v>
      </c>
      <c r="D6855" t="s">
        <v>928</v>
      </c>
      <c r="E6855" t="s">
        <v>930</v>
      </c>
      <c r="F6855" t="s">
        <v>930</v>
      </c>
      <c r="G6855" t="s">
        <v>930</v>
      </c>
      <c r="H6855" t="s">
        <v>929</v>
      </c>
      <c r="I6855" t="s">
        <v>929</v>
      </c>
      <c r="J6855" t="s">
        <v>929</v>
      </c>
      <c r="K6855" t="s">
        <v>930</v>
      </c>
      <c r="L6855" t="s">
        <v>930</v>
      </c>
      <c r="M6855" t="s">
        <v>930</v>
      </c>
      <c r="N6855" t="s">
        <v>929</v>
      </c>
    </row>
    <row r="6856" spans="1:14">
      <c r="A6856">
        <v>810283</v>
      </c>
      <c r="B6856" t="s">
        <v>96</v>
      </c>
      <c r="C6856" t="s">
        <v>930</v>
      </c>
      <c r="D6856" t="s">
        <v>929</v>
      </c>
      <c r="E6856" t="s">
        <v>930</v>
      </c>
      <c r="F6856" t="s">
        <v>929</v>
      </c>
      <c r="G6856" t="s">
        <v>929</v>
      </c>
      <c r="H6856" t="s">
        <v>930</v>
      </c>
      <c r="I6856" t="s">
        <v>930</v>
      </c>
      <c r="J6856" t="s">
        <v>930</v>
      </c>
      <c r="K6856" t="s">
        <v>929</v>
      </c>
      <c r="L6856" t="s">
        <v>930</v>
      </c>
      <c r="M6856" t="s">
        <v>930</v>
      </c>
      <c r="N6856" t="s">
        <v>930</v>
      </c>
    </row>
    <row r="6857" spans="1:14">
      <c r="A6857">
        <v>810286</v>
      </c>
      <c r="B6857" t="s">
        <v>96</v>
      </c>
      <c r="C6857" t="s">
        <v>930</v>
      </c>
      <c r="D6857" t="s">
        <v>929</v>
      </c>
      <c r="E6857" t="s">
        <v>929</v>
      </c>
      <c r="F6857" t="s">
        <v>930</v>
      </c>
      <c r="G6857" t="s">
        <v>929</v>
      </c>
      <c r="H6857" t="s">
        <v>929</v>
      </c>
      <c r="I6857" t="s">
        <v>929</v>
      </c>
      <c r="J6857" t="s">
        <v>929</v>
      </c>
      <c r="K6857" t="s">
        <v>929</v>
      </c>
      <c r="L6857" t="s">
        <v>929</v>
      </c>
      <c r="M6857" t="s">
        <v>929</v>
      </c>
      <c r="N6857" t="s">
        <v>929</v>
      </c>
    </row>
    <row r="6858" spans="1:14">
      <c r="A6858">
        <v>810287</v>
      </c>
      <c r="B6858" t="s">
        <v>96</v>
      </c>
      <c r="C6858" t="s">
        <v>928</v>
      </c>
      <c r="D6858" t="s">
        <v>930</v>
      </c>
      <c r="E6858" t="s">
        <v>928</v>
      </c>
      <c r="F6858" t="s">
        <v>928</v>
      </c>
      <c r="G6858" t="s">
        <v>930</v>
      </c>
      <c r="H6858" t="s">
        <v>929</v>
      </c>
      <c r="I6858" t="s">
        <v>929</v>
      </c>
      <c r="J6858" t="s">
        <v>930</v>
      </c>
      <c r="K6858" t="s">
        <v>930</v>
      </c>
      <c r="L6858" t="s">
        <v>930</v>
      </c>
      <c r="M6858" t="s">
        <v>930</v>
      </c>
      <c r="N6858" t="s">
        <v>929</v>
      </c>
    </row>
    <row r="6859" spans="1:14">
      <c r="A6859">
        <v>810288</v>
      </c>
      <c r="B6859" t="s">
        <v>96</v>
      </c>
      <c r="C6859" t="s">
        <v>930</v>
      </c>
      <c r="D6859" t="s">
        <v>929</v>
      </c>
      <c r="E6859" t="s">
        <v>930</v>
      </c>
      <c r="F6859" t="s">
        <v>929</v>
      </c>
      <c r="G6859" t="s">
        <v>929</v>
      </c>
      <c r="H6859" t="s">
        <v>930</v>
      </c>
      <c r="I6859" t="s">
        <v>930</v>
      </c>
      <c r="J6859" t="s">
        <v>930</v>
      </c>
      <c r="K6859" t="s">
        <v>930</v>
      </c>
      <c r="L6859" t="s">
        <v>929</v>
      </c>
      <c r="M6859" t="s">
        <v>930</v>
      </c>
      <c r="N6859" t="s">
        <v>929</v>
      </c>
    </row>
    <row r="6860" spans="1:14">
      <c r="A6860">
        <v>810289</v>
      </c>
      <c r="B6860" t="s">
        <v>96</v>
      </c>
      <c r="C6860" t="s">
        <v>930</v>
      </c>
      <c r="D6860" t="s">
        <v>930</v>
      </c>
      <c r="E6860" t="s">
        <v>929</v>
      </c>
      <c r="F6860" t="s">
        <v>930</v>
      </c>
      <c r="G6860" t="s">
        <v>930</v>
      </c>
      <c r="H6860" t="s">
        <v>929</v>
      </c>
      <c r="I6860" t="s">
        <v>929</v>
      </c>
      <c r="J6860" t="s">
        <v>929</v>
      </c>
      <c r="K6860" t="s">
        <v>929</v>
      </c>
      <c r="L6860" t="s">
        <v>929</v>
      </c>
      <c r="M6860" t="s">
        <v>929</v>
      </c>
      <c r="N6860" t="s">
        <v>929</v>
      </c>
    </row>
    <row r="6861" spans="1:14">
      <c r="A6861">
        <v>810290</v>
      </c>
      <c r="B6861" t="s">
        <v>96</v>
      </c>
      <c r="C6861" t="s">
        <v>930</v>
      </c>
      <c r="D6861" t="s">
        <v>929</v>
      </c>
      <c r="E6861" t="s">
        <v>930</v>
      </c>
      <c r="F6861" t="s">
        <v>930</v>
      </c>
      <c r="G6861" t="s">
        <v>930</v>
      </c>
      <c r="H6861" t="s">
        <v>930</v>
      </c>
      <c r="I6861" t="s">
        <v>929</v>
      </c>
      <c r="J6861" t="s">
        <v>929</v>
      </c>
      <c r="K6861" t="s">
        <v>929</v>
      </c>
      <c r="L6861" t="s">
        <v>929</v>
      </c>
      <c r="M6861" t="s">
        <v>929</v>
      </c>
      <c r="N6861" t="s">
        <v>929</v>
      </c>
    </row>
    <row r="6862" spans="1:14">
      <c r="A6862">
        <v>810292</v>
      </c>
      <c r="B6862" t="s">
        <v>96</v>
      </c>
      <c r="C6862" t="s">
        <v>929</v>
      </c>
      <c r="D6862" t="s">
        <v>930</v>
      </c>
      <c r="E6862" t="s">
        <v>929</v>
      </c>
      <c r="F6862" t="s">
        <v>930</v>
      </c>
      <c r="G6862" t="s">
        <v>930</v>
      </c>
      <c r="H6862" t="s">
        <v>930</v>
      </c>
      <c r="I6862" t="s">
        <v>930</v>
      </c>
      <c r="J6862" t="s">
        <v>930</v>
      </c>
      <c r="K6862" t="s">
        <v>930</v>
      </c>
      <c r="L6862" t="s">
        <v>930</v>
      </c>
      <c r="M6862" t="s">
        <v>930</v>
      </c>
      <c r="N6862" t="s">
        <v>930</v>
      </c>
    </row>
    <row r="6863" spans="1:14">
      <c r="A6863">
        <v>810293</v>
      </c>
      <c r="B6863" t="s">
        <v>96</v>
      </c>
      <c r="C6863" t="s">
        <v>930</v>
      </c>
      <c r="D6863" t="s">
        <v>930</v>
      </c>
      <c r="E6863" t="s">
        <v>930</v>
      </c>
      <c r="F6863" t="s">
        <v>930</v>
      </c>
      <c r="G6863" t="s">
        <v>929</v>
      </c>
      <c r="H6863" t="s">
        <v>928</v>
      </c>
      <c r="I6863" t="s">
        <v>930</v>
      </c>
      <c r="J6863" t="s">
        <v>930</v>
      </c>
      <c r="K6863" t="s">
        <v>929</v>
      </c>
      <c r="L6863" t="s">
        <v>929</v>
      </c>
      <c r="M6863" t="s">
        <v>930</v>
      </c>
      <c r="N6863" t="s">
        <v>930</v>
      </c>
    </row>
    <row r="6864" spans="1:14">
      <c r="A6864">
        <v>810295</v>
      </c>
      <c r="B6864" t="s">
        <v>96</v>
      </c>
      <c r="C6864" t="s">
        <v>929</v>
      </c>
      <c r="D6864" t="s">
        <v>929</v>
      </c>
      <c r="E6864" t="s">
        <v>929</v>
      </c>
      <c r="F6864" t="s">
        <v>929</v>
      </c>
      <c r="G6864" t="s">
        <v>929</v>
      </c>
      <c r="H6864" t="s">
        <v>929</v>
      </c>
      <c r="I6864" t="s">
        <v>929</v>
      </c>
      <c r="J6864" t="s">
        <v>929</v>
      </c>
      <c r="K6864" t="s">
        <v>929</v>
      </c>
      <c r="L6864" t="s">
        <v>929</v>
      </c>
      <c r="M6864" t="s">
        <v>929</v>
      </c>
      <c r="N6864" t="s">
        <v>929</v>
      </c>
    </row>
    <row r="6865" spans="1:14">
      <c r="A6865">
        <v>810296</v>
      </c>
      <c r="B6865" t="s">
        <v>96</v>
      </c>
      <c r="C6865" t="s">
        <v>929</v>
      </c>
      <c r="D6865" t="s">
        <v>930</v>
      </c>
      <c r="E6865" t="s">
        <v>929</v>
      </c>
      <c r="F6865" t="s">
        <v>930</v>
      </c>
      <c r="G6865" t="s">
        <v>929</v>
      </c>
      <c r="H6865" t="s">
        <v>929</v>
      </c>
      <c r="I6865" t="s">
        <v>929</v>
      </c>
      <c r="J6865" t="s">
        <v>929</v>
      </c>
      <c r="K6865" t="s">
        <v>929</v>
      </c>
      <c r="L6865" t="s">
        <v>929</v>
      </c>
      <c r="M6865" t="s">
        <v>929</v>
      </c>
      <c r="N6865" t="s">
        <v>929</v>
      </c>
    </row>
    <row r="6866" spans="1:14">
      <c r="A6866">
        <v>810297</v>
      </c>
      <c r="B6866" t="s">
        <v>96</v>
      </c>
      <c r="C6866" t="s">
        <v>929</v>
      </c>
      <c r="D6866" t="s">
        <v>929</v>
      </c>
      <c r="E6866" t="s">
        <v>929</v>
      </c>
      <c r="F6866" t="s">
        <v>929</v>
      </c>
      <c r="G6866" t="s">
        <v>929</v>
      </c>
      <c r="H6866" t="s">
        <v>929</v>
      </c>
      <c r="I6866" t="s">
        <v>929</v>
      </c>
      <c r="J6866" t="s">
        <v>929</v>
      </c>
      <c r="K6866" t="s">
        <v>929</v>
      </c>
      <c r="L6866" t="s">
        <v>929</v>
      </c>
      <c r="M6866" t="s">
        <v>929</v>
      </c>
      <c r="N6866" t="s">
        <v>929</v>
      </c>
    </row>
    <row r="6867" spans="1:14">
      <c r="A6867">
        <v>810298</v>
      </c>
      <c r="B6867" t="s">
        <v>96</v>
      </c>
      <c r="C6867" t="s">
        <v>930</v>
      </c>
      <c r="D6867" t="s">
        <v>930</v>
      </c>
      <c r="E6867" t="s">
        <v>929</v>
      </c>
      <c r="F6867" t="s">
        <v>929</v>
      </c>
      <c r="G6867" t="s">
        <v>930</v>
      </c>
      <c r="H6867" t="s">
        <v>930</v>
      </c>
      <c r="I6867" t="s">
        <v>929</v>
      </c>
      <c r="J6867" t="s">
        <v>929</v>
      </c>
      <c r="K6867" t="s">
        <v>929</v>
      </c>
      <c r="L6867" t="s">
        <v>929</v>
      </c>
      <c r="M6867" t="s">
        <v>929</v>
      </c>
      <c r="N6867" t="s">
        <v>929</v>
      </c>
    </row>
    <row r="6868" spans="1:14">
      <c r="A6868">
        <v>810300</v>
      </c>
      <c r="B6868" t="s">
        <v>96</v>
      </c>
      <c r="C6868" t="s">
        <v>929</v>
      </c>
      <c r="D6868" t="s">
        <v>930</v>
      </c>
      <c r="E6868" t="s">
        <v>929</v>
      </c>
      <c r="F6868" t="s">
        <v>930</v>
      </c>
      <c r="G6868" t="s">
        <v>929</v>
      </c>
      <c r="H6868" t="s">
        <v>929</v>
      </c>
      <c r="I6868" t="s">
        <v>929</v>
      </c>
      <c r="J6868" t="s">
        <v>929</v>
      </c>
      <c r="K6868" t="s">
        <v>929</v>
      </c>
      <c r="L6868" t="s">
        <v>929</v>
      </c>
      <c r="M6868" t="s">
        <v>929</v>
      </c>
      <c r="N6868" t="s">
        <v>929</v>
      </c>
    </row>
    <row r="6869" spans="1:14">
      <c r="A6869">
        <v>810301</v>
      </c>
      <c r="B6869" t="s">
        <v>96</v>
      </c>
      <c r="C6869" t="s">
        <v>930</v>
      </c>
      <c r="D6869" t="s">
        <v>930</v>
      </c>
      <c r="E6869" t="s">
        <v>930</v>
      </c>
      <c r="F6869" t="s">
        <v>930</v>
      </c>
      <c r="G6869" t="s">
        <v>929</v>
      </c>
      <c r="H6869" t="s">
        <v>930</v>
      </c>
      <c r="I6869" t="s">
        <v>930</v>
      </c>
      <c r="J6869" t="s">
        <v>930</v>
      </c>
      <c r="K6869" t="s">
        <v>930</v>
      </c>
      <c r="L6869" t="s">
        <v>929</v>
      </c>
      <c r="M6869" t="s">
        <v>930</v>
      </c>
      <c r="N6869" t="s">
        <v>929</v>
      </c>
    </row>
    <row r="6870" spans="1:14">
      <c r="A6870">
        <v>810302</v>
      </c>
      <c r="B6870" t="s">
        <v>96</v>
      </c>
      <c r="C6870" t="s">
        <v>930</v>
      </c>
      <c r="D6870" t="s">
        <v>928</v>
      </c>
      <c r="E6870" t="s">
        <v>930</v>
      </c>
      <c r="F6870" t="s">
        <v>928</v>
      </c>
      <c r="G6870" t="s">
        <v>930</v>
      </c>
      <c r="H6870" t="s">
        <v>930</v>
      </c>
      <c r="I6870" t="s">
        <v>930</v>
      </c>
      <c r="J6870" t="s">
        <v>930</v>
      </c>
      <c r="K6870" t="s">
        <v>930</v>
      </c>
      <c r="L6870" t="s">
        <v>930</v>
      </c>
      <c r="M6870" t="s">
        <v>930</v>
      </c>
      <c r="N6870" t="s">
        <v>930</v>
      </c>
    </row>
    <row r="6871" spans="1:14">
      <c r="A6871">
        <v>810303</v>
      </c>
      <c r="B6871" t="s">
        <v>96</v>
      </c>
      <c r="C6871" t="s">
        <v>930</v>
      </c>
      <c r="D6871" t="s">
        <v>930</v>
      </c>
      <c r="E6871" t="s">
        <v>930</v>
      </c>
      <c r="F6871" t="s">
        <v>930</v>
      </c>
      <c r="G6871" t="s">
        <v>930</v>
      </c>
      <c r="H6871" t="s">
        <v>930</v>
      </c>
      <c r="I6871" t="s">
        <v>929</v>
      </c>
      <c r="J6871" t="s">
        <v>929</v>
      </c>
      <c r="K6871" t="s">
        <v>929</v>
      </c>
      <c r="L6871" t="s">
        <v>929</v>
      </c>
      <c r="M6871" t="s">
        <v>929</v>
      </c>
      <c r="N6871" t="s">
        <v>929</v>
      </c>
    </row>
    <row r="6872" spans="1:14">
      <c r="A6872">
        <v>810305</v>
      </c>
      <c r="B6872" t="s">
        <v>96</v>
      </c>
      <c r="C6872" t="s">
        <v>929</v>
      </c>
      <c r="D6872" t="s">
        <v>930</v>
      </c>
      <c r="E6872" t="s">
        <v>930</v>
      </c>
      <c r="F6872" t="s">
        <v>930</v>
      </c>
      <c r="G6872" t="s">
        <v>929</v>
      </c>
      <c r="H6872" t="s">
        <v>929</v>
      </c>
      <c r="I6872" t="s">
        <v>930</v>
      </c>
      <c r="J6872" t="s">
        <v>930</v>
      </c>
      <c r="K6872" t="s">
        <v>929</v>
      </c>
      <c r="L6872" t="s">
        <v>930</v>
      </c>
      <c r="M6872" t="s">
        <v>930</v>
      </c>
      <c r="N6872" t="s">
        <v>930</v>
      </c>
    </row>
    <row r="6873" spans="1:14">
      <c r="A6873">
        <v>810306</v>
      </c>
      <c r="B6873" t="s">
        <v>96</v>
      </c>
      <c r="C6873" t="s">
        <v>930</v>
      </c>
      <c r="D6873" t="s">
        <v>930</v>
      </c>
      <c r="E6873" t="s">
        <v>929</v>
      </c>
      <c r="F6873" t="s">
        <v>930</v>
      </c>
      <c r="G6873" t="s">
        <v>930</v>
      </c>
      <c r="H6873" t="s">
        <v>928</v>
      </c>
      <c r="I6873" t="s">
        <v>930</v>
      </c>
      <c r="J6873" t="s">
        <v>930</v>
      </c>
      <c r="K6873" t="s">
        <v>929</v>
      </c>
      <c r="L6873" t="s">
        <v>929</v>
      </c>
      <c r="M6873" t="s">
        <v>930</v>
      </c>
      <c r="N6873" t="s">
        <v>930</v>
      </c>
    </row>
    <row r="6874" spans="1:14">
      <c r="A6874">
        <v>810307</v>
      </c>
      <c r="B6874" t="s">
        <v>96</v>
      </c>
      <c r="C6874" t="s">
        <v>929</v>
      </c>
      <c r="D6874" t="s">
        <v>930</v>
      </c>
      <c r="E6874" t="s">
        <v>930</v>
      </c>
      <c r="F6874" t="s">
        <v>930</v>
      </c>
      <c r="G6874" t="s">
        <v>930</v>
      </c>
      <c r="H6874" t="s">
        <v>930</v>
      </c>
      <c r="I6874" t="s">
        <v>929</v>
      </c>
      <c r="J6874" t="s">
        <v>929</v>
      </c>
      <c r="K6874" t="s">
        <v>929</v>
      </c>
      <c r="L6874" t="s">
        <v>929</v>
      </c>
      <c r="M6874" t="s">
        <v>929</v>
      </c>
      <c r="N6874" t="s">
        <v>929</v>
      </c>
    </row>
    <row r="6875" spans="1:14">
      <c r="A6875">
        <v>810308</v>
      </c>
      <c r="B6875" t="s">
        <v>96</v>
      </c>
      <c r="C6875" t="s">
        <v>928</v>
      </c>
      <c r="D6875" t="s">
        <v>930</v>
      </c>
      <c r="E6875" t="s">
        <v>928</v>
      </c>
      <c r="F6875" t="s">
        <v>928</v>
      </c>
      <c r="G6875" t="s">
        <v>928</v>
      </c>
      <c r="H6875" t="s">
        <v>930</v>
      </c>
      <c r="I6875" t="s">
        <v>930</v>
      </c>
      <c r="J6875" t="s">
        <v>930</v>
      </c>
      <c r="K6875" t="s">
        <v>930</v>
      </c>
      <c r="L6875" t="s">
        <v>930</v>
      </c>
      <c r="M6875" t="s">
        <v>930</v>
      </c>
      <c r="N6875" t="s">
        <v>930</v>
      </c>
    </row>
    <row r="6876" spans="1:14">
      <c r="A6876">
        <v>810309</v>
      </c>
      <c r="B6876" t="s">
        <v>96</v>
      </c>
      <c r="C6876" t="s">
        <v>928</v>
      </c>
      <c r="D6876" t="s">
        <v>930</v>
      </c>
      <c r="E6876" t="s">
        <v>930</v>
      </c>
      <c r="F6876" t="s">
        <v>928</v>
      </c>
      <c r="G6876" t="s">
        <v>928</v>
      </c>
      <c r="H6876" t="s">
        <v>928</v>
      </c>
      <c r="I6876" t="s">
        <v>930</v>
      </c>
      <c r="J6876" t="s">
        <v>930</v>
      </c>
      <c r="K6876" t="s">
        <v>930</v>
      </c>
      <c r="L6876" t="s">
        <v>930</v>
      </c>
      <c r="M6876" t="s">
        <v>930</v>
      </c>
      <c r="N6876" t="s">
        <v>930</v>
      </c>
    </row>
    <row r="6877" spans="1:14">
      <c r="A6877">
        <v>810310</v>
      </c>
      <c r="B6877" t="s">
        <v>96</v>
      </c>
      <c r="C6877" t="s">
        <v>930</v>
      </c>
      <c r="D6877" t="s">
        <v>929</v>
      </c>
      <c r="E6877" t="s">
        <v>930</v>
      </c>
      <c r="F6877" t="s">
        <v>930</v>
      </c>
      <c r="G6877" t="s">
        <v>929</v>
      </c>
      <c r="H6877" t="s">
        <v>929</v>
      </c>
      <c r="I6877" t="s">
        <v>930</v>
      </c>
      <c r="J6877" t="s">
        <v>930</v>
      </c>
      <c r="K6877" t="s">
        <v>929</v>
      </c>
      <c r="L6877" t="s">
        <v>930</v>
      </c>
      <c r="M6877" t="s">
        <v>930</v>
      </c>
      <c r="N6877" t="s">
        <v>930</v>
      </c>
    </row>
    <row r="6878" spans="1:14">
      <c r="A6878">
        <v>810312</v>
      </c>
      <c r="B6878" t="s">
        <v>96</v>
      </c>
      <c r="C6878" t="s">
        <v>930</v>
      </c>
      <c r="D6878" t="s">
        <v>930</v>
      </c>
      <c r="E6878" t="s">
        <v>928</v>
      </c>
      <c r="F6878" t="s">
        <v>930</v>
      </c>
      <c r="G6878" t="s">
        <v>929</v>
      </c>
      <c r="H6878" t="s">
        <v>930</v>
      </c>
      <c r="I6878" t="s">
        <v>930</v>
      </c>
      <c r="J6878" t="s">
        <v>930</v>
      </c>
      <c r="K6878" t="s">
        <v>930</v>
      </c>
      <c r="L6878" t="s">
        <v>930</v>
      </c>
      <c r="M6878" t="s">
        <v>930</v>
      </c>
      <c r="N6878" t="s">
        <v>930</v>
      </c>
    </row>
    <row r="6879" spans="1:14">
      <c r="A6879">
        <v>810315</v>
      </c>
      <c r="B6879" t="s">
        <v>96</v>
      </c>
      <c r="C6879" t="s">
        <v>930</v>
      </c>
      <c r="D6879" t="s">
        <v>930</v>
      </c>
      <c r="E6879" t="s">
        <v>929</v>
      </c>
      <c r="F6879" t="s">
        <v>929</v>
      </c>
      <c r="G6879" t="s">
        <v>929</v>
      </c>
      <c r="H6879" t="s">
        <v>929</v>
      </c>
      <c r="I6879" t="s">
        <v>930</v>
      </c>
      <c r="J6879" t="s">
        <v>929</v>
      </c>
      <c r="K6879" t="s">
        <v>930</v>
      </c>
      <c r="L6879" t="s">
        <v>929</v>
      </c>
      <c r="M6879" t="s">
        <v>930</v>
      </c>
      <c r="N6879" t="s">
        <v>929</v>
      </c>
    </row>
    <row r="6880" spans="1:14">
      <c r="A6880">
        <v>810316</v>
      </c>
      <c r="B6880" t="s">
        <v>96</v>
      </c>
      <c r="C6880" t="s">
        <v>928</v>
      </c>
      <c r="D6880" t="s">
        <v>930</v>
      </c>
      <c r="E6880" t="s">
        <v>930</v>
      </c>
      <c r="F6880" t="s">
        <v>930</v>
      </c>
      <c r="G6880" t="s">
        <v>930</v>
      </c>
      <c r="H6880" t="s">
        <v>930</v>
      </c>
      <c r="I6880" t="s">
        <v>930</v>
      </c>
      <c r="J6880" t="s">
        <v>929</v>
      </c>
      <c r="K6880" t="s">
        <v>929</v>
      </c>
      <c r="L6880" t="s">
        <v>929</v>
      </c>
      <c r="M6880" t="s">
        <v>929</v>
      </c>
      <c r="N6880" t="s">
        <v>929</v>
      </c>
    </row>
    <row r="6881" spans="1:14">
      <c r="A6881">
        <v>810317</v>
      </c>
      <c r="B6881" t="s">
        <v>96</v>
      </c>
      <c r="C6881" t="s">
        <v>930</v>
      </c>
      <c r="D6881" t="s">
        <v>930</v>
      </c>
      <c r="E6881" t="s">
        <v>930</v>
      </c>
      <c r="F6881" t="s">
        <v>929</v>
      </c>
      <c r="G6881" t="s">
        <v>929</v>
      </c>
      <c r="H6881" t="s">
        <v>929</v>
      </c>
      <c r="I6881" t="s">
        <v>929</v>
      </c>
      <c r="J6881" t="s">
        <v>930</v>
      </c>
      <c r="K6881" t="s">
        <v>930</v>
      </c>
      <c r="L6881" t="s">
        <v>930</v>
      </c>
      <c r="M6881" t="s">
        <v>929</v>
      </c>
      <c r="N6881" t="s">
        <v>929</v>
      </c>
    </row>
    <row r="6882" spans="1:14">
      <c r="A6882">
        <v>810318</v>
      </c>
      <c r="B6882" t="s">
        <v>96</v>
      </c>
      <c r="C6882" t="s">
        <v>930</v>
      </c>
      <c r="D6882" t="s">
        <v>930</v>
      </c>
      <c r="E6882" t="s">
        <v>930</v>
      </c>
      <c r="F6882" t="s">
        <v>930</v>
      </c>
      <c r="G6882" t="s">
        <v>930</v>
      </c>
      <c r="H6882" t="s">
        <v>930</v>
      </c>
      <c r="I6882" t="s">
        <v>929</v>
      </c>
      <c r="J6882" t="s">
        <v>929</v>
      </c>
      <c r="K6882" t="s">
        <v>929</v>
      </c>
      <c r="L6882" t="s">
        <v>929</v>
      </c>
      <c r="M6882" t="s">
        <v>929</v>
      </c>
      <c r="N6882" t="s">
        <v>929</v>
      </c>
    </row>
    <row r="6883" spans="1:14">
      <c r="A6883">
        <v>810319</v>
      </c>
      <c r="B6883" t="s">
        <v>96</v>
      </c>
      <c r="C6883" t="s">
        <v>930</v>
      </c>
      <c r="D6883" t="s">
        <v>929</v>
      </c>
      <c r="E6883" t="s">
        <v>929</v>
      </c>
      <c r="F6883" t="s">
        <v>930</v>
      </c>
      <c r="G6883" t="s">
        <v>930</v>
      </c>
      <c r="H6883" t="s">
        <v>929</v>
      </c>
      <c r="I6883" t="s">
        <v>929</v>
      </c>
      <c r="J6883" t="s">
        <v>929</v>
      </c>
      <c r="K6883" t="s">
        <v>929</v>
      </c>
      <c r="L6883" t="s">
        <v>929</v>
      </c>
      <c r="M6883" t="s">
        <v>929</v>
      </c>
      <c r="N6883" t="s">
        <v>929</v>
      </c>
    </row>
    <row r="6884" spans="1:14">
      <c r="A6884">
        <v>810320</v>
      </c>
      <c r="B6884" t="s">
        <v>96</v>
      </c>
      <c r="C6884" t="s">
        <v>929</v>
      </c>
      <c r="D6884" t="s">
        <v>929</v>
      </c>
      <c r="E6884" t="s">
        <v>929</v>
      </c>
      <c r="F6884" t="s">
        <v>929</v>
      </c>
      <c r="G6884" t="s">
        <v>929</v>
      </c>
      <c r="H6884" t="s">
        <v>929</v>
      </c>
      <c r="I6884" t="s">
        <v>929</v>
      </c>
      <c r="J6884" t="s">
        <v>929</v>
      </c>
      <c r="K6884" t="s">
        <v>929</v>
      </c>
      <c r="L6884" t="s">
        <v>929</v>
      </c>
      <c r="M6884" t="s">
        <v>929</v>
      </c>
      <c r="N6884" t="s">
        <v>929</v>
      </c>
    </row>
    <row r="6885" spans="1:14">
      <c r="A6885">
        <v>810321</v>
      </c>
      <c r="B6885" t="s">
        <v>96</v>
      </c>
      <c r="C6885" t="s">
        <v>929</v>
      </c>
      <c r="D6885" t="s">
        <v>929</v>
      </c>
      <c r="E6885" t="s">
        <v>930</v>
      </c>
      <c r="F6885" t="s">
        <v>930</v>
      </c>
      <c r="G6885" t="s">
        <v>930</v>
      </c>
      <c r="H6885" t="s">
        <v>930</v>
      </c>
      <c r="I6885" t="s">
        <v>929</v>
      </c>
      <c r="J6885" t="s">
        <v>929</v>
      </c>
      <c r="K6885" t="s">
        <v>929</v>
      </c>
      <c r="L6885" t="s">
        <v>929</v>
      </c>
      <c r="M6885" t="s">
        <v>929</v>
      </c>
      <c r="N6885" t="s">
        <v>929</v>
      </c>
    </row>
    <row r="6886" spans="1:14">
      <c r="A6886">
        <v>810323</v>
      </c>
      <c r="B6886" t="s">
        <v>96</v>
      </c>
      <c r="C6886" t="s">
        <v>930</v>
      </c>
      <c r="D6886" t="s">
        <v>929</v>
      </c>
      <c r="E6886" t="s">
        <v>929</v>
      </c>
      <c r="F6886" t="s">
        <v>930</v>
      </c>
      <c r="G6886" t="s">
        <v>930</v>
      </c>
      <c r="H6886" t="s">
        <v>930</v>
      </c>
      <c r="I6886" t="s">
        <v>930</v>
      </c>
      <c r="J6886" t="s">
        <v>929</v>
      </c>
      <c r="K6886" t="s">
        <v>929</v>
      </c>
      <c r="L6886" t="s">
        <v>929</v>
      </c>
      <c r="M6886" t="s">
        <v>930</v>
      </c>
      <c r="N6886" t="s">
        <v>929</v>
      </c>
    </row>
    <row r="6887" spans="1:14">
      <c r="A6887">
        <v>810325</v>
      </c>
      <c r="B6887" t="s">
        <v>96</v>
      </c>
      <c r="C6887" t="s">
        <v>928</v>
      </c>
      <c r="D6887" t="s">
        <v>930</v>
      </c>
      <c r="E6887" t="s">
        <v>930</v>
      </c>
      <c r="F6887" t="s">
        <v>930</v>
      </c>
      <c r="G6887" t="s">
        <v>930</v>
      </c>
      <c r="H6887" t="s">
        <v>930</v>
      </c>
      <c r="I6887" t="s">
        <v>929</v>
      </c>
      <c r="J6887" t="s">
        <v>929</v>
      </c>
      <c r="K6887" t="s">
        <v>929</v>
      </c>
      <c r="L6887" t="s">
        <v>929</v>
      </c>
      <c r="M6887" t="s">
        <v>930</v>
      </c>
      <c r="N6887" t="s">
        <v>929</v>
      </c>
    </row>
    <row r="6888" spans="1:14">
      <c r="A6888">
        <v>810326</v>
      </c>
      <c r="B6888" t="s">
        <v>96</v>
      </c>
      <c r="C6888" t="s">
        <v>929</v>
      </c>
      <c r="D6888" t="s">
        <v>929</v>
      </c>
      <c r="E6888" t="s">
        <v>930</v>
      </c>
      <c r="F6888" t="s">
        <v>930</v>
      </c>
      <c r="G6888" t="s">
        <v>930</v>
      </c>
      <c r="H6888" t="s">
        <v>929</v>
      </c>
      <c r="I6888" t="s">
        <v>930</v>
      </c>
      <c r="J6888" t="s">
        <v>929</v>
      </c>
      <c r="K6888" t="s">
        <v>929</v>
      </c>
      <c r="L6888" t="s">
        <v>929</v>
      </c>
      <c r="M6888" t="s">
        <v>930</v>
      </c>
      <c r="N6888" t="s">
        <v>930</v>
      </c>
    </row>
    <row r="6889" spans="1:14">
      <c r="A6889">
        <v>810327</v>
      </c>
      <c r="B6889" t="s">
        <v>96</v>
      </c>
      <c r="C6889" t="s">
        <v>928</v>
      </c>
      <c r="D6889" t="s">
        <v>928</v>
      </c>
      <c r="E6889" t="s">
        <v>928</v>
      </c>
      <c r="F6889" t="s">
        <v>930</v>
      </c>
      <c r="G6889" t="s">
        <v>929</v>
      </c>
      <c r="H6889" t="s">
        <v>928</v>
      </c>
      <c r="I6889" t="s">
        <v>929</v>
      </c>
      <c r="J6889" t="s">
        <v>930</v>
      </c>
      <c r="K6889" t="s">
        <v>929</v>
      </c>
      <c r="L6889" t="s">
        <v>929</v>
      </c>
      <c r="M6889" t="s">
        <v>930</v>
      </c>
      <c r="N6889" t="s">
        <v>930</v>
      </c>
    </row>
    <row r="6890" spans="1:14">
      <c r="A6890">
        <v>810328</v>
      </c>
      <c r="B6890" t="s">
        <v>96</v>
      </c>
      <c r="C6890" t="s">
        <v>930</v>
      </c>
      <c r="D6890" t="s">
        <v>930</v>
      </c>
      <c r="E6890" t="s">
        <v>930</v>
      </c>
      <c r="F6890" t="s">
        <v>930</v>
      </c>
      <c r="G6890" t="s">
        <v>930</v>
      </c>
      <c r="H6890" t="s">
        <v>930</v>
      </c>
      <c r="I6890" t="s">
        <v>930</v>
      </c>
      <c r="J6890" t="s">
        <v>929</v>
      </c>
      <c r="K6890" t="s">
        <v>929</v>
      </c>
      <c r="L6890" t="s">
        <v>929</v>
      </c>
      <c r="M6890" t="s">
        <v>930</v>
      </c>
      <c r="N6890" t="s">
        <v>929</v>
      </c>
    </row>
    <row r="6891" spans="1:14">
      <c r="A6891">
        <v>810329</v>
      </c>
      <c r="B6891" t="s">
        <v>96</v>
      </c>
      <c r="C6891" t="s">
        <v>930</v>
      </c>
      <c r="D6891" t="s">
        <v>929</v>
      </c>
      <c r="E6891" t="s">
        <v>930</v>
      </c>
      <c r="F6891" t="s">
        <v>930</v>
      </c>
      <c r="G6891" t="s">
        <v>930</v>
      </c>
      <c r="H6891" t="s">
        <v>930</v>
      </c>
      <c r="I6891" t="s">
        <v>930</v>
      </c>
      <c r="J6891" t="s">
        <v>929</v>
      </c>
      <c r="K6891" t="s">
        <v>930</v>
      </c>
      <c r="L6891" t="s">
        <v>930</v>
      </c>
      <c r="M6891" t="s">
        <v>929</v>
      </c>
      <c r="N6891" t="s">
        <v>929</v>
      </c>
    </row>
    <row r="6892" spans="1:14">
      <c r="A6892">
        <v>810331</v>
      </c>
      <c r="B6892" t="s">
        <v>96</v>
      </c>
      <c r="C6892" t="s">
        <v>928</v>
      </c>
      <c r="D6892" t="s">
        <v>928</v>
      </c>
      <c r="E6892" t="s">
        <v>929</v>
      </c>
      <c r="F6892" t="s">
        <v>929</v>
      </c>
      <c r="G6892" t="s">
        <v>930</v>
      </c>
      <c r="H6892" t="s">
        <v>930</v>
      </c>
      <c r="I6892" t="s">
        <v>929</v>
      </c>
      <c r="J6892" t="s">
        <v>929</v>
      </c>
      <c r="K6892" t="s">
        <v>929</v>
      </c>
      <c r="L6892" t="s">
        <v>929</v>
      </c>
      <c r="M6892" t="s">
        <v>930</v>
      </c>
      <c r="N6892" t="s">
        <v>929</v>
      </c>
    </row>
    <row r="6893" spans="1:14">
      <c r="A6893">
        <v>810332</v>
      </c>
      <c r="B6893" t="s">
        <v>96</v>
      </c>
      <c r="C6893" t="s">
        <v>930</v>
      </c>
      <c r="D6893" t="s">
        <v>930</v>
      </c>
      <c r="E6893" t="s">
        <v>929</v>
      </c>
      <c r="F6893" t="s">
        <v>929</v>
      </c>
      <c r="G6893" t="s">
        <v>930</v>
      </c>
      <c r="H6893" t="s">
        <v>930</v>
      </c>
      <c r="I6893" t="s">
        <v>929</v>
      </c>
      <c r="J6893" t="s">
        <v>929</v>
      </c>
      <c r="K6893" t="s">
        <v>929</v>
      </c>
      <c r="L6893" t="s">
        <v>929</v>
      </c>
      <c r="M6893" t="s">
        <v>929</v>
      </c>
      <c r="N6893" t="s">
        <v>929</v>
      </c>
    </row>
    <row r="6894" spans="1:14">
      <c r="A6894">
        <v>810336</v>
      </c>
      <c r="B6894" t="s">
        <v>96</v>
      </c>
      <c r="C6894" t="s">
        <v>929</v>
      </c>
      <c r="D6894" t="s">
        <v>930</v>
      </c>
      <c r="E6894" t="s">
        <v>929</v>
      </c>
      <c r="F6894" t="s">
        <v>929</v>
      </c>
      <c r="G6894" t="s">
        <v>930</v>
      </c>
      <c r="H6894" t="s">
        <v>929</v>
      </c>
      <c r="I6894" t="s">
        <v>930</v>
      </c>
      <c r="J6894" t="s">
        <v>929</v>
      </c>
      <c r="K6894" t="s">
        <v>930</v>
      </c>
      <c r="L6894" t="s">
        <v>930</v>
      </c>
      <c r="M6894" t="s">
        <v>929</v>
      </c>
      <c r="N6894" t="s">
        <v>929</v>
      </c>
    </row>
    <row r="6895" spans="1:14">
      <c r="A6895">
        <v>810338</v>
      </c>
      <c r="B6895" t="s">
        <v>96</v>
      </c>
      <c r="C6895" t="s">
        <v>930</v>
      </c>
      <c r="D6895" t="s">
        <v>930</v>
      </c>
      <c r="E6895" t="s">
        <v>929</v>
      </c>
      <c r="F6895" t="s">
        <v>930</v>
      </c>
      <c r="G6895" t="s">
        <v>929</v>
      </c>
      <c r="H6895" t="s">
        <v>929</v>
      </c>
      <c r="I6895" t="s">
        <v>929</v>
      </c>
      <c r="J6895" t="s">
        <v>929</v>
      </c>
      <c r="K6895" t="s">
        <v>929</v>
      </c>
      <c r="L6895" t="s">
        <v>929</v>
      </c>
      <c r="M6895" t="s">
        <v>929</v>
      </c>
      <c r="N6895" t="s">
        <v>929</v>
      </c>
    </row>
    <row r="6896" spans="1:14">
      <c r="A6896">
        <v>810339</v>
      </c>
      <c r="B6896" t="s">
        <v>96</v>
      </c>
      <c r="C6896" t="s">
        <v>929</v>
      </c>
      <c r="D6896" t="s">
        <v>929</v>
      </c>
      <c r="E6896" t="s">
        <v>929</v>
      </c>
      <c r="F6896" t="s">
        <v>929</v>
      </c>
      <c r="G6896" t="s">
        <v>929</v>
      </c>
      <c r="H6896" t="s">
        <v>929</v>
      </c>
      <c r="I6896" t="s">
        <v>929</v>
      </c>
      <c r="J6896" t="s">
        <v>930</v>
      </c>
      <c r="K6896" t="s">
        <v>930</v>
      </c>
      <c r="L6896" t="s">
        <v>929</v>
      </c>
      <c r="M6896" t="s">
        <v>929</v>
      </c>
      <c r="N6896" t="s">
        <v>929</v>
      </c>
    </row>
    <row r="6897" spans="1:14">
      <c r="A6897">
        <v>810340</v>
      </c>
      <c r="B6897" t="s">
        <v>96</v>
      </c>
      <c r="C6897" t="s">
        <v>929</v>
      </c>
      <c r="D6897" t="s">
        <v>929</v>
      </c>
      <c r="E6897" t="s">
        <v>930</v>
      </c>
      <c r="F6897" t="s">
        <v>930</v>
      </c>
      <c r="G6897" t="s">
        <v>930</v>
      </c>
      <c r="H6897" t="s">
        <v>929</v>
      </c>
      <c r="I6897" t="s">
        <v>929</v>
      </c>
      <c r="J6897" t="s">
        <v>930</v>
      </c>
      <c r="K6897" t="s">
        <v>929</v>
      </c>
      <c r="L6897" t="s">
        <v>930</v>
      </c>
      <c r="M6897" t="s">
        <v>929</v>
      </c>
      <c r="N6897" t="s">
        <v>929</v>
      </c>
    </row>
    <row r="6898" spans="1:14">
      <c r="A6898">
        <v>810342</v>
      </c>
      <c r="B6898" t="s">
        <v>96</v>
      </c>
      <c r="C6898" t="s">
        <v>930</v>
      </c>
      <c r="D6898" t="s">
        <v>929</v>
      </c>
      <c r="E6898" t="s">
        <v>930</v>
      </c>
      <c r="F6898" t="s">
        <v>930</v>
      </c>
      <c r="G6898" t="s">
        <v>929</v>
      </c>
      <c r="H6898" t="s">
        <v>929</v>
      </c>
      <c r="I6898" t="s">
        <v>929</v>
      </c>
      <c r="J6898" t="s">
        <v>929</v>
      </c>
      <c r="K6898" t="s">
        <v>929</v>
      </c>
      <c r="L6898" t="s">
        <v>929</v>
      </c>
      <c r="M6898" t="s">
        <v>929</v>
      </c>
      <c r="N6898" t="s">
        <v>929</v>
      </c>
    </row>
    <row r="6899" spans="1:14">
      <c r="A6899">
        <v>810343</v>
      </c>
      <c r="B6899" t="s">
        <v>96</v>
      </c>
      <c r="C6899" t="s">
        <v>930</v>
      </c>
      <c r="D6899" t="s">
        <v>929</v>
      </c>
      <c r="E6899" t="s">
        <v>929</v>
      </c>
      <c r="F6899" t="s">
        <v>929</v>
      </c>
      <c r="G6899" t="s">
        <v>929</v>
      </c>
      <c r="H6899" t="s">
        <v>929</v>
      </c>
      <c r="I6899" t="s">
        <v>930</v>
      </c>
      <c r="J6899" t="s">
        <v>930</v>
      </c>
      <c r="K6899" t="s">
        <v>930</v>
      </c>
      <c r="L6899" t="s">
        <v>929</v>
      </c>
      <c r="M6899" t="s">
        <v>929</v>
      </c>
      <c r="N6899" t="s">
        <v>929</v>
      </c>
    </row>
    <row r="6900" spans="1:14">
      <c r="A6900">
        <v>810345</v>
      </c>
      <c r="B6900" t="s">
        <v>96</v>
      </c>
      <c r="C6900" t="s">
        <v>930</v>
      </c>
      <c r="D6900" t="s">
        <v>930</v>
      </c>
      <c r="E6900" t="s">
        <v>929</v>
      </c>
      <c r="F6900" t="s">
        <v>929</v>
      </c>
      <c r="G6900" t="s">
        <v>929</v>
      </c>
      <c r="H6900" t="s">
        <v>930</v>
      </c>
      <c r="I6900" t="s">
        <v>929</v>
      </c>
      <c r="J6900" t="s">
        <v>929</v>
      </c>
      <c r="K6900" t="s">
        <v>929</v>
      </c>
      <c r="L6900" t="s">
        <v>929</v>
      </c>
      <c r="M6900" t="s">
        <v>929</v>
      </c>
      <c r="N6900" t="s">
        <v>929</v>
      </c>
    </row>
    <row r="6901" spans="1:14">
      <c r="A6901">
        <v>810346</v>
      </c>
      <c r="B6901" t="s">
        <v>96</v>
      </c>
      <c r="C6901" t="s">
        <v>930</v>
      </c>
      <c r="D6901" t="s">
        <v>930</v>
      </c>
      <c r="E6901" t="s">
        <v>930</v>
      </c>
      <c r="F6901" t="s">
        <v>930</v>
      </c>
      <c r="G6901" t="s">
        <v>928</v>
      </c>
      <c r="H6901" t="s">
        <v>929</v>
      </c>
      <c r="I6901" t="s">
        <v>930</v>
      </c>
      <c r="J6901" t="s">
        <v>930</v>
      </c>
      <c r="K6901" t="s">
        <v>930</v>
      </c>
      <c r="L6901" t="s">
        <v>930</v>
      </c>
      <c r="M6901" t="s">
        <v>930</v>
      </c>
      <c r="N6901" t="s">
        <v>930</v>
      </c>
    </row>
    <row r="6902" spans="1:14">
      <c r="A6902">
        <v>810347</v>
      </c>
      <c r="B6902" t="s">
        <v>96</v>
      </c>
      <c r="C6902" t="s">
        <v>929</v>
      </c>
      <c r="D6902" t="s">
        <v>929</v>
      </c>
      <c r="E6902" t="s">
        <v>929</v>
      </c>
      <c r="F6902" t="s">
        <v>929</v>
      </c>
      <c r="G6902" t="s">
        <v>929</v>
      </c>
      <c r="H6902" t="s">
        <v>929</v>
      </c>
      <c r="I6902" t="s">
        <v>929</v>
      </c>
      <c r="J6902" t="s">
        <v>929</v>
      </c>
      <c r="K6902" t="s">
        <v>929</v>
      </c>
      <c r="L6902" t="s">
        <v>929</v>
      </c>
      <c r="M6902" t="s">
        <v>929</v>
      </c>
      <c r="N6902" t="s">
        <v>929</v>
      </c>
    </row>
    <row r="6903" spans="1:14">
      <c r="A6903">
        <v>810349</v>
      </c>
      <c r="B6903" t="s">
        <v>96</v>
      </c>
      <c r="C6903" t="s">
        <v>930</v>
      </c>
      <c r="D6903" t="s">
        <v>930</v>
      </c>
      <c r="E6903" t="s">
        <v>930</v>
      </c>
      <c r="F6903" t="s">
        <v>929</v>
      </c>
      <c r="G6903" t="s">
        <v>929</v>
      </c>
      <c r="H6903" t="s">
        <v>929</v>
      </c>
      <c r="I6903" t="s">
        <v>929</v>
      </c>
      <c r="J6903" t="s">
        <v>929</v>
      </c>
      <c r="K6903" t="s">
        <v>929</v>
      </c>
      <c r="L6903" t="s">
        <v>929</v>
      </c>
      <c r="M6903" t="s">
        <v>929</v>
      </c>
      <c r="N6903" t="s">
        <v>929</v>
      </c>
    </row>
    <row r="6904" spans="1:14">
      <c r="A6904">
        <v>810350</v>
      </c>
      <c r="B6904" t="s">
        <v>96</v>
      </c>
      <c r="C6904" t="s">
        <v>928</v>
      </c>
      <c r="D6904" t="s">
        <v>929</v>
      </c>
      <c r="E6904" t="s">
        <v>928</v>
      </c>
      <c r="F6904" t="s">
        <v>930</v>
      </c>
      <c r="G6904" t="s">
        <v>930</v>
      </c>
      <c r="H6904" t="s">
        <v>928</v>
      </c>
      <c r="I6904" t="s">
        <v>930</v>
      </c>
      <c r="J6904" t="s">
        <v>929</v>
      </c>
      <c r="K6904" t="s">
        <v>929</v>
      </c>
      <c r="L6904" t="s">
        <v>930</v>
      </c>
      <c r="M6904" t="s">
        <v>930</v>
      </c>
      <c r="N6904" t="s">
        <v>930</v>
      </c>
    </row>
    <row r="6905" spans="1:14">
      <c r="A6905">
        <v>810352</v>
      </c>
      <c r="B6905" t="s">
        <v>96</v>
      </c>
      <c r="C6905" t="s">
        <v>928</v>
      </c>
      <c r="D6905" t="s">
        <v>930</v>
      </c>
      <c r="E6905" t="s">
        <v>928</v>
      </c>
      <c r="F6905" t="s">
        <v>930</v>
      </c>
      <c r="G6905" t="s">
        <v>928</v>
      </c>
      <c r="H6905" t="s">
        <v>930</v>
      </c>
      <c r="I6905" t="s">
        <v>930</v>
      </c>
      <c r="J6905" t="s">
        <v>930</v>
      </c>
      <c r="K6905" t="s">
        <v>929</v>
      </c>
      <c r="L6905" t="s">
        <v>929</v>
      </c>
      <c r="M6905" t="s">
        <v>930</v>
      </c>
      <c r="N6905" t="s">
        <v>930</v>
      </c>
    </row>
    <row r="6906" spans="1:14">
      <c r="A6906">
        <v>810353</v>
      </c>
      <c r="B6906" t="s">
        <v>96</v>
      </c>
      <c r="C6906" t="s">
        <v>928</v>
      </c>
      <c r="D6906" t="s">
        <v>930</v>
      </c>
      <c r="E6906" t="s">
        <v>930</v>
      </c>
      <c r="F6906" t="s">
        <v>930</v>
      </c>
      <c r="G6906" t="s">
        <v>930</v>
      </c>
      <c r="H6906" t="s">
        <v>930</v>
      </c>
      <c r="I6906" t="s">
        <v>929</v>
      </c>
      <c r="J6906" t="s">
        <v>930</v>
      </c>
      <c r="K6906" t="s">
        <v>930</v>
      </c>
      <c r="L6906" t="s">
        <v>929</v>
      </c>
      <c r="M6906" t="s">
        <v>929</v>
      </c>
      <c r="N6906" t="s">
        <v>929</v>
      </c>
    </row>
    <row r="6907" spans="1:14">
      <c r="A6907">
        <v>810354</v>
      </c>
      <c r="B6907" t="s">
        <v>96</v>
      </c>
      <c r="C6907" t="s">
        <v>929</v>
      </c>
      <c r="D6907" t="s">
        <v>929</v>
      </c>
      <c r="E6907" t="s">
        <v>929</v>
      </c>
      <c r="F6907" t="s">
        <v>930</v>
      </c>
      <c r="G6907" t="s">
        <v>929</v>
      </c>
      <c r="H6907" t="s">
        <v>929</v>
      </c>
      <c r="I6907" t="s">
        <v>929</v>
      </c>
      <c r="J6907" t="s">
        <v>929</v>
      </c>
      <c r="K6907" t="s">
        <v>930</v>
      </c>
      <c r="L6907" t="s">
        <v>930</v>
      </c>
      <c r="M6907" t="s">
        <v>930</v>
      </c>
      <c r="N6907" t="s">
        <v>930</v>
      </c>
    </row>
    <row r="6908" spans="1:14">
      <c r="A6908">
        <v>810355</v>
      </c>
      <c r="B6908" t="s">
        <v>96</v>
      </c>
      <c r="C6908" t="s">
        <v>930</v>
      </c>
      <c r="D6908" t="s">
        <v>930</v>
      </c>
      <c r="E6908" t="s">
        <v>929</v>
      </c>
      <c r="F6908" t="s">
        <v>929</v>
      </c>
      <c r="G6908" t="s">
        <v>929</v>
      </c>
      <c r="H6908" t="s">
        <v>929</v>
      </c>
      <c r="I6908" t="s">
        <v>930</v>
      </c>
      <c r="J6908" t="s">
        <v>930</v>
      </c>
      <c r="K6908" t="s">
        <v>930</v>
      </c>
      <c r="L6908" t="s">
        <v>930</v>
      </c>
      <c r="M6908" t="s">
        <v>930</v>
      </c>
      <c r="N6908" t="s">
        <v>930</v>
      </c>
    </row>
    <row r="6909" spans="1:14">
      <c r="A6909">
        <v>810357</v>
      </c>
      <c r="B6909" t="s">
        <v>96</v>
      </c>
      <c r="C6909" t="s">
        <v>930</v>
      </c>
      <c r="D6909" t="s">
        <v>930</v>
      </c>
      <c r="E6909" t="s">
        <v>929</v>
      </c>
      <c r="F6909" t="s">
        <v>929</v>
      </c>
      <c r="G6909" t="s">
        <v>929</v>
      </c>
      <c r="H6909" t="s">
        <v>929</v>
      </c>
      <c r="I6909" t="s">
        <v>929</v>
      </c>
      <c r="J6909" t="s">
        <v>930</v>
      </c>
      <c r="K6909" t="s">
        <v>930</v>
      </c>
      <c r="L6909" t="s">
        <v>930</v>
      </c>
      <c r="M6909" t="s">
        <v>929</v>
      </c>
      <c r="N6909" t="s">
        <v>929</v>
      </c>
    </row>
    <row r="6910" spans="1:14">
      <c r="A6910">
        <v>810358</v>
      </c>
      <c r="B6910" t="s">
        <v>96</v>
      </c>
      <c r="C6910" t="s">
        <v>929</v>
      </c>
      <c r="D6910" t="s">
        <v>930</v>
      </c>
      <c r="E6910" t="s">
        <v>929</v>
      </c>
      <c r="F6910" t="s">
        <v>930</v>
      </c>
      <c r="G6910" t="s">
        <v>929</v>
      </c>
      <c r="H6910" t="s">
        <v>930</v>
      </c>
      <c r="I6910" t="s">
        <v>929</v>
      </c>
      <c r="J6910" t="s">
        <v>929</v>
      </c>
      <c r="K6910" t="s">
        <v>929</v>
      </c>
      <c r="L6910" t="s">
        <v>929</v>
      </c>
      <c r="M6910" t="s">
        <v>929</v>
      </c>
      <c r="N6910" t="s">
        <v>929</v>
      </c>
    </row>
    <row r="6911" spans="1:14">
      <c r="A6911">
        <v>810359</v>
      </c>
      <c r="B6911" t="s">
        <v>96</v>
      </c>
      <c r="C6911" t="s">
        <v>930</v>
      </c>
      <c r="D6911" t="s">
        <v>930</v>
      </c>
      <c r="E6911" t="s">
        <v>929</v>
      </c>
      <c r="F6911" t="s">
        <v>929</v>
      </c>
      <c r="G6911" t="s">
        <v>930</v>
      </c>
      <c r="H6911" t="s">
        <v>929</v>
      </c>
      <c r="I6911" t="s">
        <v>929</v>
      </c>
      <c r="J6911" t="s">
        <v>929</v>
      </c>
      <c r="K6911" t="s">
        <v>929</v>
      </c>
      <c r="L6911" t="s">
        <v>929</v>
      </c>
      <c r="M6911" t="s">
        <v>929</v>
      </c>
      <c r="N6911" t="s">
        <v>929</v>
      </c>
    </row>
    <row r="6912" spans="1:14">
      <c r="A6912">
        <v>810361</v>
      </c>
      <c r="B6912" t="s">
        <v>96</v>
      </c>
      <c r="C6912" t="s">
        <v>928</v>
      </c>
      <c r="D6912" t="s">
        <v>930</v>
      </c>
      <c r="E6912" t="s">
        <v>929</v>
      </c>
      <c r="F6912" t="s">
        <v>930</v>
      </c>
      <c r="G6912" t="s">
        <v>930</v>
      </c>
      <c r="H6912" t="s">
        <v>928</v>
      </c>
      <c r="I6912" t="s">
        <v>929</v>
      </c>
      <c r="J6912" t="s">
        <v>929</v>
      </c>
      <c r="K6912" t="s">
        <v>929</v>
      </c>
      <c r="L6912" t="s">
        <v>929</v>
      </c>
      <c r="M6912" t="s">
        <v>929</v>
      </c>
      <c r="N6912" t="s">
        <v>929</v>
      </c>
    </row>
    <row r="6913" spans="1:14">
      <c r="A6913">
        <v>810362</v>
      </c>
      <c r="B6913" t="s">
        <v>96</v>
      </c>
      <c r="C6913" t="s">
        <v>929</v>
      </c>
      <c r="D6913" t="s">
        <v>929</v>
      </c>
      <c r="E6913" t="s">
        <v>929</v>
      </c>
      <c r="F6913" t="s">
        <v>929</v>
      </c>
      <c r="G6913" t="s">
        <v>929</v>
      </c>
      <c r="H6913" t="s">
        <v>929</v>
      </c>
      <c r="I6913" t="s">
        <v>930</v>
      </c>
      <c r="J6913" t="s">
        <v>929</v>
      </c>
      <c r="K6913" t="s">
        <v>929</v>
      </c>
      <c r="L6913" t="s">
        <v>930</v>
      </c>
      <c r="M6913" t="s">
        <v>929</v>
      </c>
      <c r="N6913" t="s">
        <v>929</v>
      </c>
    </row>
    <row r="6914" spans="1:14">
      <c r="A6914">
        <v>810363</v>
      </c>
      <c r="B6914" t="s">
        <v>96</v>
      </c>
      <c r="C6914" t="s">
        <v>928</v>
      </c>
      <c r="D6914" t="s">
        <v>930</v>
      </c>
      <c r="E6914" t="s">
        <v>930</v>
      </c>
      <c r="F6914" t="s">
        <v>930</v>
      </c>
      <c r="G6914" t="s">
        <v>930</v>
      </c>
      <c r="H6914" t="s">
        <v>930</v>
      </c>
      <c r="I6914" t="s">
        <v>930</v>
      </c>
      <c r="J6914" t="s">
        <v>930</v>
      </c>
      <c r="K6914" t="s">
        <v>930</v>
      </c>
      <c r="L6914" t="s">
        <v>929</v>
      </c>
      <c r="M6914" t="s">
        <v>929</v>
      </c>
      <c r="N6914" t="s">
        <v>930</v>
      </c>
    </row>
    <row r="6915" spans="1:14">
      <c r="A6915">
        <v>810364</v>
      </c>
      <c r="B6915" t="s">
        <v>96</v>
      </c>
      <c r="C6915" t="s">
        <v>930</v>
      </c>
      <c r="D6915" t="s">
        <v>930</v>
      </c>
      <c r="E6915" t="s">
        <v>929</v>
      </c>
      <c r="F6915" t="s">
        <v>929</v>
      </c>
      <c r="G6915" t="s">
        <v>929</v>
      </c>
      <c r="H6915" t="s">
        <v>929</v>
      </c>
      <c r="I6915" t="s">
        <v>929</v>
      </c>
      <c r="J6915" t="s">
        <v>929</v>
      </c>
      <c r="K6915" t="s">
        <v>929</v>
      </c>
      <c r="L6915" t="s">
        <v>929</v>
      </c>
      <c r="M6915" t="s">
        <v>929</v>
      </c>
      <c r="N6915" t="s">
        <v>929</v>
      </c>
    </row>
    <row r="6916" spans="1:14">
      <c r="A6916">
        <v>810365</v>
      </c>
      <c r="B6916" t="s">
        <v>96</v>
      </c>
      <c r="C6916" t="s">
        <v>928</v>
      </c>
      <c r="D6916" t="s">
        <v>929</v>
      </c>
      <c r="E6916" t="s">
        <v>929</v>
      </c>
      <c r="F6916" t="s">
        <v>928</v>
      </c>
      <c r="G6916" t="s">
        <v>930</v>
      </c>
      <c r="H6916" t="s">
        <v>928</v>
      </c>
      <c r="I6916" t="s">
        <v>929</v>
      </c>
      <c r="J6916" t="s">
        <v>930</v>
      </c>
      <c r="K6916" t="s">
        <v>930</v>
      </c>
      <c r="L6916" t="s">
        <v>930</v>
      </c>
      <c r="M6916" t="s">
        <v>930</v>
      </c>
      <c r="N6916" t="s">
        <v>930</v>
      </c>
    </row>
    <row r="6917" spans="1:14">
      <c r="A6917">
        <v>810366</v>
      </c>
      <c r="B6917" t="s">
        <v>96</v>
      </c>
      <c r="C6917" t="s">
        <v>929</v>
      </c>
      <c r="D6917" t="s">
        <v>929</v>
      </c>
      <c r="E6917" t="s">
        <v>929</v>
      </c>
      <c r="F6917" t="s">
        <v>929</v>
      </c>
      <c r="G6917" t="s">
        <v>929</v>
      </c>
      <c r="H6917" t="s">
        <v>929</v>
      </c>
      <c r="I6917" t="s">
        <v>929</v>
      </c>
      <c r="J6917" t="s">
        <v>929</v>
      </c>
      <c r="K6917" t="s">
        <v>929</v>
      </c>
      <c r="L6917" t="s">
        <v>929</v>
      </c>
      <c r="M6917" t="s">
        <v>929</v>
      </c>
      <c r="N6917" t="s">
        <v>929</v>
      </c>
    </row>
    <row r="6918" spans="1:14">
      <c r="A6918">
        <v>810367</v>
      </c>
      <c r="B6918" t="s">
        <v>96</v>
      </c>
      <c r="C6918" t="s">
        <v>928</v>
      </c>
      <c r="D6918" t="s">
        <v>930</v>
      </c>
      <c r="E6918" t="s">
        <v>929</v>
      </c>
      <c r="F6918" t="s">
        <v>930</v>
      </c>
      <c r="G6918" t="s">
        <v>929</v>
      </c>
      <c r="H6918" t="s">
        <v>929</v>
      </c>
      <c r="I6918" t="s">
        <v>929</v>
      </c>
      <c r="J6918" t="s">
        <v>929</v>
      </c>
      <c r="K6918" t="s">
        <v>929</v>
      </c>
      <c r="L6918" t="s">
        <v>929</v>
      </c>
      <c r="M6918" t="s">
        <v>929</v>
      </c>
      <c r="N6918" t="s">
        <v>929</v>
      </c>
    </row>
    <row r="6919" spans="1:14">
      <c r="A6919">
        <v>810371</v>
      </c>
      <c r="B6919" t="s">
        <v>96</v>
      </c>
      <c r="C6919" t="s">
        <v>930</v>
      </c>
      <c r="D6919" t="s">
        <v>929</v>
      </c>
      <c r="E6919" t="s">
        <v>929</v>
      </c>
      <c r="F6919" t="s">
        <v>928</v>
      </c>
      <c r="G6919" t="s">
        <v>930</v>
      </c>
      <c r="H6919" t="s">
        <v>930</v>
      </c>
      <c r="I6919" t="s">
        <v>930</v>
      </c>
      <c r="J6919" t="s">
        <v>929</v>
      </c>
      <c r="K6919" t="s">
        <v>929</v>
      </c>
      <c r="L6919" t="s">
        <v>929</v>
      </c>
      <c r="M6919" t="s">
        <v>929</v>
      </c>
      <c r="N6919" t="s">
        <v>930</v>
      </c>
    </row>
    <row r="6920" spans="1:14">
      <c r="A6920">
        <v>810374</v>
      </c>
      <c r="B6920" t="s">
        <v>96</v>
      </c>
      <c r="C6920" t="s">
        <v>929</v>
      </c>
      <c r="D6920" t="s">
        <v>930</v>
      </c>
      <c r="E6920" t="s">
        <v>930</v>
      </c>
      <c r="F6920" t="s">
        <v>929</v>
      </c>
      <c r="G6920" t="s">
        <v>929</v>
      </c>
      <c r="H6920" t="s">
        <v>929</v>
      </c>
      <c r="I6920" t="s">
        <v>930</v>
      </c>
      <c r="J6920" t="s">
        <v>929</v>
      </c>
      <c r="K6920" t="s">
        <v>930</v>
      </c>
      <c r="L6920" t="s">
        <v>930</v>
      </c>
      <c r="M6920" t="s">
        <v>929</v>
      </c>
      <c r="N6920" t="s">
        <v>929</v>
      </c>
    </row>
    <row r="6921" spans="1:14">
      <c r="A6921">
        <v>810375</v>
      </c>
      <c r="B6921" t="s">
        <v>96</v>
      </c>
      <c r="C6921" t="s">
        <v>929</v>
      </c>
      <c r="D6921" t="s">
        <v>929</v>
      </c>
      <c r="E6921" t="s">
        <v>929</v>
      </c>
      <c r="F6921" t="s">
        <v>929</v>
      </c>
      <c r="G6921" t="s">
        <v>929</v>
      </c>
      <c r="H6921" t="s">
        <v>929</v>
      </c>
      <c r="I6921" t="s">
        <v>929</v>
      </c>
      <c r="J6921" t="s">
        <v>929</v>
      </c>
      <c r="K6921" t="s">
        <v>929</v>
      </c>
      <c r="L6921" t="s">
        <v>929</v>
      </c>
      <c r="M6921" t="s">
        <v>929</v>
      </c>
      <c r="N6921" t="s">
        <v>929</v>
      </c>
    </row>
    <row r="6922" spans="1:14">
      <c r="A6922">
        <v>810376</v>
      </c>
      <c r="B6922" t="s">
        <v>96</v>
      </c>
      <c r="C6922" t="s">
        <v>930</v>
      </c>
      <c r="D6922" t="s">
        <v>929</v>
      </c>
      <c r="E6922" t="s">
        <v>929</v>
      </c>
      <c r="F6922" t="s">
        <v>930</v>
      </c>
      <c r="G6922" t="s">
        <v>929</v>
      </c>
      <c r="H6922" t="s">
        <v>930</v>
      </c>
      <c r="I6922" t="s">
        <v>929</v>
      </c>
      <c r="J6922" t="s">
        <v>929</v>
      </c>
      <c r="K6922" t="s">
        <v>929</v>
      </c>
      <c r="L6922" t="s">
        <v>929</v>
      </c>
      <c r="M6922" t="s">
        <v>929</v>
      </c>
      <c r="N6922" t="s">
        <v>929</v>
      </c>
    </row>
    <row r="6923" spans="1:14">
      <c r="A6923">
        <v>810378</v>
      </c>
      <c r="B6923" t="s">
        <v>96</v>
      </c>
      <c r="C6923" t="s">
        <v>930</v>
      </c>
      <c r="D6923" t="s">
        <v>929</v>
      </c>
      <c r="E6923" t="s">
        <v>929</v>
      </c>
      <c r="F6923" t="s">
        <v>930</v>
      </c>
      <c r="G6923" t="s">
        <v>929</v>
      </c>
      <c r="H6923" t="s">
        <v>929</v>
      </c>
      <c r="I6923" t="s">
        <v>930</v>
      </c>
      <c r="J6923" t="s">
        <v>930</v>
      </c>
      <c r="K6923" t="s">
        <v>930</v>
      </c>
      <c r="L6923" t="s">
        <v>930</v>
      </c>
      <c r="M6923" t="s">
        <v>929</v>
      </c>
      <c r="N6923" t="s">
        <v>929</v>
      </c>
    </row>
    <row r="6924" spans="1:14">
      <c r="A6924">
        <v>810379</v>
      </c>
      <c r="B6924" t="s">
        <v>96</v>
      </c>
      <c r="C6924" t="s">
        <v>929</v>
      </c>
      <c r="D6924" t="s">
        <v>929</v>
      </c>
      <c r="E6924" t="s">
        <v>929</v>
      </c>
      <c r="F6924" t="s">
        <v>929</v>
      </c>
      <c r="G6924" t="s">
        <v>929</v>
      </c>
      <c r="H6924" t="s">
        <v>929</v>
      </c>
      <c r="I6924" t="s">
        <v>930</v>
      </c>
      <c r="J6924" t="s">
        <v>930</v>
      </c>
      <c r="K6924" t="s">
        <v>929</v>
      </c>
      <c r="L6924" t="s">
        <v>929</v>
      </c>
      <c r="M6924" t="s">
        <v>929</v>
      </c>
      <c r="N6924" t="s">
        <v>929</v>
      </c>
    </row>
    <row r="6925" spans="1:14">
      <c r="A6925">
        <v>810381</v>
      </c>
      <c r="B6925" t="s">
        <v>96</v>
      </c>
      <c r="C6925" t="s">
        <v>928</v>
      </c>
      <c r="D6925" t="s">
        <v>930</v>
      </c>
      <c r="E6925" t="s">
        <v>928</v>
      </c>
      <c r="F6925" t="s">
        <v>928</v>
      </c>
      <c r="G6925" t="s">
        <v>928</v>
      </c>
      <c r="H6925" t="s">
        <v>930</v>
      </c>
      <c r="I6925" t="s">
        <v>930</v>
      </c>
      <c r="J6925" t="s">
        <v>930</v>
      </c>
      <c r="K6925" t="s">
        <v>930</v>
      </c>
      <c r="L6925" t="s">
        <v>930</v>
      </c>
      <c r="M6925" t="s">
        <v>929</v>
      </c>
      <c r="N6925" t="s">
        <v>929</v>
      </c>
    </row>
    <row r="6926" spans="1:14">
      <c r="A6926">
        <v>810382</v>
      </c>
      <c r="B6926" t="s">
        <v>96</v>
      </c>
      <c r="C6926" t="s">
        <v>930</v>
      </c>
      <c r="D6926" t="s">
        <v>929</v>
      </c>
      <c r="E6926" t="s">
        <v>929</v>
      </c>
      <c r="F6926" t="s">
        <v>930</v>
      </c>
      <c r="G6926" t="s">
        <v>930</v>
      </c>
      <c r="H6926" t="s">
        <v>929</v>
      </c>
      <c r="I6926" t="s">
        <v>929</v>
      </c>
      <c r="J6926" t="s">
        <v>929</v>
      </c>
      <c r="K6926" t="s">
        <v>929</v>
      </c>
      <c r="L6926" t="s">
        <v>929</v>
      </c>
      <c r="M6926" t="s">
        <v>929</v>
      </c>
      <c r="N6926" t="s">
        <v>929</v>
      </c>
    </row>
    <row r="6927" spans="1:14">
      <c r="A6927">
        <v>810383</v>
      </c>
      <c r="B6927" t="s">
        <v>96</v>
      </c>
      <c r="C6927" t="s">
        <v>930</v>
      </c>
      <c r="D6927" t="s">
        <v>930</v>
      </c>
      <c r="E6927" t="s">
        <v>929</v>
      </c>
      <c r="F6927" t="s">
        <v>929</v>
      </c>
      <c r="G6927" t="s">
        <v>929</v>
      </c>
      <c r="H6927" t="s">
        <v>929</v>
      </c>
      <c r="I6927" t="s">
        <v>929</v>
      </c>
      <c r="J6927" t="s">
        <v>930</v>
      </c>
      <c r="K6927" t="s">
        <v>929</v>
      </c>
      <c r="L6927" t="s">
        <v>930</v>
      </c>
      <c r="M6927" t="s">
        <v>929</v>
      </c>
      <c r="N6927" t="s">
        <v>929</v>
      </c>
    </row>
    <row r="6928" spans="1:14">
      <c r="A6928">
        <v>810384</v>
      </c>
      <c r="B6928" t="s">
        <v>96</v>
      </c>
      <c r="C6928" t="s">
        <v>930</v>
      </c>
      <c r="D6928" t="s">
        <v>929</v>
      </c>
      <c r="E6928" t="s">
        <v>929</v>
      </c>
      <c r="F6928" t="s">
        <v>930</v>
      </c>
      <c r="G6928" t="s">
        <v>930</v>
      </c>
      <c r="H6928" t="s">
        <v>930</v>
      </c>
      <c r="I6928" t="s">
        <v>929</v>
      </c>
      <c r="J6928" t="s">
        <v>929</v>
      </c>
      <c r="K6928" t="s">
        <v>929</v>
      </c>
      <c r="L6928" t="s">
        <v>929</v>
      </c>
      <c r="M6928" t="s">
        <v>929</v>
      </c>
      <c r="N6928" t="s">
        <v>929</v>
      </c>
    </row>
    <row r="6929" spans="1:14">
      <c r="A6929">
        <v>810387</v>
      </c>
      <c r="B6929" t="s">
        <v>96</v>
      </c>
      <c r="C6929" t="s">
        <v>930</v>
      </c>
      <c r="D6929" t="s">
        <v>929</v>
      </c>
      <c r="E6929" t="s">
        <v>930</v>
      </c>
      <c r="F6929" t="s">
        <v>930</v>
      </c>
      <c r="G6929" t="s">
        <v>930</v>
      </c>
      <c r="H6929" t="s">
        <v>930</v>
      </c>
      <c r="I6929" t="s">
        <v>929</v>
      </c>
      <c r="J6929" t="s">
        <v>929</v>
      </c>
      <c r="K6929" t="s">
        <v>929</v>
      </c>
      <c r="L6929" t="s">
        <v>929</v>
      </c>
      <c r="M6929" t="s">
        <v>929</v>
      </c>
      <c r="N6929" t="s">
        <v>930</v>
      </c>
    </row>
    <row r="6930" spans="1:14">
      <c r="A6930">
        <v>810388</v>
      </c>
      <c r="B6930" t="s">
        <v>96</v>
      </c>
      <c r="C6930" t="s">
        <v>930</v>
      </c>
      <c r="D6930" t="s">
        <v>929</v>
      </c>
      <c r="E6930" t="s">
        <v>929</v>
      </c>
      <c r="F6930" t="s">
        <v>928</v>
      </c>
      <c r="G6930" t="s">
        <v>928</v>
      </c>
      <c r="H6930" t="s">
        <v>930</v>
      </c>
      <c r="I6930" t="s">
        <v>930</v>
      </c>
      <c r="J6930" t="s">
        <v>929</v>
      </c>
      <c r="K6930" t="s">
        <v>929</v>
      </c>
      <c r="L6930" t="s">
        <v>929</v>
      </c>
      <c r="M6930" t="s">
        <v>929</v>
      </c>
      <c r="N6930" t="s">
        <v>930</v>
      </c>
    </row>
    <row r="6931" spans="1:14">
      <c r="A6931">
        <v>810389</v>
      </c>
      <c r="B6931" t="s">
        <v>96</v>
      </c>
      <c r="C6931" t="s">
        <v>930</v>
      </c>
      <c r="D6931" t="s">
        <v>930</v>
      </c>
      <c r="E6931" t="s">
        <v>929</v>
      </c>
      <c r="F6931" t="s">
        <v>929</v>
      </c>
      <c r="G6931" t="s">
        <v>928</v>
      </c>
      <c r="H6931" t="s">
        <v>929</v>
      </c>
      <c r="I6931" t="s">
        <v>930</v>
      </c>
      <c r="J6931" t="s">
        <v>930</v>
      </c>
      <c r="K6931" t="s">
        <v>930</v>
      </c>
      <c r="L6931" t="s">
        <v>930</v>
      </c>
      <c r="M6931" t="s">
        <v>930</v>
      </c>
      <c r="N6931" t="s">
        <v>930</v>
      </c>
    </row>
    <row r="6932" spans="1:14">
      <c r="A6932">
        <v>810390</v>
      </c>
      <c r="B6932" t="s">
        <v>96</v>
      </c>
      <c r="C6932" t="s">
        <v>930</v>
      </c>
      <c r="D6932" t="s">
        <v>929</v>
      </c>
      <c r="E6932" t="s">
        <v>929</v>
      </c>
      <c r="F6932" t="s">
        <v>930</v>
      </c>
      <c r="G6932" t="s">
        <v>929</v>
      </c>
      <c r="H6932" t="s">
        <v>930</v>
      </c>
      <c r="I6932" t="s">
        <v>930</v>
      </c>
      <c r="J6932" t="s">
        <v>929</v>
      </c>
      <c r="K6932" t="s">
        <v>930</v>
      </c>
      <c r="L6932" t="s">
        <v>930</v>
      </c>
      <c r="M6932" t="s">
        <v>929</v>
      </c>
      <c r="N6932" t="s">
        <v>930</v>
      </c>
    </row>
    <row r="6933" spans="1:14">
      <c r="A6933">
        <v>810394</v>
      </c>
      <c r="B6933" t="s">
        <v>96</v>
      </c>
      <c r="C6933" t="s">
        <v>930</v>
      </c>
      <c r="D6933" t="s">
        <v>929</v>
      </c>
      <c r="E6933" t="s">
        <v>929</v>
      </c>
      <c r="F6933" t="s">
        <v>930</v>
      </c>
      <c r="G6933" t="s">
        <v>929</v>
      </c>
      <c r="H6933" t="s">
        <v>930</v>
      </c>
      <c r="I6933" t="s">
        <v>929</v>
      </c>
      <c r="J6933" t="s">
        <v>929</v>
      </c>
      <c r="K6933" t="s">
        <v>930</v>
      </c>
      <c r="L6933" t="s">
        <v>929</v>
      </c>
      <c r="M6933" t="s">
        <v>930</v>
      </c>
      <c r="N6933" t="s">
        <v>929</v>
      </c>
    </row>
    <row r="6934" spans="1:14">
      <c r="A6934">
        <v>810395</v>
      </c>
      <c r="B6934" t="s">
        <v>96</v>
      </c>
      <c r="C6934" t="s">
        <v>930</v>
      </c>
      <c r="D6934" t="s">
        <v>929</v>
      </c>
      <c r="E6934" t="s">
        <v>929</v>
      </c>
      <c r="F6934" t="s">
        <v>930</v>
      </c>
      <c r="G6934" t="s">
        <v>929</v>
      </c>
      <c r="H6934" t="s">
        <v>930</v>
      </c>
      <c r="I6934" t="s">
        <v>929</v>
      </c>
      <c r="J6934" t="s">
        <v>929</v>
      </c>
      <c r="K6934" t="s">
        <v>929</v>
      </c>
      <c r="L6934" t="s">
        <v>929</v>
      </c>
      <c r="M6934" t="s">
        <v>929</v>
      </c>
      <c r="N6934" t="s">
        <v>929</v>
      </c>
    </row>
    <row r="6935" spans="1:14">
      <c r="A6935">
        <v>810396</v>
      </c>
      <c r="B6935" t="s">
        <v>96</v>
      </c>
      <c r="C6935" t="s">
        <v>930</v>
      </c>
      <c r="D6935" t="s">
        <v>929</v>
      </c>
      <c r="E6935" t="s">
        <v>929</v>
      </c>
      <c r="F6935" t="s">
        <v>929</v>
      </c>
      <c r="G6935" t="s">
        <v>930</v>
      </c>
      <c r="H6935" t="s">
        <v>930</v>
      </c>
      <c r="I6935" t="s">
        <v>929</v>
      </c>
      <c r="J6935" t="s">
        <v>929</v>
      </c>
      <c r="K6935" t="s">
        <v>929</v>
      </c>
      <c r="L6935" t="s">
        <v>929</v>
      </c>
      <c r="M6935" t="s">
        <v>929</v>
      </c>
      <c r="N6935" t="s">
        <v>929</v>
      </c>
    </row>
    <row r="6936" spans="1:14">
      <c r="A6936">
        <v>810397</v>
      </c>
      <c r="B6936" t="s">
        <v>96</v>
      </c>
      <c r="C6936" t="s">
        <v>929</v>
      </c>
      <c r="D6936" t="s">
        <v>929</v>
      </c>
      <c r="E6936" t="s">
        <v>929</v>
      </c>
      <c r="F6936" t="s">
        <v>929</v>
      </c>
      <c r="G6936" t="s">
        <v>929</v>
      </c>
      <c r="H6936" t="s">
        <v>929</v>
      </c>
      <c r="I6936" t="s">
        <v>929</v>
      </c>
      <c r="J6936" t="s">
        <v>929</v>
      </c>
      <c r="K6936" t="s">
        <v>929</v>
      </c>
      <c r="L6936" t="s">
        <v>929</v>
      </c>
      <c r="M6936" t="s">
        <v>929</v>
      </c>
      <c r="N6936" t="s">
        <v>929</v>
      </c>
    </row>
    <row r="6937" spans="1:14">
      <c r="A6937">
        <v>810398</v>
      </c>
      <c r="B6937" t="s">
        <v>96</v>
      </c>
      <c r="C6937" t="s">
        <v>929</v>
      </c>
      <c r="D6937" t="s">
        <v>928</v>
      </c>
      <c r="E6937" t="s">
        <v>929</v>
      </c>
      <c r="F6937" t="s">
        <v>929</v>
      </c>
      <c r="G6937" t="s">
        <v>929</v>
      </c>
      <c r="H6937" t="s">
        <v>929</v>
      </c>
      <c r="I6937" t="s">
        <v>930</v>
      </c>
      <c r="J6937" t="s">
        <v>928</v>
      </c>
      <c r="K6937" t="s">
        <v>928</v>
      </c>
      <c r="L6937" t="s">
        <v>930</v>
      </c>
      <c r="M6937" t="s">
        <v>930</v>
      </c>
      <c r="N6937" t="s">
        <v>929</v>
      </c>
    </row>
    <row r="6938" spans="1:14">
      <c r="A6938">
        <v>810399</v>
      </c>
      <c r="B6938" t="s">
        <v>96</v>
      </c>
      <c r="C6938" t="s">
        <v>929</v>
      </c>
      <c r="D6938" t="s">
        <v>930</v>
      </c>
      <c r="E6938" t="s">
        <v>930</v>
      </c>
      <c r="F6938" t="s">
        <v>929</v>
      </c>
      <c r="G6938" t="s">
        <v>929</v>
      </c>
      <c r="H6938" t="s">
        <v>929</v>
      </c>
      <c r="I6938" t="s">
        <v>930</v>
      </c>
      <c r="J6938" t="s">
        <v>929</v>
      </c>
      <c r="K6938" t="s">
        <v>930</v>
      </c>
      <c r="L6938" t="s">
        <v>930</v>
      </c>
      <c r="M6938" t="s">
        <v>929</v>
      </c>
      <c r="N6938" t="s">
        <v>929</v>
      </c>
    </row>
    <row r="6939" spans="1:14">
      <c r="A6939">
        <v>810400</v>
      </c>
      <c r="B6939" t="s">
        <v>96</v>
      </c>
      <c r="C6939" t="s">
        <v>928</v>
      </c>
      <c r="D6939" t="s">
        <v>930</v>
      </c>
      <c r="E6939" t="s">
        <v>930</v>
      </c>
      <c r="F6939" t="s">
        <v>928</v>
      </c>
      <c r="G6939" t="s">
        <v>928</v>
      </c>
      <c r="H6939" t="s">
        <v>930</v>
      </c>
      <c r="I6939" t="s">
        <v>930</v>
      </c>
      <c r="J6939" t="s">
        <v>930</v>
      </c>
      <c r="K6939" t="s">
        <v>930</v>
      </c>
      <c r="L6939" t="s">
        <v>929</v>
      </c>
      <c r="M6939" t="s">
        <v>930</v>
      </c>
      <c r="N6939" t="s">
        <v>929</v>
      </c>
    </row>
    <row r="6940" spans="1:14">
      <c r="A6940">
        <v>810401</v>
      </c>
      <c r="B6940" t="s">
        <v>96</v>
      </c>
      <c r="C6940" t="s">
        <v>930</v>
      </c>
      <c r="D6940" t="s">
        <v>930</v>
      </c>
      <c r="E6940" t="s">
        <v>929</v>
      </c>
      <c r="F6940" t="s">
        <v>930</v>
      </c>
      <c r="G6940" t="s">
        <v>928</v>
      </c>
      <c r="H6940" t="s">
        <v>928</v>
      </c>
      <c r="I6940" t="s">
        <v>929</v>
      </c>
      <c r="J6940" t="s">
        <v>929</v>
      </c>
      <c r="K6940" t="s">
        <v>929</v>
      </c>
      <c r="L6940" t="s">
        <v>929</v>
      </c>
      <c r="M6940" t="s">
        <v>930</v>
      </c>
      <c r="N6940" t="s">
        <v>929</v>
      </c>
    </row>
    <row r="6941" spans="1:14">
      <c r="A6941">
        <v>810402</v>
      </c>
      <c r="B6941" t="s">
        <v>96</v>
      </c>
      <c r="C6941" t="s">
        <v>930</v>
      </c>
      <c r="D6941" t="s">
        <v>929</v>
      </c>
      <c r="E6941" t="s">
        <v>929</v>
      </c>
      <c r="F6941" t="s">
        <v>928</v>
      </c>
      <c r="G6941" t="s">
        <v>930</v>
      </c>
      <c r="H6941" t="s">
        <v>930</v>
      </c>
      <c r="I6941" t="s">
        <v>930</v>
      </c>
      <c r="J6941" t="s">
        <v>930</v>
      </c>
      <c r="K6941" t="s">
        <v>930</v>
      </c>
      <c r="L6941" t="s">
        <v>930</v>
      </c>
      <c r="M6941" t="s">
        <v>930</v>
      </c>
      <c r="N6941" t="s">
        <v>930</v>
      </c>
    </row>
    <row r="6942" spans="1:14">
      <c r="A6942">
        <v>810403</v>
      </c>
      <c r="B6942" t="s">
        <v>96</v>
      </c>
      <c r="C6942" t="s">
        <v>930</v>
      </c>
      <c r="D6942" t="s">
        <v>930</v>
      </c>
      <c r="E6942" t="s">
        <v>929</v>
      </c>
      <c r="F6942" t="s">
        <v>929</v>
      </c>
      <c r="G6942" t="s">
        <v>930</v>
      </c>
      <c r="H6942" t="s">
        <v>930</v>
      </c>
      <c r="I6942" t="s">
        <v>929</v>
      </c>
      <c r="J6942" t="s">
        <v>929</v>
      </c>
      <c r="K6942" t="s">
        <v>929</v>
      </c>
      <c r="L6942" t="s">
        <v>929</v>
      </c>
      <c r="M6942" t="s">
        <v>929</v>
      </c>
      <c r="N6942" t="s">
        <v>929</v>
      </c>
    </row>
    <row r="6943" spans="1:14">
      <c r="A6943">
        <v>810404</v>
      </c>
      <c r="B6943" t="s">
        <v>96</v>
      </c>
      <c r="C6943" t="s">
        <v>928</v>
      </c>
      <c r="D6943" t="s">
        <v>928</v>
      </c>
      <c r="E6943" t="s">
        <v>930</v>
      </c>
      <c r="F6943" t="s">
        <v>930</v>
      </c>
      <c r="G6943" t="s">
        <v>928</v>
      </c>
      <c r="H6943" t="s">
        <v>930</v>
      </c>
      <c r="I6943" t="s">
        <v>930</v>
      </c>
      <c r="J6943" t="s">
        <v>930</v>
      </c>
      <c r="K6943" t="s">
        <v>930</v>
      </c>
      <c r="L6943" t="s">
        <v>930</v>
      </c>
      <c r="M6943" t="s">
        <v>930</v>
      </c>
      <c r="N6943" t="s">
        <v>929</v>
      </c>
    </row>
    <row r="6944" spans="1:14">
      <c r="A6944">
        <v>810408</v>
      </c>
      <c r="B6944" t="s">
        <v>96</v>
      </c>
      <c r="C6944" t="s">
        <v>930</v>
      </c>
      <c r="D6944" t="s">
        <v>930</v>
      </c>
      <c r="E6944" t="s">
        <v>930</v>
      </c>
      <c r="F6944" t="s">
        <v>930</v>
      </c>
      <c r="G6944" t="s">
        <v>930</v>
      </c>
      <c r="H6944" t="s">
        <v>930</v>
      </c>
      <c r="I6944" t="s">
        <v>929</v>
      </c>
      <c r="J6944" t="s">
        <v>929</v>
      </c>
      <c r="K6944" t="s">
        <v>929</v>
      </c>
      <c r="L6944" t="s">
        <v>929</v>
      </c>
      <c r="M6944" t="s">
        <v>929</v>
      </c>
      <c r="N6944" t="s">
        <v>929</v>
      </c>
    </row>
    <row r="6945" spans="1:14">
      <c r="A6945">
        <v>810409</v>
      </c>
      <c r="B6945" t="s">
        <v>96</v>
      </c>
      <c r="C6945" t="s">
        <v>930</v>
      </c>
      <c r="D6945" t="s">
        <v>928</v>
      </c>
      <c r="E6945" t="s">
        <v>930</v>
      </c>
      <c r="F6945" t="s">
        <v>929</v>
      </c>
      <c r="G6945" t="s">
        <v>930</v>
      </c>
      <c r="H6945" t="s">
        <v>929</v>
      </c>
      <c r="I6945" t="s">
        <v>930</v>
      </c>
      <c r="J6945" t="s">
        <v>930</v>
      </c>
      <c r="K6945" t="s">
        <v>930</v>
      </c>
      <c r="L6945" t="s">
        <v>930</v>
      </c>
      <c r="M6945" t="s">
        <v>930</v>
      </c>
      <c r="N6945" t="s">
        <v>930</v>
      </c>
    </row>
    <row r="6946" spans="1:14">
      <c r="A6946">
        <v>810410</v>
      </c>
      <c r="B6946" t="s">
        <v>96</v>
      </c>
      <c r="C6946" t="s">
        <v>930</v>
      </c>
      <c r="D6946" t="s">
        <v>930</v>
      </c>
      <c r="E6946" t="s">
        <v>930</v>
      </c>
      <c r="F6946" t="s">
        <v>930</v>
      </c>
      <c r="G6946" t="s">
        <v>930</v>
      </c>
      <c r="H6946" t="s">
        <v>930</v>
      </c>
      <c r="I6946" t="s">
        <v>930</v>
      </c>
      <c r="J6946" t="s">
        <v>930</v>
      </c>
      <c r="K6946" t="s">
        <v>930</v>
      </c>
      <c r="L6946" t="s">
        <v>930</v>
      </c>
      <c r="M6946" t="s">
        <v>930</v>
      </c>
      <c r="N6946" t="s">
        <v>930</v>
      </c>
    </row>
    <row r="6947" spans="1:14">
      <c r="A6947">
        <v>810411</v>
      </c>
      <c r="B6947" t="s">
        <v>96</v>
      </c>
      <c r="C6947" t="s">
        <v>928</v>
      </c>
      <c r="D6947" t="s">
        <v>929</v>
      </c>
      <c r="E6947" t="s">
        <v>929</v>
      </c>
      <c r="F6947" t="s">
        <v>930</v>
      </c>
      <c r="G6947" t="s">
        <v>930</v>
      </c>
      <c r="H6947" t="s">
        <v>928</v>
      </c>
      <c r="I6947" t="s">
        <v>929</v>
      </c>
      <c r="J6947" t="s">
        <v>929</v>
      </c>
      <c r="K6947" t="s">
        <v>929</v>
      </c>
      <c r="L6947" t="s">
        <v>929</v>
      </c>
      <c r="M6947" t="s">
        <v>929</v>
      </c>
      <c r="N6947" t="s">
        <v>929</v>
      </c>
    </row>
    <row r="6948" spans="1:14">
      <c r="A6948">
        <v>810412</v>
      </c>
      <c r="B6948" t="s">
        <v>96</v>
      </c>
      <c r="C6948" t="s">
        <v>929</v>
      </c>
      <c r="D6948" t="s">
        <v>929</v>
      </c>
      <c r="E6948" t="s">
        <v>929</v>
      </c>
      <c r="F6948" t="s">
        <v>929</v>
      </c>
      <c r="G6948" t="s">
        <v>929</v>
      </c>
      <c r="H6948" t="s">
        <v>929</v>
      </c>
      <c r="I6948" t="s">
        <v>929</v>
      </c>
      <c r="J6948" t="s">
        <v>929</v>
      </c>
      <c r="K6948" t="s">
        <v>929</v>
      </c>
      <c r="L6948" t="s">
        <v>929</v>
      </c>
      <c r="M6948" t="s">
        <v>929</v>
      </c>
      <c r="N6948" t="s">
        <v>929</v>
      </c>
    </row>
    <row r="6949" spans="1:14">
      <c r="A6949">
        <v>810413</v>
      </c>
      <c r="B6949" t="s">
        <v>96</v>
      </c>
      <c r="C6949" t="s">
        <v>929</v>
      </c>
      <c r="D6949" t="s">
        <v>929</v>
      </c>
      <c r="E6949" t="s">
        <v>929</v>
      </c>
      <c r="F6949" t="s">
        <v>929</v>
      </c>
      <c r="G6949" t="s">
        <v>929</v>
      </c>
      <c r="H6949" t="s">
        <v>930</v>
      </c>
      <c r="I6949" t="s">
        <v>929</v>
      </c>
      <c r="J6949" t="s">
        <v>930</v>
      </c>
      <c r="K6949" t="s">
        <v>928</v>
      </c>
      <c r="L6949" t="s">
        <v>930</v>
      </c>
      <c r="M6949" t="s">
        <v>930</v>
      </c>
      <c r="N6949" t="s">
        <v>929</v>
      </c>
    </row>
    <row r="6950" spans="1:14">
      <c r="A6950">
        <v>810414</v>
      </c>
      <c r="B6950" t="s">
        <v>96</v>
      </c>
      <c r="C6950" t="s">
        <v>930</v>
      </c>
      <c r="D6950" t="s">
        <v>930</v>
      </c>
      <c r="E6950" t="s">
        <v>930</v>
      </c>
      <c r="F6950" t="s">
        <v>930</v>
      </c>
      <c r="G6950" t="s">
        <v>930</v>
      </c>
      <c r="H6950" t="s">
        <v>930</v>
      </c>
      <c r="I6950" t="s">
        <v>930</v>
      </c>
      <c r="J6950" t="s">
        <v>929</v>
      </c>
      <c r="K6950" t="s">
        <v>929</v>
      </c>
      <c r="L6950" t="s">
        <v>929</v>
      </c>
      <c r="M6950" t="s">
        <v>929</v>
      </c>
      <c r="N6950" t="s">
        <v>929</v>
      </c>
    </row>
    <row r="6951" spans="1:14">
      <c r="A6951">
        <v>810415</v>
      </c>
      <c r="B6951" t="s">
        <v>96</v>
      </c>
      <c r="C6951" t="s">
        <v>930</v>
      </c>
      <c r="D6951" t="s">
        <v>930</v>
      </c>
      <c r="E6951" t="s">
        <v>929</v>
      </c>
      <c r="F6951" t="s">
        <v>930</v>
      </c>
      <c r="G6951" t="s">
        <v>930</v>
      </c>
      <c r="H6951" t="s">
        <v>930</v>
      </c>
      <c r="I6951" t="s">
        <v>929</v>
      </c>
      <c r="J6951" t="s">
        <v>929</v>
      </c>
      <c r="K6951" t="s">
        <v>929</v>
      </c>
      <c r="L6951" t="s">
        <v>929</v>
      </c>
      <c r="M6951" t="s">
        <v>929</v>
      </c>
      <c r="N6951" t="s">
        <v>929</v>
      </c>
    </row>
    <row r="6952" spans="1:14">
      <c r="A6952">
        <v>810416</v>
      </c>
      <c r="B6952" t="s">
        <v>96</v>
      </c>
      <c r="C6952" t="s">
        <v>930</v>
      </c>
      <c r="D6952" t="s">
        <v>930</v>
      </c>
      <c r="E6952" t="s">
        <v>930</v>
      </c>
      <c r="F6952" t="s">
        <v>930</v>
      </c>
      <c r="G6952" t="s">
        <v>930</v>
      </c>
      <c r="H6952" t="s">
        <v>930</v>
      </c>
      <c r="I6952" t="s">
        <v>930</v>
      </c>
      <c r="J6952" t="s">
        <v>929</v>
      </c>
      <c r="K6952" t="s">
        <v>930</v>
      </c>
      <c r="L6952" t="s">
        <v>930</v>
      </c>
      <c r="M6952" t="s">
        <v>929</v>
      </c>
      <c r="N6952" t="s">
        <v>930</v>
      </c>
    </row>
    <row r="6953" spans="1:14">
      <c r="A6953">
        <v>810417</v>
      </c>
      <c r="B6953" t="s">
        <v>96</v>
      </c>
      <c r="C6953" t="s">
        <v>928</v>
      </c>
      <c r="D6953" t="s">
        <v>929</v>
      </c>
      <c r="E6953" t="s">
        <v>930</v>
      </c>
      <c r="F6953" t="s">
        <v>928</v>
      </c>
      <c r="G6953" t="s">
        <v>928</v>
      </c>
      <c r="H6953" t="s">
        <v>930</v>
      </c>
      <c r="I6953" t="s">
        <v>930</v>
      </c>
      <c r="J6953" t="s">
        <v>929</v>
      </c>
      <c r="K6953" t="s">
        <v>929</v>
      </c>
      <c r="L6953" t="s">
        <v>929</v>
      </c>
      <c r="M6953" t="s">
        <v>929</v>
      </c>
      <c r="N6953" t="s">
        <v>929</v>
      </c>
    </row>
    <row r="6954" spans="1:14">
      <c r="A6954">
        <v>810418</v>
      </c>
      <c r="B6954" t="s">
        <v>96</v>
      </c>
      <c r="C6954" t="s">
        <v>930</v>
      </c>
      <c r="D6954" t="s">
        <v>930</v>
      </c>
      <c r="E6954" t="s">
        <v>930</v>
      </c>
      <c r="F6954" t="s">
        <v>930</v>
      </c>
      <c r="G6954" t="s">
        <v>930</v>
      </c>
      <c r="H6954" t="s">
        <v>929</v>
      </c>
      <c r="I6954" t="s">
        <v>930</v>
      </c>
      <c r="J6954" t="s">
        <v>930</v>
      </c>
      <c r="K6954" t="s">
        <v>930</v>
      </c>
      <c r="L6954" t="s">
        <v>929</v>
      </c>
      <c r="M6954" t="s">
        <v>929</v>
      </c>
      <c r="N6954" t="s">
        <v>929</v>
      </c>
    </row>
    <row r="6955" spans="1:14">
      <c r="A6955">
        <v>810420</v>
      </c>
      <c r="B6955" t="s">
        <v>96</v>
      </c>
      <c r="C6955" t="s">
        <v>928</v>
      </c>
      <c r="D6955" t="s">
        <v>930</v>
      </c>
      <c r="E6955" t="s">
        <v>930</v>
      </c>
      <c r="F6955" t="s">
        <v>930</v>
      </c>
      <c r="G6955" t="s">
        <v>929</v>
      </c>
      <c r="H6955" t="s">
        <v>930</v>
      </c>
      <c r="I6955" t="s">
        <v>930</v>
      </c>
      <c r="J6955" t="s">
        <v>930</v>
      </c>
      <c r="K6955" t="s">
        <v>930</v>
      </c>
      <c r="L6955" t="s">
        <v>929</v>
      </c>
      <c r="M6955" t="s">
        <v>930</v>
      </c>
      <c r="N6955" t="s">
        <v>929</v>
      </c>
    </row>
    <row r="6956" spans="1:14">
      <c r="A6956">
        <v>810423</v>
      </c>
      <c r="B6956" t="s">
        <v>96</v>
      </c>
      <c r="C6956" t="s">
        <v>930</v>
      </c>
      <c r="D6956" t="s">
        <v>928</v>
      </c>
      <c r="E6956" t="s">
        <v>930</v>
      </c>
      <c r="F6956" t="s">
        <v>928</v>
      </c>
      <c r="G6956" t="s">
        <v>930</v>
      </c>
      <c r="H6956" t="s">
        <v>930</v>
      </c>
      <c r="I6956" t="s">
        <v>930</v>
      </c>
      <c r="J6956" t="s">
        <v>929</v>
      </c>
      <c r="K6956" t="s">
        <v>930</v>
      </c>
      <c r="L6956" t="s">
        <v>929</v>
      </c>
      <c r="M6956" t="s">
        <v>929</v>
      </c>
      <c r="N6956" t="s">
        <v>929</v>
      </c>
    </row>
    <row r="6957" spans="1:14">
      <c r="A6957">
        <v>810424</v>
      </c>
      <c r="B6957" t="s">
        <v>96</v>
      </c>
      <c r="C6957" t="s">
        <v>930</v>
      </c>
      <c r="D6957" t="s">
        <v>929</v>
      </c>
      <c r="E6957" t="s">
        <v>929</v>
      </c>
      <c r="F6957" t="s">
        <v>929</v>
      </c>
      <c r="G6957" t="s">
        <v>930</v>
      </c>
      <c r="H6957" t="s">
        <v>930</v>
      </c>
      <c r="I6957" t="s">
        <v>929</v>
      </c>
      <c r="J6957" t="s">
        <v>929</v>
      </c>
      <c r="K6957" t="s">
        <v>929</v>
      </c>
      <c r="L6957" t="s">
        <v>929</v>
      </c>
      <c r="M6957" t="s">
        <v>929</v>
      </c>
      <c r="N6957" t="s">
        <v>929</v>
      </c>
    </row>
    <row r="6958" spans="1:14">
      <c r="A6958">
        <v>810425</v>
      </c>
      <c r="B6958" t="s">
        <v>96</v>
      </c>
      <c r="C6958" t="s">
        <v>929</v>
      </c>
      <c r="D6958" t="s">
        <v>929</v>
      </c>
      <c r="E6958" t="s">
        <v>929</v>
      </c>
      <c r="F6958" t="s">
        <v>929</v>
      </c>
      <c r="G6958" t="s">
        <v>929</v>
      </c>
      <c r="H6958" t="s">
        <v>929</v>
      </c>
      <c r="I6958" t="s">
        <v>929</v>
      </c>
      <c r="J6958" t="s">
        <v>929</v>
      </c>
      <c r="K6958" t="s">
        <v>929</v>
      </c>
      <c r="L6958" t="s">
        <v>929</v>
      </c>
      <c r="M6958" t="s">
        <v>929</v>
      </c>
      <c r="N6958" t="s">
        <v>929</v>
      </c>
    </row>
    <row r="6959" spans="1:14">
      <c r="A6959">
        <v>810427</v>
      </c>
      <c r="B6959" t="s">
        <v>96</v>
      </c>
      <c r="C6959" t="s">
        <v>929</v>
      </c>
      <c r="D6959" t="s">
        <v>929</v>
      </c>
      <c r="E6959" t="s">
        <v>929</v>
      </c>
      <c r="F6959" t="s">
        <v>929</v>
      </c>
      <c r="G6959" t="s">
        <v>929</v>
      </c>
      <c r="H6959" t="s">
        <v>929</v>
      </c>
      <c r="I6959" t="s">
        <v>930</v>
      </c>
      <c r="J6959" t="s">
        <v>929</v>
      </c>
      <c r="K6959" t="s">
        <v>929</v>
      </c>
      <c r="L6959" t="s">
        <v>929</v>
      </c>
      <c r="M6959" t="s">
        <v>930</v>
      </c>
      <c r="N6959" t="s">
        <v>930</v>
      </c>
    </row>
    <row r="6960" spans="1:14">
      <c r="A6960">
        <v>810428</v>
      </c>
      <c r="B6960" t="s">
        <v>96</v>
      </c>
      <c r="C6960" t="s">
        <v>929</v>
      </c>
      <c r="D6960" t="s">
        <v>929</v>
      </c>
      <c r="E6960" t="s">
        <v>930</v>
      </c>
      <c r="F6960" t="s">
        <v>930</v>
      </c>
      <c r="G6960" t="s">
        <v>929</v>
      </c>
      <c r="H6960" t="s">
        <v>929</v>
      </c>
      <c r="I6960" t="s">
        <v>929</v>
      </c>
      <c r="J6960" t="s">
        <v>930</v>
      </c>
      <c r="K6960" t="s">
        <v>928</v>
      </c>
      <c r="L6960" t="s">
        <v>930</v>
      </c>
      <c r="M6960" t="s">
        <v>929</v>
      </c>
      <c r="N6960" t="s">
        <v>929</v>
      </c>
    </row>
    <row r="6961" spans="1:14">
      <c r="A6961">
        <v>810429</v>
      </c>
      <c r="B6961" t="s">
        <v>96</v>
      </c>
      <c r="C6961" t="s">
        <v>928</v>
      </c>
      <c r="D6961" t="s">
        <v>928</v>
      </c>
      <c r="E6961" t="s">
        <v>928</v>
      </c>
      <c r="F6961" t="s">
        <v>928</v>
      </c>
      <c r="G6961" t="s">
        <v>930</v>
      </c>
      <c r="H6961" t="s">
        <v>930</v>
      </c>
      <c r="I6961" t="s">
        <v>929</v>
      </c>
      <c r="J6961" t="s">
        <v>930</v>
      </c>
      <c r="K6961" t="s">
        <v>929</v>
      </c>
      <c r="L6961" t="s">
        <v>929</v>
      </c>
      <c r="M6961" t="s">
        <v>930</v>
      </c>
      <c r="N6961" t="s">
        <v>930</v>
      </c>
    </row>
    <row r="6962" spans="1:14">
      <c r="A6962">
        <v>810434</v>
      </c>
      <c r="B6962" t="s">
        <v>96</v>
      </c>
      <c r="C6962" t="s">
        <v>930</v>
      </c>
      <c r="D6962" t="s">
        <v>928</v>
      </c>
      <c r="E6962" t="s">
        <v>930</v>
      </c>
      <c r="F6962" t="s">
        <v>930</v>
      </c>
      <c r="G6962" t="s">
        <v>930</v>
      </c>
      <c r="H6962" t="s">
        <v>929</v>
      </c>
      <c r="I6962" t="s">
        <v>929</v>
      </c>
      <c r="J6962" t="s">
        <v>929</v>
      </c>
      <c r="K6962" t="s">
        <v>930</v>
      </c>
      <c r="L6962" t="s">
        <v>929</v>
      </c>
      <c r="M6962" t="s">
        <v>930</v>
      </c>
      <c r="N6962" t="s">
        <v>929</v>
      </c>
    </row>
    <row r="6963" spans="1:14">
      <c r="A6963">
        <v>810435</v>
      </c>
      <c r="B6963" t="s">
        <v>96</v>
      </c>
      <c r="C6963" t="s">
        <v>930</v>
      </c>
      <c r="D6963" t="s">
        <v>929</v>
      </c>
      <c r="E6963" t="s">
        <v>929</v>
      </c>
      <c r="F6963" t="s">
        <v>930</v>
      </c>
      <c r="G6963" t="s">
        <v>930</v>
      </c>
      <c r="H6963" t="s">
        <v>930</v>
      </c>
      <c r="I6963" t="s">
        <v>929</v>
      </c>
      <c r="J6963" t="s">
        <v>929</v>
      </c>
      <c r="K6963" t="s">
        <v>929</v>
      </c>
      <c r="L6963" t="s">
        <v>929</v>
      </c>
      <c r="M6963" t="s">
        <v>929</v>
      </c>
      <c r="N6963" t="s">
        <v>929</v>
      </c>
    </row>
    <row r="6964" spans="1:14">
      <c r="A6964">
        <v>810436</v>
      </c>
      <c r="B6964" t="s">
        <v>96</v>
      </c>
      <c r="C6964" t="s">
        <v>929</v>
      </c>
      <c r="D6964" t="s">
        <v>929</v>
      </c>
      <c r="E6964" t="s">
        <v>929</v>
      </c>
      <c r="F6964" t="s">
        <v>930</v>
      </c>
      <c r="G6964" t="s">
        <v>930</v>
      </c>
      <c r="H6964" t="s">
        <v>930</v>
      </c>
      <c r="I6964" t="s">
        <v>930</v>
      </c>
      <c r="J6964" t="s">
        <v>929</v>
      </c>
      <c r="K6964" t="s">
        <v>929</v>
      </c>
      <c r="L6964" t="s">
        <v>929</v>
      </c>
      <c r="M6964" t="s">
        <v>929</v>
      </c>
      <c r="N6964" t="s">
        <v>930</v>
      </c>
    </row>
    <row r="6965" spans="1:14">
      <c r="A6965">
        <v>810437</v>
      </c>
      <c r="B6965" t="s">
        <v>96</v>
      </c>
      <c r="C6965" t="s">
        <v>929</v>
      </c>
      <c r="D6965" t="s">
        <v>929</v>
      </c>
      <c r="E6965" t="s">
        <v>929</v>
      </c>
      <c r="F6965" t="s">
        <v>930</v>
      </c>
      <c r="G6965" t="s">
        <v>929</v>
      </c>
      <c r="H6965" t="s">
        <v>929</v>
      </c>
      <c r="I6965" t="s">
        <v>930</v>
      </c>
      <c r="J6965" t="s">
        <v>929</v>
      </c>
      <c r="K6965" t="s">
        <v>929</v>
      </c>
      <c r="L6965" t="s">
        <v>930</v>
      </c>
      <c r="M6965" t="s">
        <v>929</v>
      </c>
      <c r="N6965" t="s">
        <v>930</v>
      </c>
    </row>
    <row r="6966" spans="1:14">
      <c r="A6966">
        <v>810440</v>
      </c>
      <c r="B6966" t="s">
        <v>96</v>
      </c>
      <c r="C6966" t="s">
        <v>928</v>
      </c>
      <c r="D6966" t="s">
        <v>929</v>
      </c>
      <c r="E6966" t="s">
        <v>930</v>
      </c>
      <c r="F6966" t="s">
        <v>930</v>
      </c>
      <c r="G6966" t="s">
        <v>930</v>
      </c>
      <c r="H6966" t="s">
        <v>930</v>
      </c>
      <c r="I6966" t="s">
        <v>930</v>
      </c>
      <c r="J6966" t="s">
        <v>929</v>
      </c>
      <c r="K6966" t="s">
        <v>929</v>
      </c>
      <c r="L6966" t="s">
        <v>929</v>
      </c>
      <c r="M6966" t="s">
        <v>929</v>
      </c>
      <c r="N6966" t="s">
        <v>930</v>
      </c>
    </row>
    <row r="6967" spans="1:14">
      <c r="A6967">
        <v>810441</v>
      </c>
      <c r="B6967" t="s">
        <v>96</v>
      </c>
      <c r="C6967" t="s">
        <v>929</v>
      </c>
      <c r="D6967" t="s">
        <v>929</v>
      </c>
      <c r="E6967" t="s">
        <v>929</v>
      </c>
      <c r="F6967" t="s">
        <v>929</v>
      </c>
      <c r="G6967" t="s">
        <v>929</v>
      </c>
      <c r="H6967" t="s">
        <v>929</v>
      </c>
      <c r="I6967" t="s">
        <v>930</v>
      </c>
      <c r="J6967" t="s">
        <v>929</v>
      </c>
      <c r="K6967" t="s">
        <v>930</v>
      </c>
      <c r="L6967" t="s">
        <v>929</v>
      </c>
      <c r="M6967" t="s">
        <v>930</v>
      </c>
      <c r="N6967" t="s">
        <v>930</v>
      </c>
    </row>
    <row r="6968" spans="1:14">
      <c r="A6968">
        <v>810444</v>
      </c>
      <c r="B6968" t="s">
        <v>96</v>
      </c>
      <c r="C6968" t="s">
        <v>930</v>
      </c>
      <c r="D6968" t="s">
        <v>929</v>
      </c>
      <c r="E6968" t="s">
        <v>930</v>
      </c>
      <c r="F6968" t="s">
        <v>930</v>
      </c>
      <c r="G6968" t="s">
        <v>930</v>
      </c>
      <c r="H6968" t="s">
        <v>930</v>
      </c>
      <c r="I6968" t="s">
        <v>930</v>
      </c>
      <c r="J6968" t="s">
        <v>929</v>
      </c>
      <c r="K6968" t="s">
        <v>930</v>
      </c>
      <c r="L6968" t="s">
        <v>930</v>
      </c>
      <c r="M6968" t="s">
        <v>930</v>
      </c>
      <c r="N6968" t="s">
        <v>930</v>
      </c>
    </row>
    <row r="6969" spans="1:14">
      <c r="A6969">
        <v>810445</v>
      </c>
      <c r="B6969" t="s">
        <v>96</v>
      </c>
      <c r="C6969" t="s">
        <v>930</v>
      </c>
      <c r="D6969" t="s">
        <v>930</v>
      </c>
      <c r="E6969" t="s">
        <v>930</v>
      </c>
      <c r="F6969" t="s">
        <v>930</v>
      </c>
      <c r="G6969" t="s">
        <v>930</v>
      </c>
      <c r="H6969" t="s">
        <v>930</v>
      </c>
      <c r="I6969" t="s">
        <v>929</v>
      </c>
      <c r="J6969" t="s">
        <v>929</v>
      </c>
      <c r="K6969" t="s">
        <v>929</v>
      </c>
      <c r="L6969" t="s">
        <v>929</v>
      </c>
      <c r="M6969" t="s">
        <v>929</v>
      </c>
      <c r="N6969" t="s">
        <v>929</v>
      </c>
    </row>
    <row r="6970" spans="1:14">
      <c r="A6970">
        <v>810446</v>
      </c>
      <c r="B6970" t="s">
        <v>96</v>
      </c>
      <c r="C6970" t="s">
        <v>930</v>
      </c>
      <c r="D6970" t="s">
        <v>929</v>
      </c>
      <c r="E6970" t="s">
        <v>929</v>
      </c>
      <c r="F6970" t="s">
        <v>930</v>
      </c>
      <c r="G6970" t="s">
        <v>930</v>
      </c>
      <c r="H6970" t="s">
        <v>928</v>
      </c>
      <c r="I6970" t="s">
        <v>929</v>
      </c>
      <c r="J6970" t="s">
        <v>929</v>
      </c>
      <c r="K6970" t="s">
        <v>930</v>
      </c>
      <c r="L6970" t="s">
        <v>930</v>
      </c>
      <c r="M6970" t="s">
        <v>930</v>
      </c>
      <c r="N6970" t="s">
        <v>929</v>
      </c>
    </row>
    <row r="6971" spans="1:14">
      <c r="A6971">
        <v>810447</v>
      </c>
      <c r="B6971" t="s">
        <v>96</v>
      </c>
      <c r="C6971" t="s">
        <v>930</v>
      </c>
      <c r="D6971" t="s">
        <v>929</v>
      </c>
      <c r="E6971" t="s">
        <v>929</v>
      </c>
      <c r="F6971" t="s">
        <v>930</v>
      </c>
      <c r="G6971" t="s">
        <v>930</v>
      </c>
      <c r="H6971" t="s">
        <v>930</v>
      </c>
      <c r="I6971" t="s">
        <v>930</v>
      </c>
      <c r="J6971" t="s">
        <v>930</v>
      </c>
      <c r="K6971" t="s">
        <v>930</v>
      </c>
      <c r="L6971" t="s">
        <v>929</v>
      </c>
      <c r="M6971" t="s">
        <v>930</v>
      </c>
      <c r="N6971" t="s">
        <v>930</v>
      </c>
    </row>
    <row r="6972" spans="1:14">
      <c r="A6972">
        <v>810448</v>
      </c>
      <c r="B6972" t="s">
        <v>96</v>
      </c>
      <c r="C6972" t="s">
        <v>929</v>
      </c>
      <c r="D6972" t="s">
        <v>929</v>
      </c>
      <c r="E6972" t="s">
        <v>929</v>
      </c>
      <c r="F6972" t="s">
        <v>929</v>
      </c>
      <c r="G6972" t="s">
        <v>929</v>
      </c>
      <c r="H6972" t="s">
        <v>929</v>
      </c>
      <c r="I6972" t="s">
        <v>930</v>
      </c>
      <c r="J6972" t="s">
        <v>930</v>
      </c>
      <c r="K6972" t="s">
        <v>930</v>
      </c>
      <c r="L6972" t="s">
        <v>930</v>
      </c>
      <c r="M6972" t="s">
        <v>930</v>
      </c>
      <c r="N6972" t="s">
        <v>929</v>
      </c>
    </row>
    <row r="6973" spans="1:14">
      <c r="A6973">
        <v>810449</v>
      </c>
      <c r="B6973" t="s">
        <v>96</v>
      </c>
      <c r="C6973" t="s">
        <v>930</v>
      </c>
      <c r="D6973" t="s">
        <v>929</v>
      </c>
      <c r="E6973" t="s">
        <v>930</v>
      </c>
      <c r="F6973" t="s">
        <v>930</v>
      </c>
      <c r="G6973" t="s">
        <v>930</v>
      </c>
      <c r="H6973" t="s">
        <v>930</v>
      </c>
      <c r="I6973" t="s">
        <v>929</v>
      </c>
      <c r="J6973" t="s">
        <v>930</v>
      </c>
      <c r="K6973" t="s">
        <v>929</v>
      </c>
      <c r="L6973" t="s">
        <v>929</v>
      </c>
      <c r="M6973" t="s">
        <v>930</v>
      </c>
      <c r="N6973" t="s">
        <v>929</v>
      </c>
    </row>
    <row r="6974" spans="1:14">
      <c r="A6974">
        <v>810451</v>
      </c>
      <c r="B6974" t="s">
        <v>96</v>
      </c>
      <c r="C6974" t="s">
        <v>929</v>
      </c>
      <c r="D6974" t="s">
        <v>929</v>
      </c>
      <c r="E6974" t="s">
        <v>930</v>
      </c>
      <c r="F6974" t="s">
        <v>930</v>
      </c>
      <c r="G6974" t="s">
        <v>930</v>
      </c>
      <c r="H6974" t="s">
        <v>930</v>
      </c>
      <c r="I6974" t="s">
        <v>929</v>
      </c>
      <c r="J6974" t="s">
        <v>929</v>
      </c>
      <c r="K6974" t="s">
        <v>929</v>
      </c>
      <c r="L6974" t="s">
        <v>929</v>
      </c>
      <c r="M6974" t="s">
        <v>929</v>
      </c>
      <c r="N6974" t="s">
        <v>929</v>
      </c>
    </row>
    <row r="6975" spans="1:14">
      <c r="A6975">
        <v>810452</v>
      </c>
      <c r="B6975" t="s">
        <v>96</v>
      </c>
      <c r="C6975" t="s">
        <v>930</v>
      </c>
      <c r="D6975" t="s">
        <v>929</v>
      </c>
      <c r="E6975" t="s">
        <v>929</v>
      </c>
      <c r="F6975" t="s">
        <v>930</v>
      </c>
      <c r="G6975" t="s">
        <v>930</v>
      </c>
      <c r="H6975" t="s">
        <v>929</v>
      </c>
      <c r="I6975" t="s">
        <v>929</v>
      </c>
      <c r="J6975" t="s">
        <v>929</v>
      </c>
      <c r="K6975" t="s">
        <v>929</v>
      </c>
      <c r="L6975" t="s">
        <v>929</v>
      </c>
      <c r="M6975" t="s">
        <v>929</v>
      </c>
      <c r="N6975" t="s">
        <v>929</v>
      </c>
    </row>
    <row r="6976" spans="1:14">
      <c r="A6976">
        <v>810453</v>
      </c>
      <c r="B6976" t="s">
        <v>96</v>
      </c>
      <c r="C6976" t="s">
        <v>929</v>
      </c>
      <c r="D6976" t="s">
        <v>930</v>
      </c>
      <c r="E6976" t="s">
        <v>930</v>
      </c>
      <c r="F6976" t="s">
        <v>930</v>
      </c>
      <c r="G6976" t="s">
        <v>930</v>
      </c>
      <c r="H6976" t="s">
        <v>930</v>
      </c>
      <c r="I6976" t="s">
        <v>929</v>
      </c>
      <c r="J6976" t="s">
        <v>929</v>
      </c>
      <c r="K6976" t="s">
        <v>929</v>
      </c>
      <c r="L6976" t="s">
        <v>929</v>
      </c>
      <c r="M6976" t="s">
        <v>929</v>
      </c>
      <c r="N6976" t="s">
        <v>929</v>
      </c>
    </row>
    <row r="6977" spans="1:14">
      <c r="A6977">
        <v>810454</v>
      </c>
      <c r="B6977" t="s">
        <v>96</v>
      </c>
      <c r="C6977" t="s">
        <v>930</v>
      </c>
      <c r="D6977" t="s">
        <v>930</v>
      </c>
      <c r="E6977" t="s">
        <v>930</v>
      </c>
      <c r="F6977" t="s">
        <v>930</v>
      </c>
      <c r="G6977" t="s">
        <v>930</v>
      </c>
      <c r="H6977" t="s">
        <v>929</v>
      </c>
      <c r="I6977" t="s">
        <v>929</v>
      </c>
      <c r="J6977" t="s">
        <v>929</v>
      </c>
      <c r="K6977" t="s">
        <v>929</v>
      </c>
      <c r="L6977" t="s">
        <v>929</v>
      </c>
      <c r="M6977" t="s">
        <v>929</v>
      </c>
      <c r="N6977" t="s">
        <v>929</v>
      </c>
    </row>
    <row r="6978" spans="1:14">
      <c r="A6978">
        <v>810455</v>
      </c>
      <c r="B6978" t="s">
        <v>96</v>
      </c>
      <c r="C6978" t="s">
        <v>930</v>
      </c>
      <c r="D6978" t="s">
        <v>930</v>
      </c>
      <c r="E6978" t="s">
        <v>930</v>
      </c>
      <c r="F6978" t="s">
        <v>930</v>
      </c>
      <c r="G6978" t="s">
        <v>929</v>
      </c>
      <c r="H6978" t="s">
        <v>930</v>
      </c>
      <c r="I6978" t="s">
        <v>929</v>
      </c>
      <c r="J6978" t="s">
        <v>929</v>
      </c>
      <c r="K6978" t="s">
        <v>929</v>
      </c>
      <c r="L6978" t="s">
        <v>930</v>
      </c>
      <c r="M6978" t="s">
        <v>929</v>
      </c>
      <c r="N6978" t="s">
        <v>929</v>
      </c>
    </row>
    <row r="6979" spans="1:14">
      <c r="A6979">
        <v>810456</v>
      </c>
      <c r="B6979" t="s">
        <v>96</v>
      </c>
      <c r="C6979" t="s">
        <v>929</v>
      </c>
      <c r="D6979" t="s">
        <v>929</v>
      </c>
      <c r="E6979" t="s">
        <v>929</v>
      </c>
      <c r="F6979" t="s">
        <v>929</v>
      </c>
      <c r="G6979" t="s">
        <v>929</v>
      </c>
      <c r="H6979" t="s">
        <v>929</v>
      </c>
      <c r="I6979" t="s">
        <v>929</v>
      </c>
      <c r="J6979" t="s">
        <v>929</v>
      </c>
      <c r="K6979" t="s">
        <v>929</v>
      </c>
      <c r="L6979" t="s">
        <v>929</v>
      </c>
      <c r="M6979" t="s">
        <v>929</v>
      </c>
      <c r="N6979" t="s">
        <v>929</v>
      </c>
    </row>
    <row r="6980" spans="1:14">
      <c r="A6980">
        <v>810457</v>
      </c>
      <c r="B6980" t="s">
        <v>96</v>
      </c>
      <c r="C6980" t="s">
        <v>930</v>
      </c>
      <c r="D6980" t="s">
        <v>930</v>
      </c>
      <c r="E6980" t="s">
        <v>930</v>
      </c>
      <c r="F6980" t="s">
        <v>929</v>
      </c>
      <c r="G6980" t="s">
        <v>930</v>
      </c>
      <c r="H6980" t="s">
        <v>929</v>
      </c>
      <c r="I6980" t="s">
        <v>929</v>
      </c>
      <c r="J6980" t="s">
        <v>929</v>
      </c>
      <c r="K6980" t="s">
        <v>929</v>
      </c>
      <c r="L6980" t="s">
        <v>929</v>
      </c>
      <c r="M6980" t="s">
        <v>929</v>
      </c>
      <c r="N6980" t="s">
        <v>929</v>
      </c>
    </row>
    <row r="6981" spans="1:14">
      <c r="A6981">
        <v>810459</v>
      </c>
      <c r="B6981" t="s">
        <v>96</v>
      </c>
      <c r="C6981" t="s">
        <v>930</v>
      </c>
      <c r="D6981" t="s">
        <v>929</v>
      </c>
      <c r="E6981" t="s">
        <v>929</v>
      </c>
      <c r="F6981" t="s">
        <v>930</v>
      </c>
      <c r="G6981" t="s">
        <v>929</v>
      </c>
      <c r="H6981" t="s">
        <v>930</v>
      </c>
      <c r="I6981" t="s">
        <v>929</v>
      </c>
      <c r="J6981" t="s">
        <v>929</v>
      </c>
      <c r="K6981" t="s">
        <v>929</v>
      </c>
      <c r="L6981" t="s">
        <v>929</v>
      </c>
      <c r="M6981" t="s">
        <v>929</v>
      </c>
      <c r="N6981" t="s">
        <v>929</v>
      </c>
    </row>
    <row r="6982" spans="1:14">
      <c r="A6982">
        <v>810460</v>
      </c>
      <c r="B6982" t="s">
        <v>96</v>
      </c>
      <c r="C6982" t="s">
        <v>930</v>
      </c>
      <c r="D6982" t="s">
        <v>929</v>
      </c>
      <c r="E6982" t="s">
        <v>929</v>
      </c>
      <c r="F6982" t="s">
        <v>930</v>
      </c>
      <c r="G6982" t="s">
        <v>930</v>
      </c>
      <c r="H6982" t="s">
        <v>930</v>
      </c>
      <c r="I6982" t="s">
        <v>929</v>
      </c>
      <c r="J6982" t="s">
        <v>929</v>
      </c>
      <c r="K6982" t="s">
        <v>929</v>
      </c>
      <c r="L6982" t="s">
        <v>929</v>
      </c>
      <c r="M6982" t="s">
        <v>929</v>
      </c>
      <c r="N6982" t="s">
        <v>929</v>
      </c>
    </row>
    <row r="6983" spans="1:14">
      <c r="A6983">
        <v>810461</v>
      </c>
      <c r="B6983" t="s">
        <v>96</v>
      </c>
      <c r="C6983" t="s">
        <v>930</v>
      </c>
      <c r="D6983" t="s">
        <v>930</v>
      </c>
      <c r="E6983" t="s">
        <v>929</v>
      </c>
      <c r="F6983" t="s">
        <v>930</v>
      </c>
      <c r="G6983" t="s">
        <v>930</v>
      </c>
      <c r="H6983" t="s">
        <v>929</v>
      </c>
      <c r="I6983" t="s">
        <v>929</v>
      </c>
      <c r="J6983" t="s">
        <v>930</v>
      </c>
      <c r="K6983" t="s">
        <v>930</v>
      </c>
      <c r="L6983" t="s">
        <v>929</v>
      </c>
      <c r="M6983" t="s">
        <v>929</v>
      </c>
      <c r="N6983" t="s">
        <v>929</v>
      </c>
    </row>
    <row r="6984" spans="1:14">
      <c r="A6984">
        <v>810462</v>
      </c>
      <c r="B6984" t="s">
        <v>96</v>
      </c>
      <c r="C6984" t="s">
        <v>930</v>
      </c>
      <c r="D6984" t="s">
        <v>930</v>
      </c>
      <c r="E6984" t="s">
        <v>930</v>
      </c>
      <c r="F6984" t="s">
        <v>930</v>
      </c>
      <c r="G6984" t="s">
        <v>929</v>
      </c>
      <c r="H6984" t="s">
        <v>930</v>
      </c>
      <c r="I6984" t="s">
        <v>930</v>
      </c>
      <c r="J6984" t="s">
        <v>930</v>
      </c>
      <c r="K6984" t="s">
        <v>930</v>
      </c>
      <c r="L6984" t="s">
        <v>930</v>
      </c>
      <c r="M6984" t="s">
        <v>930</v>
      </c>
      <c r="N6984" t="s">
        <v>929</v>
      </c>
    </row>
    <row r="6985" spans="1:14">
      <c r="A6985">
        <v>810463</v>
      </c>
      <c r="B6985" t="s">
        <v>96</v>
      </c>
      <c r="C6985" t="s">
        <v>930</v>
      </c>
      <c r="D6985" t="s">
        <v>930</v>
      </c>
      <c r="E6985" t="s">
        <v>928</v>
      </c>
      <c r="F6985" t="s">
        <v>930</v>
      </c>
      <c r="G6985" t="s">
        <v>929</v>
      </c>
      <c r="H6985" t="s">
        <v>928</v>
      </c>
      <c r="I6985" t="s">
        <v>929</v>
      </c>
      <c r="J6985" t="s">
        <v>930</v>
      </c>
      <c r="K6985" t="s">
        <v>929</v>
      </c>
      <c r="L6985" t="s">
        <v>929</v>
      </c>
      <c r="M6985" t="s">
        <v>929</v>
      </c>
      <c r="N6985" t="s">
        <v>929</v>
      </c>
    </row>
    <row r="6986" spans="1:14">
      <c r="A6986">
        <v>810464</v>
      </c>
      <c r="B6986" t="s">
        <v>96</v>
      </c>
      <c r="C6986" t="s">
        <v>929</v>
      </c>
      <c r="D6986" t="s">
        <v>929</v>
      </c>
      <c r="E6986" t="s">
        <v>929</v>
      </c>
      <c r="F6986" t="s">
        <v>930</v>
      </c>
      <c r="G6986" t="s">
        <v>929</v>
      </c>
      <c r="H6986" t="s">
        <v>930</v>
      </c>
      <c r="I6986" t="s">
        <v>929</v>
      </c>
      <c r="J6986" t="s">
        <v>929</v>
      </c>
      <c r="K6986" t="s">
        <v>929</v>
      </c>
      <c r="L6986" t="s">
        <v>930</v>
      </c>
      <c r="M6986" t="s">
        <v>930</v>
      </c>
      <c r="N6986" t="s">
        <v>929</v>
      </c>
    </row>
    <row r="6987" spans="1:14">
      <c r="A6987">
        <v>810465</v>
      </c>
      <c r="B6987" t="s">
        <v>96</v>
      </c>
      <c r="C6987" t="s">
        <v>929</v>
      </c>
      <c r="D6987" t="s">
        <v>930</v>
      </c>
      <c r="E6987" t="s">
        <v>930</v>
      </c>
      <c r="F6987" t="s">
        <v>929</v>
      </c>
      <c r="G6987" t="s">
        <v>929</v>
      </c>
      <c r="H6987" t="s">
        <v>929</v>
      </c>
      <c r="I6987" t="s">
        <v>929</v>
      </c>
      <c r="J6987" t="s">
        <v>929</v>
      </c>
      <c r="K6987" t="s">
        <v>929</v>
      </c>
      <c r="L6987" t="s">
        <v>929</v>
      </c>
      <c r="M6987" t="s">
        <v>929</v>
      </c>
      <c r="N6987" t="s">
        <v>929</v>
      </c>
    </row>
    <row r="6988" spans="1:14">
      <c r="A6988">
        <v>810468</v>
      </c>
      <c r="B6988" t="s">
        <v>96</v>
      </c>
      <c r="C6988" t="s">
        <v>930</v>
      </c>
      <c r="D6988" t="s">
        <v>930</v>
      </c>
      <c r="E6988" t="s">
        <v>930</v>
      </c>
      <c r="F6988" t="s">
        <v>930</v>
      </c>
      <c r="G6988" t="s">
        <v>930</v>
      </c>
      <c r="H6988" t="s">
        <v>929</v>
      </c>
      <c r="I6988" t="s">
        <v>929</v>
      </c>
      <c r="J6988" t="s">
        <v>929</v>
      </c>
      <c r="K6988" t="s">
        <v>929</v>
      </c>
      <c r="L6988" t="s">
        <v>929</v>
      </c>
      <c r="M6988" t="s">
        <v>929</v>
      </c>
      <c r="N6988" t="s">
        <v>929</v>
      </c>
    </row>
    <row r="6989" spans="1:14">
      <c r="A6989">
        <v>810469</v>
      </c>
      <c r="B6989" t="s">
        <v>96</v>
      </c>
      <c r="C6989" t="s">
        <v>930</v>
      </c>
      <c r="D6989" t="s">
        <v>930</v>
      </c>
      <c r="E6989" t="s">
        <v>930</v>
      </c>
      <c r="F6989" t="s">
        <v>930</v>
      </c>
      <c r="G6989" t="s">
        <v>930</v>
      </c>
      <c r="H6989" t="s">
        <v>930</v>
      </c>
      <c r="I6989" t="s">
        <v>930</v>
      </c>
      <c r="J6989" t="s">
        <v>930</v>
      </c>
      <c r="K6989" t="s">
        <v>930</v>
      </c>
      <c r="L6989" t="s">
        <v>930</v>
      </c>
      <c r="M6989" t="s">
        <v>929</v>
      </c>
      <c r="N6989" t="s">
        <v>929</v>
      </c>
    </row>
    <row r="6990" spans="1:14">
      <c r="A6990">
        <v>810470</v>
      </c>
      <c r="B6990" t="s">
        <v>96</v>
      </c>
      <c r="C6990" t="s">
        <v>929</v>
      </c>
      <c r="D6990" t="s">
        <v>930</v>
      </c>
      <c r="E6990" t="s">
        <v>930</v>
      </c>
      <c r="F6990" t="s">
        <v>930</v>
      </c>
      <c r="G6990" t="s">
        <v>930</v>
      </c>
      <c r="H6990" t="s">
        <v>930</v>
      </c>
      <c r="I6990" t="s">
        <v>929</v>
      </c>
      <c r="J6990" t="s">
        <v>929</v>
      </c>
      <c r="K6990" t="s">
        <v>929</v>
      </c>
      <c r="L6990" t="s">
        <v>929</v>
      </c>
      <c r="M6990" t="s">
        <v>929</v>
      </c>
      <c r="N6990" t="s">
        <v>929</v>
      </c>
    </row>
    <row r="6991" spans="1:14">
      <c r="A6991">
        <v>810471</v>
      </c>
      <c r="B6991" t="s">
        <v>96</v>
      </c>
      <c r="C6991" t="s">
        <v>930</v>
      </c>
      <c r="D6991" t="s">
        <v>930</v>
      </c>
      <c r="E6991" t="s">
        <v>929</v>
      </c>
      <c r="F6991" t="s">
        <v>929</v>
      </c>
      <c r="G6991" t="s">
        <v>929</v>
      </c>
      <c r="H6991" t="s">
        <v>930</v>
      </c>
      <c r="I6991" t="s">
        <v>929</v>
      </c>
      <c r="J6991" t="s">
        <v>930</v>
      </c>
      <c r="K6991" t="s">
        <v>929</v>
      </c>
      <c r="L6991" t="s">
        <v>929</v>
      </c>
      <c r="M6991" t="s">
        <v>930</v>
      </c>
      <c r="N6991" t="s">
        <v>929</v>
      </c>
    </row>
    <row r="6992" spans="1:14">
      <c r="A6992">
        <v>810472</v>
      </c>
      <c r="B6992" t="s">
        <v>96</v>
      </c>
      <c r="C6992" t="s">
        <v>930</v>
      </c>
      <c r="D6992" t="s">
        <v>928</v>
      </c>
      <c r="E6992" t="s">
        <v>930</v>
      </c>
      <c r="F6992" t="s">
        <v>930</v>
      </c>
      <c r="G6992" t="s">
        <v>928</v>
      </c>
      <c r="H6992" t="s">
        <v>930</v>
      </c>
      <c r="I6992" t="s">
        <v>930</v>
      </c>
      <c r="J6992" t="s">
        <v>929</v>
      </c>
      <c r="K6992" t="s">
        <v>930</v>
      </c>
      <c r="L6992" t="s">
        <v>930</v>
      </c>
      <c r="M6992" t="s">
        <v>930</v>
      </c>
      <c r="N6992" t="s">
        <v>929</v>
      </c>
    </row>
    <row r="6993" spans="1:14">
      <c r="A6993">
        <v>810473</v>
      </c>
      <c r="B6993" t="s">
        <v>96</v>
      </c>
      <c r="C6993" t="s">
        <v>929</v>
      </c>
      <c r="D6993" t="s">
        <v>929</v>
      </c>
      <c r="E6993" t="s">
        <v>930</v>
      </c>
      <c r="F6993" t="s">
        <v>930</v>
      </c>
      <c r="G6993" t="s">
        <v>929</v>
      </c>
      <c r="H6993" t="s">
        <v>930</v>
      </c>
      <c r="I6993" t="s">
        <v>930</v>
      </c>
      <c r="J6993" t="s">
        <v>929</v>
      </c>
      <c r="K6993" t="s">
        <v>929</v>
      </c>
      <c r="L6993" t="s">
        <v>929</v>
      </c>
      <c r="M6993" t="s">
        <v>929</v>
      </c>
      <c r="N6993" t="s">
        <v>929</v>
      </c>
    </row>
    <row r="6994" spans="1:14">
      <c r="A6994">
        <v>810474</v>
      </c>
      <c r="B6994" t="s">
        <v>96</v>
      </c>
      <c r="C6994" t="s">
        <v>930</v>
      </c>
      <c r="D6994" t="s">
        <v>930</v>
      </c>
      <c r="E6994" t="s">
        <v>929</v>
      </c>
      <c r="F6994" t="s">
        <v>928</v>
      </c>
      <c r="G6994" t="s">
        <v>930</v>
      </c>
      <c r="H6994" t="s">
        <v>930</v>
      </c>
      <c r="I6994" t="s">
        <v>929</v>
      </c>
      <c r="J6994" t="s">
        <v>930</v>
      </c>
      <c r="K6994" t="s">
        <v>929</v>
      </c>
      <c r="L6994" t="s">
        <v>929</v>
      </c>
      <c r="M6994" t="s">
        <v>929</v>
      </c>
      <c r="N6994" t="s">
        <v>930</v>
      </c>
    </row>
    <row r="6995" spans="1:14">
      <c r="A6995">
        <v>810477</v>
      </c>
      <c r="B6995" t="s">
        <v>96</v>
      </c>
      <c r="C6995" t="s">
        <v>930</v>
      </c>
      <c r="D6995" t="s">
        <v>928</v>
      </c>
      <c r="E6995" t="s">
        <v>930</v>
      </c>
      <c r="F6995" t="s">
        <v>929</v>
      </c>
      <c r="G6995" t="s">
        <v>929</v>
      </c>
      <c r="H6995" t="s">
        <v>929</v>
      </c>
      <c r="I6995" t="s">
        <v>930</v>
      </c>
      <c r="J6995" t="s">
        <v>930</v>
      </c>
      <c r="K6995" t="s">
        <v>929</v>
      </c>
      <c r="L6995" t="s">
        <v>929</v>
      </c>
      <c r="M6995" t="s">
        <v>928</v>
      </c>
      <c r="N6995" t="s">
        <v>930</v>
      </c>
    </row>
    <row r="6996" spans="1:14">
      <c r="A6996">
        <v>810478</v>
      </c>
      <c r="B6996" t="s">
        <v>96</v>
      </c>
      <c r="C6996" t="s">
        <v>928</v>
      </c>
      <c r="D6996" t="s">
        <v>928</v>
      </c>
      <c r="E6996" t="s">
        <v>928</v>
      </c>
      <c r="F6996" t="s">
        <v>930</v>
      </c>
      <c r="G6996" t="s">
        <v>929</v>
      </c>
      <c r="H6996" t="s">
        <v>930</v>
      </c>
      <c r="I6996" t="s">
        <v>930</v>
      </c>
      <c r="J6996" t="s">
        <v>929</v>
      </c>
      <c r="K6996" t="s">
        <v>930</v>
      </c>
      <c r="L6996" t="s">
        <v>929</v>
      </c>
      <c r="M6996" t="s">
        <v>929</v>
      </c>
      <c r="N6996" t="s">
        <v>930</v>
      </c>
    </row>
    <row r="6997" spans="1:14">
      <c r="A6997">
        <v>810479</v>
      </c>
      <c r="B6997" t="s">
        <v>96</v>
      </c>
      <c r="C6997" t="s">
        <v>930</v>
      </c>
      <c r="D6997" t="s">
        <v>929</v>
      </c>
      <c r="E6997" t="s">
        <v>930</v>
      </c>
      <c r="F6997" t="s">
        <v>930</v>
      </c>
      <c r="G6997" t="s">
        <v>930</v>
      </c>
      <c r="H6997" t="s">
        <v>930</v>
      </c>
      <c r="I6997" t="s">
        <v>929</v>
      </c>
      <c r="J6997" t="s">
        <v>929</v>
      </c>
      <c r="K6997" t="s">
        <v>929</v>
      </c>
      <c r="L6997" t="s">
        <v>929</v>
      </c>
      <c r="M6997" t="s">
        <v>929</v>
      </c>
      <c r="N6997" t="s">
        <v>929</v>
      </c>
    </row>
    <row r="6998" spans="1:14">
      <c r="A6998">
        <v>810480</v>
      </c>
      <c r="B6998" t="s">
        <v>96</v>
      </c>
      <c r="C6998" t="s">
        <v>929</v>
      </c>
      <c r="D6998" t="s">
        <v>930</v>
      </c>
      <c r="E6998" t="s">
        <v>929</v>
      </c>
      <c r="F6998" t="s">
        <v>930</v>
      </c>
      <c r="G6998" t="s">
        <v>930</v>
      </c>
      <c r="H6998" t="s">
        <v>929</v>
      </c>
      <c r="I6998" t="s">
        <v>930</v>
      </c>
      <c r="J6998" t="s">
        <v>930</v>
      </c>
      <c r="K6998" t="s">
        <v>930</v>
      </c>
      <c r="L6998" t="s">
        <v>930</v>
      </c>
      <c r="M6998" t="s">
        <v>930</v>
      </c>
      <c r="N6998" t="s">
        <v>929</v>
      </c>
    </row>
    <row r="6999" spans="1:14">
      <c r="A6999">
        <v>810482</v>
      </c>
      <c r="B6999" t="s">
        <v>96</v>
      </c>
      <c r="C6999" t="s">
        <v>929</v>
      </c>
      <c r="D6999" t="s">
        <v>929</v>
      </c>
      <c r="E6999" t="s">
        <v>929</v>
      </c>
      <c r="F6999" t="s">
        <v>930</v>
      </c>
      <c r="G6999" t="s">
        <v>930</v>
      </c>
      <c r="H6999" t="s">
        <v>929</v>
      </c>
      <c r="I6999" t="s">
        <v>930</v>
      </c>
      <c r="J6999" t="s">
        <v>929</v>
      </c>
      <c r="K6999" t="s">
        <v>929</v>
      </c>
      <c r="L6999" t="s">
        <v>929</v>
      </c>
      <c r="M6999" t="s">
        <v>929</v>
      </c>
      <c r="N6999" t="s">
        <v>929</v>
      </c>
    </row>
    <row r="7000" spans="1:14">
      <c r="A7000">
        <v>810483</v>
      </c>
      <c r="B7000" t="s">
        <v>96</v>
      </c>
      <c r="C7000" t="s">
        <v>929</v>
      </c>
      <c r="D7000" t="s">
        <v>930</v>
      </c>
      <c r="E7000" t="s">
        <v>930</v>
      </c>
      <c r="F7000" t="s">
        <v>929</v>
      </c>
      <c r="G7000" t="s">
        <v>930</v>
      </c>
      <c r="H7000" t="s">
        <v>930</v>
      </c>
      <c r="I7000" t="s">
        <v>929</v>
      </c>
      <c r="J7000" t="s">
        <v>929</v>
      </c>
      <c r="K7000" t="s">
        <v>929</v>
      </c>
      <c r="L7000" t="s">
        <v>929</v>
      </c>
      <c r="M7000" t="s">
        <v>929</v>
      </c>
      <c r="N7000" t="s">
        <v>929</v>
      </c>
    </row>
    <row r="7001" spans="1:14">
      <c r="A7001">
        <v>810486</v>
      </c>
      <c r="B7001" t="s">
        <v>96</v>
      </c>
      <c r="C7001" t="s">
        <v>930</v>
      </c>
      <c r="D7001" t="s">
        <v>928</v>
      </c>
      <c r="E7001" t="s">
        <v>928</v>
      </c>
      <c r="F7001" t="s">
        <v>930</v>
      </c>
      <c r="G7001" t="s">
        <v>928</v>
      </c>
      <c r="H7001" t="s">
        <v>930</v>
      </c>
      <c r="I7001" t="s">
        <v>929</v>
      </c>
      <c r="J7001" t="s">
        <v>930</v>
      </c>
      <c r="K7001" t="s">
        <v>929</v>
      </c>
      <c r="L7001" t="s">
        <v>929</v>
      </c>
      <c r="M7001" t="s">
        <v>930</v>
      </c>
      <c r="N7001" t="s">
        <v>930</v>
      </c>
    </row>
    <row r="7002" spans="1:14">
      <c r="A7002">
        <v>810487</v>
      </c>
      <c r="B7002" t="s">
        <v>96</v>
      </c>
      <c r="C7002" t="s">
        <v>929</v>
      </c>
      <c r="D7002" t="s">
        <v>929</v>
      </c>
      <c r="E7002" t="s">
        <v>929</v>
      </c>
      <c r="F7002" t="s">
        <v>929</v>
      </c>
      <c r="G7002" t="s">
        <v>929</v>
      </c>
      <c r="H7002" t="s">
        <v>929</v>
      </c>
      <c r="I7002" t="s">
        <v>930</v>
      </c>
      <c r="J7002" t="s">
        <v>930</v>
      </c>
      <c r="K7002" t="s">
        <v>930</v>
      </c>
      <c r="L7002" t="s">
        <v>930</v>
      </c>
      <c r="M7002" t="s">
        <v>930</v>
      </c>
      <c r="N7002" t="s">
        <v>930</v>
      </c>
    </row>
    <row r="7003" spans="1:14">
      <c r="A7003">
        <v>810488</v>
      </c>
      <c r="B7003" t="s">
        <v>96</v>
      </c>
      <c r="C7003" t="s">
        <v>930</v>
      </c>
      <c r="D7003" t="s">
        <v>930</v>
      </c>
      <c r="E7003" t="s">
        <v>929</v>
      </c>
      <c r="F7003" t="s">
        <v>929</v>
      </c>
      <c r="G7003" t="s">
        <v>929</v>
      </c>
      <c r="H7003" t="s">
        <v>929</v>
      </c>
      <c r="I7003" t="s">
        <v>929</v>
      </c>
      <c r="J7003" t="s">
        <v>929</v>
      </c>
      <c r="K7003" t="s">
        <v>929</v>
      </c>
      <c r="L7003" t="s">
        <v>929</v>
      </c>
      <c r="M7003" t="s">
        <v>929</v>
      </c>
      <c r="N7003" t="s">
        <v>929</v>
      </c>
    </row>
    <row r="7004" spans="1:14">
      <c r="A7004">
        <v>810489</v>
      </c>
      <c r="B7004" t="s">
        <v>96</v>
      </c>
      <c r="C7004" t="s">
        <v>930</v>
      </c>
      <c r="D7004" t="s">
        <v>930</v>
      </c>
      <c r="E7004" t="s">
        <v>930</v>
      </c>
      <c r="F7004" t="s">
        <v>929</v>
      </c>
      <c r="G7004" t="s">
        <v>930</v>
      </c>
      <c r="H7004" t="s">
        <v>929</v>
      </c>
      <c r="I7004" t="s">
        <v>930</v>
      </c>
      <c r="J7004" t="s">
        <v>930</v>
      </c>
      <c r="K7004" t="s">
        <v>930</v>
      </c>
      <c r="L7004" t="s">
        <v>930</v>
      </c>
      <c r="M7004" t="s">
        <v>930</v>
      </c>
      <c r="N7004" t="s">
        <v>930</v>
      </c>
    </row>
    <row r="7005" spans="1:14">
      <c r="A7005">
        <v>810490</v>
      </c>
      <c r="B7005" t="s">
        <v>96</v>
      </c>
      <c r="C7005" t="s">
        <v>929</v>
      </c>
      <c r="D7005" t="s">
        <v>929</v>
      </c>
      <c r="E7005" t="s">
        <v>929</v>
      </c>
      <c r="F7005" t="s">
        <v>929</v>
      </c>
      <c r="G7005" t="s">
        <v>929</v>
      </c>
      <c r="H7005" t="s">
        <v>929</v>
      </c>
      <c r="I7005" t="s">
        <v>929</v>
      </c>
      <c r="J7005" t="s">
        <v>929</v>
      </c>
      <c r="K7005" t="s">
        <v>929</v>
      </c>
      <c r="L7005" t="s">
        <v>929</v>
      </c>
      <c r="M7005" t="s">
        <v>929</v>
      </c>
      <c r="N7005" t="s">
        <v>929</v>
      </c>
    </row>
    <row r="7006" spans="1:14">
      <c r="A7006">
        <v>810493</v>
      </c>
      <c r="B7006" t="s">
        <v>96</v>
      </c>
      <c r="C7006" t="s">
        <v>928</v>
      </c>
      <c r="D7006" t="s">
        <v>930</v>
      </c>
      <c r="E7006" t="s">
        <v>928</v>
      </c>
      <c r="F7006" t="s">
        <v>930</v>
      </c>
      <c r="G7006" t="s">
        <v>930</v>
      </c>
      <c r="H7006" t="s">
        <v>928</v>
      </c>
      <c r="I7006" t="s">
        <v>930</v>
      </c>
      <c r="J7006" t="s">
        <v>929</v>
      </c>
      <c r="K7006" t="s">
        <v>930</v>
      </c>
      <c r="L7006" t="s">
        <v>929</v>
      </c>
      <c r="M7006" t="s">
        <v>929</v>
      </c>
      <c r="N7006" t="s">
        <v>929</v>
      </c>
    </row>
    <row r="7007" spans="1:14">
      <c r="A7007">
        <v>810494</v>
      </c>
      <c r="B7007" t="s">
        <v>96</v>
      </c>
      <c r="C7007" t="s">
        <v>930</v>
      </c>
      <c r="D7007" t="s">
        <v>930</v>
      </c>
      <c r="E7007" t="s">
        <v>930</v>
      </c>
      <c r="F7007" t="s">
        <v>929</v>
      </c>
      <c r="G7007" t="s">
        <v>930</v>
      </c>
      <c r="H7007" t="s">
        <v>929</v>
      </c>
      <c r="I7007" t="s">
        <v>929</v>
      </c>
      <c r="J7007" t="s">
        <v>929</v>
      </c>
      <c r="K7007" t="s">
        <v>929</v>
      </c>
      <c r="L7007" t="s">
        <v>929</v>
      </c>
      <c r="M7007" t="s">
        <v>929</v>
      </c>
      <c r="N7007" t="s">
        <v>929</v>
      </c>
    </row>
    <row r="7008" spans="1:14">
      <c r="A7008">
        <v>810495</v>
      </c>
      <c r="B7008" t="s">
        <v>96</v>
      </c>
      <c r="C7008" t="s">
        <v>928</v>
      </c>
      <c r="D7008" t="s">
        <v>930</v>
      </c>
      <c r="E7008" t="s">
        <v>928</v>
      </c>
      <c r="F7008" t="s">
        <v>930</v>
      </c>
      <c r="G7008" t="s">
        <v>930</v>
      </c>
      <c r="H7008" t="s">
        <v>930</v>
      </c>
      <c r="I7008" t="s">
        <v>929</v>
      </c>
      <c r="J7008" t="s">
        <v>930</v>
      </c>
      <c r="K7008" t="s">
        <v>929</v>
      </c>
      <c r="L7008" t="s">
        <v>929</v>
      </c>
      <c r="M7008" t="s">
        <v>930</v>
      </c>
      <c r="N7008" t="s">
        <v>930</v>
      </c>
    </row>
    <row r="7009" spans="1:14">
      <c r="A7009">
        <v>810496</v>
      </c>
      <c r="B7009" t="s">
        <v>96</v>
      </c>
      <c r="C7009" t="s">
        <v>930</v>
      </c>
      <c r="D7009" t="s">
        <v>930</v>
      </c>
      <c r="E7009" t="s">
        <v>929</v>
      </c>
      <c r="F7009" t="s">
        <v>930</v>
      </c>
      <c r="G7009" t="s">
        <v>930</v>
      </c>
      <c r="H7009" t="s">
        <v>930</v>
      </c>
      <c r="I7009" t="s">
        <v>929</v>
      </c>
      <c r="J7009" t="s">
        <v>929</v>
      </c>
      <c r="K7009" t="s">
        <v>929</v>
      </c>
      <c r="L7009" t="s">
        <v>929</v>
      </c>
      <c r="M7009" t="s">
        <v>929</v>
      </c>
      <c r="N7009" t="s">
        <v>929</v>
      </c>
    </row>
    <row r="7010" spans="1:14">
      <c r="A7010">
        <v>810497</v>
      </c>
      <c r="B7010" t="s">
        <v>96</v>
      </c>
      <c r="C7010" t="s">
        <v>929</v>
      </c>
      <c r="D7010" t="s">
        <v>929</v>
      </c>
      <c r="E7010" t="s">
        <v>929</v>
      </c>
      <c r="F7010" t="s">
        <v>929</v>
      </c>
      <c r="G7010" t="s">
        <v>929</v>
      </c>
      <c r="H7010" t="s">
        <v>929</v>
      </c>
      <c r="I7010" t="s">
        <v>929</v>
      </c>
      <c r="J7010" t="s">
        <v>929</v>
      </c>
      <c r="K7010" t="s">
        <v>929</v>
      </c>
      <c r="L7010" t="s">
        <v>929</v>
      </c>
      <c r="M7010" t="s">
        <v>929</v>
      </c>
      <c r="N7010" t="s">
        <v>929</v>
      </c>
    </row>
    <row r="7011" spans="1:14">
      <c r="A7011">
        <v>810499</v>
      </c>
      <c r="B7011" t="s">
        <v>96</v>
      </c>
      <c r="C7011" t="s">
        <v>930</v>
      </c>
      <c r="D7011" t="s">
        <v>930</v>
      </c>
      <c r="E7011" t="s">
        <v>930</v>
      </c>
      <c r="F7011" t="s">
        <v>929</v>
      </c>
      <c r="G7011" t="s">
        <v>929</v>
      </c>
      <c r="H7011" t="s">
        <v>930</v>
      </c>
      <c r="I7011" t="s">
        <v>929</v>
      </c>
      <c r="J7011" t="s">
        <v>929</v>
      </c>
      <c r="K7011" t="s">
        <v>929</v>
      </c>
      <c r="L7011" t="s">
        <v>929</v>
      </c>
      <c r="M7011" t="s">
        <v>929</v>
      </c>
      <c r="N7011" t="s">
        <v>929</v>
      </c>
    </row>
    <row r="7012" spans="1:14">
      <c r="A7012">
        <v>810500</v>
      </c>
      <c r="B7012" t="s">
        <v>96</v>
      </c>
      <c r="C7012" t="s">
        <v>930</v>
      </c>
      <c r="D7012" t="s">
        <v>928</v>
      </c>
      <c r="E7012" t="s">
        <v>930</v>
      </c>
      <c r="F7012" t="s">
        <v>929</v>
      </c>
      <c r="G7012" t="s">
        <v>929</v>
      </c>
      <c r="H7012" t="s">
        <v>929</v>
      </c>
      <c r="I7012" t="s">
        <v>930</v>
      </c>
      <c r="J7012" t="s">
        <v>929</v>
      </c>
      <c r="K7012" t="s">
        <v>929</v>
      </c>
      <c r="L7012" t="s">
        <v>930</v>
      </c>
      <c r="M7012" t="s">
        <v>929</v>
      </c>
      <c r="N7012" t="s">
        <v>929</v>
      </c>
    </row>
    <row r="7013" spans="1:14">
      <c r="A7013">
        <v>810503</v>
      </c>
      <c r="B7013" t="s">
        <v>96</v>
      </c>
      <c r="C7013" t="s">
        <v>930</v>
      </c>
      <c r="D7013" t="s">
        <v>929</v>
      </c>
      <c r="E7013" t="s">
        <v>930</v>
      </c>
      <c r="F7013" t="s">
        <v>929</v>
      </c>
      <c r="G7013" t="s">
        <v>930</v>
      </c>
      <c r="H7013" t="s">
        <v>930</v>
      </c>
      <c r="I7013" t="s">
        <v>930</v>
      </c>
      <c r="J7013" t="s">
        <v>930</v>
      </c>
      <c r="K7013" t="s">
        <v>930</v>
      </c>
      <c r="L7013" t="s">
        <v>929</v>
      </c>
      <c r="M7013" t="s">
        <v>930</v>
      </c>
      <c r="N7013" t="s">
        <v>930</v>
      </c>
    </row>
    <row r="7014" spans="1:14">
      <c r="A7014">
        <v>810504</v>
      </c>
      <c r="B7014" t="s">
        <v>96</v>
      </c>
      <c r="C7014" t="s">
        <v>929</v>
      </c>
      <c r="D7014" t="s">
        <v>930</v>
      </c>
      <c r="E7014" t="s">
        <v>930</v>
      </c>
      <c r="F7014" t="s">
        <v>929</v>
      </c>
      <c r="G7014" t="s">
        <v>929</v>
      </c>
      <c r="H7014" t="s">
        <v>929</v>
      </c>
      <c r="I7014" t="s">
        <v>930</v>
      </c>
      <c r="J7014" t="s">
        <v>930</v>
      </c>
      <c r="K7014" t="s">
        <v>929</v>
      </c>
      <c r="L7014" t="s">
        <v>929</v>
      </c>
      <c r="M7014" t="s">
        <v>929</v>
      </c>
      <c r="N7014" t="s">
        <v>929</v>
      </c>
    </row>
    <row r="7015" spans="1:14">
      <c r="A7015">
        <v>810505</v>
      </c>
      <c r="B7015" t="s">
        <v>96</v>
      </c>
      <c r="C7015" t="s">
        <v>929</v>
      </c>
      <c r="D7015" t="s">
        <v>929</v>
      </c>
      <c r="E7015" t="s">
        <v>929</v>
      </c>
      <c r="F7015" t="s">
        <v>930</v>
      </c>
      <c r="G7015" t="s">
        <v>930</v>
      </c>
      <c r="H7015" t="s">
        <v>930</v>
      </c>
      <c r="I7015" t="s">
        <v>929</v>
      </c>
      <c r="J7015" t="s">
        <v>929</v>
      </c>
      <c r="K7015" t="s">
        <v>929</v>
      </c>
      <c r="L7015" t="s">
        <v>929</v>
      </c>
      <c r="M7015" t="s">
        <v>929</v>
      </c>
      <c r="N7015" t="s">
        <v>929</v>
      </c>
    </row>
    <row r="7016" spans="1:14">
      <c r="A7016">
        <v>810507</v>
      </c>
      <c r="B7016" t="s">
        <v>96</v>
      </c>
      <c r="C7016" t="s">
        <v>930</v>
      </c>
      <c r="D7016" t="s">
        <v>930</v>
      </c>
      <c r="E7016" t="s">
        <v>930</v>
      </c>
      <c r="F7016" t="s">
        <v>929</v>
      </c>
      <c r="G7016" t="s">
        <v>930</v>
      </c>
      <c r="H7016" t="s">
        <v>929</v>
      </c>
      <c r="I7016" t="s">
        <v>929</v>
      </c>
      <c r="J7016" t="s">
        <v>929</v>
      </c>
      <c r="K7016" t="s">
        <v>929</v>
      </c>
      <c r="L7016" t="s">
        <v>930</v>
      </c>
      <c r="M7016" t="s">
        <v>929</v>
      </c>
      <c r="N7016" t="s">
        <v>929</v>
      </c>
    </row>
    <row r="7017" spans="1:14">
      <c r="A7017">
        <v>810508</v>
      </c>
      <c r="B7017" t="s">
        <v>96</v>
      </c>
      <c r="C7017" t="s">
        <v>929</v>
      </c>
      <c r="D7017" t="s">
        <v>929</v>
      </c>
      <c r="E7017" t="s">
        <v>929</v>
      </c>
      <c r="F7017" t="s">
        <v>929</v>
      </c>
      <c r="G7017" t="s">
        <v>929</v>
      </c>
      <c r="H7017" t="s">
        <v>929</v>
      </c>
      <c r="I7017" t="s">
        <v>929</v>
      </c>
      <c r="J7017" t="s">
        <v>929</v>
      </c>
      <c r="K7017" t="s">
        <v>929</v>
      </c>
      <c r="L7017" t="s">
        <v>929</v>
      </c>
      <c r="M7017" t="s">
        <v>929</v>
      </c>
      <c r="N7017" t="s">
        <v>929</v>
      </c>
    </row>
    <row r="7018" spans="1:14">
      <c r="A7018">
        <v>810509</v>
      </c>
      <c r="B7018" t="s">
        <v>96</v>
      </c>
      <c r="C7018" t="s">
        <v>929</v>
      </c>
      <c r="D7018" t="s">
        <v>930</v>
      </c>
      <c r="E7018" t="s">
        <v>930</v>
      </c>
      <c r="F7018" t="s">
        <v>930</v>
      </c>
      <c r="G7018" t="s">
        <v>930</v>
      </c>
      <c r="H7018" t="s">
        <v>930</v>
      </c>
      <c r="I7018" t="s">
        <v>929</v>
      </c>
      <c r="J7018" t="s">
        <v>929</v>
      </c>
      <c r="K7018" t="s">
        <v>929</v>
      </c>
      <c r="L7018" t="s">
        <v>929</v>
      </c>
      <c r="M7018" t="s">
        <v>929</v>
      </c>
      <c r="N7018" t="s">
        <v>929</v>
      </c>
    </row>
    <row r="7019" spans="1:14">
      <c r="A7019">
        <v>810510</v>
      </c>
      <c r="B7019" t="s">
        <v>96</v>
      </c>
      <c r="C7019" t="s">
        <v>930</v>
      </c>
      <c r="D7019" t="s">
        <v>930</v>
      </c>
      <c r="E7019" t="s">
        <v>929</v>
      </c>
      <c r="F7019" t="s">
        <v>930</v>
      </c>
      <c r="G7019" t="s">
        <v>930</v>
      </c>
      <c r="H7019" t="s">
        <v>930</v>
      </c>
      <c r="I7019" t="s">
        <v>929</v>
      </c>
      <c r="J7019" t="s">
        <v>929</v>
      </c>
      <c r="K7019" t="s">
        <v>929</v>
      </c>
      <c r="L7019" t="s">
        <v>929</v>
      </c>
      <c r="M7019" t="s">
        <v>929</v>
      </c>
      <c r="N7019" t="s">
        <v>929</v>
      </c>
    </row>
    <row r="7020" spans="1:14">
      <c r="A7020">
        <v>810511</v>
      </c>
      <c r="B7020" t="s">
        <v>96</v>
      </c>
      <c r="C7020" t="s">
        <v>930</v>
      </c>
      <c r="D7020" t="s">
        <v>930</v>
      </c>
      <c r="E7020" t="s">
        <v>930</v>
      </c>
      <c r="F7020" t="s">
        <v>930</v>
      </c>
      <c r="G7020" t="s">
        <v>929</v>
      </c>
      <c r="H7020" t="s">
        <v>930</v>
      </c>
      <c r="I7020" t="s">
        <v>930</v>
      </c>
      <c r="J7020" t="s">
        <v>930</v>
      </c>
      <c r="K7020" t="s">
        <v>930</v>
      </c>
      <c r="L7020" t="s">
        <v>930</v>
      </c>
      <c r="M7020" t="s">
        <v>929</v>
      </c>
      <c r="N7020" t="s">
        <v>930</v>
      </c>
    </row>
    <row r="7021" spans="1:14">
      <c r="A7021">
        <v>810513</v>
      </c>
      <c r="B7021" t="s">
        <v>96</v>
      </c>
      <c r="C7021" t="s">
        <v>929</v>
      </c>
      <c r="D7021" t="s">
        <v>930</v>
      </c>
      <c r="E7021" t="s">
        <v>929</v>
      </c>
      <c r="F7021" t="s">
        <v>930</v>
      </c>
      <c r="G7021" t="s">
        <v>930</v>
      </c>
      <c r="H7021" t="s">
        <v>930</v>
      </c>
      <c r="I7021" t="s">
        <v>929</v>
      </c>
      <c r="J7021" t="s">
        <v>929</v>
      </c>
      <c r="K7021" t="s">
        <v>929</v>
      </c>
      <c r="L7021" t="s">
        <v>929</v>
      </c>
      <c r="M7021" t="s">
        <v>929</v>
      </c>
      <c r="N7021" t="s">
        <v>929</v>
      </c>
    </row>
    <row r="7022" spans="1:14">
      <c r="A7022">
        <v>810514</v>
      </c>
      <c r="B7022" t="s">
        <v>96</v>
      </c>
      <c r="C7022" t="s">
        <v>930</v>
      </c>
      <c r="D7022" t="s">
        <v>929</v>
      </c>
      <c r="E7022" t="s">
        <v>929</v>
      </c>
      <c r="F7022" t="s">
        <v>930</v>
      </c>
      <c r="G7022" t="s">
        <v>929</v>
      </c>
      <c r="H7022" t="s">
        <v>929</v>
      </c>
      <c r="I7022" t="s">
        <v>929</v>
      </c>
      <c r="J7022" t="s">
        <v>929</v>
      </c>
      <c r="K7022" t="s">
        <v>929</v>
      </c>
      <c r="L7022" t="s">
        <v>929</v>
      </c>
      <c r="M7022" t="s">
        <v>929</v>
      </c>
      <c r="N7022" t="s">
        <v>929</v>
      </c>
    </row>
    <row r="7023" spans="1:14">
      <c r="A7023">
        <v>810515</v>
      </c>
      <c r="B7023" t="s">
        <v>96</v>
      </c>
      <c r="C7023" t="s">
        <v>930</v>
      </c>
      <c r="D7023" t="s">
        <v>930</v>
      </c>
      <c r="E7023" t="s">
        <v>930</v>
      </c>
      <c r="F7023" t="s">
        <v>930</v>
      </c>
      <c r="G7023" t="s">
        <v>930</v>
      </c>
      <c r="H7023" t="s">
        <v>928</v>
      </c>
      <c r="I7023" t="s">
        <v>930</v>
      </c>
      <c r="J7023" t="s">
        <v>930</v>
      </c>
      <c r="K7023" t="s">
        <v>929</v>
      </c>
      <c r="L7023" t="s">
        <v>930</v>
      </c>
      <c r="M7023" t="s">
        <v>930</v>
      </c>
      <c r="N7023" t="s">
        <v>930</v>
      </c>
    </row>
    <row r="7024" spans="1:14">
      <c r="A7024">
        <v>810516</v>
      </c>
      <c r="B7024" t="s">
        <v>96</v>
      </c>
      <c r="C7024" t="s">
        <v>930</v>
      </c>
      <c r="D7024" t="s">
        <v>929</v>
      </c>
      <c r="E7024" t="s">
        <v>929</v>
      </c>
      <c r="F7024" t="s">
        <v>929</v>
      </c>
      <c r="G7024" t="s">
        <v>930</v>
      </c>
      <c r="H7024" t="s">
        <v>930</v>
      </c>
      <c r="I7024" t="s">
        <v>929</v>
      </c>
      <c r="J7024" t="s">
        <v>929</v>
      </c>
      <c r="K7024" t="s">
        <v>929</v>
      </c>
      <c r="L7024" t="s">
        <v>929</v>
      </c>
      <c r="M7024" t="s">
        <v>929</v>
      </c>
      <c r="N7024" t="s">
        <v>929</v>
      </c>
    </row>
    <row r="7025" spans="1:14">
      <c r="A7025">
        <v>810518</v>
      </c>
      <c r="B7025" t="s">
        <v>96</v>
      </c>
      <c r="C7025" t="s">
        <v>930</v>
      </c>
      <c r="D7025" t="s">
        <v>930</v>
      </c>
      <c r="E7025" t="s">
        <v>930</v>
      </c>
      <c r="F7025" t="s">
        <v>928</v>
      </c>
      <c r="G7025" t="s">
        <v>928</v>
      </c>
      <c r="H7025" t="s">
        <v>930</v>
      </c>
      <c r="I7025" t="s">
        <v>929</v>
      </c>
      <c r="J7025" t="s">
        <v>930</v>
      </c>
      <c r="K7025" t="s">
        <v>930</v>
      </c>
      <c r="L7025" t="s">
        <v>930</v>
      </c>
      <c r="M7025" t="s">
        <v>930</v>
      </c>
      <c r="N7025" t="s">
        <v>929</v>
      </c>
    </row>
    <row r="7026" spans="1:14">
      <c r="A7026">
        <v>810519</v>
      </c>
      <c r="B7026" t="s">
        <v>96</v>
      </c>
      <c r="C7026" t="s">
        <v>930</v>
      </c>
      <c r="D7026" t="s">
        <v>930</v>
      </c>
      <c r="E7026" t="s">
        <v>929</v>
      </c>
      <c r="F7026" t="s">
        <v>929</v>
      </c>
      <c r="G7026" t="s">
        <v>929</v>
      </c>
      <c r="H7026" t="s">
        <v>930</v>
      </c>
      <c r="I7026" t="s">
        <v>930</v>
      </c>
      <c r="J7026" t="s">
        <v>929</v>
      </c>
      <c r="K7026" t="s">
        <v>930</v>
      </c>
      <c r="L7026" t="s">
        <v>930</v>
      </c>
      <c r="M7026" t="s">
        <v>930</v>
      </c>
      <c r="N7026" t="s">
        <v>930</v>
      </c>
    </row>
    <row r="7027" spans="1:14">
      <c r="A7027">
        <v>810520</v>
      </c>
      <c r="B7027" t="s">
        <v>96</v>
      </c>
      <c r="C7027" t="s">
        <v>930</v>
      </c>
      <c r="D7027" t="s">
        <v>930</v>
      </c>
      <c r="E7027" t="s">
        <v>929</v>
      </c>
      <c r="F7027" t="s">
        <v>929</v>
      </c>
      <c r="G7027" t="s">
        <v>930</v>
      </c>
      <c r="H7027" t="s">
        <v>929</v>
      </c>
      <c r="I7027" t="s">
        <v>929</v>
      </c>
      <c r="J7027" t="s">
        <v>929</v>
      </c>
      <c r="K7027" t="s">
        <v>929</v>
      </c>
      <c r="L7027" t="s">
        <v>929</v>
      </c>
      <c r="M7027" t="s">
        <v>929</v>
      </c>
      <c r="N7027" t="s">
        <v>929</v>
      </c>
    </row>
    <row r="7028" spans="1:14">
      <c r="A7028">
        <v>810523</v>
      </c>
      <c r="B7028" t="s">
        <v>96</v>
      </c>
      <c r="C7028" t="s">
        <v>930</v>
      </c>
      <c r="D7028" t="s">
        <v>929</v>
      </c>
      <c r="E7028" t="s">
        <v>929</v>
      </c>
      <c r="F7028" t="s">
        <v>929</v>
      </c>
      <c r="G7028" t="s">
        <v>929</v>
      </c>
      <c r="H7028" t="s">
        <v>929</v>
      </c>
      <c r="I7028" t="s">
        <v>928</v>
      </c>
      <c r="J7028" t="s">
        <v>928</v>
      </c>
      <c r="K7028" t="s">
        <v>928</v>
      </c>
      <c r="L7028" t="s">
        <v>929</v>
      </c>
      <c r="M7028" t="s">
        <v>928</v>
      </c>
      <c r="N7028" t="s">
        <v>929</v>
      </c>
    </row>
    <row r="7029" spans="1:14">
      <c r="A7029">
        <v>810524</v>
      </c>
      <c r="B7029" t="s">
        <v>96</v>
      </c>
      <c r="C7029" t="s">
        <v>928</v>
      </c>
      <c r="D7029" t="s">
        <v>928</v>
      </c>
      <c r="E7029" t="s">
        <v>929</v>
      </c>
      <c r="F7029" t="s">
        <v>929</v>
      </c>
      <c r="G7029" t="s">
        <v>929</v>
      </c>
      <c r="H7029" t="s">
        <v>930</v>
      </c>
      <c r="I7029" t="s">
        <v>930</v>
      </c>
      <c r="J7029" t="s">
        <v>930</v>
      </c>
      <c r="K7029" t="s">
        <v>930</v>
      </c>
      <c r="L7029" t="s">
        <v>929</v>
      </c>
      <c r="M7029" t="s">
        <v>929</v>
      </c>
      <c r="N7029" t="s">
        <v>929</v>
      </c>
    </row>
    <row r="7030" spans="1:14">
      <c r="A7030">
        <v>810525</v>
      </c>
      <c r="B7030" t="s">
        <v>96</v>
      </c>
      <c r="C7030" t="s">
        <v>930</v>
      </c>
      <c r="D7030" t="s">
        <v>929</v>
      </c>
      <c r="E7030" t="s">
        <v>930</v>
      </c>
      <c r="F7030" t="s">
        <v>930</v>
      </c>
      <c r="G7030" t="s">
        <v>930</v>
      </c>
      <c r="H7030" t="s">
        <v>930</v>
      </c>
      <c r="I7030" t="s">
        <v>929</v>
      </c>
      <c r="J7030" t="s">
        <v>929</v>
      </c>
      <c r="K7030" t="s">
        <v>929</v>
      </c>
      <c r="L7030" t="s">
        <v>929</v>
      </c>
      <c r="M7030" t="s">
        <v>929</v>
      </c>
      <c r="N7030" t="s">
        <v>929</v>
      </c>
    </row>
    <row r="7031" spans="1:14">
      <c r="A7031">
        <v>810527</v>
      </c>
      <c r="B7031" t="s">
        <v>96</v>
      </c>
      <c r="C7031" t="s">
        <v>929</v>
      </c>
      <c r="D7031" t="s">
        <v>929</v>
      </c>
      <c r="E7031" t="s">
        <v>929</v>
      </c>
      <c r="F7031" t="s">
        <v>929</v>
      </c>
      <c r="G7031" t="s">
        <v>929</v>
      </c>
      <c r="H7031" t="s">
        <v>929</v>
      </c>
      <c r="I7031" t="s">
        <v>930</v>
      </c>
      <c r="J7031" t="s">
        <v>929</v>
      </c>
      <c r="K7031" t="s">
        <v>930</v>
      </c>
      <c r="L7031" t="s">
        <v>929</v>
      </c>
      <c r="M7031" t="s">
        <v>930</v>
      </c>
      <c r="N7031" t="s">
        <v>930</v>
      </c>
    </row>
    <row r="7032" spans="1:14">
      <c r="A7032">
        <v>810529</v>
      </c>
      <c r="B7032" t="s">
        <v>96</v>
      </c>
      <c r="C7032" t="s">
        <v>930</v>
      </c>
      <c r="D7032" t="s">
        <v>929</v>
      </c>
      <c r="E7032" t="s">
        <v>929</v>
      </c>
      <c r="F7032" t="s">
        <v>930</v>
      </c>
      <c r="G7032" t="s">
        <v>930</v>
      </c>
      <c r="H7032" t="s">
        <v>930</v>
      </c>
      <c r="I7032" t="s">
        <v>929</v>
      </c>
      <c r="J7032" t="s">
        <v>929</v>
      </c>
      <c r="K7032" t="s">
        <v>929</v>
      </c>
      <c r="L7032" t="s">
        <v>929</v>
      </c>
      <c r="M7032" t="s">
        <v>929</v>
      </c>
      <c r="N7032" t="s">
        <v>929</v>
      </c>
    </row>
    <row r="7033" spans="1:14">
      <c r="A7033">
        <v>810531</v>
      </c>
      <c r="B7033" t="s">
        <v>96</v>
      </c>
      <c r="C7033" t="s">
        <v>930</v>
      </c>
      <c r="D7033" t="s">
        <v>930</v>
      </c>
      <c r="E7033" t="s">
        <v>929</v>
      </c>
      <c r="F7033" t="s">
        <v>929</v>
      </c>
      <c r="G7033" t="s">
        <v>929</v>
      </c>
      <c r="H7033" t="s">
        <v>929</v>
      </c>
      <c r="I7033" t="s">
        <v>929</v>
      </c>
      <c r="J7033" t="s">
        <v>929</v>
      </c>
      <c r="K7033" t="s">
        <v>929</v>
      </c>
      <c r="L7033" t="s">
        <v>929</v>
      </c>
      <c r="M7033" t="s">
        <v>929</v>
      </c>
      <c r="N7033" t="s">
        <v>929</v>
      </c>
    </row>
    <row r="7034" spans="1:14">
      <c r="A7034">
        <v>810532</v>
      </c>
      <c r="B7034" t="s">
        <v>96</v>
      </c>
      <c r="C7034" t="s">
        <v>929</v>
      </c>
      <c r="D7034" t="s">
        <v>930</v>
      </c>
      <c r="E7034" t="s">
        <v>929</v>
      </c>
      <c r="F7034" t="s">
        <v>929</v>
      </c>
      <c r="G7034" t="s">
        <v>929</v>
      </c>
      <c r="H7034" t="s">
        <v>930</v>
      </c>
      <c r="I7034" t="s">
        <v>929</v>
      </c>
      <c r="J7034" t="s">
        <v>929</v>
      </c>
      <c r="K7034" t="s">
        <v>929</v>
      </c>
      <c r="L7034" t="s">
        <v>929</v>
      </c>
      <c r="M7034" t="s">
        <v>929</v>
      </c>
      <c r="N7034" t="s">
        <v>929</v>
      </c>
    </row>
    <row r="7035" spans="1:14">
      <c r="A7035">
        <v>810533</v>
      </c>
      <c r="B7035" t="s">
        <v>96</v>
      </c>
      <c r="C7035" t="s">
        <v>929</v>
      </c>
      <c r="D7035" t="s">
        <v>929</v>
      </c>
      <c r="E7035" t="s">
        <v>929</v>
      </c>
      <c r="F7035" t="s">
        <v>928</v>
      </c>
      <c r="G7035" t="s">
        <v>930</v>
      </c>
      <c r="H7035" t="s">
        <v>930</v>
      </c>
      <c r="I7035" t="s">
        <v>930</v>
      </c>
      <c r="J7035" t="s">
        <v>930</v>
      </c>
      <c r="K7035" t="s">
        <v>930</v>
      </c>
      <c r="L7035" t="s">
        <v>930</v>
      </c>
      <c r="M7035" t="s">
        <v>930</v>
      </c>
      <c r="N7035" t="s">
        <v>930</v>
      </c>
    </row>
    <row r="7036" spans="1:14">
      <c r="A7036">
        <v>810534</v>
      </c>
      <c r="B7036" t="s">
        <v>96</v>
      </c>
      <c r="C7036" t="s">
        <v>929</v>
      </c>
      <c r="D7036" t="s">
        <v>930</v>
      </c>
      <c r="E7036" t="s">
        <v>930</v>
      </c>
      <c r="F7036" t="s">
        <v>929</v>
      </c>
      <c r="G7036" t="s">
        <v>929</v>
      </c>
      <c r="H7036" t="s">
        <v>929</v>
      </c>
      <c r="I7036" t="s">
        <v>930</v>
      </c>
      <c r="J7036" t="s">
        <v>930</v>
      </c>
      <c r="K7036" t="s">
        <v>930</v>
      </c>
      <c r="L7036" t="s">
        <v>930</v>
      </c>
      <c r="M7036" t="s">
        <v>930</v>
      </c>
      <c r="N7036" t="s">
        <v>929</v>
      </c>
    </row>
    <row r="7037" spans="1:14">
      <c r="A7037">
        <v>810539</v>
      </c>
      <c r="B7037" t="s">
        <v>96</v>
      </c>
      <c r="C7037" t="s">
        <v>928</v>
      </c>
      <c r="D7037" t="s">
        <v>930</v>
      </c>
      <c r="E7037" t="s">
        <v>928</v>
      </c>
      <c r="F7037" t="s">
        <v>928</v>
      </c>
      <c r="G7037" t="s">
        <v>928</v>
      </c>
      <c r="H7037" t="s">
        <v>928</v>
      </c>
      <c r="I7037" t="s">
        <v>930</v>
      </c>
      <c r="J7037" t="s">
        <v>929</v>
      </c>
      <c r="K7037" t="s">
        <v>929</v>
      </c>
      <c r="L7037" t="s">
        <v>930</v>
      </c>
      <c r="M7037" t="s">
        <v>929</v>
      </c>
      <c r="N7037" t="s">
        <v>929</v>
      </c>
    </row>
    <row r="7038" spans="1:14">
      <c r="A7038">
        <v>810540</v>
      </c>
      <c r="B7038" t="s">
        <v>96</v>
      </c>
      <c r="C7038" t="s">
        <v>930</v>
      </c>
      <c r="D7038" t="s">
        <v>930</v>
      </c>
      <c r="E7038" t="s">
        <v>930</v>
      </c>
      <c r="F7038" t="s">
        <v>930</v>
      </c>
      <c r="G7038" t="s">
        <v>930</v>
      </c>
      <c r="H7038" t="s">
        <v>930</v>
      </c>
      <c r="I7038" t="s">
        <v>929</v>
      </c>
      <c r="J7038" t="s">
        <v>929</v>
      </c>
      <c r="K7038" t="s">
        <v>929</v>
      </c>
      <c r="L7038" t="s">
        <v>929</v>
      </c>
      <c r="M7038" t="s">
        <v>929</v>
      </c>
      <c r="N7038" t="s">
        <v>929</v>
      </c>
    </row>
    <row r="7039" spans="1:14">
      <c r="A7039">
        <v>810541</v>
      </c>
      <c r="B7039" t="s">
        <v>96</v>
      </c>
      <c r="C7039" t="s">
        <v>928</v>
      </c>
      <c r="D7039" t="s">
        <v>930</v>
      </c>
      <c r="E7039" t="s">
        <v>930</v>
      </c>
      <c r="F7039" t="s">
        <v>928</v>
      </c>
      <c r="G7039" t="s">
        <v>930</v>
      </c>
      <c r="H7039" t="s">
        <v>928</v>
      </c>
      <c r="I7039" t="s">
        <v>929</v>
      </c>
      <c r="J7039" t="s">
        <v>929</v>
      </c>
      <c r="K7039" t="s">
        <v>929</v>
      </c>
      <c r="L7039" t="s">
        <v>929</v>
      </c>
      <c r="M7039" t="s">
        <v>929</v>
      </c>
      <c r="N7039" t="s">
        <v>929</v>
      </c>
    </row>
    <row r="7040" spans="1:14">
      <c r="A7040">
        <v>810542</v>
      </c>
      <c r="B7040" t="s">
        <v>96</v>
      </c>
      <c r="C7040" t="s">
        <v>930</v>
      </c>
      <c r="D7040" t="s">
        <v>928</v>
      </c>
      <c r="E7040" t="s">
        <v>930</v>
      </c>
      <c r="F7040" t="s">
        <v>929</v>
      </c>
      <c r="G7040" t="s">
        <v>930</v>
      </c>
      <c r="H7040" t="s">
        <v>929</v>
      </c>
      <c r="I7040" t="s">
        <v>928</v>
      </c>
      <c r="J7040" t="s">
        <v>930</v>
      </c>
      <c r="K7040" t="s">
        <v>930</v>
      </c>
      <c r="L7040" t="s">
        <v>930</v>
      </c>
      <c r="M7040" t="s">
        <v>930</v>
      </c>
      <c r="N7040" t="s">
        <v>930</v>
      </c>
    </row>
    <row r="7041" spans="1:14">
      <c r="A7041">
        <v>810543</v>
      </c>
      <c r="B7041" t="s">
        <v>96</v>
      </c>
      <c r="C7041" t="s">
        <v>928</v>
      </c>
      <c r="D7041" t="s">
        <v>929</v>
      </c>
      <c r="E7041" t="s">
        <v>929</v>
      </c>
      <c r="F7041" t="s">
        <v>929</v>
      </c>
      <c r="G7041" t="s">
        <v>930</v>
      </c>
      <c r="H7041" t="s">
        <v>929</v>
      </c>
      <c r="I7041" t="s">
        <v>930</v>
      </c>
      <c r="J7041" t="s">
        <v>929</v>
      </c>
      <c r="K7041" t="s">
        <v>929</v>
      </c>
      <c r="L7041" t="s">
        <v>929</v>
      </c>
      <c r="M7041" t="s">
        <v>929</v>
      </c>
      <c r="N7041" t="s">
        <v>929</v>
      </c>
    </row>
    <row r="7042" spans="1:14">
      <c r="A7042">
        <v>810545</v>
      </c>
      <c r="B7042" t="s">
        <v>96</v>
      </c>
      <c r="C7042" t="s">
        <v>930</v>
      </c>
      <c r="D7042" t="s">
        <v>930</v>
      </c>
      <c r="E7042" t="s">
        <v>929</v>
      </c>
      <c r="F7042" t="s">
        <v>930</v>
      </c>
      <c r="G7042" t="s">
        <v>930</v>
      </c>
      <c r="H7042" t="s">
        <v>928</v>
      </c>
      <c r="I7042" t="s">
        <v>929</v>
      </c>
      <c r="J7042" t="s">
        <v>929</v>
      </c>
      <c r="K7042" t="s">
        <v>929</v>
      </c>
      <c r="L7042" t="s">
        <v>930</v>
      </c>
      <c r="M7042" t="s">
        <v>929</v>
      </c>
      <c r="N7042" t="s">
        <v>929</v>
      </c>
    </row>
    <row r="7043" spans="1:14">
      <c r="A7043">
        <v>810546</v>
      </c>
      <c r="B7043" t="s">
        <v>96</v>
      </c>
      <c r="C7043" t="s">
        <v>930</v>
      </c>
      <c r="D7043" t="s">
        <v>930</v>
      </c>
      <c r="E7043" t="s">
        <v>929</v>
      </c>
      <c r="F7043" t="s">
        <v>929</v>
      </c>
      <c r="G7043" t="s">
        <v>930</v>
      </c>
      <c r="H7043" t="s">
        <v>930</v>
      </c>
      <c r="I7043" t="s">
        <v>929</v>
      </c>
      <c r="J7043" t="s">
        <v>929</v>
      </c>
      <c r="K7043" t="s">
        <v>929</v>
      </c>
      <c r="L7043" t="s">
        <v>929</v>
      </c>
      <c r="M7043" t="s">
        <v>929</v>
      </c>
      <c r="N7043" t="s">
        <v>929</v>
      </c>
    </row>
    <row r="7044" spans="1:14">
      <c r="A7044">
        <v>810547</v>
      </c>
      <c r="B7044" t="s">
        <v>96</v>
      </c>
      <c r="C7044" t="s">
        <v>928</v>
      </c>
      <c r="D7044" t="s">
        <v>930</v>
      </c>
      <c r="E7044" t="s">
        <v>930</v>
      </c>
      <c r="F7044" t="s">
        <v>930</v>
      </c>
      <c r="G7044" t="s">
        <v>928</v>
      </c>
      <c r="H7044" t="s">
        <v>929</v>
      </c>
      <c r="I7044" t="s">
        <v>930</v>
      </c>
      <c r="J7044" t="s">
        <v>930</v>
      </c>
      <c r="K7044" t="s">
        <v>929</v>
      </c>
      <c r="L7044" t="s">
        <v>929</v>
      </c>
      <c r="M7044" t="s">
        <v>930</v>
      </c>
      <c r="N7044" t="s">
        <v>930</v>
      </c>
    </row>
    <row r="7045" spans="1:14">
      <c r="A7045">
        <v>810548</v>
      </c>
      <c r="B7045" t="s">
        <v>96</v>
      </c>
      <c r="C7045" t="s">
        <v>928</v>
      </c>
      <c r="D7045" t="s">
        <v>930</v>
      </c>
      <c r="E7045" t="s">
        <v>929</v>
      </c>
      <c r="F7045" t="s">
        <v>930</v>
      </c>
      <c r="G7045" t="s">
        <v>930</v>
      </c>
      <c r="H7045" t="s">
        <v>930</v>
      </c>
      <c r="I7045" t="s">
        <v>929</v>
      </c>
      <c r="J7045" t="s">
        <v>930</v>
      </c>
      <c r="K7045" t="s">
        <v>929</v>
      </c>
      <c r="L7045" t="s">
        <v>929</v>
      </c>
      <c r="M7045" t="s">
        <v>929</v>
      </c>
      <c r="N7045" t="s">
        <v>929</v>
      </c>
    </row>
    <row r="7046" spans="1:14">
      <c r="A7046">
        <v>810549</v>
      </c>
      <c r="B7046" t="s">
        <v>96</v>
      </c>
      <c r="C7046" t="s">
        <v>929</v>
      </c>
      <c r="D7046" t="s">
        <v>929</v>
      </c>
      <c r="E7046" t="s">
        <v>929</v>
      </c>
      <c r="F7046" t="s">
        <v>929</v>
      </c>
      <c r="G7046" t="s">
        <v>929</v>
      </c>
      <c r="H7046" t="s">
        <v>929</v>
      </c>
      <c r="I7046" t="s">
        <v>929</v>
      </c>
      <c r="J7046" t="s">
        <v>929</v>
      </c>
      <c r="K7046" t="s">
        <v>929</v>
      </c>
      <c r="L7046" t="s">
        <v>929</v>
      </c>
      <c r="M7046" t="s">
        <v>929</v>
      </c>
      <c r="N7046" t="s">
        <v>929</v>
      </c>
    </row>
    <row r="7047" spans="1:14">
      <c r="A7047">
        <v>810550</v>
      </c>
      <c r="B7047" t="s">
        <v>96</v>
      </c>
      <c r="C7047" t="s">
        <v>929</v>
      </c>
      <c r="D7047" t="s">
        <v>930</v>
      </c>
      <c r="E7047" t="s">
        <v>929</v>
      </c>
      <c r="F7047" t="s">
        <v>930</v>
      </c>
      <c r="G7047" t="s">
        <v>930</v>
      </c>
      <c r="H7047" t="s">
        <v>929</v>
      </c>
      <c r="I7047" t="s">
        <v>929</v>
      </c>
      <c r="J7047" t="s">
        <v>929</v>
      </c>
      <c r="K7047" t="s">
        <v>929</v>
      </c>
      <c r="L7047" t="s">
        <v>929</v>
      </c>
      <c r="M7047" t="s">
        <v>929</v>
      </c>
      <c r="N7047" t="s">
        <v>929</v>
      </c>
    </row>
    <row r="7048" spans="1:14">
      <c r="A7048">
        <v>810552</v>
      </c>
      <c r="B7048" t="s">
        <v>96</v>
      </c>
      <c r="C7048" t="s">
        <v>928</v>
      </c>
      <c r="D7048" t="s">
        <v>930</v>
      </c>
      <c r="E7048" t="s">
        <v>930</v>
      </c>
      <c r="F7048" t="s">
        <v>929</v>
      </c>
      <c r="G7048" t="s">
        <v>928</v>
      </c>
      <c r="H7048" t="s">
        <v>929</v>
      </c>
      <c r="I7048" t="s">
        <v>929</v>
      </c>
      <c r="J7048" t="s">
        <v>929</v>
      </c>
      <c r="K7048" t="s">
        <v>929</v>
      </c>
      <c r="L7048" t="s">
        <v>929</v>
      </c>
      <c r="M7048" t="s">
        <v>930</v>
      </c>
      <c r="N7048" t="s">
        <v>929</v>
      </c>
    </row>
    <row r="7049" spans="1:14">
      <c r="A7049">
        <v>810553</v>
      </c>
      <c r="B7049" t="s">
        <v>96</v>
      </c>
      <c r="C7049" t="s">
        <v>929</v>
      </c>
      <c r="D7049" t="s">
        <v>930</v>
      </c>
      <c r="E7049" t="s">
        <v>929</v>
      </c>
      <c r="F7049" t="s">
        <v>930</v>
      </c>
      <c r="G7049" t="s">
        <v>930</v>
      </c>
      <c r="H7049" t="s">
        <v>929</v>
      </c>
      <c r="I7049" t="s">
        <v>929</v>
      </c>
      <c r="J7049" t="s">
        <v>929</v>
      </c>
      <c r="K7049" t="s">
        <v>929</v>
      </c>
      <c r="L7049" t="s">
        <v>929</v>
      </c>
      <c r="M7049" t="s">
        <v>929</v>
      </c>
      <c r="N7049" t="s">
        <v>929</v>
      </c>
    </row>
    <row r="7050" spans="1:14">
      <c r="A7050">
        <v>810554</v>
      </c>
      <c r="B7050" t="s">
        <v>96</v>
      </c>
      <c r="C7050" t="s">
        <v>930</v>
      </c>
      <c r="D7050" t="s">
        <v>930</v>
      </c>
      <c r="E7050" t="s">
        <v>930</v>
      </c>
      <c r="F7050" t="s">
        <v>930</v>
      </c>
      <c r="G7050" t="s">
        <v>928</v>
      </c>
      <c r="H7050" t="s">
        <v>930</v>
      </c>
      <c r="I7050" t="s">
        <v>930</v>
      </c>
      <c r="J7050" t="s">
        <v>930</v>
      </c>
      <c r="K7050" t="s">
        <v>930</v>
      </c>
      <c r="L7050" t="s">
        <v>930</v>
      </c>
      <c r="M7050" t="s">
        <v>930</v>
      </c>
      <c r="N7050" t="s">
        <v>930</v>
      </c>
    </row>
    <row r="7051" spans="1:14">
      <c r="A7051">
        <v>810555</v>
      </c>
      <c r="B7051" t="s">
        <v>96</v>
      </c>
      <c r="C7051" t="s">
        <v>928</v>
      </c>
      <c r="D7051" t="s">
        <v>930</v>
      </c>
      <c r="E7051" t="s">
        <v>930</v>
      </c>
      <c r="F7051" t="s">
        <v>930</v>
      </c>
      <c r="G7051" t="s">
        <v>928</v>
      </c>
      <c r="H7051" t="s">
        <v>929</v>
      </c>
      <c r="I7051" t="s">
        <v>930</v>
      </c>
      <c r="J7051" t="s">
        <v>929</v>
      </c>
      <c r="K7051" t="s">
        <v>930</v>
      </c>
      <c r="L7051" t="s">
        <v>930</v>
      </c>
      <c r="M7051" t="s">
        <v>930</v>
      </c>
      <c r="N7051" t="s">
        <v>929</v>
      </c>
    </row>
    <row r="7052" spans="1:14">
      <c r="A7052">
        <v>810557</v>
      </c>
      <c r="B7052" t="s">
        <v>96</v>
      </c>
      <c r="C7052" t="s">
        <v>930</v>
      </c>
      <c r="D7052" t="s">
        <v>929</v>
      </c>
      <c r="E7052" t="s">
        <v>929</v>
      </c>
      <c r="F7052" t="s">
        <v>929</v>
      </c>
      <c r="G7052" t="s">
        <v>930</v>
      </c>
      <c r="H7052" t="s">
        <v>929</v>
      </c>
      <c r="I7052" t="s">
        <v>929</v>
      </c>
      <c r="J7052" t="s">
        <v>929</v>
      </c>
      <c r="K7052" t="s">
        <v>929</v>
      </c>
      <c r="L7052" t="s">
        <v>929</v>
      </c>
      <c r="M7052" t="s">
        <v>929</v>
      </c>
      <c r="N7052" t="s">
        <v>929</v>
      </c>
    </row>
    <row r="7053" spans="1:14">
      <c r="A7053">
        <v>810558</v>
      </c>
      <c r="B7053" t="s">
        <v>96</v>
      </c>
      <c r="C7053" t="s">
        <v>929</v>
      </c>
      <c r="D7053" t="s">
        <v>930</v>
      </c>
      <c r="E7053" t="s">
        <v>929</v>
      </c>
      <c r="F7053" t="s">
        <v>929</v>
      </c>
      <c r="G7053" t="s">
        <v>929</v>
      </c>
      <c r="H7053" t="s">
        <v>929</v>
      </c>
      <c r="I7053" t="s">
        <v>929</v>
      </c>
      <c r="J7053" t="s">
        <v>930</v>
      </c>
      <c r="K7053" t="s">
        <v>930</v>
      </c>
      <c r="L7053" t="s">
        <v>929</v>
      </c>
      <c r="M7053" t="s">
        <v>929</v>
      </c>
      <c r="N7053" t="s">
        <v>929</v>
      </c>
    </row>
    <row r="7054" spans="1:14">
      <c r="A7054">
        <v>810559</v>
      </c>
      <c r="B7054" t="s">
        <v>96</v>
      </c>
      <c r="C7054" t="s">
        <v>928</v>
      </c>
      <c r="D7054" t="s">
        <v>929</v>
      </c>
      <c r="E7054" t="s">
        <v>929</v>
      </c>
      <c r="F7054" t="s">
        <v>930</v>
      </c>
      <c r="G7054" t="s">
        <v>930</v>
      </c>
      <c r="H7054" t="s">
        <v>930</v>
      </c>
      <c r="I7054" t="s">
        <v>930</v>
      </c>
      <c r="J7054" t="s">
        <v>929</v>
      </c>
      <c r="K7054" t="s">
        <v>929</v>
      </c>
      <c r="L7054" t="s">
        <v>929</v>
      </c>
      <c r="M7054" t="s">
        <v>929</v>
      </c>
      <c r="N7054" t="s">
        <v>929</v>
      </c>
    </row>
    <row r="7055" spans="1:14">
      <c r="A7055">
        <v>810560</v>
      </c>
      <c r="B7055" t="s">
        <v>96</v>
      </c>
      <c r="C7055" t="s">
        <v>930</v>
      </c>
      <c r="D7055" t="s">
        <v>930</v>
      </c>
      <c r="E7055" t="s">
        <v>929</v>
      </c>
      <c r="F7055" t="s">
        <v>928</v>
      </c>
      <c r="G7055" t="s">
        <v>930</v>
      </c>
      <c r="H7055" t="s">
        <v>929</v>
      </c>
      <c r="I7055" t="s">
        <v>929</v>
      </c>
      <c r="J7055" t="s">
        <v>930</v>
      </c>
      <c r="K7055" t="s">
        <v>930</v>
      </c>
      <c r="L7055" t="s">
        <v>929</v>
      </c>
      <c r="M7055" t="s">
        <v>930</v>
      </c>
      <c r="N7055" t="s">
        <v>930</v>
      </c>
    </row>
    <row r="7056" spans="1:14">
      <c r="A7056">
        <v>810561</v>
      </c>
      <c r="B7056" t="s">
        <v>96</v>
      </c>
      <c r="C7056" t="s">
        <v>928</v>
      </c>
      <c r="D7056" t="s">
        <v>930</v>
      </c>
      <c r="E7056" t="s">
        <v>928</v>
      </c>
      <c r="F7056" t="s">
        <v>928</v>
      </c>
      <c r="G7056" t="s">
        <v>929</v>
      </c>
      <c r="H7056" t="s">
        <v>928</v>
      </c>
      <c r="I7056" t="s">
        <v>930</v>
      </c>
      <c r="J7056" t="s">
        <v>929</v>
      </c>
      <c r="K7056" t="s">
        <v>929</v>
      </c>
      <c r="L7056" t="s">
        <v>930</v>
      </c>
      <c r="M7056" t="s">
        <v>929</v>
      </c>
      <c r="N7056" t="s">
        <v>929</v>
      </c>
    </row>
    <row r="7057" spans="1:14">
      <c r="A7057">
        <v>810563</v>
      </c>
      <c r="B7057" t="s">
        <v>96</v>
      </c>
      <c r="C7057" t="s">
        <v>929</v>
      </c>
      <c r="D7057" t="s">
        <v>929</v>
      </c>
      <c r="E7057" t="s">
        <v>929</v>
      </c>
      <c r="F7057" t="s">
        <v>929</v>
      </c>
      <c r="G7057" t="s">
        <v>930</v>
      </c>
      <c r="H7057" t="s">
        <v>929</v>
      </c>
      <c r="I7057" t="s">
        <v>930</v>
      </c>
      <c r="J7057" t="s">
        <v>929</v>
      </c>
      <c r="K7057" t="s">
        <v>929</v>
      </c>
      <c r="L7057" t="s">
        <v>929</v>
      </c>
      <c r="M7057" t="s">
        <v>929</v>
      </c>
      <c r="N7057" t="s">
        <v>930</v>
      </c>
    </row>
    <row r="7058" spans="1:14">
      <c r="A7058">
        <v>810564</v>
      </c>
      <c r="B7058" t="s">
        <v>96</v>
      </c>
      <c r="C7058" t="s">
        <v>930</v>
      </c>
      <c r="D7058" t="s">
        <v>929</v>
      </c>
      <c r="E7058" t="s">
        <v>929</v>
      </c>
      <c r="F7058" t="s">
        <v>929</v>
      </c>
      <c r="G7058" t="s">
        <v>929</v>
      </c>
      <c r="H7058" t="s">
        <v>930</v>
      </c>
      <c r="I7058" t="s">
        <v>929</v>
      </c>
      <c r="J7058" t="s">
        <v>929</v>
      </c>
      <c r="K7058" t="s">
        <v>929</v>
      </c>
      <c r="L7058" t="s">
        <v>929</v>
      </c>
      <c r="M7058" t="s">
        <v>929</v>
      </c>
      <c r="N7058" t="s">
        <v>929</v>
      </c>
    </row>
    <row r="7059" spans="1:14">
      <c r="A7059">
        <v>810565</v>
      </c>
      <c r="B7059" t="s">
        <v>96</v>
      </c>
      <c r="C7059" t="s">
        <v>929</v>
      </c>
      <c r="D7059" t="s">
        <v>929</v>
      </c>
      <c r="E7059" t="s">
        <v>929</v>
      </c>
      <c r="F7059" t="s">
        <v>929</v>
      </c>
      <c r="G7059" t="s">
        <v>930</v>
      </c>
      <c r="H7059" t="s">
        <v>930</v>
      </c>
      <c r="I7059" t="s">
        <v>929</v>
      </c>
      <c r="J7059" t="s">
        <v>929</v>
      </c>
      <c r="K7059" t="s">
        <v>929</v>
      </c>
      <c r="L7059" t="s">
        <v>929</v>
      </c>
      <c r="M7059" t="s">
        <v>929</v>
      </c>
      <c r="N7059" t="s">
        <v>929</v>
      </c>
    </row>
    <row r="7060" spans="1:14">
      <c r="A7060">
        <v>810566</v>
      </c>
      <c r="B7060" t="s">
        <v>96</v>
      </c>
      <c r="C7060" t="s">
        <v>928</v>
      </c>
      <c r="D7060" t="s">
        <v>930</v>
      </c>
      <c r="E7060" t="s">
        <v>929</v>
      </c>
      <c r="F7060" t="s">
        <v>929</v>
      </c>
      <c r="G7060" t="s">
        <v>928</v>
      </c>
      <c r="H7060" t="s">
        <v>930</v>
      </c>
      <c r="I7060" t="s">
        <v>930</v>
      </c>
      <c r="J7060" t="s">
        <v>929</v>
      </c>
      <c r="K7060" t="s">
        <v>930</v>
      </c>
      <c r="L7060" t="s">
        <v>929</v>
      </c>
      <c r="M7060" t="s">
        <v>929</v>
      </c>
      <c r="N7060" t="s">
        <v>929</v>
      </c>
    </row>
    <row r="7061" spans="1:14">
      <c r="A7061">
        <v>810567</v>
      </c>
      <c r="B7061" t="s">
        <v>96</v>
      </c>
      <c r="C7061" t="s">
        <v>930</v>
      </c>
      <c r="D7061" t="s">
        <v>928</v>
      </c>
      <c r="E7061" t="s">
        <v>928</v>
      </c>
      <c r="F7061" t="s">
        <v>928</v>
      </c>
      <c r="G7061" t="s">
        <v>930</v>
      </c>
      <c r="H7061" t="s">
        <v>930</v>
      </c>
      <c r="I7061" t="s">
        <v>929</v>
      </c>
      <c r="J7061" t="s">
        <v>929</v>
      </c>
      <c r="K7061" t="s">
        <v>929</v>
      </c>
      <c r="L7061" t="s">
        <v>929</v>
      </c>
      <c r="M7061" t="s">
        <v>929</v>
      </c>
      <c r="N7061" t="s">
        <v>929</v>
      </c>
    </row>
    <row r="7062" spans="1:14">
      <c r="A7062">
        <v>810568</v>
      </c>
      <c r="B7062" t="s">
        <v>96</v>
      </c>
      <c r="C7062" t="s">
        <v>928</v>
      </c>
      <c r="D7062" t="s">
        <v>929</v>
      </c>
      <c r="E7062" t="s">
        <v>930</v>
      </c>
      <c r="F7062" t="s">
        <v>928</v>
      </c>
      <c r="G7062" t="s">
        <v>928</v>
      </c>
      <c r="H7062" t="s">
        <v>930</v>
      </c>
      <c r="I7062" t="s">
        <v>929</v>
      </c>
      <c r="J7062" t="s">
        <v>930</v>
      </c>
      <c r="K7062" t="s">
        <v>929</v>
      </c>
      <c r="L7062" t="s">
        <v>929</v>
      </c>
      <c r="M7062" t="s">
        <v>930</v>
      </c>
      <c r="N7062" t="s">
        <v>930</v>
      </c>
    </row>
    <row r="7063" spans="1:14">
      <c r="A7063">
        <v>810570</v>
      </c>
      <c r="B7063" t="s">
        <v>96</v>
      </c>
      <c r="C7063" t="s">
        <v>928</v>
      </c>
      <c r="D7063" t="s">
        <v>929</v>
      </c>
      <c r="E7063" t="s">
        <v>929</v>
      </c>
      <c r="F7063" t="s">
        <v>928</v>
      </c>
      <c r="G7063" t="s">
        <v>930</v>
      </c>
      <c r="H7063" t="s">
        <v>930</v>
      </c>
      <c r="I7063" t="s">
        <v>930</v>
      </c>
      <c r="J7063" t="s">
        <v>929</v>
      </c>
      <c r="K7063" t="s">
        <v>930</v>
      </c>
      <c r="L7063" t="s">
        <v>929</v>
      </c>
      <c r="M7063" t="s">
        <v>929</v>
      </c>
      <c r="N7063" t="s">
        <v>929</v>
      </c>
    </row>
    <row r="7064" spans="1:14">
      <c r="A7064">
        <v>810571</v>
      </c>
      <c r="B7064" t="s">
        <v>96</v>
      </c>
      <c r="C7064" t="s">
        <v>929</v>
      </c>
      <c r="D7064" t="s">
        <v>930</v>
      </c>
      <c r="E7064" t="s">
        <v>929</v>
      </c>
      <c r="F7064" t="s">
        <v>930</v>
      </c>
      <c r="G7064" t="s">
        <v>930</v>
      </c>
      <c r="H7064" t="s">
        <v>930</v>
      </c>
      <c r="I7064" t="s">
        <v>929</v>
      </c>
      <c r="J7064" t="s">
        <v>929</v>
      </c>
      <c r="K7064" t="s">
        <v>929</v>
      </c>
      <c r="L7064" t="s">
        <v>929</v>
      </c>
      <c r="M7064" t="s">
        <v>929</v>
      </c>
      <c r="N7064" t="s">
        <v>929</v>
      </c>
    </row>
    <row r="7065" spans="1:14">
      <c r="A7065">
        <v>810572</v>
      </c>
      <c r="B7065" t="s">
        <v>96</v>
      </c>
      <c r="C7065" t="s">
        <v>930</v>
      </c>
      <c r="D7065" t="s">
        <v>929</v>
      </c>
      <c r="E7065" t="s">
        <v>929</v>
      </c>
      <c r="F7065" t="s">
        <v>930</v>
      </c>
      <c r="G7065" t="s">
        <v>930</v>
      </c>
      <c r="H7065" t="s">
        <v>930</v>
      </c>
      <c r="I7065" t="s">
        <v>929</v>
      </c>
      <c r="J7065" t="s">
        <v>929</v>
      </c>
      <c r="K7065" t="s">
        <v>929</v>
      </c>
      <c r="L7065" t="s">
        <v>929</v>
      </c>
      <c r="M7065" t="s">
        <v>929</v>
      </c>
      <c r="N7065" t="s">
        <v>929</v>
      </c>
    </row>
    <row r="7066" spans="1:14">
      <c r="A7066">
        <v>810574</v>
      </c>
      <c r="B7066" t="s">
        <v>96</v>
      </c>
      <c r="C7066" t="s">
        <v>929</v>
      </c>
      <c r="D7066" t="s">
        <v>930</v>
      </c>
      <c r="E7066" t="s">
        <v>930</v>
      </c>
      <c r="F7066" t="s">
        <v>930</v>
      </c>
      <c r="G7066" t="s">
        <v>929</v>
      </c>
      <c r="H7066" t="s">
        <v>929</v>
      </c>
      <c r="I7066" t="s">
        <v>929</v>
      </c>
      <c r="J7066" t="s">
        <v>929</v>
      </c>
      <c r="K7066" t="s">
        <v>929</v>
      </c>
      <c r="L7066" t="s">
        <v>929</v>
      </c>
      <c r="M7066" t="s">
        <v>929</v>
      </c>
      <c r="N7066" t="s">
        <v>929</v>
      </c>
    </row>
    <row r="7067" spans="1:14">
      <c r="A7067">
        <v>810576</v>
      </c>
      <c r="B7067" t="s">
        <v>96</v>
      </c>
      <c r="C7067" t="s">
        <v>930</v>
      </c>
      <c r="D7067" t="s">
        <v>929</v>
      </c>
      <c r="E7067" t="s">
        <v>929</v>
      </c>
      <c r="F7067" t="s">
        <v>929</v>
      </c>
      <c r="G7067" t="s">
        <v>929</v>
      </c>
      <c r="H7067" t="s">
        <v>929</v>
      </c>
      <c r="I7067" t="s">
        <v>930</v>
      </c>
      <c r="J7067" t="s">
        <v>929</v>
      </c>
      <c r="K7067" t="s">
        <v>929</v>
      </c>
      <c r="L7067" t="s">
        <v>929</v>
      </c>
      <c r="M7067" t="s">
        <v>930</v>
      </c>
      <c r="N7067" t="s">
        <v>930</v>
      </c>
    </row>
    <row r="7068" spans="1:14">
      <c r="A7068">
        <v>810578</v>
      </c>
      <c r="B7068" t="s">
        <v>96</v>
      </c>
      <c r="C7068" t="s">
        <v>929</v>
      </c>
      <c r="D7068" t="s">
        <v>930</v>
      </c>
      <c r="E7068" t="s">
        <v>930</v>
      </c>
      <c r="F7068" t="s">
        <v>929</v>
      </c>
      <c r="G7068" t="s">
        <v>929</v>
      </c>
      <c r="H7068" t="s">
        <v>928</v>
      </c>
      <c r="I7068" t="s">
        <v>929</v>
      </c>
      <c r="J7068" t="s">
        <v>929</v>
      </c>
      <c r="K7068" t="s">
        <v>929</v>
      </c>
      <c r="L7068" t="s">
        <v>929</v>
      </c>
      <c r="M7068" t="s">
        <v>929</v>
      </c>
      <c r="N7068" t="s">
        <v>929</v>
      </c>
    </row>
    <row r="7069" spans="1:14">
      <c r="A7069">
        <v>810579</v>
      </c>
      <c r="B7069" t="s">
        <v>96</v>
      </c>
      <c r="C7069" t="s">
        <v>928</v>
      </c>
      <c r="D7069" t="s">
        <v>929</v>
      </c>
      <c r="E7069" t="s">
        <v>930</v>
      </c>
      <c r="F7069" t="s">
        <v>930</v>
      </c>
      <c r="G7069" t="s">
        <v>928</v>
      </c>
      <c r="H7069" t="s">
        <v>930</v>
      </c>
      <c r="I7069" t="s">
        <v>930</v>
      </c>
      <c r="J7069" t="s">
        <v>930</v>
      </c>
      <c r="K7069" t="s">
        <v>930</v>
      </c>
      <c r="L7069" t="s">
        <v>930</v>
      </c>
      <c r="M7069" t="s">
        <v>929</v>
      </c>
      <c r="N7069" t="s">
        <v>930</v>
      </c>
    </row>
    <row r="7070" spans="1:14">
      <c r="A7070">
        <v>810580</v>
      </c>
      <c r="B7070" t="s">
        <v>96</v>
      </c>
      <c r="C7070" t="s">
        <v>929</v>
      </c>
      <c r="D7070" t="s">
        <v>929</v>
      </c>
      <c r="E7070" t="s">
        <v>929</v>
      </c>
      <c r="F7070" t="s">
        <v>929</v>
      </c>
      <c r="G7070" t="s">
        <v>929</v>
      </c>
      <c r="H7070" t="s">
        <v>929</v>
      </c>
      <c r="I7070" t="s">
        <v>929</v>
      </c>
      <c r="J7070" t="s">
        <v>929</v>
      </c>
      <c r="K7070" t="s">
        <v>929</v>
      </c>
      <c r="L7070" t="s">
        <v>929</v>
      </c>
      <c r="M7070" t="s">
        <v>929</v>
      </c>
      <c r="N7070" t="s">
        <v>929</v>
      </c>
    </row>
    <row r="7071" spans="1:14">
      <c r="A7071">
        <v>810581</v>
      </c>
      <c r="B7071" t="s">
        <v>96</v>
      </c>
      <c r="C7071" t="s">
        <v>930</v>
      </c>
      <c r="D7071" t="s">
        <v>929</v>
      </c>
      <c r="E7071" t="s">
        <v>929</v>
      </c>
      <c r="F7071" t="s">
        <v>929</v>
      </c>
      <c r="G7071" t="s">
        <v>930</v>
      </c>
      <c r="H7071" t="s">
        <v>930</v>
      </c>
      <c r="I7071" t="s">
        <v>929</v>
      </c>
      <c r="J7071" t="s">
        <v>930</v>
      </c>
      <c r="K7071" t="s">
        <v>930</v>
      </c>
      <c r="L7071" t="s">
        <v>929</v>
      </c>
      <c r="M7071" t="s">
        <v>929</v>
      </c>
      <c r="N7071" t="s">
        <v>929</v>
      </c>
    </row>
    <row r="7072" spans="1:14">
      <c r="A7072">
        <v>810582</v>
      </c>
      <c r="B7072" t="s">
        <v>96</v>
      </c>
      <c r="C7072" t="s">
        <v>930</v>
      </c>
      <c r="D7072" t="s">
        <v>929</v>
      </c>
      <c r="E7072" t="s">
        <v>930</v>
      </c>
      <c r="F7072" t="s">
        <v>930</v>
      </c>
      <c r="G7072" t="s">
        <v>929</v>
      </c>
      <c r="H7072" t="s">
        <v>929</v>
      </c>
      <c r="I7072" t="s">
        <v>929</v>
      </c>
      <c r="J7072" t="s">
        <v>930</v>
      </c>
      <c r="K7072" t="s">
        <v>930</v>
      </c>
      <c r="L7072" t="s">
        <v>929</v>
      </c>
      <c r="M7072" t="s">
        <v>929</v>
      </c>
      <c r="N7072" t="s">
        <v>930</v>
      </c>
    </row>
    <row r="7073" spans="1:14">
      <c r="A7073">
        <v>810583</v>
      </c>
      <c r="B7073" t="s">
        <v>96</v>
      </c>
      <c r="C7073" t="s">
        <v>930</v>
      </c>
      <c r="D7073" t="s">
        <v>930</v>
      </c>
      <c r="E7073" t="s">
        <v>929</v>
      </c>
      <c r="F7073" t="s">
        <v>930</v>
      </c>
      <c r="G7073" t="s">
        <v>930</v>
      </c>
      <c r="H7073" t="s">
        <v>930</v>
      </c>
      <c r="I7073" t="s">
        <v>929</v>
      </c>
      <c r="J7073" t="s">
        <v>929</v>
      </c>
      <c r="K7073" t="s">
        <v>929</v>
      </c>
      <c r="L7073" t="s">
        <v>929</v>
      </c>
      <c r="M7073" t="s">
        <v>929</v>
      </c>
      <c r="N7073" t="s">
        <v>929</v>
      </c>
    </row>
    <row r="7074" spans="1:14">
      <c r="A7074">
        <v>810584</v>
      </c>
      <c r="B7074" t="s">
        <v>96</v>
      </c>
      <c r="C7074" t="s">
        <v>929</v>
      </c>
      <c r="D7074" t="s">
        <v>929</v>
      </c>
      <c r="E7074" t="s">
        <v>929</v>
      </c>
      <c r="F7074" t="s">
        <v>929</v>
      </c>
      <c r="G7074" t="s">
        <v>929</v>
      </c>
      <c r="H7074" t="s">
        <v>929</v>
      </c>
      <c r="I7074" t="s">
        <v>929</v>
      </c>
      <c r="J7074" t="s">
        <v>929</v>
      </c>
      <c r="K7074" t="s">
        <v>929</v>
      </c>
      <c r="L7074" t="s">
        <v>929</v>
      </c>
      <c r="M7074" t="s">
        <v>929</v>
      </c>
      <c r="N7074" t="s">
        <v>929</v>
      </c>
    </row>
    <row r="7075" spans="1:14">
      <c r="A7075">
        <v>810585</v>
      </c>
      <c r="B7075" t="s">
        <v>96</v>
      </c>
      <c r="C7075" t="s">
        <v>930</v>
      </c>
      <c r="D7075" t="s">
        <v>930</v>
      </c>
      <c r="E7075" t="s">
        <v>930</v>
      </c>
      <c r="F7075" t="s">
        <v>929</v>
      </c>
      <c r="G7075" t="s">
        <v>929</v>
      </c>
      <c r="H7075" t="s">
        <v>930</v>
      </c>
      <c r="I7075" t="s">
        <v>929</v>
      </c>
      <c r="J7075" t="s">
        <v>929</v>
      </c>
      <c r="K7075" t="s">
        <v>929</v>
      </c>
      <c r="L7075" t="s">
        <v>929</v>
      </c>
      <c r="M7075" t="s">
        <v>929</v>
      </c>
      <c r="N7075" t="s">
        <v>929</v>
      </c>
    </row>
    <row r="7076" spans="1:14">
      <c r="A7076">
        <v>810586</v>
      </c>
      <c r="B7076" t="s">
        <v>96</v>
      </c>
      <c r="C7076" t="s">
        <v>930</v>
      </c>
      <c r="D7076" t="s">
        <v>929</v>
      </c>
      <c r="E7076" t="s">
        <v>929</v>
      </c>
      <c r="F7076" t="s">
        <v>930</v>
      </c>
      <c r="G7076" t="s">
        <v>930</v>
      </c>
      <c r="H7076" t="s">
        <v>928</v>
      </c>
      <c r="I7076" t="s">
        <v>929</v>
      </c>
      <c r="J7076" t="s">
        <v>929</v>
      </c>
      <c r="K7076" t="s">
        <v>929</v>
      </c>
      <c r="L7076" t="s">
        <v>929</v>
      </c>
      <c r="M7076" t="s">
        <v>930</v>
      </c>
      <c r="N7076" t="s">
        <v>929</v>
      </c>
    </row>
    <row r="7077" spans="1:14">
      <c r="A7077">
        <v>810589</v>
      </c>
      <c r="B7077" t="s">
        <v>96</v>
      </c>
      <c r="C7077" t="s">
        <v>928</v>
      </c>
      <c r="D7077" t="s">
        <v>928</v>
      </c>
      <c r="E7077" t="s">
        <v>930</v>
      </c>
      <c r="F7077" t="s">
        <v>929</v>
      </c>
      <c r="G7077" t="s">
        <v>928</v>
      </c>
      <c r="H7077" t="s">
        <v>930</v>
      </c>
      <c r="I7077" t="s">
        <v>930</v>
      </c>
      <c r="J7077" t="s">
        <v>929</v>
      </c>
      <c r="K7077" t="s">
        <v>929</v>
      </c>
      <c r="L7077" t="s">
        <v>929</v>
      </c>
      <c r="M7077" t="s">
        <v>929</v>
      </c>
      <c r="N7077" t="s">
        <v>929</v>
      </c>
    </row>
    <row r="7078" spans="1:14">
      <c r="A7078">
        <v>810590</v>
      </c>
      <c r="B7078" t="s">
        <v>96</v>
      </c>
      <c r="C7078" t="s">
        <v>930</v>
      </c>
      <c r="D7078" t="s">
        <v>930</v>
      </c>
      <c r="E7078" t="s">
        <v>930</v>
      </c>
      <c r="F7078" t="s">
        <v>930</v>
      </c>
      <c r="G7078" t="s">
        <v>929</v>
      </c>
      <c r="H7078" t="s">
        <v>929</v>
      </c>
      <c r="I7078" t="s">
        <v>929</v>
      </c>
      <c r="J7078" t="s">
        <v>929</v>
      </c>
      <c r="K7078" t="s">
        <v>929</v>
      </c>
      <c r="L7078" t="s">
        <v>929</v>
      </c>
      <c r="M7078" t="s">
        <v>929</v>
      </c>
      <c r="N7078" t="s">
        <v>929</v>
      </c>
    </row>
    <row r="7079" spans="1:14">
      <c r="A7079">
        <v>810592</v>
      </c>
      <c r="B7079" t="s">
        <v>96</v>
      </c>
      <c r="C7079" t="s">
        <v>930</v>
      </c>
      <c r="D7079" t="s">
        <v>930</v>
      </c>
      <c r="E7079" t="s">
        <v>930</v>
      </c>
      <c r="F7079" t="s">
        <v>930</v>
      </c>
      <c r="G7079" t="s">
        <v>930</v>
      </c>
      <c r="H7079" t="s">
        <v>930</v>
      </c>
      <c r="I7079" t="s">
        <v>930</v>
      </c>
      <c r="J7079" t="s">
        <v>930</v>
      </c>
      <c r="K7079" t="s">
        <v>930</v>
      </c>
      <c r="L7079" t="s">
        <v>930</v>
      </c>
      <c r="M7079" t="s">
        <v>929</v>
      </c>
      <c r="N7079" t="s">
        <v>929</v>
      </c>
    </row>
    <row r="7080" spans="1:14">
      <c r="A7080">
        <v>810594</v>
      </c>
      <c r="B7080" t="s">
        <v>96</v>
      </c>
      <c r="C7080" t="s">
        <v>929</v>
      </c>
      <c r="D7080" t="s">
        <v>930</v>
      </c>
      <c r="E7080" t="s">
        <v>929</v>
      </c>
      <c r="F7080" t="s">
        <v>929</v>
      </c>
      <c r="G7080" t="s">
        <v>929</v>
      </c>
      <c r="H7080" t="s">
        <v>930</v>
      </c>
      <c r="I7080" t="s">
        <v>929</v>
      </c>
      <c r="J7080" t="s">
        <v>930</v>
      </c>
      <c r="K7080" t="s">
        <v>930</v>
      </c>
      <c r="L7080" t="s">
        <v>930</v>
      </c>
      <c r="M7080" t="s">
        <v>929</v>
      </c>
      <c r="N7080" t="s">
        <v>929</v>
      </c>
    </row>
    <row r="7081" spans="1:14">
      <c r="A7081">
        <v>810595</v>
      </c>
      <c r="B7081" t="s">
        <v>96</v>
      </c>
      <c r="C7081" t="s">
        <v>930</v>
      </c>
      <c r="D7081" t="s">
        <v>930</v>
      </c>
      <c r="E7081" t="s">
        <v>930</v>
      </c>
      <c r="F7081" t="s">
        <v>930</v>
      </c>
      <c r="G7081" t="s">
        <v>930</v>
      </c>
      <c r="H7081" t="s">
        <v>930</v>
      </c>
      <c r="I7081" t="s">
        <v>929</v>
      </c>
      <c r="J7081" t="s">
        <v>930</v>
      </c>
      <c r="K7081" t="s">
        <v>930</v>
      </c>
      <c r="L7081" t="s">
        <v>930</v>
      </c>
      <c r="M7081" t="s">
        <v>930</v>
      </c>
      <c r="N7081" t="s">
        <v>929</v>
      </c>
    </row>
    <row r="7082" spans="1:14">
      <c r="A7082">
        <v>810598</v>
      </c>
      <c r="B7082" t="s">
        <v>96</v>
      </c>
      <c r="C7082" t="s">
        <v>929</v>
      </c>
      <c r="D7082" t="s">
        <v>930</v>
      </c>
      <c r="E7082" t="s">
        <v>930</v>
      </c>
      <c r="F7082" t="s">
        <v>929</v>
      </c>
      <c r="G7082" t="s">
        <v>929</v>
      </c>
      <c r="H7082" t="s">
        <v>929</v>
      </c>
      <c r="I7082" t="s">
        <v>930</v>
      </c>
      <c r="J7082" t="s">
        <v>929</v>
      </c>
      <c r="K7082" t="s">
        <v>929</v>
      </c>
      <c r="L7082" t="s">
        <v>929</v>
      </c>
      <c r="M7082" t="s">
        <v>930</v>
      </c>
      <c r="N7082" t="s">
        <v>930</v>
      </c>
    </row>
    <row r="7083" spans="1:14">
      <c r="A7083">
        <v>810599</v>
      </c>
      <c r="B7083" t="s">
        <v>96</v>
      </c>
      <c r="C7083" t="s">
        <v>930</v>
      </c>
      <c r="D7083" t="s">
        <v>929</v>
      </c>
      <c r="E7083" t="s">
        <v>930</v>
      </c>
      <c r="F7083" t="s">
        <v>930</v>
      </c>
      <c r="G7083" t="s">
        <v>930</v>
      </c>
      <c r="H7083" t="s">
        <v>930</v>
      </c>
      <c r="I7083" t="s">
        <v>930</v>
      </c>
      <c r="J7083" t="s">
        <v>929</v>
      </c>
      <c r="K7083" t="s">
        <v>930</v>
      </c>
      <c r="L7083" t="s">
        <v>929</v>
      </c>
      <c r="M7083" t="s">
        <v>930</v>
      </c>
      <c r="N7083" t="s">
        <v>929</v>
      </c>
    </row>
    <row r="7084" spans="1:14">
      <c r="A7084">
        <v>810600</v>
      </c>
      <c r="B7084" t="s">
        <v>96</v>
      </c>
      <c r="C7084" t="s">
        <v>929</v>
      </c>
      <c r="D7084" t="s">
        <v>929</v>
      </c>
      <c r="E7084" t="s">
        <v>929</v>
      </c>
      <c r="F7084" t="s">
        <v>929</v>
      </c>
      <c r="G7084" t="s">
        <v>929</v>
      </c>
      <c r="H7084" t="s">
        <v>929</v>
      </c>
      <c r="I7084" t="s">
        <v>929</v>
      </c>
      <c r="J7084" t="s">
        <v>929</v>
      </c>
      <c r="K7084" t="s">
        <v>929</v>
      </c>
      <c r="L7084" t="s">
        <v>929</v>
      </c>
      <c r="M7084" t="s">
        <v>929</v>
      </c>
      <c r="N7084" t="s">
        <v>929</v>
      </c>
    </row>
    <row r="7085" spans="1:14">
      <c r="A7085">
        <v>810602</v>
      </c>
      <c r="B7085" t="s">
        <v>96</v>
      </c>
      <c r="C7085" t="s">
        <v>929</v>
      </c>
      <c r="D7085" t="s">
        <v>930</v>
      </c>
      <c r="E7085" t="s">
        <v>930</v>
      </c>
      <c r="F7085" t="s">
        <v>930</v>
      </c>
      <c r="G7085" t="s">
        <v>930</v>
      </c>
      <c r="H7085" t="s">
        <v>929</v>
      </c>
      <c r="I7085" t="s">
        <v>929</v>
      </c>
      <c r="J7085" t="s">
        <v>929</v>
      </c>
      <c r="K7085" t="s">
        <v>929</v>
      </c>
      <c r="L7085" t="s">
        <v>929</v>
      </c>
      <c r="M7085" t="s">
        <v>929</v>
      </c>
      <c r="N7085" t="s">
        <v>929</v>
      </c>
    </row>
    <row r="7086" spans="1:14">
      <c r="A7086">
        <v>810604</v>
      </c>
      <c r="B7086" t="s">
        <v>96</v>
      </c>
      <c r="C7086" t="s">
        <v>929</v>
      </c>
      <c r="D7086" t="s">
        <v>929</v>
      </c>
      <c r="E7086" t="s">
        <v>929</v>
      </c>
      <c r="F7086" t="s">
        <v>929</v>
      </c>
      <c r="G7086" t="s">
        <v>929</v>
      </c>
      <c r="H7086" t="s">
        <v>929</v>
      </c>
      <c r="I7086" t="s">
        <v>929</v>
      </c>
      <c r="J7086" t="s">
        <v>929</v>
      </c>
      <c r="K7086" t="s">
        <v>929</v>
      </c>
      <c r="L7086" t="s">
        <v>929</v>
      </c>
      <c r="M7086" t="s">
        <v>929</v>
      </c>
      <c r="N7086" t="s">
        <v>929</v>
      </c>
    </row>
    <row r="7087" spans="1:14">
      <c r="A7087">
        <v>810605</v>
      </c>
      <c r="B7087" t="s">
        <v>96</v>
      </c>
      <c r="C7087" t="s">
        <v>930</v>
      </c>
      <c r="D7087" t="s">
        <v>930</v>
      </c>
      <c r="E7087" t="s">
        <v>929</v>
      </c>
      <c r="F7087" t="s">
        <v>928</v>
      </c>
      <c r="G7087" t="s">
        <v>930</v>
      </c>
      <c r="H7087" t="s">
        <v>930</v>
      </c>
      <c r="I7087" t="s">
        <v>929</v>
      </c>
      <c r="J7087" t="s">
        <v>929</v>
      </c>
      <c r="K7087" t="s">
        <v>930</v>
      </c>
      <c r="L7087" t="s">
        <v>929</v>
      </c>
      <c r="M7087" t="s">
        <v>930</v>
      </c>
      <c r="N7087" t="s">
        <v>930</v>
      </c>
    </row>
    <row r="7088" spans="1:14">
      <c r="A7088">
        <v>810607</v>
      </c>
      <c r="B7088" t="s">
        <v>96</v>
      </c>
      <c r="C7088" t="s">
        <v>929</v>
      </c>
      <c r="D7088" t="s">
        <v>930</v>
      </c>
      <c r="E7088" t="s">
        <v>930</v>
      </c>
      <c r="F7088" t="s">
        <v>929</v>
      </c>
      <c r="G7088" t="s">
        <v>930</v>
      </c>
      <c r="H7088" t="s">
        <v>930</v>
      </c>
      <c r="I7088" t="s">
        <v>929</v>
      </c>
      <c r="J7088" t="s">
        <v>929</v>
      </c>
      <c r="K7088" t="s">
        <v>929</v>
      </c>
      <c r="L7088" t="s">
        <v>929</v>
      </c>
      <c r="M7088" t="s">
        <v>929</v>
      </c>
      <c r="N7088" t="s">
        <v>929</v>
      </c>
    </row>
    <row r="7089" spans="1:14">
      <c r="A7089">
        <v>810610</v>
      </c>
      <c r="B7089" t="s">
        <v>96</v>
      </c>
      <c r="C7089" t="s">
        <v>928</v>
      </c>
      <c r="D7089" t="s">
        <v>930</v>
      </c>
      <c r="E7089" t="s">
        <v>930</v>
      </c>
      <c r="F7089" t="s">
        <v>928</v>
      </c>
      <c r="G7089" t="s">
        <v>928</v>
      </c>
      <c r="H7089" t="s">
        <v>930</v>
      </c>
      <c r="I7089" t="s">
        <v>929</v>
      </c>
      <c r="J7089" t="s">
        <v>929</v>
      </c>
      <c r="K7089" t="s">
        <v>929</v>
      </c>
      <c r="L7089" t="s">
        <v>929</v>
      </c>
      <c r="M7089" t="s">
        <v>929</v>
      </c>
      <c r="N7089" t="s">
        <v>929</v>
      </c>
    </row>
    <row r="7090" spans="1:14">
      <c r="A7090">
        <v>810611</v>
      </c>
      <c r="B7090" t="s">
        <v>96</v>
      </c>
      <c r="C7090" t="s">
        <v>929</v>
      </c>
      <c r="D7090" t="s">
        <v>929</v>
      </c>
      <c r="E7090" t="s">
        <v>929</v>
      </c>
      <c r="F7090" t="s">
        <v>930</v>
      </c>
      <c r="G7090" t="s">
        <v>930</v>
      </c>
      <c r="H7090" t="s">
        <v>929</v>
      </c>
      <c r="I7090" t="s">
        <v>929</v>
      </c>
      <c r="J7090" t="s">
        <v>929</v>
      </c>
      <c r="K7090" t="s">
        <v>929</v>
      </c>
      <c r="L7090" t="s">
        <v>929</v>
      </c>
      <c r="M7090" t="s">
        <v>929</v>
      </c>
      <c r="N7090" t="s">
        <v>929</v>
      </c>
    </row>
    <row r="7091" spans="1:14">
      <c r="A7091">
        <v>810612</v>
      </c>
      <c r="B7091" t="s">
        <v>96</v>
      </c>
      <c r="C7091" t="s">
        <v>929</v>
      </c>
      <c r="D7091" t="s">
        <v>930</v>
      </c>
      <c r="E7091" t="s">
        <v>930</v>
      </c>
      <c r="F7091" t="s">
        <v>930</v>
      </c>
      <c r="G7091" t="s">
        <v>930</v>
      </c>
      <c r="H7091" t="s">
        <v>930</v>
      </c>
      <c r="I7091" t="s">
        <v>929</v>
      </c>
      <c r="J7091" t="s">
        <v>929</v>
      </c>
      <c r="K7091" t="s">
        <v>929</v>
      </c>
      <c r="L7091" t="s">
        <v>929</v>
      </c>
      <c r="M7091" t="s">
        <v>929</v>
      </c>
      <c r="N7091" t="s">
        <v>929</v>
      </c>
    </row>
    <row r="7092" spans="1:14">
      <c r="A7092">
        <v>810613</v>
      </c>
      <c r="B7092" t="s">
        <v>96</v>
      </c>
      <c r="C7092" t="s">
        <v>929</v>
      </c>
      <c r="D7092" t="s">
        <v>929</v>
      </c>
      <c r="E7092" t="s">
        <v>929</v>
      </c>
      <c r="F7092" t="s">
        <v>929</v>
      </c>
      <c r="G7092" t="s">
        <v>929</v>
      </c>
      <c r="H7092" t="s">
        <v>929</v>
      </c>
      <c r="I7092" t="s">
        <v>929</v>
      </c>
      <c r="J7092" t="s">
        <v>929</v>
      </c>
      <c r="K7092" t="s">
        <v>929</v>
      </c>
      <c r="L7092" t="s">
        <v>929</v>
      </c>
      <c r="M7092" t="s">
        <v>929</v>
      </c>
      <c r="N7092" t="s">
        <v>929</v>
      </c>
    </row>
    <row r="7093" spans="1:14">
      <c r="A7093">
        <v>810617</v>
      </c>
      <c r="B7093" t="s">
        <v>96</v>
      </c>
      <c r="C7093" t="s">
        <v>930</v>
      </c>
      <c r="D7093" t="s">
        <v>929</v>
      </c>
      <c r="E7093" t="s">
        <v>929</v>
      </c>
      <c r="F7093" t="s">
        <v>930</v>
      </c>
      <c r="G7093" t="s">
        <v>930</v>
      </c>
      <c r="H7093" t="s">
        <v>929</v>
      </c>
      <c r="I7093" t="s">
        <v>930</v>
      </c>
      <c r="J7093" t="s">
        <v>929</v>
      </c>
      <c r="K7093" t="s">
        <v>929</v>
      </c>
      <c r="L7093" t="s">
        <v>930</v>
      </c>
      <c r="M7093" t="s">
        <v>929</v>
      </c>
      <c r="N7093" t="s">
        <v>929</v>
      </c>
    </row>
    <row r="7094" spans="1:14">
      <c r="A7094">
        <v>810618</v>
      </c>
      <c r="B7094" t="s">
        <v>96</v>
      </c>
      <c r="C7094" t="s">
        <v>930</v>
      </c>
      <c r="D7094" t="s">
        <v>929</v>
      </c>
      <c r="E7094" t="s">
        <v>929</v>
      </c>
      <c r="F7094" t="s">
        <v>929</v>
      </c>
      <c r="G7094" t="s">
        <v>929</v>
      </c>
      <c r="H7094" t="s">
        <v>930</v>
      </c>
      <c r="I7094" t="s">
        <v>929</v>
      </c>
      <c r="J7094" t="s">
        <v>929</v>
      </c>
      <c r="K7094" t="s">
        <v>929</v>
      </c>
      <c r="L7094" t="s">
        <v>929</v>
      </c>
      <c r="M7094" t="s">
        <v>929</v>
      </c>
      <c r="N7094" t="s">
        <v>929</v>
      </c>
    </row>
    <row r="7095" spans="1:14">
      <c r="A7095">
        <v>810619</v>
      </c>
      <c r="B7095" t="s">
        <v>96</v>
      </c>
      <c r="C7095" t="s">
        <v>928</v>
      </c>
      <c r="D7095" t="s">
        <v>928</v>
      </c>
      <c r="E7095" t="s">
        <v>930</v>
      </c>
      <c r="F7095" t="s">
        <v>930</v>
      </c>
      <c r="G7095" t="s">
        <v>930</v>
      </c>
      <c r="H7095" t="s">
        <v>930</v>
      </c>
      <c r="I7095" t="s">
        <v>930</v>
      </c>
      <c r="J7095" t="s">
        <v>929</v>
      </c>
      <c r="K7095" t="s">
        <v>929</v>
      </c>
      <c r="L7095" t="s">
        <v>929</v>
      </c>
      <c r="M7095" t="s">
        <v>929</v>
      </c>
      <c r="N7095" t="s">
        <v>929</v>
      </c>
    </row>
    <row r="7096" spans="1:14">
      <c r="A7096">
        <v>810620</v>
      </c>
      <c r="B7096" t="s">
        <v>96</v>
      </c>
      <c r="C7096" t="s">
        <v>928</v>
      </c>
      <c r="D7096" t="s">
        <v>929</v>
      </c>
      <c r="E7096" t="s">
        <v>930</v>
      </c>
      <c r="F7096" t="s">
        <v>930</v>
      </c>
      <c r="G7096" t="s">
        <v>930</v>
      </c>
      <c r="H7096" t="s">
        <v>930</v>
      </c>
      <c r="I7096" t="s">
        <v>930</v>
      </c>
      <c r="J7096" t="s">
        <v>930</v>
      </c>
      <c r="K7096" t="s">
        <v>930</v>
      </c>
      <c r="L7096" t="s">
        <v>930</v>
      </c>
      <c r="M7096" t="s">
        <v>929</v>
      </c>
      <c r="N7096" t="s">
        <v>930</v>
      </c>
    </row>
    <row r="7097" spans="1:14">
      <c r="A7097">
        <v>810621</v>
      </c>
      <c r="B7097" t="s">
        <v>96</v>
      </c>
      <c r="C7097" t="s">
        <v>928</v>
      </c>
      <c r="D7097" t="s">
        <v>928</v>
      </c>
      <c r="E7097" t="s">
        <v>930</v>
      </c>
      <c r="F7097" t="s">
        <v>929</v>
      </c>
      <c r="G7097" t="s">
        <v>930</v>
      </c>
      <c r="H7097" t="s">
        <v>929</v>
      </c>
      <c r="I7097" t="s">
        <v>928</v>
      </c>
      <c r="J7097" t="s">
        <v>930</v>
      </c>
      <c r="K7097" t="s">
        <v>930</v>
      </c>
      <c r="L7097" t="s">
        <v>928</v>
      </c>
      <c r="M7097" t="s">
        <v>929</v>
      </c>
      <c r="N7097" t="s">
        <v>929</v>
      </c>
    </row>
    <row r="7098" spans="1:14">
      <c r="A7098">
        <v>810622</v>
      </c>
      <c r="B7098" t="s">
        <v>96</v>
      </c>
      <c r="C7098" t="s">
        <v>930</v>
      </c>
      <c r="D7098" t="s">
        <v>930</v>
      </c>
      <c r="E7098" t="s">
        <v>930</v>
      </c>
      <c r="F7098" t="s">
        <v>930</v>
      </c>
      <c r="G7098" t="s">
        <v>930</v>
      </c>
      <c r="H7098" t="s">
        <v>930</v>
      </c>
      <c r="I7098" t="s">
        <v>929</v>
      </c>
      <c r="J7098" t="s">
        <v>929</v>
      </c>
      <c r="K7098" t="s">
        <v>929</v>
      </c>
      <c r="L7098" t="s">
        <v>929</v>
      </c>
      <c r="M7098" t="s">
        <v>929</v>
      </c>
      <c r="N7098" t="s">
        <v>929</v>
      </c>
    </row>
    <row r="7099" spans="1:14">
      <c r="A7099">
        <v>810623</v>
      </c>
      <c r="B7099" t="s">
        <v>96</v>
      </c>
      <c r="C7099" t="s">
        <v>929</v>
      </c>
      <c r="D7099" t="s">
        <v>930</v>
      </c>
      <c r="E7099" t="s">
        <v>929</v>
      </c>
      <c r="F7099" t="s">
        <v>929</v>
      </c>
      <c r="G7099" t="s">
        <v>929</v>
      </c>
      <c r="H7099" t="s">
        <v>929</v>
      </c>
      <c r="I7099" t="s">
        <v>930</v>
      </c>
      <c r="J7099" t="s">
        <v>928</v>
      </c>
      <c r="K7099" t="s">
        <v>928</v>
      </c>
      <c r="L7099" t="s">
        <v>930</v>
      </c>
      <c r="M7099" t="s">
        <v>930</v>
      </c>
      <c r="N7099" t="s">
        <v>929</v>
      </c>
    </row>
    <row r="7100" spans="1:14">
      <c r="A7100">
        <v>810624</v>
      </c>
      <c r="B7100" t="s">
        <v>96</v>
      </c>
      <c r="C7100" t="s">
        <v>929</v>
      </c>
      <c r="D7100" t="s">
        <v>929</v>
      </c>
      <c r="E7100" t="s">
        <v>929</v>
      </c>
      <c r="F7100" t="s">
        <v>930</v>
      </c>
      <c r="G7100" t="s">
        <v>930</v>
      </c>
      <c r="H7100" t="s">
        <v>930</v>
      </c>
      <c r="I7100" t="s">
        <v>929</v>
      </c>
      <c r="J7100" t="s">
        <v>929</v>
      </c>
      <c r="K7100" t="s">
        <v>929</v>
      </c>
      <c r="L7100" t="s">
        <v>929</v>
      </c>
      <c r="M7100" t="s">
        <v>929</v>
      </c>
      <c r="N7100" t="s">
        <v>929</v>
      </c>
    </row>
    <row r="7101" spans="1:14">
      <c r="A7101">
        <v>810625</v>
      </c>
      <c r="B7101" t="s">
        <v>96</v>
      </c>
      <c r="C7101" t="s">
        <v>929</v>
      </c>
      <c r="D7101" t="s">
        <v>929</v>
      </c>
      <c r="E7101" t="s">
        <v>929</v>
      </c>
      <c r="F7101" t="s">
        <v>929</v>
      </c>
      <c r="G7101" t="s">
        <v>929</v>
      </c>
      <c r="H7101" t="s">
        <v>929</v>
      </c>
      <c r="I7101" t="s">
        <v>930</v>
      </c>
      <c r="J7101" t="s">
        <v>930</v>
      </c>
      <c r="K7101" t="s">
        <v>930</v>
      </c>
      <c r="L7101" t="s">
        <v>930</v>
      </c>
      <c r="M7101" t="s">
        <v>930</v>
      </c>
      <c r="N7101" t="s">
        <v>930</v>
      </c>
    </row>
    <row r="7102" spans="1:14">
      <c r="A7102">
        <v>810626</v>
      </c>
      <c r="B7102" t="s">
        <v>96</v>
      </c>
      <c r="C7102" t="s">
        <v>929</v>
      </c>
      <c r="D7102" t="s">
        <v>929</v>
      </c>
      <c r="E7102" t="s">
        <v>929</v>
      </c>
      <c r="F7102" t="s">
        <v>930</v>
      </c>
      <c r="G7102" t="s">
        <v>930</v>
      </c>
      <c r="H7102" t="s">
        <v>929</v>
      </c>
      <c r="I7102" t="s">
        <v>930</v>
      </c>
      <c r="J7102" t="s">
        <v>930</v>
      </c>
      <c r="K7102" t="s">
        <v>930</v>
      </c>
      <c r="L7102" t="s">
        <v>930</v>
      </c>
      <c r="M7102" t="s">
        <v>930</v>
      </c>
      <c r="N7102" t="s">
        <v>929</v>
      </c>
    </row>
    <row r="7103" spans="1:14">
      <c r="A7103">
        <v>810627</v>
      </c>
      <c r="B7103" t="s">
        <v>96</v>
      </c>
      <c r="C7103" t="s">
        <v>928</v>
      </c>
      <c r="D7103" t="s">
        <v>930</v>
      </c>
      <c r="E7103" t="s">
        <v>930</v>
      </c>
      <c r="F7103" t="s">
        <v>928</v>
      </c>
      <c r="G7103" t="s">
        <v>928</v>
      </c>
      <c r="H7103" t="s">
        <v>928</v>
      </c>
      <c r="I7103" t="s">
        <v>929</v>
      </c>
      <c r="J7103" t="s">
        <v>929</v>
      </c>
      <c r="K7103" t="s">
        <v>929</v>
      </c>
      <c r="L7103" t="s">
        <v>929</v>
      </c>
      <c r="M7103" t="s">
        <v>929</v>
      </c>
      <c r="N7103" t="s">
        <v>929</v>
      </c>
    </row>
    <row r="7104" spans="1:14">
      <c r="A7104">
        <v>810628</v>
      </c>
      <c r="B7104" t="s">
        <v>96</v>
      </c>
      <c r="C7104" t="s">
        <v>928</v>
      </c>
      <c r="D7104" t="s">
        <v>930</v>
      </c>
      <c r="E7104" t="s">
        <v>930</v>
      </c>
      <c r="F7104" t="s">
        <v>928</v>
      </c>
      <c r="G7104" t="s">
        <v>930</v>
      </c>
      <c r="H7104" t="s">
        <v>930</v>
      </c>
      <c r="I7104" t="s">
        <v>930</v>
      </c>
      <c r="J7104" t="s">
        <v>930</v>
      </c>
      <c r="K7104" t="s">
        <v>929</v>
      </c>
      <c r="L7104" t="s">
        <v>929</v>
      </c>
      <c r="M7104" t="s">
        <v>930</v>
      </c>
      <c r="N7104" t="s">
        <v>929</v>
      </c>
    </row>
    <row r="7105" spans="1:14">
      <c r="A7105">
        <v>810629</v>
      </c>
      <c r="B7105" t="s">
        <v>96</v>
      </c>
      <c r="C7105" t="s">
        <v>929</v>
      </c>
      <c r="D7105" t="s">
        <v>928</v>
      </c>
      <c r="E7105" t="s">
        <v>929</v>
      </c>
      <c r="F7105" t="s">
        <v>930</v>
      </c>
      <c r="G7105" t="s">
        <v>930</v>
      </c>
      <c r="H7105" t="s">
        <v>930</v>
      </c>
      <c r="I7105" t="s">
        <v>929</v>
      </c>
      <c r="J7105" t="s">
        <v>929</v>
      </c>
      <c r="K7105" t="s">
        <v>930</v>
      </c>
      <c r="L7105" t="s">
        <v>929</v>
      </c>
      <c r="M7105" t="s">
        <v>929</v>
      </c>
      <c r="N7105" t="s">
        <v>929</v>
      </c>
    </row>
    <row r="7106" spans="1:14">
      <c r="A7106">
        <v>810630</v>
      </c>
      <c r="B7106" t="s">
        <v>96</v>
      </c>
      <c r="C7106" t="s">
        <v>930</v>
      </c>
      <c r="D7106" t="s">
        <v>929</v>
      </c>
      <c r="E7106" t="s">
        <v>929</v>
      </c>
      <c r="F7106" t="s">
        <v>930</v>
      </c>
      <c r="G7106" t="s">
        <v>930</v>
      </c>
      <c r="H7106" t="s">
        <v>930</v>
      </c>
      <c r="I7106" t="s">
        <v>929</v>
      </c>
      <c r="J7106" t="s">
        <v>929</v>
      </c>
      <c r="K7106" t="s">
        <v>929</v>
      </c>
      <c r="L7106" t="s">
        <v>929</v>
      </c>
      <c r="M7106" t="s">
        <v>929</v>
      </c>
      <c r="N7106" t="s">
        <v>929</v>
      </c>
    </row>
    <row r="7107" spans="1:14">
      <c r="A7107">
        <v>810631</v>
      </c>
      <c r="B7107" t="s">
        <v>96</v>
      </c>
      <c r="C7107" t="s">
        <v>930</v>
      </c>
      <c r="D7107" t="s">
        <v>929</v>
      </c>
      <c r="E7107" t="s">
        <v>929</v>
      </c>
      <c r="F7107" t="s">
        <v>929</v>
      </c>
      <c r="G7107" t="s">
        <v>930</v>
      </c>
      <c r="H7107" t="s">
        <v>929</v>
      </c>
      <c r="I7107" t="s">
        <v>929</v>
      </c>
      <c r="J7107" t="s">
        <v>929</v>
      </c>
      <c r="K7107" t="s">
        <v>929</v>
      </c>
      <c r="L7107" t="s">
        <v>929</v>
      </c>
      <c r="M7107" t="s">
        <v>929</v>
      </c>
      <c r="N7107" t="s">
        <v>929</v>
      </c>
    </row>
    <row r="7108" spans="1:14">
      <c r="A7108">
        <v>810632</v>
      </c>
      <c r="B7108" t="s">
        <v>96</v>
      </c>
      <c r="C7108" t="s">
        <v>930</v>
      </c>
      <c r="D7108" t="s">
        <v>930</v>
      </c>
      <c r="E7108" t="s">
        <v>929</v>
      </c>
      <c r="F7108" t="s">
        <v>929</v>
      </c>
      <c r="G7108" t="s">
        <v>929</v>
      </c>
      <c r="H7108" t="s">
        <v>929</v>
      </c>
      <c r="I7108" t="s">
        <v>929</v>
      </c>
      <c r="J7108" t="s">
        <v>929</v>
      </c>
      <c r="K7108" t="s">
        <v>929</v>
      </c>
      <c r="L7108" t="s">
        <v>929</v>
      </c>
      <c r="M7108" t="s">
        <v>929</v>
      </c>
      <c r="N7108" t="s">
        <v>929</v>
      </c>
    </row>
    <row r="7109" spans="1:14">
      <c r="A7109">
        <v>810633</v>
      </c>
      <c r="B7109" t="s">
        <v>96</v>
      </c>
      <c r="C7109" t="s">
        <v>930</v>
      </c>
      <c r="D7109" t="s">
        <v>930</v>
      </c>
      <c r="E7109" t="s">
        <v>929</v>
      </c>
      <c r="F7109" t="s">
        <v>930</v>
      </c>
      <c r="G7109" t="s">
        <v>930</v>
      </c>
      <c r="H7109" t="s">
        <v>930</v>
      </c>
      <c r="I7109" t="s">
        <v>929</v>
      </c>
      <c r="J7109" t="s">
        <v>929</v>
      </c>
      <c r="K7109" t="s">
        <v>929</v>
      </c>
      <c r="L7109" t="s">
        <v>929</v>
      </c>
      <c r="M7109" t="s">
        <v>929</v>
      </c>
      <c r="N7109" t="s">
        <v>929</v>
      </c>
    </row>
    <row r="7110" spans="1:14">
      <c r="A7110">
        <v>810634</v>
      </c>
      <c r="B7110" t="s">
        <v>96</v>
      </c>
      <c r="C7110" t="s">
        <v>928</v>
      </c>
      <c r="D7110" t="s">
        <v>930</v>
      </c>
      <c r="E7110" t="s">
        <v>929</v>
      </c>
      <c r="F7110" t="s">
        <v>928</v>
      </c>
      <c r="G7110" t="s">
        <v>928</v>
      </c>
      <c r="H7110" t="s">
        <v>930</v>
      </c>
      <c r="I7110" t="s">
        <v>929</v>
      </c>
      <c r="J7110" t="s">
        <v>929</v>
      </c>
      <c r="K7110" t="s">
        <v>929</v>
      </c>
      <c r="L7110" t="s">
        <v>929</v>
      </c>
      <c r="M7110" t="s">
        <v>930</v>
      </c>
      <c r="N7110" t="s">
        <v>930</v>
      </c>
    </row>
    <row r="7111" spans="1:14">
      <c r="A7111">
        <v>810635</v>
      </c>
      <c r="B7111" t="s">
        <v>96</v>
      </c>
      <c r="C7111" t="s">
        <v>930</v>
      </c>
      <c r="D7111" t="s">
        <v>930</v>
      </c>
      <c r="E7111" t="s">
        <v>930</v>
      </c>
      <c r="F7111" t="s">
        <v>929</v>
      </c>
      <c r="G7111" t="s">
        <v>929</v>
      </c>
      <c r="H7111" t="s">
        <v>930</v>
      </c>
      <c r="I7111" t="s">
        <v>930</v>
      </c>
      <c r="J7111" t="s">
        <v>929</v>
      </c>
      <c r="K7111" t="s">
        <v>929</v>
      </c>
      <c r="L7111" t="s">
        <v>929</v>
      </c>
      <c r="M7111" t="s">
        <v>929</v>
      </c>
      <c r="N7111" t="s">
        <v>929</v>
      </c>
    </row>
    <row r="7112" spans="1:14">
      <c r="A7112">
        <v>810636</v>
      </c>
      <c r="B7112" t="s">
        <v>96</v>
      </c>
      <c r="C7112" t="s">
        <v>928</v>
      </c>
      <c r="D7112" t="s">
        <v>929</v>
      </c>
      <c r="E7112" t="s">
        <v>929</v>
      </c>
      <c r="F7112" t="s">
        <v>928</v>
      </c>
      <c r="G7112" t="s">
        <v>930</v>
      </c>
      <c r="H7112" t="s">
        <v>929</v>
      </c>
      <c r="I7112" t="s">
        <v>930</v>
      </c>
      <c r="J7112" t="s">
        <v>928</v>
      </c>
      <c r="K7112" t="s">
        <v>929</v>
      </c>
      <c r="L7112" t="s">
        <v>929</v>
      </c>
      <c r="M7112" t="s">
        <v>930</v>
      </c>
      <c r="N7112" t="s">
        <v>929</v>
      </c>
    </row>
    <row r="7113" spans="1:14">
      <c r="A7113">
        <v>810637</v>
      </c>
      <c r="B7113" t="s">
        <v>96</v>
      </c>
      <c r="C7113" t="s">
        <v>930</v>
      </c>
      <c r="D7113" t="s">
        <v>929</v>
      </c>
      <c r="E7113" t="s">
        <v>929</v>
      </c>
      <c r="F7113" t="s">
        <v>929</v>
      </c>
      <c r="G7113" t="s">
        <v>929</v>
      </c>
      <c r="H7113" t="s">
        <v>930</v>
      </c>
      <c r="I7113" t="s">
        <v>929</v>
      </c>
      <c r="J7113" t="s">
        <v>929</v>
      </c>
      <c r="K7113" t="s">
        <v>929</v>
      </c>
      <c r="L7113" t="s">
        <v>929</v>
      </c>
      <c r="M7113" t="s">
        <v>929</v>
      </c>
      <c r="N7113" t="s">
        <v>929</v>
      </c>
    </row>
    <row r="7114" spans="1:14">
      <c r="A7114">
        <v>810638</v>
      </c>
      <c r="B7114" t="s">
        <v>96</v>
      </c>
      <c r="C7114" t="s">
        <v>930</v>
      </c>
      <c r="D7114" t="s">
        <v>930</v>
      </c>
      <c r="E7114" t="s">
        <v>929</v>
      </c>
      <c r="F7114" t="s">
        <v>930</v>
      </c>
      <c r="G7114" t="s">
        <v>930</v>
      </c>
      <c r="H7114" t="s">
        <v>930</v>
      </c>
      <c r="I7114" t="s">
        <v>929</v>
      </c>
      <c r="J7114" t="s">
        <v>929</v>
      </c>
      <c r="K7114" t="s">
        <v>929</v>
      </c>
      <c r="L7114" t="s">
        <v>929</v>
      </c>
      <c r="M7114" t="s">
        <v>929</v>
      </c>
      <c r="N7114" t="s">
        <v>929</v>
      </c>
    </row>
    <row r="7115" spans="1:14">
      <c r="A7115">
        <v>810639</v>
      </c>
      <c r="B7115" t="s">
        <v>96</v>
      </c>
      <c r="C7115" t="s">
        <v>929</v>
      </c>
      <c r="D7115" t="s">
        <v>929</v>
      </c>
      <c r="E7115" t="s">
        <v>929</v>
      </c>
      <c r="F7115" t="s">
        <v>929</v>
      </c>
      <c r="G7115" t="s">
        <v>929</v>
      </c>
      <c r="H7115" t="s">
        <v>929</v>
      </c>
      <c r="I7115" t="s">
        <v>929</v>
      </c>
      <c r="J7115" t="s">
        <v>929</v>
      </c>
      <c r="K7115" t="s">
        <v>929</v>
      </c>
      <c r="L7115" t="s">
        <v>929</v>
      </c>
      <c r="M7115" t="s">
        <v>929</v>
      </c>
      <c r="N7115" t="s">
        <v>929</v>
      </c>
    </row>
    <row r="7116" spans="1:14">
      <c r="A7116">
        <v>810640</v>
      </c>
      <c r="B7116" t="s">
        <v>96</v>
      </c>
      <c r="C7116" t="s">
        <v>930</v>
      </c>
      <c r="D7116" t="s">
        <v>930</v>
      </c>
      <c r="E7116" t="s">
        <v>929</v>
      </c>
      <c r="F7116" t="s">
        <v>930</v>
      </c>
      <c r="G7116" t="s">
        <v>930</v>
      </c>
      <c r="H7116" t="s">
        <v>928</v>
      </c>
      <c r="I7116" t="s">
        <v>929</v>
      </c>
      <c r="J7116" t="s">
        <v>929</v>
      </c>
      <c r="K7116" t="s">
        <v>929</v>
      </c>
      <c r="L7116" t="s">
        <v>929</v>
      </c>
      <c r="M7116" t="s">
        <v>929</v>
      </c>
      <c r="N7116" t="s">
        <v>930</v>
      </c>
    </row>
    <row r="7117" spans="1:14">
      <c r="A7117">
        <v>810641</v>
      </c>
      <c r="B7117" t="s">
        <v>96</v>
      </c>
      <c r="C7117" t="s">
        <v>928</v>
      </c>
      <c r="D7117" t="s">
        <v>930</v>
      </c>
      <c r="E7117" t="s">
        <v>929</v>
      </c>
      <c r="F7117" t="s">
        <v>930</v>
      </c>
      <c r="G7117" t="s">
        <v>928</v>
      </c>
      <c r="H7117" t="s">
        <v>928</v>
      </c>
      <c r="I7117" t="s">
        <v>930</v>
      </c>
      <c r="J7117" t="s">
        <v>930</v>
      </c>
      <c r="K7117" t="s">
        <v>930</v>
      </c>
      <c r="L7117" t="s">
        <v>930</v>
      </c>
      <c r="M7117" t="s">
        <v>930</v>
      </c>
      <c r="N7117" t="s">
        <v>930</v>
      </c>
    </row>
    <row r="7118" spans="1:14">
      <c r="A7118">
        <v>810642</v>
      </c>
      <c r="B7118" t="s">
        <v>96</v>
      </c>
      <c r="C7118" t="s">
        <v>929</v>
      </c>
      <c r="D7118" t="s">
        <v>930</v>
      </c>
      <c r="E7118" t="s">
        <v>929</v>
      </c>
      <c r="F7118" t="s">
        <v>929</v>
      </c>
      <c r="G7118" t="s">
        <v>929</v>
      </c>
      <c r="H7118" t="s">
        <v>930</v>
      </c>
      <c r="I7118" t="s">
        <v>929</v>
      </c>
      <c r="J7118" t="s">
        <v>929</v>
      </c>
      <c r="K7118" t="s">
        <v>929</v>
      </c>
      <c r="L7118" t="s">
        <v>929</v>
      </c>
      <c r="M7118" t="s">
        <v>929</v>
      </c>
      <c r="N7118" t="s">
        <v>929</v>
      </c>
    </row>
    <row r="7119" spans="1:14">
      <c r="A7119">
        <v>810750</v>
      </c>
      <c r="B7119" t="s">
        <v>96</v>
      </c>
      <c r="C7119" t="s">
        <v>929</v>
      </c>
      <c r="D7119" t="s">
        <v>930</v>
      </c>
      <c r="E7119" t="s">
        <v>930</v>
      </c>
      <c r="F7119" t="s">
        <v>929</v>
      </c>
      <c r="G7119" t="s">
        <v>929</v>
      </c>
      <c r="H7119" t="s">
        <v>930</v>
      </c>
      <c r="I7119" t="s">
        <v>929</v>
      </c>
      <c r="J7119" t="s">
        <v>929</v>
      </c>
      <c r="K7119" t="s">
        <v>929</v>
      </c>
      <c r="L7119" t="s">
        <v>929</v>
      </c>
      <c r="M7119" t="s">
        <v>929</v>
      </c>
      <c r="N7119" t="s">
        <v>929</v>
      </c>
    </row>
    <row r="7120" spans="1:14">
      <c r="A7120">
        <v>810751</v>
      </c>
      <c r="B7120" t="s">
        <v>96</v>
      </c>
      <c r="C7120" t="s">
        <v>930</v>
      </c>
      <c r="D7120" t="s">
        <v>929</v>
      </c>
      <c r="E7120" t="s">
        <v>930</v>
      </c>
      <c r="F7120" t="s">
        <v>929</v>
      </c>
      <c r="G7120" t="s">
        <v>929</v>
      </c>
      <c r="H7120" t="s">
        <v>930</v>
      </c>
      <c r="I7120" t="s">
        <v>929</v>
      </c>
      <c r="J7120" t="s">
        <v>929</v>
      </c>
      <c r="K7120" t="s">
        <v>929</v>
      </c>
      <c r="L7120" t="s">
        <v>929</v>
      </c>
      <c r="M7120" t="s">
        <v>929</v>
      </c>
      <c r="N7120" t="s">
        <v>929</v>
      </c>
    </row>
    <row r="7121" spans="1:14">
      <c r="A7121">
        <v>810753</v>
      </c>
      <c r="B7121" t="s">
        <v>96</v>
      </c>
      <c r="C7121" t="s">
        <v>930</v>
      </c>
      <c r="D7121" t="s">
        <v>930</v>
      </c>
      <c r="E7121" t="s">
        <v>929</v>
      </c>
      <c r="F7121" t="s">
        <v>929</v>
      </c>
      <c r="G7121" t="s">
        <v>929</v>
      </c>
      <c r="H7121" t="s">
        <v>929</v>
      </c>
      <c r="I7121" t="s">
        <v>929</v>
      </c>
      <c r="J7121" t="s">
        <v>929</v>
      </c>
      <c r="K7121" t="s">
        <v>929</v>
      </c>
      <c r="L7121" t="s">
        <v>929</v>
      </c>
      <c r="M7121" t="s">
        <v>929</v>
      </c>
      <c r="N7121" t="s">
        <v>929</v>
      </c>
    </row>
    <row r="7122" spans="1:14">
      <c r="A7122">
        <v>810754</v>
      </c>
      <c r="B7122" t="s">
        <v>96</v>
      </c>
      <c r="C7122" t="s">
        <v>929</v>
      </c>
      <c r="D7122" t="s">
        <v>929</v>
      </c>
      <c r="E7122" t="s">
        <v>929</v>
      </c>
      <c r="F7122" t="s">
        <v>929</v>
      </c>
      <c r="G7122" t="s">
        <v>929</v>
      </c>
      <c r="H7122" t="s">
        <v>929</v>
      </c>
      <c r="I7122" t="s">
        <v>929</v>
      </c>
      <c r="J7122" t="s">
        <v>929</v>
      </c>
      <c r="K7122" t="s">
        <v>929</v>
      </c>
      <c r="L7122" t="s">
        <v>929</v>
      </c>
      <c r="M7122" t="s">
        <v>929</v>
      </c>
      <c r="N7122" t="s">
        <v>929</v>
      </c>
    </row>
    <row r="7123" spans="1:14">
      <c r="A7123">
        <v>810755</v>
      </c>
      <c r="B7123" t="s">
        <v>96</v>
      </c>
      <c r="C7123" t="s">
        <v>930</v>
      </c>
      <c r="D7123" t="s">
        <v>928</v>
      </c>
      <c r="E7123" t="s">
        <v>929</v>
      </c>
      <c r="F7123" t="s">
        <v>930</v>
      </c>
      <c r="G7123" t="s">
        <v>930</v>
      </c>
      <c r="H7123" t="s">
        <v>930</v>
      </c>
      <c r="I7123" t="s">
        <v>929</v>
      </c>
      <c r="J7123" t="s">
        <v>929</v>
      </c>
      <c r="K7123" t="s">
        <v>929</v>
      </c>
      <c r="L7123" t="s">
        <v>930</v>
      </c>
      <c r="M7123" t="s">
        <v>930</v>
      </c>
      <c r="N7123" t="s">
        <v>930</v>
      </c>
    </row>
    <row r="7124" spans="1:14">
      <c r="A7124">
        <v>810756</v>
      </c>
      <c r="B7124" t="s">
        <v>96</v>
      </c>
      <c r="C7124" t="s">
        <v>928</v>
      </c>
      <c r="D7124" t="s">
        <v>928</v>
      </c>
      <c r="E7124" t="s">
        <v>928</v>
      </c>
      <c r="F7124" t="s">
        <v>930</v>
      </c>
      <c r="G7124" t="s">
        <v>930</v>
      </c>
      <c r="H7124" t="s">
        <v>930</v>
      </c>
      <c r="I7124" t="s">
        <v>929</v>
      </c>
      <c r="J7124" t="s">
        <v>929</v>
      </c>
      <c r="K7124" t="s">
        <v>929</v>
      </c>
      <c r="L7124" t="s">
        <v>929</v>
      </c>
      <c r="M7124" t="s">
        <v>930</v>
      </c>
      <c r="N7124" t="s">
        <v>929</v>
      </c>
    </row>
    <row r="7125" spans="1:14">
      <c r="A7125">
        <v>810758</v>
      </c>
      <c r="B7125" t="s">
        <v>96</v>
      </c>
      <c r="C7125" t="s">
        <v>929</v>
      </c>
      <c r="D7125" t="s">
        <v>930</v>
      </c>
      <c r="E7125" t="s">
        <v>930</v>
      </c>
      <c r="F7125" t="s">
        <v>929</v>
      </c>
      <c r="G7125" t="s">
        <v>929</v>
      </c>
      <c r="H7125" t="s">
        <v>929</v>
      </c>
      <c r="I7125" t="s">
        <v>929</v>
      </c>
      <c r="J7125" t="s">
        <v>930</v>
      </c>
      <c r="K7125" t="s">
        <v>929</v>
      </c>
      <c r="L7125" t="s">
        <v>928</v>
      </c>
      <c r="M7125" t="s">
        <v>929</v>
      </c>
      <c r="N7125" t="s">
        <v>930</v>
      </c>
    </row>
    <row r="7126" spans="1:14">
      <c r="A7126">
        <v>810760</v>
      </c>
      <c r="B7126" t="s">
        <v>96</v>
      </c>
      <c r="C7126" t="s">
        <v>929</v>
      </c>
      <c r="D7126" t="s">
        <v>930</v>
      </c>
      <c r="E7126" t="s">
        <v>930</v>
      </c>
      <c r="F7126" t="s">
        <v>929</v>
      </c>
      <c r="G7126" t="s">
        <v>929</v>
      </c>
      <c r="H7126" t="s">
        <v>930</v>
      </c>
      <c r="I7126" t="s">
        <v>930</v>
      </c>
      <c r="J7126" t="s">
        <v>930</v>
      </c>
      <c r="K7126" t="s">
        <v>929</v>
      </c>
      <c r="L7126" t="s">
        <v>930</v>
      </c>
      <c r="M7126" t="s">
        <v>929</v>
      </c>
      <c r="N7126" t="s">
        <v>929</v>
      </c>
    </row>
    <row r="7127" spans="1:14">
      <c r="A7127">
        <v>810761</v>
      </c>
      <c r="B7127" t="s">
        <v>96</v>
      </c>
      <c r="C7127" t="s">
        <v>930</v>
      </c>
      <c r="D7127" t="s">
        <v>930</v>
      </c>
      <c r="E7127" t="s">
        <v>928</v>
      </c>
      <c r="F7127" t="s">
        <v>929</v>
      </c>
      <c r="G7127" t="s">
        <v>929</v>
      </c>
      <c r="H7127" t="s">
        <v>930</v>
      </c>
      <c r="I7127" t="s">
        <v>929</v>
      </c>
      <c r="J7127" t="s">
        <v>929</v>
      </c>
      <c r="K7127" t="s">
        <v>929</v>
      </c>
      <c r="L7127" t="s">
        <v>929</v>
      </c>
      <c r="M7127" t="s">
        <v>930</v>
      </c>
      <c r="N7127" t="s">
        <v>929</v>
      </c>
    </row>
    <row r="7128" spans="1:14">
      <c r="A7128">
        <v>810762</v>
      </c>
      <c r="B7128" t="s">
        <v>96</v>
      </c>
      <c r="C7128" t="s">
        <v>929</v>
      </c>
      <c r="D7128" t="s">
        <v>930</v>
      </c>
      <c r="E7128" t="s">
        <v>929</v>
      </c>
      <c r="F7128" t="s">
        <v>930</v>
      </c>
      <c r="G7128" t="s">
        <v>929</v>
      </c>
      <c r="H7128" t="s">
        <v>929</v>
      </c>
      <c r="I7128" t="s">
        <v>930</v>
      </c>
      <c r="J7128" t="s">
        <v>928</v>
      </c>
      <c r="K7128" t="s">
        <v>929</v>
      </c>
      <c r="L7128" t="s">
        <v>930</v>
      </c>
      <c r="M7128" t="s">
        <v>929</v>
      </c>
      <c r="N7128" t="s">
        <v>929</v>
      </c>
    </row>
    <row r="7129" spans="1:14">
      <c r="A7129">
        <v>810765</v>
      </c>
      <c r="B7129" t="s">
        <v>96</v>
      </c>
      <c r="C7129" t="s">
        <v>930</v>
      </c>
      <c r="D7129" t="s">
        <v>930</v>
      </c>
      <c r="E7129" t="s">
        <v>930</v>
      </c>
      <c r="F7129" t="s">
        <v>929</v>
      </c>
      <c r="G7129" t="s">
        <v>929</v>
      </c>
      <c r="H7129" t="s">
        <v>929</v>
      </c>
      <c r="I7129" t="s">
        <v>929</v>
      </c>
      <c r="J7129" t="s">
        <v>929</v>
      </c>
      <c r="K7129" t="s">
        <v>929</v>
      </c>
      <c r="L7129" t="s">
        <v>929</v>
      </c>
      <c r="M7129" t="s">
        <v>929</v>
      </c>
      <c r="N7129" t="s">
        <v>929</v>
      </c>
    </row>
    <row r="7130" spans="1:14">
      <c r="A7130">
        <v>810767</v>
      </c>
      <c r="B7130" t="s">
        <v>96</v>
      </c>
      <c r="C7130" t="s">
        <v>930</v>
      </c>
      <c r="D7130" t="s">
        <v>929</v>
      </c>
      <c r="E7130" t="s">
        <v>929</v>
      </c>
      <c r="F7130" t="s">
        <v>929</v>
      </c>
      <c r="G7130" t="s">
        <v>929</v>
      </c>
      <c r="H7130" t="s">
        <v>929</v>
      </c>
      <c r="I7130" t="s">
        <v>930</v>
      </c>
      <c r="J7130" t="s">
        <v>929</v>
      </c>
      <c r="K7130" t="s">
        <v>929</v>
      </c>
      <c r="L7130" t="s">
        <v>929</v>
      </c>
      <c r="M7130" t="s">
        <v>929</v>
      </c>
      <c r="N7130" t="s">
        <v>929</v>
      </c>
    </row>
    <row r="7131" spans="1:14">
      <c r="A7131">
        <v>810768</v>
      </c>
      <c r="B7131" t="s">
        <v>96</v>
      </c>
      <c r="C7131" t="s">
        <v>928</v>
      </c>
      <c r="D7131" t="s">
        <v>928</v>
      </c>
      <c r="E7131" t="s">
        <v>930</v>
      </c>
      <c r="F7131" t="s">
        <v>928</v>
      </c>
      <c r="G7131" t="s">
        <v>929</v>
      </c>
      <c r="H7131" t="s">
        <v>930</v>
      </c>
      <c r="I7131" t="s">
        <v>930</v>
      </c>
      <c r="J7131" t="s">
        <v>928</v>
      </c>
      <c r="K7131" t="s">
        <v>930</v>
      </c>
      <c r="L7131" t="s">
        <v>929</v>
      </c>
      <c r="M7131" t="s">
        <v>930</v>
      </c>
      <c r="N7131" t="s">
        <v>929</v>
      </c>
    </row>
    <row r="7132" spans="1:14">
      <c r="A7132">
        <v>810769</v>
      </c>
      <c r="B7132" t="s">
        <v>96</v>
      </c>
      <c r="C7132" t="s">
        <v>929</v>
      </c>
      <c r="D7132" t="s">
        <v>930</v>
      </c>
      <c r="E7132" t="s">
        <v>930</v>
      </c>
      <c r="F7132" t="s">
        <v>929</v>
      </c>
      <c r="G7132" t="s">
        <v>929</v>
      </c>
      <c r="H7132" t="s">
        <v>930</v>
      </c>
      <c r="I7132" t="s">
        <v>929</v>
      </c>
      <c r="J7132" t="s">
        <v>929</v>
      </c>
      <c r="K7132" t="s">
        <v>929</v>
      </c>
      <c r="L7132" t="s">
        <v>929</v>
      </c>
      <c r="M7132" t="s">
        <v>929</v>
      </c>
      <c r="N7132" t="s">
        <v>929</v>
      </c>
    </row>
    <row r="7133" spans="1:14">
      <c r="A7133">
        <v>810772</v>
      </c>
      <c r="B7133" t="s">
        <v>96</v>
      </c>
      <c r="C7133" t="s">
        <v>930</v>
      </c>
      <c r="D7133" t="s">
        <v>930</v>
      </c>
      <c r="E7133" t="s">
        <v>929</v>
      </c>
      <c r="F7133" t="s">
        <v>929</v>
      </c>
      <c r="G7133" t="s">
        <v>930</v>
      </c>
      <c r="H7133" t="s">
        <v>928</v>
      </c>
      <c r="I7133" t="s">
        <v>930</v>
      </c>
      <c r="J7133" t="s">
        <v>928</v>
      </c>
      <c r="K7133" t="s">
        <v>929</v>
      </c>
      <c r="L7133" t="s">
        <v>930</v>
      </c>
      <c r="M7133" t="s">
        <v>929</v>
      </c>
      <c r="N7133" t="s">
        <v>930</v>
      </c>
    </row>
    <row r="7134" spans="1:14">
      <c r="A7134">
        <v>810773</v>
      </c>
      <c r="B7134" t="s">
        <v>96</v>
      </c>
      <c r="C7134" t="s">
        <v>929</v>
      </c>
      <c r="D7134" t="s">
        <v>929</v>
      </c>
      <c r="E7134" t="s">
        <v>930</v>
      </c>
      <c r="F7134" t="s">
        <v>930</v>
      </c>
      <c r="G7134" t="s">
        <v>930</v>
      </c>
      <c r="H7134" t="s">
        <v>928</v>
      </c>
      <c r="I7134" t="s">
        <v>930</v>
      </c>
      <c r="J7134" t="s">
        <v>930</v>
      </c>
      <c r="K7134" t="s">
        <v>929</v>
      </c>
      <c r="L7134" t="s">
        <v>930</v>
      </c>
      <c r="M7134" t="s">
        <v>930</v>
      </c>
      <c r="N7134" t="s">
        <v>930</v>
      </c>
    </row>
    <row r="7135" spans="1:14">
      <c r="A7135">
        <v>810776</v>
      </c>
      <c r="B7135" t="s">
        <v>96</v>
      </c>
      <c r="C7135" t="s">
        <v>930</v>
      </c>
      <c r="D7135" t="s">
        <v>929</v>
      </c>
      <c r="E7135" t="s">
        <v>930</v>
      </c>
      <c r="F7135" t="s">
        <v>929</v>
      </c>
      <c r="G7135" t="s">
        <v>929</v>
      </c>
      <c r="H7135" t="s">
        <v>929</v>
      </c>
      <c r="I7135" t="s">
        <v>930</v>
      </c>
      <c r="J7135" t="s">
        <v>929</v>
      </c>
      <c r="K7135" t="s">
        <v>929</v>
      </c>
      <c r="L7135" t="s">
        <v>929</v>
      </c>
      <c r="M7135" t="s">
        <v>930</v>
      </c>
      <c r="N7135" t="s">
        <v>929</v>
      </c>
    </row>
    <row r="7136" spans="1:14">
      <c r="A7136">
        <v>810781</v>
      </c>
      <c r="B7136" t="s">
        <v>96</v>
      </c>
      <c r="C7136" t="s">
        <v>929</v>
      </c>
      <c r="D7136" t="s">
        <v>930</v>
      </c>
      <c r="E7136" t="s">
        <v>929</v>
      </c>
      <c r="F7136" t="s">
        <v>930</v>
      </c>
      <c r="G7136" t="s">
        <v>929</v>
      </c>
      <c r="H7136" t="s">
        <v>929</v>
      </c>
      <c r="I7136" t="s">
        <v>929</v>
      </c>
      <c r="J7136" t="s">
        <v>929</v>
      </c>
      <c r="K7136" t="s">
        <v>929</v>
      </c>
      <c r="L7136" t="s">
        <v>929</v>
      </c>
      <c r="M7136" t="s">
        <v>929</v>
      </c>
      <c r="N7136" t="s">
        <v>929</v>
      </c>
    </row>
    <row r="7137" spans="1:38">
      <c r="A7137">
        <v>810782</v>
      </c>
      <c r="B7137" t="s">
        <v>96</v>
      </c>
      <c r="C7137" t="s">
        <v>930</v>
      </c>
      <c r="D7137" t="s">
        <v>930</v>
      </c>
      <c r="E7137" t="s">
        <v>929</v>
      </c>
      <c r="F7137" t="s">
        <v>929</v>
      </c>
      <c r="G7137" t="s">
        <v>929</v>
      </c>
      <c r="H7137" t="s">
        <v>929</v>
      </c>
      <c r="I7137" t="s">
        <v>929</v>
      </c>
      <c r="J7137" t="s">
        <v>929</v>
      </c>
      <c r="K7137" t="s">
        <v>929</v>
      </c>
      <c r="L7137" t="s">
        <v>929</v>
      </c>
      <c r="M7137" t="s">
        <v>929</v>
      </c>
      <c r="N7137" t="s">
        <v>929</v>
      </c>
    </row>
    <row r="7138" spans="1:38">
      <c r="A7138">
        <v>810783</v>
      </c>
      <c r="B7138" t="s">
        <v>96</v>
      </c>
      <c r="C7138" t="s">
        <v>929</v>
      </c>
      <c r="D7138" t="s">
        <v>929</v>
      </c>
      <c r="E7138" t="s">
        <v>929</v>
      </c>
      <c r="F7138" t="s">
        <v>929</v>
      </c>
      <c r="G7138" t="s">
        <v>929</v>
      </c>
      <c r="H7138" t="s">
        <v>929</v>
      </c>
      <c r="I7138" t="s">
        <v>930</v>
      </c>
      <c r="J7138" t="s">
        <v>929</v>
      </c>
      <c r="K7138" t="s">
        <v>929</v>
      </c>
      <c r="L7138" t="s">
        <v>929</v>
      </c>
      <c r="M7138" t="s">
        <v>928</v>
      </c>
      <c r="N7138" t="s">
        <v>928</v>
      </c>
    </row>
    <row r="7139" spans="1:38">
      <c r="A7139">
        <v>810793</v>
      </c>
      <c r="B7139" t="s">
        <v>96</v>
      </c>
      <c r="C7139" t="s">
        <v>929</v>
      </c>
      <c r="D7139" t="s">
        <v>929</v>
      </c>
      <c r="E7139" t="s">
        <v>929</v>
      </c>
      <c r="F7139" t="s">
        <v>929</v>
      </c>
      <c r="G7139" t="s">
        <v>930</v>
      </c>
      <c r="H7139" t="s">
        <v>930</v>
      </c>
      <c r="I7139" t="s">
        <v>929</v>
      </c>
      <c r="J7139" t="s">
        <v>929</v>
      </c>
      <c r="K7139" t="s">
        <v>929</v>
      </c>
      <c r="L7139" t="s">
        <v>929</v>
      </c>
      <c r="M7139" t="s">
        <v>929</v>
      </c>
      <c r="N7139" t="s">
        <v>929</v>
      </c>
    </row>
    <row r="7140" spans="1:38">
      <c r="A7140">
        <v>810796</v>
      </c>
      <c r="B7140" t="s">
        <v>96</v>
      </c>
      <c r="C7140" t="s">
        <v>930</v>
      </c>
      <c r="D7140" t="s">
        <v>929</v>
      </c>
      <c r="E7140" t="s">
        <v>930</v>
      </c>
      <c r="F7140" t="s">
        <v>929</v>
      </c>
      <c r="G7140" t="s">
        <v>929</v>
      </c>
      <c r="H7140" t="s">
        <v>929</v>
      </c>
      <c r="I7140" t="s">
        <v>929</v>
      </c>
      <c r="J7140" t="s">
        <v>929</v>
      </c>
      <c r="K7140" t="s">
        <v>929</v>
      </c>
      <c r="L7140" t="s">
        <v>929</v>
      </c>
      <c r="M7140" t="s">
        <v>929</v>
      </c>
      <c r="N7140" t="s">
        <v>929</v>
      </c>
    </row>
    <row r="7141" spans="1:38">
      <c r="A7141">
        <v>810802</v>
      </c>
      <c r="B7141" t="s">
        <v>96</v>
      </c>
      <c r="C7141" t="s">
        <v>929</v>
      </c>
      <c r="D7141" t="s">
        <v>929</v>
      </c>
      <c r="E7141" t="s">
        <v>928</v>
      </c>
      <c r="F7141" t="s">
        <v>929</v>
      </c>
      <c r="G7141" t="s">
        <v>929</v>
      </c>
      <c r="H7141" t="s">
        <v>929</v>
      </c>
      <c r="I7141" t="s">
        <v>929</v>
      </c>
      <c r="J7141" t="s">
        <v>929</v>
      </c>
      <c r="K7141" t="s">
        <v>929</v>
      </c>
      <c r="L7141" t="s">
        <v>930</v>
      </c>
      <c r="M7141" t="s">
        <v>930</v>
      </c>
      <c r="N7141" t="s">
        <v>929</v>
      </c>
    </row>
    <row r="7142" spans="1:38">
      <c r="A7142">
        <v>810791</v>
      </c>
      <c r="B7142" t="s">
        <v>96</v>
      </c>
      <c r="C7142" t="s">
        <v>929</v>
      </c>
      <c r="D7142" t="s">
        <v>929</v>
      </c>
      <c r="E7142" t="s">
        <v>929</v>
      </c>
      <c r="F7142" t="s">
        <v>929</v>
      </c>
      <c r="G7142" t="s">
        <v>929</v>
      </c>
      <c r="H7142" t="s">
        <v>929</v>
      </c>
      <c r="I7142" t="s">
        <v>929</v>
      </c>
      <c r="J7142" t="s">
        <v>929</v>
      </c>
      <c r="K7142" t="s">
        <v>929</v>
      </c>
      <c r="L7142" t="s">
        <v>929</v>
      </c>
      <c r="M7142" t="s">
        <v>929</v>
      </c>
      <c r="N7142" t="s">
        <v>929</v>
      </c>
    </row>
    <row r="7143" spans="1:38">
      <c r="A7143">
        <v>810797</v>
      </c>
      <c r="B7143" t="s">
        <v>96</v>
      </c>
      <c r="C7143" t="s">
        <v>930</v>
      </c>
      <c r="D7143" t="s">
        <v>928</v>
      </c>
      <c r="E7143" t="s">
        <v>928</v>
      </c>
      <c r="F7143" t="s">
        <v>929</v>
      </c>
      <c r="G7143" t="s">
        <v>929</v>
      </c>
      <c r="H7143" t="s">
        <v>929</v>
      </c>
      <c r="I7143" t="s">
        <v>929</v>
      </c>
      <c r="J7143" t="s">
        <v>929</v>
      </c>
      <c r="K7143" t="s">
        <v>929</v>
      </c>
      <c r="L7143" t="s">
        <v>930</v>
      </c>
      <c r="M7143" t="s">
        <v>928</v>
      </c>
      <c r="N7143" t="s">
        <v>928</v>
      </c>
    </row>
    <row r="7144" spans="1:38">
      <c r="A7144">
        <v>810799</v>
      </c>
      <c r="B7144" t="s">
        <v>96</v>
      </c>
      <c r="C7144" t="s">
        <v>928</v>
      </c>
      <c r="D7144" t="s">
        <v>929</v>
      </c>
      <c r="E7144" t="s">
        <v>929</v>
      </c>
      <c r="F7144" t="s">
        <v>929</v>
      </c>
      <c r="G7144" t="s">
        <v>929</v>
      </c>
      <c r="H7144" t="s">
        <v>929</v>
      </c>
      <c r="I7144" t="s">
        <v>928</v>
      </c>
      <c r="J7144" t="s">
        <v>929</v>
      </c>
      <c r="K7144" t="s">
        <v>929</v>
      </c>
      <c r="L7144" t="s">
        <v>930</v>
      </c>
      <c r="M7144" t="s">
        <v>929</v>
      </c>
      <c r="N7144" t="s">
        <v>930</v>
      </c>
    </row>
    <row r="7145" spans="1:38">
      <c r="A7145">
        <v>810804</v>
      </c>
      <c r="B7145" t="s">
        <v>96</v>
      </c>
      <c r="C7145" t="s">
        <v>930</v>
      </c>
      <c r="D7145" t="s">
        <v>930</v>
      </c>
      <c r="E7145" t="s">
        <v>929</v>
      </c>
      <c r="F7145" t="s">
        <v>930</v>
      </c>
      <c r="G7145" t="s">
        <v>929</v>
      </c>
      <c r="H7145" t="s">
        <v>929</v>
      </c>
      <c r="I7145" t="s">
        <v>929</v>
      </c>
      <c r="J7145" t="s">
        <v>930</v>
      </c>
      <c r="K7145" t="s">
        <v>929</v>
      </c>
      <c r="L7145" t="s">
        <v>929</v>
      </c>
      <c r="M7145" t="s">
        <v>930</v>
      </c>
      <c r="N7145" t="s">
        <v>930</v>
      </c>
    </row>
    <row r="7146" spans="1:38">
      <c r="A7146">
        <v>810806</v>
      </c>
      <c r="B7146" t="s">
        <v>96</v>
      </c>
      <c r="C7146" t="s">
        <v>929</v>
      </c>
      <c r="D7146" t="s">
        <v>929</v>
      </c>
      <c r="E7146" t="s">
        <v>929</v>
      </c>
      <c r="F7146" t="s">
        <v>929</v>
      </c>
      <c r="G7146" t="s">
        <v>929</v>
      </c>
      <c r="H7146" t="s">
        <v>929</v>
      </c>
      <c r="I7146" t="s">
        <v>929</v>
      </c>
      <c r="J7146" t="s">
        <v>929</v>
      </c>
      <c r="K7146" t="s">
        <v>929</v>
      </c>
      <c r="L7146" t="s">
        <v>929</v>
      </c>
      <c r="M7146" t="s">
        <v>929</v>
      </c>
      <c r="N7146" t="s">
        <v>929</v>
      </c>
    </row>
    <row r="7147" spans="1:38">
      <c r="A7147">
        <v>810807</v>
      </c>
      <c r="B7147" t="s">
        <v>96</v>
      </c>
      <c r="C7147" t="s">
        <v>929</v>
      </c>
      <c r="D7147" t="s">
        <v>929</v>
      </c>
      <c r="E7147" t="s">
        <v>929</v>
      </c>
      <c r="F7147" t="s">
        <v>929</v>
      </c>
      <c r="G7147" t="s">
        <v>929</v>
      </c>
      <c r="H7147" t="s">
        <v>929</v>
      </c>
      <c r="I7147" t="s">
        <v>929</v>
      </c>
      <c r="J7147" t="s">
        <v>929</v>
      </c>
      <c r="K7147" t="s">
        <v>929</v>
      </c>
      <c r="L7147" t="s">
        <v>929</v>
      </c>
      <c r="M7147" t="s">
        <v>929</v>
      </c>
      <c r="N7147" t="s">
        <v>929</v>
      </c>
    </row>
    <row r="7148" spans="1:38">
      <c r="A7148">
        <v>810811</v>
      </c>
      <c r="B7148" t="s">
        <v>96</v>
      </c>
      <c r="C7148" t="s">
        <v>929</v>
      </c>
      <c r="D7148" t="s">
        <v>929</v>
      </c>
      <c r="E7148" t="s">
        <v>929</v>
      </c>
      <c r="F7148" t="s">
        <v>929</v>
      </c>
      <c r="G7148" t="s">
        <v>929</v>
      </c>
      <c r="H7148" t="s">
        <v>929</v>
      </c>
      <c r="I7148" t="s">
        <v>929</v>
      </c>
      <c r="J7148" t="s">
        <v>929</v>
      </c>
      <c r="K7148" t="s">
        <v>929</v>
      </c>
      <c r="L7148" t="s">
        <v>929</v>
      </c>
      <c r="M7148" t="s">
        <v>929</v>
      </c>
      <c r="N7148" t="s">
        <v>929</v>
      </c>
    </row>
    <row r="7149" spans="1:38">
      <c r="A7149">
        <v>810812</v>
      </c>
      <c r="B7149" t="s">
        <v>96</v>
      </c>
      <c r="C7149" t="s">
        <v>929</v>
      </c>
      <c r="D7149" t="s">
        <v>929</v>
      </c>
      <c r="E7149" t="s">
        <v>929</v>
      </c>
      <c r="F7149" t="s">
        <v>929</v>
      </c>
      <c r="G7149" t="s">
        <v>929</v>
      </c>
      <c r="H7149" t="s">
        <v>929</v>
      </c>
      <c r="I7149" t="s">
        <v>929</v>
      </c>
      <c r="J7149" t="s">
        <v>929</v>
      </c>
      <c r="K7149" t="s">
        <v>929</v>
      </c>
      <c r="L7149" t="s">
        <v>929</v>
      </c>
      <c r="M7149" t="s">
        <v>929</v>
      </c>
      <c r="N7149" t="s">
        <v>929</v>
      </c>
    </row>
    <row r="7150" spans="1:38">
      <c r="A7150">
        <v>800141</v>
      </c>
      <c r="B7150" t="s">
        <v>93</v>
      </c>
      <c r="C7150" t="s">
        <v>928</v>
      </c>
      <c r="D7150" t="s">
        <v>930</v>
      </c>
      <c r="E7150" t="s">
        <v>928</v>
      </c>
      <c r="F7150" t="s">
        <v>928</v>
      </c>
      <c r="G7150" t="s">
        <v>928</v>
      </c>
      <c r="H7150" t="s">
        <v>930</v>
      </c>
      <c r="I7150" t="s">
        <v>930</v>
      </c>
      <c r="J7150" t="s">
        <v>928</v>
      </c>
      <c r="K7150" t="s">
        <v>930</v>
      </c>
      <c r="L7150" t="s">
        <v>930</v>
      </c>
      <c r="M7150" t="s">
        <v>930</v>
      </c>
      <c r="N7150" t="s">
        <v>930</v>
      </c>
      <c r="O7150" t="s">
        <v>929</v>
      </c>
      <c r="P7150" t="s">
        <v>928</v>
      </c>
      <c r="Q7150" t="s">
        <v>930</v>
      </c>
      <c r="R7150" t="s">
        <v>928</v>
      </c>
      <c r="S7150" t="s">
        <v>928</v>
      </c>
      <c r="T7150" t="s">
        <v>930</v>
      </c>
      <c r="U7150" t="s">
        <v>928</v>
      </c>
      <c r="V7150" t="s">
        <v>930</v>
      </c>
      <c r="W7150" t="s">
        <v>928</v>
      </c>
      <c r="X7150" t="s">
        <v>928</v>
      </c>
      <c r="Y7150" t="s">
        <v>928</v>
      </c>
      <c r="Z7150" t="s">
        <v>929</v>
      </c>
      <c r="AA7150" t="s">
        <v>928</v>
      </c>
      <c r="AB7150" t="s">
        <v>930</v>
      </c>
      <c r="AC7150" t="s">
        <v>930</v>
      </c>
      <c r="AD7150" t="s">
        <v>930</v>
      </c>
      <c r="AE7150" t="s">
        <v>930</v>
      </c>
      <c r="AF7150" t="s">
        <v>930</v>
      </c>
      <c r="AG7150" t="s">
        <v>929</v>
      </c>
      <c r="AH7150" t="s">
        <v>929</v>
      </c>
      <c r="AI7150" t="s">
        <v>929</v>
      </c>
      <c r="AJ7150" t="s">
        <v>929</v>
      </c>
      <c r="AK7150" t="s">
        <v>929</v>
      </c>
      <c r="AL7150" t="s">
        <v>929</v>
      </c>
    </row>
    <row r="7151" spans="1:38">
      <c r="A7151">
        <v>800222</v>
      </c>
      <c r="B7151" t="s">
        <v>93</v>
      </c>
      <c r="C7151" t="s">
        <v>928</v>
      </c>
      <c r="D7151" t="s">
        <v>928</v>
      </c>
      <c r="E7151" t="s">
        <v>928</v>
      </c>
      <c r="F7151" t="s">
        <v>928</v>
      </c>
      <c r="G7151" t="s">
        <v>928</v>
      </c>
      <c r="H7151" t="s">
        <v>928</v>
      </c>
      <c r="I7151" t="s">
        <v>928</v>
      </c>
      <c r="J7151" t="s">
        <v>930</v>
      </c>
      <c r="K7151" t="s">
        <v>928</v>
      </c>
      <c r="L7151" t="s">
        <v>928</v>
      </c>
      <c r="M7151" t="s">
        <v>928</v>
      </c>
      <c r="N7151" t="s">
        <v>928</v>
      </c>
      <c r="O7151" t="s">
        <v>928</v>
      </c>
      <c r="P7151" t="s">
        <v>930</v>
      </c>
      <c r="Q7151" t="s">
        <v>929</v>
      </c>
      <c r="R7151" t="s">
        <v>928</v>
      </c>
      <c r="S7151" t="s">
        <v>930</v>
      </c>
      <c r="T7151" t="s">
        <v>929</v>
      </c>
      <c r="U7151" t="s">
        <v>930</v>
      </c>
      <c r="V7151" t="s">
        <v>929</v>
      </c>
      <c r="W7151" t="s">
        <v>929</v>
      </c>
      <c r="X7151" t="s">
        <v>928</v>
      </c>
      <c r="Y7151" t="s">
        <v>930</v>
      </c>
      <c r="Z7151" t="s">
        <v>930</v>
      </c>
      <c r="AA7151" t="s">
        <v>928</v>
      </c>
      <c r="AB7151" t="s">
        <v>930</v>
      </c>
      <c r="AC7151" t="s">
        <v>930</v>
      </c>
      <c r="AD7151" t="s">
        <v>930</v>
      </c>
      <c r="AE7151" t="s">
        <v>930</v>
      </c>
      <c r="AF7151" t="s">
        <v>930</v>
      </c>
      <c r="AG7151" t="s">
        <v>929</v>
      </c>
      <c r="AH7151" t="s">
        <v>929</v>
      </c>
      <c r="AI7151" t="s">
        <v>929</v>
      </c>
      <c r="AJ7151" t="s">
        <v>929</v>
      </c>
      <c r="AK7151" t="s">
        <v>929</v>
      </c>
      <c r="AL7151" t="s">
        <v>929</v>
      </c>
    </row>
    <row r="7152" spans="1:38">
      <c r="A7152">
        <v>800306</v>
      </c>
      <c r="B7152" t="s">
        <v>93</v>
      </c>
      <c r="C7152" t="s">
        <v>929</v>
      </c>
      <c r="D7152" t="s">
        <v>928</v>
      </c>
      <c r="E7152" t="s">
        <v>930</v>
      </c>
      <c r="F7152" t="s">
        <v>928</v>
      </c>
      <c r="G7152" t="s">
        <v>928</v>
      </c>
      <c r="H7152" t="s">
        <v>930</v>
      </c>
      <c r="I7152" t="s">
        <v>930</v>
      </c>
      <c r="J7152" t="s">
        <v>928</v>
      </c>
      <c r="K7152" t="s">
        <v>929</v>
      </c>
      <c r="L7152" t="s">
        <v>930</v>
      </c>
      <c r="M7152" t="s">
        <v>930</v>
      </c>
      <c r="N7152" t="s">
        <v>929</v>
      </c>
      <c r="O7152" t="s">
        <v>929</v>
      </c>
      <c r="P7152" t="s">
        <v>929</v>
      </c>
      <c r="Q7152" t="s">
        <v>928</v>
      </c>
      <c r="R7152" t="s">
        <v>930</v>
      </c>
      <c r="S7152" t="s">
        <v>930</v>
      </c>
      <c r="T7152" t="s">
        <v>930</v>
      </c>
      <c r="U7152" t="s">
        <v>930</v>
      </c>
      <c r="V7152" t="s">
        <v>930</v>
      </c>
      <c r="W7152" t="s">
        <v>928</v>
      </c>
      <c r="X7152" t="s">
        <v>929</v>
      </c>
      <c r="Y7152" t="s">
        <v>930</v>
      </c>
      <c r="Z7152" t="s">
        <v>930</v>
      </c>
      <c r="AA7152" t="s">
        <v>930</v>
      </c>
      <c r="AB7152" t="s">
        <v>930</v>
      </c>
      <c r="AC7152" t="s">
        <v>930</v>
      </c>
      <c r="AD7152" t="s">
        <v>930</v>
      </c>
      <c r="AE7152" t="s">
        <v>929</v>
      </c>
      <c r="AF7152" t="s">
        <v>930</v>
      </c>
      <c r="AG7152" t="s">
        <v>929</v>
      </c>
      <c r="AH7152" t="s">
        <v>929</v>
      </c>
      <c r="AI7152" t="s">
        <v>929</v>
      </c>
      <c r="AJ7152" t="s">
        <v>929</v>
      </c>
      <c r="AK7152" t="s">
        <v>929</v>
      </c>
      <c r="AL7152" t="s">
        <v>929</v>
      </c>
    </row>
    <row r="7153" spans="1:38">
      <c r="A7153">
        <v>800557</v>
      </c>
      <c r="B7153" t="s">
        <v>93</v>
      </c>
      <c r="C7153" t="s">
        <v>928</v>
      </c>
      <c r="D7153" t="s">
        <v>928</v>
      </c>
      <c r="E7153" t="s">
        <v>928</v>
      </c>
      <c r="F7153" t="s">
        <v>930</v>
      </c>
      <c r="G7153" t="s">
        <v>928</v>
      </c>
      <c r="H7153" t="s">
        <v>928</v>
      </c>
      <c r="I7153" t="s">
        <v>928</v>
      </c>
      <c r="J7153" t="s">
        <v>928</v>
      </c>
      <c r="K7153" t="s">
        <v>930</v>
      </c>
      <c r="L7153" t="s">
        <v>928</v>
      </c>
      <c r="M7153" t="s">
        <v>929</v>
      </c>
      <c r="N7153" t="s">
        <v>928</v>
      </c>
      <c r="O7153" t="s">
        <v>930</v>
      </c>
      <c r="P7153" t="s">
        <v>930</v>
      </c>
      <c r="Q7153" t="s">
        <v>930</v>
      </c>
      <c r="R7153" t="s">
        <v>929</v>
      </c>
      <c r="S7153" t="s">
        <v>929</v>
      </c>
      <c r="T7153" t="s">
        <v>930</v>
      </c>
      <c r="U7153" t="s">
        <v>930</v>
      </c>
      <c r="V7153" t="s">
        <v>930</v>
      </c>
      <c r="W7153" t="s">
        <v>930</v>
      </c>
      <c r="X7153" t="s">
        <v>930</v>
      </c>
      <c r="Y7153" t="s">
        <v>929</v>
      </c>
      <c r="Z7153" t="s">
        <v>930</v>
      </c>
      <c r="AA7153" t="s">
        <v>928</v>
      </c>
      <c r="AB7153" t="s">
        <v>930</v>
      </c>
      <c r="AC7153" t="s">
        <v>930</v>
      </c>
      <c r="AD7153" t="s">
        <v>930</v>
      </c>
      <c r="AE7153" t="s">
        <v>930</v>
      </c>
      <c r="AF7153" t="s">
        <v>930</v>
      </c>
      <c r="AG7153" t="s">
        <v>929</v>
      </c>
      <c r="AH7153" t="s">
        <v>929</v>
      </c>
      <c r="AI7153" t="s">
        <v>929</v>
      </c>
      <c r="AJ7153" t="s">
        <v>929</v>
      </c>
      <c r="AK7153" t="s">
        <v>929</v>
      </c>
      <c r="AL7153" t="s">
        <v>929</v>
      </c>
    </row>
    <row r="7154" spans="1:38">
      <c r="A7154">
        <v>800911</v>
      </c>
      <c r="B7154" t="s">
        <v>93</v>
      </c>
      <c r="C7154" t="s">
        <v>930</v>
      </c>
      <c r="D7154" t="s">
        <v>928</v>
      </c>
      <c r="E7154" t="s">
        <v>930</v>
      </c>
      <c r="F7154" t="s">
        <v>929</v>
      </c>
      <c r="G7154" t="s">
        <v>928</v>
      </c>
      <c r="H7154" t="s">
        <v>929</v>
      </c>
      <c r="I7154" t="s">
        <v>928</v>
      </c>
      <c r="J7154" t="s">
        <v>929</v>
      </c>
      <c r="K7154" t="s">
        <v>928</v>
      </c>
      <c r="L7154" t="s">
        <v>928</v>
      </c>
      <c r="M7154" t="s">
        <v>929</v>
      </c>
      <c r="N7154" t="s">
        <v>929</v>
      </c>
      <c r="O7154" t="s">
        <v>928</v>
      </c>
      <c r="P7154" t="s">
        <v>930</v>
      </c>
      <c r="Q7154" t="s">
        <v>928</v>
      </c>
      <c r="R7154" t="s">
        <v>928</v>
      </c>
      <c r="S7154" t="s">
        <v>929</v>
      </c>
      <c r="T7154" t="s">
        <v>930</v>
      </c>
      <c r="U7154" t="s">
        <v>929</v>
      </c>
      <c r="V7154" t="s">
        <v>929</v>
      </c>
      <c r="W7154" t="s">
        <v>930</v>
      </c>
      <c r="X7154" t="s">
        <v>930</v>
      </c>
      <c r="Y7154" t="s">
        <v>930</v>
      </c>
      <c r="Z7154" t="s">
        <v>930</v>
      </c>
      <c r="AA7154" t="s">
        <v>929</v>
      </c>
      <c r="AB7154" t="s">
        <v>929</v>
      </c>
      <c r="AC7154" t="s">
        <v>929</v>
      </c>
      <c r="AD7154" t="s">
        <v>929</v>
      </c>
      <c r="AE7154" t="s">
        <v>929</v>
      </c>
      <c r="AF7154" t="s">
        <v>929</v>
      </c>
      <c r="AG7154" t="s">
        <v>929</v>
      </c>
      <c r="AH7154" t="s">
        <v>929</v>
      </c>
      <c r="AI7154" t="s">
        <v>929</v>
      </c>
      <c r="AJ7154" t="s">
        <v>929</v>
      </c>
      <c r="AK7154" t="s">
        <v>929</v>
      </c>
      <c r="AL7154" t="s">
        <v>929</v>
      </c>
    </row>
    <row r="7155" spans="1:38">
      <c r="A7155">
        <v>801123</v>
      </c>
      <c r="B7155" t="s">
        <v>93</v>
      </c>
      <c r="C7155" t="s">
        <v>928</v>
      </c>
      <c r="D7155" t="s">
        <v>928</v>
      </c>
      <c r="E7155" t="s">
        <v>928</v>
      </c>
      <c r="F7155" t="s">
        <v>930</v>
      </c>
      <c r="G7155" t="s">
        <v>930</v>
      </c>
      <c r="H7155" t="s">
        <v>929</v>
      </c>
      <c r="I7155" t="s">
        <v>928</v>
      </c>
      <c r="J7155" t="s">
        <v>928</v>
      </c>
      <c r="K7155" t="s">
        <v>930</v>
      </c>
      <c r="L7155" t="s">
        <v>930</v>
      </c>
      <c r="M7155" t="s">
        <v>928</v>
      </c>
      <c r="N7155" t="s">
        <v>929</v>
      </c>
      <c r="O7155" t="s">
        <v>928</v>
      </c>
      <c r="P7155" t="s">
        <v>930</v>
      </c>
      <c r="Q7155" t="s">
        <v>928</v>
      </c>
      <c r="R7155" t="s">
        <v>928</v>
      </c>
      <c r="S7155" t="s">
        <v>928</v>
      </c>
      <c r="T7155" t="s">
        <v>928</v>
      </c>
      <c r="U7155" t="s">
        <v>930</v>
      </c>
      <c r="V7155" t="s">
        <v>930</v>
      </c>
      <c r="W7155" t="s">
        <v>928</v>
      </c>
      <c r="X7155" t="s">
        <v>930</v>
      </c>
      <c r="Y7155" t="s">
        <v>929</v>
      </c>
      <c r="Z7155" t="s">
        <v>930</v>
      </c>
      <c r="AA7155" t="s">
        <v>928</v>
      </c>
      <c r="AB7155" t="s">
        <v>930</v>
      </c>
      <c r="AC7155" t="s">
        <v>930</v>
      </c>
      <c r="AD7155" t="s">
        <v>930</v>
      </c>
      <c r="AE7155" t="s">
        <v>930</v>
      </c>
      <c r="AF7155" t="s">
        <v>930</v>
      </c>
      <c r="AG7155" t="s">
        <v>929</v>
      </c>
      <c r="AH7155" t="s">
        <v>929</v>
      </c>
      <c r="AI7155" t="s">
        <v>929</v>
      </c>
      <c r="AJ7155" t="s">
        <v>929</v>
      </c>
      <c r="AK7155" t="s">
        <v>929</v>
      </c>
      <c r="AL7155" t="s">
        <v>929</v>
      </c>
    </row>
    <row r="7156" spans="1:38">
      <c r="A7156">
        <v>801882</v>
      </c>
      <c r="B7156" t="s">
        <v>93</v>
      </c>
      <c r="C7156" t="s">
        <v>929</v>
      </c>
      <c r="D7156" t="s">
        <v>929</v>
      </c>
      <c r="E7156" t="s">
        <v>930</v>
      </c>
      <c r="F7156" t="s">
        <v>928</v>
      </c>
      <c r="G7156" t="s">
        <v>929</v>
      </c>
      <c r="H7156" t="s">
        <v>929</v>
      </c>
      <c r="I7156" t="s">
        <v>929</v>
      </c>
      <c r="J7156" t="s">
        <v>930</v>
      </c>
      <c r="K7156" t="s">
        <v>928</v>
      </c>
      <c r="L7156" t="s">
        <v>929</v>
      </c>
      <c r="M7156" t="s">
        <v>929</v>
      </c>
      <c r="N7156" t="s">
        <v>929</v>
      </c>
      <c r="O7156" t="s">
        <v>929</v>
      </c>
      <c r="P7156" t="s">
        <v>929</v>
      </c>
      <c r="Q7156" t="s">
        <v>929</v>
      </c>
      <c r="R7156" t="s">
        <v>930</v>
      </c>
      <c r="S7156" t="s">
        <v>929</v>
      </c>
      <c r="T7156" t="s">
        <v>929</v>
      </c>
      <c r="U7156" t="s">
        <v>930</v>
      </c>
      <c r="V7156" t="s">
        <v>928</v>
      </c>
      <c r="W7156" t="s">
        <v>929</v>
      </c>
      <c r="X7156" t="s">
        <v>928</v>
      </c>
      <c r="Y7156" t="s">
        <v>929</v>
      </c>
      <c r="Z7156" t="s">
        <v>930</v>
      </c>
      <c r="AA7156" t="s">
        <v>929</v>
      </c>
      <c r="AB7156" t="s">
        <v>930</v>
      </c>
      <c r="AC7156" t="s">
        <v>929</v>
      </c>
      <c r="AD7156" t="s">
        <v>929</v>
      </c>
      <c r="AE7156" t="s">
        <v>930</v>
      </c>
      <c r="AF7156" t="s">
        <v>930</v>
      </c>
      <c r="AG7156" t="s">
        <v>929</v>
      </c>
      <c r="AH7156" t="s">
        <v>929</v>
      </c>
      <c r="AI7156" t="s">
        <v>929</v>
      </c>
      <c r="AJ7156" t="s">
        <v>929</v>
      </c>
      <c r="AK7156" t="s">
        <v>929</v>
      </c>
      <c r="AL7156" t="s">
        <v>929</v>
      </c>
    </row>
    <row r="7157" spans="1:38">
      <c r="A7157">
        <v>802123</v>
      </c>
      <c r="B7157" t="s">
        <v>93</v>
      </c>
      <c r="C7157" t="s">
        <v>930</v>
      </c>
      <c r="D7157" t="s">
        <v>929</v>
      </c>
      <c r="E7157" t="s">
        <v>928</v>
      </c>
      <c r="F7157" t="s">
        <v>929</v>
      </c>
      <c r="G7157" t="s">
        <v>929</v>
      </c>
      <c r="H7157" t="s">
        <v>930</v>
      </c>
      <c r="I7157" t="s">
        <v>930</v>
      </c>
      <c r="J7157" t="s">
        <v>930</v>
      </c>
      <c r="K7157" t="s">
        <v>928</v>
      </c>
      <c r="L7157" t="s">
        <v>928</v>
      </c>
      <c r="M7157" t="s">
        <v>928</v>
      </c>
      <c r="N7157" t="s">
        <v>928</v>
      </c>
      <c r="O7157" t="s">
        <v>929</v>
      </c>
      <c r="P7157" t="s">
        <v>929</v>
      </c>
      <c r="Q7157" t="s">
        <v>928</v>
      </c>
      <c r="R7157" t="s">
        <v>928</v>
      </c>
      <c r="S7157" t="s">
        <v>930</v>
      </c>
      <c r="T7157" t="s">
        <v>928</v>
      </c>
      <c r="U7157" t="s">
        <v>930</v>
      </c>
      <c r="V7157" t="s">
        <v>929</v>
      </c>
      <c r="W7157" t="s">
        <v>928</v>
      </c>
      <c r="X7157" t="s">
        <v>929</v>
      </c>
      <c r="Y7157" t="s">
        <v>929</v>
      </c>
      <c r="Z7157" t="s">
        <v>930</v>
      </c>
      <c r="AA7157" t="s">
        <v>929</v>
      </c>
      <c r="AB7157" t="s">
        <v>929</v>
      </c>
      <c r="AC7157" t="s">
        <v>930</v>
      </c>
      <c r="AD7157" t="s">
        <v>930</v>
      </c>
      <c r="AE7157" t="s">
        <v>930</v>
      </c>
      <c r="AF7157" t="s">
        <v>930</v>
      </c>
      <c r="AG7157" t="s">
        <v>929</v>
      </c>
      <c r="AH7157" t="s">
        <v>929</v>
      </c>
      <c r="AI7157" t="s">
        <v>929</v>
      </c>
      <c r="AJ7157" t="s">
        <v>929</v>
      </c>
      <c r="AK7157" t="s">
        <v>929</v>
      </c>
      <c r="AL7157" t="s">
        <v>929</v>
      </c>
    </row>
    <row r="7158" spans="1:38">
      <c r="A7158">
        <v>802162</v>
      </c>
      <c r="B7158" t="s">
        <v>93</v>
      </c>
      <c r="C7158" t="s">
        <v>929</v>
      </c>
      <c r="D7158" t="s">
        <v>929</v>
      </c>
      <c r="E7158" t="s">
        <v>929</v>
      </c>
      <c r="F7158" t="s">
        <v>929</v>
      </c>
      <c r="G7158" t="s">
        <v>929</v>
      </c>
      <c r="H7158" t="s">
        <v>930</v>
      </c>
      <c r="I7158" t="s">
        <v>928</v>
      </c>
      <c r="J7158" t="s">
        <v>930</v>
      </c>
      <c r="K7158" t="s">
        <v>929</v>
      </c>
      <c r="L7158" t="s">
        <v>929</v>
      </c>
      <c r="M7158" t="s">
        <v>930</v>
      </c>
      <c r="N7158" t="s">
        <v>930</v>
      </c>
      <c r="O7158" t="s">
        <v>928</v>
      </c>
      <c r="P7158" t="s">
        <v>929</v>
      </c>
      <c r="Q7158" t="s">
        <v>930</v>
      </c>
      <c r="R7158" t="s">
        <v>929</v>
      </c>
      <c r="S7158" t="s">
        <v>929</v>
      </c>
      <c r="T7158" t="s">
        <v>929</v>
      </c>
      <c r="U7158" t="s">
        <v>928</v>
      </c>
      <c r="V7158" t="s">
        <v>930</v>
      </c>
      <c r="W7158" t="s">
        <v>930</v>
      </c>
      <c r="X7158" t="s">
        <v>930</v>
      </c>
      <c r="Y7158" t="s">
        <v>930</v>
      </c>
      <c r="Z7158" t="s">
        <v>930</v>
      </c>
      <c r="AA7158" t="s">
        <v>929</v>
      </c>
      <c r="AB7158" t="s">
        <v>929</v>
      </c>
      <c r="AC7158" t="s">
        <v>929</v>
      </c>
      <c r="AD7158" t="s">
        <v>929</v>
      </c>
      <c r="AE7158" t="s">
        <v>929</v>
      </c>
      <c r="AF7158" t="s">
        <v>929</v>
      </c>
      <c r="AG7158" t="s">
        <v>929</v>
      </c>
      <c r="AH7158" t="s">
        <v>929</v>
      </c>
      <c r="AI7158" t="s">
        <v>929</v>
      </c>
      <c r="AJ7158" t="s">
        <v>929</v>
      </c>
      <c r="AK7158" t="s">
        <v>929</v>
      </c>
      <c r="AL7158" t="s">
        <v>929</v>
      </c>
    </row>
    <row r="7159" spans="1:38">
      <c r="A7159">
        <v>802519</v>
      </c>
      <c r="B7159" t="s">
        <v>93</v>
      </c>
      <c r="C7159" t="s">
        <v>929</v>
      </c>
      <c r="D7159" t="s">
        <v>928</v>
      </c>
      <c r="E7159" t="s">
        <v>928</v>
      </c>
      <c r="F7159" t="s">
        <v>929</v>
      </c>
      <c r="G7159" t="s">
        <v>928</v>
      </c>
      <c r="H7159" t="s">
        <v>928</v>
      </c>
      <c r="I7159" t="s">
        <v>929</v>
      </c>
      <c r="J7159" t="s">
        <v>928</v>
      </c>
      <c r="K7159" t="s">
        <v>930</v>
      </c>
      <c r="L7159" t="s">
        <v>928</v>
      </c>
      <c r="M7159" t="s">
        <v>929</v>
      </c>
      <c r="N7159" t="s">
        <v>928</v>
      </c>
      <c r="O7159" t="s">
        <v>930</v>
      </c>
      <c r="P7159" t="s">
        <v>930</v>
      </c>
      <c r="Q7159" t="s">
        <v>928</v>
      </c>
      <c r="R7159" t="s">
        <v>928</v>
      </c>
      <c r="S7159" t="s">
        <v>928</v>
      </c>
      <c r="T7159" t="s">
        <v>928</v>
      </c>
      <c r="U7159" t="s">
        <v>928</v>
      </c>
      <c r="V7159" t="s">
        <v>928</v>
      </c>
      <c r="W7159" t="s">
        <v>930</v>
      </c>
      <c r="X7159" t="s">
        <v>928</v>
      </c>
      <c r="Y7159" t="s">
        <v>928</v>
      </c>
      <c r="Z7159" t="s">
        <v>928</v>
      </c>
      <c r="AA7159" t="s">
        <v>928</v>
      </c>
      <c r="AB7159" t="s">
        <v>930</v>
      </c>
      <c r="AC7159" t="s">
        <v>930</v>
      </c>
      <c r="AD7159" t="s">
        <v>930</v>
      </c>
      <c r="AE7159" t="s">
        <v>930</v>
      </c>
      <c r="AF7159" t="s">
        <v>930</v>
      </c>
      <c r="AG7159" t="s">
        <v>929</v>
      </c>
      <c r="AH7159" t="s">
        <v>929</v>
      </c>
      <c r="AI7159" t="s">
        <v>929</v>
      </c>
      <c r="AJ7159" t="s">
        <v>929</v>
      </c>
      <c r="AK7159" t="s">
        <v>929</v>
      </c>
      <c r="AL7159" t="s">
        <v>929</v>
      </c>
    </row>
    <row r="7160" spans="1:38">
      <c r="A7160">
        <v>802709</v>
      </c>
      <c r="B7160" t="s">
        <v>93</v>
      </c>
      <c r="C7160" t="s">
        <v>928</v>
      </c>
      <c r="D7160" t="s">
        <v>928</v>
      </c>
      <c r="E7160" t="s">
        <v>929</v>
      </c>
      <c r="F7160" t="s">
        <v>928</v>
      </c>
      <c r="G7160" t="s">
        <v>930</v>
      </c>
      <c r="H7160" t="s">
        <v>930</v>
      </c>
      <c r="I7160" t="s">
        <v>930</v>
      </c>
      <c r="J7160" t="s">
        <v>928</v>
      </c>
      <c r="K7160" t="s">
        <v>930</v>
      </c>
      <c r="L7160" t="s">
        <v>930</v>
      </c>
      <c r="M7160" t="s">
        <v>930</v>
      </c>
      <c r="N7160" t="s">
        <v>930</v>
      </c>
      <c r="O7160" t="s">
        <v>929</v>
      </c>
      <c r="P7160" t="s">
        <v>930</v>
      </c>
      <c r="Q7160" t="s">
        <v>930</v>
      </c>
      <c r="R7160" t="s">
        <v>928</v>
      </c>
      <c r="S7160" t="s">
        <v>930</v>
      </c>
      <c r="T7160" t="s">
        <v>928</v>
      </c>
      <c r="U7160" t="s">
        <v>929</v>
      </c>
      <c r="V7160" t="s">
        <v>930</v>
      </c>
      <c r="W7160" t="s">
        <v>930</v>
      </c>
      <c r="X7160" t="s">
        <v>929</v>
      </c>
      <c r="Y7160" t="s">
        <v>930</v>
      </c>
      <c r="Z7160" t="s">
        <v>930</v>
      </c>
      <c r="AA7160" t="s">
        <v>929</v>
      </c>
      <c r="AB7160" t="s">
        <v>930</v>
      </c>
      <c r="AC7160" t="s">
        <v>930</v>
      </c>
      <c r="AD7160" t="s">
        <v>930</v>
      </c>
      <c r="AE7160" t="s">
        <v>930</v>
      </c>
      <c r="AF7160" t="s">
        <v>930</v>
      </c>
      <c r="AG7160" t="s">
        <v>929</v>
      </c>
      <c r="AH7160" t="s">
        <v>929</v>
      </c>
      <c r="AI7160" t="s">
        <v>929</v>
      </c>
      <c r="AJ7160" t="s">
        <v>929</v>
      </c>
      <c r="AK7160" t="s">
        <v>929</v>
      </c>
      <c r="AL7160" t="s">
        <v>929</v>
      </c>
    </row>
    <row r="7161" spans="1:38">
      <c r="A7161">
        <v>802716</v>
      </c>
      <c r="B7161" t="s">
        <v>93</v>
      </c>
      <c r="C7161" t="s">
        <v>928</v>
      </c>
      <c r="D7161" t="s">
        <v>930</v>
      </c>
      <c r="E7161" t="s">
        <v>928</v>
      </c>
      <c r="F7161" t="s">
        <v>930</v>
      </c>
      <c r="G7161" t="s">
        <v>930</v>
      </c>
      <c r="H7161" t="s">
        <v>929</v>
      </c>
      <c r="I7161" t="s">
        <v>930</v>
      </c>
      <c r="J7161" t="s">
        <v>928</v>
      </c>
      <c r="K7161" t="s">
        <v>928</v>
      </c>
      <c r="L7161" t="s">
        <v>928</v>
      </c>
      <c r="M7161" t="s">
        <v>930</v>
      </c>
      <c r="N7161" t="s">
        <v>929</v>
      </c>
      <c r="O7161" t="s">
        <v>930</v>
      </c>
      <c r="P7161" t="s">
        <v>928</v>
      </c>
      <c r="Q7161" t="s">
        <v>929</v>
      </c>
      <c r="R7161" t="s">
        <v>928</v>
      </c>
      <c r="S7161" t="s">
        <v>928</v>
      </c>
      <c r="T7161" t="s">
        <v>928</v>
      </c>
      <c r="U7161" t="s">
        <v>930</v>
      </c>
      <c r="V7161" t="s">
        <v>930</v>
      </c>
      <c r="W7161" t="s">
        <v>928</v>
      </c>
      <c r="X7161" t="s">
        <v>930</v>
      </c>
      <c r="Y7161" t="s">
        <v>930</v>
      </c>
      <c r="Z7161" t="s">
        <v>929</v>
      </c>
      <c r="AA7161" t="s">
        <v>928</v>
      </c>
      <c r="AB7161" t="s">
        <v>930</v>
      </c>
      <c r="AC7161" t="s">
        <v>930</v>
      </c>
      <c r="AD7161" t="s">
        <v>930</v>
      </c>
      <c r="AE7161" t="s">
        <v>930</v>
      </c>
      <c r="AF7161" t="s">
        <v>930</v>
      </c>
      <c r="AG7161" t="s">
        <v>929</v>
      </c>
      <c r="AH7161" t="s">
        <v>929</v>
      </c>
      <c r="AI7161" t="s">
        <v>929</v>
      </c>
      <c r="AJ7161" t="s">
        <v>929</v>
      </c>
      <c r="AK7161" t="s">
        <v>929</v>
      </c>
      <c r="AL7161" t="s">
        <v>929</v>
      </c>
    </row>
    <row r="7162" spans="1:38">
      <c r="A7162">
        <v>802739</v>
      </c>
      <c r="B7162" t="s">
        <v>93</v>
      </c>
      <c r="C7162" t="s">
        <v>930</v>
      </c>
      <c r="D7162" t="s">
        <v>930</v>
      </c>
      <c r="E7162" t="s">
        <v>930</v>
      </c>
      <c r="F7162" t="s">
        <v>930</v>
      </c>
      <c r="G7162" t="s">
        <v>930</v>
      </c>
      <c r="H7162" t="s">
        <v>930</v>
      </c>
      <c r="I7162" t="s">
        <v>930</v>
      </c>
      <c r="J7162" t="s">
        <v>930</v>
      </c>
      <c r="K7162" t="s">
        <v>929</v>
      </c>
      <c r="L7162" t="s">
        <v>929</v>
      </c>
      <c r="M7162" t="s">
        <v>930</v>
      </c>
      <c r="N7162" t="s">
        <v>930</v>
      </c>
      <c r="O7162" t="s">
        <v>929</v>
      </c>
      <c r="P7162" t="s">
        <v>928</v>
      </c>
      <c r="Q7162" t="s">
        <v>930</v>
      </c>
      <c r="R7162" t="s">
        <v>929</v>
      </c>
      <c r="S7162" t="s">
        <v>928</v>
      </c>
      <c r="T7162" t="s">
        <v>930</v>
      </c>
      <c r="U7162" t="s">
        <v>930</v>
      </c>
      <c r="V7162" t="s">
        <v>930</v>
      </c>
      <c r="W7162" t="s">
        <v>930</v>
      </c>
      <c r="X7162" t="s">
        <v>930</v>
      </c>
      <c r="Y7162" t="s">
        <v>930</v>
      </c>
      <c r="Z7162" t="s">
        <v>929</v>
      </c>
      <c r="AA7162" t="s">
        <v>928</v>
      </c>
      <c r="AB7162" t="s">
        <v>930</v>
      </c>
      <c r="AC7162" t="s">
        <v>930</v>
      </c>
      <c r="AD7162" t="s">
        <v>930</v>
      </c>
      <c r="AE7162" t="s">
        <v>930</v>
      </c>
      <c r="AF7162" t="s">
        <v>930</v>
      </c>
      <c r="AG7162" t="s">
        <v>929</v>
      </c>
      <c r="AH7162" t="s">
        <v>929</v>
      </c>
      <c r="AI7162" t="s">
        <v>929</v>
      </c>
      <c r="AJ7162" t="s">
        <v>929</v>
      </c>
      <c r="AK7162" t="s">
        <v>929</v>
      </c>
      <c r="AL7162" t="s">
        <v>929</v>
      </c>
    </row>
    <row r="7163" spans="1:38">
      <c r="A7163">
        <v>802870</v>
      </c>
      <c r="B7163" t="s">
        <v>93</v>
      </c>
      <c r="C7163" t="s">
        <v>928</v>
      </c>
      <c r="D7163" t="s">
        <v>928</v>
      </c>
      <c r="E7163" t="s">
        <v>929</v>
      </c>
      <c r="F7163" t="s">
        <v>930</v>
      </c>
      <c r="G7163" t="s">
        <v>928</v>
      </c>
      <c r="H7163" t="s">
        <v>928</v>
      </c>
      <c r="I7163" t="s">
        <v>928</v>
      </c>
      <c r="J7163" t="s">
        <v>929</v>
      </c>
      <c r="K7163" t="s">
        <v>930</v>
      </c>
      <c r="L7163" t="s">
        <v>928</v>
      </c>
      <c r="M7163" t="s">
        <v>930</v>
      </c>
      <c r="N7163" t="s">
        <v>930</v>
      </c>
      <c r="O7163" t="s">
        <v>930</v>
      </c>
      <c r="P7163" t="s">
        <v>929</v>
      </c>
      <c r="Q7163" t="s">
        <v>930</v>
      </c>
      <c r="R7163" t="s">
        <v>928</v>
      </c>
      <c r="S7163" t="s">
        <v>930</v>
      </c>
      <c r="T7163" t="s">
        <v>930</v>
      </c>
      <c r="U7163" t="s">
        <v>930</v>
      </c>
      <c r="V7163" t="s">
        <v>930</v>
      </c>
      <c r="W7163" t="s">
        <v>928</v>
      </c>
      <c r="X7163" t="s">
        <v>930</v>
      </c>
      <c r="Y7163" t="s">
        <v>930</v>
      </c>
      <c r="Z7163" t="s">
        <v>929</v>
      </c>
      <c r="AA7163" t="s">
        <v>928</v>
      </c>
      <c r="AB7163" t="s">
        <v>930</v>
      </c>
      <c r="AC7163" t="s">
        <v>930</v>
      </c>
      <c r="AD7163" t="s">
        <v>929</v>
      </c>
      <c r="AE7163" t="s">
        <v>929</v>
      </c>
      <c r="AF7163" t="s">
        <v>930</v>
      </c>
      <c r="AG7163" t="s">
        <v>929</v>
      </c>
      <c r="AH7163" t="s">
        <v>929</v>
      </c>
      <c r="AI7163" t="s">
        <v>929</v>
      </c>
      <c r="AJ7163" t="s">
        <v>929</v>
      </c>
      <c r="AK7163" t="s">
        <v>929</v>
      </c>
      <c r="AL7163" t="s">
        <v>929</v>
      </c>
    </row>
    <row r="7164" spans="1:38">
      <c r="A7164">
        <v>802986</v>
      </c>
      <c r="B7164" t="s">
        <v>93</v>
      </c>
      <c r="C7164" t="s">
        <v>930</v>
      </c>
      <c r="D7164" t="s">
        <v>928</v>
      </c>
      <c r="E7164" t="s">
        <v>928</v>
      </c>
      <c r="F7164" t="s">
        <v>930</v>
      </c>
      <c r="G7164" t="s">
        <v>930</v>
      </c>
      <c r="H7164" t="s">
        <v>930</v>
      </c>
      <c r="I7164" t="s">
        <v>928</v>
      </c>
      <c r="J7164" t="s">
        <v>928</v>
      </c>
      <c r="K7164" t="s">
        <v>928</v>
      </c>
      <c r="L7164" t="s">
        <v>928</v>
      </c>
      <c r="M7164" t="s">
        <v>930</v>
      </c>
      <c r="N7164" t="s">
        <v>928</v>
      </c>
      <c r="O7164" t="s">
        <v>929</v>
      </c>
      <c r="P7164" t="s">
        <v>930</v>
      </c>
      <c r="Q7164" t="s">
        <v>929</v>
      </c>
      <c r="R7164" t="s">
        <v>929</v>
      </c>
      <c r="S7164" t="s">
        <v>929</v>
      </c>
      <c r="T7164" t="s">
        <v>930</v>
      </c>
      <c r="U7164" t="s">
        <v>930</v>
      </c>
      <c r="V7164" t="s">
        <v>928</v>
      </c>
      <c r="W7164" t="s">
        <v>929</v>
      </c>
      <c r="X7164" t="s">
        <v>928</v>
      </c>
      <c r="Y7164" t="s">
        <v>929</v>
      </c>
      <c r="Z7164" t="s">
        <v>930</v>
      </c>
      <c r="AA7164" t="s">
        <v>930</v>
      </c>
      <c r="AB7164" t="s">
        <v>930</v>
      </c>
      <c r="AC7164" t="s">
        <v>930</v>
      </c>
      <c r="AD7164" t="s">
        <v>930</v>
      </c>
      <c r="AE7164" t="s">
        <v>930</v>
      </c>
      <c r="AF7164" t="s">
        <v>930</v>
      </c>
      <c r="AG7164" t="s">
        <v>929</v>
      </c>
      <c r="AH7164" t="s">
        <v>929</v>
      </c>
      <c r="AI7164" t="s">
        <v>929</v>
      </c>
      <c r="AJ7164" t="s">
        <v>929</v>
      </c>
      <c r="AK7164" t="s">
        <v>929</v>
      </c>
      <c r="AL7164" t="s">
        <v>929</v>
      </c>
    </row>
    <row r="7165" spans="1:38">
      <c r="A7165">
        <v>803057</v>
      </c>
      <c r="B7165" t="s">
        <v>93</v>
      </c>
      <c r="C7165" t="s">
        <v>930</v>
      </c>
      <c r="D7165" t="s">
        <v>930</v>
      </c>
      <c r="E7165" t="s">
        <v>928</v>
      </c>
      <c r="F7165" t="s">
        <v>928</v>
      </c>
      <c r="G7165" t="s">
        <v>930</v>
      </c>
      <c r="H7165" t="s">
        <v>929</v>
      </c>
      <c r="I7165" t="s">
        <v>930</v>
      </c>
      <c r="J7165" t="s">
        <v>930</v>
      </c>
      <c r="K7165" t="s">
        <v>930</v>
      </c>
      <c r="L7165" t="s">
        <v>930</v>
      </c>
      <c r="M7165" t="s">
        <v>930</v>
      </c>
      <c r="N7165" t="s">
        <v>928</v>
      </c>
      <c r="O7165" t="s">
        <v>929</v>
      </c>
      <c r="P7165" t="s">
        <v>930</v>
      </c>
      <c r="Q7165" t="s">
        <v>928</v>
      </c>
      <c r="R7165" t="s">
        <v>928</v>
      </c>
      <c r="S7165" t="s">
        <v>930</v>
      </c>
      <c r="T7165" t="s">
        <v>930</v>
      </c>
      <c r="U7165" t="s">
        <v>928</v>
      </c>
      <c r="V7165" t="s">
        <v>928</v>
      </c>
      <c r="W7165" t="s">
        <v>928</v>
      </c>
      <c r="X7165" t="s">
        <v>928</v>
      </c>
      <c r="Y7165" t="s">
        <v>928</v>
      </c>
      <c r="Z7165" t="s">
        <v>929</v>
      </c>
      <c r="AA7165" t="s">
        <v>929</v>
      </c>
      <c r="AB7165" t="s">
        <v>929</v>
      </c>
      <c r="AC7165" t="s">
        <v>929</v>
      </c>
      <c r="AD7165" t="s">
        <v>929</v>
      </c>
      <c r="AE7165" t="s">
        <v>929</v>
      </c>
      <c r="AF7165" t="s">
        <v>929</v>
      </c>
      <c r="AG7165" t="s">
        <v>929</v>
      </c>
      <c r="AH7165" t="s">
        <v>929</v>
      </c>
      <c r="AI7165" t="s">
        <v>929</v>
      </c>
      <c r="AJ7165" t="s">
        <v>929</v>
      </c>
      <c r="AK7165" t="s">
        <v>929</v>
      </c>
      <c r="AL7165" t="s">
        <v>929</v>
      </c>
    </row>
    <row r="7166" spans="1:38">
      <c r="A7166">
        <v>803120</v>
      </c>
      <c r="B7166" t="s">
        <v>93</v>
      </c>
      <c r="C7166" t="s">
        <v>930</v>
      </c>
      <c r="D7166" t="s">
        <v>928</v>
      </c>
      <c r="E7166" t="s">
        <v>929</v>
      </c>
      <c r="F7166" t="s">
        <v>930</v>
      </c>
      <c r="G7166" t="s">
        <v>928</v>
      </c>
      <c r="H7166" t="s">
        <v>930</v>
      </c>
      <c r="I7166" t="s">
        <v>930</v>
      </c>
      <c r="J7166" t="s">
        <v>928</v>
      </c>
      <c r="K7166" t="s">
        <v>929</v>
      </c>
      <c r="L7166" t="s">
        <v>930</v>
      </c>
      <c r="M7166" t="s">
        <v>928</v>
      </c>
      <c r="N7166" t="s">
        <v>930</v>
      </c>
      <c r="O7166" t="s">
        <v>929</v>
      </c>
      <c r="P7166" t="s">
        <v>930</v>
      </c>
      <c r="Q7166" t="s">
        <v>928</v>
      </c>
      <c r="R7166" t="s">
        <v>930</v>
      </c>
      <c r="S7166" t="s">
        <v>928</v>
      </c>
      <c r="T7166" t="s">
        <v>928</v>
      </c>
      <c r="U7166" t="s">
        <v>929</v>
      </c>
      <c r="V7166" t="s">
        <v>929</v>
      </c>
      <c r="W7166" t="s">
        <v>928</v>
      </c>
      <c r="X7166" t="s">
        <v>928</v>
      </c>
      <c r="Y7166" t="s">
        <v>929</v>
      </c>
      <c r="Z7166" t="s">
        <v>930</v>
      </c>
      <c r="AA7166" t="s">
        <v>928</v>
      </c>
      <c r="AB7166" t="s">
        <v>930</v>
      </c>
      <c r="AC7166" t="s">
        <v>929</v>
      </c>
      <c r="AD7166" t="s">
        <v>930</v>
      </c>
      <c r="AE7166" t="s">
        <v>930</v>
      </c>
      <c r="AF7166" t="s">
        <v>930</v>
      </c>
      <c r="AG7166" t="s">
        <v>929</v>
      </c>
      <c r="AH7166" t="s">
        <v>929</v>
      </c>
      <c r="AI7166" t="s">
        <v>929</v>
      </c>
      <c r="AJ7166" t="s">
        <v>929</v>
      </c>
      <c r="AK7166" t="s">
        <v>929</v>
      </c>
      <c r="AL7166" t="s">
        <v>929</v>
      </c>
    </row>
    <row r="7167" spans="1:38">
      <c r="A7167">
        <v>803383</v>
      </c>
      <c r="B7167" t="s">
        <v>93</v>
      </c>
      <c r="C7167" t="s">
        <v>928</v>
      </c>
      <c r="D7167" t="s">
        <v>928</v>
      </c>
      <c r="E7167" t="s">
        <v>928</v>
      </c>
      <c r="F7167" t="s">
        <v>928</v>
      </c>
      <c r="G7167" t="s">
        <v>928</v>
      </c>
      <c r="H7167" t="s">
        <v>928</v>
      </c>
      <c r="I7167" t="s">
        <v>928</v>
      </c>
      <c r="J7167" t="s">
        <v>930</v>
      </c>
      <c r="K7167" t="s">
        <v>928</v>
      </c>
      <c r="L7167" t="s">
        <v>928</v>
      </c>
      <c r="M7167" t="s">
        <v>928</v>
      </c>
      <c r="N7167" t="s">
        <v>928</v>
      </c>
      <c r="O7167" t="s">
        <v>929</v>
      </c>
      <c r="P7167" t="s">
        <v>930</v>
      </c>
      <c r="Q7167" t="s">
        <v>929</v>
      </c>
      <c r="R7167" t="s">
        <v>930</v>
      </c>
      <c r="S7167" t="s">
        <v>928</v>
      </c>
      <c r="T7167" t="s">
        <v>930</v>
      </c>
      <c r="U7167" t="s">
        <v>930</v>
      </c>
      <c r="V7167" t="s">
        <v>930</v>
      </c>
      <c r="W7167" t="s">
        <v>928</v>
      </c>
      <c r="X7167" t="s">
        <v>930</v>
      </c>
      <c r="Y7167" t="s">
        <v>929</v>
      </c>
      <c r="Z7167" t="s">
        <v>929</v>
      </c>
      <c r="AA7167" t="s">
        <v>928</v>
      </c>
      <c r="AB7167" t="s">
        <v>930</v>
      </c>
      <c r="AC7167" t="s">
        <v>929</v>
      </c>
      <c r="AD7167" t="s">
        <v>929</v>
      </c>
      <c r="AE7167" t="s">
        <v>929</v>
      </c>
      <c r="AF7167" t="s">
        <v>930</v>
      </c>
      <c r="AG7167" t="s">
        <v>929</v>
      </c>
      <c r="AH7167" t="s">
        <v>929</v>
      </c>
      <c r="AI7167" t="s">
        <v>929</v>
      </c>
      <c r="AJ7167" t="s">
        <v>929</v>
      </c>
      <c r="AK7167" t="s">
        <v>929</v>
      </c>
      <c r="AL7167" t="s">
        <v>929</v>
      </c>
    </row>
    <row r="7168" spans="1:38">
      <c r="A7168">
        <v>803536</v>
      </c>
      <c r="B7168" t="s">
        <v>93</v>
      </c>
      <c r="C7168" t="s">
        <v>930</v>
      </c>
      <c r="D7168" t="s">
        <v>928</v>
      </c>
      <c r="E7168" t="s">
        <v>928</v>
      </c>
      <c r="F7168" t="s">
        <v>930</v>
      </c>
      <c r="G7168" t="s">
        <v>930</v>
      </c>
      <c r="H7168" t="s">
        <v>930</v>
      </c>
      <c r="I7168" t="s">
        <v>928</v>
      </c>
      <c r="J7168" t="s">
        <v>928</v>
      </c>
      <c r="K7168" t="s">
        <v>930</v>
      </c>
      <c r="L7168" t="s">
        <v>930</v>
      </c>
      <c r="M7168" t="s">
        <v>928</v>
      </c>
      <c r="N7168" t="s">
        <v>930</v>
      </c>
      <c r="O7168" t="s">
        <v>930</v>
      </c>
      <c r="P7168" t="s">
        <v>930</v>
      </c>
      <c r="Q7168" t="s">
        <v>930</v>
      </c>
      <c r="R7168" t="s">
        <v>929</v>
      </c>
      <c r="S7168" t="s">
        <v>928</v>
      </c>
      <c r="T7168" t="s">
        <v>930</v>
      </c>
      <c r="U7168" t="s">
        <v>930</v>
      </c>
      <c r="V7168" t="s">
        <v>929</v>
      </c>
      <c r="W7168" t="s">
        <v>929</v>
      </c>
      <c r="X7168" t="s">
        <v>929</v>
      </c>
      <c r="Y7168" t="s">
        <v>930</v>
      </c>
      <c r="Z7168" t="s">
        <v>928</v>
      </c>
      <c r="AA7168" t="s">
        <v>929</v>
      </c>
      <c r="AB7168" t="s">
        <v>929</v>
      </c>
      <c r="AC7168" t="s">
        <v>929</v>
      </c>
      <c r="AD7168" t="s">
        <v>929</v>
      </c>
      <c r="AE7168" t="s">
        <v>929</v>
      </c>
      <c r="AF7168" t="s">
        <v>929</v>
      </c>
      <c r="AG7168" t="s">
        <v>929</v>
      </c>
      <c r="AH7168" t="s">
        <v>929</v>
      </c>
      <c r="AI7168" t="s">
        <v>929</v>
      </c>
      <c r="AJ7168" t="s">
        <v>929</v>
      </c>
      <c r="AK7168" t="s">
        <v>929</v>
      </c>
      <c r="AL7168" t="s">
        <v>929</v>
      </c>
    </row>
    <row r="7169" spans="1:38">
      <c r="A7169">
        <v>803570</v>
      </c>
      <c r="B7169" t="s">
        <v>93</v>
      </c>
      <c r="C7169" t="s">
        <v>930</v>
      </c>
      <c r="D7169" t="s">
        <v>928</v>
      </c>
      <c r="E7169" t="s">
        <v>930</v>
      </c>
      <c r="F7169" t="s">
        <v>928</v>
      </c>
      <c r="G7169" t="s">
        <v>929</v>
      </c>
      <c r="H7169" t="s">
        <v>929</v>
      </c>
      <c r="I7169" t="s">
        <v>930</v>
      </c>
      <c r="J7169" t="s">
        <v>930</v>
      </c>
      <c r="K7169" t="s">
        <v>928</v>
      </c>
      <c r="L7169" t="s">
        <v>928</v>
      </c>
      <c r="M7169" t="s">
        <v>928</v>
      </c>
      <c r="N7169" t="s">
        <v>928</v>
      </c>
      <c r="O7169" t="s">
        <v>928</v>
      </c>
      <c r="P7169" t="s">
        <v>928</v>
      </c>
      <c r="Q7169" t="s">
        <v>928</v>
      </c>
      <c r="R7169" t="s">
        <v>928</v>
      </c>
      <c r="S7169" t="s">
        <v>928</v>
      </c>
      <c r="T7169" t="s">
        <v>928</v>
      </c>
      <c r="U7169" t="s">
        <v>929</v>
      </c>
      <c r="V7169" t="s">
        <v>929</v>
      </c>
      <c r="W7169" t="s">
        <v>928</v>
      </c>
      <c r="X7169" t="s">
        <v>930</v>
      </c>
      <c r="Y7169" t="s">
        <v>929</v>
      </c>
      <c r="Z7169" t="s">
        <v>930</v>
      </c>
      <c r="AA7169" t="s">
        <v>930</v>
      </c>
      <c r="AB7169" t="s">
        <v>930</v>
      </c>
      <c r="AC7169" t="s">
        <v>930</v>
      </c>
      <c r="AD7169" t="s">
        <v>930</v>
      </c>
      <c r="AE7169" t="s">
        <v>930</v>
      </c>
      <c r="AF7169" t="s">
        <v>930</v>
      </c>
      <c r="AG7169" t="s">
        <v>929</v>
      </c>
      <c r="AH7169" t="s">
        <v>929</v>
      </c>
      <c r="AI7169" t="s">
        <v>929</v>
      </c>
      <c r="AJ7169" t="s">
        <v>929</v>
      </c>
      <c r="AK7169" t="s">
        <v>929</v>
      </c>
      <c r="AL7169" t="s">
        <v>929</v>
      </c>
    </row>
    <row r="7170" spans="1:38">
      <c r="A7170">
        <v>803637</v>
      </c>
      <c r="B7170" t="s">
        <v>93</v>
      </c>
      <c r="C7170" t="s">
        <v>928</v>
      </c>
      <c r="D7170" t="s">
        <v>930</v>
      </c>
      <c r="E7170" t="s">
        <v>930</v>
      </c>
      <c r="F7170" t="s">
        <v>928</v>
      </c>
      <c r="G7170" t="s">
        <v>928</v>
      </c>
      <c r="H7170" t="s">
        <v>928</v>
      </c>
      <c r="I7170" t="s">
        <v>928</v>
      </c>
      <c r="J7170" t="s">
        <v>928</v>
      </c>
      <c r="K7170" t="s">
        <v>930</v>
      </c>
      <c r="L7170" t="s">
        <v>928</v>
      </c>
      <c r="M7170" t="s">
        <v>928</v>
      </c>
      <c r="N7170" t="s">
        <v>928</v>
      </c>
      <c r="O7170" t="s">
        <v>928</v>
      </c>
      <c r="P7170" t="s">
        <v>928</v>
      </c>
      <c r="Q7170" t="s">
        <v>930</v>
      </c>
      <c r="R7170" t="s">
        <v>930</v>
      </c>
      <c r="S7170" t="s">
        <v>928</v>
      </c>
      <c r="T7170" t="s">
        <v>930</v>
      </c>
      <c r="U7170" t="s">
        <v>930</v>
      </c>
      <c r="V7170" t="s">
        <v>930</v>
      </c>
      <c r="W7170" t="s">
        <v>930</v>
      </c>
      <c r="X7170" t="s">
        <v>930</v>
      </c>
      <c r="Y7170" t="s">
        <v>928</v>
      </c>
      <c r="Z7170" t="s">
        <v>930</v>
      </c>
      <c r="AA7170" t="s">
        <v>928</v>
      </c>
      <c r="AB7170" t="s">
        <v>930</v>
      </c>
      <c r="AC7170" t="s">
        <v>930</v>
      </c>
      <c r="AD7170" t="s">
        <v>930</v>
      </c>
      <c r="AE7170" t="s">
        <v>930</v>
      </c>
      <c r="AF7170" t="s">
        <v>930</v>
      </c>
      <c r="AG7170" t="s">
        <v>929</v>
      </c>
      <c r="AH7170" t="s">
        <v>929</v>
      </c>
      <c r="AI7170" t="s">
        <v>929</v>
      </c>
      <c r="AJ7170" t="s">
        <v>929</v>
      </c>
      <c r="AK7170" t="s">
        <v>929</v>
      </c>
      <c r="AL7170" t="s">
        <v>929</v>
      </c>
    </row>
    <row r="7171" spans="1:38">
      <c r="A7171">
        <v>803687</v>
      </c>
      <c r="B7171" t="s">
        <v>93</v>
      </c>
      <c r="C7171" t="s">
        <v>930</v>
      </c>
      <c r="D7171" t="s">
        <v>930</v>
      </c>
      <c r="E7171" t="s">
        <v>930</v>
      </c>
      <c r="F7171" t="s">
        <v>928</v>
      </c>
      <c r="G7171" t="s">
        <v>929</v>
      </c>
      <c r="H7171" t="s">
        <v>930</v>
      </c>
      <c r="I7171" t="s">
        <v>928</v>
      </c>
      <c r="J7171" t="s">
        <v>928</v>
      </c>
      <c r="K7171" t="s">
        <v>929</v>
      </c>
      <c r="L7171" t="s">
        <v>928</v>
      </c>
      <c r="M7171" t="s">
        <v>928</v>
      </c>
      <c r="N7171" t="s">
        <v>930</v>
      </c>
      <c r="O7171" t="s">
        <v>929</v>
      </c>
      <c r="P7171" t="s">
        <v>930</v>
      </c>
      <c r="Q7171" t="s">
        <v>929</v>
      </c>
      <c r="R7171" t="s">
        <v>929</v>
      </c>
      <c r="S7171" t="s">
        <v>928</v>
      </c>
      <c r="T7171" t="s">
        <v>929</v>
      </c>
      <c r="U7171" t="s">
        <v>930</v>
      </c>
      <c r="V7171" t="s">
        <v>929</v>
      </c>
      <c r="W7171" t="s">
        <v>929</v>
      </c>
      <c r="X7171" t="s">
        <v>930</v>
      </c>
      <c r="Y7171" t="s">
        <v>929</v>
      </c>
      <c r="Z7171" t="s">
        <v>928</v>
      </c>
      <c r="AA7171" t="s">
        <v>928</v>
      </c>
      <c r="AB7171" t="s">
        <v>930</v>
      </c>
      <c r="AC7171" t="s">
        <v>930</v>
      </c>
      <c r="AD7171" t="s">
        <v>929</v>
      </c>
      <c r="AE7171" t="s">
        <v>930</v>
      </c>
      <c r="AF7171" t="s">
        <v>930</v>
      </c>
      <c r="AG7171" t="s">
        <v>929</v>
      </c>
      <c r="AH7171" t="s">
        <v>929</v>
      </c>
      <c r="AI7171" t="s">
        <v>929</v>
      </c>
      <c r="AJ7171" t="s">
        <v>929</v>
      </c>
      <c r="AK7171" t="s">
        <v>929</v>
      </c>
      <c r="AL7171" t="s">
        <v>929</v>
      </c>
    </row>
    <row r="7172" spans="1:38">
      <c r="A7172">
        <v>803695</v>
      </c>
      <c r="B7172" t="s">
        <v>93</v>
      </c>
      <c r="C7172" t="s">
        <v>930</v>
      </c>
      <c r="D7172" t="s">
        <v>929</v>
      </c>
      <c r="E7172" t="s">
        <v>930</v>
      </c>
      <c r="F7172" t="s">
        <v>929</v>
      </c>
      <c r="G7172" t="s">
        <v>930</v>
      </c>
      <c r="H7172" t="s">
        <v>929</v>
      </c>
      <c r="I7172" t="s">
        <v>930</v>
      </c>
      <c r="J7172" t="s">
        <v>930</v>
      </c>
      <c r="K7172" t="s">
        <v>930</v>
      </c>
      <c r="L7172" t="s">
        <v>930</v>
      </c>
      <c r="M7172" t="s">
        <v>928</v>
      </c>
      <c r="N7172" t="s">
        <v>928</v>
      </c>
      <c r="O7172" t="s">
        <v>930</v>
      </c>
      <c r="P7172" t="s">
        <v>930</v>
      </c>
      <c r="Q7172" t="s">
        <v>928</v>
      </c>
      <c r="R7172" t="s">
        <v>928</v>
      </c>
      <c r="S7172" t="s">
        <v>930</v>
      </c>
      <c r="T7172" t="s">
        <v>930</v>
      </c>
      <c r="U7172" t="s">
        <v>929</v>
      </c>
      <c r="V7172" t="s">
        <v>930</v>
      </c>
      <c r="W7172" t="s">
        <v>928</v>
      </c>
      <c r="X7172" t="s">
        <v>929</v>
      </c>
      <c r="Y7172" t="s">
        <v>929</v>
      </c>
      <c r="Z7172" t="s">
        <v>929</v>
      </c>
      <c r="AA7172" t="s">
        <v>928</v>
      </c>
      <c r="AB7172" t="s">
        <v>930</v>
      </c>
      <c r="AC7172" t="s">
        <v>929</v>
      </c>
      <c r="AD7172" t="s">
        <v>929</v>
      </c>
      <c r="AE7172" t="s">
        <v>930</v>
      </c>
      <c r="AF7172" t="s">
        <v>929</v>
      </c>
      <c r="AG7172" t="s">
        <v>929</v>
      </c>
      <c r="AH7172" t="s">
        <v>929</v>
      </c>
      <c r="AI7172" t="s">
        <v>929</v>
      </c>
      <c r="AJ7172" t="s">
        <v>929</v>
      </c>
      <c r="AK7172" t="s">
        <v>929</v>
      </c>
      <c r="AL7172" t="s">
        <v>929</v>
      </c>
    </row>
    <row r="7173" spans="1:38">
      <c r="A7173">
        <v>803788</v>
      </c>
      <c r="B7173" t="s">
        <v>93</v>
      </c>
      <c r="C7173" t="s">
        <v>930</v>
      </c>
      <c r="D7173" t="s">
        <v>930</v>
      </c>
      <c r="E7173" t="s">
        <v>929</v>
      </c>
      <c r="F7173" t="s">
        <v>930</v>
      </c>
      <c r="G7173" t="s">
        <v>928</v>
      </c>
      <c r="H7173" t="s">
        <v>929</v>
      </c>
      <c r="I7173" t="s">
        <v>928</v>
      </c>
      <c r="J7173" t="s">
        <v>929</v>
      </c>
      <c r="K7173" t="s">
        <v>930</v>
      </c>
      <c r="L7173" t="s">
        <v>930</v>
      </c>
      <c r="M7173" t="s">
        <v>928</v>
      </c>
      <c r="N7173" t="s">
        <v>928</v>
      </c>
      <c r="O7173" t="s">
        <v>929</v>
      </c>
      <c r="P7173" t="s">
        <v>928</v>
      </c>
      <c r="Q7173" t="s">
        <v>929</v>
      </c>
      <c r="R7173" t="s">
        <v>930</v>
      </c>
      <c r="S7173" t="s">
        <v>929</v>
      </c>
      <c r="T7173" t="s">
        <v>930</v>
      </c>
      <c r="U7173" t="s">
        <v>930</v>
      </c>
      <c r="V7173" t="s">
        <v>930</v>
      </c>
      <c r="W7173" t="s">
        <v>930</v>
      </c>
      <c r="X7173" t="s">
        <v>928</v>
      </c>
      <c r="Y7173" t="s">
        <v>929</v>
      </c>
      <c r="Z7173" t="s">
        <v>930</v>
      </c>
      <c r="AA7173" t="s">
        <v>930</v>
      </c>
      <c r="AB7173" t="s">
        <v>930</v>
      </c>
      <c r="AC7173" t="s">
        <v>929</v>
      </c>
      <c r="AD7173" t="s">
        <v>929</v>
      </c>
      <c r="AE7173" t="s">
        <v>930</v>
      </c>
      <c r="AF7173" t="s">
        <v>930</v>
      </c>
      <c r="AG7173" t="s">
        <v>929</v>
      </c>
      <c r="AH7173" t="s">
        <v>929</v>
      </c>
      <c r="AI7173" t="s">
        <v>929</v>
      </c>
      <c r="AJ7173" t="s">
        <v>929</v>
      </c>
      <c r="AK7173" t="s">
        <v>929</v>
      </c>
      <c r="AL7173" t="s">
        <v>929</v>
      </c>
    </row>
    <row r="7174" spans="1:38">
      <c r="A7174">
        <v>803861</v>
      </c>
      <c r="B7174" t="s">
        <v>93</v>
      </c>
      <c r="C7174" t="s">
        <v>928</v>
      </c>
      <c r="D7174" t="s">
        <v>930</v>
      </c>
      <c r="E7174" t="s">
        <v>930</v>
      </c>
      <c r="F7174" t="s">
        <v>929</v>
      </c>
      <c r="G7174" t="s">
        <v>928</v>
      </c>
      <c r="H7174" t="s">
        <v>930</v>
      </c>
      <c r="I7174" t="s">
        <v>929</v>
      </c>
      <c r="J7174" t="s">
        <v>928</v>
      </c>
      <c r="K7174" t="s">
        <v>930</v>
      </c>
      <c r="L7174" t="s">
        <v>930</v>
      </c>
      <c r="M7174" t="s">
        <v>930</v>
      </c>
      <c r="N7174" t="s">
        <v>930</v>
      </c>
      <c r="O7174" t="s">
        <v>930</v>
      </c>
      <c r="P7174" t="s">
        <v>930</v>
      </c>
      <c r="Q7174" t="s">
        <v>930</v>
      </c>
      <c r="R7174" t="s">
        <v>930</v>
      </c>
      <c r="S7174" t="s">
        <v>929</v>
      </c>
      <c r="T7174" t="s">
        <v>928</v>
      </c>
      <c r="U7174" t="s">
        <v>930</v>
      </c>
      <c r="V7174" t="s">
        <v>930</v>
      </c>
      <c r="W7174" t="s">
        <v>929</v>
      </c>
      <c r="X7174" t="s">
        <v>928</v>
      </c>
      <c r="Y7174" t="s">
        <v>929</v>
      </c>
      <c r="Z7174" t="s">
        <v>930</v>
      </c>
      <c r="AA7174" t="s">
        <v>930</v>
      </c>
      <c r="AB7174" t="s">
        <v>930</v>
      </c>
      <c r="AC7174" t="s">
        <v>930</v>
      </c>
      <c r="AD7174" t="s">
        <v>929</v>
      </c>
      <c r="AE7174" t="s">
        <v>930</v>
      </c>
      <c r="AF7174" t="s">
        <v>930</v>
      </c>
      <c r="AG7174" t="s">
        <v>929</v>
      </c>
      <c r="AH7174" t="s">
        <v>929</v>
      </c>
      <c r="AI7174" t="s">
        <v>929</v>
      </c>
      <c r="AJ7174" t="s">
        <v>929</v>
      </c>
      <c r="AK7174" t="s">
        <v>929</v>
      </c>
      <c r="AL7174" t="s">
        <v>929</v>
      </c>
    </row>
    <row r="7175" spans="1:38">
      <c r="A7175">
        <v>803886</v>
      </c>
      <c r="B7175" t="s">
        <v>93</v>
      </c>
      <c r="C7175" t="s">
        <v>928</v>
      </c>
      <c r="D7175" t="s">
        <v>928</v>
      </c>
      <c r="E7175" t="s">
        <v>928</v>
      </c>
      <c r="F7175" t="s">
        <v>929</v>
      </c>
      <c r="G7175" t="s">
        <v>928</v>
      </c>
      <c r="H7175" t="s">
        <v>930</v>
      </c>
      <c r="I7175" t="s">
        <v>928</v>
      </c>
      <c r="J7175" t="s">
        <v>928</v>
      </c>
      <c r="K7175" t="s">
        <v>928</v>
      </c>
      <c r="L7175" t="s">
        <v>928</v>
      </c>
      <c r="M7175" t="s">
        <v>928</v>
      </c>
      <c r="N7175" t="s">
        <v>928</v>
      </c>
      <c r="O7175" t="s">
        <v>929</v>
      </c>
      <c r="P7175" t="s">
        <v>930</v>
      </c>
      <c r="Q7175" t="s">
        <v>930</v>
      </c>
      <c r="R7175" t="s">
        <v>930</v>
      </c>
      <c r="S7175" t="s">
        <v>930</v>
      </c>
      <c r="T7175" t="s">
        <v>930</v>
      </c>
      <c r="U7175" t="s">
        <v>930</v>
      </c>
      <c r="V7175" t="s">
        <v>930</v>
      </c>
      <c r="W7175" t="s">
        <v>929</v>
      </c>
      <c r="X7175" t="s">
        <v>928</v>
      </c>
      <c r="Y7175" t="s">
        <v>930</v>
      </c>
      <c r="Z7175" t="s">
        <v>929</v>
      </c>
      <c r="AA7175" t="s">
        <v>930</v>
      </c>
      <c r="AB7175" t="s">
        <v>929</v>
      </c>
      <c r="AC7175" t="s">
        <v>930</v>
      </c>
      <c r="AD7175" t="s">
        <v>930</v>
      </c>
      <c r="AE7175" t="s">
        <v>930</v>
      </c>
      <c r="AF7175" t="s">
        <v>930</v>
      </c>
      <c r="AG7175" t="s">
        <v>929</v>
      </c>
      <c r="AH7175" t="s">
        <v>929</v>
      </c>
      <c r="AI7175" t="s">
        <v>929</v>
      </c>
      <c r="AJ7175" t="s">
        <v>929</v>
      </c>
      <c r="AK7175" t="s">
        <v>929</v>
      </c>
      <c r="AL7175" t="s">
        <v>929</v>
      </c>
    </row>
    <row r="7176" spans="1:38">
      <c r="A7176">
        <v>803918</v>
      </c>
      <c r="B7176" t="s">
        <v>93</v>
      </c>
      <c r="C7176" t="s">
        <v>930</v>
      </c>
      <c r="D7176" t="s">
        <v>928</v>
      </c>
      <c r="E7176" t="s">
        <v>929</v>
      </c>
      <c r="F7176" t="s">
        <v>928</v>
      </c>
      <c r="G7176" t="s">
        <v>930</v>
      </c>
      <c r="H7176" t="s">
        <v>928</v>
      </c>
      <c r="I7176" t="s">
        <v>928</v>
      </c>
      <c r="J7176" t="s">
        <v>930</v>
      </c>
      <c r="K7176" t="s">
        <v>928</v>
      </c>
      <c r="L7176" t="s">
        <v>930</v>
      </c>
      <c r="M7176" t="s">
        <v>928</v>
      </c>
      <c r="N7176" t="s">
        <v>928</v>
      </c>
      <c r="O7176" t="s">
        <v>928</v>
      </c>
      <c r="P7176" t="s">
        <v>930</v>
      </c>
      <c r="Q7176" t="s">
        <v>930</v>
      </c>
      <c r="R7176" t="s">
        <v>930</v>
      </c>
      <c r="S7176" t="s">
        <v>930</v>
      </c>
      <c r="T7176" t="s">
        <v>930</v>
      </c>
      <c r="U7176" t="s">
        <v>929</v>
      </c>
      <c r="V7176" t="s">
        <v>929</v>
      </c>
      <c r="W7176" t="s">
        <v>928</v>
      </c>
      <c r="X7176" t="s">
        <v>929</v>
      </c>
      <c r="Y7176" t="s">
        <v>930</v>
      </c>
      <c r="Z7176" t="s">
        <v>930</v>
      </c>
      <c r="AA7176" t="s">
        <v>928</v>
      </c>
      <c r="AB7176" t="s">
        <v>930</v>
      </c>
      <c r="AC7176" t="s">
        <v>929</v>
      </c>
      <c r="AD7176" t="s">
        <v>930</v>
      </c>
      <c r="AE7176" t="s">
        <v>929</v>
      </c>
      <c r="AF7176" t="s">
        <v>930</v>
      </c>
      <c r="AG7176" t="s">
        <v>929</v>
      </c>
      <c r="AH7176" t="s">
        <v>929</v>
      </c>
      <c r="AI7176" t="s">
        <v>929</v>
      </c>
      <c r="AJ7176" t="s">
        <v>929</v>
      </c>
      <c r="AK7176" t="s">
        <v>929</v>
      </c>
      <c r="AL7176" t="s">
        <v>929</v>
      </c>
    </row>
    <row r="7177" spans="1:38">
      <c r="A7177">
        <v>803963</v>
      </c>
      <c r="B7177" t="s">
        <v>93</v>
      </c>
      <c r="C7177" t="s">
        <v>928</v>
      </c>
      <c r="D7177" t="s">
        <v>930</v>
      </c>
      <c r="E7177" t="s">
        <v>928</v>
      </c>
      <c r="F7177" t="s">
        <v>930</v>
      </c>
      <c r="G7177" t="s">
        <v>928</v>
      </c>
      <c r="H7177" t="s">
        <v>928</v>
      </c>
      <c r="I7177" t="s">
        <v>929</v>
      </c>
      <c r="J7177" t="s">
        <v>929</v>
      </c>
      <c r="K7177" t="s">
        <v>930</v>
      </c>
      <c r="L7177" t="s">
        <v>929</v>
      </c>
      <c r="M7177" t="s">
        <v>929</v>
      </c>
      <c r="N7177" t="s">
        <v>930</v>
      </c>
      <c r="O7177" t="s">
        <v>929</v>
      </c>
      <c r="P7177" t="s">
        <v>930</v>
      </c>
      <c r="Q7177" t="s">
        <v>930</v>
      </c>
      <c r="R7177" t="s">
        <v>930</v>
      </c>
      <c r="S7177" t="s">
        <v>928</v>
      </c>
      <c r="T7177" t="s">
        <v>930</v>
      </c>
      <c r="U7177" t="s">
        <v>929</v>
      </c>
      <c r="V7177" t="s">
        <v>930</v>
      </c>
      <c r="W7177" t="s">
        <v>929</v>
      </c>
      <c r="X7177" t="s">
        <v>930</v>
      </c>
      <c r="Y7177" t="s">
        <v>930</v>
      </c>
      <c r="Z7177" t="s">
        <v>930</v>
      </c>
      <c r="AA7177" t="s">
        <v>930</v>
      </c>
      <c r="AB7177" t="s">
        <v>930</v>
      </c>
      <c r="AC7177" t="s">
        <v>929</v>
      </c>
      <c r="AD7177" t="s">
        <v>929</v>
      </c>
      <c r="AE7177" t="s">
        <v>930</v>
      </c>
      <c r="AF7177" t="s">
        <v>930</v>
      </c>
      <c r="AG7177" t="s">
        <v>929</v>
      </c>
      <c r="AH7177" t="s">
        <v>929</v>
      </c>
      <c r="AI7177" t="s">
        <v>929</v>
      </c>
      <c r="AJ7177" t="s">
        <v>929</v>
      </c>
      <c r="AK7177" t="s">
        <v>929</v>
      </c>
      <c r="AL7177" t="s">
        <v>929</v>
      </c>
    </row>
    <row r="7178" spans="1:38">
      <c r="A7178">
        <v>804049</v>
      </c>
      <c r="B7178" t="s">
        <v>93</v>
      </c>
      <c r="C7178" t="s">
        <v>930</v>
      </c>
      <c r="D7178" t="s">
        <v>928</v>
      </c>
      <c r="E7178" t="s">
        <v>930</v>
      </c>
      <c r="F7178" t="s">
        <v>930</v>
      </c>
      <c r="G7178" t="s">
        <v>930</v>
      </c>
      <c r="H7178" t="s">
        <v>930</v>
      </c>
      <c r="I7178" t="s">
        <v>928</v>
      </c>
      <c r="J7178" t="s">
        <v>930</v>
      </c>
      <c r="K7178" t="s">
        <v>930</v>
      </c>
      <c r="L7178" t="s">
        <v>928</v>
      </c>
      <c r="M7178" t="s">
        <v>928</v>
      </c>
      <c r="N7178" t="s">
        <v>929</v>
      </c>
      <c r="O7178" t="s">
        <v>929</v>
      </c>
      <c r="P7178" t="s">
        <v>929</v>
      </c>
      <c r="Q7178" t="s">
        <v>929</v>
      </c>
      <c r="R7178" t="s">
        <v>930</v>
      </c>
      <c r="S7178" t="s">
        <v>928</v>
      </c>
      <c r="T7178" t="s">
        <v>930</v>
      </c>
      <c r="U7178" t="s">
        <v>930</v>
      </c>
      <c r="V7178" t="s">
        <v>929</v>
      </c>
      <c r="W7178" t="s">
        <v>928</v>
      </c>
      <c r="X7178" t="s">
        <v>930</v>
      </c>
      <c r="Y7178" t="s">
        <v>930</v>
      </c>
      <c r="Z7178" t="s">
        <v>930</v>
      </c>
      <c r="AA7178" t="s">
        <v>928</v>
      </c>
      <c r="AB7178" t="s">
        <v>930</v>
      </c>
      <c r="AC7178" t="s">
        <v>930</v>
      </c>
      <c r="AD7178" t="s">
        <v>930</v>
      </c>
      <c r="AE7178" t="s">
        <v>930</v>
      </c>
      <c r="AF7178" t="s">
        <v>930</v>
      </c>
      <c r="AG7178" t="s">
        <v>929</v>
      </c>
      <c r="AH7178" t="s">
        <v>929</v>
      </c>
      <c r="AI7178" t="s">
        <v>929</v>
      </c>
      <c r="AJ7178" t="s">
        <v>929</v>
      </c>
      <c r="AK7178" t="s">
        <v>929</v>
      </c>
      <c r="AL7178" t="s">
        <v>929</v>
      </c>
    </row>
    <row r="7179" spans="1:38">
      <c r="A7179">
        <v>804057</v>
      </c>
      <c r="B7179" t="s">
        <v>93</v>
      </c>
      <c r="C7179" t="s">
        <v>930</v>
      </c>
      <c r="D7179" t="s">
        <v>928</v>
      </c>
      <c r="E7179" t="s">
        <v>928</v>
      </c>
      <c r="F7179" t="s">
        <v>928</v>
      </c>
      <c r="G7179" t="s">
        <v>928</v>
      </c>
      <c r="H7179" t="s">
        <v>929</v>
      </c>
      <c r="I7179" t="s">
        <v>928</v>
      </c>
      <c r="J7179" t="s">
        <v>928</v>
      </c>
      <c r="K7179" t="s">
        <v>928</v>
      </c>
      <c r="L7179" t="s">
        <v>928</v>
      </c>
      <c r="M7179" t="s">
        <v>930</v>
      </c>
      <c r="N7179" t="s">
        <v>928</v>
      </c>
      <c r="O7179" t="s">
        <v>929</v>
      </c>
      <c r="P7179" t="s">
        <v>928</v>
      </c>
      <c r="Q7179" t="s">
        <v>930</v>
      </c>
      <c r="R7179" t="s">
        <v>929</v>
      </c>
      <c r="S7179" t="s">
        <v>928</v>
      </c>
      <c r="T7179" t="s">
        <v>929</v>
      </c>
      <c r="U7179" t="s">
        <v>930</v>
      </c>
      <c r="V7179" t="s">
        <v>930</v>
      </c>
      <c r="W7179" t="s">
        <v>929</v>
      </c>
      <c r="X7179" t="s">
        <v>930</v>
      </c>
      <c r="Y7179" t="s">
        <v>929</v>
      </c>
      <c r="Z7179" t="s">
        <v>930</v>
      </c>
      <c r="AA7179" t="s">
        <v>930</v>
      </c>
      <c r="AB7179" t="s">
        <v>930</v>
      </c>
      <c r="AC7179" t="s">
        <v>930</v>
      </c>
      <c r="AD7179" t="s">
        <v>930</v>
      </c>
      <c r="AE7179" t="s">
        <v>930</v>
      </c>
      <c r="AF7179" t="s">
        <v>930</v>
      </c>
      <c r="AG7179" t="s">
        <v>929</v>
      </c>
      <c r="AH7179" t="s">
        <v>929</v>
      </c>
      <c r="AI7179" t="s">
        <v>929</v>
      </c>
      <c r="AJ7179" t="s">
        <v>929</v>
      </c>
      <c r="AK7179" t="s">
        <v>929</v>
      </c>
      <c r="AL7179" t="s">
        <v>929</v>
      </c>
    </row>
    <row r="7180" spans="1:38">
      <c r="A7180">
        <v>804062</v>
      </c>
      <c r="B7180" t="s">
        <v>93</v>
      </c>
      <c r="C7180" t="s">
        <v>928</v>
      </c>
      <c r="D7180" t="s">
        <v>929</v>
      </c>
      <c r="E7180" t="s">
        <v>930</v>
      </c>
      <c r="F7180" t="s">
        <v>928</v>
      </c>
      <c r="G7180" t="s">
        <v>928</v>
      </c>
      <c r="H7180" t="s">
        <v>930</v>
      </c>
      <c r="I7180" t="s">
        <v>929</v>
      </c>
      <c r="J7180" t="s">
        <v>929</v>
      </c>
      <c r="K7180" t="s">
        <v>930</v>
      </c>
      <c r="L7180" t="s">
        <v>930</v>
      </c>
      <c r="M7180" t="s">
        <v>930</v>
      </c>
      <c r="N7180" t="s">
        <v>928</v>
      </c>
      <c r="O7180" t="s">
        <v>929</v>
      </c>
      <c r="P7180" t="s">
        <v>930</v>
      </c>
      <c r="Q7180" t="s">
        <v>930</v>
      </c>
      <c r="R7180" t="s">
        <v>928</v>
      </c>
      <c r="S7180" t="s">
        <v>928</v>
      </c>
      <c r="T7180" t="s">
        <v>930</v>
      </c>
      <c r="U7180" t="s">
        <v>930</v>
      </c>
      <c r="V7180" t="s">
        <v>930</v>
      </c>
      <c r="W7180" t="s">
        <v>930</v>
      </c>
      <c r="X7180" t="s">
        <v>930</v>
      </c>
      <c r="Y7180" t="s">
        <v>930</v>
      </c>
      <c r="Z7180" t="s">
        <v>930</v>
      </c>
      <c r="AA7180" t="s">
        <v>928</v>
      </c>
      <c r="AB7180" t="s">
        <v>930</v>
      </c>
      <c r="AC7180" t="s">
        <v>930</v>
      </c>
      <c r="AD7180" t="s">
        <v>930</v>
      </c>
      <c r="AE7180" t="s">
        <v>930</v>
      </c>
      <c r="AF7180" t="s">
        <v>930</v>
      </c>
      <c r="AG7180" t="s">
        <v>929</v>
      </c>
      <c r="AH7180" t="s">
        <v>929</v>
      </c>
      <c r="AI7180" t="s">
        <v>929</v>
      </c>
      <c r="AJ7180" t="s">
        <v>929</v>
      </c>
      <c r="AK7180" t="s">
        <v>929</v>
      </c>
      <c r="AL7180" t="s">
        <v>929</v>
      </c>
    </row>
    <row r="7181" spans="1:38">
      <c r="A7181">
        <v>804379</v>
      </c>
      <c r="B7181" t="s">
        <v>93</v>
      </c>
      <c r="C7181" t="s">
        <v>929</v>
      </c>
      <c r="D7181" t="s">
        <v>930</v>
      </c>
      <c r="E7181" t="s">
        <v>929</v>
      </c>
      <c r="F7181" t="s">
        <v>928</v>
      </c>
      <c r="G7181" t="s">
        <v>930</v>
      </c>
      <c r="H7181" t="s">
        <v>930</v>
      </c>
      <c r="I7181" t="s">
        <v>928</v>
      </c>
      <c r="J7181" t="s">
        <v>928</v>
      </c>
      <c r="K7181" t="s">
        <v>929</v>
      </c>
      <c r="L7181" t="s">
        <v>930</v>
      </c>
      <c r="M7181" t="s">
        <v>928</v>
      </c>
      <c r="N7181" t="s">
        <v>928</v>
      </c>
      <c r="O7181" t="s">
        <v>929</v>
      </c>
      <c r="P7181" t="s">
        <v>930</v>
      </c>
      <c r="Q7181" t="s">
        <v>929</v>
      </c>
      <c r="R7181" t="s">
        <v>930</v>
      </c>
      <c r="S7181" t="s">
        <v>930</v>
      </c>
      <c r="T7181" t="s">
        <v>929</v>
      </c>
      <c r="U7181" t="s">
        <v>929</v>
      </c>
      <c r="V7181" t="s">
        <v>929</v>
      </c>
      <c r="W7181" t="s">
        <v>930</v>
      </c>
      <c r="X7181" t="s">
        <v>929</v>
      </c>
      <c r="Y7181" t="s">
        <v>930</v>
      </c>
      <c r="Z7181" t="s">
        <v>930</v>
      </c>
      <c r="AA7181" t="s">
        <v>928</v>
      </c>
      <c r="AB7181" t="s">
        <v>930</v>
      </c>
      <c r="AC7181" t="s">
        <v>930</v>
      </c>
      <c r="AD7181" t="s">
        <v>929</v>
      </c>
      <c r="AE7181" t="s">
        <v>930</v>
      </c>
      <c r="AF7181" t="s">
        <v>930</v>
      </c>
      <c r="AG7181" t="s">
        <v>929</v>
      </c>
      <c r="AH7181" t="s">
        <v>929</v>
      </c>
      <c r="AI7181" t="s">
        <v>929</v>
      </c>
      <c r="AJ7181" t="s">
        <v>929</v>
      </c>
      <c r="AK7181" t="s">
        <v>929</v>
      </c>
      <c r="AL7181" t="s">
        <v>929</v>
      </c>
    </row>
    <row r="7182" spans="1:38">
      <c r="A7182">
        <v>804387</v>
      </c>
      <c r="B7182" t="s">
        <v>93</v>
      </c>
      <c r="C7182" t="s">
        <v>928</v>
      </c>
      <c r="D7182" t="s">
        <v>928</v>
      </c>
      <c r="E7182" t="s">
        <v>928</v>
      </c>
      <c r="F7182" t="s">
        <v>928</v>
      </c>
      <c r="G7182" t="s">
        <v>928</v>
      </c>
      <c r="H7182" t="s">
        <v>928</v>
      </c>
      <c r="I7182" t="s">
        <v>928</v>
      </c>
      <c r="J7182" t="s">
        <v>929</v>
      </c>
      <c r="K7182" t="s">
        <v>929</v>
      </c>
      <c r="L7182" t="s">
        <v>928</v>
      </c>
      <c r="M7182" t="s">
        <v>928</v>
      </c>
      <c r="N7182" t="s">
        <v>929</v>
      </c>
      <c r="O7182" t="s">
        <v>929</v>
      </c>
      <c r="P7182" t="s">
        <v>930</v>
      </c>
      <c r="Q7182" t="s">
        <v>930</v>
      </c>
      <c r="R7182" t="s">
        <v>930</v>
      </c>
      <c r="S7182" t="s">
        <v>928</v>
      </c>
      <c r="T7182" t="s">
        <v>930</v>
      </c>
      <c r="U7182" t="s">
        <v>929</v>
      </c>
      <c r="V7182" t="s">
        <v>930</v>
      </c>
      <c r="W7182" t="s">
        <v>930</v>
      </c>
      <c r="X7182" t="s">
        <v>930</v>
      </c>
      <c r="Y7182" t="s">
        <v>930</v>
      </c>
      <c r="Z7182" t="s">
        <v>930</v>
      </c>
      <c r="AA7182" t="s">
        <v>930</v>
      </c>
      <c r="AB7182" t="s">
        <v>930</v>
      </c>
      <c r="AC7182" t="s">
        <v>929</v>
      </c>
      <c r="AD7182" t="s">
        <v>929</v>
      </c>
      <c r="AE7182" t="s">
        <v>929</v>
      </c>
      <c r="AF7182" t="s">
        <v>930</v>
      </c>
      <c r="AG7182" t="s">
        <v>929</v>
      </c>
      <c r="AH7182" t="s">
        <v>929</v>
      </c>
      <c r="AI7182" t="s">
        <v>929</v>
      </c>
      <c r="AJ7182" t="s">
        <v>929</v>
      </c>
      <c r="AK7182" t="s">
        <v>929</v>
      </c>
      <c r="AL7182" t="s">
        <v>929</v>
      </c>
    </row>
    <row r="7183" spans="1:38">
      <c r="A7183">
        <v>804396</v>
      </c>
      <c r="B7183" t="s">
        <v>93</v>
      </c>
      <c r="C7183" t="s">
        <v>930</v>
      </c>
      <c r="D7183" t="s">
        <v>928</v>
      </c>
      <c r="E7183" t="s">
        <v>930</v>
      </c>
      <c r="F7183" t="s">
        <v>930</v>
      </c>
      <c r="G7183" t="s">
        <v>928</v>
      </c>
      <c r="H7183" t="s">
        <v>930</v>
      </c>
      <c r="I7183" t="s">
        <v>928</v>
      </c>
      <c r="J7183" t="s">
        <v>928</v>
      </c>
      <c r="K7183" t="s">
        <v>929</v>
      </c>
      <c r="L7183" t="s">
        <v>928</v>
      </c>
      <c r="M7183" t="s">
        <v>928</v>
      </c>
      <c r="N7183" t="s">
        <v>928</v>
      </c>
      <c r="O7183" t="s">
        <v>929</v>
      </c>
      <c r="P7183" t="s">
        <v>928</v>
      </c>
      <c r="Q7183" t="s">
        <v>929</v>
      </c>
      <c r="R7183" t="s">
        <v>929</v>
      </c>
      <c r="S7183" t="s">
        <v>930</v>
      </c>
      <c r="T7183" t="s">
        <v>929</v>
      </c>
      <c r="U7183" t="s">
        <v>930</v>
      </c>
      <c r="V7183" t="s">
        <v>930</v>
      </c>
      <c r="W7183" t="s">
        <v>929</v>
      </c>
      <c r="X7183" t="s">
        <v>930</v>
      </c>
      <c r="Y7183" t="s">
        <v>929</v>
      </c>
      <c r="Z7183" t="s">
        <v>930</v>
      </c>
      <c r="AA7183" t="s">
        <v>930</v>
      </c>
      <c r="AB7183" t="s">
        <v>930</v>
      </c>
      <c r="AC7183" t="s">
        <v>929</v>
      </c>
      <c r="AD7183" t="s">
        <v>929</v>
      </c>
      <c r="AE7183" t="s">
        <v>929</v>
      </c>
      <c r="AF7183" t="s">
        <v>930</v>
      </c>
      <c r="AG7183" t="s">
        <v>929</v>
      </c>
      <c r="AH7183" t="s">
        <v>929</v>
      </c>
      <c r="AI7183" t="s">
        <v>929</v>
      </c>
      <c r="AJ7183" t="s">
        <v>929</v>
      </c>
      <c r="AK7183" t="s">
        <v>929</v>
      </c>
      <c r="AL7183" t="s">
        <v>929</v>
      </c>
    </row>
    <row r="7184" spans="1:38">
      <c r="A7184">
        <v>804403</v>
      </c>
      <c r="B7184" t="s">
        <v>93</v>
      </c>
      <c r="C7184" t="s">
        <v>928</v>
      </c>
      <c r="D7184" t="s">
        <v>930</v>
      </c>
      <c r="E7184" t="s">
        <v>928</v>
      </c>
      <c r="F7184" t="s">
        <v>930</v>
      </c>
      <c r="G7184" t="s">
        <v>928</v>
      </c>
      <c r="H7184" t="s">
        <v>929</v>
      </c>
      <c r="I7184" t="s">
        <v>928</v>
      </c>
      <c r="J7184" t="s">
        <v>929</v>
      </c>
      <c r="K7184" t="s">
        <v>928</v>
      </c>
      <c r="L7184" t="s">
        <v>930</v>
      </c>
      <c r="M7184" t="s">
        <v>928</v>
      </c>
      <c r="N7184" t="s">
        <v>928</v>
      </c>
      <c r="O7184" t="s">
        <v>929</v>
      </c>
      <c r="P7184" t="s">
        <v>930</v>
      </c>
      <c r="Q7184" t="s">
        <v>930</v>
      </c>
      <c r="R7184" t="s">
        <v>930</v>
      </c>
      <c r="S7184" t="s">
        <v>930</v>
      </c>
      <c r="T7184" t="s">
        <v>929</v>
      </c>
      <c r="U7184" t="s">
        <v>930</v>
      </c>
      <c r="V7184" t="s">
        <v>930</v>
      </c>
      <c r="W7184" t="s">
        <v>930</v>
      </c>
      <c r="X7184" t="s">
        <v>930</v>
      </c>
      <c r="Y7184" t="s">
        <v>930</v>
      </c>
      <c r="Z7184" t="s">
        <v>930</v>
      </c>
      <c r="AA7184" t="s">
        <v>930</v>
      </c>
      <c r="AB7184" t="s">
        <v>930</v>
      </c>
      <c r="AC7184" t="s">
        <v>930</v>
      </c>
      <c r="AD7184" t="s">
        <v>930</v>
      </c>
      <c r="AE7184" t="s">
        <v>930</v>
      </c>
      <c r="AF7184" t="s">
        <v>930</v>
      </c>
      <c r="AG7184" t="s">
        <v>929</v>
      </c>
      <c r="AH7184" t="s">
        <v>929</v>
      </c>
      <c r="AI7184" t="s">
        <v>929</v>
      </c>
      <c r="AJ7184" t="s">
        <v>929</v>
      </c>
      <c r="AK7184" t="s">
        <v>929</v>
      </c>
      <c r="AL7184" t="s">
        <v>929</v>
      </c>
    </row>
    <row r="7185" spans="1:38">
      <c r="A7185">
        <v>804426</v>
      </c>
      <c r="B7185" t="s">
        <v>93</v>
      </c>
      <c r="C7185" t="s">
        <v>930</v>
      </c>
      <c r="D7185" t="s">
        <v>928</v>
      </c>
      <c r="E7185" t="s">
        <v>929</v>
      </c>
      <c r="F7185" t="s">
        <v>929</v>
      </c>
      <c r="G7185" t="s">
        <v>928</v>
      </c>
      <c r="H7185" t="s">
        <v>930</v>
      </c>
      <c r="I7185" t="s">
        <v>928</v>
      </c>
      <c r="J7185" t="s">
        <v>929</v>
      </c>
      <c r="K7185" t="s">
        <v>930</v>
      </c>
      <c r="L7185" t="s">
        <v>928</v>
      </c>
      <c r="M7185" t="s">
        <v>930</v>
      </c>
      <c r="N7185" t="s">
        <v>929</v>
      </c>
      <c r="O7185" t="s">
        <v>929</v>
      </c>
      <c r="P7185" t="s">
        <v>929</v>
      </c>
      <c r="Q7185" t="s">
        <v>930</v>
      </c>
      <c r="R7185" t="s">
        <v>928</v>
      </c>
      <c r="S7185" t="s">
        <v>930</v>
      </c>
      <c r="T7185" t="s">
        <v>930</v>
      </c>
      <c r="U7185" t="s">
        <v>930</v>
      </c>
      <c r="V7185" t="s">
        <v>928</v>
      </c>
      <c r="W7185" t="s">
        <v>928</v>
      </c>
      <c r="X7185" t="s">
        <v>930</v>
      </c>
      <c r="Y7185" t="s">
        <v>930</v>
      </c>
      <c r="Z7185" t="s">
        <v>930</v>
      </c>
      <c r="AA7185" t="s">
        <v>930</v>
      </c>
      <c r="AB7185" t="s">
        <v>930</v>
      </c>
      <c r="AC7185" t="s">
        <v>929</v>
      </c>
      <c r="AD7185" t="s">
        <v>929</v>
      </c>
      <c r="AE7185" t="s">
        <v>930</v>
      </c>
      <c r="AF7185" t="s">
        <v>930</v>
      </c>
      <c r="AG7185" t="s">
        <v>929</v>
      </c>
      <c r="AH7185" t="s">
        <v>929</v>
      </c>
      <c r="AI7185" t="s">
        <v>929</v>
      </c>
      <c r="AJ7185" t="s">
        <v>929</v>
      </c>
      <c r="AK7185" t="s">
        <v>929</v>
      </c>
      <c r="AL7185" t="s">
        <v>929</v>
      </c>
    </row>
    <row r="7186" spans="1:38">
      <c r="A7186">
        <v>804449</v>
      </c>
      <c r="B7186" t="s">
        <v>93</v>
      </c>
      <c r="C7186" t="s">
        <v>930</v>
      </c>
      <c r="D7186" t="s">
        <v>930</v>
      </c>
      <c r="E7186" t="s">
        <v>930</v>
      </c>
      <c r="F7186" t="s">
        <v>928</v>
      </c>
      <c r="G7186" t="s">
        <v>930</v>
      </c>
      <c r="H7186" t="s">
        <v>930</v>
      </c>
      <c r="I7186" t="s">
        <v>928</v>
      </c>
      <c r="J7186" t="s">
        <v>928</v>
      </c>
      <c r="K7186" t="s">
        <v>928</v>
      </c>
      <c r="L7186" t="s">
        <v>930</v>
      </c>
      <c r="M7186" t="s">
        <v>930</v>
      </c>
      <c r="N7186" t="s">
        <v>930</v>
      </c>
      <c r="O7186" t="s">
        <v>930</v>
      </c>
      <c r="P7186" t="s">
        <v>930</v>
      </c>
      <c r="Q7186" t="s">
        <v>930</v>
      </c>
      <c r="R7186" t="s">
        <v>929</v>
      </c>
      <c r="S7186" t="s">
        <v>930</v>
      </c>
      <c r="T7186" t="s">
        <v>929</v>
      </c>
      <c r="U7186" t="s">
        <v>930</v>
      </c>
      <c r="V7186" t="s">
        <v>929</v>
      </c>
      <c r="W7186" t="s">
        <v>928</v>
      </c>
      <c r="X7186" t="s">
        <v>930</v>
      </c>
      <c r="Y7186" t="s">
        <v>929</v>
      </c>
      <c r="Z7186" t="s">
        <v>928</v>
      </c>
      <c r="AA7186" t="s">
        <v>928</v>
      </c>
      <c r="AB7186" t="s">
        <v>930</v>
      </c>
      <c r="AC7186" t="s">
        <v>929</v>
      </c>
      <c r="AD7186" t="s">
        <v>929</v>
      </c>
      <c r="AE7186" t="s">
        <v>930</v>
      </c>
      <c r="AF7186" t="s">
        <v>930</v>
      </c>
      <c r="AG7186" t="s">
        <v>929</v>
      </c>
      <c r="AH7186" t="s">
        <v>929</v>
      </c>
      <c r="AI7186" t="s">
        <v>929</v>
      </c>
      <c r="AJ7186" t="s">
        <v>929</v>
      </c>
      <c r="AK7186" t="s">
        <v>929</v>
      </c>
      <c r="AL7186" t="s">
        <v>929</v>
      </c>
    </row>
    <row r="7187" spans="1:38">
      <c r="A7187">
        <v>804574</v>
      </c>
      <c r="B7187" t="s">
        <v>93</v>
      </c>
      <c r="C7187" t="s">
        <v>930</v>
      </c>
      <c r="D7187" t="s">
        <v>930</v>
      </c>
      <c r="E7187" t="s">
        <v>929</v>
      </c>
      <c r="F7187" t="s">
        <v>929</v>
      </c>
      <c r="G7187" t="s">
        <v>928</v>
      </c>
      <c r="H7187" t="s">
        <v>928</v>
      </c>
      <c r="I7187" t="s">
        <v>928</v>
      </c>
      <c r="J7187" t="s">
        <v>929</v>
      </c>
      <c r="K7187" t="s">
        <v>930</v>
      </c>
      <c r="L7187" t="s">
        <v>930</v>
      </c>
      <c r="M7187" t="s">
        <v>929</v>
      </c>
      <c r="N7187" t="s">
        <v>928</v>
      </c>
      <c r="O7187" t="s">
        <v>929</v>
      </c>
      <c r="P7187" t="s">
        <v>930</v>
      </c>
      <c r="Q7187" t="s">
        <v>930</v>
      </c>
      <c r="R7187" t="s">
        <v>928</v>
      </c>
      <c r="S7187" t="s">
        <v>930</v>
      </c>
      <c r="T7187" t="s">
        <v>930</v>
      </c>
      <c r="U7187" t="s">
        <v>929</v>
      </c>
      <c r="V7187" t="s">
        <v>930</v>
      </c>
      <c r="W7187" t="s">
        <v>930</v>
      </c>
      <c r="X7187" t="s">
        <v>930</v>
      </c>
      <c r="Y7187" t="s">
        <v>930</v>
      </c>
      <c r="Z7187" t="s">
        <v>930</v>
      </c>
      <c r="AA7187" t="s">
        <v>928</v>
      </c>
      <c r="AB7187" t="s">
        <v>930</v>
      </c>
      <c r="AC7187" t="s">
        <v>929</v>
      </c>
      <c r="AD7187" t="s">
        <v>930</v>
      </c>
      <c r="AE7187" t="s">
        <v>929</v>
      </c>
      <c r="AF7187" t="s">
        <v>930</v>
      </c>
      <c r="AG7187" t="s">
        <v>929</v>
      </c>
      <c r="AH7187" t="s">
        <v>929</v>
      </c>
      <c r="AI7187" t="s">
        <v>929</v>
      </c>
      <c r="AJ7187" t="s">
        <v>929</v>
      </c>
      <c r="AK7187" t="s">
        <v>929</v>
      </c>
      <c r="AL7187" t="s">
        <v>929</v>
      </c>
    </row>
    <row r="7188" spans="1:38">
      <c r="A7188">
        <v>804585</v>
      </c>
      <c r="B7188" t="s">
        <v>93</v>
      </c>
      <c r="C7188" t="s">
        <v>930</v>
      </c>
      <c r="D7188" t="s">
        <v>930</v>
      </c>
      <c r="E7188" t="s">
        <v>930</v>
      </c>
      <c r="F7188" t="s">
        <v>929</v>
      </c>
      <c r="G7188" t="s">
        <v>928</v>
      </c>
      <c r="H7188" t="s">
        <v>930</v>
      </c>
      <c r="I7188" t="s">
        <v>928</v>
      </c>
      <c r="J7188" t="s">
        <v>930</v>
      </c>
      <c r="K7188" t="s">
        <v>930</v>
      </c>
      <c r="L7188" t="s">
        <v>930</v>
      </c>
      <c r="M7188" t="s">
        <v>928</v>
      </c>
      <c r="N7188" t="s">
        <v>930</v>
      </c>
      <c r="O7188" t="s">
        <v>928</v>
      </c>
      <c r="P7188" t="s">
        <v>928</v>
      </c>
      <c r="Q7188" t="s">
        <v>929</v>
      </c>
      <c r="R7188" t="s">
        <v>930</v>
      </c>
      <c r="S7188" t="s">
        <v>930</v>
      </c>
      <c r="T7188" t="s">
        <v>928</v>
      </c>
      <c r="U7188" t="s">
        <v>930</v>
      </c>
      <c r="V7188" t="s">
        <v>929</v>
      </c>
      <c r="W7188" t="s">
        <v>930</v>
      </c>
      <c r="X7188" t="s">
        <v>929</v>
      </c>
      <c r="Y7188" t="s">
        <v>929</v>
      </c>
      <c r="Z7188" t="s">
        <v>930</v>
      </c>
      <c r="AA7188" t="s">
        <v>930</v>
      </c>
      <c r="AB7188" t="s">
        <v>929</v>
      </c>
      <c r="AC7188" t="s">
        <v>929</v>
      </c>
      <c r="AD7188" t="s">
        <v>929</v>
      </c>
      <c r="AE7188" t="s">
        <v>929</v>
      </c>
      <c r="AF7188" t="s">
        <v>929</v>
      </c>
      <c r="AG7188" t="s">
        <v>929</v>
      </c>
      <c r="AH7188" t="s">
        <v>929</v>
      </c>
      <c r="AI7188" t="s">
        <v>929</v>
      </c>
      <c r="AJ7188" t="s">
        <v>929</v>
      </c>
      <c r="AK7188" t="s">
        <v>929</v>
      </c>
      <c r="AL7188" t="s">
        <v>929</v>
      </c>
    </row>
    <row r="7189" spans="1:38">
      <c r="A7189">
        <v>804603</v>
      </c>
      <c r="B7189" t="s">
        <v>93</v>
      </c>
      <c r="C7189" t="s">
        <v>929</v>
      </c>
      <c r="D7189" t="s">
        <v>928</v>
      </c>
      <c r="E7189" t="s">
        <v>928</v>
      </c>
      <c r="F7189" t="s">
        <v>930</v>
      </c>
      <c r="G7189" t="s">
        <v>928</v>
      </c>
      <c r="H7189" t="s">
        <v>930</v>
      </c>
      <c r="I7189" t="s">
        <v>928</v>
      </c>
      <c r="J7189" t="s">
        <v>929</v>
      </c>
      <c r="K7189" t="s">
        <v>930</v>
      </c>
      <c r="L7189" t="s">
        <v>929</v>
      </c>
      <c r="M7189" t="s">
        <v>929</v>
      </c>
      <c r="N7189" t="s">
        <v>929</v>
      </c>
      <c r="O7189" t="s">
        <v>929</v>
      </c>
      <c r="P7189" t="s">
        <v>929</v>
      </c>
      <c r="Q7189" t="s">
        <v>929</v>
      </c>
      <c r="R7189" t="s">
        <v>930</v>
      </c>
      <c r="S7189" t="s">
        <v>929</v>
      </c>
      <c r="T7189" t="s">
        <v>929</v>
      </c>
      <c r="U7189" t="s">
        <v>929</v>
      </c>
      <c r="V7189" t="s">
        <v>930</v>
      </c>
      <c r="W7189" t="s">
        <v>929</v>
      </c>
      <c r="X7189" t="s">
        <v>929</v>
      </c>
      <c r="Y7189" t="s">
        <v>929</v>
      </c>
      <c r="Z7189" t="s">
        <v>930</v>
      </c>
      <c r="AA7189" t="s">
        <v>930</v>
      </c>
      <c r="AB7189" t="s">
        <v>930</v>
      </c>
      <c r="AC7189" t="s">
        <v>929</v>
      </c>
      <c r="AD7189" t="s">
        <v>930</v>
      </c>
      <c r="AE7189" t="s">
        <v>930</v>
      </c>
      <c r="AF7189" t="s">
        <v>930</v>
      </c>
      <c r="AG7189" t="s">
        <v>929</v>
      </c>
      <c r="AH7189" t="s">
        <v>929</v>
      </c>
      <c r="AI7189" t="s">
        <v>929</v>
      </c>
      <c r="AJ7189" t="s">
        <v>929</v>
      </c>
      <c r="AK7189" t="s">
        <v>929</v>
      </c>
      <c r="AL7189" t="s">
        <v>929</v>
      </c>
    </row>
    <row r="7190" spans="1:38">
      <c r="A7190">
        <v>804713</v>
      </c>
      <c r="B7190" t="s">
        <v>93</v>
      </c>
      <c r="C7190" t="s">
        <v>928</v>
      </c>
      <c r="D7190" t="s">
        <v>928</v>
      </c>
      <c r="E7190" t="s">
        <v>930</v>
      </c>
      <c r="F7190" t="s">
        <v>928</v>
      </c>
      <c r="G7190" t="s">
        <v>928</v>
      </c>
      <c r="H7190" t="s">
        <v>930</v>
      </c>
      <c r="I7190" t="s">
        <v>928</v>
      </c>
      <c r="J7190" t="s">
        <v>929</v>
      </c>
      <c r="K7190" t="s">
        <v>928</v>
      </c>
      <c r="L7190" t="s">
        <v>928</v>
      </c>
      <c r="M7190" t="s">
        <v>928</v>
      </c>
      <c r="N7190" t="s">
        <v>928</v>
      </c>
      <c r="O7190" t="s">
        <v>929</v>
      </c>
      <c r="P7190" t="s">
        <v>929</v>
      </c>
      <c r="Q7190" t="s">
        <v>930</v>
      </c>
      <c r="R7190" t="s">
        <v>930</v>
      </c>
      <c r="S7190" t="s">
        <v>930</v>
      </c>
      <c r="T7190" t="s">
        <v>929</v>
      </c>
      <c r="U7190" t="s">
        <v>930</v>
      </c>
      <c r="V7190" t="s">
        <v>929</v>
      </c>
      <c r="W7190" t="s">
        <v>930</v>
      </c>
      <c r="X7190" t="s">
        <v>928</v>
      </c>
      <c r="Y7190" t="s">
        <v>930</v>
      </c>
      <c r="Z7190" t="s">
        <v>929</v>
      </c>
      <c r="AA7190" t="s">
        <v>928</v>
      </c>
      <c r="AB7190" t="s">
        <v>930</v>
      </c>
      <c r="AC7190" t="s">
        <v>930</v>
      </c>
      <c r="AD7190" t="s">
        <v>930</v>
      </c>
      <c r="AE7190" t="s">
        <v>930</v>
      </c>
      <c r="AF7190" t="s">
        <v>930</v>
      </c>
      <c r="AG7190" t="s">
        <v>929</v>
      </c>
      <c r="AH7190" t="s">
        <v>929</v>
      </c>
      <c r="AI7190" t="s">
        <v>929</v>
      </c>
      <c r="AJ7190" t="s">
        <v>929</v>
      </c>
      <c r="AK7190" t="s">
        <v>929</v>
      </c>
      <c r="AL7190" t="s">
        <v>929</v>
      </c>
    </row>
    <row r="7191" spans="1:38">
      <c r="A7191">
        <v>804764</v>
      </c>
      <c r="B7191" t="s">
        <v>93</v>
      </c>
      <c r="C7191" t="s">
        <v>930</v>
      </c>
      <c r="D7191" t="s">
        <v>928</v>
      </c>
      <c r="E7191" t="s">
        <v>928</v>
      </c>
      <c r="F7191" t="s">
        <v>930</v>
      </c>
      <c r="G7191" t="s">
        <v>928</v>
      </c>
      <c r="H7191" t="s">
        <v>930</v>
      </c>
      <c r="I7191" t="s">
        <v>928</v>
      </c>
      <c r="J7191" t="s">
        <v>928</v>
      </c>
      <c r="K7191" t="s">
        <v>929</v>
      </c>
      <c r="L7191" t="s">
        <v>928</v>
      </c>
      <c r="M7191" t="s">
        <v>928</v>
      </c>
      <c r="N7191" t="s">
        <v>929</v>
      </c>
      <c r="O7191" t="s">
        <v>929</v>
      </c>
      <c r="P7191" t="s">
        <v>929</v>
      </c>
      <c r="Q7191" t="s">
        <v>928</v>
      </c>
      <c r="R7191" t="s">
        <v>928</v>
      </c>
      <c r="S7191" t="s">
        <v>928</v>
      </c>
      <c r="T7191" t="s">
        <v>930</v>
      </c>
      <c r="U7191" t="s">
        <v>928</v>
      </c>
      <c r="V7191" t="s">
        <v>930</v>
      </c>
      <c r="W7191" t="s">
        <v>930</v>
      </c>
      <c r="X7191" t="s">
        <v>930</v>
      </c>
      <c r="Y7191" t="s">
        <v>930</v>
      </c>
      <c r="Z7191" t="s">
        <v>930</v>
      </c>
      <c r="AA7191" t="s">
        <v>930</v>
      </c>
      <c r="AB7191" t="s">
        <v>930</v>
      </c>
      <c r="AC7191" t="s">
        <v>930</v>
      </c>
      <c r="AD7191" t="s">
        <v>929</v>
      </c>
      <c r="AE7191" t="s">
        <v>929</v>
      </c>
      <c r="AF7191" t="s">
        <v>930</v>
      </c>
      <c r="AG7191" t="s">
        <v>929</v>
      </c>
      <c r="AH7191" t="s">
        <v>929</v>
      </c>
      <c r="AI7191" t="s">
        <v>929</v>
      </c>
      <c r="AJ7191" t="s">
        <v>929</v>
      </c>
      <c r="AK7191" t="s">
        <v>929</v>
      </c>
      <c r="AL7191" t="s">
        <v>929</v>
      </c>
    </row>
    <row r="7192" spans="1:38">
      <c r="A7192">
        <v>804769</v>
      </c>
      <c r="B7192" t="s">
        <v>93</v>
      </c>
      <c r="C7192" t="s">
        <v>928</v>
      </c>
      <c r="D7192" t="s">
        <v>928</v>
      </c>
      <c r="E7192" t="s">
        <v>930</v>
      </c>
      <c r="F7192" t="s">
        <v>930</v>
      </c>
      <c r="G7192" t="s">
        <v>930</v>
      </c>
      <c r="H7192" t="s">
        <v>930</v>
      </c>
      <c r="I7192" t="s">
        <v>928</v>
      </c>
      <c r="J7192" t="s">
        <v>930</v>
      </c>
      <c r="K7192" t="s">
        <v>928</v>
      </c>
      <c r="L7192" t="s">
        <v>928</v>
      </c>
      <c r="M7192" t="s">
        <v>930</v>
      </c>
      <c r="N7192" t="s">
        <v>929</v>
      </c>
      <c r="O7192" t="s">
        <v>929</v>
      </c>
      <c r="P7192" t="s">
        <v>929</v>
      </c>
      <c r="Q7192" t="s">
        <v>929</v>
      </c>
      <c r="R7192" t="s">
        <v>930</v>
      </c>
      <c r="S7192" t="s">
        <v>930</v>
      </c>
      <c r="T7192" t="s">
        <v>929</v>
      </c>
      <c r="U7192" t="s">
        <v>930</v>
      </c>
      <c r="V7192" t="s">
        <v>930</v>
      </c>
      <c r="W7192" t="s">
        <v>930</v>
      </c>
      <c r="X7192" t="s">
        <v>928</v>
      </c>
      <c r="Y7192" t="s">
        <v>930</v>
      </c>
      <c r="Z7192" t="s">
        <v>929</v>
      </c>
      <c r="AA7192" t="s">
        <v>930</v>
      </c>
      <c r="AB7192" t="s">
        <v>930</v>
      </c>
      <c r="AC7192" t="s">
        <v>930</v>
      </c>
      <c r="AD7192" t="s">
        <v>930</v>
      </c>
      <c r="AE7192" t="s">
        <v>930</v>
      </c>
      <c r="AF7192" t="s">
        <v>930</v>
      </c>
      <c r="AG7192" t="s">
        <v>929</v>
      </c>
      <c r="AH7192" t="s">
        <v>929</v>
      </c>
      <c r="AI7192" t="s">
        <v>929</v>
      </c>
      <c r="AJ7192" t="s">
        <v>929</v>
      </c>
      <c r="AK7192" t="s">
        <v>929</v>
      </c>
      <c r="AL7192" t="s">
        <v>929</v>
      </c>
    </row>
    <row r="7193" spans="1:38">
      <c r="A7193">
        <v>804778</v>
      </c>
      <c r="B7193" t="s">
        <v>93</v>
      </c>
      <c r="C7193" t="s">
        <v>930</v>
      </c>
      <c r="D7193" t="s">
        <v>930</v>
      </c>
      <c r="E7193" t="s">
        <v>930</v>
      </c>
      <c r="F7193" t="s">
        <v>930</v>
      </c>
      <c r="G7193" t="s">
        <v>929</v>
      </c>
      <c r="H7193" t="s">
        <v>930</v>
      </c>
      <c r="I7193" t="s">
        <v>928</v>
      </c>
      <c r="J7193" t="s">
        <v>928</v>
      </c>
      <c r="K7193" t="s">
        <v>929</v>
      </c>
      <c r="L7193" t="s">
        <v>928</v>
      </c>
      <c r="M7193" t="s">
        <v>928</v>
      </c>
      <c r="N7193" t="s">
        <v>930</v>
      </c>
      <c r="O7193" t="s">
        <v>929</v>
      </c>
      <c r="P7193" t="s">
        <v>929</v>
      </c>
      <c r="Q7193" t="s">
        <v>929</v>
      </c>
      <c r="R7193" t="s">
        <v>929</v>
      </c>
      <c r="S7193" t="s">
        <v>930</v>
      </c>
      <c r="T7193" t="s">
        <v>929</v>
      </c>
      <c r="U7193" t="s">
        <v>929</v>
      </c>
      <c r="V7193" t="s">
        <v>929</v>
      </c>
      <c r="W7193" t="s">
        <v>930</v>
      </c>
      <c r="X7193" t="s">
        <v>929</v>
      </c>
      <c r="Y7193" t="s">
        <v>929</v>
      </c>
      <c r="Z7193" t="s">
        <v>928</v>
      </c>
      <c r="AA7193" t="s">
        <v>928</v>
      </c>
      <c r="AB7193" t="s">
        <v>929</v>
      </c>
      <c r="AC7193" t="s">
        <v>929</v>
      </c>
      <c r="AD7193" t="s">
        <v>929</v>
      </c>
      <c r="AE7193" t="s">
        <v>930</v>
      </c>
      <c r="AF7193" t="s">
        <v>930</v>
      </c>
      <c r="AG7193" t="s">
        <v>929</v>
      </c>
      <c r="AH7193" t="s">
        <v>929</v>
      </c>
      <c r="AI7193" t="s">
        <v>929</v>
      </c>
      <c r="AJ7193" t="s">
        <v>929</v>
      </c>
      <c r="AK7193" t="s">
        <v>929</v>
      </c>
      <c r="AL7193" t="s">
        <v>929</v>
      </c>
    </row>
    <row r="7194" spans="1:38">
      <c r="A7194">
        <v>804840</v>
      </c>
      <c r="B7194" t="s">
        <v>93</v>
      </c>
      <c r="C7194" t="s">
        <v>930</v>
      </c>
      <c r="D7194" t="s">
        <v>930</v>
      </c>
      <c r="E7194" t="s">
        <v>930</v>
      </c>
      <c r="F7194" t="s">
        <v>929</v>
      </c>
      <c r="G7194" t="s">
        <v>930</v>
      </c>
      <c r="H7194" t="s">
        <v>930</v>
      </c>
      <c r="I7194" t="s">
        <v>928</v>
      </c>
      <c r="J7194" t="s">
        <v>929</v>
      </c>
      <c r="K7194" t="s">
        <v>929</v>
      </c>
      <c r="L7194" t="s">
        <v>928</v>
      </c>
      <c r="M7194" t="s">
        <v>928</v>
      </c>
      <c r="N7194" t="s">
        <v>928</v>
      </c>
      <c r="O7194" t="s">
        <v>929</v>
      </c>
      <c r="P7194" t="s">
        <v>928</v>
      </c>
      <c r="Q7194" t="s">
        <v>930</v>
      </c>
      <c r="R7194" t="s">
        <v>930</v>
      </c>
      <c r="S7194" t="s">
        <v>928</v>
      </c>
      <c r="T7194" t="s">
        <v>930</v>
      </c>
      <c r="U7194" t="s">
        <v>929</v>
      </c>
      <c r="V7194" t="s">
        <v>929</v>
      </c>
      <c r="W7194" t="s">
        <v>929</v>
      </c>
      <c r="X7194" t="s">
        <v>929</v>
      </c>
      <c r="Y7194" t="s">
        <v>929</v>
      </c>
      <c r="Z7194" t="s">
        <v>929</v>
      </c>
      <c r="AA7194" t="s">
        <v>930</v>
      </c>
      <c r="AB7194" t="s">
        <v>930</v>
      </c>
      <c r="AC7194" t="s">
        <v>930</v>
      </c>
      <c r="AD7194" t="s">
        <v>930</v>
      </c>
      <c r="AE7194" t="s">
        <v>930</v>
      </c>
      <c r="AF7194" t="s">
        <v>930</v>
      </c>
      <c r="AG7194" t="s">
        <v>929</v>
      </c>
      <c r="AH7194" t="s">
        <v>929</v>
      </c>
      <c r="AI7194" t="s">
        <v>929</v>
      </c>
      <c r="AJ7194" t="s">
        <v>929</v>
      </c>
      <c r="AK7194" t="s">
        <v>929</v>
      </c>
      <c r="AL7194" t="s">
        <v>929</v>
      </c>
    </row>
    <row r="7195" spans="1:38">
      <c r="A7195">
        <v>804844</v>
      </c>
      <c r="B7195" t="s">
        <v>93</v>
      </c>
      <c r="C7195" t="s">
        <v>928</v>
      </c>
      <c r="D7195" t="s">
        <v>928</v>
      </c>
      <c r="E7195" t="s">
        <v>930</v>
      </c>
      <c r="F7195" t="s">
        <v>929</v>
      </c>
      <c r="G7195" t="s">
        <v>928</v>
      </c>
      <c r="H7195" t="s">
        <v>928</v>
      </c>
      <c r="I7195" t="s">
        <v>928</v>
      </c>
      <c r="J7195" t="s">
        <v>929</v>
      </c>
      <c r="K7195" t="s">
        <v>928</v>
      </c>
      <c r="L7195" t="s">
        <v>930</v>
      </c>
      <c r="M7195" t="s">
        <v>928</v>
      </c>
      <c r="N7195" t="s">
        <v>928</v>
      </c>
      <c r="O7195" t="s">
        <v>930</v>
      </c>
      <c r="P7195" t="s">
        <v>928</v>
      </c>
      <c r="Q7195" t="s">
        <v>928</v>
      </c>
      <c r="R7195" t="s">
        <v>930</v>
      </c>
      <c r="S7195" t="s">
        <v>928</v>
      </c>
      <c r="T7195" t="s">
        <v>929</v>
      </c>
      <c r="U7195" t="s">
        <v>928</v>
      </c>
      <c r="V7195" t="s">
        <v>930</v>
      </c>
      <c r="W7195" t="s">
        <v>930</v>
      </c>
      <c r="X7195" t="s">
        <v>929</v>
      </c>
      <c r="Y7195" t="s">
        <v>930</v>
      </c>
      <c r="Z7195" t="s">
        <v>930</v>
      </c>
      <c r="AA7195" t="s">
        <v>930</v>
      </c>
      <c r="AB7195" t="s">
        <v>930</v>
      </c>
      <c r="AC7195" t="s">
        <v>929</v>
      </c>
      <c r="AD7195" t="s">
        <v>929</v>
      </c>
      <c r="AE7195" t="s">
        <v>929</v>
      </c>
      <c r="AF7195" t="s">
        <v>929</v>
      </c>
      <c r="AG7195" t="s">
        <v>929</v>
      </c>
      <c r="AH7195" t="s">
        <v>929</v>
      </c>
      <c r="AI7195" t="s">
        <v>929</v>
      </c>
      <c r="AJ7195" t="s">
        <v>929</v>
      </c>
      <c r="AK7195" t="s">
        <v>929</v>
      </c>
      <c r="AL7195" t="s">
        <v>929</v>
      </c>
    </row>
    <row r="7196" spans="1:38">
      <c r="A7196">
        <v>804881</v>
      </c>
      <c r="B7196" t="s">
        <v>93</v>
      </c>
      <c r="C7196" t="s">
        <v>929</v>
      </c>
      <c r="D7196" t="s">
        <v>928</v>
      </c>
      <c r="E7196" t="s">
        <v>930</v>
      </c>
      <c r="F7196" t="s">
        <v>929</v>
      </c>
      <c r="G7196" t="s">
        <v>929</v>
      </c>
      <c r="H7196" t="s">
        <v>930</v>
      </c>
      <c r="I7196" t="s">
        <v>929</v>
      </c>
      <c r="J7196" t="s">
        <v>930</v>
      </c>
      <c r="K7196" t="s">
        <v>930</v>
      </c>
      <c r="L7196" t="s">
        <v>928</v>
      </c>
      <c r="M7196" t="s">
        <v>929</v>
      </c>
      <c r="N7196" t="s">
        <v>930</v>
      </c>
      <c r="O7196" t="s">
        <v>930</v>
      </c>
      <c r="P7196" t="s">
        <v>929</v>
      </c>
      <c r="Q7196" t="s">
        <v>928</v>
      </c>
      <c r="R7196" t="s">
        <v>928</v>
      </c>
      <c r="S7196" t="s">
        <v>928</v>
      </c>
      <c r="T7196" t="s">
        <v>930</v>
      </c>
      <c r="U7196" t="s">
        <v>930</v>
      </c>
      <c r="V7196" t="s">
        <v>930</v>
      </c>
      <c r="W7196" t="s">
        <v>930</v>
      </c>
      <c r="X7196" t="s">
        <v>930</v>
      </c>
      <c r="Y7196" t="s">
        <v>928</v>
      </c>
      <c r="Z7196" t="s">
        <v>930</v>
      </c>
      <c r="AA7196" t="s">
        <v>928</v>
      </c>
      <c r="AB7196" t="s">
        <v>930</v>
      </c>
      <c r="AC7196" t="s">
        <v>930</v>
      </c>
      <c r="AD7196" t="s">
        <v>930</v>
      </c>
      <c r="AE7196" t="s">
        <v>929</v>
      </c>
      <c r="AF7196" t="s">
        <v>929</v>
      </c>
      <c r="AG7196" t="s">
        <v>929</v>
      </c>
      <c r="AH7196" t="s">
        <v>929</v>
      </c>
      <c r="AI7196" t="s">
        <v>929</v>
      </c>
      <c r="AJ7196" t="s">
        <v>929</v>
      </c>
      <c r="AK7196" t="s">
        <v>929</v>
      </c>
      <c r="AL7196" t="s">
        <v>929</v>
      </c>
    </row>
    <row r="7197" spans="1:38">
      <c r="A7197">
        <v>804883</v>
      </c>
      <c r="B7197" t="s">
        <v>93</v>
      </c>
      <c r="C7197" t="s">
        <v>930</v>
      </c>
      <c r="D7197" t="s">
        <v>930</v>
      </c>
      <c r="E7197" t="s">
        <v>930</v>
      </c>
      <c r="F7197" t="s">
        <v>930</v>
      </c>
      <c r="G7197" t="s">
        <v>929</v>
      </c>
      <c r="H7197" t="s">
        <v>930</v>
      </c>
      <c r="I7197" t="s">
        <v>929</v>
      </c>
      <c r="J7197" t="s">
        <v>929</v>
      </c>
      <c r="K7197" t="s">
        <v>928</v>
      </c>
      <c r="L7197" t="s">
        <v>929</v>
      </c>
      <c r="M7197" t="s">
        <v>929</v>
      </c>
      <c r="N7197" t="s">
        <v>930</v>
      </c>
      <c r="O7197" t="s">
        <v>930</v>
      </c>
      <c r="P7197" t="s">
        <v>930</v>
      </c>
      <c r="Q7197" t="s">
        <v>929</v>
      </c>
      <c r="R7197" t="s">
        <v>928</v>
      </c>
      <c r="S7197" t="s">
        <v>928</v>
      </c>
      <c r="T7197" t="s">
        <v>930</v>
      </c>
      <c r="U7197" t="s">
        <v>930</v>
      </c>
      <c r="V7197" t="s">
        <v>930</v>
      </c>
      <c r="W7197" t="s">
        <v>928</v>
      </c>
      <c r="X7197" t="s">
        <v>930</v>
      </c>
      <c r="Y7197" t="s">
        <v>929</v>
      </c>
      <c r="Z7197" t="s">
        <v>929</v>
      </c>
      <c r="AA7197" t="s">
        <v>928</v>
      </c>
      <c r="AB7197" t="s">
        <v>930</v>
      </c>
      <c r="AC7197" t="s">
        <v>930</v>
      </c>
      <c r="AD7197" t="s">
        <v>929</v>
      </c>
      <c r="AE7197" t="s">
        <v>930</v>
      </c>
      <c r="AF7197" t="s">
        <v>930</v>
      </c>
      <c r="AG7197" t="s">
        <v>929</v>
      </c>
      <c r="AH7197" t="s">
        <v>929</v>
      </c>
      <c r="AI7197" t="s">
        <v>929</v>
      </c>
      <c r="AJ7197" t="s">
        <v>929</v>
      </c>
      <c r="AK7197" t="s">
        <v>929</v>
      </c>
      <c r="AL7197" t="s">
        <v>929</v>
      </c>
    </row>
    <row r="7198" spans="1:38">
      <c r="A7198">
        <v>804964</v>
      </c>
      <c r="B7198" t="s">
        <v>93</v>
      </c>
      <c r="C7198" t="s">
        <v>929</v>
      </c>
      <c r="D7198" t="s">
        <v>928</v>
      </c>
      <c r="E7198" t="s">
        <v>929</v>
      </c>
      <c r="F7198" t="s">
        <v>929</v>
      </c>
      <c r="G7198" t="s">
        <v>929</v>
      </c>
      <c r="H7198" t="s">
        <v>929</v>
      </c>
      <c r="I7198" t="s">
        <v>929</v>
      </c>
      <c r="J7198" t="s">
        <v>930</v>
      </c>
      <c r="K7198" t="s">
        <v>929</v>
      </c>
      <c r="L7198" t="s">
        <v>929</v>
      </c>
      <c r="M7198" t="s">
        <v>929</v>
      </c>
      <c r="N7198" t="s">
        <v>930</v>
      </c>
      <c r="O7198" t="s">
        <v>929</v>
      </c>
      <c r="P7198" t="s">
        <v>929</v>
      </c>
      <c r="Q7198" t="s">
        <v>930</v>
      </c>
      <c r="R7198" t="s">
        <v>930</v>
      </c>
      <c r="S7198" t="s">
        <v>929</v>
      </c>
      <c r="T7198" t="s">
        <v>929</v>
      </c>
      <c r="U7198" t="s">
        <v>929</v>
      </c>
      <c r="V7198" t="s">
        <v>929</v>
      </c>
      <c r="W7198" t="s">
        <v>930</v>
      </c>
      <c r="X7198" t="s">
        <v>930</v>
      </c>
      <c r="Y7198" t="s">
        <v>930</v>
      </c>
      <c r="Z7198" t="s">
        <v>929</v>
      </c>
      <c r="AA7198" t="s">
        <v>929</v>
      </c>
      <c r="AB7198" t="s">
        <v>929</v>
      </c>
      <c r="AC7198" t="s">
        <v>929</v>
      </c>
      <c r="AD7198" t="s">
        <v>929</v>
      </c>
      <c r="AE7198" t="s">
        <v>929</v>
      </c>
      <c r="AF7198" t="s">
        <v>929</v>
      </c>
      <c r="AG7198" t="s">
        <v>929</v>
      </c>
      <c r="AH7198" t="s">
        <v>929</v>
      </c>
      <c r="AI7198" t="s">
        <v>929</v>
      </c>
      <c r="AJ7198" t="s">
        <v>929</v>
      </c>
      <c r="AK7198" t="s">
        <v>929</v>
      </c>
      <c r="AL7198" t="s">
        <v>929</v>
      </c>
    </row>
    <row r="7199" spans="1:38">
      <c r="A7199">
        <v>804979</v>
      </c>
      <c r="B7199" t="s">
        <v>93</v>
      </c>
      <c r="C7199" t="s">
        <v>930</v>
      </c>
      <c r="D7199" t="s">
        <v>929</v>
      </c>
      <c r="E7199" t="s">
        <v>930</v>
      </c>
      <c r="F7199" t="s">
        <v>928</v>
      </c>
      <c r="G7199" t="s">
        <v>929</v>
      </c>
      <c r="H7199" t="s">
        <v>928</v>
      </c>
      <c r="I7199" t="s">
        <v>929</v>
      </c>
      <c r="J7199" t="s">
        <v>929</v>
      </c>
      <c r="K7199" t="s">
        <v>928</v>
      </c>
      <c r="L7199" t="s">
        <v>929</v>
      </c>
      <c r="M7199" t="s">
        <v>930</v>
      </c>
      <c r="N7199" t="s">
        <v>929</v>
      </c>
      <c r="O7199" t="s">
        <v>929</v>
      </c>
      <c r="P7199" t="s">
        <v>930</v>
      </c>
      <c r="Q7199" t="s">
        <v>930</v>
      </c>
      <c r="R7199" t="s">
        <v>930</v>
      </c>
      <c r="S7199" t="s">
        <v>928</v>
      </c>
      <c r="T7199" t="s">
        <v>929</v>
      </c>
      <c r="U7199" t="s">
        <v>930</v>
      </c>
      <c r="V7199" t="s">
        <v>930</v>
      </c>
      <c r="W7199" t="s">
        <v>930</v>
      </c>
      <c r="X7199" t="s">
        <v>930</v>
      </c>
      <c r="Y7199" t="s">
        <v>930</v>
      </c>
      <c r="Z7199" t="s">
        <v>929</v>
      </c>
      <c r="AA7199" t="s">
        <v>930</v>
      </c>
      <c r="AB7199" t="s">
        <v>930</v>
      </c>
      <c r="AC7199" t="s">
        <v>929</v>
      </c>
      <c r="AD7199" t="s">
        <v>929</v>
      </c>
      <c r="AE7199" t="s">
        <v>930</v>
      </c>
      <c r="AF7199" t="s">
        <v>930</v>
      </c>
      <c r="AG7199" t="s">
        <v>929</v>
      </c>
      <c r="AH7199" t="s">
        <v>929</v>
      </c>
      <c r="AI7199" t="s">
        <v>929</v>
      </c>
      <c r="AJ7199" t="s">
        <v>929</v>
      </c>
      <c r="AK7199" t="s">
        <v>929</v>
      </c>
      <c r="AL7199" t="s">
        <v>929</v>
      </c>
    </row>
    <row r="7200" spans="1:38">
      <c r="A7200">
        <v>804994</v>
      </c>
      <c r="B7200" t="s">
        <v>93</v>
      </c>
      <c r="C7200" t="s">
        <v>929</v>
      </c>
      <c r="D7200" t="s">
        <v>929</v>
      </c>
      <c r="E7200" t="s">
        <v>929</v>
      </c>
      <c r="F7200" t="s">
        <v>929</v>
      </c>
      <c r="G7200" t="s">
        <v>929</v>
      </c>
      <c r="H7200" t="s">
        <v>929</v>
      </c>
      <c r="I7200" t="s">
        <v>929</v>
      </c>
      <c r="J7200" t="s">
        <v>930</v>
      </c>
      <c r="K7200" t="s">
        <v>930</v>
      </c>
      <c r="L7200" t="s">
        <v>930</v>
      </c>
      <c r="M7200" t="s">
        <v>930</v>
      </c>
      <c r="N7200" t="s">
        <v>929</v>
      </c>
      <c r="O7200" t="s">
        <v>929</v>
      </c>
      <c r="P7200" t="s">
        <v>928</v>
      </c>
      <c r="Q7200" t="s">
        <v>929</v>
      </c>
      <c r="R7200" t="s">
        <v>930</v>
      </c>
      <c r="S7200" t="s">
        <v>930</v>
      </c>
      <c r="T7200" t="s">
        <v>929</v>
      </c>
      <c r="U7200" t="s">
        <v>930</v>
      </c>
      <c r="V7200" t="s">
        <v>929</v>
      </c>
      <c r="W7200" t="s">
        <v>928</v>
      </c>
      <c r="X7200" t="s">
        <v>930</v>
      </c>
      <c r="Y7200" t="s">
        <v>929</v>
      </c>
      <c r="Z7200" t="s">
        <v>928</v>
      </c>
      <c r="AA7200" t="s">
        <v>930</v>
      </c>
      <c r="AB7200" t="s">
        <v>930</v>
      </c>
      <c r="AC7200" t="s">
        <v>929</v>
      </c>
      <c r="AD7200" t="s">
        <v>929</v>
      </c>
      <c r="AE7200" t="s">
        <v>930</v>
      </c>
      <c r="AF7200" t="s">
        <v>930</v>
      </c>
      <c r="AG7200" t="s">
        <v>929</v>
      </c>
      <c r="AH7200" t="s">
        <v>929</v>
      </c>
      <c r="AI7200" t="s">
        <v>929</v>
      </c>
      <c r="AJ7200" t="s">
        <v>929</v>
      </c>
      <c r="AK7200" t="s">
        <v>929</v>
      </c>
      <c r="AL7200" t="s">
        <v>929</v>
      </c>
    </row>
    <row r="7201" spans="1:38">
      <c r="A7201">
        <v>804999</v>
      </c>
      <c r="B7201" t="s">
        <v>93</v>
      </c>
      <c r="C7201" t="s">
        <v>929</v>
      </c>
      <c r="D7201" t="s">
        <v>929</v>
      </c>
      <c r="E7201" t="s">
        <v>929</v>
      </c>
      <c r="F7201" t="s">
        <v>929</v>
      </c>
      <c r="G7201" t="s">
        <v>929</v>
      </c>
      <c r="H7201" t="s">
        <v>929</v>
      </c>
      <c r="I7201" t="s">
        <v>930</v>
      </c>
      <c r="J7201" t="s">
        <v>928</v>
      </c>
      <c r="K7201" t="s">
        <v>930</v>
      </c>
      <c r="L7201" t="s">
        <v>930</v>
      </c>
      <c r="M7201" t="s">
        <v>928</v>
      </c>
      <c r="N7201" t="s">
        <v>930</v>
      </c>
      <c r="O7201" t="s">
        <v>929</v>
      </c>
      <c r="P7201" t="s">
        <v>929</v>
      </c>
      <c r="Q7201" t="s">
        <v>929</v>
      </c>
      <c r="R7201" t="s">
        <v>929</v>
      </c>
      <c r="S7201" t="s">
        <v>929</v>
      </c>
      <c r="T7201" t="s">
        <v>929</v>
      </c>
      <c r="U7201" t="s">
        <v>929</v>
      </c>
      <c r="V7201" t="s">
        <v>929</v>
      </c>
      <c r="W7201" t="s">
        <v>930</v>
      </c>
      <c r="X7201" t="s">
        <v>929</v>
      </c>
      <c r="Y7201" t="s">
        <v>929</v>
      </c>
      <c r="Z7201" t="s">
        <v>930</v>
      </c>
      <c r="AA7201" t="s">
        <v>930</v>
      </c>
      <c r="AB7201" t="s">
        <v>930</v>
      </c>
      <c r="AC7201" t="s">
        <v>929</v>
      </c>
      <c r="AD7201" t="s">
        <v>929</v>
      </c>
      <c r="AE7201" t="s">
        <v>929</v>
      </c>
      <c r="AF7201" t="s">
        <v>929</v>
      </c>
      <c r="AG7201" t="s">
        <v>929</v>
      </c>
      <c r="AH7201" t="s">
        <v>929</v>
      </c>
      <c r="AI7201" t="s">
        <v>929</v>
      </c>
      <c r="AJ7201" t="s">
        <v>929</v>
      </c>
      <c r="AK7201" t="s">
        <v>929</v>
      </c>
      <c r="AL7201" t="s">
        <v>929</v>
      </c>
    </row>
    <row r="7202" spans="1:38">
      <c r="A7202">
        <v>805002</v>
      </c>
      <c r="B7202" t="s">
        <v>93</v>
      </c>
      <c r="C7202" t="s">
        <v>930</v>
      </c>
      <c r="D7202" t="s">
        <v>930</v>
      </c>
      <c r="E7202" t="s">
        <v>930</v>
      </c>
      <c r="F7202" t="s">
        <v>930</v>
      </c>
      <c r="G7202" t="s">
        <v>930</v>
      </c>
      <c r="H7202" t="s">
        <v>930</v>
      </c>
      <c r="I7202" t="s">
        <v>929</v>
      </c>
      <c r="J7202" t="s">
        <v>930</v>
      </c>
      <c r="K7202" t="s">
        <v>929</v>
      </c>
      <c r="L7202" t="s">
        <v>929</v>
      </c>
      <c r="M7202" t="s">
        <v>929</v>
      </c>
      <c r="N7202" t="s">
        <v>930</v>
      </c>
      <c r="O7202" t="s">
        <v>929</v>
      </c>
      <c r="P7202" t="s">
        <v>930</v>
      </c>
      <c r="Q7202" t="s">
        <v>930</v>
      </c>
      <c r="R7202" t="s">
        <v>930</v>
      </c>
      <c r="S7202" t="s">
        <v>930</v>
      </c>
      <c r="T7202" t="s">
        <v>930</v>
      </c>
      <c r="U7202" t="s">
        <v>929</v>
      </c>
      <c r="V7202" t="s">
        <v>930</v>
      </c>
      <c r="W7202" t="s">
        <v>930</v>
      </c>
      <c r="X7202" t="s">
        <v>930</v>
      </c>
      <c r="Y7202" t="s">
        <v>930</v>
      </c>
      <c r="Z7202" t="s">
        <v>930</v>
      </c>
      <c r="AA7202" t="s">
        <v>930</v>
      </c>
      <c r="AB7202" t="s">
        <v>930</v>
      </c>
      <c r="AC7202" t="s">
        <v>930</v>
      </c>
      <c r="AD7202" t="s">
        <v>929</v>
      </c>
      <c r="AE7202" t="s">
        <v>930</v>
      </c>
      <c r="AF7202" t="s">
        <v>930</v>
      </c>
      <c r="AG7202" t="s">
        <v>929</v>
      </c>
      <c r="AH7202" t="s">
        <v>929</v>
      </c>
      <c r="AI7202" t="s">
        <v>929</v>
      </c>
      <c r="AJ7202" t="s">
        <v>929</v>
      </c>
      <c r="AK7202" t="s">
        <v>929</v>
      </c>
      <c r="AL7202" t="s">
        <v>929</v>
      </c>
    </row>
    <row r="7203" spans="1:38">
      <c r="A7203">
        <v>805027</v>
      </c>
      <c r="B7203" t="s">
        <v>93</v>
      </c>
      <c r="C7203" t="s">
        <v>930</v>
      </c>
      <c r="D7203" t="s">
        <v>929</v>
      </c>
      <c r="E7203" t="s">
        <v>929</v>
      </c>
      <c r="F7203" t="s">
        <v>930</v>
      </c>
      <c r="G7203" t="s">
        <v>929</v>
      </c>
      <c r="H7203" t="s">
        <v>930</v>
      </c>
      <c r="I7203" t="s">
        <v>929</v>
      </c>
      <c r="J7203" t="s">
        <v>929</v>
      </c>
      <c r="K7203" t="s">
        <v>929</v>
      </c>
      <c r="L7203" t="s">
        <v>930</v>
      </c>
      <c r="M7203" t="s">
        <v>930</v>
      </c>
      <c r="N7203" t="s">
        <v>929</v>
      </c>
      <c r="O7203" t="s">
        <v>929</v>
      </c>
      <c r="P7203" t="s">
        <v>929</v>
      </c>
      <c r="Q7203" t="s">
        <v>929</v>
      </c>
      <c r="R7203" t="s">
        <v>929</v>
      </c>
      <c r="S7203" t="s">
        <v>930</v>
      </c>
      <c r="T7203" t="s">
        <v>929</v>
      </c>
      <c r="U7203" t="s">
        <v>928</v>
      </c>
      <c r="V7203" t="s">
        <v>930</v>
      </c>
      <c r="W7203" t="s">
        <v>930</v>
      </c>
      <c r="X7203" t="s">
        <v>930</v>
      </c>
      <c r="Y7203" t="s">
        <v>930</v>
      </c>
      <c r="Z7203" t="s">
        <v>929</v>
      </c>
      <c r="AA7203" t="s">
        <v>928</v>
      </c>
      <c r="AB7203" t="s">
        <v>930</v>
      </c>
      <c r="AC7203" t="s">
        <v>929</v>
      </c>
      <c r="AD7203" t="s">
        <v>929</v>
      </c>
      <c r="AE7203" t="s">
        <v>930</v>
      </c>
      <c r="AF7203" t="s">
        <v>930</v>
      </c>
      <c r="AG7203" t="s">
        <v>929</v>
      </c>
      <c r="AH7203" t="s">
        <v>929</v>
      </c>
      <c r="AI7203" t="s">
        <v>929</v>
      </c>
      <c r="AJ7203" t="s">
        <v>929</v>
      </c>
      <c r="AK7203" t="s">
        <v>929</v>
      </c>
      <c r="AL7203" t="s">
        <v>929</v>
      </c>
    </row>
    <row r="7204" spans="1:38">
      <c r="A7204">
        <v>805028</v>
      </c>
      <c r="B7204" t="s">
        <v>93</v>
      </c>
      <c r="C7204" t="s">
        <v>928</v>
      </c>
      <c r="D7204" t="s">
        <v>929</v>
      </c>
      <c r="E7204" t="s">
        <v>929</v>
      </c>
      <c r="F7204" t="s">
        <v>930</v>
      </c>
      <c r="G7204" t="s">
        <v>930</v>
      </c>
      <c r="H7204" t="s">
        <v>930</v>
      </c>
      <c r="I7204" t="s">
        <v>929</v>
      </c>
      <c r="J7204" t="s">
        <v>929</v>
      </c>
      <c r="K7204" t="s">
        <v>929</v>
      </c>
      <c r="L7204" t="s">
        <v>929</v>
      </c>
      <c r="M7204" t="s">
        <v>929</v>
      </c>
      <c r="N7204" t="s">
        <v>929</v>
      </c>
      <c r="O7204" t="s">
        <v>929</v>
      </c>
      <c r="P7204" t="s">
        <v>930</v>
      </c>
      <c r="Q7204" t="s">
        <v>929</v>
      </c>
      <c r="R7204" t="s">
        <v>929</v>
      </c>
      <c r="S7204" t="s">
        <v>930</v>
      </c>
      <c r="T7204" t="s">
        <v>929</v>
      </c>
      <c r="U7204" t="s">
        <v>930</v>
      </c>
      <c r="V7204" t="s">
        <v>929</v>
      </c>
      <c r="W7204" t="s">
        <v>930</v>
      </c>
      <c r="X7204" t="s">
        <v>930</v>
      </c>
      <c r="Y7204" t="s">
        <v>930</v>
      </c>
      <c r="Z7204" t="s">
        <v>928</v>
      </c>
      <c r="AA7204" t="s">
        <v>930</v>
      </c>
      <c r="AB7204" t="s">
        <v>930</v>
      </c>
      <c r="AC7204" t="s">
        <v>930</v>
      </c>
      <c r="AD7204" t="s">
        <v>930</v>
      </c>
      <c r="AE7204" t="s">
        <v>930</v>
      </c>
      <c r="AF7204" t="s">
        <v>930</v>
      </c>
      <c r="AG7204" t="s">
        <v>929</v>
      </c>
      <c r="AH7204" t="s">
        <v>929</v>
      </c>
      <c r="AI7204" t="s">
        <v>929</v>
      </c>
      <c r="AJ7204" t="s">
        <v>929</v>
      </c>
      <c r="AK7204" t="s">
        <v>929</v>
      </c>
      <c r="AL7204" t="s">
        <v>929</v>
      </c>
    </row>
    <row r="7205" spans="1:38">
      <c r="A7205">
        <v>805095</v>
      </c>
      <c r="B7205" t="s">
        <v>93</v>
      </c>
      <c r="C7205" t="s">
        <v>929</v>
      </c>
      <c r="D7205" t="s">
        <v>930</v>
      </c>
      <c r="E7205" t="s">
        <v>929</v>
      </c>
      <c r="F7205" t="s">
        <v>930</v>
      </c>
      <c r="G7205" t="s">
        <v>929</v>
      </c>
      <c r="H7205" t="s">
        <v>930</v>
      </c>
      <c r="I7205" t="s">
        <v>929</v>
      </c>
      <c r="J7205" t="s">
        <v>930</v>
      </c>
      <c r="K7205" t="s">
        <v>929</v>
      </c>
      <c r="L7205" t="s">
        <v>930</v>
      </c>
      <c r="M7205" t="s">
        <v>929</v>
      </c>
      <c r="N7205" t="s">
        <v>929</v>
      </c>
      <c r="O7205" t="s">
        <v>929</v>
      </c>
      <c r="P7205" t="s">
        <v>930</v>
      </c>
      <c r="Q7205" t="s">
        <v>929</v>
      </c>
      <c r="R7205" t="s">
        <v>929</v>
      </c>
      <c r="S7205" t="s">
        <v>930</v>
      </c>
      <c r="T7205" t="s">
        <v>930</v>
      </c>
      <c r="U7205" t="s">
        <v>930</v>
      </c>
      <c r="V7205" t="s">
        <v>929</v>
      </c>
      <c r="W7205" t="s">
        <v>928</v>
      </c>
      <c r="X7205" t="s">
        <v>930</v>
      </c>
      <c r="Y7205" t="s">
        <v>929</v>
      </c>
      <c r="Z7205" t="s">
        <v>930</v>
      </c>
      <c r="AA7205" t="s">
        <v>928</v>
      </c>
      <c r="AB7205" t="s">
        <v>930</v>
      </c>
      <c r="AC7205" t="s">
        <v>930</v>
      </c>
      <c r="AD7205" t="s">
        <v>930</v>
      </c>
      <c r="AE7205" t="s">
        <v>930</v>
      </c>
      <c r="AF7205" t="s">
        <v>930</v>
      </c>
      <c r="AG7205" t="s">
        <v>929</v>
      </c>
      <c r="AH7205" t="s">
        <v>929</v>
      </c>
      <c r="AI7205" t="s">
        <v>929</v>
      </c>
      <c r="AJ7205" t="s">
        <v>929</v>
      </c>
      <c r="AK7205" t="s">
        <v>929</v>
      </c>
      <c r="AL7205" t="s">
        <v>929</v>
      </c>
    </row>
    <row r="7206" spans="1:38">
      <c r="A7206">
        <v>805110</v>
      </c>
      <c r="B7206" t="s">
        <v>93</v>
      </c>
      <c r="C7206" t="s">
        <v>930</v>
      </c>
      <c r="D7206" t="s">
        <v>930</v>
      </c>
      <c r="E7206" t="s">
        <v>928</v>
      </c>
      <c r="F7206" t="s">
        <v>930</v>
      </c>
      <c r="G7206" t="s">
        <v>930</v>
      </c>
      <c r="H7206" t="s">
        <v>930</v>
      </c>
      <c r="I7206" t="s">
        <v>929</v>
      </c>
      <c r="J7206" t="s">
        <v>929</v>
      </c>
      <c r="K7206" t="s">
        <v>929</v>
      </c>
      <c r="L7206" t="s">
        <v>930</v>
      </c>
      <c r="M7206" t="s">
        <v>929</v>
      </c>
      <c r="N7206" t="s">
        <v>930</v>
      </c>
      <c r="O7206" t="s">
        <v>929</v>
      </c>
      <c r="P7206" t="s">
        <v>930</v>
      </c>
      <c r="Q7206" t="s">
        <v>929</v>
      </c>
      <c r="R7206" t="s">
        <v>929</v>
      </c>
      <c r="S7206" t="s">
        <v>930</v>
      </c>
      <c r="T7206" t="s">
        <v>929</v>
      </c>
      <c r="U7206" t="s">
        <v>930</v>
      </c>
      <c r="V7206" t="s">
        <v>930</v>
      </c>
      <c r="W7206" t="s">
        <v>930</v>
      </c>
      <c r="X7206" t="s">
        <v>930</v>
      </c>
      <c r="Y7206" t="s">
        <v>930</v>
      </c>
      <c r="Z7206" t="s">
        <v>930</v>
      </c>
      <c r="AA7206" t="s">
        <v>930</v>
      </c>
      <c r="AB7206" t="s">
        <v>930</v>
      </c>
      <c r="AC7206" t="s">
        <v>930</v>
      </c>
      <c r="AD7206" t="s">
        <v>930</v>
      </c>
      <c r="AE7206" t="s">
        <v>930</v>
      </c>
      <c r="AF7206" t="s">
        <v>930</v>
      </c>
      <c r="AG7206" t="s">
        <v>929</v>
      </c>
      <c r="AH7206" t="s">
        <v>929</v>
      </c>
      <c r="AI7206" t="s">
        <v>929</v>
      </c>
      <c r="AJ7206" t="s">
        <v>929</v>
      </c>
      <c r="AK7206" t="s">
        <v>929</v>
      </c>
      <c r="AL7206" t="s">
        <v>929</v>
      </c>
    </row>
    <row r="7207" spans="1:38">
      <c r="A7207">
        <v>805131</v>
      </c>
      <c r="B7207" t="s">
        <v>93</v>
      </c>
      <c r="C7207" t="s">
        <v>930</v>
      </c>
      <c r="D7207" t="s">
        <v>928</v>
      </c>
      <c r="E7207" t="s">
        <v>929</v>
      </c>
      <c r="F7207" t="s">
        <v>929</v>
      </c>
      <c r="G7207" t="s">
        <v>929</v>
      </c>
      <c r="H7207" t="s">
        <v>929</v>
      </c>
      <c r="I7207" t="s">
        <v>930</v>
      </c>
      <c r="J7207" t="s">
        <v>930</v>
      </c>
      <c r="K7207" t="s">
        <v>929</v>
      </c>
      <c r="L7207" t="s">
        <v>928</v>
      </c>
      <c r="M7207" t="s">
        <v>929</v>
      </c>
      <c r="N7207" t="s">
        <v>930</v>
      </c>
      <c r="O7207" t="s">
        <v>929</v>
      </c>
      <c r="P7207" t="s">
        <v>930</v>
      </c>
      <c r="Q7207" t="s">
        <v>930</v>
      </c>
      <c r="R7207" t="s">
        <v>928</v>
      </c>
      <c r="S7207" t="s">
        <v>928</v>
      </c>
      <c r="T7207" t="s">
        <v>930</v>
      </c>
      <c r="U7207" t="s">
        <v>930</v>
      </c>
      <c r="V7207" t="s">
        <v>929</v>
      </c>
      <c r="W7207" t="s">
        <v>928</v>
      </c>
      <c r="X7207" t="s">
        <v>930</v>
      </c>
      <c r="Y7207" t="s">
        <v>930</v>
      </c>
      <c r="Z7207" t="s">
        <v>930</v>
      </c>
      <c r="AA7207" t="s">
        <v>928</v>
      </c>
      <c r="AB7207" t="s">
        <v>930</v>
      </c>
      <c r="AC7207" t="s">
        <v>929</v>
      </c>
      <c r="AD7207" t="s">
        <v>929</v>
      </c>
      <c r="AE7207" t="s">
        <v>929</v>
      </c>
      <c r="AF7207" t="s">
        <v>930</v>
      </c>
      <c r="AG7207" t="s">
        <v>929</v>
      </c>
      <c r="AH7207" t="s">
        <v>929</v>
      </c>
      <c r="AI7207" t="s">
        <v>929</v>
      </c>
      <c r="AJ7207" t="s">
        <v>929</v>
      </c>
      <c r="AK7207" t="s">
        <v>929</v>
      </c>
      <c r="AL7207" t="s">
        <v>929</v>
      </c>
    </row>
    <row r="7208" spans="1:38">
      <c r="A7208">
        <v>805153</v>
      </c>
      <c r="B7208" t="s">
        <v>93</v>
      </c>
      <c r="C7208" t="s">
        <v>929</v>
      </c>
      <c r="D7208" t="s">
        <v>930</v>
      </c>
      <c r="E7208" t="s">
        <v>929</v>
      </c>
      <c r="F7208" t="s">
        <v>929</v>
      </c>
      <c r="G7208" t="s">
        <v>929</v>
      </c>
      <c r="H7208" t="s">
        <v>929</v>
      </c>
      <c r="I7208" t="s">
        <v>929</v>
      </c>
      <c r="J7208" t="s">
        <v>929</v>
      </c>
      <c r="K7208" t="s">
        <v>930</v>
      </c>
      <c r="L7208" t="s">
        <v>930</v>
      </c>
      <c r="M7208" t="s">
        <v>930</v>
      </c>
      <c r="N7208" t="s">
        <v>930</v>
      </c>
      <c r="O7208" t="s">
        <v>930</v>
      </c>
      <c r="P7208" t="s">
        <v>929</v>
      </c>
      <c r="Q7208" t="s">
        <v>929</v>
      </c>
      <c r="R7208" t="s">
        <v>929</v>
      </c>
      <c r="S7208" t="s">
        <v>930</v>
      </c>
      <c r="T7208" t="s">
        <v>929</v>
      </c>
      <c r="U7208" t="s">
        <v>930</v>
      </c>
      <c r="V7208" t="s">
        <v>929</v>
      </c>
      <c r="W7208" t="s">
        <v>929</v>
      </c>
      <c r="X7208" t="s">
        <v>929</v>
      </c>
      <c r="Y7208" t="s">
        <v>929</v>
      </c>
      <c r="Z7208" t="s">
        <v>930</v>
      </c>
      <c r="AA7208" t="s">
        <v>930</v>
      </c>
      <c r="AB7208" t="s">
        <v>930</v>
      </c>
      <c r="AC7208" t="s">
        <v>929</v>
      </c>
      <c r="AD7208" t="s">
        <v>930</v>
      </c>
      <c r="AE7208" t="s">
        <v>930</v>
      </c>
      <c r="AF7208" t="s">
        <v>929</v>
      </c>
      <c r="AG7208" t="s">
        <v>929</v>
      </c>
      <c r="AH7208" t="s">
        <v>929</v>
      </c>
      <c r="AI7208" t="s">
        <v>929</v>
      </c>
      <c r="AJ7208" t="s">
        <v>929</v>
      </c>
      <c r="AK7208" t="s">
        <v>929</v>
      </c>
      <c r="AL7208" t="s">
        <v>929</v>
      </c>
    </row>
    <row r="7209" spans="1:38">
      <c r="A7209">
        <v>805186</v>
      </c>
      <c r="B7209" t="s">
        <v>93</v>
      </c>
      <c r="C7209" t="s">
        <v>930</v>
      </c>
      <c r="D7209" t="s">
        <v>929</v>
      </c>
      <c r="E7209" t="s">
        <v>930</v>
      </c>
      <c r="F7209" t="s">
        <v>930</v>
      </c>
      <c r="G7209" t="s">
        <v>929</v>
      </c>
      <c r="H7209" t="s">
        <v>929</v>
      </c>
      <c r="I7209" t="s">
        <v>929</v>
      </c>
      <c r="J7209" t="s">
        <v>929</v>
      </c>
      <c r="K7209" t="s">
        <v>930</v>
      </c>
      <c r="L7209" t="s">
        <v>929</v>
      </c>
      <c r="M7209" t="s">
        <v>929</v>
      </c>
      <c r="N7209" t="s">
        <v>930</v>
      </c>
      <c r="O7209" t="s">
        <v>930</v>
      </c>
      <c r="P7209" t="s">
        <v>930</v>
      </c>
      <c r="Q7209" t="s">
        <v>928</v>
      </c>
      <c r="R7209" t="s">
        <v>929</v>
      </c>
      <c r="S7209" t="s">
        <v>928</v>
      </c>
      <c r="T7209" t="s">
        <v>930</v>
      </c>
      <c r="U7209" t="s">
        <v>930</v>
      </c>
      <c r="V7209" t="s">
        <v>930</v>
      </c>
      <c r="W7209" t="s">
        <v>930</v>
      </c>
      <c r="X7209" t="s">
        <v>930</v>
      </c>
      <c r="Y7209" t="s">
        <v>930</v>
      </c>
      <c r="Z7209" t="s">
        <v>928</v>
      </c>
      <c r="AA7209" t="s">
        <v>930</v>
      </c>
      <c r="AB7209" t="s">
        <v>930</v>
      </c>
      <c r="AC7209" t="s">
        <v>930</v>
      </c>
      <c r="AD7209" t="s">
        <v>929</v>
      </c>
      <c r="AE7209" t="s">
        <v>929</v>
      </c>
      <c r="AF7209" t="s">
        <v>930</v>
      </c>
      <c r="AG7209" t="s">
        <v>929</v>
      </c>
      <c r="AH7209" t="s">
        <v>929</v>
      </c>
      <c r="AI7209" t="s">
        <v>929</v>
      </c>
      <c r="AJ7209" t="s">
        <v>929</v>
      </c>
      <c r="AK7209" t="s">
        <v>929</v>
      </c>
      <c r="AL7209" t="s">
        <v>929</v>
      </c>
    </row>
    <row r="7210" spans="1:38">
      <c r="A7210">
        <v>805242</v>
      </c>
      <c r="B7210" t="s">
        <v>93</v>
      </c>
      <c r="C7210" t="s">
        <v>930</v>
      </c>
      <c r="D7210" t="s">
        <v>928</v>
      </c>
      <c r="E7210" t="s">
        <v>930</v>
      </c>
      <c r="F7210" t="s">
        <v>930</v>
      </c>
      <c r="G7210" t="s">
        <v>929</v>
      </c>
      <c r="H7210" t="s">
        <v>929</v>
      </c>
      <c r="I7210" t="s">
        <v>929</v>
      </c>
      <c r="J7210" t="s">
        <v>930</v>
      </c>
      <c r="K7210" t="s">
        <v>928</v>
      </c>
      <c r="L7210" t="s">
        <v>929</v>
      </c>
      <c r="M7210" t="s">
        <v>930</v>
      </c>
      <c r="N7210" t="s">
        <v>929</v>
      </c>
      <c r="O7210" t="s">
        <v>929</v>
      </c>
      <c r="P7210" t="s">
        <v>930</v>
      </c>
      <c r="Q7210" t="s">
        <v>930</v>
      </c>
      <c r="R7210" t="s">
        <v>930</v>
      </c>
      <c r="S7210" t="s">
        <v>928</v>
      </c>
      <c r="T7210" t="s">
        <v>930</v>
      </c>
      <c r="U7210" t="s">
        <v>929</v>
      </c>
      <c r="V7210" t="s">
        <v>930</v>
      </c>
      <c r="W7210" t="s">
        <v>930</v>
      </c>
      <c r="X7210" t="s">
        <v>930</v>
      </c>
      <c r="Y7210" t="s">
        <v>930</v>
      </c>
      <c r="Z7210" t="s">
        <v>930</v>
      </c>
      <c r="AA7210" t="s">
        <v>930</v>
      </c>
      <c r="AB7210" t="s">
        <v>930</v>
      </c>
      <c r="AC7210" t="s">
        <v>929</v>
      </c>
      <c r="AD7210" t="s">
        <v>929</v>
      </c>
      <c r="AE7210" t="s">
        <v>930</v>
      </c>
      <c r="AF7210" t="s">
        <v>930</v>
      </c>
      <c r="AG7210" t="s">
        <v>929</v>
      </c>
      <c r="AH7210" t="s">
        <v>929</v>
      </c>
      <c r="AI7210" t="s">
        <v>929</v>
      </c>
      <c r="AJ7210" t="s">
        <v>929</v>
      </c>
      <c r="AK7210" t="s">
        <v>929</v>
      </c>
      <c r="AL7210" t="s">
        <v>929</v>
      </c>
    </row>
    <row r="7211" spans="1:38">
      <c r="A7211">
        <v>805254</v>
      </c>
      <c r="B7211" t="s">
        <v>93</v>
      </c>
      <c r="C7211" t="s">
        <v>930</v>
      </c>
      <c r="D7211" t="s">
        <v>929</v>
      </c>
      <c r="E7211" t="s">
        <v>930</v>
      </c>
      <c r="F7211" t="s">
        <v>929</v>
      </c>
      <c r="G7211" t="s">
        <v>929</v>
      </c>
      <c r="H7211" t="s">
        <v>929</v>
      </c>
      <c r="I7211" t="s">
        <v>929</v>
      </c>
      <c r="J7211" t="s">
        <v>930</v>
      </c>
      <c r="K7211" t="s">
        <v>930</v>
      </c>
      <c r="L7211" t="s">
        <v>930</v>
      </c>
      <c r="M7211" t="s">
        <v>930</v>
      </c>
      <c r="N7211" t="s">
        <v>928</v>
      </c>
      <c r="O7211" t="s">
        <v>929</v>
      </c>
      <c r="P7211" t="s">
        <v>930</v>
      </c>
      <c r="Q7211" t="s">
        <v>930</v>
      </c>
      <c r="R7211" t="s">
        <v>930</v>
      </c>
      <c r="S7211" t="s">
        <v>930</v>
      </c>
      <c r="T7211" t="s">
        <v>930</v>
      </c>
      <c r="U7211" t="s">
        <v>929</v>
      </c>
      <c r="V7211" t="s">
        <v>930</v>
      </c>
      <c r="W7211" t="s">
        <v>930</v>
      </c>
      <c r="X7211" t="s">
        <v>930</v>
      </c>
      <c r="Y7211" t="s">
        <v>930</v>
      </c>
      <c r="Z7211" t="s">
        <v>930</v>
      </c>
      <c r="AA7211" t="s">
        <v>928</v>
      </c>
      <c r="AB7211" t="s">
        <v>930</v>
      </c>
      <c r="AC7211" t="s">
        <v>930</v>
      </c>
      <c r="AD7211" t="s">
        <v>930</v>
      </c>
      <c r="AE7211" t="s">
        <v>930</v>
      </c>
      <c r="AF7211" t="s">
        <v>930</v>
      </c>
      <c r="AG7211" t="s">
        <v>929</v>
      </c>
      <c r="AH7211" t="s">
        <v>929</v>
      </c>
      <c r="AI7211" t="s">
        <v>929</v>
      </c>
      <c r="AJ7211" t="s">
        <v>929</v>
      </c>
      <c r="AK7211" t="s">
        <v>929</v>
      </c>
      <c r="AL7211" t="s">
        <v>929</v>
      </c>
    </row>
    <row r="7212" spans="1:38">
      <c r="A7212">
        <v>805264</v>
      </c>
      <c r="B7212" t="s">
        <v>93</v>
      </c>
      <c r="C7212" t="s">
        <v>930</v>
      </c>
      <c r="D7212" t="s">
        <v>928</v>
      </c>
      <c r="E7212" t="s">
        <v>930</v>
      </c>
      <c r="F7212" t="s">
        <v>930</v>
      </c>
      <c r="G7212" t="s">
        <v>928</v>
      </c>
      <c r="H7212" t="s">
        <v>929</v>
      </c>
      <c r="I7212" t="s">
        <v>929</v>
      </c>
      <c r="J7212" t="s">
        <v>929</v>
      </c>
      <c r="K7212" t="s">
        <v>929</v>
      </c>
      <c r="L7212" t="s">
        <v>930</v>
      </c>
      <c r="M7212" t="s">
        <v>929</v>
      </c>
      <c r="N7212" t="s">
        <v>930</v>
      </c>
      <c r="O7212" t="s">
        <v>929</v>
      </c>
      <c r="P7212" t="s">
        <v>930</v>
      </c>
      <c r="Q7212" t="s">
        <v>930</v>
      </c>
      <c r="R7212" t="s">
        <v>929</v>
      </c>
      <c r="S7212" t="s">
        <v>928</v>
      </c>
      <c r="T7212" t="s">
        <v>930</v>
      </c>
      <c r="U7212" t="s">
        <v>930</v>
      </c>
      <c r="V7212" t="s">
        <v>929</v>
      </c>
      <c r="W7212" t="s">
        <v>928</v>
      </c>
      <c r="X7212" t="s">
        <v>929</v>
      </c>
      <c r="Y7212" t="s">
        <v>930</v>
      </c>
      <c r="Z7212" t="s">
        <v>930</v>
      </c>
      <c r="AA7212" t="s">
        <v>930</v>
      </c>
      <c r="AB7212" t="s">
        <v>930</v>
      </c>
      <c r="AC7212" t="s">
        <v>929</v>
      </c>
      <c r="AD7212" t="s">
        <v>929</v>
      </c>
      <c r="AE7212" t="s">
        <v>929</v>
      </c>
      <c r="AF7212" t="s">
        <v>930</v>
      </c>
      <c r="AG7212" t="s">
        <v>929</v>
      </c>
      <c r="AH7212" t="s">
        <v>929</v>
      </c>
      <c r="AI7212" t="s">
        <v>929</v>
      </c>
      <c r="AJ7212" t="s">
        <v>929</v>
      </c>
      <c r="AK7212" t="s">
        <v>929</v>
      </c>
      <c r="AL7212" t="s">
        <v>929</v>
      </c>
    </row>
    <row r="7213" spans="1:38">
      <c r="A7213">
        <v>805282</v>
      </c>
      <c r="B7213" t="s">
        <v>93</v>
      </c>
      <c r="C7213" t="s">
        <v>930</v>
      </c>
      <c r="D7213" t="s">
        <v>930</v>
      </c>
      <c r="E7213" t="s">
        <v>930</v>
      </c>
      <c r="F7213" t="s">
        <v>930</v>
      </c>
      <c r="G7213" t="s">
        <v>930</v>
      </c>
      <c r="H7213" t="s">
        <v>928</v>
      </c>
      <c r="I7213" t="s">
        <v>929</v>
      </c>
      <c r="J7213" t="s">
        <v>929</v>
      </c>
      <c r="K7213" t="s">
        <v>929</v>
      </c>
      <c r="L7213" t="s">
        <v>929</v>
      </c>
      <c r="M7213" t="s">
        <v>930</v>
      </c>
      <c r="N7213" t="s">
        <v>930</v>
      </c>
      <c r="O7213" t="s">
        <v>930</v>
      </c>
      <c r="P7213" t="s">
        <v>930</v>
      </c>
      <c r="Q7213" t="s">
        <v>930</v>
      </c>
      <c r="R7213" t="s">
        <v>930</v>
      </c>
      <c r="S7213" t="s">
        <v>930</v>
      </c>
      <c r="T7213" t="s">
        <v>930</v>
      </c>
      <c r="U7213" t="s">
        <v>929</v>
      </c>
      <c r="V7213" t="s">
        <v>930</v>
      </c>
      <c r="W7213" t="s">
        <v>930</v>
      </c>
      <c r="X7213" t="s">
        <v>930</v>
      </c>
      <c r="Y7213" t="s">
        <v>930</v>
      </c>
      <c r="Z7213" t="s">
        <v>928</v>
      </c>
      <c r="AA7213" t="s">
        <v>930</v>
      </c>
      <c r="AB7213" t="s">
        <v>930</v>
      </c>
      <c r="AC7213" t="s">
        <v>930</v>
      </c>
      <c r="AD7213" t="s">
        <v>930</v>
      </c>
      <c r="AE7213" t="s">
        <v>930</v>
      </c>
      <c r="AF7213" t="s">
        <v>930</v>
      </c>
      <c r="AG7213" t="s">
        <v>929</v>
      </c>
      <c r="AH7213" t="s">
        <v>929</v>
      </c>
      <c r="AI7213" t="s">
        <v>929</v>
      </c>
      <c r="AJ7213" t="s">
        <v>929</v>
      </c>
      <c r="AK7213" t="s">
        <v>929</v>
      </c>
      <c r="AL7213" t="s">
        <v>929</v>
      </c>
    </row>
    <row r="7214" spans="1:38">
      <c r="A7214">
        <v>805289</v>
      </c>
      <c r="B7214" t="s">
        <v>93</v>
      </c>
      <c r="C7214" t="s">
        <v>930</v>
      </c>
      <c r="D7214" t="s">
        <v>929</v>
      </c>
      <c r="E7214" t="s">
        <v>930</v>
      </c>
      <c r="F7214" t="s">
        <v>930</v>
      </c>
      <c r="G7214" t="s">
        <v>929</v>
      </c>
      <c r="H7214" t="s">
        <v>930</v>
      </c>
      <c r="I7214" t="s">
        <v>929</v>
      </c>
      <c r="J7214" t="s">
        <v>930</v>
      </c>
      <c r="K7214" t="s">
        <v>929</v>
      </c>
      <c r="L7214" t="s">
        <v>930</v>
      </c>
      <c r="M7214" t="s">
        <v>930</v>
      </c>
      <c r="N7214" t="s">
        <v>929</v>
      </c>
      <c r="O7214" t="s">
        <v>929</v>
      </c>
      <c r="P7214" t="s">
        <v>930</v>
      </c>
      <c r="Q7214" t="s">
        <v>930</v>
      </c>
      <c r="R7214" t="s">
        <v>930</v>
      </c>
      <c r="S7214" t="s">
        <v>929</v>
      </c>
      <c r="T7214" t="s">
        <v>930</v>
      </c>
      <c r="U7214" t="s">
        <v>929</v>
      </c>
      <c r="V7214" t="s">
        <v>930</v>
      </c>
      <c r="W7214" t="s">
        <v>930</v>
      </c>
      <c r="X7214" t="s">
        <v>930</v>
      </c>
      <c r="Y7214" t="s">
        <v>930</v>
      </c>
      <c r="Z7214" t="s">
        <v>930</v>
      </c>
      <c r="AA7214" t="s">
        <v>928</v>
      </c>
      <c r="AB7214" t="s">
        <v>930</v>
      </c>
      <c r="AC7214" t="s">
        <v>929</v>
      </c>
      <c r="AD7214" t="s">
        <v>930</v>
      </c>
      <c r="AE7214" t="s">
        <v>930</v>
      </c>
      <c r="AF7214" t="s">
        <v>930</v>
      </c>
      <c r="AG7214" t="s">
        <v>929</v>
      </c>
      <c r="AH7214" t="s">
        <v>929</v>
      </c>
      <c r="AI7214" t="s">
        <v>929</v>
      </c>
      <c r="AJ7214" t="s">
        <v>929</v>
      </c>
      <c r="AK7214" t="s">
        <v>929</v>
      </c>
      <c r="AL7214" t="s">
        <v>929</v>
      </c>
    </row>
    <row r="7215" spans="1:38">
      <c r="A7215">
        <v>805310</v>
      </c>
      <c r="B7215" t="s">
        <v>93</v>
      </c>
      <c r="C7215" t="s">
        <v>930</v>
      </c>
      <c r="D7215" t="s">
        <v>930</v>
      </c>
      <c r="E7215" t="s">
        <v>930</v>
      </c>
      <c r="F7215" t="s">
        <v>930</v>
      </c>
      <c r="G7215" t="s">
        <v>930</v>
      </c>
      <c r="H7215" t="s">
        <v>930</v>
      </c>
      <c r="I7215" t="s">
        <v>929</v>
      </c>
      <c r="J7215" t="s">
        <v>930</v>
      </c>
      <c r="K7215" t="s">
        <v>928</v>
      </c>
      <c r="L7215" t="s">
        <v>930</v>
      </c>
      <c r="M7215" t="s">
        <v>930</v>
      </c>
      <c r="N7215" t="s">
        <v>929</v>
      </c>
      <c r="O7215" t="s">
        <v>929</v>
      </c>
      <c r="P7215" t="s">
        <v>930</v>
      </c>
      <c r="Q7215" t="s">
        <v>930</v>
      </c>
      <c r="R7215" t="s">
        <v>930</v>
      </c>
      <c r="S7215" t="s">
        <v>930</v>
      </c>
      <c r="T7215" t="s">
        <v>930</v>
      </c>
      <c r="U7215" t="s">
        <v>930</v>
      </c>
      <c r="V7215" t="s">
        <v>930</v>
      </c>
      <c r="W7215" t="s">
        <v>930</v>
      </c>
      <c r="X7215" t="s">
        <v>930</v>
      </c>
      <c r="Y7215" t="s">
        <v>930</v>
      </c>
      <c r="Z7215" t="s">
        <v>930</v>
      </c>
      <c r="AA7215" t="s">
        <v>930</v>
      </c>
      <c r="AB7215" t="s">
        <v>930</v>
      </c>
      <c r="AC7215" t="s">
        <v>929</v>
      </c>
      <c r="AD7215" t="s">
        <v>929</v>
      </c>
      <c r="AE7215" t="s">
        <v>929</v>
      </c>
      <c r="AF7215" t="s">
        <v>930</v>
      </c>
      <c r="AG7215" t="s">
        <v>929</v>
      </c>
      <c r="AH7215" t="s">
        <v>929</v>
      </c>
      <c r="AI7215" t="s">
        <v>929</v>
      </c>
      <c r="AJ7215" t="s">
        <v>929</v>
      </c>
      <c r="AK7215" t="s">
        <v>929</v>
      </c>
      <c r="AL7215" t="s">
        <v>929</v>
      </c>
    </row>
    <row r="7216" spans="1:38">
      <c r="A7216">
        <v>805322</v>
      </c>
      <c r="B7216" t="s">
        <v>93</v>
      </c>
      <c r="C7216" t="s">
        <v>928</v>
      </c>
      <c r="D7216" t="s">
        <v>929</v>
      </c>
      <c r="E7216" t="s">
        <v>929</v>
      </c>
      <c r="F7216" t="s">
        <v>930</v>
      </c>
      <c r="G7216" t="s">
        <v>930</v>
      </c>
      <c r="H7216" t="s">
        <v>930</v>
      </c>
      <c r="I7216" t="s">
        <v>930</v>
      </c>
      <c r="J7216" t="s">
        <v>929</v>
      </c>
      <c r="K7216" t="s">
        <v>929</v>
      </c>
      <c r="L7216" t="s">
        <v>930</v>
      </c>
      <c r="M7216" t="s">
        <v>929</v>
      </c>
      <c r="N7216" t="s">
        <v>929</v>
      </c>
      <c r="O7216" t="s">
        <v>929</v>
      </c>
      <c r="P7216" t="s">
        <v>929</v>
      </c>
      <c r="Q7216" t="s">
        <v>929</v>
      </c>
      <c r="R7216" t="s">
        <v>929</v>
      </c>
      <c r="S7216" t="s">
        <v>929</v>
      </c>
      <c r="T7216" t="s">
        <v>929</v>
      </c>
      <c r="U7216" t="s">
        <v>930</v>
      </c>
      <c r="V7216" t="s">
        <v>929</v>
      </c>
      <c r="W7216" t="s">
        <v>928</v>
      </c>
      <c r="X7216" t="s">
        <v>930</v>
      </c>
      <c r="Y7216" t="s">
        <v>930</v>
      </c>
      <c r="Z7216" t="s">
        <v>929</v>
      </c>
      <c r="AA7216" t="s">
        <v>930</v>
      </c>
      <c r="AB7216" t="s">
        <v>930</v>
      </c>
      <c r="AC7216" t="s">
        <v>930</v>
      </c>
      <c r="AD7216" t="s">
        <v>930</v>
      </c>
      <c r="AE7216" t="s">
        <v>929</v>
      </c>
      <c r="AF7216" t="s">
        <v>930</v>
      </c>
      <c r="AG7216" t="s">
        <v>929</v>
      </c>
      <c r="AH7216" t="s">
        <v>929</v>
      </c>
      <c r="AI7216" t="s">
        <v>929</v>
      </c>
      <c r="AJ7216" t="s">
        <v>929</v>
      </c>
      <c r="AK7216" t="s">
        <v>929</v>
      </c>
      <c r="AL7216" t="s">
        <v>929</v>
      </c>
    </row>
    <row r="7217" spans="1:38">
      <c r="A7217">
        <v>805339</v>
      </c>
      <c r="B7217" t="s">
        <v>93</v>
      </c>
      <c r="C7217" t="s">
        <v>930</v>
      </c>
      <c r="D7217" t="s">
        <v>929</v>
      </c>
      <c r="E7217" t="s">
        <v>929</v>
      </c>
      <c r="F7217" t="s">
        <v>930</v>
      </c>
      <c r="G7217" t="s">
        <v>929</v>
      </c>
      <c r="H7217" t="s">
        <v>930</v>
      </c>
      <c r="I7217" t="s">
        <v>929</v>
      </c>
      <c r="J7217" t="s">
        <v>930</v>
      </c>
      <c r="K7217" t="s">
        <v>929</v>
      </c>
      <c r="L7217" t="s">
        <v>929</v>
      </c>
      <c r="M7217" t="s">
        <v>930</v>
      </c>
      <c r="N7217" t="s">
        <v>929</v>
      </c>
      <c r="O7217" t="s">
        <v>929</v>
      </c>
      <c r="P7217" t="s">
        <v>930</v>
      </c>
      <c r="Q7217" t="s">
        <v>930</v>
      </c>
      <c r="R7217" t="s">
        <v>928</v>
      </c>
      <c r="S7217" t="s">
        <v>930</v>
      </c>
      <c r="T7217" t="s">
        <v>929</v>
      </c>
      <c r="U7217" t="s">
        <v>930</v>
      </c>
      <c r="V7217" t="s">
        <v>930</v>
      </c>
      <c r="W7217" t="s">
        <v>929</v>
      </c>
      <c r="X7217" t="s">
        <v>930</v>
      </c>
      <c r="Y7217" t="s">
        <v>930</v>
      </c>
      <c r="Z7217" t="s">
        <v>930</v>
      </c>
      <c r="AA7217" t="s">
        <v>928</v>
      </c>
      <c r="AB7217" t="s">
        <v>930</v>
      </c>
      <c r="AC7217" t="s">
        <v>930</v>
      </c>
      <c r="AD7217" t="s">
        <v>929</v>
      </c>
      <c r="AE7217" t="s">
        <v>929</v>
      </c>
      <c r="AF7217" t="s">
        <v>930</v>
      </c>
      <c r="AG7217" t="s">
        <v>929</v>
      </c>
      <c r="AH7217" t="s">
        <v>929</v>
      </c>
      <c r="AI7217" t="s">
        <v>929</v>
      </c>
      <c r="AJ7217" t="s">
        <v>929</v>
      </c>
      <c r="AK7217" t="s">
        <v>929</v>
      </c>
      <c r="AL7217" t="s">
        <v>929</v>
      </c>
    </row>
    <row r="7218" spans="1:38">
      <c r="A7218">
        <v>805341</v>
      </c>
      <c r="B7218" t="s">
        <v>93</v>
      </c>
      <c r="C7218" t="s">
        <v>930</v>
      </c>
      <c r="D7218" t="s">
        <v>928</v>
      </c>
      <c r="E7218" t="s">
        <v>929</v>
      </c>
      <c r="F7218" t="s">
        <v>929</v>
      </c>
      <c r="G7218" t="s">
        <v>930</v>
      </c>
      <c r="H7218" t="s">
        <v>929</v>
      </c>
      <c r="I7218" t="s">
        <v>929</v>
      </c>
      <c r="J7218" t="s">
        <v>929</v>
      </c>
      <c r="K7218" t="s">
        <v>929</v>
      </c>
      <c r="L7218" t="s">
        <v>929</v>
      </c>
      <c r="M7218" t="s">
        <v>930</v>
      </c>
      <c r="N7218" t="s">
        <v>930</v>
      </c>
      <c r="O7218" t="s">
        <v>929</v>
      </c>
      <c r="P7218" t="s">
        <v>930</v>
      </c>
      <c r="Q7218" t="s">
        <v>929</v>
      </c>
      <c r="R7218" t="s">
        <v>928</v>
      </c>
      <c r="S7218" t="s">
        <v>929</v>
      </c>
      <c r="T7218" t="s">
        <v>930</v>
      </c>
      <c r="U7218" t="s">
        <v>929</v>
      </c>
      <c r="V7218" t="s">
        <v>928</v>
      </c>
      <c r="W7218" t="s">
        <v>929</v>
      </c>
      <c r="X7218" t="s">
        <v>930</v>
      </c>
      <c r="Y7218" t="s">
        <v>930</v>
      </c>
      <c r="Z7218" t="s">
        <v>930</v>
      </c>
      <c r="AA7218" t="s">
        <v>930</v>
      </c>
      <c r="AB7218" t="s">
        <v>930</v>
      </c>
      <c r="AC7218" t="s">
        <v>930</v>
      </c>
      <c r="AD7218" t="s">
        <v>929</v>
      </c>
      <c r="AE7218" t="s">
        <v>930</v>
      </c>
      <c r="AF7218" t="s">
        <v>930</v>
      </c>
      <c r="AG7218" t="s">
        <v>929</v>
      </c>
      <c r="AH7218" t="s">
        <v>929</v>
      </c>
      <c r="AI7218" t="s">
        <v>929</v>
      </c>
      <c r="AJ7218" t="s">
        <v>929</v>
      </c>
      <c r="AK7218" t="s">
        <v>929</v>
      </c>
      <c r="AL7218" t="s">
        <v>929</v>
      </c>
    </row>
    <row r="7219" spans="1:38">
      <c r="A7219">
        <v>805344</v>
      </c>
      <c r="B7219" t="s">
        <v>93</v>
      </c>
      <c r="C7219" t="s">
        <v>929</v>
      </c>
      <c r="D7219" t="s">
        <v>928</v>
      </c>
      <c r="E7219" t="s">
        <v>930</v>
      </c>
      <c r="F7219" t="s">
        <v>930</v>
      </c>
      <c r="G7219" t="s">
        <v>929</v>
      </c>
      <c r="H7219" t="s">
        <v>929</v>
      </c>
      <c r="I7219" t="s">
        <v>929</v>
      </c>
      <c r="J7219" t="s">
        <v>930</v>
      </c>
      <c r="K7219" t="s">
        <v>930</v>
      </c>
      <c r="L7219" t="s">
        <v>930</v>
      </c>
      <c r="M7219" t="s">
        <v>929</v>
      </c>
      <c r="N7219" t="s">
        <v>929</v>
      </c>
      <c r="O7219" t="s">
        <v>929</v>
      </c>
      <c r="P7219" t="s">
        <v>929</v>
      </c>
      <c r="Q7219" t="s">
        <v>929</v>
      </c>
      <c r="R7219" t="s">
        <v>928</v>
      </c>
      <c r="S7219" t="s">
        <v>929</v>
      </c>
      <c r="T7219" t="s">
        <v>929</v>
      </c>
      <c r="U7219" t="s">
        <v>929</v>
      </c>
      <c r="V7219" t="s">
        <v>930</v>
      </c>
      <c r="W7219" t="s">
        <v>930</v>
      </c>
      <c r="X7219" t="s">
        <v>929</v>
      </c>
      <c r="Y7219" t="s">
        <v>929</v>
      </c>
      <c r="Z7219" t="s">
        <v>930</v>
      </c>
      <c r="AA7219" t="s">
        <v>928</v>
      </c>
      <c r="AB7219" t="s">
        <v>930</v>
      </c>
      <c r="AC7219" t="s">
        <v>930</v>
      </c>
      <c r="AD7219" t="s">
        <v>930</v>
      </c>
      <c r="AE7219" t="s">
        <v>929</v>
      </c>
      <c r="AF7219" t="s">
        <v>930</v>
      </c>
      <c r="AG7219" t="s">
        <v>929</v>
      </c>
      <c r="AH7219" t="s">
        <v>929</v>
      </c>
      <c r="AI7219" t="s">
        <v>929</v>
      </c>
      <c r="AJ7219" t="s">
        <v>929</v>
      </c>
      <c r="AK7219" t="s">
        <v>929</v>
      </c>
      <c r="AL7219" t="s">
        <v>929</v>
      </c>
    </row>
    <row r="7220" spans="1:38">
      <c r="A7220">
        <v>805354</v>
      </c>
      <c r="B7220" t="s">
        <v>93</v>
      </c>
      <c r="C7220" t="s">
        <v>929</v>
      </c>
      <c r="D7220" t="s">
        <v>930</v>
      </c>
      <c r="E7220" t="s">
        <v>929</v>
      </c>
      <c r="F7220" t="s">
        <v>929</v>
      </c>
      <c r="G7220" t="s">
        <v>929</v>
      </c>
      <c r="H7220" t="s">
        <v>929</v>
      </c>
      <c r="I7220" t="s">
        <v>929</v>
      </c>
      <c r="J7220" t="s">
        <v>930</v>
      </c>
      <c r="K7220" t="s">
        <v>930</v>
      </c>
      <c r="L7220" t="s">
        <v>929</v>
      </c>
      <c r="M7220" t="s">
        <v>930</v>
      </c>
      <c r="N7220" t="s">
        <v>929</v>
      </c>
      <c r="O7220" t="s">
        <v>929</v>
      </c>
      <c r="P7220" t="s">
        <v>929</v>
      </c>
      <c r="Q7220" t="s">
        <v>929</v>
      </c>
      <c r="R7220" t="s">
        <v>930</v>
      </c>
      <c r="S7220" t="s">
        <v>929</v>
      </c>
      <c r="T7220" t="s">
        <v>929</v>
      </c>
      <c r="U7220" t="s">
        <v>929</v>
      </c>
      <c r="V7220" t="s">
        <v>929</v>
      </c>
      <c r="W7220" t="s">
        <v>930</v>
      </c>
      <c r="X7220" t="s">
        <v>929</v>
      </c>
      <c r="Y7220" t="s">
        <v>930</v>
      </c>
      <c r="Z7220" t="s">
        <v>930</v>
      </c>
      <c r="AA7220" t="s">
        <v>929</v>
      </c>
      <c r="AB7220" t="s">
        <v>929</v>
      </c>
      <c r="AC7220" t="s">
        <v>929</v>
      </c>
      <c r="AD7220" t="s">
        <v>929</v>
      </c>
      <c r="AE7220" t="s">
        <v>929</v>
      </c>
      <c r="AF7220" t="s">
        <v>929</v>
      </c>
      <c r="AG7220" t="s">
        <v>929</v>
      </c>
      <c r="AH7220" t="s">
        <v>929</v>
      </c>
      <c r="AI7220" t="s">
        <v>929</v>
      </c>
      <c r="AJ7220" t="s">
        <v>929</v>
      </c>
      <c r="AK7220" t="s">
        <v>929</v>
      </c>
      <c r="AL7220" t="s">
        <v>929</v>
      </c>
    </row>
    <row r="7221" spans="1:38">
      <c r="A7221">
        <v>805389</v>
      </c>
      <c r="B7221" t="s">
        <v>93</v>
      </c>
      <c r="C7221" t="s">
        <v>930</v>
      </c>
      <c r="D7221" t="s">
        <v>929</v>
      </c>
      <c r="E7221" t="s">
        <v>929</v>
      </c>
      <c r="F7221" t="s">
        <v>930</v>
      </c>
      <c r="G7221" t="s">
        <v>929</v>
      </c>
      <c r="H7221" t="s">
        <v>928</v>
      </c>
      <c r="I7221" t="s">
        <v>929</v>
      </c>
      <c r="J7221" t="s">
        <v>930</v>
      </c>
      <c r="K7221" t="s">
        <v>929</v>
      </c>
      <c r="L7221" t="s">
        <v>929</v>
      </c>
      <c r="M7221" t="s">
        <v>929</v>
      </c>
      <c r="N7221" t="s">
        <v>929</v>
      </c>
      <c r="O7221" t="s">
        <v>929</v>
      </c>
      <c r="P7221" t="s">
        <v>930</v>
      </c>
      <c r="Q7221" t="s">
        <v>930</v>
      </c>
      <c r="R7221" t="s">
        <v>930</v>
      </c>
      <c r="S7221" t="s">
        <v>930</v>
      </c>
      <c r="T7221" t="s">
        <v>929</v>
      </c>
      <c r="U7221" t="s">
        <v>930</v>
      </c>
      <c r="V7221" t="s">
        <v>929</v>
      </c>
      <c r="W7221" t="s">
        <v>930</v>
      </c>
      <c r="X7221" t="s">
        <v>928</v>
      </c>
      <c r="Y7221" t="s">
        <v>929</v>
      </c>
      <c r="Z7221" t="s">
        <v>930</v>
      </c>
      <c r="AA7221" t="s">
        <v>928</v>
      </c>
      <c r="AB7221" t="s">
        <v>930</v>
      </c>
      <c r="AC7221" t="s">
        <v>929</v>
      </c>
      <c r="AD7221" t="s">
        <v>929</v>
      </c>
      <c r="AE7221" t="s">
        <v>930</v>
      </c>
      <c r="AF7221" t="s">
        <v>930</v>
      </c>
      <c r="AG7221" t="s">
        <v>929</v>
      </c>
      <c r="AH7221" t="s">
        <v>929</v>
      </c>
      <c r="AI7221" t="s">
        <v>929</v>
      </c>
      <c r="AJ7221" t="s">
        <v>929</v>
      </c>
      <c r="AK7221" t="s">
        <v>929</v>
      </c>
      <c r="AL7221" t="s">
        <v>929</v>
      </c>
    </row>
    <row r="7222" spans="1:38">
      <c r="A7222">
        <v>805398</v>
      </c>
      <c r="B7222" t="s">
        <v>93</v>
      </c>
      <c r="C7222" t="s">
        <v>930</v>
      </c>
      <c r="D7222" t="s">
        <v>929</v>
      </c>
      <c r="E7222" t="s">
        <v>929</v>
      </c>
      <c r="F7222" t="s">
        <v>930</v>
      </c>
      <c r="G7222" t="s">
        <v>929</v>
      </c>
      <c r="H7222" t="s">
        <v>930</v>
      </c>
      <c r="I7222" t="s">
        <v>929</v>
      </c>
      <c r="J7222" t="s">
        <v>928</v>
      </c>
      <c r="K7222" t="s">
        <v>930</v>
      </c>
      <c r="L7222" t="s">
        <v>930</v>
      </c>
      <c r="M7222" t="s">
        <v>929</v>
      </c>
      <c r="N7222" t="s">
        <v>929</v>
      </c>
      <c r="O7222" t="s">
        <v>929</v>
      </c>
      <c r="P7222" t="s">
        <v>930</v>
      </c>
      <c r="Q7222" t="s">
        <v>930</v>
      </c>
      <c r="R7222" t="s">
        <v>930</v>
      </c>
      <c r="S7222" t="s">
        <v>929</v>
      </c>
      <c r="T7222" t="s">
        <v>929</v>
      </c>
      <c r="U7222" t="s">
        <v>929</v>
      </c>
      <c r="V7222" t="s">
        <v>928</v>
      </c>
      <c r="W7222" t="s">
        <v>930</v>
      </c>
      <c r="X7222" t="s">
        <v>930</v>
      </c>
      <c r="Y7222" t="s">
        <v>930</v>
      </c>
      <c r="Z7222" t="s">
        <v>930</v>
      </c>
      <c r="AA7222" t="s">
        <v>929</v>
      </c>
      <c r="AB7222" t="s">
        <v>930</v>
      </c>
      <c r="AC7222" t="s">
        <v>930</v>
      </c>
      <c r="AD7222" t="s">
        <v>930</v>
      </c>
      <c r="AE7222" t="s">
        <v>930</v>
      </c>
      <c r="AF7222" t="s">
        <v>930</v>
      </c>
      <c r="AG7222" t="s">
        <v>929</v>
      </c>
      <c r="AH7222" t="s">
        <v>929</v>
      </c>
      <c r="AI7222" t="s">
        <v>929</v>
      </c>
      <c r="AJ7222" t="s">
        <v>929</v>
      </c>
      <c r="AK7222" t="s">
        <v>929</v>
      </c>
      <c r="AL7222" t="s">
        <v>929</v>
      </c>
    </row>
    <row r="7223" spans="1:38">
      <c r="A7223">
        <v>805401</v>
      </c>
      <c r="B7223" t="s">
        <v>93</v>
      </c>
      <c r="C7223" t="s">
        <v>928</v>
      </c>
      <c r="D7223" t="s">
        <v>929</v>
      </c>
      <c r="E7223" t="s">
        <v>929</v>
      </c>
      <c r="F7223" t="s">
        <v>930</v>
      </c>
      <c r="G7223" t="s">
        <v>930</v>
      </c>
      <c r="H7223" t="s">
        <v>930</v>
      </c>
      <c r="I7223" t="s">
        <v>929</v>
      </c>
      <c r="J7223" t="s">
        <v>929</v>
      </c>
      <c r="K7223" t="s">
        <v>929</v>
      </c>
      <c r="L7223" t="s">
        <v>929</v>
      </c>
      <c r="M7223" t="s">
        <v>929</v>
      </c>
      <c r="N7223" t="s">
        <v>929</v>
      </c>
      <c r="O7223" t="s">
        <v>929</v>
      </c>
      <c r="P7223" t="s">
        <v>929</v>
      </c>
      <c r="Q7223" t="s">
        <v>929</v>
      </c>
      <c r="R7223" t="s">
        <v>928</v>
      </c>
      <c r="S7223" t="s">
        <v>928</v>
      </c>
      <c r="T7223" t="s">
        <v>929</v>
      </c>
      <c r="U7223" t="s">
        <v>930</v>
      </c>
      <c r="V7223" t="s">
        <v>929</v>
      </c>
      <c r="W7223" t="s">
        <v>930</v>
      </c>
      <c r="X7223" t="s">
        <v>928</v>
      </c>
      <c r="Y7223" t="s">
        <v>930</v>
      </c>
      <c r="Z7223" t="s">
        <v>929</v>
      </c>
      <c r="AA7223" t="s">
        <v>930</v>
      </c>
      <c r="AB7223" t="s">
        <v>930</v>
      </c>
      <c r="AC7223" t="s">
        <v>929</v>
      </c>
      <c r="AD7223" t="s">
        <v>930</v>
      </c>
      <c r="AE7223" t="s">
        <v>930</v>
      </c>
      <c r="AF7223" t="s">
        <v>930</v>
      </c>
      <c r="AG7223" t="s">
        <v>929</v>
      </c>
      <c r="AH7223" t="s">
        <v>929</v>
      </c>
      <c r="AI7223" t="s">
        <v>929</v>
      </c>
      <c r="AJ7223" t="s">
        <v>929</v>
      </c>
      <c r="AK7223" t="s">
        <v>929</v>
      </c>
      <c r="AL7223" t="s">
        <v>929</v>
      </c>
    </row>
    <row r="7224" spans="1:38">
      <c r="A7224">
        <v>805411</v>
      </c>
      <c r="B7224" t="s">
        <v>93</v>
      </c>
      <c r="C7224" t="s">
        <v>930</v>
      </c>
      <c r="D7224" t="s">
        <v>930</v>
      </c>
      <c r="E7224" t="s">
        <v>929</v>
      </c>
      <c r="F7224" t="s">
        <v>929</v>
      </c>
      <c r="G7224" t="s">
        <v>930</v>
      </c>
      <c r="H7224" t="s">
        <v>930</v>
      </c>
      <c r="I7224" t="s">
        <v>929</v>
      </c>
      <c r="J7224" t="s">
        <v>929</v>
      </c>
      <c r="K7224" t="s">
        <v>929</v>
      </c>
      <c r="L7224" t="s">
        <v>930</v>
      </c>
      <c r="M7224" t="s">
        <v>929</v>
      </c>
      <c r="N7224" t="s">
        <v>930</v>
      </c>
      <c r="O7224" t="s">
        <v>929</v>
      </c>
      <c r="P7224" t="s">
        <v>929</v>
      </c>
      <c r="Q7224" t="s">
        <v>929</v>
      </c>
      <c r="R7224" t="s">
        <v>930</v>
      </c>
      <c r="S7224" t="s">
        <v>929</v>
      </c>
      <c r="T7224" t="s">
        <v>929</v>
      </c>
      <c r="U7224" t="s">
        <v>930</v>
      </c>
      <c r="V7224" t="s">
        <v>930</v>
      </c>
      <c r="W7224" t="s">
        <v>929</v>
      </c>
      <c r="X7224" t="s">
        <v>930</v>
      </c>
      <c r="Y7224" t="s">
        <v>930</v>
      </c>
      <c r="Z7224" t="s">
        <v>929</v>
      </c>
      <c r="AA7224" t="s">
        <v>930</v>
      </c>
      <c r="AB7224" t="s">
        <v>930</v>
      </c>
      <c r="AC7224" t="s">
        <v>930</v>
      </c>
      <c r="AD7224" t="s">
        <v>929</v>
      </c>
      <c r="AE7224" t="s">
        <v>930</v>
      </c>
      <c r="AF7224" t="s">
        <v>929</v>
      </c>
      <c r="AG7224" t="s">
        <v>929</v>
      </c>
      <c r="AH7224" t="s">
        <v>929</v>
      </c>
      <c r="AI7224" t="s">
        <v>929</v>
      </c>
      <c r="AJ7224" t="s">
        <v>929</v>
      </c>
      <c r="AK7224" t="s">
        <v>929</v>
      </c>
      <c r="AL7224" t="s">
        <v>929</v>
      </c>
    </row>
    <row r="7225" spans="1:38">
      <c r="A7225">
        <v>805412</v>
      </c>
      <c r="B7225" t="s">
        <v>93</v>
      </c>
      <c r="C7225" t="s">
        <v>930</v>
      </c>
      <c r="D7225" t="s">
        <v>930</v>
      </c>
      <c r="E7225" t="s">
        <v>929</v>
      </c>
      <c r="F7225" t="s">
        <v>930</v>
      </c>
      <c r="G7225" t="s">
        <v>930</v>
      </c>
      <c r="H7225" t="s">
        <v>928</v>
      </c>
      <c r="I7225" t="s">
        <v>930</v>
      </c>
      <c r="J7225" t="s">
        <v>930</v>
      </c>
      <c r="K7225" t="s">
        <v>929</v>
      </c>
      <c r="L7225" t="s">
        <v>929</v>
      </c>
      <c r="M7225" t="s">
        <v>929</v>
      </c>
      <c r="N7225" t="s">
        <v>929</v>
      </c>
      <c r="O7225" t="s">
        <v>929</v>
      </c>
      <c r="P7225" t="s">
        <v>930</v>
      </c>
      <c r="Q7225" t="s">
        <v>929</v>
      </c>
      <c r="R7225" t="s">
        <v>929</v>
      </c>
      <c r="S7225" t="s">
        <v>930</v>
      </c>
      <c r="T7225" t="s">
        <v>929</v>
      </c>
      <c r="U7225" t="s">
        <v>930</v>
      </c>
      <c r="V7225" t="s">
        <v>930</v>
      </c>
      <c r="W7225" t="s">
        <v>930</v>
      </c>
      <c r="X7225" t="s">
        <v>930</v>
      </c>
      <c r="Y7225" t="s">
        <v>930</v>
      </c>
      <c r="Z7225" t="s">
        <v>929</v>
      </c>
      <c r="AA7225" t="s">
        <v>930</v>
      </c>
      <c r="AB7225" t="s">
        <v>930</v>
      </c>
      <c r="AC7225" t="s">
        <v>930</v>
      </c>
      <c r="AD7225" t="s">
        <v>930</v>
      </c>
      <c r="AE7225" t="s">
        <v>930</v>
      </c>
      <c r="AF7225" t="s">
        <v>930</v>
      </c>
      <c r="AG7225" t="s">
        <v>929</v>
      </c>
      <c r="AH7225" t="s">
        <v>929</v>
      </c>
      <c r="AI7225" t="s">
        <v>929</v>
      </c>
      <c r="AJ7225" t="s">
        <v>929</v>
      </c>
      <c r="AK7225" t="s">
        <v>929</v>
      </c>
      <c r="AL7225" t="s">
        <v>929</v>
      </c>
    </row>
    <row r="7226" spans="1:38">
      <c r="A7226">
        <v>805418</v>
      </c>
      <c r="B7226" t="s">
        <v>93</v>
      </c>
      <c r="C7226" t="s">
        <v>930</v>
      </c>
      <c r="D7226" t="s">
        <v>930</v>
      </c>
      <c r="E7226" t="s">
        <v>930</v>
      </c>
      <c r="F7226" t="s">
        <v>930</v>
      </c>
      <c r="G7226" t="s">
        <v>929</v>
      </c>
      <c r="H7226" t="s">
        <v>928</v>
      </c>
      <c r="I7226" t="s">
        <v>929</v>
      </c>
      <c r="J7226" t="s">
        <v>930</v>
      </c>
      <c r="K7226" t="s">
        <v>930</v>
      </c>
      <c r="L7226" t="s">
        <v>930</v>
      </c>
      <c r="M7226" t="s">
        <v>930</v>
      </c>
      <c r="N7226" t="s">
        <v>930</v>
      </c>
      <c r="O7226" t="s">
        <v>929</v>
      </c>
      <c r="P7226" t="s">
        <v>930</v>
      </c>
      <c r="Q7226" t="s">
        <v>930</v>
      </c>
      <c r="R7226" t="s">
        <v>929</v>
      </c>
      <c r="S7226" t="s">
        <v>928</v>
      </c>
      <c r="T7226" t="s">
        <v>930</v>
      </c>
      <c r="U7226" t="s">
        <v>929</v>
      </c>
      <c r="V7226" t="s">
        <v>930</v>
      </c>
      <c r="W7226" t="s">
        <v>930</v>
      </c>
      <c r="X7226" t="s">
        <v>930</v>
      </c>
      <c r="Y7226" t="s">
        <v>930</v>
      </c>
      <c r="Z7226" t="s">
        <v>930</v>
      </c>
      <c r="AA7226" t="s">
        <v>928</v>
      </c>
      <c r="AB7226" t="s">
        <v>930</v>
      </c>
      <c r="AC7226" t="s">
        <v>929</v>
      </c>
      <c r="AD7226" t="s">
        <v>929</v>
      </c>
      <c r="AE7226" t="s">
        <v>930</v>
      </c>
      <c r="AF7226" t="s">
        <v>930</v>
      </c>
      <c r="AG7226" t="s">
        <v>929</v>
      </c>
      <c r="AH7226" t="s">
        <v>929</v>
      </c>
      <c r="AI7226" t="s">
        <v>929</v>
      </c>
      <c r="AJ7226" t="s">
        <v>929</v>
      </c>
      <c r="AK7226" t="s">
        <v>929</v>
      </c>
      <c r="AL7226" t="s">
        <v>929</v>
      </c>
    </row>
    <row r="7227" spans="1:38">
      <c r="A7227">
        <v>805455</v>
      </c>
      <c r="B7227" t="s">
        <v>93</v>
      </c>
      <c r="C7227" t="s">
        <v>930</v>
      </c>
      <c r="D7227" t="s">
        <v>930</v>
      </c>
      <c r="E7227" t="s">
        <v>930</v>
      </c>
      <c r="F7227" t="s">
        <v>930</v>
      </c>
      <c r="G7227" t="s">
        <v>930</v>
      </c>
      <c r="H7227" t="s">
        <v>928</v>
      </c>
      <c r="I7227" t="s">
        <v>929</v>
      </c>
      <c r="J7227" t="s">
        <v>929</v>
      </c>
      <c r="K7227" t="s">
        <v>930</v>
      </c>
      <c r="L7227" t="s">
        <v>930</v>
      </c>
      <c r="M7227" t="s">
        <v>929</v>
      </c>
      <c r="N7227" t="s">
        <v>930</v>
      </c>
      <c r="O7227" t="s">
        <v>929</v>
      </c>
      <c r="P7227" t="s">
        <v>930</v>
      </c>
      <c r="Q7227" t="s">
        <v>929</v>
      </c>
      <c r="R7227" t="s">
        <v>929</v>
      </c>
      <c r="S7227" t="s">
        <v>930</v>
      </c>
      <c r="T7227" t="s">
        <v>929</v>
      </c>
      <c r="U7227" t="s">
        <v>930</v>
      </c>
      <c r="V7227" t="s">
        <v>930</v>
      </c>
      <c r="W7227" t="s">
        <v>930</v>
      </c>
      <c r="X7227" t="s">
        <v>930</v>
      </c>
      <c r="Y7227" t="s">
        <v>930</v>
      </c>
      <c r="Z7227" t="s">
        <v>930</v>
      </c>
      <c r="AA7227" t="s">
        <v>928</v>
      </c>
      <c r="AB7227" t="s">
        <v>930</v>
      </c>
      <c r="AC7227" t="s">
        <v>930</v>
      </c>
      <c r="AD7227" t="s">
        <v>930</v>
      </c>
      <c r="AE7227" t="s">
        <v>929</v>
      </c>
      <c r="AF7227" t="s">
        <v>930</v>
      </c>
      <c r="AG7227" t="s">
        <v>929</v>
      </c>
      <c r="AH7227" t="s">
        <v>929</v>
      </c>
      <c r="AI7227" t="s">
        <v>929</v>
      </c>
      <c r="AJ7227" t="s">
        <v>929</v>
      </c>
      <c r="AK7227" t="s">
        <v>929</v>
      </c>
      <c r="AL7227" t="s">
        <v>929</v>
      </c>
    </row>
    <row r="7228" spans="1:38">
      <c r="A7228">
        <v>805471</v>
      </c>
      <c r="B7228" t="s">
        <v>93</v>
      </c>
      <c r="C7228" t="s">
        <v>929</v>
      </c>
      <c r="D7228" t="s">
        <v>929</v>
      </c>
      <c r="E7228" t="s">
        <v>930</v>
      </c>
      <c r="F7228" t="s">
        <v>929</v>
      </c>
      <c r="G7228" t="s">
        <v>929</v>
      </c>
      <c r="H7228" t="s">
        <v>928</v>
      </c>
      <c r="I7228" t="s">
        <v>929</v>
      </c>
      <c r="J7228" t="s">
        <v>929</v>
      </c>
      <c r="K7228" t="s">
        <v>928</v>
      </c>
      <c r="L7228" t="s">
        <v>928</v>
      </c>
      <c r="M7228" t="s">
        <v>928</v>
      </c>
      <c r="N7228" t="s">
        <v>929</v>
      </c>
      <c r="O7228" t="s">
        <v>929</v>
      </c>
      <c r="P7228" t="s">
        <v>929</v>
      </c>
      <c r="Q7228" t="s">
        <v>929</v>
      </c>
      <c r="R7228" t="s">
        <v>930</v>
      </c>
      <c r="S7228" t="s">
        <v>930</v>
      </c>
      <c r="T7228" t="s">
        <v>929</v>
      </c>
      <c r="U7228" t="s">
        <v>928</v>
      </c>
      <c r="V7228" t="s">
        <v>929</v>
      </c>
      <c r="W7228" t="s">
        <v>928</v>
      </c>
      <c r="X7228" t="s">
        <v>929</v>
      </c>
      <c r="Y7228" t="s">
        <v>928</v>
      </c>
      <c r="Z7228" t="s">
        <v>929</v>
      </c>
      <c r="AA7228" t="s">
        <v>930</v>
      </c>
      <c r="AB7228" t="s">
        <v>930</v>
      </c>
      <c r="AC7228" t="s">
        <v>930</v>
      </c>
      <c r="AD7228" t="s">
        <v>930</v>
      </c>
      <c r="AE7228" t="s">
        <v>930</v>
      </c>
      <c r="AF7228" t="s">
        <v>930</v>
      </c>
      <c r="AG7228" t="s">
        <v>929</v>
      </c>
      <c r="AH7228" t="s">
        <v>929</v>
      </c>
      <c r="AI7228" t="s">
        <v>929</v>
      </c>
      <c r="AJ7228" t="s">
        <v>929</v>
      </c>
      <c r="AK7228" t="s">
        <v>929</v>
      </c>
      <c r="AL7228" t="s">
        <v>929</v>
      </c>
    </row>
    <row r="7229" spans="1:38">
      <c r="A7229">
        <v>805483</v>
      </c>
      <c r="B7229" t="s">
        <v>93</v>
      </c>
      <c r="C7229" t="s">
        <v>928</v>
      </c>
      <c r="D7229" t="s">
        <v>929</v>
      </c>
      <c r="E7229" t="s">
        <v>929</v>
      </c>
      <c r="F7229" t="s">
        <v>930</v>
      </c>
      <c r="G7229" t="s">
        <v>929</v>
      </c>
      <c r="H7229" t="s">
        <v>929</v>
      </c>
      <c r="I7229" t="s">
        <v>929</v>
      </c>
      <c r="J7229" t="s">
        <v>929</v>
      </c>
      <c r="K7229" t="s">
        <v>930</v>
      </c>
      <c r="L7229" t="s">
        <v>929</v>
      </c>
      <c r="M7229" t="s">
        <v>929</v>
      </c>
      <c r="N7229" t="s">
        <v>929</v>
      </c>
      <c r="O7229" t="s">
        <v>929</v>
      </c>
      <c r="P7229" t="s">
        <v>930</v>
      </c>
      <c r="Q7229" t="s">
        <v>929</v>
      </c>
      <c r="R7229" t="s">
        <v>928</v>
      </c>
      <c r="S7229" t="s">
        <v>930</v>
      </c>
      <c r="T7229" t="s">
        <v>929</v>
      </c>
      <c r="U7229" t="s">
        <v>929</v>
      </c>
      <c r="V7229" t="s">
        <v>928</v>
      </c>
      <c r="W7229" t="s">
        <v>928</v>
      </c>
      <c r="X7229" t="s">
        <v>930</v>
      </c>
      <c r="Y7229" t="s">
        <v>930</v>
      </c>
      <c r="Z7229" t="s">
        <v>929</v>
      </c>
      <c r="AA7229" t="s">
        <v>930</v>
      </c>
      <c r="AB7229" t="s">
        <v>930</v>
      </c>
      <c r="AC7229" t="s">
        <v>929</v>
      </c>
      <c r="AD7229" t="s">
        <v>929</v>
      </c>
      <c r="AE7229" t="s">
        <v>930</v>
      </c>
      <c r="AF7229" t="s">
        <v>930</v>
      </c>
      <c r="AG7229" t="s">
        <v>929</v>
      </c>
      <c r="AH7229" t="s">
        <v>929</v>
      </c>
      <c r="AI7229" t="s">
        <v>929</v>
      </c>
      <c r="AJ7229" t="s">
        <v>929</v>
      </c>
      <c r="AK7229" t="s">
        <v>929</v>
      </c>
      <c r="AL7229" t="s">
        <v>929</v>
      </c>
    </row>
    <row r="7230" spans="1:38">
      <c r="A7230">
        <v>805492</v>
      </c>
      <c r="B7230" t="s">
        <v>93</v>
      </c>
      <c r="C7230" t="s">
        <v>930</v>
      </c>
      <c r="D7230" t="s">
        <v>930</v>
      </c>
      <c r="E7230" t="s">
        <v>929</v>
      </c>
      <c r="F7230" t="s">
        <v>930</v>
      </c>
      <c r="G7230" t="s">
        <v>930</v>
      </c>
      <c r="H7230" t="s">
        <v>930</v>
      </c>
      <c r="I7230" t="s">
        <v>929</v>
      </c>
      <c r="J7230" t="s">
        <v>929</v>
      </c>
      <c r="K7230" t="s">
        <v>929</v>
      </c>
      <c r="L7230" t="s">
        <v>929</v>
      </c>
      <c r="M7230" t="s">
        <v>929</v>
      </c>
      <c r="N7230" t="s">
        <v>930</v>
      </c>
      <c r="O7230" t="s">
        <v>929</v>
      </c>
      <c r="P7230" t="s">
        <v>929</v>
      </c>
      <c r="Q7230" t="s">
        <v>930</v>
      </c>
      <c r="R7230" t="s">
        <v>928</v>
      </c>
      <c r="S7230" t="s">
        <v>930</v>
      </c>
      <c r="T7230" t="s">
        <v>928</v>
      </c>
      <c r="U7230" t="s">
        <v>930</v>
      </c>
      <c r="V7230" t="s">
        <v>929</v>
      </c>
      <c r="W7230" t="s">
        <v>930</v>
      </c>
      <c r="X7230" t="s">
        <v>929</v>
      </c>
      <c r="Y7230" t="s">
        <v>929</v>
      </c>
      <c r="Z7230" t="s">
        <v>930</v>
      </c>
      <c r="AA7230" t="s">
        <v>928</v>
      </c>
      <c r="AB7230" t="s">
        <v>930</v>
      </c>
      <c r="AC7230" t="s">
        <v>930</v>
      </c>
      <c r="AD7230" t="s">
        <v>929</v>
      </c>
      <c r="AE7230" t="s">
        <v>930</v>
      </c>
      <c r="AF7230" t="s">
        <v>930</v>
      </c>
      <c r="AG7230" t="s">
        <v>929</v>
      </c>
      <c r="AH7230" t="s">
        <v>929</v>
      </c>
      <c r="AI7230" t="s">
        <v>929</v>
      </c>
      <c r="AJ7230" t="s">
        <v>929</v>
      </c>
      <c r="AK7230" t="s">
        <v>929</v>
      </c>
      <c r="AL7230" t="s">
        <v>929</v>
      </c>
    </row>
    <row r="7231" spans="1:38">
      <c r="A7231">
        <v>805515</v>
      </c>
      <c r="B7231" t="s">
        <v>93</v>
      </c>
      <c r="C7231" t="s">
        <v>930</v>
      </c>
      <c r="D7231" t="s">
        <v>930</v>
      </c>
      <c r="E7231" t="s">
        <v>930</v>
      </c>
      <c r="F7231" t="s">
        <v>930</v>
      </c>
      <c r="G7231" t="s">
        <v>930</v>
      </c>
      <c r="H7231" t="s">
        <v>930</v>
      </c>
      <c r="I7231" t="s">
        <v>930</v>
      </c>
      <c r="J7231" t="s">
        <v>930</v>
      </c>
      <c r="K7231" t="s">
        <v>930</v>
      </c>
      <c r="L7231" t="s">
        <v>930</v>
      </c>
      <c r="M7231" t="s">
        <v>930</v>
      </c>
      <c r="N7231" t="s">
        <v>930</v>
      </c>
      <c r="O7231" t="s">
        <v>930</v>
      </c>
      <c r="P7231" t="s">
        <v>930</v>
      </c>
      <c r="Q7231" t="s">
        <v>930</v>
      </c>
      <c r="R7231" t="s">
        <v>930</v>
      </c>
      <c r="S7231" t="s">
        <v>930</v>
      </c>
      <c r="T7231" t="s">
        <v>930</v>
      </c>
      <c r="U7231" t="s">
        <v>929</v>
      </c>
      <c r="V7231" t="s">
        <v>930</v>
      </c>
      <c r="W7231" t="s">
        <v>930</v>
      </c>
      <c r="X7231" t="s">
        <v>930</v>
      </c>
      <c r="Y7231" t="s">
        <v>930</v>
      </c>
      <c r="Z7231" t="s">
        <v>930</v>
      </c>
      <c r="AA7231" t="s">
        <v>928</v>
      </c>
      <c r="AB7231" t="s">
        <v>930</v>
      </c>
      <c r="AC7231" t="s">
        <v>930</v>
      </c>
      <c r="AD7231" t="s">
        <v>930</v>
      </c>
      <c r="AE7231" t="s">
        <v>930</v>
      </c>
      <c r="AF7231" t="s">
        <v>930</v>
      </c>
      <c r="AG7231" t="s">
        <v>929</v>
      </c>
      <c r="AH7231" t="s">
        <v>929</v>
      </c>
      <c r="AI7231" t="s">
        <v>929</v>
      </c>
      <c r="AJ7231" t="s">
        <v>929</v>
      </c>
      <c r="AK7231" t="s">
        <v>929</v>
      </c>
      <c r="AL7231" t="s">
        <v>929</v>
      </c>
    </row>
    <row r="7232" spans="1:38">
      <c r="A7232">
        <v>805585</v>
      </c>
      <c r="B7232" t="s">
        <v>93</v>
      </c>
      <c r="C7232" t="s">
        <v>930</v>
      </c>
      <c r="D7232" t="s">
        <v>930</v>
      </c>
      <c r="E7232" t="s">
        <v>929</v>
      </c>
      <c r="F7232" t="s">
        <v>930</v>
      </c>
      <c r="G7232" t="s">
        <v>930</v>
      </c>
      <c r="H7232" t="s">
        <v>928</v>
      </c>
      <c r="I7232" t="s">
        <v>929</v>
      </c>
      <c r="J7232" t="s">
        <v>929</v>
      </c>
      <c r="K7232" t="s">
        <v>928</v>
      </c>
      <c r="L7232" t="s">
        <v>928</v>
      </c>
      <c r="M7232" t="s">
        <v>928</v>
      </c>
      <c r="N7232" t="s">
        <v>930</v>
      </c>
      <c r="O7232" t="s">
        <v>929</v>
      </c>
      <c r="P7232" t="s">
        <v>930</v>
      </c>
      <c r="Q7232" t="s">
        <v>929</v>
      </c>
      <c r="R7232" t="s">
        <v>930</v>
      </c>
      <c r="S7232" t="s">
        <v>929</v>
      </c>
      <c r="T7232" t="s">
        <v>929</v>
      </c>
      <c r="U7232" t="s">
        <v>930</v>
      </c>
      <c r="V7232" t="s">
        <v>930</v>
      </c>
      <c r="W7232" t="s">
        <v>930</v>
      </c>
      <c r="X7232" t="s">
        <v>930</v>
      </c>
      <c r="Y7232" t="s">
        <v>930</v>
      </c>
      <c r="Z7232" t="s">
        <v>930</v>
      </c>
      <c r="AA7232" t="s">
        <v>928</v>
      </c>
      <c r="AB7232" t="s">
        <v>930</v>
      </c>
      <c r="AC7232" t="s">
        <v>930</v>
      </c>
      <c r="AD7232" t="s">
        <v>930</v>
      </c>
      <c r="AE7232" t="s">
        <v>930</v>
      </c>
      <c r="AF7232" t="s">
        <v>930</v>
      </c>
      <c r="AG7232" t="s">
        <v>929</v>
      </c>
      <c r="AH7232" t="s">
        <v>929</v>
      </c>
      <c r="AI7232" t="s">
        <v>929</v>
      </c>
      <c r="AJ7232" t="s">
        <v>929</v>
      </c>
      <c r="AK7232" t="s">
        <v>929</v>
      </c>
      <c r="AL7232" t="s">
        <v>929</v>
      </c>
    </row>
    <row r="7233" spans="1:38">
      <c r="A7233">
        <v>805610</v>
      </c>
      <c r="B7233" t="s">
        <v>93</v>
      </c>
      <c r="C7233" t="s">
        <v>929</v>
      </c>
      <c r="D7233" t="s">
        <v>929</v>
      </c>
      <c r="E7233" t="s">
        <v>929</v>
      </c>
      <c r="F7233" t="s">
        <v>929</v>
      </c>
      <c r="G7233" t="s">
        <v>929</v>
      </c>
      <c r="H7233" t="s">
        <v>929</v>
      </c>
      <c r="I7233" t="s">
        <v>929</v>
      </c>
      <c r="J7233" t="s">
        <v>929</v>
      </c>
      <c r="K7233" t="s">
        <v>930</v>
      </c>
      <c r="L7233" t="s">
        <v>930</v>
      </c>
      <c r="M7233" t="s">
        <v>929</v>
      </c>
      <c r="N7233" t="s">
        <v>930</v>
      </c>
      <c r="O7233" t="s">
        <v>929</v>
      </c>
      <c r="P7233" t="s">
        <v>930</v>
      </c>
      <c r="Q7233" t="s">
        <v>930</v>
      </c>
      <c r="R7233" t="s">
        <v>930</v>
      </c>
      <c r="S7233" t="s">
        <v>930</v>
      </c>
      <c r="T7233" t="s">
        <v>930</v>
      </c>
      <c r="U7233" t="s">
        <v>930</v>
      </c>
      <c r="V7233" t="s">
        <v>929</v>
      </c>
      <c r="W7233" t="s">
        <v>930</v>
      </c>
      <c r="X7233" t="s">
        <v>930</v>
      </c>
      <c r="Y7233" t="s">
        <v>929</v>
      </c>
      <c r="Z7233" t="s">
        <v>930</v>
      </c>
      <c r="AA7233" t="s">
        <v>930</v>
      </c>
      <c r="AB7233" t="s">
        <v>930</v>
      </c>
      <c r="AC7233" t="s">
        <v>929</v>
      </c>
      <c r="AD7233" t="s">
        <v>929</v>
      </c>
      <c r="AE7233" t="s">
        <v>929</v>
      </c>
      <c r="AF7233" t="s">
        <v>930</v>
      </c>
      <c r="AG7233" t="s">
        <v>929</v>
      </c>
      <c r="AH7233" t="s">
        <v>929</v>
      </c>
      <c r="AI7233" t="s">
        <v>929</v>
      </c>
      <c r="AJ7233" t="s">
        <v>929</v>
      </c>
      <c r="AK7233" t="s">
        <v>929</v>
      </c>
      <c r="AL7233" t="s">
        <v>929</v>
      </c>
    </row>
    <row r="7234" spans="1:38">
      <c r="A7234">
        <v>805636</v>
      </c>
      <c r="B7234" t="s">
        <v>93</v>
      </c>
      <c r="C7234" t="s">
        <v>930</v>
      </c>
      <c r="D7234" t="s">
        <v>930</v>
      </c>
      <c r="E7234" t="s">
        <v>930</v>
      </c>
      <c r="F7234" t="s">
        <v>930</v>
      </c>
      <c r="G7234" t="s">
        <v>930</v>
      </c>
      <c r="H7234" t="s">
        <v>929</v>
      </c>
      <c r="I7234" t="s">
        <v>929</v>
      </c>
      <c r="J7234" t="s">
        <v>928</v>
      </c>
      <c r="K7234" t="s">
        <v>929</v>
      </c>
      <c r="L7234" t="s">
        <v>930</v>
      </c>
      <c r="M7234" t="s">
        <v>929</v>
      </c>
      <c r="N7234" t="s">
        <v>929</v>
      </c>
      <c r="O7234" t="s">
        <v>929</v>
      </c>
      <c r="P7234" t="s">
        <v>928</v>
      </c>
      <c r="Q7234" t="s">
        <v>930</v>
      </c>
      <c r="R7234" t="s">
        <v>928</v>
      </c>
      <c r="S7234" t="s">
        <v>928</v>
      </c>
      <c r="T7234" t="s">
        <v>929</v>
      </c>
      <c r="U7234" t="s">
        <v>930</v>
      </c>
      <c r="V7234" t="s">
        <v>929</v>
      </c>
      <c r="W7234" t="s">
        <v>929</v>
      </c>
      <c r="X7234" t="s">
        <v>928</v>
      </c>
      <c r="Y7234" t="s">
        <v>929</v>
      </c>
      <c r="Z7234" t="s">
        <v>928</v>
      </c>
      <c r="AA7234" t="s">
        <v>930</v>
      </c>
      <c r="AB7234" t="s">
        <v>930</v>
      </c>
      <c r="AC7234" t="s">
        <v>930</v>
      </c>
      <c r="AD7234" t="s">
        <v>930</v>
      </c>
      <c r="AE7234" t="s">
        <v>930</v>
      </c>
      <c r="AF7234" t="s">
        <v>930</v>
      </c>
      <c r="AG7234" t="s">
        <v>929</v>
      </c>
      <c r="AH7234" t="s">
        <v>929</v>
      </c>
      <c r="AI7234" t="s">
        <v>929</v>
      </c>
      <c r="AJ7234" t="s">
        <v>929</v>
      </c>
      <c r="AK7234" t="s">
        <v>929</v>
      </c>
      <c r="AL7234" t="s">
        <v>929</v>
      </c>
    </row>
    <row r="7235" spans="1:38">
      <c r="A7235">
        <v>805640</v>
      </c>
      <c r="B7235" t="s">
        <v>93</v>
      </c>
      <c r="C7235" t="s">
        <v>930</v>
      </c>
      <c r="D7235" t="s">
        <v>930</v>
      </c>
      <c r="E7235" t="s">
        <v>928</v>
      </c>
      <c r="F7235" t="s">
        <v>930</v>
      </c>
      <c r="G7235" t="s">
        <v>929</v>
      </c>
      <c r="H7235" t="s">
        <v>930</v>
      </c>
      <c r="I7235" t="s">
        <v>929</v>
      </c>
      <c r="J7235" t="s">
        <v>930</v>
      </c>
      <c r="K7235" t="s">
        <v>928</v>
      </c>
      <c r="L7235" t="s">
        <v>929</v>
      </c>
      <c r="M7235" t="s">
        <v>929</v>
      </c>
      <c r="N7235" t="s">
        <v>929</v>
      </c>
      <c r="O7235" t="s">
        <v>930</v>
      </c>
      <c r="P7235" t="s">
        <v>930</v>
      </c>
      <c r="Q7235" t="s">
        <v>930</v>
      </c>
      <c r="R7235" t="s">
        <v>930</v>
      </c>
      <c r="S7235" t="s">
        <v>930</v>
      </c>
      <c r="T7235" t="s">
        <v>930</v>
      </c>
      <c r="U7235" t="s">
        <v>929</v>
      </c>
      <c r="V7235" t="s">
        <v>930</v>
      </c>
      <c r="W7235" t="s">
        <v>930</v>
      </c>
      <c r="X7235" t="s">
        <v>930</v>
      </c>
      <c r="Y7235" t="s">
        <v>930</v>
      </c>
      <c r="Z7235" t="s">
        <v>930</v>
      </c>
      <c r="AA7235" t="s">
        <v>930</v>
      </c>
      <c r="AB7235" t="s">
        <v>930</v>
      </c>
      <c r="AC7235" t="s">
        <v>930</v>
      </c>
      <c r="AD7235" t="s">
        <v>930</v>
      </c>
      <c r="AE7235" t="s">
        <v>930</v>
      </c>
      <c r="AF7235" t="s">
        <v>930</v>
      </c>
      <c r="AG7235" t="s">
        <v>929</v>
      </c>
      <c r="AH7235" t="s">
        <v>929</v>
      </c>
      <c r="AI7235" t="s">
        <v>929</v>
      </c>
      <c r="AJ7235" t="s">
        <v>929</v>
      </c>
      <c r="AK7235" t="s">
        <v>929</v>
      </c>
      <c r="AL7235" t="s">
        <v>929</v>
      </c>
    </row>
    <row r="7236" spans="1:38">
      <c r="A7236">
        <v>805675</v>
      </c>
      <c r="B7236" t="s">
        <v>93</v>
      </c>
      <c r="C7236" t="s">
        <v>928</v>
      </c>
      <c r="D7236" t="s">
        <v>929</v>
      </c>
      <c r="E7236" t="s">
        <v>930</v>
      </c>
      <c r="F7236" t="s">
        <v>930</v>
      </c>
      <c r="G7236" t="s">
        <v>930</v>
      </c>
      <c r="H7236" t="s">
        <v>930</v>
      </c>
      <c r="I7236" t="s">
        <v>929</v>
      </c>
      <c r="J7236" t="s">
        <v>928</v>
      </c>
      <c r="K7236" t="s">
        <v>930</v>
      </c>
      <c r="L7236" t="s">
        <v>928</v>
      </c>
      <c r="M7236" t="s">
        <v>929</v>
      </c>
      <c r="N7236" t="s">
        <v>929</v>
      </c>
      <c r="O7236" t="s">
        <v>929</v>
      </c>
      <c r="P7236" t="s">
        <v>929</v>
      </c>
      <c r="Q7236" t="s">
        <v>929</v>
      </c>
      <c r="R7236" t="s">
        <v>930</v>
      </c>
      <c r="S7236" t="s">
        <v>929</v>
      </c>
      <c r="T7236" t="s">
        <v>929</v>
      </c>
      <c r="U7236" t="s">
        <v>929</v>
      </c>
      <c r="V7236" t="s">
        <v>928</v>
      </c>
      <c r="W7236" t="s">
        <v>929</v>
      </c>
      <c r="X7236" t="s">
        <v>930</v>
      </c>
      <c r="Y7236" t="s">
        <v>930</v>
      </c>
      <c r="Z7236" t="s">
        <v>930</v>
      </c>
      <c r="AA7236" t="s">
        <v>930</v>
      </c>
      <c r="AB7236" t="s">
        <v>930</v>
      </c>
      <c r="AC7236" t="s">
        <v>930</v>
      </c>
      <c r="AD7236" t="s">
        <v>930</v>
      </c>
      <c r="AE7236" t="s">
        <v>929</v>
      </c>
      <c r="AF7236" t="s">
        <v>930</v>
      </c>
      <c r="AG7236" t="s">
        <v>929</v>
      </c>
      <c r="AH7236" t="s">
        <v>929</v>
      </c>
      <c r="AI7236" t="s">
        <v>929</v>
      </c>
      <c r="AJ7236" t="s">
        <v>929</v>
      </c>
      <c r="AK7236" t="s">
        <v>929</v>
      </c>
      <c r="AL7236" t="s">
        <v>929</v>
      </c>
    </row>
    <row r="7237" spans="1:38">
      <c r="A7237">
        <v>805728</v>
      </c>
      <c r="B7237" t="s">
        <v>93</v>
      </c>
      <c r="C7237" t="s">
        <v>930</v>
      </c>
      <c r="D7237" t="s">
        <v>930</v>
      </c>
      <c r="E7237" t="s">
        <v>929</v>
      </c>
      <c r="F7237" t="s">
        <v>930</v>
      </c>
      <c r="G7237" t="s">
        <v>929</v>
      </c>
      <c r="H7237" t="s">
        <v>930</v>
      </c>
      <c r="I7237" t="s">
        <v>929</v>
      </c>
      <c r="J7237" t="s">
        <v>929</v>
      </c>
      <c r="K7237" t="s">
        <v>930</v>
      </c>
      <c r="L7237" t="s">
        <v>929</v>
      </c>
      <c r="M7237" t="s">
        <v>929</v>
      </c>
      <c r="N7237" t="s">
        <v>929</v>
      </c>
      <c r="O7237" t="s">
        <v>928</v>
      </c>
      <c r="P7237" t="s">
        <v>928</v>
      </c>
      <c r="Q7237" t="s">
        <v>930</v>
      </c>
      <c r="R7237" t="s">
        <v>928</v>
      </c>
      <c r="S7237" t="s">
        <v>930</v>
      </c>
      <c r="T7237" t="s">
        <v>930</v>
      </c>
      <c r="U7237" t="s">
        <v>930</v>
      </c>
      <c r="V7237" t="s">
        <v>930</v>
      </c>
      <c r="W7237" t="s">
        <v>930</v>
      </c>
      <c r="X7237" t="s">
        <v>930</v>
      </c>
      <c r="Y7237" t="s">
        <v>930</v>
      </c>
      <c r="Z7237" t="s">
        <v>930</v>
      </c>
      <c r="AA7237" t="s">
        <v>930</v>
      </c>
      <c r="AB7237" t="s">
        <v>930</v>
      </c>
      <c r="AC7237" t="s">
        <v>929</v>
      </c>
      <c r="AD7237" t="s">
        <v>929</v>
      </c>
      <c r="AE7237" t="s">
        <v>929</v>
      </c>
      <c r="AF7237" t="s">
        <v>930</v>
      </c>
      <c r="AG7237" t="s">
        <v>929</v>
      </c>
      <c r="AH7237" t="s">
        <v>929</v>
      </c>
      <c r="AI7237" t="s">
        <v>929</v>
      </c>
      <c r="AJ7237" t="s">
        <v>929</v>
      </c>
      <c r="AK7237" t="s">
        <v>929</v>
      </c>
      <c r="AL7237" t="s">
        <v>929</v>
      </c>
    </row>
    <row r="7238" spans="1:38">
      <c r="A7238">
        <v>805764</v>
      </c>
      <c r="B7238" t="s">
        <v>93</v>
      </c>
      <c r="C7238" t="s">
        <v>929</v>
      </c>
      <c r="D7238" t="s">
        <v>930</v>
      </c>
      <c r="E7238" t="s">
        <v>929</v>
      </c>
      <c r="F7238" t="s">
        <v>929</v>
      </c>
      <c r="G7238" t="s">
        <v>929</v>
      </c>
      <c r="H7238" t="s">
        <v>929</v>
      </c>
      <c r="I7238" t="s">
        <v>929</v>
      </c>
      <c r="J7238" t="s">
        <v>930</v>
      </c>
      <c r="K7238" t="s">
        <v>929</v>
      </c>
      <c r="L7238" t="s">
        <v>928</v>
      </c>
      <c r="M7238" t="s">
        <v>930</v>
      </c>
      <c r="N7238" t="s">
        <v>928</v>
      </c>
      <c r="O7238" t="s">
        <v>929</v>
      </c>
      <c r="P7238" t="s">
        <v>930</v>
      </c>
      <c r="Q7238" t="s">
        <v>929</v>
      </c>
      <c r="R7238" t="s">
        <v>929</v>
      </c>
      <c r="S7238" t="s">
        <v>930</v>
      </c>
      <c r="T7238" t="s">
        <v>929</v>
      </c>
      <c r="U7238" t="s">
        <v>930</v>
      </c>
      <c r="V7238" t="s">
        <v>928</v>
      </c>
      <c r="W7238" t="s">
        <v>930</v>
      </c>
      <c r="X7238" t="s">
        <v>930</v>
      </c>
      <c r="Y7238" t="s">
        <v>929</v>
      </c>
      <c r="Z7238" t="s">
        <v>928</v>
      </c>
      <c r="AA7238" t="s">
        <v>928</v>
      </c>
      <c r="AB7238" t="s">
        <v>930</v>
      </c>
      <c r="AC7238" t="s">
        <v>930</v>
      </c>
      <c r="AD7238" t="s">
        <v>930</v>
      </c>
      <c r="AE7238" t="s">
        <v>930</v>
      </c>
      <c r="AF7238" t="s">
        <v>930</v>
      </c>
      <c r="AG7238" t="s">
        <v>929</v>
      </c>
      <c r="AH7238" t="s">
        <v>929</v>
      </c>
      <c r="AI7238" t="s">
        <v>929</v>
      </c>
      <c r="AJ7238" t="s">
        <v>929</v>
      </c>
      <c r="AK7238" t="s">
        <v>929</v>
      </c>
      <c r="AL7238" t="s">
        <v>929</v>
      </c>
    </row>
    <row r="7239" spans="1:38">
      <c r="A7239">
        <v>805772</v>
      </c>
      <c r="B7239" t="s">
        <v>93</v>
      </c>
      <c r="C7239" t="s">
        <v>929</v>
      </c>
      <c r="D7239" t="s">
        <v>929</v>
      </c>
      <c r="E7239" t="s">
        <v>929</v>
      </c>
      <c r="F7239" t="s">
        <v>929</v>
      </c>
      <c r="G7239" t="s">
        <v>929</v>
      </c>
      <c r="H7239" t="s">
        <v>929</v>
      </c>
      <c r="I7239" t="s">
        <v>929</v>
      </c>
      <c r="J7239" t="s">
        <v>930</v>
      </c>
      <c r="K7239" t="s">
        <v>929</v>
      </c>
      <c r="L7239" t="s">
        <v>929</v>
      </c>
      <c r="M7239" t="s">
        <v>930</v>
      </c>
      <c r="N7239" t="s">
        <v>930</v>
      </c>
      <c r="O7239" t="s">
        <v>929</v>
      </c>
      <c r="P7239" t="s">
        <v>929</v>
      </c>
      <c r="Q7239" t="s">
        <v>929</v>
      </c>
      <c r="R7239" t="s">
        <v>930</v>
      </c>
      <c r="S7239" t="s">
        <v>929</v>
      </c>
      <c r="T7239" t="s">
        <v>929</v>
      </c>
      <c r="U7239" t="s">
        <v>929</v>
      </c>
      <c r="V7239" t="s">
        <v>930</v>
      </c>
      <c r="W7239" t="s">
        <v>930</v>
      </c>
      <c r="X7239" t="s">
        <v>930</v>
      </c>
      <c r="Y7239" t="s">
        <v>929</v>
      </c>
      <c r="Z7239" t="s">
        <v>930</v>
      </c>
      <c r="AA7239" t="s">
        <v>928</v>
      </c>
      <c r="AB7239" t="s">
        <v>930</v>
      </c>
      <c r="AC7239" t="s">
        <v>930</v>
      </c>
      <c r="AD7239" t="s">
        <v>929</v>
      </c>
      <c r="AE7239" t="s">
        <v>929</v>
      </c>
      <c r="AF7239" t="s">
        <v>930</v>
      </c>
      <c r="AG7239" t="s">
        <v>929</v>
      </c>
      <c r="AH7239" t="s">
        <v>929</v>
      </c>
      <c r="AI7239" t="s">
        <v>929</v>
      </c>
      <c r="AJ7239" t="s">
        <v>929</v>
      </c>
      <c r="AK7239" t="s">
        <v>929</v>
      </c>
      <c r="AL7239" t="s">
        <v>929</v>
      </c>
    </row>
    <row r="7240" spans="1:38">
      <c r="A7240">
        <v>805811</v>
      </c>
      <c r="B7240" t="s">
        <v>93</v>
      </c>
      <c r="C7240" t="s">
        <v>930</v>
      </c>
      <c r="D7240" t="s">
        <v>929</v>
      </c>
      <c r="E7240" t="s">
        <v>930</v>
      </c>
      <c r="F7240" t="s">
        <v>930</v>
      </c>
      <c r="G7240" t="s">
        <v>930</v>
      </c>
      <c r="H7240" t="s">
        <v>930</v>
      </c>
      <c r="I7240" t="s">
        <v>929</v>
      </c>
      <c r="J7240" t="s">
        <v>930</v>
      </c>
      <c r="K7240" t="s">
        <v>929</v>
      </c>
      <c r="L7240" t="s">
        <v>930</v>
      </c>
      <c r="M7240" t="s">
        <v>929</v>
      </c>
      <c r="N7240" t="s">
        <v>930</v>
      </c>
      <c r="O7240" t="s">
        <v>929</v>
      </c>
      <c r="P7240" t="s">
        <v>928</v>
      </c>
      <c r="Q7240" t="s">
        <v>928</v>
      </c>
      <c r="R7240" t="s">
        <v>928</v>
      </c>
      <c r="S7240" t="s">
        <v>928</v>
      </c>
      <c r="T7240" t="s">
        <v>930</v>
      </c>
      <c r="U7240" t="s">
        <v>930</v>
      </c>
      <c r="V7240" t="s">
        <v>929</v>
      </c>
      <c r="W7240" t="s">
        <v>929</v>
      </c>
      <c r="X7240" t="s">
        <v>928</v>
      </c>
      <c r="Y7240" t="s">
        <v>930</v>
      </c>
      <c r="Z7240" t="s">
        <v>930</v>
      </c>
      <c r="AA7240" t="s">
        <v>928</v>
      </c>
      <c r="AB7240" t="s">
        <v>930</v>
      </c>
      <c r="AC7240" t="s">
        <v>930</v>
      </c>
      <c r="AD7240" t="s">
        <v>930</v>
      </c>
      <c r="AE7240" t="s">
        <v>930</v>
      </c>
      <c r="AF7240" t="s">
        <v>930</v>
      </c>
      <c r="AG7240" t="s">
        <v>929</v>
      </c>
      <c r="AH7240" t="s">
        <v>929</v>
      </c>
      <c r="AI7240" t="s">
        <v>929</v>
      </c>
      <c r="AJ7240" t="s">
        <v>929</v>
      </c>
      <c r="AK7240" t="s">
        <v>929</v>
      </c>
      <c r="AL7240" t="s">
        <v>929</v>
      </c>
    </row>
    <row r="7241" spans="1:38">
      <c r="A7241">
        <v>805826</v>
      </c>
      <c r="B7241" t="s">
        <v>93</v>
      </c>
      <c r="C7241" t="s">
        <v>928</v>
      </c>
      <c r="D7241" t="s">
        <v>928</v>
      </c>
      <c r="E7241" t="s">
        <v>929</v>
      </c>
      <c r="F7241" t="s">
        <v>930</v>
      </c>
      <c r="G7241" t="s">
        <v>930</v>
      </c>
      <c r="H7241" t="s">
        <v>930</v>
      </c>
      <c r="I7241" t="s">
        <v>929</v>
      </c>
      <c r="J7241" t="s">
        <v>929</v>
      </c>
      <c r="K7241" t="s">
        <v>930</v>
      </c>
      <c r="L7241" t="s">
        <v>930</v>
      </c>
      <c r="M7241" t="s">
        <v>930</v>
      </c>
      <c r="N7241" t="s">
        <v>928</v>
      </c>
      <c r="O7241" t="s">
        <v>929</v>
      </c>
      <c r="P7241" t="s">
        <v>928</v>
      </c>
      <c r="Q7241" t="s">
        <v>930</v>
      </c>
      <c r="R7241" t="s">
        <v>929</v>
      </c>
      <c r="S7241" t="s">
        <v>928</v>
      </c>
      <c r="T7241" t="s">
        <v>929</v>
      </c>
      <c r="U7241" t="s">
        <v>928</v>
      </c>
      <c r="V7241" t="s">
        <v>929</v>
      </c>
      <c r="W7241" t="s">
        <v>928</v>
      </c>
      <c r="X7241" t="s">
        <v>930</v>
      </c>
      <c r="Y7241" t="s">
        <v>929</v>
      </c>
      <c r="Z7241" t="s">
        <v>930</v>
      </c>
      <c r="AA7241" t="s">
        <v>930</v>
      </c>
      <c r="AB7241" t="s">
        <v>930</v>
      </c>
      <c r="AC7241" t="s">
        <v>930</v>
      </c>
      <c r="AD7241" t="s">
        <v>930</v>
      </c>
      <c r="AE7241" t="s">
        <v>930</v>
      </c>
      <c r="AF7241" t="s">
        <v>930</v>
      </c>
      <c r="AG7241" t="s">
        <v>929</v>
      </c>
      <c r="AH7241" t="s">
        <v>929</v>
      </c>
      <c r="AI7241" t="s">
        <v>929</v>
      </c>
      <c r="AJ7241" t="s">
        <v>929</v>
      </c>
      <c r="AK7241" t="s">
        <v>929</v>
      </c>
      <c r="AL7241" t="s">
        <v>929</v>
      </c>
    </row>
    <row r="7242" spans="1:38">
      <c r="A7242">
        <v>805827</v>
      </c>
      <c r="B7242" t="s">
        <v>93</v>
      </c>
      <c r="C7242" t="s">
        <v>928</v>
      </c>
      <c r="D7242" t="s">
        <v>930</v>
      </c>
      <c r="E7242" t="s">
        <v>929</v>
      </c>
      <c r="F7242" t="s">
        <v>929</v>
      </c>
      <c r="G7242" t="s">
        <v>930</v>
      </c>
      <c r="H7242" t="s">
        <v>928</v>
      </c>
      <c r="I7242" t="s">
        <v>929</v>
      </c>
      <c r="J7242" t="s">
        <v>929</v>
      </c>
      <c r="K7242" t="s">
        <v>930</v>
      </c>
      <c r="L7242" t="s">
        <v>929</v>
      </c>
      <c r="M7242" t="s">
        <v>930</v>
      </c>
      <c r="N7242" t="s">
        <v>929</v>
      </c>
      <c r="O7242" t="s">
        <v>929</v>
      </c>
      <c r="P7242" t="s">
        <v>930</v>
      </c>
      <c r="Q7242" t="s">
        <v>929</v>
      </c>
      <c r="R7242" t="s">
        <v>928</v>
      </c>
      <c r="S7242" t="s">
        <v>930</v>
      </c>
      <c r="T7242" t="s">
        <v>930</v>
      </c>
      <c r="U7242" t="s">
        <v>929</v>
      </c>
      <c r="V7242" t="s">
        <v>930</v>
      </c>
      <c r="W7242" t="s">
        <v>930</v>
      </c>
      <c r="X7242" t="s">
        <v>930</v>
      </c>
      <c r="Y7242" t="s">
        <v>930</v>
      </c>
      <c r="Z7242" t="s">
        <v>930</v>
      </c>
      <c r="AA7242" t="s">
        <v>928</v>
      </c>
      <c r="AB7242" t="s">
        <v>930</v>
      </c>
      <c r="AC7242" t="s">
        <v>930</v>
      </c>
      <c r="AD7242" t="s">
        <v>929</v>
      </c>
      <c r="AE7242" t="s">
        <v>930</v>
      </c>
      <c r="AF7242" t="s">
        <v>930</v>
      </c>
      <c r="AG7242" t="s">
        <v>929</v>
      </c>
      <c r="AH7242" t="s">
        <v>929</v>
      </c>
      <c r="AI7242" t="s">
        <v>929</v>
      </c>
      <c r="AJ7242" t="s">
        <v>929</v>
      </c>
      <c r="AK7242" t="s">
        <v>929</v>
      </c>
      <c r="AL7242" t="s">
        <v>929</v>
      </c>
    </row>
    <row r="7243" spans="1:38">
      <c r="A7243">
        <v>805870</v>
      </c>
      <c r="B7243" t="s">
        <v>93</v>
      </c>
      <c r="C7243" t="s">
        <v>930</v>
      </c>
      <c r="D7243" t="s">
        <v>929</v>
      </c>
      <c r="E7243" t="s">
        <v>929</v>
      </c>
      <c r="F7243" t="s">
        <v>930</v>
      </c>
      <c r="G7243" t="s">
        <v>930</v>
      </c>
      <c r="H7243" t="s">
        <v>930</v>
      </c>
      <c r="I7243" t="s">
        <v>929</v>
      </c>
      <c r="J7243" t="s">
        <v>929</v>
      </c>
      <c r="K7243" t="s">
        <v>929</v>
      </c>
      <c r="L7243" t="s">
        <v>929</v>
      </c>
      <c r="M7243" t="s">
        <v>929</v>
      </c>
      <c r="N7243" t="s">
        <v>929</v>
      </c>
      <c r="O7243" t="s">
        <v>929</v>
      </c>
      <c r="P7243" t="s">
        <v>929</v>
      </c>
      <c r="Q7243" t="s">
        <v>929</v>
      </c>
      <c r="R7243" t="s">
        <v>929</v>
      </c>
      <c r="S7243" t="s">
        <v>929</v>
      </c>
      <c r="T7243" t="s">
        <v>929</v>
      </c>
      <c r="U7243" t="s">
        <v>930</v>
      </c>
      <c r="V7243" t="s">
        <v>930</v>
      </c>
      <c r="W7243" t="s">
        <v>930</v>
      </c>
      <c r="X7243" t="s">
        <v>928</v>
      </c>
      <c r="Y7243" t="s">
        <v>928</v>
      </c>
      <c r="Z7243" t="s">
        <v>928</v>
      </c>
      <c r="AA7243" t="s">
        <v>928</v>
      </c>
      <c r="AB7243" t="s">
        <v>930</v>
      </c>
      <c r="AC7243" t="s">
        <v>929</v>
      </c>
      <c r="AD7243" t="s">
        <v>930</v>
      </c>
      <c r="AE7243" t="s">
        <v>930</v>
      </c>
      <c r="AF7243" t="s">
        <v>930</v>
      </c>
      <c r="AG7243" t="s">
        <v>929</v>
      </c>
      <c r="AH7243" t="s">
        <v>929</v>
      </c>
      <c r="AI7243" t="s">
        <v>929</v>
      </c>
      <c r="AJ7243" t="s">
        <v>929</v>
      </c>
      <c r="AK7243" t="s">
        <v>929</v>
      </c>
      <c r="AL7243" t="s">
        <v>929</v>
      </c>
    </row>
    <row r="7244" spans="1:38">
      <c r="A7244">
        <v>805893</v>
      </c>
      <c r="B7244" t="s">
        <v>93</v>
      </c>
      <c r="C7244" t="s">
        <v>930</v>
      </c>
      <c r="D7244" t="s">
        <v>929</v>
      </c>
      <c r="E7244" t="s">
        <v>929</v>
      </c>
      <c r="F7244" t="s">
        <v>930</v>
      </c>
      <c r="G7244" t="s">
        <v>930</v>
      </c>
      <c r="H7244" t="s">
        <v>930</v>
      </c>
      <c r="I7244" t="s">
        <v>929</v>
      </c>
      <c r="J7244" t="s">
        <v>930</v>
      </c>
      <c r="K7244" t="s">
        <v>930</v>
      </c>
      <c r="L7244" t="s">
        <v>929</v>
      </c>
      <c r="M7244" t="s">
        <v>929</v>
      </c>
      <c r="N7244" t="s">
        <v>930</v>
      </c>
      <c r="O7244" t="s">
        <v>929</v>
      </c>
      <c r="P7244" t="s">
        <v>928</v>
      </c>
      <c r="Q7244" t="s">
        <v>930</v>
      </c>
      <c r="R7244" t="s">
        <v>930</v>
      </c>
      <c r="S7244" t="s">
        <v>928</v>
      </c>
      <c r="T7244" t="s">
        <v>930</v>
      </c>
      <c r="U7244" t="s">
        <v>930</v>
      </c>
      <c r="V7244" t="s">
        <v>930</v>
      </c>
      <c r="W7244" t="s">
        <v>930</v>
      </c>
      <c r="X7244" t="s">
        <v>928</v>
      </c>
      <c r="Y7244" t="s">
        <v>930</v>
      </c>
      <c r="Z7244" t="s">
        <v>930</v>
      </c>
      <c r="AA7244" t="s">
        <v>930</v>
      </c>
      <c r="AB7244" t="s">
        <v>930</v>
      </c>
      <c r="AC7244" t="s">
        <v>930</v>
      </c>
      <c r="AD7244" t="s">
        <v>930</v>
      </c>
      <c r="AE7244" t="s">
        <v>930</v>
      </c>
      <c r="AF7244" t="s">
        <v>930</v>
      </c>
      <c r="AG7244" t="s">
        <v>929</v>
      </c>
      <c r="AH7244" t="s">
        <v>929</v>
      </c>
      <c r="AI7244" t="s">
        <v>929</v>
      </c>
      <c r="AJ7244" t="s">
        <v>929</v>
      </c>
      <c r="AK7244" t="s">
        <v>929</v>
      </c>
      <c r="AL7244" t="s">
        <v>929</v>
      </c>
    </row>
    <row r="7245" spans="1:38">
      <c r="A7245">
        <v>805928</v>
      </c>
      <c r="B7245" t="s">
        <v>93</v>
      </c>
      <c r="C7245" t="s">
        <v>930</v>
      </c>
      <c r="D7245" t="s">
        <v>930</v>
      </c>
      <c r="E7245" t="s">
        <v>929</v>
      </c>
      <c r="F7245" t="s">
        <v>929</v>
      </c>
      <c r="G7245" t="s">
        <v>929</v>
      </c>
      <c r="H7245" t="s">
        <v>929</v>
      </c>
      <c r="I7245" t="s">
        <v>929</v>
      </c>
      <c r="J7245" t="s">
        <v>929</v>
      </c>
      <c r="K7245" t="s">
        <v>928</v>
      </c>
      <c r="L7245" t="s">
        <v>930</v>
      </c>
      <c r="M7245" t="s">
        <v>928</v>
      </c>
      <c r="N7245" t="s">
        <v>929</v>
      </c>
      <c r="O7245" t="s">
        <v>930</v>
      </c>
      <c r="P7245" t="s">
        <v>930</v>
      </c>
      <c r="Q7245" t="s">
        <v>929</v>
      </c>
      <c r="R7245" t="s">
        <v>929</v>
      </c>
      <c r="S7245" t="s">
        <v>930</v>
      </c>
      <c r="T7245" t="s">
        <v>929</v>
      </c>
      <c r="U7245" t="s">
        <v>929</v>
      </c>
      <c r="V7245" t="s">
        <v>930</v>
      </c>
      <c r="W7245" t="s">
        <v>930</v>
      </c>
      <c r="X7245" t="s">
        <v>930</v>
      </c>
      <c r="Y7245" t="s">
        <v>930</v>
      </c>
      <c r="Z7245" t="s">
        <v>930</v>
      </c>
      <c r="AA7245" t="s">
        <v>930</v>
      </c>
      <c r="AB7245" t="s">
        <v>930</v>
      </c>
      <c r="AC7245" t="s">
        <v>930</v>
      </c>
      <c r="AD7245" t="s">
        <v>930</v>
      </c>
      <c r="AE7245" t="s">
        <v>930</v>
      </c>
      <c r="AF7245" t="s">
        <v>930</v>
      </c>
      <c r="AG7245" t="s">
        <v>929</v>
      </c>
      <c r="AH7245" t="s">
        <v>929</v>
      </c>
      <c r="AI7245" t="s">
        <v>929</v>
      </c>
      <c r="AJ7245" t="s">
        <v>929</v>
      </c>
      <c r="AK7245" t="s">
        <v>929</v>
      </c>
      <c r="AL7245" t="s">
        <v>929</v>
      </c>
    </row>
    <row r="7246" spans="1:38">
      <c r="A7246">
        <v>805930</v>
      </c>
      <c r="B7246" t="s">
        <v>93</v>
      </c>
      <c r="C7246" t="s">
        <v>930</v>
      </c>
      <c r="D7246" t="s">
        <v>930</v>
      </c>
      <c r="E7246" t="s">
        <v>929</v>
      </c>
      <c r="F7246" t="s">
        <v>929</v>
      </c>
      <c r="G7246" t="s">
        <v>929</v>
      </c>
      <c r="H7246" t="s">
        <v>930</v>
      </c>
      <c r="I7246" t="s">
        <v>929</v>
      </c>
      <c r="J7246" t="s">
        <v>930</v>
      </c>
      <c r="K7246" t="s">
        <v>929</v>
      </c>
      <c r="L7246" t="s">
        <v>929</v>
      </c>
      <c r="M7246" t="s">
        <v>929</v>
      </c>
      <c r="N7246" t="s">
        <v>929</v>
      </c>
      <c r="O7246" t="s">
        <v>930</v>
      </c>
      <c r="P7246" t="s">
        <v>930</v>
      </c>
      <c r="Q7246" t="s">
        <v>928</v>
      </c>
      <c r="R7246" t="s">
        <v>930</v>
      </c>
      <c r="S7246" t="s">
        <v>928</v>
      </c>
      <c r="T7246" t="s">
        <v>930</v>
      </c>
      <c r="U7246" t="s">
        <v>930</v>
      </c>
      <c r="V7246" t="s">
        <v>929</v>
      </c>
      <c r="W7246" t="s">
        <v>928</v>
      </c>
      <c r="X7246" t="s">
        <v>930</v>
      </c>
      <c r="Y7246" t="s">
        <v>930</v>
      </c>
      <c r="Z7246" t="s">
        <v>929</v>
      </c>
      <c r="AA7246" t="s">
        <v>928</v>
      </c>
      <c r="AB7246" t="s">
        <v>930</v>
      </c>
      <c r="AC7246" t="s">
        <v>929</v>
      </c>
      <c r="AD7246" t="s">
        <v>929</v>
      </c>
      <c r="AE7246" t="s">
        <v>929</v>
      </c>
      <c r="AF7246" t="s">
        <v>930</v>
      </c>
      <c r="AG7246" t="s">
        <v>929</v>
      </c>
      <c r="AH7246" t="s">
        <v>929</v>
      </c>
      <c r="AI7246" t="s">
        <v>929</v>
      </c>
      <c r="AJ7246" t="s">
        <v>929</v>
      </c>
      <c r="AK7246" t="s">
        <v>929</v>
      </c>
      <c r="AL7246" t="s">
        <v>929</v>
      </c>
    </row>
    <row r="7247" spans="1:38">
      <c r="A7247">
        <v>805950</v>
      </c>
      <c r="B7247" t="s">
        <v>93</v>
      </c>
      <c r="C7247" t="s">
        <v>929</v>
      </c>
      <c r="D7247" t="s">
        <v>930</v>
      </c>
      <c r="E7247" t="s">
        <v>929</v>
      </c>
      <c r="F7247" t="s">
        <v>929</v>
      </c>
      <c r="G7247" t="s">
        <v>930</v>
      </c>
      <c r="H7247" t="s">
        <v>929</v>
      </c>
      <c r="I7247" t="s">
        <v>929</v>
      </c>
      <c r="J7247" t="s">
        <v>929</v>
      </c>
      <c r="K7247" t="s">
        <v>929</v>
      </c>
      <c r="L7247" t="s">
        <v>929</v>
      </c>
      <c r="M7247" t="s">
        <v>929</v>
      </c>
      <c r="N7247" t="s">
        <v>929</v>
      </c>
      <c r="O7247" t="s">
        <v>929</v>
      </c>
      <c r="P7247" t="s">
        <v>929</v>
      </c>
      <c r="Q7247" t="s">
        <v>929</v>
      </c>
      <c r="R7247" t="s">
        <v>930</v>
      </c>
      <c r="S7247" t="s">
        <v>930</v>
      </c>
      <c r="T7247" t="s">
        <v>929</v>
      </c>
      <c r="U7247" t="s">
        <v>930</v>
      </c>
      <c r="V7247" t="s">
        <v>930</v>
      </c>
      <c r="W7247" t="s">
        <v>930</v>
      </c>
      <c r="X7247" t="s">
        <v>930</v>
      </c>
      <c r="Y7247" t="s">
        <v>930</v>
      </c>
      <c r="Z7247" t="s">
        <v>930</v>
      </c>
      <c r="AA7247" t="s">
        <v>930</v>
      </c>
      <c r="AB7247" t="s">
        <v>930</v>
      </c>
      <c r="AC7247" t="s">
        <v>930</v>
      </c>
      <c r="AD7247" t="s">
        <v>929</v>
      </c>
      <c r="AE7247" t="s">
        <v>929</v>
      </c>
      <c r="AF7247" t="s">
        <v>929</v>
      </c>
      <c r="AG7247" t="s">
        <v>929</v>
      </c>
      <c r="AH7247" t="s">
        <v>929</v>
      </c>
      <c r="AI7247" t="s">
        <v>929</v>
      </c>
      <c r="AJ7247" t="s">
        <v>929</v>
      </c>
      <c r="AK7247" t="s">
        <v>929</v>
      </c>
      <c r="AL7247" t="s">
        <v>929</v>
      </c>
    </row>
    <row r="7248" spans="1:38">
      <c r="A7248">
        <v>805973</v>
      </c>
      <c r="B7248" t="s">
        <v>93</v>
      </c>
      <c r="C7248" t="s">
        <v>930</v>
      </c>
      <c r="D7248" t="s">
        <v>930</v>
      </c>
      <c r="E7248" t="s">
        <v>930</v>
      </c>
      <c r="F7248" t="s">
        <v>930</v>
      </c>
      <c r="G7248" t="s">
        <v>930</v>
      </c>
      <c r="H7248" t="s">
        <v>930</v>
      </c>
      <c r="I7248" t="s">
        <v>929</v>
      </c>
      <c r="J7248" t="s">
        <v>929</v>
      </c>
      <c r="K7248" t="s">
        <v>929</v>
      </c>
      <c r="L7248" t="s">
        <v>929</v>
      </c>
      <c r="M7248" t="s">
        <v>929</v>
      </c>
      <c r="N7248" t="s">
        <v>929</v>
      </c>
      <c r="O7248" t="s">
        <v>929</v>
      </c>
      <c r="P7248" t="s">
        <v>929</v>
      </c>
      <c r="Q7248" t="s">
        <v>929</v>
      </c>
      <c r="R7248" t="s">
        <v>930</v>
      </c>
      <c r="S7248" t="s">
        <v>930</v>
      </c>
      <c r="T7248" t="s">
        <v>929</v>
      </c>
      <c r="U7248" t="s">
        <v>928</v>
      </c>
      <c r="V7248" t="s">
        <v>930</v>
      </c>
      <c r="W7248" t="s">
        <v>928</v>
      </c>
      <c r="X7248" t="s">
        <v>930</v>
      </c>
      <c r="Y7248" t="s">
        <v>930</v>
      </c>
      <c r="Z7248" t="s">
        <v>930</v>
      </c>
      <c r="AA7248" t="s">
        <v>928</v>
      </c>
      <c r="AB7248" t="s">
        <v>930</v>
      </c>
      <c r="AC7248" t="s">
        <v>930</v>
      </c>
      <c r="AD7248" t="s">
        <v>930</v>
      </c>
      <c r="AE7248" t="s">
        <v>930</v>
      </c>
      <c r="AF7248" t="s">
        <v>930</v>
      </c>
      <c r="AG7248" t="s">
        <v>929</v>
      </c>
      <c r="AH7248" t="s">
        <v>929</v>
      </c>
      <c r="AI7248" t="s">
        <v>929</v>
      </c>
      <c r="AJ7248" t="s">
        <v>929</v>
      </c>
      <c r="AK7248" t="s">
        <v>929</v>
      </c>
      <c r="AL7248" t="s">
        <v>929</v>
      </c>
    </row>
    <row r="7249" spans="1:38">
      <c r="A7249">
        <v>805991</v>
      </c>
      <c r="B7249" t="s">
        <v>93</v>
      </c>
      <c r="C7249" t="s">
        <v>930</v>
      </c>
      <c r="D7249" t="s">
        <v>930</v>
      </c>
      <c r="E7249" t="s">
        <v>930</v>
      </c>
      <c r="F7249" t="s">
        <v>930</v>
      </c>
      <c r="G7249" t="s">
        <v>930</v>
      </c>
      <c r="H7249" t="s">
        <v>930</v>
      </c>
      <c r="I7249" t="s">
        <v>929</v>
      </c>
      <c r="J7249" t="s">
        <v>929</v>
      </c>
      <c r="K7249" t="s">
        <v>929</v>
      </c>
      <c r="L7249" t="s">
        <v>929</v>
      </c>
      <c r="M7249" t="s">
        <v>929</v>
      </c>
      <c r="N7249" t="s">
        <v>929</v>
      </c>
      <c r="O7249" t="s">
        <v>929</v>
      </c>
      <c r="P7249" t="s">
        <v>929</v>
      </c>
      <c r="Q7249" t="s">
        <v>928</v>
      </c>
      <c r="R7249" t="s">
        <v>929</v>
      </c>
      <c r="S7249" t="s">
        <v>930</v>
      </c>
      <c r="T7249" t="s">
        <v>930</v>
      </c>
      <c r="U7249" t="s">
        <v>930</v>
      </c>
      <c r="V7249" t="s">
        <v>929</v>
      </c>
      <c r="W7249" t="s">
        <v>930</v>
      </c>
      <c r="X7249" t="s">
        <v>930</v>
      </c>
      <c r="Y7249" t="s">
        <v>929</v>
      </c>
      <c r="Z7249" t="s">
        <v>930</v>
      </c>
      <c r="AA7249" t="s">
        <v>928</v>
      </c>
      <c r="AB7249" t="s">
        <v>930</v>
      </c>
      <c r="AC7249" t="s">
        <v>929</v>
      </c>
      <c r="AD7249" t="s">
        <v>929</v>
      </c>
      <c r="AE7249" t="s">
        <v>929</v>
      </c>
      <c r="AF7249" t="s">
        <v>930</v>
      </c>
      <c r="AG7249" t="s">
        <v>929</v>
      </c>
      <c r="AH7249" t="s">
        <v>929</v>
      </c>
      <c r="AI7249" t="s">
        <v>929</v>
      </c>
      <c r="AJ7249" t="s">
        <v>929</v>
      </c>
      <c r="AK7249" t="s">
        <v>929</v>
      </c>
      <c r="AL7249" t="s">
        <v>929</v>
      </c>
    </row>
    <row r="7250" spans="1:38">
      <c r="A7250">
        <v>806013</v>
      </c>
      <c r="B7250" t="s">
        <v>93</v>
      </c>
      <c r="C7250" t="s">
        <v>930</v>
      </c>
      <c r="D7250" t="s">
        <v>930</v>
      </c>
      <c r="E7250" t="s">
        <v>930</v>
      </c>
      <c r="F7250" t="s">
        <v>930</v>
      </c>
      <c r="G7250" t="s">
        <v>929</v>
      </c>
      <c r="H7250" t="s">
        <v>928</v>
      </c>
      <c r="I7250" t="s">
        <v>930</v>
      </c>
      <c r="J7250" t="s">
        <v>928</v>
      </c>
      <c r="K7250" t="s">
        <v>930</v>
      </c>
      <c r="L7250" t="s">
        <v>929</v>
      </c>
      <c r="M7250" t="s">
        <v>929</v>
      </c>
      <c r="N7250" t="s">
        <v>929</v>
      </c>
      <c r="O7250" t="s">
        <v>929</v>
      </c>
      <c r="P7250" t="s">
        <v>930</v>
      </c>
      <c r="Q7250" t="s">
        <v>930</v>
      </c>
      <c r="R7250" t="s">
        <v>930</v>
      </c>
      <c r="S7250" t="s">
        <v>928</v>
      </c>
      <c r="T7250" t="s">
        <v>930</v>
      </c>
      <c r="U7250" t="s">
        <v>930</v>
      </c>
      <c r="V7250" t="s">
        <v>930</v>
      </c>
      <c r="W7250" t="s">
        <v>930</v>
      </c>
      <c r="X7250" t="s">
        <v>928</v>
      </c>
      <c r="Y7250" t="s">
        <v>930</v>
      </c>
      <c r="Z7250" t="s">
        <v>930</v>
      </c>
      <c r="AA7250" t="s">
        <v>930</v>
      </c>
      <c r="AB7250" t="s">
        <v>930</v>
      </c>
      <c r="AC7250" t="s">
        <v>929</v>
      </c>
      <c r="AD7250" t="s">
        <v>930</v>
      </c>
      <c r="AE7250" t="s">
        <v>930</v>
      </c>
      <c r="AF7250" t="s">
        <v>930</v>
      </c>
      <c r="AG7250" t="s">
        <v>929</v>
      </c>
      <c r="AH7250" t="s">
        <v>929</v>
      </c>
      <c r="AI7250" t="s">
        <v>929</v>
      </c>
      <c r="AJ7250" t="s">
        <v>929</v>
      </c>
      <c r="AK7250" t="s">
        <v>929</v>
      </c>
      <c r="AL7250" t="s">
        <v>929</v>
      </c>
    </row>
    <row r="7251" spans="1:38">
      <c r="A7251">
        <v>806016</v>
      </c>
      <c r="B7251" t="s">
        <v>93</v>
      </c>
      <c r="C7251" t="s">
        <v>929</v>
      </c>
      <c r="D7251" t="s">
        <v>930</v>
      </c>
      <c r="E7251" t="s">
        <v>930</v>
      </c>
      <c r="F7251" t="s">
        <v>929</v>
      </c>
      <c r="G7251" t="s">
        <v>929</v>
      </c>
      <c r="H7251" t="s">
        <v>929</v>
      </c>
      <c r="I7251" t="s">
        <v>929</v>
      </c>
      <c r="J7251" t="s">
        <v>929</v>
      </c>
      <c r="K7251" t="s">
        <v>929</v>
      </c>
      <c r="L7251" t="s">
        <v>929</v>
      </c>
      <c r="M7251" t="s">
        <v>929</v>
      </c>
      <c r="N7251" t="s">
        <v>929</v>
      </c>
      <c r="O7251" t="s">
        <v>929</v>
      </c>
      <c r="P7251" t="s">
        <v>930</v>
      </c>
      <c r="Q7251" t="s">
        <v>929</v>
      </c>
      <c r="R7251" t="s">
        <v>928</v>
      </c>
      <c r="S7251" t="s">
        <v>930</v>
      </c>
      <c r="T7251" t="s">
        <v>929</v>
      </c>
      <c r="U7251" t="s">
        <v>929</v>
      </c>
      <c r="V7251" t="s">
        <v>929</v>
      </c>
      <c r="W7251" t="s">
        <v>930</v>
      </c>
      <c r="X7251" t="s">
        <v>929</v>
      </c>
      <c r="Y7251" t="s">
        <v>929</v>
      </c>
      <c r="Z7251" t="s">
        <v>930</v>
      </c>
      <c r="AA7251" t="s">
        <v>930</v>
      </c>
      <c r="AB7251" t="s">
        <v>930</v>
      </c>
      <c r="AC7251" t="s">
        <v>930</v>
      </c>
      <c r="AD7251" t="s">
        <v>929</v>
      </c>
      <c r="AE7251" t="s">
        <v>929</v>
      </c>
      <c r="AF7251" t="s">
        <v>930</v>
      </c>
      <c r="AG7251" t="s">
        <v>929</v>
      </c>
      <c r="AH7251" t="s">
        <v>929</v>
      </c>
      <c r="AI7251" t="s">
        <v>929</v>
      </c>
      <c r="AJ7251" t="s">
        <v>929</v>
      </c>
      <c r="AK7251" t="s">
        <v>929</v>
      </c>
      <c r="AL7251" t="s">
        <v>929</v>
      </c>
    </row>
    <row r="7252" spans="1:38">
      <c r="A7252">
        <v>806094</v>
      </c>
      <c r="B7252" t="s">
        <v>93</v>
      </c>
      <c r="C7252" t="s">
        <v>929</v>
      </c>
      <c r="D7252" t="s">
        <v>929</v>
      </c>
      <c r="E7252" t="s">
        <v>929</v>
      </c>
      <c r="F7252" t="s">
        <v>930</v>
      </c>
      <c r="G7252" t="s">
        <v>929</v>
      </c>
      <c r="H7252" t="s">
        <v>929</v>
      </c>
      <c r="I7252" t="s">
        <v>929</v>
      </c>
      <c r="J7252" t="s">
        <v>929</v>
      </c>
      <c r="K7252" t="s">
        <v>930</v>
      </c>
      <c r="L7252" t="s">
        <v>930</v>
      </c>
      <c r="M7252" t="s">
        <v>930</v>
      </c>
      <c r="N7252" t="s">
        <v>929</v>
      </c>
      <c r="O7252" t="s">
        <v>929</v>
      </c>
      <c r="P7252" t="s">
        <v>930</v>
      </c>
      <c r="Q7252" t="s">
        <v>930</v>
      </c>
      <c r="R7252" t="s">
        <v>930</v>
      </c>
      <c r="S7252" t="s">
        <v>930</v>
      </c>
      <c r="T7252" t="s">
        <v>930</v>
      </c>
      <c r="U7252" t="s">
        <v>929</v>
      </c>
      <c r="V7252" t="s">
        <v>930</v>
      </c>
      <c r="W7252" t="s">
        <v>928</v>
      </c>
      <c r="X7252" t="s">
        <v>929</v>
      </c>
      <c r="Y7252" t="s">
        <v>930</v>
      </c>
      <c r="Z7252" t="s">
        <v>929</v>
      </c>
      <c r="AA7252" t="s">
        <v>928</v>
      </c>
      <c r="AB7252" t="s">
        <v>930</v>
      </c>
      <c r="AC7252" t="s">
        <v>929</v>
      </c>
      <c r="AD7252" t="s">
        <v>930</v>
      </c>
      <c r="AE7252" t="s">
        <v>930</v>
      </c>
      <c r="AF7252" t="s">
        <v>930</v>
      </c>
      <c r="AG7252" t="s">
        <v>929</v>
      </c>
      <c r="AH7252" t="s">
        <v>929</v>
      </c>
      <c r="AI7252" t="s">
        <v>929</v>
      </c>
      <c r="AJ7252" t="s">
        <v>929</v>
      </c>
      <c r="AK7252" t="s">
        <v>929</v>
      </c>
      <c r="AL7252" t="s">
        <v>929</v>
      </c>
    </row>
    <row r="7253" spans="1:38">
      <c r="A7253">
        <v>806103</v>
      </c>
      <c r="B7253" t="s">
        <v>93</v>
      </c>
      <c r="C7253" t="s">
        <v>928</v>
      </c>
      <c r="D7253" t="s">
        <v>929</v>
      </c>
      <c r="E7253" t="s">
        <v>929</v>
      </c>
      <c r="F7253" t="s">
        <v>930</v>
      </c>
      <c r="G7253" t="s">
        <v>930</v>
      </c>
      <c r="H7253" t="s">
        <v>929</v>
      </c>
      <c r="I7253" t="s">
        <v>929</v>
      </c>
      <c r="J7253" t="s">
        <v>930</v>
      </c>
      <c r="K7253" t="s">
        <v>930</v>
      </c>
      <c r="L7253" t="s">
        <v>930</v>
      </c>
      <c r="M7253" t="s">
        <v>930</v>
      </c>
      <c r="N7253" t="s">
        <v>929</v>
      </c>
      <c r="O7253" t="s">
        <v>929</v>
      </c>
      <c r="P7253" t="s">
        <v>928</v>
      </c>
      <c r="Q7253" t="s">
        <v>930</v>
      </c>
      <c r="R7253" t="s">
        <v>929</v>
      </c>
      <c r="S7253" t="s">
        <v>928</v>
      </c>
      <c r="T7253" t="s">
        <v>929</v>
      </c>
      <c r="U7253" t="s">
        <v>929</v>
      </c>
      <c r="V7253" t="s">
        <v>928</v>
      </c>
      <c r="W7253" t="s">
        <v>929</v>
      </c>
      <c r="X7253" t="s">
        <v>930</v>
      </c>
      <c r="Y7253" t="s">
        <v>928</v>
      </c>
      <c r="Z7253" t="s">
        <v>929</v>
      </c>
      <c r="AA7253" t="s">
        <v>930</v>
      </c>
      <c r="AB7253" t="s">
        <v>930</v>
      </c>
      <c r="AC7253" t="s">
        <v>930</v>
      </c>
      <c r="AD7253" t="s">
        <v>929</v>
      </c>
      <c r="AE7253" t="s">
        <v>929</v>
      </c>
      <c r="AF7253" t="s">
        <v>929</v>
      </c>
      <c r="AG7253" t="s">
        <v>929</v>
      </c>
      <c r="AH7253" t="s">
        <v>929</v>
      </c>
      <c r="AI7253" t="s">
        <v>929</v>
      </c>
      <c r="AJ7253" t="s">
        <v>929</v>
      </c>
      <c r="AK7253" t="s">
        <v>929</v>
      </c>
      <c r="AL7253" t="s">
        <v>929</v>
      </c>
    </row>
    <row r="7254" spans="1:38">
      <c r="A7254">
        <v>806112</v>
      </c>
      <c r="B7254" t="s">
        <v>93</v>
      </c>
      <c r="C7254" t="s">
        <v>929</v>
      </c>
      <c r="D7254" t="s">
        <v>929</v>
      </c>
      <c r="E7254" t="s">
        <v>929</v>
      </c>
      <c r="F7254" t="s">
        <v>929</v>
      </c>
      <c r="G7254" t="s">
        <v>929</v>
      </c>
      <c r="H7254" t="s">
        <v>929</v>
      </c>
      <c r="I7254" t="s">
        <v>929</v>
      </c>
      <c r="J7254" t="s">
        <v>929</v>
      </c>
      <c r="K7254" t="s">
        <v>929</v>
      </c>
      <c r="L7254" t="s">
        <v>929</v>
      </c>
      <c r="M7254" t="s">
        <v>929</v>
      </c>
      <c r="N7254" t="s">
        <v>929</v>
      </c>
      <c r="O7254" t="s">
        <v>929</v>
      </c>
      <c r="P7254" t="s">
        <v>930</v>
      </c>
      <c r="Q7254" t="s">
        <v>929</v>
      </c>
      <c r="R7254" t="s">
        <v>930</v>
      </c>
      <c r="S7254" t="s">
        <v>928</v>
      </c>
      <c r="T7254" t="s">
        <v>928</v>
      </c>
      <c r="U7254" t="s">
        <v>929</v>
      </c>
      <c r="V7254" t="s">
        <v>930</v>
      </c>
      <c r="W7254" t="s">
        <v>930</v>
      </c>
      <c r="X7254" t="s">
        <v>930</v>
      </c>
      <c r="Y7254" t="s">
        <v>930</v>
      </c>
      <c r="Z7254" t="s">
        <v>930</v>
      </c>
      <c r="AA7254" t="s">
        <v>928</v>
      </c>
      <c r="AB7254" t="s">
        <v>930</v>
      </c>
      <c r="AC7254" t="s">
        <v>929</v>
      </c>
      <c r="AD7254" t="s">
        <v>929</v>
      </c>
      <c r="AE7254" t="s">
        <v>929</v>
      </c>
      <c r="AF7254" t="s">
        <v>930</v>
      </c>
      <c r="AG7254" t="s">
        <v>929</v>
      </c>
      <c r="AH7254" t="s">
        <v>929</v>
      </c>
      <c r="AI7254" t="s">
        <v>929</v>
      </c>
      <c r="AJ7254" t="s">
        <v>929</v>
      </c>
      <c r="AK7254" t="s">
        <v>929</v>
      </c>
      <c r="AL7254" t="s">
        <v>929</v>
      </c>
    </row>
    <row r="7255" spans="1:38">
      <c r="A7255">
        <v>806123</v>
      </c>
      <c r="B7255" t="s">
        <v>93</v>
      </c>
      <c r="C7255" t="s">
        <v>929</v>
      </c>
      <c r="D7255" t="s">
        <v>929</v>
      </c>
      <c r="E7255" t="s">
        <v>929</v>
      </c>
      <c r="F7255" t="s">
        <v>929</v>
      </c>
      <c r="G7255" t="s">
        <v>929</v>
      </c>
      <c r="H7255" t="s">
        <v>929</v>
      </c>
      <c r="I7255" t="s">
        <v>929</v>
      </c>
      <c r="J7255" t="s">
        <v>929</v>
      </c>
      <c r="K7255" t="s">
        <v>930</v>
      </c>
      <c r="L7255" t="s">
        <v>930</v>
      </c>
      <c r="M7255" t="s">
        <v>930</v>
      </c>
      <c r="N7255" t="s">
        <v>929</v>
      </c>
      <c r="O7255" t="s">
        <v>930</v>
      </c>
      <c r="P7255" t="s">
        <v>929</v>
      </c>
      <c r="Q7255" t="s">
        <v>928</v>
      </c>
      <c r="R7255" t="s">
        <v>930</v>
      </c>
      <c r="S7255" t="s">
        <v>928</v>
      </c>
      <c r="T7255" t="s">
        <v>929</v>
      </c>
      <c r="U7255" t="s">
        <v>930</v>
      </c>
      <c r="V7255" t="s">
        <v>930</v>
      </c>
      <c r="W7255" t="s">
        <v>929</v>
      </c>
      <c r="X7255" t="s">
        <v>929</v>
      </c>
      <c r="Y7255" t="s">
        <v>928</v>
      </c>
      <c r="Z7255" t="s">
        <v>929</v>
      </c>
      <c r="AA7255" t="s">
        <v>928</v>
      </c>
      <c r="AB7255" t="s">
        <v>930</v>
      </c>
      <c r="AC7255" t="s">
        <v>930</v>
      </c>
      <c r="AD7255" t="s">
        <v>930</v>
      </c>
      <c r="AE7255" t="s">
        <v>930</v>
      </c>
      <c r="AF7255" t="s">
        <v>930</v>
      </c>
      <c r="AG7255" t="s">
        <v>929</v>
      </c>
      <c r="AH7255" t="s">
        <v>929</v>
      </c>
      <c r="AI7255" t="s">
        <v>929</v>
      </c>
      <c r="AJ7255" t="s">
        <v>929</v>
      </c>
      <c r="AK7255" t="s">
        <v>929</v>
      </c>
      <c r="AL7255" t="s">
        <v>929</v>
      </c>
    </row>
    <row r="7256" spans="1:38">
      <c r="A7256">
        <v>806132</v>
      </c>
      <c r="B7256" t="s">
        <v>93</v>
      </c>
      <c r="C7256" t="s">
        <v>929</v>
      </c>
      <c r="D7256" t="s">
        <v>929</v>
      </c>
      <c r="E7256" t="s">
        <v>929</v>
      </c>
      <c r="F7256" t="s">
        <v>929</v>
      </c>
      <c r="G7256" t="s">
        <v>929</v>
      </c>
      <c r="H7256" t="s">
        <v>929</v>
      </c>
      <c r="I7256" t="s">
        <v>929</v>
      </c>
      <c r="J7256" t="s">
        <v>929</v>
      </c>
      <c r="K7256" t="s">
        <v>928</v>
      </c>
      <c r="L7256" t="s">
        <v>930</v>
      </c>
      <c r="M7256" t="s">
        <v>929</v>
      </c>
      <c r="N7256" t="s">
        <v>929</v>
      </c>
      <c r="O7256" t="s">
        <v>929</v>
      </c>
      <c r="P7256" t="s">
        <v>929</v>
      </c>
      <c r="Q7256" t="s">
        <v>929</v>
      </c>
      <c r="R7256" t="s">
        <v>930</v>
      </c>
      <c r="S7256" t="s">
        <v>929</v>
      </c>
      <c r="T7256" t="s">
        <v>929</v>
      </c>
      <c r="U7256" t="s">
        <v>929</v>
      </c>
      <c r="V7256" t="s">
        <v>930</v>
      </c>
      <c r="W7256" t="s">
        <v>930</v>
      </c>
      <c r="X7256" t="s">
        <v>929</v>
      </c>
      <c r="Y7256" t="s">
        <v>930</v>
      </c>
      <c r="Z7256" t="s">
        <v>930</v>
      </c>
      <c r="AA7256" t="s">
        <v>928</v>
      </c>
      <c r="AB7256" t="s">
        <v>930</v>
      </c>
      <c r="AC7256" t="s">
        <v>929</v>
      </c>
      <c r="AD7256" t="s">
        <v>929</v>
      </c>
      <c r="AE7256" t="s">
        <v>930</v>
      </c>
      <c r="AF7256" t="s">
        <v>930</v>
      </c>
      <c r="AG7256" t="s">
        <v>929</v>
      </c>
      <c r="AH7256" t="s">
        <v>929</v>
      </c>
      <c r="AI7256" t="s">
        <v>929</v>
      </c>
      <c r="AJ7256" t="s">
        <v>929</v>
      </c>
      <c r="AK7256" t="s">
        <v>929</v>
      </c>
      <c r="AL7256" t="s">
        <v>929</v>
      </c>
    </row>
    <row r="7257" spans="1:38">
      <c r="A7257">
        <v>806153</v>
      </c>
      <c r="B7257" t="s">
        <v>93</v>
      </c>
      <c r="C7257" t="s">
        <v>929</v>
      </c>
      <c r="D7257" t="s">
        <v>929</v>
      </c>
      <c r="E7257" t="s">
        <v>930</v>
      </c>
      <c r="F7257" t="s">
        <v>929</v>
      </c>
      <c r="G7257" t="s">
        <v>929</v>
      </c>
      <c r="H7257" t="s">
        <v>928</v>
      </c>
      <c r="I7257" t="s">
        <v>929</v>
      </c>
      <c r="J7257" t="s">
        <v>929</v>
      </c>
      <c r="K7257" t="s">
        <v>929</v>
      </c>
      <c r="L7257" t="s">
        <v>930</v>
      </c>
      <c r="M7257" t="s">
        <v>929</v>
      </c>
      <c r="N7257" t="s">
        <v>929</v>
      </c>
      <c r="O7257" t="s">
        <v>929</v>
      </c>
      <c r="P7257" t="s">
        <v>930</v>
      </c>
      <c r="Q7257" t="s">
        <v>930</v>
      </c>
      <c r="R7257" t="s">
        <v>928</v>
      </c>
      <c r="S7257" t="s">
        <v>930</v>
      </c>
      <c r="T7257" t="s">
        <v>928</v>
      </c>
      <c r="U7257" t="s">
        <v>930</v>
      </c>
      <c r="V7257" t="s">
        <v>928</v>
      </c>
      <c r="W7257" t="s">
        <v>928</v>
      </c>
      <c r="X7257" t="s">
        <v>929</v>
      </c>
      <c r="Y7257" t="s">
        <v>930</v>
      </c>
      <c r="Z7257" t="s">
        <v>928</v>
      </c>
      <c r="AA7257" t="s">
        <v>928</v>
      </c>
      <c r="AB7257" t="s">
        <v>930</v>
      </c>
      <c r="AC7257" t="s">
        <v>930</v>
      </c>
      <c r="AD7257" t="s">
        <v>929</v>
      </c>
      <c r="AE7257" t="s">
        <v>930</v>
      </c>
      <c r="AF7257" t="s">
        <v>930</v>
      </c>
      <c r="AG7257" t="s">
        <v>929</v>
      </c>
      <c r="AH7257" t="s">
        <v>929</v>
      </c>
      <c r="AI7257" t="s">
        <v>929</v>
      </c>
      <c r="AJ7257" t="s">
        <v>929</v>
      </c>
      <c r="AK7257" t="s">
        <v>929</v>
      </c>
      <c r="AL7257" t="s">
        <v>929</v>
      </c>
    </row>
    <row r="7258" spans="1:38">
      <c r="A7258">
        <v>806158</v>
      </c>
      <c r="B7258" t="s">
        <v>93</v>
      </c>
      <c r="C7258" t="s">
        <v>929</v>
      </c>
      <c r="D7258" t="s">
        <v>930</v>
      </c>
      <c r="E7258" t="s">
        <v>930</v>
      </c>
      <c r="F7258" t="s">
        <v>929</v>
      </c>
      <c r="G7258" t="s">
        <v>929</v>
      </c>
      <c r="H7258" t="s">
        <v>929</v>
      </c>
      <c r="I7258" t="s">
        <v>930</v>
      </c>
      <c r="J7258" t="s">
        <v>929</v>
      </c>
      <c r="K7258" t="s">
        <v>930</v>
      </c>
      <c r="L7258" t="s">
        <v>929</v>
      </c>
      <c r="M7258" t="s">
        <v>929</v>
      </c>
      <c r="N7258" t="s">
        <v>930</v>
      </c>
      <c r="O7258" t="s">
        <v>929</v>
      </c>
      <c r="P7258" t="s">
        <v>929</v>
      </c>
      <c r="Q7258" t="s">
        <v>930</v>
      </c>
      <c r="R7258" t="s">
        <v>930</v>
      </c>
      <c r="S7258" t="s">
        <v>930</v>
      </c>
      <c r="T7258" t="s">
        <v>930</v>
      </c>
      <c r="U7258" t="s">
        <v>929</v>
      </c>
      <c r="V7258" t="s">
        <v>930</v>
      </c>
      <c r="W7258" t="s">
        <v>930</v>
      </c>
      <c r="X7258" t="s">
        <v>930</v>
      </c>
      <c r="Y7258" t="s">
        <v>930</v>
      </c>
      <c r="Z7258" t="s">
        <v>930</v>
      </c>
      <c r="AA7258" t="s">
        <v>930</v>
      </c>
      <c r="AB7258" t="s">
        <v>930</v>
      </c>
      <c r="AC7258" t="s">
        <v>930</v>
      </c>
      <c r="AD7258" t="s">
        <v>930</v>
      </c>
      <c r="AE7258" t="s">
        <v>930</v>
      </c>
      <c r="AF7258" t="s">
        <v>930</v>
      </c>
      <c r="AG7258" t="s">
        <v>929</v>
      </c>
      <c r="AH7258" t="s">
        <v>929</v>
      </c>
      <c r="AI7258" t="s">
        <v>929</v>
      </c>
      <c r="AJ7258" t="s">
        <v>929</v>
      </c>
      <c r="AK7258" t="s">
        <v>929</v>
      </c>
      <c r="AL7258" t="s">
        <v>929</v>
      </c>
    </row>
    <row r="7259" spans="1:38">
      <c r="A7259">
        <v>806173</v>
      </c>
      <c r="B7259" t="s">
        <v>93</v>
      </c>
      <c r="C7259" t="s">
        <v>929</v>
      </c>
      <c r="D7259" t="s">
        <v>929</v>
      </c>
      <c r="E7259" t="s">
        <v>929</v>
      </c>
      <c r="F7259" t="s">
        <v>929</v>
      </c>
      <c r="G7259" t="s">
        <v>929</v>
      </c>
      <c r="H7259" t="s">
        <v>929</v>
      </c>
      <c r="I7259" t="s">
        <v>929</v>
      </c>
      <c r="J7259" t="s">
        <v>929</v>
      </c>
      <c r="K7259" t="s">
        <v>929</v>
      </c>
      <c r="L7259" t="s">
        <v>929</v>
      </c>
      <c r="M7259" t="s">
        <v>929</v>
      </c>
      <c r="N7259" t="s">
        <v>929</v>
      </c>
      <c r="O7259" t="s">
        <v>929</v>
      </c>
      <c r="P7259" t="s">
        <v>930</v>
      </c>
      <c r="Q7259" t="s">
        <v>929</v>
      </c>
      <c r="R7259" t="s">
        <v>929</v>
      </c>
      <c r="S7259" t="s">
        <v>930</v>
      </c>
      <c r="T7259" t="s">
        <v>929</v>
      </c>
      <c r="U7259" t="s">
        <v>930</v>
      </c>
      <c r="V7259" t="s">
        <v>930</v>
      </c>
      <c r="W7259" t="s">
        <v>930</v>
      </c>
      <c r="X7259" t="s">
        <v>928</v>
      </c>
      <c r="Y7259" t="s">
        <v>930</v>
      </c>
      <c r="Z7259" t="s">
        <v>930</v>
      </c>
      <c r="AA7259" t="s">
        <v>928</v>
      </c>
      <c r="AB7259" t="s">
        <v>930</v>
      </c>
      <c r="AC7259" t="s">
        <v>930</v>
      </c>
      <c r="AD7259" t="s">
        <v>930</v>
      </c>
      <c r="AE7259" t="s">
        <v>930</v>
      </c>
      <c r="AF7259" t="s">
        <v>930</v>
      </c>
      <c r="AG7259" t="s">
        <v>929</v>
      </c>
      <c r="AH7259" t="s">
        <v>929</v>
      </c>
      <c r="AI7259" t="s">
        <v>929</v>
      </c>
      <c r="AJ7259" t="s">
        <v>929</v>
      </c>
      <c r="AK7259" t="s">
        <v>929</v>
      </c>
      <c r="AL7259" t="s">
        <v>929</v>
      </c>
    </row>
    <row r="7260" spans="1:38">
      <c r="A7260">
        <v>806205</v>
      </c>
      <c r="B7260" t="s">
        <v>93</v>
      </c>
      <c r="C7260" t="s">
        <v>929</v>
      </c>
      <c r="D7260" t="s">
        <v>929</v>
      </c>
      <c r="E7260" t="s">
        <v>929</v>
      </c>
      <c r="F7260" t="s">
        <v>929</v>
      </c>
      <c r="G7260" t="s">
        <v>929</v>
      </c>
      <c r="H7260" t="s">
        <v>929</v>
      </c>
      <c r="I7260" t="s">
        <v>929</v>
      </c>
      <c r="J7260" t="s">
        <v>929</v>
      </c>
      <c r="K7260" t="s">
        <v>929</v>
      </c>
      <c r="L7260" t="s">
        <v>929</v>
      </c>
      <c r="M7260" t="s">
        <v>929</v>
      </c>
      <c r="N7260" t="s">
        <v>929</v>
      </c>
      <c r="O7260" t="s">
        <v>929</v>
      </c>
      <c r="P7260" t="s">
        <v>929</v>
      </c>
      <c r="Q7260" t="s">
        <v>930</v>
      </c>
      <c r="R7260" t="s">
        <v>930</v>
      </c>
      <c r="S7260" t="s">
        <v>929</v>
      </c>
      <c r="T7260" t="s">
        <v>929</v>
      </c>
      <c r="U7260" t="s">
        <v>929</v>
      </c>
      <c r="V7260" t="s">
        <v>929</v>
      </c>
      <c r="W7260" t="s">
        <v>930</v>
      </c>
      <c r="X7260" t="s">
        <v>930</v>
      </c>
      <c r="Y7260" t="s">
        <v>929</v>
      </c>
      <c r="Z7260" t="s">
        <v>929</v>
      </c>
      <c r="AA7260" t="s">
        <v>928</v>
      </c>
      <c r="AB7260" t="s">
        <v>930</v>
      </c>
      <c r="AC7260" t="s">
        <v>930</v>
      </c>
      <c r="AD7260" t="s">
        <v>930</v>
      </c>
      <c r="AE7260" t="s">
        <v>930</v>
      </c>
      <c r="AF7260" t="s">
        <v>930</v>
      </c>
      <c r="AG7260" t="s">
        <v>929</v>
      </c>
      <c r="AH7260" t="s">
        <v>929</v>
      </c>
      <c r="AI7260" t="s">
        <v>929</v>
      </c>
      <c r="AJ7260" t="s">
        <v>929</v>
      </c>
      <c r="AK7260" t="s">
        <v>929</v>
      </c>
      <c r="AL7260" t="s">
        <v>929</v>
      </c>
    </row>
    <row r="7261" spans="1:38">
      <c r="A7261">
        <v>806211</v>
      </c>
      <c r="B7261" t="s">
        <v>93</v>
      </c>
      <c r="C7261" t="s">
        <v>930</v>
      </c>
      <c r="D7261" t="s">
        <v>929</v>
      </c>
      <c r="E7261" t="s">
        <v>930</v>
      </c>
      <c r="F7261" t="s">
        <v>929</v>
      </c>
      <c r="G7261" t="s">
        <v>929</v>
      </c>
      <c r="H7261" t="s">
        <v>929</v>
      </c>
      <c r="I7261" t="s">
        <v>929</v>
      </c>
      <c r="J7261" t="s">
        <v>929</v>
      </c>
      <c r="K7261" t="s">
        <v>930</v>
      </c>
      <c r="L7261" t="s">
        <v>930</v>
      </c>
      <c r="M7261" t="s">
        <v>930</v>
      </c>
      <c r="N7261" t="s">
        <v>929</v>
      </c>
      <c r="O7261" t="s">
        <v>929</v>
      </c>
      <c r="P7261" t="s">
        <v>930</v>
      </c>
      <c r="Q7261" t="s">
        <v>930</v>
      </c>
      <c r="R7261" t="s">
        <v>930</v>
      </c>
      <c r="S7261" t="s">
        <v>930</v>
      </c>
      <c r="T7261" t="s">
        <v>929</v>
      </c>
      <c r="U7261" t="s">
        <v>929</v>
      </c>
      <c r="V7261" t="s">
        <v>930</v>
      </c>
      <c r="W7261" t="s">
        <v>930</v>
      </c>
      <c r="X7261" t="s">
        <v>930</v>
      </c>
      <c r="Y7261" t="s">
        <v>930</v>
      </c>
      <c r="Z7261" t="s">
        <v>929</v>
      </c>
      <c r="AA7261" t="s">
        <v>930</v>
      </c>
      <c r="AB7261" t="s">
        <v>930</v>
      </c>
      <c r="AC7261" t="s">
        <v>930</v>
      </c>
      <c r="AD7261" t="s">
        <v>930</v>
      </c>
      <c r="AE7261" t="s">
        <v>930</v>
      </c>
      <c r="AF7261" t="s">
        <v>930</v>
      </c>
      <c r="AG7261" t="s">
        <v>929</v>
      </c>
      <c r="AH7261" t="s">
        <v>929</v>
      </c>
      <c r="AI7261" t="s">
        <v>929</v>
      </c>
      <c r="AJ7261" t="s">
        <v>929</v>
      </c>
      <c r="AK7261" t="s">
        <v>929</v>
      </c>
      <c r="AL7261" t="s">
        <v>929</v>
      </c>
    </row>
    <row r="7262" spans="1:38">
      <c r="A7262">
        <v>806226</v>
      </c>
      <c r="B7262" t="s">
        <v>93</v>
      </c>
      <c r="C7262" t="s">
        <v>930</v>
      </c>
      <c r="D7262" t="s">
        <v>929</v>
      </c>
      <c r="E7262" t="s">
        <v>929</v>
      </c>
      <c r="F7262" t="s">
        <v>930</v>
      </c>
      <c r="G7262" t="s">
        <v>930</v>
      </c>
      <c r="H7262" t="s">
        <v>929</v>
      </c>
      <c r="I7262" t="s">
        <v>929</v>
      </c>
      <c r="J7262" t="s">
        <v>929</v>
      </c>
      <c r="K7262" t="s">
        <v>929</v>
      </c>
      <c r="L7262" t="s">
        <v>929</v>
      </c>
      <c r="M7262" t="s">
        <v>929</v>
      </c>
      <c r="N7262" t="s">
        <v>929</v>
      </c>
      <c r="O7262" t="s">
        <v>929</v>
      </c>
      <c r="P7262" t="s">
        <v>929</v>
      </c>
      <c r="Q7262" t="s">
        <v>929</v>
      </c>
      <c r="R7262" t="s">
        <v>930</v>
      </c>
      <c r="S7262" t="s">
        <v>929</v>
      </c>
      <c r="T7262" t="s">
        <v>929</v>
      </c>
      <c r="U7262" t="s">
        <v>930</v>
      </c>
      <c r="V7262" t="s">
        <v>930</v>
      </c>
      <c r="W7262" t="s">
        <v>929</v>
      </c>
      <c r="X7262" t="s">
        <v>929</v>
      </c>
      <c r="Y7262" t="s">
        <v>929</v>
      </c>
      <c r="Z7262" t="s">
        <v>929</v>
      </c>
      <c r="AA7262" t="s">
        <v>928</v>
      </c>
      <c r="AB7262" t="s">
        <v>930</v>
      </c>
      <c r="AC7262" t="s">
        <v>929</v>
      </c>
      <c r="AD7262" t="s">
        <v>929</v>
      </c>
      <c r="AE7262" t="s">
        <v>929</v>
      </c>
      <c r="AF7262" t="s">
        <v>930</v>
      </c>
      <c r="AG7262" t="s">
        <v>929</v>
      </c>
      <c r="AH7262" t="s">
        <v>929</v>
      </c>
      <c r="AI7262" t="s">
        <v>929</v>
      </c>
      <c r="AJ7262" t="s">
        <v>929</v>
      </c>
      <c r="AK7262" t="s">
        <v>929</v>
      </c>
      <c r="AL7262" t="s">
        <v>929</v>
      </c>
    </row>
    <row r="7263" spans="1:38">
      <c r="A7263">
        <v>806245</v>
      </c>
      <c r="B7263" t="s">
        <v>93</v>
      </c>
      <c r="C7263" t="s">
        <v>930</v>
      </c>
      <c r="D7263" t="s">
        <v>930</v>
      </c>
      <c r="E7263" t="s">
        <v>929</v>
      </c>
      <c r="F7263" t="s">
        <v>930</v>
      </c>
      <c r="G7263" t="s">
        <v>929</v>
      </c>
      <c r="H7263" t="s">
        <v>928</v>
      </c>
      <c r="I7263" t="s">
        <v>929</v>
      </c>
      <c r="J7263" t="s">
        <v>930</v>
      </c>
      <c r="K7263" t="s">
        <v>929</v>
      </c>
      <c r="L7263" t="s">
        <v>929</v>
      </c>
      <c r="M7263" t="s">
        <v>929</v>
      </c>
      <c r="N7263" t="s">
        <v>929</v>
      </c>
      <c r="O7263" t="s">
        <v>929</v>
      </c>
      <c r="P7263" t="s">
        <v>929</v>
      </c>
      <c r="Q7263" t="s">
        <v>929</v>
      </c>
      <c r="R7263" t="s">
        <v>929</v>
      </c>
      <c r="S7263" t="s">
        <v>929</v>
      </c>
      <c r="T7263" t="s">
        <v>929</v>
      </c>
      <c r="U7263" t="s">
        <v>930</v>
      </c>
      <c r="V7263" t="s">
        <v>930</v>
      </c>
      <c r="W7263" t="s">
        <v>930</v>
      </c>
      <c r="X7263" t="s">
        <v>930</v>
      </c>
      <c r="Y7263" t="s">
        <v>930</v>
      </c>
      <c r="Z7263" t="s">
        <v>929</v>
      </c>
      <c r="AA7263" t="s">
        <v>928</v>
      </c>
      <c r="AB7263" t="s">
        <v>930</v>
      </c>
      <c r="AC7263" t="s">
        <v>929</v>
      </c>
      <c r="AD7263" t="s">
        <v>929</v>
      </c>
      <c r="AE7263" t="s">
        <v>930</v>
      </c>
      <c r="AF7263" t="s">
        <v>930</v>
      </c>
      <c r="AG7263" t="s">
        <v>929</v>
      </c>
      <c r="AH7263" t="s">
        <v>929</v>
      </c>
      <c r="AI7263" t="s">
        <v>929</v>
      </c>
      <c r="AJ7263" t="s">
        <v>929</v>
      </c>
      <c r="AK7263" t="s">
        <v>929</v>
      </c>
      <c r="AL7263" t="s">
        <v>929</v>
      </c>
    </row>
    <row r="7264" spans="1:38">
      <c r="A7264">
        <v>806251</v>
      </c>
      <c r="B7264" t="s">
        <v>93</v>
      </c>
      <c r="C7264" t="s">
        <v>929</v>
      </c>
      <c r="D7264" t="s">
        <v>930</v>
      </c>
      <c r="E7264" t="s">
        <v>929</v>
      </c>
      <c r="F7264" t="s">
        <v>929</v>
      </c>
      <c r="G7264" t="s">
        <v>929</v>
      </c>
      <c r="H7264" t="s">
        <v>929</v>
      </c>
      <c r="I7264" t="s">
        <v>929</v>
      </c>
      <c r="J7264" t="s">
        <v>930</v>
      </c>
      <c r="K7264" t="s">
        <v>930</v>
      </c>
      <c r="L7264" t="s">
        <v>928</v>
      </c>
      <c r="M7264" t="s">
        <v>929</v>
      </c>
      <c r="N7264" t="s">
        <v>929</v>
      </c>
      <c r="O7264" t="s">
        <v>929</v>
      </c>
      <c r="P7264" t="s">
        <v>929</v>
      </c>
      <c r="Q7264" t="s">
        <v>930</v>
      </c>
      <c r="R7264" t="s">
        <v>930</v>
      </c>
      <c r="S7264" t="s">
        <v>930</v>
      </c>
      <c r="T7264" t="s">
        <v>929</v>
      </c>
      <c r="U7264" t="s">
        <v>930</v>
      </c>
      <c r="V7264" t="s">
        <v>929</v>
      </c>
      <c r="W7264" t="s">
        <v>930</v>
      </c>
      <c r="X7264" t="s">
        <v>928</v>
      </c>
      <c r="Y7264" t="s">
        <v>930</v>
      </c>
      <c r="Z7264" t="s">
        <v>930</v>
      </c>
      <c r="AA7264" t="s">
        <v>930</v>
      </c>
      <c r="AB7264" t="s">
        <v>930</v>
      </c>
      <c r="AC7264" t="s">
        <v>929</v>
      </c>
      <c r="AD7264" t="s">
        <v>930</v>
      </c>
      <c r="AE7264" t="s">
        <v>930</v>
      </c>
      <c r="AF7264" t="s">
        <v>930</v>
      </c>
      <c r="AG7264" t="s">
        <v>929</v>
      </c>
      <c r="AH7264" t="s">
        <v>929</v>
      </c>
      <c r="AI7264" t="s">
        <v>929</v>
      </c>
      <c r="AJ7264" t="s">
        <v>929</v>
      </c>
      <c r="AK7264" t="s">
        <v>929</v>
      </c>
      <c r="AL7264" t="s">
        <v>929</v>
      </c>
    </row>
    <row r="7265" spans="1:38">
      <c r="A7265">
        <v>806255</v>
      </c>
      <c r="B7265" t="s">
        <v>93</v>
      </c>
      <c r="C7265" t="s">
        <v>929</v>
      </c>
      <c r="D7265" t="s">
        <v>928</v>
      </c>
      <c r="E7265" t="s">
        <v>930</v>
      </c>
      <c r="F7265" t="s">
        <v>929</v>
      </c>
      <c r="G7265" t="s">
        <v>929</v>
      </c>
      <c r="H7265" t="s">
        <v>929</v>
      </c>
      <c r="I7265" t="s">
        <v>929</v>
      </c>
      <c r="J7265" t="s">
        <v>930</v>
      </c>
      <c r="K7265" t="s">
        <v>930</v>
      </c>
      <c r="L7265" t="s">
        <v>928</v>
      </c>
      <c r="M7265" t="s">
        <v>930</v>
      </c>
      <c r="N7265" t="s">
        <v>929</v>
      </c>
      <c r="O7265" t="s">
        <v>930</v>
      </c>
      <c r="P7265" t="s">
        <v>930</v>
      </c>
      <c r="Q7265" t="s">
        <v>930</v>
      </c>
      <c r="R7265" t="s">
        <v>929</v>
      </c>
      <c r="S7265" t="s">
        <v>930</v>
      </c>
      <c r="T7265" t="s">
        <v>929</v>
      </c>
      <c r="U7265" t="s">
        <v>930</v>
      </c>
      <c r="V7265" t="s">
        <v>929</v>
      </c>
      <c r="W7265" t="s">
        <v>928</v>
      </c>
      <c r="X7265" t="s">
        <v>930</v>
      </c>
      <c r="Y7265" t="s">
        <v>930</v>
      </c>
      <c r="Z7265" t="s">
        <v>928</v>
      </c>
      <c r="AA7265" t="s">
        <v>930</v>
      </c>
      <c r="AB7265" t="s">
        <v>930</v>
      </c>
      <c r="AC7265" t="s">
        <v>929</v>
      </c>
      <c r="AD7265" t="s">
        <v>929</v>
      </c>
      <c r="AE7265" t="s">
        <v>930</v>
      </c>
      <c r="AF7265" t="s">
        <v>930</v>
      </c>
      <c r="AG7265" t="s">
        <v>929</v>
      </c>
      <c r="AH7265" t="s">
        <v>929</v>
      </c>
      <c r="AI7265" t="s">
        <v>929</v>
      </c>
      <c r="AJ7265" t="s">
        <v>929</v>
      </c>
      <c r="AK7265" t="s">
        <v>929</v>
      </c>
      <c r="AL7265" t="s">
        <v>929</v>
      </c>
    </row>
    <row r="7266" spans="1:38">
      <c r="A7266">
        <v>806262</v>
      </c>
      <c r="B7266" t="s">
        <v>93</v>
      </c>
      <c r="C7266" t="s">
        <v>930</v>
      </c>
      <c r="D7266" t="s">
        <v>929</v>
      </c>
      <c r="E7266" t="s">
        <v>929</v>
      </c>
      <c r="F7266" t="s">
        <v>930</v>
      </c>
      <c r="G7266" t="s">
        <v>930</v>
      </c>
      <c r="H7266" t="s">
        <v>930</v>
      </c>
      <c r="I7266" t="s">
        <v>929</v>
      </c>
      <c r="J7266" t="s">
        <v>930</v>
      </c>
      <c r="K7266" t="s">
        <v>928</v>
      </c>
      <c r="L7266" t="s">
        <v>928</v>
      </c>
      <c r="M7266" t="s">
        <v>930</v>
      </c>
      <c r="N7266" t="s">
        <v>929</v>
      </c>
      <c r="O7266" t="s">
        <v>929</v>
      </c>
      <c r="P7266" t="s">
        <v>930</v>
      </c>
      <c r="Q7266" t="s">
        <v>930</v>
      </c>
      <c r="R7266" t="s">
        <v>928</v>
      </c>
      <c r="S7266" t="s">
        <v>930</v>
      </c>
      <c r="T7266" t="s">
        <v>929</v>
      </c>
      <c r="U7266" t="s">
        <v>928</v>
      </c>
      <c r="V7266" t="s">
        <v>930</v>
      </c>
      <c r="W7266" t="s">
        <v>930</v>
      </c>
      <c r="X7266" t="s">
        <v>928</v>
      </c>
      <c r="Y7266" t="s">
        <v>929</v>
      </c>
      <c r="Z7266" t="s">
        <v>929</v>
      </c>
      <c r="AA7266" t="s">
        <v>928</v>
      </c>
      <c r="AB7266" t="s">
        <v>930</v>
      </c>
      <c r="AC7266" t="s">
        <v>930</v>
      </c>
      <c r="AD7266" t="s">
        <v>929</v>
      </c>
      <c r="AE7266" t="s">
        <v>930</v>
      </c>
      <c r="AF7266" t="s">
        <v>930</v>
      </c>
      <c r="AG7266" t="s">
        <v>929</v>
      </c>
      <c r="AH7266" t="s">
        <v>929</v>
      </c>
      <c r="AI7266" t="s">
        <v>929</v>
      </c>
      <c r="AJ7266" t="s">
        <v>929</v>
      </c>
      <c r="AK7266" t="s">
        <v>929</v>
      </c>
      <c r="AL7266" t="s">
        <v>929</v>
      </c>
    </row>
    <row r="7267" spans="1:38">
      <c r="A7267">
        <v>806272</v>
      </c>
      <c r="B7267" t="s">
        <v>93</v>
      </c>
      <c r="C7267" t="s">
        <v>930</v>
      </c>
      <c r="D7267" t="s">
        <v>930</v>
      </c>
      <c r="E7267" t="s">
        <v>930</v>
      </c>
      <c r="F7267" t="s">
        <v>930</v>
      </c>
      <c r="G7267" t="s">
        <v>930</v>
      </c>
      <c r="H7267" t="s">
        <v>930</v>
      </c>
      <c r="I7267" t="s">
        <v>929</v>
      </c>
      <c r="J7267" t="s">
        <v>930</v>
      </c>
      <c r="K7267" t="s">
        <v>929</v>
      </c>
      <c r="L7267" t="s">
        <v>930</v>
      </c>
      <c r="M7267" t="s">
        <v>930</v>
      </c>
      <c r="N7267" t="s">
        <v>929</v>
      </c>
      <c r="O7267" t="s">
        <v>929</v>
      </c>
      <c r="P7267" t="s">
        <v>930</v>
      </c>
      <c r="Q7267" t="s">
        <v>930</v>
      </c>
      <c r="R7267" t="s">
        <v>930</v>
      </c>
      <c r="S7267" t="s">
        <v>930</v>
      </c>
      <c r="T7267" t="s">
        <v>929</v>
      </c>
      <c r="U7267" t="s">
        <v>930</v>
      </c>
      <c r="V7267" t="s">
        <v>930</v>
      </c>
      <c r="W7267" t="s">
        <v>930</v>
      </c>
      <c r="X7267" t="s">
        <v>928</v>
      </c>
      <c r="Y7267" t="s">
        <v>930</v>
      </c>
      <c r="Z7267" t="s">
        <v>930</v>
      </c>
      <c r="AA7267" t="s">
        <v>930</v>
      </c>
      <c r="AB7267" t="s">
        <v>930</v>
      </c>
      <c r="AC7267" t="s">
        <v>929</v>
      </c>
      <c r="AD7267" t="s">
        <v>929</v>
      </c>
      <c r="AE7267" t="s">
        <v>930</v>
      </c>
      <c r="AF7267" t="s">
        <v>930</v>
      </c>
      <c r="AG7267" t="s">
        <v>929</v>
      </c>
      <c r="AH7267" t="s">
        <v>929</v>
      </c>
      <c r="AI7267" t="s">
        <v>929</v>
      </c>
      <c r="AJ7267" t="s">
        <v>929</v>
      </c>
      <c r="AK7267" t="s">
        <v>929</v>
      </c>
      <c r="AL7267" t="s">
        <v>929</v>
      </c>
    </row>
    <row r="7268" spans="1:38">
      <c r="A7268">
        <v>806360</v>
      </c>
      <c r="B7268" t="s">
        <v>93</v>
      </c>
      <c r="C7268" t="s">
        <v>930</v>
      </c>
      <c r="D7268" t="s">
        <v>928</v>
      </c>
      <c r="E7268" t="s">
        <v>929</v>
      </c>
      <c r="F7268" t="s">
        <v>930</v>
      </c>
      <c r="G7268" t="s">
        <v>930</v>
      </c>
      <c r="H7268" t="s">
        <v>929</v>
      </c>
      <c r="I7268" t="s">
        <v>930</v>
      </c>
      <c r="J7268" t="s">
        <v>930</v>
      </c>
      <c r="K7268" t="s">
        <v>929</v>
      </c>
      <c r="L7268" t="s">
        <v>929</v>
      </c>
      <c r="M7268" t="s">
        <v>930</v>
      </c>
      <c r="N7268" t="s">
        <v>930</v>
      </c>
      <c r="O7268" t="s">
        <v>929</v>
      </c>
      <c r="P7268" t="s">
        <v>929</v>
      </c>
      <c r="Q7268" t="s">
        <v>930</v>
      </c>
      <c r="R7268" t="s">
        <v>930</v>
      </c>
      <c r="S7268" t="s">
        <v>928</v>
      </c>
      <c r="T7268" t="s">
        <v>930</v>
      </c>
      <c r="U7268" t="s">
        <v>929</v>
      </c>
      <c r="V7268" t="s">
        <v>930</v>
      </c>
      <c r="W7268" t="s">
        <v>930</v>
      </c>
      <c r="X7268" t="s">
        <v>930</v>
      </c>
      <c r="Y7268" t="s">
        <v>930</v>
      </c>
      <c r="Z7268" t="s">
        <v>930</v>
      </c>
      <c r="AA7268" t="s">
        <v>930</v>
      </c>
      <c r="AB7268" t="s">
        <v>929</v>
      </c>
      <c r="AC7268" t="s">
        <v>929</v>
      </c>
      <c r="AD7268" t="s">
        <v>929</v>
      </c>
      <c r="AE7268" t="s">
        <v>929</v>
      </c>
      <c r="AF7268" t="s">
        <v>929</v>
      </c>
      <c r="AG7268" t="s">
        <v>929</v>
      </c>
      <c r="AH7268" t="s">
        <v>929</v>
      </c>
      <c r="AI7268" t="s">
        <v>929</v>
      </c>
      <c r="AJ7268" t="s">
        <v>929</v>
      </c>
      <c r="AK7268" t="s">
        <v>929</v>
      </c>
      <c r="AL7268" t="s">
        <v>929</v>
      </c>
    </row>
    <row r="7269" spans="1:38">
      <c r="A7269">
        <v>806428</v>
      </c>
      <c r="B7269" t="s">
        <v>93</v>
      </c>
      <c r="C7269" t="s">
        <v>930</v>
      </c>
      <c r="D7269" t="s">
        <v>929</v>
      </c>
      <c r="E7269" t="s">
        <v>929</v>
      </c>
      <c r="F7269" t="s">
        <v>930</v>
      </c>
      <c r="G7269" t="s">
        <v>930</v>
      </c>
      <c r="H7269" t="s">
        <v>930</v>
      </c>
      <c r="I7269" t="s">
        <v>929</v>
      </c>
      <c r="J7269" t="s">
        <v>929</v>
      </c>
      <c r="K7269" t="s">
        <v>930</v>
      </c>
      <c r="L7269" t="s">
        <v>929</v>
      </c>
      <c r="M7269" t="s">
        <v>929</v>
      </c>
      <c r="N7269" t="s">
        <v>929</v>
      </c>
      <c r="O7269" t="s">
        <v>929</v>
      </c>
      <c r="P7269" t="s">
        <v>929</v>
      </c>
      <c r="Q7269" t="s">
        <v>929</v>
      </c>
      <c r="R7269" t="s">
        <v>930</v>
      </c>
      <c r="S7269" t="s">
        <v>930</v>
      </c>
      <c r="T7269" t="s">
        <v>929</v>
      </c>
      <c r="U7269" t="s">
        <v>930</v>
      </c>
      <c r="V7269" t="s">
        <v>929</v>
      </c>
      <c r="W7269" t="s">
        <v>929</v>
      </c>
      <c r="X7269" t="s">
        <v>928</v>
      </c>
      <c r="Y7269" t="s">
        <v>930</v>
      </c>
      <c r="Z7269" t="s">
        <v>929</v>
      </c>
      <c r="AA7269" t="s">
        <v>928</v>
      </c>
      <c r="AB7269" t="s">
        <v>930</v>
      </c>
      <c r="AC7269" t="s">
        <v>929</v>
      </c>
      <c r="AD7269" t="s">
        <v>929</v>
      </c>
      <c r="AE7269" t="s">
        <v>929</v>
      </c>
      <c r="AF7269" t="s">
        <v>930</v>
      </c>
      <c r="AG7269" t="s">
        <v>929</v>
      </c>
      <c r="AH7269" t="s">
        <v>929</v>
      </c>
      <c r="AI7269" t="s">
        <v>929</v>
      </c>
      <c r="AJ7269" t="s">
        <v>929</v>
      </c>
      <c r="AK7269" t="s">
        <v>929</v>
      </c>
      <c r="AL7269" t="s">
        <v>929</v>
      </c>
    </row>
    <row r="7270" spans="1:38">
      <c r="A7270">
        <v>806442</v>
      </c>
      <c r="B7270" t="s">
        <v>93</v>
      </c>
      <c r="C7270" t="s">
        <v>930</v>
      </c>
      <c r="D7270" t="s">
        <v>930</v>
      </c>
      <c r="E7270" t="s">
        <v>930</v>
      </c>
      <c r="F7270" t="s">
        <v>930</v>
      </c>
      <c r="G7270" t="s">
        <v>929</v>
      </c>
      <c r="H7270" t="s">
        <v>930</v>
      </c>
      <c r="I7270" t="s">
        <v>929</v>
      </c>
      <c r="J7270" t="s">
        <v>929</v>
      </c>
      <c r="K7270" t="s">
        <v>929</v>
      </c>
      <c r="L7270" t="s">
        <v>929</v>
      </c>
      <c r="M7270" t="s">
        <v>929</v>
      </c>
      <c r="N7270" t="s">
        <v>929</v>
      </c>
      <c r="O7270" t="s">
        <v>929</v>
      </c>
      <c r="P7270" t="s">
        <v>929</v>
      </c>
      <c r="Q7270" t="s">
        <v>929</v>
      </c>
      <c r="R7270" t="s">
        <v>929</v>
      </c>
      <c r="S7270" t="s">
        <v>929</v>
      </c>
      <c r="T7270" t="s">
        <v>929</v>
      </c>
      <c r="U7270" t="s">
        <v>930</v>
      </c>
      <c r="V7270" t="s">
        <v>929</v>
      </c>
      <c r="W7270" t="s">
        <v>930</v>
      </c>
      <c r="X7270" t="s">
        <v>930</v>
      </c>
      <c r="Y7270" t="s">
        <v>929</v>
      </c>
      <c r="Z7270" t="s">
        <v>928</v>
      </c>
      <c r="AA7270" t="s">
        <v>930</v>
      </c>
      <c r="AB7270" t="s">
        <v>930</v>
      </c>
      <c r="AC7270" t="s">
        <v>929</v>
      </c>
      <c r="AD7270" t="s">
        <v>929</v>
      </c>
      <c r="AE7270" t="s">
        <v>930</v>
      </c>
      <c r="AF7270" t="s">
        <v>929</v>
      </c>
      <c r="AG7270" t="s">
        <v>929</v>
      </c>
      <c r="AH7270" t="s">
        <v>929</v>
      </c>
      <c r="AI7270" t="s">
        <v>929</v>
      </c>
      <c r="AJ7270" t="s">
        <v>929</v>
      </c>
      <c r="AK7270" t="s">
        <v>929</v>
      </c>
      <c r="AL7270" t="s">
        <v>929</v>
      </c>
    </row>
    <row r="7271" spans="1:38">
      <c r="A7271">
        <v>806454</v>
      </c>
      <c r="B7271" t="s">
        <v>93</v>
      </c>
      <c r="C7271" t="s">
        <v>929</v>
      </c>
      <c r="D7271" t="s">
        <v>930</v>
      </c>
      <c r="E7271" t="s">
        <v>929</v>
      </c>
      <c r="F7271" t="s">
        <v>929</v>
      </c>
      <c r="G7271" t="s">
        <v>929</v>
      </c>
      <c r="H7271" t="s">
        <v>930</v>
      </c>
      <c r="I7271" t="s">
        <v>930</v>
      </c>
      <c r="J7271" t="s">
        <v>929</v>
      </c>
      <c r="K7271" t="s">
        <v>930</v>
      </c>
      <c r="L7271" t="s">
        <v>928</v>
      </c>
      <c r="M7271" t="s">
        <v>929</v>
      </c>
      <c r="N7271" t="s">
        <v>929</v>
      </c>
      <c r="O7271" t="s">
        <v>929</v>
      </c>
      <c r="P7271" t="s">
        <v>930</v>
      </c>
      <c r="Q7271" t="s">
        <v>930</v>
      </c>
      <c r="R7271" t="s">
        <v>928</v>
      </c>
      <c r="S7271" t="s">
        <v>929</v>
      </c>
      <c r="T7271" t="s">
        <v>930</v>
      </c>
      <c r="U7271" t="s">
        <v>930</v>
      </c>
      <c r="V7271" t="s">
        <v>929</v>
      </c>
      <c r="W7271" t="s">
        <v>930</v>
      </c>
      <c r="X7271" t="s">
        <v>930</v>
      </c>
      <c r="Y7271" t="s">
        <v>929</v>
      </c>
      <c r="Z7271" t="s">
        <v>930</v>
      </c>
      <c r="AA7271" t="s">
        <v>930</v>
      </c>
      <c r="AB7271" t="s">
        <v>929</v>
      </c>
      <c r="AC7271" t="s">
        <v>929</v>
      </c>
      <c r="AD7271" t="s">
        <v>929</v>
      </c>
      <c r="AE7271" t="s">
        <v>929</v>
      </c>
      <c r="AF7271" t="s">
        <v>929</v>
      </c>
      <c r="AG7271" t="s">
        <v>929</v>
      </c>
      <c r="AH7271" t="s">
        <v>929</v>
      </c>
      <c r="AI7271" t="s">
        <v>929</v>
      </c>
      <c r="AJ7271" t="s">
        <v>929</v>
      </c>
      <c r="AK7271" t="s">
        <v>929</v>
      </c>
      <c r="AL7271" t="s">
        <v>929</v>
      </c>
    </row>
    <row r="7272" spans="1:38">
      <c r="A7272">
        <v>806467</v>
      </c>
      <c r="B7272" t="s">
        <v>93</v>
      </c>
      <c r="C7272" t="s">
        <v>929</v>
      </c>
      <c r="D7272" t="s">
        <v>930</v>
      </c>
      <c r="E7272" t="s">
        <v>930</v>
      </c>
      <c r="F7272" t="s">
        <v>929</v>
      </c>
      <c r="G7272" t="s">
        <v>929</v>
      </c>
      <c r="H7272" t="s">
        <v>929</v>
      </c>
      <c r="I7272" t="s">
        <v>929</v>
      </c>
      <c r="J7272" t="s">
        <v>929</v>
      </c>
      <c r="K7272" t="s">
        <v>929</v>
      </c>
      <c r="L7272" t="s">
        <v>930</v>
      </c>
      <c r="M7272" t="s">
        <v>929</v>
      </c>
      <c r="N7272" t="s">
        <v>929</v>
      </c>
      <c r="O7272" t="s">
        <v>929</v>
      </c>
      <c r="P7272" t="s">
        <v>928</v>
      </c>
      <c r="Q7272" t="s">
        <v>930</v>
      </c>
      <c r="R7272" t="s">
        <v>929</v>
      </c>
      <c r="S7272" t="s">
        <v>928</v>
      </c>
      <c r="T7272" t="s">
        <v>930</v>
      </c>
      <c r="U7272" t="s">
        <v>929</v>
      </c>
      <c r="V7272" t="s">
        <v>930</v>
      </c>
      <c r="W7272" t="s">
        <v>929</v>
      </c>
      <c r="X7272" t="s">
        <v>930</v>
      </c>
      <c r="Y7272" t="s">
        <v>929</v>
      </c>
      <c r="Z7272" t="s">
        <v>930</v>
      </c>
      <c r="AA7272" t="s">
        <v>930</v>
      </c>
      <c r="AB7272" t="s">
        <v>930</v>
      </c>
      <c r="AC7272" t="s">
        <v>930</v>
      </c>
      <c r="AD7272" t="s">
        <v>930</v>
      </c>
      <c r="AE7272" t="s">
        <v>929</v>
      </c>
      <c r="AF7272" t="s">
        <v>930</v>
      </c>
      <c r="AG7272" t="s">
        <v>929</v>
      </c>
      <c r="AH7272" t="s">
        <v>929</v>
      </c>
      <c r="AI7272" t="s">
        <v>929</v>
      </c>
      <c r="AJ7272" t="s">
        <v>929</v>
      </c>
      <c r="AK7272" t="s">
        <v>929</v>
      </c>
      <c r="AL7272" t="s">
        <v>929</v>
      </c>
    </row>
    <row r="7273" spans="1:38">
      <c r="A7273">
        <v>806473</v>
      </c>
      <c r="B7273" t="s">
        <v>93</v>
      </c>
      <c r="C7273" t="s">
        <v>929</v>
      </c>
      <c r="D7273" t="s">
        <v>930</v>
      </c>
      <c r="E7273" t="s">
        <v>929</v>
      </c>
      <c r="F7273" t="s">
        <v>929</v>
      </c>
      <c r="G7273" t="s">
        <v>929</v>
      </c>
      <c r="H7273" t="s">
        <v>929</v>
      </c>
      <c r="I7273" t="s">
        <v>929</v>
      </c>
      <c r="J7273" t="s">
        <v>930</v>
      </c>
      <c r="K7273" t="s">
        <v>930</v>
      </c>
      <c r="L7273" t="s">
        <v>930</v>
      </c>
      <c r="M7273" t="s">
        <v>929</v>
      </c>
      <c r="N7273" t="s">
        <v>929</v>
      </c>
      <c r="O7273" t="s">
        <v>929</v>
      </c>
      <c r="P7273" t="s">
        <v>928</v>
      </c>
      <c r="Q7273" t="s">
        <v>928</v>
      </c>
      <c r="R7273" t="s">
        <v>928</v>
      </c>
      <c r="S7273" t="s">
        <v>930</v>
      </c>
      <c r="T7273" t="s">
        <v>930</v>
      </c>
      <c r="U7273" t="s">
        <v>930</v>
      </c>
      <c r="V7273" t="s">
        <v>930</v>
      </c>
      <c r="W7273" t="s">
        <v>929</v>
      </c>
      <c r="X7273" t="s">
        <v>930</v>
      </c>
      <c r="Y7273" t="s">
        <v>929</v>
      </c>
      <c r="Z7273" t="s">
        <v>930</v>
      </c>
      <c r="AA7273" t="s">
        <v>928</v>
      </c>
      <c r="AB7273" t="s">
        <v>930</v>
      </c>
      <c r="AC7273" t="s">
        <v>930</v>
      </c>
      <c r="AD7273" t="s">
        <v>929</v>
      </c>
      <c r="AE7273" t="s">
        <v>929</v>
      </c>
      <c r="AF7273" t="s">
        <v>930</v>
      </c>
      <c r="AG7273" t="s">
        <v>929</v>
      </c>
      <c r="AH7273" t="s">
        <v>929</v>
      </c>
      <c r="AI7273" t="s">
        <v>929</v>
      </c>
      <c r="AJ7273" t="s">
        <v>929</v>
      </c>
      <c r="AK7273" t="s">
        <v>929</v>
      </c>
      <c r="AL7273" t="s">
        <v>929</v>
      </c>
    </row>
    <row r="7274" spans="1:38">
      <c r="A7274">
        <v>806503</v>
      </c>
      <c r="B7274" t="s">
        <v>93</v>
      </c>
      <c r="C7274" t="s">
        <v>930</v>
      </c>
      <c r="D7274" t="s">
        <v>930</v>
      </c>
      <c r="E7274" t="s">
        <v>929</v>
      </c>
      <c r="F7274" t="s">
        <v>929</v>
      </c>
      <c r="G7274" t="s">
        <v>929</v>
      </c>
      <c r="H7274" t="s">
        <v>929</v>
      </c>
      <c r="I7274" t="s">
        <v>929</v>
      </c>
      <c r="J7274" t="s">
        <v>929</v>
      </c>
      <c r="K7274" t="s">
        <v>930</v>
      </c>
      <c r="L7274" t="s">
        <v>930</v>
      </c>
      <c r="M7274" t="s">
        <v>929</v>
      </c>
      <c r="N7274" t="s">
        <v>929</v>
      </c>
      <c r="O7274" t="s">
        <v>929</v>
      </c>
      <c r="P7274" t="s">
        <v>929</v>
      </c>
      <c r="Q7274" t="s">
        <v>930</v>
      </c>
      <c r="R7274" t="s">
        <v>930</v>
      </c>
      <c r="S7274" t="s">
        <v>930</v>
      </c>
      <c r="T7274" t="s">
        <v>928</v>
      </c>
      <c r="U7274" t="s">
        <v>930</v>
      </c>
      <c r="V7274" t="s">
        <v>929</v>
      </c>
      <c r="W7274" t="s">
        <v>929</v>
      </c>
      <c r="X7274" t="s">
        <v>929</v>
      </c>
      <c r="Y7274" t="s">
        <v>930</v>
      </c>
      <c r="Z7274" t="s">
        <v>930</v>
      </c>
      <c r="AA7274" t="s">
        <v>929</v>
      </c>
      <c r="AB7274" t="s">
        <v>930</v>
      </c>
      <c r="AC7274" t="s">
        <v>930</v>
      </c>
      <c r="AD7274" t="s">
        <v>930</v>
      </c>
      <c r="AE7274" t="s">
        <v>930</v>
      </c>
      <c r="AF7274" t="s">
        <v>930</v>
      </c>
      <c r="AG7274" t="s">
        <v>929</v>
      </c>
      <c r="AH7274" t="s">
        <v>929</v>
      </c>
      <c r="AI7274" t="s">
        <v>929</v>
      </c>
      <c r="AJ7274" t="s">
        <v>929</v>
      </c>
      <c r="AK7274" t="s">
        <v>929</v>
      </c>
      <c r="AL7274" t="s">
        <v>929</v>
      </c>
    </row>
    <row r="7275" spans="1:38">
      <c r="A7275">
        <v>806535</v>
      </c>
      <c r="B7275" t="s">
        <v>93</v>
      </c>
      <c r="C7275" t="s">
        <v>929</v>
      </c>
      <c r="D7275" t="s">
        <v>930</v>
      </c>
      <c r="E7275" t="s">
        <v>928</v>
      </c>
      <c r="F7275" t="s">
        <v>929</v>
      </c>
      <c r="G7275" t="s">
        <v>929</v>
      </c>
      <c r="H7275" t="s">
        <v>929</v>
      </c>
      <c r="I7275" t="s">
        <v>930</v>
      </c>
      <c r="J7275" t="s">
        <v>929</v>
      </c>
      <c r="K7275" t="s">
        <v>929</v>
      </c>
      <c r="L7275" t="s">
        <v>930</v>
      </c>
      <c r="M7275" t="s">
        <v>929</v>
      </c>
      <c r="N7275" t="s">
        <v>929</v>
      </c>
      <c r="O7275" t="s">
        <v>930</v>
      </c>
      <c r="P7275" t="s">
        <v>930</v>
      </c>
      <c r="Q7275" t="s">
        <v>929</v>
      </c>
      <c r="R7275" t="s">
        <v>930</v>
      </c>
      <c r="S7275" t="s">
        <v>930</v>
      </c>
      <c r="T7275" t="s">
        <v>929</v>
      </c>
      <c r="U7275" t="s">
        <v>929</v>
      </c>
      <c r="V7275" t="s">
        <v>928</v>
      </c>
      <c r="W7275" t="s">
        <v>928</v>
      </c>
      <c r="X7275" t="s">
        <v>929</v>
      </c>
      <c r="Y7275" t="s">
        <v>930</v>
      </c>
      <c r="Z7275" t="s">
        <v>929</v>
      </c>
      <c r="AA7275" t="s">
        <v>930</v>
      </c>
      <c r="AB7275" t="s">
        <v>930</v>
      </c>
      <c r="AC7275" t="s">
        <v>929</v>
      </c>
      <c r="AD7275" t="s">
        <v>929</v>
      </c>
      <c r="AE7275" t="s">
        <v>930</v>
      </c>
      <c r="AF7275" t="s">
        <v>929</v>
      </c>
      <c r="AG7275" t="s">
        <v>929</v>
      </c>
      <c r="AH7275" t="s">
        <v>929</v>
      </c>
      <c r="AI7275" t="s">
        <v>929</v>
      </c>
      <c r="AJ7275" t="s">
        <v>929</v>
      </c>
      <c r="AK7275" t="s">
        <v>929</v>
      </c>
      <c r="AL7275" t="s">
        <v>929</v>
      </c>
    </row>
    <row r="7276" spans="1:38">
      <c r="A7276">
        <v>806563</v>
      </c>
      <c r="B7276" t="s">
        <v>93</v>
      </c>
      <c r="C7276" t="s">
        <v>929</v>
      </c>
      <c r="D7276" t="s">
        <v>930</v>
      </c>
      <c r="E7276" t="s">
        <v>929</v>
      </c>
      <c r="F7276" t="s">
        <v>929</v>
      </c>
      <c r="G7276" t="s">
        <v>929</v>
      </c>
      <c r="H7276" t="s">
        <v>929</v>
      </c>
      <c r="I7276" t="s">
        <v>929</v>
      </c>
      <c r="J7276" t="s">
        <v>929</v>
      </c>
      <c r="K7276" t="s">
        <v>929</v>
      </c>
      <c r="L7276" t="s">
        <v>929</v>
      </c>
      <c r="M7276" t="s">
        <v>929</v>
      </c>
      <c r="N7276" t="s">
        <v>929</v>
      </c>
      <c r="O7276" t="s">
        <v>929</v>
      </c>
      <c r="P7276" t="s">
        <v>930</v>
      </c>
      <c r="Q7276" t="s">
        <v>929</v>
      </c>
      <c r="R7276" t="s">
        <v>929</v>
      </c>
      <c r="S7276" t="s">
        <v>929</v>
      </c>
      <c r="T7276" t="s">
        <v>929</v>
      </c>
      <c r="U7276" t="s">
        <v>928</v>
      </c>
      <c r="V7276" t="s">
        <v>929</v>
      </c>
      <c r="W7276" t="s">
        <v>930</v>
      </c>
      <c r="X7276" t="s">
        <v>930</v>
      </c>
      <c r="Y7276" t="s">
        <v>929</v>
      </c>
      <c r="Z7276" t="s">
        <v>930</v>
      </c>
      <c r="AA7276" t="s">
        <v>930</v>
      </c>
      <c r="AB7276" t="s">
        <v>929</v>
      </c>
      <c r="AC7276" t="s">
        <v>929</v>
      </c>
      <c r="AD7276" t="s">
        <v>930</v>
      </c>
      <c r="AE7276" t="s">
        <v>930</v>
      </c>
      <c r="AF7276" t="s">
        <v>930</v>
      </c>
      <c r="AG7276" t="s">
        <v>929</v>
      </c>
      <c r="AH7276" t="s">
        <v>929</v>
      </c>
      <c r="AI7276" t="s">
        <v>929</v>
      </c>
      <c r="AJ7276" t="s">
        <v>929</v>
      </c>
      <c r="AK7276" t="s">
        <v>929</v>
      </c>
      <c r="AL7276" t="s">
        <v>929</v>
      </c>
    </row>
    <row r="7277" spans="1:38">
      <c r="A7277">
        <v>806571</v>
      </c>
      <c r="B7277" t="s">
        <v>93</v>
      </c>
      <c r="C7277" t="s">
        <v>930</v>
      </c>
      <c r="D7277" t="s">
        <v>929</v>
      </c>
      <c r="E7277" t="s">
        <v>929</v>
      </c>
      <c r="F7277" t="s">
        <v>929</v>
      </c>
      <c r="G7277" t="s">
        <v>929</v>
      </c>
      <c r="H7277" t="s">
        <v>929</v>
      </c>
      <c r="I7277" t="s">
        <v>929</v>
      </c>
      <c r="J7277" t="s">
        <v>929</v>
      </c>
      <c r="K7277" t="s">
        <v>930</v>
      </c>
      <c r="L7277" t="s">
        <v>930</v>
      </c>
      <c r="M7277" t="s">
        <v>929</v>
      </c>
      <c r="N7277" t="s">
        <v>929</v>
      </c>
      <c r="O7277" t="s">
        <v>929</v>
      </c>
      <c r="P7277" t="s">
        <v>928</v>
      </c>
      <c r="Q7277" t="s">
        <v>929</v>
      </c>
      <c r="R7277" t="s">
        <v>929</v>
      </c>
      <c r="S7277" t="s">
        <v>930</v>
      </c>
      <c r="T7277" t="s">
        <v>930</v>
      </c>
      <c r="U7277" t="s">
        <v>930</v>
      </c>
      <c r="V7277" t="s">
        <v>929</v>
      </c>
      <c r="W7277" t="s">
        <v>930</v>
      </c>
      <c r="X7277" t="s">
        <v>930</v>
      </c>
      <c r="Y7277" t="s">
        <v>930</v>
      </c>
      <c r="Z7277" t="s">
        <v>930</v>
      </c>
      <c r="AA7277" t="s">
        <v>930</v>
      </c>
      <c r="AB7277" t="s">
        <v>930</v>
      </c>
      <c r="AC7277" t="s">
        <v>929</v>
      </c>
      <c r="AD7277" t="s">
        <v>930</v>
      </c>
      <c r="AE7277" t="s">
        <v>930</v>
      </c>
      <c r="AF7277" t="s">
        <v>930</v>
      </c>
      <c r="AG7277" t="s">
        <v>929</v>
      </c>
      <c r="AH7277" t="s">
        <v>929</v>
      </c>
      <c r="AI7277" t="s">
        <v>929</v>
      </c>
      <c r="AJ7277" t="s">
        <v>929</v>
      </c>
      <c r="AK7277" t="s">
        <v>929</v>
      </c>
      <c r="AL7277" t="s">
        <v>929</v>
      </c>
    </row>
    <row r="7278" spans="1:38">
      <c r="A7278">
        <v>806572</v>
      </c>
      <c r="B7278" t="s">
        <v>93</v>
      </c>
      <c r="C7278" t="s">
        <v>929</v>
      </c>
      <c r="D7278" t="s">
        <v>930</v>
      </c>
      <c r="E7278" t="s">
        <v>929</v>
      </c>
      <c r="F7278" t="s">
        <v>929</v>
      </c>
      <c r="G7278" t="s">
        <v>929</v>
      </c>
      <c r="H7278" t="s">
        <v>929</v>
      </c>
      <c r="I7278" t="s">
        <v>929</v>
      </c>
      <c r="J7278" t="s">
        <v>929</v>
      </c>
      <c r="K7278" t="s">
        <v>929</v>
      </c>
      <c r="L7278" t="s">
        <v>930</v>
      </c>
      <c r="M7278" t="s">
        <v>929</v>
      </c>
      <c r="N7278" t="s">
        <v>929</v>
      </c>
      <c r="O7278" t="s">
        <v>930</v>
      </c>
      <c r="P7278" t="s">
        <v>930</v>
      </c>
      <c r="Q7278" t="s">
        <v>929</v>
      </c>
      <c r="R7278" t="s">
        <v>929</v>
      </c>
      <c r="S7278" t="s">
        <v>928</v>
      </c>
      <c r="T7278" t="s">
        <v>930</v>
      </c>
      <c r="U7278" t="s">
        <v>930</v>
      </c>
      <c r="V7278" t="s">
        <v>929</v>
      </c>
      <c r="W7278" t="s">
        <v>928</v>
      </c>
      <c r="X7278" t="s">
        <v>930</v>
      </c>
      <c r="Y7278" t="s">
        <v>929</v>
      </c>
      <c r="Z7278" t="s">
        <v>930</v>
      </c>
      <c r="AA7278" t="s">
        <v>929</v>
      </c>
      <c r="AB7278" t="s">
        <v>929</v>
      </c>
      <c r="AC7278" t="s">
        <v>929</v>
      </c>
      <c r="AD7278" t="s">
        <v>929</v>
      </c>
      <c r="AE7278" t="s">
        <v>929</v>
      </c>
      <c r="AF7278" t="s">
        <v>929</v>
      </c>
      <c r="AG7278" t="s">
        <v>929</v>
      </c>
      <c r="AH7278" t="s">
        <v>929</v>
      </c>
      <c r="AI7278" t="s">
        <v>929</v>
      </c>
      <c r="AJ7278" t="s">
        <v>929</v>
      </c>
      <c r="AK7278" t="s">
        <v>929</v>
      </c>
      <c r="AL7278" t="s">
        <v>929</v>
      </c>
    </row>
    <row r="7279" spans="1:38">
      <c r="A7279">
        <v>806573</v>
      </c>
      <c r="B7279" t="s">
        <v>93</v>
      </c>
      <c r="C7279" t="s">
        <v>929</v>
      </c>
      <c r="D7279" t="s">
        <v>930</v>
      </c>
      <c r="E7279" t="s">
        <v>929</v>
      </c>
      <c r="F7279" t="s">
        <v>929</v>
      </c>
      <c r="G7279" t="s">
        <v>929</v>
      </c>
      <c r="H7279" t="s">
        <v>929</v>
      </c>
      <c r="I7279" t="s">
        <v>929</v>
      </c>
      <c r="J7279" t="s">
        <v>929</v>
      </c>
      <c r="K7279" t="s">
        <v>929</v>
      </c>
      <c r="L7279" t="s">
        <v>929</v>
      </c>
      <c r="M7279" t="s">
        <v>929</v>
      </c>
      <c r="N7279" t="s">
        <v>929</v>
      </c>
      <c r="O7279" t="s">
        <v>929</v>
      </c>
      <c r="P7279" t="s">
        <v>929</v>
      </c>
      <c r="Q7279" t="s">
        <v>929</v>
      </c>
      <c r="R7279" t="s">
        <v>930</v>
      </c>
      <c r="S7279" t="s">
        <v>930</v>
      </c>
      <c r="T7279" t="s">
        <v>930</v>
      </c>
      <c r="U7279" t="s">
        <v>930</v>
      </c>
      <c r="V7279" t="s">
        <v>930</v>
      </c>
      <c r="W7279" t="s">
        <v>930</v>
      </c>
      <c r="X7279" t="s">
        <v>930</v>
      </c>
      <c r="Y7279" t="s">
        <v>929</v>
      </c>
      <c r="Z7279" t="s">
        <v>928</v>
      </c>
      <c r="AA7279" t="s">
        <v>930</v>
      </c>
      <c r="AB7279" t="s">
        <v>930</v>
      </c>
      <c r="AC7279" t="s">
        <v>930</v>
      </c>
      <c r="AD7279" t="s">
        <v>929</v>
      </c>
      <c r="AE7279" t="s">
        <v>930</v>
      </c>
      <c r="AF7279" t="s">
        <v>930</v>
      </c>
      <c r="AG7279" t="s">
        <v>929</v>
      </c>
      <c r="AH7279" t="s">
        <v>929</v>
      </c>
      <c r="AI7279" t="s">
        <v>929</v>
      </c>
      <c r="AJ7279" t="s">
        <v>929</v>
      </c>
      <c r="AK7279" t="s">
        <v>929</v>
      </c>
      <c r="AL7279" t="s">
        <v>929</v>
      </c>
    </row>
    <row r="7280" spans="1:38">
      <c r="A7280">
        <v>806574</v>
      </c>
      <c r="B7280" t="s">
        <v>93</v>
      </c>
      <c r="C7280" t="s">
        <v>930</v>
      </c>
      <c r="D7280" t="s">
        <v>929</v>
      </c>
      <c r="E7280" t="s">
        <v>930</v>
      </c>
      <c r="F7280" t="s">
        <v>929</v>
      </c>
      <c r="G7280" t="s">
        <v>929</v>
      </c>
      <c r="H7280" t="s">
        <v>929</v>
      </c>
      <c r="I7280" t="s">
        <v>929</v>
      </c>
      <c r="J7280" t="s">
        <v>929</v>
      </c>
      <c r="K7280" t="s">
        <v>929</v>
      </c>
      <c r="L7280" t="s">
        <v>929</v>
      </c>
      <c r="M7280" t="s">
        <v>929</v>
      </c>
      <c r="N7280" t="s">
        <v>929</v>
      </c>
      <c r="O7280" t="s">
        <v>929</v>
      </c>
      <c r="P7280" t="s">
        <v>929</v>
      </c>
      <c r="Q7280" t="s">
        <v>930</v>
      </c>
      <c r="R7280" t="s">
        <v>929</v>
      </c>
      <c r="S7280" t="s">
        <v>929</v>
      </c>
      <c r="T7280" t="s">
        <v>930</v>
      </c>
      <c r="U7280" t="s">
        <v>929</v>
      </c>
      <c r="V7280" t="s">
        <v>929</v>
      </c>
      <c r="W7280" t="s">
        <v>930</v>
      </c>
      <c r="X7280" t="s">
        <v>928</v>
      </c>
      <c r="Y7280" t="s">
        <v>929</v>
      </c>
      <c r="Z7280" t="s">
        <v>929</v>
      </c>
      <c r="AA7280" t="s">
        <v>930</v>
      </c>
      <c r="AB7280" t="s">
        <v>930</v>
      </c>
      <c r="AC7280" t="s">
        <v>929</v>
      </c>
      <c r="AD7280" t="s">
        <v>929</v>
      </c>
      <c r="AE7280" t="s">
        <v>929</v>
      </c>
      <c r="AF7280" t="s">
        <v>930</v>
      </c>
      <c r="AG7280" t="s">
        <v>929</v>
      </c>
      <c r="AH7280" t="s">
        <v>929</v>
      </c>
      <c r="AI7280" t="s">
        <v>929</v>
      </c>
      <c r="AJ7280" t="s">
        <v>929</v>
      </c>
      <c r="AK7280" t="s">
        <v>929</v>
      </c>
      <c r="AL7280" t="s">
        <v>929</v>
      </c>
    </row>
    <row r="7281" spans="1:38">
      <c r="A7281">
        <v>806585</v>
      </c>
      <c r="B7281" t="s">
        <v>93</v>
      </c>
      <c r="C7281" t="s">
        <v>930</v>
      </c>
      <c r="D7281" t="s">
        <v>929</v>
      </c>
      <c r="E7281" t="s">
        <v>929</v>
      </c>
      <c r="F7281" t="s">
        <v>929</v>
      </c>
      <c r="G7281" t="s">
        <v>929</v>
      </c>
      <c r="H7281" t="s">
        <v>929</v>
      </c>
      <c r="I7281" t="s">
        <v>929</v>
      </c>
      <c r="J7281" t="s">
        <v>929</v>
      </c>
      <c r="K7281" t="s">
        <v>929</v>
      </c>
      <c r="L7281" t="s">
        <v>930</v>
      </c>
      <c r="M7281" t="s">
        <v>929</v>
      </c>
      <c r="N7281" t="s">
        <v>929</v>
      </c>
      <c r="O7281" t="s">
        <v>929</v>
      </c>
      <c r="P7281" t="s">
        <v>929</v>
      </c>
      <c r="Q7281" t="s">
        <v>928</v>
      </c>
      <c r="R7281" t="s">
        <v>928</v>
      </c>
      <c r="S7281" t="s">
        <v>930</v>
      </c>
      <c r="T7281" t="s">
        <v>930</v>
      </c>
      <c r="U7281" t="s">
        <v>929</v>
      </c>
      <c r="V7281" t="s">
        <v>930</v>
      </c>
      <c r="W7281" t="s">
        <v>929</v>
      </c>
      <c r="X7281" t="s">
        <v>930</v>
      </c>
      <c r="Y7281" t="s">
        <v>929</v>
      </c>
      <c r="Z7281" t="s">
        <v>930</v>
      </c>
      <c r="AA7281" t="s">
        <v>930</v>
      </c>
      <c r="AB7281" t="s">
        <v>930</v>
      </c>
      <c r="AC7281" t="s">
        <v>930</v>
      </c>
      <c r="AD7281" t="s">
        <v>930</v>
      </c>
      <c r="AE7281" t="s">
        <v>929</v>
      </c>
      <c r="AF7281" t="s">
        <v>930</v>
      </c>
      <c r="AG7281" t="s">
        <v>929</v>
      </c>
      <c r="AH7281" t="s">
        <v>929</v>
      </c>
      <c r="AI7281" t="s">
        <v>929</v>
      </c>
      <c r="AJ7281" t="s">
        <v>929</v>
      </c>
      <c r="AK7281" t="s">
        <v>929</v>
      </c>
      <c r="AL7281" t="s">
        <v>929</v>
      </c>
    </row>
    <row r="7282" spans="1:38">
      <c r="A7282">
        <v>806586</v>
      </c>
      <c r="B7282" t="s">
        <v>93</v>
      </c>
      <c r="C7282" t="s">
        <v>930</v>
      </c>
      <c r="D7282" t="s">
        <v>929</v>
      </c>
      <c r="E7282" t="s">
        <v>929</v>
      </c>
      <c r="F7282" t="s">
        <v>929</v>
      </c>
      <c r="G7282" t="s">
        <v>929</v>
      </c>
      <c r="H7282" t="s">
        <v>929</v>
      </c>
      <c r="I7282" t="s">
        <v>929</v>
      </c>
      <c r="J7282" t="s">
        <v>930</v>
      </c>
      <c r="K7282" t="s">
        <v>930</v>
      </c>
      <c r="L7282" t="s">
        <v>930</v>
      </c>
      <c r="M7282" t="s">
        <v>929</v>
      </c>
      <c r="N7282" t="s">
        <v>929</v>
      </c>
      <c r="O7282" t="s">
        <v>929</v>
      </c>
      <c r="P7282" t="s">
        <v>929</v>
      </c>
      <c r="Q7282" t="s">
        <v>929</v>
      </c>
      <c r="R7282" t="s">
        <v>930</v>
      </c>
      <c r="S7282" t="s">
        <v>929</v>
      </c>
      <c r="T7282" t="s">
        <v>929</v>
      </c>
      <c r="U7282" t="s">
        <v>928</v>
      </c>
      <c r="V7282" t="s">
        <v>930</v>
      </c>
      <c r="W7282" t="s">
        <v>930</v>
      </c>
      <c r="X7282" t="s">
        <v>930</v>
      </c>
      <c r="Y7282" t="s">
        <v>930</v>
      </c>
      <c r="Z7282" t="s">
        <v>929</v>
      </c>
      <c r="AA7282" t="s">
        <v>930</v>
      </c>
      <c r="AB7282" t="s">
        <v>930</v>
      </c>
      <c r="AC7282" t="s">
        <v>930</v>
      </c>
      <c r="AD7282" t="s">
        <v>930</v>
      </c>
      <c r="AE7282" t="s">
        <v>930</v>
      </c>
      <c r="AF7282" t="s">
        <v>930</v>
      </c>
      <c r="AG7282" t="s">
        <v>929</v>
      </c>
      <c r="AH7282" t="s">
        <v>929</v>
      </c>
      <c r="AI7282" t="s">
        <v>929</v>
      </c>
      <c r="AJ7282" t="s">
        <v>929</v>
      </c>
      <c r="AK7282" t="s">
        <v>929</v>
      </c>
      <c r="AL7282" t="s">
        <v>929</v>
      </c>
    </row>
    <row r="7283" spans="1:38">
      <c r="A7283">
        <v>806592</v>
      </c>
      <c r="B7283" t="s">
        <v>93</v>
      </c>
      <c r="C7283" t="s">
        <v>929</v>
      </c>
      <c r="D7283" t="s">
        <v>929</v>
      </c>
      <c r="E7283" t="s">
        <v>930</v>
      </c>
      <c r="F7283" t="s">
        <v>929</v>
      </c>
      <c r="G7283" t="s">
        <v>929</v>
      </c>
      <c r="H7283" t="s">
        <v>929</v>
      </c>
      <c r="I7283" t="s">
        <v>929</v>
      </c>
      <c r="J7283" t="s">
        <v>929</v>
      </c>
      <c r="K7283" t="s">
        <v>929</v>
      </c>
      <c r="L7283" t="s">
        <v>930</v>
      </c>
      <c r="M7283" t="s">
        <v>929</v>
      </c>
      <c r="N7283" t="s">
        <v>929</v>
      </c>
      <c r="O7283" t="s">
        <v>929</v>
      </c>
      <c r="P7283" t="s">
        <v>930</v>
      </c>
      <c r="Q7283" t="s">
        <v>929</v>
      </c>
      <c r="R7283" t="s">
        <v>930</v>
      </c>
      <c r="S7283" t="s">
        <v>930</v>
      </c>
      <c r="T7283" t="s">
        <v>929</v>
      </c>
      <c r="U7283" t="s">
        <v>929</v>
      </c>
      <c r="V7283" t="s">
        <v>930</v>
      </c>
      <c r="W7283" t="s">
        <v>930</v>
      </c>
      <c r="X7283" t="s">
        <v>929</v>
      </c>
      <c r="Y7283" t="s">
        <v>929</v>
      </c>
      <c r="Z7283" t="s">
        <v>928</v>
      </c>
      <c r="AA7283" t="s">
        <v>928</v>
      </c>
      <c r="AB7283" t="s">
        <v>930</v>
      </c>
      <c r="AC7283" t="s">
        <v>929</v>
      </c>
      <c r="AD7283" t="s">
        <v>930</v>
      </c>
      <c r="AE7283" t="s">
        <v>929</v>
      </c>
      <c r="AF7283" t="s">
        <v>929</v>
      </c>
      <c r="AG7283" t="s">
        <v>929</v>
      </c>
      <c r="AH7283" t="s">
        <v>929</v>
      </c>
      <c r="AI7283" t="s">
        <v>929</v>
      </c>
      <c r="AJ7283" t="s">
        <v>929</v>
      </c>
      <c r="AK7283" t="s">
        <v>929</v>
      </c>
      <c r="AL7283" t="s">
        <v>929</v>
      </c>
    </row>
    <row r="7284" spans="1:38">
      <c r="A7284">
        <v>806595</v>
      </c>
      <c r="B7284" t="s">
        <v>93</v>
      </c>
      <c r="C7284" t="s">
        <v>929</v>
      </c>
      <c r="D7284" t="s">
        <v>930</v>
      </c>
      <c r="E7284" t="s">
        <v>929</v>
      </c>
      <c r="F7284" t="s">
        <v>929</v>
      </c>
      <c r="G7284" t="s">
        <v>929</v>
      </c>
      <c r="H7284" t="s">
        <v>929</v>
      </c>
      <c r="I7284" t="s">
        <v>929</v>
      </c>
      <c r="J7284" t="s">
        <v>930</v>
      </c>
      <c r="K7284" t="s">
        <v>930</v>
      </c>
      <c r="L7284" t="s">
        <v>929</v>
      </c>
      <c r="M7284" t="s">
        <v>929</v>
      </c>
      <c r="N7284" t="s">
        <v>929</v>
      </c>
      <c r="O7284" t="s">
        <v>929</v>
      </c>
      <c r="P7284" t="s">
        <v>929</v>
      </c>
      <c r="Q7284" t="s">
        <v>930</v>
      </c>
      <c r="R7284" t="s">
        <v>930</v>
      </c>
      <c r="S7284" t="s">
        <v>930</v>
      </c>
      <c r="T7284" t="s">
        <v>929</v>
      </c>
      <c r="U7284" t="s">
        <v>930</v>
      </c>
      <c r="V7284" t="s">
        <v>930</v>
      </c>
      <c r="W7284" t="s">
        <v>930</v>
      </c>
      <c r="X7284" t="s">
        <v>930</v>
      </c>
      <c r="Y7284" t="s">
        <v>929</v>
      </c>
      <c r="Z7284" t="s">
        <v>928</v>
      </c>
      <c r="AA7284" t="s">
        <v>930</v>
      </c>
      <c r="AB7284" t="s">
        <v>930</v>
      </c>
      <c r="AC7284" t="s">
        <v>929</v>
      </c>
      <c r="AD7284" t="s">
        <v>929</v>
      </c>
      <c r="AE7284" t="s">
        <v>930</v>
      </c>
      <c r="AF7284" t="s">
        <v>930</v>
      </c>
      <c r="AG7284" t="s">
        <v>929</v>
      </c>
      <c r="AH7284" t="s">
        <v>929</v>
      </c>
      <c r="AI7284" t="s">
        <v>929</v>
      </c>
      <c r="AJ7284" t="s">
        <v>929</v>
      </c>
      <c r="AK7284" t="s">
        <v>929</v>
      </c>
      <c r="AL7284" t="s">
        <v>929</v>
      </c>
    </row>
    <row r="7285" spans="1:38">
      <c r="A7285">
        <v>806596</v>
      </c>
      <c r="B7285" t="s">
        <v>93</v>
      </c>
      <c r="C7285" t="s">
        <v>929</v>
      </c>
      <c r="D7285" t="s">
        <v>929</v>
      </c>
      <c r="E7285" t="s">
        <v>929</v>
      </c>
      <c r="F7285" t="s">
        <v>929</v>
      </c>
      <c r="G7285" t="s">
        <v>929</v>
      </c>
      <c r="H7285" t="s">
        <v>929</v>
      </c>
      <c r="I7285" t="s">
        <v>929</v>
      </c>
      <c r="J7285" t="s">
        <v>930</v>
      </c>
      <c r="K7285" t="s">
        <v>929</v>
      </c>
      <c r="L7285" t="s">
        <v>929</v>
      </c>
      <c r="M7285" t="s">
        <v>929</v>
      </c>
      <c r="N7285" t="s">
        <v>929</v>
      </c>
      <c r="O7285" t="s">
        <v>929</v>
      </c>
      <c r="P7285" t="s">
        <v>930</v>
      </c>
      <c r="Q7285" t="s">
        <v>929</v>
      </c>
      <c r="R7285" t="s">
        <v>929</v>
      </c>
      <c r="S7285" t="s">
        <v>930</v>
      </c>
      <c r="T7285" t="s">
        <v>929</v>
      </c>
      <c r="U7285" t="s">
        <v>930</v>
      </c>
      <c r="V7285" t="s">
        <v>929</v>
      </c>
      <c r="W7285" t="s">
        <v>928</v>
      </c>
      <c r="X7285" t="s">
        <v>930</v>
      </c>
      <c r="Y7285" t="s">
        <v>930</v>
      </c>
      <c r="Z7285" t="s">
        <v>930</v>
      </c>
      <c r="AA7285" t="s">
        <v>928</v>
      </c>
      <c r="AB7285" t="s">
        <v>930</v>
      </c>
      <c r="AC7285" t="s">
        <v>930</v>
      </c>
      <c r="AD7285" t="s">
        <v>930</v>
      </c>
      <c r="AE7285" t="s">
        <v>930</v>
      </c>
      <c r="AF7285" t="s">
        <v>930</v>
      </c>
      <c r="AG7285" t="s">
        <v>929</v>
      </c>
      <c r="AH7285" t="s">
        <v>929</v>
      </c>
      <c r="AI7285" t="s">
        <v>929</v>
      </c>
      <c r="AJ7285" t="s">
        <v>929</v>
      </c>
      <c r="AK7285" t="s">
        <v>929</v>
      </c>
      <c r="AL7285" t="s">
        <v>929</v>
      </c>
    </row>
    <row r="7286" spans="1:38">
      <c r="A7286">
        <v>806599</v>
      </c>
      <c r="B7286" t="s">
        <v>93</v>
      </c>
      <c r="C7286" t="s">
        <v>929</v>
      </c>
      <c r="D7286" t="s">
        <v>929</v>
      </c>
      <c r="E7286" t="s">
        <v>930</v>
      </c>
      <c r="F7286" t="s">
        <v>929</v>
      </c>
      <c r="G7286" t="s">
        <v>929</v>
      </c>
      <c r="H7286" t="s">
        <v>929</v>
      </c>
      <c r="I7286" t="s">
        <v>929</v>
      </c>
      <c r="J7286" t="s">
        <v>929</v>
      </c>
      <c r="K7286" t="s">
        <v>929</v>
      </c>
      <c r="L7286" t="s">
        <v>929</v>
      </c>
      <c r="M7286" t="s">
        <v>929</v>
      </c>
      <c r="N7286" t="s">
        <v>929</v>
      </c>
      <c r="O7286" t="s">
        <v>930</v>
      </c>
      <c r="P7286" t="s">
        <v>929</v>
      </c>
      <c r="Q7286" t="s">
        <v>930</v>
      </c>
      <c r="R7286" t="s">
        <v>930</v>
      </c>
      <c r="S7286" t="s">
        <v>928</v>
      </c>
      <c r="T7286" t="s">
        <v>930</v>
      </c>
      <c r="U7286" t="s">
        <v>929</v>
      </c>
      <c r="V7286" t="s">
        <v>929</v>
      </c>
      <c r="W7286" t="s">
        <v>930</v>
      </c>
      <c r="X7286" t="s">
        <v>929</v>
      </c>
      <c r="Y7286" t="s">
        <v>930</v>
      </c>
      <c r="Z7286" t="s">
        <v>929</v>
      </c>
      <c r="AA7286" t="s">
        <v>930</v>
      </c>
      <c r="AB7286" t="s">
        <v>930</v>
      </c>
      <c r="AC7286" t="s">
        <v>930</v>
      </c>
      <c r="AD7286" t="s">
        <v>929</v>
      </c>
      <c r="AE7286" t="s">
        <v>930</v>
      </c>
      <c r="AF7286" t="s">
        <v>929</v>
      </c>
      <c r="AG7286" t="s">
        <v>929</v>
      </c>
      <c r="AH7286" t="s">
        <v>929</v>
      </c>
      <c r="AI7286" t="s">
        <v>929</v>
      </c>
      <c r="AJ7286" t="s">
        <v>929</v>
      </c>
      <c r="AK7286" t="s">
        <v>929</v>
      </c>
      <c r="AL7286" t="s">
        <v>929</v>
      </c>
    </row>
    <row r="7287" spans="1:38">
      <c r="A7287">
        <v>806603</v>
      </c>
      <c r="B7287" t="s">
        <v>93</v>
      </c>
      <c r="C7287" t="s">
        <v>929</v>
      </c>
      <c r="D7287" t="s">
        <v>929</v>
      </c>
      <c r="E7287" t="s">
        <v>930</v>
      </c>
      <c r="F7287" t="s">
        <v>929</v>
      </c>
      <c r="G7287" t="s">
        <v>929</v>
      </c>
      <c r="H7287" t="s">
        <v>929</v>
      </c>
      <c r="I7287" t="s">
        <v>929</v>
      </c>
      <c r="J7287" t="s">
        <v>929</v>
      </c>
      <c r="K7287" t="s">
        <v>930</v>
      </c>
      <c r="L7287" t="s">
        <v>929</v>
      </c>
      <c r="M7287" t="s">
        <v>929</v>
      </c>
      <c r="N7287" t="s">
        <v>929</v>
      </c>
      <c r="O7287" t="s">
        <v>929</v>
      </c>
      <c r="P7287" t="s">
        <v>929</v>
      </c>
      <c r="Q7287" t="s">
        <v>930</v>
      </c>
      <c r="R7287" t="s">
        <v>930</v>
      </c>
      <c r="S7287" t="s">
        <v>929</v>
      </c>
      <c r="T7287" t="s">
        <v>929</v>
      </c>
      <c r="U7287" t="s">
        <v>929</v>
      </c>
      <c r="V7287" t="s">
        <v>930</v>
      </c>
      <c r="W7287" t="s">
        <v>930</v>
      </c>
      <c r="X7287" t="s">
        <v>930</v>
      </c>
      <c r="Y7287" t="s">
        <v>929</v>
      </c>
      <c r="Z7287" t="s">
        <v>930</v>
      </c>
      <c r="AA7287" t="s">
        <v>928</v>
      </c>
      <c r="AB7287" t="s">
        <v>930</v>
      </c>
      <c r="AC7287" t="s">
        <v>930</v>
      </c>
      <c r="AD7287" t="s">
        <v>930</v>
      </c>
      <c r="AE7287" t="s">
        <v>930</v>
      </c>
      <c r="AF7287" t="s">
        <v>930</v>
      </c>
      <c r="AG7287" t="s">
        <v>929</v>
      </c>
      <c r="AH7287" t="s">
        <v>929</v>
      </c>
      <c r="AI7287" t="s">
        <v>929</v>
      </c>
      <c r="AJ7287" t="s">
        <v>929</v>
      </c>
      <c r="AK7287" t="s">
        <v>929</v>
      </c>
      <c r="AL7287" t="s">
        <v>929</v>
      </c>
    </row>
    <row r="7288" spans="1:38">
      <c r="A7288">
        <v>806604</v>
      </c>
      <c r="B7288" t="s">
        <v>93</v>
      </c>
      <c r="C7288" t="s">
        <v>930</v>
      </c>
      <c r="D7288" t="s">
        <v>929</v>
      </c>
      <c r="E7288" t="s">
        <v>929</v>
      </c>
      <c r="F7288" t="s">
        <v>929</v>
      </c>
      <c r="G7288" t="s">
        <v>930</v>
      </c>
      <c r="H7288" t="s">
        <v>929</v>
      </c>
      <c r="I7288" t="s">
        <v>929</v>
      </c>
      <c r="J7288" t="s">
        <v>930</v>
      </c>
      <c r="K7288" t="s">
        <v>930</v>
      </c>
      <c r="L7288" t="s">
        <v>930</v>
      </c>
      <c r="M7288" t="s">
        <v>929</v>
      </c>
      <c r="N7288" t="s">
        <v>929</v>
      </c>
      <c r="O7288" t="s">
        <v>929</v>
      </c>
      <c r="P7288" t="s">
        <v>929</v>
      </c>
      <c r="Q7288" t="s">
        <v>929</v>
      </c>
      <c r="R7288" t="s">
        <v>929</v>
      </c>
      <c r="S7288" t="s">
        <v>929</v>
      </c>
      <c r="T7288" t="s">
        <v>930</v>
      </c>
      <c r="U7288" t="s">
        <v>928</v>
      </c>
      <c r="V7288" t="s">
        <v>929</v>
      </c>
      <c r="W7288" t="s">
        <v>930</v>
      </c>
      <c r="X7288" t="s">
        <v>929</v>
      </c>
      <c r="Y7288" t="s">
        <v>928</v>
      </c>
      <c r="Z7288" t="s">
        <v>929</v>
      </c>
      <c r="AA7288" t="s">
        <v>930</v>
      </c>
      <c r="AB7288" t="s">
        <v>930</v>
      </c>
      <c r="AC7288" t="s">
        <v>929</v>
      </c>
      <c r="AD7288" t="s">
        <v>929</v>
      </c>
      <c r="AE7288" t="s">
        <v>929</v>
      </c>
      <c r="AF7288" t="s">
        <v>930</v>
      </c>
      <c r="AG7288" t="s">
        <v>929</v>
      </c>
      <c r="AH7288" t="s">
        <v>929</v>
      </c>
      <c r="AI7288" t="s">
        <v>929</v>
      </c>
      <c r="AJ7288" t="s">
        <v>929</v>
      </c>
      <c r="AK7288" t="s">
        <v>929</v>
      </c>
      <c r="AL7288" t="s">
        <v>929</v>
      </c>
    </row>
    <row r="7289" spans="1:38">
      <c r="A7289">
        <v>806607</v>
      </c>
      <c r="B7289" t="s">
        <v>93</v>
      </c>
      <c r="C7289" t="s">
        <v>930</v>
      </c>
      <c r="D7289" t="s">
        <v>929</v>
      </c>
      <c r="E7289" t="s">
        <v>929</v>
      </c>
      <c r="F7289" t="s">
        <v>929</v>
      </c>
      <c r="G7289" t="s">
        <v>929</v>
      </c>
      <c r="H7289" t="s">
        <v>929</v>
      </c>
      <c r="I7289" t="s">
        <v>929</v>
      </c>
      <c r="J7289" t="s">
        <v>929</v>
      </c>
      <c r="K7289" t="s">
        <v>929</v>
      </c>
      <c r="L7289" t="s">
        <v>929</v>
      </c>
      <c r="M7289" t="s">
        <v>929</v>
      </c>
      <c r="N7289" t="s">
        <v>929</v>
      </c>
      <c r="O7289" t="s">
        <v>930</v>
      </c>
      <c r="P7289" t="s">
        <v>930</v>
      </c>
      <c r="Q7289" t="s">
        <v>930</v>
      </c>
      <c r="R7289" t="s">
        <v>930</v>
      </c>
      <c r="S7289" t="s">
        <v>928</v>
      </c>
      <c r="T7289" t="s">
        <v>930</v>
      </c>
      <c r="U7289" t="s">
        <v>929</v>
      </c>
      <c r="V7289" t="s">
        <v>929</v>
      </c>
      <c r="W7289" t="s">
        <v>930</v>
      </c>
      <c r="X7289" t="s">
        <v>928</v>
      </c>
      <c r="Y7289" t="s">
        <v>930</v>
      </c>
      <c r="Z7289" t="s">
        <v>928</v>
      </c>
      <c r="AA7289" t="s">
        <v>929</v>
      </c>
      <c r="AB7289" t="s">
        <v>930</v>
      </c>
      <c r="AC7289" t="s">
        <v>930</v>
      </c>
      <c r="AD7289" t="s">
        <v>930</v>
      </c>
      <c r="AE7289" t="s">
        <v>929</v>
      </c>
      <c r="AF7289" t="s">
        <v>930</v>
      </c>
      <c r="AG7289" t="s">
        <v>929</v>
      </c>
      <c r="AH7289" t="s">
        <v>929</v>
      </c>
      <c r="AI7289" t="s">
        <v>929</v>
      </c>
      <c r="AJ7289" t="s">
        <v>929</v>
      </c>
      <c r="AK7289" t="s">
        <v>929</v>
      </c>
      <c r="AL7289" t="s">
        <v>929</v>
      </c>
    </row>
    <row r="7290" spans="1:38">
      <c r="A7290">
        <v>806608</v>
      </c>
      <c r="B7290" t="s">
        <v>93</v>
      </c>
      <c r="C7290" t="s">
        <v>929</v>
      </c>
      <c r="D7290" t="s">
        <v>929</v>
      </c>
      <c r="E7290" t="s">
        <v>930</v>
      </c>
      <c r="F7290" t="s">
        <v>929</v>
      </c>
      <c r="G7290" t="s">
        <v>929</v>
      </c>
      <c r="H7290" t="s">
        <v>929</v>
      </c>
      <c r="I7290" t="s">
        <v>929</v>
      </c>
      <c r="J7290" t="s">
        <v>929</v>
      </c>
      <c r="K7290" t="s">
        <v>929</v>
      </c>
      <c r="L7290" t="s">
        <v>930</v>
      </c>
      <c r="M7290" t="s">
        <v>929</v>
      </c>
      <c r="N7290" t="s">
        <v>929</v>
      </c>
      <c r="O7290" t="s">
        <v>929</v>
      </c>
      <c r="P7290" t="s">
        <v>929</v>
      </c>
      <c r="Q7290" t="s">
        <v>929</v>
      </c>
      <c r="R7290" t="s">
        <v>930</v>
      </c>
      <c r="S7290" t="s">
        <v>929</v>
      </c>
      <c r="T7290" t="s">
        <v>930</v>
      </c>
      <c r="U7290" t="s">
        <v>929</v>
      </c>
      <c r="V7290" t="s">
        <v>928</v>
      </c>
      <c r="W7290" t="s">
        <v>930</v>
      </c>
      <c r="X7290" t="s">
        <v>929</v>
      </c>
      <c r="Y7290" t="s">
        <v>930</v>
      </c>
      <c r="Z7290" t="s">
        <v>930</v>
      </c>
      <c r="AA7290" t="s">
        <v>930</v>
      </c>
      <c r="AB7290" t="s">
        <v>930</v>
      </c>
      <c r="AC7290" t="s">
        <v>930</v>
      </c>
      <c r="AD7290" t="s">
        <v>929</v>
      </c>
      <c r="AE7290" t="s">
        <v>930</v>
      </c>
      <c r="AF7290" t="s">
        <v>930</v>
      </c>
      <c r="AG7290" t="s">
        <v>929</v>
      </c>
      <c r="AH7290" t="s">
        <v>929</v>
      </c>
      <c r="AI7290" t="s">
        <v>929</v>
      </c>
      <c r="AJ7290" t="s">
        <v>929</v>
      </c>
      <c r="AK7290" t="s">
        <v>929</v>
      </c>
      <c r="AL7290" t="s">
        <v>929</v>
      </c>
    </row>
    <row r="7291" spans="1:38">
      <c r="A7291">
        <v>806613</v>
      </c>
      <c r="B7291" t="s">
        <v>93</v>
      </c>
      <c r="C7291" t="s">
        <v>929</v>
      </c>
      <c r="D7291" t="s">
        <v>929</v>
      </c>
      <c r="E7291" t="s">
        <v>929</v>
      </c>
      <c r="F7291" t="s">
        <v>929</v>
      </c>
      <c r="G7291" t="s">
        <v>929</v>
      </c>
      <c r="H7291" t="s">
        <v>929</v>
      </c>
      <c r="I7291" t="s">
        <v>929</v>
      </c>
      <c r="J7291" t="s">
        <v>929</v>
      </c>
      <c r="K7291" t="s">
        <v>928</v>
      </c>
      <c r="L7291" t="s">
        <v>929</v>
      </c>
      <c r="M7291" t="s">
        <v>929</v>
      </c>
      <c r="N7291" t="s">
        <v>929</v>
      </c>
      <c r="O7291" t="s">
        <v>929</v>
      </c>
      <c r="P7291" t="s">
        <v>930</v>
      </c>
      <c r="Q7291" t="s">
        <v>929</v>
      </c>
      <c r="R7291" t="s">
        <v>930</v>
      </c>
      <c r="S7291" t="s">
        <v>930</v>
      </c>
      <c r="T7291" t="s">
        <v>929</v>
      </c>
      <c r="U7291" t="s">
        <v>930</v>
      </c>
      <c r="V7291" t="s">
        <v>930</v>
      </c>
      <c r="W7291" t="s">
        <v>930</v>
      </c>
      <c r="X7291" t="s">
        <v>928</v>
      </c>
      <c r="Y7291" t="s">
        <v>929</v>
      </c>
      <c r="Z7291" t="s">
        <v>930</v>
      </c>
      <c r="AA7291" t="s">
        <v>930</v>
      </c>
      <c r="AB7291" t="s">
        <v>930</v>
      </c>
      <c r="AC7291" t="s">
        <v>929</v>
      </c>
      <c r="AD7291" t="s">
        <v>930</v>
      </c>
      <c r="AE7291" t="s">
        <v>929</v>
      </c>
      <c r="AF7291" t="s">
        <v>930</v>
      </c>
      <c r="AG7291" t="s">
        <v>929</v>
      </c>
      <c r="AH7291" t="s">
        <v>929</v>
      </c>
      <c r="AI7291" t="s">
        <v>929</v>
      </c>
      <c r="AJ7291" t="s">
        <v>929</v>
      </c>
      <c r="AK7291" t="s">
        <v>929</v>
      </c>
      <c r="AL7291" t="s">
        <v>929</v>
      </c>
    </row>
    <row r="7292" spans="1:38">
      <c r="A7292">
        <v>806706</v>
      </c>
      <c r="B7292" t="s">
        <v>93</v>
      </c>
      <c r="C7292" t="s">
        <v>929</v>
      </c>
      <c r="D7292" t="s">
        <v>929</v>
      </c>
      <c r="E7292" t="s">
        <v>929</v>
      </c>
      <c r="F7292" t="s">
        <v>929</v>
      </c>
      <c r="G7292" t="s">
        <v>929</v>
      </c>
      <c r="H7292" t="s">
        <v>929</v>
      </c>
      <c r="I7292" t="s">
        <v>929</v>
      </c>
      <c r="J7292" t="s">
        <v>929</v>
      </c>
      <c r="K7292" t="s">
        <v>929</v>
      </c>
      <c r="L7292" t="s">
        <v>929</v>
      </c>
      <c r="M7292" t="s">
        <v>929</v>
      </c>
      <c r="N7292" t="s">
        <v>929</v>
      </c>
      <c r="O7292" t="s">
        <v>930</v>
      </c>
      <c r="P7292" t="s">
        <v>930</v>
      </c>
      <c r="Q7292" t="s">
        <v>930</v>
      </c>
      <c r="R7292" t="s">
        <v>930</v>
      </c>
      <c r="S7292" t="s">
        <v>930</v>
      </c>
      <c r="T7292" t="s">
        <v>930</v>
      </c>
      <c r="U7292" t="s">
        <v>929</v>
      </c>
      <c r="V7292" t="s">
        <v>930</v>
      </c>
      <c r="W7292" t="s">
        <v>928</v>
      </c>
      <c r="X7292" t="s">
        <v>930</v>
      </c>
      <c r="Y7292" t="s">
        <v>930</v>
      </c>
      <c r="Z7292" t="s">
        <v>930</v>
      </c>
      <c r="AA7292" t="s">
        <v>930</v>
      </c>
      <c r="AB7292" t="s">
        <v>930</v>
      </c>
      <c r="AC7292" t="s">
        <v>930</v>
      </c>
      <c r="AD7292" t="s">
        <v>930</v>
      </c>
      <c r="AE7292" t="s">
        <v>930</v>
      </c>
      <c r="AF7292" t="s">
        <v>930</v>
      </c>
      <c r="AG7292" t="s">
        <v>929</v>
      </c>
      <c r="AH7292" t="s">
        <v>929</v>
      </c>
      <c r="AI7292" t="s">
        <v>929</v>
      </c>
      <c r="AJ7292" t="s">
        <v>929</v>
      </c>
      <c r="AK7292" t="s">
        <v>929</v>
      </c>
      <c r="AL7292" t="s">
        <v>929</v>
      </c>
    </row>
    <row r="7293" spans="1:38">
      <c r="A7293">
        <v>806720</v>
      </c>
      <c r="B7293" t="s">
        <v>93</v>
      </c>
      <c r="C7293" t="s">
        <v>929</v>
      </c>
      <c r="D7293" t="s">
        <v>929</v>
      </c>
      <c r="E7293" t="s">
        <v>929</v>
      </c>
      <c r="F7293" t="s">
        <v>929</v>
      </c>
      <c r="G7293" t="s">
        <v>929</v>
      </c>
      <c r="H7293" t="s">
        <v>929</v>
      </c>
      <c r="I7293" t="s">
        <v>929</v>
      </c>
      <c r="J7293" t="s">
        <v>930</v>
      </c>
      <c r="K7293" t="s">
        <v>929</v>
      </c>
      <c r="L7293" t="s">
        <v>930</v>
      </c>
      <c r="M7293" t="s">
        <v>929</v>
      </c>
      <c r="N7293" t="s">
        <v>930</v>
      </c>
      <c r="O7293" t="s">
        <v>929</v>
      </c>
      <c r="P7293" t="s">
        <v>929</v>
      </c>
      <c r="Q7293" t="s">
        <v>930</v>
      </c>
      <c r="R7293" t="s">
        <v>929</v>
      </c>
      <c r="S7293" t="s">
        <v>928</v>
      </c>
      <c r="T7293" t="s">
        <v>930</v>
      </c>
      <c r="U7293" t="s">
        <v>929</v>
      </c>
      <c r="V7293" t="s">
        <v>929</v>
      </c>
      <c r="W7293" t="s">
        <v>930</v>
      </c>
      <c r="X7293" t="s">
        <v>930</v>
      </c>
      <c r="Y7293" t="s">
        <v>929</v>
      </c>
      <c r="Z7293" t="s">
        <v>930</v>
      </c>
      <c r="AA7293" t="s">
        <v>928</v>
      </c>
      <c r="AB7293" t="s">
        <v>930</v>
      </c>
      <c r="AC7293" t="s">
        <v>930</v>
      </c>
      <c r="AD7293" t="s">
        <v>930</v>
      </c>
      <c r="AE7293" t="s">
        <v>929</v>
      </c>
      <c r="AF7293" t="s">
        <v>930</v>
      </c>
      <c r="AG7293" t="s">
        <v>929</v>
      </c>
      <c r="AH7293" t="s">
        <v>929</v>
      </c>
      <c r="AI7293" t="s">
        <v>929</v>
      </c>
      <c r="AJ7293" t="s">
        <v>929</v>
      </c>
      <c r="AK7293" t="s">
        <v>929</v>
      </c>
      <c r="AL7293" t="s">
        <v>929</v>
      </c>
    </row>
    <row r="7294" spans="1:38">
      <c r="A7294">
        <v>806722</v>
      </c>
      <c r="B7294" t="s">
        <v>93</v>
      </c>
      <c r="C7294" t="s">
        <v>929</v>
      </c>
      <c r="D7294" t="s">
        <v>930</v>
      </c>
      <c r="E7294" t="s">
        <v>929</v>
      </c>
      <c r="F7294" t="s">
        <v>929</v>
      </c>
      <c r="G7294" t="s">
        <v>929</v>
      </c>
      <c r="H7294" t="s">
        <v>929</v>
      </c>
      <c r="I7294" t="s">
        <v>929</v>
      </c>
      <c r="J7294" t="s">
        <v>928</v>
      </c>
      <c r="K7294" t="s">
        <v>929</v>
      </c>
      <c r="L7294" t="s">
        <v>929</v>
      </c>
      <c r="M7294" t="s">
        <v>929</v>
      </c>
      <c r="N7294" t="s">
        <v>929</v>
      </c>
      <c r="O7294" t="s">
        <v>929</v>
      </c>
      <c r="P7294" t="s">
        <v>930</v>
      </c>
      <c r="Q7294" t="s">
        <v>930</v>
      </c>
      <c r="R7294" t="s">
        <v>930</v>
      </c>
      <c r="S7294" t="s">
        <v>930</v>
      </c>
      <c r="T7294" t="s">
        <v>930</v>
      </c>
      <c r="U7294" t="s">
        <v>929</v>
      </c>
      <c r="V7294" t="s">
        <v>930</v>
      </c>
      <c r="W7294" t="s">
        <v>930</v>
      </c>
      <c r="X7294" t="s">
        <v>930</v>
      </c>
      <c r="Y7294" t="s">
        <v>930</v>
      </c>
      <c r="Z7294" t="s">
        <v>930</v>
      </c>
      <c r="AA7294" t="s">
        <v>930</v>
      </c>
      <c r="AB7294" t="s">
        <v>930</v>
      </c>
      <c r="AC7294" t="s">
        <v>929</v>
      </c>
      <c r="AD7294" t="s">
        <v>929</v>
      </c>
      <c r="AE7294" t="s">
        <v>930</v>
      </c>
      <c r="AF7294" t="s">
        <v>929</v>
      </c>
      <c r="AG7294" t="s">
        <v>929</v>
      </c>
      <c r="AH7294" t="s">
        <v>929</v>
      </c>
      <c r="AI7294" t="s">
        <v>929</v>
      </c>
      <c r="AJ7294" t="s">
        <v>929</v>
      </c>
      <c r="AK7294" t="s">
        <v>929</v>
      </c>
      <c r="AL7294" t="s">
        <v>929</v>
      </c>
    </row>
    <row r="7295" spans="1:38">
      <c r="A7295">
        <v>806750</v>
      </c>
      <c r="B7295" t="s">
        <v>93</v>
      </c>
      <c r="C7295" t="s">
        <v>929</v>
      </c>
      <c r="D7295" t="s">
        <v>929</v>
      </c>
      <c r="E7295" t="s">
        <v>929</v>
      </c>
      <c r="F7295" t="s">
        <v>929</v>
      </c>
      <c r="G7295" t="s">
        <v>929</v>
      </c>
      <c r="H7295" t="s">
        <v>929</v>
      </c>
      <c r="I7295" t="s">
        <v>929</v>
      </c>
      <c r="J7295" t="s">
        <v>929</v>
      </c>
      <c r="K7295" t="s">
        <v>930</v>
      </c>
      <c r="L7295" t="s">
        <v>930</v>
      </c>
      <c r="M7295" t="s">
        <v>930</v>
      </c>
      <c r="N7295" t="s">
        <v>929</v>
      </c>
      <c r="O7295" t="s">
        <v>929</v>
      </c>
      <c r="P7295" t="s">
        <v>930</v>
      </c>
      <c r="Q7295" t="s">
        <v>929</v>
      </c>
      <c r="R7295" t="s">
        <v>928</v>
      </c>
      <c r="S7295" t="s">
        <v>930</v>
      </c>
      <c r="T7295" t="s">
        <v>930</v>
      </c>
      <c r="U7295" t="s">
        <v>929</v>
      </c>
      <c r="V7295" t="s">
        <v>928</v>
      </c>
      <c r="W7295" t="s">
        <v>929</v>
      </c>
      <c r="X7295" t="s">
        <v>930</v>
      </c>
      <c r="Y7295" t="s">
        <v>930</v>
      </c>
      <c r="Z7295" t="s">
        <v>928</v>
      </c>
      <c r="AA7295" t="s">
        <v>930</v>
      </c>
      <c r="AB7295" t="s">
        <v>930</v>
      </c>
      <c r="AC7295" t="s">
        <v>930</v>
      </c>
      <c r="AD7295" t="s">
        <v>929</v>
      </c>
      <c r="AE7295" t="s">
        <v>930</v>
      </c>
      <c r="AF7295" t="s">
        <v>930</v>
      </c>
      <c r="AG7295" t="s">
        <v>929</v>
      </c>
      <c r="AH7295" t="s">
        <v>929</v>
      </c>
      <c r="AI7295" t="s">
        <v>929</v>
      </c>
      <c r="AJ7295" t="s">
        <v>929</v>
      </c>
      <c r="AK7295" t="s">
        <v>929</v>
      </c>
      <c r="AL7295" t="s">
        <v>929</v>
      </c>
    </row>
    <row r="7296" spans="1:38">
      <c r="A7296">
        <v>806779</v>
      </c>
      <c r="B7296" t="s">
        <v>93</v>
      </c>
      <c r="C7296" t="s">
        <v>929</v>
      </c>
      <c r="D7296" t="s">
        <v>929</v>
      </c>
      <c r="E7296" t="s">
        <v>929</v>
      </c>
      <c r="F7296" t="s">
        <v>929</v>
      </c>
      <c r="G7296" t="s">
        <v>929</v>
      </c>
      <c r="H7296" t="s">
        <v>929</v>
      </c>
      <c r="I7296" t="s">
        <v>930</v>
      </c>
      <c r="J7296" t="s">
        <v>929</v>
      </c>
      <c r="K7296" t="s">
        <v>930</v>
      </c>
      <c r="L7296" t="s">
        <v>930</v>
      </c>
      <c r="M7296" t="s">
        <v>929</v>
      </c>
      <c r="N7296" t="s">
        <v>929</v>
      </c>
      <c r="O7296" t="s">
        <v>929</v>
      </c>
      <c r="P7296" t="s">
        <v>929</v>
      </c>
      <c r="Q7296" t="s">
        <v>930</v>
      </c>
      <c r="R7296" t="s">
        <v>930</v>
      </c>
      <c r="S7296" t="s">
        <v>928</v>
      </c>
      <c r="T7296" t="s">
        <v>929</v>
      </c>
      <c r="U7296" t="s">
        <v>929</v>
      </c>
      <c r="V7296" t="s">
        <v>929</v>
      </c>
      <c r="W7296" t="s">
        <v>929</v>
      </c>
      <c r="X7296" t="s">
        <v>929</v>
      </c>
      <c r="Y7296" t="s">
        <v>928</v>
      </c>
      <c r="Z7296" t="s">
        <v>930</v>
      </c>
      <c r="AA7296" t="s">
        <v>930</v>
      </c>
      <c r="AB7296" t="s">
        <v>930</v>
      </c>
      <c r="AC7296" t="s">
        <v>930</v>
      </c>
      <c r="AD7296" t="s">
        <v>930</v>
      </c>
      <c r="AE7296" t="s">
        <v>929</v>
      </c>
      <c r="AF7296" t="s">
        <v>929</v>
      </c>
      <c r="AG7296" t="s">
        <v>929</v>
      </c>
      <c r="AH7296" t="s">
        <v>929</v>
      </c>
      <c r="AI7296" t="s">
        <v>929</v>
      </c>
      <c r="AJ7296" t="s">
        <v>929</v>
      </c>
      <c r="AK7296" t="s">
        <v>929</v>
      </c>
      <c r="AL7296" t="s">
        <v>929</v>
      </c>
    </row>
    <row r="7297" spans="1:38">
      <c r="A7297">
        <v>807053</v>
      </c>
      <c r="B7297" t="s">
        <v>93</v>
      </c>
      <c r="C7297" t="s">
        <v>929</v>
      </c>
      <c r="D7297" t="s">
        <v>929</v>
      </c>
      <c r="E7297" t="s">
        <v>929</v>
      </c>
      <c r="F7297" t="s">
        <v>929</v>
      </c>
      <c r="G7297" t="s">
        <v>929</v>
      </c>
      <c r="H7297" t="s">
        <v>929</v>
      </c>
      <c r="I7297" t="s">
        <v>929</v>
      </c>
      <c r="J7297" t="s">
        <v>929</v>
      </c>
      <c r="K7297" t="s">
        <v>929</v>
      </c>
      <c r="L7297" t="s">
        <v>930</v>
      </c>
      <c r="M7297" t="s">
        <v>929</v>
      </c>
      <c r="N7297" t="s">
        <v>928</v>
      </c>
      <c r="O7297" t="s">
        <v>929</v>
      </c>
      <c r="P7297" t="s">
        <v>930</v>
      </c>
      <c r="Q7297" t="s">
        <v>930</v>
      </c>
      <c r="R7297" t="s">
        <v>929</v>
      </c>
      <c r="S7297" t="s">
        <v>928</v>
      </c>
      <c r="T7297" t="s">
        <v>930</v>
      </c>
      <c r="U7297" t="s">
        <v>929</v>
      </c>
      <c r="V7297" t="s">
        <v>928</v>
      </c>
      <c r="W7297" t="s">
        <v>929</v>
      </c>
      <c r="X7297" t="s">
        <v>930</v>
      </c>
      <c r="Y7297" t="s">
        <v>930</v>
      </c>
      <c r="Z7297" t="s">
        <v>930</v>
      </c>
      <c r="AA7297" t="s">
        <v>930</v>
      </c>
      <c r="AB7297" t="s">
        <v>930</v>
      </c>
      <c r="AC7297" t="s">
        <v>930</v>
      </c>
      <c r="AD7297" t="s">
        <v>929</v>
      </c>
      <c r="AE7297" t="s">
        <v>930</v>
      </c>
      <c r="AF7297" t="s">
        <v>930</v>
      </c>
      <c r="AG7297" t="s">
        <v>929</v>
      </c>
      <c r="AH7297" t="s">
        <v>929</v>
      </c>
      <c r="AI7297" t="s">
        <v>929</v>
      </c>
      <c r="AJ7297" t="s">
        <v>929</v>
      </c>
      <c r="AK7297" t="s">
        <v>929</v>
      </c>
      <c r="AL7297" t="s">
        <v>929</v>
      </c>
    </row>
    <row r="7298" spans="1:38">
      <c r="A7298">
        <v>807118</v>
      </c>
      <c r="B7298" t="s">
        <v>93</v>
      </c>
      <c r="C7298" t="s">
        <v>929</v>
      </c>
      <c r="D7298" t="s">
        <v>929</v>
      </c>
      <c r="E7298" t="s">
        <v>929</v>
      </c>
      <c r="F7298" t="s">
        <v>929</v>
      </c>
      <c r="G7298" t="s">
        <v>929</v>
      </c>
      <c r="H7298" t="s">
        <v>929</v>
      </c>
      <c r="I7298" t="s">
        <v>929</v>
      </c>
      <c r="J7298" t="s">
        <v>929</v>
      </c>
      <c r="K7298" t="s">
        <v>930</v>
      </c>
      <c r="L7298" t="s">
        <v>930</v>
      </c>
      <c r="M7298" t="s">
        <v>929</v>
      </c>
      <c r="N7298" t="s">
        <v>929</v>
      </c>
      <c r="O7298" t="s">
        <v>929</v>
      </c>
      <c r="P7298" t="s">
        <v>930</v>
      </c>
      <c r="Q7298" t="s">
        <v>930</v>
      </c>
      <c r="R7298" t="s">
        <v>928</v>
      </c>
      <c r="S7298" t="s">
        <v>930</v>
      </c>
      <c r="T7298" t="s">
        <v>930</v>
      </c>
      <c r="U7298" t="s">
        <v>929</v>
      </c>
      <c r="V7298" t="s">
        <v>930</v>
      </c>
      <c r="W7298" t="s">
        <v>929</v>
      </c>
      <c r="X7298" t="s">
        <v>930</v>
      </c>
      <c r="Y7298" t="s">
        <v>930</v>
      </c>
      <c r="Z7298" t="s">
        <v>930</v>
      </c>
      <c r="AA7298" t="s">
        <v>930</v>
      </c>
      <c r="AB7298" t="s">
        <v>930</v>
      </c>
      <c r="AC7298" t="s">
        <v>930</v>
      </c>
      <c r="AD7298" t="s">
        <v>929</v>
      </c>
      <c r="AE7298" t="s">
        <v>930</v>
      </c>
      <c r="AF7298" t="s">
        <v>930</v>
      </c>
      <c r="AG7298" t="s">
        <v>929</v>
      </c>
      <c r="AH7298" t="s">
        <v>929</v>
      </c>
      <c r="AI7298" t="s">
        <v>929</v>
      </c>
      <c r="AJ7298" t="s">
        <v>929</v>
      </c>
      <c r="AK7298" t="s">
        <v>929</v>
      </c>
      <c r="AL7298" t="s">
        <v>929</v>
      </c>
    </row>
    <row r="7299" spans="1:38">
      <c r="A7299">
        <v>807243</v>
      </c>
      <c r="B7299" t="s">
        <v>93</v>
      </c>
      <c r="C7299" t="s">
        <v>929</v>
      </c>
      <c r="D7299" t="s">
        <v>929</v>
      </c>
      <c r="E7299" t="s">
        <v>929</v>
      </c>
      <c r="F7299" t="s">
        <v>929</v>
      </c>
      <c r="G7299" t="s">
        <v>929</v>
      </c>
      <c r="H7299" t="s">
        <v>929</v>
      </c>
      <c r="I7299" t="s">
        <v>930</v>
      </c>
      <c r="J7299" t="s">
        <v>929</v>
      </c>
      <c r="K7299" t="s">
        <v>929</v>
      </c>
      <c r="L7299" t="s">
        <v>930</v>
      </c>
      <c r="M7299" t="s">
        <v>929</v>
      </c>
      <c r="N7299" t="s">
        <v>929</v>
      </c>
      <c r="O7299" t="s">
        <v>929</v>
      </c>
      <c r="P7299" t="s">
        <v>930</v>
      </c>
      <c r="Q7299" t="s">
        <v>930</v>
      </c>
      <c r="R7299" t="s">
        <v>930</v>
      </c>
      <c r="S7299" t="s">
        <v>929</v>
      </c>
      <c r="T7299" t="s">
        <v>929</v>
      </c>
      <c r="U7299" t="s">
        <v>929</v>
      </c>
      <c r="V7299" t="s">
        <v>930</v>
      </c>
      <c r="W7299" t="s">
        <v>930</v>
      </c>
      <c r="X7299" t="s">
        <v>930</v>
      </c>
      <c r="Y7299" t="s">
        <v>930</v>
      </c>
      <c r="Z7299" t="s">
        <v>930</v>
      </c>
      <c r="AA7299" t="s">
        <v>930</v>
      </c>
      <c r="AB7299" t="s">
        <v>930</v>
      </c>
      <c r="AC7299" t="s">
        <v>930</v>
      </c>
      <c r="AD7299" t="s">
        <v>929</v>
      </c>
      <c r="AE7299" t="s">
        <v>930</v>
      </c>
      <c r="AF7299" t="s">
        <v>930</v>
      </c>
      <c r="AG7299" t="s">
        <v>929</v>
      </c>
      <c r="AH7299" t="s">
        <v>929</v>
      </c>
      <c r="AI7299" t="s">
        <v>929</v>
      </c>
      <c r="AJ7299" t="s">
        <v>929</v>
      </c>
      <c r="AK7299" t="s">
        <v>929</v>
      </c>
      <c r="AL7299" t="s">
        <v>929</v>
      </c>
    </row>
    <row r="7300" spans="1:38">
      <c r="A7300">
        <v>807402</v>
      </c>
      <c r="B7300" t="s">
        <v>93</v>
      </c>
      <c r="C7300" t="s">
        <v>929</v>
      </c>
      <c r="D7300" t="s">
        <v>929</v>
      </c>
      <c r="E7300" t="s">
        <v>929</v>
      </c>
      <c r="F7300" t="s">
        <v>929</v>
      </c>
      <c r="G7300" t="s">
        <v>929</v>
      </c>
      <c r="H7300" t="s">
        <v>929</v>
      </c>
      <c r="I7300" t="s">
        <v>929</v>
      </c>
      <c r="J7300" t="s">
        <v>929</v>
      </c>
      <c r="K7300" t="s">
        <v>929</v>
      </c>
      <c r="L7300" t="s">
        <v>929</v>
      </c>
      <c r="M7300" t="s">
        <v>929</v>
      </c>
      <c r="N7300" t="s">
        <v>929</v>
      </c>
      <c r="O7300" t="s">
        <v>929</v>
      </c>
      <c r="P7300" t="s">
        <v>930</v>
      </c>
      <c r="Q7300" t="s">
        <v>930</v>
      </c>
      <c r="R7300" t="s">
        <v>930</v>
      </c>
      <c r="S7300" t="s">
        <v>930</v>
      </c>
      <c r="T7300" t="s">
        <v>929</v>
      </c>
      <c r="U7300" t="s">
        <v>930</v>
      </c>
      <c r="V7300" t="s">
        <v>930</v>
      </c>
      <c r="W7300" t="s">
        <v>930</v>
      </c>
      <c r="X7300" t="s">
        <v>930</v>
      </c>
      <c r="Y7300" t="s">
        <v>930</v>
      </c>
      <c r="Z7300" t="s">
        <v>930</v>
      </c>
      <c r="AA7300" t="s">
        <v>930</v>
      </c>
      <c r="AB7300" t="s">
        <v>930</v>
      </c>
      <c r="AC7300" t="s">
        <v>929</v>
      </c>
      <c r="AD7300" t="s">
        <v>929</v>
      </c>
      <c r="AE7300" t="s">
        <v>929</v>
      </c>
      <c r="AF7300" t="s">
        <v>930</v>
      </c>
      <c r="AG7300" t="s">
        <v>929</v>
      </c>
      <c r="AH7300" t="s">
        <v>929</v>
      </c>
      <c r="AI7300" t="s">
        <v>929</v>
      </c>
      <c r="AJ7300" t="s">
        <v>929</v>
      </c>
      <c r="AK7300" t="s">
        <v>929</v>
      </c>
      <c r="AL7300" t="s">
        <v>929</v>
      </c>
    </row>
    <row r="7301" spans="1:38">
      <c r="A7301">
        <v>808033</v>
      </c>
      <c r="B7301" t="s">
        <v>93</v>
      </c>
      <c r="C7301" t="s">
        <v>929</v>
      </c>
      <c r="D7301" t="s">
        <v>929</v>
      </c>
      <c r="E7301" t="s">
        <v>929</v>
      </c>
      <c r="F7301" t="s">
        <v>929</v>
      </c>
      <c r="G7301" t="s">
        <v>929</v>
      </c>
      <c r="H7301" t="s">
        <v>929</v>
      </c>
      <c r="I7301" t="s">
        <v>930</v>
      </c>
      <c r="J7301" t="s">
        <v>929</v>
      </c>
      <c r="K7301" t="s">
        <v>929</v>
      </c>
      <c r="L7301" t="s">
        <v>930</v>
      </c>
      <c r="M7301" t="s">
        <v>929</v>
      </c>
      <c r="N7301" t="s">
        <v>929</v>
      </c>
      <c r="O7301" t="s">
        <v>929</v>
      </c>
      <c r="P7301" t="s">
        <v>930</v>
      </c>
      <c r="Q7301" t="s">
        <v>929</v>
      </c>
      <c r="R7301" t="s">
        <v>930</v>
      </c>
      <c r="S7301" t="s">
        <v>928</v>
      </c>
      <c r="T7301" t="s">
        <v>930</v>
      </c>
      <c r="U7301" t="s">
        <v>929</v>
      </c>
      <c r="V7301" t="s">
        <v>929</v>
      </c>
      <c r="W7301" t="s">
        <v>930</v>
      </c>
      <c r="X7301" t="s">
        <v>930</v>
      </c>
      <c r="Y7301" t="s">
        <v>929</v>
      </c>
      <c r="Z7301" t="s">
        <v>930</v>
      </c>
      <c r="AA7301" t="s">
        <v>928</v>
      </c>
      <c r="AB7301" t="s">
        <v>930</v>
      </c>
      <c r="AC7301" t="s">
        <v>930</v>
      </c>
      <c r="AD7301" t="s">
        <v>930</v>
      </c>
      <c r="AE7301" t="s">
        <v>929</v>
      </c>
      <c r="AF7301" t="s">
        <v>930</v>
      </c>
      <c r="AG7301" t="s">
        <v>929</v>
      </c>
      <c r="AH7301" t="s">
        <v>929</v>
      </c>
      <c r="AI7301" t="s">
        <v>929</v>
      </c>
      <c r="AJ7301" t="s">
        <v>929</v>
      </c>
      <c r="AK7301" t="s">
        <v>929</v>
      </c>
      <c r="AL7301" t="s">
        <v>929</v>
      </c>
    </row>
    <row r="7302" spans="1:38">
      <c r="A7302">
        <v>808040</v>
      </c>
      <c r="B7302" t="s">
        <v>93</v>
      </c>
      <c r="C7302" t="s">
        <v>929</v>
      </c>
      <c r="D7302" t="s">
        <v>929</v>
      </c>
      <c r="E7302" t="s">
        <v>929</v>
      </c>
      <c r="F7302" t="s">
        <v>929</v>
      </c>
      <c r="G7302" t="s">
        <v>929</v>
      </c>
      <c r="H7302" t="s">
        <v>929</v>
      </c>
      <c r="I7302" t="s">
        <v>929</v>
      </c>
      <c r="J7302" t="s">
        <v>930</v>
      </c>
      <c r="K7302" t="s">
        <v>929</v>
      </c>
      <c r="L7302" t="s">
        <v>929</v>
      </c>
      <c r="M7302" t="s">
        <v>929</v>
      </c>
      <c r="N7302" t="s">
        <v>929</v>
      </c>
      <c r="O7302" t="s">
        <v>929</v>
      </c>
      <c r="P7302" t="s">
        <v>930</v>
      </c>
      <c r="Q7302" t="s">
        <v>930</v>
      </c>
      <c r="R7302" t="s">
        <v>928</v>
      </c>
      <c r="S7302" t="s">
        <v>930</v>
      </c>
      <c r="T7302" t="s">
        <v>930</v>
      </c>
      <c r="U7302" t="s">
        <v>930</v>
      </c>
      <c r="V7302" t="s">
        <v>929</v>
      </c>
      <c r="W7302" t="s">
        <v>929</v>
      </c>
      <c r="X7302" t="s">
        <v>929</v>
      </c>
      <c r="Y7302" t="s">
        <v>929</v>
      </c>
      <c r="Z7302" t="s">
        <v>930</v>
      </c>
      <c r="AA7302" t="s">
        <v>930</v>
      </c>
      <c r="AB7302" t="s">
        <v>930</v>
      </c>
      <c r="AC7302" t="s">
        <v>930</v>
      </c>
      <c r="AD7302" t="s">
        <v>929</v>
      </c>
      <c r="AE7302" t="s">
        <v>930</v>
      </c>
      <c r="AF7302" t="s">
        <v>930</v>
      </c>
      <c r="AG7302" t="s">
        <v>929</v>
      </c>
      <c r="AH7302" t="s">
        <v>929</v>
      </c>
      <c r="AI7302" t="s">
        <v>929</v>
      </c>
      <c r="AJ7302" t="s">
        <v>929</v>
      </c>
      <c r="AK7302" t="s">
        <v>929</v>
      </c>
      <c r="AL7302" t="s">
        <v>929</v>
      </c>
    </row>
    <row r="7303" spans="1:38">
      <c r="A7303">
        <v>808253</v>
      </c>
      <c r="B7303" t="s">
        <v>93</v>
      </c>
      <c r="C7303" t="s">
        <v>929</v>
      </c>
      <c r="D7303" t="s">
        <v>929</v>
      </c>
      <c r="E7303" t="s">
        <v>929</v>
      </c>
      <c r="F7303" t="s">
        <v>929</v>
      </c>
      <c r="G7303" t="s">
        <v>929</v>
      </c>
      <c r="H7303" t="s">
        <v>929</v>
      </c>
      <c r="I7303" t="s">
        <v>929</v>
      </c>
      <c r="J7303" t="s">
        <v>929</v>
      </c>
      <c r="K7303" t="s">
        <v>929</v>
      </c>
      <c r="L7303" t="s">
        <v>929</v>
      </c>
      <c r="M7303" t="s">
        <v>929</v>
      </c>
      <c r="N7303" t="s">
        <v>930</v>
      </c>
      <c r="O7303" t="s">
        <v>929</v>
      </c>
      <c r="P7303" t="s">
        <v>930</v>
      </c>
      <c r="Q7303" t="s">
        <v>930</v>
      </c>
      <c r="R7303" t="s">
        <v>930</v>
      </c>
      <c r="S7303" t="s">
        <v>930</v>
      </c>
      <c r="T7303" t="s">
        <v>930</v>
      </c>
      <c r="U7303" t="s">
        <v>929</v>
      </c>
      <c r="V7303" t="s">
        <v>930</v>
      </c>
      <c r="W7303" t="s">
        <v>930</v>
      </c>
      <c r="X7303" t="s">
        <v>930</v>
      </c>
      <c r="Y7303" t="s">
        <v>930</v>
      </c>
      <c r="Z7303" t="s">
        <v>930</v>
      </c>
      <c r="AA7303" t="s">
        <v>930</v>
      </c>
      <c r="AB7303" t="s">
        <v>930</v>
      </c>
      <c r="AC7303" t="s">
        <v>930</v>
      </c>
      <c r="AD7303" t="s">
        <v>930</v>
      </c>
      <c r="AE7303" t="s">
        <v>930</v>
      </c>
      <c r="AF7303" t="s">
        <v>930</v>
      </c>
      <c r="AG7303" t="s">
        <v>929</v>
      </c>
      <c r="AH7303" t="s">
        <v>929</v>
      </c>
      <c r="AI7303" t="s">
        <v>929</v>
      </c>
      <c r="AJ7303" t="s">
        <v>929</v>
      </c>
      <c r="AK7303" t="s">
        <v>929</v>
      </c>
      <c r="AL7303" t="s">
        <v>929</v>
      </c>
    </row>
    <row r="7304" spans="1:38">
      <c r="A7304">
        <v>800018</v>
      </c>
      <c r="B7304" t="s">
        <v>93</v>
      </c>
      <c r="C7304" t="s">
        <v>928</v>
      </c>
      <c r="D7304" t="s">
        <v>928</v>
      </c>
      <c r="E7304" t="s">
        <v>928</v>
      </c>
      <c r="F7304" t="s">
        <v>929</v>
      </c>
      <c r="G7304" t="s">
        <v>928</v>
      </c>
      <c r="H7304" t="s">
        <v>930</v>
      </c>
      <c r="I7304" t="s">
        <v>928</v>
      </c>
      <c r="J7304" t="s">
        <v>930</v>
      </c>
      <c r="K7304" t="s">
        <v>930</v>
      </c>
      <c r="L7304" t="s">
        <v>928</v>
      </c>
      <c r="M7304" t="s">
        <v>929</v>
      </c>
      <c r="N7304" t="s">
        <v>929</v>
      </c>
      <c r="O7304" t="s">
        <v>929</v>
      </c>
      <c r="P7304" t="s">
        <v>928</v>
      </c>
      <c r="Q7304" t="s">
        <v>930</v>
      </c>
      <c r="R7304" t="s">
        <v>929</v>
      </c>
      <c r="S7304" t="s">
        <v>930</v>
      </c>
      <c r="T7304" t="s">
        <v>930</v>
      </c>
      <c r="U7304" t="s">
        <v>929</v>
      </c>
      <c r="V7304" t="s">
        <v>928</v>
      </c>
      <c r="W7304" t="s">
        <v>929</v>
      </c>
      <c r="X7304" t="s">
        <v>929</v>
      </c>
      <c r="Y7304" t="s">
        <v>929</v>
      </c>
      <c r="Z7304" t="s">
        <v>930</v>
      </c>
      <c r="AA7304" t="s">
        <v>929</v>
      </c>
      <c r="AB7304" t="s">
        <v>930</v>
      </c>
      <c r="AC7304" t="s">
        <v>929</v>
      </c>
      <c r="AD7304" t="s">
        <v>929</v>
      </c>
      <c r="AE7304" t="s">
        <v>930</v>
      </c>
      <c r="AF7304" t="s">
        <v>929</v>
      </c>
      <c r="AG7304" t="s">
        <v>930</v>
      </c>
      <c r="AH7304" t="s">
        <v>930</v>
      </c>
      <c r="AI7304" t="s">
        <v>930</v>
      </c>
      <c r="AJ7304" t="s">
        <v>930</v>
      </c>
      <c r="AK7304" t="s">
        <v>929</v>
      </c>
      <c r="AL7304" t="s">
        <v>930</v>
      </c>
    </row>
    <row r="7305" spans="1:38">
      <c r="A7305">
        <v>800019</v>
      </c>
      <c r="B7305" t="s">
        <v>93</v>
      </c>
      <c r="C7305" t="s">
        <v>930</v>
      </c>
      <c r="D7305" t="s">
        <v>930</v>
      </c>
      <c r="E7305" t="s">
        <v>930</v>
      </c>
      <c r="F7305" t="s">
        <v>930</v>
      </c>
      <c r="G7305" t="s">
        <v>930</v>
      </c>
      <c r="H7305" t="s">
        <v>930</v>
      </c>
      <c r="I7305" t="s">
        <v>930</v>
      </c>
      <c r="J7305" t="s">
        <v>930</v>
      </c>
      <c r="K7305" t="s">
        <v>930</v>
      </c>
      <c r="L7305" t="s">
        <v>930</v>
      </c>
      <c r="M7305" t="s">
        <v>928</v>
      </c>
      <c r="N7305" t="s">
        <v>930</v>
      </c>
      <c r="O7305" t="s">
        <v>928</v>
      </c>
      <c r="P7305" t="s">
        <v>930</v>
      </c>
      <c r="Q7305" t="s">
        <v>930</v>
      </c>
      <c r="R7305" t="s">
        <v>930</v>
      </c>
      <c r="S7305" t="s">
        <v>929</v>
      </c>
      <c r="T7305" t="s">
        <v>930</v>
      </c>
      <c r="U7305" t="s">
        <v>929</v>
      </c>
      <c r="V7305" t="s">
        <v>930</v>
      </c>
      <c r="W7305" t="s">
        <v>929</v>
      </c>
      <c r="X7305" t="s">
        <v>929</v>
      </c>
      <c r="Y7305" t="s">
        <v>929</v>
      </c>
      <c r="Z7305" t="s">
        <v>929</v>
      </c>
      <c r="AA7305" t="s">
        <v>929</v>
      </c>
      <c r="AB7305" t="s">
        <v>929</v>
      </c>
      <c r="AC7305" t="s">
        <v>929</v>
      </c>
      <c r="AD7305" t="s">
        <v>929</v>
      </c>
      <c r="AE7305" t="s">
        <v>929</v>
      </c>
      <c r="AF7305" t="s">
        <v>929</v>
      </c>
      <c r="AG7305" t="s">
        <v>929</v>
      </c>
      <c r="AH7305" t="s">
        <v>929</v>
      </c>
      <c r="AI7305" t="s">
        <v>929</v>
      </c>
      <c r="AJ7305" t="s">
        <v>929</v>
      </c>
      <c r="AK7305" t="s">
        <v>929</v>
      </c>
      <c r="AL7305" t="s">
        <v>929</v>
      </c>
    </row>
    <row r="7306" spans="1:38">
      <c r="A7306">
        <v>800045</v>
      </c>
      <c r="B7306" t="s">
        <v>93</v>
      </c>
      <c r="C7306" t="s">
        <v>929</v>
      </c>
      <c r="D7306" t="s">
        <v>930</v>
      </c>
      <c r="E7306" t="s">
        <v>928</v>
      </c>
      <c r="F7306" t="s">
        <v>929</v>
      </c>
      <c r="G7306" t="s">
        <v>929</v>
      </c>
      <c r="H7306" t="s">
        <v>929</v>
      </c>
      <c r="I7306" t="s">
        <v>928</v>
      </c>
      <c r="J7306" t="s">
        <v>929</v>
      </c>
      <c r="K7306" t="s">
        <v>929</v>
      </c>
      <c r="L7306" t="s">
        <v>929</v>
      </c>
      <c r="M7306" t="s">
        <v>929</v>
      </c>
      <c r="N7306" t="s">
        <v>929</v>
      </c>
      <c r="O7306" t="s">
        <v>930</v>
      </c>
      <c r="P7306" t="s">
        <v>930</v>
      </c>
      <c r="Q7306" t="s">
        <v>928</v>
      </c>
      <c r="R7306" t="s">
        <v>929</v>
      </c>
      <c r="S7306" t="s">
        <v>930</v>
      </c>
      <c r="T7306" t="s">
        <v>930</v>
      </c>
      <c r="U7306" t="s">
        <v>929</v>
      </c>
      <c r="V7306" t="s">
        <v>929</v>
      </c>
      <c r="W7306" t="s">
        <v>929</v>
      </c>
      <c r="X7306" t="s">
        <v>929</v>
      </c>
      <c r="Y7306" t="s">
        <v>929</v>
      </c>
      <c r="Z7306" t="s">
        <v>929</v>
      </c>
      <c r="AA7306" t="s">
        <v>930</v>
      </c>
      <c r="AB7306" t="s">
        <v>929</v>
      </c>
      <c r="AC7306" t="s">
        <v>929</v>
      </c>
      <c r="AD7306" t="s">
        <v>930</v>
      </c>
      <c r="AE7306" t="s">
        <v>929</v>
      </c>
      <c r="AF7306" t="s">
        <v>929</v>
      </c>
      <c r="AG7306" t="s">
        <v>929</v>
      </c>
      <c r="AH7306" t="s">
        <v>929</v>
      </c>
      <c r="AI7306" t="s">
        <v>929</v>
      </c>
      <c r="AJ7306" t="s">
        <v>929</v>
      </c>
      <c r="AK7306" t="s">
        <v>929</v>
      </c>
      <c r="AL7306" t="s">
        <v>929</v>
      </c>
    </row>
    <row r="7307" spans="1:38">
      <c r="A7307">
        <v>800055</v>
      </c>
      <c r="B7307" t="s">
        <v>93</v>
      </c>
      <c r="C7307" t="s">
        <v>930</v>
      </c>
      <c r="D7307" t="s">
        <v>930</v>
      </c>
      <c r="E7307" t="s">
        <v>928</v>
      </c>
      <c r="F7307" t="s">
        <v>930</v>
      </c>
      <c r="G7307" t="s">
        <v>930</v>
      </c>
      <c r="H7307" t="s">
        <v>930</v>
      </c>
      <c r="I7307" t="s">
        <v>928</v>
      </c>
      <c r="J7307" t="s">
        <v>930</v>
      </c>
      <c r="K7307" t="s">
        <v>928</v>
      </c>
      <c r="L7307" t="s">
        <v>928</v>
      </c>
      <c r="M7307" t="s">
        <v>928</v>
      </c>
      <c r="N7307" t="s">
        <v>930</v>
      </c>
      <c r="O7307" t="s">
        <v>930</v>
      </c>
      <c r="P7307" t="s">
        <v>930</v>
      </c>
      <c r="Q7307" t="s">
        <v>928</v>
      </c>
      <c r="R7307" t="s">
        <v>929</v>
      </c>
      <c r="S7307" t="s">
        <v>928</v>
      </c>
      <c r="T7307" t="s">
        <v>930</v>
      </c>
      <c r="U7307" t="s">
        <v>928</v>
      </c>
      <c r="V7307" t="s">
        <v>928</v>
      </c>
      <c r="W7307" t="s">
        <v>928</v>
      </c>
      <c r="X7307" t="s">
        <v>930</v>
      </c>
      <c r="Y7307" t="s">
        <v>928</v>
      </c>
      <c r="Z7307" t="s">
        <v>930</v>
      </c>
      <c r="AA7307" t="s">
        <v>930</v>
      </c>
      <c r="AB7307" t="s">
        <v>930</v>
      </c>
      <c r="AC7307" t="s">
        <v>930</v>
      </c>
      <c r="AD7307" t="s">
        <v>930</v>
      </c>
      <c r="AE7307" t="s">
        <v>930</v>
      </c>
      <c r="AF7307" t="s">
        <v>930</v>
      </c>
      <c r="AG7307" t="s">
        <v>929</v>
      </c>
      <c r="AH7307" t="s">
        <v>929</v>
      </c>
      <c r="AI7307" t="s">
        <v>929</v>
      </c>
      <c r="AJ7307" t="s">
        <v>929</v>
      </c>
      <c r="AK7307" t="s">
        <v>929</v>
      </c>
      <c r="AL7307" t="s">
        <v>929</v>
      </c>
    </row>
    <row r="7308" spans="1:38">
      <c r="A7308">
        <v>800073</v>
      </c>
      <c r="B7308" t="s">
        <v>93</v>
      </c>
      <c r="C7308" t="s">
        <v>928</v>
      </c>
      <c r="D7308" t="s">
        <v>930</v>
      </c>
      <c r="E7308" t="s">
        <v>930</v>
      </c>
      <c r="F7308" t="s">
        <v>930</v>
      </c>
      <c r="G7308" t="s">
        <v>928</v>
      </c>
      <c r="H7308" t="s">
        <v>930</v>
      </c>
      <c r="I7308" t="s">
        <v>928</v>
      </c>
      <c r="J7308" t="s">
        <v>930</v>
      </c>
      <c r="K7308" t="s">
        <v>928</v>
      </c>
      <c r="L7308" t="s">
        <v>928</v>
      </c>
      <c r="M7308" t="s">
        <v>928</v>
      </c>
      <c r="N7308" t="s">
        <v>930</v>
      </c>
      <c r="O7308" t="s">
        <v>930</v>
      </c>
      <c r="P7308" t="s">
        <v>928</v>
      </c>
      <c r="Q7308" t="s">
        <v>930</v>
      </c>
      <c r="R7308" t="s">
        <v>930</v>
      </c>
      <c r="S7308" t="s">
        <v>930</v>
      </c>
      <c r="T7308" t="s">
        <v>929</v>
      </c>
      <c r="U7308" t="s">
        <v>930</v>
      </c>
      <c r="V7308" t="s">
        <v>928</v>
      </c>
      <c r="W7308" t="s">
        <v>930</v>
      </c>
      <c r="X7308" t="s">
        <v>929</v>
      </c>
      <c r="Y7308" t="s">
        <v>929</v>
      </c>
      <c r="Z7308" t="s">
        <v>929</v>
      </c>
      <c r="AA7308" t="s">
        <v>930</v>
      </c>
      <c r="AB7308" t="s">
        <v>929</v>
      </c>
      <c r="AC7308" t="s">
        <v>928</v>
      </c>
      <c r="AD7308" t="s">
        <v>928</v>
      </c>
      <c r="AE7308" t="s">
        <v>928</v>
      </c>
      <c r="AF7308" t="s">
        <v>930</v>
      </c>
      <c r="AG7308" t="s">
        <v>930</v>
      </c>
      <c r="AH7308" t="s">
        <v>928</v>
      </c>
      <c r="AI7308" t="s">
        <v>928</v>
      </c>
      <c r="AJ7308" t="s">
        <v>930</v>
      </c>
      <c r="AK7308" t="s">
        <v>928</v>
      </c>
      <c r="AL7308" t="s">
        <v>929</v>
      </c>
    </row>
    <row r="7309" spans="1:38">
      <c r="A7309">
        <v>800089</v>
      </c>
      <c r="B7309" t="s">
        <v>93</v>
      </c>
      <c r="C7309" t="s">
        <v>930</v>
      </c>
      <c r="D7309" t="s">
        <v>928</v>
      </c>
      <c r="E7309" t="s">
        <v>930</v>
      </c>
      <c r="F7309" t="s">
        <v>930</v>
      </c>
      <c r="G7309" t="s">
        <v>930</v>
      </c>
      <c r="H7309" t="s">
        <v>930</v>
      </c>
      <c r="I7309" t="s">
        <v>928</v>
      </c>
      <c r="J7309" t="s">
        <v>928</v>
      </c>
      <c r="K7309" t="s">
        <v>930</v>
      </c>
      <c r="L7309" t="s">
        <v>930</v>
      </c>
      <c r="M7309" t="s">
        <v>928</v>
      </c>
      <c r="N7309" t="s">
        <v>930</v>
      </c>
      <c r="O7309" t="s">
        <v>929</v>
      </c>
      <c r="P7309" t="s">
        <v>930</v>
      </c>
      <c r="Q7309" t="s">
        <v>930</v>
      </c>
      <c r="R7309" t="s">
        <v>930</v>
      </c>
      <c r="S7309" t="s">
        <v>930</v>
      </c>
      <c r="T7309" t="s">
        <v>930</v>
      </c>
      <c r="U7309" t="s">
        <v>930</v>
      </c>
      <c r="V7309" t="s">
        <v>930</v>
      </c>
      <c r="W7309" t="s">
        <v>930</v>
      </c>
      <c r="X7309" t="s">
        <v>930</v>
      </c>
      <c r="Y7309" t="s">
        <v>929</v>
      </c>
      <c r="Z7309" t="s">
        <v>929</v>
      </c>
      <c r="AA7309" t="s">
        <v>930</v>
      </c>
      <c r="AB7309" t="s">
        <v>929</v>
      </c>
      <c r="AC7309" t="s">
        <v>930</v>
      </c>
      <c r="AD7309" t="s">
        <v>928</v>
      </c>
      <c r="AE7309" t="s">
        <v>928</v>
      </c>
      <c r="AF7309" t="s">
        <v>929</v>
      </c>
      <c r="AG7309" t="s">
        <v>930</v>
      </c>
      <c r="AH7309" t="s">
        <v>930</v>
      </c>
      <c r="AI7309" t="s">
        <v>930</v>
      </c>
      <c r="AJ7309" t="s">
        <v>928</v>
      </c>
      <c r="AK7309" t="s">
        <v>928</v>
      </c>
      <c r="AL7309" t="s">
        <v>930</v>
      </c>
    </row>
    <row r="7310" spans="1:38">
      <c r="A7310">
        <v>800096</v>
      </c>
      <c r="B7310" t="s">
        <v>93</v>
      </c>
      <c r="C7310" t="s">
        <v>930</v>
      </c>
      <c r="D7310" t="s">
        <v>930</v>
      </c>
      <c r="E7310" t="s">
        <v>930</v>
      </c>
      <c r="F7310" t="s">
        <v>929</v>
      </c>
      <c r="G7310" t="s">
        <v>928</v>
      </c>
      <c r="H7310" t="s">
        <v>929</v>
      </c>
      <c r="I7310" t="s">
        <v>930</v>
      </c>
      <c r="J7310" t="s">
        <v>929</v>
      </c>
      <c r="K7310" t="s">
        <v>930</v>
      </c>
      <c r="L7310" t="s">
        <v>928</v>
      </c>
      <c r="M7310" t="s">
        <v>929</v>
      </c>
      <c r="N7310" t="s">
        <v>929</v>
      </c>
      <c r="O7310" t="s">
        <v>930</v>
      </c>
      <c r="P7310" t="s">
        <v>930</v>
      </c>
      <c r="Q7310" t="s">
        <v>930</v>
      </c>
      <c r="R7310" t="s">
        <v>930</v>
      </c>
      <c r="S7310" t="s">
        <v>929</v>
      </c>
      <c r="T7310" t="s">
        <v>929</v>
      </c>
      <c r="U7310" t="s">
        <v>929</v>
      </c>
      <c r="V7310" t="s">
        <v>929</v>
      </c>
      <c r="W7310" t="s">
        <v>929</v>
      </c>
      <c r="X7310" t="s">
        <v>929</v>
      </c>
      <c r="Y7310" t="s">
        <v>929</v>
      </c>
      <c r="Z7310" t="s">
        <v>929</v>
      </c>
      <c r="AA7310" t="s">
        <v>929</v>
      </c>
      <c r="AB7310" t="s">
        <v>929</v>
      </c>
      <c r="AC7310" t="s">
        <v>929</v>
      </c>
      <c r="AD7310" t="s">
        <v>929</v>
      </c>
      <c r="AE7310" t="s">
        <v>929</v>
      </c>
      <c r="AF7310" t="s">
        <v>929</v>
      </c>
      <c r="AG7310" t="s">
        <v>929</v>
      </c>
      <c r="AH7310" t="s">
        <v>929</v>
      </c>
      <c r="AI7310" t="s">
        <v>929</v>
      </c>
      <c r="AJ7310" t="s">
        <v>929</v>
      </c>
      <c r="AK7310" t="s">
        <v>929</v>
      </c>
      <c r="AL7310" t="s">
        <v>929</v>
      </c>
    </row>
    <row r="7311" spans="1:38">
      <c r="A7311">
        <v>800105</v>
      </c>
      <c r="B7311" t="s">
        <v>93</v>
      </c>
      <c r="C7311" t="s">
        <v>928</v>
      </c>
      <c r="D7311" t="s">
        <v>928</v>
      </c>
      <c r="E7311" t="s">
        <v>930</v>
      </c>
      <c r="F7311" t="s">
        <v>930</v>
      </c>
      <c r="G7311" t="s">
        <v>928</v>
      </c>
      <c r="H7311" t="s">
        <v>930</v>
      </c>
      <c r="I7311" t="s">
        <v>928</v>
      </c>
      <c r="J7311" t="s">
        <v>930</v>
      </c>
      <c r="K7311" t="s">
        <v>930</v>
      </c>
      <c r="L7311" t="s">
        <v>930</v>
      </c>
      <c r="M7311" t="s">
        <v>930</v>
      </c>
      <c r="N7311" t="s">
        <v>930</v>
      </c>
      <c r="O7311" t="s">
        <v>929</v>
      </c>
      <c r="P7311" t="s">
        <v>930</v>
      </c>
      <c r="Q7311" t="s">
        <v>930</v>
      </c>
      <c r="R7311" t="s">
        <v>929</v>
      </c>
      <c r="S7311" t="s">
        <v>929</v>
      </c>
      <c r="T7311" t="s">
        <v>928</v>
      </c>
      <c r="U7311" t="s">
        <v>930</v>
      </c>
      <c r="V7311" t="s">
        <v>930</v>
      </c>
      <c r="W7311" t="s">
        <v>930</v>
      </c>
      <c r="X7311" t="s">
        <v>930</v>
      </c>
      <c r="Y7311" t="s">
        <v>930</v>
      </c>
      <c r="Z7311" t="s">
        <v>929</v>
      </c>
      <c r="AA7311" t="s">
        <v>930</v>
      </c>
      <c r="AB7311" t="s">
        <v>930</v>
      </c>
      <c r="AC7311" t="s">
        <v>930</v>
      </c>
      <c r="AD7311" t="s">
        <v>930</v>
      </c>
      <c r="AE7311" t="s">
        <v>930</v>
      </c>
      <c r="AF7311" t="s">
        <v>930</v>
      </c>
      <c r="AG7311" t="s">
        <v>929</v>
      </c>
      <c r="AH7311" t="s">
        <v>929</v>
      </c>
      <c r="AI7311" t="s">
        <v>929</v>
      </c>
      <c r="AJ7311" t="s">
        <v>929</v>
      </c>
      <c r="AK7311" t="s">
        <v>929</v>
      </c>
      <c r="AL7311" t="s">
        <v>929</v>
      </c>
    </row>
    <row r="7312" spans="1:38">
      <c r="A7312">
        <v>800111</v>
      </c>
      <c r="B7312" t="s">
        <v>93</v>
      </c>
      <c r="C7312" t="s">
        <v>928</v>
      </c>
      <c r="D7312" t="s">
        <v>928</v>
      </c>
      <c r="E7312" t="s">
        <v>930</v>
      </c>
      <c r="F7312" t="s">
        <v>930</v>
      </c>
      <c r="G7312" t="s">
        <v>930</v>
      </c>
      <c r="H7312" t="s">
        <v>930</v>
      </c>
      <c r="I7312" t="s">
        <v>928</v>
      </c>
      <c r="J7312" t="s">
        <v>930</v>
      </c>
      <c r="K7312" t="s">
        <v>930</v>
      </c>
      <c r="L7312" t="s">
        <v>930</v>
      </c>
      <c r="M7312" t="s">
        <v>929</v>
      </c>
      <c r="N7312" t="s">
        <v>929</v>
      </c>
      <c r="O7312" t="s">
        <v>929</v>
      </c>
      <c r="P7312" t="s">
        <v>929</v>
      </c>
      <c r="Q7312" t="s">
        <v>929</v>
      </c>
      <c r="R7312" t="s">
        <v>930</v>
      </c>
      <c r="S7312" t="s">
        <v>929</v>
      </c>
      <c r="T7312" t="s">
        <v>929</v>
      </c>
      <c r="U7312" t="s">
        <v>930</v>
      </c>
      <c r="V7312" t="s">
        <v>930</v>
      </c>
      <c r="W7312" t="s">
        <v>929</v>
      </c>
      <c r="X7312" t="s">
        <v>929</v>
      </c>
      <c r="Y7312" t="s">
        <v>929</v>
      </c>
      <c r="Z7312" t="s">
        <v>929</v>
      </c>
      <c r="AA7312" t="s">
        <v>930</v>
      </c>
      <c r="AB7312" t="s">
        <v>930</v>
      </c>
      <c r="AC7312" t="s">
        <v>930</v>
      </c>
      <c r="AD7312" t="s">
        <v>930</v>
      </c>
      <c r="AE7312" t="s">
        <v>929</v>
      </c>
      <c r="AF7312" t="s">
        <v>930</v>
      </c>
      <c r="AG7312" t="s">
        <v>929</v>
      </c>
      <c r="AH7312" t="s">
        <v>929</v>
      </c>
      <c r="AI7312" t="s">
        <v>929</v>
      </c>
      <c r="AJ7312" t="s">
        <v>929</v>
      </c>
      <c r="AK7312" t="s">
        <v>929</v>
      </c>
      <c r="AL7312" t="s">
        <v>929</v>
      </c>
    </row>
    <row r="7313" spans="1:38">
      <c r="A7313">
        <v>800119</v>
      </c>
      <c r="B7313" t="s">
        <v>93</v>
      </c>
      <c r="C7313" t="s">
        <v>930</v>
      </c>
      <c r="D7313" t="s">
        <v>930</v>
      </c>
      <c r="E7313" t="s">
        <v>930</v>
      </c>
      <c r="F7313" t="s">
        <v>930</v>
      </c>
      <c r="G7313" t="s">
        <v>930</v>
      </c>
      <c r="H7313" t="s">
        <v>930</v>
      </c>
      <c r="I7313" t="s">
        <v>928</v>
      </c>
      <c r="J7313" t="s">
        <v>930</v>
      </c>
      <c r="K7313" t="s">
        <v>930</v>
      </c>
      <c r="L7313" t="s">
        <v>930</v>
      </c>
      <c r="M7313" t="s">
        <v>930</v>
      </c>
      <c r="N7313" t="s">
        <v>928</v>
      </c>
      <c r="O7313" t="s">
        <v>930</v>
      </c>
      <c r="P7313" t="s">
        <v>929</v>
      </c>
      <c r="Q7313" t="s">
        <v>930</v>
      </c>
      <c r="R7313" t="s">
        <v>930</v>
      </c>
      <c r="S7313" t="s">
        <v>930</v>
      </c>
      <c r="T7313" t="s">
        <v>928</v>
      </c>
      <c r="U7313" t="s">
        <v>929</v>
      </c>
      <c r="V7313" t="s">
        <v>929</v>
      </c>
      <c r="W7313" t="s">
        <v>929</v>
      </c>
      <c r="X7313" t="s">
        <v>929</v>
      </c>
      <c r="Y7313" t="s">
        <v>929</v>
      </c>
      <c r="Z7313" t="s">
        <v>930</v>
      </c>
      <c r="AA7313" t="s">
        <v>928</v>
      </c>
      <c r="AB7313" t="s">
        <v>930</v>
      </c>
      <c r="AC7313" t="s">
        <v>930</v>
      </c>
      <c r="AD7313" t="s">
        <v>930</v>
      </c>
      <c r="AE7313" t="s">
        <v>928</v>
      </c>
      <c r="AF7313" t="s">
        <v>929</v>
      </c>
      <c r="AG7313" t="s">
        <v>929</v>
      </c>
      <c r="AH7313" t="s">
        <v>929</v>
      </c>
      <c r="AI7313" t="s">
        <v>929</v>
      </c>
      <c r="AJ7313" t="s">
        <v>929</v>
      </c>
      <c r="AK7313" t="s">
        <v>929</v>
      </c>
      <c r="AL7313" t="s">
        <v>929</v>
      </c>
    </row>
    <row r="7314" spans="1:38">
      <c r="A7314">
        <v>800173</v>
      </c>
      <c r="B7314" t="s">
        <v>93</v>
      </c>
      <c r="C7314" t="s">
        <v>928</v>
      </c>
      <c r="D7314" t="s">
        <v>930</v>
      </c>
      <c r="E7314" t="s">
        <v>928</v>
      </c>
      <c r="F7314" t="s">
        <v>928</v>
      </c>
      <c r="G7314" t="s">
        <v>929</v>
      </c>
      <c r="H7314" t="s">
        <v>930</v>
      </c>
      <c r="I7314" t="s">
        <v>929</v>
      </c>
      <c r="J7314" t="s">
        <v>930</v>
      </c>
      <c r="K7314" t="s">
        <v>930</v>
      </c>
      <c r="L7314" t="s">
        <v>929</v>
      </c>
      <c r="M7314" t="s">
        <v>930</v>
      </c>
      <c r="N7314" t="s">
        <v>929</v>
      </c>
      <c r="O7314" t="s">
        <v>929</v>
      </c>
      <c r="P7314" t="s">
        <v>930</v>
      </c>
      <c r="Q7314" t="s">
        <v>930</v>
      </c>
      <c r="R7314" t="s">
        <v>928</v>
      </c>
      <c r="S7314" t="s">
        <v>930</v>
      </c>
      <c r="T7314" t="s">
        <v>930</v>
      </c>
      <c r="U7314" t="s">
        <v>929</v>
      </c>
      <c r="V7314" t="s">
        <v>930</v>
      </c>
      <c r="W7314" t="s">
        <v>929</v>
      </c>
      <c r="X7314" t="s">
        <v>930</v>
      </c>
      <c r="Y7314" t="s">
        <v>929</v>
      </c>
      <c r="Z7314" t="s">
        <v>930</v>
      </c>
      <c r="AA7314" t="s">
        <v>930</v>
      </c>
      <c r="AB7314" t="s">
        <v>930</v>
      </c>
      <c r="AC7314" t="s">
        <v>930</v>
      </c>
      <c r="AD7314" t="s">
        <v>930</v>
      </c>
      <c r="AE7314" t="s">
        <v>929</v>
      </c>
      <c r="AF7314" t="s">
        <v>929</v>
      </c>
      <c r="AG7314" t="s">
        <v>928</v>
      </c>
      <c r="AH7314" t="s">
        <v>928</v>
      </c>
      <c r="AI7314" t="s">
        <v>928</v>
      </c>
      <c r="AJ7314" t="s">
        <v>928</v>
      </c>
      <c r="AK7314" t="s">
        <v>929</v>
      </c>
      <c r="AL7314" t="s">
        <v>928</v>
      </c>
    </row>
    <row r="7315" spans="1:38">
      <c r="A7315">
        <v>800213</v>
      </c>
      <c r="B7315" t="s">
        <v>93</v>
      </c>
      <c r="C7315" t="s">
        <v>928</v>
      </c>
      <c r="D7315" t="s">
        <v>928</v>
      </c>
      <c r="E7315" t="s">
        <v>930</v>
      </c>
      <c r="F7315" t="s">
        <v>930</v>
      </c>
      <c r="G7315" t="s">
        <v>928</v>
      </c>
      <c r="H7315" t="s">
        <v>930</v>
      </c>
      <c r="I7315" t="s">
        <v>928</v>
      </c>
      <c r="J7315" t="s">
        <v>928</v>
      </c>
      <c r="K7315" t="s">
        <v>930</v>
      </c>
      <c r="L7315" t="s">
        <v>929</v>
      </c>
      <c r="M7315" t="s">
        <v>930</v>
      </c>
      <c r="N7315" t="s">
        <v>930</v>
      </c>
      <c r="O7315" t="s">
        <v>930</v>
      </c>
      <c r="P7315" t="s">
        <v>928</v>
      </c>
      <c r="Q7315" t="s">
        <v>930</v>
      </c>
      <c r="R7315" t="s">
        <v>928</v>
      </c>
      <c r="S7315" t="s">
        <v>930</v>
      </c>
      <c r="T7315" t="s">
        <v>930</v>
      </c>
      <c r="U7315" t="s">
        <v>929</v>
      </c>
      <c r="V7315" t="s">
        <v>929</v>
      </c>
      <c r="W7315" t="s">
        <v>929</v>
      </c>
      <c r="X7315" t="s">
        <v>929</v>
      </c>
      <c r="Y7315" t="s">
        <v>929</v>
      </c>
      <c r="Z7315" t="s">
        <v>929</v>
      </c>
      <c r="AA7315" t="s">
        <v>929</v>
      </c>
      <c r="AB7315" t="s">
        <v>929</v>
      </c>
      <c r="AC7315" t="s">
        <v>929</v>
      </c>
      <c r="AD7315" t="s">
        <v>929</v>
      </c>
      <c r="AE7315" t="s">
        <v>929</v>
      </c>
      <c r="AF7315" t="s">
        <v>929</v>
      </c>
      <c r="AG7315" t="s">
        <v>929</v>
      </c>
      <c r="AH7315" t="s">
        <v>929</v>
      </c>
      <c r="AI7315" t="s">
        <v>929</v>
      </c>
      <c r="AJ7315" t="s">
        <v>929</v>
      </c>
      <c r="AK7315" t="s">
        <v>929</v>
      </c>
      <c r="AL7315" t="s">
        <v>929</v>
      </c>
    </row>
    <row r="7316" spans="1:38">
      <c r="A7316">
        <v>800272</v>
      </c>
      <c r="B7316" t="s">
        <v>93</v>
      </c>
      <c r="C7316" t="s">
        <v>928</v>
      </c>
      <c r="D7316" t="s">
        <v>928</v>
      </c>
      <c r="E7316" t="s">
        <v>930</v>
      </c>
      <c r="F7316" t="s">
        <v>929</v>
      </c>
      <c r="G7316" t="s">
        <v>928</v>
      </c>
      <c r="H7316" t="s">
        <v>929</v>
      </c>
      <c r="I7316" t="s">
        <v>930</v>
      </c>
      <c r="J7316" t="s">
        <v>929</v>
      </c>
      <c r="K7316" t="s">
        <v>929</v>
      </c>
      <c r="L7316" t="s">
        <v>930</v>
      </c>
      <c r="M7316" t="s">
        <v>929</v>
      </c>
      <c r="N7316" t="s">
        <v>930</v>
      </c>
      <c r="O7316" t="s">
        <v>929</v>
      </c>
      <c r="P7316" t="s">
        <v>930</v>
      </c>
      <c r="Q7316" t="s">
        <v>929</v>
      </c>
      <c r="R7316" t="s">
        <v>930</v>
      </c>
      <c r="S7316" t="s">
        <v>930</v>
      </c>
      <c r="T7316" t="s">
        <v>929</v>
      </c>
      <c r="U7316" t="s">
        <v>929</v>
      </c>
      <c r="V7316" t="s">
        <v>929</v>
      </c>
      <c r="W7316" t="s">
        <v>929</v>
      </c>
      <c r="X7316" t="s">
        <v>929</v>
      </c>
      <c r="Y7316" t="s">
        <v>929</v>
      </c>
      <c r="Z7316" t="s">
        <v>929</v>
      </c>
      <c r="AA7316" t="s">
        <v>929</v>
      </c>
      <c r="AB7316" t="s">
        <v>929</v>
      </c>
      <c r="AC7316" t="s">
        <v>929</v>
      </c>
      <c r="AD7316" t="s">
        <v>929</v>
      </c>
      <c r="AE7316" t="s">
        <v>929</v>
      </c>
      <c r="AF7316" t="s">
        <v>929</v>
      </c>
      <c r="AG7316" t="s">
        <v>929</v>
      </c>
      <c r="AH7316" t="s">
        <v>929</v>
      </c>
      <c r="AI7316" t="s">
        <v>929</v>
      </c>
      <c r="AJ7316" t="s">
        <v>929</v>
      </c>
      <c r="AK7316" t="s">
        <v>929</v>
      </c>
      <c r="AL7316" t="s">
        <v>929</v>
      </c>
    </row>
    <row r="7317" spans="1:38">
      <c r="A7317">
        <v>800276</v>
      </c>
      <c r="B7317" t="s">
        <v>93</v>
      </c>
      <c r="C7317" t="s">
        <v>928</v>
      </c>
      <c r="D7317" t="s">
        <v>928</v>
      </c>
      <c r="E7317" t="s">
        <v>928</v>
      </c>
      <c r="F7317" t="s">
        <v>929</v>
      </c>
      <c r="G7317" t="s">
        <v>930</v>
      </c>
      <c r="H7317" t="s">
        <v>929</v>
      </c>
      <c r="I7317" t="s">
        <v>928</v>
      </c>
      <c r="J7317" t="s">
        <v>929</v>
      </c>
      <c r="K7317" t="s">
        <v>930</v>
      </c>
      <c r="L7317" t="s">
        <v>930</v>
      </c>
      <c r="M7317" t="s">
        <v>929</v>
      </c>
      <c r="N7317" t="s">
        <v>929</v>
      </c>
      <c r="O7317" t="s">
        <v>929</v>
      </c>
      <c r="P7317" t="s">
        <v>929</v>
      </c>
      <c r="Q7317" t="s">
        <v>930</v>
      </c>
      <c r="R7317" t="s">
        <v>930</v>
      </c>
      <c r="S7317" t="s">
        <v>930</v>
      </c>
      <c r="T7317" t="s">
        <v>929</v>
      </c>
      <c r="U7317" t="s">
        <v>929</v>
      </c>
      <c r="V7317" t="s">
        <v>929</v>
      </c>
      <c r="W7317" t="s">
        <v>929</v>
      </c>
      <c r="X7317" t="s">
        <v>929</v>
      </c>
      <c r="Y7317" t="s">
        <v>928</v>
      </c>
      <c r="Z7317" t="s">
        <v>929</v>
      </c>
      <c r="AA7317" t="s">
        <v>930</v>
      </c>
      <c r="AB7317" t="s">
        <v>930</v>
      </c>
      <c r="AC7317" t="s">
        <v>930</v>
      </c>
      <c r="AD7317" t="s">
        <v>930</v>
      </c>
      <c r="AE7317" t="s">
        <v>929</v>
      </c>
      <c r="AF7317" t="s">
        <v>929</v>
      </c>
      <c r="AG7317" t="s">
        <v>929</v>
      </c>
      <c r="AH7317" t="s">
        <v>929</v>
      </c>
      <c r="AI7317" t="s">
        <v>929</v>
      </c>
      <c r="AJ7317" t="s">
        <v>929</v>
      </c>
      <c r="AK7317" t="s">
        <v>929</v>
      </c>
      <c r="AL7317" t="s">
        <v>929</v>
      </c>
    </row>
    <row r="7318" spans="1:38">
      <c r="A7318">
        <v>800321</v>
      </c>
      <c r="B7318" t="s">
        <v>93</v>
      </c>
      <c r="C7318" t="s">
        <v>930</v>
      </c>
      <c r="D7318" t="s">
        <v>930</v>
      </c>
      <c r="E7318" t="s">
        <v>930</v>
      </c>
      <c r="F7318" t="s">
        <v>929</v>
      </c>
      <c r="G7318" t="s">
        <v>930</v>
      </c>
      <c r="H7318" t="s">
        <v>929</v>
      </c>
      <c r="I7318" t="s">
        <v>930</v>
      </c>
      <c r="J7318" t="s">
        <v>929</v>
      </c>
      <c r="K7318" t="s">
        <v>928</v>
      </c>
      <c r="L7318" t="s">
        <v>930</v>
      </c>
      <c r="M7318" t="s">
        <v>929</v>
      </c>
      <c r="N7318" t="s">
        <v>929</v>
      </c>
      <c r="O7318" t="s">
        <v>930</v>
      </c>
      <c r="P7318" t="s">
        <v>930</v>
      </c>
      <c r="Q7318" t="s">
        <v>930</v>
      </c>
      <c r="R7318" t="s">
        <v>929</v>
      </c>
      <c r="S7318" t="s">
        <v>929</v>
      </c>
      <c r="T7318" t="s">
        <v>929</v>
      </c>
      <c r="U7318" t="s">
        <v>929</v>
      </c>
      <c r="V7318" t="s">
        <v>929</v>
      </c>
      <c r="W7318" t="s">
        <v>929</v>
      </c>
      <c r="X7318" t="s">
        <v>928</v>
      </c>
      <c r="Y7318" t="s">
        <v>929</v>
      </c>
      <c r="Z7318" t="s">
        <v>929</v>
      </c>
      <c r="AA7318" t="s">
        <v>929</v>
      </c>
      <c r="AB7318" t="s">
        <v>929</v>
      </c>
      <c r="AC7318" t="s">
        <v>930</v>
      </c>
      <c r="AD7318" t="s">
        <v>929</v>
      </c>
      <c r="AE7318" t="s">
        <v>929</v>
      </c>
      <c r="AF7318" t="s">
        <v>929</v>
      </c>
      <c r="AG7318" t="s">
        <v>930</v>
      </c>
      <c r="AH7318" t="s">
        <v>930</v>
      </c>
      <c r="AI7318" t="s">
        <v>930</v>
      </c>
      <c r="AJ7318" t="s">
        <v>929</v>
      </c>
      <c r="AK7318" t="s">
        <v>929</v>
      </c>
      <c r="AL7318" t="s">
        <v>929</v>
      </c>
    </row>
    <row r="7319" spans="1:38">
      <c r="A7319">
        <v>800322</v>
      </c>
      <c r="B7319" t="s">
        <v>93</v>
      </c>
      <c r="C7319" t="s">
        <v>930</v>
      </c>
      <c r="D7319" t="s">
        <v>928</v>
      </c>
      <c r="E7319" t="s">
        <v>930</v>
      </c>
      <c r="F7319" t="s">
        <v>929</v>
      </c>
      <c r="G7319" t="s">
        <v>930</v>
      </c>
      <c r="H7319" t="s">
        <v>929</v>
      </c>
      <c r="I7319" t="s">
        <v>928</v>
      </c>
      <c r="J7319" t="s">
        <v>929</v>
      </c>
      <c r="K7319" t="s">
        <v>930</v>
      </c>
      <c r="L7319" t="s">
        <v>930</v>
      </c>
      <c r="M7319" t="s">
        <v>929</v>
      </c>
      <c r="N7319" t="s">
        <v>929</v>
      </c>
      <c r="O7319" t="s">
        <v>929</v>
      </c>
      <c r="P7319" t="s">
        <v>930</v>
      </c>
      <c r="Q7319" t="s">
        <v>930</v>
      </c>
      <c r="R7319" t="s">
        <v>930</v>
      </c>
      <c r="S7319" t="s">
        <v>929</v>
      </c>
      <c r="T7319" t="s">
        <v>929</v>
      </c>
      <c r="U7319" t="s">
        <v>929</v>
      </c>
      <c r="V7319" t="s">
        <v>928</v>
      </c>
      <c r="W7319" t="s">
        <v>929</v>
      </c>
      <c r="X7319" t="s">
        <v>930</v>
      </c>
      <c r="Y7319" t="s">
        <v>930</v>
      </c>
      <c r="Z7319" t="s">
        <v>929</v>
      </c>
      <c r="AA7319" t="s">
        <v>929</v>
      </c>
      <c r="AB7319" t="s">
        <v>929</v>
      </c>
      <c r="AC7319" t="s">
        <v>929</v>
      </c>
      <c r="AD7319" t="s">
        <v>929</v>
      </c>
      <c r="AE7319" t="s">
        <v>929</v>
      </c>
      <c r="AF7319" t="s">
        <v>929</v>
      </c>
      <c r="AG7319" t="s">
        <v>929</v>
      </c>
      <c r="AH7319" t="s">
        <v>929</v>
      </c>
      <c r="AI7319" t="s">
        <v>929</v>
      </c>
      <c r="AJ7319" t="s">
        <v>929</v>
      </c>
      <c r="AK7319" t="s">
        <v>929</v>
      </c>
      <c r="AL7319" t="s">
        <v>929</v>
      </c>
    </row>
    <row r="7320" spans="1:38">
      <c r="A7320">
        <v>800345</v>
      </c>
      <c r="B7320" t="s">
        <v>93</v>
      </c>
      <c r="C7320" t="s">
        <v>930</v>
      </c>
      <c r="D7320" t="s">
        <v>930</v>
      </c>
      <c r="E7320" t="s">
        <v>930</v>
      </c>
      <c r="F7320" t="s">
        <v>930</v>
      </c>
      <c r="G7320" t="s">
        <v>928</v>
      </c>
      <c r="H7320" t="s">
        <v>929</v>
      </c>
      <c r="I7320" t="s">
        <v>928</v>
      </c>
      <c r="J7320" t="s">
        <v>928</v>
      </c>
      <c r="K7320" t="s">
        <v>930</v>
      </c>
      <c r="L7320" t="s">
        <v>930</v>
      </c>
      <c r="M7320" t="s">
        <v>928</v>
      </c>
      <c r="N7320" t="s">
        <v>929</v>
      </c>
      <c r="O7320" t="s">
        <v>930</v>
      </c>
      <c r="P7320" t="s">
        <v>930</v>
      </c>
      <c r="Q7320" t="s">
        <v>929</v>
      </c>
      <c r="R7320" t="s">
        <v>929</v>
      </c>
      <c r="S7320" t="s">
        <v>929</v>
      </c>
      <c r="T7320" t="s">
        <v>929</v>
      </c>
      <c r="U7320" t="s">
        <v>929</v>
      </c>
      <c r="V7320" t="s">
        <v>929</v>
      </c>
      <c r="W7320" t="s">
        <v>929</v>
      </c>
      <c r="X7320" t="s">
        <v>930</v>
      </c>
      <c r="Y7320" t="s">
        <v>929</v>
      </c>
      <c r="Z7320" t="s">
        <v>929</v>
      </c>
      <c r="AA7320" t="s">
        <v>928</v>
      </c>
      <c r="AB7320" t="s">
        <v>928</v>
      </c>
      <c r="AC7320" t="s">
        <v>930</v>
      </c>
      <c r="AD7320" t="s">
        <v>930</v>
      </c>
      <c r="AE7320" t="s">
        <v>929</v>
      </c>
      <c r="AF7320" t="s">
        <v>930</v>
      </c>
      <c r="AG7320" t="s">
        <v>930</v>
      </c>
      <c r="AH7320" t="s">
        <v>929</v>
      </c>
      <c r="AI7320" t="s">
        <v>929</v>
      </c>
      <c r="AJ7320" t="s">
        <v>929</v>
      </c>
      <c r="AK7320" t="s">
        <v>929</v>
      </c>
      <c r="AL7320" t="s">
        <v>929</v>
      </c>
    </row>
    <row r="7321" spans="1:38">
      <c r="A7321">
        <v>800389</v>
      </c>
      <c r="B7321" t="s">
        <v>93</v>
      </c>
      <c r="C7321" t="s">
        <v>928</v>
      </c>
      <c r="D7321" t="s">
        <v>928</v>
      </c>
      <c r="E7321" t="s">
        <v>928</v>
      </c>
      <c r="F7321" t="s">
        <v>928</v>
      </c>
      <c r="G7321" t="s">
        <v>928</v>
      </c>
      <c r="H7321" t="s">
        <v>930</v>
      </c>
      <c r="I7321" t="s">
        <v>928</v>
      </c>
      <c r="J7321" t="s">
        <v>930</v>
      </c>
      <c r="K7321" t="s">
        <v>928</v>
      </c>
      <c r="L7321" t="s">
        <v>928</v>
      </c>
      <c r="M7321" t="s">
        <v>929</v>
      </c>
      <c r="N7321" t="s">
        <v>929</v>
      </c>
      <c r="O7321" t="s">
        <v>929</v>
      </c>
      <c r="P7321" t="s">
        <v>930</v>
      </c>
      <c r="Q7321" t="s">
        <v>930</v>
      </c>
      <c r="R7321" t="s">
        <v>928</v>
      </c>
      <c r="S7321" t="s">
        <v>929</v>
      </c>
      <c r="T7321" t="s">
        <v>929</v>
      </c>
      <c r="U7321" t="s">
        <v>928</v>
      </c>
      <c r="V7321" t="s">
        <v>928</v>
      </c>
      <c r="W7321" t="s">
        <v>930</v>
      </c>
      <c r="X7321" t="s">
        <v>929</v>
      </c>
      <c r="Y7321" t="s">
        <v>929</v>
      </c>
      <c r="Z7321" t="s">
        <v>928</v>
      </c>
      <c r="AA7321" t="s">
        <v>930</v>
      </c>
      <c r="AB7321" t="s">
        <v>930</v>
      </c>
      <c r="AC7321" t="s">
        <v>929</v>
      </c>
      <c r="AD7321" t="s">
        <v>930</v>
      </c>
      <c r="AE7321" t="s">
        <v>929</v>
      </c>
      <c r="AF7321" t="s">
        <v>930</v>
      </c>
      <c r="AG7321" t="s">
        <v>929</v>
      </c>
      <c r="AH7321" t="s">
        <v>929</v>
      </c>
      <c r="AI7321" t="s">
        <v>929</v>
      </c>
      <c r="AJ7321" t="s">
        <v>929</v>
      </c>
      <c r="AK7321" t="s">
        <v>929</v>
      </c>
      <c r="AL7321" t="s">
        <v>929</v>
      </c>
    </row>
    <row r="7322" spans="1:38">
      <c r="A7322">
        <v>800394</v>
      </c>
      <c r="B7322" t="s">
        <v>93</v>
      </c>
      <c r="C7322" t="s">
        <v>930</v>
      </c>
      <c r="D7322" t="s">
        <v>930</v>
      </c>
      <c r="E7322" t="s">
        <v>930</v>
      </c>
      <c r="F7322" t="s">
        <v>930</v>
      </c>
      <c r="G7322" t="s">
        <v>930</v>
      </c>
      <c r="H7322" t="s">
        <v>930</v>
      </c>
      <c r="I7322" t="s">
        <v>928</v>
      </c>
      <c r="J7322" t="s">
        <v>930</v>
      </c>
      <c r="K7322" t="s">
        <v>928</v>
      </c>
      <c r="L7322" t="s">
        <v>928</v>
      </c>
      <c r="M7322" t="s">
        <v>928</v>
      </c>
      <c r="N7322" t="s">
        <v>930</v>
      </c>
      <c r="O7322" t="s">
        <v>930</v>
      </c>
      <c r="P7322" t="s">
        <v>930</v>
      </c>
      <c r="Q7322" t="s">
        <v>928</v>
      </c>
      <c r="R7322" t="s">
        <v>928</v>
      </c>
      <c r="S7322" t="s">
        <v>928</v>
      </c>
      <c r="T7322" t="s">
        <v>929</v>
      </c>
      <c r="U7322" t="s">
        <v>929</v>
      </c>
      <c r="V7322" t="s">
        <v>928</v>
      </c>
      <c r="W7322" t="s">
        <v>929</v>
      </c>
      <c r="X7322" t="s">
        <v>929</v>
      </c>
      <c r="Y7322" t="s">
        <v>929</v>
      </c>
      <c r="Z7322" t="s">
        <v>928</v>
      </c>
      <c r="AA7322" t="s">
        <v>928</v>
      </c>
      <c r="AB7322" t="s">
        <v>930</v>
      </c>
      <c r="AC7322" t="s">
        <v>929</v>
      </c>
      <c r="AD7322" t="s">
        <v>930</v>
      </c>
      <c r="AE7322" t="s">
        <v>930</v>
      </c>
      <c r="AF7322" t="s">
        <v>930</v>
      </c>
      <c r="AG7322" t="s">
        <v>930</v>
      </c>
      <c r="AH7322" t="s">
        <v>929</v>
      </c>
      <c r="AI7322" t="s">
        <v>930</v>
      </c>
      <c r="AJ7322" t="s">
        <v>930</v>
      </c>
      <c r="AK7322" t="s">
        <v>930</v>
      </c>
      <c r="AL7322" t="s">
        <v>930</v>
      </c>
    </row>
    <row r="7323" spans="1:38">
      <c r="A7323">
        <v>800395</v>
      </c>
      <c r="B7323" t="s">
        <v>93</v>
      </c>
      <c r="C7323" t="s">
        <v>928</v>
      </c>
      <c r="D7323" t="s">
        <v>928</v>
      </c>
      <c r="E7323" t="s">
        <v>928</v>
      </c>
      <c r="F7323" t="s">
        <v>928</v>
      </c>
      <c r="G7323" t="s">
        <v>928</v>
      </c>
      <c r="H7323" t="s">
        <v>930</v>
      </c>
      <c r="I7323" t="s">
        <v>930</v>
      </c>
      <c r="J7323" t="s">
        <v>928</v>
      </c>
      <c r="K7323" t="s">
        <v>928</v>
      </c>
      <c r="L7323" t="s">
        <v>928</v>
      </c>
      <c r="M7323" t="s">
        <v>928</v>
      </c>
      <c r="N7323" t="s">
        <v>928</v>
      </c>
      <c r="O7323" t="s">
        <v>929</v>
      </c>
      <c r="P7323" t="s">
        <v>928</v>
      </c>
      <c r="Q7323" t="s">
        <v>929</v>
      </c>
      <c r="R7323" t="s">
        <v>928</v>
      </c>
      <c r="S7323" t="s">
        <v>930</v>
      </c>
      <c r="T7323" t="s">
        <v>928</v>
      </c>
      <c r="U7323" t="s">
        <v>930</v>
      </c>
      <c r="V7323" t="s">
        <v>928</v>
      </c>
      <c r="W7323" t="s">
        <v>928</v>
      </c>
      <c r="X7323" t="s">
        <v>928</v>
      </c>
      <c r="Y7323" t="s">
        <v>928</v>
      </c>
      <c r="Z7323" t="s">
        <v>928</v>
      </c>
      <c r="AA7323" t="s">
        <v>930</v>
      </c>
      <c r="AB7323" t="s">
        <v>928</v>
      </c>
      <c r="AC7323" t="s">
        <v>928</v>
      </c>
      <c r="AD7323" t="s">
        <v>928</v>
      </c>
      <c r="AE7323" t="s">
        <v>928</v>
      </c>
      <c r="AF7323" t="s">
        <v>930</v>
      </c>
      <c r="AG7323" t="s">
        <v>930</v>
      </c>
      <c r="AH7323" t="s">
        <v>930</v>
      </c>
      <c r="AI7323" t="s">
        <v>930</v>
      </c>
      <c r="AJ7323" t="s">
        <v>930</v>
      </c>
      <c r="AK7323" t="s">
        <v>929</v>
      </c>
      <c r="AL7323" t="s">
        <v>930</v>
      </c>
    </row>
    <row r="7324" spans="1:38">
      <c r="A7324">
        <v>800407</v>
      </c>
      <c r="B7324" t="s">
        <v>93</v>
      </c>
      <c r="C7324" t="s">
        <v>930</v>
      </c>
      <c r="D7324" t="s">
        <v>930</v>
      </c>
      <c r="E7324" t="s">
        <v>930</v>
      </c>
      <c r="F7324" t="s">
        <v>930</v>
      </c>
      <c r="G7324" t="s">
        <v>930</v>
      </c>
      <c r="H7324" t="s">
        <v>930</v>
      </c>
      <c r="I7324" t="s">
        <v>928</v>
      </c>
      <c r="J7324" t="s">
        <v>928</v>
      </c>
      <c r="K7324" t="s">
        <v>930</v>
      </c>
      <c r="L7324" t="s">
        <v>928</v>
      </c>
      <c r="M7324" t="s">
        <v>928</v>
      </c>
      <c r="N7324" t="s">
        <v>930</v>
      </c>
      <c r="O7324" t="s">
        <v>930</v>
      </c>
      <c r="P7324" t="s">
        <v>930</v>
      </c>
      <c r="Q7324" t="s">
        <v>930</v>
      </c>
      <c r="R7324" t="s">
        <v>930</v>
      </c>
      <c r="S7324" t="s">
        <v>930</v>
      </c>
      <c r="T7324" t="s">
        <v>930</v>
      </c>
      <c r="U7324" t="s">
        <v>929</v>
      </c>
      <c r="V7324" t="s">
        <v>929</v>
      </c>
      <c r="W7324" t="s">
        <v>929</v>
      </c>
      <c r="X7324" t="s">
        <v>929</v>
      </c>
      <c r="Y7324" t="s">
        <v>929</v>
      </c>
      <c r="Z7324" t="s">
        <v>929</v>
      </c>
      <c r="AA7324" t="s">
        <v>930</v>
      </c>
      <c r="AB7324" t="s">
        <v>930</v>
      </c>
      <c r="AC7324" t="s">
        <v>930</v>
      </c>
      <c r="AD7324" t="s">
        <v>930</v>
      </c>
      <c r="AE7324" t="s">
        <v>929</v>
      </c>
      <c r="AF7324" t="s">
        <v>929</v>
      </c>
      <c r="AG7324" t="s">
        <v>929</v>
      </c>
      <c r="AH7324" t="s">
        <v>929</v>
      </c>
      <c r="AI7324" t="s">
        <v>929</v>
      </c>
      <c r="AJ7324" t="s">
        <v>929</v>
      </c>
      <c r="AK7324" t="s">
        <v>929</v>
      </c>
      <c r="AL7324" t="s">
        <v>929</v>
      </c>
    </row>
    <row r="7325" spans="1:38">
      <c r="A7325">
        <v>800410</v>
      </c>
      <c r="B7325" t="s">
        <v>93</v>
      </c>
      <c r="C7325" t="s">
        <v>930</v>
      </c>
      <c r="D7325" t="s">
        <v>930</v>
      </c>
      <c r="E7325" t="s">
        <v>930</v>
      </c>
      <c r="F7325" t="s">
        <v>930</v>
      </c>
      <c r="G7325" t="s">
        <v>930</v>
      </c>
      <c r="H7325" t="s">
        <v>929</v>
      </c>
      <c r="I7325" t="s">
        <v>930</v>
      </c>
      <c r="J7325" t="s">
        <v>930</v>
      </c>
      <c r="K7325" t="s">
        <v>930</v>
      </c>
      <c r="L7325" t="s">
        <v>930</v>
      </c>
      <c r="M7325" t="s">
        <v>929</v>
      </c>
      <c r="N7325" t="s">
        <v>929</v>
      </c>
      <c r="O7325" t="s">
        <v>930</v>
      </c>
      <c r="P7325" t="s">
        <v>930</v>
      </c>
      <c r="Q7325" t="s">
        <v>930</v>
      </c>
      <c r="R7325" t="s">
        <v>930</v>
      </c>
      <c r="S7325" t="s">
        <v>930</v>
      </c>
      <c r="T7325" t="s">
        <v>929</v>
      </c>
      <c r="U7325" t="s">
        <v>929</v>
      </c>
      <c r="V7325" t="s">
        <v>929</v>
      </c>
      <c r="W7325" t="s">
        <v>929</v>
      </c>
      <c r="X7325" t="s">
        <v>929</v>
      </c>
      <c r="Y7325" t="s">
        <v>929</v>
      </c>
      <c r="Z7325" t="s">
        <v>929</v>
      </c>
      <c r="AA7325" t="s">
        <v>930</v>
      </c>
      <c r="AB7325" t="s">
        <v>930</v>
      </c>
      <c r="AC7325" t="s">
        <v>929</v>
      </c>
      <c r="AD7325" t="s">
        <v>930</v>
      </c>
      <c r="AE7325" t="s">
        <v>929</v>
      </c>
      <c r="AF7325" t="s">
        <v>929</v>
      </c>
      <c r="AG7325" t="s">
        <v>929</v>
      </c>
      <c r="AH7325" t="s">
        <v>929</v>
      </c>
      <c r="AI7325" t="s">
        <v>929</v>
      </c>
      <c r="AJ7325" t="s">
        <v>929</v>
      </c>
      <c r="AK7325" t="s">
        <v>929</v>
      </c>
      <c r="AL7325" t="s">
        <v>929</v>
      </c>
    </row>
    <row r="7326" spans="1:38">
      <c r="A7326">
        <v>800412</v>
      </c>
      <c r="B7326" t="s">
        <v>93</v>
      </c>
      <c r="C7326" t="s">
        <v>928</v>
      </c>
      <c r="D7326" t="s">
        <v>928</v>
      </c>
      <c r="E7326" t="s">
        <v>928</v>
      </c>
      <c r="F7326" t="s">
        <v>930</v>
      </c>
      <c r="G7326" t="s">
        <v>930</v>
      </c>
      <c r="H7326" t="s">
        <v>928</v>
      </c>
      <c r="I7326" t="s">
        <v>928</v>
      </c>
      <c r="J7326" t="s">
        <v>928</v>
      </c>
      <c r="K7326" t="s">
        <v>928</v>
      </c>
      <c r="L7326" t="s">
        <v>928</v>
      </c>
      <c r="M7326" t="s">
        <v>928</v>
      </c>
      <c r="N7326" t="s">
        <v>930</v>
      </c>
      <c r="O7326" t="s">
        <v>929</v>
      </c>
      <c r="P7326" t="s">
        <v>930</v>
      </c>
      <c r="Q7326" t="s">
        <v>930</v>
      </c>
      <c r="R7326" t="s">
        <v>930</v>
      </c>
      <c r="S7326" t="s">
        <v>930</v>
      </c>
      <c r="T7326" t="s">
        <v>930</v>
      </c>
      <c r="U7326" t="s">
        <v>930</v>
      </c>
      <c r="V7326" t="s">
        <v>930</v>
      </c>
      <c r="W7326" t="s">
        <v>930</v>
      </c>
      <c r="X7326" t="s">
        <v>928</v>
      </c>
      <c r="Y7326" t="s">
        <v>928</v>
      </c>
      <c r="Z7326" t="s">
        <v>930</v>
      </c>
      <c r="AA7326" t="s">
        <v>929</v>
      </c>
      <c r="AB7326" t="s">
        <v>929</v>
      </c>
      <c r="AC7326" t="s">
        <v>930</v>
      </c>
      <c r="AD7326" t="s">
        <v>929</v>
      </c>
      <c r="AE7326" t="s">
        <v>930</v>
      </c>
      <c r="AF7326" t="s">
        <v>929</v>
      </c>
      <c r="AG7326" t="s">
        <v>929</v>
      </c>
      <c r="AH7326" t="s">
        <v>929</v>
      </c>
      <c r="AI7326" t="s">
        <v>929</v>
      </c>
      <c r="AJ7326" t="s">
        <v>929</v>
      </c>
      <c r="AK7326" t="s">
        <v>929</v>
      </c>
      <c r="AL7326" t="s">
        <v>930</v>
      </c>
    </row>
    <row r="7327" spans="1:38">
      <c r="A7327">
        <v>800421</v>
      </c>
      <c r="B7327" t="s">
        <v>93</v>
      </c>
      <c r="C7327" t="s">
        <v>928</v>
      </c>
      <c r="D7327" t="s">
        <v>928</v>
      </c>
      <c r="E7327" t="s">
        <v>928</v>
      </c>
      <c r="F7327" t="s">
        <v>928</v>
      </c>
      <c r="G7327" t="s">
        <v>928</v>
      </c>
      <c r="H7327" t="s">
        <v>930</v>
      </c>
      <c r="I7327" t="s">
        <v>930</v>
      </c>
      <c r="J7327" t="s">
        <v>930</v>
      </c>
      <c r="K7327" t="s">
        <v>930</v>
      </c>
      <c r="L7327" t="s">
        <v>930</v>
      </c>
      <c r="M7327" t="s">
        <v>928</v>
      </c>
      <c r="N7327" t="s">
        <v>930</v>
      </c>
      <c r="O7327" t="s">
        <v>929</v>
      </c>
      <c r="P7327" t="s">
        <v>928</v>
      </c>
      <c r="Q7327" t="s">
        <v>928</v>
      </c>
      <c r="R7327" t="s">
        <v>930</v>
      </c>
      <c r="S7327" t="s">
        <v>930</v>
      </c>
      <c r="T7327" t="s">
        <v>928</v>
      </c>
      <c r="U7327" t="s">
        <v>928</v>
      </c>
      <c r="V7327" t="s">
        <v>928</v>
      </c>
      <c r="W7327" t="s">
        <v>929</v>
      </c>
      <c r="X7327" t="s">
        <v>929</v>
      </c>
      <c r="Y7327" t="s">
        <v>929</v>
      </c>
      <c r="Z7327" t="s">
        <v>929</v>
      </c>
      <c r="AA7327" t="s">
        <v>930</v>
      </c>
      <c r="AB7327" t="s">
        <v>930</v>
      </c>
      <c r="AC7327" t="s">
        <v>930</v>
      </c>
      <c r="AD7327" t="s">
        <v>930</v>
      </c>
      <c r="AE7327" t="s">
        <v>930</v>
      </c>
      <c r="AF7327" t="s">
        <v>928</v>
      </c>
      <c r="AG7327" t="s">
        <v>929</v>
      </c>
      <c r="AH7327" t="s">
        <v>930</v>
      </c>
      <c r="AI7327" t="s">
        <v>928</v>
      </c>
      <c r="AJ7327" t="s">
        <v>928</v>
      </c>
      <c r="AK7327" t="s">
        <v>929</v>
      </c>
      <c r="AL7327" t="s">
        <v>928</v>
      </c>
    </row>
    <row r="7328" spans="1:38">
      <c r="A7328">
        <v>800442</v>
      </c>
      <c r="B7328" t="s">
        <v>93</v>
      </c>
      <c r="C7328" t="s">
        <v>928</v>
      </c>
      <c r="D7328" t="s">
        <v>928</v>
      </c>
      <c r="E7328" t="s">
        <v>930</v>
      </c>
      <c r="F7328" t="s">
        <v>928</v>
      </c>
      <c r="G7328" t="s">
        <v>928</v>
      </c>
      <c r="H7328" t="s">
        <v>930</v>
      </c>
      <c r="I7328" t="s">
        <v>928</v>
      </c>
      <c r="J7328" t="s">
        <v>928</v>
      </c>
      <c r="K7328" t="s">
        <v>928</v>
      </c>
      <c r="L7328" t="s">
        <v>928</v>
      </c>
      <c r="M7328" t="s">
        <v>928</v>
      </c>
      <c r="N7328" t="s">
        <v>930</v>
      </c>
      <c r="O7328" t="s">
        <v>928</v>
      </c>
      <c r="P7328" t="s">
        <v>928</v>
      </c>
      <c r="Q7328" t="s">
        <v>928</v>
      </c>
      <c r="R7328" t="s">
        <v>930</v>
      </c>
      <c r="S7328" t="s">
        <v>928</v>
      </c>
      <c r="T7328" t="s">
        <v>930</v>
      </c>
      <c r="U7328" t="s">
        <v>930</v>
      </c>
      <c r="V7328" t="s">
        <v>930</v>
      </c>
      <c r="W7328" t="s">
        <v>930</v>
      </c>
      <c r="X7328" t="s">
        <v>930</v>
      </c>
      <c r="Y7328" t="s">
        <v>928</v>
      </c>
      <c r="Z7328" t="s">
        <v>928</v>
      </c>
      <c r="AA7328" t="s">
        <v>928</v>
      </c>
      <c r="AB7328" t="s">
        <v>928</v>
      </c>
      <c r="AC7328" t="s">
        <v>928</v>
      </c>
      <c r="AD7328" t="s">
        <v>928</v>
      </c>
      <c r="AE7328" t="s">
        <v>930</v>
      </c>
      <c r="AF7328" t="s">
        <v>928</v>
      </c>
      <c r="AG7328" t="s">
        <v>930</v>
      </c>
      <c r="AH7328" t="s">
        <v>930</v>
      </c>
      <c r="AI7328" t="s">
        <v>930</v>
      </c>
      <c r="AJ7328" t="s">
        <v>930</v>
      </c>
      <c r="AK7328" t="s">
        <v>929</v>
      </c>
      <c r="AL7328" t="s">
        <v>929</v>
      </c>
    </row>
    <row r="7329" spans="1:38">
      <c r="A7329">
        <v>800484</v>
      </c>
      <c r="B7329" t="s">
        <v>93</v>
      </c>
      <c r="C7329" t="s">
        <v>930</v>
      </c>
      <c r="D7329" t="s">
        <v>930</v>
      </c>
      <c r="E7329" t="s">
        <v>930</v>
      </c>
      <c r="F7329" t="s">
        <v>929</v>
      </c>
      <c r="G7329" t="s">
        <v>930</v>
      </c>
      <c r="H7329" t="s">
        <v>929</v>
      </c>
      <c r="I7329" t="s">
        <v>930</v>
      </c>
      <c r="J7329" t="s">
        <v>929</v>
      </c>
      <c r="K7329" t="s">
        <v>930</v>
      </c>
      <c r="L7329" t="s">
        <v>930</v>
      </c>
      <c r="M7329" t="s">
        <v>929</v>
      </c>
      <c r="N7329" t="s">
        <v>929</v>
      </c>
      <c r="O7329" t="s">
        <v>930</v>
      </c>
      <c r="P7329" t="s">
        <v>930</v>
      </c>
      <c r="Q7329" t="s">
        <v>930</v>
      </c>
      <c r="R7329" t="s">
        <v>930</v>
      </c>
      <c r="S7329" t="s">
        <v>929</v>
      </c>
      <c r="T7329" t="s">
        <v>929</v>
      </c>
      <c r="U7329" t="s">
        <v>929</v>
      </c>
      <c r="V7329" t="s">
        <v>929</v>
      </c>
      <c r="W7329" t="s">
        <v>929</v>
      </c>
      <c r="X7329" t="s">
        <v>929</v>
      </c>
      <c r="Y7329" t="s">
        <v>929</v>
      </c>
      <c r="Z7329" t="s">
        <v>929</v>
      </c>
      <c r="AA7329" t="s">
        <v>930</v>
      </c>
      <c r="AB7329" t="s">
        <v>930</v>
      </c>
      <c r="AC7329" t="s">
        <v>929</v>
      </c>
      <c r="AD7329" t="s">
        <v>930</v>
      </c>
      <c r="AE7329" t="s">
        <v>929</v>
      </c>
      <c r="AF7329" t="s">
        <v>929</v>
      </c>
      <c r="AG7329" t="s">
        <v>929</v>
      </c>
      <c r="AH7329" t="s">
        <v>929</v>
      </c>
      <c r="AI7329" t="s">
        <v>929</v>
      </c>
      <c r="AJ7329" t="s">
        <v>929</v>
      </c>
      <c r="AK7329" t="s">
        <v>929</v>
      </c>
      <c r="AL7329" t="s">
        <v>929</v>
      </c>
    </row>
    <row r="7330" spans="1:38">
      <c r="A7330">
        <v>800486</v>
      </c>
      <c r="B7330" t="s">
        <v>93</v>
      </c>
      <c r="C7330" t="s">
        <v>930</v>
      </c>
      <c r="D7330" t="s">
        <v>930</v>
      </c>
      <c r="E7330" t="s">
        <v>930</v>
      </c>
      <c r="F7330" t="s">
        <v>928</v>
      </c>
      <c r="G7330" t="s">
        <v>928</v>
      </c>
      <c r="H7330" t="s">
        <v>930</v>
      </c>
      <c r="I7330" t="s">
        <v>928</v>
      </c>
      <c r="J7330" t="s">
        <v>928</v>
      </c>
      <c r="K7330" t="s">
        <v>930</v>
      </c>
      <c r="L7330" t="s">
        <v>930</v>
      </c>
      <c r="M7330" t="s">
        <v>928</v>
      </c>
      <c r="N7330" t="s">
        <v>930</v>
      </c>
      <c r="O7330" t="s">
        <v>930</v>
      </c>
      <c r="P7330" t="s">
        <v>929</v>
      </c>
      <c r="Q7330" t="s">
        <v>930</v>
      </c>
      <c r="R7330" t="s">
        <v>930</v>
      </c>
      <c r="S7330" t="s">
        <v>930</v>
      </c>
      <c r="T7330" t="s">
        <v>930</v>
      </c>
      <c r="U7330" t="s">
        <v>929</v>
      </c>
      <c r="V7330" t="s">
        <v>929</v>
      </c>
      <c r="W7330" t="s">
        <v>929</v>
      </c>
      <c r="X7330" t="s">
        <v>929</v>
      </c>
      <c r="Y7330" t="s">
        <v>929</v>
      </c>
      <c r="Z7330" t="s">
        <v>928</v>
      </c>
      <c r="AA7330" t="s">
        <v>928</v>
      </c>
      <c r="AB7330" t="s">
        <v>930</v>
      </c>
      <c r="AC7330" t="s">
        <v>929</v>
      </c>
      <c r="AD7330" t="s">
        <v>930</v>
      </c>
      <c r="AE7330" t="s">
        <v>930</v>
      </c>
      <c r="AF7330" t="s">
        <v>929</v>
      </c>
      <c r="AG7330" t="s">
        <v>928</v>
      </c>
      <c r="AH7330" t="s">
        <v>929</v>
      </c>
      <c r="AI7330" t="s">
        <v>930</v>
      </c>
      <c r="AJ7330" t="s">
        <v>929</v>
      </c>
      <c r="AK7330" t="s">
        <v>929</v>
      </c>
      <c r="AL7330" t="s">
        <v>929</v>
      </c>
    </row>
    <row r="7331" spans="1:38">
      <c r="A7331">
        <v>800507</v>
      </c>
      <c r="B7331" t="s">
        <v>93</v>
      </c>
      <c r="C7331" t="s">
        <v>930</v>
      </c>
      <c r="D7331" t="s">
        <v>928</v>
      </c>
      <c r="E7331" t="s">
        <v>928</v>
      </c>
      <c r="F7331" t="s">
        <v>928</v>
      </c>
      <c r="G7331" t="s">
        <v>928</v>
      </c>
      <c r="H7331" t="s">
        <v>930</v>
      </c>
      <c r="I7331" t="s">
        <v>930</v>
      </c>
      <c r="J7331" t="s">
        <v>930</v>
      </c>
      <c r="K7331" t="s">
        <v>930</v>
      </c>
      <c r="L7331" t="s">
        <v>930</v>
      </c>
      <c r="M7331" t="s">
        <v>928</v>
      </c>
      <c r="N7331" t="s">
        <v>930</v>
      </c>
      <c r="O7331" t="s">
        <v>930</v>
      </c>
      <c r="P7331" t="s">
        <v>930</v>
      </c>
      <c r="Q7331" t="s">
        <v>930</v>
      </c>
      <c r="R7331" t="s">
        <v>930</v>
      </c>
      <c r="S7331" t="s">
        <v>929</v>
      </c>
      <c r="T7331" t="s">
        <v>930</v>
      </c>
      <c r="U7331" t="s">
        <v>929</v>
      </c>
      <c r="V7331" t="s">
        <v>930</v>
      </c>
      <c r="W7331" t="s">
        <v>929</v>
      </c>
      <c r="X7331" t="s">
        <v>930</v>
      </c>
      <c r="Y7331" t="s">
        <v>929</v>
      </c>
      <c r="Z7331" t="s">
        <v>930</v>
      </c>
      <c r="AA7331" t="s">
        <v>929</v>
      </c>
      <c r="AB7331" t="s">
        <v>929</v>
      </c>
      <c r="AC7331" t="s">
        <v>929</v>
      </c>
      <c r="AD7331" t="s">
        <v>929</v>
      </c>
      <c r="AE7331" t="s">
        <v>929</v>
      </c>
      <c r="AF7331" t="s">
        <v>929</v>
      </c>
      <c r="AG7331" t="s">
        <v>929</v>
      </c>
      <c r="AH7331" t="s">
        <v>929</v>
      </c>
      <c r="AI7331" t="s">
        <v>929</v>
      </c>
      <c r="AJ7331" t="s">
        <v>929</v>
      </c>
      <c r="AK7331" t="s">
        <v>929</v>
      </c>
      <c r="AL7331" t="s">
        <v>929</v>
      </c>
    </row>
    <row r="7332" spans="1:38">
      <c r="A7332">
        <v>800548</v>
      </c>
      <c r="B7332" t="s">
        <v>93</v>
      </c>
      <c r="C7332" t="s">
        <v>928</v>
      </c>
      <c r="D7332" t="s">
        <v>928</v>
      </c>
      <c r="E7332" t="s">
        <v>928</v>
      </c>
      <c r="F7332" t="s">
        <v>928</v>
      </c>
      <c r="G7332" t="s">
        <v>930</v>
      </c>
      <c r="H7332" t="s">
        <v>929</v>
      </c>
      <c r="I7332" t="s">
        <v>930</v>
      </c>
      <c r="J7332" t="s">
        <v>930</v>
      </c>
      <c r="K7332" t="s">
        <v>930</v>
      </c>
      <c r="L7332" t="s">
        <v>928</v>
      </c>
      <c r="M7332" t="s">
        <v>930</v>
      </c>
      <c r="N7332" t="s">
        <v>929</v>
      </c>
      <c r="O7332" t="s">
        <v>929</v>
      </c>
      <c r="P7332" t="s">
        <v>929</v>
      </c>
      <c r="Q7332" t="s">
        <v>930</v>
      </c>
      <c r="R7332" t="s">
        <v>930</v>
      </c>
      <c r="S7332" t="s">
        <v>930</v>
      </c>
      <c r="T7332" t="s">
        <v>929</v>
      </c>
      <c r="U7332" t="s">
        <v>930</v>
      </c>
      <c r="V7332" t="s">
        <v>928</v>
      </c>
      <c r="W7332" t="s">
        <v>929</v>
      </c>
      <c r="X7332" t="s">
        <v>928</v>
      </c>
      <c r="Y7332" t="s">
        <v>928</v>
      </c>
      <c r="Z7332" t="s">
        <v>929</v>
      </c>
      <c r="AA7332" t="s">
        <v>928</v>
      </c>
      <c r="AB7332" t="s">
        <v>928</v>
      </c>
      <c r="AC7332" t="s">
        <v>928</v>
      </c>
      <c r="AD7332" t="s">
        <v>929</v>
      </c>
      <c r="AE7332" t="s">
        <v>930</v>
      </c>
      <c r="AF7332" t="s">
        <v>928</v>
      </c>
      <c r="AG7332" t="s">
        <v>929</v>
      </c>
      <c r="AH7332" t="s">
        <v>929</v>
      </c>
      <c r="AI7332" t="s">
        <v>929</v>
      </c>
      <c r="AJ7332" t="s">
        <v>929</v>
      </c>
      <c r="AK7332" t="s">
        <v>929</v>
      </c>
      <c r="AL7332" t="s">
        <v>929</v>
      </c>
    </row>
    <row r="7333" spans="1:38">
      <c r="A7333">
        <v>800579</v>
      </c>
      <c r="B7333" t="s">
        <v>93</v>
      </c>
      <c r="C7333" t="s">
        <v>928</v>
      </c>
      <c r="D7333" t="s">
        <v>930</v>
      </c>
      <c r="E7333" t="s">
        <v>930</v>
      </c>
      <c r="F7333" t="s">
        <v>928</v>
      </c>
      <c r="G7333" t="s">
        <v>928</v>
      </c>
      <c r="H7333" t="s">
        <v>929</v>
      </c>
      <c r="I7333" t="s">
        <v>928</v>
      </c>
      <c r="J7333" t="s">
        <v>930</v>
      </c>
      <c r="K7333" t="s">
        <v>928</v>
      </c>
      <c r="L7333" t="s">
        <v>928</v>
      </c>
      <c r="M7333" t="s">
        <v>929</v>
      </c>
      <c r="N7333" t="s">
        <v>929</v>
      </c>
      <c r="O7333" t="s">
        <v>929</v>
      </c>
      <c r="P7333" t="s">
        <v>930</v>
      </c>
      <c r="Q7333" t="s">
        <v>928</v>
      </c>
      <c r="R7333" t="s">
        <v>928</v>
      </c>
      <c r="S7333" t="s">
        <v>928</v>
      </c>
      <c r="T7333" t="s">
        <v>929</v>
      </c>
      <c r="U7333" t="s">
        <v>930</v>
      </c>
      <c r="V7333" t="s">
        <v>928</v>
      </c>
      <c r="W7333" t="s">
        <v>928</v>
      </c>
      <c r="X7333" t="s">
        <v>930</v>
      </c>
      <c r="Y7333" t="s">
        <v>928</v>
      </c>
      <c r="Z7333" t="s">
        <v>928</v>
      </c>
      <c r="AA7333" t="s">
        <v>929</v>
      </c>
      <c r="AB7333" t="s">
        <v>929</v>
      </c>
      <c r="AC7333" t="s">
        <v>929</v>
      </c>
      <c r="AD7333" t="s">
        <v>929</v>
      </c>
      <c r="AE7333" t="s">
        <v>929</v>
      </c>
      <c r="AF7333" t="s">
        <v>929</v>
      </c>
      <c r="AG7333" t="s">
        <v>929</v>
      </c>
      <c r="AH7333" t="s">
        <v>929</v>
      </c>
      <c r="AI7333" t="s">
        <v>929</v>
      </c>
      <c r="AJ7333" t="s">
        <v>929</v>
      </c>
      <c r="AK7333" t="s">
        <v>929</v>
      </c>
      <c r="AL7333" t="s">
        <v>929</v>
      </c>
    </row>
    <row r="7334" spans="1:38">
      <c r="A7334">
        <v>800597</v>
      </c>
      <c r="B7334" t="s">
        <v>93</v>
      </c>
      <c r="C7334" t="s">
        <v>928</v>
      </c>
      <c r="D7334" t="s">
        <v>930</v>
      </c>
      <c r="E7334" t="s">
        <v>930</v>
      </c>
      <c r="F7334" t="s">
        <v>930</v>
      </c>
      <c r="G7334" t="s">
        <v>928</v>
      </c>
      <c r="H7334" t="s">
        <v>930</v>
      </c>
      <c r="I7334" t="s">
        <v>928</v>
      </c>
      <c r="J7334" t="s">
        <v>930</v>
      </c>
      <c r="K7334" t="s">
        <v>928</v>
      </c>
      <c r="L7334" t="s">
        <v>930</v>
      </c>
      <c r="M7334" t="s">
        <v>930</v>
      </c>
      <c r="N7334" t="s">
        <v>930</v>
      </c>
      <c r="O7334" t="s">
        <v>928</v>
      </c>
      <c r="P7334" t="s">
        <v>930</v>
      </c>
      <c r="Q7334" t="s">
        <v>930</v>
      </c>
      <c r="R7334" t="s">
        <v>929</v>
      </c>
      <c r="S7334" t="s">
        <v>929</v>
      </c>
      <c r="T7334" t="s">
        <v>930</v>
      </c>
      <c r="U7334" t="s">
        <v>929</v>
      </c>
      <c r="V7334" t="s">
        <v>929</v>
      </c>
      <c r="W7334" t="s">
        <v>930</v>
      </c>
      <c r="X7334" t="s">
        <v>929</v>
      </c>
      <c r="Y7334" t="s">
        <v>929</v>
      </c>
      <c r="Z7334" t="s">
        <v>928</v>
      </c>
      <c r="AA7334" t="s">
        <v>930</v>
      </c>
      <c r="AB7334" t="s">
        <v>928</v>
      </c>
      <c r="AC7334" t="s">
        <v>929</v>
      </c>
      <c r="AD7334" t="s">
        <v>930</v>
      </c>
      <c r="AE7334" t="s">
        <v>928</v>
      </c>
      <c r="AF7334" t="s">
        <v>930</v>
      </c>
      <c r="AG7334" t="s">
        <v>928</v>
      </c>
      <c r="AH7334" t="s">
        <v>930</v>
      </c>
      <c r="AI7334" t="s">
        <v>928</v>
      </c>
      <c r="AJ7334" t="s">
        <v>928</v>
      </c>
      <c r="AK7334" t="s">
        <v>930</v>
      </c>
      <c r="AL7334" t="s">
        <v>928</v>
      </c>
    </row>
    <row r="7335" spans="1:38">
      <c r="A7335">
        <v>800601</v>
      </c>
      <c r="B7335" t="s">
        <v>93</v>
      </c>
      <c r="C7335" t="s">
        <v>928</v>
      </c>
      <c r="D7335" t="s">
        <v>930</v>
      </c>
      <c r="E7335" t="s">
        <v>930</v>
      </c>
      <c r="F7335" t="s">
        <v>929</v>
      </c>
      <c r="G7335" t="s">
        <v>928</v>
      </c>
      <c r="H7335" t="s">
        <v>930</v>
      </c>
      <c r="I7335" t="s">
        <v>929</v>
      </c>
      <c r="J7335" t="s">
        <v>929</v>
      </c>
      <c r="K7335" t="s">
        <v>930</v>
      </c>
      <c r="L7335" t="s">
        <v>930</v>
      </c>
      <c r="M7335" t="s">
        <v>929</v>
      </c>
      <c r="N7335" t="s">
        <v>929</v>
      </c>
      <c r="O7335" t="s">
        <v>930</v>
      </c>
      <c r="P7335" t="s">
        <v>930</v>
      </c>
      <c r="Q7335" t="s">
        <v>929</v>
      </c>
      <c r="R7335" t="s">
        <v>929</v>
      </c>
      <c r="S7335" t="s">
        <v>930</v>
      </c>
      <c r="T7335" t="s">
        <v>930</v>
      </c>
      <c r="U7335" t="s">
        <v>930</v>
      </c>
      <c r="V7335" t="s">
        <v>930</v>
      </c>
      <c r="W7335" t="s">
        <v>928</v>
      </c>
      <c r="X7335" t="s">
        <v>930</v>
      </c>
      <c r="Y7335" t="s">
        <v>928</v>
      </c>
      <c r="Z7335" t="s">
        <v>930</v>
      </c>
      <c r="AA7335" t="s">
        <v>930</v>
      </c>
      <c r="AB7335" t="s">
        <v>930</v>
      </c>
      <c r="AC7335" t="s">
        <v>929</v>
      </c>
      <c r="AD7335" t="s">
        <v>929</v>
      </c>
      <c r="AE7335" t="s">
        <v>930</v>
      </c>
      <c r="AF7335" t="s">
        <v>929</v>
      </c>
      <c r="AG7335" t="s">
        <v>930</v>
      </c>
      <c r="AH7335" t="s">
        <v>929</v>
      </c>
      <c r="AI7335" t="s">
        <v>930</v>
      </c>
      <c r="AJ7335" t="s">
        <v>929</v>
      </c>
      <c r="AK7335" t="s">
        <v>929</v>
      </c>
      <c r="AL7335" t="s">
        <v>930</v>
      </c>
    </row>
    <row r="7336" spans="1:38">
      <c r="A7336">
        <v>800634</v>
      </c>
      <c r="B7336" t="s">
        <v>93</v>
      </c>
      <c r="C7336" t="s">
        <v>930</v>
      </c>
      <c r="D7336" t="s">
        <v>928</v>
      </c>
      <c r="E7336" t="s">
        <v>930</v>
      </c>
      <c r="F7336" t="s">
        <v>930</v>
      </c>
      <c r="G7336" t="s">
        <v>930</v>
      </c>
      <c r="H7336" t="s">
        <v>928</v>
      </c>
      <c r="I7336" t="s">
        <v>930</v>
      </c>
      <c r="J7336" t="s">
        <v>930</v>
      </c>
      <c r="K7336" t="s">
        <v>928</v>
      </c>
      <c r="L7336" t="s">
        <v>928</v>
      </c>
      <c r="M7336" t="s">
        <v>930</v>
      </c>
      <c r="N7336" t="s">
        <v>929</v>
      </c>
      <c r="O7336" t="s">
        <v>929</v>
      </c>
      <c r="P7336" t="s">
        <v>930</v>
      </c>
      <c r="Q7336" t="s">
        <v>928</v>
      </c>
      <c r="R7336" t="s">
        <v>929</v>
      </c>
      <c r="S7336" t="s">
        <v>929</v>
      </c>
      <c r="T7336" t="s">
        <v>929</v>
      </c>
      <c r="U7336" t="s">
        <v>928</v>
      </c>
      <c r="V7336" t="s">
        <v>928</v>
      </c>
      <c r="W7336" t="s">
        <v>930</v>
      </c>
      <c r="X7336" t="s">
        <v>928</v>
      </c>
      <c r="Y7336" t="s">
        <v>928</v>
      </c>
      <c r="Z7336" t="s">
        <v>929</v>
      </c>
      <c r="AA7336" t="s">
        <v>930</v>
      </c>
      <c r="AB7336" t="s">
        <v>930</v>
      </c>
      <c r="AC7336" t="s">
        <v>930</v>
      </c>
      <c r="AD7336" t="s">
        <v>930</v>
      </c>
      <c r="AE7336" t="s">
        <v>930</v>
      </c>
      <c r="AF7336" t="s">
        <v>930</v>
      </c>
      <c r="AG7336" t="s">
        <v>930</v>
      </c>
      <c r="AH7336" t="s">
        <v>929</v>
      </c>
      <c r="AI7336" t="s">
        <v>930</v>
      </c>
      <c r="AJ7336" t="s">
        <v>930</v>
      </c>
      <c r="AK7336" t="s">
        <v>929</v>
      </c>
      <c r="AL7336" t="s">
        <v>929</v>
      </c>
    </row>
    <row r="7337" spans="1:38">
      <c r="A7337">
        <v>800641</v>
      </c>
      <c r="B7337" t="s">
        <v>93</v>
      </c>
      <c r="C7337" t="s">
        <v>928</v>
      </c>
      <c r="D7337" t="s">
        <v>930</v>
      </c>
      <c r="E7337" t="s">
        <v>930</v>
      </c>
      <c r="F7337" t="s">
        <v>930</v>
      </c>
      <c r="G7337" t="s">
        <v>928</v>
      </c>
      <c r="H7337" t="s">
        <v>930</v>
      </c>
      <c r="I7337" t="s">
        <v>930</v>
      </c>
      <c r="J7337" t="s">
        <v>929</v>
      </c>
      <c r="K7337" t="s">
        <v>930</v>
      </c>
      <c r="L7337" t="s">
        <v>929</v>
      </c>
      <c r="M7337" t="s">
        <v>929</v>
      </c>
      <c r="N7337" t="s">
        <v>929</v>
      </c>
      <c r="O7337" t="s">
        <v>928</v>
      </c>
      <c r="P7337" t="s">
        <v>930</v>
      </c>
      <c r="Q7337" t="s">
        <v>929</v>
      </c>
      <c r="R7337" t="s">
        <v>930</v>
      </c>
      <c r="S7337" t="s">
        <v>929</v>
      </c>
      <c r="T7337" t="s">
        <v>929</v>
      </c>
      <c r="U7337" t="s">
        <v>928</v>
      </c>
      <c r="V7337" t="s">
        <v>930</v>
      </c>
      <c r="W7337" t="s">
        <v>930</v>
      </c>
      <c r="X7337" t="s">
        <v>930</v>
      </c>
      <c r="Y7337" t="s">
        <v>930</v>
      </c>
      <c r="Z7337" t="s">
        <v>930</v>
      </c>
      <c r="AA7337" t="s">
        <v>929</v>
      </c>
      <c r="AB7337" t="s">
        <v>929</v>
      </c>
      <c r="AC7337" t="s">
        <v>929</v>
      </c>
      <c r="AD7337" t="s">
        <v>929</v>
      </c>
      <c r="AE7337" t="s">
        <v>929</v>
      </c>
      <c r="AF7337" t="s">
        <v>929</v>
      </c>
      <c r="AG7337" t="s">
        <v>929</v>
      </c>
      <c r="AH7337" t="s">
        <v>929</v>
      </c>
      <c r="AI7337" t="s">
        <v>929</v>
      </c>
      <c r="AJ7337" t="s">
        <v>929</v>
      </c>
      <c r="AK7337" t="s">
        <v>929</v>
      </c>
      <c r="AL7337" t="s">
        <v>929</v>
      </c>
    </row>
    <row r="7338" spans="1:38">
      <c r="A7338">
        <v>800693</v>
      </c>
      <c r="B7338" t="s">
        <v>93</v>
      </c>
      <c r="C7338" t="s">
        <v>928</v>
      </c>
      <c r="D7338" t="s">
        <v>928</v>
      </c>
      <c r="E7338" t="s">
        <v>930</v>
      </c>
      <c r="F7338" t="s">
        <v>928</v>
      </c>
      <c r="G7338" t="s">
        <v>929</v>
      </c>
      <c r="H7338" t="s">
        <v>930</v>
      </c>
      <c r="I7338" t="s">
        <v>930</v>
      </c>
      <c r="J7338" t="s">
        <v>930</v>
      </c>
      <c r="K7338" t="s">
        <v>930</v>
      </c>
      <c r="L7338" t="s">
        <v>930</v>
      </c>
      <c r="M7338" t="s">
        <v>928</v>
      </c>
      <c r="N7338" t="s">
        <v>930</v>
      </c>
      <c r="O7338" t="s">
        <v>929</v>
      </c>
      <c r="P7338" t="s">
        <v>928</v>
      </c>
      <c r="Q7338" t="s">
        <v>930</v>
      </c>
      <c r="R7338" t="s">
        <v>930</v>
      </c>
      <c r="S7338" t="s">
        <v>930</v>
      </c>
      <c r="T7338" t="s">
        <v>928</v>
      </c>
      <c r="U7338" t="s">
        <v>928</v>
      </c>
      <c r="V7338" t="s">
        <v>930</v>
      </c>
      <c r="W7338" t="s">
        <v>930</v>
      </c>
      <c r="X7338" t="s">
        <v>928</v>
      </c>
      <c r="Y7338" t="s">
        <v>928</v>
      </c>
      <c r="Z7338" t="s">
        <v>928</v>
      </c>
      <c r="AA7338" t="s">
        <v>928</v>
      </c>
      <c r="AB7338" t="s">
        <v>928</v>
      </c>
      <c r="AC7338" t="s">
        <v>928</v>
      </c>
      <c r="AD7338" t="s">
        <v>928</v>
      </c>
      <c r="AE7338" t="s">
        <v>928</v>
      </c>
      <c r="AF7338" t="s">
        <v>928</v>
      </c>
      <c r="AG7338" t="s">
        <v>929</v>
      </c>
      <c r="AH7338" t="s">
        <v>929</v>
      </c>
      <c r="AI7338" t="s">
        <v>929</v>
      </c>
      <c r="AJ7338" t="s">
        <v>929</v>
      </c>
      <c r="AK7338" t="s">
        <v>929</v>
      </c>
      <c r="AL7338" t="s">
        <v>929</v>
      </c>
    </row>
    <row r="7339" spans="1:38">
      <c r="A7339">
        <v>800770</v>
      </c>
      <c r="B7339" t="s">
        <v>93</v>
      </c>
      <c r="C7339" t="s">
        <v>928</v>
      </c>
      <c r="D7339" t="s">
        <v>930</v>
      </c>
      <c r="E7339" t="s">
        <v>930</v>
      </c>
      <c r="F7339" t="s">
        <v>929</v>
      </c>
      <c r="G7339" t="s">
        <v>930</v>
      </c>
      <c r="H7339" t="s">
        <v>929</v>
      </c>
      <c r="I7339" t="s">
        <v>928</v>
      </c>
      <c r="J7339" t="s">
        <v>929</v>
      </c>
      <c r="K7339" t="s">
        <v>930</v>
      </c>
      <c r="L7339" t="s">
        <v>930</v>
      </c>
      <c r="M7339" t="s">
        <v>929</v>
      </c>
      <c r="N7339" t="s">
        <v>929</v>
      </c>
      <c r="O7339" t="s">
        <v>930</v>
      </c>
      <c r="P7339" t="s">
        <v>930</v>
      </c>
      <c r="Q7339" t="s">
        <v>930</v>
      </c>
      <c r="R7339" t="s">
        <v>930</v>
      </c>
      <c r="S7339" t="s">
        <v>930</v>
      </c>
      <c r="T7339" t="s">
        <v>929</v>
      </c>
      <c r="U7339" t="s">
        <v>929</v>
      </c>
      <c r="V7339" t="s">
        <v>929</v>
      </c>
      <c r="W7339" t="s">
        <v>929</v>
      </c>
      <c r="X7339" t="s">
        <v>929</v>
      </c>
      <c r="Y7339" t="s">
        <v>929</v>
      </c>
      <c r="Z7339" t="s">
        <v>929</v>
      </c>
      <c r="AA7339" t="s">
        <v>929</v>
      </c>
      <c r="AB7339" t="s">
        <v>929</v>
      </c>
      <c r="AC7339" t="s">
        <v>929</v>
      </c>
      <c r="AD7339" t="s">
        <v>929</v>
      </c>
      <c r="AE7339" t="s">
        <v>929</v>
      </c>
      <c r="AF7339" t="s">
        <v>929</v>
      </c>
      <c r="AG7339" t="s">
        <v>929</v>
      </c>
      <c r="AH7339" t="s">
        <v>929</v>
      </c>
      <c r="AI7339" t="s">
        <v>929</v>
      </c>
      <c r="AJ7339" t="s">
        <v>929</v>
      </c>
      <c r="AK7339" t="s">
        <v>929</v>
      </c>
      <c r="AL7339" t="s">
        <v>929</v>
      </c>
    </row>
    <row r="7340" spans="1:38">
      <c r="A7340">
        <v>800818</v>
      </c>
      <c r="B7340" t="s">
        <v>93</v>
      </c>
      <c r="C7340" t="s">
        <v>930</v>
      </c>
      <c r="D7340" t="s">
        <v>928</v>
      </c>
      <c r="E7340" t="s">
        <v>930</v>
      </c>
      <c r="F7340" t="s">
        <v>929</v>
      </c>
      <c r="G7340" t="s">
        <v>930</v>
      </c>
      <c r="H7340" t="s">
        <v>929</v>
      </c>
      <c r="I7340" t="s">
        <v>930</v>
      </c>
      <c r="J7340" t="s">
        <v>929</v>
      </c>
      <c r="K7340" t="s">
        <v>930</v>
      </c>
      <c r="L7340" t="s">
        <v>930</v>
      </c>
      <c r="M7340" t="s">
        <v>929</v>
      </c>
      <c r="N7340" t="s">
        <v>929</v>
      </c>
      <c r="O7340" t="s">
        <v>929</v>
      </c>
      <c r="P7340" t="s">
        <v>930</v>
      </c>
      <c r="Q7340" t="s">
        <v>929</v>
      </c>
      <c r="R7340" t="s">
        <v>930</v>
      </c>
      <c r="S7340" t="s">
        <v>930</v>
      </c>
      <c r="T7340" t="s">
        <v>929</v>
      </c>
      <c r="U7340" t="s">
        <v>929</v>
      </c>
      <c r="V7340" t="s">
        <v>929</v>
      </c>
      <c r="W7340" t="s">
        <v>929</v>
      </c>
      <c r="X7340" t="s">
        <v>929</v>
      </c>
      <c r="Y7340" t="s">
        <v>929</v>
      </c>
      <c r="Z7340" t="s">
        <v>929</v>
      </c>
      <c r="AA7340" t="s">
        <v>929</v>
      </c>
      <c r="AB7340" t="s">
        <v>929</v>
      </c>
      <c r="AC7340" t="s">
        <v>929</v>
      </c>
      <c r="AD7340" t="s">
        <v>929</v>
      </c>
      <c r="AE7340" t="s">
        <v>929</v>
      </c>
      <c r="AF7340" t="s">
        <v>929</v>
      </c>
      <c r="AG7340" t="s">
        <v>929</v>
      </c>
      <c r="AH7340" t="s">
        <v>929</v>
      </c>
      <c r="AI7340" t="s">
        <v>929</v>
      </c>
      <c r="AJ7340" t="s">
        <v>929</v>
      </c>
      <c r="AK7340" t="s">
        <v>929</v>
      </c>
      <c r="AL7340" t="s">
        <v>929</v>
      </c>
    </row>
    <row r="7341" spans="1:38">
      <c r="A7341">
        <v>800874</v>
      </c>
      <c r="B7341" t="s">
        <v>93</v>
      </c>
      <c r="C7341" t="s">
        <v>929</v>
      </c>
      <c r="D7341" t="s">
        <v>928</v>
      </c>
      <c r="E7341" t="s">
        <v>928</v>
      </c>
      <c r="F7341" t="s">
        <v>929</v>
      </c>
      <c r="G7341" t="s">
        <v>929</v>
      </c>
      <c r="H7341" t="s">
        <v>929</v>
      </c>
      <c r="I7341" t="s">
        <v>928</v>
      </c>
      <c r="J7341" t="s">
        <v>929</v>
      </c>
      <c r="K7341" t="s">
        <v>930</v>
      </c>
      <c r="L7341" t="s">
        <v>928</v>
      </c>
      <c r="M7341" t="s">
        <v>929</v>
      </c>
      <c r="N7341" t="s">
        <v>929</v>
      </c>
      <c r="O7341" t="s">
        <v>929</v>
      </c>
      <c r="P7341" t="s">
        <v>928</v>
      </c>
      <c r="Q7341" t="s">
        <v>928</v>
      </c>
      <c r="R7341" t="s">
        <v>929</v>
      </c>
      <c r="S7341" t="s">
        <v>928</v>
      </c>
      <c r="T7341" t="s">
        <v>929</v>
      </c>
      <c r="U7341" t="s">
        <v>930</v>
      </c>
      <c r="V7341" t="s">
        <v>930</v>
      </c>
      <c r="W7341" t="s">
        <v>929</v>
      </c>
      <c r="X7341" t="s">
        <v>930</v>
      </c>
      <c r="Y7341" t="s">
        <v>929</v>
      </c>
      <c r="Z7341" t="s">
        <v>929</v>
      </c>
      <c r="AA7341" t="s">
        <v>928</v>
      </c>
      <c r="AB7341" t="s">
        <v>930</v>
      </c>
      <c r="AC7341" t="s">
        <v>930</v>
      </c>
      <c r="AD7341" t="s">
        <v>930</v>
      </c>
      <c r="AE7341" t="s">
        <v>928</v>
      </c>
      <c r="AF7341" t="s">
        <v>929</v>
      </c>
      <c r="AG7341" t="s">
        <v>929</v>
      </c>
      <c r="AH7341" t="s">
        <v>929</v>
      </c>
      <c r="AI7341" t="s">
        <v>929</v>
      </c>
      <c r="AJ7341" t="s">
        <v>929</v>
      </c>
      <c r="AK7341" t="s">
        <v>929</v>
      </c>
      <c r="AL7341" t="s">
        <v>929</v>
      </c>
    </row>
    <row r="7342" spans="1:38">
      <c r="A7342">
        <v>800910</v>
      </c>
      <c r="B7342" t="s">
        <v>93</v>
      </c>
      <c r="C7342" t="s">
        <v>930</v>
      </c>
      <c r="D7342" t="s">
        <v>930</v>
      </c>
      <c r="E7342" t="s">
        <v>930</v>
      </c>
      <c r="F7342" t="s">
        <v>928</v>
      </c>
      <c r="G7342" t="s">
        <v>928</v>
      </c>
      <c r="H7342" t="s">
        <v>930</v>
      </c>
      <c r="I7342" t="s">
        <v>928</v>
      </c>
      <c r="J7342" t="s">
        <v>930</v>
      </c>
      <c r="K7342" t="s">
        <v>928</v>
      </c>
      <c r="L7342" t="s">
        <v>928</v>
      </c>
      <c r="M7342" t="s">
        <v>930</v>
      </c>
      <c r="N7342" t="s">
        <v>930</v>
      </c>
      <c r="O7342" t="s">
        <v>929</v>
      </c>
      <c r="P7342" t="s">
        <v>930</v>
      </c>
      <c r="Q7342" t="s">
        <v>929</v>
      </c>
      <c r="R7342" t="s">
        <v>929</v>
      </c>
      <c r="S7342" t="s">
        <v>930</v>
      </c>
      <c r="T7342" t="s">
        <v>930</v>
      </c>
      <c r="U7342" t="s">
        <v>930</v>
      </c>
      <c r="V7342" t="s">
        <v>928</v>
      </c>
      <c r="W7342" t="s">
        <v>929</v>
      </c>
      <c r="X7342" t="s">
        <v>930</v>
      </c>
      <c r="Y7342" t="s">
        <v>928</v>
      </c>
      <c r="Z7342" t="s">
        <v>928</v>
      </c>
      <c r="AA7342" t="s">
        <v>929</v>
      </c>
      <c r="AB7342" t="s">
        <v>929</v>
      </c>
      <c r="AC7342" t="s">
        <v>930</v>
      </c>
      <c r="AD7342" t="s">
        <v>930</v>
      </c>
      <c r="AE7342" t="s">
        <v>929</v>
      </c>
      <c r="AF7342" t="s">
        <v>929</v>
      </c>
      <c r="AG7342" t="s">
        <v>929</v>
      </c>
      <c r="AH7342" t="s">
        <v>929</v>
      </c>
      <c r="AI7342" t="s">
        <v>930</v>
      </c>
      <c r="AJ7342" t="s">
        <v>930</v>
      </c>
      <c r="AK7342" t="s">
        <v>929</v>
      </c>
      <c r="AL7342" t="s">
        <v>929</v>
      </c>
    </row>
    <row r="7343" spans="1:38">
      <c r="A7343">
        <v>800913</v>
      </c>
      <c r="B7343" t="s">
        <v>93</v>
      </c>
      <c r="C7343" t="s">
        <v>928</v>
      </c>
      <c r="D7343" t="s">
        <v>930</v>
      </c>
      <c r="E7343" t="s">
        <v>930</v>
      </c>
      <c r="F7343" t="s">
        <v>930</v>
      </c>
      <c r="G7343" t="s">
        <v>928</v>
      </c>
      <c r="H7343" t="s">
        <v>930</v>
      </c>
      <c r="I7343" t="s">
        <v>929</v>
      </c>
      <c r="J7343" t="s">
        <v>930</v>
      </c>
      <c r="K7343" t="s">
        <v>928</v>
      </c>
      <c r="L7343" t="s">
        <v>928</v>
      </c>
      <c r="M7343" t="s">
        <v>928</v>
      </c>
      <c r="N7343" t="s">
        <v>930</v>
      </c>
      <c r="O7343" t="s">
        <v>928</v>
      </c>
      <c r="P7343" t="s">
        <v>930</v>
      </c>
      <c r="Q7343" t="s">
        <v>930</v>
      </c>
      <c r="R7343" t="s">
        <v>928</v>
      </c>
      <c r="S7343" t="s">
        <v>929</v>
      </c>
      <c r="T7343" t="s">
        <v>929</v>
      </c>
      <c r="U7343" t="s">
        <v>928</v>
      </c>
      <c r="V7343" t="s">
        <v>928</v>
      </c>
      <c r="W7343" t="s">
        <v>928</v>
      </c>
      <c r="X7343" t="s">
        <v>930</v>
      </c>
      <c r="Y7343" t="s">
        <v>929</v>
      </c>
      <c r="Z7343" t="s">
        <v>930</v>
      </c>
      <c r="AA7343" t="s">
        <v>929</v>
      </c>
      <c r="AB7343" t="s">
        <v>929</v>
      </c>
      <c r="AC7343" t="s">
        <v>929</v>
      </c>
      <c r="AD7343" t="s">
        <v>929</v>
      </c>
      <c r="AE7343" t="s">
        <v>929</v>
      </c>
      <c r="AF7343" t="s">
        <v>929</v>
      </c>
      <c r="AG7343" t="s">
        <v>929</v>
      </c>
      <c r="AH7343" t="s">
        <v>930</v>
      </c>
      <c r="AI7343" t="s">
        <v>929</v>
      </c>
      <c r="AJ7343" t="s">
        <v>929</v>
      </c>
      <c r="AK7343" t="s">
        <v>929</v>
      </c>
      <c r="AL7343" t="s">
        <v>930</v>
      </c>
    </row>
    <row r="7344" spans="1:38">
      <c r="A7344">
        <v>800935</v>
      </c>
      <c r="B7344" t="s">
        <v>93</v>
      </c>
      <c r="C7344" t="s">
        <v>928</v>
      </c>
      <c r="D7344" t="s">
        <v>930</v>
      </c>
      <c r="E7344" t="s">
        <v>928</v>
      </c>
      <c r="F7344" t="s">
        <v>928</v>
      </c>
      <c r="G7344" t="s">
        <v>928</v>
      </c>
      <c r="H7344" t="s">
        <v>928</v>
      </c>
      <c r="I7344" t="s">
        <v>928</v>
      </c>
      <c r="J7344" t="s">
        <v>930</v>
      </c>
      <c r="K7344" t="s">
        <v>928</v>
      </c>
      <c r="L7344" t="s">
        <v>928</v>
      </c>
      <c r="M7344" t="s">
        <v>928</v>
      </c>
      <c r="N7344" t="s">
        <v>928</v>
      </c>
      <c r="O7344" t="s">
        <v>929</v>
      </c>
      <c r="P7344" t="s">
        <v>928</v>
      </c>
      <c r="Q7344" t="s">
        <v>928</v>
      </c>
      <c r="R7344" t="s">
        <v>930</v>
      </c>
      <c r="S7344" t="s">
        <v>930</v>
      </c>
      <c r="T7344" t="s">
        <v>930</v>
      </c>
      <c r="U7344" t="s">
        <v>930</v>
      </c>
      <c r="V7344" t="s">
        <v>930</v>
      </c>
      <c r="W7344" t="s">
        <v>929</v>
      </c>
      <c r="X7344" t="s">
        <v>930</v>
      </c>
      <c r="Y7344" t="s">
        <v>929</v>
      </c>
      <c r="Z7344" t="s">
        <v>929</v>
      </c>
      <c r="AA7344" t="s">
        <v>929</v>
      </c>
      <c r="AB7344" t="s">
        <v>929</v>
      </c>
      <c r="AC7344" t="s">
        <v>930</v>
      </c>
      <c r="AD7344" t="s">
        <v>930</v>
      </c>
      <c r="AE7344" t="s">
        <v>930</v>
      </c>
      <c r="AF7344" t="s">
        <v>930</v>
      </c>
      <c r="AG7344" t="s">
        <v>929</v>
      </c>
      <c r="AH7344" t="s">
        <v>929</v>
      </c>
      <c r="AI7344" t="s">
        <v>929</v>
      </c>
      <c r="AJ7344" t="s">
        <v>929</v>
      </c>
      <c r="AK7344" t="s">
        <v>929</v>
      </c>
      <c r="AL7344" t="s">
        <v>929</v>
      </c>
    </row>
    <row r="7345" spans="1:38">
      <c r="A7345">
        <v>800940</v>
      </c>
      <c r="B7345" t="s">
        <v>93</v>
      </c>
      <c r="C7345" t="s">
        <v>930</v>
      </c>
      <c r="D7345" t="s">
        <v>928</v>
      </c>
      <c r="E7345" t="s">
        <v>930</v>
      </c>
      <c r="F7345" t="s">
        <v>928</v>
      </c>
      <c r="G7345" t="s">
        <v>928</v>
      </c>
      <c r="H7345" t="s">
        <v>928</v>
      </c>
      <c r="I7345" t="s">
        <v>928</v>
      </c>
      <c r="J7345" t="s">
        <v>928</v>
      </c>
      <c r="K7345" t="s">
        <v>929</v>
      </c>
      <c r="L7345" t="s">
        <v>929</v>
      </c>
      <c r="M7345" t="s">
        <v>930</v>
      </c>
      <c r="N7345" t="s">
        <v>930</v>
      </c>
      <c r="O7345" t="s">
        <v>929</v>
      </c>
      <c r="P7345" t="s">
        <v>929</v>
      </c>
      <c r="Q7345" t="s">
        <v>930</v>
      </c>
      <c r="R7345" t="s">
        <v>930</v>
      </c>
      <c r="S7345" t="s">
        <v>929</v>
      </c>
      <c r="T7345" t="s">
        <v>930</v>
      </c>
      <c r="U7345" t="s">
        <v>928</v>
      </c>
      <c r="V7345" t="s">
        <v>929</v>
      </c>
      <c r="W7345" t="s">
        <v>930</v>
      </c>
      <c r="X7345" t="s">
        <v>928</v>
      </c>
      <c r="Y7345" t="s">
        <v>928</v>
      </c>
      <c r="Z7345" t="s">
        <v>930</v>
      </c>
      <c r="AA7345" t="s">
        <v>930</v>
      </c>
      <c r="AB7345" t="s">
        <v>930</v>
      </c>
      <c r="AC7345" t="s">
        <v>929</v>
      </c>
      <c r="AD7345" t="s">
        <v>929</v>
      </c>
      <c r="AE7345" t="s">
        <v>930</v>
      </c>
      <c r="AF7345" t="s">
        <v>929</v>
      </c>
      <c r="AG7345" t="s">
        <v>929</v>
      </c>
      <c r="AH7345" t="s">
        <v>929</v>
      </c>
      <c r="AI7345" t="s">
        <v>929</v>
      </c>
      <c r="AJ7345" t="s">
        <v>930</v>
      </c>
      <c r="AK7345" t="s">
        <v>929</v>
      </c>
      <c r="AL7345" t="s">
        <v>929</v>
      </c>
    </row>
    <row r="7346" spans="1:38">
      <c r="A7346">
        <v>800955</v>
      </c>
      <c r="B7346" t="s">
        <v>93</v>
      </c>
      <c r="C7346" t="s">
        <v>928</v>
      </c>
      <c r="D7346" t="s">
        <v>930</v>
      </c>
      <c r="E7346" t="s">
        <v>930</v>
      </c>
      <c r="F7346" t="s">
        <v>930</v>
      </c>
      <c r="G7346" t="s">
        <v>930</v>
      </c>
      <c r="H7346" t="s">
        <v>930</v>
      </c>
      <c r="I7346" t="s">
        <v>928</v>
      </c>
      <c r="J7346" t="s">
        <v>930</v>
      </c>
      <c r="K7346" t="s">
        <v>930</v>
      </c>
      <c r="L7346" t="s">
        <v>930</v>
      </c>
      <c r="M7346" t="s">
        <v>928</v>
      </c>
      <c r="N7346" t="s">
        <v>930</v>
      </c>
      <c r="O7346" t="s">
        <v>928</v>
      </c>
      <c r="P7346" t="s">
        <v>930</v>
      </c>
      <c r="Q7346" t="s">
        <v>930</v>
      </c>
      <c r="R7346" t="s">
        <v>930</v>
      </c>
      <c r="S7346" t="s">
        <v>930</v>
      </c>
      <c r="T7346" t="s">
        <v>929</v>
      </c>
      <c r="U7346" t="s">
        <v>930</v>
      </c>
      <c r="V7346" t="s">
        <v>930</v>
      </c>
      <c r="W7346" t="s">
        <v>930</v>
      </c>
      <c r="X7346" t="s">
        <v>929</v>
      </c>
      <c r="Y7346" t="s">
        <v>930</v>
      </c>
      <c r="Z7346" t="s">
        <v>929</v>
      </c>
      <c r="AA7346" t="s">
        <v>928</v>
      </c>
      <c r="AB7346" t="s">
        <v>930</v>
      </c>
      <c r="AC7346" t="s">
        <v>930</v>
      </c>
      <c r="AD7346" t="s">
        <v>929</v>
      </c>
      <c r="AE7346" t="s">
        <v>929</v>
      </c>
      <c r="AF7346" t="s">
        <v>929</v>
      </c>
      <c r="AG7346" t="s">
        <v>930</v>
      </c>
      <c r="AH7346" t="s">
        <v>930</v>
      </c>
      <c r="AI7346" t="s">
        <v>929</v>
      </c>
      <c r="AJ7346" t="s">
        <v>929</v>
      </c>
      <c r="AK7346" t="s">
        <v>929</v>
      </c>
      <c r="AL7346" t="s">
        <v>929</v>
      </c>
    </row>
    <row r="7347" spans="1:38">
      <c r="A7347">
        <v>800996</v>
      </c>
      <c r="B7347" t="s">
        <v>93</v>
      </c>
      <c r="C7347" t="s">
        <v>930</v>
      </c>
      <c r="D7347" t="s">
        <v>928</v>
      </c>
      <c r="E7347" t="s">
        <v>928</v>
      </c>
      <c r="F7347" t="s">
        <v>930</v>
      </c>
      <c r="G7347" t="s">
        <v>928</v>
      </c>
      <c r="H7347" t="s">
        <v>930</v>
      </c>
      <c r="I7347" t="s">
        <v>930</v>
      </c>
      <c r="J7347" t="s">
        <v>930</v>
      </c>
      <c r="K7347" t="s">
        <v>930</v>
      </c>
      <c r="L7347" t="s">
        <v>930</v>
      </c>
      <c r="M7347" t="s">
        <v>928</v>
      </c>
      <c r="N7347" t="s">
        <v>929</v>
      </c>
      <c r="O7347" t="s">
        <v>929</v>
      </c>
      <c r="P7347" t="s">
        <v>929</v>
      </c>
      <c r="Q7347" t="s">
        <v>929</v>
      </c>
      <c r="R7347" t="s">
        <v>929</v>
      </c>
      <c r="S7347" t="s">
        <v>929</v>
      </c>
      <c r="T7347" t="s">
        <v>929</v>
      </c>
      <c r="U7347" t="s">
        <v>929</v>
      </c>
      <c r="V7347" t="s">
        <v>929</v>
      </c>
      <c r="W7347" t="s">
        <v>929</v>
      </c>
      <c r="X7347" t="s">
        <v>929</v>
      </c>
      <c r="Y7347" t="s">
        <v>929</v>
      </c>
      <c r="Z7347" t="s">
        <v>929</v>
      </c>
      <c r="AA7347" t="s">
        <v>929</v>
      </c>
      <c r="AB7347" t="s">
        <v>929</v>
      </c>
      <c r="AC7347" t="s">
        <v>929</v>
      </c>
      <c r="AD7347" t="s">
        <v>929</v>
      </c>
      <c r="AE7347" t="s">
        <v>929</v>
      </c>
      <c r="AF7347" t="s">
        <v>929</v>
      </c>
      <c r="AG7347" t="s">
        <v>929</v>
      </c>
      <c r="AH7347" t="s">
        <v>929</v>
      </c>
      <c r="AI7347" t="s">
        <v>929</v>
      </c>
      <c r="AJ7347" t="s">
        <v>929</v>
      </c>
      <c r="AK7347" t="s">
        <v>929</v>
      </c>
      <c r="AL7347" t="s">
        <v>929</v>
      </c>
    </row>
    <row r="7348" spans="1:38">
      <c r="A7348">
        <v>801005</v>
      </c>
      <c r="B7348" t="s">
        <v>93</v>
      </c>
      <c r="C7348" t="s">
        <v>929</v>
      </c>
      <c r="D7348" t="s">
        <v>930</v>
      </c>
      <c r="E7348" t="s">
        <v>930</v>
      </c>
      <c r="F7348" t="s">
        <v>929</v>
      </c>
      <c r="G7348" t="s">
        <v>929</v>
      </c>
      <c r="H7348" t="s">
        <v>929</v>
      </c>
      <c r="I7348" t="s">
        <v>930</v>
      </c>
      <c r="J7348" t="s">
        <v>929</v>
      </c>
      <c r="K7348" t="s">
        <v>929</v>
      </c>
      <c r="L7348" t="s">
        <v>929</v>
      </c>
      <c r="M7348" t="s">
        <v>929</v>
      </c>
      <c r="N7348" t="s">
        <v>929</v>
      </c>
      <c r="O7348" t="s">
        <v>930</v>
      </c>
      <c r="P7348" t="s">
        <v>930</v>
      </c>
      <c r="Q7348" t="s">
        <v>930</v>
      </c>
      <c r="R7348" t="s">
        <v>929</v>
      </c>
      <c r="S7348" t="s">
        <v>930</v>
      </c>
      <c r="T7348" t="s">
        <v>930</v>
      </c>
      <c r="U7348" t="s">
        <v>930</v>
      </c>
      <c r="V7348" t="s">
        <v>928</v>
      </c>
      <c r="W7348" t="s">
        <v>929</v>
      </c>
      <c r="X7348" t="s">
        <v>929</v>
      </c>
      <c r="Y7348" t="s">
        <v>929</v>
      </c>
      <c r="Z7348" t="s">
        <v>930</v>
      </c>
      <c r="AA7348" t="s">
        <v>930</v>
      </c>
      <c r="AB7348" t="s">
        <v>930</v>
      </c>
      <c r="AC7348" t="s">
        <v>929</v>
      </c>
      <c r="AD7348" t="s">
        <v>930</v>
      </c>
      <c r="AE7348" t="s">
        <v>929</v>
      </c>
      <c r="AF7348" t="s">
        <v>929</v>
      </c>
      <c r="AG7348" t="s">
        <v>929</v>
      </c>
      <c r="AH7348" t="s">
        <v>929</v>
      </c>
      <c r="AI7348" t="s">
        <v>929</v>
      </c>
      <c r="AJ7348" t="s">
        <v>929</v>
      </c>
      <c r="AK7348" t="s">
        <v>929</v>
      </c>
      <c r="AL7348" t="s">
        <v>929</v>
      </c>
    </row>
    <row r="7349" spans="1:38">
      <c r="A7349">
        <v>801006</v>
      </c>
      <c r="B7349" t="s">
        <v>93</v>
      </c>
      <c r="C7349" t="s">
        <v>929</v>
      </c>
      <c r="D7349" t="s">
        <v>928</v>
      </c>
      <c r="E7349" t="s">
        <v>928</v>
      </c>
      <c r="F7349" t="s">
        <v>929</v>
      </c>
      <c r="G7349" t="s">
        <v>928</v>
      </c>
      <c r="H7349" t="s">
        <v>929</v>
      </c>
      <c r="I7349" t="s">
        <v>928</v>
      </c>
      <c r="J7349" t="s">
        <v>928</v>
      </c>
      <c r="K7349" t="s">
        <v>929</v>
      </c>
      <c r="L7349" t="s">
        <v>930</v>
      </c>
      <c r="M7349" t="s">
        <v>929</v>
      </c>
      <c r="N7349" t="s">
        <v>929</v>
      </c>
      <c r="O7349" t="s">
        <v>928</v>
      </c>
      <c r="P7349" t="s">
        <v>930</v>
      </c>
      <c r="Q7349" t="s">
        <v>928</v>
      </c>
      <c r="R7349" t="s">
        <v>930</v>
      </c>
      <c r="S7349" t="s">
        <v>930</v>
      </c>
      <c r="T7349" t="s">
        <v>929</v>
      </c>
      <c r="U7349" t="s">
        <v>929</v>
      </c>
      <c r="V7349" t="s">
        <v>929</v>
      </c>
      <c r="W7349" t="s">
        <v>929</v>
      </c>
      <c r="X7349" t="s">
        <v>928</v>
      </c>
      <c r="Y7349" t="s">
        <v>929</v>
      </c>
      <c r="Z7349" t="s">
        <v>929</v>
      </c>
      <c r="AA7349" t="s">
        <v>929</v>
      </c>
      <c r="AB7349" t="s">
        <v>929</v>
      </c>
      <c r="AC7349" t="s">
        <v>929</v>
      </c>
      <c r="AD7349" t="s">
        <v>929</v>
      </c>
      <c r="AE7349" t="s">
        <v>929</v>
      </c>
      <c r="AF7349" t="s">
        <v>929</v>
      </c>
      <c r="AG7349" t="s">
        <v>929</v>
      </c>
      <c r="AH7349" t="s">
        <v>929</v>
      </c>
      <c r="AI7349" t="s">
        <v>929</v>
      </c>
      <c r="AJ7349" t="s">
        <v>929</v>
      </c>
      <c r="AK7349" t="s">
        <v>929</v>
      </c>
      <c r="AL7349" t="s">
        <v>929</v>
      </c>
    </row>
    <row r="7350" spans="1:38">
      <c r="A7350">
        <v>801008</v>
      </c>
      <c r="B7350" t="s">
        <v>93</v>
      </c>
      <c r="C7350" t="s">
        <v>928</v>
      </c>
      <c r="D7350" t="s">
        <v>930</v>
      </c>
      <c r="E7350" t="s">
        <v>928</v>
      </c>
      <c r="F7350" t="s">
        <v>928</v>
      </c>
      <c r="G7350" t="s">
        <v>928</v>
      </c>
      <c r="H7350" t="s">
        <v>929</v>
      </c>
      <c r="I7350" t="s">
        <v>928</v>
      </c>
      <c r="J7350" t="s">
        <v>930</v>
      </c>
      <c r="K7350" t="s">
        <v>928</v>
      </c>
      <c r="L7350" t="s">
        <v>930</v>
      </c>
      <c r="M7350" t="s">
        <v>930</v>
      </c>
      <c r="N7350" t="s">
        <v>930</v>
      </c>
      <c r="O7350" t="s">
        <v>929</v>
      </c>
      <c r="P7350" t="s">
        <v>930</v>
      </c>
      <c r="Q7350" t="s">
        <v>929</v>
      </c>
      <c r="R7350" t="s">
        <v>930</v>
      </c>
      <c r="S7350" t="s">
        <v>929</v>
      </c>
      <c r="T7350" t="s">
        <v>930</v>
      </c>
      <c r="U7350" t="s">
        <v>930</v>
      </c>
      <c r="V7350" t="s">
        <v>929</v>
      </c>
      <c r="W7350" t="s">
        <v>929</v>
      </c>
      <c r="X7350" t="s">
        <v>930</v>
      </c>
      <c r="Y7350" t="s">
        <v>929</v>
      </c>
      <c r="Z7350" t="s">
        <v>929</v>
      </c>
      <c r="AA7350" t="s">
        <v>930</v>
      </c>
      <c r="AB7350" t="s">
        <v>929</v>
      </c>
      <c r="AC7350" t="s">
        <v>930</v>
      </c>
      <c r="AD7350" t="s">
        <v>929</v>
      </c>
      <c r="AE7350" t="s">
        <v>929</v>
      </c>
      <c r="AF7350" t="s">
        <v>930</v>
      </c>
      <c r="AG7350" t="s">
        <v>929</v>
      </c>
      <c r="AH7350" t="s">
        <v>929</v>
      </c>
      <c r="AI7350" t="s">
        <v>929</v>
      </c>
      <c r="AJ7350" t="s">
        <v>929</v>
      </c>
      <c r="AK7350" t="s">
        <v>929</v>
      </c>
      <c r="AL7350" t="s">
        <v>929</v>
      </c>
    </row>
    <row r="7351" spans="1:38">
      <c r="A7351">
        <v>801019</v>
      </c>
      <c r="B7351" t="s">
        <v>93</v>
      </c>
      <c r="C7351" t="s">
        <v>930</v>
      </c>
      <c r="D7351" t="s">
        <v>929</v>
      </c>
      <c r="E7351" t="s">
        <v>929</v>
      </c>
      <c r="F7351" t="s">
        <v>930</v>
      </c>
      <c r="G7351" t="s">
        <v>929</v>
      </c>
      <c r="H7351" t="s">
        <v>929</v>
      </c>
      <c r="I7351" t="s">
        <v>929</v>
      </c>
      <c r="J7351" t="s">
        <v>928</v>
      </c>
      <c r="K7351" t="s">
        <v>930</v>
      </c>
      <c r="L7351" t="s">
        <v>929</v>
      </c>
      <c r="M7351" t="s">
        <v>929</v>
      </c>
      <c r="N7351" t="s">
        <v>930</v>
      </c>
      <c r="O7351" t="s">
        <v>930</v>
      </c>
      <c r="P7351" t="s">
        <v>930</v>
      </c>
      <c r="Q7351" t="s">
        <v>930</v>
      </c>
      <c r="R7351" t="s">
        <v>930</v>
      </c>
      <c r="S7351" t="s">
        <v>930</v>
      </c>
      <c r="T7351" t="s">
        <v>929</v>
      </c>
      <c r="U7351" t="s">
        <v>929</v>
      </c>
      <c r="V7351" t="s">
        <v>929</v>
      </c>
      <c r="W7351" t="s">
        <v>929</v>
      </c>
      <c r="X7351" t="s">
        <v>929</v>
      </c>
      <c r="Y7351" t="s">
        <v>930</v>
      </c>
      <c r="Z7351" t="s">
        <v>930</v>
      </c>
      <c r="AA7351" t="s">
        <v>930</v>
      </c>
      <c r="AB7351" t="s">
        <v>930</v>
      </c>
      <c r="AC7351" t="s">
        <v>930</v>
      </c>
      <c r="AD7351" t="s">
        <v>928</v>
      </c>
      <c r="AE7351" t="s">
        <v>930</v>
      </c>
      <c r="AF7351" t="s">
        <v>930</v>
      </c>
      <c r="AG7351" t="s">
        <v>930</v>
      </c>
      <c r="AH7351" t="s">
        <v>930</v>
      </c>
      <c r="AI7351" t="s">
        <v>930</v>
      </c>
      <c r="AJ7351" t="s">
        <v>930</v>
      </c>
      <c r="AK7351" t="s">
        <v>930</v>
      </c>
      <c r="AL7351" t="s">
        <v>930</v>
      </c>
    </row>
    <row r="7352" spans="1:38">
      <c r="A7352">
        <v>801052</v>
      </c>
      <c r="B7352" t="s">
        <v>93</v>
      </c>
      <c r="C7352" t="s">
        <v>929</v>
      </c>
      <c r="D7352" t="s">
        <v>929</v>
      </c>
      <c r="E7352" t="s">
        <v>928</v>
      </c>
      <c r="F7352" t="s">
        <v>930</v>
      </c>
      <c r="G7352" t="s">
        <v>930</v>
      </c>
      <c r="H7352" t="s">
        <v>929</v>
      </c>
      <c r="I7352" t="s">
        <v>929</v>
      </c>
      <c r="J7352" t="s">
        <v>928</v>
      </c>
      <c r="K7352" t="s">
        <v>928</v>
      </c>
      <c r="L7352" t="s">
        <v>928</v>
      </c>
      <c r="M7352" t="s">
        <v>930</v>
      </c>
      <c r="N7352" t="s">
        <v>930</v>
      </c>
      <c r="O7352" t="s">
        <v>930</v>
      </c>
      <c r="P7352" t="s">
        <v>929</v>
      </c>
      <c r="Q7352" t="s">
        <v>928</v>
      </c>
      <c r="R7352" t="s">
        <v>930</v>
      </c>
      <c r="S7352" t="s">
        <v>928</v>
      </c>
      <c r="T7352" t="s">
        <v>930</v>
      </c>
      <c r="U7352" t="s">
        <v>930</v>
      </c>
      <c r="V7352" t="s">
        <v>929</v>
      </c>
      <c r="W7352" t="s">
        <v>929</v>
      </c>
      <c r="X7352" t="s">
        <v>930</v>
      </c>
      <c r="Y7352" t="s">
        <v>929</v>
      </c>
      <c r="Z7352" t="s">
        <v>929</v>
      </c>
      <c r="AA7352" t="s">
        <v>929</v>
      </c>
      <c r="AB7352" t="s">
        <v>930</v>
      </c>
      <c r="AC7352" t="s">
        <v>929</v>
      </c>
      <c r="AD7352" t="s">
        <v>929</v>
      </c>
      <c r="AE7352" t="s">
        <v>930</v>
      </c>
      <c r="AF7352" t="s">
        <v>929</v>
      </c>
      <c r="AG7352" t="s">
        <v>930</v>
      </c>
      <c r="AH7352" t="s">
        <v>929</v>
      </c>
      <c r="AI7352" t="s">
        <v>930</v>
      </c>
      <c r="AJ7352" t="s">
        <v>929</v>
      </c>
      <c r="AK7352" t="s">
        <v>929</v>
      </c>
      <c r="AL7352" t="s">
        <v>929</v>
      </c>
    </row>
    <row r="7353" spans="1:38">
      <c r="A7353">
        <v>801127</v>
      </c>
      <c r="B7353" t="s">
        <v>93</v>
      </c>
      <c r="C7353" t="s">
        <v>929</v>
      </c>
      <c r="D7353" t="s">
        <v>930</v>
      </c>
      <c r="E7353" t="s">
        <v>929</v>
      </c>
      <c r="F7353" t="s">
        <v>928</v>
      </c>
      <c r="G7353" t="s">
        <v>929</v>
      </c>
      <c r="H7353" t="s">
        <v>929</v>
      </c>
      <c r="I7353" t="s">
        <v>928</v>
      </c>
      <c r="J7353" t="s">
        <v>929</v>
      </c>
      <c r="K7353" t="s">
        <v>929</v>
      </c>
      <c r="L7353" t="s">
        <v>928</v>
      </c>
      <c r="M7353" t="s">
        <v>929</v>
      </c>
      <c r="N7353" t="s">
        <v>929</v>
      </c>
      <c r="O7353" t="s">
        <v>928</v>
      </c>
      <c r="P7353" t="s">
        <v>929</v>
      </c>
      <c r="Q7353" t="s">
        <v>929</v>
      </c>
      <c r="R7353" t="s">
        <v>930</v>
      </c>
      <c r="S7353" t="s">
        <v>928</v>
      </c>
      <c r="T7353" t="s">
        <v>929</v>
      </c>
      <c r="U7353" t="s">
        <v>928</v>
      </c>
      <c r="V7353" t="s">
        <v>929</v>
      </c>
      <c r="W7353" t="s">
        <v>929</v>
      </c>
      <c r="X7353" t="s">
        <v>928</v>
      </c>
      <c r="Y7353" t="s">
        <v>929</v>
      </c>
      <c r="Z7353" t="s">
        <v>930</v>
      </c>
      <c r="AA7353" t="s">
        <v>930</v>
      </c>
      <c r="AB7353" t="s">
        <v>930</v>
      </c>
      <c r="AC7353" t="s">
        <v>930</v>
      </c>
      <c r="AD7353" t="s">
        <v>929</v>
      </c>
      <c r="AE7353" t="s">
        <v>929</v>
      </c>
      <c r="AF7353" t="s">
        <v>930</v>
      </c>
      <c r="AG7353" t="s">
        <v>930</v>
      </c>
      <c r="AH7353" t="s">
        <v>930</v>
      </c>
      <c r="AI7353" t="s">
        <v>930</v>
      </c>
      <c r="AJ7353" t="s">
        <v>930</v>
      </c>
      <c r="AK7353" t="s">
        <v>930</v>
      </c>
      <c r="AL7353" t="s">
        <v>930</v>
      </c>
    </row>
    <row r="7354" spans="1:38">
      <c r="A7354">
        <v>801178</v>
      </c>
      <c r="B7354" t="s">
        <v>93</v>
      </c>
      <c r="C7354" t="s">
        <v>929</v>
      </c>
      <c r="D7354" t="s">
        <v>929</v>
      </c>
      <c r="E7354" t="s">
        <v>929</v>
      </c>
      <c r="F7354" t="s">
        <v>929</v>
      </c>
      <c r="G7354" t="s">
        <v>929</v>
      </c>
      <c r="H7354" t="s">
        <v>929</v>
      </c>
      <c r="I7354" t="s">
        <v>929</v>
      </c>
      <c r="J7354" t="s">
        <v>929</v>
      </c>
      <c r="K7354" t="s">
        <v>929</v>
      </c>
      <c r="L7354" t="s">
        <v>929</v>
      </c>
      <c r="M7354" t="s">
        <v>929</v>
      </c>
      <c r="N7354" t="s">
        <v>929</v>
      </c>
      <c r="O7354" t="s">
        <v>928</v>
      </c>
      <c r="P7354" t="s">
        <v>929</v>
      </c>
      <c r="Q7354" t="s">
        <v>929</v>
      </c>
      <c r="R7354" t="s">
        <v>929</v>
      </c>
      <c r="S7354" t="s">
        <v>929</v>
      </c>
      <c r="T7354" t="s">
        <v>929</v>
      </c>
      <c r="U7354" t="s">
        <v>929</v>
      </c>
      <c r="V7354" t="s">
        <v>929</v>
      </c>
      <c r="W7354" t="s">
        <v>930</v>
      </c>
      <c r="X7354" t="s">
        <v>930</v>
      </c>
      <c r="Y7354" t="s">
        <v>930</v>
      </c>
      <c r="Z7354" t="s">
        <v>929</v>
      </c>
      <c r="AA7354" t="s">
        <v>930</v>
      </c>
      <c r="AB7354" t="s">
        <v>930</v>
      </c>
      <c r="AC7354" t="s">
        <v>930</v>
      </c>
      <c r="AD7354" t="s">
        <v>929</v>
      </c>
      <c r="AE7354" t="s">
        <v>929</v>
      </c>
      <c r="AF7354" t="s">
        <v>929</v>
      </c>
      <c r="AG7354" t="s">
        <v>929</v>
      </c>
      <c r="AH7354" t="s">
        <v>929</v>
      </c>
      <c r="AI7354" t="s">
        <v>928</v>
      </c>
      <c r="AJ7354" t="s">
        <v>929</v>
      </c>
      <c r="AK7354" t="s">
        <v>929</v>
      </c>
      <c r="AL7354" t="s">
        <v>929</v>
      </c>
    </row>
    <row r="7355" spans="1:38">
      <c r="A7355">
        <v>801247</v>
      </c>
      <c r="B7355" t="s">
        <v>93</v>
      </c>
      <c r="C7355" t="s">
        <v>929</v>
      </c>
      <c r="D7355" t="s">
        <v>929</v>
      </c>
      <c r="E7355" t="s">
        <v>929</v>
      </c>
      <c r="F7355" t="s">
        <v>929</v>
      </c>
      <c r="G7355" t="s">
        <v>929</v>
      </c>
      <c r="H7355" t="s">
        <v>929</v>
      </c>
      <c r="I7355" t="s">
        <v>930</v>
      </c>
      <c r="J7355" t="s">
        <v>929</v>
      </c>
      <c r="K7355" t="s">
        <v>929</v>
      </c>
      <c r="L7355" t="s">
        <v>930</v>
      </c>
      <c r="M7355" t="s">
        <v>930</v>
      </c>
      <c r="N7355" t="s">
        <v>929</v>
      </c>
      <c r="O7355" t="s">
        <v>928</v>
      </c>
      <c r="P7355" t="s">
        <v>930</v>
      </c>
      <c r="Q7355" t="s">
        <v>930</v>
      </c>
      <c r="R7355" t="s">
        <v>929</v>
      </c>
      <c r="S7355" t="s">
        <v>930</v>
      </c>
      <c r="T7355" t="s">
        <v>929</v>
      </c>
      <c r="U7355" t="s">
        <v>929</v>
      </c>
      <c r="V7355" t="s">
        <v>930</v>
      </c>
      <c r="W7355" t="s">
        <v>929</v>
      </c>
      <c r="X7355" t="s">
        <v>930</v>
      </c>
      <c r="Y7355" t="s">
        <v>929</v>
      </c>
      <c r="Z7355" t="s">
        <v>928</v>
      </c>
      <c r="AA7355" t="s">
        <v>928</v>
      </c>
      <c r="AB7355" t="s">
        <v>930</v>
      </c>
      <c r="AC7355" t="s">
        <v>930</v>
      </c>
      <c r="AD7355" t="s">
        <v>929</v>
      </c>
      <c r="AE7355" t="s">
        <v>928</v>
      </c>
      <c r="AF7355" t="s">
        <v>930</v>
      </c>
      <c r="AG7355" t="s">
        <v>930</v>
      </c>
      <c r="AH7355" t="s">
        <v>929</v>
      </c>
      <c r="AI7355" t="s">
        <v>930</v>
      </c>
      <c r="AJ7355" t="s">
        <v>929</v>
      </c>
      <c r="AK7355" t="s">
        <v>929</v>
      </c>
      <c r="AL7355" t="s">
        <v>929</v>
      </c>
    </row>
    <row r="7356" spans="1:38">
      <c r="A7356">
        <v>801257</v>
      </c>
      <c r="B7356" t="s">
        <v>93</v>
      </c>
      <c r="C7356" t="s">
        <v>929</v>
      </c>
      <c r="D7356" t="s">
        <v>929</v>
      </c>
      <c r="E7356" t="s">
        <v>929</v>
      </c>
      <c r="F7356" t="s">
        <v>929</v>
      </c>
      <c r="G7356" t="s">
        <v>929</v>
      </c>
      <c r="H7356" t="s">
        <v>929</v>
      </c>
      <c r="I7356" t="s">
        <v>929</v>
      </c>
      <c r="J7356" t="s">
        <v>930</v>
      </c>
      <c r="K7356" t="s">
        <v>929</v>
      </c>
      <c r="L7356" t="s">
        <v>930</v>
      </c>
      <c r="M7356" t="s">
        <v>929</v>
      </c>
      <c r="N7356" t="s">
        <v>929</v>
      </c>
      <c r="O7356" t="s">
        <v>928</v>
      </c>
      <c r="P7356" t="s">
        <v>930</v>
      </c>
      <c r="Q7356" t="s">
        <v>930</v>
      </c>
      <c r="R7356" t="s">
        <v>930</v>
      </c>
      <c r="S7356" t="s">
        <v>930</v>
      </c>
      <c r="T7356" t="s">
        <v>930</v>
      </c>
      <c r="U7356" t="s">
        <v>928</v>
      </c>
      <c r="V7356" t="s">
        <v>928</v>
      </c>
      <c r="W7356" t="s">
        <v>928</v>
      </c>
      <c r="X7356" t="s">
        <v>930</v>
      </c>
      <c r="Y7356" t="s">
        <v>928</v>
      </c>
      <c r="Z7356" t="s">
        <v>928</v>
      </c>
      <c r="AA7356" t="s">
        <v>929</v>
      </c>
      <c r="AB7356" t="s">
        <v>929</v>
      </c>
      <c r="AC7356" t="s">
        <v>929</v>
      </c>
      <c r="AD7356" t="s">
        <v>929</v>
      </c>
      <c r="AE7356" t="s">
        <v>929</v>
      </c>
      <c r="AF7356" t="s">
        <v>929</v>
      </c>
      <c r="AG7356" t="s">
        <v>929</v>
      </c>
      <c r="AH7356" t="s">
        <v>929</v>
      </c>
      <c r="AI7356" t="s">
        <v>929</v>
      </c>
      <c r="AJ7356" t="s">
        <v>929</v>
      </c>
      <c r="AK7356" t="s">
        <v>929</v>
      </c>
      <c r="AL7356" t="s">
        <v>929</v>
      </c>
    </row>
    <row r="7357" spans="1:38">
      <c r="A7357">
        <v>801263</v>
      </c>
      <c r="B7357" t="s">
        <v>93</v>
      </c>
      <c r="C7357" t="s">
        <v>929</v>
      </c>
      <c r="D7357" t="s">
        <v>928</v>
      </c>
      <c r="E7357" t="s">
        <v>930</v>
      </c>
      <c r="F7357" t="s">
        <v>929</v>
      </c>
      <c r="G7357" t="s">
        <v>929</v>
      </c>
      <c r="H7357" t="s">
        <v>930</v>
      </c>
      <c r="I7357" t="s">
        <v>929</v>
      </c>
      <c r="J7357" t="s">
        <v>930</v>
      </c>
      <c r="K7357" t="s">
        <v>930</v>
      </c>
      <c r="L7357" t="s">
        <v>928</v>
      </c>
      <c r="M7357" t="s">
        <v>928</v>
      </c>
      <c r="N7357" t="s">
        <v>930</v>
      </c>
      <c r="O7357" t="s">
        <v>929</v>
      </c>
      <c r="P7357" t="s">
        <v>930</v>
      </c>
      <c r="Q7357" t="s">
        <v>930</v>
      </c>
      <c r="R7357" t="s">
        <v>928</v>
      </c>
      <c r="S7357" t="s">
        <v>930</v>
      </c>
      <c r="T7357" t="s">
        <v>930</v>
      </c>
      <c r="U7357" t="s">
        <v>928</v>
      </c>
      <c r="V7357" t="s">
        <v>930</v>
      </c>
      <c r="W7357" t="s">
        <v>928</v>
      </c>
      <c r="X7357" t="s">
        <v>928</v>
      </c>
      <c r="Y7357" t="s">
        <v>928</v>
      </c>
      <c r="Z7357" t="s">
        <v>930</v>
      </c>
      <c r="AA7357" t="s">
        <v>928</v>
      </c>
      <c r="AB7357" t="s">
        <v>928</v>
      </c>
      <c r="AC7357" t="s">
        <v>930</v>
      </c>
      <c r="AD7357" t="s">
        <v>930</v>
      </c>
      <c r="AE7357" t="s">
        <v>930</v>
      </c>
      <c r="AF7357" t="s">
        <v>930</v>
      </c>
      <c r="AG7357" t="s">
        <v>930</v>
      </c>
      <c r="AH7357" t="s">
        <v>930</v>
      </c>
      <c r="AI7357" t="s">
        <v>930</v>
      </c>
      <c r="AJ7357" t="s">
        <v>929</v>
      </c>
      <c r="AK7357" t="s">
        <v>929</v>
      </c>
      <c r="AL7357" t="s">
        <v>929</v>
      </c>
    </row>
    <row r="7358" spans="1:38">
      <c r="A7358">
        <v>801274</v>
      </c>
      <c r="B7358" t="s">
        <v>93</v>
      </c>
      <c r="C7358" t="s">
        <v>929</v>
      </c>
      <c r="D7358" t="s">
        <v>928</v>
      </c>
      <c r="E7358" t="s">
        <v>928</v>
      </c>
      <c r="F7358" t="s">
        <v>929</v>
      </c>
      <c r="G7358" t="s">
        <v>929</v>
      </c>
      <c r="H7358" t="s">
        <v>930</v>
      </c>
      <c r="I7358" t="s">
        <v>929</v>
      </c>
      <c r="J7358" t="s">
        <v>929</v>
      </c>
      <c r="K7358" t="s">
        <v>930</v>
      </c>
      <c r="L7358" t="s">
        <v>928</v>
      </c>
      <c r="M7358" t="s">
        <v>929</v>
      </c>
      <c r="N7358" t="s">
        <v>930</v>
      </c>
      <c r="O7358" t="s">
        <v>930</v>
      </c>
      <c r="P7358" t="s">
        <v>929</v>
      </c>
      <c r="Q7358" t="s">
        <v>928</v>
      </c>
      <c r="R7358" t="s">
        <v>929</v>
      </c>
      <c r="S7358" t="s">
        <v>930</v>
      </c>
      <c r="T7358" t="s">
        <v>929</v>
      </c>
      <c r="U7358" t="s">
        <v>929</v>
      </c>
      <c r="V7358" t="s">
        <v>929</v>
      </c>
      <c r="W7358" t="s">
        <v>929</v>
      </c>
      <c r="X7358" t="s">
        <v>929</v>
      </c>
      <c r="Y7358" t="s">
        <v>930</v>
      </c>
      <c r="Z7358" t="s">
        <v>929</v>
      </c>
      <c r="AA7358" t="s">
        <v>929</v>
      </c>
      <c r="AB7358" t="s">
        <v>930</v>
      </c>
      <c r="AC7358" t="s">
        <v>930</v>
      </c>
      <c r="AD7358" t="s">
        <v>929</v>
      </c>
      <c r="AE7358" t="s">
        <v>929</v>
      </c>
      <c r="AF7358" t="s">
        <v>930</v>
      </c>
      <c r="AG7358" t="s">
        <v>930</v>
      </c>
      <c r="AH7358" t="s">
        <v>929</v>
      </c>
      <c r="AI7358" t="s">
        <v>930</v>
      </c>
      <c r="AJ7358" t="s">
        <v>930</v>
      </c>
      <c r="AK7358" t="s">
        <v>929</v>
      </c>
      <c r="AL7358" t="s">
        <v>929</v>
      </c>
    </row>
    <row r="7359" spans="1:38">
      <c r="A7359">
        <v>801286</v>
      </c>
      <c r="B7359" t="s">
        <v>93</v>
      </c>
      <c r="C7359" t="s">
        <v>928</v>
      </c>
      <c r="D7359" t="s">
        <v>928</v>
      </c>
      <c r="E7359" t="s">
        <v>928</v>
      </c>
      <c r="F7359" t="s">
        <v>929</v>
      </c>
      <c r="G7359" t="s">
        <v>930</v>
      </c>
      <c r="H7359" t="s">
        <v>929</v>
      </c>
      <c r="I7359" t="s">
        <v>929</v>
      </c>
      <c r="J7359" t="s">
        <v>929</v>
      </c>
      <c r="K7359" t="s">
        <v>928</v>
      </c>
      <c r="L7359" t="s">
        <v>928</v>
      </c>
      <c r="M7359" t="s">
        <v>928</v>
      </c>
      <c r="N7359" t="s">
        <v>929</v>
      </c>
      <c r="O7359" t="s">
        <v>929</v>
      </c>
      <c r="P7359" t="s">
        <v>928</v>
      </c>
      <c r="Q7359" t="s">
        <v>928</v>
      </c>
      <c r="R7359" t="s">
        <v>929</v>
      </c>
      <c r="S7359" t="s">
        <v>929</v>
      </c>
      <c r="T7359" t="s">
        <v>929</v>
      </c>
      <c r="U7359" t="s">
        <v>930</v>
      </c>
      <c r="V7359" t="s">
        <v>928</v>
      </c>
      <c r="W7359" t="s">
        <v>930</v>
      </c>
      <c r="X7359" t="s">
        <v>928</v>
      </c>
      <c r="Y7359" t="s">
        <v>930</v>
      </c>
      <c r="Z7359" t="s">
        <v>930</v>
      </c>
      <c r="AA7359" t="s">
        <v>929</v>
      </c>
      <c r="AB7359" t="s">
        <v>929</v>
      </c>
      <c r="AC7359" t="s">
        <v>929</v>
      </c>
      <c r="AD7359" t="s">
        <v>928</v>
      </c>
      <c r="AE7359" t="s">
        <v>928</v>
      </c>
      <c r="AF7359" t="s">
        <v>929</v>
      </c>
      <c r="AG7359" t="s">
        <v>929</v>
      </c>
      <c r="AH7359" t="s">
        <v>930</v>
      </c>
      <c r="AI7359" t="s">
        <v>930</v>
      </c>
      <c r="AJ7359" t="s">
        <v>928</v>
      </c>
      <c r="AK7359" t="s">
        <v>930</v>
      </c>
      <c r="AL7359" t="s">
        <v>930</v>
      </c>
    </row>
    <row r="7360" spans="1:38">
      <c r="A7360">
        <v>801288</v>
      </c>
      <c r="B7360" t="s">
        <v>93</v>
      </c>
      <c r="C7360" t="s">
        <v>929</v>
      </c>
      <c r="D7360" t="s">
        <v>929</v>
      </c>
      <c r="E7360" t="s">
        <v>929</v>
      </c>
      <c r="F7360" t="s">
        <v>929</v>
      </c>
      <c r="G7360" t="s">
        <v>928</v>
      </c>
      <c r="H7360" t="s">
        <v>928</v>
      </c>
      <c r="I7360" t="s">
        <v>930</v>
      </c>
      <c r="J7360" t="s">
        <v>929</v>
      </c>
      <c r="K7360" t="s">
        <v>930</v>
      </c>
      <c r="L7360" t="s">
        <v>929</v>
      </c>
      <c r="M7360" t="s">
        <v>929</v>
      </c>
      <c r="N7360" t="s">
        <v>930</v>
      </c>
      <c r="O7360" t="s">
        <v>929</v>
      </c>
      <c r="P7360" t="s">
        <v>929</v>
      </c>
      <c r="Q7360" t="s">
        <v>930</v>
      </c>
      <c r="R7360" t="s">
        <v>929</v>
      </c>
      <c r="S7360" t="s">
        <v>929</v>
      </c>
      <c r="T7360" t="s">
        <v>929</v>
      </c>
      <c r="U7360" t="s">
        <v>929</v>
      </c>
      <c r="V7360" t="s">
        <v>929</v>
      </c>
      <c r="W7360" t="s">
        <v>929</v>
      </c>
      <c r="X7360" t="s">
        <v>930</v>
      </c>
      <c r="Y7360" t="s">
        <v>930</v>
      </c>
      <c r="Z7360" t="s">
        <v>929</v>
      </c>
      <c r="AA7360" t="s">
        <v>929</v>
      </c>
      <c r="AB7360" t="s">
        <v>930</v>
      </c>
      <c r="AC7360" t="s">
        <v>929</v>
      </c>
      <c r="AD7360" t="s">
        <v>929</v>
      </c>
      <c r="AE7360" t="s">
        <v>929</v>
      </c>
      <c r="AF7360" t="s">
        <v>929</v>
      </c>
      <c r="AG7360" t="s">
        <v>929</v>
      </c>
      <c r="AH7360" t="s">
        <v>929</v>
      </c>
      <c r="AI7360" t="s">
        <v>929</v>
      </c>
      <c r="AJ7360" t="s">
        <v>929</v>
      </c>
      <c r="AK7360" t="s">
        <v>929</v>
      </c>
      <c r="AL7360" t="s">
        <v>929</v>
      </c>
    </row>
    <row r="7361" spans="1:38">
      <c r="A7361">
        <v>801290</v>
      </c>
      <c r="B7361" t="s">
        <v>93</v>
      </c>
      <c r="C7361" t="s">
        <v>928</v>
      </c>
      <c r="D7361" t="s">
        <v>930</v>
      </c>
      <c r="E7361" t="s">
        <v>930</v>
      </c>
      <c r="F7361" t="s">
        <v>929</v>
      </c>
      <c r="G7361" t="s">
        <v>928</v>
      </c>
      <c r="H7361" t="s">
        <v>928</v>
      </c>
      <c r="I7361" t="s">
        <v>928</v>
      </c>
      <c r="J7361" t="s">
        <v>928</v>
      </c>
      <c r="K7361" t="s">
        <v>930</v>
      </c>
      <c r="L7361" t="s">
        <v>928</v>
      </c>
      <c r="M7361" t="s">
        <v>928</v>
      </c>
      <c r="N7361" t="s">
        <v>928</v>
      </c>
      <c r="O7361" t="s">
        <v>929</v>
      </c>
      <c r="P7361" t="s">
        <v>930</v>
      </c>
      <c r="Q7361" t="s">
        <v>930</v>
      </c>
      <c r="R7361" t="s">
        <v>928</v>
      </c>
      <c r="S7361" t="s">
        <v>930</v>
      </c>
      <c r="T7361" t="s">
        <v>930</v>
      </c>
      <c r="U7361" t="s">
        <v>929</v>
      </c>
      <c r="V7361" t="s">
        <v>929</v>
      </c>
      <c r="W7361" t="s">
        <v>929</v>
      </c>
      <c r="X7361" t="s">
        <v>929</v>
      </c>
      <c r="Y7361" t="s">
        <v>928</v>
      </c>
      <c r="Z7361" t="s">
        <v>930</v>
      </c>
      <c r="AA7361" t="s">
        <v>930</v>
      </c>
      <c r="AB7361" t="s">
        <v>928</v>
      </c>
      <c r="AC7361" t="s">
        <v>928</v>
      </c>
      <c r="AD7361" t="s">
        <v>930</v>
      </c>
      <c r="AE7361" t="s">
        <v>928</v>
      </c>
      <c r="AF7361" t="s">
        <v>930</v>
      </c>
      <c r="AG7361" t="s">
        <v>930</v>
      </c>
      <c r="AH7361" t="s">
        <v>929</v>
      </c>
      <c r="AI7361" t="s">
        <v>929</v>
      </c>
      <c r="AJ7361" t="s">
        <v>930</v>
      </c>
      <c r="AK7361" t="s">
        <v>929</v>
      </c>
      <c r="AL7361" t="s">
        <v>929</v>
      </c>
    </row>
    <row r="7362" spans="1:38">
      <c r="A7362">
        <v>801296</v>
      </c>
      <c r="B7362" t="s">
        <v>93</v>
      </c>
      <c r="C7362" t="s">
        <v>930</v>
      </c>
      <c r="D7362" t="s">
        <v>930</v>
      </c>
      <c r="E7362" t="s">
        <v>928</v>
      </c>
      <c r="F7362" t="s">
        <v>929</v>
      </c>
      <c r="G7362" t="s">
        <v>929</v>
      </c>
      <c r="H7362" t="s">
        <v>929</v>
      </c>
      <c r="I7362" t="s">
        <v>929</v>
      </c>
      <c r="J7362" t="s">
        <v>929</v>
      </c>
      <c r="K7362" t="s">
        <v>930</v>
      </c>
      <c r="L7362" t="s">
        <v>930</v>
      </c>
      <c r="M7362" t="s">
        <v>929</v>
      </c>
      <c r="N7362" t="s">
        <v>929</v>
      </c>
      <c r="O7362" t="s">
        <v>930</v>
      </c>
      <c r="P7362" t="s">
        <v>928</v>
      </c>
      <c r="Q7362" t="s">
        <v>930</v>
      </c>
      <c r="R7362" t="s">
        <v>930</v>
      </c>
      <c r="S7362" t="s">
        <v>930</v>
      </c>
      <c r="T7362" t="s">
        <v>929</v>
      </c>
      <c r="U7362" t="s">
        <v>929</v>
      </c>
      <c r="V7362" t="s">
        <v>929</v>
      </c>
      <c r="W7362" t="s">
        <v>929</v>
      </c>
      <c r="X7362" t="s">
        <v>928</v>
      </c>
      <c r="Y7362" t="s">
        <v>928</v>
      </c>
      <c r="Z7362" t="s">
        <v>929</v>
      </c>
      <c r="AA7362" t="s">
        <v>928</v>
      </c>
      <c r="AB7362" t="s">
        <v>929</v>
      </c>
      <c r="AC7362" t="s">
        <v>928</v>
      </c>
      <c r="AD7362" t="s">
        <v>929</v>
      </c>
      <c r="AE7362" t="s">
        <v>929</v>
      </c>
      <c r="AF7362" t="s">
        <v>928</v>
      </c>
      <c r="AG7362" t="s">
        <v>929</v>
      </c>
      <c r="AH7362" t="s">
        <v>929</v>
      </c>
      <c r="AI7362" t="s">
        <v>929</v>
      </c>
      <c r="AJ7362" t="s">
        <v>929</v>
      </c>
      <c r="AK7362" t="s">
        <v>929</v>
      </c>
      <c r="AL7362" t="s">
        <v>929</v>
      </c>
    </row>
    <row r="7363" spans="1:38">
      <c r="A7363">
        <v>801357</v>
      </c>
      <c r="B7363" t="s">
        <v>93</v>
      </c>
      <c r="C7363" t="s">
        <v>928</v>
      </c>
      <c r="D7363" t="s">
        <v>930</v>
      </c>
      <c r="E7363" t="s">
        <v>928</v>
      </c>
      <c r="F7363" t="s">
        <v>928</v>
      </c>
      <c r="G7363" t="s">
        <v>929</v>
      </c>
      <c r="H7363" t="s">
        <v>928</v>
      </c>
      <c r="I7363" t="s">
        <v>929</v>
      </c>
      <c r="J7363" t="s">
        <v>928</v>
      </c>
      <c r="K7363" t="s">
        <v>928</v>
      </c>
      <c r="L7363" t="s">
        <v>929</v>
      </c>
      <c r="M7363" t="s">
        <v>929</v>
      </c>
      <c r="N7363" t="s">
        <v>928</v>
      </c>
      <c r="O7363" t="s">
        <v>929</v>
      </c>
      <c r="P7363" t="s">
        <v>928</v>
      </c>
      <c r="Q7363" t="s">
        <v>928</v>
      </c>
      <c r="R7363" t="s">
        <v>928</v>
      </c>
      <c r="S7363" t="s">
        <v>930</v>
      </c>
      <c r="T7363" t="s">
        <v>928</v>
      </c>
      <c r="U7363" t="s">
        <v>928</v>
      </c>
      <c r="V7363" t="s">
        <v>928</v>
      </c>
      <c r="W7363" t="s">
        <v>928</v>
      </c>
      <c r="X7363" t="s">
        <v>928</v>
      </c>
      <c r="Y7363" t="s">
        <v>928</v>
      </c>
      <c r="Z7363" t="s">
        <v>928</v>
      </c>
      <c r="AA7363" t="s">
        <v>930</v>
      </c>
      <c r="AB7363" t="s">
        <v>928</v>
      </c>
      <c r="AC7363" t="s">
        <v>929</v>
      </c>
      <c r="AD7363" t="s">
        <v>928</v>
      </c>
      <c r="AE7363" t="s">
        <v>930</v>
      </c>
      <c r="AF7363" t="s">
        <v>928</v>
      </c>
      <c r="AG7363" t="s">
        <v>930</v>
      </c>
      <c r="AH7363" t="s">
        <v>928</v>
      </c>
      <c r="AI7363" t="s">
        <v>928</v>
      </c>
      <c r="AJ7363" t="s">
        <v>929</v>
      </c>
      <c r="AK7363" t="s">
        <v>929</v>
      </c>
      <c r="AL7363" t="s">
        <v>930</v>
      </c>
    </row>
    <row r="7364" spans="1:38">
      <c r="A7364">
        <v>801389</v>
      </c>
      <c r="B7364" t="s">
        <v>93</v>
      </c>
      <c r="C7364" t="s">
        <v>929</v>
      </c>
      <c r="D7364" t="s">
        <v>929</v>
      </c>
      <c r="E7364" t="s">
        <v>928</v>
      </c>
      <c r="F7364" t="s">
        <v>930</v>
      </c>
      <c r="G7364" t="s">
        <v>929</v>
      </c>
      <c r="H7364" t="s">
        <v>929</v>
      </c>
      <c r="I7364" t="s">
        <v>930</v>
      </c>
      <c r="J7364" t="s">
        <v>929</v>
      </c>
      <c r="K7364" t="s">
        <v>928</v>
      </c>
      <c r="L7364" t="s">
        <v>928</v>
      </c>
      <c r="M7364" t="s">
        <v>929</v>
      </c>
      <c r="N7364" t="s">
        <v>928</v>
      </c>
      <c r="O7364" t="s">
        <v>930</v>
      </c>
      <c r="P7364" t="s">
        <v>928</v>
      </c>
      <c r="Q7364" t="s">
        <v>929</v>
      </c>
      <c r="R7364" t="s">
        <v>930</v>
      </c>
      <c r="S7364" t="s">
        <v>930</v>
      </c>
      <c r="T7364" t="s">
        <v>929</v>
      </c>
      <c r="U7364" t="s">
        <v>928</v>
      </c>
      <c r="V7364" t="s">
        <v>929</v>
      </c>
      <c r="W7364" t="s">
        <v>930</v>
      </c>
      <c r="X7364" t="s">
        <v>930</v>
      </c>
      <c r="Y7364" t="s">
        <v>928</v>
      </c>
      <c r="Z7364" t="s">
        <v>930</v>
      </c>
      <c r="AA7364" t="s">
        <v>930</v>
      </c>
      <c r="AB7364" t="s">
        <v>930</v>
      </c>
      <c r="AC7364" t="s">
        <v>930</v>
      </c>
      <c r="AD7364" t="s">
        <v>929</v>
      </c>
      <c r="AE7364" t="s">
        <v>929</v>
      </c>
      <c r="AF7364" t="s">
        <v>929</v>
      </c>
      <c r="AG7364" t="s">
        <v>929</v>
      </c>
      <c r="AH7364" t="s">
        <v>929</v>
      </c>
      <c r="AI7364" t="s">
        <v>929</v>
      </c>
      <c r="AJ7364" t="s">
        <v>929</v>
      </c>
      <c r="AK7364" t="s">
        <v>929</v>
      </c>
      <c r="AL7364" t="s">
        <v>929</v>
      </c>
    </row>
    <row r="7365" spans="1:38">
      <c r="A7365">
        <v>801427</v>
      </c>
      <c r="B7365" t="s">
        <v>93</v>
      </c>
      <c r="C7365" t="s">
        <v>929</v>
      </c>
      <c r="D7365" t="s">
        <v>929</v>
      </c>
      <c r="E7365" t="s">
        <v>930</v>
      </c>
      <c r="F7365" t="s">
        <v>929</v>
      </c>
      <c r="G7365" t="s">
        <v>930</v>
      </c>
      <c r="H7365" t="s">
        <v>929</v>
      </c>
      <c r="I7365" t="s">
        <v>930</v>
      </c>
      <c r="J7365" t="s">
        <v>930</v>
      </c>
      <c r="K7365" t="s">
        <v>928</v>
      </c>
      <c r="L7365" t="s">
        <v>928</v>
      </c>
      <c r="M7365" t="s">
        <v>930</v>
      </c>
      <c r="N7365" t="s">
        <v>929</v>
      </c>
      <c r="O7365" t="s">
        <v>929</v>
      </c>
      <c r="P7365" t="s">
        <v>930</v>
      </c>
      <c r="Q7365" t="s">
        <v>930</v>
      </c>
      <c r="R7365" t="s">
        <v>930</v>
      </c>
      <c r="S7365" t="s">
        <v>930</v>
      </c>
      <c r="T7365" t="s">
        <v>930</v>
      </c>
      <c r="U7365" t="s">
        <v>928</v>
      </c>
      <c r="V7365" t="s">
        <v>929</v>
      </c>
      <c r="W7365" t="s">
        <v>929</v>
      </c>
      <c r="X7365" t="s">
        <v>928</v>
      </c>
      <c r="Y7365" t="s">
        <v>928</v>
      </c>
      <c r="Z7365" t="s">
        <v>930</v>
      </c>
      <c r="AA7365" t="s">
        <v>928</v>
      </c>
      <c r="AB7365" t="s">
        <v>930</v>
      </c>
      <c r="AC7365" t="s">
        <v>930</v>
      </c>
      <c r="AD7365" t="s">
        <v>930</v>
      </c>
      <c r="AE7365" t="s">
        <v>930</v>
      </c>
      <c r="AF7365" t="s">
        <v>930</v>
      </c>
      <c r="AG7365" t="s">
        <v>929</v>
      </c>
      <c r="AH7365" t="s">
        <v>929</v>
      </c>
      <c r="AI7365" t="s">
        <v>929</v>
      </c>
      <c r="AJ7365" t="s">
        <v>930</v>
      </c>
      <c r="AK7365" t="s">
        <v>929</v>
      </c>
      <c r="AL7365" t="s">
        <v>930</v>
      </c>
    </row>
    <row r="7366" spans="1:38">
      <c r="A7366">
        <v>801435</v>
      </c>
      <c r="B7366" t="s">
        <v>93</v>
      </c>
      <c r="C7366" t="s">
        <v>929</v>
      </c>
      <c r="D7366" t="s">
        <v>929</v>
      </c>
      <c r="E7366" t="s">
        <v>930</v>
      </c>
      <c r="F7366" t="s">
        <v>929</v>
      </c>
      <c r="G7366" t="s">
        <v>928</v>
      </c>
      <c r="H7366" t="s">
        <v>929</v>
      </c>
      <c r="I7366" t="s">
        <v>930</v>
      </c>
      <c r="J7366" t="s">
        <v>928</v>
      </c>
      <c r="K7366" t="s">
        <v>928</v>
      </c>
      <c r="L7366" t="s">
        <v>928</v>
      </c>
      <c r="M7366" t="s">
        <v>929</v>
      </c>
      <c r="N7366" t="s">
        <v>928</v>
      </c>
      <c r="O7366" t="s">
        <v>929</v>
      </c>
      <c r="P7366" t="s">
        <v>930</v>
      </c>
      <c r="Q7366" t="s">
        <v>928</v>
      </c>
      <c r="R7366" t="s">
        <v>928</v>
      </c>
      <c r="S7366" t="s">
        <v>928</v>
      </c>
      <c r="T7366" t="s">
        <v>928</v>
      </c>
      <c r="U7366" t="s">
        <v>930</v>
      </c>
      <c r="V7366" t="s">
        <v>930</v>
      </c>
      <c r="W7366" t="s">
        <v>930</v>
      </c>
      <c r="X7366" t="s">
        <v>930</v>
      </c>
      <c r="Y7366" t="s">
        <v>928</v>
      </c>
      <c r="Z7366" t="s">
        <v>930</v>
      </c>
      <c r="AA7366" t="s">
        <v>930</v>
      </c>
      <c r="AB7366" t="s">
        <v>930</v>
      </c>
      <c r="AC7366" t="s">
        <v>928</v>
      </c>
      <c r="AD7366" t="s">
        <v>929</v>
      </c>
      <c r="AE7366" t="s">
        <v>929</v>
      </c>
      <c r="AF7366" t="s">
        <v>930</v>
      </c>
      <c r="AG7366" t="s">
        <v>930</v>
      </c>
      <c r="AH7366" t="s">
        <v>929</v>
      </c>
      <c r="AI7366" t="s">
        <v>930</v>
      </c>
      <c r="AJ7366" t="s">
        <v>930</v>
      </c>
      <c r="AK7366" t="s">
        <v>929</v>
      </c>
      <c r="AL7366" t="s">
        <v>930</v>
      </c>
    </row>
    <row r="7367" spans="1:38">
      <c r="A7367">
        <v>801446</v>
      </c>
      <c r="B7367" t="s">
        <v>93</v>
      </c>
      <c r="C7367" t="s">
        <v>929</v>
      </c>
      <c r="D7367" t="s">
        <v>929</v>
      </c>
      <c r="E7367" t="s">
        <v>929</v>
      </c>
      <c r="F7367" t="s">
        <v>929</v>
      </c>
      <c r="G7367" t="s">
        <v>929</v>
      </c>
      <c r="H7367" t="s">
        <v>929</v>
      </c>
      <c r="I7367" t="s">
        <v>929</v>
      </c>
      <c r="J7367" t="s">
        <v>929</v>
      </c>
      <c r="K7367" t="s">
        <v>930</v>
      </c>
      <c r="L7367" t="s">
        <v>929</v>
      </c>
      <c r="M7367" t="s">
        <v>928</v>
      </c>
      <c r="N7367" t="s">
        <v>929</v>
      </c>
      <c r="O7367" t="s">
        <v>928</v>
      </c>
      <c r="P7367" t="s">
        <v>929</v>
      </c>
      <c r="Q7367" t="s">
        <v>929</v>
      </c>
      <c r="R7367" t="s">
        <v>929</v>
      </c>
      <c r="S7367" t="s">
        <v>929</v>
      </c>
      <c r="T7367" t="s">
        <v>929</v>
      </c>
      <c r="U7367" t="s">
        <v>930</v>
      </c>
      <c r="V7367" t="s">
        <v>930</v>
      </c>
      <c r="W7367" t="s">
        <v>930</v>
      </c>
      <c r="X7367" t="s">
        <v>930</v>
      </c>
      <c r="Y7367" t="s">
        <v>930</v>
      </c>
      <c r="Z7367" t="s">
        <v>930</v>
      </c>
      <c r="AA7367" t="s">
        <v>930</v>
      </c>
      <c r="AB7367" t="s">
        <v>928</v>
      </c>
      <c r="AC7367" t="s">
        <v>930</v>
      </c>
      <c r="AD7367" t="s">
        <v>928</v>
      </c>
      <c r="AE7367" t="s">
        <v>929</v>
      </c>
      <c r="AF7367" t="s">
        <v>928</v>
      </c>
      <c r="AG7367" t="s">
        <v>929</v>
      </c>
      <c r="AH7367" t="s">
        <v>929</v>
      </c>
      <c r="AI7367" t="s">
        <v>929</v>
      </c>
      <c r="AJ7367" t="s">
        <v>929</v>
      </c>
      <c r="AK7367" t="s">
        <v>929</v>
      </c>
      <c r="AL7367" t="s">
        <v>929</v>
      </c>
    </row>
    <row r="7368" spans="1:38">
      <c r="A7368">
        <v>801495</v>
      </c>
      <c r="B7368" t="s">
        <v>93</v>
      </c>
      <c r="C7368" t="s">
        <v>928</v>
      </c>
      <c r="D7368" t="s">
        <v>930</v>
      </c>
      <c r="E7368" t="s">
        <v>930</v>
      </c>
      <c r="F7368" t="s">
        <v>928</v>
      </c>
      <c r="G7368" t="s">
        <v>930</v>
      </c>
      <c r="H7368" t="s">
        <v>929</v>
      </c>
      <c r="I7368" t="s">
        <v>930</v>
      </c>
      <c r="J7368" t="s">
        <v>930</v>
      </c>
      <c r="K7368" t="s">
        <v>928</v>
      </c>
      <c r="L7368" t="s">
        <v>928</v>
      </c>
      <c r="M7368" t="s">
        <v>929</v>
      </c>
      <c r="N7368" t="s">
        <v>929</v>
      </c>
      <c r="O7368" t="s">
        <v>928</v>
      </c>
      <c r="P7368" t="s">
        <v>928</v>
      </c>
      <c r="Q7368" t="s">
        <v>930</v>
      </c>
      <c r="R7368" t="s">
        <v>930</v>
      </c>
      <c r="S7368" t="s">
        <v>930</v>
      </c>
      <c r="T7368" t="s">
        <v>928</v>
      </c>
      <c r="U7368" t="s">
        <v>928</v>
      </c>
      <c r="V7368" t="s">
        <v>930</v>
      </c>
      <c r="W7368" t="s">
        <v>929</v>
      </c>
      <c r="X7368" t="s">
        <v>928</v>
      </c>
      <c r="Y7368" t="s">
        <v>930</v>
      </c>
      <c r="Z7368" t="s">
        <v>928</v>
      </c>
      <c r="AA7368" t="s">
        <v>930</v>
      </c>
      <c r="AB7368" t="s">
        <v>930</v>
      </c>
      <c r="AC7368" t="s">
        <v>930</v>
      </c>
      <c r="AD7368" t="s">
        <v>930</v>
      </c>
      <c r="AE7368" t="s">
        <v>930</v>
      </c>
      <c r="AF7368" t="s">
        <v>930</v>
      </c>
      <c r="AG7368" t="s">
        <v>930</v>
      </c>
      <c r="AH7368" t="s">
        <v>930</v>
      </c>
      <c r="AI7368" t="s">
        <v>929</v>
      </c>
      <c r="AJ7368" t="s">
        <v>929</v>
      </c>
      <c r="AK7368" t="s">
        <v>929</v>
      </c>
      <c r="AL7368" t="s">
        <v>929</v>
      </c>
    </row>
    <row r="7369" spans="1:38">
      <c r="A7369">
        <v>801550</v>
      </c>
      <c r="B7369" t="s">
        <v>93</v>
      </c>
      <c r="C7369" t="s">
        <v>929</v>
      </c>
      <c r="D7369" t="s">
        <v>929</v>
      </c>
      <c r="E7369" t="s">
        <v>929</v>
      </c>
      <c r="F7369" t="s">
        <v>929</v>
      </c>
      <c r="G7369" t="s">
        <v>929</v>
      </c>
      <c r="H7369" t="s">
        <v>929</v>
      </c>
      <c r="I7369" t="s">
        <v>929</v>
      </c>
      <c r="J7369" t="s">
        <v>929</v>
      </c>
      <c r="K7369" t="s">
        <v>929</v>
      </c>
      <c r="L7369" t="s">
        <v>930</v>
      </c>
      <c r="M7369" t="s">
        <v>929</v>
      </c>
      <c r="N7369" t="s">
        <v>929</v>
      </c>
      <c r="O7369" t="s">
        <v>929</v>
      </c>
      <c r="P7369" t="s">
        <v>930</v>
      </c>
      <c r="Q7369" t="s">
        <v>929</v>
      </c>
      <c r="R7369" t="s">
        <v>930</v>
      </c>
      <c r="S7369" t="s">
        <v>930</v>
      </c>
      <c r="T7369" t="s">
        <v>929</v>
      </c>
      <c r="U7369" t="s">
        <v>930</v>
      </c>
      <c r="V7369" t="s">
        <v>929</v>
      </c>
      <c r="W7369" t="s">
        <v>929</v>
      </c>
      <c r="X7369" t="s">
        <v>930</v>
      </c>
      <c r="Y7369" t="s">
        <v>930</v>
      </c>
      <c r="Z7369" t="s">
        <v>929</v>
      </c>
      <c r="AA7369" t="s">
        <v>930</v>
      </c>
      <c r="AB7369" t="s">
        <v>930</v>
      </c>
      <c r="AC7369" t="s">
        <v>930</v>
      </c>
      <c r="AD7369" t="s">
        <v>930</v>
      </c>
      <c r="AE7369" t="s">
        <v>929</v>
      </c>
      <c r="AF7369" t="s">
        <v>930</v>
      </c>
      <c r="AG7369" t="s">
        <v>929</v>
      </c>
      <c r="AH7369" t="s">
        <v>929</v>
      </c>
      <c r="AI7369" t="s">
        <v>930</v>
      </c>
      <c r="AJ7369" t="s">
        <v>929</v>
      </c>
      <c r="AK7369" t="s">
        <v>929</v>
      </c>
      <c r="AL7369" t="s">
        <v>929</v>
      </c>
    </row>
    <row r="7370" spans="1:38">
      <c r="A7370">
        <v>801565</v>
      </c>
      <c r="B7370" t="s">
        <v>93</v>
      </c>
      <c r="C7370" t="s">
        <v>929</v>
      </c>
      <c r="D7370" t="s">
        <v>929</v>
      </c>
      <c r="E7370" t="s">
        <v>930</v>
      </c>
      <c r="F7370" t="s">
        <v>929</v>
      </c>
      <c r="G7370" t="s">
        <v>929</v>
      </c>
      <c r="H7370" t="s">
        <v>929</v>
      </c>
      <c r="I7370" t="s">
        <v>929</v>
      </c>
      <c r="J7370" t="s">
        <v>929</v>
      </c>
      <c r="K7370" t="s">
        <v>930</v>
      </c>
      <c r="L7370" t="s">
        <v>930</v>
      </c>
      <c r="M7370" t="s">
        <v>929</v>
      </c>
      <c r="N7370" t="s">
        <v>929</v>
      </c>
      <c r="O7370" t="s">
        <v>930</v>
      </c>
      <c r="P7370" t="s">
        <v>930</v>
      </c>
      <c r="Q7370" t="s">
        <v>928</v>
      </c>
      <c r="R7370" t="s">
        <v>929</v>
      </c>
      <c r="S7370" t="s">
        <v>930</v>
      </c>
      <c r="T7370" t="s">
        <v>930</v>
      </c>
      <c r="U7370" t="s">
        <v>930</v>
      </c>
      <c r="V7370" t="s">
        <v>929</v>
      </c>
      <c r="W7370" t="s">
        <v>930</v>
      </c>
      <c r="X7370" t="s">
        <v>930</v>
      </c>
      <c r="Y7370" t="s">
        <v>929</v>
      </c>
      <c r="Z7370" t="s">
        <v>930</v>
      </c>
      <c r="AA7370" t="s">
        <v>930</v>
      </c>
      <c r="AB7370" t="s">
        <v>930</v>
      </c>
      <c r="AC7370" t="s">
        <v>930</v>
      </c>
      <c r="AD7370" t="s">
        <v>930</v>
      </c>
      <c r="AE7370" t="s">
        <v>930</v>
      </c>
      <c r="AF7370" t="s">
        <v>930</v>
      </c>
      <c r="AG7370" t="s">
        <v>930</v>
      </c>
      <c r="AH7370" t="s">
        <v>930</v>
      </c>
      <c r="AI7370" t="s">
        <v>930</v>
      </c>
      <c r="AJ7370" t="s">
        <v>930</v>
      </c>
      <c r="AK7370" t="s">
        <v>930</v>
      </c>
      <c r="AL7370" t="s">
        <v>930</v>
      </c>
    </row>
    <row r="7371" spans="1:38">
      <c r="A7371">
        <v>801589</v>
      </c>
      <c r="B7371" t="s">
        <v>93</v>
      </c>
      <c r="C7371" t="s">
        <v>929</v>
      </c>
      <c r="D7371" t="s">
        <v>929</v>
      </c>
      <c r="E7371" t="s">
        <v>929</v>
      </c>
      <c r="F7371" t="s">
        <v>929</v>
      </c>
      <c r="G7371" t="s">
        <v>928</v>
      </c>
      <c r="H7371" t="s">
        <v>929</v>
      </c>
      <c r="I7371" t="s">
        <v>930</v>
      </c>
      <c r="J7371" t="s">
        <v>930</v>
      </c>
      <c r="K7371" t="s">
        <v>928</v>
      </c>
      <c r="L7371" t="s">
        <v>928</v>
      </c>
      <c r="M7371" t="s">
        <v>929</v>
      </c>
      <c r="N7371" t="s">
        <v>929</v>
      </c>
      <c r="O7371" t="s">
        <v>929</v>
      </c>
      <c r="P7371" t="s">
        <v>928</v>
      </c>
      <c r="Q7371" t="s">
        <v>928</v>
      </c>
      <c r="R7371" t="s">
        <v>928</v>
      </c>
      <c r="S7371" t="s">
        <v>929</v>
      </c>
      <c r="T7371" t="s">
        <v>929</v>
      </c>
      <c r="U7371" t="s">
        <v>930</v>
      </c>
      <c r="V7371" t="s">
        <v>928</v>
      </c>
      <c r="W7371" t="s">
        <v>929</v>
      </c>
      <c r="X7371" t="s">
        <v>928</v>
      </c>
      <c r="Y7371" t="s">
        <v>928</v>
      </c>
      <c r="Z7371" t="s">
        <v>928</v>
      </c>
      <c r="AA7371" t="s">
        <v>929</v>
      </c>
      <c r="AB7371" t="s">
        <v>929</v>
      </c>
      <c r="AC7371" t="s">
        <v>929</v>
      </c>
      <c r="AD7371" t="s">
        <v>929</v>
      </c>
      <c r="AE7371" t="s">
        <v>929</v>
      </c>
      <c r="AF7371" t="s">
        <v>929</v>
      </c>
      <c r="AG7371" t="s">
        <v>929</v>
      </c>
      <c r="AH7371" t="s">
        <v>929</v>
      </c>
      <c r="AI7371" t="s">
        <v>930</v>
      </c>
      <c r="AJ7371" t="s">
        <v>930</v>
      </c>
      <c r="AK7371" t="s">
        <v>929</v>
      </c>
      <c r="AL7371" t="s">
        <v>929</v>
      </c>
    </row>
    <row r="7372" spans="1:38">
      <c r="A7372">
        <v>801593</v>
      </c>
      <c r="B7372" t="s">
        <v>93</v>
      </c>
      <c r="C7372" t="s">
        <v>929</v>
      </c>
      <c r="D7372" t="s">
        <v>930</v>
      </c>
      <c r="E7372" t="s">
        <v>928</v>
      </c>
      <c r="F7372" t="s">
        <v>929</v>
      </c>
      <c r="G7372" t="s">
        <v>929</v>
      </c>
      <c r="H7372" t="s">
        <v>929</v>
      </c>
      <c r="I7372" t="s">
        <v>930</v>
      </c>
      <c r="J7372" t="s">
        <v>930</v>
      </c>
      <c r="K7372" t="s">
        <v>930</v>
      </c>
      <c r="L7372" t="s">
        <v>928</v>
      </c>
      <c r="M7372" t="s">
        <v>930</v>
      </c>
      <c r="N7372" t="s">
        <v>929</v>
      </c>
      <c r="O7372" t="s">
        <v>929</v>
      </c>
      <c r="P7372" t="s">
        <v>929</v>
      </c>
      <c r="Q7372" t="s">
        <v>930</v>
      </c>
      <c r="R7372" t="s">
        <v>929</v>
      </c>
      <c r="S7372" t="s">
        <v>928</v>
      </c>
      <c r="T7372" t="s">
        <v>930</v>
      </c>
      <c r="U7372" t="s">
        <v>928</v>
      </c>
      <c r="V7372" t="s">
        <v>928</v>
      </c>
      <c r="W7372" t="s">
        <v>928</v>
      </c>
      <c r="X7372" t="s">
        <v>930</v>
      </c>
      <c r="Y7372" t="s">
        <v>930</v>
      </c>
      <c r="Z7372" t="s">
        <v>929</v>
      </c>
      <c r="AA7372" t="s">
        <v>929</v>
      </c>
      <c r="AB7372" t="s">
        <v>930</v>
      </c>
      <c r="AC7372" t="s">
        <v>930</v>
      </c>
      <c r="AD7372" t="s">
        <v>929</v>
      </c>
      <c r="AE7372" t="s">
        <v>930</v>
      </c>
      <c r="AF7372" t="s">
        <v>930</v>
      </c>
      <c r="AG7372" t="s">
        <v>929</v>
      </c>
      <c r="AH7372" t="s">
        <v>929</v>
      </c>
      <c r="AI7372" t="s">
        <v>929</v>
      </c>
      <c r="AJ7372" t="s">
        <v>929</v>
      </c>
      <c r="AK7372" t="s">
        <v>929</v>
      </c>
      <c r="AL7372" t="s">
        <v>929</v>
      </c>
    </row>
    <row r="7373" spans="1:38">
      <c r="A7373">
        <v>801612</v>
      </c>
      <c r="B7373" t="s">
        <v>93</v>
      </c>
      <c r="C7373" t="s">
        <v>929</v>
      </c>
      <c r="D7373" t="s">
        <v>929</v>
      </c>
      <c r="E7373" t="s">
        <v>930</v>
      </c>
      <c r="F7373" t="s">
        <v>930</v>
      </c>
      <c r="G7373" t="s">
        <v>929</v>
      </c>
      <c r="H7373" t="s">
        <v>930</v>
      </c>
      <c r="I7373" t="s">
        <v>929</v>
      </c>
      <c r="J7373" t="s">
        <v>929</v>
      </c>
      <c r="K7373" t="s">
        <v>930</v>
      </c>
      <c r="L7373" t="s">
        <v>930</v>
      </c>
      <c r="M7373" t="s">
        <v>930</v>
      </c>
      <c r="N7373" t="s">
        <v>930</v>
      </c>
      <c r="O7373" t="s">
        <v>929</v>
      </c>
      <c r="P7373" t="s">
        <v>929</v>
      </c>
      <c r="Q7373" t="s">
        <v>930</v>
      </c>
      <c r="R7373" t="s">
        <v>930</v>
      </c>
      <c r="S7373" t="s">
        <v>930</v>
      </c>
      <c r="T7373" t="s">
        <v>929</v>
      </c>
      <c r="U7373" t="s">
        <v>929</v>
      </c>
      <c r="V7373" t="s">
        <v>930</v>
      </c>
      <c r="W7373" t="s">
        <v>929</v>
      </c>
      <c r="X7373" t="s">
        <v>929</v>
      </c>
      <c r="Y7373" t="s">
        <v>930</v>
      </c>
      <c r="Z7373" t="s">
        <v>929</v>
      </c>
      <c r="AA7373" t="s">
        <v>929</v>
      </c>
      <c r="AB7373" t="s">
        <v>929</v>
      </c>
      <c r="AC7373" t="s">
        <v>929</v>
      </c>
      <c r="AD7373" t="s">
        <v>929</v>
      </c>
      <c r="AE7373" t="s">
        <v>929</v>
      </c>
      <c r="AF7373" t="s">
        <v>929</v>
      </c>
      <c r="AG7373" t="s">
        <v>929</v>
      </c>
      <c r="AH7373" t="s">
        <v>929</v>
      </c>
      <c r="AI7373" t="s">
        <v>929</v>
      </c>
      <c r="AJ7373" t="s">
        <v>929</v>
      </c>
      <c r="AK7373" t="s">
        <v>929</v>
      </c>
      <c r="AL7373" t="s">
        <v>929</v>
      </c>
    </row>
    <row r="7374" spans="1:38">
      <c r="A7374">
        <v>801627</v>
      </c>
      <c r="B7374" t="s">
        <v>93</v>
      </c>
      <c r="C7374" t="s">
        <v>930</v>
      </c>
      <c r="D7374" t="s">
        <v>929</v>
      </c>
      <c r="E7374" t="s">
        <v>929</v>
      </c>
      <c r="F7374" t="s">
        <v>929</v>
      </c>
      <c r="G7374" t="s">
        <v>929</v>
      </c>
      <c r="H7374" t="s">
        <v>929</v>
      </c>
      <c r="I7374" t="s">
        <v>929</v>
      </c>
      <c r="J7374" t="s">
        <v>930</v>
      </c>
      <c r="K7374" t="s">
        <v>930</v>
      </c>
      <c r="L7374" t="s">
        <v>929</v>
      </c>
      <c r="M7374" t="s">
        <v>930</v>
      </c>
      <c r="N7374" t="s">
        <v>930</v>
      </c>
      <c r="O7374" t="s">
        <v>929</v>
      </c>
      <c r="P7374" t="s">
        <v>929</v>
      </c>
      <c r="Q7374" t="s">
        <v>929</v>
      </c>
      <c r="R7374" t="s">
        <v>929</v>
      </c>
      <c r="S7374" t="s">
        <v>929</v>
      </c>
      <c r="T7374" t="s">
        <v>929</v>
      </c>
      <c r="U7374" t="s">
        <v>929</v>
      </c>
      <c r="V7374" t="s">
        <v>929</v>
      </c>
      <c r="W7374" t="s">
        <v>929</v>
      </c>
      <c r="X7374" t="s">
        <v>929</v>
      </c>
      <c r="Y7374" t="s">
        <v>929</v>
      </c>
      <c r="Z7374" t="s">
        <v>929</v>
      </c>
      <c r="AA7374" t="s">
        <v>929</v>
      </c>
      <c r="AB7374" t="s">
        <v>929</v>
      </c>
      <c r="AC7374" t="s">
        <v>929</v>
      </c>
      <c r="AD7374" t="s">
        <v>929</v>
      </c>
      <c r="AE7374" t="s">
        <v>929</v>
      </c>
      <c r="AF7374" t="s">
        <v>929</v>
      </c>
      <c r="AG7374" t="s">
        <v>929</v>
      </c>
      <c r="AH7374" t="s">
        <v>929</v>
      </c>
      <c r="AI7374" t="s">
        <v>929</v>
      </c>
      <c r="AJ7374" t="s">
        <v>929</v>
      </c>
      <c r="AK7374" t="s">
        <v>929</v>
      </c>
      <c r="AL7374" t="s">
        <v>929</v>
      </c>
    </row>
    <row r="7375" spans="1:38">
      <c r="A7375">
        <v>801632</v>
      </c>
      <c r="B7375" t="s">
        <v>93</v>
      </c>
      <c r="C7375" t="s">
        <v>929</v>
      </c>
      <c r="D7375" t="s">
        <v>929</v>
      </c>
      <c r="E7375" t="s">
        <v>929</v>
      </c>
      <c r="F7375" t="s">
        <v>929</v>
      </c>
      <c r="G7375" t="s">
        <v>929</v>
      </c>
      <c r="H7375" t="s">
        <v>929</v>
      </c>
      <c r="I7375" t="s">
        <v>929</v>
      </c>
      <c r="J7375" t="s">
        <v>929</v>
      </c>
      <c r="K7375" t="s">
        <v>929</v>
      </c>
      <c r="L7375" t="s">
        <v>928</v>
      </c>
      <c r="M7375" t="s">
        <v>929</v>
      </c>
      <c r="N7375" t="s">
        <v>929</v>
      </c>
      <c r="O7375" t="s">
        <v>929</v>
      </c>
      <c r="P7375" t="s">
        <v>929</v>
      </c>
      <c r="Q7375" t="s">
        <v>930</v>
      </c>
      <c r="R7375" t="s">
        <v>930</v>
      </c>
      <c r="S7375" t="s">
        <v>928</v>
      </c>
      <c r="T7375" t="s">
        <v>929</v>
      </c>
      <c r="U7375" t="s">
        <v>929</v>
      </c>
      <c r="V7375" t="s">
        <v>929</v>
      </c>
      <c r="W7375" t="s">
        <v>929</v>
      </c>
      <c r="X7375" t="s">
        <v>930</v>
      </c>
      <c r="Y7375" t="s">
        <v>930</v>
      </c>
      <c r="Z7375" t="s">
        <v>929</v>
      </c>
      <c r="AA7375" t="s">
        <v>930</v>
      </c>
      <c r="AB7375" t="s">
        <v>928</v>
      </c>
      <c r="AC7375" t="s">
        <v>928</v>
      </c>
      <c r="AD7375" t="s">
        <v>930</v>
      </c>
      <c r="AE7375" t="s">
        <v>929</v>
      </c>
      <c r="AF7375" t="s">
        <v>929</v>
      </c>
      <c r="AG7375" t="s">
        <v>930</v>
      </c>
      <c r="AH7375" t="s">
        <v>929</v>
      </c>
      <c r="AI7375" t="s">
        <v>929</v>
      </c>
      <c r="AJ7375" t="s">
        <v>929</v>
      </c>
      <c r="AK7375" t="s">
        <v>929</v>
      </c>
      <c r="AL7375" t="s">
        <v>930</v>
      </c>
    </row>
    <row r="7376" spans="1:38">
      <c r="A7376">
        <v>801644</v>
      </c>
      <c r="B7376" t="s">
        <v>93</v>
      </c>
      <c r="C7376" t="s">
        <v>929</v>
      </c>
      <c r="D7376" t="s">
        <v>928</v>
      </c>
      <c r="E7376" t="s">
        <v>929</v>
      </c>
      <c r="F7376" t="s">
        <v>928</v>
      </c>
      <c r="G7376" t="s">
        <v>928</v>
      </c>
      <c r="H7376" t="s">
        <v>929</v>
      </c>
      <c r="I7376" t="s">
        <v>928</v>
      </c>
      <c r="J7376" t="s">
        <v>928</v>
      </c>
      <c r="K7376" t="s">
        <v>929</v>
      </c>
      <c r="L7376" t="s">
        <v>928</v>
      </c>
      <c r="M7376" t="s">
        <v>928</v>
      </c>
      <c r="N7376" t="s">
        <v>929</v>
      </c>
      <c r="O7376" t="s">
        <v>930</v>
      </c>
      <c r="P7376" t="s">
        <v>928</v>
      </c>
      <c r="Q7376" t="s">
        <v>928</v>
      </c>
      <c r="R7376" t="s">
        <v>928</v>
      </c>
      <c r="S7376" t="s">
        <v>930</v>
      </c>
      <c r="T7376" t="s">
        <v>930</v>
      </c>
      <c r="U7376" t="s">
        <v>928</v>
      </c>
      <c r="V7376" t="s">
        <v>928</v>
      </c>
      <c r="W7376" t="s">
        <v>928</v>
      </c>
      <c r="X7376" t="s">
        <v>930</v>
      </c>
      <c r="Y7376" t="s">
        <v>928</v>
      </c>
      <c r="Z7376" t="s">
        <v>930</v>
      </c>
      <c r="AA7376" t="s">
        <v>929</v>
      </c>
      <c r="AB7376" t="s">
        <v>929</v>
      </c>
      <c r="AC7376" t="s">
        <v>929</v>
      </c>
      <c r="AD7376" t="s">
        <v>928</v>
      </c>
      <c r="AE7376" t="s">
        <v>929</v>
      </c>
      <c r="AF7376" t="s">
        <v>928</v>
      </c>
      <c r="AG7376" t="s">
        <v>930</v>
      </c>
      <c r="AH7376" t="s">
        <v>930</v>
      </c>
      <c r="AI7376" t="s">
        <v>930</v>
      </c>
      <c r="AJ7376" t="s">
        <v>930</v>
      </c>
      <c r="AK7376" t="s">
        <v>930</v>
      </c>
      <c r="AL7376" t="s">
        <v>930</v>
      </c>
    </row>
    <row r="7377" spans="1:38">
      <c r="A7377">
        <v>801669</v>
      </c>
      <c r="B7377" t="s">
        <v>93</v>
      </c>
      <c r="C7377" t="s">
        <v>928</v>
      </c>
      <c r="D7377" t="s">
        <v>929</v>
      </c>
      <c r="E7377" t="s">
        <v>928</v>
      </c>
      <c r="F7377" t="s">
        <v>929</v>
      </c>
      <c r="G7377" t="s">
        <v>929</v>
      </c>
      <c r="H7377" t="s">
        <v>929</v>
      </c>
      <c r="I7377" t="s">
        <v>929</v>
      </c>
      <c r="J7377" t="s">
        <v>929</v>
      </c>
      <c r="K7377" t="s">
        <v>929</v>
      </c>
      <c r="L7377" t="s">
        <v>929</v>
      </c>
      <c r="M7377" t="s">
        <v>929</v>
      </c>
      <c r="N7377" t="s">
        <v>929</v>
      </c>
      <c r="O7377" t="s">
        <v>928</v>
      </c>
      <c r="P7377" t="s">
        <v>928</v>
      </c>
      <c r="Q7377" t="s">
        <v>930</v>
      </c>
      <c r="R7377" t="s">
        <v>930</v>
      </c>
      <c r="S7377" t="s">
        <v>930</v>
      </c>
      <c r="T7377" t="s">
        <v>929</v>
      </c>
      <c r="U7377" t="s">
        <v>929</v>
      </c>
      <c r="V7377" t="s">
        <v>929</v>
      </c>
      <c r="W7377" t="s">
        <v>929</v>
      </c>
      <c r="X7377" t="s">
        <v>930</v>
      </c>
      <c r="Y7377" t="s">
        <v>928</v>
      </c>
      <c r="Z7377" t="s">
        <v>929</v>
      </c>
      <c r="AA7377" t="s">
        <v>929</v>
      </c>
      <c r="AB7377" t="s">
        <v>929</v>
      </c>
      <c r="AC7377" t="s">
        <v>929</v>
      </c>
      <c r="AD7377" t="s">
        <v>928</v>
      </c>
      <c r="AE7377" t="s">
        <v>929</v>
      </c>
      <c r="AF7377" t="s">
        <v>929</v>
      </c>
      <c r="AG7377" t="s">
        <v>928</v>
      </c>
      <c r="AH7377" t="s">
        <v>930</v>
      </c>
      <c r="AI7377" t="s">
        <v>930</v>
      </c>
      <c r="AJ7377" t="s">
        <v>928</v>
      </c>
      <c r="AK7377" t="s">
        <v>929</v>
      </c>
      <c r="AL7377" t="s">
        <v>928</v>
      </c>
    </row>
    <row r="7378" spans="1:38">
      <c r="A7378">
        <v>801714</v>
      </c>
      <c r="B7378" t="s">
        <v>93</v>
      </c>
      <c r="C7378" t="s">
        <v>929</v>
      </c>
      <c r="D7378" t="s">
        <v>929</v>
      </c>
      <c r="E7378" t="s">
        <v>930</v>
      </c>
      <c r="F7378" t="s">
        <v>929</v>
      </c>
      <c r="G7378" t="s">
        <v>929</v>
      </c>
      <c r="H7378" t="s">
        <v>929</v>
      </c>
      <c r="I7378" t="s">
        <v>928</v>
      </c>
      <c r="J7378" t="s">
        <v>930</v>
      </c>
      <c r="K7378" t="s">
        <v>930</v>
      </c>
      <c r="L7378" t="s">
        <v>930</v>
      </c>
      <c r="M7378" t="s">
        <v>929</v>
      </c>
      <c r="N7378" t="s">
        <v>930</v>
      </c>
      <c r="O7378" t="s">
        <v>929</v>
      </c>
      <c r="P7378" t="s">
        <v>930</v>
      </c>
      <c r="Q7378" t="s">
        <v>928</v>
      </c>
      <c r="R7378" t="s">
        <v>928</v>
      </c>
      <c r="S7378" t="s">
        <v>928</v>
      </c>
      <c r="T7378" t="s">
        <v>928</v>
      </c>
      <c r="U7378" t="s">
        <v>930</v>
      </c>
      <c r="V7378" t="s">
        <v>930</v>
      </c>
      <c r="W7378" t="s">
        <v>930</v>
      </c>
      <c r="X7378" t="s">
        <v>930</v>
      </c>
      <c r="Y7378" t="s">
        <v>930</v>
      </c>
      <c r="Z7378" t="s">
        <v>929</v>
      </c>
      <c r="AA7378" t="s">
        <v>929</v>
      </c>
      <c r="AB7378" t="s">
        <v>929</v>
      </c>
      <c r="AC7378" t="s">
        <v>929</v>
      </c>
      <c r="AD7378" t="s">
        <v>929</v>
      </c>
      <c r="AE7378" t="s">
        <v>929</v>
      </c>
      <c r="AF7378" t="s">
        <v>929</v>
      </c>
      <c r="AG7378" t="s">
        <v>930</v>
      </c>
      <c r="AH7378" t="s">
        <v>930</v>
      </c>
      <c r="AI7378" t="s">
        <v>930</v>
      </c>
      <c r="AJ7378" t="s">
        <v>930</v>
      </c>
      <c r="AK7378" t="s">
        <v>929</v>
      </c>
      <c r="AL7378" t="s">
        <v>930</v>
      </c>
    </row>
    <row r="7379" spans="1:38">
      <c r="A7379">
        <v>801782</v>
      </c>
      <c r="B7379" t="s">
        <v>93</v>
      </c>
      <c r="C7379" t="s">
        <v>929</v>
      </c>
      <c r="D7379" t="s">
        <v>929</v>
      </c>
      <c r="E7379" t="s">
        <v>929</v>
      </c>
      <c r="F7379" t="s">
        <v>929</v>
      </c>
      <c r="G7379" t="s">
        <v>929</v>
      </c>
      <c r="H7379" t="s">
        <v>929</v>
      </c>
      <c r="I7379" t="s">
        <v>929</v>
      </c>
      <c r="J7379" t="s">
        <v>929</v>
      </c>
      <c r="K7379" t="s">
        <v>929</v>
      </c>
      <c r="L7379" t="s">
        <v>929</v>
      </c>
      <c r="M7379" t="s">
        <v>929</v>
      </c>
      <c r="N7379" t="s">
        <v>929</v>
      </c>
      <c r="O7379" t="s">
        <v>929</v>
      </c>
      <c r="P7379" t="s">
        <v>929</v>
      </c>
      <c r="Q7379" t="s">
        <v>929</v>
      </c>
      <c r="R7379" t="s">
        <v>929</v>
      </c>
      <c r="S7379" t="s">
        <v>929</v>
      </c>
      <c r="T7379" t="s">
        <v>929</v>
      </c>
      <c r="U7379" t="s">
        <v>929</v>
      </c>
      <c r="V7379" t="s">
        <v>929</v>
      </c>
      <c r="W7379" t="s">
        <v>930</v>
      </c>
      <c r="X7379" t="s">
        <v>930</v>
      </c>
      <c r="Y7379" t="s">
        <v>930</v>
      </c>
      <c r="Z7379" t="s">
        <v>930</v>
      </c>
      <c r="AA7379" t="s">
        <v>930</v>
      </c>
      <c r="AB7379" t="s">
        <v>930</v>
      </c>
      <c r="AC7379" t="s">
        <v>929</v>
      </c>
      <c r="AD7379" t="s">
        <v>929</v>
      </c>
      <c r="AE7379" t="s">
        <v>930</v>
      </c>
      <c r="AF7379" t="s">
        <v>930</v>
      </c>
      <c r="AG7379" t="s">
        <v>930</v>
      </c>
      <c r="AH7379" t="s">
        <v>929</v>
      </c>
      <c r="AI7379" t="s">
        <v>929</v>
      </c>
      <c r="AJ7379" t="s">
        <v>930</v>
      </c>
      <c r="AK7379" t="s">
        <v>929</v>
      </c>
      <c r="AL7379" t="s">
        <v>929</v>
      </c>
    </row>
    <row r="7380" spans="1:38">
      <c r="A7380">
        <v>801788</v>
      </c>
      <c r="B7380" t="s">
        <v>93</v>
      </c>
      <c r="C7380" t="s">
        <v>929</v>
      </c>
      <c r="D7380" t="s">
        <v>929</v>
      </c>
      <c r="E7380" t="s">
        <v>929</v>
      </c>
      <c r="F7380" t="s">
        <v>930</v>
      </c>
      <c r="G7380" t="s">
        <v>929</v>
      </c>
      <c r="H7380" t="s">
        <v>928</v>
      </c>
      <c r="I7380" t="s">
        <v>928</v>
      </c>
      <c r="J7380" t="s">
        <v>929</v>
      </c>
      <c r="K7380" t="s">
        <v>928</v>
      </c>
      <c r="L7380" t="s">
        <v>928</v>
      </c>
      <c r="M7380" t="s">
        <v>928</v>
      </c>
      <c r="N7380" t="s">
        <v>928</v>
      </c>
      <c r="O7380" t="s">
        <v>929</v>
      </c>
      <c r="P7380" t="s">
        <v>930</v>
      </c>
      <c r="Q7380" t="s">
        <v>928</v>
      </c>
      <c r="R7380" t="s">
        <v>928</v>
      </c>
      <c r="S7380" t="s">
        <v>930</v>
      </c>
      <c r="T7380" t="s">
        <v>928</v>
      </c>
      <c r="U7380" t="s">
        <v>930</v>
      </c>
      <c r="V7380" t="s">
        <v>929</v>
      </c>
      <c r="W7380" t="s">
        <v>930</v>
      </c>
      <c r="X7380" t="s">
        <v>930</v>
      </c>
      <c r="Y7380" t="s">
        <v>929</v>
      </c>
      <c r="Z7380" t="s">
        <v>929</v>
      </c>
      <c r="AA7380" t="s">
        <v>930</v>
      </c>
      <c r="AB7380" t="s">
        <v>930</v>
      </c>
      <c r="AC7380" t="s">
        <v>928</v>
      </c>
      <c r="AD7380" t="s">
        <v>930</v>
      </c>
      <c r="AE7380" t="s">
        <v>930</v>
      </c>
      <c r="AF7380" t="s">
        <v>930</v>
      </c>
      <c r="AG7380" t="s">
        <v>930</v>
      </c>
      <c r="AH7380" t="s">
        <v>930</v>
      </c>
      <c r="AI7380" t="s">
        <v>929</v>
      </c>
      <c r="AJ7380" t="s">
        <v>929</v>
      </c>
      <c r="AK7380" t="s">
        <v>929</v>
      </c>
      <c r="AL7380" t="s">
        <v>929</v>
      </c>
    </row>
    <row r="7381" spans="1:38">
      <c r="A7381">
        <v>801791</v>
      </c>
      <c r="B7381" t="s">
        <v>93</v>
      </c>
      <c r="C7381" t="s">
        <v>929</v>
      </c>
      <c r="D7381" t="s">
        <v>928</v>
      </c>
      <c r="E7381" t="s">
        <v>930</v>
      </c>
      <c r="F7381" t="s">
        <v>929</v>
      </c>
      <c r="G7381" t="s">
        <v>929</v>
      </c>
      <c r="H7381" t="s">
        <v>929</v>
      </c>
      <c r="I7381" t="s">
        <v>928</v>
      </c>
      <c r="J7381" t="s">
        <v>929</v>
      </c>
      <c r="K7381" t="s">
        <v>929</v>
      </c>
      <c r="L7381" t="s">
        <v>929</v>
      </c>
      <c r="M7381" t="s">
        <v>929</v>
      </c>
      <c r="N7381" t="s">
        <v>929</v>
      </c>
      <c r="O7381" t="s">
        <v>929</v>
      </c>
      <c r="P7381" t="s">
        <v>928</v>
      </c>
      <c r="Q7381" t="s">
        <v>928</v>
      </c>
      <c r="R7381" t="s">
        <v>929</v>
      </c>
      <c r="S7381" t="s">
        <v>929</v>
      </c>
      <c r="T7381" t="s">
        <v>929</v>
      </c>
      <c r="U7381" t="s">
        <v>929</v>
      </c>
      <c r="V7381" t="s">
        <v>929</v>
      </c>
      <c r="W7381" t="s">
        <v>929</v>
      </c>
      <c r="X7381" t="s">
        <v>928</v>
      </c>
      <c r="Y7381" t="s">
        <v>928</v>
      </c>
      <c r="Z7381" t="s">
        <v>929</v>
      </c>
      <c r="AA7381" t="s">
        <v>929</v>
      </c>
      <c r="AB7381" t="s">
        <v>930</v>
      </c>
      <c r="AC7381" t="s">
        <v>930</v>
      </c>
      <c r="AD7381" t="s">
        <v>929</v>
      </c>
      <c r="AE7381" t="s">
        <v>929</v>
      </c>
      <c r="AF7381" t="s">
        <v>929</v>
      </c>
      <c r="AG7381" t="s">
        <v>930</v>
      </c>
      <c r="AH7381" t="s">
        <v>929</v>
      </c>
      <c r="AI7381" t="s">
        <v>930</v>
      </c>
      <c r="AJ7381" t="s">
        <v>929</v>
      </c>
      <c r="AK7381" t="s">
        <v>929</v>
      </c>
      <c r="AL7381" t="s">
        <v>930</v>
      </c>
    </row>
    <row r="7382" spans="1:38">
      <c r="A7382">
        <v>801795</v>
      </c>
      <c r="B7382" t="s">
        <v>93</v>
      </c>
      <c r="C7382" t="s">
        <v>929</v>
      </c>
      <c r="D7382" t="s">
        <v>929</v>
      </c>
      <c r="E7382" t="s">
        <v>929</v>
      </c>
      <c r="F7382" t="s">
        <v>929</v>
      </c>
      <c r="G7382" t="s">
        <v>929</v>
      </c>
      <c r="H7382" t="s">
        <v>929</v>
      </c>
      <c r="I7382" t="s">
        <v>929</v>
      </c>
      <c r="J7382" t="s">
        <v>929</v>
      </c>
      <c r="K7382" t="s">
        <v>929</v>
      </c>
      <c r="L7382" t="s">
        <v>929</v>
      </c>
      <c r="M7382" t="s">
        <v>929</v>
      </c>
      <c r="N7382" t="s">
        <v>929</v>
      </c>
      <c r="O7382" t="s">
        <v>930</v>
      </c>
      <c r="P7382" t="s">
        <v>928</v>
      </c>
      <c r="Q7382" t="s">
        <v>928</v>
      </c>
      <c r="R7382" t="s">
        <v>930</v>
      </c>
      <c r="S7382" t="s">
        <v>930</v>
      </c>
      <c r="T7382" t="s">
        <v>929</v>
      </c>
      <c r="U7382" t="s">
        <v>930</v>
      </c>
      <c r="V7382" t="s">
        <v>928</v>
      </c>
      <c r="W7382" t="s">
        <v>930</v>
      </c>
      <c r="X7382" t="s">
        <v>928</v>
      </c>
      <c r="Y7382" t="s">
        <v>929</v>
      </c>
      <c r="Z7382" t="s">
        <v>930</v>
      </c>
      <c r="AA7382" t="s">
        <v>929</v>
      </c>
      <c r="AB7382" t="s">
        <v>929</v>
      </c>
      <c r="AC7382" t="s">
        <v>929</v>
      </c>
      <c r="AD7382" t="s">
        <v>929</v>
      </c>
      <c r="AE7382" t="s">
        <v>929</v>
      </c>
      <c r="AF7382" t="s">
        <v>929</v>
      </c>
      <c r="AG7382" t="s">
        <v>930</v>
      </c>
      <c r="AH7382" t="s">
        <v>930</v>
      </c>
      <c r="AI7382" t="s">
        <v>929</v>
      </c>
      <c r="AJ7382" t="s">
        <v>929</v>
      </c>
      <c r="AK7382" t="s">
        <v>929</v>
      </c>
      <c r="AL7382" t="s">
        <v>929</v>
      </c>
    </row>
    <row r="7383" spans="1:38">
      <c r="A7383">
        <v>801833</v>
      </c>
      <c r="B7383" t="s">
        <v>93</v>
      </c>
      <c r="C7383" t="s">
        <v>930</v>
      </c>
      <c r="D7383" t="s">
        <v>929</v>
      </c>
      <c r="E7383" t="s">
        <v>928</v>
      </c>
      <c r="F7383" t="s">
        <v>929</v>
      </c>
      <c r="G7383" t="s">
        <v>930</v>
      </c>
      <c r="H7383" t="s">
        <v>929</v>
      </c>
      <c r="I7383" t="s">
        <v>930</v>
      </c>
      <c r="J7383" t="s">
        <v>930</v>
      </c>
      <c r="K7383" t="s">
        <v>928</v>
      </c>
      <c r="L7383" t="s">
        <v>929</v>
      </c>
      <c r="M7383" t="s">
        <v>930</v>
      </c>
      <c r="N7383" t="s">
        <v>929</v>
      </c>
      <c r="O7383" t="s">
        <v>929</v>
      </c>
      <c r="P7383" t="s">
        <v>930</v>
      </c>
      <c r="Q7383" t="s">
        <v>930</v>
      </c>
      <c r="R7383" t="s">
        <v>929</v>
      </c>
      <c r="S7383" t="s">
        <v>930</v>
      </c>
      <c r="T7383" t="s">
        <v>929</v>
      </c>
      <c r="U7383" t="s">
        <v>930</v>
      </c>
      <c r="V7383" t="s">
        <v>930</v>
      </c>
      <c r="W7383" t="s">
        <v>930</v>
      </c>
      <c r="X7383" t="s">
        <v>930</v>
      </c>
      <c r="Y7383" t="s">
        <v>930</v>
      </c>
      <c r="Z7383" t="s">
        <v>929</v>
      </c>
      <c r="AA7383" t="s">
        <v>930</v>
      </c>
      <c r="AB7383" t="s">
        <v>930</v>
      </c>
      <c r="AC7383" t="s">
        <v>930</v>
      </c>
      <c r="AD7383" t="s">
        <v>929</v>
      </c>
      <c r="AE7383" t="s">
        <v>929</v>
      </c>
      <c r="AF7383" t="s">
        <v>929</v>
      </c>
      <c r="AG7383" t="s">
        <v>929</v>
      </c>
      <c r="AH7383" t="s">
        <v>929</v>
      </c>
      <c r="AI7383" t="s">
        <v>929</v>
      </c>
      <c r="AJ7383" t="s">
        <v>929</v>
      </c>
      <c r="AK7383" t="s">
        <v>929</v>
      </c>
      <c r="AL7383" t="s">
        <v>929</v>
      </c>
    </row>
    <row r="7384" spans="1:38">
      <c r="A7384">
        <v>801834</v>
      </c>
      <c r="B7384" t="s">
        <v>93</v>
      </c>
      <c r="C7384" t="s">
        <v>929</v>
      </c>
      <c r="D7384" t="s">
        <v>930</v>
      </c>
      <c r="E7384" t="s">
        <v>929</v>
      </c>
      <c r="F7384" t="s">
        <v>929</v>
      </c>
      <c r="G7384" t="s">
        <v>929</v>
      </c>
      <c r="H7384" t="s">
        <v>929</v>
      </c>
      <c r="I7384" t="s">
        <v>929</v>
      </c>
      <c r="J7384" t="s">
        <v>929</v>
      </c>
      <c r="K7384" t="s">
        <v>929</v>
      </c>
      <c r="L7384" t="s">
        <v>929</v>
      </c>
      <c r="M7384" t="s">
        <v>929</v>
      </c>
      <c r="N7384" t="s">
        <v>929</v>
      </c>
      <c r="O7384" t="s">
        <v>929</v>
      </c>
      <c r="P7384" t="s">
        <v>929</v>
      </c>
      <c r="Q7384" t="s">
        <v>929</v>
      </c>
      <c r="R7384" t="s">
        <v>929</v>
      </c>
      <c r="S7384" t="s">
        <v>929</v>
      </c>
      <c r="T7384" t="s">
        <v>929</v>
      </c>
      <c r="U7384" t="s">
        <v>930</v>
      </c>
      <c r="V7384" t="s">
        <v>930</v>
      </c>
      <c r="W7384" t="s">
        <v>930</v>
      </c>
      <c r="X7384" t="s">
        <v>930</v>
      </c>
      <c r="Y7384" t="s">
        <v>930</v>
      </c>
      <c r="Z7384" t="s">
        <v>929</v>
      </c>
      <c r="AA7384" t="s">
        <v>930</v>
      </c>
      <c r="AB7384" t="s">
        <v>930</v>
      </c>
      <c r="AC7384" t="s">
        <v>930</v>
      </c>
      <c r="AD7384" t="s">
        <v>929</v>
      </c>
      <c r="AE7384" t="s">
        <v>930</v>
      </c>
      <c r="AF7384" t="s">
        <v>929</v>
      </c>
      <c r="AG7384" t="s">
        <v>928</v>
      </c>
      <c r="AH7384" t="s">
        <v>929</v>
      </c>
      <c r="AI7384" t="s">
        <v>929</v>
      </c>
      <c r="AJ7384" t="s">
        <v>929</v>
      </c>
      <c r="AK7384" t="s">
        <v>929</v>
      </c>
      <c r="AL7384" t="s">
        <v>928</v>
      </c>
    </row>
    <row r="7385" spans="1:38">
      <c r="A7385">
        <v>801838</v>
      </c>
      <c r="B7385" t="s">
        <v>93</v>
      </c>
      <c r="C7385" t="s">
        <v>929</v>
      </c>
      <c r="D7385" t="s">
        <v>930</v>
      </c>
      <c r="E7385" t="s">
        <v>928</v>
      </c>
      <c r="F7385" t="s">
        <v>929</v>
      </c>
      <c r="G7385" t="s">
        <v>929</v>
      </c>
      <c r="H7385" t="s">
        <v>929</v>
      </c>
      <c r="I7385" t="s">
        <v>928</v>
      </c>
      <c r="J7385" t="s">
        <v>929</v>
      </c>
      <c r="K7385" t="s">
        <v>929</v>
      </c>
      <c r="L7385" t="s">
        <v>928</v>
      </c>
      <c r="M7385" t="s">
        <v>929</v>
      </c>
      <c r="N7385" t="s">
        <v>929</v>
      </c>
      <c r="O7385" t="s">
        <v>929</v>
      </c>
      <c r="P7385" t="s">
        <v>929</v>
      </c>
      <c r="Q7385" t="s">
        <v>929</v>
      </c>
      <c r="R7385" t="s">
        <v>929</v>
      </c>
      <c r="S7385" t="s">
        <v>928</v>
      </c>
      <c r="T7385" t="s">
        <v>929</v>
      </c>
      <c r="U7385" t="s">
        <v>928</v>
      </c>
      <c r="V7385" t="s">
        <v>928</v>
      </c>
      <c r="W7385" t="s">
        <v>929</v>
      </c>
      <c r="X7385" t="s">
        <v>928</v>
      </c>
      <c r="Y7385" t="s">
        <v>928</v>
      </c>
      <c r="Z7385" t="s">
        <v>929</v>
      </c>
      <c r="AA7385" t="s">
        <v>929</v>
      </c>
      <c r="AB7385" t="s">
        <v>929</v>
      </c>
      <c r="AC7385" t="s">
        <v>930</v>
      </c>
      <c r="AD7385" t="s">
        <v>930</v>
      </c>
      <c r="AE7385" t="s">
        <v>929</v>
      </c>
      <c r="AF7385" t="s">
        <v>929</v>
      </c>
      <c r="AG7385" t="s">
        <v>929</v>
      </c>
      <c r="AH7385" t="s">
        <v>929</v>
      </c>
      <c r="AI7385" t="s">
        <v>929</v>
      </c>
      <c r="AJ7385" t="s">
        <v>929</v>
      </c>
      <c r="AK7385" t="s">
        <v>929</v>
      </c>
      <c r="AL7385" t="s">
        <v>929</v>
      </c>
    </row>
    <row r="7386" spans="1:38">
      <c r="A7386">
        <v>801839</v>
      </c>
      <c r="B7386" t="s">
        <v>93</v>
      </c>
      <c r="C7386" t="s">
        <v>928</v>
      </c>
      <c r="D7386" t="s">
        <v>929</v>
      </c>
      <c r="E7386" t="s">
        <v>928</v>
      </c>
      <c r="F7386" t="s">
        <v>929</v>
      </c>
      <c r="G7386" t="s">
        <v>929</v>
      </c>
      <c r="H7386" t="s">
        <v>929</v>
      </c>
      <c r="I7386" t="s">
        <v>930</v>
      </c>
      <c r="J7386" t="s">
        <v>929</v>
      </c>
      <c r="K7386" t="s">
        <v>929</v>
      </c>
      <c r="L7386" t="s">
        <v>928</v>
      </c>
      <c r="M7386" t="s">
        <v>929</v>
      </c>
      <c r="N7386" t="s">
        <v>929</v>
      </c>
      <c r="O7386" t="s">
        <v>930</v>
      </c>
      <c r="P7386" t="s">
        <v>928</v>
      </c>
      <c r="Q7386" t="s">
        <v>929</v>
      </c>
      <c r="R7386" t="s">
        <v>929</v>
      </c>
      <c r="S7386" t="s">
        <v>930</v>
      </c>
      <c r="T7386" t="s">
        <v>929</v>
      </c>
      <c r="U7386" t="s">
        <v>930</v>
      </c>
      <c r="V7386" t="s">
        <v>929</v>
      </c>
      <c r="W7386" t="s">
        <v>929</v>
      </c>
      <c r="X7386" t="s">
        <v>929</v>
      </c>
      <c r="Y7386" t="s">
        <v>929</v>
      </c>
      <c r="Z7386" t="s">
        <v>930</v>
      </c>
      <c r="AA7386" t="s">
        <v>929</v>
      </c>
      <c r="AB7386" t="s">
        <v>930</v>
      </c>
      <c r="AC7386" t="s">
        <v>930</v>
      </c>
      <c r="AD7386" t="s">
        <v>930</v>
      </c>
      <c r="AE7386" t="s">
        <v>929</v>
      </c>
      <c r="AF7386" t="s">
        <v>930</v>
      </c>
      <c r="AG7386" t="s">
        <v>929</v>
      </c>
      <c r="AH7386" t="s">
        <v>929</v>
      </c>
      <c r="AI7386" t="s">
        <v>929</v>
      </c>
      <c r="AJ7386" t="s">
        <v>929</v>
      </c>
      <c r="AK7386" t="s">
        <v>929</v>
      </c>
      <c r="AL7386" t="s">
        <v>929</v>
      </c>
    </row>
    <row r="7387" spans="1:38">
      <c r="A7387">
        <v>801848</v>
      </c>
      <c r="B7387" t="s">
        <v>93</v>
      </c>
      <c r="C7387" t="s">
        <v>929</v>
      </c>
      <c r="D7387" t="s">
        <v>929</v>
      </c>
      <c r="E7387" t="s">
        <v>929</v>
      </c>
      <c r="F7387" t="s">
        <v>929</v>
      </c>
      <c r="G7387" t="s">
        <v>929</v>
      </c>
      <c r="H7387" t="s">
        <v>929</v>
      </c>
      <c r="I7387" t="s">
        <v>929</v>
      </c>
      <c r="J7387" t="s">
        <v>929</v>
      </c>
      <c r="K7387" t="s">
        <v>929</v>
      </c>
      <c r="L7387" t="s">
        <v>928</v>
      </c>
      <c r="M7387" t="s">
        <v>929</v>
      </c>
      <c r="N7387" t="s">
        <v>929</v>
      </c>
      <c r="O7387" t="s">
        <v>929</v>
      </c>
      <c r="P7387" t="s">
        <v>930</v>
      </c>
      <c r="Q7387" t="s">
        <v>930</v>
      </c>
      <c r="R7387" t="s">
        <v>929</v>
      </c>
      <c r="S7387" t="s">
        <v>929</v>
      </c>
      <c r="T7387" t="s">
        <v>930</v>
      </c>
      <c r="U7387" t="s">
        <v>928</v>
      </c>
      <c r="V7387" t="s">
        <v>928</v>
      </c>
      <c r="W7387" t="s">
        <v>929</v>
      </c>
      <c r="X7387" t="s">
        <v>928</v>
      </c>
      <c r="Y7387" t="s">
        <v>928</v>
      </c>
      <c r="Z7387" t="s">
        <v>929</v>
      </c>
      <c r="AA7387" t="s">
        <v>929</v>
      </c>
      <c r="AB7387" t="s">
        <v>929</v>
      </c>
      <c r="AC7387" t="s">
        <v>928</v>
      </c>
      <c r="AD7387" t="s">
        <v>930</v>
      </c>
      <c r="AE7387" t="s">
        <v>929</v>
      </c>
      <c r="AF7387" t="s">
        <v>929</v>
      </c>
      <c r="AG7387" t="s">
        <v>929</v>
      </c>
      <c r="AH7387" t="s">
        <v>930</v>
      </c>
      <c r="AI7387" t="s">
        <v>929</v>
      </c>
      <c r="AJ7387" t="s">
        <v>929</v>
      </c>
      <c r="AK7387" t="s">
        <v>929</v>
      </c>
      <c r="AL7387" t="s">
        <v>930</v>
      </c>
    </row>
    <row r="7388" spans="1:38">
      <c r="A7388">
        <v>801878</v>
      </c>
      <c r="B7388" t="s">
        <v>93</v>
      </c>
      <c r="C7388" t="s">
        <v>929</v>
      </c>
      <c r="D7388" t="s">
        <v>929</v>
      </c>
      <c r="E7388" t="s">
        <v>929</v>
      </c>
      <c r="F7388" t="s">
        <v>929</v>
      </c>
      <c r="G7388" t="s">
        <v>929</v>
      </c>
      <c r="H7388" t="s">
        <v>929</v>
      </c>
      <c r="I7388" t="s">
        <v>930</v>
      </c>
      <c r="J7388" t="s">
        <v>929</v>
      </c>
      <c r="K7388" t="s">
        <v>929</v>
      </c>
      <c r="L7388" t="s">
        <v>929</v>
      </c>
      <c r="M7388" t="s">
        <v>929</v>
      </c>
      <c r="N7388" t="s">
        <v>929</v>
      </c>
      <c r="O7388" t="s">
        <v>930</v>
      </c>
      <c r="P7388" t="s">
        <v>930</v>
      </c>
      <c r="Q7388" t="s">
        <v>928</v>
      </c>
      <c r="R7388" t="s">
        <v>929</v>
      </c>
      <c r="S7388" t="s">
        <v>929</v>
      </c>
      <c r="T7388" t="s">
        <v>929</v>
      </c>
      <c r="U7388" t="s">
        <v>929</v>
      </c>
      <c r="V7388" t="s">
        <v>930</v>
      </c>
      <c r="W7388" t="s">
        <v>929</v>
      </c>
      <c r="X7388" t="s">
        <v>929</v>
      </c>
      <c r="Y7388" t="s">
        <v>930</v>
      </c>
      <c r="Z7388" t="s">
        <v>930</v>
      </c>
      <c r="AA7388" t="s">
        <v>928</v>
      </c>
      <c r="AB7388" t="s">
        <v>928</v>
      </c>
      <c r="AC7388" t="s">
        <v>930</v>
      </c>
      <c r="AD7388" t="s">
        <v>928</v>
      </c>
      <c r="AE7388" t="s">
        <v>930</v>
      </c>
      <c r="AF7388" t="s">
        <v>930</v>
      </c>
      <c r="AG7388" t="s">
        <v>930</v>
      </c>
      <c r="AH7388" t="s">
        <v>930</v>
      </c>
      <c r="AI7388" t="s">
        <v>930</v>
      </c>
      <c r="AJ7388" t="s">
        <v>928</v>
      </c>
      <c r="AK7388" t="s">
        <v>930</v>
      </c>
      <c r="AL7388" t="s">
        <v>928</v>
      </c>
    </row>
    <row r="7389" spans="1:38">
      <c r="A7389">
        <v>801895</v>
      </c>
      <c r="B7389" t="s">
        <v>93</v>
      </c>
      <c r="C7389" t="s">
        <v>929</v>
      </c>
      <c r="D7389" t="s">
        <v>930</v>
      </c>
      <c r="E7389" t="s">
        <v>929</v>
      </c>
      <c r="F7389" t="s">
        <v>929</v>
      </c>
      <c r="G7389" t="s">
        <v>929</v>
      </c>
      <c r="H7389" t="s">
        <v>929</v>
      </c>
      <c r="I7389" t="s">
        <v>929</v>
      </c>
      <c r="J7389" t="s">
        <v>929</v>
      </c>
      <c r="K7389" t="s">
        <v>929</v>
      </c>
      <c r="L7389" t="s">
        <v>929</v>
      </c>
      <c r="M7389" t="s">
        <v>929</v>
      </c>
      <c r="N7389" t="s">
        <v>929</v>
      </c>
      <c r="O7389" t="s">
        <v>930</v>
      </c>
      <c r="P7389" t="s">
        <v>929</v>
      </c>
      <c r="Q7389" t="s">
        <v>929</v>
      </c>
      <c r="R7389" t="s">
        <v>929</v>
      </c>
      <c r="S7389" t="s">
        <v>929</v>
      </c>
      <c r="T7389" t="s">
        <v>929</v>
      </c>
      <c r="U7389" t="s">
        <v>930</v>
      </c>
      <c r="V7389" t="s">
        <v>930</v>
      </c>
      <c r="W7389" t="s">
        <v>929</v>
      </c>
      <c r="X7389" t="s">
        <v>930</v>
      </c>
      <c r="Y7389" t="s">
        <v>930</v>
      </c>
      <c r="Z7389" t="s">
        <v>930</v>
      </c>
      <c r="AA7389" t="s">
        <v>929</v>
      </c>
      <c r="AB7389" t="s">
        <v>929</v>
      </c>
      <c r="AC7389" t="s">
        <v>929</v>
      </c>
      <c r="AD7389" t="s">
        <v>929</v>
      </c>
      <c r="AE7389" t="s">
        <v>930</v>
      </c>
      <c r="AF7389" t="s">
        <v>930</v>
      </c>
      <c r="AG7389" t="s">
        <v>930</v>
      </c>
      <c r="AH7389" t="s">
        <v>929</v>
      </c>
      <c r="AI7389" t="s">
        <v>930</v>
      </c>
      <c r="AJ7389" t="s">
        <v>929</v>
      </c>
      <c r="AK7389" t="s">
        <v>929</v>
      </c>
      <c r="AL7389" t="s">
        <v>930</v>
      </c>
    </row>
    <row r="7390" spans="1:38">
      <c r="A7390">
        <v>801917</v>
      </c>
      <c r="B7390" t="s">
        <v>93</v>
      </c>
      <c r="C7390" t="s">
        <v>930</v>
      </c>
      <c r="D7390" t="s">
        <v>928</v>
      </c>
      <c r="E7390" t="s">
        <v>928</v>
      </c>
      <c r="F7390" t="s">
        <v>929</v>
      </c>
      <c r="G7390" t="s">
        <v>928</v>
      </c>
      <c r="H7390" t="s">
        <v>928</v>
      </c>
      <c r="I7390" t="s">
        <v>929</v>
      </c>
      <c r="J7390" t="s">
        <v>929</v>
      </c>
      <c r="K7390" t="s">
        <v>928</v>
      </c>
      <c r="L7390" t="s">
        <v>928</v>
      </c>
      <c r="M7390" t="s">
        <v>930</v>
      </c>
      <c r="N7390" t="s">
        <v>928</v>
      </c>
      <c r="O7390" t="s">
        <v>928</v>
      </c>
      <c r="P7390" t="s">
        <v>930</v>
      </c>
      <c r="Q7390" t="s">
        <v>930</v>
      </c>
      <c r="R7390" t="s">
        <v>930</v>
      </c>
      <c r="S7390" t="s">
        <v>928</v>
      </c>
      <c r="T7390" t="s">
        <v>928</v>
      </c>
      <c r="U7390" t="s">
        <v>928</v>
      </c>
      <c r="V7390" t="s">
        <v>928</v>
      </c>
      <c r="W7390" t="s">
        <v>928</v>
      </c>
      <c r="X7390" t="s">
        <v>928</v>
      </c>
      <c r="Y7390" t="s">
        <v>928</v>
      </c>
      <c r="Z7390" t="s">
        <v>928</v>
      </c>
      <c r="AA7390" t="s">
        <v>928</v>
      </c>
      <c r="AB7390" t="s">
        <v>928</v>
      </c>
      <c r="AC7390" t="s">
        <v>929</v>
      </c>
      <c r="AD7390" t="s">
        <v>929</v>
      </c>
      <c r="AE7390" t="s">
        <v>928</v>
      </c>
      <c r="AF7390" t="s">
        <v>928</v>
      </c>
      <c r="AG7390" t="s">
        <v>930</v>
      </c>
      <c r="AH7390" t="s">
        <v>929</v>
      </c>
      <c r="AI7390" t="s">
        <v>929</v>
      </c>
      <c r="AJ7390" t="s">
        <v>930</v>
      </c>
      <c r="AK7390" t="s">
        <v>929</v>
      </c>
      <c r="AL7390" t="s">
        <v>930</v>
      </c>
    </row>
    <row r="7391" spans="1:38">
      <c r="A7391">
        <v>801943</v>
      </c>
      <c r="B7391" t="s">
        <v>93</v>
      </c>
      <c r="C7391" t="s">
        <v>929</v>
      </c>
      <c r="D7391" t="s">
        <v>929</v>
      </c>
      <c r="E7391" t="s">
        <v>929</v>
      </c>
      <c r="F7391" t="s">
        <v>929</v>
      </c>
      <c r="G7391" t="s">
        <v>929</v>
      </c>
      <c r="H7391" t="s">
        <v>929</v>
      </c>
      <c r="I7391" t="s">
        <v>929</v>
      </c>
      <c r="J7391" t="s">
        <v>929</v>
      </c>
      <c r="K7391" t="s">
        <v>929</v>
      </c>
      <c r="L7391" t="s">
        <v>929</v>
      </c>
      <c r="M7391" t="s">
        <v>929</v>
      </c>
      <c r="N7391" t="s">
        <v>929</v>
      </c>
      <c r="O7391" t="s">
        <v>928</v>
      </c>
      <c r="P7391" t="s">
        <v>929</v>
      </c>
      <c r="Q7391" t="s">
        <v>929</v>
      </c>
      <c r="R7391" t="s">
        <v>929</v>
      </c>
      <c r="S7391" t="s">
        <v>930</v>
      </c>
      <c r="T7391" t="s">
        <v>930</v>
      </c>
      <c r="U7391" t="s">
        <v>928</v>
      </c>
      <c r="V7391" t="s">
        <v>928</v>
      </c>
      <c r="W7391" t="s">
        <v>929</v>
      </c>
      <c r="X7391" t="s">
        <v>929</v>
      </c>
      <c r="Y7391" t="s">
        <v>928</v>
      </c>
      <c r="Z7391" t="s">
        <v>928</v>
      </c>
      <c r="AA7391" t="s">
        <v>930</v>
      </c>
      <c r="AB7391" t="s">
        <v>929</v>
      </c>
      <c r="AC7391" t="s">
        <v>929</v>
      </c>
      <c r="AD7391" t="s">
        <v>928</v>
      </c>
      <c r="AE7391" t="s">
        <v>929</v>
      </c>
      <c r="AF7391" t="s">
        <v>930</v>
      </c>
      <c r="AG7391" t="s">
        <v>929</v>
      </c>
      <c r="AH7391" t="s">
        <v>929</v>
      </c>
      <c r="AI7391" t="s">
        <v>929</v>
      </c>
      <c r="AJ7391" t="s">
        <v>929</v>
      </c>
      <c r="AK7391" t="s">
        <v>929</v>
      </c>
      <c r="AL7391" t="s">
        <v>929</v>
      </c>
    </row>
    <row r="7392" spans="1:38">
      <c r="A7392">
        <v>801954</v>
      </c>
      <c r="B7392" t="s">
        <v>93</v>
      </c>
      <c r="C7392" t="s">
        <v>929</v>
      </c>
      <c r="D7392" t="s">
        <v>929</v>
      </c>
      <c r="E7392" t="s">
        <v>930</v>
      </c>
      <c r="F7392" t="s">
        <v>929</v>
      </c>
      <c r="G7392" t="s">
        <v>929</v>
      </c>
      <c r="H7392" t="s">
        <v>929</v>
      </c>
      <c r="I7392" t="s">
        <v>930</v>
      </c>
      <c r="J7392" t="s">
        <v>929</v>
      </c>
      <c r="K7392" t="s">
        <v>929</v>
      </c>
      <c r="L7392" t="s">
        <v>930</v>
      </c>
      <c r="M7392" t="s">
        <v>929</v>
      </c>
      <c r="N7392" t="s">
        <v>929</v>
      </c>
      <c r="O7392" t="s">
        <v>930</v>
      </c>
      <c r="P7392" t="s">
        <v>930</v>
      </c>
      <c r="Q7392" t="s">
        <v>929</v>
      </c>
      <c r="R7392" t="s">
        <v>930</v>
      </c>
      <c r="S7392" t="s">
        <v>929</v>
      </c>
      <c r="T7392" t="s">
        <v>930</v>
      </c>
      <c r="U7392" t="s">
        <v>929</v>
      </c>
      <c r="V7392" t="s">
        <v>929</v>
      </c>
      <c r="W7392" t="s">
        <v>930</v>
      </c>
      <c r="X7392" t="s">
        <v>929</v>
      </c>
      <c r="Y7392" t="s">
        <v>929</v>
      </c>
      <c r="Z7392" t="s">
        <v>930</v>
      </c>
      <c r="AA7392" t="s">
        <v>929</v>
      </c>
      <c r="AB7392" t="s">
        <v>930</v>
      </c>
      <c r="AC7392" t="s">
        <v>930</v>
      </c>
      <c r="AD7392" t="s">
        <v>929</v>
      </c>
      <c r="AE7392" t="s">
        <v>929</v>
      </c>
      <c r="AF7392" t="s">
        <v>929</v>
      </c>
      <c r="AG7392" t="s">
        <v>929</v>
      </c>
      <c r="AH7392" t="s">
        <v>929</v>
      </c>
      <c r="AI7392" t="s">
        <v>929</v>
      </c>
      <c r="AJ7392" t="s">
        <v>929</v>
      </c>
      <c r="AK7392" t="s">
        <v>929</v>
      </c>
      <c r="AL7392" t="s">
        <v>929</v>
      </c>
    </row>
    <row r="7393" spans="1:38">
      <c r="A7393">
        <v>801964</v>
      </c>
      <c r="B7393" t="s">
        <v>93</v>
      </c>
      <c r="C7393" t="s">
        <v>930</v>
      </c>
      <c r="D7393" t="s">
        <v>930</v>
      </c>
      <c r="E7393" t="s">
        <v>930</v>
      </c>
      <c r="F7393" t="s">
        <v>930</v>
      </c>
      <c r="G7393" t="s">
        <v>929</v>
      </c>
      <c r="H7393" t="s">
        <v>928</v>
      </c>
      <c r="I7393" t="s">
        <v>928</v>
      </c>
      <c r="J7393" t="s">
        <v>928</v>
      </c>
      <c r="K7393" t="s">
        <v>928</v>
      </c>
      <c r="L7393" t="s">
        <v>930</v>
      </c>
      <c r="M7393" t="s">
        <v>930</v>
      </c>
      <c r="N7393" t="s">
        <v>930</v>
      </c>
      <c r="O7393" t="s">
        <v>929</v>
      </c>
      <c r="P7393" t="s">
        <v>930</v>
      </c>
      <c r="Q7393" t="s">
        <v>930</v>
      </c>
      <c r="R7393" t="s">
        <v>930</v>
      </c>
      <c r="S7393" t="s">
        <v>930</v>
      </c>
      <c r="T7393" t="s">
        <v>930</v>
      </c>
      <c r="U7393" t="s">
        <v>928</v>
      </c>
      <c r="V7393" t="s">
        <v>928</v>
      </c>
      <c r="W7393" t="s">
        <v>928</v>
      </c>
      <c r="X7393" t="s">
        <v>928</v>
      </c>
      <c r="Y7393" t="s">
        <v>929</v>
      </c>
      <c r="Z7393" t="s">
        <v>930</v>
      </c>
      <c r="AA7393" t="s">
        <v>930</v>
      </c>
      <c r="AB7393" t="s">
        <v>930</v>
      </c>
      <c r="AC7393" t="s">
        <v>929</v>
      </c>
      <c r="AD7393" t="s">
        <v>928</v>
      </c>
      <c r="AE7393" t="s">
        <v>930</v>
      </c>
      <c r="AF7393" t="s">
        <v>930</v>
      </c>
      <c r="AG7393" t="s">
        <v>930</v>
      </c>
      <c r="AH7393" t="s">
        <v>929</v>
      </c>
      <c r="AI7393" t="s">
        <v>930</v>
      </c>
      <c r="AJ7393" t="s">
        <v>930</v>
      </c>
      <c r="AK7393" t="s">
        <v>929</v>
      </c>
      <c r="AL7393" t="s">
        <v>930</v>
      </c>
    </row>
    <row r="7394" spans="1:38">
      <c r="A7394">
        <v>801980</v>
      </c>
      <c r="B7394" t="s">
        <v>93</v>
      </c>
      <c r="C7394" t="s">
        <v>928</v>
      </c>
      <c r="D7394" t="s">
        <v>930</v>
      </c>
      <c r="E7394" t="s">
        <v>930</v>
      </c>
      <c r="F7394" t="s">
        <v>928</v>
      </c>
      <c r="G7394" t="s">
        <v>928</v>
      </c>
      <c r="H7394" t="s">
        <v>929</v>
      </c>
      <c r="I7394" t="s">
        <v>929</v>
      </c>
      <c r="J7394" t="s">
        <v>929</v>
      </c>
      <c r="K7394" t="s">
        <v>930</v>
      </c>
      <c r="L7394" t="s">
        <v>928</v>
      </c>
      <c r="M7394" t="s">
        <v>930</v>
      </c>
      <c r="N7394" t="s">
        <v>930</v>
      </c>
      <c r="O7394" t="s">
        <v>930</v>
      </c>
      <c r="P7394" t="s">
        <v>930</v>
      </c>
      <c r="Q7394" t="s">
        <v>930</v>
      </c>
      <c r="R7394" t="s">
        <v>928</v>
      </c>
      <c r="S7394" t="s">
        <v>928</v>
      </c>
      <c r="T7394" t="s">
        <v>930</v>
      </c>
      <c r="U7394" t="s">
        <v>928</v>
      </c>
      <c r="V7394" t="s">
        <v>928</v>
      </c>
      <c r="W7394" t="s">
        <v>928</v>
      </c>
      <c r="X7394" t="s">
        <v>928</v>
      </c>
      <c r="Y7394" t="s">
        <v>928</v>
      </c>
      <c r="Z7394" t="s">
        <v>928</v>
      </c>
      <c r="AA7394" t="s">
        <v>928</v>
      </c>
      <c r="AB7394" t="s">
        <v>930</v>
      </c>
      <c r="AC7394" t="s">
        <v>929</v>
      </c>
      <c r="AD7394" t="s">
        <v>928</v>
      </c>
      <c r="AE7394" t="s">
        <v>929</v>
      </c>
      <c r="AF7394" t="s">
        <v>930</v>
      </c>
      <c r="AG7394" t="s">
        <v>930</v>
      </c>
      <c r="AH7394" t="s">
        <v>929</v>
      </c>
      <c r="AI7394" t="s">
        <v>928</v>
      </c>
      <c r="AJ7394" t="s">
        <v>928</v>
      </c>
      <c r="AK7394" t="s">
        <v>929</v>
      </c>
      <c r="AL7394" t="s">
        <v>930</v>
      </c>
    </row>
    <row r="7395" spans="1:38">
      <c r="A7395">
        <v>802005</v>
      </c>
      <c r="B7395" t="s">
        <v>93</v>
      </c>
      <c r="C7395" t="s">
        <v>930</v>
      </c>
      <c r="D7395" t="s">
        <v>930</v>
      </c>
      <c r="E7395" t="s">
        <v>929</v>
      </c>
      <c r="F7395" t="s">
        <v>929</v>
      </c>
      <c r="G7395" t="s">
        <v>930</v>
      </c>
      <c r="H7395" t="s">
        <v>929</v>
      </c>
      <c r="I7395" t="s">
        <v>930</v>
      </c>
      <c r="J7395" t="s">
        <v>930</v>
      </c>
      <c r="K7395" t="s">
        <v>929</v>
      </c>
      <c r="L7395" t="s">
        <v>930</v>
      </c>
      <c r="M7395" t="s">
        <v>930</v>
      </c>
      <c r="N7395" t="s">
        <v>930</v>
      </c>
      <c r="O7395" t="s">
        <v>929</v>
      </c>
      <c r="P7395" t="s">
        <v>929</v>
      </c>
      <c r="Q7395" t="s">
        <v>929</v>
      </c>
      <c r="R7395" t="s">
        <v>929</v>
      </c>
      <c r="S7395" t="s">
        <v>929</v>
      </c>
      <c r="T7395" t="s">
        <v>929</v>
      </c>
      <c r="U7395" t="s">
        <v>930</v>
      </c>
      <c r="V7395" t="s">
        <v>930</v>
      </c>
      <c r="W7395" t="s">
        <v>930</v>
      </c>
      <c r="X7395" t="s">
        <v>928</v>
      </c>
      <c r="Y7395" t="s">
        <v>928</v>
      </c>
      <c r="Z7395" t="s">
        <v>928</v>
      </c>
      <c r="AA7395" t="s">
        <v>929</v>
      </c>
      <c r="AB7395" t="s">
        <v>929</v>
      </c>
      <c r="AC7395" t="s">
        <v>929</v>
      </c>
      <c r="AD7395" t="s">
        <v>928</v>
      </c>
      <c r="AE7395" t="s">
        <v>929</v>
      </c>
      <c r="AF7395" t="s">
        <v>929</v>
      </c>
      <c r="AG7395" t="s">
        <v>929</v>
      </c>
      <c r="AH7395" t="s">
        <v>929</v>
      </c>
      <c r="AI7395" t="s">
        <v>929</v>
      </c>
      <c r="AJ7395" t="s">
        <v>929</v>
      </c>
      <c r="AK7395" t="s">
        <v>929</v>
      </c>
      <c r="AL7395" t="s">
        <v>929</v>
      </c>
    </row>
    <row r="7396" spans="1:38">
      <c r="A7396">
        <v>802011</v>
      </c>
      <c r="B7396" t="s">
        <v>93</v>
      </c>
      <c r="C7396" t="s">
        <v>928</v>
      </c>
      <c r="D7396" t="s">
        <v>928</v>
      </c>
      <c r="E7396" t="s">
        <v>928</v>
      </c>
      <c r="F7396" t="s">
        <v>928</v>
      </c>
      <c r="G7396" t="s">
        <v>930</v>
      </c>
      <c r="H7396" t="s">
        <v>928</v>
      </c>
      <c r="I7396" t="s">
        <v>928</v>
      </c>
      <c r="J7396" t="s">
        <v>928</v>
      </c>
      <c r="K7396" t="s">
        <v>928</v>
      </c>
      <c r="L7396" t="s">
        <v>930</v>
      </c>
      <c r="M7396" t="s">
        <v>928</v>
      </c>
      <c r="N7396" t="s">
        <v>929</v>
      </c>
      <c r="O7396" t="s">
        <v>930</v>
      </c>
      <c r="P7396" t="s">
        <v>928</v>
      </c>
      <c r="Q7396" t="s">
        <v>928</v>
      </c>
      <c r="R7396" t="s">
        <v>928</v>
      </c>
      <c r="S7396" t="s">
        <v>928</v>
      </c>
      <c r="T7396" t="s">
        <v>928</v>
      </c>
      <c r="U7396" t="s">
        <v>928</v>
      </c>
      <c r="V7396" t="s">
        <v>930</v>
      </c>
      <c r="W7396" t="s">
        <v>930</v>
      </c>
      <c r="X7396" t="s">
        <v>930</v>
      </c>
      <c r="Y7396" t="s">
        <v>930</v>
      </c>
      <c r="Z7396" t="s">
        <v>929</v>
      </c>
      <c r="AA7396" t="s">
        <v>930</v>
      </c>
      <c r="AB7396" t="s">
        <v>928</v>
      </c>
      <c r="AC7396" t="s">
        <v>930</v>
      </c>
      <c r="AD7396" t="s">
        <v>930</v>
      </c>
      <c r="AE7396" t="s">
        <v>930</v>
      </c>
      <c r="AF7396" t="s">
        <v>928</v>
      </c>
      <c r="AG7396" t="s">
        <v>930</v>
      </c>
      <c r="AH7396" t="s">
        <v>930</v>
      </c>
      <c r="AI7396" t="s">
        <v>930</v>
      </c>
      <c r="AJ7396" t="s">
        <v>930</v>
      </c>
      <c r="AK7396" t="s">
        <v>929</v>
      </c>
      <c r="AL7396" t="s">
        <v>930</v>
      </c>
    </row>
    <row r="7397" spans="1:38">
      <c r="A7397">
        <v>802033</v>
      </c>
      <c r="B7397" t="s">
        <v>93</v>
      </c>
      <c r="C7397" t="s">
        <v>930</v>
      </c>
      <c r="D7397" t="s">
        <v>930</v>
      </c>
      <c r="E7397" t="s">
        <v>929</v>
      </c>
      <c r="F7397" t="s">
        <v>930</v>
      </c>
      <c r="G7397" t="s">
        <v>928</v>
      </c>
      <c r="H7397" t="s">
        <v>930</v>
      </c>
      <c r="I7397" t="s">
        <v>928</v>
      </c>
      <c r="J7397" t="s">
        <v>929</v>
      </c>
      <c r="K7397" t="s">
        <v>930</v>
      </c>
      <c r="L7397" t="s">
        <v>930</v>
      </c>
      <c r="M7397" t="s">
        <v>930</v>
      </c>
      <c r="N7397" t="s">
        <v>930</v>
      </c>
      <c r="O7397" t="s">
        <v>930</v>
      </c>
      <c r="P7397" t="s">
        <v>929</v>
      </c>
      <c r="Q7397" t="s">
        <v>929</v>
      </c>
      <c r="R7397" t="s">
        <v>930</v>
      </c>
      <c r="S7397" t="s">
        <v>928</v>
      </c>
      <c r="T7397" t="s">
        <v>928</v>
      </c>
      <c r="U7397" t="s">
        <v>929</v>
      </c>
      <c r="V7397" t="s">
        <v>930</v>
      </c>
      <c r="W7397" t="s">
        <v>930</v>
      </c>
      <c r="X7397" t="s">
        <v>929</v>
      </c>
      <c r="Y7397" t="s">
        <v>930</v>
      </c>
      <c r="Z7397" t="s">
        <v>930</v>
      </c>
      <c r="AA7397" t="s">
        <v>930</v>
      </c>
      <c r="AB7397" t="s">
        <v>929</v>
      </c>
      <c r="AC7397" t="s">
        <v>929</v>
      </c>
      <c r="AD7397" t="s">
        <v>929</v>
      </c>
      <c r="AE7397" t="s">
        <v>929</v>
      </c>
      <c r="AF7397" t="s">
        <v>929</v>
      </c>
      <c r="AG7397" t="s">
        <v>930</v>
      </c>
      <c r="AH7397" t="s">
        <v>929</v>
      </c>
      <c r="AI7397" t="s">
        <v>930</v>
      </c>
      <c r="AJ7397" t="s">
        <v>930</v>
      </c>
      <c r="AK7397" t="s">
        <v>929</v>
      </c>
      <c r="AL7397" t="s">
        <v>930</v>
      </c>
    </row>
    <row r="7398" spans="1:38">
      <c r="A7398">
        <v>802063</v>
      </c>
      <c r="B7398" t="s">
        <v>93</v>
      </c>
      <c r="C7398" t="s">
        <v>930</v>
      </c>
      <c r="D7398" t="s">
        <v>930</v>
      </c>
      <c r="E7398" t="s">
        <v>930</v>
      </c>
      <c r="F7398" t="s">
        <v>929</v>
      </c>
      <c r="G7398" t="s">
        <v>930</v>
      </c>
      <c r="H7398" t="s">
        <v>929</v>
      </c>
      <c r="I7398" t="s">
        <v>929</v>
      </c>
      <c r="J7398" t="s">
        <v>928</v>
      </c>
      <c r="K7398" t="s">
        <v>928</v>
      </c>
      <c r="L7398" t="s">
        <v>929</v>
      </c>
      <c r="M7398" t="s">
        <v>930</v>
      </c>
      <c r="N7398" t="s">
        <v>929</v>
      </c>
      <c r="O7398" t="s">
        <v>928</v>
      </c>
      <c r="P7398" t="s">
        <v>928</v>
      </c>
      <c r="Q7398" t="s">
        <v>930</v>
      </c>
      <c r="R7398" t="s">
        <v>930</v>
      </c>
      <c r="S7398" t="s">
        <v>928</v>
      </c>
      <c r="T7398" t="s">
        <v>930</v>
      </c>
      <c r="U7398" t="s">
        <v>928</v>
      </c>
      <c r="V7398" t="s">
        <v>928</v>
      </c>
      <c r="W7398" t="s">
        <v>928</v>
      </c>
      <c r="X7398" t="s">
        <v>930</v>
      </c>
      <c r="Y7398" t="s">
        <v>930</v>
      </c>
      <c r="Z7398" t="s">
        <v>928</v>
      </c>
      <c r="AA7398" t="s">
        <v>929</v>
      </c>
      <c r="AB7398" t="s">
        <v>930</v>
      </c>
      <c r="AC7398" t="s">
        <v>929</v>
      </c>
      <c r="AD7398" t="s">
        <v>930</v>
      </c>
      <c r="AE7398" t="s">
        <v>929</v>
      </c>
      <c r="AF7398" t="s">
        <v>930</v>
      </c>
      <c r="AG7398" t="s">
        <v>930</v>
      </c>
      <c r="AH7398" t="s">
        <v>930</v>
      </c>
      <c r="AI7398" t="s">
        <v>930</v>
      </c>
      <c r="AJ7398" t="s">
        <v>928</v>
      </c>
      <c r="AK7398" t="s">
        <v>929</v>
      </c>
      <c r="AL7398" t="s">
        <v>929</v>
      </c>
    </row>
    <row r="7399" spans="1:38">
      <c r="A7399">
        <v>802079</v>
      </c>
      <c r="B7399" t="s">
        <v>93</v>
      </c>
      <c r="C7399" t="s">
        <v>929</v>
      </c>
      <c r="D7399" t="s">
        <v>929</v>
      </c>
      <c r="E7399" t="s">
        <v>929</v>
      </c>
      <c r="F7399" t="s">
        <v>929</v>
      </c>
      <c r="G7399" t="s">
        <v>929</v>
      </c>
      <c r="H7399" t="s">
        <v>929</v>
      </c>
      <c r="I7399" t="s">
        <v>930</v>
      </c>
      <c r="J7399" t="s">
        <v>930</v>
      </c>
      <c r="K7399" t="s">
        <v>930</v>
      </c>
      <c r="L7399" t="s">
        <v>930</v>
      </c>
      <c r="M7399" t="s">
        <v>930</v>
      </c>
      <c r="N7399" t="s">
        <v>930</v>
      </c>
      <c r="O7399" t="s">
        <v>928</v>
      </c>
      <c r="P7399" t="s">
        <v>929</v>
      </c>
      <c r="Q7399" t="s">
        <v>930</v>
      </c>
      <c r="R7399" t="s">
        <v>930</v>
      </c>
      <c r="S7399" t="s">
        <v>929</v>
      </c>
      <c r="T7399" t="s">
        <v>929</v>
      </c>
      <c r="U7399" t="s">
        <v>930</v>
      </c>
      <c r="V7399" t="s">
        <v>930</v>
      </c>
      <c r="W7399" t="s">
        <v>930</v>
      </c>
      <c r="X7399" t="s">
        <v>930</v>
      </c>
      <c r="Y7399" t="s">
        <v>928</v>
      </c>
      <c r="Z7399" t="s">
        <v>930</v>
      </c>
      <c r="AA7399" t="s">
        <v>928</v>
      </c>
      <c r="AB7399" t="s">
        <v>928</v>
      </c>
      <c r="AC7399" t="s">
        <v>928</v>
      </c>
      <c r="AD7399" t="s">
        <v>928</v>
      </c>
      <c r="AE7399" t="s">
        <v>928</v>
      </c>
      <c r="AF7399" t="s">
        <v>930</v>
      </c>
      <c r="AG7399" t="s">
        <v>929</v>
      </c>
      <c r="AH7399" t="s">
        <v>929</v>
      </c>
      <c r="AI7399" t="s">
        <v>929</v>
      </c>
      <c r="AJ7399" t="s">
        <v>929</v>
      </c>
      <c r="AK7399" t="s">
        <v>929</v>
      </c>
      <c r="AL7399" t="s">
        <v>929</v>
      </c>
    </row>
    <row r="7400" spans="1:38">
      <c r="A7400">
        <v>802156</v>
      </c>
      <c r="B7400" t="s">
        <v>93</v>
      </c>
      <c r="C7400" t="s">
        <v>930</v>
      </c>
      <c r="D7400" t="s">
        <v>930</v>
      </c>
      <c r="E7400" t="s">
        <v>930</v>
      </c>
      <c r="F7400" t="s">
        <v>929</v>
      </c>
      <c r="G7400" t="s">
        <v>929</v>
      </c>
      <c r="H7400" t="s">
        <v>929</v>
      </c>
      <c r="I7400" t="s">
        <v>929</v>
      </c>
      <c r="J7400" t="s">
        <v>929</v>
      </c>
      <c r="K7400" t="s">
        <v>929</v>
      </c>
      <c r="L7400" t="s">
        <v>929</v>
      </c>
      <c r="M7400" t="s">
        <v>928</v>
      </c>
      <c r="N7400" t="s">
        <v>929</v>
      </c>
      <c r="O7400" t="s">
        <v>928</v>
      </c>
      <c r="P7400" t="s">
        <v>930</v>
      </c>
      <c r="Q7400" t="s">
        <v>930</v>
      </c>
      <c r="R7400" t="s">
        <v>928</v>
      </c>
      <c r="S7400" t="s">
        <v>930</v>
      </c>
      <c r="T7400" t="s">
        <v>930</v>
      </c>
      <c r="U7400" t="s">
        <v>930</v>
      </c>
      <c r="V7400" t="s">
        <v>928</v>
      </c>
      <c r="W7400" t="s">
        <v>928</v>
      </c>
      <c r="X7400" t="s">
        <v>930</v>
      </c>
      <c r="Y7400" t="s">
        <v>928</v>
      </c>
      <c r="Z7400" t="s">
        <v>928</v>
      </c>
      <c r="AA7400" t="s">
        <v>929</v>
      </c>
      <c r="AB7400" t="s">
        <v>929</v>
      </c>
      <c r="AC7400" t="s">
        <v>929</v>
      </c>
      <c r="AD7400" t="s">
        <v>929</v>
      </c>
      <c r="AE7400" t="s">
        <v>929</v>
      </c>
      <c r="AF7400" t="s">
        <v>929</v>
      </c>
      <c r="AG7400" t="s">
        <v>929</v>
      </c>
      <c r="AH7400" t="s">
        <v>929</v>
      </c>
      <c r="AI7400" t="s">
        <v>929</v>
      </c>
      <c r="AJ7400" t="s">
        <v>929</v>
      </c>
      <c r="AK7400" t="s">
        <v>929</v>
      </c>
      <c r="AL7400" t="s">
        <v>929</v>
      </c>
    </row>
    <row r="7401" spans="1:38">
      <c r="A7401">
        <v>802199</v>
      </c>
      <c r="B7401" t="s">
        <v>93</v>
      </c>
      <c r="C7401" t="s">
        <v>928</v>
      </c>
      <c r="D7401" t="s">
        <v>930</v>
      </c>
      <c r="E7401" t="s">
        <v>929</v>
      </c>
      <c r="F7401" t="s">
        <v>929</v>
      </c>
      <c r="G7401" t="s">
        <v>929</v>
      </c>
      <c r="H7401" t="s">
        <v>929</v>
      </c>
      <c r="I7401" t="s">
        <v>930</v>
      </c>
      <c r="J7401" t="s">
        <v>930</v>
      </c>
      <c r="K7401" t="s">
        <v>928</v>
      </c>
      <c r="L7401" t="s">
        <v>930</v>
      </c>
      <c r="M7401" t="s">
        <v>928</v>
      </c>
      <c r="N7401" t="s">
        <v>930</v>
      </c>
      <c r="O7401" t="s">
        <v>930</v>
      </c>
      <c r="P7401" t="s">
        <v>928</v>
      </c>
      <c r="Q7401" t="s">
        <v>930</v>
      </c>
      <c r="R7401" t="s">
        <v>930</v>
      </c>
      <c r="S7401" t="s">
        <v>928</v>
      </c>
      <c r="T7401" t="s">
        <v>928</v>
      </c>
      <c r="U7401" t="s">
        <v>929</v>
      </c>
      <c r="V7401" t="s">
        <v>930</v>
      </c>
      <c r="W7401" t="s">
        <v>928</v>
      </c>
      <c r="X7401" t="s">
        <v>928</v>
      </c>
      <c r="Y7401" t="s">
        <v>930</v>
      </c>
      <c r="Z7401" t="s">
        <v>928</v>
      </c>
      <c r="AA7401" t="s">
        <v>929</v>
      </c>
      <c r="AB7401" t="s">
        <v>928</v>
      </c>
      <c r="AC7401" t="s">
        <v>928</v>
      </c>
      <c r="AD7401" t="s">
        <v>928</v>
      </c>
      <c r="AE7401" t="s">
        <v>928</v>
      </c>
      <c r="AF7401" t="s">
        <v>929</v>
      </c>
      <c r="AG7401" t="s">
        <v>929</v>
      </c>
      <c r="AH7401" t="s">
        <v>928</v>
      </c>
      <c r="AI7401" t="s">
        <v>928</v>
      </c>
      <c r="AJ7401" t="s">
        <v>928</v>
      </c>
      <c r="AK7401" t="s">
        <v>930</v>
      </c>
      <c r="AL7401" t="s">
        <v>928</v>
      </c>
    </row>
    <row r="7402" spans="1:38">
      <c r="A7402">
        <v>802231</v>
      </c>
      <c r="B7402" t="s">
        <v>93</v>
      </c>
      <c r="C7402" t="s">
        <v>929</v>
      </c>
      <c r="D7402" t="s">
        <v>929</v>
      </c>
      <c r="E7402" t="s">
        <v>928</v>
      </c>
      <c r="F7402" t="s">
        <v>930</v>
      </c>
      <c r="G7402" t="s">
        <v>929</v>
      </c>
      <c r="H7402" t="s">
        <v>930</v>
      </c>
      <c r="I7402" t="s">
        <v>930</v>
      </c>
      <c r="J7402" t="s">
        <v>930</v>
      </c>
      <c r="K7402" t="s">
        <v>930</v>
      </c>
      <c r="L7402" t="s">
        <v>930</v>
      </c>
      <c r="M7402" t="s">
        <v>930</v>
      </c>
      <c r="N7402" t="s">
        <v>930</v>
      </c>
      <c r="O7402" t="s">
        <v>930</v>
      </c>
      <c r="P7402" t="s">
        <v>930</v>
      </c>
      <c r="Q7402" t="s">
        <v>929</v>
      </c>
      <c r="R7402" t="s">
        <v>929</v>
      </c>
      <c r="S7402" t="s">
        <v>929</v>
      </c>
      <c r="T7402" t="s">
        <v>929</v>
      </c>
      <c r="U7402" t="s">
        <v>930</v>
      </c>
      <c r="V7402" t="s">
        <v>930</v>
      </c>
      <c r="W7402" t="s">
        <v>930</v>
      </c>
      <c r="X7402" t="s">
        <v>930</v>
      </c>
      <c r="Y7402" t="s">
        <v>930</v>
      </c>
      <c r="Z7402" t="s">
        <v>930</v>
      </c>
      <c r="AA7402" t="s">
        <v>930</v>
      </c>
      <c r="AB7402" t="s">
        <v>930</v>
      </c>
      <c r="AC7402" t="s">
        <v>930</v>
      </c>
      <c r="AD7402" t="s">
        <v>930</v>
      </c>
      <c r="AE7402" t="s">
        <v>928</v>
      </c>
      <c r="AF7402" t="s">
        <v>930</v>
      </c>
      <c r="AG7402" t="s">
        <v>928</v>
      </c>
      <c r="AH7402" t="s">
        <v>928</v>
      </c>
      <c r="AI7402" t="s">
        <v>928</v>
      </c>
      <c r="AJ7402" t="s">
        <v>928</v>
      </c>
      <c r="AK7402" t="s">
        <v>928</v>
      </c>
      <c r="AL7402" t="s">
        <v>928</v>
      </c>
    </row>
    <row r="7403" spans="1:38">
      <c r="A7403">
        <v>802313</v>
      </c>
      <c r="B7403" t="s">
        <v>93</v>
      </c>
      <c r="C7403" t="s">
        <v>928</v>
      </c>
      <c r="D7403" t="s">
        <v>930</v>
      </c>
      <c r="E7403" t="s">
        <v>928</v>
      </c>
      <c r="F7403" t="s">
        <v>929</v>
      </c>
      <c r="G7403" t="s">
        <v>929</v>
      </c>
      <c r="H7403" t="s">
        <v>930</v>
      </c>
      <c r="I7403" t="s">
        <v>928</v>
      </c>
      <c r="J7403" t="s">
        <v>929</v>
      </c>
      <c r="K7403" t="s">
        <v>930</v>
      </c>
      <c r="L7403" t="s">
        <v>929</v>
      </c>
      <c r="M7403" t="s">
        <v>930</v>
      </c>
      <c r="N7403" t="s">
        <v>929</v>
      </c>
      <c r="O7403" t="s">
        <v>929</v>
      </c>
      <c r="P7403" t="s">
        <v>928</v>
      </c>
      <c r="Q7403" t="s">
        <v>928</v>
      </c>
      <c r="R7403" t="s">
        <v>928</v>
      </c>
      <c r="S7403" t="s">
        <v>928</v>
      </c>
      <c r="T7403" t="s">
        <v>929</v>
      </c>
      <c r="U7403" t="s">
        <v>928</v>
      </c>
      <c r="V7403" t="s">
        <v>929</v>
      </c>
      <c r="W7403" t="s">
        <v>929</v>
      </c>
      <c r="X7403" t="s">
        <v>928</v>
      </c>
      <c r="Y7403" t="s">
        <v>930</v>
      </c>
      <c r="Z7403" t="s">
        <v>928</v>
      </c>
      <c r="AA7403" t="s">
        <v>930</v>
      </c>
      <c r="AB7403" t="s">
        <v>929</v>
      </c>
      <c r="AC7403" t="s">
        <v>928</v>
      </c>
      <c r="AD7403" t="s">
        <v>930</v>
      </c>
      <c r="AE7403" t="s">
        <v>929</v>
      </c>
      <c r="AF7403" t="s">
        <v>930</v>
      </c>
      <c r="AG7403" t="s">
        <v>930</v>
      </c>
      <c r="AH7403" t="s">
        <v>930</v>
      </c>
      <c r="AI7403" t="s">
        <v>929</v>
      </c>
      <c r="AJ7403" t="s">
        <v>930</v>
      </c>
      <c r="AK7403" t="s">
        <v>930</v>
      </c>
      <c r="AL7403" t="s">
        <v>930</v>
      </c>
    </row>
    <row r="7404" spans="1:38">
      <c r="A7404">
        <v>802321</v>
      </c>
      <c r="B7404" t="s">
        <v>93</v>
      </c>
      <c r="C7404" t="s">
        <v>928</v>
      </c>
      <c r="D7404" t="s">
        <v>929</v>
      </c>
      <c r="E7404" t="s">
        <v>929</v>
      </c>
      <c r="F7404" t="s">
        <v>929</v>
      </c>
      <c r="G7404" t="s">
        <v>930</v>
      </c>
      <c r="H7404" t="s">
        <v>930</v>
      </c>
      <c r="I7404" t="s">
        <v>930</v>
      </c>
      <c r="J7404" t="s">
        <v>928</v>
      </c>
      <c r="K7404" t="s">
        <v>929</v>
      </c>
      <c r="L7404" t="s">
        <v>930</v>
      </c>
      <c r="M7404" t="s">
        <v>930</v>
      </c>
      <c r="N7404" t="s">
        <v>929</v>
      </c>
      <c r="O7404" t="s">
        <v>929</v>
      </c>
      <c r="P7404" t="s">
        <v>929</v>
      </c>
      <c r="Q7404" t="s">
        <v>930</v>
      </c>
      <c r="R7404" t="s">
        <v>930</v>
      </c>
      <c r="S7404" t="s">
        <v>930</v>
      </c>
      <c r="T7404" t="s">
        <v>929</v>
      </c>
      <c r="U7404" t="s">
        <v>930</v>
      </c>
      <c r="V7404" t="s">
        <v>928</v>
      </c>
      <c r="W7404" t="s">
        <v>930</v>
      </c>
      <c r="X7404" t="s">
        <v>930</v>
      </c>
      <c r="Y7404" t="s">
        <v>928</v>
      </c>
      <c r="Z7404" t="s">
        <v>929</v>
      </c>
      <c r="AA7404" t="s">
        <v>929</v>
      </c>
      <c r="AB7404" t="s">
        <v>929</v>
      </c>
      <c r="AC7404" t="s">
        <v>929</v>
      </c>
      <c r="AD7404" t="s">
        <v>929</v>
      </c>
      <c r="AE7404" t="s">
        <v>929</v>
      </c>
      <c r="AF7404" t="s">
        <v>929</v>
      </c>
      <c r="AG7404" t="s">
        <v>929</v>
      </c>
      <c r="AH7404" t="s">
        <v>929</v>
      </c>
      <c r="AI7404" t="s">
        <v>929</v>
      </c>
      <c r="AJ7404" t="s">
        <v>929</v>
      </c>
      <c r="AK7404" t="s">
        <v>929</v>
      </c>
      <c r="AL7404" t="s">
        <v>929</v>
      </c>
    </row>
    <row r="7405" spans="1:38">
      <c r="A7405">
        <v>802323</v>
      </c>
      <c r="B7405" t="s">
        <v>93</v>
      </c>
      <c r="C7405" t="s">
        <v>930</v>
      </c>
      <c r="D7405" t="s">
        <v>929</v>
      </c>
      <c r="E7405" t="s">
        <v>928</v>
      </c>
      <c r="F7405" t="s">
        <v>929</v>
      </c>
      <c r="G7405" t="s">
        <v>929</v>
      </c>
      <c r="H7405" t="s">
        <v>929</v>
      </c>
      <c r="I7405" t="s">
        <v>930</v>
      </c>
      <c r="J7405" t="s">
        <v>930</v>
      </c>
      <c r="K7405" t="s">
        <v>928</v>
      </c>
      <c r="L7405" t="s">
        <v>928</v>
      </c>
      <c r="M7405" t="s">
        <v>929</v>
      </c>
      <c r="N7405" t="s">
        <v>928</v>
      </c>
      <c r="O7405" t="s">
        <v>930</v>
      </c>
      <c r="P7405" t="s">
        <v>930</v>
      </c>
      <c r="Q7405" t="s">
        <v>930</v>
      </c>
      <c r="R7405" t="s">
        <v>930</v>
      </c>
      <c r="S7405" t="s">
        <v>929</v>
      </c>
      <c r="T7405" t="s">
        <v>928</v>
      </c>
      <c r="U7405" t="s">
        <v>930</v>
      </c>
      <c r="V7405" t="s">
        <v>930</v>
      </c>
      <c r="W7405" t="s">
        <v>929</v>
      </c>
      <c r="X7405" t="s">
        <v>930</v>
      </c>
      <c r="Y7405" t="s">
        <v>929</v>
      </c>
      <c r="Z7405" t="s">
        <v>929</v>
      </c>
      <c r="AA7405" t="s">
        <v>930</v>
      </c>
      <c r="AB7405" t="s">
        <v>930</v>
      </c>
      <c r="AC7405" t="s">
        <v>930</v>
      </c>
      <c r="AD7405" t="s">
        <v>930</v>
      </c>
      <c r="AE7405" t="s">
        <v>929</v>
      </c>
      <c r="AF7405" t="s">
        <v>929</v>
      </c>
      <c r="AG7405" t="s">
        <v>929</v>
      </c>
      <c r="AH7405" t="s">
        <v>929</v>
      </c>
      <c r="AI7405" t="s">
        <v>929</v>
      </c>
      <c r="AJ7405" t="s">
        <v>929</v>
      </c>
      <c r="AK7405" t="s">
        <v>929</v>
      </c>
      <c r="AL7405" t="s">
        <v>929</v>
      </c>
    </row>
    <row r="7406" spans="1:38">
      <c r="A7406">
        <v>802330</v>
      </c>
      <c r="B7406" t="s">
        <v>93</v>
      </c>
      <c r="C7406" t="s">
        <v>928</v>
      </c>
      <c r="D7406" t="s">
        <v>930</v>
      </c>
      <c r="E7406" t="s">
        <v>930</v>
      </c>
      <c r="F7406" t="s">
        <v>928</v>
      </c>
      <c r="G7406" t="s">
        <v>928</v>
      </c>
      <c r="H7406" t="s">
        <v>930</v>
      </c>
      <c r="I7406" t="s">
        <v>930</v>
      </c>
      <c r="J7406" t="s">
        <v>930</v>
      </c>
      <c r="K7406" t="s">
        <v>930</v>
      </c>
      <c r="L7406" t="s">
        <v>928</v>
      </c>
      <c r="M7406" t="s">
        <v>930</v>
      </c>
      <c r="N7406" t="s">
        <v>930</v>
      </c>
      <c r="O7406" t="s">
        <v>929</v>
      </c>
      <c r="P7406" t="s">
        <v>929</v>
      </c>
      <c r="Q7406" t="s">
        <v>930</v>
      </c>
      <c r="R7406" t="s">
        <v>928</v>
      </c>
      <c r="S7406" t="s">
        <v>930</v>
      </c>
      <c r="T7406" t="s">
        <v>930</v>
      </c>
      <c r="U7406" t="s">
        <v>929</v>
      </c>
      <c r="V7406" t="s">
        <v>929</v>
      </c>
      <c r="W7406" t="s">
        <v>929</v>
      </c>
      <c r="X7406" t="s">
        <v>929</v>
      </c>
      <c r="Y7406" t="s">
        <v>930</v>
      </c>
      <c r="Z7406" t="s">
        <v>929</v>
      </c>
      <c r="AA7406" t="s">
        <v>929</v>
      </c>
      <c r="AB7406" t="s">
        <v>930</v>
      </c>
      <c r="AC7406" t="s">
        <v>929</v>
      </c>
      <c r="AD7406" t="s">
        <v>929</v>
      </c>
      <c r="AE7406" t="s">
        <v>930</v>
      </c>
      <c r="AF7406" t="s">
        <v>930</v>
      </c>
      <c r="AG7406" t="s">
        <v>929</v>
      </c>
      <c r="AH7406" t="s">
        <v>929</v>
      </c>
      <c r="AI7406" t="s">
        <v>929</v>
      </c>
      <c r="AJ7406" t="s">
        <v>929</v>
      </c>
      <c r="AK7406" t="s">
        <v>929</v>
      </c>
      <c r="AL7406" t="s">
        <v>929</v>
      </c>
    </row>
    <row r="7407" spans="1:38">
      <c r="A7407">
        <v>802358</v>
      </c>
      <c r="B7407" t="s">
        <v>93</v>
      </c>
      <c r="C7407" t="s">
        <v>930</v>
      </c>
      <c r="D7407" t="s">
        <v>928</v>
      </c>
      <c r="E7407" t="s">
        <v>928</v>
      </c>
      <c r="F7407" t="s">
        <v>928</v>
      </c>
      <c r="G7407" t="s">
        <v>930</v>
      </c>
      <c r="H7407" t="s">
        <v>928</v>
      </c>
      <c r="I7407" t="s">
        <v>928</v>
      </c>
      <c r="J7407" t="s">
        <v>930</v>
      </c>
      <c r="K7407" t="s">
        <v>928</v>
      </c>
      <c r="L7407" t="s">
        <v>928</v>
      </c>
      <c r="M7407" t="s">
        <v>928</v>
      </c>
      <c r="N7407" t="s">
        <v>930</v>
      </c>
      <c r="O7407" t="s">
        <v>929</v>
      </c>
      <c r="P7407" t="s">
        <v>930</v>
      </c>
      <c r="Q7407" t="s">
        <v>930</v>
      </c>
      <c r="R7407" t="s">
        <v>928</v>
      </c>
      <c r="S7407" t="s">
        <v>930</v>
      </c>
      <c r="T7407" t="s">
        <v>930</v>
      </c>
      <c r="U7407" t="s">
        <v>929</v>
      </c>
      <c r="V7407" t="s">
        <v>929</v>
      </c>
      <c r="W7407" t="s">
        <v>930</v>
      </c>
      <c r="X7407" t="s">
        <v>929</v>
      </c>
      <c r="Y7407" t="s">
        <v>929</v>
      </c>
      <c r="Z7407" t="s">
        <v>929</v>
      </c>
      <c r="AA7407" t="s">
        <v>930</v>
      </c>
      <c r="AB7407" t="s">
        <v>930</v>
      </c>
      <c r="AC7407" t="s">
        <v>930</v>
      </c>
      <c r="AD7407" t="s">
        <v>928</v>
      </c>
      <c r="AE7407" t="s">
        <v>930</v>
      </c>
      <c r="AF7407" t="s">
        <v>930</v>
      </c>
      <c r="AG7407" t="s">
        <v>929</v>
      </c>
      <c r="AH7407" t="s">
        <v>930</v>
      </c>
      <c r="AI7407" t="s">
        <v>929</v>
      </c>
      <c r="AJ7407" t="s">
        <v>929</v>
      </c>
      <c r="AK7407" t="s">
        <v>929</v>
      </c>
      <c r="AL7407" t="s">
        <v>929</v>
      </c>
    </row>
    <row r="7408" spans="1:38">
      <c r="A7408">
        <v>802364</v>
      </c>
      <c r="B7408" t="s">
        <v>93</v>
      </c>
      <c r="C7408" t="s">
        <v>929</v>
      </c>
      <c r="D7408" t="s">
        <v>930</v>
      </c>
      <c r="E7408" t="s">
        <v>930</v>
      </c>
      <c r="F7408" t="s">
        <v>929</v>
      </c>
      <c r="G7408" t="s">
        <v>929</v>
      </c>
      <c r="H7408" t="s">
        <v>930</v>
      </c>
      <c r="I7408" t="s">
        <v>930</v>
      </c>
      <c r="J7408" t="s">
        <v>930</v>
      </c>
      <c r="K7408" t="s">
        <v>929</v>
      </c>
      <c r="L7408" t="s">
        <v>928</v>
      </c>
      <c r="M7408" t="s">
        <v>930</v>
      </c>
      <c r="N7408" t="s">
        <v>928</v>
      </c>
      <c r="O7408" t="s">
        <v>929</v>
      </c>
      <c r="P7408" t="s">
        <v>928</v>
      </c>
      <c r="Q7408" t="s">
        <v>930</v>
      </c>
      <c r="R7408" t="s">
        <v>928</v>
      </c>
      <c r="S7408" t="s">
        <v>929</v>
      </c>
      <c r="T7408" t="s">
        <v>930</v>
      </c>
      <c r="U7408" t="s">
        <v>928</v>
      </c>
      <c r="V7408" t="s">
        <v>930</v>
      </c>
      <c r="W7408" t="s">
        <v>930</v>
      </c>
      <c r="X7408" t="s">
        <v>928</v>
      </c>
      <c r="Y7408" t="s">
        <v>930</v>
      </c>
      <c r="Z7408" t="s">
        <v>928</v>
      </c>
      <c r="AA7408" t="s">
        <v>930</v>
      </c>
      <c r="AB7408" t="s">
        <v>930</v>
      </c>
      <c r="AC7408" t="s">
        <v>930</v>
      </c>
      <c r="AD7408" t="s">
        <v>929</v>
      </c>
      <c r="AE7408" t="s">
        <v>929</v>
      </c>
      <c r="AF7408" t="s">
        <v>929</v>
      </c>
      <c r="AG7408" t="s">
        <v>929</v>
      </c>
      <c r="AH7408" t="s">
        <v>929</v>
      </c>
      <c r="AI7408" t="s">
        <v>929</v>
      </c>
      <c r="AJ7408" t="s">
        <v>929</v>
      </c>
      <c r="AK7408" t="s">
        <v>929</v>
      </c>
      <c r="AL7408" t="s">
        <v>929</v>
      </c>
    </row>
    <row r="7409" spans="1:38">
      <c r="A7409">
        <v>802372</v>
      </c>
      <c r="B7409" t="s">
        <v>93</v>
      </c>
      <c r="C7409" t="s">
        <v>929</v>
      </c>
      <c r="D7409" t="s">
        <v>929</v>
      </c>
      <c r="E7409" t="s">
        <v>929</v>
      </c>
      <c r="F7409" t="s">
        <v>929</v>
      </c>
      <c r="G7409" t="s">
        <v>928</v>
      </c>
      <c r="H7409" t="s">
        <v>928</v>
      </c>
      <c r="I7409" t="s">
        <v>930</v>
      </c>
      <c r="J7409" t="s">
        <v>930</v>
      </c>
      <c r="K7409" t="s">
        <v>928</v>
      </c>
      <c r="L7409" t="s">
        <v>928</v>
      </c>
      <c r="M7409" t="s">
        <v>930</v>
      </c>
      <c r="N7409" t="s">
        <v>928</v>
      </c>
      <c r="O7409" t="s">
        <v>929</v>
      </c>
      <c r="P7409" t="s">
        <v>929</v>
      </c>
      <c r="Q7409" t="s">
        <v>930</v>
      </c>
      <c r="R7409" t="s">
        <v>928</v>
      </c>
      <c r="S7409" t="s">
        <v>929</v>
      </c>
      <c r="T7409" t="s">
        <v>929</v>
      </c>
      <c r="U7409" t="s">
        <v>930</v>
      </c>
      <c r="V7409" t="s">
        <v>930</v>
      </c>
      <c r="W7409" t="s">
        <v>930</v>
      </c>
      <c r="X7409" t="s">
        <v>930</v>
      </c>
      <c r="Y7409" t="s">
        <v>930</v>
      </c>
      <c r="Z7409" t="s">
        <v>930</v>
      </c>
      <c r="AA7409" t="s">
        <v>929</v>
      </c>
      <c r="AB7409" t="s">
        <v>929</v>
      </c>
      <c r="AC7409" t="s">
        <v>930</v>
      </c>
      <c r="AD7409" t="s">
        <v>930</v>
      </c>
      <c r="AE7409" t="s">
        <v>930</v>
      </c>
      <c r="AF7409" t="s">
        <v>929</v>
      </c>
      <c r="AG7409" t="s">
        <v>930</v>
      </c>
      <c r="AH7409" t="s">
        <v>930</v>
      </c>
      <c r="AI7409" t="s">
        <v>930</v>
      </c>
      <c r="AJ7409" t="s">
        <v>930</v>
      </c>
      <c r="AK7409" t="s">
        <v>929</v>
      </c>
      <c r="AL7409" t="s">
        <v>930</v>
      </c>
    </row>
    <row r="7410" spans="1:38">
      <c r="A7410">
        <v>802383</v>
      </c>
      <c r="B7410" t="s">
        <v>93</v>
      </c>
      <c r="C7410" t="s">
        <v>928</v>
      </c>
      <c r="D7410" t="s">
        <v>929</v>
      </c>
      <c r="E7410" t="s">
        <v>928</v>
      </c>
      <c r="F7410" t="s">
        <v>930</v>
      </c>
      <c r="G7410" t="s">
        <v>929</v>
      </c>
      <c r="H7410" t="s">
        <v>929</v>
      </c>
      <c r="I7410" t="s">
        <v>930</v>
      </c>
      <c r="J7410" t="s">
        <v>929</v>
      </c>
      <c r="K7410" t="s">
        <v>930</v>
      </c>
      <c r="L7410" t="s">
        <v>930</v>
      </c>
      <c r="M7410" t="s">
        <v>929</v>
      </c>
      <c r="N7410" t="s">
        <v>928</v>
      </c>
      <c r="O7410" t="s">
        <v>929</v>
      </c>
      <c r="P7410" t="s">
        <v>930</v>
      </c>
      <c r="Q7410" t="s">
        <v>930</v>
      </c>
      <c r="R7410" t="s">
        <v>928</v>
      </c>
      <c r="S7410" t="s">
        <v>928</v>
      </c>
      <c r="T7410" t="s">
        <v>930</v>
      </c>
      <c r="U7410" t="s">
        <v>928</v>
      </c>
      <c r="V7410" t="s">
        <v>929</v>
      </c>
      <c r="W7410" t="s">
        <v>929</v>
      </c>
      <c r="X7410" t="s">
        <v>930</v>
      </c>
      <c r="Y7410" t="s">
        <v>929</v>
      </c>
      <c r="Z7410" t="s">
        <v>929</v>
      </c>
      <c r="AA7410" t="s">
        <v>930</v>
      </c>
      <c r="AB7410" t="s">
        <v>929</v>
      </c>
      <c r="AC7410" t="s">
        <v>929</v>
      </c>
      <c r="AD7410" t="s">
        <v>930</v>
      </c>
      <c r="AE7410" t="s">
        <v>929</v>
      </c>
      <c r="AF7410" t="s">
        <v>929</v>
      </c>
      <c r="AG7410" t="s">
        <v>929</v>
      </c>
      <c r="AH7410" t="s">
        <v>929</v>
      </c>
      <c r="AI7410" t="s">
        <v>929</v>
      </c>
      <c r="AJ7410" t="s">
        <v>929</v>
      </c>
      <c r="AK7410" t="s">
        <v>929</v>
      </c>
      <c r="AL7410" t="s">
        <v>929</v>
      </c>
    </row>
    <row r="7411" spans="1:38">
      <c r="A7411">
        <v>802427</v>
      </c>
      <c r="B7411" t="s">
        <v>93</v>
      </c>
      <c r="C7411" t="s">
        <v>929</v>
      </c>
      <c r="D7411" t="s">
        <v>930</v>
      </c>
      <c r="E7411" t="s">
        <v>930</v>
      </c>
      <c r="F7411" t="s">
        <v>930</v>
      </c>
      <c r="G7411" t="s">
        <v>930</v>
      </c>
      <c r="H7411" t="s">
        <v>929</v>
      </c>
      <c r="I7411" t="s">
        <v>930</v>
      </c>
      <c r="J7411" t="s">
        <v>930</v>
      </c>
      <c r="K7411" t="s">
        <v>928</v>
      </c>
      <c r="L7411" t="s">
        <v>930</v>
      </c>
      <c r="M7411" t="s">
        <v>930</v>
      </c>
      <c r="N7411" t="s">
        <v>930</v>
      </c>
      <c r="O7411" t="s">
        <v>930</v>
      </c>
      <c r="P7411" t="s">
        <v>930</v>
      </c>
      <c r="Q7411" t="s">
        <v>930</v>
      </c>
      <c r="R7411" t="s">
        <v>928</v>
      </c>
      <c r="S7411" t="s">
        <v>928</v>
      </c>
      <c r="T7411" t="s">
        <v>930</v>
      </c>
      <c r="U7411" t="s">
        <v>929</v>
      </c>
      <c r="V7411" t="s">
        <v>929</v>
      </c>
      <c r="W7411" t="s">
        <v>929</v>
      </c>
      <c r="X7411" t="s">
        <v>929</v>
      </c>
      <c r="Y7411" t="s">
        <v>929</v>
      </c>
      <c r="Z7411" t="s">
        <v>929</v>
      </c>
      <c r="AA7411" t="s">
        <v>930</v>
      </c>
      <c r="AB7411" t="s">
        <v>929</v>
      </c>
      <c r="AC7411" t="s">
        <v>929</v>
      </c>
      <c r="AD7411" t="s">
        <v>929</v>
      </c>
      <c r="AE7411" t="s">
        <v>930</v>
      </c>
      <c r="AF7411" t="s">
        <v>930</v>
      </c>
      <c r="AG7411" t="s">
        <v>929</v>
      </c>
      <c r="AH7411" t="s">
        <v>929</v>
      </c>
      <c r="AI7411" t="s">
        <v>929</v>
      </c>
      <c r="AJ7411" t="s">
        <v>929</v>
      </c>
      <c r="AK7411" t="s">
        <v>929</v>
      </c>
      <c r="AL7411" t="s">
        <v>929</v>
      </c>
    </row>
    <row r="7412" spans="1:38">
      <c r="A7412">
        <v>802455</v>
      </c>
      <c r="B7412" t="s">
        <v>93</v>
      </c>
      <c r="C7412" t="s">
        <v>929</v>
      </c>
      <c r="D7412" t="s">
        <v>929</v>
      </c>
      <c r="E7412" t="s">
        <v>928</v>
      </c>
      <c r="F7412" t="s">
        <v>929</v>
      </c>
      <c r="G7412" t="s">
        <v>930</v>
      </c>
      <c r="H7412" t="s">
        <v>930</v>
      </c>
      <c r="I7412" t="s">
        <v>929</v>
      </c>
      <c r="J7412" t="s">
        <v>928</v>
      </c>
      <c r="K7412" t="s">
        <v>930</v>
      </c>
      <c r="L7412" t="s">
        <v>930</v>
      </c>
      <c r="M7412" t="s">
        <v>929</v>
      </c>
      <c r="N7412" t="s">
        <v>930</v>
      </c>
      <c r="O7412" t="s">
        <v>930</v>
      </c>
      <c r="P7412" t="s">
        <v>928</v>
      </c>
      <c r="Q7412" t="s">
        <v>930</v>
      </c>
      <c r="R7412" t="s">
        <v>928</v>
      </c>
      <c r="S7412" t="s">
        <v>930</v>
      </c>
      <c r="T7412" t="s">
        <v>930</v>
      </c>
      <c r="U7412" t="s">
        <v>930</v>
      </c>
      <c r="V7412" t="s">
        <v>930</v>
      </c>
      <c r="W7412" t="s">
        <v>930</v>
      </c>
      <c r="X7412" t="s">
        <v>930</v>
      </c>
      <c r="Y7412" t="s">
        <v>929</v>
      </c>
      <c r="Z7412" t="s">
        <v>929</v>
      </c>
      <c r="AA7412" t="s">
        <v>930</v>
      </c>
      <c r="AB7412" t="s">
        <v>929</v>
      </c>
      <c r="AC7412" t="s">
        <v>930</v>
      </c>
      <c r="AD7412" t="s">
        <v>930</v>
      </c>
      <c r="AE7412" t="s">
        <v>930</v>
      </c>
      <c r="AF7412" t="s">
        <v>929</v>
      </c>
      <c r="AG7412" t="s">
        <v>929</v>
      </c>
      <c r="AH7412" t="s">
        <v>929</v>
      </c>
      <c r="AI7412" t="s">
        <v>929</v>
      </c>
      <c r="AJ7412" t="s">
        <v>929</v>
      </c>
      <c r="AK7412" t="s">
        <v>929</v>
      </c>
      <c r="AL7412" t="s">
        <v>929</v>
      </c>
    </row>
    <row r="7413" spans="1:38">
      <c r="A7413">
        <v>802473</v>
      </c>
      <c r="B7413" t="s">
        <v>93</v>
      </c>
      <c r="C7413" t="s">
        <v>929</v>
      </c>
      <c r="D7413" t="s">
        <v>929</v>
      </c>
      <c r="E7413" t="s">
        <v>929</v>
      </c>
      <c r="F7413" t="s">
        <v>929</v>
      </c>
      <c r="G7413" t="s">
        <v>930</v>
      </c>
      <c r="H7413" t="s">
        <v>930</v>
      </c>
      <c r="I7413" t="s">
        <v>930</v>
      </c>
      <c r="J7413" t="s">
        <v>929</v>
      </c>
      <c r="K7413" t="s">
        <v>930</v>
      </c>
      <c r="L7413" t="s">
        <v>929</v>
      </c>
      <c r="M7413" t="s">
        <v>929</v>
      </c>
      <c r="N7413" t="s">
        <v>929</v>
      </c>
      <c r="O7413" t="s">
        <v>929</v>
      </c>
      <c r="P7413" t="s">
        <v>930</v>
      </c>
      <c r="Q7413" t="s">
        <v>929</v>
      </c>
      <c r="R7413" t="s">
        <v>930</v>
      </c>
      <c r="S7413" t="s">
        <v>930</v>
      </c>
      <c r="T7413" t="s">
        <v>929</v>
      </c>
      <c r="U7413" t="s">
        <v>929</v>
      </c>
      <c r="V7413" t="s">
        <v>929</v>
      </c>
      <c r="W7413" t="s">
        <v>929</v>
      </c>
      <c r="X7413" t="s">
        <v>930</v>
      </c>
      <c r="Y7413" t="s">
        <v>930</v>
      </c>
      <c r="Z7413" t="s">
        <v>929</v>
      </c>
      <c r="AA7413" t="s">
        <v>930</v>
      </c>
      <c r="AB7413" t="s">
        <v>930</v>
      </c>
      <c r="AC7413" t="s">
        <v>929</v>
      </c>
      <c r="AD7413" t="s">
        <v>930</v>
      </c>
      <c r="AE7413" t="s">
        <v>929</v>
      </c>
      <c r="AF7413" t="s">
        <v>929</v>
      </c>
      <c r="AG7413" t="s">
        <v>929</v>
      </c>
      <c r="AH7413" t="s">
        <v>929</v>
      </c>
      <c r="AI7413" t="s">
        <v>929</v>
      </c>
      <c r="AJ7413" t="s">
        <v>929</v>
      </c>
      <c r="AK7413" t="s">
        <v>929</v>
      </c>
      <c r="AL7413" t="s">
        <v>929</v>
      </c>
    </row>
    <row r="7414" spans="1:38">
      <c r="A7414">
        <v>802474</v>
      </c>
      <c r="B7414" t="s">
        <v>93</v>
      </c>
      <c r="C7414" t="s">
        <v>929</v>
      </c>
      <c r="D7414" t="s">
        <v>928</v>
      </c>
      <c r="E7414" t="s">
        <v>930</v>
      </c>
      <c r="F7414" t="s">
        <v>928</v>
      </c>
      <c r="G7414" t="s">
        <v>930</v>
      </c>
      <c r="H7414" t="s">
        <v>929</v>
      </c>
      <c r="I7414" t="s">
        <v>928</v>
      </c>
      <c r="J7414" t="s">
        <v>930</v>
      </c>
      <c r="K7414" t="s">
        <v>928</v>
      </c>
      <c r="L7414" t="s">
        <v>928</v>
      </c>
      <c r="M7414" t="s">
        <v>928</v>
      </c>
      <c r="N7414" t="s">
        <v>930</v>
      </c>
      <c r="O7414" t="s">
        <v>930</v>
      </c>
      <c r="P7414" t="s">
        <v>928</v>
      </c>
      <c r="Q7414" t="s">
        <v>930</v>
      </c>
      <c r="R7414" t="s">
        <v>930</v>
      </c>
      <c r="S7414" t="s">
        <v>930</v>
      </c>
      <c r="T7414" t="s">
        <v>930</v>
      </c>
      <c r="U7414" t="s">
        <v>930</v>
      </c>
      <c r="V7414" t="s">
        <v>930</v>
      </c>
      <c r="W7414" t="s">
        <v>929</v>
      </c>
      <c r="X7414" t="s">
        <v>930</v>
      </c>
      <c r="Y7414" t="s">
        <v>928</v>
      </c>
      <c r="Z7414" t="s">
        <v>929</v>
      </c>
      <c r="AA7414" t="s">
        <v>928</v>
      </c>
      <c r="AB7414" t="s">
        <v>930</v>
      </c>
      <c r="AC7414" t="s">
        <v>930</v>
      </c>
      <c r="AD7414" t="s">
        <v>930</v>
      </c>
      <c r="AE7414" t="s">
        <v>930</v>
      </c>
      <c r="AF7414" t="s">
        <v>930</v>
      </c>
      <c r="AG7414" t="s">
        <v>930</v>
      </c>
      <c r="AH7414" t="s">
        <v>930</v>
      </c>
      <c r="AI7414" t="s">
        <v>930</v>
      </c>
      <c r="AJ7414" t="s">
        <v>930</v>
      </c>
      <c r="AK7414" t="s">
        <v>930</v>
      </c>
      <c r="AL7414" t="s">
        <v>930</v>
      </c>
    </row>
    <row r="7415" spans="1:38">
      <c r="A7415">
        <v>802483</v>
      </c>
      <c r="B7415" t="s">
        <v>93</v>
      </c>
      <c r="C7415" t="s">
        <v>929</v>
      </c>
      <c r="D7415" t="s">
        <v>929</v>
      </c>
      <c r="E7415" t="s">
        <v>929</v>
      </c>
      <c r="F7415" t="s">
        <v>929</v>
      </c>
      <c r="G7415" t="s">
        <v>929</v>
      </c>
      <c r="H7415" t="s">
        <v>929</v>
      </c>
      <c r="I7415" t="s">
        <v>929</v>
      </c>
      <c r="J7415" t="s">
        <v>928</v>
      </c>
      <c r="K7415" t="s">
        <v>930</v>
      </c>
      <c r="L7415" t="s">
        <v>930</v>
      </c>
      <c r="M7415" t="s">
        <v>930</v>
      </c>
      <c r="N7415" t="s">
        <v>930</v>
      </c>
      <c r="O7415" t="s">
        <v>928</v>
      </c>
      <c r="P7415" t="s">
        <v>928</v>
      </c>
      <c r="Q7415" t="s">
        <v>928</v>
      </c>
      <c r="R7415" t="s">
        <v>930</v>
      </c>
      <c r="S7415" t="s">
        <v>930</v>
      </c>
      <c r="T7415" t="s">
        <v>930</v>
      </c>
      <c r="U7415" t="s">
        <v>930</v>
      </c>
      <c r="V7415" t="s">
        <v>929</v>
      </c>
      <c r="W7415" t="s">
        <v>928</v>
      </c>
      <c r="X7415" t="s">
        <v>930</v>
      </c>
      <c r="Y7415" t="s">
        <v>928</v>
      </c>
      <c r="Z7415" t="s">
        <v>930</v>
      </c>
      <c r="AA7415" t="s">
        <v>929</v>
      </c>
      <c r="AB7415" t="s">
        <v>929</v>
      </c>
      <c r="AC7415" t="s">
        <v>929</v>
      </c>
      <c r="AD7415" t="s">
        <v>929</v>
      </c>
      <c r="AE7415" t="s">
        <v>929</v>
      </c>
      <c r="AF7415" t="s">
        <v>929</v>
      </c>
      <c r="AG7415" t="s">
        <v>929</v>
      </c>
      <c r="AH7415" t="s">
        <v>930</v>
      </c>
      <c r="AI7415" t="s">
        <v>929</v>
      </c>
      <c r="AJ7415" t="s">
        <v>929</v>
      </c>
      <c r="AK7415" t="s">
        <v>929</v>
      </c>
      <c r="AL7415" t="s">
        <v>930</v>
      </c>
    </row>
    <row r="7416" spans="1:38">
      <c r="A7416">
        <v>802484</v>
      </c>
      <c r="B7416" t="s">
        <v>93</v>
      </c>
      <c r="C7416" t="s">
        <v>929</v>
      </c>
      <c r="D7416" t="s">
        <v>929</v>
      </c>
      <c r="E7416" t="s">
        <v>930</v>
      </c>
      <c r="F7416" t="s">
        <v>930</v>
      </c>
      <c r="G7416" t="s">
        <v>930</v>
      </c>
      <c r="H7416" t="s">
        <v>929</v>
      </c>
      <c r="I7416" t="s">
        <v>930</v>
      </c>
      <c r="J7416" t="s">
        <v>930</v>
      </c>
      <c r="K7416" t="s">
        <v>929</v>
      </c>
      <c r="L7416" t="s">
        <v>930</v>
      </c>
      <c r="M7416" t="s">
        <v>930</v>
      </c>
      <c r="N7416" t="s">
        <v>930</v>
      </c>
      <c r="O7416" t="s">
        <v>929</v>
      </c>
      <c r="P7416" t="s">
        <v>929</v>
      </c>
      <c r="Q7416" t="s">
        <v>930</v>
      </c>
      <c r="R7416" t="s">
        <v>928</v>
      </c>
      <c r="S7416" t="s">
        <v>929</v>
      </c>
      <c r="T7416" t="s">
        <v>930</v>
      </c>
      <c r="U7416" t="s">
        <v>929</v>
      </c>
      <c r="V7416" t="s">
        <v>930</v>
      </c>
      <c r="W7416" t="s">
        <v>930</v>
      </c>
      <c r="X7416" t="s">
        <v>930</v>
      </c>
      <c r="Y7416" t="s">
        <v>930</v>
      </c>
      <c r="Z7416" t="s">
        <v>930</v>
      </c>
      <c r="AA7416" t="s">
        <v>930</v>
      </c>
      <c r="AB7416" t="s">
        <v>929</v>
      </c>
      <c r="AC7416" t="s">
        <v>929</v>
      </c>
      <c r="AD7416" t="s">
        <v>930</v>
      </c>
      <c r="AE7416" t="s">
        <v>930</v>
      </c>
      <c r="AF7416" t="s">
        <v>930</v>
      </c>
      <c r="AG7416" t="s">
        <v>929</v>
      </c>
      <c r="AH7416" t="s">
        <v>929</v>
      </c>
      <c r="AI7416" t="s">
        <v>929</v>
      </c>
      <c r="AJ7416" t="s">
        <v>929</v>
      </c>
      <c r="AK7416" t="s">
        <v>929</v>
      </c>
      <c r="AL7416" t="s">
        <v>929</v>
      </c>
    </row>
    <row r="7417" spans="1:38">
      <c r="A7417">
        <v>802501</v>
      </c>
      <c r="B7417" t="s">
        <v>93</v>
      </c>
      <c r="C7417" t="s">
        <v>929</v>
      </c>
      <c r="D7417" t="s">
        <v>929</v>
      </c>
      <c r="E7417" t="s">
        <v>928</v>
      </c>
      <c r="F7417" t="s">
        <v>929</v>
      </c>
      <c r="G7417" t="s">
        <v>929</v>
      </c>
      <c r="H7417" t="s">
        <v>929</v>
      </c>
      <c r="I7417" t="s">
        <v>929</v>
      </c>
      <c r="J7417" t="s">
        <v>929</v>
      </c>
      <c r="K7417" t="s">
        <v>928</v>
      </c>
      <c r="L7417" t="s">
        <v>929</v>
      </c>
      <c r="M7417" t="s">
        <v>929</v>
      </c>
      <c r="N7417" t="s">
        <v>929</v>
      </c>
      <c r="O7417" t="s">
        <v>929</v>
      </c>
      <c r="P7417" t="s">
        <v>929</v>
      </c>
      <c r="Q7417" t="s">
        <v>929</v>
      </c>
      <c r="R7417" t="s">
        <v>929</v>
      </c>
      <c r="S7417" t="s">
        <v>929</v>
      </c>
      <c r="T7417" t="s">
        <v>929</v>
      </c>
      <c r="U7417" t="s">
        <v>928</v>
      </c>
      <c r="V7417" t="s">
        <v>930</v>
      </c>
      <c r="W7417" t="s">
        <v>928</v>
      </c>
      <c r="X7417" t="s">
        <v>930</v>
      </c>
      <c r="Y7417" t="s">
        <v>930</v>
      </c>
      <c r="Z7417" t="s">
        <v>929</v>
      </c>
      <c r="AA7417" t="s">
        <v>929</v>
      </c>
      <c r="AB7417" t="s">
        <v>928</v>
      </c>
      <c r="AC7417" t="s">
        <v>929</v>
      </c>
      <c r="AD7417" t="s">
        <v>929</v>
      </c>
      <c r="AE7417" t="s">
        <v>929</v>
      </c>
      <c r="AF7417" t="s">
        <v>929</v>
      </c>
      <c r="AG7417" t="s">
        <v>929</v>
      </c>
      <c r="AH7417" t="s">
        <v>929</v>
      </c>
      <c r="AI7417" t="s">
        <v>929</v>
      </c>
      <c r="AJ7417" t="s">
        <v>929</v>
      </c>
      <c r="AK7417" t="s">
        <v>929</v>
      </c>
      <c r="AL7417" t="s">
        <v>929</v>
      </c>
    </row>
    <row r="7418" spans="1:38">
      <c r="A7418">
        <v>802502</v>
      </c>
      <c r="B7418" t="s">
        <v>93</v>
      </c>
      <c r="C7418" t="s">
        <v>929</v>
      </c>
      <c r="D7418" t="s">
        <v>929</v>
      </c>
      <c r="E7418" t="s">
        <v>930</v>
      </c>
      <c r="F7418" t="s">
        <v>929</v>
      </c>
      <c r="G7418" t="s">
        <v>929</v>
      </c>
      <c r="H7418" t="s">
        <v>929</v>
      </c>
      <c r="I7418" t="s">
        <v>928</v>
      </c>
      <c r="J7418" t="s">
        <v>929</v>
      </c>
      <c r="K7418" t="s">
        <v>929</v>
      </c>
      <c r="L7418" t="s">
        <v>930</v>
      </c>
      <c r="M7418" t="s">
        <v>929</v>
      </c>
      <c r="N7418" t="s">
        <v>929</v>
      </c>
      <c r="O7418" t="s">
        <v>929</v>
      </c>
      <c r="P7418" t="s">
        <v>929</v>
      </c>
      <c r="Q7418" t="s">
        <v>930</v>
      </c>
      <c r="R7418" t="s">
        <v>929</v>
      </c>
      <c r="S7418" t="s">
        <v>928</v>
      </c>
      <c r="T7418" t="s">
        <v>929</v>
      </c>
      <c r="U7418" t="s">
        <v>930</v>
      </c>
      <c r="V7418" t="s">
        <v>929</v>
      </c>
      <c r="W7418" t="s">
        <v>929</v>
      </c>
      <c r="X7418" t="s">
        <v>929</v>
      </c>
      <c r="Y7418" t="s">
        <v>930</v>
      </c>
      <c r="Z7418" t="s">
        <v>929</v>
      </c>
      <c r="AA7418" t="s">
        <v>928</v>
      </c>
      <c r="AB7418" t="s">
        <v>930</v>
      </c>
      <c r="AC7418" t="s">
        <v>928</v>
      </c>
      <c r="AD7418" t="s">
        <v>929</v>
      </c>
      <c r="AE7418" t="s">
        <v>930</v>
      </c>
      <c r="AF7418" t="s">
        <v>930</v>
      </c>
      <c r="AG7418" t="s">
        <v>930</v>
      </c>
      <c r="AH7418" t="s">
        <v>929</v>
      </c>
      <c r="AI7418" t="s">
        <v>930</v>
      </c>
      <c r="AJ7418" t="s">
        <v>930</v>
      </c>
      <c r="AK7418" t="s">
        <v>929</v>
      </c>
      <c r="AL7418" t="s">
        <v>929</v>
      </c>
    </row>
    <row r="7419" spans="1:38">
      <c r="A7419">
        <v>802520</v>
      </c>
      <c r="B7419" t="s">
        <v>93</v>
      </c>
      <c r="C7419" t="s">
        <v>929</v>
      </c>
      <c r="D7419" t="s">
        <v>929</v>
      </c>
      <c r="E7419" t="s">
        <v>929</v>
      </c>
      <c r="F7419" t="s">
        <v>930</v>
      </c>
      <c r="G7419" t="s">
        <v>929</v>
      </c>
      <c r="H7419" t="s">
        <v>928</v>
      </c>
      <c r="I7419" t="s">
        <v>929</v>
      </c>
      <c r="J7419" t="s">
        <v>929</v>
      </c>
      <c r="K7419" t="s">
        <v>930</v>
      </c>
      <c r="L7419" t="s">
        <v>928</v>
      </c>
      <c r="M7419" t="s">
        <v>929</v>
      </c>
      <c r="N7419" t="s">
        <v>930</v>
      </c>
      <c r="O7419" t="s">
        <v>930</v>
      </c>
      <c r="P7419" t="s">
        <v>929</v>
      </c>
      <c r="Q7419" t="s">
        <v>929</v>
      </c>
      <c r="R7419" t="s">
        <v>929</v>
      </c>
      <c r="S7419" t="s">
        <v>929</v>
      </c>
      <c r="T7419" t="s">
        <v>929</v>
      </c>
      <c r="U7419" t="s">
        <v>930</v>
      </c>
      <c r="V7419" t="s">
        <v>930</v>
      </c>
      <c r="W7419" t="s">
        <v>930</v>
      </c>
      <c r="X7419" t="s">
        <v>930</v>
      </c>
      <c r="Y7419" t="s">
        <v>930</v>
      </c>
      <c r="Z7419" t="s">
        <v>930</v>
      </c>
      <c r="AA7419" t="s">
        <v>929</v>
      </c>
      <c r="AB7419" t="s">
        <v>928</v>
      </c>
      <c r="AC7419" t="s">
        <v>928</v>
      </c>
      <c r="AD7419" t="s">
        <v>928</v>
      </c>
      <c r="AE7419" t="s">
        <v>928</v>
      </c>
      <c r="AF7419" t="s">
        <v>928</v>
      </c>
      <c r="AG7419" t="s">
        <v>930</v>
      </c>
      <c r="AH7419" t="s">
        <v>929</v>
      </c>
      <c r="AI7419" t="s">
        <v>930</v>
      </c>
      <c r="AJ7419" t="s">
        <v>929</v>
      </c>
      <c r="AK7419" t="s">
        <v>929</v>
      </c>
      <c r="AL7419" t="s">
        <v>929</v>
      </c>
    </row>
    <row r="7420" spans="1:38">
      <c r="A7420">
        <v>802521</v>
      </c>
      <c r="B7420" t="s">
        <v>93</v>
      </c>
      <c r="C7420" t="s">
        <v>929</v>
      </c>
      <c r="D7420" t="s">
        <v>929</v>
      </c>
      <c r="E7420" t="s">
        <v>929</v>
      </c>
      <c r="F7420" t="s">
        <v>930</v>
      </c>
      <c r="G7420" t="s">
        <v>929</v>
      </c>
      <c r="H7420" t="s">
        <v>928</v>
      </c>
      <c r="I7420" t="s">
        <v>929</v>
      </c>
      <c r="J7420" t="s">
        <v>929</v>
      </c>
      <c r="K7420" t="s">
        <v>928</v>
      </c>
      <c r="L7420" t="s">
        <v>928</v>
      </c>
      <c r="M7420" t="s">
        <v>929</v>
      </c>
      <c r="N7420" t="s">
        <v>928</v>
      </c>
      <c r="O7420" t="s">
        <v>930</v>
      </c>
      <c r="P7420" t="s">
        <v>928</v>
      </c>
      <c r="Q7420" t="s">
        <v>928</v>
      </c>
      <c r="R7420" t="s">
        <v>930</v>
      </c>
      <c r="S7420" t="s">
        <v>930</v>
      </c>
      <c r="T7420" t="s">
        <v>928</v>
      </c>
      <c r="U7420" t="s">
        <v>928</v>
      </c>
      <c r="V7420" t="s">
        <v>928</v>
      </c>
      <c r="W7420" t="s">
        <v>928</v>
      </c>
      <c r="X7420" t="s">
        <v>930</v>
      </c>
      <c r="Y7420" t="s">
        <v>928</v>
      </c>
      <c r="Z7420" t="s">
        <v>928</v>
      </c>
      <c r="AA7420" t="s">
        <v>929</v>
      </c>
      <c r="AB7420" t="s">
        <v>929</v>
      </c>
      <c r="AC7420" t="s">
        <v>929</v>
      </c>
      <c r="AD7420" t="s">
        <v>929</v>
      </c>
      <c r="AE7420" t="s">
        <v>929</v>
      </c>
      <c r="AF7420" t="s">
        <v>929</v>
      </c>
      <c r="AG7420" t="s">
        <v>930</v>
      </c>
      <c r="AH7420" t="s">
        <v>930</v>
      </c>
      <c r="AI7420" t="s">
        <v>930</v>
      </c>
      <c r="AJ7420" t="s">
        <v>929</v>
      </c>
      <c r="AK7420" t="s">
        <v>929</v>
      </c>
      <c r="AL7420" t="s">
        <v>930</v>
      </c>
    </row>
    <row r="7421" spans="1:38">
      <c r="A7421">
        <v>802530</v>
      </c>
      <c r="B7421" t="s">
        <v>93</v>
      </c>
      <c r="C7421" t="s">
        <v>929</v>
      </c>
      <c r="D7421" t="s">
        <v>929</v>
      </c>
      <c r="E7421" t="s">
        <v>929</v>
      </c>
      <c r="F7421" t="s">
        <v>929</v>
      </c>
      <c r="G7421" t="s">
        <v>929</v>
      </c>
      <c r="H7421" t="s">
        <v>929</v>
      </c>
      <c r="I7421" t="s">
        <v>929</v>
      </c>
      <c r="J7421" t="s">
        <v>930</v>
      </c>
      <c r="K7421" t="s">
        <v>930</v>
      </c>
      <c r="L7421" t="s">
        <v>930</v>
      </c>
      <c r="M7421" t="s">
        <v>929</v>
      </c>
      <c r="N7421" t="s">
        <v>929</v>
      </c>
      <c r="O7421" t="s">
        <v>929</v>
      </c>
      <c r="P7421" t="s">
        <v>929</v>
      </c>
      <c r="Q7421" t="s">
        <v>928</v>
      </c>
      <c r="R7421" t="s">
        <v>929</v>
      </c>
      <c r="S7421" t="s">
        <v>929</v>
      </c>
      <c r="T7421" t="s">
        <v>930</v>
      </c>
      <c r="U7421" t="s">
        <v>929</v>
      </c>
      <c r="V7421" t="s">
        <v>929</v>
      </c>
      <c r="W7421" t="s">
        <v>929</v>
      </c>
      <c r="X7421" t="s">
        <v>930</v>
      </c>
      <c r="Y7421" t="s">
        <v>930</v>
      </c>
      <c r="Z7421" t="s">
        <v>930</v>
      </c>
      <c r="AA7421" t="s">
        <v>929</v>
      </c>
      <c r="AB7421" t="s">
        <v>930</v>
      </c>
      <c r="AC7421" t="s">
        <v>929</v>
      </c>
      <c r="AD7421" t="s">
        <v>929</v>
      </c>
      <c r="AE7421" t="s">
        <v>929</v>
      </c>
      <c r="AF7421" t="s">
        <v>930</v>
      </c>
      <c r="AG7421" t="s">
        <v>929</v>
      </c>
      <c r="AH7421" t="s">
        <v>929</v>
      </c>
      <c r="AI7421" t="s">
        <v>929</v>
      </c>
      <c r="AJ7421" t="s">
        <v>929</v>
      </c>
      <c r="AK7421" t="s">
        <v>929</v>
      </c>
      <c r="AL7421" t="s">
        <v>929</v>
      </c>
    </row>
    <row r="7422" spans="1:38">
      <c r="A7422">
        <v>802532</v>
      </c>
      <c r="B7422" t="s">
        <v>93</v>
      </c>
      <c r="C7422" t="s">
        <v>929</v>
      </c>
      <c r="D7422" t="s">
        <v>929</v>
      </c>
      <c r="E7422" t="s">
        <v>929</v>
      </c>
      <c r="F7422" t="s">
        <v>929</v>
      </c>
      <c r="G7422" t="s">
        <v>929</v>
      </c>
      <c r="H7422" t="s">
        <v>928</v>
      </c>
      <c r="I7422" t="s">
        <v>929</v>
      </c>
      <c r="J7422" t="s">
        <v>929</v>
      </c>
      <c r="K7422" t="s">
        <v>928</v>
      </c>
      <c r="L7422" t="s">
        <v>930</v>
      </c>
      <c r="M7422" t="s">
        <v>929</v>
      </c>
      <c r="N7422" t="s">
        <v>928</v>
      </c>
      <c r="O7422" t="s">
        <v>929</v>
      </c>
      <c r="P7422" t="s">
        <v>929</v>
      </c>
      <c r="Q7422" t="s">
        <v>928</v>
      </c>
      <c r="R7422" t="s">
        <v>928</v>
      </c>
      <c r="S7422" t="s">
        <v>930</v>
      </c>
      <c r="T7422" t="s">
        <v>928</v>
      </c>
      <c r="U7422" t="s">
        <v>930</v>
      </c>
      <c r="V7422" t="s">
        <v>929</v>
      </c>
      <c r="W7422" t="s">
        <v>928</v>
      </c>
      <c r="X7422" t="s">
        <v>930</v>
      </c>
      <c r="Y7422" t="s">
        <v>928</v>
      </c>
      <c r="Z7422" t="s">
        <v>930</v>
      </c>
      <c r="AA7422" t="s">
        <v>929</v>
      </c>
      <c r="AB7422" t="s">
        <v>928</v>
      </c>
      <c r="AC7422" t="s">
        <v>930</v>
      </c>
      <c r="AD7422" t="s">
        <v>928</v>
      </c>
      <c r="AE7422" t="s">
        <v>930</v>
      </c>
      <c r="AF7422" t="s">
        <v>930</v>
      </c>
      <c r="AG7422" t="s">
        <v>929</v>
      </c>
      <c r="AH7422" t="s">
        <v>930</v>
      </c>
      <c r="AI7422" t="s">
        <v>929</v>
      </c>
      <c r="AJ7422" t="s">
        <v>929</v>
      </c>
      <c r="AK7422" t="s">
        <v>929</v>
      </c>
      <c r="AL7422" t="s">
        <v>929</v>
      </c>
    </row>
    <row r="7423" spans="1:38">
      <c r="A7423">
        <v>802534</v>
      </c>
      <c r="B7423" t="s">
        <v>93</v>
      </c>
      <c r="C7423" t="s">
        <v>929</v>
      </c>
      <c r="D7423" t="s">
        <v>929</v>
      </c>
      <c r="E7423" t="s">
        <v>928</v>
      </c>
      <c r="F7423" t="s">
        <v>928</v>
      </c>
      <c r="G7423" t="s">
        <v>929</v>
      </c>
      <c r="H7423" t="s">
        <v>929</v>
      </c>
      <c r="I7423" t="s">
        <v>929</v>
      </c>
      <c r="J7423" t="s">
        <v>929</v>
      </c>
      <c r="K7423" t="s">
        <v>928</v>
      </c>
      <c r="L7423" t="s">
        <v>928</v>
      </c>
      <c r="M7423" t="s">
        <v>929</v>
      </c>
      <c r="N7423" t="s">
        <v>929</v>
      </c>
      <c r="O7423" t="s">
        <v>930</v>
      </c>
      <c r="P7423" t="s">
        <v>929</v>
      </c>
      <c r="Q7423" t="s">
        <v>930</v>
      </c>
      <c r="R7423" t="s">
        <v>929</v>
      </c>
      <c r="S7423" t="s">
        <v>930</v>
      </c>
      <c r="T7423" t="s">
        <v>929</v>
      </c>
      <c r="U7423" t="s">
        <v>929</v>
      </c>
      <c r="V7423" t="s">
        <v>928</v>
      </c>
      <c r="W7423" t="s">
        <v>930</v>
      </c>
      <c r="X7423" t="s">
        <v>930</v>
      </c>
      <c r="Y7423" t="s">
        <v>928</v>
      </c>
      <c r="Z7423" t="s">
        <v>930</v>
      </c>
      <c r="AA7423" t="s">
        <v>929</v>
      </c>
      <c r="AB7423" t="s">
        <v>930</v>
      </c>
      <c r="AC7423" t="s">
        <v>929</v>
      </c>
      <c r="AD7423" t="s">
        <v>930</v>
      </c>
      <c r="AE7423" t="s">
        <v>930</v>
      </c>
      <c r="AF7423" t="s">
        <v>929</v>
      </c>
      <c r="AG7423" t="s">
        <v>929</v>
      </c>
      <c r="AH7423" t="s">
        <v>929</v>
      </c>
      <c r="AI7423" t="s">
        <v>929</v>
      </c>
      <c r="AJ7423" t="s">
        <v>929</v>
      </c>
      <c r="AK7423" t="s">
        <v>929</v>
      </c>
      <c r="AL7423" t="s">
        <v>929</v>
      </c>
    </row>
    <row r="7424" spans="1:38">
      <c r="A7424">
        <v>802607</v>
      </c>
      <c r="B7424" t="s">
        <v>93</v>
      </c>
      <c r="C7424" t="s">
        <v>928</v>
      </c>
      <c r="D7424" t="s">
        <v>930</v>
      </c>
      <c r="E7424" t="s">
        <v>928</v>
      </c>
      <c r="F7424" t="s">
        <v>928</v>
      </c>
      <c r="G7424" t="s">
        <v>930</v>
      </c>
      <c r="H7424" t="s">
        <v>930</v>
      </c>
      <c r="I7424" t="s">
        <v>928</v>
      </c>
      <c r="J7424" t="s">
        <v>929</v>
      </c>
      <c r="K7424" t="s">
        <v>930</v>
      </c>
      <c r="L7424" t="s">
        <v>929</v>
      </c>
      <c r="M7424" t="s">
        <v>930</v>
      </c>
      <c r="N7424" t="s">
        <v>930</v>
      </c>
      <c r="O7424" t="s">
        <v>928</v>
      </c>
      <c r="P7424" t="s">
        <v>928</v>
      </c>
      <c r="Q7424" t="s">
        <v>928</v>
      </c>
      <c r="R7424" t="s">
        <v>928</v>
      </c>
      <c r="S7424" t="s">
        <v>928</v>
      </c>
      <c r="T7424" t="s">
        <v>928</v>
      </c>
      <c r="U7424" t="s">
        <v>929</v>
      </c>
      <c r="V7424" t="s">
        <v>928</v>
      </c>
      <c r="W7424" t="s">
        <v>930</v>
      </c>
      <c r="X7424" t="s">
        <v>929</v>
      </c>
      <c r="Y7424" t="s">
        <v>930</v>
      </c>
      <c r="Z7424" t="s">
        <v>930</v>
      </c>
      <c r="AA7424" t="s">
        <v>930</v>
      </c>
      <c r="AB7424" t="s">
        <v>929</v>
      </c>
      <c r="AC7424" t="s">
        <v>929</v>
      </c>
      <c r="AD7424" t="s">
        <v>930</v>
      </c>
      <c r="AE7424" t="s">
        <v>929</v>
      </c>
      <c r="AF7424" t="s">
        <v>930</v>
      </c>
      <c r="AG7424" t="s">
        <v>929</v>
      </c>
      <c r="AH7424" t="s">
        <v>929</v>
      </c>
      <c r="AI7424" t="s">
        <v>929</v>
      </c>
      <c r="AJ7424" t="s">
        <v>929</v>
      </c>
      <c r="AK7424" t="s">
        <v>929</v>
      </c>
      <c r="AL7424" t="s">
        <v>929</v>
      </c>
    </row>
    <row r="7425" spans="1:38">
      <c r="A7425">
        <v>802624</v>
      </c>
      <c r="B7425" t="s">
        <v>93</v>
      </c>
      <c r="C7425" t="s">
        <v>930</v>
      </c>
      <c r="D7425" t="s">
        <v>928</v>
      </c>
      <c r="E7425" t="s">
        <v>930</v>
      </c>
      <c r="F7425" t="s">
        <v>928</v>
      </c>
      <c r="G7425" t="s">
        <v>928</v>
      </c>
      <c r="H7425" t="s">
        <v>930</v>
      </c>
      <c r="I7425" t="s">
        <v>930</v>
      </c>
      <c r="J7425" t="s">
        <v>930</v>
      </c>
      <c r="K7425" t="s">
        <v>930</v>
      </c>
      <c r="L7425" t="s">
        <v>928</v>
      </c>
      <c r="M7425" t="s">
        <v>929</v>
      </c>
      <c r="N7425" t="s">
        <v>930</v>
      </c>
      <c r="O7425" t="s">
        <v>930</v>
      </c>
      <c r="P7425" t="s">
        <v>929</v>
      </c>
      <c r="Q7425" t="s">
        <v>930</v>
      </c>
      <c r="R7425" t="s">
        <v>930</v>
      </c>
      <c r="S7425" t="s">
        <v>929</v>
      </c>
      <c r="T7425" t="s">
        <v>929</v>
      </c>
      <c r="U7425" t="s">
        <v>929</v>
      </c>
      <c r="V7425" t="s">
        <v>930</v>
      </c>
      <c r="W7425" t="s">
        <v>930</v>
      </c>
      <c r="X7425" t="s">
        <v>929</v>
      </c>
      <c r="Y7425" t="s">
        <v>929</v>
      </c>
      <c r="Z7425" t="s">
        <v>929</v>
      </c>
      <c r="AA7425" t="s">
        <v>930</v>
      </c>
      <c r="AB7425" t="s">
        <v>930</v>
      </c>
      <c r="AC7425" t="s">
        <v>929</v>
      </c>
      <c r="AD7425" t="s">
        <v>928</v>
      </c>
      <c r="AE7425" t="s">
        <v>929</v>
      </c>
      <c r="AF7425" t="s">
        <v>930</v>
      </c>
      <c r="AG7425" t="s">
        <v>929</v>
      </c>
      <c r="AH7425" t="s">
        <v>930</v>
      </c>
      <c r="AI7425" t="s">
        <v>930</v>
      </c>
      <c r="AJ7425" t="s">
        <v>930</v>
      </c>
      <c r="AK7425" t="s">
        <v>929</v>
      </c>
      <c r="AL7425" t="s">
        <v>930</v>
      </c>
    </row>
    <row r="7426" spans="1:38">
      <c r="A7426">
        <v>802673</v>
      </c>
      <c r="B7426" t="s">
        <v>93</v>
      </c>
      <c r="C7426" t="s">
        <v>930</v>
      </c>
      <c r="D7426" t="s">
        <v>928</v>
      </c>
      <c r="E7426" t="s">
        <v>929</v>
      </c>
      <c r="F7426" t="s">
        <v>930</v>
      </c>
      <c r="G7426" t="s">
        <v>928</v>
      </c>
      <c r="H7426" t="s">
        <v>930</v>
      </c>
      <c r="I7426" t="s">
        <v>930</v>
      </c>
      <c r="J7426" t="s">
        <v>928</v>
      </c>
      <c r="K7426" t="s">
        <v>930</v>
      </c>
      <c r="L7426" t="s">
        <v>930</v>
      </c>
      <c r="M7426" t="s">
        <v>928</v>
      </c>
      <c r="N7426" t="s">
        <v>930</v>
      </c>
      <c r="O7426" t="s">
        <v>929</v>
      </c>
      <c r="P7426" t="s">
        <v>929</v>
      </c>
      <c r="Q7426" t="s">
        <v>930</v>
      </c>
      <c r="R7426" t="s">
        <v>928</v>
      </c>
      <c r="S7426" t="s">
        <v>930</v>
      </c>
      <c r="T7426" t="s">
        <v>930</v>
      </c>
      <c r="U7426" t="s">
        <v>929</v>
      </c>
      <c r="V7426" t="s">
        <v>929</v>
      </c>
      <c r="W7426" t="s">
        <v>929</v>
      </c>
      <c r="X7426" t="s">
        <v>929</v>
      </c>
      <c r="Y7426" t="s">
        <v>930</v>
      </c>
      <c r="Z7426" t="s">
        <v>929</v>
      </c>
      <c r="AA7426" t="s">
        <v>929</v>
      </c>
      <c r="AB7426" t="s">
        <v>929</v>
      </c>
      <c r="AC7426" t="s">
        <v>930</v>
      </c>
      <c r="AD7426" t="s">
        <v>929</v>
      </c>
      <c r="AE7426" t="s">
        <v>929</v>
      </c>
      <c r="AF7426" t="s">
        <v>929</v>
      </c>
      <c r="AG7426" t="s">
        <v>930</v>
      </c>
      <c r="AH7426" t="s">
        <v>930</v>
      </c>
      <c r="AI7426" t="s">
        <v>930</v>
      </c>
      <c r="AJ7426" t="s">
        <v>930</v>
      </c>
      <c r="AK7426" t="s">
        <v>929</v>
      </c>
      <c r="AL7426" t="s">
        <v>930</v>
      </c>
    </row>
    <row r="7427" spans="1:38">
      <c r="A7427">
        <v>802684</v>
      </c>
      <c r="B7427" t="s">
        <v>93</v>
      </c>
      <c r="C7427" t="s">
        <v>930</v>
      </c>
      <c r="D7427" t="s">
        <v>930</v>
      </c>
      <c r="E7427" t="s">
        <v>928</v>
      </c>
      <c r="F7427" t="s">
        <v>930</v>
      </c>
      <c r="G7427" t="s">
        <v>930</v>
      </c>
      <c r="H7427" t="s">
        <v>928</v>
      </c>
      <c r="I7427" t="s">
        <v>930</v>
      </c>
      <c r="J7427" t="s">
        <v>930</v>
      </c>
      <c r="K7427" t="s">
        <v>928</v>
      </c>
      <c r="L7427" t="s">
        <v>930</v>
      </c>
      <c r="M7427" t="s">
        <v>928</v>
      </c>
      <c r="N7427" t="s">
        <v>928</v>
      </c>
      <c r="O7427" t="s">
        <v>929</v>
      </c>
      <c r="P7427" t="s">
        <v>930</v>
      </c>
      <c r="Q7427" t="s">
        <v>930</v>
      </c>
      <c r="R7427" t="s">
        <v>930</v>
      </c>
      <c r="S7427" t="s">
        <v>930</v>
      </c>
      <c r="T7427" t="s">
        <v>930</v>
      </c>
      <c r="U7427" t="s">
        <v>930</v>
      </c>
      <c r="V7427" t="s">
        <v>930</v>
      </c>
      <c r="W7427" t="s">
        <v>930</v>
      </c>
      <c r="X7427" t="s">
        <v>929</v>
      </c>
      <c r="Y7427" t="s">
        <v>930</v>
      </c>
      <c r="Z7427" t="s">
        <v>930</v>
      </c>
      <c r="AA7427" t="s">
        <v>929</v>
      </c>
      <c r="AB7427" t="s">
        <v>929</v>
      </c>
      <c r="AC7427" t="s">
        <v>929</v>
      </c>
      <c r="AD7427" t="s">
        <v>930</v>
      </c>
      <c r="AE7427" t="s">
        <v>929</v>
      </c>
      <c r="AF7427" t="s">
        <v>929</v>
      </c>
      <c r="AG7427" t="s">
        <v>930</v>
      </c>
      <c r="AH7427" t="s">
        <v>930</v>
      </c>
      <c r="AI7427" t="s">
        <v>930</v>
      </c>
      <c r="AJ7427" t="s">
        <v>930</v>
      </c>
      <c r="AK7427" t="s">
        <v>929</v>
      </c>
      <c r="AL7427" t="s">
        <v>930</v>
      </c>
    </row>
    <row r="7428" spans="1:38">
      <c r="A7428">
        <v>802700</v>
      </c>
      <c r="B7428" t="s">
        <v>93</v>
      </c>
      <c r="C7428" t="s">
        <v>928</v>
      </c>
      <c r="D7428" t="s">
        <v>928</v>
      </c>
      <c r="E7428" t="s">
        <v>929</v>
      </c>
      <c r="F7428" t="s">
        <v>928</v>
      </c>
      <c r="G7428" t="s">
        <v>928</v>
      </c>
      <c r="H7428" t="s">
        <v>928</v>
      </c>
      <c r="I7428" t="s">
        <v>928</v>
      </c>
      <c r="J7428" t="s">
        <v>928</v>
      </c>
      <c r="K7428" t="s">
        <v>928</v>
      </c>
      <c r="L7428" t="s">
        <v>930</v>
      </c>
      <c r="M7428" t="s">
        <v>928</v>
      </c>
      <c r="N7428" t="s">
        <v>930</v>
      </c>
      <c r="O7428" t="s">
        <v>929</v>
      </c>
      <c r="P7428" t="s">
        <v>930</v>
      </c>
      <c r="Q7428" t="s">
        <v>929</v>
      </c>
      <c r="R7428" t="s">
        <v>930</v>
      </c>
      <c r="S7428" t="s">
        <v>929</v>
      </c>
      <c r="T7428" t="s">
        <v>930</v>
      </c>
      <c r="U7428" t="s">
        <v>930</v>
      </c>
      <c r="V7428" t="s">
        <v>930</v>
      </c>
      <c r="W7428" t="s">
        <v>930</v>
      </c>
      <c r="X7428" t="s">
        <v>930</v>
      </c>
      <c r="Y7428" t="s">
        <v>930</v>
      </c>
      <c r="Z7428" t="s">
        <v>930</v>
      </c>
      <c r="AA7428" t="s">
        <v>929</v>
      </c>
      <c r="AB7428" t="s">
        <v>929</v>
      </c>
      <c r="AC7428" t="s">
        <v>930</v>
      </c>
      <c r="AD7428" t="s">
        <v>929</v>
      </c>
      <c r="AE7428" t="s">
        <v>930</v>
      </c>
      <c r="AF7428" t="s">
        <v>929</v>
      </c>
      <c r="AG7428" t="s">
        <v>930</v>
      </c>
      <c r="AH7428" t="s">
        <v>930</v>
      </c>
      <c r="AI7428" t="s">
        <v>930</v>
      </c>
      <c r="AJ7428" t="s">
        <v>930</v>
      </c>
      <c r="AK7428" t="s">
        <v>930</v>
      </c>
      <c r="AL7428" t="s">
        <v>930</v>
      </c>
    </row>
    <row r="7429" spans="1:38">
      <c r="A7429">
        <v>802713</v>
      </c>
      <c r="B7429" t="s">
        <v>93</v>
      </c>
      <c r="C7429" t="s">
        <v>930</v>
      </c>
      <c r="D7429" t="s">
        <v>928</v>
      </c>
      <c r="E7429" t="s">
        <v>928</v>
      </c>
      <c r="F7429" t="s">
        <v>930</v>
      </c>
      <c r="G7429" t="s">
        <v>928</v>
      </c>
      <c r="H7429" t="s">
        <v>930</v>
      </c>
      <c r="I7429" t="s">
        <v>928</v>
      </c>
      <c r="J7429" t="s">
        <v>930</v>
      </c>
      <c r="K7429" t="s">
        <v>929</v>
      </c>
      <c r="L7429" t="s">
        <v>930</v>
      </c>
      <c r="M7429" t="s">
        <v>928</v>
      </c>
      <c r="N7429" t="s">
        <v>928</v>
      </c>
      <c r="O7429" t="s">
        <v>929</v>
      </c>
      <c r="P7429" t="s">
        <v>928</v>
      </c>
      <c r="Q7429" t="s">
        <v>930</v>
      </c>
      <c r="R7429" t="s">
        <v>930</v>
      </c>
      <c r="S7429" t="s">
        <v>930</v>
      </c>
      <c r="T7429" t="s">
        <v>930</v>
      </c>
      <c r="U7429" t="s">
        <v>929</v>
      </c>
      <c r="V7429" t="s">
        <v>928</v>
      </c>
      <c r="W7429" t="s">
        <v>929</v>
      </c>
      <c r="X7429" t="s">
        <v>929</v>
      </c>
      <c r="Y7429" t="s">
        <v>929</v>
      </c>
      <c r="Z7429" t="s">
        <v>930</v>
      </c>
      <c r="AA7429" t="s">
        <v>930</v>
      </c>
      <c r="AB7429" t="s">
        <v>930</v>
      </c>
      <c r="AC7429" t="s">
        <v>929</v>
      </c>
      <c r="AD7429" t="s">
        <v>930</v>
      </c>
      <c r="AE7429" t="s">
        <v>930</v>
      </c>
      <c r="AF7429" t="s">
        <v>929</v>
      </c>
      <c r="AG7429" t="s">
        <v>930</v>
      </c>
      <c r="AH7429" t="s">
        <v>930</v>
      </c>
      <c r="AI7429" t="s">
        <v>930</v>
      </c>
      <c r="AJ7429" t="s">
        <v>930</v>
      </c>
      <c r="AK7429" t="s">
        <v>929</v>
      </c>
      <c r="AL7429" t="s">
        <v>930</v>
      </c>
    </row>
    <row r="7430" spans="1:38">
      <c r="A7430">
        <v>802749</v>
      </c>
      <c r="B7430" t="s">
        <v>93</v>
      </c>
      <c r="C7430" t="s">
        <v>928</v>
      </c>
      <c r="D7430" t="s">
        <v>928</v>
      </c>
      <c r="E7430" t="s">
        <v>928</v>
      </c>
      <c r="F7430" t="s">
        <v>930</v>
      </c>
      <c r="G7430" t="s">
        <v>928</v>
      </c>
      <c r="H7430" t="s">
        <v>930</v>
      </c>
      <c r="I7430" t="s">
        <v>930</v>
      </c>
      <c r="J7430" t="s">
        <v>928</v>
      </c>
      <c r="K7430" t="s">
        <v>928</v>
      </c>
      <c r="L7430" t="s">
        <v>930</v>
      </c>
      <c r="M7430" t="s">
        <v>930</v>
      </c>
      <c r="N7430" t="s">
        <v>928</v>
      </c>
      <c r="O7430" t="s">
        <v>930</v>
      </c>
      <c r="P7430" t="s">
        <v>929</v>
      </c>
      <c r="Q7430" t="s">
        <v>930</v>
      </c>
      <c r="R7430" t="s">
        <v>928</v>
      </c>
      <c r="S7430" t="s">
        <v>928</v>
      </c>
      <c r="T7430" t="s">
        <v>930</v>
      </c>
      <c r="U7430" t="s">
        <v>929</v>
      </c>
      <c r="V7430" t="s">
        <v>929</v>
      </c>
      <c r="W7430" t="s">
        <v>930</v>
      </c>
      <c r="X7430" t="s">
        <v>929</v>
      </c>
      <c r="Y7430" t="s">
        <v>930</v>
      </c>
      <c r="Z7430" t="s">
        <v>929</v>
      </c>
      <c r="AA7430" t="s">
        <v>930</v>
      </c>
      <c r="AB7430" t="s">
        <v>929</v>
      </c>
      <c r="AC7430" t="s">
        <v>930</v>
      </c>
      <c r="AD7430" t="s">
        <v>929</v>
      </c>
      <c r="AE7430" t="s">
        <v>929</v>
      </c>
      <c r="AF7430" t="s">
        <v>929</v>
      </c>
      <c r="AG7430" t="s">
        <v>930</v>
      </c>
      <c r="AH7430" t="s">
        <v>929</v>
      </c>
      <c r="AI7430" t="s">
        <v>930</v>
      </c>
      <c r="AJ7430" t="s">
        <v>930</v>
      </c>
      <c r="AK7430" t="s">
        <v>929</v>
      </c>
      <c r="AL7430" t="s">
        <v>930</v>
      </c>
    </row>
    <row r="7431" spans="1:38">
      <c r="A7431">
        <v>802768</v>
      </c>
      <c r="B7431" t="s">
        <v>93</v>
      </c>
      <c r="C7431" t="s">
        <v>930</v>
      </c>
      <c r="D7431" t="s">
        <v>930</v>
      </c>
      <c r="E7431" t="s">
        <v>928</v>
      </c>
      <c r="F7431" t="s">
        <v>930</v>
      </c>
      <c r="G7431" t="s">
        <v>930</v>
      </c>
      <c r="H7431" t="s">
        <v>930</v>
      </c>
      <c r="I7431" t="s">
        <v>930</v>
      </c>
      <c r="J7431" t="s">
        <v>930</v>
      </c>
      <c r="K7431" t="s">
        <v>929</v>
      </c>
      <c r="L7431" t="s">
        <v>930</v>
      </c>
      <c r="M7431" t="s">
        <v>928</v>
      </c>
      <c r="N7431" t="s">
        <v>930</v>
      </c>
      <c r="O7431" t="s">
        <v>928</v>
      </c>
      <c r="P7431" t="s">
        <v>930</v>
      </c>
      <c r="Q7431" t="s">
        <v>928</v>
      </c>
      <c r="R7431" t="s">
        <v>928</v>
      </c>
      <c r="S7431" t="s">
        <v>930</v>
      </c>
      <c r="T7431" t="s">
        <v>930</v>
      </c>
      <c r="U7431" t="s">
        <v>928</v>
      </c>
      <c r="V7431" t="s">
        <v>928</v>
      </c>
      <c r="W7431" t="s">
        <v>928</v>
      </c>
      <c r="X7431" t="s">
        <v>928</v>
      </c>
      <c r="Y7431" t="s">
        <v>928</v>
      </c>
      <c r="Z7431" t="s">
        <v>928</v>
      </c>
      <c r="AA7431" t="s">
        <v>930</v>
      </c>
      <c r="AB7431" t="s">
        <v>930</v>
      </c>
      <c r="AC7431" t="s">
        <v>928</v>
      </c>
      <c r="AD7431" t="s">
        <v>929</v>
      </c>
      <c r="AE7431" t="s">
        <v>930</v>
      </c>
      <c r="AF7431" t="s">
        <v>930</v>
      </c>
      <c r="AG7431" t="s">
        <v>929</v>
      </c>
      <c r="AH7431" t="s">
        <v>930</v>
      </c>
      <c r="AI7431" t="s">
        <v>929</v>
      </c>
      <c r="AJ7431" t="s">
        <v>929</v>
      </c>
      <c r="AK7431" t="s">
        <v>930</v>
      </c>
      <c r="AL7431" t="s">
        <v>929</v>
      </c>
    </row>
    <row r="7432" spans="1:38">
      <c r="A7432">
        <v>802786</v>
      </c>
      <c r="B7432" t="s">
        <v>93</v>
      </c>
      <c r="C7432" t="s">
        <v>930</v>
      </c>
      <c r="D7432" t="s">
        <v>930</v>
      </c>
      <c r="E7432" t="s">
        <v>929</v>
      </c>
      <c r="F7432" t="s">
        <v>930</v>
      </c>
      <c r="G7432" t="s">
        <v>928</v>
      </c>
      <c r="H7432" t="s">
        <v>930</v>
      </c>
      <c r="I7432" t="s">
        <v>928</v>
      </c>
      <c r="J7432" t="s">
        <v>930</v>
      </c>
      <c r="K7432" t="s">
        <v>928</v>
      </c>
      <c r="L7432" t="s">
        <v>930</v>
      </c>
      <c r="M7432" t="s">
        <v>928</v>
      </c>
      <c r="N7432" t="s">
        <v>930</v>
      </c>
      <c r="O7432" t="s">
        <v>929</v>
      </c>
      <c r="P7432" t="s">
        <v>929</v>
      </c>
      <c r="Q7432" t="s">
        <v>929</v>
      </c>
      <c r="R7432" t="s">
        <v>929</v>
      </c>
      <c r="S7432" t="s">
        <v>929</v>
      </c>
      <c r="T7432" t="s">
        <v>929</v>
      </c>
      <c r="U7432" t="s">
        <v>930</v>
      </c>
      <c r="V7432" t="s">
        <v>930</v>
      </c>
      <c r="W7432" t="s">
        <v>930</v>
      </c>
      <c r="X7432" t="s">
        <v>930</v>
      </c>
      <c r="Y7432" t="s">
        <v>930</v>
      </c>
      <c r="Z7432" t="s">
        <v>929</v>
      </c>
      <c r="AA7432" t="s">
        <v>929</v>
      </c>
      <c r="AB7432" t="s">
        <v>929</v>
      </c>
      <c r="AC7432" t="s">
        <v>930</v>
      </c>
      <c r="AD7432" t="s">
        <v>929</v>
      </c>
      <c r="AE7432" t="s">
        <v>929</v>
      </c>
      <c r="AF7432" t="s">
        <v>929</v>
      </c>
      <c r="AG7432" t="s">
        <v>930</v>
      </c>
      <c r="AH7432" t="s">
        <v>930</v>
      </c>
      <c r="AI7432" t="s">
        <v>930</v>
      </c>
      <c r="AJ7432" t="s">
        <v>930</v>
      </c>
      <c r="AK7432" t="s">
        <v>929</v>
      </c>
      <c r="AL7432" t="s">
        <v>930</v>
      </c>
    </row>
    <row r="7433" spans="1:38">
      <c r="A7433">
        <v>802798</v>
      </c>
      <c r="B7433" t="s">
        <v>93</v>
      </c>
      <c r="C7433" t="s">
        <v>930</v>
      </c>
      <c r="D7433" t="s">
        <v>928</v>
      </c>
      <c r="E7433" t="s">
        <v>930</v>
      </c>
      <c r="F7433" t="s">
        <v>928</v>
      </c>
      <c r="G7433" t="s">
        <v>930</v>
      </c>
      <c r="H7433" t="s">
        <v>930</v>
      </c>
      <c r="I7433" t="s">
        <v>930</v>
      </c>
      <c r="J7433" t="s">
        <v>930</v>
      </c>
      <c r="K7433" t="s">
        <v>930</v>
      </c>
      <c r="L7433" t="s">
        <v>930</v>
      </c>
      <c r="M7433" t="s">
        <v>930</v>
      </c>
      <c r="N7433" t="s">
        <v>928</v>
      </c>
      <c r="O7433" t="s">
        <v>929</v>
      </c>
      <c r="P7433" t="s">
        <v>929</v>
      </c>
      <c r="Q7433" t="s">
        <v>928</v>
      </c>
      <c r="R7433" t="s">
        <v>928</v>
      </c>
      <c r="S7433" t="s">
        <v>928</v>
      </c>
      <c r="T7433" t="s">
        <v>928</v>
      </c>
      <c r="U7433" t="s">
        <v>929</v>
      </c>
      <c r="V7433" t="s">
        <v>930</v>
      </c>
      <c r="W7433" t="s">
        <v>929</v>
      </c>
      <c r="X7433" t="s">
        <v>929</v>
      </c>
      <c r="Y7433" t="s">
        <v>929</v>
      </c>
      <c r="Z7433" t="s">
        <v>929</v>
      </c>
      <c r="AA7433" t="s">
        <v>930</v>
      </c>
      <c r="AB7433" t="s">
        <v>928</v>
      </c>
      <c r="AC7433" t="s">
        <v>930</v>
      </c>
      <c r="AD7433" t="s">
        <v>930</v>
      </c>
      <c r="AE7433" t="s">
        <v>930</v>
      </c>
      <c r="AF7433" t="s">
        <v>930</v>
      </c>
      <c r="AG7433" t="s">
        <v>930</v>
      </c>
      <c r="AH7433" t="s">
        <v>930</v>
      </c>
      <c r="AI7433" t="s">
        <v>930</v>
      </c>
      <c r="AJ7433" t="s">
        <v>930</v>
      </c>
      <c r="AK7433" t="s">
        <v>929</v>
      </c>
      <c r="AL7433" t="s">
        <v>929</v>
      </c>
    </row>
    <row r="7434" spans="1:38">
      <c r="A7434">
        <v>802815</v>
      </c>
      <c r="B7434" t="s">
        <v>93</v>
      </c>
      <c r="C7434" t="s">
        <v>928</v>
      </c>
      <c r="D7434" t="s">
        <v>928</v>
      </c>
      <c r="E7434" t="s">
        <v>930</v>
      </c>
      <c r="F7434" t="s">
        <v>928</v>
      </c>
      <c r="G7434" t="s">
        <v>930</v>
      </c>
      <c r="H7434" t="s">
        <v>930</v>
      </c>
      <c r="I7434" t="s">
        <v>930</v>
      </c>
      <c r="J7434" t="s">
        <v>930</v>
      </c>
      <c r="K7434" t="s">
        <v>930</v>
      </c>
      <c r="L7434" t="s">
        <v>929</v>
      </c>
      <c r="M7434" t="s">
        <v>928</v>
      </c>
      <c r="N7434" t="s">
        <v>930</v>
      </c>
      <c r="O7434" t="s">
        <v>928</v>
      </c>
      <c r="P7434" t="s">
        <v>929</v>
      </c>
      <c r="Q7434" t="s">
        <v>928</v>
      </c>
      <c r="R7434" t="s">
        <v>930</v>
      </c>
      <c r="S7434" t="s">
        <v>928</v>
      </c>
      <c r="T7434" t="s">
        <v>930</v>
      </c>
      <c r="U7434" t="s">
        <v>929</v>
      </c>
      <c r="V7434" t="s">
        <v>929</v>
      </c>
      <c r="W7434" t="s">
        <v>929</v>
      </c>
      <c r="X7434" t="s">
        <v>929</v>
      </c>
      <c r="Y7434" t="s">
        <v>929</v>
      </c>
      <c r="Z7434" t="s">
        <v>929</v>
      </c>
      <c r="AA7434" t="s">
        <v>928</v>
      </c>
      <c r="AB7434" t="s">
        <v>930</v>
      </c>
      <c r="AC7434" t="s">
        <v>928</v>
      </c>
      <c r="AD7434" t="s">
        <v>928</v>
      </c>
      <c r="AE7434" t="s">
        <v>930</v>
      </c>
      <c r="AF7434" t="s">
        <v>930</v>
      </c>
      <c r="AG7434" t="s">
        <v>930</v>
      </c>
      <c r="AH7434" t="s">
        <v>930</v>
      </c>
      <c r="AI7434" t="s">
        <v>930</v>
      </c>
      <c r="AJ7434" t="s">
        <v>930</v>
      </c>
      <c r="AK7434" t="s">
        <v>929</v>
      </c>
      <c r="AL7434" t="s">
        <v>930</v>
      </c>
    </row>
    <row r="7435" spans="1:38">
      <c r="A7435">
        <v>802816</v>
      </c>
      <c r="B7435" t="s">
        <v>93</v>
      </c>
      <c r="C7435" t="s">
        <v>930</v>
      </c>
      <c r="D7435" t="s">
        <v>930</v>
      </c>
      <c r="E7435" t="s">
        <v>930</v>
      </c>
      <c r="F7435" t="s">
        <v>930</v>
      </c>
      <c r="G7435" t="s">
        <v>930</v>
      </c>
      <c r="H7435" t="s">
        <v>930</v>
      </c>
      <c r="I7435" t="s">
        <v>930</v>
      </c>
      <c r="J7435" t="s">
        <v>929</v>
      </c>
      <c r="K7435" t="s">
        <v>930</v>
      </c>
      <c r="L7435" t="s">
        <v>930</v>
      </c>
      <c r="M7435" t="s">
        <v>928</v>
      </c>
      <c r="N7435" t="s">
        <v>930</v>
      </c>
      <c r="O7435" t="s">
        <v>930</v>
      </c>
      <c r="P7435" t="s">
        <v>930</v>
      </c>
      <c r="Q7435" t="s">
        <v>930</v>
      </c>
      <c r="R7435" t="s">
        <v>930</v>
      </c>
      <c r="S7435" t="s">
        <v>930</v>
      </c>
      <c r="T7435" t="s">
        <v>930</v>
      </c>
      <c r="U7435" t="s">
        <v>930</v>
      </c>
      <c r="V7435" t="s">
        <v>930</v>
      </c>
      <c r="W7435" t="s">
        <v>930</v>
      </c>
      <c r="X7435" t="s">
        <v>930</v>
      </c>
      <c r="Y7435" t="s">
        <v>930</v>
      </c>
      <c r="Z7435" t="s">
        <v>930</v>
      </c>
      <c r="AA7435" t="s">
        <v>929</v>
      </c>
      <c r="AB7435" t="s">
        <v>929</v>
      </c>
      <c r="AC7435" t="s">
        <v>929</v>
      </c>
      <c r="AD7435" t="s">
        <v>929</v>
      </c>
      <c r="AE7435" t="s">
        <v>930</v>
      </c>
      <c r="AF7435" t="s">
        <v>929</v>
      </c>
      <c r="AG7435" t="s">
        <v>930</v>
      </c>
      <c r="AH7435" t="s">
        <v>930</v>
      </c>
      <c r="AI7435" t="s">
        <v>930</v>
      </c>
      <c r="AJ7435" t="s">
        <v>930</v>
      </c>
      <c r="AK7435" t="s">
        <v>929</v>
      </c>
      <c r="AL7435" t="s">
        <v>930</v>
      </c>
    </row>
    <row r="7436" spans="1:38">
      <c r="A7436">
        <v>802819</v>
      </c>
      <c r="B7436" t="s">
        <v>93</v>
      </c>
      <c r="C7436" t="s">
        <v>928</v>
      </c>
      <c r="D7436" t="s">
        <v>928</v>
      </c>
      <c r="E7436" t="s">
        <v>928</v>
      </c>
      <c r="F7436" t="s">
        <v>928</v>
      </c>
      <c r="G7436" t="s">
        <v>928</v>
      </c>
      <c r="H7436" t="s">
        <v>928</v>
      </c>
      <c r="I7436" t="s">
        <v>928</v>
      </c>
      <c r="J7436" t="s">
        <v>928</v>
      </c>
      <c r="K7436" t="s">
        <v>928</v>
      </c>
      <c r="L7436" t="s">
        <v>928</v>
      </c>
      <c r="M7436" t="s">
        <v>928</v>
      </c>
      <c r="N7436" t="s">
        <v>930</v>
      </c>
      <c r="O7436" t="s">
        <v>929</v>
      </c>
      <c r="P7436" t="s">
        <v>928</v>
      </c>
      <c r="Q7436" t="s">
        <v>929</v>
      </c>
      <c r="R7436" t="s">
        <v>929</v>
      </c>
      <c r="S7436" t="s">
        <v>929</v>
      </c>
      <c r="T7436" t="s">
        <v>930</v>
      </c>
      <c r="U7436" t="s">
        <v>930</v>
      </c>
      <c r="V7436" t="s">
        <v>928</v>
      </c>
      <c r="W7436" t="s">
        <v>930</v>
      </c>
      <c r="X7436" t="s">
        <v>930</v>
      </c>
      <c r="Y7436" t="s">
        <v>930</v>
      </c>
      <c r="Z7436" t="s">
        <v>930</v>
      </c>
      <c r="AA7436" t="s">
        <v>929</v>
      </c>
      <c r="AB7436" t="s">
        <v>929</v>
      </c>
      <c r="AC7436" t="s">
        <v>929</v>
      </c>
      <c r="AD7436" t="s">
        <v>929</v>
      </c>
      <c r="AE7436" t="s">
        <v>929</v>
      </c>
      <c r="AF7436" t="s">
        <v>929</v>
      </c>
      <c r="AG7436" t="s">
        <v>929</v>
      </c>
      <c r="AH7436" t="s">
        <v>929</v>
      </c>
      <c r="AI7436" t="s">
        <v>929</v>
      </c>
      <c r="AJ7436" t="s">
        <v>929</v>
      </c>
      <c r="AK7436" t="s">
        <v>929</v>
      </c>
      <c r="AL7436" t="s">
        <v>929</v>
      </c>
    </row>
    <row r="7437" spans="1:38">
      <c r="A7437">
        <v>802836</v>
      </c>
      <c r="B7437" t="s">
        <v>93</v>
      </c>
      <c r="C7437" t="s">
        <v>930</v>
      </c>
      <c r="D7437" t="s">
        <v>930</v>
      </c>
      <c r="E7437" t="s">
        <v>930</v>
      </c>
      <c r="F7437" t="s">
        <v>930</v>
      </c>
      <c r="G7437" t="s">
        <v>930</v>
      </c>
      <c r="H7437" t="s">
        <v>930</v>
      </c>
      <c r="I7437" t="s">
        <v>930</v>
      </c>
      <c r="J7437" t="s">
        <v>930</v>
      </c>
      <c r="K7437" t="s">
        <v>930</v>
      </c>
      <c r="L7437" t="s">
        <v>928</v>
      </c>
      <c r="M7437" t="s">
        <v>930</v>
      </c>
      <c r="N7437" t="s">
        <v>930</v>
      </c>
      <c r="O7437" t="s">
        <v>929</v>
      </c>
      <c r="P7437" t="s">
        <v>929</v>
      </c>
      <c r="Q7437" t="s">
        <v>929</v>
      </c>
      <c r="R7437" t="s">
        <v>928</v>
      </c>
      <c r="S7437" t="s">
        <v>930</v>
      </c>
      <c r="T7437" t="s">
        <v>928</v>
      </c>
      <c r="U7437" t="s">
        <v>928</v>
      </c>
      <c r="V7437" t="s">
        <v>929</v>
      </c>
      <c r="W7437" t="s">
        <v>928</v>
      </c>
      <c r="X7437" t="s">
        <v>929</v>
      </c>
      <c r="Y7437" t="s">
        <v>930</v>
      </c>
      <c r="Z7437" t="s">
        <v>929</v>
      </c>
      <c r="AA7437" t="s">
        <v>930</v>
      </c>
      <c r="AB7437" t="s">
        <v>930</v>
      </c>
      <c r="AC7437" t="s">
        <v>930</v>
      </c>
      <c r="AD7437" t="s">
        <v>928</v>
      </c>
      <c r="AE7437" t="s">
        <v>930</v>
      </c>
      <c r="AF7437" t="s">
        <v>928</v>
      </c>
      <c r="AG7437" t="s">
        <v>930</v>
      </c>
      <c r="AH7437" t="s">
        <v>930</v>
      </c>
      <c r="AI7437" t="s">
        <v>930</v>
      </c>
      <c r="AJ7437" t="s">
        <v>930</v>
      </c>
      <c r="AK7437" t="s">
        <v>930</v>
      </c>
      <c r="AL7437" t="s">
        <v>930</v>
      </c>
    </row>
    <row r="7438" spans="1:38">
      <c r="A7438">
        <v>802861</v>
      </c>
      <c r="B7438" t="s">
        <v>93</v>
      </c>
      <c r="C7438" t="s">
        <v>928</v>
      </c>
      <c r="D7438" t="s">
        <v>930</v>
      </c>
      <c r="E7438" t="s">
        <v>928</v>
      </c>
      <c r="F7438" t="s">
        <v>928</v>
      </c>
      <c r="G7438" t="s">
        <v>928</v>
      </c>
      <c r="H7438" t="s">
        <v>928</v>
      </c>
      <c r="I7438" t="s">
        <v>928</v>
      </c>
      <c r="J7438" t="s">
        <v>928</v>
      </c>
      <c r="K7438" t="s">
        <v>928</v>
      </c>
      <c r="L7438" t="s">
        <v>928</v>
      </c>
      <c r="M7438" t="s">
        <v>928</v>
      </c>
      <c r="N7438" t="s">
        <v>930</v>
      </c>
      <c r="O7438" t="s">
        <v>929</v>
      </c>
      <c r="P7438" t="s">
        <v>930</v>
      </c>
      <c r="Q7438" t="s">
        <v>930</v>
      </c>
      <c r="R7438" t="s">
        <v>930</v>
      </c>
      <c r="S7438" t="s">
        <v>930</v>
      </c>
      <c r="T7438" t="s">
        <v>929</v>
      </c>
      <c r="U7438" t="s">
        <v>929</v>
      </c>
      <c r="V7438" t="s">
        <v>930</v>
      </c>
      <c r="W7438" t="s">
        <v>929</v>
      </c>
      <c r="X7438" t="s">
        <v>929</v>
      </c>
      <c r="Y7438" t="s">
        <v>929</v>
      </c>
      <c r="Z7438" t="s">
        <v>929</v>
      </c>
      <c r="AA7438" t="s">
        <v>930</v>
      </c>
      <c r="AB7438" t="s">
        <v>930</v>
      </c>
      <c r="AC7438" t="s">
        <v>929</v>
      </c>
      <c r="AD7438" t="s">
        <v>930</v>
      </c>
      <c r="AE7438" t="s">
        <v>930</v>
      </c>
      <c r="AF7438" t="s">
        <v>930</v>
      </c>
      <c r="AG7438" t="s">
        <v>930</v>
      </c>
      <c r="AH7438" t="s">
        <v>930</v>
      </c>
      <c r="AI7438" t="s">
        <v>930</v>
      </c>
      <c r="AJ7438" t="s">
        <v>930</v>
      </c>
      <c r="AK7438" t="s">
        <v>929</v>
      </c>
      <c r="AL7438" t="s">
        <v>930</v>
      </c>
    </row>
    <row r="7439" spans="1:38">
      <c r="A7439">
        <v>802872</v>
      </c>
      <c r="B7439" t="s">
        <v>93</v>
      </c>
      <c r="C7439" t="s">
        <v>930</v>
      </c>
      <c r="D7439" t="s">
        <v>930</v>
      </c>
      <c r="E7439" t="s">
        <v>928</v>
      </c>
      <c r="F7439" t="s">
        <v>930</v>
      </c>
      <c r="G7439" t="s">
        <v>930</v>
      </c>
      <c r="H7439" t="s">
        <v>929</v>
      </c>
      <c r="I7439" t="s">
        <v>930</v>
      </c>
      <c r="J7439" t="s">
        <v>928</v>
      </c>
      <c r="K7439" t="s">
        <v>930</v>
      </c>
      <c r="L7439" t="s">
        <v>930</v>
      </c>
      <c r="M7439" t="s">
        <v>930</v>
      </c>
      <c r="N7439" t="s">
        <v>930</v>
      </c>
      <c r="O7439" t="s">
        <v>929</v>
      </c>
      <c r="P7439" t="s">
        <v>930</v>
      </c>
      <c r="Q7439" t="s">
        <v>929</v>
      </c>
      <c r="R7439" t="s">
        <v>929</v>
      </c>
      <c r="S7439" t="s">
        <v>930</v>
      </c>
      <c r="T7439" t="s">
        <v>929</v>
      </c>
      <c r="U7439" t="s">
        <v>928</v>
      </c>
      <c r="V7439" t="s">
        <v>930</v>
      </c>
      <c r="W7439" t="s">
        <v>929</v>
      </c>
      <c r="X7439" t="s">
        <v>928</v>
      </c>
      <c r="Y7439" t="s">
        <v>928</v>
      </c>
      <c r="Z7439" t="s">
        <v>930</v>
      </c>
      <c r="AA7439" t="s">
        <v>930</v>
      </c>
      <c r="AB7439" t="s">
        <v>929</v>
      </c>
      <c r="AC7439" t="s">
        <v>929</v>
      </c>
      <c r="AD7439" t="s">
        <v>930</v>
      </c>
      <c r="AE7439" t="s">
        <v>930</v>
      </c>
      <c r="AF7439" t="s">
        <v>930</v>
      </c>
      <c r="AG7439" t="s">
        <v>930</v>
      </c>
      <c r="AH7439" t="s">
        <v>930</v>
      </c>
      <c r="AI7439" t="s">
        <v>930</v>
      </c>
      <c r="AJ7439" t="s">
        <v>930</v>
      </c>
      <c r="AK7439" t="s">
        <v>929</v>
      </c>
      <c r="AL7439" t="s">
        <v>930</v>
      </c>
    </row>
    <row r="7440" spans="1:38">
      <c r="A7440">
        <v>802890</v>
      </c>
      <c r="B7440" t="s">
        <v>93</v>
      </c>
      <c r="C7440" t="s">
        <v>930</v>
      </c>
      <c r="D7440" t="s">
        <v>928</v>
      </c>
      <c r="E7440" t="s">
        <v>928</v>
      </c>
      <c r="F7440" t="s">
        <v>928</v>
      </c>
      <c r="G7440" t="s">
        <v>930</v>
      </c>
      <c r="H7440" t="s">
        <v>930</v>
      </c>
      <c r="I7440" t="s">
        <v>930</v>
      </c>
      <c r="J7440" t="s">
        <v>930</v>
      </c>
      <c r="K7440" t="s">
        <v>930</v>
      </c>
      <c r="L7440" t="s">
        <v>930</v>
      </c>
      <c r="M7440" t="s">
        <v>930</v>
      </c>
      <c r="N7440" t="s">
        <v>930</v>
      </c>
      <c r="O7440" t="s">
        <v>930</v>
      </c>
      <c r="P7440" t="s">
        <v>928</v>
      </c>
      <c r="Q7440" t="s">
        <v>929</v>
      </c>
      <c r="R7440" t="s">
        <v>928</v>
      </c>
      <c r="S7440" t="s">
        <v>929</v>
      </c>
      <c r="T7440" t="s">
        <v>930</v>
      </c>
      <c r="U7440" t="s">
        <v>929</v>
      </c>
      <c r="V7440" t="s">
        <v>929</v>
      </c>
      <c r="W7440" t="s">
        <v>929</v>
      </c>
      <c r="X7440" t="s">
        <v>929</v>
      </c>
      <c r="Y7440" t="s">
        <v>928</v>
      </c>
      <c r="Z7440" t="s">
        <v>930</v>
      </c>
      <c r="AA7440" t="s">
        <v>930</v>
      </c>
      <c r="AB7440" t="s">
        <v>929</v>
      </c>
      <c r="AC7440" t="s">
        <v>929</v>
      </c>
      <c r="AD7440" t="s">
        <v>929</v>
      </c>
      <c r="AE7440" t="s">
        <v>929</v>
      </c>
      <c r="AF7440" t="s">
        <v>929</v>
      </c>
      <c r="AG7440" t="s">
        <v>930</v>
      </c>
      <c r="AH7440" t="s">
        <v>929</v>
      </c>
      <c r="AI7440" t="s">
        <v>930</v>
      </c>
      <c r="AJ7440" t="s">
        <v>930</v>
      </c>
      <c r="AK7440" t="s">
        <v>929</v>
      </c>
      <c r="AL7440" t="s">
        <v>930</v>
      </c>
    </row>
    <row r="7441" spans="1:38">
      <c r="A7441">
        <v>802903</v>
      </c>
      <c r="B7441" t="s">
        <v>93</v>
      </c>
      <c r="C7441" t="s">
        <v>930</v>
      </c>
      <c r="D7441" t="s">
        <v>930</v>
      </c>
      <c r="E7441" t="s">
        <v>928</v>
      </c>
      <c r="F7441" t="s">
        <v>930</v>
      </c>
      <c r="G7441" t="s">
        <v>930</v>
      </c>
      <c r="H7441" t="s">
        <v>929</v>
      </c>
      <c r="I7441" t="s">
        <v>930</v>
      </c>
      <c r="J7441" t="s">
        <v>930</v>
      </c>
      <c r="K7441" t="s">
        <v>930</v>
      </c>
      <c r="L7441" t="s">
        <v>929</v>
      </c>
      <c r="M7441" t="s">
        <v>930</v>
      </c>
      <c r="N7441" t="s">
        <v>928</v>
      </c>
      <c r="O7441" t="s">
        <v>929</v>
      </c>
      <c r="P7441" t="s">
        <v>930</v>
      </c>
      <c r="Q7441" t="s">
        <v>929</v>
      </c>
      <c r="R7441" t="s">
        <v>930</v>
      </c>
      <c r="S7441" t="s">
        <v>929</v>
      </c>
      <c r="T7441" t="s">
        <v>929</v>
      </c>
      <c r="U7441" t="s">
        <v>930</v>
      </c>
      <c r="V7441" t="s">
        <v>929</v>
      </c>
      <c r="W7441" t="s">
        <v>930</v>
      </c>
      <c r="X7441" t="s">
        <v>929</v>
      </c>
      <c r="Y7441" t="s">
        <v>929</v>
      </c>
      <c r="Z7441" t="s">
        <v>929</v>
      </c>
      <c r="AA7441" t="s">
        <v>929</v>
      </c>
      <c r="AB7441" t="s">
        <v>929</v>
      </c>
      <c r="AC7441" t="s">
        <v>930</v>
      </c>
      <c r="AD7441" t="s">
        <v>930</v>
      </c>
      <c r="AE7441" t="s">
        <v>930</v>
      </c>
      <c r="AF7441" t="s">
        <v>930</v>
      </c>
      <c r="AG7441" t="s">
        <v>929</v>
      </c>
      <c r="AH7441" t="s">
        <v>929</v>
      </c>
      <c r="AI7441" t="s">
        <v>929</v>
      </c>
      <c r="AJ7441" t="s">
        <v>929</v>
      </c>
      <c r="AK7441" t="s">
        <v>929</v>
      </c>
      <c r="AL7441" t="s">
        <v>929</v>
      </c>
    </row>
    <row r="7442" spans="1:38">
      <c r="A7442">
        <v>802928</v>
      </c>
      <c r="B7442" t="s">
        <v>93</v>
      </c>
      <c r="C7442" t="s">
        <v>930</v>
      </c>
      <c r="D7442" t="s">
        <v>930</v>
      </c>
      <c r="E7442" t="s">
        <v>928</v>
      </c>
      <c r="F7442" t="s">
        <v>930</v>
      </c>
      <c r="G7442" t="s">
        <v>930</v>
      </c>
      <c r="H7442" t="s">
        <v>928</v>
      </c>
      <c r="I7442" t="s">
        <v>930</v>
      </c>
      <c r="J7442" t="s">
        <v>930</v>
      </c>
      <c r="K7442" t="s">
        <v>928</v>
      </c>
      <c r="L7442" t="s">
        <v>930</v>
      </c>
      <c r="M7442" t="s">
        <v>930</v>
      </c>
      <c r="N7442" t="s">
        <v>930</v>
      </c>
      <c r="O7442" t="s">
        <v>929</v>
      </c>
      <c r="P7442" t="s">
        <v>929</v>
      </c>
      <c r="Q7442" t="s">
        <v>928</v>
      </c>
      <c r="R7442" t="s">
        <v>930</v>
      </c>
      <c r="S7442" t="s">
        <v>928</v>
      </c>
      <c r="T7442" t="s">
        <v>928</v>
      </c>
      <c r="U7442" t="s">
        <v>929</v>
      </c>
      <c r="V7442" t="s">
        <v>929</v>
      </c>
      <c r="W7442" t="s">
        <v>929</v>
      </c>
      <c r="X7442" t="s">
        <v>930</v>
      </c>
      <c r="Y7442" t="s">
        <v>930</v>
      </c>
      <c r="Z7442" t="s">
        <v>930</v>
      </c>
      <c r="AA7442" t="s">
        <v>928</v>
      </c>
      <c r="AB7442" t="s">
        <v>930</v>
      </c>
      <c r="AC7442" t="s">
        <v>930</v>
      </c>
      <c r="AD7442" t="s">
        <v>928</v>
      </c>
      <c r="AE7442" t="s">
        <v>928</v>
      </c>
      <c r="AF7442" t="s">
        <v>930</v>
      </c>
      <c r="AG7442" t="s">
        <v>930</v>
      </c>
      <c r="AH7442" t="s">
        <v>928</v>
      </c>
      <c r="AI7442" t="s">
        <v>928</v>
      </c>
      <c r="AJ7442" t="s">
        <v>930</v>
      </c>
      <c r="AK7442" t="s">
        <v>928</v>
      </c>
      <c r="AL7442" t="s">
        <v>930</v>
      </c>
    </row>
    <row r="7443" spans="1:38">
      <c r="A7443">
        <v>802933</v>
      </c>
      <c r="B7443" t="s">
        <v>93</v>
      </c>
      <c r="C7443" t="s">
        <v>930</v>
      </c>
      <c r="D7443" t="s">
        <v>928</v>
      </c>
      <c r="E7443" t="s">
        <v>928</v>
      </c>
      <c r="F7443" t="s">
        <v>928</v>
      </c>
      <c r="G7443" t="s">
        <v>928</v>
      </c>
      <c r="H7443" t="s">
        <v>928</v>
      </c>
      <c r="I7443" t="s">
        <v>930</v>
      </c>
      <c r="J7443" t="s">
        <v>929</v>
      </c>
      <c r="K7443" t="s">
        <v>928</v>
      </c>
      <c r="L7443" t="s">
        <v>930</v>
      </c>
      <c r="M7443" t="s">
        <v>928</v>
      </c>
      <c r="N7443" t="s">
        <v>928</v>
      </c>
      <c r="O7443" t="s">
        <v>929</v>
      </c>
      <c r="P7443" t="s">
        <v>930</v>
      </c>
      <c r="Q7443" t="s">
        <v>928</v>
      </c>
      <c r="R7443" t="s">
        <v>930</v>
      </c>
      <c r="S7443" t="s">
        <v>928</v>
      </c>
      <c r="T7443" t="s">
        <v>930</v>
      </c>
      <c r="U7443" t="s">
        <v>929</v>
      </c>
      <c r="V7443" t="s">
        <v>930</v>
      </c>
      <c r="W7443" t="s">
        <v>929</v>
      </c>
      <c r="X7443" t="s">
        <v>929</v>
      </c>
      <c r="Y7443" t="s">
        <v>929</v>
      </c>
      <c r="Z7443" t="s">
        <v>929</v>
      </c>
      <c r="AA7443" t="s">
        <v>930</v>
      </c>
      <c r="AB7443" t="s">
        <v>928</v>
      </c>
      <c r="AC7443" t="s">
        <v>929</v>
      </c>
      <c r="AD7443" t="s">
        <v>930</v>
      </c>
      <c r="AE7443" t="s">
        <v>928</v>
      </c>
      <c r="AF7443" t="s">
        <v>930</v>
      </c>
      <c r="AG7443" t="s">
        <v>930</v>
      </c>
      <c r="AH7443" t="s">
        <v>929</v>
      </c>
      <c r="AI7443" t="s">
        <v>930</v>
      </c>
      <c r="AJ7443" t="s">
        <v>930</v>
      </c>
      <c r="AK7443" t="s">
        <v>929</v>
      </c>
      <c r="AL7443" t="s">
        <v>929</v>
      </c>
    </row>
    <row r="7444" spans="1:38">
      <c r="A7444">
        <v>802948</v>
      </c>
      <c r="B7444" t="s">
        <v>93</v>
      </c>
      <c r="C7444" t="s">
        <v>928</v>
      </c>
      <c r="D7444" t="s">
        <v>930</v>
      </c>
      <c r="E7444" t="s">
        <v>930</v>
      </c>
      <c r="F7444" t="s">
        <v>928</v>
      </c>
      <c r="G7444" t="s">
        <v>928</v>
      </c>
      <c r="H7444" t="s">
        <v>928</v>
      </c>
      <c r="I7444" t="s">
        <v>928</v>
      </c>
      <c r="J7444" t="s">
        <v>928</v>
      </c>
      <c r="K7444" t="s">
        <v>930</v>
      </c>
      <c r="L7444" t="s">
        <v>930</v>
      </c>
      <c r="M7444" t="s">
        <v>928</v>
      </c>
      <c r="N7444" t="s">
        <v>930</v>
      </c>
      <c r="O7444" t="s">
        <v>929</v>
      </c>
      <c r="P7444" t="s">
        <v>930</v>
      </c>
      <c r="Q7444" t="s">
        <v>929</v>
      </c>
      <c r="R7444" t="s">
        <v>929</v>
      </c>
      <c r="S7444" t="s">
        <v>930</v>
      </c>
      <c r="T7444" t="s">
        <v>930</v>
      </c>
      <c r="U7444" t="s">
        <v>929</v>
      </c>
      <c r="V7444" t="s">
        <v>930</v>
      </c>
      <c r="W7444" t="s">
        <v>929</v>
      </c>
      <c r="X7444" t="s">
        <v>929</v>
      </c>
      <c r="Y7444" t="s">
        <v>930</v>
      </c>
      <c r="Z7444" t="s">
        <v>930</v>
      </c>
      <c r="AA7444" t="s">
        <v>930</v>
      </c>
      <c r="AB7444" t="s">
        <v>929</v>
      </c>
      <c r="AC7444" t="s">
        <v>930</v>
      </c>
      <c r="AD7444" t="s">
        <v>929</v>
      </c>
      <c r="AE7444" t="s">
        <v>930</v>
      </c>
      <c r="AF7444" t="s">
        <v>929</v>
      </c>
      <c r="AG7444" t="s">
        <v>930</v>
      </c>
      <c r="AH7444" t="s">
        <v>929</v>
      </c>
      <c r="AI7444" t="s">
        <v>930</v>
      </c>
      <c r="AJ7444" t="s">
        <v>930</v>
      </c>
      <c r="AK7444" t="s">
        <v>929</v>
      </c>
      <c r="AL7444" t="s">
        <v>929</v>
      </c>
    </row>
    <row r="7445" spans="1:38">
      <c r="A7445">
        <v>802963</v>
      </c>
      <c r="B7445" t="s">
        <v>93</v>
      </c>
      <c r="C7445" t="s">
        <v>928</v>
      </c>
      <c r="D7445" t="s">
        <v>929</v>
      </c>
      <c r="E7445" t="s">
        <v>928</v>
      </c>
      <c r="F7445" t="s">
        <v>930</v>
      </c>
      <c r="G7445" t="s">
        <v>928</v>
      </c>
      <c r="H7445" t="s">
        <v>928</v>
      </c>
      <c r="I7445" t="s">
        <v>930</v>
      </c>
      <c r="J7445" t="s">
        <v>928</v>
      </c>
      <c r="K7445" t="s">
        <v>930</v>
      </c>
      <c r="L7445" t="s">
        <v>928</v>
      </c>
      <c r="M7445" t="s">
        <v>930</v>
      </c>
      <c r="N7445" t="s">
        <v>930</v>
      </c>
      <c r="O7445" t="s">
        <v>929</v>
      </c>
      <c r="P7445" t="s">
        <v>930</v>
      </c>
      <c r="Q7445" t="s">
        <v>930</v>
      </c>
      <c r="R7445" t="s">
        <v>928</v>
      </c>
      <c r="S7445" t="s">
        <v>928</v>
      </c>
      <c r="T7445" t="s">
        <v>930</v>
      </c>
      <c r="U7445" t="s">
        <v>929</v>
      </c>
      <c r="V7445" t="s">
        <v>930</v>
      </c>
      <c r="W7445" t="s">
        <v>929</v>
      </c>
      <c r="X7445" t="s">
        <v>930</v>
      </c>
      <c r="Y7445" t="s">
        <v>929</v>
      </c>
      <c r="Z7445" t="s">
        <v>929</v>
      </c>
      <c r="AA7445" t="s">
        <v>930</v>
      </c>
      <c r="AB7445" t="s">
        <v>930</v>
      </c>
      <c r="AC7445" t="s">
        <v>928</v>
      </c>
      <c r="AD7445" t="s">
        <v>928</v>
      </c>
      <c r="AE7445" t="s">
        <v>930</v>
      </c>
      <c r="AF7445" t="s">
        <v>930</v>
      </c>
      <c r="AG7445" t="s">
        <v>930</v>
      </c>
      <c r="AH7445" t="s">
        <v>930</v>
      </c>
      <c r="AI7445" t="s">
        <v>929</v>
      </c>
      <c r="AJ7445" t="s">
        <v>929</v>
      </c>
      <c r="AK7445" t="s">
        <v>930</v>
      </c>
      <c r="AL7445" t="s">
        <v>929</v>
      </c>
    </row>
    <row r="7446" spans="1:38">
      <c r="A7446">
        <v>802985</v>
      </c>
      <c r="B7446" t="s">
        <v>93</v>
      </c>
      <c r="C7446" t="s">
        <v>928</v>
      </c>
      <c r="D7446" t="s">
        <v>930</v>
      </c>
      <c r="E7446" t="s">
        <v>928</v>
      </c>
      <c r="F7446" t="s">
        <v>930</v>
      </c>
      <c r="G7446" t="s">
        <v>930</v>
      </c>
      <c r="H7446" t="s">
        <v>930</v>
      </c>
      <c r="I7446" t="s">
        <v>930</v>
      </c>
      <c r="J7446" t="s">
        <v>930</v>
      </c>
      <c r="K7446" t="s">
        <v>930</v>
      </c>
      <c r="L7446" t="s">
        <v>930</v>
      </c>
      <c r="M7446" t="s">
        <v>930</v>
      </c>
      <c r="N7446" t="s">
        <v>930</v>
      </c>
      <c r="O7446" t="s">
        <v>928</v>
      </c>
      <c r="P7446" t="s">
        <v>929</v>
      </c>
      <c r="Q7446" t="s">
        <v>930</v>
      </c>
      <c r="R7446" t="s">
        <v>930</v>
      </c>
      <c r="S7446" t="s">
        <v>929</v>
      </c>
      <c r="T7446" t="s">
        <v>928</v>
      </c>
      <c r="U7446" t="s">
        <v>929</v>
      </c>
      <c r="V7446" t="s">
        <v>929</v>
      </c>
      <c r="W7446" t="s">
        <v>929</v>
      </c>
      <c r="X7446" t="s">
        <v>929</v>
      </c>
      <c r="Y7446" t="s">
        <v>930</v>
      </c>
      <c r="Z7446" t="s">
        <v>930</v>
      </c>
      <c r="AA7446" t="s">
        <v>929</v>
      </c>
      <c r="AB7446" t="s">
        <v>929</v>
      </c>
      <c r="AC7446" t="s">
        <v>930</v>
      </c>
      <c r="AD7446" t="s">
        <v>929</v>
      </c>
      <c r="AE7446" t="s">
        <v>930</v>
      </c>
      <c r="AF7446" t="s">
        <v>930</v>
      </c>
      <c r="AG7446" t="s">
        <v>930</v>
      </c>
      <c r="AH7446" t="s">
        <v>929</v>
      </c>
      <c r="AI7446" t="s">
        <v>929</v>
      </c>
      <c r="AJ7446" t="s">
        <v>930</v>
      </c>
      <c r="AK7446" t="s">
        <v>929</v>
      </c>
      <c r="AL7446" t="s">
        <v>930</v>
      </c>
    </row>
    <row r="7447" spans="1:38">
      <c r="A7447">
        <v>802999</v>
      </c>
      <c r="B7447" t="s">
        <v>93</v>
      </c>
      <c r="C7447" t="s">
        <v>930</v>
      </c>
      <c r="D7447" t="s">
        <v>930</v>
      </c>
      <c r="E7447" t="s">
        <v>930</v>
      </c>
      <c r="F7447" t="s">
        <v>930</v>
      </c>
      <c r="G7447" t="s">
        <v>930</v>
      </c>
      <c r="H7447" t="s">
        <v>930</v>
      </c>
      <c r="I7447" t="s">
        <v>930</v>
      </c>
      <c r="J7447" t="s">
        <v>930</v>
      </c>
      <c r="K7447" t="s">
        <v>930</v>
      </c>
      <c r="L7447" t="s">
        <v>929</v>
      </c>
      <c r="M7447" t="s">
        <v>930</v>
      </c>
      <c r="N7447" t="s">
        <v>930</v>
      </c>
      <c r="O7447" t="s">
        <v>929</v>
      </c>
      <c r="P7447" t="s">
        <v>928</v>
      </c>
      <c r="Q7447" t="s">
        <v>928</v>
      </c>
      <c r="R7447" t="s">
        <v>928</v>
      </c>
      <c r="S7447" t="s">
        <v>928</v>
      </c>
      <c r="T7447" t="s">
        <v>928</v>
      </c>
      <c r="U7447" t="s">
        <v>929</v>
      </c>
      <c r="V7447" t="s">
        <v>929</v>
      </c>
      <c r="W7447" t="s">
        <v>929</v>
      </c>
      <c r="X7447" t="s">
        <v>929</v>
      </c>
      <c r="Y7447" t="s">
        <v>929</v>
      </c>
      <c r="Z7447" t="s">
        <v>929</v>
      </c>
      <c r="AA7447" t="s">
        <v>930</v>
      </c>
      <c r="AB7447" t="s">
        <v>930</v>
      </c>
      <c r="AC7447" t="s">
        <v>930</v>
      </c>
      <c r="AD7447" t="s">
        <v>929</v>
      </c>
      <c r="AE7447" t="s">
        <v>930</v>
      </c>
      <c r="AF7447" t="s">
        <v>930</v>
      </c>
      <c r="AG7447" t="s">
        <v>929</v>
      </c>
      <c r="AH7447" t="s">
        <v>929</v>
      </c>
      <c r="AI7447" t="s">
        <v>929</v>
      </c>
      <c r="AJ7447" t="s">
        <v>929</v>
      </c>
      <c r="AK7447" t="s">
        <v>929</v>
      </c>
      <c r="AL7447" t="s">
        <v>929</v>
      </c>
    </row>
    <row r="7448" spans="1:38">
      <c r="A7448">
        <v>803014</v>
      </c>
      <c r="B7448" t="s">
        <v>93</v>
      </c>
      <c r="C7448" t="s">
        <v>930</v>
      </c>
      <c r="D7448" t="s">
        <v>930</v>
      </c>
      <c r="E7448" t="s">
        <v>929</v>
      </c>
      <c r="F7448" t="s">
        <v>930</v>
      </c>
      <c r="G7448" t="s">
        <v>930</v>
      </c>
      <c r="H7448" t="s">
        <v>930</v>
      </c>
      <c r="I7448" t="s">
        <v>930</v>
      </c>
      <c r="J7448" t="s">
        <v>928</v>
      </c>
      <c r="K7448" t="s">
        <v>928</v>
      </c>
      <c r="L7448" t="s">
        <v>930</v>
      </c>
      <c r="M7448" t="s">
        <v>930</v>
      </c>
      <c r="N7448" t="s">
        <v>930</v>
      </c>
      <c r="O7448" t="s">
        <v>930</v>
      </c>
      <c r="P7448" t="s">
        <v>928</v>
      </c>
      <c r="Q7448" t="s">
        <v>930</v>
      </c>
      <c r="R7448" t="s">
        <v>928</v>
      </c>
      <c r="S7448" t="s">
        <v>928</v>
      </c>
      <c r="T7448" t="s">
        <v>928</v>
      </c>
      <c r="U7448" t="s">
        <v>929</v>
      </c>
      <c r="V7448" t="s">
        <v>929</v>
      </c>
      <c r="W7448" t="s">
        <v>929</v>
      </c>
      <c r="X7448" t="s">
        <v>929</v>
      </c>
      <c r="Y7448" t="s">
        <v>928</v>
      </c>
      <c r="Z7448" t="s">
        <v>930</v>
      </c>
      <c r="AA7448" t="s">
        <v>930</v>
      </c>
      <c r="AB7448" t="s">
        <v>930</v>
      </c>
      <c r="AC7448" t="s">
        <v>930</v>
      </c>
      <c r="AD7448" t="s">
        <v>928</v>
      </c>
      <c r="AE7448" t="s">
        <v>930</v>
      </c>
      <c r="AF7448" t="s">
        <v>930</v>
      </c>
      <c r="AG7448" t="s">
        <v>930</v>
      </c>
      <c r="AH7448" t="s">
        <v>929</v>
      </c>
      <c r="AI7448" t="s">
        <v>930</v>
      </c>
      <c r="AJ7448" t="s">
        <v>930</v>
      </c>
      <c r="AK7448" t="s">
        <v>929</v>
      </c>
      <c r="AL7448" t="s">
        <v>930</v>
      </c>
    </row>
    <row r="7449" spans="1:38">
      <c r="A7449">
        <v>803016</v>
      </c>
      <c r="B7449" t="s">
        <v>93</v>
      </c>
      <c r="C7449" t="s">
        <v>930</v>
      </c>
      <c r="D7449" t="s">
        <v>928</v>
      </c>
      <c r="E7449" t="s">
        <v>928</v>
      </c>
      <c r="F7449" t="s">
        <v>928</v>
      </c>
      <c r="G7449" t="s">
        <v>930</v>
      </c>
      <c r="H7449" t="s">
        <v>930</v>
      </c>
      <c r="I7449" t="s">
        <v>928</v>
      </c>
      <c r="J7449" t="s">
        <v>930</v>
      </c>
      <c r="K7449" t="s">
        <v>928</v>
      </c>
      <c r="L7449" t="s">
        <v>928</v>
      </c>
      <c r="M7449" t="s">
        <v>930</v>
      </c>
      <c r="N7449" t="s">
        <v>930</v>
      </c>
      <c r="O7449" t="s">
        <v>929</v>
      </c>
      <c r="P7449" t="s">
        <v>929</v>
      </c>
      <c r="Q7449" t="s">
        <v>929</v>
      </c>
      <c r="R7449" t="s">
        <v>929</v>
      </c>
      <c r="S7449" t="s">
        <v>930</v>
      </c>
      <c r="T7449" t="s">
        <v>929</v>
      </c>
      <c r="U7449" t="s">
        <v>930</v>
      </c>
      <c r="V7449" t="s">
        <v>929</v>
      </c>
      <c r="W7449" t="s">
        <v>930</v>
      </c>
      <c r="X7449" t="s">
        <v>929</v>
      </c>
      <c r="Y7449" t="s">
        <v>929</v>
      </c>
      <c r="Z7449" t="s">
        <v>930</v>
      </c>
      <c r="AA7449" t="s">
        <v>930</v>
      </c>
      <c r="AB7449" t="s">
        <v>930</v>
      </c>
      <c r="AC7449" t="s">
        <v>929</v>
      </c>
      <c r="AD7449" t="s">
        <v>929</v>
      </c>
      <c r="AE7449" t="s">
        <v>930</v>
      </c>
      <c r="AF7449" t="s">
        <v>929</v>
      </c>
      <c r="AG7449" t="s">
        <v>930</v>
      </c>
      <c r="AH7449" t="s">
        <v>930</v>
      </c>
      <c r="AI7449" t="s">
        <v>930</v>
      </c>
      <c r="AJ7449" t="s">
        <v>930</v>
      </c>
      <c r="AK7449" t="s">
        <v>930</v>
      </c>
      <c r="AL7449" t="s">
        <v>930</v>
      </c>
    </row>
    <row r="7450" spans="1:38">
      <c r="A7450">
        <v>803106</v>
      </c>
      <c r="B7450" t="s">
        <v>93</v>
      </c>
      <c r="C7450" t="s">
        <v>928</v>
      </c>
      <c r="D7450" t="s">
        <v>928</v>
      </c>
      <c r="E7450" t="s">
        <v>928</v>
      </c>
      <c r="F7450" t="s">
        <v>928</v>
      </c>
      <c r="G7450" t="s">
        <v>928</v>
      </c>
      <c r="H7450" t="s">
        <v>930</v>
      </c>
      <c r="I7450" t="s">
        <v>928</v>
      </c>
      <c r="J7450" t="s">
        <v>930</v>
      </c>
      <c r="K7450" t="s">
        <v>928</v>
      </c>
      <c r="L7450" t="s">
        <v>928</v>
      </c>
      <c r="M7450" t="s">
        <v>930</v>
      </c>
      <c r="N7450" t="s">
        <v>930</v>
      </c>
      <c r="O7450" t="s">
        <v>929</v>
      </c>
      <c r="P7450" t="s">
        <v>928</v>
      </c>
      <c r="Q7450" t="s">
        <v>930</v>
      </c>
      <c r="R7450" t="s">
        <v>928</v>
      </c>
      <c r="S7450" t="s">
        <v>928</v>
      </c>
      <c r="T7450" t="s">
        <v>930</v>
      </c>
      <c r="U7450" t="s">
        <v>930</v>
      </c>
      <c r="V7450" t="s">
        <v>928</v>
      </c>
      <c r="W7450" t="s">
        <v>928</v>
      </c>
      <c r="X7450" t="s">
        <v>929</v>
      </c>
      <c r="Y7450" t="s">
        <v>930</v>
      </c>
      <c r="Z7450" t="s">
        <v>929</v>
      </c>
      <c r="AA7450" t="s">
        <v>930</v>
      </c>
      <c r="AB7450" t="s">
        <v>930</v>
      </c>
      <c r="AC7450" t="s">
        <v>930</v>
      </c>
      <c r="AD7450" t="s">
        <v>928</v>
      </c>
      <c r="AE7450" t="s">
        <v>929</v>
      </c>
      <c r="AF7450" t="s">
        <v>930</v>
      </c>
      <c r="AG7450" t="s">
        <v>929</v>
      </c>
      <c r="AH7450" t="s">
        <v>930</v>
      </c>
      <c r="AI7450" t="s">
        <v>929</v>
      </c>
      <c r="AJ7450" t="s">
        <v>929</v>
      </c>
      <c r="AK7450" t="s">
        <v>930</v>
      </c>
      <c r="AL7450" t="s">
        <v>929</v>
      </c>
    </row>
    <row r="7451" spans="1:38">
      <c r="A7451">
        <v>803153</v>
      </c>
      <c r="B7451" t="s">
        <v>93</v>
      </c>
      <c r="C7451" t="s">
        <v>928</v>
      </c>
      <c r="D7451" t="s">
        <v>928</v>
      </c>
      <c r="E7451" t="s">
        <v>928</v>
      </c>
      <c r="F7451" t="s">
        <v>928</v>
      </c>
      <c r="G7451" t="s">
        <v>928</v>
      </c>
      <c r="H7451" t="s">
        <v>930</v>
      </c>
      <c r="I7451" t="s">
        <v>928</v>
      </c>
      <c r="J7451" t="s">
        <v>928</v>
      </c>
      <c r="K7451" t="s">
        <v>928</v>
      </c>
      <c r="L7451" t="s">
        <v>928</v>
      </c>
      <c r="M7451" t="s">
        <v>928</v>
      </c>
      <c r="N7451" t="s">
        <v>930</v>
      </c>
      <c r="O7451" t="s">
        <v>929</v>
      </c>
      <c r="P7451" t="s">
        <v>928</v>
      </c>
      <c r="Q7451" t="s">
        <v>930</v>
      </c>
      <c r="R7451" t="s">
        <v>930</v>
      </c>
      <c r="S7451" t="s">
        <v>930</v>
      </c>
      <c r="T7451" t="s">
        <v>929</v>
      </c>
      <c r="U7451" t="s">
        <v>930</v>
      </c>
      <c r="V7451" t="s">
        <v>930</v>
      </c>
      <c r="W7451" t="s">
        <v>930</v>
      </c>
      <c r="X7451" t="s">
        <v>930</v>
      </c>
      <c r="Y7451" t="s">
        <v>930</v>
      </c>
      <c r="Z7451" t="s">
        <v>930</v>
      </c>
      <c r="AA7451" t="s">
        <v>929</v>
      </c>
      <c r="AB7451" t="s">
        <v>929</v>
      </c>
      <c r="AC7451" t="s">
        <v>930</v>
      </c>
      <c r="AD7451" t="s">
        <v>930</v>
      </c>
      <c r="AE7451" t="s">
        <v>930</v>
      </c>
      <c r="AF7451" t="s">
        <v>929</v>
      </c>
      <c r="AG7451" t="s">
        <v>930</v>
      </c>
      <c r="AH7451" t="s">
        <v>930</v>
      </c>
      <c r="AI7451" t="s">
        <v>930</v>
      </c>
      <c r="AJ7451" t="s">
        <v>930</v>
      </c>
      <c r="AK7451" t="s">
        <v>929</v>
      </c>
      <c r="AL7451" t="s">
        <v>930</v>
      </c>
    </row>
    <row r="7452" spans="1:38">
      <c r="A7452">
        <v>803155</v>
      </c>
      <c r="B7452" t="s">
        <v>93</v>
      </c>
      <c r="C7452" t="s">
        <v>930</v>
      </c>
      <c r="D7452" t="s">
        <v>928</v>
      </c>
      <c r="E7452" t="s">
        <v>930</v>
      </c>
      <c r="F7452" t="s">
        <v>930</v>
      </c>
      <c r="G7452" t="s">
        <v>928</v>
      </c>
      <c r="H7452" t="s">
        <v>930</v>
      </c>
      <c r="I7452" t="s">
        <v>930</v>
      </c>
      <c r="J7452" t="s">
        <v>928</v>
      </c>
      <c r="K7452" t="s">
        <v>928</v>
      </c>
      <c r="L7452" t="s">
        <v>928</v>
      </c>
      <c r="M7452" t="s">
        <v>928</v>
      </c>
      <c r="N7452" t="s">
        <v>928</v>
      </c>
      <c r="O7452" t="s">
        <v>929</v>
      </c>
      <c r="P7452" t="s">
        <v>929</v>
      </c>
      <c r="Q7452" t="s">
        <v>929</v>
      </c>
      <c r="R7452" t="s">
        <v>929</v>
      </c>
      <c r="S7452" t="s">
        <v>930</v>
      </c>
      <c r="T7452" t="s">
        <v>929</v>
      </c>
      <c r="U7452" t="s">
        <v>929</v>
      </c>
      <c r="V7452" t="s">
        <v>929</v>
      </c>
      <c r="W7452" t="s">
        <v>929</v>
      </c>
      <c r="X7452" t="s">
        <v>929</v>
      </c>
      <c r="Y7452" t="s">
        <v>930</v>
      </c>
      <c r="Z7452" t="s">
        <v>930</v>
      </c>
      <c r="AA7452" t="s">
        <v>930</v>
      </c>
      <c r="AB7452" t="s">
        <v>928</v>
      </c>
      <c r="AC7452" t="s">
        <v>929</v>
      </c>
      <c r="AD7452" t="s">
        <v>930</v>
      </c>
      <c r="AE7452" t="s">
        <v>929</v>
      </c>
      <c r="AF7452" t="s">
        <v>930</v>
      </c>
      <c r="AG7452" t="s">
        <v>930</v>
      </c>
      <c r="AH7452" t="s">
        <v>929</v>
      </c>
      <c r="AI7452" t="s">
        <v>930</v>
      </c>
      <c r="AJ7452" t="s">
        <v>930</v>
      </c>
      <c r="AK7452" t="s">
        <v>929</v>
      </c>
      <c r="AL7452" t="s">
        <v>930</v>
      </c>
    </row>
    <row r="7453" spans="1:38">
      <c r="A7453">
        <v>803179</v>
      </c>
      <c r="B7453" t="s">
        <v>93</v>
      </c>
      <c r="C7453" t="s">
        <v>928</v>
      </c>
      <c r="D7453" t="s">
        <v>928</v>
      </c>
      <c r="E7453" t="s">
        <v>930</v>
      </c>
      <c r="F7453" t="s">
        <v>930</v>
      </c>
      <c r="G7453" t="s">
        <v>930</v>
      </c>
      <c r="H7453" t="s">
        <v>930</v>
      </c>
      <c r="I7453" t="s">
        <v>928</v>
      </c>
      <c r="J7453" t="s">
        <v>930</v>
      </c>
      <c r="K7453" t="s">
        <v>928</v>
      </c>
      <c r="L7453" t="s">
        <v>928</v>
      </c>
      <c r="M7453" t="s">
        <v>928</v>
      </c>
      <c r="N7453" t="s">
        <v>930</v>
      </c>
      <c r="O7453" t="s">
        <v>929</v>
      </c>
      <c r="P7453" t="s">
        <v>928</v>
      </c>
      <c r="Q7453" t="s">
        <v>928</v>
      </c>
      <c r="R7453" t="s">
        <v>930</v>
      </c>
      <c r="S7453" t="s">
        <v>930</v>
      </c>
      <c r="T7453" t="s">
        <v>930</v>
      </c>
      <c r="U7453" t="s">
        <v>928</v>
      </c>
      <c r="V7453" t="s">
        <v>928</v>
      </c>
      <c r="W7453" t="s">
        <v>928</v>
      </c>
      <c r="X7453" t="s">
        <v>928</v>
      </c>
      <c r="Y7453" t="s">
        <v>928</v>
      </c>
      <c r="Z7453" t="s">
        <v>930</v>
      </c>
      <c r="AA7453" t="s">
        <v>930</v>
      </c>
      <c r="AB7453" t="s">
        <v>930</v>
      </c>
      <c r="AC7453" t="s">
        <v>930</v>
      </c>
      <c r="AD7453" t="s">
        <v>930</v>
      </c>
      <c r="AE7453" t="s">
        <v>930</v>
      </c>
      <c r="AF7453" t="s">
        <v>930</v>
      </c>
      <c r="AG7453" t="s">
        <v>929</v>
      </c>
      <c r="AH7453" t="s">
        <v>929</v>
      </c>
      <c r="AI7453" t="s">
        <v>929</v>
      </c>
      <c r="AJ7453" t="s">
        <v>929</v>
      </c>
      <c r="AK7453" t="s">
        <v>929</v>
      </c>
      <c r="AL7453" t="s">
        <v>929</v>
      </c>
    </row>
    <row r="7454" spans="1:38">
      <c r="A7454">
        <v>803212</v>
      </c>
      <c r="B7454" t="s">
        <v>93</v>
      </c>
      <c r="C7454" t="s">
        <v>930</v>
      </c>
      <c r="D7454" t="s">
        <v>928</v>
      </c>
      <c r="E7454" t="s">
        <v>930</v>
      </c>
      <c r="F7454" t="s">
        <v>930</v>
      </c>
      <c r="G7454" t="s">
        <v>930</v>
      </c>
      <c r="H7454" t="s">
        <v>930</v>
      </c>
      <c r="I7454" t="s">
        <v>930</v>
      </c>
      <c r="J7454" t="s">
        <v>929</v>
      </c>
      <c r="K7454" t="s">
        <v>930</v>
      </c>
      <c r="L7454" t="s">
        <v>930</v>
      </c>
      <c r="M7454" t="s">
        <v>929</v>
      </c>
      <c r="N7454" t="s">
        <v>928</v>
      </c>
      <c r="O7454" t="s">
        <v>930</v>
      </c>
      <c r="P7454" t="s">
        <v>930</v>
      </c>
      <c r="Q7454" t="s">
        <v>930</v>
      </c>
      <c r="R7454" t="s">
        <v>930</v>
      </c>
      <c r="S7454" t="s">
        <v>930</v>
      </c>
      <c r="T7454" t="s">
        <v>928</v>
      </c>
      <c r="U7454" t="s">
        <v>930</v>
      </c>
      <c r="V7454" t="s">
        <v>930</v>
      </c>
      <c r="W7454" t="s">
        <v>930</v>
      </c>
      <c r="X7454" t="s">
        <v>930</v>
      </c>
      <c r="Y7454" t="s">
        <v>928</v>
      </c>
      <c r="Z7454" t="s">
        <v>930</v>
      </c>
      <c r="AA7454" t="s">
        <v>930</v>
      </c>
      <c r="AB7454" t="s">
        <v>930</v>
      </c>
      <c r="AC7454" t="s">
        <v>930</v>
      </c>
      <c r="AD7454" t="s">
        <v>928</v>
      </c>
      <c r="AE7454" t="s">
        <v>928</v>
      </c>
      <c r="AF7454" t="s">
        <v>930</v>
      </c>
      <c r="AG7454" t="s">
        <v>929</v>
      </c>
      <c r="AH7454" t="s">
        <v>930</v>
      </c>
      <c r="AI7454" t="s">
        <v>930</v>
      </c>
      <c r="AJ7454" t="s">
        <v>930</v>
      </c>
      <c r="AK7454" t="s">
        <v>929</v>
      </c>
      <c r="AL7454" t="s">
        <v>929</v>
      </c>
    </row>
    <row r="7455" spans="1:38">
      <c r="A7455">
        <v>803327</v>
      </c>
      <c r="B7455" t="s">
        <v>93</v>
      </c>
      <c r="C7455" t="s">
        <v>928</v>
      </c>
      <c r="D7455" t="s">
        <v>928</v>
      </c>
      <c r="E7455" t="s">
        <v>928</v>
      </c>
      <c r="F7455" t="s">
        <v>930</v>
      </c>
      <c r="G7455" t="s">
        <v>930</v>
      </c>
      <c r="H7455" t="s">
        <v>928</v>
      </c>
      <c r="I7455" t="s">
        <v>930</v>
      </c>
      <c r="J7455" t="s">
        <v>928</v>
      </c>
      <c r="K7455" t="s">
        <v>928</v>
      </c>
      <c r="L7455" t="s">
        <v>930</v>
      </c>
      <c r="M7455" t="s">
        <v>928</v>
      </c>
      <c r="N7455" t="s">
        <v>930</v>
      </c>
      <c r="O7455" t="s">
        <v>929</v>
      </c>
      <c r="P7455" t="s">
        <v>928</v>
      </c>
      <c r="Q7455" t="s">
        <v>928</v>
      </c>
      <c r="R7455" t="s">
        <v>928</v>
      </c>
      <c r="S7455" t="s">
        <v>928</v>
      </c>
      <c r="T7455" t="s">
        <v>928</v>
      </c>
      <c r="U7455" t="s">
        <v>930</v>
      </c>
      <c r="V7455" t="s">
        <v>930</v>
      </c>
      <c r="W7455" t="s">
        <v>930</v>
      </c>
      <c r="X7455" t="s">
        <v>930</v>
      </c>
      <c r="Y7455" t="s">
        <v>929</v>
      </c>
      <c r="Z7455" t="s">
        <v>929</v>
      </c>
      <c r="AA7455" t="s">
        <v>928</v>
      </c>
      <c r="AB7455" t="s">
        <v>930</v>
      </c>
      <c r="AC7455" t="s">
        <v>928</v>
      </c>
      <c r="AD7455" t="s">
        <v>930</v>
      </c>
      <c r="AE7455" t="s">
        <v>929</v>
      </c>
      <c r="AF7455" t="s">
        <v>928</v>
      </c>
      <c r="AG7455" t="s">
        <v>929</v>
      </c>
      <c r="AH7455" t="s">
        <v>929</v>
      </c>
      <c r="AI7455" t="s">
        <v>929</v>
      </c>
      <c r="AJ7455" t="s">
        <v>929</v>
      </c>
      <c r="AK7455" t="s">
        <v>929</v>
      </c>
      <c r="AL7455" t="s">
        <v>929</v>
      </c>
    </row>
    <row r="7456" spans="1:38">
      <c r="A7456">
        <v>803417</v>
      </c>
      <c r="B7456" t="s">
        <v>93</v>
      </c>
      <c r="C7456" t="s">
        <v>930</v>
      </c>
      <c r="D7456" t="s">
        <v>928</v>
      </c>
      <c r="E7456" t="s">
        <v>930</v>
      </c>
      <c r="F7456" t="s">
        <v>930</v>
      </c>
      <c r="G7456" t="s">
        <v>930</v>
      </c>
      <c r="H7456" t="s">
        <v>930</v>
      </c>
      <c r="I7456" t="s">
        <v>928</v>
      </c>
      <c r="J7456" t="s">
        <v>928</v>
      </c>
      <c r="K7456" t="s">
        <v>928</v>
      </c>
      <c r="L7456" t="s">
        <v>930</v>
      </c>
      <c r="M7456" t="s">
        <v>930</v>
      </c>
      <c r="N7456" t="s">
        <v>930</v>
      </c>
      <c r="O7456" t="s">
        <v>930</v>
      </c>
      <c r="P7456" t="s">
        <v>930</v>
      </c>
      <c r="Q7456" t="s">
        <v>930</v>
      </c>
      <c r="R7456" t="s">
        <v>930</v>
      </c>
      <c r="S7456" t="s">
        <v>930</v>
      </c>
      <c r="T7456" t="s">
        <v>930</v>
      </c>
      <c r="U7456" t="s">
        <v>928</v>
      </c>
      <c r="V7456" t="s">
        <v>928</v>
      </c>
      <c r="W7456" t="s">
        <v>928</v>
      </c>
      <c r="X7456" t="s">
        <v>928</v>
      </c>
      <c r="Y7456" t="s">
        <v>928</v>
      </c>
      <c r="Z7456" t="s">
        <v>928</v>
      </c>
      <c r="AA7456" t="s">
        <v>929</v>
      </c>
      <c r="AB7456" t="s">
        <v>930</v>
      </c>
      <c r="AC7456" t="s">
        <v>929</v>
      </c>
      <c r="AD7456" t="s">
        <v>929</v>
      </c>
      <c r="AE7456" t="s">
        <v>930</v>
      </c>
      <c r="AF7456" t="s">
        <v>929</v>
      </c>
      <c r="AG7456" t="s">
        <v>929</v>
      </c>
      <c r="AH7456" t="s">
        <v>929</v>
      </c>
      <c r="AI7456" t="s">
        <v>929</v>
      </c>
      <c r="AJ7456" t="s">
        <v>929</v>
      </c>
      <c r="AK7456" t="s">
        <v>929</v>
      </c>
      <c r="AL7456" t="s">
        <v>929</v>
      </c>
    </row>
    <row r="7457" spans="1:38">
      <c r="A7457">
        <v>803447</v>
      </c>
      <c r="B7457" t="s">
        <v>93</v>
      </c>
      <c r="C7457" t="s">
        <v>930</v>
      </c>
      <c r="D7457" t="s">
        <v>929</v>
      </c>
      <c r="E7457" t="s">
        <v>929</v>
      </c>
      <c r="F7457" t="s">
        <v>930</v>
      </c>
      <c r="G7457" t="s">
        <v>930</v>
      </c>
      <c r="H7457" t="s">
        <v>930</v>
      </c>
      <c r="I7457" t="s">
        <v>930</v>
      </c>
      <c r="J7457" t="s">
        <v>929</v>
      </c>
      <c r="K7457" t="s">
        <v>928</v>
      </c>
      <c r="L7457" t="s">
        <v>930</v>
      </c>
      <c r="M7457" t="s">
        <v>928</v>
      </c>
      <c r="N7457" t="s">
        <v>928</v>
      </c>
      <c r="O7457" t="s">
        <v>929</v>
      </c>
      <c r="P7457" t="s">
        <v>930</v>
      </c>
      <c r="Q7457" t="s">
        <v>930</v>
      </c>
      <c r="R7457" t="s">
        <v>930</v>
      </c>
      <c r="S7457" t="s">
        <v>930</v>
      </c>
      <c r="T7457" t="s">
        <v>930</v>
      </c>
      <c r="U7457" t="s">
        <v>929</v>
      </c>
      <c r="V7457" t="s">
        <v>929</v>
      </c>
      <c r="W7457" t="s">
        <v>929</v>
      </c>
      <c r="X7457" t="s">
        <v>929</v>
      </c>
      <c r="Y7457" t="s">
        <v>929</v>
      </c>
      <c r="Z7457" t="s">
        <v>929</v>
      </c>
      <c r="AA7457" t="s">
        <v>929</v>
      </c>
      <c r="AB7457" t="s">
        <v>930</v>
      </c>
      <c r="AC7457" t="s">
        <v>930</v>
      </c>
      <c r="AD7457" t="s">
        <v>929</v>
      </c>
      <c r="AE7457" t="s">
        <v>930</v>
      </c>
      <c r="AF7457" t="s">
        <v>929</v>
      </c>
      <c r="AG7457" t="s">
        <v>930</v>
      </c>
      <c r="AH7457" t="s">
        <v>930</v>
      </c>
      <c r="AI7457" t="s">
        <v>929</v>
      </c>
      <c r="AJ7457" t="s">
        <v>929</v>
      </c>
      <c r="AK7457" t="s">
        <v>929</v>
      </c>
      <c r="AL7457" t="s">
        <v>929</v>
      </c>
    </row>
    <row r="7458" spans="1:38">
      <c r="A7458">
        <v>803449</v>
      </c>
      <c r="B7458" t="s">
        <v>93</v>
      </c>
      <c r="C7458" t="s">
        <v>930</v>
      </c>
      <c r="D7458" t="s">
        <v>930</v>
      </c>
      <c r="E7458" t="s">
        <v>930</v>
      </c>
      <c r="F7458" t="s">
        <v>928</v>
      </c>
      <c r="G7458" t="s">
        <v>928</v>
      </c>
      <c r="H7458" t="s">
        <v>930</v>
      </c>
      <c r="I7458" t="s">
        <v>930</v>
      </c>
      <c r="J7458" t="s">
        <v>928</v>
      </c>
      <c r="K7458" t="s">
        <v>929</v>
      </c>
      <c r="L7458" t="s">
        <v>930</v>
      </c>
      <c r="M7458" t="s">
        <v>930</v>
      </c>
      <c r="N7458" t="s">
        <v>930</v>
      </c>
      <c r="O7458" t="s">
        <v>928</v>
      </c>
      <c r="P7458" t="s">
        <v>928</v>
      </c>
      <c r="Q7458" t="s">
        <v>928</v>
      </c>
      <c r="R7458" t="s">
        <v>928</v>
      </c>
      <c r="S7458" t="s">
        <v>928</v>
      </c>
      <c r="T7458" t="s">
        <v>930</v>
      </c>
      <c r="U7458" t="s">
        <v>930</v>
      </c>
      <c r="V7458" t="s">
        <v>930</v>
      </c>
      <c r="W7458" t="s">
        <v>930</v>
      </c>
      <c r="X7458" t="s">
        <v>929</v>
      </c>
      <c r="Y7458" t="s">
        <v>929</v>
      </c>
      <c r="Z7458" t="s">
        <v>930</v>
      </c>
      <c r="AA7458" t="s">
        <v>928</v>
      </c>
      <c r="AB7458" t="s">
        <v>930</v>
      </c>
      <c r="AC7458" t="s">
        <v>929</v>
      </c>
      <c r="AD7458" t="s">
        <v>928</v>
      </c>
      <c r="AE7458" t="s">
        <v>929</v>
      </c>
      <c r="AF7458" t="s">
        <v>929</v>
      </c>
      <c r="AG7458" t="s">
        <v>930</v>
      </c>
      <c r="AH7458" t="s">
        <v>930</v>
      </c>
      <c r="AI7458" t="s">
        <v>930</v>
      </c>
      <c r="AJ7458" t="s">
        <v>930</v>
      </c>
      <c r="AK7458" t="s">
        <v>929</v>
      </c>
      <c r="AL7458" t="s">
        <v>929</v>
      </c>
    </row>
    <row r="7459" spans="1:38">
      <c r="A7459">
        <v>803511</v>
      </c>
      <c r="B7459" t="s">
        <v>93</v>
      </c>
      <c r="C7459" t="s">
        <v>930</v>
      </c>
      <c r="D7459" t="s">
        <v>930</v>
      </c>
      <c r="E7459" t="s">
        <v>928</v>
      </c>
      <c r="F7459" t="s">
        <v>928</v>
      </c>
      <c r="G7459" t="s">
        <v>928</v>
      </c>
      <c r="H7459" t="s">
        <v>930</v>
      </c>
      <c r="I7459" t="s">
        <v>928</v>
      </c>
      <c r="J7459" t="s">
        <v>928</v>
      </c>
      <c r="K7459" t="s">
        <v>928</v>
      </c>
      <c r="L7459" t="s">
        <v>928</v>
      </c>
      <c r="M7459" t="s">
        <v>928</v>
      </c>
      <c r="N7459" t="s">
        <v>929</v>
      </c>
      <c r="O7459" t="s">
        <v>929</v>
      </c>
      <c r="P7459" t="s">
        <v>930</v>
      </c>
      <c r="Q7459" t="s">
        <v>930</v>
      </c>
      <c r="R7459" t="s">
        <v>930</v>
      </c>
      <c r="S7459" t="s">
        <v>930</v>
      </c>
      <c r="T7459" t="s">
        <v>929</v>
      </c>
      <c r="U7459" t="s">
        <v>929</v>
      </c>
      <c r="V7459" t="s">
        <v>930</v>
      </c>
      <c r="W7459" t="s">
        <v>930</v>
      </c>
      <c r="X7459" t="s">
        <v>929</v>
      </c>
      <c r="Y7459" t="s">
        <v>930</v>
      </c>
      <c r="Z7459" t="s">
        <v>929</v>
      </c>
      <c r="AA7459" t="s">
        <v>930</v>
      </c>
      <c r="AB7459" t="s">
        <v>930</v>
      </c>
      <c r="AC7459" t="s">
        <v>929</v>
      </c>
      <c r="AD7459" t="s">
        <v>929</v>
      </c>
      <c r="AE7459" t="s">
        <v>930</v>
      </c>
      <c r="AF7459" t="s">
        <v>930</v>
      </c>
      <c r="AG7459" t="s">
        <v>929</v>
      </c>
      <c r="AH7459" t="s">
        <v>929</v>
      </c>
      <c r="AI7459" t="s">
        <v>929</v>
      </c>
      <c r="AJ7459" t="s">
        <v>929</v>
      </c>
      <c r="AK7459" t="s">
        <v>929</v>
      </c>
      <c r="AL7459" t="s">
        <v>929</v>
      </c>
    </row>
    <row r="7460" spans="1:38">
      <c r="A7460">
        <v>803560</v>
      </c>
      <c r="B7460" t="s">
        <v>93</v>
      </c>
      <c r="C7460" t="s">
        <v>929</v>
      </c>
      <c r="D7460" t="s">
        <v>930</v>
      </c>
      <c r="E7460" t="s">
        <v>930</v>
      </c>
      <c r="F7460" t="s">
        <v>929</v>
      </c>
      <c r="G7460" t="s">
        <v>929</v>
      </c>
      <c r="H7460" t="s">
        <v>929</v>
      </c>
      <c r="I7460" t="s">
        <v>930</v>
      </c>
      <c r="J7460" t="s">
        <v>929</v>
      </c>
      <c r="K7460" t="s">
        <v>929</v>
      </c>
      <c r="L7460" t="s">
        <v>930</v>
      </c>
      <c r="M7460" t="s">
        <v>929</v>
      </c>
      <c r="N7460" t="s">
        <v>928</v>
      </c>
      <c r="O7460" t="s">
        <v>929</v>
      </c>
      <c r="P7460" t="s">
        <v>930</v>
      </c>
      <c r="Q7460" t="s">
        <v>930</v>
      </c>
      <c r="R7460" t="s">
        <v>929</v>
      </c>
      <c r="S7460" t="s">
        <v>930</v>
      </c>
      <c r="T7460" t="s">
        <v>930</v>
      </c>
      <c r="U7460" t="s">
        <v>928</v>
      </c>
      <c r="V7460" t="s">
        <v>928</v>
      </c>
      <c r="W7460" t="s">
        <v>929</v>
      </c>
      <c r="X7460" t="s">
        <v>928</v>
      </c>
      <c r="Y7460" t="s">
        <v>930</v>
      </c>
      <c r="Z7460" t="s">
        <v>928</v>
      </c>
      <c r="AA7460" t="s">
        <v>929</v>
      </c>
      <c r="AB7460" t="s">
        <v>929</v>
      </c>
      <c r="AC7460" t="s">
        <v>929</v>
      </c>
      <c r="AD7460" t="s">
        <v>930</v>
      </c>
      <c r="AE7460" t="s">
        <v>929</v>
      </c>
      <c r="AF7460" t="s">
        <v>930</v>
      </c>
      <c r="AG7460" t="s">
        <v>929</v>
      </c>
      <c r="AH7460" t="s">
        <v>929</v>
      </c>
      <c r="AI7460" t="s">
        <v>929</v>
      </c>
      <c r="AJ7460" t="s">
        <v>929</v>
      </c>
      <c r="AK7460" t="s">
        <v>929</v>
      </c>
      <c r="AL7460" t="s">
        <v>929</v>
      </c>
    </row>
    <row r="7461" spans="1:38">
      <c r="A7461">
        <v>803627</v>
      </c>
      <c r="B7461" t="s">
        <v>93</v>
      </c>
      <c r="C7461" t="s">
        <v>930</v>
      </c>
      <c r="D7461" t="s">
        <v>928</v>
      </c>
      <c r="E7461" t="s">
        <v>929</v>
      </c>
      <c r="F7461" t="s">
        <v>929</v>
      </c>
      <c r="G7461" t="s">
        <v>929</v>
      </c>
      <c r="H7461" t="s">
        <v>930</v>
      </c>
      <c r="I7461" t="s">
        <v>928</v>
      </c>
      <c r="J7461" t="s">
        <v>930</v>
      </c>
      <c r="K7461" t="s">
        <v>928</v>
      </c>
      <c r="L7461" t="s">
        <v>930</v>
      </c>
      <c r="M7461" t="s">
        <v>929</v>
      </c>
      <c r="N7461" t="s">
        <v>928</v>
      </c>
      <c r="O7461" t="s">
        <v>929</v>
      </c>
      <c r="P7461" t="s">
        <v>928</v>
      </c>
      <c r="Q7461" t="s">
        <v>929</v>
      </c>
      <c r="R7461" t="s">
        <v>928</v>
      </c>
      <c r="S7461" t="s">
        <v>929</v>
      </c>
      <c r="T7461" t="s">
        <v>929</v>
      </c>
      <c r="U7461" t="s">
        <v>930</v>
      </c>
      <c r="V7461" t="s">
        <v>929</v>
      </c>
      <c r="W7461" t="s">
        <v>930</v>
      </c>
      <c r="X7461" t="s">
        <v>929</v>
      </c>
      <c r="Y7461" t="s">
        <v>928</v>
      </c>
      <c r="Z7461" t="s">
        <v>929</v>
      </c>
      <c r="AA7461" t="s">
        <v>929</v>
      </c>
      <c r="AB7461" t="s">
        <v>929</v>
      </c>
      <c r="AC7461" t="s">
        <v>929</v>
      </c>
      <c r="AD7461" t="s">
        <v>929</v>
      </c>
      <c r="AE7461" t="s">
        <v>929</v>
      </c>
      <c r="AF7461" t="s">
        <v>929</v>
      </c>
      <c r="AG7461" t="s">
        <v>930</v>
      </c>
      <c r="AH7461" t="s">
        <v>930</v>
      </c>
      <c r="AI7461" t="s">
        <v>930</v>
      </c>
      <c r="AJ7461" t="s">
        <v>930</v>
      </c>
      <c r="AK7461" t="s">
        <v>929</v>
      </c>
      <c r="AL7461" t="s">
        <v>930</v>
      </c>
    </row>
    <row r="7462" spans="1:38">
      <c r="A7462">
        <v>803635</v>
      </c>
      <c r="B7462" t="s">
        <v>93</v>
      </c>
      <c r="C7462" t="s">
        <v>929</v>
      </c>
      <c r="D7462" t="s">
        <v>930</v>
      </c>
      <c r="E7462" t="s">
        <v>928</v>
      </c>
      <c r="F7462" t="s">
        <v>930</v>
      </c>
      <c r="G7462" t="s">
        <v>929</v>
      </c>
      <c r="H7462" t="s">
        <v>929</v>
      </c>
      <c r="I7462" t="s">
        <v>929</v>
      </c>
      <c r="J7462" t="s">
        <v>929</v>
      </c>
      <c r="K7462" t="s">
        <v>929</v>
      </c>
      <c r="L7462" t="s">
        <v>928</v>
      </c>
      <c r="M7462" t="s">
        <v>929</v>
      </c>
      <c r="N7462" t="s">
        <v>929</v>
      </c>
      <c r="O7462" t="s">
        <v>929</v>
      </c>
      <c r="P7462" t="s">
        <v>929</v>
      </c>
      <c r="Q7462" t="s">
        <v>930</v>
      </c>
      <c r="R7462" t="s">
        <v>929</v>
      </c>
      <c r="S7462" t="s">
        <v>929</v>
      </c>
      <c r="T7462" t="s">
        <v>930</v>
      </c>
      <c r="U7462" t="s">
        <v>930</v>
      </c>
      <c r="V7462" t="s">
        <v>930</v>
      </c>
      <c r="W7462" t="s">
        <v>929</v>
      </c>
      <c r="X7462" t="s">
        <v>930</v>
      </c>
      <c r="Y7462" t="s">
        <v>930</v>
      </c>
      <c r="Z7462" t="s">
        <v>929</v>
      </c>
      <c r="AA7462" t="s">
        <v>929</v>
      </c>
      <c r="AB7462" t="s">
        <v>929</v>
      </c>
      <c r="AC7462" t="s">
        <v>929</v>
      </c>
      <c r="AD7462" t="s">
        <v>929</v>
      </c>
      <c r="AE7462" t="s">
        <v>929</v>
      </c>
      <c r="AF7462" t="s">
        <v>929</v>
      </c>
      <c r="AG7462" t="s">
        <v>930</v>
      </c>
      <c r="AH7462" t="s">
        <v>929</v>
      </c>
      <c r="AI7462" t="s">
        <v>930</v>
      </c>
      <c r="AJ7462" t="s">
        <v>929</v>
      </c>
      <c r="AK7462" t="s">
        <v>929</v>
      </c>
      <c r="AL7462" t="s">
        <v>930</v>
      </c>
    </row>
    <row r="7463" spans="1:38">
      <c r="A7463">
        <v>803651</v>
      </c>
      <c r="B7463" t="s">
        <v>93</v>
      </c>
      <c r="C7463" t="s">
        <v>930</v>
      </c>
      <c r="D7463" t="s">
        <v>930</v>
      </c>
      <c r="E7463" t="s">
        <v>929</v>
      </c>
      <c r="F7463" t="s">
        <v>928</v>
      </c>
      <c r="G7463" t="s">
        <v>929</v>
      </c>
      <c r="H7463" t="s">
        <v>928</v>
      </c>
      <c r="I7463" t="s">
        <v>928</v>
      </c>
      <c r="J7463" t="s">
        <v>929</v>
      </c>
      <c r="K7463" t="s">
        <v>928</v>
      </c>
      <c r="L7463" t="s">
        <v>928</v>
      </c>
      <c r="M7463" t="s">
        <v>928</v>
      </c>
      <c r="N7463" t="s">
        <v>929</v>
      </c>
      <c r="O7463" t="s">
        <v>929</v>
      </c>
      <c r="P7463" t="s">
        <v>930</v>
      </c>
      <c r="Q7463" t="s">
        <v>930</v>
      </c>
      <c r="R7463" t="s">
        <v>930</v>
      </c>
      <c r="S7463" t="s">
        <v>930</v>
      </c>
      <c r="T7463" t="s">
        <v>930</v>
      </c>
      <c r="U7463" t="s">
        <v>929</v>
      </c>
      <c r="V7463" t="s">
        <v>930</v>
      </c>
      <c r="W7463" t="s">
        <v>929</v>
      </c>
      <c r="X7463" t="s">
        <v>929</v>
      </c>
      <c r="Y7463" t="s">
        <v>929</v>
      </c>
      <c r="Z7463" t="s">
        <v>929</v>
      </c>
      <c r="AA7463" t="s">
        <v>930</v>
      </c>
      <c r="AB7463" t="s">
        <v>930</v>
      </c>
      <c r="AC7463" t="s">
        <v>929</v>
      </c>
      <c r="AD7463" t="s">
        <v>930</v>
      </c>
      <c r="AE7463" t="s">
        <v>930</v>
      </c>
      <c r="AF7463" t="s">
        <v>930</v>
      </c>
      <c r="AG7463" t="s">
        <v>930</v>
      </c>
      <c r="AH7463" t="s">
        <v>929</v>
      </c>
      <c r="AI7463" t="s">
        <v>930</v>
      </c>
      <c r="AJ7463" t="s">
        <v>929</v>
      </c>
      <c r="AK7463" t="s">
        <v>929</v>
      </c>
      <c r="AL7463" t="s">
        <v>929</v>
      </c>
    </row>
    <row r="7464" spans="1:38">
      <c r="A7464">
        <v>803726</v>
      </c>
      <c r="B7464" t="s">
        <v>93</v>
      </c>
      <c r="C7464" t="s">
        <v>929</v>
      </c>
      <c r="D7464" t="s">
        <v>930</v>
      </c>
      <c r="E7464" t="s">
        <v>930</v>
      </c>
      <c r="F7464" t="s">
        <v>930</v>
      </c>
      <c r="G7464" t="s">
        <v>929</v>
      </c>
      <c r="H7464" t="s">
        <v>930</v>
      </c>
      <c r="I7464" t="s">
        <v>929</v>
      </c>
      <c r="J7464" t="s">
        <v>929</v>
      </c>
      <c r="K7464" t="s">
        <v>930</v>
      </c>
      <c r="L7464" t="s">
        <v>930</v>
      </c>
      <c r="M7464" t="s">
        <v>929</v>
      </c>
      <c r="N7464" t="s">
        <v>930</v>
      </c>
      <c r="O7464" t="s">
        <v>930</v>
      </c>
      <c r="P7464" t="s">
        <v>930</v>
      </c>
      <c r="Q7464" t="s">
        <v>930</v>
      </c>
      <c r="R7464" t="s">
        <v>930</v>
      </c>
      <c r="S7464" t="s">
        <v>930</v>
      </c>
      <c r="T7464" t="s">
        <v>928</v>
      </c>
      <c r="U7464" t="s">
        <v>930</v>
      </c>
      <c r="V7464" t="s">
        <v>930</v>
      </c>
      <c r="W7464" t="s">
        <v>930</v>
      </c>
      <c r="X7464" t="s">
        <v>930</v>
      </c>
      <c r="Y7464" t="s">
        <v>928</v>
      </c>
      <c r="Z7464" t="s">
        <v>930</v>
      </c>
      <c r="AA7464" t="s">
        <v>930</v>
      </c>
      <c r="AB7464" t="s">
        <v>930</v>
      </c>
      <c r="AC7464" t="s">
        <v>930</v>
      </c>
      <c r="AD7464" t="s">
        <v>928</v>
      </c>
      <c r="AE7464" t="s">
        <v>928</v>
      </c>
      <c r="AF7464" t="s">
        <v>930</v>
      </c>
      <c r="AG7464" t="s">
        <v>929</v>
      </c>
      <c r="AH7464" t="s">
        <v>930</v>
      </c>
      <c r="AI7464" t="s">
        <v>930</v>
      </c>
      <c r="AJ7464" t="s">
        <v>930</v>
      </c>
      <c r="AK7464" t="s">
        <v>929</v>
      </c>
      <c r="AL7464" t="s">
        <v>929</v>
      </c>
    </row>
    <row r="7465" spans="1:38">
      <c r="A7465">
        <v>803730</v>
      </c>
      <c r="B7465" t="s">
        <v>93</v>
      </c>
      <c r="C7465" t="s">
        <v>928</v>
      </c>
      <c r="D7465" t="s">
        <v>928</v>
      </c>
      <c r="E7465" t="s">
        <v>930</v>
      </c>
      <c r="F7465" t="s">
        <v>928</v>
      </c>
      <c r="G7465" t="s">
        <v>928</v>
      </c>
      <c r="H7465" t="s">
        <v>928</v>
      </c>
      <c r="I7465" t="s">
        <v>928</v>
      </c>
      <c r="J7465" t="s">
        <v>930</v>
      </c>
      <c r="K7465" t="s">
        <v>930</v>
      </c>
      <c r="L7465" t="s">
        <v>928</v>
      </c>
      <c r="M7465" t="s">
        <v>928</v>
      </c>
      <c r="N7465" t="s">
        <v>928</v>
      </c>
      <c r="O7465" t="s">
        <v>929</v>
      </c>
      <c r="P7465" t="s">
        <v>930</v>
      </c>
      <c r="Q7465" t="s">
        <v>929</v>
      </c>
      <c r="R7465" t="s">
        <v>929</v>
      </c>
      <c r="S7465" t="s">
        <v>930</v>
      </c>
      <c r="T7465" t="s">
        <v>929</v>
      </c>
      <c r="U7465" t="s">
        <v>930</v>
      </c>
      <c r="V7465" t="s">
        <v>929</v>
      </c>
      <c r="W7465" t="s">
        <v>929</v>
      </c>
      <c r="X7465" t="s">
        <v>929</v>
      </c>
      <c r="Y7465" t="s">
        <v>929</v>
      </c>
      <c r="Z7465" t="s">
        <v>930</v>
      </c>
      <c r="AA7465" t="s">
        <v>929</v>
      </c>
      <c r="AB7465" t="s">
        <v>930</v>
      </c>
      <c r="AC7465" t="s">
        <v>929</v>
      </c>
      <c r="AD7465" t="s">
        <v>929</v>
      </c>
      <c r="AE7465" t="s">
        <v>930</v>
      </c>
      <c r="AF7465" t="s">
        <v>929</v>
      </c>
      <c r="AG7465" t="s">
        <v>930</v>
      </c>
      <c r="AH7465" t="s">
        <v>930</v>
      </c>
      <c r="AI7465" t="s">
        <v>930</v>
      </c>
      <c r="AJ7465" t="s">
        <v>930</v>
      </c>
      <c r="AK7465" t="s">
        <v>929</v>
      </c>
      <c r="AL7465" t="s">
        <v>930</v>
      </c>
    </row>
    <row r="7466" spans="1:38">
      <c r="A7466">
        <v>803742</v>
      </c>
      <c r="B7466" t="s">
        <v>93</v>
      </c>
      <c r="C7466" t="s">
        <v>930</v>
      </c>
      <c r="D7466" t="s">
        <v>928</v>
      </c>
      <c r="E7466" t="s">
        <v>930</v>
      </c>
      <c r="F7466" t="s">
        <v>929</v>
      </c>
      <c r="G7466" t="s">
        <v>929</v>
      </c>
      <c r="H7466" t="s">
        <v>930</v>
      </c>
      <c r="I7466" t="s">
        <v>928</v>
      </c>
      <c r="J7466" t="s">
        <v>928</v>
      </c>
      <c r="K7466" t="s">
        <v>930</v>
      </c>
      <c r="L7466" t="s">
        <v>928</v>
      </c>
      <c r="M7466" t="s">
        <v>930</v>
      </c>
      <c r="N7466" t="s">
        <v>928</v>
      </c>
      <c r="O7466" t="s">
        <v>930</v>
      </c>
      <c r="P7466" t="s">
        <v>930</v>
      </c>
      <c r="Q7466" t="s">
        <v>929</v>
      </c>
      <c r="R7466" t="s">
        <v>929</v>
      </c>
      <c r="S7466" t="s">
        <v>930</v>
      </c>
      <c r="T7466" t="s">
        <v>930</v>
      </c>
      <c r="U7466" t="s">
        <v>929</v>
      </c>
      <c r="V7466" t="s">
        <v>929</v>
      </c>
      <c r="W7466" t="s">
        <v>929</v>
      </c>
      <c r="X7466" t="s">
        <v>929</v>
      </c>
      <c r="Y7466" t="s">
        <v>929</v>
      </c>
      <c r="Z7466" t="s">
        <v>930</v>
      </c>
      <c r="AA7466" t="s">
        <v>930</v>
      </c>
      <c r="AB7466" t="s">
        <v>928</v>
      </c>
      <c r="AC7466" t="s">
        <v>930</v>
      </c>
      <c r="AD7466" t="s">
        <v>930</v>
      </c>
      <c r="AE7466" t="s">
        <v>929</v>
      </c>
      <c r="AF7466" t="s">
        <v>929</v>
      </c>
      <c r="AG7466" t="s">
        <v>929</v>
      </c>
      <c r="AH7466" t="s">
        <v>929</v>
      </c>
      <c r="AI7466" t="s">
        <v>929</v>
      </c>
      <c r="AJ7466" t="s">
        <v>930</v>
      </c>
      <c r="AK7466" t="s">
        <v>929</v>
      </c>
      <c r="AL7466" t="s">
        <v>929</v>
      </c>
    </row>
    <row r="7467" spans="1:38">
      <c r="A7467">
        <v>803772</v>
      </c>
      <c r="B7467" t="s">
        <v>93</v>
      </c>
      <c r="C7467" t="s">
        <v>928</v>
      </c>
      <c r="D7467" t="s">
        <v>928</v>
      </c>
      <c r="E7467" t="s">
        <v>928</v>
      </c>
      <c r="F7467" t="s">
        <v>928</v>
      </c>
      <c r="G7467" t="s">
        <v>929</v>
      </c>
      <c r="H7467" t="s">
        <v>928</v>
      </c>
      <c r="I7467" t="s">
        <v>928</v>
      </c>
      <c r="J7467" t="s">
        <v>928</v>
      </c>
      <c r="K7467" t="s">
        <v>928</v>
      </c>
      <c r="L7467" t="s">
        <v>930</v>
      </c>
      <c r="M7467" t="s">
        <v>930</v>
      </c>
      <c r="N7467" t="s">
        <v>930</v>
      </c>
      <c r="O7467" t="s">
        <v>929</v>
      </c>
      <c r="P7467" t="s">
        <v>929</v>
      </c>
      <c r="Q7467" t="s">
        <v>929</v>
      </c>
      <c r="R7467" t="s">
        <v>930</v>
      </c>
      <c r="S7467" t="s">
        <v>929</v>
      </c>
      <c r="T7467" t="s">
        <v>929</v>
      </c>
      <c r="U7467" t="s">
        <v>930</v>
      </c>
      <c r="V7467" t="s">
        <v>929</v>
      </c>
      <c r="W7467" t="s">
        <v>929</v>
      </c>
      <c r="X7467" t="s">
        <v>930</v>
      </c>
      <c r="Y7467" t="s">
        <v>929</v>
      </c>
      <c r="Z7467" t="s">
        <v>930</v>
      </c>
      <c r="AA7467" t="s">
        <v>929</v>
      </c>
      <c r="AB7467" t="s">
        <v>929</v>
      </c>
      <c r="AC7467" t="s">
        <v>929</v>
      </c>
      <c r="AD7467" t="s">
        <v>929</v>
      </c>
      <c r="AE7467" t="s">
        <v>929</v>
      </c>
      <c r="AF7467" t="s">
        <v>929</v>
      </c>
      <c r="AG7467" t="s">
        <v>929</v>
      </c>
      <c r="AH7467" t="s">
        <v>929</v>
      </c>
      <c r="AI7467" t="s">
        <v>929</v>
      </c>
      <c r="AJ7467" t="s">
        <v>929</v>
      </c>
      <c r="AK7467" t="s">
        <v>929</v>
      </c>
      <c r="AL7467" t="s">
        <v>930</v>
      </c>
    </row>
    <row r="7468" spans="1:38">
      <c r="A7468">
        <v>803784</v>
      </c>
      <c r="B7468" t="s">
        <v>93</v>
      </c>
      <c r="C7468" t="s">
        <v>930</v>
      </c>
      <c r="D7468" t="s">
        <v>930</v>
      </c>
      <c r="E7468" t="s">
        <v>930</v>
      </c>
      <c r="F7468" t="s">
        <v>930</v>
      </c>
      <c r="G7468" t="s">
        <v>930</v>
      </c>
      <c r="H7468" t="s">
        <v>928</v>
      </c>
      <c r="I7468" t="s">
        <v>928</v>
      </c>
      <c r="J7468" t="s">
        <v>928</v>
      </c>
      <c r="K7468" t="s">
        <v>928</v>
      </c>
      <c r="L7468" t="s">
        <v>930</v>
      </c>
      <c r="M7468" t="s">
        <v>928</v>
      </c>
      <c r="N7468" t="s">
        <v>929</v>
      </c>
      <c r="O7468" t="s">
        <v>929</v>
      </c>
      <c r="P7468" t="s">
        <v>930</v>
      </c>
      <c r="Q7468" t="s">
        <v>929</v>
      </c>
      <c r="R7468" t="s">
        <v>930</v>
      </c>
      <c r="S7468" t="s">
        <v>930</v>
      </c>
      <c r="T7468" t="s">
        <v>930</v>
      </c>
      <c r="U7468" t="s">
        <v>929</v>
      </c>
      <c r="V7468" t="s">
        <v>929</v>
      </c>
      <c r="W7468" t="s">
        <v>929</v>
      </c>
      <c r="X7468" t="s">
        <v>929</v>
      </c>
      <c r="Y7468" t="s">
        <v>929</v>
      </c>
      <c r="Z7468" t="s">
        <v>929</v>
      </c>
      <c r="AA7468" t="s">
        <v>930</v>
      </c>
      <c r="AB7468" t="s">
        <v>930</v>
      </c>
      <c r="AC7468" t="s">
        <v>930</v>
      </c>
      <c r="AD7468" t="s">
        <v>930</v>
      </c>
      <c r="AE7468" t="s">
        <v>930</v>
      </c>
      <c r="AF7468" t="s">
        <v>930</v>
      </c>
      <c r="AG7468" t="s">
        <v>929</v>
      </c>
      <c r="AH7468" t="s">
        <v>929</v>
      </c>
      <c r="AI7468" t="s">
        <v>929</v>
      </c>
      <c r="AJ7468" t="s">
        <v>929</v>
      </c>
      <c r="AK7468" t="s">
        <v>929</v>
      </c>
      <c r="AL7468" t="s">
        <v>929</v>
      </c>
    </row>
    <row r="7469" spans="1:38">
      <c r="A7469">
        <v>803785</v>
      </c>
      <c r="B7469" t="s">
        <v>93</v>
      </c>
      <c r="C7469" t="s">
        <v>930</v>
      </c>
      <c r="D7469" t="s">
        <v>930</v>
      </c>
      <c r="E7469" t="s">
        <v>930</v>
      </c>
      <c r="F7469" t="s">
        <v>928</v>
      </c>
      <c r="G7469" t="s">
        <v>929</v>
      </c>
      <c r="H7469" t="s">
        <v>928</v>
      </c>
      <c r="I7469" t="s">
        <v>928</v>
      </c>
      <c r="J7469" t="s">
        <v>928</v>
      </c>
      <c r="K7469" t="s">
        <v>928</v>
      </c>
      <c r="L7469" t="s">
        <v>930</v>
      </c>
      <c r="M7469" t="s">
        <v>928</v>
      </c>
      <c r="N7469" t="s">
        <v>929</v>
      </c>
      <c r="O7469" t="s">
        <v>929</v>
      </c>
      <c r="P7469" t="s">
        <v>930</v>
      </c>
      <c r="Q7469" t="s">
        <v>929</v>
      </c>
      <c r="R7469" t="s">
        <v>929</v>
      </c>
      <c r="S7469" t="s">
        <v>930</v>
      </c>
      <c r="T7469" t="s">
        <v>929</v>
      </c>
      <c r="U7469" t="s">
        <v>929</v>
      </c>
      <c r="V7469" t="s">
        <v>929</v>
      </c>
      <c r="W7469" t="s">
        <v>929</v>
      </c>
      <c r="X7469" t="s">
        <v>929</v>
      </c>
      <c r="Y7469" t="s">
        <v>929</v>
      </c>
      <c r="Z7469" t="s">
        <v>929</v>
      </c>
      <c r="AA7469" t="s">
        <v>929</v>
      </c>
      <c r="AB7469" t="s">
        <v>929</v>
      </c>
      <c r="AC7469" t="s">
        <v>929</v>
      </c>
      <c r="AD7469" t="s">
        <v>929</v>
      </c>
      <c r="AE7469" t="s">
        <v>929</v>
      </c>
      <c r="AF7469" t="s">
        <v>929</v>
      </c>
      <c r="AG7469" t="s">
        <v>929</v>
      </c>
      <c r="AH7469" t="s">
        <v>929</v>
      </c>
      <c r="AI7469" t="s">
        <v>929</v>
      </c>
      <c r="AJ7469" t="s">
        <v>929</v>
      </c>
      <c r="AK7469" t="s">
        <v>929</v>
      </c>
      <c r="AL7469" t="s">
        <v>929</v>
      </c>
    </row>
    <row r="7470" spans="1:38">
      <c r="A7470">
        <v>803828</v>
      </c>
      <c r="B7470" t="s">
        <v>93</v>
      </c>
      <c r="C7470" t="s">
        <v>930</v>
      </c>
      <c r="D7470" t="s">
        <v>928</v>
      </c>
      <c r="E7470" t="s">
        <v>930</v>
      </c>
      <c r="F7470" t="s">
        <v>930</v>
      </c>
      <c r="G7470" t="s">
        <v>928</v>
      </c>
      <c r="H7470" t="s">
        <v>929</v>
      </c>
      <c r="I7470" t="s">
        <v>928</v>
      </c>
      <c r="J7470" t="s">
        <v>930</v>
      </c>
      <c r="K7470" t="s">
        <v>929</v>
      </c>
      <c r="L7470" t="s">
        <v>930</v>
      </c>
      <c r="M7470" t="s">
        <v>928</v>
      </c>
      <c r="N7470" t="s">
        <v>928</v>
      </c>
      <c r="O7470" t="s">
        <v>929</v>
      </c>
      <c r="P7470" t="s">
        <v>930</v>
      </c>
      <c r="Q7470" t="s">
        <v>929</v>
      </c>
      <c r="R7470" t="s">
        <v>928</v>
      </c>
      <c r="S7470" t="s">
        <v>930</v>
      </c>
      <c r="T7470" t="s">
        <v>928</v>
      </c>
      <c r="U7470" t="s">
        <v>930</v>
      </c>
      <c r="V7470" t="s">
        <v>929</v>
      </c>
      <c r="W7470" t="s">
        <v>930</v>
      </c>
      <c r="X7470" t="s">
        <v>930</v>
      </c>
      <c r="Y7470" t="s">
        <v>930</v>
      </c>
      <c r="Z7470" t="s">
        <v>930</v>
      </c>
      <c r="AA7470" t="s">
        <v>930</v>
      </c>
      <c r="AB7470" t="s">
        <v>929</v>
      </c>
      <c r="AC7470" t="s">
        <v>929</v>
      </c>
      <c r="AD7470" t="s">
        <v>929</v>
      </c>
      <c r="AE7470" t="s">
        <v>929</v>
      </c>
      <c r="AF7470" t="s">
        <v>930</v>
      </c>
      <c r="AG7470" t="s">
        <v>930</v>
      </c>
      <c r="AH7470" t="s">
        <v>929</v>
      </c>
      <c r="AI7470" t="s">
        <v>930</v>
      </c>
      <c r="AJ7470" t="s">
        <v>929</v>
      </c>
      <c r="AK7470" t="s">
        <v>929</v>
      </c>
      <c r="AL7470" t="s">
        <v>929</v>
      </c>
    </row>
    <row r="7471" spans="1:38">
      <c r="A7471">
        <v>803838</v>
      </c>
      <c r="B7471" t="s">
        <v>93</v>
      </c>
      <c r="C7471" t="s">
        <v>928</v>
      </c>
      <c r="D7471" t="s">
        <v>930</v>
      </c>
      <c r="E7471" t="s">
        <v>928</v>
      </c>
      <c r="F7471" t="s">
        <v>930</v>
      </c>
      <c r="G7471" t="s">
        <v>930</v>
      </c>
      <c r="H7471" t="s">
        <v>929</v>
      </c>
      <c r="I7471" t="s">
        <v>928</v>
      </c>
      <c r="J7471" t="s">
        <v>928</v>
      </c>
      <c r="K7471" t="s">
        <v>929</v>
      </c>
      <c r="L7471" t="s">
        <v>929</v>
      </c>
      <c r="M7471" t="s">
        <v>928</v>
      </c>
      <c r="N7471" t="s">
        <v>928</v>
      </c>
      <c r="O7471" t="s">
        <v>929</v>
      </c>
      <c r="P7471" t="s">
        <v>929</v>
      </c>
      <c r="Q7471" t="s">
        <v>930</v>
      </c>
      <c r="R7471" t="s">
        <v>930</v>
      </c>
      <c r="S7471" t="s">
        <v>930</v>
      </c>
      <c r="T7471" t="s">
        <v>930</v>
      </c>
      <c r="U7471" t="s">
        <v>929</v>
      </c>
      <c r="V7471" t="s">
        <v>929</v>
      </c>
      <c r="W7471" t="s">
        <v>929</v>
      </c>
      <c r="X7471" t="s">
        <v>929</v>
      </c>
      <c r="Y7471" t="s">
        <v>930</v>
      </c>
      <c r="Z7471" t="s">
        <v>930</v>
      </c>
      <c r="AA7471" t="s">
        <v>929</v>
      </c>
      <c r="AB7471" t="s">
        <v>930</v>
      </c>
      <c r="AC7471" t="s">
        <v>929</v>
      </c>
      <c r="AD7471" t="s">
        <v>929</v>
      </c>
      <c r="AE7471" t="s">
        <v>930</v>
      </c>
      <c r="AF7471" t="s">
        <v>930</v>
      </c>
      <c r="AG7471" t="s">
        <v>930</v>
      </c>
      <c r="AH7471" t="s">
        <v>930</v>
      </c>
      <c r="AI7471" t="s">
        <v>930</v>
      </c>
      <c r="AJ7471" t="s">
        <v>930</v>
      </c>
      <c r="AK7471" t="s">
        <v>929</v>
      </c>
      <c r="AL7471" t="s">
        <v>930</v>
      </c>
    </row>
    <row r="7472" spans="1:38">
      <c r="A7472">
        <v>803852</v>
      </c>
      <c r="B7472" t="s">
        <v>93</v>
      </c>
      <c r="C7472" t="s">
        <v>930</v>
      </c>
      <c r="D7472" t="s">
        <v>930</v>
      </c>
      <c r="E7472" t="s">
        <v>930</v>
      </c>
      <c r="F7472" t="s">
        <v>928</v>
      </c>
      <c r="G7472" t="s">
        <v>930</v>
      </c>
      <c r="H7472" t="s">
        <v>929</v>
      </c>
      <c r="I7472" t="s">
        <v>928</v>
      </c>
      <c r="J7472" t="s">
        <v>929</v>
      </c>
      <c r="K7472" t="s">
        <v>930</v>
      </c>
      <c r="L7472" t="s">
        <v>928</v>
      </c>
      <c r="M7472" t="s">
        <v>928</v>
      </c>
      <c r="N7472" t="s">
        <v>930</v>
      </c>
      <c r="O7472" t="s">
        <v>929</v>
      </c>
      <c r="P7472" t="s">
        <v>929</v>
      </c>
      <c r="Q7472" t="s">
        <v>929</v>
      </c>
      <c r="R7472" t="s">
        <v>930</v>
      </c>
      <c r="S7472" t="s">
        <v>930</v>
      </c>
      <c r="T7472" t="s">
        <v>929</v>
      </c>
      <c r="U7472" t="s">
        <v>929</v>
      </c>
      <c r="V7472" t="s">
        <v>929</v>
      </c>
      <c r="W7472" t="s">
        <v>930</v>
      </c>
      <c r="X7472" t="s">
        <v>930</v>
      </c>
      <c r="Y7472" t="s">
        <v>930</v>
      </c>
      <c r="Z7472" t="s">
        <v>929</v>
      </c>
      <c r="AA7472" t="s">
        <v>929</v>
      </c>
      <c r="AB7472" t="s">
        <v>929</v>
      </c>
      <c r="AC7472" t="s">
        <v>930</v>
      </c>
      <c r="AD7472" t="s">
        <v>930</v>
      </c>
      <c r="AE7472" t="s">
        <v>930</v>
      </c>
      <c r="AF7472" t="s">
        <v>929</v>
      </c>
      <c r="AG7472" t="s">
        <v>930</v>
      </c>
      <c r="AH7472" t="s">
        <v>930</v>
      </c>
      <c r="AI7472" t="s">
        <v>930</v>
      </c>
      <c r="AJ7472" t="s">
        <v>930</v>
      </c>
      <c r="AK7472" t="s">
        <v>929</v>
      </c>
      <c r="AL7472" t="s">
        <v>930</v>
      </c>
    </row>
    <row r="7473" spans="1:38">
      <c r="A7473">
        <v>803878</v>
      </c>
      <c r="B7473" t="s">
        <v>93</v>
      </c>
      <c r="C7473" t="s">
        <v>928</v>
      </c>
      <c r="D7473" t="s">
        <v>930</v>
      </c>
      <c r="E7473" t="s">
        <v>929</v>
      </c>
      <c r="F7473" t="s">
        <v>928</v>
      </c>
      <c r="G7473" t="s">
        <v>929</v>
      </c>
      <c r="H7473" t="s">
        <v>928</v>
      </c>
      <c r="I7473" t="s">
        <v>929</v>
      </c>
      <c r="J7473" t="s">
        <v>929</v>
      </c>
      <c r="K7473" t="s">
        <v>930</v>
      </c>
      <c r="L7473" t="s">
        <v>929</v>
      </c>
      <c r="M7473" t="s">
        <v>929</v>
      </c>
      <c r="N7473" t="s">
        <v>930</v>
      </c>
      <c r="O7473" t="s">
        <v>929</v>
      </c>
      <c r="P7473" t="s">
        <v>930</v>
      </c>
      <c r="Q7473" t="s">
        <v>930</v>
      </c>
      <c r="R7473" t="s">
        <v>930</v>
      </c>
      <c r="S7473" t="s">
        <v>930</v>
      </c>
      <c r="T7473" t="s">
        <v>930</v>
      </c>
      <c r="U7473" t="s">
        <v>929</v>
      </c>
      <c r="V7473" t="s">
        <v>929</v>
      </c>
      <c r="W7473" t="s">
        <v>929</v>
      </c>
      <c r="X7473" t="s">
        <v>929</v>
      </c>
      <c r="Y7473" t="s">
        <v>930</v>
      </c>
      <c r="Z7473" t="s">
        <v>929</v>
      </c>
      <c r="AA7473" t="s">
        <v>930</v>
      </c>
      <c r="AB7473" t="s">
        <v>930</v>
      </c>
      <c r="AC7473" t="s">
        <v>930</v>
      </c>
      <c r="AD7473" t="s">
        <v>928</v>
      </c>
      <c r="AE7473" t="s">
        <v>930</v>
      </c>
      <c r="AF7473" t="s">
        <v>930</v>
      </c>
      <c r="AG7473" t="s">
        <v>930</v>
      </c>
      <c r="AH7473" t="s">
        <v>930</v>
      </c>
      <c r="AI7473" t="s">
        <v>930</v>
      </c>
      <c r="AJ7473" t="s">
        <v>930</v>
      </c>
      <c r="AK7473" t="s">
        <v>929</v>
      </c>
      <c r="AL7473" t="s">
        <v>930</v>
      </c>
    </row>
    <row r="7474" spans="1:38">
      <c r="A7474">
        <v>803958</v>
      </c>
      <c r="B7474" t="s">
        <v>93</v>
      </c>
      <c r="C7474" t="s">
        <v>930</v>
      </c>
      <c r="D7474" t="s">
        <v>930</v>
      </c>
      <c r="E7474" t="s">
        <v>930</v>
      </c>
      <c r="F7474" t="s">
        <v>929</v>
      </c>
      <c r="G7474" t="s">
        <v>929</v>
      </c>
      <c r="H7474" t="s">
        <v>928</v>
      </c>
      <c r="I7474" t="s">
        <v>928</v>
      </c>
      <c r="J7474" t="s">
        <v>930</v>
      </c>
      <c r="K7474" t="s">
        <v>930</v>
      </c>
      <c r="L7474" t="s">
        <v>930</v>
      </c>
      <c r="M7474" t="s">
        <v>928</v>
      </c>
      <c r="N7474" t="s">
        <v>928</v>
      </c>
      <c r="O7474" t="s">
        <v>929</v>
      </c>
      <c r="P7474" t="s">
        <v>930</v>
      </c>
      <c r="Q7474" t="s">
        <v>930</v>
      </c>
      <c r="R7474" t="s">
        <v>929</v>
      </c>
      <c r="S7474" t="s">
        <v>929</v>
      </c>
      <c r="T7474" t="s">
        <v>929</v>
      </c>
      <c r="U7474" t="s">
        <v>930</v>
      </c>
      <c r="V7474" t="s">
        <v>930</v>
      </c>
      <c r="W7474" t="s">
        <v>930</v>
      </c>
      <c r="X7474" t="s">
        <v>930</v>
      </c>
      <c r="Y7474" t="s">
        <v>930</v>
      </c>
      <c r="Z7474" t="s">
        <v>928</v>
      </c>
      <c r="AA7474" t="s">
        <v>929</v>
      </c>
      <c r="AB7474" t="s">
        <v>929</v>
      </c>
      <c r="AC7474" t="s">
        <v>929</v>
      </c>
      <c r="AD7474" t="s">
        <v>930</v>
      </c>
      <c r="AE7474" t="s">
        <v>929</v>
      </c>
      <c r="AF7474" t="s">
        <v>929</v>
      </c>
      <c r="AG7474" t="s">
        <v>930</v>
      </c>
      <c r="AH7474" t="s">
        <v>930</v>
      </c>
      <c r="AI7474" t="s">
        <v>930</v>
      </c>
      <c r="AJ7474" t="s">
        <v>930</v>
      </c>
      <c r="AK7474" t="s">
        <v>930</v>
      </c>
      <c r="AL7474" t="s">
        <v>930</v>
      </c>
    </row>
    <row r="7475" spans="1:38">
      <c r="A7475">
        <v>803970</v>
      </c>
      <c r="B7475" t="s">
        <v>93</v>
      </c>
      <c r="C7475" t="s">
        <v>930</v>
      </c>
      <c r="D7475" t="s">
        <v>928</v>
      </c>
      <c r="E7475" t="s">
        <v>929</v>
      </c>
      <c r="F7475" t="s">
        <v>928</v>
      </c>
      <c r="G7475" t="s">
        <v>928</v>
      </c>
      <c r="H7475" t="s">
        <v>928</v>
      </c>
      <c r="I7475" t="s">
        <v>928</v>
      </c>
      <c r="J7475" t="s">
        <v>928</v>
      </c>
      <c r="K7475" t="s">
        <v>929</v>
      </c>
      <c r="L7475" t="s">
        <v>930</v>
      </c>
      <c r="M7475" t="s">
        <v>928</v>
      </c>
      <c r="N7475" t="s">
        <v>929</v>
      </c>
      <c r="O7475" t="s">
        <v>929</v>
      </c>
      <c r="P7475" t="s">
        <v>929</v>
      </c>
      <c r="Q7475" t="s">
        <v>929</v>
      </c>
      <c r="R7475" t="s">
        <v>928</v>
      </c>
      <c r="S7475" t="s">
        <v>928</v>
      </c>
      <c r="T7475" t="s">
        <v>929</v>
      </c>
      <c r="U7475" t="s">
        <v>930</v>
      </c>
      <c r="V7475" t="s">
        <v>928</v>
      </c>
      <c r="W7475" t="s">
        <v>930</v>
      </c>
      <c r="X7475" t="s">
        <v>930</v>
      </c>
      <c r="Y7475" t="s">
        <v>928</v>
      </c>
      <c r="Z7475" t="s">
        <v>930</v>
      </c>
      <c r="AA7475" t="s">
        <v>928</v>
      </c>
      <c r="AB7475" t="s">
        <v>930</v>
      </c>
      <c r="AC7475" t="s">
        <v>928</v>
      </c>
      <c r="AD7475" t="s">
        <v>929</v>
      </c>
      <c r="AE7475" t="s">
        <v>930</v>
      </c>
      <c r="AF7475" t="s">
        <v>930</v>
      </c>
      <c r="AG7475" t="s">
        <v>930</v>
      </c>
      <c r="AH7475" t="s">
        <v>929</v>
      </c>
      <c r="AI7475" t="s">
        <v>930</v>
      </c>
      <c r="AJ7475" t="s">
        <v>930</v>
      </c>
      <c r="AK7475" t="s">
        <v>929</v>
      </c>
      <c r="AL7475" t="s">
        <v>929</v>
      </c>
    </row>
    <row r="7476" spans="1:38">
      <c r="A7476">
        <v>804022</v>
      </c>
      <c r="B7476" t="s">
        <v>93</v>
      </c>
      <c r="C7476" t="s">
        <v>930</v>
      </c>
      <c r="D7476" t="s">
        <v>928</v>
      </c>
      <c r="E7476" t="s">
        <v>930</v>
      </c>
      <c r="F7476" t="s">
        <v>930</v>
      </c>
      <c r="G7476" t="s">
        <v>930</v>
      </c>
      <c r="H7476" t="s">
        <v>930</v>
      </c>
      <c r="I7476" t="s">
        <v>930</v>
      </c>
      <c r="J7476" t="s">
        <v>930</v>
      </c>
      <c r="K7476" t="s">
        <v>928</v>
      </c>
      <c r="L7476" t="s">
        <v>928</v>
      </c>
      <c r="M7476" t="s">
        <v>930</v>
      </c>
      <c r="N7476" t="s">
        <v>928</v>
      </c>
      <c r="O7476" t="s">
        <v>930</v>
      </c>
      <c r="P7476" t="s">
        <v>929</v>
      </c>
      <c r="Q7476" t="s">
        <v>930</v>
      </c>
      <c r="R7476" t="s">
        <v>930</v>
      </c>
      <c r="S7476" t="s">
        <v>930</v>
      </c>
      <c r="T7476" t="s">
        <v>930</v>
      </c>
      <c r="U7476" t="s">
        <v>930</v>
      </c>
      <c r="V7476" t="s">
        <v>930</v>
      </c>
      <c r="W7476" t="s">
        <v>930</v>
      </c>
      <c r="X7476" t="s">
        <v>930</v>
      </c>
      <c r="Y7476" t="s">
        <v>928</v>
      </c>
      <c r="Z7476" t="s">
        <v>929</v>
      </c>
      <c r="AA7476" t="s">
        <v>930</v>
      </c>
      <c r="AB7476" t="s">
        <v>930</v>
      </c>
      <c r="AC7476" t="s">
        <v>930</v>
      </c>
      <c r="AD7476" t="s">
        <v>930</v>
      </c>
      <c r="AE7476" t="s">
        <v>930</v>
      </c>
      <c r="AF7476" t="s">
        <v>930</v>
      </c>
      <c r="AG7476" t="s">
        <v>929</v>
      </c>
      <c r="AH7476" t="s">
        <v>930</v>
      </c>
      <c r="AI7476" t="s">
        <v>930</v>
      </c>
      <c r="AJ7476" t="s">
        <v>930</v>
      </c>
      <c r="AK7476" t="s">
        <v>930</v>
      </c>
      <c r="AL7476" t="s">
        <v>929</v>
      </c>
    </row>
    <row r="7477" spans="1:38">
      <c r="A7477">
        <v>804032</v>
      </c>
      <c r="B7477" t="s">
        <v>93</v>
      </c>
      <c r="C7477" t="s">
        <v>930</v>
      </c>
      <c r="D7477" t="s">
        <v>930</v>
      </c>
      <c r="E7477" t="s">
        <v>928</v>
      </c>
      <c r="F7477" t="s">
        <v>929</v>
      </c>
      <c r="G7477" t="s">
        <v>929</v>
      </c>
      <c r="H7477" t="s">
        <v>929</v>
      </c>
      <c r="I7477" t="s">
        <v>930</v>
      </c>
      <c r="J7477" t="s">
        <v>930</v>
      </c>
      <c r="K7477" t="s">
        <v>929</v>
      </c>
      <c r="L7477" t="s">
        <v>929</v>
      </c>
      <c r="M7477" t="s">
        <v>930</v>
      </c>
      <c r="N7477" t="s">
        <v>928</v>
      </c>
      <c r="O7477" t="s">
        <v>929</v>
      </c>
      <c r="P7477" t="s">
        <v>928</v>
      </c>
      <c r="Q7477" t="s">
        <v>930</v>
      </c>
      <c r="R7477" t="s">
        <v>928</v>
      </c>
      <c r="S7477" t="s">
        <v>930</v>
      </c>
      <c r="T7477" t="s">
        <v>930</v>
      </c>
      <c r="U7477" t="s">
        <v>929</v>
      </c>
      <c r="V7477" t="s">
        <v>929</v>
      </c>
      <c r="W7477" t="s">
        <v>928</v>
      </c>
      <c r="X7477" t="s">
        <v>929</v>
      </c>
      <c r="Y7477" t="s">
        <v>929</v>
      </c>
      <c r="Z7477" t="s">
        <v>929</v>
      </c>
      <c r="AA7477" t="s">
        <v>930</v>
      </c>
      <c r="AB7477" t="s">
        <v>930</v>
      </c>
      <c r="AC7477" t="s">
        <v>930</v>
      </c>
      <c r="AD7477" t="s">
        <v>930</v>
      </c>
      <c r="AE7477" t="s">
        <v>930</v>
      </c>
      <c r="AF7477" t="s">
        <v>930</v>
      </c>
      <c r="AG7477" t="s">
        <v>930</v>
      </c>
      <c r="AH7477" t="s">
        <v>930</v>
      </c>
      <c r="AI7477" t="s">
        <v>930</v>
      </c>
      <c r="AJ7477" t="s">
        <v>930</v>
      </c>
      <c r="AK7477" t="s">
        <v>929</v>
      </c>
      <c r="AL7477" t="s">
        <v>930</v>
      </c>
    </row>
    <row r="7478" spans="1:38">
      <c r="A7478">
        <v>804100</v>
      </c>
      <c r="B7478" t="s">
        <v>93</v>
      </c>
      <c r="C7478" t="s">
        <v>930</v>
      </c>
      <c r="D7478" t="s">
        <v>930</v>
      </c>
      <c r="E7478" t="s">
        <v>930</v>
      </c>
      <c r="F7478" t="s">
        <v>928</v>
      </c>
      <c r="G7478" t="s">
        <v>929</v>
      </c>
      <c r="H7478" t="s">
        <v>930</v>
      </c>
      <c r="I7478" t="s">
        <v>928</v>
      </c>
      <c r="J7478" t="s">
        <v>928</v>
      </c>
      <c r="K7478" t="s">
        <v>928</v>
      </c>
      <c r="L7478" t="s">
        <v>928</v>
      </c>
      <c r="M7478" t="s">
        <v>928</v>
      </c>
      <c r="N7478" t="s">
        <v>929</v>
      </c>
      <c r="O7478" t="s">
        <v>929</v>
      </c>
      <c r="P7478" t="s">
        <v>930</v>
      </c>
      <c r="Q7478" t="s">
        <v>930</v>
      </c>
      <c r="R7478" t="s">
        <v>930</v>
      </c>
      <c r="S7478" t="s">
        <v>930</v>
      </c>
      <c r="T7478" t="s">
        <v>930</v>
      </c>
      <c r="U7478" t="s">
        <v>929</v>
      </c>
      <c r="V7478" t="s">
        <v>929</v>
      </c>
      <c r="W7478" t="s">
        <v>929</v>
      </c>
      <c r="X7478" t="s">
        <v>929</v>
      </c>
      <c r="Y7478" t="s">
        <v>929</v>
      </c>
      <c r="Z7478" t="s">
        <v>929</v>
      </c>
      <c r="AA7478" t="s">
        <v>930</v>
      </c>
      <c r="AB7478" t="s">
        <v>930</v>
      </c>
      <c r="AC7478" t="s">
        <v>930</v>
      </c>
      <c r="AD7478" t="s">
        <v>929</v>
      </c>
      <c r="AE7478" t="s">
        <v>929</v>
      </c>
      <c r="AF7478" t="s">
        <v>930</v>
      </c>
      <c r="AG7478" t="s">
        <v>929</v>
      </c>
      <c r="AH7478" t="s">
        <v>929</v>
      </c>
      <c r="AI7478" t="s">
        <v>929</v>
      </c>
      <c r="AJ7478" t="s">
        <v>929</v>
      </c>
      <c r="AK7478" t="s">
        <v>929</v>
      </c>
      <c r="AL7478" t="s">
        <v>929</v>
      </c>
    </row>
    <row r="7479" spans="1:38">
      <c r="A7479">
        <v>804112</v>
      </c>
      <c r="B7479" t="s">
        <v>93</v>
      </c>
      <c r="C7479" t="s">
        <v>930</v>
      </c>
      <c r="D7479" t="s">
        <v>930</v>
      </c>
      <c r="E7479" t="s">
        <v>930</v>
      </c>
      <c r="F7479" t="s">
        <v>929</v>
      </c>
      <c r="G7479" t="s">
        <v>929</v>
      </c>
      <c r="H7479" t="s">
        <v>928</v>
      </c>
      <c r="I7479" t="s">
        <v>928</v>
      </c>
      <c r="J7479" t="s">
        <v>928</v>
      </c>
      <c r="K7479" t="s">
        <v>928</v>
      </c>
      <c r="L7479" t="s">
        <v>928</v>
      </c>
      <c r="M7479" t="s">
        <v>928</v>
      </c>
      <c r="N7479" t="s">
        <v>929</v>
      </c>
      <c r="O7479" t="s">
        <v>929</v>
      </c>
      <c r="P7479" t="s">
        <v>930</v>
      </c>
      <c r="Q7479" t="s">
        <v>929</v>
      </c>
      <c r="R7479" t="s">
        <v>929</v>
      </c>
      <c r="S7479" t="s">
        <v>929</v>
      </c>
      <c r="T7479" t="s">
        <v>930</v>
      </c>
      <c r="U7479" t="s">
        <v>930</v>
      </c>
      <c r="V7479" t="s">
        <v>930</v>
      </c>
      <c r="W7479" t="s">
        <v>930</v>
      </c>
      <c r="X7479" t="s">
        <v>930</v>
      </c>
      <c r="Y7479" t="s">
        <v>930</v>
      </c>
      <c r="Z7479" t="s">
        <v>930</v>
      </c>
      <c r="AA7479" t="s">
        <v>929</v>
      </c>
      <c r="AB7479" t="s">
        <v>929</v>
      </c>
      <c r="AC7479" t="s">
        <v>929</v>
      </c>
      <c r="AD7479" t="s">
        <v>929</v>
      </c>
      <c r="AE7479" t="s">
        <v>929</v>
      </c>
      <c r="AF7479" t="s">
        <v>929</v>
      </c>
      <c r="AG7479" t="s">
        <v>930</v>
      </c>
      <c r="AH7479" t="s">
        <v>930</v>
      </c>
      <c r="AI7479" t="s">
        <v>930</v>
      </c>
      <c r="AJ7479" t="s">
        <v>930</v>
      </c>
      <c r="AK7479" t="s">
        <v>930</v>
      </c>
      <c r="AL7479" t="s">
        <v>930</v>
      </c>
    </row>
    <row r="7480" spans="1:38">
      <c r="A7480">
        <v>804159</v>
      </c>
      <c r="B7480" t="s">
        <v>93</v>
      </c>
      <c r="C7480" t="s">
        <v>928</v>
      </c>
      <c r="D7480" t="s">
        <v>928</v>
      </c>
      <c r="E7480" t="s">
        <v>928</v>
      </c>
      <c r="F7480" t="s">
        <v>929</v>
      </c>
      <c r="G7480" t="s">
        <v>930</v>
      </c>
      <c r="H7480" t="s">
        <v>929</v>
      </c>
      <c r="I7480" t="s">
        <v>928</v>
      </c>
      <c r="J7480" t="s">
        <v>928</v>
      </c>
      <c r="K7480" t="s">
        <v>929</v>
      </c>
      <c r="L7480" t="s">
        <v>928</v>
      </c>
      <c r="M7480" t="s">
        <v>928</v>
      </c>
      <c r="N7480" t="s">
        <v>928</v>
      </c>
      <c r="O7480" t="s">
        <v>928</v>
      </c>
      <c r="P7480" t="s">
        <v>928</v>
      </c>
      <c r="Q7480" t="s">
        <v>930</v>
      </c>
      <c r="R7480" t="s">
        <v>928</v>
      </c>
      <c r="S7480" t="s">
        <v>930</v>
      </c>
      <c r="T7480" t="s">
        <v>930</v>
      </c>
      <c r="U7480" t="s">
        <v>929</v>
      </c>
      <c r="V7480" t="s">
        <v>929</v>
      </c>
      <c r="W7480" t="s">
        <v>929</v>
      </c>
      <c r="X7480" t="s">
        <v>929</v>
      </c>
      <c r="Y7480" t="s">
        <v>929</v>
      </c>
      <c r="Z7480" t="s">
        <v>929</v>
      </c>
      <c r="AA7480" t="s">
        <v>929</v>
      </c>
      <c r="AB7480" t="s">
        <v>929</v>
      </c>
      <c r="AC7480" t="s">
        <v>929</v>
      </c>
      <c r="AD7480" t="s">
        <v>929</v>
      </c>
      <c r="AE7480" t="s">
        <v>929</v>
      </c>
      <c r="AF7480" t="s">
        <v>929</v>
      </c>
      <c r="AG7480" t="s">
        <v>930</v>
      </c>
      <c r="AH7480" t="s">
        <v>930</v>
      </c>
      <c r="AI7480" t="s">
        <v>930</v>
      </c>
      <c r="AJ7480" t="s">
        <v>930</v>
      </c>
      <c r="AK7480" t="s">
        <v>930</v>
      </c>
      <c r="AL7480" t="s">
        <v>930</v>
      </c>
    </row>
    <row r="7481" spans="1:38">
      <c r="A7481">
        <v>804168</v>
      </c>
      <c r="B7481" t="s">
        <v>93</v>
      </c>
      <c r="C7481" t="s">
        <v>930</v>
      </c>
      <c r="D7481" t="s">
        <v>930</v>
      </c>
      <c r="E7481" t="s">
        <v>928</v>
      </c>
      <c r="F7481" t="s">
        <v>930</v>
      </c>
      <c r="G7481" t="s">
        <v>930</v>
      </c>
      <c r="H7481" t="s">
        <v>928</v>
      </c>
      <c r="I7481" t="s">
        <v>928</v>
      </c>
      <c r="J7481" t="s">
        <v>928</v>
      </c>
      <c r="K7481" t="s">
        <v>928</v>
      </c>
      <c r="L7481" t="s">
        <v>928</v>
      </c>
      <c r="M7481" t="s">
        <v>930</v>
      </c>
      <c r="N7481" t="s">
        <v>930</v>
      </c>
      <c r="O7481" t="s">
        <v>929</v>
      </c>
      <c r="P7481" t="s">
        <v>929</v>
      </c>
      <c r="Q7481" t="s">
        <v>930</v>
      </c>
      <c r="R7481" t="s">
        <v>929</v>
      </c>
      <c r="S7481" t="s">
        <v>930</v>
      </c>
      <c r="T7481" t="s">
        <v>928</v>
      </c>
      <c r="U7481" t="s">
        <v>929</v>
      </c>
      <c r="V7481" t="s">
        <v>930</v>
      </c>
      <c r="W7481" t="s">
        <v>930</v>
      </c>
      <c r="X7481" t="s">
        <v>929</v>
      </c>
      <c r="Y7481" t="s">
        <v>929</v>
      </c>
      <c r="Z7481" t="s">
        <v>930</v>
      </c>
      <c r="AA7481" t="s">
        <v>929</v>
      </c>
      <c r="AB7481" t="s">
        <v>929</v>
      </c>
      <c r="AC7481" t="s">
        <v>929</v>
      </c>
      <c r="AD7481" t="s">
        <v>929</v>
      </c>
      <c r="AE7481" t="s">
        <v>929</v>
      </c>
      <c r="AF7481" t="s">
        <v>929</v>
      </c>
      <c r="AG7481" t="s">
        <v>929</v>
      </c>
      <c r="AH7481" t="s">
        <v>929</v>
      </c>
      <c r="AI7481" t="s">
        <v>929</v>
      </c>
      <c r="AJ7481" t="s">
        <v>929</v>
      </c>
      <c r="AK7481" t="s">
        <v>929</v>
      </c>
      <c r="AL7481" t="s">
        <v>929</v>
      </c>
    </row>
    <row r="7482" spans="1:38">
      <c r="A7482">
        <v>804190</v>
      </c>
      <c r="B7482" t="s">
        <v>93</v>
      </c>
      <c r="C7482" t="s">
        <v>928</v>
      </c>
      <c r="D7482" t="s">
        <v>930</v>
      </c>
      <c r="E7482" t="s">
        <v>928</v>
      </c>
      <c r="F7482" t="s">
        <v>930</v>
      </c>
      <c r="G7482" t="s">
        <v>928</v>
      </c>
      <c r="H7482" t="s">
        <v>928</v>
      </c>
      <c r="I7482" t="s">
        <v>930</v>
      </c>
      <c r="J7482" t="s">
        <v>928</v>
      </c>
      <c r="K7482" t="s">
        <v>929</v>
      </c>
      <c r="L7482" t="s">
        <v>928</v>
      </c>
      <c r="M7482" t="s">
        <v>928</v>
      </c>
      <c r="N7482" t="s">
        <v>929</v>
      </c>
      <c r="O7482" t="s">
        <v>929</v>
      </c>
      <c r="P7482" t="s">
        <v>929</v>
      </c>
      <c r="Q7482" t="s">
        <v>930</v>
      </c>
      <c r="R7482" t="s">
        <v>930</v>
      </c>
      <c r="S7482" t="s">
        <v>930</v>
      </c>
      <c r="T7482" t="s">
        <v>930</v>
      </c>
      <c r="U7482" t="s">
        <v>930</v>
      </c>
      <c r="V7482" t="s">
        <v>930</v>
      </c>
      <c r="W7482" t="s">
        <v>930</v>
      </c>
      <c r="X7482" t="s">
        <v>930</v>
      </c>
      <c r="Y7482" t="s">
        <v>929</v>
      </c>
      <c r="Z7482" t="s">
        <v>930</v>
      </c>
      <c r="AA7482" t="s">
        <v>928</v>
      </c>
      <c r="AB7482" t="s">
        <v>930</v>
      </c>
      <c r="AC7482" t="s">
        <v>930</v>
      </c>
      <c r="AD7482" t="s">
        <v>930</v>
      </c>
      <c r="AE7482" t="s">
        <v>930</v>
      </c>
      <c r="AF7482" t="s">
        <v>930</v>
      </c>
      <c r="AG7482" t="s">
        <v>929</v>
      </c>
      <c r="AH7482" t="s">
        <v>929</v>
      </c>
      <c r="AI7482" t="s">
        <v>929</v>
      </c>
      <c r="AJ7482" t="s">
        <v>929</v>
      </c>
      <c r="AK7482" t="s">
        <v>929</v>
      </c>
      <c r="AL7482" t="s">
        <v>929</v>
      </c>
    </row>
    <row r="7483" spans="1:38">
      <c r="A7483">
        <v>804224</v>
      </c>
      <c r="B7483" t="s">
        <v>93</v>
      </c>
      <c r="C7483" t="s">
        <v>930</v>
      </c>
      <c r="D7483" t="s">
        <v>929</v>
      </c>
      <c r="E7483" t="s">
        <v>930</v>
      </c>
      <c r="F7483" t="s">
        <v>928</v>
      </c>
      <c r="G7483" t="s">
        <v>929</v>
      </c>
      <c r="H7483" t="s">
        <v>928</v>
      </c>
      <c r="I7483" t="s">
        <v>928</v>
      </c>
      <c r="J7483" t="s">
        <v>928</v>
      </c>
      <c r="K7483" t="s">
        <v>928</v>
      </c>
      <c r="L7483" t="s">
        <v>930</v>
      </c>
      <c r="M7483" t="s">
        <v>928</v>
      </c>
      <c r="N7483" t="s">
        <v>929</v>
      </c>
      <c r="O7483" t="s">
        <v>929</v>
      </c>
      <c r="P7483" t="s">
        <v>928</v>
      </c>
      <c r="Q7483" t="s">
        <v>930</v>
      </c>
      <c r="R7483" t="s">
        <v>930</v>
      </c>
      <c r="S7483" t="s">
        <v>930</v>
      </c>
      <c r="T7483" t="s">
        <v>930</v>
      </c>
      <c r="U7483" t="s">
        <v>930</v>
      </c>
      <c r="V7483" t="s">
        <v>930</v>
      </c>
      <c r="W7483" t="s">
        <v>930</v>
      </c>
      <c r="X7483" t="s">
        <v>930</v>
      </c>
      <c r="Y7483" t="s">
        <v>930</v>
      </c>
      <c r="Z7483" t="s">
        <v>929</v>
      </c>
      <c r="AA7483" t="s">
        <v>930</v>
      </c>
      <c r="AB7483" t="s">
        <v>930</v>
      </c>
      <c r="AC7483" t="s">
        <v>929</v>
      </c>
      <c r="AD7483" t="s">
        <v>930</v>
      </c>
      <c r="AE7483" t="s">
        <v>929</v>
      </c>
      <c r="AF7483" t="s">
        <v>929</v>
      </c>
      <c r="AG7483" t="s">
        <v>929</v>
      </c>
      <c r="AH7483" t="s">
        <v>929</v>
      </c>
      <c r="AI7483" t="s">
        <v>929</v>
      </c>
      <c r="AJ7483" t="s">
        <v>929</v>
      </c>
      <c r="AK7483" t="s">
        <v>929</v>
      </c>
      <c r="AL7483" t="s">
        <v>929</v>
      </c>
    </row>
    <row r="7484" spans="1:38">
      <c r="A7484">
        <v>804240</v>
      </c>
      <c r="B7484" t="s">
        <v>93</v>
      </c>
      <c r="C7484" t="s">
        <v>930</v>
      </c>
      <c r="D7484" t="s">
        <v>930</v>
      </c>
      <c r="E7484" t="s">
        <v>929</v>
      </c>
      <c r="F7484" t="s">
        <v>928</v>
      </c>
      <c r="G7484" t="s">
        <v>930</v>
      </c>
      <c r="H7484" t="s">
        <v>930</v>
      </c>
      <c r="I7484" t="s">
        <v>928</v>
      </c>
      <c r="J7484" t="s">
        <v>928</v>
      </c>
      <c r="K7484" t="s">
        <v>928</v>
      </c>
      <c r="L7484" t="s">
        <v>928</v>
      </c>
      <c r="M7484" t="s">
        <v>928</v>
      </c>
      <c r="N7484" t="s">
        <v>930</v>
      </c>
      <c r="O7484" t="s">
        <v>929</v>
      </c>
      <c r="P7484" t="s">
        <v>930</v>
      </c>
      <c r="Q7484" t="s">
        <v>930</v>
      </c>
      <c r="R7484" t="s">
        <v>929</v>
      </c>
      <c r="S7484" t="s">
        <v>929</v>
      </c>
      <c r="T7484" t="s">
        <v>930</v>
      </c>
      <c r="U7484" t="s">
        <v>929</v>
      </c>
      <c r="V7484" t="s">
        <v>930</v>
      </c>
      <c r="W7484" t="s">
        <v>930</v>
      </c>
      <c r="X7484" t="s">
        <v>929</v>
      </c>
      <c r="Y7484" t="s">
        <v>929</v>
      </c>
      <c r="Z7484" t="s">
        <v>930</v>
      </c>
      <c r="AA7484" t="s">
        <v>929</v>
      </c>
      <c r="AB7484" t="s">
        <v>929</v>
      </c>
      <c r="AC7484" t="s">
        <v>929</v>
      </c>
      <c r="AD7484" t="s">
        <v>929</v>
      </c>
      <c r="AE7484" t="s">
        <v>929</v>
      </c>
      <c r="AF7484" t="s">
        <v>929</v>
      </c>
      <c r="AG7484" t="s">
        <v>930</v>
      </c>
      <c r="AH7484" t="s">
        <v>930</v>
      </c>
      <c r="AI7484" t="s">
        <v>930</v>
      </c>
      <c r="AJ7484" t="s">
        <v>930</v>
      </c>
      <c r="AK7484" t="s">
        <v>929</v>
      </c>
      <c r="AL7484" t="s">
        <v>930</v>
      </c>
    </row>
    <row r="7485" spans="1:38">
      <c r="A7485">
        <v>804244</v>
      </c>
      <c r="B7485" t="s">
        <v>93</v>
      </c>
      <c r="C7485" t="s">
        <v>930</v>
      </c>
      <c r="D7485" t="s">
        <v>930</v>
      </c>
      <c r="E7485" t="s">
        <v>928</v>
      </c>
      <c r="F7485" t="s">
        <v>930</v>
      </c>
      <c r="G7485" t="s">
        <v>930</v>
      </c>
      <c r="H7485" t="s">
        <v>930</v>
      </c>
      <c r="I7485" t="s">
        <v>930</v>
      </c>
      <c r="J7485" t="s">
        <v>930</v>
      </c>
      <c r="K7485" t="s">
        <v>930</v>
      </c>
      <c r="L7485" t="s">
        <v>929</v>
      </c>
      <c r="M7485" t="s">
        <v>930</v>
      </c>
      <c r="N7485" t="s">
        <v>930</v>
      </c>
      <c r="O7485" t="s">
        <v>929</v>
      </c>
      <c r="P7485" t="s">
        <v>930</v>
      </c>
      <c r="Q7485" t="s">
        <v>929</v>
      </c>
      <c r="R7485" t="s">
        <v>929</v>
      </c>
      <c r="S7485" t="s">
        <v>929</v>
      </c>
      <c r="T7485" t="s">
        <v>929</v>
      </c>
      <c r="U7485" t="s">
        <v>929</v>
      </c>
      <c r="V7485" t="s">
        <v>930</v>
      </c>
      <c r="W7485" t="s">
        <v>930</v>
      </c>
      <c r="X7485" t="s">
        <v>930</v>
      </c>
      <c r="Y7485" t="s">
        <v>930</v>
      </c>
      <c r="Z7485" t="s">
        <v>929</v>
      </c>
      <c r="AA7485" t="s">
        <v>929</v>
      </c>
      <c r="AB7485" t="s">
        <v>929</v>
      </c>
      <c r="AC7485" t="s">
        <v>929</v>
      </c>
      <c r="AD7485" t="s">
        <v>929</v>
      </c>
      <c r="AE7485" t="s">
        <v>929</v>
      </c>
      <c r="AF7485" t="s">
        <v>929</v>
      </c>
      <c r="AG7485" t="s">
        <v>930</v>
      </c>
      <c r="AH7485" t="s">
        <v>930</v>
      </c>
      <c r="AI7485" t="s">
        <v>930</v>
      </c>
      <c r="AJ7485" t="s">
        <v>930</v>
      </c>
      <c r="AK7485" t="s">
        <v>929</v>
      </c>
      <c r="AL7485" t="s">
        <v>930</v>
      </c>
    </row>
    <row r="7486" spans="1:38">
      <c r="A7486">
        <v>804269</v>
      </c>
      <c r="B7486" t="s">
        <v>93</v>
      </c>
      <c r="C7486" t="s">
        <v>928</v>
      </c>
      <c r="D7486" t="s">
        <v>930</v>
      </c>
      <c r="E7486" t="s">
        <v>930</v>
      </c>
      <c r="F7486" t="s">
        <v>929</v>
      </c>
      <c r="G7486" t="s">
        <v>928</v>
      </c>
      <c r="H7486" t="s">
        <v>928</v>
      </c>
      <c r="I7486" t="s">
        <v>930</v>
      </c>
      <c r="J7486" t="s">
        <v>930</v>
      </c>
      <c r="K7486" t="s">
        <v>929</v>
      </c>
      <c r="L7486" t="s">
        <v>929</v>
      </c>
      <c r="M7486" t="s">
        <v>930</v>
      </c>
      <c r="N7486" t="s">
        <v>930</v>
      </c>
      <c r="O7486" t="s">
        <v>929</v>
      </c>
      <c r="P7486" t="s">
        <v>929</v>
      </c>
      <c r="Q7486" t="s">
        <v>929</v>
      </c>
      <c r="R7486" t="s">
        <v>929</v>
      </c>
      <c r="S7486" t="s">
        <v>929</v>
      </c>
      <c r="T7486" t="s">
        <v>929</v>
      </c>
      <c r="U7486" t="s">
        <v>929</v>
      </c>
      <c r="V7486" t="s">
        <v>929</v>
      </c>
      <c r="W7486" t="s">
        <v>930</v>
      </c>
      <c r="X7486" t="s">
        <v>929</v>
      </c>
      <c r="Y7486" t="s">
        <v>929</v>
      </c>
      <c r="Z7486" t="s">
        <v>930</v>
      </c>
      <c r="AA7486" t="s">
        <v>929</v>
      </c>
      <c r="AB7486" t="s">
        <v>929</v>
      </c>
      <c r="AC7486" t="s">
        <v>929</v>
      </c>
      <c r="AD7486" t="s">
        <v>929</v>
      </c>
      <c r="AE7486" t="s">
        <v>929</v>
      </c>
      <c r="AF7486" t="s">
        <v>929</v>
      </c>
      <c r="AG7486" t="s">
        <v>929</v>
      </c>
      <c r="AH7486" t="s">
        <v>929</v>
      </c>
      <c r="AI7486" t="s">
        <v>929</v>
      </c>
      <c r="AJ7486" t="s">
        <v>929</v>
      </c>
      <c r="AK7486" t="s">
        <v>929</v>
      </c>
      <c r="AL7486" t="s">
        <v>929</v>
      </c>
    </row>
    <row r="7487" spans="1:38">
      <c r="A7487">
        <v>804312</v>
      </c>
      <c r="B7487" t="s">
        <v>93</v>
      </c>
      <c r="C7487" t="s">
        <v>930</v>
      </c>
      <c r="D7487" t="s">
        <v>928</v>
      </c>
      <c r="E7487" t="s">
        <v>930</v>
      </c>
      <c r="F7487" t="s">
        <v>928</v>
      </c>
      <c r="G7487" t="s">
        <v>930</v>
      </c>
      <c r="H7487" t="s">
        <v>930</v>
      </c>
      <c r="I7487" t="s">
        <v>928</v>
      </c>
      <c r="J7487" t="s">
        <v>928</v>
      </c>
      <c r="K7487" t="s">
        <v>928</v>
      </c>
      <c r="L7487" t="s">
        <v>928</v>
      </c>
      <c r="M7487" t="s">
        <v>928</v>
      </c>
      <c r="N7487" t="s">
        <v>929</v>
      </c>
      <c r="O7487" t="s">
        <v>929</v>
      </c>
      <c r="P7487" t="s">
        <v>930</v>
      </c>
      <c r="Q7487" t="s">
        <v>930</v>
      </c>
      <c r="R7487" t="s">
        <v>930</v>
      </c>
      <c r="S7487" t="s">
        <v>930</v>
      </c>
      <c r="T7487" t="s">
        <v>930</v>
      </c>
      <c r="U7487" t="s">
        <v>930</v>
      </c>
      <c r="V7487" t="s">
        <v>930</v>
      </c>
      <c r="W7487" t="s">
        <v>929</v>
      </c>
      <c r="X7487" t="s">
        <v>930</v>
      </c>
      <c r="Y7487" t="s">
        <v>930</v>
      </c>
      <c r="Z7487" t="s">
        <v>929</v>
      </c>
      <c r="AA7487" t="s">
        <v>930</v>
      </c>
      <c r="AB7487" t="s">
        <v>930</v>
      </c>
      <c r="AC7487" t="s">
        <v>929</v>
      </c>
      <c r="AD7487" t="s">
        <v>929</v>
      </c>
      <c r="AE7487" t="s">
        <v>930</v>
      </c>
      <c r="AF7487" t="s">
        <v>929</v>
      </c>
      <c r="AG7487" t="s">
        <v>930</v>
      </c>
      <c r="AH7487" t="s">
        <v>930</v>
      </c>
      <c r="AI7487" t="s">
        <v>930</v>
      </c>
      <c r="AJ7487" t="s">
        <v>930</v>
      </c>
      <c r="AK7487" t="s">
        <v>929</v>
      </c>
      <c r="AL7487" t="s">
        <v>930</v>
      </c>
    </row>
    <row r="7488" spans="1:38">
      <c r="A7488">
        <v>804388</v>
      </c>
      <c r="B7488" t="s">
        <v>93</v>
      </c>
      <c r="C7488" t="s">
        <v>928</v>
      </c>
      <c r="D7488" t="s">
        <v>928</v>
      </c>
      <c r="E7488" t="s">
        <v>928</v>
      </c>
      <c r="F7488" t="s">
        <v>928</v>
      </c>
      <c r="G7488" t="s">
        <v>928</v>
      </c>
      <c r="H7488" t="s">
        <v>928</v>
      </c>
      <c r="I7488" t="s">
        <v>928</v>
      </c>
      <c r="J7488" t="s">
        <v>928</v>
      </c>
      <c r="K7488" t="s">
        <v>930</v>
      </c>
      <c r="L7488" t="s">
        <v>928</v>
      </c>
      <c r="M7488" t="s">
        <v>928</v>
      </c>
      <c r="N7488" t="s">
        <v>930</v>
      </c>
      <c r="O7488" t="s">
        <v>929</v>
      </c>
      <c r="P7488" t="s">
        <v>929</v>
      </c>
      <c r="Q7488" t="s">
        <v>929</v>
      </c>
      <c r="R7488" t="s">
        <v>929</v>
      </c>
      <c r="S7488" t="s">
        <v>929</v>
      </c>
      <c r="T7488" t="s">
        <v>929</v>
      </c>
      <c r="U7488" t="s">
        <v>930</v>
      </c>
      <c r="V7488" t="s">
        <v>928</v>
      </c>
      <c r="W7488" t="s">
        <v>930</v>
      </c>
      <c r="X7488" t="s">
        <v>930</v>
      </c>
      <c r="Y7488" t="s">
        <v>930</v>
      </c>
      <c r="Z7488" t="s">
        <v>930</v>
      </c>
      <c r="AA7488" t="s">
        <v>930</v>
      </c>
      <c r="AB7488" t="s">
        <v>930</v>
      </c>
      <c r="AC7488" t="s">
        <v>928</v>
      </c>
      <c r="AD7488" t="s">
        <v>928</v>
      </c>
      <c r="AE7488" t="s">
        <v>930</v>
      </c>
      <c r="AF7488" t="s">
        <v>930</v>
      </c>
      <c r="AG7488" t="s">
        <v>930</v>
      </c>
      <c r="AH7488" t="s">
        <v>930</v>
      </c>
      <c r="AI7488" t="s">
        <v>930</v>
      </c>
      <c r="AJ7488" t="s">
        <v>930</v>
      </c>
      <c r="AK7488" t="s">
        <v>929</v>
      </c>
      <c r="AL7488" t="s">
        <v>930</v>
      </c>
    </row>
    <row r="7489" spans="1:38">
      <c r="A7489">
        <v>804391</v>
      </c>
      <c r="B7489" t="s">
        <v>93</v>
      </c>
      <c r="C7489" t="s">
        <v>928</v>
      </c>
      <c r="D7489" t="s">
        <v>928</v>
      </c>
      <c r="E7489" t="s">
        <v>930</v>
      </c>
      <c r="F7489" t="s">
        <v>930</v>
      </c>
      <c r="G7489" t="s">
        <v>930</v>
      </c>
      <c r="H7489" t="s">
        <v>929</v>
      </c>
      <c r="I7489" t="s">
        <v>928</v>
      </c>
      <c r="J7489" t="s">
        <v>928</v>
      </c>
      <c r="K7489" t="s">
        <v>929</v>
      </c>
      <c r="L7489" t="s">
        <v>928</v>
      </c>
      <c r="M7489" t="s">
        <v>928</v>
      </c>
      <c r="N7489" t="s">
        <v>928</v>
      </c>
      <c r="O7489" t="s">
        <v>930</v>
      </c>
      <c r="P7489" t="s">
        <v>929</v>
      </c>
      <c r="Q7489" t="s">
        <v>930</v>
      </c>
      <c r="R7489" t="s">
        <v>928</v>
      </c>
      <c r="S7489" t="s">
        <v>930</v>
      </c>
      <c r="T7489" t="s">
        <v>930</v>
      </c>
      <c r="U7489" t="s">
        <v>929</v>
      </c>
      <c r="V7489" t="s">
        <v>929</v>
      </c>
      <c r="W7489" t="s">
        <v>929</v>
      </c>
      <c r="X7489" t="s">
        <v>929</v>
      </c>
      <c r="Y7489" t="s">
        <v>929</v>
      </c>
      <c r="Z7489" t="s">
        <v>930</v>
      </c>
      <c r="AA7489" t="s">
        <v>930</v>
      </c>
      <c r="AB7489" t="s">
        <v>929</v>
      </c>
      <c r="AC7489" t="s">
        <v>930</v>
      </c>
      <c r="AD7489" t="s">
        <v>930</v>
      </c>
      <c r="AE7489" t="s">
        <v>929</v>
      </c>
      <c r="AF7489" t="s">
        <v>930</v>
      </c>
      <c r="AG7489" t="s">
        <v>930</v>
      </c>
      <c r="AH7489" t="s">
        <v>930</v>
      </c>
      <c r="AI7489" t="s">
        <v>930</v>
      </c>
      <c r="AJ7489" t="s">
        <v>930</v>
      </c>
      <c r="AK7489" t="s">
        <v>930</v>
      </c>
      <c r="AL7489" t="s">
        <v>930</v>
      </c>
    </row>
    <row r="7490" spans="1:38">
      <c r="A7490">
        <v>804415</v>
      </c>
      <c r="B7490" t="s">
        <v>93</v>
      </c>
      <c r="C7490" t="s">
        <v>928</v>
      </c>
      <c r="D7490" t="s">
        <v>930</v>
      </c>
      <c r="E7490" t="s">
        <v>928</v>
      </c>
      <c r="F7490" t="s">
        <v>928</v>
      </c>
      <c r="G7490" t="s">
        <v>930</v>
      </c>
      <c r="H7490" t="s">
        <v>928</v>
      </c>
      <c r="I7490" t="s">
        <v>928</v>
      </c>
      <c r="J7490" t="s">
        <v>930</v>
      </c>
      <c r="K7490" t="s">
        <v>929</v>
      </c>
      <c r="L7490" t="s">
        <v>928</v>
      </c>
      <c r="M7490" t="s">
        <v>928</v>
      </c>
      <c r="N7490" t="s">
        <v>930</v>
      </c>
      <c r="O7490" t="s">
        <v>929</v>
      </c>
      <c r="P7490" t="s">
        <v>929</v>
      </c>
      <c r="Q7490" t="s">
        <v>929</v>
      </c>
      <c r="R7490" t="s">
        <v>929</v>
      </c>
      <c r="S7490" t="s">
        <v>929</v>
      </c>
      <c r="T7490" t="s">
        <v>929</v>
      </c>
      <c r="U7490" t="s">
        <v>929</v>
      </c>
      <c r="V7490" t="s">
        <v>929</v>
      </c>
      <c r="W7490" t="s">
        <v>929</v>
      </c>
      <c r="X7490" t="s">
        <v>929</v>
      </c>
      <c r="Y7490" t="s">
        <v>929</v>
      </c>
      <c r="Z7490" t="s">
        <v>929</v>
      </c>
      <c r="AA7490" t="s">
        <v>930</v>
      </c>
      <c r="AB7490" t="s">
        <v>928</v>
      </c>
      <c r="AC7490" t="s">
        <v>929</v>
      </c>
      <c r="AD7490" t="s">
        <v>929</v>
      </c>
      <c r="AE7490" t="s">
        <v>930</v>
      </c>
      <c r="AF7490" t="s">
        <v>930</v>
      </c>
      <c r="AG7490" t="s">
        <v>930</v>
      </c>
      <c r="AH7490" t="s">
        <v>929</v>
      </c>
      <c r="AI7490" t="s">
        <v>930</v>
      </c>
      <c r="AJ7490" t="s">
        <v>929</v>
      </c>
      <c r="AK7490" t="s">
        <v>930</v>
      </c>
      <c r="AL7490" t="s">
        <v>929</v>
      </c>
    </row>
    <row r="7491" spans="1:38">
      <c r="A7491">
        <v>804447</v>
      </c>
      <c r="B7491" t="s">
        <v>93</v>
      </c>
      <c r="C7491" t="s">
        <v>930</v>
      </c>
      <c r="D7491" t="s">
        <v>930</v>
      </c>
      <c r="E7491" t="s">
        <v>928</v>
      </c>
      <c r="F7491" t="s">
        <v>928</v>
      </c>
      <c r="G7491" t="s">
        <v>929</v>
      </c>
      <c r="H7491" t="s">
        <v>930</v>
      </c>
      <c r="I7491" t="s">
        <v>928</v>
      </c>
      <c r="J7491" t="s">
        <v>928</v>
      </c>
      <c r="K7491" t="s">
        <v>928</v>
      </c>
      <c r="L7491" t="s">
        <v>928</v>
      </c>
      <c r="M7491" t="s">
        <v>928</v>
      </c>
      <c r="N7491" t="s">
        <v>928</v>
      </c>
      <c r="O7491" t="s">
        <v>929</v>
      </c>
      <c r="P7491" t="s">
        <v>929</v>
      </c>
      <c r="Q7491" t="s">
        <v>929</v>
      </c>
      <c r="R7491" t="s">
        <v>928</v>
      </c>
      <c r="S7491" t="s">
        <v>929</v>
      </c>
      <c r="T7491" t="s">
        <v>928</v>
      </c>
      <c r="U7491" t="s">
        <v>929</v>
      </c>
      <c r="V7491" t="s">
        <v>929</v>
      </c>
      <c r="W7491" t="s">
        <v>930</v>
      </c>
      <c r="X7491" t="s">
        <v>929</v>
      </c>
      <c r="Y7491" t="s">
        <v>929</v>
      </c>
      <c r="Z7491" t="s">
        <v>930</v>
      </c>
      <c r="AA7491" t="s">
        <v>928</v>
      </c>
      <c r="AB7491" t="s">
        <v>930</v>
      </c>
      <c r="AC7491" t="s">
        <v>929</v>
      </c>
      <c r="AD7491" t="s">
        <v>929</v>
      </c>
      <c r="AE7491" t="s">
        <v>929</v>
      </c>
      <c r="AF7491" t="s">
        <v>930</v>
      </c>
      <c r="AG7491" t="s">
        <v>930</v>
      </c>
      <c r="AH7491" t="s">
        <v>929</v>
      </c>
      <c r="AI7491" t="s">
        <v>930</v>
      </c>
      <c r="AJ7491" t="s">
        <v>930</v>
      </c>
      <c r="AK7491" t="s">
        <v>929</v>
      </c>
      <c r="AL7491" t="s">
        <v>930</v>
      </c>
    </row>
    <row r="7492" spans="1:38">
      <c r="A7492">
        <v>804451</v>
      </c>
      <c r="B7492" t="s">
        <v>93</v>
      </c>
      <c r="C7492" t="s">
        <v>928</v>
      </c>
      <c r="D7492" t="s">
        <v>930</v>
      </c>
      <c r="E7492" t="s">
        <v>930</v>
      </c>
      <c r="F7492" t="s">
        <v>928</v>
      </c>
      <c r="G7492" t="s">
        <v>930</v>
      </c>
      <c r="H7492" t="s">
        <v>928</v>
      </c>
      <c r="I7492" t="s">
        <v>928</v>
      </c>
      <c r="J7492" t="s">
        <v>929</v>
      </c>
      <c r="K7492" t="s">
        <v>930</v>
      </c>
      <c r="L7492" t="s">
        <v>929</v>
      </c>
      <c r="M7492" t="s">
        <v>928</v>
      </c>
      <c r="N7492" t="s">
        <v>929</v>
      </c>
      <c r="O7492" t="s">
        <v>929</v>
      </c>
      <c r="P7492" t="s">
        <v>930</v>
      </c>
      <c r="Q7492" t="s">
        <v>929</v>
      </c>
      <c r="R7492" t="s">
        <v>930</v>
      </c>
      <c r="S7492" t="s">
        <v>930</v>
      </c>
      <c r="T7492" t="s">
        <v>929</v>
      </c>
      <c r="U7492" t="s">
        <v>930</v>
      </c>
      <c r="V7492" t="s">
        <v>929</v>
      </c>
      <c r="W7492" t="s">
        <v>930</v>
      </c>
      <c r="X7492" t="s">
        <v>929</v>
      </c>
      <c r="Y7492" t="s">
        <v>929</v>
      </c>
      <c r="Z7492" t="s">
        <v>929</v>
      </c>
      <c r="AA7492" t="s">
        <v>929</v>
      </c>
      <c r="AB7492" t="s">
        <v>930</v>
      </c>
      <c r="AC7492" t="s">
        <v>930</v>
      </c>
      <c r="AD7492" t="s">
        <v>930</v>
      </c>
      <c r="AE7492" t="s">
        <v>930</v>
      </c>
      <c r="AF7492" t="s">
        <v>930</v>
      </c>
      <c r="AG7492" t="s">
        <v>929</v>
      </c>
      <c r="AH7492" t="s">
        <v>930</v>
      </c>
      <c r="AI7492" t="s">
        <v>929</v>
      </c>
      <c r="AJ7492" t="s">
        <v>930</v>
      </c>
      <c r="AK7492" t="s">
        <v>929</v>
      </c>
      <c r="AL7492" t="s">
        <v>930</v>
      </c>
    </row>
    <row r="7493" spans="1:38">
      <c r="A7493">
        <v>804454</v>
      </c>
      <c r="B7493" t="s">
        <v>93</v>
      </c>
      <c r="C7493" t="s">
        <v>930</v>
      </c>
      <c r="D7493" t="s">
        <v>929</v>
      </c>
      <c r="E7493" t="s">
        <v>930</v>
      </c>
      <c r="F7493" t="s">
        <v>928</v>
      </c>
      <c r="G7493" t="s">
        <v>930</v>
      </c>
      <c r="H7493" t="s">
        <v>928</v>
      </c>
      <c r="I7493" t="s">
        <v>928</v>
      </c>
      <c r="J7493" t="s">
        <v>928</v>
      </c>
      <c r="K7493" t="s">
        <v>928</v>
      </c>
      <c r="L7493" t="s">
        <v>929</v>
      </c>
      <c r="M7493" t="s">
        <v>928</v>
      </c>
      <c r="N7493" t="s">
        <v>929</v>
      </c>
      <c r="O7493" t="s">
        <v>929</v>
      </c>
      <c r="P7493" t="s">
        <v>930</v>
      </c>
      <c r="Q7493" t="s">
        <v>929</v>
      </c>
      <c r="R7493" t="s">
        <v>929</v>
      </c>
      <c r="S7493" t="s">
        <v>930</v>
      </c>
      <c r="T7493" t="s">
        <v>929</v>
      </c>
      <c r="U7493" t="s">
        <v>929</v>
      </c>
      <c r="V7493" t="s">
        <v>929</v>
      </c>
      <c r="W7493" t="s">
        <v>929</v>
      </c>
      <c r="X7493" t="s">
        <v>929</v>
      </c>
      <c r="Y7493" t="s">
        <v>929</v>
      </c>
      <c r="Z7493" t="s">
        <v>929</v>
      </c>
      <c r="AA7493" t="s">
        <v>929</v>
      </c>
      <c r="AB7493" t="s">
        <v>929</v>
      </c>
      <c r="AC7493" t="s">
        <v>929</v>
      </c>
      <c r="AD7493" t="s">
        <v>929</v>
      </c>
      <c r="AE7493" t="s">
        <v>929</v>
      </c>
      <c r="AF7493" t="s">
        <v>929</v>
      </c>
      <c r="AG7493" t="s">
        <v>929</v>
      </c>
      <c r="AH7493" t="s">
        <v>929</v>
      </c>
      <c r="AI7493" t="s">
        <v>929</v>
      </c>
      <c r="AJ7493" t="s">
        <v>929</v>
      </c>
      <c r="AK7493" t="s">
        <v>929</v>
      </c>
      <c r="AL7493" t="s">
        <v>929</v>
      </c>
    </row>
    <row r="7494" spans="1:38">
      <c r="A7494">
        <v>804487</v>
      </c>
      <c r="B7494" t="s">
        <v>93</v>
      </c>
      <c r="C7494" t="s">
        <v>930</v>
      </c>
      <c r="D7494" t="s">
        <v>930</v>
      </c>
      <c r="E7494" t="s">
        <v>929</v>
      </c>
      <c r="F7494" t="s">
        <v>929</v>
      </c>
      <c r="G7494" t="s">
        <v>928</v>
      </c>
      <c r="H7494" t="s">
        <v>928</v>
      </c>
      <c r="I7494" t="s">
        <v>928</v>
      </c>
      <c r="J7494" t="s">
        <v>928</v>
      </c>
      <c r="K7494" t="s">
        <v>928</v>
      </c>
      <c r="L7494" t="s">
        <v>930</v>
      </c>
      <c r="M7494" t="s">
        <v>929</v>
      </c>
      <c r="N7494" t="s">
        <v>930</v>
      </c>
      <c r="O7494" t="s">
        <v>929</v>
      </c>
      <c r="P7494" t="s">
        <v>930</v>
      </c>
      <c r="Q7494" t="s">
        <v>930</v>
      </c>
      <c r="R7494" t="s">
        <v>930</v>
      </c>
      <c r="S7494" t="s">
        <v>930</v>
      </c>
      <c r="T7494" t="s">
        <v>930</v>
      </c>
      <c r="U7494" t="s">
        <v>929</v>
      </c>
      <c r="V7494" t="s">
        <v>930</v>
      </c>
      <c r="W7494" t="s">
        <v>929</v>
      </c>
      <c r="X7494" t="s">
        <v>929</v>
      </c>
      <c r="Y7494" t="s">
        <v>929</v>
      </c>
      <c r="Z7494" t="s">
        <v>930</v>
      </c>
      <c r="AA7494" t="s">
        <v>930</v>
      </c>
      <c r="AB7494" t="s">
        <v>930</v>
      </c>
      <c r="AC7494" t="s">
        <v>929</v>
      </c>
      <c r="AD7494" t="s">
        <v>930</v>
      </c>
      <c r="AE7494" t="s">
        <v>930</v>
      </c>
      <c r="AF7494" t="s">
        <v>929</v>
      </c>
      <c r="AG7494" t="s">
        <v>929</v>
      </c>
      <c r="AH7494" t="s">
        <v>929</v>
      </c>
      <c r="AI7494" t="s">
        <v>929</v>
      </c>
      <c r="AJ7494" t="s">
        <v>929</v>
      </c>
      <c r="AK7494" t="s">
        <v>929</v>
      </c>
      <c r="AL7494" t="s">
        <v>929</v>
      </c>
    </row>
    <row r="7495" spans="1:38">
      <c r="A7495">
        <v>804503</v>
      </c>
      <c r="B7495" t="s">
        <v>93</v>
      </c>
      <c r="C7495" t="s">
        <v>930</v>
      </c>
      <c r="D7495" t="s">
        <v>928</v>
      </c>
      <c r="E7495" t="s">
        <v>928</v>
      </c>
      <c r="F7495" t="s">
        <v>929</v>
      </c>
      <c r="G7495" t="s">
        <v>928</v>
      </c>
      <c r="H7495" t="s">
        <v>930</v>
      </c>
      <c r="I7495" t="s">
        <v>928</v>
      </c>
      <c r="J7495" t="s">
        <v>928</v>
      </c>
      <c r="K7495" t="s">
        <v>930</v>
      </c>
      <c r="L7495" t="s">
        <v>928</v>
      </c>
      <c r="M7495" t="s">
        <v>930</v>
      </c>
      <c r="N7495" t="s">
        <v>930</v>
      </c>
      <c r="O7495" t="s">
        <v>929</v>
      </c>
      <c r="P7495" t="s">
        <v>929</v>
      </c>
      <c r="Q7495" t="s">
        <v>929</v>
      </c>
      <c r="R7495" t="s">
        <v>929</v>
      </c>
      <c r="S7495" t="s">
        <v>929</v>
      </c>
      <c r="T7495" t="s">
        <v>929</v>
      </c>
      <c r="U7495" t="s">
        <v>930</v>
      </c>
      <c r="V7495" t="s">
        <v>929</v>
      </c>
      <c r="W7495" t="s">
        <v>929</v>
      </c>
      <c r="X7495" t="s">
        <v>929</v>
      </c>
      <c r="Y7495" t="s">
        <v>929</v>
      </c>
      <c r="Z7495" t="s">
        <v>930</v>
      </c>
      <c r="AA7495" t="s">
        <v>929</v>
      </c>
      <c r="AB7495" t="s">
        <v>930</v>
      </c>
      <c r="AC7495" t="s">
        <v>930</v>
      </c>
      <c r="AD7495" t="s">
        <v>930</v>
      </c>
      <c r="AE7495" t="s">
        <v>929</v>
      </c>
      <c r="AF7495" t="s">
        <v>930</v>
      </c>
      <c r="AG7495" t="s">
        <v>930</v>
      </c>
      <c r="AH7495" t="s">
        <v>930</v>
      </c>
      <c r="AI7495" t="s">
        <v>930</v>
      </c>
      <c r="AJ7495" t="s">
        <v>930</v>
      </c>
      <c r="AK7495" t="s">
        <v>929</v>
      </c>
      <c r="AL7495" t="s">
        <v>930</v>
      </c>
    </row>
    <row r="7496" spans="1:38">
      <c r="A7496">
        <v>804562</v>
      </c>
      <c r="B7496" t="s">
        <v>93</v>
      </c>
      <c r="C7496" t="s">
        <v>930</v>
      </c>
      <c r="D7496" t="s">
        <v>928</v>
      </c>
      <c r="E7496" t="s">
        <v>930</v>
      </c>
      <c r="F7496" t="s">
        <v>928</v>
      </c>
      <c r="G7496" t="s">
        <v>928</v>
      </c>
      <c r="H7496" t="s">
        <v>929</v>
      </c>
      <c r="I7496" t="s">
        <v>929</v>
      </c>
      <c r="J7496" t="s">
        <v>930</v>
      </c>
      <c r="K7496" t="s">
        <v>930</v>
      </c>
      <c r="L7496" t="s">
        <v>929</v>
      </c>
      <c r="M7496" t="s">
        <v>929</v>
      </c>
      <c r="N7496" t="s">
        <v>930</v>
      </c>
      <c r="O7496" t="s">
        <v>930</v>
      </c>
      <c r="P7496" t="s">
        <v>929</v>
      </c>
      <c r="Q7496" t="s">
        <v>930</v>
      </c>
      <c r="R7496" t="s">
        <v>930</v>
      </c>
      <c r="S7496" t="s">
        <v>930</v>
      </c>
      <c r="T7496" t="s">
        <v>930</v>
      </c>
      <c r="U7496" t="s">
        <v>929</v>
      </c>
      <c r="V7496" t="s">
        <v>929</v>
      </c>
      <c r="W7496" t="s">
        <v>930</v>
      </c>
      <c r="X7496" t="s">
        <v>929</v>
      </c>
      <c r="Y7496" t="s">
        <v>930</v>
      </c>
      <c r="Z7496" t="s">
        <v>929</v>
      </c>
      <c r="AA7496" t="s">
        <v>930</v>
      </c>
      <c r="AB7496" t="s">
        <v>929</v>
      </c>
      <c r="AC7496" t="s">
        <v>929</v>
      </c>
      <c r="AD7496" t="s">
        <v>929</v>
      </c>
      <c r="AE7496" t="s">
        <v>930</v>
      </c>
      <c r="AF7496" t="s">
        <v>930</v>
      </c>
      <c r="AG7496" t="s">
        <v>930</v>
      </c>
      <c r="AH7496" t="s">
        <v>930</v>
      </c>
      <c r="AI7496" t="s">
        <v>929</v>
      </c>
      <c r="AJ7496" t="s">
        <v>929</v>
      </c>
      <c r="AK7496" t="s">
        <v>929</v>
      </c>
      <c r="AL7496" t="s">
        <v>929</v>
      </c>
    </row>
    <row r="7497" spans="1:38">
      <c r="A7497">
        <v>804566</v>
      </c>
      <c r="B7497" t="s">
        <v>93</v>
      </c>
      <c r="C7497" t="s">
        <v>930</v>
      </c>
      <c r="D7497" t="s">
        <v>930</v>
      </c>
      <c r="E7497" t="s">
        <v>930</v>
      </c>
      <c r="F7497" t="s">
        <v>928</v>
      </c>
      <c r="G7497" t="s">
        <v>928</v>
      </c>
      <c r="H7497" t="s">
        <v>930</v>
      </c>
      <c r="I7497" t="s">
        <v>928</v>
      </c>
      <c r="J7497" t="s">
        <v>930</v>
      </c>
      <c r="K7497" t="s">
        <v>928</v>
      </c>
      <c r="L7497" t="s">
        <v>928</v>
      </c>
      <c r="M7497" t="s">
        <v>928</v>
      </c>
      <c r="N7497" t="s">
        <v>930</v>
      </c>
      <c r="O7497" t="s">
        <v>930</v>
      </c>
      <c r="P7497" t="s">
        <v>928</v>
      </c>
      <c r="Q7497" t="s">
        <v>928</v>
      </c>
      <c r="R7497" t="s">
        <v>930</v>
      </c>
      <c r="S7497" t="s">
        <v>930</v>
      </c>
      <c r="T7497" t="s">
        <v>930</v>
      </c>
      <c r="U7497" t="s">
        <v>930</v>
      </c>
      <c r="V7497" t="s">
        <v>929</v>
      </c>
      <c r="W7497" t="s">
        <v>930</v>
      </c>
      <c r="X7497" t="s">
        <v>930</v>
      </c>
      <c r="Y7497" t="s">
        <v>930</v>
      </c>
      <c r="Z7497" t="s">
        <v>930</v>
      </c>
      <c r="AA7497" t="s">
        <v>929</v>
      </c>
      <c r="AB7497" t="s">
        <v>929</v>
      </c>
      <c r="AC7497" t="s">
        <v>930</v>
      </c>
      <c r="AD7497" t="s">
        <v>929</v>
      </c>
      <c r="AE7497" t="s">
        <v>930</v>
      </c>
      <c r="AF7497" t="s">
        <v>929</v>
      </c>
      <c r="AG7497" t="s">
        <v>930</v>
      </c>
      <c r="AH7497" t="s">
        <v>929</v>
      </c>
      <c r="AI7497" t="s">
        <v>930</v>
      </c>
      <c r="AJ7497" t="s">
        <v>930</v>
      </c>
      <c r="AK7497" t="s">
        <v>930</v>
      </c>
      <c r="AL7497" t="s">
        <v>930</v>
      </c>
    </row>
    <row r="7498" spans="1:38">
      <c r="A7498">
        <v>804606</v>
      </c>
      <c r="B7498" t="s">
        <v>93</v>
      </c>
      <c r="C7498" t="s">
        <v>930</v>
      </c>
      <c r="D7498" t="s">
        <v>928</v>
      </c>
      <c r="E7498" t="s">
        <v>930</v>
      </c>
      <c r="F7498" t="s">
        <v>930</v>
      </c>
      <c r="G7498" t="s">
        <v>930</v>
      </c>
      <c r="H7498" t="s">
        <v>928</v>
      </c>
      <c r="I7498" t="s">
        <v>928</v>
      </c>
      <c r="J7498" t="s">
        <v>930</v>
      </c>
      <c r="K7498" t="s">
        <v>928</v>
      </c>
      <c r="L7498" t="s">
        <v>930</v>
      </c>
      <c r="M7498" t="s">
        <v>928</v>
      </c>
      <c r="N7498" t="s">
        <v>930</v>
      </c>
      <c r="O7498" t="s">
        <v>929</v>
      </c>
      <c r="P7498" t="s">
        <v>929</v>
      </c>
      <c r="Q7498" t="s">
        <v>930</v>
      </c>
      <c r="R7498" t="s">
        <v>930</v>
      </c>
      <c r="S7498" t="s">
        <v>930</v>
      </c>
      <c r="T7498" t="s">
        <v>930</v>
      </c>
      <c r="U7498" t="s">
        <v>930</v>
      </c>
      <c r="V7498" t="s">
        <v>930</v>
      </c>
      <c r="W7498" t="s">
        <v>930</v>
      </c>
      <c r="X7498" t="s">
        <v>929</v>
      </c>
      <c r="Y7498" t="s">
        <v>930</v>
      </c>
      <c r="Z7498" t="s">
        <v>930</v>
      </c>
      <c r="AA7498" t="s">
        <v>929</v>
      </c>
      <c r="AB7498" t="s">
        <v>929</v>
      </c>
      <c r="AC7498" t="s">
        <v>929</v>
      </c>
      <c r="AD7498" t="s">
        <v>929</v>
      </c>
      <c r="AE7498" t="s">
        <v>929</v>
      </c>
      <c r="AF7498" t="s">
        <v>929</v>
      </c>
      <c r="AG7498" t="s">
        <v>930</v>
      </c>
      <c r="AH7498" t="s">
        <v>930</v>
      </c>
      <c r="AI7498" t="s">
        <v>929</v>
      </c>
      <c r="AJ7498" t="s">
        <v>930</v>
      </c>
      <c r="AK7498" t="s">
        <v>930</v>
      </c>
      <c r="AL7498" t="s">
        <v>930</v>
      </c>
    </row>
    <row r="7499" spans="1:38">
      <c r="A7499">
        <v>804618</v>
      </c>
      <c r="B7499" t="s">
        <v>93</v>
      </c>
      <c r="C7499" t="s">
        <v>929</v>
      </c>
      <c r="D7499" t="s">
        <v>929</v>
      </c>
      <c r="E7499" t="s">
        <v>929</v>
      </c>
      <c r="F7499" t="s">
        <v>929</v>
      </c>
      <c r="G7499" t="s">
        <v>929</v>
      </c>
      <c r="H7499" t="s">
        <v>928</v>
      </c>
      <c r="I7499" t="s">
        <v>929</v>
      </c>
      <c r="J7499" t="s">
        <v>929</v>
      </c>
      <c r="K7499" t="s">
        <v>929</v>
      </c>
      <c r="L7499" t="s">
        <v>929</v>
      </c>
      <c r="M7499" t="s">
        <v>929</v>
      </c>
      <c r="N7499" t="s">
        <v>930</v>
      </c>
      <c r="O7499" t="s">
        <v>929</v>
      </c>
      <c r="P7499" t="s">
        <v>930</v>
      </c>
      <c r="Q7499" t="s">
        <v>930</v>
      </c>
      <c r="R7499" t="s">
        <v>929</v>
      </c>
      <c r="S7499" t="s">
        <v>930</v>
      </c>
      <c r="T7499" t="s">
        <v>930</v>
      </c>
      <c r="U7499" t="s">
        <v>930</v>
      </c>
      <c r="V7499" t="s">
        <v>930</v>
      </c>
      <c r="W7499" t="s">
        <v>929</v>
      </c>
      <c r="X7499" t="s">
        <v>930</v>
      </c>
      <c r="Y7499" t="s">
        <v>930</v>
      </c>
      <c r="Z7499" t="s">
        <v>929</v>
      </c>
      <c r="AA7499" t="s">
        <v>929</v>
      </c>
      <c r="AB7499" t="s">
        <v>929</v>
      </c>
      <c r="AC7499" t="s">
        <v>930</v>
      </c>
      <c r="AD7499" t="s">
        <v>930</v>
      </c>
      <c r="AE7499" t="s">
        <v>930</v>
      </c>
      <c r="AF7499" t="s">
        <v>929</v>
      </c>
      <c r="AG7499" t="s">
        <v>930</v>
      </c>
      <c r="AH7499" t="s">
        <v>930</v>
      </c>
      <c r="AI7499" t="s">
        <v>930</v>
      </c>
      <c r="AJ7499" t="s">
        <v>930</v>
      </c>
      <c r="AK7499" t="s">
        <v>929</v>
      </c>
      <c r="AL7499" t="s">
        <v>930</v>
      </c>
    </row>
    <row r="7500" spans="1:38">
      <c r="A7500">
        <v>804649</v>
      </c>
      <c r="B7500" t="s">
        <v>93</v>
      </c>
      <c r="C7500" t="s">
        <v>930</v>
      </c>
      <c r="D7500" t="s">
        <v>930</v>
      </c>
      <c r="E7500" t="s">
        <v>930</v>
      </c>
      <c r="F7500" t="s">
        <v>930</v>
      </c>
      <c r="G7500" t="s">
        <v>928</v>
      </c>
      <c r="H7500" t="s">
        <v>930</v>
      </c>
      <c r="I7500" t="s">
        <v>929</v>
      </c>
      <c r="J7500" t="s">
        <v>928</v>
      </c>
      <c r="K7500" t="s">
        <v>929</v>
      </c>
      <c r="L7500" t="s">
        <v>930</v>
      </c>
      <c r="M7500" t="s">
        <v>929</v>
      </c>
      <c r="N7500" t="s">
        <v>928</v>
      </c>
      <c r="O7500" t="s">
        <v>929</v>
      </c>
      <c r="P7500" t="s">
        <v>930</v>
      </c>
      <c r="Q7500" t="s">
        <v>930</v>
      </c>
      <c r="R7500" t="s">
        <v>930</v>
      </c>
      <c r="S7500" t="s">
        <v>929</v>
      </c>
      <c r="T7500" t="s">
        <v>929</v>
      </c>
      <c r="U7500" t="s">
        <v>929</v>
      </c>
      <c r="V7500" t="s">
        <v>929</v>
      </c>
      <c r="W7500" t="s">
        <v>929</v>
      </c>
      <c r="X7500" t="s">
        <v>929</v>
      </c>
      <c r="Y7500" t="s">
        <v>929</v>
      </c>
      <c r="Z7500" t="s">
        <v>930</v>
      </c>
      <c r="AA7500" t="s">
        <v>929</v>
      </c>
      <c r="AB7500" t="s">
        <v>929</v>
      </c>
      <c r="AC7500" t="s">
        <v>929</v>
      </c>
      <c r="AD7500" t="s">
        <v>929</v>
      </c>
      <c r="AE7500" t="s">
        <v>929</v>
      </c>
      <c r="AF7500" t="s">
        <v>929</v>
      </c>
      <c r="AG7500" t="s">
        <v>930</v>
      </c>
      <c r="AH7500" t="s">
        <v>929</v>
      </c>
      <c r="AI7500" t="s">
        <v>930</v>
      </c>
      <c r="AJ7500" t="s">
        <v>930</v>
      </c>
      <c r="AK7500" t="s">
        <v>929</v>
      </c>
      <c r="AL7500" t="s">
        <v>929</v>
      </c>
    </row>
    <row r="7501" spans="1:38">
      <c r="A7501">
        <v>804651</v>
      </c>
      <c r="B7501" t="s">
        <v>93</v>
      </c>
      <c r="C7501" t="s">
        <v>928</v>
      </c>
      <c r="D7501" t="s">
        <v>928</v>
      </c>
      <c r="E7501" t="s">
        <v>928</v>
      </c>
      <c r="F7501" t="s">
        <v>930</v>
      </c>
      <c r="G7501" t="s">
        <v>930</v>
      </c>
      <c r="H7501" t="s">
        <v>929</v>
      </c>
      <c r="I7501" t="s">
        <v>930</v>
      </c>
      <c r="J7501" t="s">
        <v>928</v>
      </c>
      <c r="K7501" t="s">
        <v>928</v>
      </c>
      <c r="L7501" t="s">
        <v>928</v>
      </c>
      <c r="M7501" t="s">
        <v>928</v>
      </c>
      <c r="N7501" t="s">
        <v>928</v>
      </c>
      <c r="O7501" t="s">
        <v>930</v>
      </c>
      <c r="P7501" t="s">
        <v>928</v>
      </c>
      <c r="Q7501" t="s">
        <v>930</v>
      </c>
      <c r="R7501" t="s">
        <v>928</v>
      </c>
      <c r="S7501" t="s">
        <v>929</v>
      </c>
      <c r="T7501" t="s">
        <v>930</v>
      </c>
      <c r="U7501" t="s">
        <v>929</v>
      </c>
      <c r="V7501" t="s">
        <v>930</v>
      </c>
      <c r="W7501" t="s">
        <v>928</v>
      </c>
      <c r="X7501" t="s">
        <v>929</v>
      </c>
      <c r="Y7501" t="s">
        <v>928</v>
      </c>
      <c r="Z7501" t="s">
        <v>929</v>
      </c>
      <c r="AA7501" t="s">
        <v>929</v>
      </c>
      <c r="AB7501" t="s">
        <v>929</v>
      </c>
      <c r="AC7501" t="s">
        <v>930</v>
      </c>
      <c r="AD7501" t="s">
        <v>929</v>
      </c>
      <c r="AE7501" t="s">
        <v>930</v>
      </c>
      <c r="AF7501" t="s">
        <v>929</v>
      </c>
      <c r="AG7501" t="s">
        <v>929</v>
      </c>
      <c r="AH7501" t="s">
        <v>930</v>
      </c>
      <c r="AI7501" t="s">
        <v>930</v>
      </c>
      <c r="AJ7501" t="s">
        <v>930</v>
      </c>
      <c r="AK7501" t="s">
        <v>929</v>
      </c>
      <c r="AL7501" t="s">
        <v>930</v>
      </c>
    </row>
    <row r="7502" spans="1:38">
      <c r="A7502">
        <v>804668</v>
      </c>
      <c r="B7502" t="s">
        <v>93</v>
      </c>
      <c r="C7502" t="s">
        <v>930</v>
      </c>
      <c r="D7502" t="s">
        <v>930</v>
      </c>
      <c r="E7502" t="s">
        <v>928</v>
      </c>
      <c r="F7502" t="s">
        <v>928</v>
      </c>
      <c r="G7502" t="s">
        <v>929</v>
      </c>
      <c r="H7502" t="s">
        <v>930</v>
      </c>
      <c r="I7502" t="s">
        <v>928</v>
      </c>
      <c r="J7502" t="s">
        <v>930</v>
      </c>
      <c r="K7502" t="s">
        <v>928</v>
      </c>
      <c r="L7502" t="s">
        <v>928</v>
      </c>
      <c r="M7502" t="s">
        <v>930</v>
      </c>
      <c r="N7502" t="s">
        <v>928</v>
      </c>
      <c r="O7502" t="s">
        <v>930</v>
      </c>
      <c r="P7502" t="s">
        <v>929</v>
      </c>
      <c r="Q7502" t="s">
        <v>929</v>
      </c>
      <c r="R7502" t="s">
        <v>928</v>
      </c>
      <c r="S7502" t="s">
        <v>930</v>
      </c>
      <c r="T7502" t="s">
        <v>930</v>
      </c>
      <c r="U7502" t="s">
        <v>929</v>
      </c>
      <c r="V7502" t="s">
        <v>928</v>
      </c>
      <c r="W7502" t="s">
        <v>929</v>
      </c>
      <c r="X7502" t="s">
        <v>929</v>
      </c>
      <c r="Y7502" t="s">
        <v>929</v>
      </c>
      <c r="Z7502" t="s">
        <v>929</v>
      </c>
      <c r="AA7502" t="s">
        <v>929</v>
      </c>
      <c r="AB7502" t="s">
        <v>929</v>
      </c>
      <c r="AC7502" t="s">
        <v>929</v>
      </c>
      <c r="AD7502" t="s">
        <v>929</v>
      </c>
      <c r="AE7502" t="s">
        <v>929</v>
      </c>
      <c r="AF7502" t="s">
        <v>929</v>
      </c>
      <c r="AG7502" t="s">
        <v>930</v>
      </c>
      <c r="AH7502" t="s">
        <v>930</v>
      </c>
      <c r="AI7502" t="s">
        <v>930</v>
      </c>
      <c r="AJ7502" t="s">
        <v>930</v>
      </c>
      <c r="AK7502" t="s">
        <v>929</v>
      </c>
      <c r="AL7502" t="s">
        <v>930</v>
      </c>
    </row>
    <row r="7503" spans="1:38">
      <c r="A7503">
        <v>804682</v>
      </c>
      <c r="B7503" t="s">
        <v>93</v>
      </c>
      <c r="C7503" t="s">
        <v>930</v>
      </c>
      <c r="D7503" t="s">
        <v>928</v>
      </c>
      <c r="E7503" t="s">
        <v>930</v>
      </c>
      <c r="F7503" t="s">
        <v>928</v>
      </c>
      <c r="G7503" t="s">
        <v>928</v>
      </c>
      <c r="H7503" t="s">
        <v>930</v>
      </c>
      <c r="I7503" t="s">
        <v>928</v>
      </c>
      <c r="J7503" t="s">
        <v>928</v>
      </c>
      <c r="K7503" t="s">
        <v>929</v>
      </c>
      <c r="L7503" t="s">
        <v>928</v>
      </c>
      <c r="M7503" t="s">
        <v>928</v>
      </c>
      <c r="N7503" t="s">
        <v>928</v>
      </c>
      <c r="O7503" t="s">
        <v>930</v>
      </c>
      <c r="P7503" t="s">
        <v>930</v>
      </c>
      <c r="Q7503" t="s">
        <v>929</v>
      </c>
      <c r="R7503" t="s">
        <v>929</v>
      </c>
      <c r="S7503" t="s">
        <v>929</v>
      </c>
      <c r="T7503" t="s">
        <v>929</v>
      </c>
      <c r="U7503" t="s">
        <v>930</v>
      </c>
      <c r="V7503" t="s">
        <v>930</v>
      </c>
      <c r="W7503" t="s">
        <v>929</v>
      </c>
      <c r="X7503" t="s">
        <v>930</v>
      </c>
      <c r="Y7503" t="s">
        <v>929</v>
      </c>
      <c r="Z7503" t="s">
        <v>929</v>
      </c>
      <c r="AA7503" t="s">
        <v>930</v>
      </c>
      <c r="AB7503" t="s">
        <v>929</v>
      </c>
      <c r="AC7503" t="s">
        <v>930</v>
      </c>
      <c r="AD7503" t="s">
        <v>929</v>
      </c>
      <c r="AE7503" t="s">
        <v>930</v>
      </c>
      <c r="AF7503" t="s">
        <v>929</v>
      </c>
      <c r="AG7503" t="s">
        <v>930</v>
      </c>
      <c r="AH7503" t="s">
        <v>930</v>
      </c>
      <c r="AI7503" t="s">
        <v>930</v>
      </c>
      <c r="AJ7503" t="s">
        <v>930</v>
      </c>
      <c r="AK7503" t="s">
        <v>930</v>
      </c>
      <c r="AL7503" t="s">
        <v>930</v>
      </c>
    </row>
    <row r="7504" spans="1:38">
      <c r="A7504">
        <v>804719</v>
      </c>
      <c r="B7504" t="s">
        <v>93</v>
      </c>
      <c r="C7504" t="s">
        <v>928</v>
      </c>
      <c r="D7504" t="s">
        <v>930</v>
      </c>
      <c r="E7504" t="s">
        <v>929</v>
      </c>
      <c r="F7504" t="s">
        <v>930</v>
      </c>
      <c r="G7504" t="s">
        <v>929</v>
      </c>
      <c r="H7504" t="s">
        <v>928</v>
      </c>
      <c r="I7504" t="s">
        <v>928</v>
      </c>
      <c r="J7504" t="s">
        <v>928</v>
      </c>
      <c r="K7504" t="s">
        <v>928</v>
      </c>
      <c r="L7504" t="s">
        <v>930</v>
      </c>
      <c r="M7504" t="s">
        <v>928</v>
      </c>
      <c r="N7504" t="s">
        <v>928</v>
      </c>
      <c r="O7504" t="s">
        <v>928</v>
      </c>
      <c r="P7504" t="s">
        <v>928</v>
      </c>
      <c r="Q7504" t="s">
        <v>929</v>
      </c>
      <c r="R7504" t="s">
        <v>930</v>
      </c>
      <c r="S7504" t="s">
        <v>930</v>
      </c>
      <c r="T7504" t="s">
        <v>929</v>
      </c>
      <c r="U7504" t="s">
        <v>930</v>
      </c>
      <c r="V7504" t="s">
        <v>929</v>
      </c>
      <c r="W7504" t="s">
        <v>930</v>
      </c>
      <c r="X7504" t="s">
        <v>930</v>
      </c>
      <c r="Y7504" t="s">
        <v>930</v>
      </c>
      <c r="Z7504" t="s">
        <v>928</v>
      </c>
      <c r="AA7504" t="s">
        <v>929</v>
      </c>
      <c r="AB7504" t="s">
        <v>930</v>
      </c>
      <c r="AC7504" t="s">
        <v>929</v>
      </c>
      <c r="AD7504" t="s">
        <v>929</v>
      </c>
      <c r="AE7504" t="s">
        <v>929</v>
      </c>
      <c r="AF7504" t="s">
        <v>929</v>
      </c>
      <c r="AG7504" t="s">
        <v>930</v>
      </c>
      <c r="AH7504" t="s">
        <v>929</v>
      </c>
      <c r="AI7504" t="s">
        <v>930</v>
      </c>
      <c r="AJ7504" t="s">
        <v>930</v>
      </c>
      <c r="AK7504" t="s">
        <v>929</v>
      </c>
      <c r="AL7504" t="s">
        <v>930</v>
      </c>
    </row>
    <row r="7505" spans="1:38">
      <c r="A7505">
        <v>804734</v>
      </c>
      <c r="B7505" t="s">
        <v>93</v>
      </c>
      <c r="C7505" t="s">
        <v>929</v>
      </c>
      <c r="D7505" t="s">
        <v>930</v>
      </c>
      <c r="E7505" t="s">
        <v>930</v>
      </c>
      <c r="F7505" t="s">
        <v>930</v>
      </c>
      <c r="G7505" t="s">
        <v>929</v>
      </c>
      <c r="H7505" t="s">
        <v>929</v>
      </c>
      <c r="I7505" t="s">
        <v>929</v>
      </c>
      <c r="J7505" t="s">
        <v>929</v>
      </c>
      <c r="K7505" t="s">
        <v>929</v>
      </c>
      <c r="L7505" t="s">
        <v>928</v>
      </c>
      <c r="M7505" t="s">
        <v>929</v>
      </c>
      <c r="N7505" t="s">
        <v>929</v>
      </c>
      <c r="O7505" t="s">
        <v>928</v>
      </c>
      <c r="P7505" t="s">
        <v>930</v>
      </c>
      <c r="Q7505" t="s">
        <v>929</v>
      </c>
      <c r="R7505" t="s">
        <v>930</v>
      </c>
      <c r="S7505" t="s">
        <v>930</v>
      </c>
      <c r="T7505" t="s">
        <v>930</v>
      </c>
      <c r="U7505" t="s">
        <v>929</v>
      </c>
      <c r="V7505" t="s">
        <v>929</v>
      </c>
      <c r="W7505" t="s">
        <v>929</v>
      </c>
      <c r="X7505" t="s">
        <v>929</v>
      </c>
      <c r="Y7505" t="s">
        <v>929</v>
      </c>
      <c r="Z7505" t="s">
        <v>929</v>
      </c>
      <c r="AA7505" t="s">
        <v>930</v>
      </c>
      <c r="AB7505" t="s">
        <v>930</v>
      </c>
      <c r="AC7505" t="s">
        <v>930</v>
      </c>
      <c r="AD7505" t="s">
        <v>930</v>
      </c>
      <c r="AE7505" t="s">
        <v>929</v>
      </c>
      <c r="AF7505" t="s">
        <v>930</v>
      </c>
      <c r="AG7505" t="s">
        <v>930</v>
      </c>
      <c r="AH7505" t="s">
        <v>929</v>
      </c>
      <c r="AI7505" t="s">
        <v>930</v>
      </c>
      <c r="AJ7505" t="s">
        <v>930</v>
      </c>
      <c r="AK7505" t="s">
        <v>929</v>
      </c>
      <c r="AL7505" t="s">
        <v>930</v>
      </c>
    </row>
    <row r="7506" spans="1:38">
      <c r="A7506">
        <v>804754</v>
      </c>
      <c r="B7506" t="s">
        <v>93</v>
      </c>
      <c r="C7506" t="s">
        <v>929</v>
      </c>
      <c r="D7506" t="s">
        <v>930</v>
      </c>
      <c r="E7506" t="s">
        <v>929</v>
      </c>
      <c r="F7506" t="s">
        <v>929</v>
      </c>
      <c r="G7506" t="s">
        <v>929</v>
      </c>
      <c r="H7506" t="s">
        <v>929</v>
      </c>
      <c r="I7506" t="s">
        <v>930</v>
      </c>
      <c r="J7506" t="s">
        <v>929</v>
      </c>
      <c r="K7506" t="s">
        <v>928</v>
      </c>
      <c r="L7506" t="s">
        <v>930</v>
      </c>
      <c r="M7506" t="s">
        <v>929</v>
      </c>
      <c r="N7506" t="s">
        <v>929</v>
      </c>
      <c r="O7506" t="s">
        <v>929</v>
      </c>
      <c r="P7506" t="s">
        <v>930</v>
      </c>
      <c r="Q7506" t="s">
        <v>929</v>
      </c>
      <c r="R7506" t="s">
        <v>929</v>
      </c>
      <c r="S7506" t="s">
        <v>930</v>
      </c>
      <c r="T7506" t="s">
        <v>928</v>
      </c>
      <c r="U7506" t="s">
        <v>928</v>
      </c>
      <c r="V7506" t="s">
        <v>929</v>
      </c>
      <c r="W7506" t="s">
        <v>929</v>
      </c>
      <c r="X7506" t="s">
        <v>928</v>
      </c>
      <c r="Y7506" t="s">
        <v>930</v>
      </c>
      <c r="Z7506" t="s">
        <v>930</v>
      </c>
      <c r="AA7506" t="s">
        <v>928</v>
      </c>
      <c r="AB7506" t="s">
        <v>930</v>
      </c>
      <c r="AC7506" t="s">
        <v>929</v>
      </c>
      <c r="AD7506" t="s">
        <v>929</v>
      </c>
      <c r="AE7506" t="s">
        <v>929</v>
      </c>
      <c r="AF7506" t="s">
        <v>930</v>
      </c>
      <c r="AG7506" t="s">
        <v>929</v>
      </c>
      <c r="AH7506" t="s">
        <v>929</v>
      </c>
      <c r="AI7506" t="s">
        <v>929</v>
      </c>
      <c r="AJ7506" t="s">
        <v>930</v>
      </c>
      <c r="AK7506" t="s">
        <v>929</v>
      </c>
      <c r="AL7506" t="s">
        <v>929</v>
      </c>
    </row>
    <row r="7507" spans="1:38">
      <c r="A7507">
        <v>804774</v>
      </c>
      <c r="B7507" t="s">
        <v>93</v>
      </c>
      <c r="C7507" t="s">
        <v>930</v>
      </c>
      <c r="D7507" t="s">
        <v>930</v>
      </c>
      <c r="E7507" t="s">
        <v>930</v>
      </c>
      <c r="F7507" t="s">
        <v>930</v>
      </c>
      <c r="G7507" t="s">
        <v>928</v>
      </c>
      <c r="H7507" t="s">
        <v>928</v>
      </c>
      <c r="I7507" t="s">
        <v>928</v>
      </c>
      <c r="J7507" t="s">
        <v>929</v>
      </c>
      <c r="K7507" t="s">
        <v>930</v>
      </c>
      <c r="L7507" t="s">
        <v>929</v>
      </c>
      <c r="M7507" t="s">
        <v>929</v>
      </c>
      <c r="N7507" t="s">
        <v>929</v>
      </c>
      <c r="O7507" t="s">
        <v>929</v>
      </c>
      <c r="P7507" t="s">
        <v>930</v>
      </c>
      <c r="Q7507" t="s">
        <v>929</v>
      </c>
      <c r="R7507" t="s">
        <v>929</v>
      </c>
      <c r="S7507" t="s">
        <v>929</v>
      </c>
      <c r="T7507" t="s">
        <v>929</v>
      </c>
      <c r="U7507" t="s">
        <v>930</v>
      </c>
      <c r="V7507" t="s">
        <v>929</v>
      </c>
      <c r="W7507" t="s">
        <v>930</v>
      </c>
      <c r="X7507" t="s">
        <v>930</v>
      </c>
      <c r="Y7507" t="s">
        <v>930</v>
      </c>
      <c r="Z7507" t="s">
        <v>929</v>
      </c>
      <c r="AA7507" t="s">
        <v>929</v>
      </c>
      <c r="AB7507" t="s">
        <v>929</v>
      </c>
      <c r="AC7507" t="s">
        <v>930</v>
      </c>
      <c r="AD7507" t="s">
        <v>929</v>
      </c>
      <c r="AE7507" t="s">
        <v>929</v>
      </c>
      <c r="AF7507" t="s">
        <v>929</v>
      </c>
      <c r="AG7507" t="s">
        <v>930</v>
      </c>
      <c r="AH7507" t="s">
        <v>929</v>
      </c>
      <c r="AI7507" t="s">
        <v>930</v>
      </c>
      <c r="AJ7507" t="s">
        <v>930</v>
      </c>
      <c r="AK7507" t="s">
        <v>929</v>
      </c>
      <c r="AL7507" t="s">
        <v>930</v>
      </c>
    </row>
    <row r="7508" spans="1:38">
      <c r="A7508">
        <v>804784</v>
      </c>
      <c r="B7508" t="s">
        <v>93</v>
      </c>
      <c r="C7508" t="s">
        <v>928</v>
      </c>
      <c r="D7508" t="s">
        <v>928</v>
      </c>
      <c r="E7508" t="s">
        <v>928</v>
      </c>
      <c r="F7508" t="s">
        <v>930</v>
      </c>
      <c r="G7508" t="s">
        <v>930</v>
      </c>
      <c r="H7508" t="s">
        <v>928</v>
      </c>
      <c r="I7508" t="s">
        <v>928</v>
      </c>
      <c r="J7508" t="s">
        <v>928</v>
      </c>
      <c r="K7508" t="s">
        <v>930</v>
      </c>
      <c r="L7508" t="s">
        <v>928</v>
      </c>
      <c r="M7508" t="s">
        <v>928</v>
      </c>
      <c r="N7508" t="s">
        <v>928</v>
      </c>
      <c r="O7508" t="s">
        <v>929</v>
      </c>
      <c r="P7508" t="s">
        <v>928</v>
      </c>
      <c r="Q7508" t="s">
        <v>930</v>
      </c>
      <c r="R7508" t="s">
        <v>928</v>
      </c>
      <c r="S7508" t="s">
        <v>928</v>
      </c>
      <c r="T7508" t="s">
        <v>930</v>
      </c>
      <c r="U7508" t="s">
        <v>929</v>
      </c>
      <c r="V7508" t="s">
        <v>930</v>
      </c>
      <c r="W7508" t="s">
        <v>929</v>
      </c>
      <c r="X7508" t="s">
        <v>929</v>
      </c>
      <c r="Y7508" t="s">
        <v>929</v>
      </c>
      <c r="Z7508" t="s">
        <v>929</v>
      </c>
      <c r="AA7508" t="s">
        <v>930</v>
      </c>
      <c r="AB7508" t="s">
        <v>930</v>
      </c>
      <c r="AC7508" t="s">
        <v>929</v>
      </c>
      <c r="AD7508" t="s">
        <v>929</v>
      </c>
      <c r="AE7508" t="s">
        <v>930</v>
      </c>
      <c r="AF7508" t="s">
        <v>930</v>
      </c>
      <c r="AG7508" t="s">
        <v>930</v>
      </c>
      <c r="AH7508" t="s">
        <v>929</v>
      </c>
      <c r="AI7508" t="s">
        <v>930</v>
      </c>
      <c r="AJ7508" t="s">
        <v>930</v>
      </c>
      <c r="AK7508" t="s">
        <v>929</v>
      </c>
      <c r="AL7508" t="s">
        <v>930</v>
      </c>
    </row>
    <row r="7509" spans="1:38">
      <c r="A7509">
        <v>804788</v>
      </c>
      <c r="B7509" t="s">
        <v>93</v>
      </c>
      <c r="C7509" t="s">
        <v>930</v>
      </c>
      <c r="D7509" t="s">
        <v>930</v>
      </c>
      <c r="E7509" t="s">
        <v>930</v>
      </c>
      <c r="F7509" t="s">
        <v>929</v>
      </c>
      <c r="G7509" t="s">
        <v>930</v>
      </c>
      <c r="H7509" t="s">
        <v>930</v>
      </c>
      <c r="I7509" t="s">
        <v>928</v>
      </c>
      <c r="J7509" t="s">
        <v>929</v>
      </c>
      <c r="K7509" t="s">
        <v>928</v>
      </c>
      <c r="L7509" t="s">
        <v>928</v>
      </c>
      <c r="M7509" t="s">
        <v>928</v>
      </c>
      <c r="N7509" t="s">
        <v>928</v>
      </c>
      <c r="O7509" t="s">
        <v>930</v>
      </c>
      <c r="P7509" t="s">
        <v>930</v>
      </c>
      <c r="Q7509" t="s">
        <v>928</v>
      </c>
      <c r="R7509" t="s">
        <v>928</v>
      </c>
      <c r="S7509" t="s">
        <v>930</v>
      </c>
      <c r="T7509" t="s">
        <v>930</v>
      </c>
      <c r="U7509" t="s">
        <v>929</v>
      </c>
      <c r="V7509" t="s">
        <v>929</v>
      </c>
      <c r="W7509" t="s">
        <v>929</v>
      </c>
      <c r="X7509" t="s">
        <v>929</v>
      </c>
      <c r="Y7509" t="s">
        <v>929</v>
      </c>
      <c r="Z7509" t="s">
        <v>929</v>
      </c>
      <c r="AA7509" t="s">
        <v>929</v>
      </c>
      <c r="AB7509" t="s">
        <v>929</v>
      </c>
      <c r="AC7509" t="s">
        <v>929</v>
      </c>
      <c r="AD7509" t="s">
        <v>929</v>
      </c>
      <c r="AE7509" t="s">
        <v>929</v>
      </c>
      <c r="AF7509" t="s">
        <v>929</v>
      </c>
      <c r="AG7509" t="s">
        <v>929</v>
      </c>
      <c r="AH7509" t="s">
        <v>929</v>
      </c>
      <c r="AI7509" t="s">
        <v>929</v>
      </c>
      <c r="AJ7509" t="s">
        <v>929</v>
      </c>
      <c r="AK7509" t="s">
        <v>929</v>
      </c>
      <c r="AL7509" t="s">
        <v>929</v>
      </c>
    </row>
    <row r="7510" spans="1:38">
      <c r="A7510">
        <v>804789</v>
      </c>
      <c r="B7510" t="s">
        <v>93</v>
      </c>
      <c r="C7510" t="s">
        <v>928</v>
      </c>
      <c r="D7510" t="s">
        <v>928</v>
      </c>
      <c r="E7510" t="s">
        <v>928</v>
      </c>
      <c r="F7510" t="s">
        <v>930</v>
      </c>
      <c r="G7510" t="s">
        <v>930</v>
      </c>
      <c r="H7510" t="s">
        <v>928</v>
      </c>
      <c r="I7510" t="s">
        <v>928</v>
      </c>
      <c r="J7510" t="s">
        <v>928</v>
      </c>
      <c r="K7510" t="s">
        <v>928</v>
      </c>
      <c r="L7510" t="s">
        <v>928</v>
      </c>
      <c r="M7510" t="s">
        <v>928</v>
      </c>
      <c r="N7510" t="s">
        <v>928</v>
      </c>
      <c r="O7510" t="s">
        <v>929</v>
      </c>
      <c r="P7510" t="s">
        <v>929</v>
      </c>
      <c r="Q7510" t="s">
        <v>929</v>
      </c>
      <c r="R7510" t="s">
        <v>928</v>
      </c>
      <c r="S7510" t="s">
        <v>930</v>
      </c>
      <c r="T7510" t="s">
        <v>930</v>
      </c>
      <c r="U7510" t="s">
        <v>930</v>
      </c>
      <c r="V7510" t="s">
        <v>928</v>
      </c>
      <c r="W7510" t="s">
        <v>930</v>
      </c>
      <c r="X7510" t="s">
        <v>930</v>
      </c>
      <c r="Y7510" t="s">
        <v>930</v>
      </c>
      <c r="Z7510" t="s">
        <v>929</v>
      </c>
      <c r="AA7510" t="s">
        <v>928</v>
      </c>
      <c r="AB7510" t="s">
        <v>928</v>
      </c>
      <c r="AC7510" t="s">
        <v>929</v>
      </c>
      <c r="AD7510" t="s">
        <v>928</v>
      </c>
      <c r="AE7510" t="s">
        <v>928</v>
      </c>
      <c r="AF7510" t="s">
        <v>930</v>
      </c>
      <c r="AG7510" t="s">
        <v>930</v>
      </c>
      <c r="AH7510" t="s">
        <v>930</v>
      </c>
      <c r="AI7510" t="s">
        <v>929</v>
      </c>
      <c r="AJ7510" t="s">
        <v>930</v>
      </c>
      <c r="AK7510" t="s">
        <v>929</v>
      </c>
      <c r="AL7510" t="s">
        <v>929</v>
      </c>
    </row>
    <row r="7511" spans="1:38">
      <c r="A7511">
        <v>804809</v>
      </c>
      <c r="B7511" t="s">
        <v>93</v>
      </c>
      <c r="C7511" t="s">
        <v>930</v>
      </c>
      <c r="D7511" t="s">
        <v>930</v>
      </c>
      <c r="E7511" t="s">
        <v>930</v>
      </c>
      <c r="F7511" t="s">
        <v>930</v>
      </c>
      <c r="G7511" t="s">
        <v>928</v>
      </c>
      <c r="H7511" t="s">
        <v>930</v>
      </c>
      <c r="I7511" t="s">
        <v>928</v>
      </c>
      <c r="J7511" t="s">
        <v>928</v>
      </c>
      <c r="K7511" t="s">
        <v>929</v>
      </c>
      <c r="L7511" t="s">
        <v>930</v>
      </c>
      <c r="M7511" t="s">
        <v>928</v>
      </c>
      <c r="N7511" t="s">
        <v>928</v>
      </c>
      <c r="O7511" t="s">
        <v>930</v>
      </c>
      <c r="P7511" t="s">
        <v>928</v>
      </c>
      <c r="Q7511" t="s">
        <v>930</v>
      </c>
      <c r="R7511" t="s">
        <v>929</v>
      </c>
      <c r="S7511" t="s">
        <v>928</v>
      </c>
      <c r="T7511" t="s">
        <v>930</v>
      </c>
      <c r="U7511" t="s">
        <v>930</v>
      </c>
      <c r="V7511" t="s">
        <v>928</v>
      </c>
      <c r="W7511" t="s">
        <v>929</v>
      </c>
      <c r="X7511" t="s">
        <v>930</v>
      </c>
      <c r="Y7511" t="s">
        <v>930</v>
      </c>
      <c r="Z7511" t="s">
        <v>929</v>
      </c>
      <c r="AA7511" t="s">
        <v>929</v>
      </c>
      <c r="AB7511" t="s">
        <v>929</v>
      </c>
      <c r="AC7511" t="s">
        <v>929</v>
      </c>
      <c r="AD7511" t="s">
        <v>929</v>
      </c>
      <c r="AE7511" t="s">
        <v>930</v>
      </c>
      <c r="AF7511" t="s">
        <v>929</v>
      </c>
      <c r="AG7511" t="s">
        <v>930</v>
      </c>
      <c r="AH7511" t="s">
        <v>930</v>
      </c>
      <c r="AI7511" t="s">
        <v>930</v>
      </c>
      <c r="AJ7511" t="s">
        <v>930</v>
      </c>
      <c r="AK7511" t="s">
        <v>929</v>
      </c>
      <c r="AL7511" t="s">
        <v>930</v>
      </c>
    </row>
    <row r="7512" spans="1:38">
      <c r="A7512">
        <v>804832</v>
      </c>
      <c r="B7512" t="s">
        <v>93</v>
      </c>
      <c r="C7512" t="s">
        <v>930</v>
      </c>
      <c r="D7512" t="s">
        <v>928</v>
      </c>
      <c r="E7512" t="s">
        <v>930</v>
      </c>
      <c r="F7512" t="s">
        <v>930</v>
      </c>
      <c r="G7512" t="s">
        <v>930</v>
      </c>
      <c r="H7512" t="s">
        <v>928</v>
      </c>
      <c r="I7512" t="s">
        <v>928</v>
      </c>
      <c r="J7512" t="s">
        <v>928</v>
      </c>
      <c r="K7512" t="s">
        <v>928</v>
      </c>
      <c r="L7512" t="s">
        <v>928</v>
      </c>
      <c r="M7512" t="s">
        <v>930</v>
      </c>
      <c r="N7512" t="s">
        <v>930</v>
      </c>
      <c r="O7512" t="s">
        <v>929</v>
      </c>
      <c r="P7512" t="s">
        <v>929</v>
      </c>
      <c r="Q7512" t="s">
        <v>930</v>
      </c>
      <c r="R7512" t="s">
        <v>930</v>
      </c>
      <c r="S7512" t="s">
        <v>930</v>
      </c>
      <c r="T7512" t="s">
        <v>930</v>
      </c>
      <c r="U7512" t="s">
        <v>929</v>
      </c>
      <c r="V7512" t="s">
        <v>929</v>
      </c>
      <c r="W7512" t="s">
        <v>929</v>
      </c>
      <c r="X7512" t="s">
        <v>929</v>
      </c>
      <c r="Y7512" t="s">
        <v>929</v>
      </c>
      <c r="Z7512" t="s">
        <v>929</v>
      </c>
      <c r="AA7512" t="s">
        <v>930</v>
      </c>
      <c r="AB7512" t="s">
        <v>930</v>
      </c>
      <c r="AC7512" t="s">
        <v>930</v>
      </c>
      <c r="AD7512" t="s">
        <v>929</v>
      </c>
      <c r="AE7512" t="s">
        <v>930</v>
      </c>
      <c r="AF7512" t="s">
        <v>929</v>
      </c>
      <c r="AG7512" t="s">
        <v>929</v>
      </c>
      <c r="AH7512" t="s">
        <v>929</v>
      </c>
      <c r="AI7512" t="s">
        <v>929</v>
      </c>
      <c r="AJ7512" t="s">
        <v>929</v>
      </c>
      <c r="AK7512" t="s">
        <v>929</v>
      </c>
      <c r="AL7512" t="s">
        <v>929</v>
      </c>
    </row>
    <row r="7513" spans="1:38">
      <c r="A7513">
        <v>804865</v>
      </c>
      <c r="B7513" t="s">
        <v>93</v>
      </c>
      <c r="C7513" t="s">
        <v>930</v>
      </c>
      <c r="D7513" t="s">
        <v>928</v>
      </c>
      <c r="E7513" t="s">
        <v>930</v>
      </c>
      <c r="F7513" t="s">
        <v>930</v>
      </c>
      <c r="G7513" t="s">
        <v>930</v>
      </c>
      <c r="H7513" t="s">
        <v>930</v>
      </c>
      <c r="I7513" t="s">
        <v>928</v>
      </c>
      <c r="J7513" t="s">
        <v>930</v>
      </c>
      <c r="K7513" t="s">
        <v>928</v>
      </c>
      <c r="L7513" t="s">
        <v>930</v>
      </c>
      <c r="M7513" t="s">
        <v>930</v>
      </c>
      <c r="N7513" t="s">
        <v>928</v>
      </c>
      <c r="O7513" t="s">
        <v>929</v>
      </c>
      <c r="P7513" t="s">
        <v>930</v>
      </c>
      <c r="Q7513" t="s">
        <v>930</v>
      </c>
      <c r="R7513" t="s">
        <v>930</v>
      </c>
      <c r="S7513" t="s">
        <v>929</v>
      </c>
      <c r="T7513" t="s">
        <v>930</v>
      </c>
      <c r="U7513" t="s">
        <v>929</v>
      </c>
      <c r="V7513" t="s">
        <v>929</v>
      </c>
      <c r="W7513" t="s">
        <v>930</v>
      </c>
      <c r="X7513" t="s">
        <v>929</v>
      </c>
      <c r="Y7513" t="s">
        <v>929</v>
      </c>
      <c r="Z7513" t="s">
        <v>930</v>
      </c>
      <c r="AA7513" t="s">
        <v>929</v>
      </c>
      <c r="AB7513" t="s">
        <v>929</v>
      </c>
      <c r="AC7513" t="s">
        <v>929</v>
      </c>
      <c r="AD7513" t="s">
        <v>929</v>
      </c>
      <c r="AE7513" t="s">
        <v>929</v>
      </c>
      <c r="AF7513" t="s">
        <v>930</v>
      </c>
      <c r="AG7513" t="s">
        <v>930</v>
      </c>
      <c r="AH7513" t="s">
        <v>929</v>
      </c>
      <c r="AI7513" t="s">
        <v>930</v>
      </c>
      <c r="AJ7513" t="s">
        <v>930</v>
      </c>
      <c r="AK7513" t="s">
        <v>929</v>
      </c>
      <c r="AL7513" t="s">
        <v>930</v>
      </c>
    </row>
    <row r="7514" spans="1:38">
      <c r="A7514">
        <v>804866</v>
      </c>
      <c r="B7514" t="s">
        <v>93</v>
      </c>
      <c r="C7514" t="s">
        <v>930</v>
      </c>
      <c r="D7514" t="s">
        <v>928</v>
      </c>
      <c r="E7514" t="s">
        <v>930</v>
      </c>
      <c r="F7514" t="s">
        <v>930</v>
      </c>
      <c r="G7514" t="s">
        <v>930</v>
      </c>
      <c r="H7514" t="s">
        <v>930</v>
      </c>
      <c r="I7514" t="s">
        <v>928</v>
      </c>
      <c r="J7514" t="s">
        <v>929</v>
      </c>
      <c r="K7514" t="s">
        <v>929</v>
      </c>
      <c r="L7514" t="s">
        <v>929</v>
      </c>
      <c r="M7514" t="s">
        <v>928</v>
      </c>
      <c r="N7514" t="s">
        <v>928</v>
      </c>
      <c r="O7514" t="s">
        <v>929</v>
      </c>
      <c r="P7514" t="s">
        <v>930</v>
      </c>
      <c r="Q7514" t="s">
        <v>929</v>
      </c>
      <c r="R7514" t="s">
        <v>930</v>
      </c>
      <c r="S7514" t="s">
        <v>929</v>
      </c>
      <c r="T7514" t="s">
        <v>929</v>
      </c>
      <c r="U7514" t="s">
        <v>930</v>
      </c>
      <c r="V7514" t="s">
        <v>930</v>
      </c>
      <c r="W7514" t="s">
        <v>930</v>
      </c>
      <c r="X7514" t="s">
        <v>930</v>
      </c>
      <c r="Y7514" t="s">
        <v>930</v>
      </c>
      <c r="Z7514" t="s">
        <v>929</v>
      </c>
      <c r="AA7514" t="s">
        <v>929</v>
      </c>
      <c r="AB7514" t="s">
        <v>929</v>
      </c>
      <c r="AC7514" t="s">
        <v>929</v>
      </c>
      <c r="AD7514" t="s">
        <v>930</v>
      </c>
      <c r="AE7514" t="s">
        <v>930</v>
      </c>
      <c r="AF7514" t="s">
        <v>929</v>
      </c>
      <c r="AG7514" t="s">
        <v>930</v>
      </c>
      <c r="AH7514" t="s">
        <v>930</v>
      </c>
      <c r="AI7514" t="s">
        <v>930</v>
      </c>
      <c r="AJ7514" t="s">
        <v>930</v>
      </c>
      <c r="AK7514" t="s">
        <v>929</v>
      </c>
      <c r="AL7514" t="s">
        <v>930</v>
      </c>
    </row>
    <row r="7515" spans="1:38">
      <c r="A7515">
        <v>804909</v>
      </c>
      <c r="B7515" t="s">
        <v>93</v>
      </c>
      <c r="C7515" t="s">
        <v>930</v>
      </c>
      <c r="D7515" t="s">
        <v>930</v>
      </c>
      <c r="E7515" t="s">
        <v>930</v>
      </c>
      <c r="F7515" t="s">
        <v>929</v>
      </c>
      <c r="G7515" t="s">
        <v>930</v>
      </c>
      <c r="H7515" t="s">
        <v>929</v>
      </c>
      <c r="I7515" t="s">
        <v>929</v>
      </c>
      <c r="J7515" t="s">
        <v>929</v>
      </c>
      <c r="K7515" t="s">
        <v>929</v>
      </c>
      <c r="L7515" t="s">
        <v>930</v>
      </c>
      <c r="M7515" t="s">
        <v>929</v>
      </c>
      <c r="N7515" t="s">
        <v>929</v>
      </c>
      <c r="O7515" t="s">
        <v>929</v>
      </c>
      <c r="P7515" t="s">
        <v>930</v>
      </c>
      <c r="Q7515" t="s">
        <v>930</v>
      </c>
      <c r="R7515" t="s">
        <v>928</v>
      </c>
      <c r="S7515" t="s">
        <v>930</v>
      </c>
      <c r="T7515" t="s">
        <v>928</v>
      </c>
      <c r="U7515" t="s">
        <v>930</v>
      </c>
      <c r="V7515" t="s">
        <v>930</v>
      </c>
      <c r="W7515" t="s">
        <v>930</v>
      </c>
      <c r="X7515" t="s">
        <v>930</v>
      </c>
      <c r="Y7515" t="s">
        <v>930</v>
      </c>
      <c r="Z7515" t="s">
        <v>929</v>
      </c>
      <c r="AA7515" t="s">
        <v>929</v>
      </c>
      <c r="AB7515" t="s">
        <v>929</v>
      </c>
      <c r="AC7515" t="s">
        <v>929</v>
      </c>
      <c r="AD7515" t="s">
        <v>929</v>
      </c>
      <c r="AE7515" t="s">
        <v>930</v>
      </c>
      <c r="AF7515" t="s">
        <v>930</v>
      </c>
      <c r="AG7515" t="s">
        <v>930</v>
      </c>
      <c r="AH7515" t="s">
        <v>930</v>
      </c>
      <c r="AI7515" t="s">
        <v>930</v>
      </c>
      <c r="AJ7515" t="s">
        <v>930</v>
      </c>
      <c r="AK7515" t="s">
        <v>929</v>
      </c>
      <c r="AL7515" t="s">
        <v>930</v>
      </c>
    </row>
    <row r="7516" spans="1:38">
      <c r="A7516">
        <v>804923</v>
      </c>
      <c r="B7516" t="s">
        <v>93</v>
      </c>
      <c r="C7516" t="s">
        <v>929</v>
      </c>
      <c r="D7516" t="s">
        <v>930</v>
      </c>
      <c r="E7516" t="s">
        <v>929</v>
      </c>
      <c r="F7516" t="s">
        <v>929</v>
      </c>
      <c r="G7516" t="s">
        <v>929</v>
      </c>
      <c r="H7516" t="s">
        <v>929</v>
      </c>
      <c r="I7516" t="s">
        <v>929</v>
      </c>
      <c r="J7516" t="s">
        <v>929</v>
      </c>
      <c r="K7516" t="s">
        <v>929</v>
      </c>
      <c r="L7516" t="s">
        <v>930</v>
      </c>
      <c r="M7516" t="s">
        <v>930</v>
      </c>
      <c r="N7516" t="s">
        <v>929</v>
      </c>
      <c r="O7516" t="s">
        <v>929</v>
      </c>
      <c r="P7516" t="s">
        <v>930</v>
      </c>
      <c r="Q7516" t="s">
        <v>930</v>
      </c>
      <c r="R7516" t="s">
        <v>929</v>
      </c>
      <c r="S7516" t="s">
        <v>929</v>
      </c>
      <c r="T7516" t="s">
        <v>929</v>
      </c>
      <c r="U7516" t="s">
        <v>929</v>
      </c>
      <c r="V7516" t="s">
        <v>929</v>
      </c>
      <c r="W7516" t="s">
        <v>930</v>
      </c>
      <c r="X7516" t="s">
        <v>929</v>
      </c>
      <c r="Y7516" t="s">
        <v>930</v>
      </c>
      <c r="Z7516" t="s">
        <v>930</v>
      </c>
      <c r="AA7516" t="s">
        <v>929</v>
      </c>
      <c r="AB7516" t="s">
        <v>929</v>
      </c>
      <c r="AC7516" t="s">
        <v>929</v>
      </c>
      <c r="AD7516" t="s">
        <v>930</v>
      </c>
      <c r="AE7516" t="s">
        <v>929</v>
      </c>
      <c r="AF7516" t="s">
        <v>930</v>
      </c>
      <c r="AG7516" t="s">
        <v>930</v>
      </c>
      <c r="AH7516" t="s">
        <v>930</v>
      </c>
      <c r="AI7516" t="s">
        <v>930</v>
      </c>
      <c r="AJ7516" t="s">
        <v>930</v>
      </c>
      <c r="AK7516" t="s">
        <v>929</v>
      </c>
      <c r="AL7516" t="s">
        <v>930</v>
      </c>
    </row>
    <row r="7517" spans="1:38">
      <c r="A7517">
        <v>804929</v>
      </c>
      <c r="B7517" t="s">
        <v>93</v>
      </c>
      <c r="C7517" t="s">
        <v>929</v>
      </c>
      <c r="D7517" t="s">
        <v>930</v>
      </c>
      <c r="E7517" t="s">
        <v>929</v>
      </c>
      <c r="F7517" t="s">
        <v>929</v>
      </c>
      <c r="G7517" t="s">
        <v>930</v>
      </c>
      <c r="H7517" t="s">
        <v>929</v>
      </c>
      <c r="I7517" t="s">
        <v>929</v>
      </c>
      <c r="J7517" t="s">
        <v>930</v>
      </c>
      <c r="K7517" t="s">
        <v>929</v>
      </c>
      <c r="L7517" t="s">
        <v>930</v>
      </c>
      <c r="M7517" t="s">
        <v>929</v>
      </c>
      <c r="N7517" t="s">
        <v>929</v>
      </c>
      <c r="O7517" t="s">
        <v>929</v>
      </c>
      <c r="P7517" t="s">
        <v>929</v>
      </c>
      <c r="Q7517" t="s">
        <v>929</v>
      </c>
      <c r="R7517" t="s">
        <v>930</v>
      </c>
      <c r="S7517" t="s">
        <v>929</v>
      </c>
      <c r="T7517" t="s">
        <v>929</v>
      </c>
      <c r="U7517" t="s">
        <v>929</v>
      </c>
      <c r="V7517" t="s">
        <v>929</v>
      </c>
      <c r="W7517" t="s">
        <v>929</v>
      </c>
      <c r="X7517" t="s">
        <v>929</v>
      </c>
      <c r="Y7517" t="s">
        <v>930</v>
      </c>
      <c r="Z7517" t="s">
        <v>930</v>
      </c>
      <c r="AA7517" t="s">
        <v>929</v>
      </c>
      <c r="AB7517" t="s">
        <v>930</v>
      </c>
      <c r="AC7517" t="s">
        <v>929</v>
      </c>
      <c r="AD7517" t="s">
        <v>928</v>
      </c>
      <c r="AE7517" t="s">
        <v>930</v>
      </c>
      <c r="AF7517" t="s">
        <v>930</v>
      </c>
      <c r="AG7517" t="s">
        <v>930</v>
      </c>
      <c r="AH7517" t="s">
        <v>929</v>
      </c>
      <c r="AI7517" t="s">
        <v>930</v>
      </c>
      <c r="AJ7517" t="s">
        <v>930</v>
      </c>
      <c r="AK7517" t="s">
        <v>930</v>
      </c>
      <c r="AL7517" t="s">
        <v>930</v>
      </c>
    </row>
    <row r="7518" spans="1:38">
      <c r="A7518">
        <v>804934</v>
      </c>
      <c r="B7518" t="s">
        <v>93</v>
      </c>
      <c r="C7518" t="s">
        <v>930</v>
      </c>
      <c r="D7518" t="s">
        <v>930</v>
      </c>
      <c r="E7518" t="s">
        <v>930</v>
      </c>
      <c r="F7518" t="s">
        <v>930</v>
      </c>
      <c r="G7518" t="s">
        <v>930</v>
      </c>
      <c r="H7518" t="s">
        <v>928</v>
      </c>
      <c r="I7518" t="s">
        <v>929</v>
      </c>
      <c r="J7518" t="s">
        <v>929</v>
      </c>
      <c r="K7518" t="s">
        <v>930</v>
      </c>
      <c r="L7518" t="s">
        <v>929</v>
      </c>
      <c r="M7518" t="s">
        <v>929</v>
      </c>
      <c r="N7518" t="s">
        <v>928</v>
      </c>
      <c r="O7518" t="s">
        <v>930</v>
      </c>
      <c r="P7518" t="s">
        <v>928</v>
      </c>
      <c r="Q7518" t="s">
        <v>930</v>
      </c>
      <c r="R7518" t="s">
        <v>928</v>
      </c>
      <c r="S7518" t="s">
        <v>930</v>
      </c>
      <c r="T7518" t="s">
        <v>930</v>
      </c>
      <c r="U7518" t="s">
        <v>930</v>
      </c>
      <c r="V7518" t="s">
        <v>930</v>
      </c>
      <c r="W7518" t="s">
        <v>930</v>
      </c>
      <c r="X7518" t="s">
        <v>930</v>
      </c>
      <c r="Y7518" t="s">
        <v>930</v>
      </c>
      <c r="Z7518" t="s">
        <v>930</v>
      </c>
      <c r="AA7518" t="s">
        <v>929</v>
      </c>
      <c r="AB7518" t="s">
        <v>929</v>
      </c>
      <c r="AC7518" t="s">
        <v>930</v>
      </c>
      <c r="AD7518" t="s">
        <v>929</v>
      </c>
      <c r="AE7518" t="s">
        <v>929</v>
      </c>
      <c r="AF7518" t="s">
        <v>929</v>
      </c>
      <c r="AG7518" t="s">
        <v>930</v>
      </c>
      <c r="AH7518" t="s">
        <v>930</v>
      </c>
      <c r="AI7518" t="s">
        <v>930</v>
      </c>
      <c r="AJ7518" t="s">
        <v>930</v>
      </c>
      <c r="AK7518" t="s">
        <v>930</v>
      </c>
      <c r="AL7518" t="s">
        <v>930</v>
      </c>
    </row>
    <row r="7519" spans="1:38">
      <c r="A7519">
        <v>804935</v>
      </c>
      <c r="B7519" t="s">
        <v>93</v>
      </c>
      <c r="C7519" t="s">
        <v>930</v>
      </c>
      <c r="D7519" t="s">
        <v>930</v>
      </c>
      <c r="E7519" t="s">
        <v>930</v>
      </c>
      <c r="F7519" t="s">
        <v>930</v>
      </c>
      <c r="G7519" t="s">
        <v>930</v>
      </c>
      <c r="H7519" t="s">
        <v>930</v>
      </c>
      <c r="I7519" t="s">
        <v>929</v>
      </c>
      <c r="J7519" t="s">
        <v>929</v>
      </c>
      <c r="K7519" t="s">
        <v>929</v>
      </c>
      <c r="L7519" t="s">
        <v>929</v>
      </c>
      <c r="M7519" t="s">
        <v>930</v>
      </c>
      <c r="N7519" t="s">
        <v>929</v>
      </c>
      <c r="O7519" t="s">
        <v>929</v>
      </c>
      <c r="P7519" t="s">
        <v>930</v>
      </c>
      <c r="Q7519" t="s">
        <v>930</v>
      </c>
      <c r="R7519" t="s">
        <v>930</v>
      </c>
      <c r="S7519" t="s">
        <v>930</v>
      </c>
      <c r="T7519" t="s">
        <v>930</v>
      </c>
      <c r="U7519" t="s">
        <v>930</v>
      </c>
      <c r="V7519" t="s">
        <v>930</v>
      </c>
      <c r="W7519" t="s">
        <v>930</v>
      </c>
      <c r="X7519" t="s">
        <v>930</v>
      </c>
      <c r="Y7519" t="s">
        <v>930</v>
      </c>
      <c r="Z7519" t="s">
        <v>929</v>
      </c>
      <c r="AA7519" t="s">
        <v>930</v>
      </c>
      <c r="AB7519" t="s">
        <v>930</v>
      </c>
      <c r="AC7519" t="s">
        <v>930</v>
      </c>
      <c r="AD7519" t="s">
        <v>930</v>
      </c>
      <c r="AE7519" t="s">
        <v>929</v>
      </c>
      <c r="AF7519" t="s">
        <v>930</v>
      </c>
      <c r="AG7519" t="s">
        <v>929</v>
      </c>
      <c r="AH7519" t="s">
        <v>929</v>
      </c>
      <c r="AI7519" t="s">
        <v>929</v>
      </c>
      <c r="AJ7519" t="s">
        <v>929</v>
      </c>
      <c r="AK7519" t="s">
        <v>929</v>
      </c>
      <c r="AL7519" t="s">
        <v>929</v>
      </c>
    </row>
    <row r="7520" spans="1:38">
      <c r="A7520">
        <v>804977</v>
      </c>
      <c r="B7520" t="s">
        <v>93</v>
      </c>
      <c r="C7520" t="s">
        <v>929</v>
      </c>
      <c r="D7520" t="s">
        <v>930</v>
      </c>
      <c r="E7520" t="s">
        <v>929</v>
      </c>
      <c r="F7520" t="s">
        <v>929</v>
      </c>
      <c r="G7520" t="s">
        <v>929</v>
      </c>
      <c r="H7520" t="s">
        <v>929</v>
      </c>
      <c r="I7520" t="s">
        <v>930</v>
      </c>
      <c r="J7520" t="s">
        <v>930</v>
      </c>
      <c r="K7520" t="s">
        <v>929</v>
      </c>
      <c r="L7520" t="s">
        <v>930</v>
      </c>
      <c r="M7520" t="s">
        <v>929</v>
      </c>
      <c r="N7520" t="s">
        <v>929</v>
      </c>
      <c r="O7520" t="s">
        <v>929</v>
      </c>
      <c r="P7520" t="s">
        <v>930</v>
      </c>
      <c r="Q7520" t="s">
        <v>929</v>
      </c>
      <c r="R7520" t="s">
        <v>929</v>
      </c>
      <c r="S7520" t="s">
        <v>929</v>
      </c>
      <c r="T7520" t="s">
        <v>929</v>
      </c>
      <c r="U7520" t="s">
        <v>929</v>
      </c>
      <c r="V7520" t="s">
        <v>929</v>
      </c>
      <c r="W7520" t="s">
        <v>929</v>
      </c>
      <c r="X7520" t="s">
        <v>929</v>
      </c>
      <c r="Y7520" t="s">
        <v>929</v>
      </c>
      <c r="Z7520" t="s">
        <v>930</v>
      </c>
      <c r="AA7520" t="s">
        <v>929</v>
      </c>
      <c r="AB7520" t="s">
        <v>929</v>
      </c>
      <c r="AC7520" t="s">
        <v>929</v>
      </c>
      <c r="AD7520" t="s">
        <v>929</v>
      </c>
      <c r="AE7520" t="s">
        <v>930</v>
      </c>
      <c r="AF7520" t="s">
        <v>930</v>
      </c>
      <c r="AG7520" t="s">
        <v>929</v>
      </c>
      <c r="AH7520" t="s">
        <v>930</v>
      </c>
      <c r="AI7520" t="s">
        <v>930</v>
      </c>
      <c r="AJ7520" t="s">
        <v>929</v>
      </c>
      <c r="AK7520" t="s">
        <v>929</v>
      </c>
      <c r="AL7520" t="s">
        <v>930</v>
      </c>
    </row>
    <row r="7521" spans="1:38">
      <c r="A7521">
        <v>805039</v>
      </c>
      <c r="B7521" t="s">
        <v>93</v>
      </c>
      <c r="C7521" t="s">
        <v>929</v>
      </c>
      <c r="D7521" t="s">
        <v>930</v>
      </c>
      <c r="E7521" t="s">
        <v>929</v>
      </c>
      <c r="F7521" t="s">
        <v>929</v>
      </c>
      <c r="G7521" t="s">
        <v>929</v>
      </c>
      <c r="H7521" t="s">
        <v>929</v>
      </c>
      <c r="I7521" t="s">
        <v>929</v>
      </c>
      <c r="J7521" t="s">
        <v>929</v>
      </c>
      <c r="K7521" t="s">
        <v>930</v>
      </c>
      <c r="L7521" t="s">
        <v>930</v>
      </c>
      <c r="M7521" t="s">
        <v>929</v>
      </c>
      <c r="N7521" t="s">
        <v>929</v>
      </c>
      <c r="O7521" t="s">
        <v>929</v>
      </c>
      <c r="P7521" t="s">
        <v>929</v>
      </c>
      <c r="Q7521" t="s">
        <v>929</v>
      </c>
      <c r="R7521" t="s">
        <v>930</v>
      </c>
      <c r="S7521" t="s">
        <v>929</v>
      </c>
      <c r="T7521" t="s">
        <v>930</v>
      </c>
      <c r="U7521" t="s">
        <v>930</v>
      </c>
      <c r="V7521" t="s">
        <v>929</v>
      </c>
      <c r="W7521" t="s">
        <v>930</v>
      </c>
      <c r="X7521" t="s">
        <v>930</v>
      </c>
      <c r="Y7521" t="s">
        <v>930</v>
      </c>
      <c r="Z7521" t="s">
        <v>929</v>
      </c>
      <c r="AA7521" t="s">
        <v>930</v>
      </c>
      <c r="AB7521" t="s">
        <v>930</v>
      </c>
      <c r="AC7521" t="s">
        <v>930</v>
      </c>
      <c r="AD7521" t="s">
        <v>930</v>
      </c>
      <c r="AE7521" t="s">
        <v>930</v>
      </c>
      <c r="AF7521" t="s">
        <v>930</v>
      </c>
      <c r="AG7521" t="s">
        <v>929</v>
      </c>
      <c r="AH7521" t="s">
        <v>929</v>
      </c>
      <c r="AI7521" t="s">
        <v>930</v>
      </c>
      <c r="AJ7521" t="s">
        <v>930</v>
      </c>
      <c r="AK7521" t="s">
        <v>929</v>
      </c>
      <c r="AL7521" t="s">
        <v>930</v>
      </c>
    </row>
    <row r="7522" spans="1:38">
      <c r="A7522">
        <v>805052</v>
      </c>
      <c r="B7522" t="s">
        <v>93</v>
      </c>
      <c r="C7522" t="s">
        <v>929</v>
      </c>
      <c r="D7522" t="s">
        <v>930</v>
      </c>
      <c r="E7522" t="s">
        <v>930</v>
      </c>
      <c r="F7522" t="s">
        <v>928</v>
      </c>
      <c r="G7522" t="s">
        <v>929</v>
      </c>
      <c r="H7522" t="s">
        <v>929</v>
      </c>
      <c r="I7522" t="s">
        <v>929</v>
      </c>
      <c r="J7522" t="s">
        <v>929</v>
      </c>
      <c r="K7522" t="s">
        <v>930</v>
      </c>
      <c r="L7522" t="s">
        <v>930</v>
      </c>
      <c r="M7522" t="s">
        <v>930</v>
      </c>
      <c r="N7522" t="s">
        <v>930</v>
      </c>
      <c r="O7522" t="s">
        <v>929</v>
      </c>
      <c r="P7522" t="s">
        <v>929</v>
      </c>
      <c r="Q7522" t="s">
        <v>929</v>
      </c>
      <c r="R7522" t="s">
        <v>930</v>
      </c>
      <c r="S7522" t="s">
        <v>930</v>
      </c>
      <c r="T7522" t="s">
        <v>929</v>
      </c>
      <c r="U7522" t="s">
        <v>929</v>
      </c>
      <c r="V7522" t="s">
        <v>929</v>
      </c>
      <c r="W7522" t="s">
        <v>929</v>
      </c>
      <c r="X7522" t="s">
        <v>929</v>
      </c>
      <c r="Y7522" t="s">
        <v>930</v>
      </c>
      <c r="Z7522" t="s">
        <v>930</v>
      </c>
      <c r="AA7522" t="s">
        <v>930</v>
      </c>
      <c r="AB7522" t="s">
        <v>930</v>
      </c>
      <c r="AC7522" t="s">
        <v>929</v>
      </c>
      <c r="AD7522" t="s">
        <v>930</v>
      </c>
      <c r="AE7522" t="s">
        <v>930</v>
      </c>
      <c r="AF7522" t="s">
        <v>930</v>
      </c>
      <c r="AG7522" t="s">
        <v>930</v>
      </c>
      <c r="AH7522" t="s">
        <v>930</v>
      </c>
      <c r="AI7522" t="s">
        <v>930</v>
      </c>
      <c r="AJ7522" t="s">
        <v>930</v>
      </c>
      <c r="AK7522" t="s">
        <v>930</v>
      </c>
      <c r="AL7522" t="s">
        <v>930</v>
      </c>
    </row>
    <row r="7523" spans="1:38">
      <c r="A7523">
        <v>805056</v>
      </c>
      <c r="B7523" t="s">
        <v>93</v>
      </c>
      <c r="C7523" t="s">
        <v>930</v>
      </c>
      <c r="D7523" t="s">
        <v>930</v>
      </c>
      <c r="E7523" t="s">
        <v>930</v>
      </c>
      <c r="F7523" t="s">
        <v>929</v>
      </c>
      <c r="G7523" t="s">
        <v>929</v>
      </c>
      <c r="H7523" t="s">
        <v>928</v>
      </c>
      <c r="I7523" t="s">
        <v>929</v>
      </c>
      <c r="J7523" t="s">
        <v>929</v>
      </c>
      <c r="K7523" t="s">
        <v>930</v>
      </c>
      <c r="L7523" t="s">
        <v>929</v>
      </c>
      <c r="M7523" t="s">
        <v>929</v>
      </c>
      <c r="N7523" t="s">
        <v>929</v>
      </c>
      <c r="O7523" t="s">
        <v>929</v>
      </c>
      <c r="P7523" t="s">
        <v>930</v>
      </c>
      <c r="Q7523" t="s">
        <v>930</v>
      </c>
      <c r="R7523" t="s">
        <v>930</v>
      </c>
      <c r="S7523" t="s">
        <v>930</v>
      </c>
      <c r="T7523" t="s">
        <v>930</v>
      </c>
      <c r="U7523" t="s">
        <v>930</v>
      </c>
      <c r="V7523" t="s">
        <v>930</v>
      </c>
      <c r="W7523" t="s">
        <v>930</v>
      </c>
      <c r="X7523" t="s">
        <v>930</v>
      </c>
      <c r="Y7523" t="s">
        <v>930</v>
      </c>
      <c r="Z7523" t="s">
        <v>929</v>
      </c>
      <c r="AA7523" t="s">
        <v>930</v>
      </c>
      <c r="AB7523" t="s">
        <v>930</v>
      </c>
      <c r="AC7523" t="s">
        <v>930</v>
      </c>
      <c r="AD7523" t="s">
        <v>930</v>
      </c>
      <c r="AE7523" t="s">
        <v>930</v>
      </c>
      <c r="AF7523" t="s">
        <v>930</v>
      </c>
      <c r="AG7523" t="s">
        <v>930</v>
      </c>
      <c r="AH7523" t="s">
        <v>930</v>
      </c>
      <c r="AI7523" t="s">
        <v>930</v>
      </c>
      <c r="AJ7523" t="s">
        <v>930</v>
      </c>
      <c r="AK7523" t="s">
        <v>929</v>
      </c>
      <c r="AL7523" t="s">
        <v>930</v>
      </c>
    </row>
    <row r="7524" spans="1:38">
      <c r="A7524">
        <v>805058</v>
      </c>
      <c r="B7524" t="s">
        <v>93</v>
      </c>
      <c r="C7524" t="s">
        <v>930</v>
      </c>
      <c r="D7524" t="s">
        <v>930</v>
      </c>
      <c r="E7524" t="s">
        <v>930</v>
      </c>
      <c r="F7524" t="s">
        <v>930</v>
      </c>
      <c r="G7524" t="s">
        <v>930</v>
      </c>
      <c r="H7524" t="s">
        <v>930</v>
      </c>
      <c r="I7524" t="s">
        <v>929</v>
      </c>
      <c r="J7524" t="s">
        <v>929</v>
      </c>
      <c r="K7524" t="s">
        <v>930</v>
      </c>
      <c r="L7524" t="s">
        <v>929</v>
      </c>
      <c r="M7524" t="s">
        <v>929</v>
      </c>
      <c r="N7524" t="s">
        <v>929</v>
      </c>
      <c r="O7524" t="s">
        <v>929</v>
      </c>
      <c r="P7524" t="s">
        <v>928</v>
      </c>
      <c r="Q7524" t="s">
        <v>930</v>
      </c>
      <c r="R7524" t="s">
        <v>930</v>
      </c>
      <c r="S7524" t="s">
        <v>930</v>
      </c>
      <c r="T7524" t="s">
        <v>930</v>
      </c>
      <c r="U7524" t="s">
        <v>930</v>
      </c>
      <c r="V7524" t="s">
        <v>930</v>
      </c>
      <c r="W7524" t="s">
        <v>930</v>
      </c>
      <c r="X7524" t="s">
        <v>930</v>
      </c>
      <c r="Y7524" t="s">
        <v>930</v>
      </c>
      <c r="Z7524" t="s">
        <v>930</v>
      </c>
      <c r="AA7524" t="s">
        <v>929</v>
      </c>
      <c r="AB7524" t="s">
        <v>929</v>
      </c>
      <c r="AC7524" t="s">
        <v>929</v>
      </c>
      <c r="AD7524" t="s">
        <v>929</v>
      </c>
      <c r="AE7524" t="s">
        <v>929</v>
      </c>
      <c r="AF7524" t="s">
        <v>929</v>
      </c>
      <c r="AG7524" t="s">
        <v>930</v>
      </c>
      <c r="AH7524" t="s">
        <v>930</v>
      </c>
      <c r="AI7524" t="s">
        <v>930</v>
      </c>
      <c r="AJ7524" t="s">
        <v>930</v>
      </c>
      <c r="AK7524" t="s">
        <v>929</v>
      </c>
      <c r="AL7524" t="s">
        <v>930</v>
      </c>
    </row>
    <row r="7525" spans="1:38">
      <c r="A7525">
        <v>805066</v>
      </c>
      <c r="B7525" t="s">
        <v>93</v>
      </c>
      <c r="C7525" t="s">
        <v>930</v>
      </c>
      <c r="D7525" t="s">
        <v>930</v>
      </c>
      <c r="E7525" t="s">
        <v>930</v>
      </c>
      <c r="F7525" t="s">
        <v>930</v>
      </c>
      <c r="G7525" t="s">
        <v>930</v>
      </c>
      <c r="H7525" t="s">
        <v>930</v>
      </c>
      <c r="I7525" t="s">
        <v>929</v>
      </c>
      <c r="J7525" t="s">
        <v>929</v>
      </c>
      <c r="K7525" t="s">
        <v>928</v>
      </c>
      <c r="L7525" t="s">
        <v>929</v>
      </c>
      <c r="M7525" t="s">
        <v>929</v>
      </c>
      <c r="N7525" t="s">
        <v>929</v>
      </c>
      <c r="O7525" t="s">
        <v>928</v>
      </c>
      <c r="P7525" t="s">
        <v>928</v>
      </c>
      <c r="Q7525" t="s">
        <v>930</v>
      </c>
      <c r="R7525" t="s">
        <v>928</v>
      </c>
      <c r="S7525" t="s">
        <v>930</v>
      </c>
      <c r="T7525" t="s">
        <v>930</v>
      </c>
      <c r="U7525" t="s">
        <v>930</v>
      </c>
      <c r="V7525" t="s">
        <v>930</v>
      </c>
      <c r="W7525" t="s">
        <v>930</v>
      </c>
      <c r="X7525" t="s">
        <v>930</v>
      </c>
      <c r="Y7525" t="s">
        <v>930</v>
      </c>
      <c r="Z7525" t="s">
        <v>930</v>
      </c>
      <c r="AA7525" t="s">
        <v>930</v>
      </c>
      <c r="AB7525" t="s">
        <v>930</v>
      </c>
      <c r="AC7525" t="s">
        <v>928</v>
      </c>
      <c r="AD7525" t="s">
        <v>928</v>
      </c>
      <c r="AE7525" t="s">
        <v>930</v>
      </c>
      <c r="AF7525" t="s">
        <v>930</v>
      </c>
      <c r="AG7525" t="s">
        <v>930</v>
      </c>
      <c r="AH7525" t="s">
        <v>930</v>
      </c>
      <c r="AI7525" t="s">
        <v>930</v>
      </c>
      <c r="AJ7525" t="s">
        <v>930</v>
      </c>
      <c r="AK7525" t="s">
        <v>930</v>
      </c>
      <c r="AL7525" t="s">
        <v>930</v>
      </c>
    </row>
    <row r="7526" spans="1:38">
      <c r="A7526">
        <v>805112</v>
      </c>
      <c r="B7526" t="s">
        <v>93</v>
      </c>
      <c r="C7526" t="s">
        <v>930</v>
      </c>
      <c r="D7526" t="s">
        <v>930</v>
      </c>
      <c r="E7526" t="s">
        <v>930</v>
      </c>
      <c r="F7526" t="s">
        <v>930</v>
      </c>
      <c r="G7526" t="s">
        <v>929</v>
      </c>
      <c r="H7526" t="s">
        <v>930</v>
      </c>
      <c r="I7526" t="s">
        <v>929</v>
      </c>
      <c r="J7526" t="s">
        <v>929</v>
      </c>
      <c r="K7526" t="s">
        <v>928</v>
      </c>
      <c r="L7526" t="s">
        <v>930</v>
      </c>
      <c r="M7526" t="s">
        <v>929</v>
      </c>
      <c r="N7526" t="s">
        <v>930</v>
      </c>
      <c r="O7526" t="s">
        <v>929</v>
      </c>
      <c r="P7526" t="s">
        <v>928</v>
      </c>
      <c r="Q7526" t="s">
        <v>930</v>
      </c>
      <c r="R7526" t="s">
        <v>928</v>
      </c>
      <c r="S7526" t="s">
        <v>930</v>
      </c>
      <c r="T7526" t="s">
        <v>930</v>
      </c>
      <c r="U7526" t="s">
        <v>930</v>
      </c>
      <c r="V7526" t="s">
        <v>929</v>
      </c>
      <c r="W7526" t="s">
        <v>930</v>
      </c>
      <c r="X7526" t="s">
        <v>930</v>
      </c>
      <c r="Y7526" t="s">
        <v>930</v>
      </c>
      <c r="Z7526" t="s">
        <v>929</v>
      </c>
      <c r="AA7526" t="s">
        <v>929</v>
      </c>
      <c r="AB7526" t="s">
        <v>929</v>
      </c>
      <c r="AC7526" t="s">
        <v>929</v>
      </c>
      <c r="AD7526" t="s">
        <v>930</v>
      </c>
      <c r="AE7526" t="s">
        <v>929</v>
      </c>
      <c r="AF7526" t="s">
        <v>929</v>
      </c>
      <c r="AG7526" t="s">
        <v>930</v>
      </c>
      <c r="AH7526" t="s">
        <v>929</v>
      </c>
      <c r="AI7526" t="s">
        <v>930</v>
      </c>
      <c r="AJ7526" t="s">
        <v>930</v>
      </c>
      <c r="AK7526" t="s">
        <v>929</v>
      </c>
      <c r="AL7526" t="s">
        <v>929</v>
      </c>
    </row>
    <row r="7527" spans="1:38">
      <c r="A7527">
        <v>805113</v>
      </c>
      <c r="B7527" t="s">
        <v>93</v>
      </c>
      <c r="C7527" t="s">
        <v>930</v>
      </c>
      <c r="D7527" t="s">
        <v>930</v>
      </c>
      <c r="E7527" t="s">
        <v>930</v>
      </c>
      <c r="F7527" t="s">
        <v>930</v>
      </c>
      <c r="G7527" t="s">
        <v>930</v>
      </c>
      <c r="H7527" t="s">
        <v>929</v>
      </c>
      <c r="I7527" t="s">
        <v>929</v>
      </c>
      <c r="J7527" t="s">
        <v>929</v>
      </c>
      <c r="K7527" t="s">
        <v>929</v>
      </c>
      <c r="L7527" t="s">
        <v>929</v>
      </c>
      <c r="M7527" t="s">
        <v>929</v>
      </c>
      <c r="N7527" t="s">
        <v>929</v>
      </c>
      <c r="O7527" t="s">
        <v>929</v>
      </c>
      <c r="P7527" t="s">
        <v>930</v>
      </c>
      <c r="Q7527" t="s">
        <v>929</v>
      </c>
      <c r="R7527" t="s">
        <v>929</v>
      </c>
      <c r="S7527" t="s">
        <v>929</v>
      </c>
      <c r="T7527" t="s">
        <v>929</v>
      </c>
      <c r="U7527" t="s">
        <v>930</v>
      </c>
      <c r="V7527" t="s">
        <v>930</v>
      </c>
      <c r="W7527" t="s">
        <v>930</v>
      </c>
      <c r="X7527" t="s">
        <v>930</v>
      </c>
      <c r="Y7527" t="s">
        <v>930</v>
      </c>
      <c r="Z7527" t="s">
        <v>930</v>
      </c>
      <c r="AA7527" t="s">
        <v>929</v>
      </c>
      <c r="AB7527" t="s">
        <v>929</v>
      </c>
      <c r="AC7527" t="s">
        <v>930</v>
      </c>
      <c r="AD7527" t="s">
        <v>929</v>
      </c>
      <c r="AE7527" t="s">
        <v>929</v>
      </c>
      <c r="AF7527" t="s">
        <v>929</v>
      </c>
      <c r="AG7527" t="s">
        <v>930</v>
      </c>
      <c r="AH7527" t="s">
        <v>930</v>
      </c>
      <c r="AI7527" t="s">
        <v>930</v>
      </c>
      <c r="AJ7527" t="s">
        <v>930</v>
      </c>
      <c r="AK7527" t="s">
        <v>929</v>
      </c>
      <c r="AL7527" t="s">
        <v>930</v>
      </c>
    </row>
    <row r="7528" spans="1:38">
      <c r="A7528">
        <v>805118</v>
      </c>
      <c r="B7528" t="s">
        <v>93</v>
      </c>
      <c r="C7528" t="s">
        <v>930</v>
      </c>
      <c r="D7528" t="s">
        <v>930</v>
      </c>
      <c r="E7528" t="s">
        <v>929</v>
      </c>
      <c r="F7528" t="s">
        <v>929</v>
      </c>
      <c r="G7528" t="s">
        <v>930</v>
      </c>
      <c r="H7528" t="s">
        <v>930</v>
      </c>
      <c r="I7528" t="s">
        <v>929</v>
      </c>
      <c r="J7528" t="s">
        <v>929</v>
      </c>
      <c r="K7528" t="s">
        <v>930</v>
      </c>
      <c r="L7528" t="s">
        <v>930</v>
      </c>
      <c r="M7528" t="s">
        <v>930</v>
      </c>
      <c r="N7528" t="s">
        <v>930</v>
      </c>
      <c r="O7528" t="s">
        <v>929</v>
      </c>
      <c r="P7528" t="s">
        <v>929</v>
      </c>
      <c r="Q7528" t="s">
        <v>930</v>
      </c>
      <c r="R7528" t="s">
        <v>929</v>
      </c>
      <c r="S7528" t="s">
        <v>930</v>
      </c>
      <c r="T7528" t="s">
        <v>930</v>
      </c>
      <c r="U7528" t="s">
        <v>930</v>
      </c>
      <c r="V7528" t="s">
        <v>930</v>
      </c>
      <c r="W7528" t="s">
        <v>930</v>
      </c>
      <c r="X7528" t="s">
        <v>930</v>
      </c>
      <c r="Y7528" t="s">
        <v>929</v>
      </c>
      <c r="Z7528" t="s">
        <v>929</v>
      </c>
      <c r="AA7528" t="s">
        <v>929</v>
      </c>
      <c r="AB7528" t="s">
        <v>929</v>
      </c>
      <c r="AC7528" t="s">
        <v>930</v>
      </c>
      <c r="AD7528" t="s">
        <v>929</v>
      </c>
      <c r="AE7528" t="s">
        <v>929</v>
      </c>
      <c r="AF7528" t="s">
        <v>929</v>
      </c>
      <c r="AG7528" t="s">
        <v>930</v>
      </c>
      <c r="AH7528" t="s">
        <v>930</v>
      </c>
      <c r="AI7528" t="s">
        <v>930</v>
      </c>
      <c r="AJ7528" t="s">
        <v>930</v>
      </c>
      <c r="AK7528" t="s">
        <v>929</v>
      </c>
      <c r="AL7528" t="s">
        <v>930</v>
      </c>
    </row>
    <row r="7529" spans="1:38">
      <c r="A7529">
        <v>805133</v>
      </c>
      <c r="B7529" t="s">
        <v>93</v>
      </c>
      <c r="C7529" t="s">
        <v>930</v>
      </c>
      <c r="D7529" t="s">
        <v>930</v>
      </c>
      <c r="E7529" t="s">
        <v>930</v>
      </c>
      <c r="F7529" t="s">
        <v>930</v>
      </c>
      <c r="G7529" t="s">
        <v>930</v>
      </c>
      <c r="H7529" t="s">
        <v>930</v>
      </c>
      <c r="I7529" t="s">
        <v>929</v>
      </c>
      <c r="J7529" t="s">
        <v>929</v>
      </c>
      <c r="K7529" t="s">
        <v>929</v>
      </c>
      <c r="L7529" t="s">
        <v>929</v>
      </c>
      <c r="M7529" t="s">
        <v>929</v>
      </c>
      <c r="N7529" t="s">
        <v>928</v>
      </c>
      <c r="O7529" t="s">
        <v>929</v>
      </c>
      <c r="P7529" t="s">
        <v>928</v>
      </c>
      <c r="Q7529" t="s">
        <v>930</v>
      </c>
      <c r="R7529" t="s">
        <v>928</v>
      </c>
      <c r="S7529" t="s">
        <v>930</v>
      </c>
      <c r="T7529" t="s">
        <v>930</v>
      </c>
      <c r="U7529" t="s">
        <v>930</v>
      </c>
      <c r="V7529" t="s">
        <v>930</v>
      </c>
      <c r="W7529" t="s">
        <v>930</v>
      </c>
      <c r="X7529" t="s">
        <v>930</v>
      </c>
      <c r="Y7529" t="s">
        <v>930</v>
      </c>
      <c r="Z7529" t="s">
        <v>929</v>
      </c>
      <c r="AA7529" t="s">
        <v>930</v>
      </c>
      <c r="AB7529" t="s">
        <v>930</v>
      </c>
      <c r="AC7529" t="s">
        <v>930</v>
      </c>
      <c r="AD7529" t="s">
        <v>930</v>
      </c>
      <c r="AE7529" t="s">
        <v>928</v>
      </c>
      <c r="AF7529" t="s">
        <v>930</v>
      </c>
      <c r="AG7529" t="s">
        <v>930</v>
      </c>
      <c r="AH7529" t="s">
        <v>930</v>
      </c>
      <c r="AI7529" t="s">
        <v>929</v>
      </c>
      <c r="AJ7529" t="s">
        <v>929</v>
      </c>
      <c r="AK7529" t="s">
        <v>929</v>
      </c>
      <c r="AL7529" t="s">
        <v>929</v>
      </c>
    </row>
    <row r="7530" spans="1:38">
      <c r="A7530">
        <v>805141</v>
      </c>
      <c r="B7530" t="s">
        <v>93</v>
      </c>
      <c r="C7530" t="s">
        <v>928</v>
      </c>
      <c r="D7530" t="s">
        <v>930</v>
      </c>
      <c r="E7530" t="s">
        <v>930</v>
      </c>
      <c r="F7530" t="s">
        <v>930</v>
      </c>
      <c r="G7530" t="s">
        <v>930</v>
      </c>
      <c r="H7530" t="s">
        <v>930</v>
      </c>
      <c r="I7530" t="s">
        <v>929</v>
      </c>
      <c r="J7530" t="s">
        <v>929</v>
      </c>
      <c r="K7530" t="s">
        <v>929</v>
      </c>
      <c r="L7530" t="s">
        <v>929</v>
      </c>
      <c r="M7530" t="s">
        <v>929</v>
      </c>
      <c r="N7530" t="s">
        <v>929</v>
      </c>
      <c r="O7530" t="s">
        <v>929</v>
      </c>
      <c r="P7530" t="s">
        <v>929</v>
      </c>
      <c r="Q7530" t="s">
        <v>929</v>
      </c>
      <c r="R7530" t="s">
        <v>929</v>
      </c>
      <c r="S7530" t="s">
        <v>929</v>
      </c>
      <c r="T7530" t="s">
        <v>929</v>
      </c>
      <c r="U7530" t="s">
        <v>930</v>
      </c>
      <c r="V7530" t="s">
        <v>930</v>
      </c>
      <c r="W7530" t="s">
        <v>930</v>
      </c>
      <c r="X7530" t="s">
        <v>930</v>
      </c>
      <c r="Y7530" t="s">
        <v>930</v>
      </c>
      <c r="Z7530" t="s">
        <v>930</v>
      </c>
      <c r="AA7530" t="s">
        <v>929</v>
      </c>
      <c r="AB7530" t="s">
        <v>929</v>
      </c>
      <c r="AC7530" t="s">
        <v>929</v>
      </c>
      <c r="AD7530" t="s">
        <v>929</v>
      </c>
      <c r="AE7530" t="s">
        <v>929</v>
      </c>
      <c r="AF7530" t="s">
        <v>929</v>
      </c>
      <c r="AG7530" t="s">
        <v>930</v>
      </c>
      <c r="AH7530" t="s">
        <v>930</v>
      </c>
      <c r="AI7530" t="s">
        <v>930</v>
      </c>
      <c r="AJ7530" t="s">
        <v>930</v>
      </c>
      <c r="AK7530" t="s">
        <v>930</v>
      </c>
      <c r="AL7530" t="s">
        <v>930</v>
      </c>
    </row>
    <row r="7531" spans="1:38">
      <c r="A7531">
        <v>805221</v>
      </c>
      <c r="B7531" t="s">
        <v>93</v>
      </c>
      <c r="C7531" t="s">
        <v>929</v>
      </c>
      <c r="D7531" t="s">
        <v>930</v>
      </c>
      <c r="E7531" t="s">
        <v>929</v>
      </c>
      <c r="F7531" t="s">
        <v>929</v>
      </c>
      <c r="G7531" t="s">
        <v>929</v>
      </c>
      <c r="H7531" t="s">
        <v>929</v>
      </c>
      <c r="I7531" t="s">
        <v>930</v>
      </c>
      <c r="J7531" t="s">
        <v>929</v>
      </c>
      <c r="K7531" t="s">
        <v>929</v>
      </c>
      <c r="L7531" t="s">
        <v>930</v>
      </c>
      <c r="M7531" t="s">
        <v>929</v>
      </c>
      <c r="N7531" t="s">
        <v>929</v>
      </c>
      <c r="O7531" t="s">
        <v>929</v>
      </c>
      <c r="P7531" t="s">
        <v>929</v>
      </c>
      <c r="Q7531" t="s">
        <v>929</v>
      </c>
      <c r="R7531" t="s">
        <v>929</v>
      </c>
      <c r="S7531" t="s">
        <v>929</v>
      </c>
      <c r="T7531" t="s">
        <v>929</v>
      </c>
      <c r="U7531" t="s">
        <v>929</v>
      </c>
      <c r="V7531" t="s">
        <v>929</v>
      </c>
      <c r="W7531" t="s">
        <v>929</v>
      </c>
      <c r="X7531" t="s">
        <v>929</v>
      </c>
      <c r="Y7531" t="s">
        <v>929</v>
      </c>
      <c r="Z7531" t="s">
        <v>929</v>
      </c>
      <c r="AA7531" t="s">
        <v>929</v>
      </c>
      <c r="AB7531" t="s">
        <v>929</v>
      </c>
      <c r="AC7531" t="s">
        <v>929</v>
      </c>
      <c r="AD7531" t="s">
        <v>929</v>
      </c>
      <c r="AE7531" t="s">
        <v>929</v>
      </c>
      <c r="AF7531" t="s">
        <v>929</v>
      </c>
      <c r="AG7531" t="s">
        <v>929</v>
      </c>
      <c r="AH7531" t="s">
        <v>929</v>
      </c>
      <c r="AI7531" t="s">
        <v>929</v>
      </c>
      <c r="AJ7531" t="s">
        <v>929</v>
      </c>
      <c r="AK7531" t="s">
        <v>929</v>
      </c>
      <c r="AL7531" t="s">
        <v>929</v>
      </c>
    </row>
    <row r="7532" spans="1:38">
      <c r="A7532">
        <v>805228</v>
      </c>
      <c r="B7532" t="s">
        <v>93</v>
      </c>
      <c r="C7532" t="s">
        <v>929</v>
      </c>
      <c r="D7532" t="s">
        <v>930</v>
      </c>
      <c r="E7532" t="s">
        <v>930</v>
      </c>
      <c r="F7532" t="s">
        <v>929</v>
      </c>
      <c r="G7532" t="s">
        <v>929</v>
      </c>
      <c r="H7532" t="s">
        <v>929</v>
      </c>
      <c r="I7532" t="s">
        <v>929</v>
      </c>
      <c r="J7532" t="s">
        <v>929</v>
      </c>
      <c r="K7532" t="s">
        <v>929</v>
      </c>
      <c r="L7532" t="s">
        <v>929</v>
      </c>
      <c r="M7532" t="s">
        <v>929</v>
      </c>
      <c r="N7532" t="s">
        <v>929</v>
      </c>
      <c r="O7532" t="s">
        <v>929</v>
      </c>
      <c r="P7532" t="s">
        <v>930</v>
      </c>
      <c r="Q7532" t="s">
        <v>929</v>
      </c>
      <c r="R7532" t="s">
        <v>929</v>
      </c>
      <c r="S7532" t="s">
        <v>929</v>
      </c>
      <c r="T7532" t="s">
        <v>929</v>
      </c>
      <c r="U7532" t="s">
        <v>929</v>
      </c>
      <c r="V7532" t="s">
        <v>930</v>
      </c>
      <c r="W7532" t="s">
        <v>930</v>
      </c>
      <c r="X7532" t="s">
        <v>930</v>
      </c>
      <c r="Y7532" t="s">
        <v>930</v>
      </c>
      <c r="Z7532" t="s">
        <v>928</v>
      </c>
      <c r="AA7532" t="s">
        <v>930</v>
      </c>
      <c r="AB7532" t="s">
        <v>930</v>
      </c>
      <c r="AC7532" t="s">
        <v>930</v>
      </c>
      <c r="AD7532" t="s">
        <v>929</v>
      </c>
      <c r="AE7532" t="s">
        <v>930</v>
      </c>
      <c r="AF7532" t="s">
        <v>930</v>
      </c>
      <c r="AG7532" t="s">
        <v>929</v>
      </c>
      <c r="AH7532" t="s">
        <v>930</v>
      </c>
      <c r="AI7532" t="s">
        <v>929</v>
      </c>
      <c r="AJ7532" t="s">
        <v>929</v>
      </c>
      <c r="AK7532" t="s">
        <v>929</v>
      </c>
      <c r="AL7532" t="s">
        <v>930</v>
      </c>
    </row>
    <row r="7533" spans="1:38">
      <c r="A7533">
        <v>805287</v>
      </c>
      <c r="B7533" t="s">
        <v>93</v>
      </c>
      <c r="C7533" t="s">
        <v>930</v>
      </c>
      <c r="D7533" t="s">
        <v>930</v>
      </c>
      <c r="E7533" t="s">
        <v>929</v>
      </c>
      <c r="F7533" t="s">
        <v>929</v>
      </c>
      <c r="G7533" t="s">
        <v>930</v>
      </c>
      <c r="H7533" t="s">
        <v>929</v>
      </c>
      <c r="I7533" t="s">
        <v>929</v>
      </c>
      <c r="J7533" t="s">
        <v>929</v>
      </c>
      <c r="K7533" t="s">
        <v>929</v>
      </c>
      <c r="L7533" t="s">
        <v>929</v>
      </c>
      <c r="M7533" t="s">
        <v>929</v>
      </c>
      <c r="N7533" t="s">
        <v>929</v>
      </c>
      <c r="O7533" t="s">
        <v>929</v>
      </c>
      <c r="P7533" t="s">
        <v>930</v>
      </c>
      <c r="Q7533" t="s">
        <v>930</v>
      </c>
      <c r="R7533" t="s">
        <v>929</v>
      </c>
      <c r="S7533" t="s">
        <v>929</v>
      </c>
      <c r="T7533" t="s">
        <v>929</v>
      </c>
      <c r="U7533" t="s">
        <v>929</v>
      </c>
      <c r="V7533" t="s">
        <v>929</v>
      </c>
      <c r="W7533" t="s">
        <v>929</v>
      </c>
      <c r="X7533" t="s">
        <v>930</v>
      </c>
      <c r="Y7533" t="s">
        <v>930</v>
      </c>
      <c r="Z7533" t="s">
        <v>929</v>
      </c>
      <c r="AA7533" t="s">
        <v>929</v>
      </c>
      <c r="AB7533" t="s">
        <v>930</v>
      </c>
      <c r="AC7533" t="s">
        <v>929</v>
      </c>
      <c r="AD7533" t="s">
        <v>929</v>
      </c>
      <c r="AE7533" t="s">
        <v>929</v>
      </c>
      <c r="AF7533" t="s">
        <v>930</v>
      </c>
      <c r="AG7533" t="s">
        <v>929</v>
      </c>
      <c r="AH7533" t="s">
        <v>929</v>
      </c>
      <c r="AI7533" t="s">
        <v>929</v>
      </c>
      <c r="AJ7533" t="s">
        <v>929</v>
      </c>
      <c r="AK7533" t="s">
        <v>929</v>
      </c>
      <c r="AL7533" t="s">
        <v>929</v>
      </c>
    </row>
    <row r="7534" spans="1:38">
      <c r="A7534">
        <v>805292</v>
      </c>
      <c r="B7534" t="s">
        <v>93</v>
      </c>
      <c r="C7534" t="s">
        <v>930</v>
      </c>
      <c r="D7534" t="s">
        <v>928</v>
      </c>
      <c r="E7534" t="s">
        <v>930</v>
      </c>
      <c r="F7534" t="s">
        <v>930</v>
      </c>
      <c r="G7534" t="s">
        <v>930</v>
      </c>
      <c r="H7534" t="s">
        <v>930</v>
      </c>
      <c r="I7534" t="s">
        <v>929</v>
      </c>
      <c r="J7534" t="s">
        <v>929</v>
      </c>
      <c r="K7534" t="s">
        <v>928</v>
      </c>
      <c r="L7534" t="s">
        <v>929</v>
      </c>
      <c r="M7534" t="s">
        <v>929</v>
      </c>
      <c r="N7534" t="s">
        <v>929</v>
      </c>
      <c r="O7534" t="s">
        <v>930</v>
      </c>
      <c r="P7534" t="s">
        <v>928</v>
      </c>
      <c r="Q7534" t="s">
        <v>928</v>
      </c>
      <c r="R7534" t="s">
        <v>928</v>
      </c>
      <c r="S7534" t="s">
        <v>930</v>
      </c>
      <c r="T7534" t="s">
        <v>930</v>
      </c>
      <c r="U7534" t="s">
        <v>930</v>
      </c>
      <c r="V7534" t="s">
        <v>929</v>
      </c>
      <c r="W7534" t="s">
        <v>929</v>
      </c>
      <c r="X7534" t="s">
        <v>930</v>
      </c>
      <c r="Y7534" t="s">
        <v>930</v>
      </c>
      <c r="Z7534" t="s">
        <v>929</v>
      </c>
      <c r="AA7534" t="s">
        <v>929</v>
      </c>
      <c r="AB7534" t="s">
        <v>930</v>
      </c>
      <c r="AC7534" t="s">
        <v>929</v>
      </c>
      <c r="AD7534" t="s">
        <v>930</v>
      </c>
      <c r="AE7534" t="s">
        <v>930</v>
      </c>
      <c r="AF7534" t="s">
        <v>929</v>
      </c>
      <c r="AG7534" t="s">
        <v>930</v>
      </c>
      <c r="AH7534" t="s">
        <v>930</v>
      </c>
      <c r="AI7534" t="s">
        <v>930</v>
      </c>
      <c r="AJ7534" t="s">
        <v>930</v>
      </c>
      <c r="AK7534" t="s">
        <v>929</v>
      </c>
      <c r="AL7534" t="s">
        <v>930</v>
      </c>
    </row>
    <row r="7535" spans="1:38">
      <c r="A7535">
        <v>805296</v>
      </c>
      <c r="B7535" t="s">
        <v>93</v>
      </c>
      <c r="C7535" t="s">
        <v>929</v>
      </c>
      <c r="D7535" t="s">
        <v>930</v>
      </c>
      <c r="E7535" t="s">
        <v>929</v>
      </c>
      <c r="F7535" t="s">
        <v>930</v>
      </c>
      <c r="G7535" t="s">
        <v>929</v>
      </c>
      <c r="H7535" t="s">
        <v>930</v>
      </c>
      <c r="I7535" t="s">
        <v>929</v>
      </c>
      <c r="J7535" t="s">
        <v>929</v>
      </c>
      <c r="K7535" t="s">
        <v>928</v>
      </c>
      <c r="L7535" t="s">
        <v>928</v>
      </c>
      <c r="M7535" t="s">
        <v>929</v>
      </c>
      <c r="N7535" t="s">
        <v>929</v>
      </c>
      <c r="O7535" t="s">
        <v>930</v>
      </c>
      <c r="P7535" t="s">
        <v>928</v>
      </c>
      <c r="Q7535" t="s">
        <v>930</v>
      </c>
      <c r="R7535" t="s">
        <v>928</v>
      </c>
      <c r="S7535" t="s">
        <v>930</v>
      </c>
      <c r="T7535" t="s">
        <v>930</v>
      </c>
      <c r="U7535" t="s">
        <v>930</v>
      </c>
      <c r="V7535" t="s">
        <v>930</v>
      </c>
      <c r="W7535" t="s">
        <v>930</v>
      </c>
      <c r="X7535" t="s">
        <v>930</v>
      </c>
      <c r="Y7535" t="s">
        <v>930</v>
      </c>
      <c r="Z7535" t="s">
        <v>928</v>
      </c>
      <c r="AA7535" t="s">
        <v>930</v>
      </c>
      <c r="AB7535" t="s">
        <v>930</v>
      </c>
      <c r="AC7535" t="s">
        <v>929</v>
      </c>
      <c r="AD7535" t="s">
        <v>929</v>
      </c>
      <c r="AE7535" t="s">
        <v>930</v>
      </c>
      <c r="AF7535" t="s">
        <v>930</v>
      </c>
      <c r="AG7535" t="s">
        <v>930</v>
      </c>
      <c r="AH7535" t="s">
        <v>929</v>
      </c>
      <c r="AI7535" t="s">
        <v>930</v>
      </c>
      <c r="AJ7535" t="s">
        <v>930</v>
      </c>
      <c r="AK7535" t="s">
        <v>930</v>
      </c>
      <c r="AL7535" t="s">
        <v>930</v>
      </c>
    </row>
    <row r="7536" spans="1:38">
      <c r="A7536">
        <v>805300</v>
      </c>
      <c r="B7536" t="s">
        <v>93</v>
      </c>
      <c r="C7536" t="s">
        <v>930</v>
      </c>
      <c r="D7536" t="s">
        <v>930</v>
      </c>
      <c r="E7536" t="s">
        <v>929</v>
      </c>
      <c r="F7536" t="s">
        <v>929</v>
      </c>
      <c r="G7536" t="s">
        <v>929</v>
      </c>
      <c r="H7536" t="s">
        <v>929</v>
      </c>
      <c r="I7536" t="s">
        <v>929</v>
      </c>
      <c r="J7536" t="s">
        <v>930</v>
      </c>
      <c r="K7536" t="s">
        <v>929</v>
      </c>
      <c r="L7536" t="s">
        <v>930</v>
      </c>
      <c r="M7536" t="s">
        <v>929</v>
      </c>
      <c r="N7536" t="s">
        <v>929</v>
      </c>
      <c r="O7536" t="s">
        <v>929</v>
      </c>
      <c r="P7536" t="s">
        <v>929</v>
      </c>
      <c r="Q7536" t="s">
        <v>929</v>
      </c>
      <c r="R7536" t="s">
        <v>930</v>
      </c>
      <c r="S7536" t="s">
        <v>929</v>
      </c>
      <c r="T7536" t="s">
        <v>929</v>
      </c>
      <c r="U7536" t="s">
        <v>929</v>
      </c>
      <c r="V7536" t="s">
        <v>929</v>
      </c>
      <c r="W7536" t="s">
        <v>929</v>
      </c>
      <c r="X7536" t="s">
        <v>929</v>
      </c>
      <c r="Y7536" t="s">
        <v>929</v>
      </c>
      <c r="Z7536" t="s">
        <v>930</v>
      </c>
      <c r="AA7536" t="s">
        <v>929</v>
      </c>
      <c r="AB7536" t="s">
        <v>929</v>
      </c>
      <c r="AC7536" t="s">
        <v>929</v>
      </c>
      <c r="AD7536" t="s">
        <v>929</v>
      </c>
      <c r="AE7536" t="s">
        <v>930</v>
      </c>
      <c r="AF7536" t="s">
        <v>930</v>
      </c>
      <c r="AG7536" t="s">
        <v>929</v>
      </c>
      <c r="AH7536" t="s">
        <v>929</v>
      </c>
      <c r="AI7536" t="s">
        <v>929</v>
      </c>
      <c r="AJ7536" t="s">
        <v>929</v>
      </c>
      <c r="AK7536" t="s">
        <v>929</v>
      </c>
      <c r="AL7536" t="s">
        <v>929</v>
      </c>
    </row>
    <row r="7537" spans="1:38">
      <c r="A7537">
        <v>805303</v>
      </c>
      <c r="B7537" t="s">
        <v>93</v>
      </c>
      <c r="C7537" t="s">
        <v>929</v>
      </c>
      <c r="D7537" t="s">
        <v>930</v>
      </c>
      <c r="E7537" t="s">
        <v>929</v>
      </c>
      <c r="F7537" t="s">
        <v>929</v>
      </c>
      <c r="G7537" t="s">
        <v>929</v>
      </c>
      <c r="H7537" t="s">
        <v>929</v>
      </c>
      <c r="I7537" t="s">
        <v>929</v>
      </c>
      <c r="J7537" t="s">
        <v>929</v>
      </c>
      <c r="K7537" t="s">
        <v>929</v>
      </c>
      <c r="L7537" t="s">
        <v>929</v>
      </c>
      <c r="M7537" t="s">
        <v>929</v>
      </c>
      <c r="N7537" t="s">
        <v>930</v>
      </c>
      <c r="O7537" t="s">
        <v>929</v>
      </c>
      <c r="P7537" t="s">
        <v>929</v>
      </c>
      <c r="Q7537" t="s">
        <v>929</v>
      </c>
      <c r="R7537" t="s">
        <v>929</v>
      </c>
      <c r="S7537" t="s">
        <v>929</v>
      </c>
      <c r="T7537" t="s">
        <v>929</v>
      </c>
      <c r="U7537" t="s">
        <v>930</v>
      </c>
      <c r="V7537" t="s">
        <v>930</v>
      </c>
      <c r="W7537" t="s">
        <v>930</v>
      </c>
      <c r="X7537" t="s">
        <v>930</v>
      </c>
      <c r="Y7537" t="s">
        <v>930</v>
      </c>
      <c r="Z7537" t="s">
        <v>929</v>
      </c>
      <c r="AA7537" t="s">
        <v>930</v>
      </c>
      <c r="AB7537" t="s">
        <v>930</v>
      </c>
      <c r="AC7537" t="s">
        <v>930</v>
      </c>
      <c r="AD7537" t="s">
        <v>928</v>
      </c>
      <c r="AE7537" t="s">
        <v>930</v>
      </c>
      <c r="AF7537" t="s">
        <v>930</v>
      </c>
      <c r="AG7537" t="s">
        <v>930</v>
      </c>
      <c r="AH7537" t="s">
        <v>930</v>
      </c>
      <c r="AI7537" t="s">
        <v>930</v>
      </c>
      <c r="AJ7537" t="s">
        <v>930</v>
      </c>
      <c r="AK7537" t="s">
        <v>929</v>
      </c>
      <c r="AL7537" t="s">
        <v>930</v>
      </c>
    </row>
    <row r="7538" spans="1:38">
      <c r="A7538">
        <v>805307</v>
      </c>
      <c r="B7538" t="s">
        <v>93</v>
      </c>
      <c r="C7538" t="s">
        <v>930</v>
      </c>
      <c r="D7538" t="s">
        <v>930</v>
      </c>
      <c r="E7538" t="s">
        <v>929</v>
      </c>
      <c r="F7538" t="s">
        <v>930</v>
      </c>
      <c r="G7538" t="s">
        <v>930</v>
      </c>
      <c r="H7538" t="s">
        <v>930</v>
      </c>
      <c r="I7538" t="s">
        <v>929</v>
      </c>
      <c r="J7538" t="s">
        <v>929</v>
      </c>
      <c r="K7538" t="s">
        <v>930</v>
      </c>
      <c r="L7538" t="s">
        <v>929</v>
      </c>
      <c r="M7538" t="s">
        <v>929</v>
      </c>
      <c r="N7538" t="s">
        <v>929</v>
      </c>
      <c r="O7538" t="s">
        <v>929</v>
      </c>
      <c r="P7538" t="s">
        <v>930</v>
      </c>
      <c r="Q7538" t="s">
        <v>930</v>
      </c>
      <c r="R7538" t="s">
        <v>930</v>
      </c>
      <c r="S7538" t="s">
        <v>930</v>
      </c>
      <c r="T7538" t="s">
        <v>930</v>
      </c>
      <c r="U7538" t="s">
        <v>930</v>
      </c>
      <c r="V7538" t="s">
        <v>929</v>
      </c>
      <c r="W7538" t="s">
        <v>929</v>
      </c>
      <c r="X7538" t="s">
        <v>930</v>
      </c>
      <c r="Y7538" t="s">
        <v>929</v>
      </c>
      <c r="Z7538" t="s">
        <v>929</v>
      </c>
      <c r="AA7538" t="s">
        <v>930</v>
      </c>
      <c r="AB7538" t="s">
        <v>929</v>
      </c>
      <c r="AC7538" t="s">
        <v>929</v>
      </c>
      <c r="AD7538" t="s">
        <v>929</v>
      </c>
      <c r="AE7538" t="s">
        <v>929</v>
      </c>
      <c r="AF7538" t="s">
        <v>929</v>
      </c>
      <c r="AG7538" t="s">
        <v>930</v>
      </c>
      <c r="AH7538" t="s">
        <v>930</v>
      </c>
      <c r="AI7538" t="s">
        <v>929</v>
      </c>
      <c r="AJ7538" t="s">
        <v>929</v>
      </c>
      <c r="AK7538" t="s">
        <v>929</v>
      </c>
      <c r="AL7538" t="s">
        <v>929</v>
      </c>
    </row>
    <row r="7539" spans="1:38">
      <c r="A7539">
        <v>805350</v>
      </c>
      <c r="B7539" t="s">
        <v>93</v>
      </c>
      <c r="C7539" t="s">
        <v>929</v>
      </c>
      <c r="D7539" t="s">
        <v>930</v>
      </c>
      <c r="E7539" t="s">
        <v>929</v>
      </c>
      <c r="F7539" t="s">
        <v>929</v>
      </c>
      <c r="G7539" t="s">
        <v>929</v>
      </c>
      <c r="H7539" t="s">
        <v>929</v>
      </c>
      <c r="I7539" t="s">
        <v>930</v>
      </c>
      <c r="J7539" t="s">
        <v>929</v>
      </c>
      <c r="K7539" t="s">
        <v>929</v>
      </c>
      <c r="L7539" t="s">
        <v>930</v>
      </c>
      <c r="M7539" t="s">
        <v>929</v>
      </c>
      <c r="N7539" t="s">
        <v>929</v>
      </c>
      <c r="O7539" t="s">
        <v>930</v>
      </c>
      <c r="P7539" t="s">
        <v>930</v>
      </c>
      <c r="Q7539" t="s">
        <v>930</v>
      </c>
      <c r="R7539" t="s">
        <v>929</v>
      </c>
      <c r="S7539" t="s">
        <v>929</v>
      </c>
      <c r="T7539" t="s">
        <v>930</v>
      </c>
      <c r="U7539" t="s">
        <v>930</v>
      </c>
      <c r="V7539" t="s">
        <v>930</v>
      </c>
      <c r="W7539" t="s">
        <v>929</v>
      </c>
      <c r="X7539" t="s">
        <v>930</v>
      </c>
      <c r="Y7539" t="s">
        <v>930</v>
      </c>
      <c r="Z7539" t="s">
        <v>929</v>
      </c>
      <c r="AA7539" t="s">
        <v>929</v>
      </c>
      <c r="AB7539" t="s">
        <v>929</v>
      </c>
      <c r="AC7539" t="s">
        <v>929</v>
      </c>
      <c r="AD7539" t="s">
        <v>929</v>
      </c>
      <c r="AE7539" t="s">
        <v>929</v>
      </c>
      <c r="AF7539" t="s">
        <v>929</v>
      </c>
      <c r="AG7539" t="s">
        <v>930</v>
      </c>
      <c r="AH7539" t="s">
        <v>930</v>
      </c>
      <c r="AI7539" t="s">
        <v>930</v>
      </c>
      <c r="AJ7539" t="s">
        <v>930</v>
      </c>
      <c r="AK7539" t="s">
        <v>929</v>
      </c>
      <c r="AL7539" t="s">
        <v>930</v>
      </c>
    </row>
    <row r="7540" spans="1:38">
      <c r="A7540">
        <v>805351</v>
      </c>
      <c r="B7540" t="s">
        <v>93</v>
      </c>
      <c r="C7540" t="s">
        <v>929</v>
      </c>
      <c r="D7540" t="s">
        <v>930</v>
      </c>
      <c r="E7540" t="s">
        <v>930</v>
      </c>
      <c r="F7540" t="s">
        <v>929</v>
      </c>
      <c r="G7540" t="s">
        <v>929</v>
      </c>
      <c r="H7540" t="s">
        <v>929</v>
      </c>
      <c r="I7540" t="s">
        <v>929</v>
      </c>
      <c r="J7540" t="s">
        <v>930</v>
      </c>
      <c r="K7540" t="s">
        <v>929</v>
      </c>
      <c r="L7540" t="s">
        <v>929</v>
      </c>
      <c r="M7540" t="s">
        <v>929</v>
      </c>
      <c r="N7540" t="s">
        <v>929</v>
      </c>
      <c r="O7540" t="s">
        <v>929</v>
      </c>
      <c r="P7540" t="s">
        <v>930</v>
      </c>
      <c r="Q7540" t="s">
        <v>929</v>
      </c>
      <c r="R7540" t="s">
        <v>929</v>
      </c>
      <c r="S7540" t="s">
        <v>929</v>
      </c>
      <c r="T7540" t="s">
        <v>929</v>
      </c>
      <c r="U7540" t="s">
        <v>930</v>
      </c>
      <c r="V7540" t="s">
        <v>929</v>
      </c>
      <c r="W7540" t="s">
        <v>930</v>
      </c>
      <c r="X7540" t="s">
        <v>929</v>
      </c>
      <c r="Y7540" t="s">
        <v>930</v>
      </c>
      <c r="Z7540" t="s">
        <v>929</v>
      </c>
      <c r="AA7540" t="s">
        <v>929</v>
      </c>
      <c r="AB7540" t="s">
        <v>929</v>
      </c>
      <c r="AC7540" t="s">
        <v>929</v>
      </c>
      <c r="AD7540" t="s">
        <v>929</v>
      </c>
      <c r="AE7540" t="s">
        <v>929</v>
      </c>
      <c r="AF7540" t="s">
        <v>929</v>
      </c>
      <c r="AG7540" t="s">
        <v>930</v>
      </c>
      <c r="AH7540" t="s">
        <v>929</v>
      </c>
      <c r="AI7540" t="s">
        <v>930</v>
      </c>
      <c r="AJ7540" t="s">
        <v>930</v>
      </c>
      <c r="AK7540" t="s">
        <v>930</v>
      </c>
      <c r="AL7540" t="s">
        <v>930</v>
      </c>
    </row>
    <row r="7541" spans="1:38">
      <c r="A7541">
        <v>805367</v>
      </c>
      <c r="B7541" t="s">
        <v>93</v>
      </c>
      <c r="C7541" t="s">
        <v>930</v>
      </c>
      <c r="D7541" t="s">
        <v>929</v>
      </c>
      <c r="E7541" t="s">
        <v>929</v>
      </c>
      <c r="F7541" t="s">
        <v>930</v>
      </c>
      <c r="G7541" t="s">
        <v>930</v>
      </c>
      <c r="H7541" t="s">
        <v>930</v>
      </c>
      <c r="I7541" t="s">
        <v>929</v>
      </c>
      <c r="J7541" t="s">
        <v>929</v>
      </c>
      <c r="K7541" t="s">
        <v>929</v>
      </c>
      <c r="L7541" t="s">
        <v>929</v>
      </c>
      <c r="M7541" t="s">
        <v>929</v>
      </c>
      <c r="N7541" t="s">
        <v>929</v>
      </c>
      <c r="O7541" t="s">
        <v>930</v>
      </c>
      <c r="P7541" t="s">
        <v>930</v>
      </c>
      <c r="Q7541" t="s">
        <v>930</v>
      </c>
      <c r="R7541" t="s">
        <v>929</v>
      </c>
      <c r="S7541" t="s">
        <v>930</v>
      </c>
      <c r="T7541" t="s">
        <v>930</v>
      </c>
      <c r="U7541" t="s">
        <v>930</v>
      </c>
      <c r="V7541" t="s">
        <v>930</v>
      </c>
      <c r="W7541" t="s">
        <v>930</v>
      </c>
      <c r="X7541" t="s">
        <v>930</v>
      </c>
      <c r="Y7541" t="s">
        <v>930</v>
      </c>
      <c r="Z7541" t="s">
        <v>929</v>
      </c>
      <c r="AA7541" t="s">
        <v>929</v>
      </c>
      <c r="AB7541" t="s">
        <v>929</v>
      </c>
      <c r="AC7541" t="s">
        <v>929</v>
      </c>
      <c r="AD7541" t="s">
        <v>929</v>
      </c>
      <c r="AE7541" t="s">
        <v>929</v>
      </c>
      <c r="AF7541" t="s">
        <v>929</v>
      </c>
      <c r="AG7541" t="s">
        <v>930</v>
      </c>
      <c r="AH7541" t="s">
        <v>930</v>
      </c>
      <c r="AI7541" t="s">
        <v>930</v>
      </c>
      <c r="AJ7541" t="s">
        <v>930</v>
      </c>
      <c r="AK7541" t="s">
        <v>930</v>
      </c>
      <c r="AL7541" t="s">
        <v>930</v>
      </c>
    </row>
    <row r="7542" spans="1:38">
      <c r="A7542">
        <v>805393</v>
      </c>
      <c r="B7542" t="s">
        <v>93</v>
      </c>
      <c r="C7542" t="s">
        <v>930</v>
      </c>
      <c r="D7542" t="s">
        <v>929</v>
      </c>
      <c r="E7542" t="s">
        <v>929</v>
      </c>
      <c r="F7542" t="s">
        <v>930</v>
      </c>
      <c r="G7542" t="s">
        <v>929</v>
      </c>
      <c r="H7542" t="s">
        <v>929</v>
      </c>
      <c r="I7542" t="s">
        <v>929</v>
      </c>
      <c r="J7542" t="s">
        <v>929</v>
      </c>
      <c r="K7542" t="s">
        <v>930</v>
      </c>
      <c r="L7542" t="s">
        <v>929</v>
      </c>
      <c r="M7542" t="s">
        <v>929</v>
      </c>
      <c r="N7542" t="s">
        <v>929</v>
      </c>
      <c r="O7542" t="s">
        <v>929</v>
      </c>
      <c r="P7542" t="s">
        <v>929</v>
      </c>
      <c r="Q7542" t="s">
        <v>929</v>
      </c>
      <c r="R7542" t="s">
        <v>929</v>
      </c>
      <c r="S7542" t="s">
        <v>929</v>
      </c>
      <c r="T7542" t="s">
        <v>929</v>
      </c>
      <c r="U7542" t="s">
        <v>930</v>
      </c>
      <c r="V7542" t="s">
        <v>930</v>
      </c>
      <c r="W7542" t="s">
        <v>930</v>
      </c>
      <c r="X7542" t="s">
        <v>929</v>
      </c>
      <c r="Y7542" t="s">
        <v>930</v>
      </c>
      <c r="Z7542" t="s">
        <v>929</v>
      </c>
      <c r="AA7542" t="s">
        <v>930</v>
      </c>
      <c r="AB7542" t="s">
        <v>930</v>
      </c>
      <c r="AC7542" t="s">
        <v>929</v>
      </c>
      <c r="AD7542" t="s">
        <v>929</v>
      </c>
      <c r="AE7542" t="s">
        <v>930</v>
      </c>
      <c r="AF7542" t="s">
        <v>929</v>
      </c>
      <c r="AG7542" t="s">
        <v>930</v>
      </c>
      <c r="AH7542" t="s">
        <v>930</v>
      </c>
      <c r="AI7542" t="s">
        <v>930</v>
      </c>
      <c r="AJ7542" t="s">
        <v>929</v>
      </c>
      <c r="AK7542" t="s">
        <v>929</v>
      </c>
      <c r="AL7542" t="s">
        <v>929</v>
      </c>
    </row>
    <row r="7543" spans="1:38">
      <c r="A7543">
        <v>805408</v>
      </c>
      <c r="B7543" t="s">
        <v>93</v>
      </c>
      <c r="C7543" t="s">
        <v>929</v>
      </c>
      <c r="D7543" t="s">
        <v>930</v>
      </c>
      <c r="E7543" t="s">
        <v>929</v>
      </c>
      <c r="F7543" t="s">
        <v>929</v>
      </c>
      <c r="G7543" t="s">
        <v>929</v>
      </c>
      <c r="H7543" t="s">
        <v>929</v>
      </c>
      <c r="I7543" t="s">
        <v>929</v>
      </c>
      <c r="J7543" t="s">
        <v>930</v>
      </c>
      <c r="K7543" t="s">
        <v>930</v>
      </c>
      <c r="L7543" t="s">
        <v>928</v>
      </c>
      <c r="M7543" t="s">
        <v>930</v>
      </c>
      <c r="N7543" t="s">
        <v>930</v>
      </c>
      <c r="O7543" t="s">
        <v>929</v>
      </c>
      <c r="P7543" t="s">
        <v>930</v>
      </c>
      <c r="Q7543" t="s">
        <v>930</v>
      </c>
      <c r="R7543" t="s">
        <v>928</v>
      </c>
      <c r="S7543" t="s">
        <v>929</v>
      </c>
      <c r="T7543" t="s">
        <v>929</v>
      </c>
      <c r="U7543" t="s">
        <v>930</v>
      </c>
      <c r="V7543" t="s">
        <v>930</v>
      </c>
      <c r="W7543" t="s">
        <v>930</v>
      </c>
      <c r="X7543" t="s">
        <v>930</v>
      </c>
      <c r="Y7543" t="s">
        <v>929</v>
      </c>
      <c r="Z7543" t="s">
        <v>930</v>
      </c>
      <c r="AA7543" t="s">
        <v>930</v>
      </c>
      <c r="AB7543" t="s">
        <v>930</v>
      </c>
      <c r="AC7543" t="s">
        <v>930</v>
      </c>
      <c r="AD7543" t="s">
        <v>928</v>
      </c>
      <c r="AE7543" t="s">
        <v>929</v>
      </c>
      <c r="AF7543" t="s">
        <v>930</v>
      </c>
      <c r="AG7543" t="s">
        <v>930</v>
      </c>
      <c r="AH7543" t="s">
        <v>930</v>
      </c>
      <c r="AI7543" t="s">
        <v>930</v>
      </c>
      <c r="AJ7543" t="s">
        <v>930</v>
      </c>
      <c r="AK7543" t="s">
        <v>929</v>
      </c>
      <c r="AL7543" t="s">
        <v>930</v>
      </c>
    </row>
    <row r="7544" spans="1:38">
      <c r="A7544">
        <v>805460</v>
      </c>
      <c r="B7544" t="s">
        <v>93</v>
      </c>
      <c r="C7544" t="s">
        <v>930</v>
      </c>
      <c r="D7544" t="s">
        <v>930</v>
      </c>
      <c r="E7544" t="s">
        <v>928</v>
      </c>
      <c r="F7544" t="s">
        <v>930</v>
      </c>
      <c r="G7544" t="s">
        <v>930</v>
      </c>
      <c r="H7544" t="s">
        <v>930</v>
      </c>
      <c r="I7544" t="s">
        <v>929</v>
      </c>
      <c r="J7544" t="s">
        <v>929</v>
      </c>
      <c r="K7544" t="s">
        <v>929</v>
      </c>
      <c r="L7544" t="s">
        <v>929</v>
      </c>
      <c r="M7544" t="s">
        <v>929</v>
      </c>
      <c r="N7544" t="s">
        <v>929</v>
      </c>
      <c r="O7544" t="s">
        <v>929</v>
      </c>
      <c r="P7544" t="s">
        <v>929</v>
      </c>
      <c r="Q7544" t="s">
        <v>929</v>
      </c>
      <c r="R7544" t="s">
        <v>929</v>
      </c>
      <c r="S7544" t="s">
        <v>929</v>
      </c>
      <c r="T7544" t="s">
        <v>929</v>
      </c>
      <c r="U7544" t="s">
        <v>930</v>
      </c>
      <c r="V7544" t="s">
        <v>930</v>
      </c>
      <c r="W7544" t="s">
        <v>930</v>
      </c>
      <c r="X7544" t="s">
        <v>930</v>
      </c>
      <c r="Y7544" t="s">
        <v>930</v>
      </c>
      <c r="Z7544" t="s">
        <v>930</v>
      </c>
      <c r="AA7544" t="s">
        <v>929</v>
      </c>
      <c r="AB7544" t="s">
        <v>930</v>
      </c>
      <c r="AC7544" t="s">
        <v>929</v>
      </c>
      <c r="AD7544" t="s">
        <v>929</v>
      </c>
      <c r="AE7544" t="s">
        <v>929</v>
      </c>
      <c r="AF7544" t="s">
        <v>929</v>
      </c>
      <c r="AG7544" t="s">
        <v>930</v>
      </c>
      <c r="AH7544" t="s">
        <v>930</v>
      </c>
      <c r="AI7544" t="s">
        <v>930</v>
      </c>
      <c r="AJ7544" t="s">
        <v>930</v>
      </c>
      <c r="AK7544" t="s">
        <v>930</v>
      </c>
      <c r="AL7544" t="s">
        <v>930</v>
      </c>
    </row>
    <row r="7545" spans="1:38">
      <c r="A7545">
        <v>805488</v>
      </c>
      <c r="B7545" t="s">
        <v>93</v>
      </c>
      <c r="C7545" t="s">
        <v>929</v>
      </c>
      <c r="D7545" t="s">
        <v>930</v>
      </c>
      <c r="E7545" t="s">
        <v>929</v>
      </c>
      <c r="F7545" t="s">
        <v>929</v>
      </c>
      <c r="G7545" t="s">
        <v>929</v>
      </c>
      <c r="H7545" t="s">
        <v>929</v>
      </c>
      <c r="I7545" t="s">
        <v>930</v>
      </c>
      <c r="J7545" t="s">
        <v>929</v>
      </c>
      <c r="K7545" t="s">
        <v>929</v>
      </c>
      <c r="L7545" t="s">
        <v>929</v>
      </c>
      <c r="M7545" t="s">
        <v>929</v>
      </c>
      <c r="N7545" t="s">
        <v>929</v>
      </c>
      <c r="O7545" t="s">
        <v>929</v>
      </c>
      <c r="P7545" t="s">
        <v>930</v>
      </c>
      <c r="Q7545" t="s">
        <v>929</v>
      </c>
      <c r="R7545" t="s">
        <v>929</v>
      </c>
      <c r="S7545" t="s">
        <v>929</v>
      </c>
      <c r="T7545" t="s">
        <v>929</v>
      </c>
      <c r="U7545" t="s">
        <v>929</v>
      </c>
      <c r="V7545" t="s">
        <v>929</v>
      </c>
      <c r="W7545" t="s">
        <v>930</v>
      </c>
      <c r="X7545" t="s">
        <v>930</v>
      </c>
      <c r="Y7545" t="s">
        <v>930</v>
      </c>
      <c r="Z7545" t="s">
        <v>929</v>
      </c>
      <c r="AA7545" t="s">
        <v>929</v>
      </c>
      <c r="AB7545" t="s">
        <v>929</v>
      </c>
      <c r="AC7545" t="s">
        <v>929</v>
      </c>
      <c r="AD7545" t="s">
        <v>929</v>
      </c>
      <c r="AE7545" t="s">
        <v>929</v>
      </c>
      <c r="AF7545" t="s">
        <v>929</v>
      </c>
      <c r="AG7545" t="s">
        <v>929</v>
      </c>
      <c r="AH7545" t="s">
        <v>930</v>
      </c>
      <c r="AI7545" t="s">
        <v>930</v>
      </c>
      <c r="AJ7545" t="s">
        <v>929</v>
      </c>
      <c r="AK7545" t="s">
        <v>930</v>
      </c>
      <c r="AL7545" t="s">
        <v>929</v>
      </c>
    </row>
    <row r="7546" spans="1:38">
      <c r="A7546">
        <v>805498</v>
      </c>
      <c r="B7546" t="s">
        <v>93</v>
      </c>
      <c r="C7546" t="s">
        <v>929</v>
      </c>
      <c r="D7546" t="s">
        <v>930</v>
      </c>
      <c r="E7546" t="s">
        <v>930</v>
      </c>
      <c r="F7546" t="s">
        <v>929</v>
      </c>
      <c r="G7546" t="s">
        <v>929</v>
      </c>
      <c r="H7546" t="s">
        <v>929</v>
      </c>
      <c r="I7546" t="s">
        <v>929</v>
      </c>
      <c r="J7546" t="s">
        <v>929</v>
      </c>
      <c r="K7546" t="s">
        <v>930</v>
      </c>
      <c r="L7546" t="s">
        <v>930</v>
      </c>
      <c r="M7546" t="s">
        <v>930</v>
      </c>
      <c r="N7546" t="s">
        <v>928</v>
      </c>
      <c r="O7546" t="s">
        <v>929</v>
      </c>
      <c r="P7546" t="s">
        <v>930</v>
      </c>
      <c r="Q7546" t="s">
        <v>929</v>
      </c>
      <c r="R7546" t="s">
        <v>929</v>
      </c>
      <c r="S7546" t="s">
        <v>929</v>
      </c>
      <c r="T7546" t="s">
        <v>929</v>
      </c>
      <c r="U7546" t="s">
        <v>930</v>
      </c>
      <c r="V7546" t="s">
        <v>930</v>
      </c>
      <c r="W7546" t="s">
        <v>929</v>
      </c>
      <c r="X7546" t="s">
        <v>929</v>
      </c>
      <c r="Y7546" t="s">
        <v>930</v>
      </c>
      <c r="Z7546" t="s">
        <v>929</v>
      </c>
      <c r="AA7546" t="s">
        <v>930</v>
      </c>
      <c r="AB7546" t="s">
        <v>930</v>
      </c>
      <c r="AC7546" t="s">
        <v>930</v>
      </c>
      <c r="AD7546" t="s">
        <v>930</v>
      </c>
      <c r="AE7546" t="s">
        <v>928</v>
      </c>
      <c r="AF7546" t="s">
        <v>930</v>
      </c>
      <c r="AG7546" t="s">
        <v>929</v>
      </c>
      <c r="AH7546" t="s">
        <v>929</v>
      </c>
      <c r="AI7546" t="s">
        <v>929</v>
      </c>
      <c r="AJ7546" t="s">
        <v>929</v>
      </c>
      <c r="AK7546" t="s">
        <v>929</v>
      </c>
      <c r="AL7546" t="s">
        <v>930</v>
      </c>
    </row>
    <row r="7547" spans="1:38">
      <c r="A7547">
        <v>805522</v>
      </c>
      <c r="B7547" t="s">
        <v>93</v>
      </c>
      <c r="C7547" t="s">
        <v>929</v>
      </c>
      <c r="D7547" t="s">
        <v>930</v>
      </c>
      <c r="E7547" t="s">
        <v>929</v>
      </c>
      <c r="F7547" t="s">
        <v>929</v>
      </c>
      <c r="G7547" t="s">
        <v>929</v>
      </c>
      <c r="H7547" t="s">
        <v>929</v>
      </c>
      <c r="I7547" t="s">
        <v>929</v>
      </c>
      <c r="J7547" t="s">
        <v>930</v>
      </c>
      <c r="K7547" t="s">
        <v>929</v>
      </c>
      <c r="L7547" t="s">
        <v>930</v>
      </c>
      <c r="M7547" t="s">
        <v>930</v>
      </c>
      <c r="N7547" t="s">
        <v>929</v>
      </c>
      <c r="O7547" t="s">
        <v>929</v>
      </c>
      <c r="P7547" t="s">
        <v>929</v>
      </c>
      <c r="Q7547" t="s">
        <v>929</v>
      </c>
      <c r="R7547" t="s">
        <v>929</v>
      </c>
      <c r="S7547" t="s">
        <v>929</v>
      </c>
      <c r="T7547" t="s">
        <v>929</v>
      </c>
      <c r="U7547" t="s">
        <v>929</v>
      </c>
      <c r="V7547" t="s">
        <v>930</v>
      </c>
      <c r="W7547" t="s">
        <v>929</v>
      </c>
      <c r="X7547" t="s">
        <v>929</v>
      </c>
      <c r="Y7547" t="s">
        <v>929</v>
      </c>
      <c r="Z7547" t="s">
        <v>930</v>
      </c>
      <c r="AA7547" t="s">
        <v>930</v>
      </c>
      <c r="AB7547" t="s">
        <v>928</v>
      </c>
      <c r="AC7547" t="s">
        <v>929</v>
      </c>
      <c r="AD7547" t="s">
        <v>929</v>
      </c>
      <c r="AE7547" t="s">
        <v>930</v>
      </c>
      <c r="AF7547" t="s">
        <v>928</v>
      </c>
      <c r="AG7547" t="s">
        <v>930</v>
      </c>
      <c r="AH7547" t="s">
        <v>929</v>
      </c>
      <c r="AI7547" t="s">
        <v>930</v>
      </c>
      <c r="AJ7547" t="s">
        <v>930</v>
      </c>
      <c r="AK7547" t="s">
        <v>929</v>
      </c>
      <c r="AL7547" t="s">
        <v>930</v>
      </c>
    </row>
    <row r="7548" spans="1:38">
      <c r="A7548">
        <v>805555</v>
      </c>
      <c r="B7548" t="s">
        <v>93</v>
      </c>
      <c r="C7548" t="s">
        <v>929</v>
      </c>
      <c r="D7548" t="s">
        <v>929</v>
      </c>
      <c r="E7548" t="s">
        <v>930</v>
      </c>
      <c r="F7548" t="s">
        <v>929</v>
      </c>
      <c r="G7548" t="s">
        <v>929</v>
      </c>
      <c r="H7548" t="s">
        <v>929</v>
      </c>
      <c r="I7548" t="s">
        <v>929</v>
      </c>
      <c r="J7548" t="s">
        <v>930</v>
      </c>
      <c r="K7548" t="s">
        <v>930</v>
      </c>
      <c r="L7548" t="s">
        <v>929</v>
      </c>
      <c r="M7548" t="s">
        <v>930</v>
      </c>
      <c r="N7548" t="s">
        <v>929</v>
      </c>
      <c r="O7548" t="s">
        <v>929</v>
      </c>
      <c r="P7548" t="s">
        <v>929</v>
      </c>
      <c r="Q7548" t="s">
        <v>930</v>
      </c>
      <c r="R7548" t="s">
        <v>930</v>
      </c>
      <c r="S7548" t="s">
        <v>929</v>
      </c>
      <c r="T7548" t="s">
        <v>929</v>
      </c>
      <c r="U7548" t="s">
        <v>930</v>
      </c>
      <c r="V7548" t="s">
        <v>929</v>
      </c>
      <c r="W7548" t="s">
        <v>929</v>
      </c>
      <c r="X7548" t="s">
        <v>930</v>
      </c>
      <c r="Y7548" t="s">
        <v>929</v>
      </c>
      <c r="Z7548" t="s">
        <v>929</v>
      </c>
      <c r="AA7548" t="s">
        <v>930</v>
      </c>
      <c r="AB7548" t="s">
        <v>930</v>
      </c>
      <c r="AC7548" t="s">
        <v>929</v>
      </c>
      <c r="AD7548" t="s">
        <v>930</v>
      </c>
      <c r="AE7548" t="s">
        <v>929</v>
      </c>
      <c r="AF7548" t="s">
        <v>930</v>
      </c>
      <c r="AG7548" t="s">
        <v>930</v>
      </c>
      <c r="AH7548" t="s">
        <v>930</v>
      </c>
      <c r="AI7548" t="s">
        <v>930</v>
      </c>
      <c r="AJ7548" t="s">
        <v>930</v>
      </c>
      <c r="AK7548" t="s">
        <v>929</v>
      </c>
      <c r="AL7548" t="s">
        <v>930</v>
      </c>
    </row>
    <row r="7549" spans="1:38">
      <c r="A7549">
        <v>805576</v>
      </c>
      <c r="B7549" t="s">
        <v>93</v>
      </c>
      <c r="C7549" t="s">
        <v>930</v>
      </c>
      <c r="D7549" t="s">
        <v>930</v>
      </c>
      <c r="E7549" t="s">
        <v>930</v>
      </c>
      <c r="F7549" t="s">
        <v>930</v>
      </c>
      <c r="G7549" t="s">
        <v>930</v>
      </c>
      <c r="H7549" t="s">
        <v>930</v>
      </c>
      <c r="I7549" t="s">
        <v>929</v>
      </c>
      <c r="J7549" t="s">
        <v>929</v>
      </c>
      <c r="K7549" t="s">
        <v>929</v>
      </c>
      <c r="L7549" t="s">
        <v>929</v>
      </c>
      <c r="M7549" t="s">
        <v>929</v>
      </c>
      <c r="N7549" t="s">
        <v>929</v>
      </c>
      <c r="O7549" t="s">
        <v>929</v>
      </c>
      <c r="P7549" t="s">
        <v>929</v>
      </c>
      <c r="Q7549" t="s">
        <v>929</v>
      </c>
      <c r="R7549" t="s">
        <v>929</v>
      </c>
      <c r="S7549" t="s">
        <v>929</v>
      </c>
      <c r="T7549" t="s">
        <v>929</v>
      </c>
      <c r="U7549" t="s">
        <v>930</v>
      </c>
      <c r="V7549" t="s">
        <v>930</v>
      </c>
      <c r="W7549" t="s">
        <v>930</v>
      </c>
      <c r="X7549" t="s">
        <v>930</v>
      </c>
      <c r="Y7549" t="s">
        <v>930</v>
      </c>
      <c r="Z7549" t="s">
        <v>930</v>
      </c>
      <c r="AA7549" t="s">
        <v>930</v>
      </c>
      <c r="AB7549" t="s">
        <v>930</v>
      </c>
      <c r="AC7549" t="s">
        <v>930</v>
      </c>
      <c r="AD7549" t="s">
        <v>930</v>
      </c>
      <c r="AE7549" t="s">
        <v>930</v>
      </c>
      <c r="AF7549" t="s">
        <v>930</v>
      </c>
      <c r="AG7549" t="s">
        <v>930</v>
      </c>
      <c r="AH7549" t="s">
        <v>930</v>
      </c>
      <c r="AI7549" t="s">
        <v>930</v>
      </c>
      <c r="AJ7549" t="s">
        <v>930</v>
      </c>
      <c r="AK7549" t="s">
        <v>930</v>
      </c>
      <c r="AL7549" t="s">
        <v>930</v>
      </c>
    </row>
    <row r="7550" spans="1:38">
      <c r="A7550">
        <v>805587</v>
      </c>
      <c r="B7550" t="s">
        <v>93</v>
      </c>
      <c r="C7550" t="s">
        <v>930</v>
      </c>
      <c r="D7550" t="s">
        <v>930</v>
      </c>
      <c r="E7550" t="s">
        <v>930</v>
      </c>
      <c r="F7550" t="s">
        <v>930</v>
      </c>
      <c r="G7550" t="s">
        <v>929</v>
      </c>
      <c r="H7550" t="s">
        <v>929</v>
      </c>
      <c r="I7550" t="s">
        <v>929</v>
      </c>
      <c r="J7550" t="s">
        <v>929</v>
      </c>
      <c r="K7550" t="s">
        <v>929</v>
      </c>
      <c r="L7550" t="s">
        <v>929</v>
      </c>
      <c r="M7550" t="s">
        <v>929</v>
      </c>
      <c r="N7550" t="s">
        <v>929</v>
      </c>
      <c r="O7550" t="s">
        <v>929</v>
      </c>
      <c r="P7550" t="s">
        <v>929</v>
      </c>
      <c r="Q7550" t="s">
        <v>930</v>
      </c>
      <c r="R7550" t="s">
        <v>929</v>
      </c>
      <c r="S7550" t="s">
        <v>929</v>
      </c>
      <c r="T7550" t="s">
        <v>929</v>
      </c>
      <c r="U7550" t="s">
        <v>930</v>
      </c>
      <c r="V7550" t="s">
        <v>929</v>
      </c>
      <c r="W7550" t="s">
        <v>930</v>
      </c>
      <c r="X7550" t="s">
        <v>930</v>
      </c>
      <c r="Y7550" t="s">
        <v>929</v>
      </c>
      <c r="Z7550" t="s">
        <v>930</v>
      </c>
      <c r="AA7550" t="s">
        <v>930</v>
      </c>
      <c r="AB7550" t="s">
        <v>929</v>
      </c>
      <c r="AC7550" t="s">
        <v>930</v>
      </c>
      <c r="AD7550" t="s">
        <v>929</v>
      </c>
      <c r="AE7550" t="s">
        <v>930</v>
      </c>
      <c r="AF7550" t="s">
        <v>929</v>
      </c>
      <c r="AG7550" t="s">
        <v>930</v>
      </c>
      <c r="AH7550" t="s">
        <v>930</v>
      </c>
      <c r="AI7550" t="s">
        <v>930</v>
      </c>
      <c r="AJ7550" t="s">
        <v>930</v>
      </c>
      <c r="AK7550" t="s">
        <v>929</v>
      </c>
      <c r="AL7550" t="s">
        <v>930</v>
      </c>
    </row>
    <row r="7551" spans="1:38">
      <c r="A7551">
        <v>805590</v>
      </c>
      <c r="B7551" t="s">
        <v>93</v>
      </c>
      <c r="C7551" t="s">
        <v>930</v>
      </c>
      <c r="D7551" t="s">
        <v>930</v>
      </c>
      <c r="E7551" t="s">
        <v>929</v>
      </c>
      <c r="F7551" t="s">
        <v>930</v>
      </c>
      <c r="G7551" t="s">
        <v>930</v>
      </c>
      <c r="H7551" t="s">
        <v>930</v>
      </c>
      <c r="I7551" t="s">
        <v>929</v>
      </c>
      <c r="J7551" t="s">
        <v>929</v>
      </c>
      <c r="K7551" t="s">
        <v>929</v>
      </c>
      <c r="L7551" t="s">
        <v>929</v>
      </c>
      <c r="M7551" t="s">
        <v>929</v>
      </c>
      <c r="N7551" t="s">
        <v>928</v>
      </c>
      <c r="O7551" t="s">
        <v>929</v>
      </c>
      <c r="P7551" t="s">
        <v>930</v>
      </c>
      <c r="Q7551" t="s">
        <v>930</v>
      </c>
      <c r="R7551" t="s">
        <v>930</v>
      </c>
      <c r="S7551" t="s">
        <v>930</v>
      </c>
      <c r="T7551" t="s">
        <v>930</v>
      </c>
      <c r="U7551" t="s">
        <v>929</v>
      </c>
      <c r="V7551" t="s">
        <v>929</v>
      </c>
      <c r="W7551" t="s">
        <v>930</v>
      </c>
      <c r="X7551" t="s">
        <v>930</v>
      </c>
      <c r="Y7551" t="s">
        <v>929</v>
      </c>
      <c r="Z7551" t="s">
        <v>929</v>
      </c>
      <c r="AA7551" t="s">
        <v>930</v>
      </c>
      <c r="AB7551" t="s">
        <v>930</v>
      </c>
      <c r="AC7551" t="s">
        <v>930</v>
      </c>
      <c r="AD7551" t="s">
        <v>929</v>
      </c>
      <c r="AE7551" t="s">
        <v>930</v>
      </c>
      <c r="AF7551" t="s">
        <v>929</v>
      </c>
      <c r="AG7551" t="s">
        <v>929</v>
      </c>
      <c r="AH7551" t="s">
        <v>929</v>
      </c>
      <c r="AI7551" t="s">
        <v>929</v>
      </c>
      <c r="AJ7551" t="s">
        <v>929</v>
      </c>
      <c r="AK7551" t="s">
        <v>929</v>
      </c>
      <c r="AL7551" t="s">
        <v>929</v>
      </c>
    </row>
    <row r="7552" spans="1:38">
      <c r="A7552">
        <v>805671</v>
      </c>
      <c r="B7552" t="s">
        <v>93</v>
      </c>
      <c r="C7552" t="s">
        <v>929</v>
      </c>
      <c r="D7552" t="s">
        <v>928</v>
      </c>
      <c r="E7552" t="s">
        <v>930</v>
      </c>
      <c r="F7552" t="s">
        <v>930</v>
      </c>
      <c r="G7552" t="s">
        <v>929</v>
      </c>
      <c r="H7552" t="s">
        <v>930</v>
      </c>
      <c r="I7552" t="s">
        <v>929</v>
      </c>
      <c r="J7552" t="s">
        <v>929</v>
      </c>
      <c r="K7552" t="s">
        <v>930</v>
      </c>
      <c r="L7552" t="s">
        <v>930</v>
      </c>
      <c r="M7552" t="s">
        <v>930</v>
      </c>
      <c r="N7552" t="s">
        <v>929</v>
      </c>
      <c r="O7552" t="s">
        <v>930</v>
      </c>
      <c r="P7552" t="s">
        <v>930</v>
      </c>
      <c r="Q7552" t="s">
        <v>930</v>
      </c>
      <c r="R7552" t="s">
        <v>930</v>
      </c>
      <c r="S7552" t="s">
        <v>930</v>
      </c>
      <c r="T7552" t="s">
        <v>930</v>
      </c>
      <c r="U7552" t="s">
        <v>930</v>
      </c>
      <c r="V7552" t="s">
        <v>930</v>
      </c>
      <c r="W7552" t="s">
        <v>930</v>
      </c>
      <c r="X7552" t="s">
        <v>930</v>
      </c>
      <c r="Y7552" t="s">
        <v>930</v>
      </c>
      <c r="Z7552" t="s">
        <v>930</v>
      </c>
      <c r="AA7552" t="s">
        <v>930</v>
      </c>
      <c r="AB7552" t="s">
        <v>930</v>
      </c>
      <c r="AC7552" t="s">
        <v>930</v>
      </c>
      <c r="AD7552" t="s">
        <v>930</v>
      </c>
      <c r="AE7552" t="s">
        <v>928</v>
      </c>
      <c r="AF7552" t="s">
        <v>930</v>
      </c>
      <c r="AG7552" t="s">
        <v>929</v>
      </c>
      <c r="AH7552" t="s">
        <v>930</v>
      </c>
      <c r="AI7552" t="s">
        <v>930</v>
      </c>
      <c r="AJ7552" t="s">
        <v>929</v>
      </c>
      <c r="AK7552" t="s">
        <v>929</v>
      </c>
      <c r="AL7552" t="s">
        <v>929</v>
      </c>
    </row>
    <row r="7553" spans="1:38">
      <c r="A7553">
        <v>805679</v>
      </c>
      <c r="B7553" t="s">
        <v>93</v>
      </c>
      <c r="C7553" t="s">
        <v>929</v>
      </c>
      <c r="D7553" t="s">
        <v>930</v>
      </c>
      <c r="E7553" t="s">
        <v>930</v>
      </c>
      <c r="F7553" t="s">
        <v>930</v>
      </c>
      <c r="G7553" t="s">
        <v>929</v>
      </c>
      <c r="H7553" t="s">
        <v>929</v>
      </c>
      <c r="I7553" t="s">
        <v>929</v>
      </c>
      <c r="J7553" t="s">
        <v>929</v>
      </c>
      <c r="K7553" t="s">
        <v>929</v>
      </c>
      <c r="L7553" t="s">
        <v>930</v>
      </c>
      <c r="M7553" t="s">
        <v>930</v>
      </c>
      <c r="N7553" t="s">
        <v>929</v>
      </c>
      <c r="O7553" t="s">
        <v>929</v>
      </c>
      <c r="P7553" t="s">
        <v>929</v>
      </c>
      <c r="Q7553" t="s">
        <v>930</v>
      </c>
      <c r="R7553" t="s">
        <v>929</v>
      </c>
      <c r="S7553" t="s">
        <v>929</v>
      </c>
      <c r="T7553" t="s">
        <v>930</v>
      </c>
      <c r="U7553" t="s">
        <v>929</v>
      </c>
      <c r="V7553" t="s">
        <v>929</v>
      </c>
      <c r="W7553" t="s">
        <v>929</v>
      </c>
      <c r="X7553" t="s">
        <v>929</v>
      </c>
      <c r="Y7553" t="s">
        <v>929</v>
      </c>
      <c r="Z7553" t="s">
        <v>930</v>
      </c>
      <c r="AA7553" t="s">
        <v>929</v>
      </c>
      <c r="AB7553" t="s">
        <v>929</v>
      </c>
      <c r="AC7553" t="s">
        <v>929</v>
      </c>
      <c r="AD7553" t="s">
        <v>929</v>
      </c>
      <c r="AE7553" t="s">
        <v>929</v>
      </c>
      <c r="AF7553" t="s">
        <v>929</v>
      </c>
      <c r="AG7553" t="s">
        <v>929</v>
      </c>
      <c r="AH7553" t="s">
        <v>929</v>
      </c>
      <c r="AI7553" t="s">
        <v>929</v>
      </c>
      <c r="AJ7553" t="s">
        <v>929</v>
      </c>
      <c r="AK7553" t="s">
        <v>929</v>
      </c>
      <c r="AL7553" t="s">
        <v>929</v>
      </c>
    </row>
    <row r="7554" spans="1:38">
      <c r="A7554">
        <v>805684</v>
      </c>
      <c r="B7554" t="s">
        <v>93</v>
      </c>
      <c r="C7554" t="s">
        <v>929</v>
      </c>
      <c r="D7554" t="s">
        <v>929</v>
      </c>
      <c r="E7554" t="s">
        <v>930</v>
      </c>
      <c r="F7554" t="s">
        <v>929</v>
      </c>
      <c r="G7554" t="s">
        <v>929</v>
      </c>
      <c r="H7554" t="s">
        <v>929</v>
      </c>
      <c r="I7554" t="s">
        <v>930</v>
      </c>
      <c r="J7554" t="s">
        <v>929</v>
      </c>
      <c r="K7554" t="s">
        <v>930</v>
      </c>
      <c r="L7554" t="s">
        <v>929</v>
      </c>
      <c r="M7554" t="s">
        <v>928</v>
      </c>
      <c r="N7554" t="s">
        <v>929</v>
      </c>
      <c r="O7554" t="s">
        <v>929</v>
      </c>
      <c r="P7554" t="s">
        <v>928</v>
      </c>
      <c r="Q7554" t="s">
        <v>930</v>
      </c>
      <c r="R7554" t="s">
        <v>928</v>
      </c>
      <c r="S7554" t="s">
        <v>930</v>
      </c>
      <c r="T7554" t="s">
        <v>930</v>
      </c>
      <c r="U7554" t="s">
        <v>930</v>
      </c>
      <c r="V7554" t="s">
        <v>930</v>
      </c>
      <c r="W7554" t="s">
        <v>930</v>
      </c>
      <c r="X7554" t="s">
        <v>930</v>
      </c>
      <c r="Y7554" t="s">
        <v>929</v>
      </c>
      <c r="Z7554" t="s">
        <v>930</v>
      </c>
      <c r="AA7554" t="s">
        <v>929</v>
      </c>
      <c r="AB7554" t="s">
        <v>929</v>
      </c>
      <c r="AC7554" t="s">
        <v>930</v>
      </c>
      <c r="AD7554" t="s">
        <v>929</v>
      </c>
      <c r="AE7554" t="s">
        <v>930</v>
      </c>
      <c r="AF7554" t="s">
        <v>929</v>
      </c>
      <c r="AG7554" t="s">
        <v>930</v>
      </c>
      <c r="AH7554" t="s">
        <v>930</v>
      </c>
      <c r="AI7554" t="s">
        <v>930</v>
      </c>
      <c r="AJ7554" t="s">
        <v>930</v>
      </c>
      <c r="AK7554" t="s">
        <v>929</v>
      </c>
      <c r="AL7554" t="s">
        <v>930</v>
      </c>
    </row>
    <row r="7555" spans="1:38">
      <c r="A7555">
        <v>805739</v>
      </c>
      <c r="B7555" t="s">
        <v>93</v>
      </c>
      <c r="C7555" t="s">
        <v>930</v>
      </c>
      <c r="D7555" t="s">
        <v>930</v>
      </c>
      <c r="E7555" t="s">
        <v>930</v>
      </c>
      <c r="F7555" t="s">
        <v>930</v>
      </c>
      <c r="G7555" t="s">
        <v>930</v>
      </c>
      <c r="H7555" t="s">
        <v>930</v>
      </c>
      <c r="I7555" t="s">
        <v>929</v>
      </c>
      <c r="J7555" t="s">
        <v>929</v>
      </c>
      <c r="K7555" t="s">
        <v>928</v>
      </c>
      <c r="L7555" t="s">
        <v>930</v>
      </c>
      <c r="M7555" t="s">
        <v>929</v>
      </c>
      <c r="N7555" t="s">
        <v>929</v>
      </c>
      <c r="O7555" t="s">
        <v>929</v>
      </c>
      <c r="P7555" t="s">
        <v>930</v>
      </c>
      <c r="Q7555" t="s">
        <v>930</v>
      </c>
      <c r="R7555" t="s">
        <v>929</v>
      </c>
      <c r="S7555" t="s">
        <v>930</v>
      </c>
      <c r="T7555" t="s">
        <v>930</v>
      </c>
      <c r="U7555" t="s">
        <v>930</v>
      </c>
      <c r="V7555" t="s">
        <v>929</v>
      </c>
      <c r="W7555" t="s">
        <v>929</v>
      </c>
      <c r="X7555" t="s">
        <v>930</v>
      </c>
      <c r="Y7555" t="s">
        <v>929</v>
      </c>
      <c r="Z7555" t="s">
        <v>930</v>
      </c>
      <c r="AA7555" t="s">
        <v>929</v>
      </c>
      <c r="AB7555" t="s">
        <v>929</v>
      </c>
      <c r="AC7555" t="s">
        <v>929</v>
      </c>
      <c r="AD7555" t="s">
        <v>929</v>
      </c>
      <c r="AE7555" t="s">
        <v>929</v>
      </c>
      <c r="AF7555" t="s">
        <v>929</v>
      </c>
      <c r="AG7555" t="s">
        <v>930</v>
      </c>
      <c r="AH7555" t="s">
        <v>930</v>
      </c>
      <c r="AI7555" t="s">
        <v>930</v>
      </c>
      <c r="AJ7555" t="s">
        <v>930</v>
      </c>
      <c r="AK7555" t="s">
        <v>929</v>
      </c>
      <c r="AL7555" t="s">
        <v>930</v>
      </c>
    </row>
    <row r="7556" spans="1:38">
      <c r="A7556">
        <v>805769</v>
      </c>
      <c r="B7556" t="s">
        <v>93</v>
      </c>
      <c r="C7556" t="s">
        <v>930</v>
      </c>
      <c r="D7556" t="s">
        <v>929</v>
      </c>
      <c r="E7556" t="s">
        <v>930</v>
      </c>
      <c r="F7556" t="s">
        <v>930</v>
      </c>
      <c r="G7556" t="s">
        <v>929</v>
      </c>
      <c r="H7556" t="s">
        <v>930</v>
      </c>
      <c r="I7556" t="s">
        <v>929</v>
      </c>
      <c r="J7556" t="s">
        <v>930</v>
      </c>
      <c r="K7556" t="s">
        <v>929</v>
      </c>
      <c r="L7556" t="s">
        <v>929</v>
      </c>
      <c r="M7556" t="s">
        <v>929</v>
      </c>
      <c r="N7556" t="s">
        <v>929</v>
      </c>
      <c r="O7556" t="s">
        <v>929</v>
      </c>
      <c r="P7556" t="s">
        <v>930</v>
      </c>
      <c r="Q7556" t="s">
        <v>929</v>
      </c>
      <c r="R7556" t="s">
        <v>929</v>
      </c>
      <c r="S7556" t="s">
        <v>929</v>
      </c>
      <c r="T7556" t="s">
        <v>929</v>
      </c>
      <c r="U7556" t="s">
        <v>930</v>
      </c>
      <c r="V7556" t="s">
        <v>930</v>
      </c>
      <c r="W7556" t="s">
        <v>930</v>
      </c>
      <c r="X7556" t="s">
        <v>930</v>
      </c>
      <c r="Y7556" t="s">
        <v>929</v>
      </c>
      <c r="Z7556" t="s">
        <v>929</v>
      </c>
      <c r="AA7556" t="s">
        <v>930</v>
      </c>
      <c r="AB7556" t="s">
        <v>930</v>
      </c>
      <c r="AC7556" t="s">
        <v>928</v>
      </c>
      <c r="AD7556" t="s">
        <v>930</v>
      </c>
      <c r="AE7556" t="s">
        <v>930</v>
      </c>
      <c r="AF7556" t="s">
        <v>930</v>
      </c>
      <c r="AG7556" t="s">
        <v>930</v>
      </c>
      <c r="AH7556" t="s">
        <v>930</v>
      </c>
      <c r="AI7556" t="s">
        <v>930</v>
      </c>
      <c r="AJ7556" t="s">
        <v>930</v>
      </c>
      <c r="AK7556" t="s">
        <v>930</v>
      </c>
      <c r="AL7556" t="s">
        <v>930</v>
      </c>
    </row>
    <row r="7557" spans="1:38">
      <c r="A7557">
        <v>805810</v>
      </c>
      <c r="B7557" t="s">
        <v>93</v>
      </c>
      <c r="C7557" t="s">
        <v>930</v>
      </c>
      <c r="D7557" t="s">
        <v>930</v>
      </c>
      <c r="E7557" t="s">
        <v>930</v>
      </c>
      <c r="F7557" t="s">
        <v>930</v>
      </c>
      <c r="G7557" t="s">
        <v>929</v>
      </c>
      <c r="H7557" t="s">
        <v>929</v>
      </c>
      <c r="I7557" t="s">
        <v>929</v>
      </c>
      <c r="J7557" t="s">
        <v>929</v>
      </c>
      <c r="K7557" t="s">
        <v>930</v>
      </c>
      <c r="L7557" t="s">
        <v>929</v>
      </c>
      <c r="M7557" t="s">
        <v>930</v>
      </c>
      <c r="N7557" t="s">
        <v>930</v>
      </c>
      <c r="O7557" t="s">
        <v>930</v>
      </c>
      <c r="P7557" t="s">
        <v>928</v>
      </c>
      <c r="Q7557" t="s">
        <v>930</v>
      </c>
      <c r="R7557" t="s">
        <v>930</v>
      </c>
      <c r="S7557" t="s">
        <v>930</v>
      </c>
      <c r="T7557" t="s">
        <v>930</v>
      </c>
      <c r="U7557" t="s">
        <v>930</v>
      </c>
      <c r="V7557" t="s">
        <v>929</v>
      </c>
      <c r="W7557" t="s">
        <v>930</v>
      </c>
      <c r="X7557" t="s">
        <v>930</v>
      </c>
      <c r="Y7557" t="s">
        <v>929</v>
      </c>
      <c r="Z7557" t="s">
        <v>930</v>
      </c>
      <c r="AA7557" t="s">
        <v>930</v>
      </c>
      <c r="AB7557" t="s">
        <v>930</v>
      </c>
      <c r="AC7557" t="s">
        <v>930</v>
      </c>
      <c r="AD7557" t="s">
        <v>929</v>
      </c>
      <c r="AE7557" t="s">
        <v>930</v>
      </c>
      <c r="AF7557" t="s">
        <v>930</v>
      </c>
      <c r="AG7557" t="s">
        <v>929</v>
      </c>
      <c r="AH7557" t="s">
        <v>930</v>
      </c>
      <c r="AI7557" t="s">
        <v>930</v>
      </c>
      <c r="AJ7557" t="s">
        <v>930</v>
      </c>
      <c r="AK7557" t="s">
        <v>929</v>
      </c>
      <c r="AL7557" t="s">
        <v>930</v>
      </c>
    </row>
    <row r="7558" spans="1:38">
      <c r="A7558">
        <v>805812</v>
      </c>
      <c r="B7558" t="s">
        <v>93</v>
      </c>
      <c r="C7558" t="s">
        <v>929</v>
      </c>
      <c r="D7558" t="s">
        <v>929</v>
      </c>
      <c r="E7558" t="s">
        <v>929</v>
      </c>
      <c r="F7558" t="s">
        <v>929</v>
      </c>
      <c r="G7558" t="s">
        <v>929</v>
      </c>
      <c r="H7558" t="s">
        <v>928</v>
      </c>
      <c r="I7558" t="s">
        <v>929</v>
      </c>
      <c r="J7558" t="s">
        <v>930</v>
      </c>
      <c r="K7558" t="s">
        <v>929</v>
      </c>
      <c r="L7558" t="s">
        <v>930</v>
      </c>
      <c r="M7558" t="s">
        <v>930</v>
      </c>
      <c r="N7558" t="s">
        <v>929</v>
      </c>
      <c r="O7558" t="s">
        <v>929</v>
      </c>
      <c r="P7558" t="s">
        <v>928</v>
      </c>
      <c r="Q7558" t="s">
        <v>930</v>
      </c>
      <c r="R7558" t="s">
        <v>930</v>
      </c>
      <c r="S7558" t="s">
        <v>930</v>
      </c>
      <c r="T7558" t="s">
        <v>930</v>
      </c>
      <c r="U7558" t="s">
        <v>930</v>
      </c>
      <c r="V7558" t="s">
        <v>929</v>
      </c>
      <c r="W7558" t="s">
        <v>930</v>
      </c>
      <c r="X7558" t="s">
        <v>930</v>
      </c>
      <c r="Y7558" t="s">
        <v>930</v>
      </c>
      <c r="Z7558" t="s">
        <v>929</v>
      </c>
      <c r="AA7558" t="s">
        <v>929</v>
      </c>
      <c r="AB7558" t="s">
        <v>929</v>
      </c>
      <c r="AC7558" t="s">
        <v>929</v>
      </c>
      <c r="AD7558" t="s">
        <v>929</v>
      </c>
      <c r="AE7558" t="s">
        <v>929</v>
      </c>
      <c r="AF7558" t="s">
        <v>929</v>
      </c>
      <c r="AG7558" t="s">
        <v>930</v>
      </c>
      <c r="AH7558" t="s">
        <v>930</v>
      </c>
      <c r="AI7558" t="s">
        <v>930</v>
      </c>
      <c r="AJ7558" t="s">
        <v>930</v>
      </c>
      <c r="AK7558" t="s">
        <v>929</v>
      </c>
      <c r="AL7558" t="s">
        <v>930</v>
      </c>
    </row>
    <row r="7559" spans="1:38">
      <c r="A7559">
        <v>805823</v>
      </c>
      <c r="B7559" t="s">
        <v>93</v>
      </c>
      <c r="C7559" t="s">
        <v>929</v>
      </c>
      <c r="D7559" t="s">
        <v>930</v>
      </c>
      <c r="E7559" t="s">
        <v>929</v>
      </c>
      <c r="F7559" t="s">
        <v>929</v>
      </c>
      <c r="G7559" t="s">
        <v>929</v>
      </c>
      <c r="H7559" t="s">
        <v>929</v>
      </c>
      <c r="I7559" t="s">
        <v>929</v>
      </c>
      <c r="J7559" t="s">
        <v>929</v>
      </c>
      <c r="K7559" t="s">
        <v>929</v>
      </c>
      <c r="L7559" t="s">
        <v>930</v>
      </c>
      <c r="M7559" t="s">
        <v>930</v>
      </c>
      <c r="N7559" t="s">
        <v>930</v>
      </c>
      <c r="O7559" t="s">
        <v>929</v>
      </c>
      <c r="P7559" t="s">
        <v>929</v>
      </c>
      <c r="Q7559" t="s">
        <v>929</v>
      </c>
      <c r="R7559" t="s">
        <v>929</v>
      </c>
      <c r="S7559" t="s">
        <v>929</v>
      </c>
      <c r="T7559" t="s">
        <v>929</v>
      </c>
      <c r="U7559" t="s">
        <v>929</v>
      </c>
      <c r="V7559" t="s">
        <v>929</v>
      </c>
      <c r="W7559" t="s">
        <v>929</v>
      </c>
      <c r="X7559" t="s">
        <v>929</v>
      </c>
      <c r="Y7559" t="s">
        <v>929</v>
      </c>
      <c r="Z7559" t="s">
        <v>929</v>
      </c>
      <c r="AA7559" t="s">
        <v>930</v>
      </c>
      <c r="AB7559" t="s">
        <v>929</v>
      </c>
      <c r="AC7559" t="s">
        <v>929</v>
      </c>
      <c r="AD7559" t="s">
        <v>930</v>
      </c>
      <c r="AE7559" t="s">
        <v>930</v>
      </c>
      <c r="AF7559" t="s">
        <v>930</v>
      </c>
      <c r="AG7559" t="s">
        <v>929</v>
      </c>
      <c r="AH7559" t="s">
        <v>930</v>
      </c>
      <c r="AI7559" t="s">
        <v>929</v>
      </c>
      <c r="AJ7559" t="s">
        <v>930</v>
      </c>
      <c r="AK7559" t="s">
        <v>930</v>
      </c>
      <c r="AL7559" t="s">
        <v>930</v>
      </c>
    </row>
    <row r="7560" spans="1:38">
      <c r="A7560">
        <v>805866</v>
      </c>
      <c r="B7560" t="s">
        <v>93</v>
      </c>
      <c r="C7560" t="s">
        <v>929</v>
      </c>
      <c r="D7560" t="s">
        <v>930</v>
      </c>
      <c r="E7560" t="s">
        <v>930</v>
      </c>
      <c r="F7560" t="s">
        <v>929</v>
      </c>
      <c r="G7560" t="s">
        <v>929</v>
      </c>
      <c r="H7560" t="s">
        <v>928</v>
      </c>
      <c r="I7560" t="s">
        <v>929</v>
      </c>
      <c r="J7560" t="s">
        <v>929</v>
      </c>
      <c r="K7560" t="s">
        <v>929</v>
      </c>
      <c r="L7560" t="s">
        <v>930</v>
      </c>
      <c r="M7560" t="s">
        <v>929</v>
      </c>
      <c r="N7560" t="s">
        <v>930</v>
      </c>
      <c r="O7560" t="s">
        <v>929</v>
      </c>
      <c r="P7560" t="s">
        <v>930</v>
      </c>
      <c r="Q7560" t="s">
        <v>930</v>
      </c>
      <c r="R7560" t="s">
        <v>928</v>
      </c>
      <c r="S7560" t="s">
        <v>930</v>
      </c>
      <c r="T7560" t="s">
        <v>930</v>
      </c>
      <c r="U7560" t="s">
        <v>930</v>
      </c>
      <c r="V7560" t="s">
        <v>930</v>
      </c>
      <c r="W7560" t="s">
        <v>930</v>
      </c>
      <c r="X7560" t="s">
        <v>930</v>
      </c>
      <c r="Y7560" t="s">
        <v>930</v>
      </c>
      <c r="Z7560" t="s">
        <v>930</v>
      </c>
      <c r="AA7560" t="s">
        <v>929</v>
      </c>
      <c r="AB7560" t="s">
        <v>929</v>
      </c>
      <c r="AC7560" t="s">
        <v>929</v>
      </c>
      <c r="AD7560" t="s">
        <v>929</v>
      </c>
      <c r="AE7560" t="s">
        <v>929</v>
      </c>
      <c r="AF7560" t="s">
        <v>929</v>
      </c>
      <c r="AG7560" t="s">
        <v>930</v>
      </c>
      <c r="AH7560" t="s">
        <v>930</v>
      </c>
      <c r="AI7560" t="s">
        <v>930</v>
      </c>
      <c r="AJ7560" t="s">
        <v>930</v>
      </c>
      <c r="AK7560" t="s">
        <v>930</v>
      </c>
      <c r="AL7560" t="s">
        <v>930</v>
      </c>
    </row>
    <row r="7561" spans="1:38">
      <c r="A7561">
        <v>805929</v>
      </c>
      <c r="B7561" t="s">
        <v>93</v>
      </c>
      <c r="C7561" t="s">
        <v>929</v>
      </c>
      <c r="D7561" t="s">
        <v>929</v>
      </c>
      <c r="E7561" t="s">
        <v>929</v>
      </c>
      <c r="F7561" t="s">
        <v>929</v>
      </c>
      <c r="G7561" t="s">
        <v>929</v>
      </c>
      <c r="H7561" t="s">
        <v>929</v>
      </c>
      <c r="I7561" t="s">
        <v>930</v>
      </c>
      <c r="J7561" t="s">
        <v>929</v>
      </c>
      <c r="K7561" t="s">
        <v>929</v>
      </c>
      <c r="L7561" t="s">
        <v>929</v>
      </c>
      <c r="M7561" t="s">
        <v>929</v>
      </c>
      <c r="N7561" t="s">
        <v>930</v>
      </c>
      <c r="O7561" t="s">
        <v>929</v>
      </c>
      <c r="P7561" t="s">
        <v>929</v>
      </c>
      <c r="Q7561" t="s">
        <v>929</v>
      </c>
      <c r="R7561" t="s">
        <v>929</v>
      </c>
      <c r="S7561" t="s">
        <v>929</v>
      </c>
      <c r="T7561" t="s">
        <v>929</v>
      </c>
      <c r="U7561" t="s">
        <v>930</v>
      </c>
      <c r="V7561" t="s">
        <v>930</v>
      </c>
      <c r="W7561" t="s">
        <v>929</v>
      </c>
      <c r="X7561" t="s">
        <v>930</v>
      </c>
      <c r="Y7561" t="s">
        <v>930</v>
      </c>
      <c r="Z7561" t="s">
        <v>928</v>
      </c>
      <c r="AA7561" t="s">
        <v>928</v>
      </c>
      <c r="AB7561" t="s">
        <v>930</v>
      </c>
      <c r="AC7561" t="s">
        <v>930</v>
      </c>
      <c r="AD7561" t="s">
        <v>930</v>
      </c>
      <c r="AE7561" t="s">
        <v>930</v>
      </c>
      <c r="AF7561" t="s">
        <v>930</v>
      </c>
      <c r="AG7561" t="s">
        <v>930</v>
      </c>
      <c r="AH7561" t="s">
        <v>930</v>
      </c>
      <c r="AI7561" t="s">
        <v>930</v>
      </c>
      <c r="AJ7561" t="s">
        <v>930</v>
      </c>
      <c r="AK7561" t="s">
        <v>930</v>
      </c>
      <c r="AL7561" t="s">
        <v>930</v>
      </c>
    </row>
    <row r="7562" spans="1:38">
      <c r="A7562">
        <v>805945</v>
      </c>
      <c r="B7562" t="s">
        <v>93</v>
      </c>
      <c r="C7562" t="s">
        <v>930</v>
      </c>
      <c r="D7562" t="s">
        <v>929</v>
      </c>
      <c r="E7562" t="s">
        <v>929</v>
      </c>
      <c r="F7562" t="s">
        <v>930</v>
      </c>
      <c r="G7562" t="s">
        <v>930</v>
      </c>
      <c r="H7562" t="s">
        <v>930</v>
      </c>
      <c r="I7562" t="s">
        <v>929</v>
      </c>
      <c r="J7562" t="s">
        <v>929</v>
      </c>
      <c r="K7562" t="s">
        <v>929</v>
      </c>
      <c r="L7562" t="s">
        <v>929</v>
      </c>
      <c r="M7562" t="s">
        <v>929</v>
      </c>
      <c r="N7562" t="s">
        <v>929</v>
      </c>
      <c r="O7562" t="s">
        <v>929</v>
      </c>
      <c r="P7562" t="s">
        <v>930</v>
      </c>
      <c r="Q7562" t="s">
        <v>929</v>
      </c>
      <c r="R7562" t="s">
        <v>930</v>
      </c>
      <c r="S7562" t="s">
        <v>930</v>
      </c>
      <c r="T7562" t="s">
        <v>929</v>
      </c>
      <c r="U7562" t="s">
        <v>930</v>
      </c>
      <c r="V7562" t="s">
        <v>929</v>
      </c>
      <c r="W7562" t="s">
        <v>930</v>
      </c>
      <c r="X7562" t="s">
        <v>930</v>
      </c>
      <c r="Y7562" t="s">
        <v>930</v>
      </c>
      <c r="Z7562" t="s">
        <v>930</v>
      </c>
      <c r="AA7562" t="s">
        <v>930</v>
      </c>
      <c r="AB7562" t="s">
        <v>930</v>
      </c>
      <c r="AC7562" t="s">
        <v>930</v>
      </c>
      <c r="AD7562" t="s">
        <v>929</v>
      </c>
      <c r="AE7562" t="s">
        <v>928</v>
      </c>
      <c r="AF7562" t="s">
        <v>930</v>
      </c>
      <c r="AG7562" t="s">
        <v>930</v>
      </c>
      <c r="AH7562" t="s">
        <v>929</v>
      </c>
      <c r="AI7562" t="s">
        <v>930</v>
      </c>
      <c r="AJ7562" t="s">
        <v>929</v>
      </c>
      <c r="AK7562" t="s">
        <v>929</v>
      </c>
      <c r="AL7562" t="s">
        <v>930</v>
      </c>
    </row>
    <row r="7563" spans="1:38">
      <c r="A7563">
        <v>805949</v>
      </c>
      <c r="B7563" t="s">
        <v>93</v>
      </c>
      <c r="C7563" t="s">
        <v>930</v>
      </c>
      <c r="D7563" t="s">
        <v>929</v>
      </c>
      <c r="E7563" t="s">
        <v>930</v>
      </c>
      <c r="F7563" t="s">
        <v>930</v>
      </c>
      <c r="G7563" t="s">
        <v>928</v>
      </c>
      <c r="H7563" t="s">
        <v>930</v>
      </c>
      <c r="I7563" t="s">
        <v>929</v>
      </c>
      <c r="J7563" t="s">
        <v>929</v>
      </c>
      <c r="K7563" t="s">
        <v>929</v>
      </c>
      <c r="L7563" t="s">
        <v>930</v>
      </c>
      <c r="M7563" t="s">
        <v>929</v>
      </c>
      <c r="N7563" t="s">
        <v>929</v>
      </c>
      <c r="O7563" t="s">
        <v>930</v>
      </c>
      <c r="P7563" t="s">
        <v>930</v>
      </c>
      <c r="Q7563" t="s">
        <v>930</v>
      </c>
      <c r="R7563" t="s">
        <v>928</v>
      </c>
      <c r="S7563" t="s">
        <v>930</v>
      </c>
      <c r="T7563" t="s">
        <v>930</v>
      </c>
      <c r="U7563" t="s">
        <v>930</v>
      </c>
      <c r="V7563" t="s">
        <v>930</v>
      </c>
      <c r="W7563" t="s">
        <v>930</v>
      </c>
      <c r="X7563" t="s">
        <v>930</v>
      </c>
      <c r="Y7563" t="s">
        <v>930</v>
      </c>
      <c r="Z7563" t="s">
        <v>928</v>
      </c>
      <c r="AA7563" t="s">
        <v>930</v>
      </c>
      <c r="AB7563" t="s">
        <v>929</v>
      </c>
      <c r="AC7563" t="s">
        <v>930</v>
      </c>
      <c r="AD7563" t="s">
        <v>929</v>
      </c>
      <c r="AE7563" t="s">
        <v>930</v>
      </c>
      <c r="AF7563" t="s">
        <v>930</v>
      </c>
      <c r="AG7563" t="s">
        <v>929</v>
      </c>
      <c r="AH7563" t="s">
        <v>930</v>
      </c>
      <c r="AI7563" t="s">
        <v>929</v>
      </c>
      <c r="AJ7563" t="s">
        <v>930</v>
      </c>
      <c r="AK7563" t="s">
        <v>929</v>
      </c>
      <c r="AL7563" t="s">
        <v>930</v>
      </c>
    </row>
    <row r="7564" spans="1:38">
      <c r="A7564">
        <v>805993</v>
      </c>
      <c r="B7564" t="s">
        <v>93</v>
      </c>
      <c r="C7564" t="s">
        <v>929</v>
      </c>
      <c r="D7564" t="s">
        <v>930</v>
      </c>
      <c r="E7564" t="s">
        <v>929</v>
      </c>
      <c r="F7564" t="s">
        <v>929</v>
      </c>
      <c r="G7564" t="s">
        <v>929</v>
      </c>
      <c r="H7564" t="s">
        <v>930</v>
      </c>
      <c r="I7564" t="s">
        <v>929</v>
      </c>
      <c r="J7564" t="s">
        <v>930</v>
      </c>
      <c r="K7564" t="s">
        <v>928</v>
      </c>
      <c r="L7564" t="s">
        <v>930</v>
      </c>
      <c r="M7564" t="s">
        <v>929</v>
      </c>
      <c r="N7564" t="s">
        <v>929</v>
      </c>
      <c r="O7564" t="s">
        <v>930</v>
      </c>
      <c r="P7564" t="s">
        <v>929</v>
      </c>
      <c r="Q7564" t="s">
        <v>929</v>
      </c>
      <c r="R7564" t="s">
        <v>928</v>
      </c>
      <c r="S7564" t="s">
        <v>929</v>
      </c>
      <c r="T7564" t="s">
        <v>929</v>
      </c>
      <c r="U7564" t="s">
        <v>930</v>
      </c>
      <c r="V7564" t="s">
        <v>930</v>
      </c>
      <c r="W7564" t="s">
        <v>930</v>
      </c>
      <c r="X7564" t="s">
        <v>930</v>
      </c>
      <c r="Y7564" t="s">
        <v>928</v>
      </c>
      <c r="Z7564" t="s">
        <v>929</v>
      </c>
      <c r="AA7564" t="s">
        <v>929</v>
      </c>
      <c r="AB7564" t="s">
        <v>930</v>
      </c>
      <c r="AC7564" t="s">
        <v>930</v>
      </c>
      <c r="AD7564" t="s">
        <v>929</v>
      </c>
      <c r="AE7564" t="s">
        <v>930</v>
      </c>
      <c r="AF7564" t="s">
        <v>929</v>
      </c>
      <c r="AG7564" t="s">
        <v>930</v>
      </c>
      <c r="AH7564" t="s">
        <v>929</v>
      </c>
      <c r="AI7564" t="s">
        <v>930</v>
      </c>
      <c r="AJ7564" t="s">
        <v>930</v>
      </c>
      <c r="AK7564" t="s">
        <v>929</v>
      </c>
      <c r="AL7564" t="s">
        <v>929</v>
      </c>
    </row>
    <row r="7565" spans="1:38">
      <c r="A7565">
        <v>806076</v>
      </c>
      <c r="B7565" t="s">
        <v>93</v>
      </c>
      <c r="C7565" t="s">
        <v>929</v>
      </c>
      <c r="D7565" t="s">
        <v>930</v>
      </c>
      <c r="E7565" t="s">
        <v>930</v>
      </c>
      <c r="F7565" t="s">
        <v>930</v>
      </c>
      <c r="G7565" t="s">
        <v>930</v>
      </c>
      <c r="H7565" t="s">
        <v>929</v>
      </c>
      <c r="I7565" t="s">
        <v>929</v>
      </c>
      <c r="J7565" t="s">
        <v>929</v>
      </c>
      <c r="K7565" t="s">
        <v>929</v>
      </c>
      <c r="L7565" t="s">
        <v>929</v>
      </c>
      <c r="M7565" t="s">
        <v>930</v>
      </c>
      <c r="N7565" t="s">
        <v>929</v>
      </c>
      <c r="O7565" t="s">
        <v>929</v>
      </c>
      <c r="P7565" t="s">
        <v>930</v>
      </c>
      <c r="Q7565" t="s">
        <v>929</v>
      </c>
      <c r="R7565" t="s">
        <v>929</v>
      </c>
      <c r="S7565" t="s">
        <v>929</v>
      </c>
      <c r="T7565" t="s">
        <v>929</v>
      </c>
      <c r="U7565" t="s">
        <v>930</v>
      </c>
      <c r="V7565" t="s">
        <v>930</v>
      </c>
      <c r="W7565" t="s">
        <v>930</v>
      </c>
      <c r="X7565" t="s">
        <v>930</v>
      </c>
      <c r="Y7565" t="s">
        <v>930</v>
      </c>
      <c r="Z7565" t="s">
        <v>930</v>
      </c>
      <c r="AA7565" t="s">
        <v>929</v>
      </c>
      <c r="AB7565" t="s">
        <v>929</v>
      </c>
      <c r="AC7565" t="s">
        <v>929</v>
      </c>
      <c r="AD7565" t="s">
        <v>930</v>
      </c>
      <c r="AE7565" t="s">
        <v>929</v>
      </c>
      <c r="AF7565" t="s">
        <v>929</v>
      </c>
      <c r="AG7565" t="s">
        <v>930</v>
      </c>
      <c r="AH7565" t="s">
        <v>930</v>
      </c>
      <c r="AI7565" t="s">
        <v>930</v>
      </c>
      <c r="AJ7565" t="s">
        <v>930</v>
      </c>
      <c r="AK7565" t="s">
        <v>930</v>
      </c>
      <c r="AL7565" t="s">
        <v>930</v>
      </c>
    </row>
    <row r="7566" spans="1:38">
      <c r="A7566">
        <v>806084</v>
      </c>
      <c r="B7566" t="s">
        <v>93</v>
      </c>
      <c r="C7566" t="s">
        <v>930</v>
      </c>
      <c r="D7566" t="s">
        <v>930</v>
      </c>
      <c r="E7566" t="s">
        <v>930</v>
      </c>
      <c r="F7566" t="s">
        <v>930</v>
      </c>
      <c r="G7566" t="s">
        <v>930</v>
      </c>
      <c r="H7566" t="s">
        <v>930</v>
      </c>
      <c r="I7566" t="s">
        <v>929</v>
      </c>
      <c r="J7566" t="s">
        <v>929</v>
      </c>
      <c r="K7566" t="s">
        <v>929</v>
      </c>
      <c r="L7566" t="s">
        <v>929</v>
      </c>
      <c r="M7566" t="s">
        <v>929</v>
      </c>
      <c r="N7566" t="s">
        <v>930</v>
      </c>
      <c r="O7566" t="s">
        <v>930</v>
      </c>
      <c r="P7566" t="s">
        <v>930</v>
      </c>
      <c r="Q7566" t="s">
        <v>929</v>
      </c>
      <c r="R7566" t="s">
        <v>929</v>
      </c>
      <c r="S7566" t="s">
        <v>929</v>
      </c>
      <c r="T7566" t="s">
        <v>929</v>
      </c>
      <c r="U7566" t="s">
        <v>930</v>
      </c>
      <c r="V7566" t="s">
        <v>930</v>
      </c>
      <c r="W7566" t="s">
        <v>930</v>
      </c>
      <c r="X7566" t="s">
        <v>930</v>
      </c>
      <c r="Y7566" t="s">
        <v>930</v>
      </c>
      <c r="Z7566" t="s">
        <v>929</v>
      </c>
      <c r="AA7566" t="s">
        <v>929</v>
      </c>
      <c r="AB7566" t="s">
        <v>929</v>
      </c>
      <c r="AC7566" t="s">
        <v>929</v>
      </c>
      <c r="AD7566" t="s">
        <v>929</v>
      </c>
      <c r="AE7566" t="s">
        <v>930</v>
      </c>
      <c r="AF7566" t="s">
        <v>929</v>
      </c>
      <c r="AG7566" t="s">
        <v>930</v>
      </c>
      <c r="AH7566" t="s">
        <v>930</v>
      </c>
      <c r="AI7566" t="s">
        <v>930</v>
      </c>
      <c r="AJ7566" t="s">
        <v>930</v>
      </c>
      <c r="AK7566" t="s">
        <v>929</v>
      </c>
      <c r="AL7566" t="s">
        <v>930</v>
      </c>
    </row>
    <row r="7567" spans="1:38">
      <c r="A7567">
        <v>806090</v>
      </c>
      <c r="B7567" t="s">
        <v>93</v>
      </c>
      <c r="C7567" t="s">
        <v>930</v>
      </c>
      <c r="D7567" t="s">
        <v>930</v>
      </c>
      <c r="E7567" t="s">
        <v>929</v>
      </c>
      <c r="F7567" t="s">
        <v>930</v>
      </c>
      <c r="G7567" t="s">
        <v>929</v>
      </c>
      <c r="H7567" t="s">
        <v>928</v>
      </c>
      <c r="I7567" t="s">
        <v>929</v>
      </c>
      <c r="J7567" t="s">
        <v>930</v>
      </c>
      <c r="K7567" t="s">
        <v>929</v>
      </c>
      <c r="L7567" t="s">
        <v>929</v>
      </c>
      <c r="M7567" t="s">
        <v>929</v>
      </c>
      <c r="N7567" t="s">
        <v>929</v>
      </c>
      <c r="O7567" t="s">
        <v>929</v>
      </c>
      <c r="P7567" t="s">
        <v>929</v>
      </c>
      <c r="Q7567" t="s">
        <v>930</v>
      </c>
      <c r="R7567" t="s">
        <v>929</v>
      </c>
      <c r="S7567" t="s">
        <v>929</v>
      </c>
      <c r="T7567" t="s">
        <v>929</v>
      </c>
      <c r="U7567" t="s">
        <v>930</v>
      </c>
      <c r="V7567" t="s">
        <v>929</v>
      </c>
      <c r="W7567" t="s">
        <v>930</v>
      </c>
      <c r="X7567" t="s">
        <v>930</v>
      </c>
      <c r="Y7567" t="s">
        <v>930</v>
      </c>
      <c r="Z7567" t="s">
        <v>929</v>
      </c>
      <c r="AA7567" t="s">
        <v>930</v>
      </c>
      <c r="AB7567" t="s">
        <v>929</v>
      </c>
      <c r="AC7567" t="s">
        <v>929</v>
      </c>
      <c r="AD7567" t="s">
        <v>930</v>
      </c>
      <c r="AE7567" t="s">
        <v>929</v>
      </c>
      <c r="AF7567" t="s">
        <v>929</v>
      </c>
      <c r="AG7567" t="s">
        <v>929</v>
      </c>
      <c r="AH7567" t="s">
        <v>929</v>
      </c>
      <c r="AI7567" t="s">
        <v>929</v>
      </c>
      <c r="AJ7567" t="s">
        <v>929</v>
      </c>
      <c r="AK7567" t="s">
        <v>929</v>
      </c>
      <c r="AL7567" t="s">
        <v>929</v>
      </c>
    </row>
    <row r="7568" spans="1:38">
      <c r="A7568">
        <v>806135</v>
      </c>
      <c r="B7568" t="s">
        <v>93</v>
      </c>
      <c r="C7568" t="s">
        <v>929</v>
      </c>
      <c r="D7568" t="s">
        <v>929</v>
      </c>
      <c r="E7568" t="s">
        <v>929</v>
      </c>
      <c r="F7568" t="s">
        <v>929</v>
      </c>
      <c r="G7568" t="s">
        <v>929</v>
      </c>
      <c r="H7568" t="s">
        <v>928</v>
      </c>
      <c r="I7568" t="s">
        <v>929</v>
      </c>
      <c r="J7568" t="s">
        <v>928</v>
      </c>
      <c r="K7568" t="s">
        <v>930</v>
      </c>
      <c r="L7568" t="s">
        <v>929</v>
      </c>
      <c r="M7568" t="s">
        <v>929</v>
      </c>
      <c r="N7568" t="s">
        <v>929</v>
      </c>
      <c r="O7568" t="s">
        <v>929</v>
      </c>
      <c r="P7568" t="s">
        <v>928</v>
      </c>
      <c r="Q7568" t="s">
        <v>928</v>
      </c>
      <c r="R7568" t="s">
        <v>928</v>
      </c>
      <c r="S7568" t="s">
        <v>928</v>
      </c>
      <c r="T7568" t="s">
        <v>928</v>
      </c>
      <c r="U7568" t="s">
        <v>930</v>
      </c>
      <c r="V7568" t="s">
        <v>930</v>
      </c>
      <c r="W7568" t="s">
        <v>930</v>
      </c>
      <c r="X7568" t="s">
        <v>930</v>
      </c>
      <c r="Y7568" t="s">
        <v>930</v>
      </c>
      <c r="Z7568" t="s">
        <v>928</v>
      </c>
      <c r="AA7568" t="s">
        <v>930</v>
      </c>
      <c r="AB7568" t="s">
        <v>930</v>
      </c>
      <c r="AC7568" t="s">
        <v>930</v>
      </c>
      <c r="AD7568" t="s">
        <v>930</v>
      </c>
      <c r="AE7568" t="s">
        <v>930</v>
      </c>
      <c r="AF7568" t="s">
        <v>929</v>
      </c>
      <c r="AG7568" t="s">
        <v>930</v>
      </c>
      <c r="AH7568" t="s">
        <v>930</v>
      </c>
      <c r="AI7568" t="s">
        <v>930</v>
      </c>
      <c r="AJ7568" t="s">
        <v>930</v>
      </c>
      <c r="AK7568" t="s">
        <v>929</v>
      </c>
      <c r="AL7568" t="s">
        <v>930</v>
      </c>
    </row>
    <row r="7569" spans="1:38">
      <c r="A7569">
        <v>806155</v>
      </c>
      <c r="B7569" t="s">
        <v>93</v>
      </c>
      <c r="C7569" t="s">
        <v>930</v>
      </c>
      <c r="D7569" t="s">
        <v>929</v>
      </c>
      <c r="E7569" t="s">
        <v>929</v>
      </c>
      <c r="F7569" t="s">
        <v>929</v>
      </c>
      <c r="G7569" t="s">
        <v>929</v>
      </c>
      <c r="H7569" t="s">
        <v>929</v>
      </c>
      <c r="I7569" t="s">
        <v>929</v>
      </c>
      <c r="J7569" t="s">
        <v>929</v>
      </c>
      <c r="K7569" t="s">
        <v>929</v>
      </c>
      <c r="L7569" t="s">
        <v>929</v>
      </c>
      <c r="M7569" t="s">
        <v>929</v>
      </c>
      <c r="N7569" t="s">
        <v>929</v>
      </c>
      <c r="O7569" t="s">
        <v>929</v>
      </c>
      <c r="P7569" t="s">
        <v>930</v>
      </c>
      <c r="Q7569" t="s">
        <v>929</v>
      </c>
      <c r="R7569" t="s">
        <v>930</v>
      </c>
      <c r="S7569" t="s">
        <v>929</v>
      </c>
      <c r="T7569" t="s">
        <v>929</v>
      </c>
      <c r="U7569" t="s">
        <v>930</v>
      </c>
      <c r="V7569" t="s">
        <v>929</v>
      </c>
      <c r="W7569" t="s">
        <v>930</v>
      </c>
      <c r="X7569" t="s">
        <v>929</v>
      </c>
      <c r="Y7569" t="s">
        <v>930</v>
      </c>
      <c r="Z7569" t="s">
        <v>930</v>
      </c>
      <c r="AA7569" t="s">
        <v>930</v>
      </c>
      <c r="AB7569" t="s">
        <v>930</v>
      </c>
      <c r="AC7569" t="s">
        <v>930</v>
      </c>
      <c r="AD7569" t="s">
        <v>929</v>
      </c>
      <c r="AE7569" t="s">
        <v>928</v>
      </c>
      <c r="AF7569" t="s">
        <v>930</v>
      </c>
      <c r="AG7569" t="s">
        <v>930</v>
      </c>
      <c r="AH7569" t="s">
        <v>930</v>
      </c>
      <c r="AI7569" t="s">
        <v>930</v>
      </c>
      <c r="AJ7569" t="s">
        <v>930</v>
      </c>
      <c r="AK7569" t="s">
        <v>929</v>
      </c>
      <c r="AL7569" t="s">
        <v>930</v>
      </c>
    </row>
    <row r="7570" spans="1:38">
      <c r="A7570">
        <v>806168</v>
      </c>
      <c r="B7570" t="s">
        <v>93</v>
      </c>
      <c r="C7570" t="s">
        <v>929</v>
      </c>
      <c r="D7570" t="s">
        <v>929</v>
      </c>
      <c r="E7570" t="s">
        <v>929</v>
      </c>
      <c r="F7570" t="s">
        <v>929</v>
      </c>
      <c r="G7570" t="s">
        <v>929</v>
      </c>
      <c r="H7570" t="s">
        <v>929</v>
      </c>
      <c r="I7570" t="s">
        <v>929</v>
      </c>
      <c r="J7570" t="s">
        <v>929</v>
      </c>
      <c r="K7570" t="s">
        <v>929</v>
      </c>
      <c r="L7570" t="s">
        <v>929</v>
      </c>
      <c r="M7570" t="s">
        <v>929</v>
      </c>
      <c r="N7570" t="s">
        <v>929</v>
      </c>
      <c r="O7570" t="s">
        <v>929</v>
      </c>
      <c r="P7570" t="s">
        <v>930</v>
      </c>
      <c r="Q7570" t="s">
        <v>929</v>
      </c>
      <c r="R7570" t="s">
        <v>929</v>
      </c>
      <c r="S7570" t="s">
        <v>929</v>
      </c>
      <c r="T7570" t="s">
        <v>930</v>
      </c>
      <c r="U7570" t="s">
        <v>930</v>
      </c>
      <c r="V7570" t="s">
        <v>930</v>
      </c>
      <c r="W7570" t="s">
        <v>930</v>
      </c>
      <c r="X7570" t="s">
        <v>930</v>
      </c>
      <c r="Y7570" t="s">
        <v>930</v>
      </c>
      <c r="Z7570" t="s">
        <v>930</v>
      </c>
      <c r="AA7570" t="s">
        <v>930</v>
      </c>
      <c r="AB7570" t="s">
        <v>930</v>
      </c>
      <c r="AC7570" t="s">
        <v>930</v>
      </c>
      <c r="AD7570" t="s">
        <v>930</v>
      </c>
      <c r="AE7570" t="s">
        <v>930</v>
      </c>
      <c r="AF7570" t="s">
        <v>930</v>
      </c>
      <c r="AG7570" t="s">
        <v>930</v>
      </c>
      <c r="AH7570" t="s">
        <v>930</v>
      </c>
      <c r="AI7570" t="s">
        <v>930</v>
      </c>
      <c r="AJ7570" t="s">
        <v>930</v>
      </c>
      <c r="AK7570" t="s">
        <v>930</v>
      </c>
      <c r="AL7570" t="s">
        <v>930</v>
      </c>
    </row>
    <row r="7571" spans="1:38">
      <c r="A7571">
        <v>806170</v>
      </c>
      <c r="B7571" t="s">
        <v>93</v>
      </c>
      <c r="C7571" t="s">
        <v>929</v>
      </c>
      <c r="D7571" t="s">
        <v>930</v>
      </c>
      <c r="E7571" t="s">
        <v>929</v>
      </c>
      <c r="F7571" t="s">
        <v>929</v>
      </c>
      <c r="G7571" t="s">
        <v>929</v>
      </c>
      <c r="H7571" t="s">
        <v>929</v>
      </c>
      <c r="I7571" t="s">
        <v>929</v>
      </c>
      <c r="J7571" t="s">
        <v>929</v>
      </c>
      <c r="K7571" t="s">
        <v>929</v>
      </c>
      <c r="L7571" t="s">
        <v>929</v>
      </c>
      <c r="M7571" t="s">
        <v>929</v>
      </c>
      <c r="N7571" t="s">
        <v>929</v>
      </c>
      <c r="O7571" t="s">
        <v>929</v>
      </c>
      <c r="P7571" t="s">
        <v>930</v>
      </c>
      <c r="Q7571" t="s">
        <v>929</v>
      </c>
      <c r="R7571" t="s">
        <v>930</v>
      </c>
      <c r="S7571" t="s">
        <v>929</v>
      </c>
      <c r="T7571" t="s">
        <v>930</v>
      </c>
      <c r="U7571" t="s">
        <v>929</v>
      </c>
      <c r="V7571" t="s">
        <v>929</v>
      </c>
      <c r="W7571" t="s">
        <v>929</v>
      </c>
      <c r="X7571" t="s">
        <v>929</v>
      </c>
      <c r="Y7571" t="s">
        <v>929</v>
      </c>
      <c r="Z7571" t="s">
        <v>930</v>
      </c>
      <c r="AA7571" t="s">
        <v>928</v>
      </c>
      <c r="AB7571" t="s">
        <v>930</v>
      </c>
      <c r="AC7571" t="s">
        <v>930</v>
      </c>
      <c r="AD7571" t="s">
        <v>930</v>
      </c>
      <c r="AE7571" t="s">
        <v>928</v>
      </c>
      <c r="AF7571" t="s">
        <v>930</v>
      </c>
      <c r="AG7571" t="s">
        <v>930</v>
      </c>
      <c r="AH7571" t="s">
        <v>929</v>
      </c>
      <c r="AI7571" t="s">
        <v>930</v>
      </c>
      <c r="AJ7571" t="s">
        <v>930</v>
      </c>
      <c r="AK7571" t="s">
        <v>929</v>
      </c>
      <c r="AL7571" t="s">
        <v>929</v>
      </c>
    </row>
    <row r="7572" spans="1:38">
      <c r="A7572">
        <v>806229</v>
      </c>
      <c r="B7572" t="s">
        <v>93</v>
      </c>
      <c r="C7572" t="s">
        <v>929</v>
      </c>
      <c r="D7572" t="s">
        <v>929</v>
      </c>
      <c r="E7572" t="s">
        <v>929</v>
      </c>
      <c r="F7572" t="s">
        <v>929</v>
      </c>
      <c r="G7572" t="s">
        <v>929</v>
      </c>
      <c r="H7572" t="s">
        <v>929</v>
      </c>
      <c r="I7572" t="s">
        <v>930</v>
      </c>
      <c r="J7572" t="s">
        <v>929</v>
      </c>
      <c r="K7572" t="s">
        <v>929</v>
      </c>
      <c r="L7572" t="s">
        <v>930</v>
      </c>
      <c r="M7572" t="s">
        <v>929</v>
      </c>
      <c r="N7572" t="s">
        <v>929</v>
      </c>
      <c r="O7572" t="s">
        <v>930</v>
      </c>
      <c r="P7572" t="s">
        <v>930</v>
      </c>
      <c r="Q7572" t="s">
        <v>928</v>
      </c>
      <c r="R7572" t="s">
        <v>929</v>
      </c>
      <c r="S7572" t="s">
        <v>929</v>
      </c>
      <c r="T7572" t="s">
        <v>929</v>
      </c>
      <c r="U7572" t="s">
        <v>929</v>
      </c>
      <c r="V7572" t="s">
        <v>929</v>
      </c>
      <c r="W7572" t="s">
        <v>929</v>
      </c>
      <c r="X7572" t="s">
        <v>929</v>
      </c>
      <c r="Y7572" t="s">
        <v>928</v>
      </c>
      <c r="Z7572" t="s">
        <v>928</v>
      </c>
      <c r="AA7572" t="s">
        <v>930</v>
      </c>
      <c r="AB7572" t="s">
        <v>928</v>
      </c>
      <c r="AC7572" t="s">
        <v>928</v>
      </c>
      <c r="AD7572" t="s">
        <v>929</v>
      </c>
      <c r="AE7572" t="s">
        <v>929</v>
      </c>
      <c r="AF7572" t="s">
        <v>928</v>
      </c>
      <c r="AG7572" t="s">
        <v>929</v>
      </c>
      <c r="AH7572" t="s">
        <v>929</v>
      </c>
      <c r="AI7572" t="s">
        <v>930</v>
      </c>
      <c r="AJ7572" t="s">
        <v>930</v>
      </c>
      <c r="AK7572" t="s">
        <v>929</v>
      </c>
      <c r="AL7572" t="s">
        <v>930</v>
      </c>
    </row>
    <row r="7573" spans="1:38">
      <c r="A7573">
        <v>806237</v>
      </c>
      <c r="B7573" t="s">
        <v>93</v>
      </c>
      <c r="C7573" t="s">
        <v>930</v>
      </c>
      <c r="D7573" t="s">
        <v>930</v>
      </c>
      <c r="E7573" t="s">
        <v>928</v>
      </c>
      <c r="F7573" t="s">
        <v>930</v>
      </c>
      <c r="G7573" t="s">
        <v>930</v>
      </c>
      <c r="H7573" t="s">
        <v>930</v>
      </c>
      <c r="I7573" t="s">
        <v>929</v>
      </c>
      <c r="J7573" t="s">
        <v>929</v>
      </c>
      <c r="K7573" t="s">
        <v>929</v>
      </c>
      <c r="L7573" t="s">
        <v>929</v>
      </c>
      <c r="M7573" t="s">
        <v>929</v>
      </c>
      <c r="N7573" t="s">
        <v>929</v>
      </c>
      <c r="O7573" t="s">
        <v>929</v>
      </c>
      <c r="P7573" t="s">
        <v>930</v>
      </c>
      <c r="Q7573" t="s">
        <v>930</v>
      </c>
      <c r="R7573" t="s">
        <v>930</v>
      </c>
      <c r="S7573" t="s">
        <v>928</v>
      </c>
      <c r="T7573" t="s">
        <v>930</v>
      </c>
      <c r="U7573" t="s">
        <v>929</v>
      </c>
      <c r="V7573" t="s">
        <v>929</v>
      </c>
      <c r="W7573" t="s">
        <v>930</v>
      </c>
      <c r="X7573" t="s">
        <v>929</v>
      </c>
      <c r="Y7573" t="s">
        <v>929</v>
      </c>
      <c r="Z7573" t="s">
        <v>929</v>
      </c>
      <c r="AA7573" t="s">
        <v>929</v>
      </c>
      <c r="AB7573" t="s">
        <v>929</v>
      </c>
      <c r="AC7573" t="s">
        <v>929</v>
      </c>
      <c r="AD7573" t="s">
        <v>929</v>
      </c>
      <c r="AE7573" t="s">
        <v>930</v>
      </c>
      <c r="AF7573" t="s">
        <v>929</v>
      </c>
      <c r="AG7573" t="s">
        <v>930</v>
      </c>
      <c r="AH7573" t="s">
        <v>930</v>
      </c>
      <c r="AI7573" t="s">
        <v>930</v>
      </c>
      <c r="AJ7573" t="s">
        <v>930</v>
      </c>
      <c r="AK7573" t="s">
        <v>929</v>
      </c>
      <c r="AL7573" t="s">
        <v>930</v>
      </c>
    </row>
    <row r="7574" spans="1:38">
      <c r="A7574">
        <v>806244</v>
      </c>
      <c r="B7574" t="s">
        <v>93</v>
      </c>
      <c r="C7574" t="s">
        <v>930</v>
      </c>
      <c r="D7574" t="s">
        <v>930</v>
      </c>
      <c r="E7574" t="s">
        <v>930</v>
      </c>
      <c r="F7574" t="s">
        <v>930</v>
      </c>
      <c r="G7574" t="s">
        <v>930</v>
      </c>
      <c r="H7574" t="s">
        <v>930</v>
      </c>
      <c r="I7574" t="s">
        <v>929</v>
      </c>
      <c r="J7574" t="s">
        <v>930</v>
      </c>
      <c r="K7574" t="s">
        <v>929</v>
      </c>
      <c r="L7574" t="s">
        <v>930</v>
      </c>
      <c r="M7574" t="s">
        <v>929</v>
      </c>
      <c r="N7574" t="s">
        <v>930</v>
      </c>
      <c r="O7574" t="s">
        <v>929</v>
      </c>
      <c r="P7574" t="s">
        <v>928</v>
      </c>
      <c r="Q7574" t="s">
        <v>930</v>
      </c>
      <c r="R7574" t="s">
        <v>928</v>
      </c>
      <c r="S7574" t="s">
        <v>930</v>
      </c>
      <c r="T7574" t="s">
        <v>930</v>
      </c>
      <c r="U7574" t="s">
        <v>930</v>
      </c>
      <c r="V7574" t="s">
        <v>929</v>
      </c>
      <c r="W7574" t="s">
        <v>930</v>
      </c>
      <c r="X7574" t="s">
        <v>930</v>
      </c>
      <c r="Y7574" t="s">
        <v>928</v>
      </c>
      <c r="Z7574" t="s">
        <v>930</v>
      </c>
      <c r="AA7574" t="s">
        <v>929</v>
      </c>
      <c r="AB7574" t="s">
        <v>928</v>
      </c>
      <c r="AC7574" t="s">
        <v>928</v>
      </c>
      <c r="AD7574" t="s">
        <v>929</v>
      </c>
      <c r="AE7574" t="s">
        <v>929</v>
      </c>
      <c r="AF7574" t="s">
        <v>930</v>
      </c>
      <c r="AG7574" t="s">
        <v>930</v>
      </c>
      <c r="AH7574" t="s">
        <v>929</v>
      </c>
      <c r="AI7574" t="s">
        <v>929</v>
      </c>
      <c r="AJ7574" t="s">
        <v>930</v>
      </c>
      <c r="AK7574" t="s">
        <v>929</v>
      </c>
      <c r="AL7574" t="s">
        <v>930</v>
      </c>
    </row>
    <row r="7575" spans="1:38">
      <c r="A7575">
        <v>806248</v>
      </c>
      <c r="B7575" t="s">
        <v>93</v>
      </c>
      <c r="C7575" t="s">
        <v>929</v>
      </c>
      <c r="D7575" t="s">
        <v>930</v>
      </c>
      <c r="E7575" t="s">
        <v>930</v>
      </c>
      <c r="F7575" t="s">
        <v>929</v>
      </c>
      <c r="G7575" t="s">
        <v>929</v>
      </c>
      <c r="H7575" t="s">
        <v>929</v>
      </c>
      <c r="I7575" t="s">
        <v>930</v>
      </c>
      <c r="J7575" t="s">
        <v>930</v>
      </c>
      <c r="K7575" t="s">
        <v>930</v>
      </c>
      <c r="L7575" t="s">
        <v>929</v>
      </c>
      <c r="M7575" t="s">
        <v>929</v>
      </c>
      <c r="N7575" t="s">
        <v>929</v>
      </c>
      <c r="O7575" t="s">
        <v>929</v>
      </c>
      <c r="P7575" t="s">
        <v>929</v>
      </c>
      <c r="Q7575" t="s">
        <v>929</v>
      </c>
      <c r="R7575" t="s">
        <v>930</v>
      </c>
      <c r="S7575" t="s">
        <v>929</v>
      </c>
      <c r="T7575" t="s">
        <v>929</v>
      </c>
      <c r="U7575" t="s">
        <v>930</v>
      </c>
      <c r="V7575" t="s">
        <v>930</v>
      </c>
      <c r="W7575" t="s">
        <v>929</v>
      </c>
      <c r="X7575" t="s">
        <v>929</v>
      </c>
      <c r="Y7575" t="s">
        <v>929</v>
      </c>
      <c r="Z7575" t="s">
        <v>929</v>
      </c>
      <c r="AA7575" t="s">
        <v>929</v>
      </c>
      <c r="AB7575" t="s">
        <v>929</v>
      </c>
      <c r="AC7575" t="s">
        <v>930</v>
      </c>
      <c r="AD7575" t="s">
        <v>929</v>
      </c>
      <c r="AE7575" t="s">
        <v>930</v>
      </c>
      <c r="AF7575" t="s">
        <v>929</v>
      </c>
      <c r="AG7575" t="s">
        <v>930</v>
      </c>
      <c r="AH7575" t="s">
        <v>930</v>
      </c>
      <c r="AI7575" t="s">
        <v>930</v>
      </c>
      <c r="AJ7575" t="s">
        <v>930</v>
      </c>
      <c r="AK7575" t="s">
        <v>929</v>
      </c>
      <c r="AL7575" t="s">
        <v>930</v>
      </c>
    </row>
    <row r="7576" spans="1:38">
      <c r="A7576">
        <v>806256</v>
      </c>
      <c r="B7576" t="s">
        <v>93</v>
      </c>
      <c r="C7576" t="s">
        <v>929</v>
      </c>
      <c r="D7576" t="s">
        <v>929</v>
      </c>
      <c r="E7576" t="s">
        <v>930</v>
      </c>
      <c r="F7576" t="s">
        <v>929</v>
      </c>
      <c r="G7576" t="s">
        <v>929</v>
      </c>
      <c r="H7576" t="s">
        <v>930</v>
      </c>
      <c r="I7576" t="s">
        <v>929</v>
      </c>
      <c r="J7576" t="s">
        <v>930</v>
      </c>
      <c r="K7576" t="s">
        <v>929</v>
      </c>
      <c r="L7576" t="s">
        <v>930</v>
      </c>
      <c r="M7576" t="s">
        <v>930</v>
      </c>
      <c r="N7576" t="s">
        <v>930</v>
      </c>
      <c r="O7576" t="s">
        <v>929</v>
      </c>
      <c r="P7576" t="s">
        <v>930</v>
      </c>
      <c r="Q7576" t="s">
        <v>929</v>
      </c>
      <c r="R7576" t="s">
        <v>930</v>
      </c>
      <c r="S7576" t="s">
        <v>929</v>
      </c>
      <c r="T7576" t="s">
        <v>929</v>
      </c>
      <c r="U7576" t="s">
        <v>930</v>
      </c>
      <c r="V7576" t="s">
        <v>929</v>
      </c>
      <c r="W7576" t="s">
        <v>930</v>
      </c>
      <c r="X7576" t="s">
        <v>930</v>
      </c>
      <c r="Y7576" t="s">
        <v>928</v>
      </c>
      <c r="Z7576" t="s">
        <v>929</v>
      </c>
      <c r="AA7576" t="s">
        <v>930</v>
      </c>
      <c r="AB7576" t="s">
        <v>928</v>
      </c>
      <c r="AC7576" t="s">
        <v>930</v>
      </c>
      <c r="AD7576" t="s">
        <v>930</v>
      </c>
      <c r="AE7576" t="s">
        <v>930</v>
      </c>
      <c r="AF7576" t="s">
        <v>930</v>
      </c>
      <c r="AG7576" t="s">
        <v>930</v>
      </c>
      <c r="AH7576" t="s">
        <v>930</v>
      </c>
      <c r="AI7576" t="s">
        <v>930</v>
      </c>
      <c r="AJ7576" t="s">
        <v>930</v>
      </c>
      <c r="AK7576" t="s">
        <v>930</v>
      </c>
      <c r="AL7576" t="s">
        <v>930</v>
      </c>
    </row>
    <row r="7577" spans="1:38">
      <c r="A7577">
        <v>806282</v>
      </c>
      <c r="B7577" t="s">
        <v>93</v>
      </c>
      <c r="C7577" t="s">
        <v>930</v>
      </c>
      <c r="D7577" t="s">
        <v>930</v>
      </c>
      <c r="E7577" t="s">
        <v>930</v>
      </c>
      <c r="F7577" t="s">
        <v>930</v>
      </c>
      <c r="G7577" t="s">
        <v>930</v>
      </c>
      <c r="H7577" t="s">
        <v>930</v>
      </c>
      <c r="I7577" t="s">
        <v>929</v>
      </c>
      <c r="J7577" t="s">
        <v>929</v>
      </c>
      <c r="K7577" t="s">
        <v>929</v>
      </c>
      <c r="L7577" t="s">
        <v>929</v>
      </c>
      <c r="M7577" t="s">
        <v>929</v>
      </c>
      <c r="N7577" t="s">
        <v>929</v>
      </c>
      <c r="O7577" t="s">
        <v>929</v>
      </c>
      <c r="P7577" t="s">
        <v>929</v>
      </c>
      <c r="Q7577" t="s">
        <v>929</v>
      </c>
      <c r="R7577" t="s">
        <v>929</v>
      </c>
      <c r="S7577" t="s">
        <v>929</v>
      </c>
      <c r="T7577" t="s">
        <v>930</v>
      </c>
      <c r="U7577" t="s">
        <v>930</v>
      </c>
      <c r="V7577" t="s">
        <v>930</v>
      </c>
      <c r="W7577" t="s">
        <v>930</v>
      </c>
      <c r="X7577" t="s">
        <v>930</v>
      </c>
      <c r="Y7577" t="s">
        <v>930</v>
      </c>
      <c r="Z7577" t="s">
        <v>929</v>
      </c>
      <c r="AA7577" t="s">
        <v>929</v>
      </c>
      <c r="AB7577" t="s">
        <v>929</v>
      </c>
      <c r="AC7577" t="s">
        <v>929</v>
      </c>
      <c r="AD7577" t="s">
        <v>929</v>
      </c>
      <c r="AE7577" t="s">
        <v>929</v>
      </c>
      <c r="AF7577" t="s">
        <v>929</v>
      </c>
      <c r="AG7577" t="s">
        <v>929</v>
      </c>
      <c r="AH7577" t="s">
        <v>929</v>
      </c>
      <c r="AI7577" t="s">
        <v>930</v>
      </c>
      <c r="AJ7577" t="s">
        <v>929</v>
      </c>
      <c r="AK7577" t="s">
        <v>929</v>
      </c>
      <c r="AL7577" t="s">
        <v>930</v>
      </c>
    </row>
    <row r="7578" spans="1:38">
      <c r="A7578">
        <v>806290</v>
      </c>
      <c r="B7578" t="s">
        <v>93</v>
      </c>
      <c r="C7578" t="s">
        <v>930</v>
      </c>
      <c r="D7578" t="s">
        <v>930</v>
      </c>
      <c r="E7578" t="s">
        <v>929</v>
      </c>
      <c r="F7578" t="s">
        <v>929</v>
      </c>
      <c r="G7578" t="s">
        <v>929</v>
      </c>
      <c r="H7578" t="s">
        <v>930</v>
      </c>
      <c r="I7578" t="s">
        <v>929</v>
      </c>
      <c r="J7578" t="s">
        <v>929</v>
      </c>
      <c r="K7578" t="s">
        <v>930</v>
      </c>
      <c r="L7578" t="s">
        <v>930</v>
      </c>
      <c r="M7578" t="s">
        <v>929</v>
      </c>
      <c r="N7578" t="s">
        <v>929</v>
      </c>
      <c r="O7578" t="s">
        <v>929</v>
      </c>
      <c r="P7578" t="s">
        <v>930</v>
      </c>
      <c r="Q7578" t="s">
        <v>930</v>
      </c>
      <c r="R7578" t="s">
        <v>928</v>
      </c>
      <c r="S7578" t="s">
        <v>930</v>
      </c>
      <c r="T7578" t="s">
        <v>930</v>
      </c>
      <c r="U7578" t="s">
        <v>930</v>
      </c>
      <c r="V7578" t="s">
        <v>929</v>
      </c>
      <c r="W7578" t="s">
        <v>930</v>
      </c>
      <c r="X7578" t="s">
        <v>929</v>
      </c>
      <c r="Y7578" t="s">
        <v>930</v>
      </c>
      <c r="Z7578" t="s">
        <v>930</v>
      </c>
      <c r="AA7578" t="s">
        <v>930</v>
      </c>
      <c r="AB7578" t="s">
        <v>930</v>
      </c>
      <c r="AC7578" t="s">
        <v>929</v>
      </c>
      <c r="AD7578" t="s">
        <v>930</v>
      </c>
      <c r="AE7578" t="s">
        <v>930</v>
      </c>
      <c r="AF7578" t="s">
        <v>929</v>
      </c>
      <c r="AG7578" t="s">
        <v>930</v>
      </c>
      <c r="AH7578" t="s">
        <v>929</v>
      </c>
      <c r="AI7578" t="s">
        <v>930</v>
      </c>
      <c r="AJ7578" t="s">
        <v>930</v>
      </c>
      <c r="AK7578" t="s">
        <v>930</v>
      </c>
      <c r="AL7578" t="s">
        <v>930</v>
      </c>
    </row>
    <row r="7579" spans="1:38">
      <c r="A7579">
        <v>806304</v>
      </c>
      <c r="B7579" t="s">
        <v>93</v>
      </c>
      <c r="C7579" t="s">
        <v>929</v>
      </c>
      <c r="D7579" t="s">
        <v>929</v>
      </c>
      <c r="E7579" t="s">
        <v>929</v>
      </c>
      <c r="F7579" t="s">
        <v>929</v>
      </c>
      <c r="G7579" t="s">
        <v>929</v>
      </c>
      <c r="H7579" t="s">
        <v>928</v>
      </c>
      <c r="I7579" t="s">
        <v>929</v>
      </c>
      <c r="J7579" t="s">
        <v>930</v>
      </c>
      <c r="K7579" t="s">
        <v>928</v>
      </c>
      <c r="L7579" t="s">
        <v>928</v>
      </c>
      <c r="M7579" t="s">
        <v>928</v>
      </c>
      <c r="N7579" t="s">
        <v>929</v>
      </c>
      <c r="O7579" t="s">
        <v>929</v>
      </c>
      <c r="P7579" t="s">
        <v>930</v>
      </c>
      <c r="Q7579" t="s">
        <v>930</v>
      </c>
      <c r="R7579" t="s">
        <v>928</v>
      </c>
      <c r="S7579" t="s">
        <v>930</v>
      </c>
      <c r="T7579" t="s">
        <v>930</v>
      </c>
      <c r="U7579" t="s">
        <v>930</v>
      </c>
      <c r="V7579" t="s">
        <v>930</v>
      </c>
      <c r="W7579" t="s">
        <v>930</v>
      </c>
      <c r="X7579" t="s">
        <v>930</v>
      </c>
      <c r="Y7579" t="s">
        <v>930</v>
      </c>
      <c r="Z7579" t="s">
        <v>929</v>
      </c>
      <c r="AA7579" t="s">
        <v>929</v>
      </c>
      <c r="AB7579" t="s">
        <v>929</v>
      </c>
      <c r="AC7579" t="s">
        <v>930</v>
      </c>
      <c r="AD7579" t="s">
        <v>930</v>
      </c>
      <c r="AE7579" t="s">
        <v>930</v>
      </c>
      <c r="AF7579" t="s">
        <v>929</v>
      </c>
      <c r="AG7579" t="s">
        <v>930</v>
      </c>
      <c r="AH7579" t="s">
        <v>930</v>
      </c>
      <c r="AI7579" t="s">
        <v>930</v>
      </c>
      <c r="AJ7579" t="s">
        <v>930</v>
      </c>
      <c r="AK7579" t="s">
        <v>929</v>
      </c>
      <c r="AL7579" t="s">
        <v>930</v>
      </c>
    </row>
    <row r="7580" spans="1:38">
      <c r="A7580">
        <v>806327</v>
      </c>
      <c r="B7580" t="s">
        <v>93</v>
      </c>
      <c r="C7580" t="s">
        <v>929</v>
      </c>
      <c r="D7580" t="s">
        <v>930</v>
      </c>
      <c r="E7580" t="s">
        <v>930</v>
      </c>
      <c r="F7580" t="s">
        <v>929</v>
      </c>
      <c r="G7580" t="s">
        <v>929</v>
      </c>
      <c r="H7580" t="s">
        <v>929</v>
      </c>
      <c r="I7580" t="s">
        <v>929</v>
      </c>
      <c r="J7580" t="s">
        <v>930</v>
      </c>
      <c r="K7580" t="s">
        <v>928</v>
      </c>
      <c r="L7580" t="s">
        <v>930</v>
      </c>
      <c r="M7580" t="s">
        <v>929</v>
      </c>
      <c r="N7580" t="s">
        <v>929</v>
      </c>
      <c r="O7580" t="s">
        <v>929</v>
      </c>
      <c r="P7580" t="s">
        <v>929</v>
      </c>
      <c r="Q7580" t="s">
        <v>930</v>
      </c>
      <c r="R7580" t="s">
        <v>929</v>
      </c>
      <c r="S7580" t="s">
        <v>929</v>
      </c>
      <c r="T7580" t="s">
        <v>929</v>
      </c>
      <c r="U7580" t="s">
        <v>930</v>
      </c>
      <c r="V7580" t="s">
        <v>930</v>
      </c>
      <c r="W7580" t="s">
        <v>930</v>
      </c>
      <c r="X7580" t="s">
        <v>930</v>
      </c>
      <c r="Y7580" t="s">
        <v>929</v>
      </c>
      <c r="Z7580" t="s">
        <v>930</v>
      </c>
      <c r="AA7580" t="s">
        <v>930</v>
      </c>
      <c r="AB7580" t="s">
        <v>930</v>
      </c>
      <c r="AC7580" t="s">
        <v>930</v>
      </c>
      <c r="AD7580" t="s">
        <v>929</v>
      </c>
      <c r="AE7580" t="s">
        <v>929</v>
      </c>
      <c r="AF7580" t="s">
        <v>930</v>
      </c>
      <c r="AG7580" t="s">
        <v>929</v>
      </c>
      <c r="AH7580" t="s">
        <v>929</v>
      </c>
      <c r="AI7580" t="s">
        <v>929</v>
      </c>
      <c r="AJ7580" t="s">
        <v>930</v>
      </c>
      <c r="AK7580" t="s">
        <v>929</v>
      </c>
      <c r="AL7580" t="s">
        <v>929</v>
      </c>
    </row>
    <row r="7581" spans="1:38">
      <c r="A7581">
        <v>806330</v>
      </c>
      <c r="B7581" t="s">
        <v>93</v>
      </c>
      <c r="C7581" t="s">
        <v>929</v>
      </c>
      <c r="D7581" t="s">
        <v>930</v>
      </c>
      <c r="E7581" t="s">
        <v>930</v>
      </c>
      <c r="F7581" t="s">
        <v>929</v>
      </c>
      <c r="G7581" t="s">
        <v>929</v>
      </c>
      <c r="H7581" t="s">
        <v>929</v>
      </c>
      <c r="I7581" t="s">
        <v>929</v>
      </c>
      <c r="J7581" t="s">
        <v>930</v>
      </c>
      <c r="K7581" t="s">
        <v>929</v>
      </c>
      <c r="L7581" t="s">
        <v>930</v>
      </c>
      <c r="M7581" t="s">
        <v>929</v>
      </c>
      <c r="N7581" t="s">
        <v>929</v>
      </c>
      <c r="O7581" t="s">
        <v>929</v>
      </c>
      <c r="P7581" t="s">
        <v>929</v>
      </c>
      <c r="Q7581" t="s">
        <v>929</v>
      </c>
      <c r="R7581" t="s">
        <v>929</v>
      </c>
      <c r="S7581" t="s">
        <v>929</v>
      </c>
      <c r="T7581" t="s">
        <v>929</v>
      </c>
      <c r="U7581" t="s">
        <v>929</v>
      </c>
      <c r="V7581" t="s">
        <v>930</v>
      </c>
      <c r="W7581" t="s">
        <v>929</v>
      </c>
      <c r="X7581" t="s">
        <v>929</v>
      </c>
      <c r="Y7581" t="s">
        <v>929</v>
      </c>
      <c r="Z7581" t="s">
        <v>930</v>
      </c>
      <c r="AA7581" t="s">
        <v>930</v>
      </c>
      <c r="AB7581" t="s">
        <v>928</v>
      </c>
      <c r="AC7581" t="s">
        <v>930</v>
      </c>
      <c r="AD7581" t="s">
        <v>929</v>
      </c>
      <c r="AE7581" t="s">
        <v>930</v>
      </c>
      <c r="AF7581" t="s">
        <v>930</v>
      </c>
      <c r="AG7581" t="s">
        <v>930</v>
      </c>
      <c r="AH7581" t="s">
        <v>930</v>
      </c>
      <c r="AI7581" t="s">
        <v>930</v>
      </c>
      <c r="AJ7581" t="s">
        <v>930</v>
      </c>
      <c r="AK7581" t="s">
        <v>929</v>
      </c>
      <c r="AL7581" t="s">
        <v>930</v>
      </c>
    </row>
    <row r="7582" spans="1:38">
      <c r="A7582">
        <v>806335</v>
      </c>
      <c r="B7582" t="s">
        <v>93</v>
      </c>
      <c r="C7582" t="s">
        <v>929</v>
      </c>
      <c r="D7582" t="s">
        <v>930</v>
      </c>
      <c r="E7582" t="s">
        <v>929</v>
      </c>
      <c r="F7582" t="s">
        <v>929</v>
      </c>
      <c r="G7582" t="s">
        <v>929</v>
      </c>
      <c r="H7582" t="s">
        <v>929</v>
      </c>
      <c r="I7582" t="s">
        <v>929</v>
      </c>
      <c r="J7582" t="s">
        <v>930</v>
      </c>
      <c r="K7582" t="s">
        <v>929</v>
      </c>
      <c r="L7582" t="s">
        <v>930</v>
      </c>
      <c r="M7582" t="s">
        <v>930</v>
      </c>
      <c r="N7582" t="s">
        <v>930</v>
      </c>
      <c r="O7582" t="s">
        <v>929</v>
      </c>
      <c r="P7582" t="s">
        <v>929</v>
      </c>
      <c r="Q7582" t="s">
        <v>930</v>
      </c>
      <c r="R7582" t="s">
        <v>929</v>
      </c>
      <c r="S7582" t="s">
        <v>929</v>
      </c>
      <c r="T7582" t="s">
        <v>929</v>
      </c>
      <c r="U7582" t="s">
        <v>929</v>
      </c>
      <c r="V7582" t="s">
        <v>929</v>
      </c>
      <c r="W7582" t="s">
        <v>929</v>
      </c>
      <c r="X7582" t="s">
        <v>929</v>
      </c>
      <c r="Y7582" t="s">
        <v>929</v>
      </c>
      <c r="Z7582" t="s">
        <v>929</v>
      </c>
      <c r="AA7582" t="s">
        <v>930</v>
      </c>
      <c r="AB7582" t="s">
        <v>930</v>
      </c>
      <c r="AC7582" t="s">
        <v>930</v>
      </c>
      <c r="AD7582" t="s">
        <v>929</v>
      </c>
      <c r="AE7582" t="s">
        <v>929</v>
      </c>
      <c r="AF7582" t="s">
        <v>930</v>
      </c>
      <c r="AG7582" t="s">
        <v>929</v>
      </c>
      <c r="AH7582" t="s">
        <v>929</v>
      </c>
      <c r="AI7582" t="s">
        <v>929</v>
      </c>
      <c r="AJ7582" t="s">
        <v>930</v>
      </c>
      <c r="AK7582" t="s">
        <v>929</v>
      </c>
      <c r="AL7582" t="s">
        <v>929</v>
      </c>
    </row>
    <row r="7583" spans="1:38">
      <c r="A7583">
        <v>806338</v>
      </c>
      <c r="B7583" t="s">
        <v>93</v>
      </c>
      <c r="C7583" t="s">
        <v>929</v>
      </c>
      <c r="D7583" t="s">
        <v>930</v>
      </c>
      <c r="E7583" t="s">
        <v>929</v>
      </c>
      <c r="F7583" t="s">
        <v>929</v>
      </c>
      <c r="G7583" t="s">
        <v>930</v>
      </c>
      <c r="H7583" t="s">
        <v>929</v>
      </c>
      <c r="I7583" t="s">
        <v>929</v>
      </c>
      <c r="J7583" t="s">
        <v>930</v>
      </c>
      <c r="K7583" t="s">
        <v>929</v>
      </c>
      <c r="L7583" t="s">
        <v>928</v>
      </c>
      <c r="M7583" t="s">
        <v>929</v>
      </c>
      <c r="N7583" t="s">
        <v>929</v>
      </c>
      <c r="O7583" t="s">
        <v>929</v>
      </c>
      <c r="P7583" t="s">
        <v>929</v>
      </c>
      <c r="Q7583" t="s">
        <v>929</v>
      </c>
      <c r="R7583" t="s">
        <v>930</v>
      </c>
      <c r="S7583" t="s">
        <v>929</v>
      </c>
      <c r="T7583" t="s">
        <v>929</v>
      </c>
      <c r="U7583" t="s">
        <v>930</v>
      </c>
      <c r="V7583" t="s">
        <v>930</v>
      </c>
      <c r="W7583" t="s">
        <v>930</v>
      </c>
      <c r="X7583" t="s">
        <v>929</v>
      </c>
      <c r="Y7583" t="s">
        <v>929</v>
      </c>
      <c r="Z7583" t="s">
        <v>929</v>
      </c>
      <c r="AA7583" t="s">
        <v>929</v>
      </c>
      <c r="AB7583" t="s">
        <v>929</v>
      </c>
      <c r="AC7583" t="s">
        <v>929</v>
      </c>
      <c r="AD7583" t="s">
        <v>929</v>
      </c>
      <c r="AE7583" t="s">
        <v>929</v>
      </c>
      <c r="AF7583" t="s">
        <v>929</v>
      </c>
      <c r="AG7583" t="s">
        <v>930</v>
      </c>
      <c r="AH7583" t="s">
        <v>930</v>
      </c>
      <c r="AI7583" t="s">
        <v>929</v>
      </c>
      <c r="AJ7583" t="s">
        <v>930</v>
      </c>
      <c r="AK7583" t="s">
        <v>929</v>
      </c>
      <c r="AL7583" t="s">
        <v>929</v>
      </c>
    </row>
    <row r="7584" spans="1:38">
      <c r="A7584">
        <v>806384</v>
      </c>
      <c r="B7584" t="s">
        <v>93</v>
      </c>
      <c r="C7584" t="s">
        <v>929</v>
      </c>
      <c r="D7584" t="s">
        <v>930</v>
      </c>
      <c r="E7584" t="s">
        <v>930</v>
      </c>
      <c r="F7584" t="s">
        <v>929</v>
      </c>
      <c r="G7584" t="s">
        <v>929</v>
      </c>
      <c r="H7584" t="s">
        <v>929</v>
      </c>
      <c r="I7584" t="s">
        <v>929</v>
      </c>
      <c r="J7584" t="s">
        <v>929</v>
      </c>
      <c r="K7584" t="s">
        <v>929</v>
      </c>
      <c r="L7584" t="s">
        <v>930</v>
      </c>
      <c r="M7584" t="s">
        <v>929</v>
      </c>
      <c r="N7584" t="s">
        <v>929</v>
      </c>
      <c r="O7584" t="s">
        <v>929</v>
      </c>
      <c r="P7584" t="s">
        <v>929</v>
      </c>
      <c r="Q7584" t="s">
        <v>929</v>
      </c>
      <c r="R7584" t="s">
        <v>930</v>
      </c>
      <c r="S7584" t="s">
        <v>929</v>
      </c>
      <c r="T7584" t="s">
        <v>929</v>
      </c>
      <c r="U7584" t="s">
        <v>929</v>
      </c>
      <c r="V7584" t="s">
        <v>930</v>
      </c>
      <c r="W7584" t="s">
        <v>930</v>
      </c>
      <c r="X7584" t="s">
        <v>929</v>
      </c>
      <c r="Y7584" t="s">
        <v>929</v>
      </c>
      <c r="Z7584" t="s">
        <v>930</v>
      </c>
      <c r="AA7584" t="s">
        <v>929</v>
      </c>
      <c r="AB7584" t="s">
        <v>929</v>
      </c>
      <c r="AC7584" t="s">
        <v>929</v>
      </c>
      <c r="AD7584" t="s">
        <v>929</v>
      </c>
      <c r="AE7584" t="s">
        <v>929</v>
      </c>
      <c r="AF7584" t="s">
        <v>929</v>
      </c>
      <c r="AG7584" t="s">
        <v>929</v>
      </c>
      <c r="AH7584" t="s">
        <v>929</v>
      </c>
      <c r="AI7584" t="s">
        <v>929</v>
      </c>
      <c r="AJ7584" t="s">
        <v>929</v>
      </c>
      <c r="AK7584" t="s">
        <v>929</v>
      </c>
      <c r="AL7584" t="s">
        <v>929</v>
      </c>
    </row>
    <row r="7585" spans="1:38">
      <c r="A7585">
        <v>806399</v>
      </c>
      <c r="B7585" t="s">
        <v>93</v>
      </c>
      <c r="C7585" t="s">
        <v>929</v>
      </c>
      <c r="D7585" t="s">
        <v>929</v>
      </c>
      <c r="E7585" t="s">
        <v>930</v>
      </c>
      <c r="F7585" t="s">
        <v>929</v>
      </c>
      <c r="G7585" t="s">
        <v>930</v>
      </c>
      <c r="H7585" t="s">
        <v>930</v>
      </c>
      <c r="I7585" t="s">
        <v>929</v>
      </c>
      <c r="J7585" t="s">
        <v>929</v>
      </c>
      <c r="K7585" t="s">
        <v>929</v>
      </c>
      <c r="L7585" t="s">
        <v>929</v>
      </c>
      <c r="M7585" t="s">
        <v>930</v>
      </c>
      <c r="N7585" t="s">
        <v>929</v>
      </c>
      <c r="O7585" t="s">
        <v>929</v>
      </c>
      <c r="P7585" t="s">
        <v>929</v>
      </c>
      <c r="Q7585" t="s">
        <v>929</v>
      </c>
      <c r="R7585" t="s">
        <v>929</v>
      </c>
      <c r="S7585" t="s">
        <v>929</v>
      </c>
      <c r="T7585" t="s">
        <v>929</v>
      </c>
      <c r="U7585" t="s">
        <v>930</v>
      </c>
      <c r="V7585" t="s">
        <v>930</v>
      </c>
      <c r="W7585" t="s">
        <v>930</v>
      </c>
      <c r="X7585" t="s">
        <v>930</v>
      </c>
      <c r="Y7585" t="s">
        <v>930</v>
      </c>
      <c r="Z7585" t="s">
        <v>930</v>
      </c>
      <c r="AA7585" t="s">
        <v>929</v>
      </c>
      <c r="AB7585" t="s">
        <v>929</v>
      </c>
      <c r="AC7585" t="s">
        <v>929</v>
      </c>
      <c r="AD7585" t="s">
        <v>929</v>
      </c>
      <c r="AE7585" t="s">
        <v>929</v>
      </c>
      <c r="AF7585" t="s">
        <v>929</v>
      </c>
      <c r="AG7585" t="s">
        <v>930</v>
      </c>
      <c r="AH7585" t="s">
        <v>930</v>
      </c>
      <c r="AI7585" t="s">
        <v>930</v>
      </c>
      <c r="AJ7585" t="s">
        <v>930</v>
      </c>
      <c r="AK7585" t="s">
        <v>930</v>
      </c>
      <c r="AL7585" t="s">
        <v>930</v>
      </c>
    </row>
    <row r="7586" spans="1:38">
      <c r="A7586">
        <v>806406</v>
      </c>
      <c r="B7586" t="s">
        <v>93</v>
      </c>
      <c r="C7586" t="s">
        <v>930</v>
      </c>
      <c r="D7586" t="s">
        <v>929</v>
      </c>
      <c r="E7586" t="s">
        <v>930</v>
      </c>
      <c r="F7586" t="s">
        <v>930</v>
      </c>
      <c r="G7586" t="s">
        <v>930</v>
      </c>
      <c r="H7586" t="s">
        <v>929</v>
      </c>
      <c r="I7586" t="s">
        <v>929</v>
      </c>
      <c r="J7586" t="s">
        <v>929</v>
      </c>
      <c r="K7586" t="s">
        <v>929</v>
      </c>
      <c r="L7586" t="s">
        <v>929</v>
      </c>
      <c r="M7586" t="s">
        <v>929</v>
      </c>
      <c r="N7586" t="s">
        <v>929</v>
      </c>
      <c r="O7586" t="s">
        <v>929</v>
      </c>
      <c r="P7586" t="s">
        <v>929</v>
      </c>
      <c r="Q7586" t="s">
        <v>929</v>
      </c>
      <c r="R7586" t="s">
        <v>930</v>
      </c>
      <c r="S7586" t="s">
        <v>929</v>
      </c>
      <c r="T7586" t="s">
        <v>929</v>
      </c>
      <c r="U7586" t="s">
        <v>930</v>
      </c>
      <c r="V7586" t="s">
        <v>930</v>
      </c>
      <c r="W7586" t="s">
        <v>930</v>
      </c>
      <c r="X7586" t="s">
        <v>930</v>
      </c>
      <c r="Y7586" t="s">
        <v>930</v>
      </c>
      <c r="Z7586" t="s">
        <v>929</v>
      </c>
      <c r="AA7586" t="s">
        <v>929</v>
      </c>
      <c r="AB7586" t="s">
        <v>929</v>
      </c>
      <c r="AC7586" t="s">
        <v>929</v>
      </c>
      <c r="AD7586" t="s">
        <v>929</v>
      </c>
      <c r="AE7586" t="s">
        <v>929</v>
      </c>
      <c r="AF7586" t="s">
        <v>929</v>
      </c>
      <c r="AG7586" t="s">
        <v>930</v>
      </c>
      <c r="AH7586" t="s">
        <v>930</v>
      </c>
      <c r="AI7586" t="s">
        <v>930</v>
      </c>
      <c r="AJ7586" t="s">
        <v>930</v>
      </c>
      <c r="AK7586" t="s">
        <v>930</v>
      </c>
      <c r="AL7586" t="s">
        <v>930</v>
      </c>
    </row>
    <row r="7587" spans="1:38">
      <c r="A7587">
        <v>806415</v>
      </c>
      <c r="B7587" t="s">
        <v>93</v>
      </c>
      <c r="C7587" t="s">
        <v>930</v>
      </c>
      <c r="D7587" t="s">
        <v>929</v>
      </c>
      <c r="E7587" t="s">
        <v>930</v>
      </c>
      <c r="F7587" t="s">
        <v>930</v>
      </c>
      <c r="G7587" t="s">
        <v>929</v>
      </c>
      <c r="H7587" t="s">
        <v>930</v>
      </c>
      <c r="I7587" t="s">
        <v>930</v>
      </c>
      <c r="J7587" t="s">
        <v>929</v>
      </c>
      <c r="K7587" t="s">
        <v>930</v>
      </c>
      <c r="L7587" t="s">
        <v>929</v>
      </c>
      <c r="M7587" t="s">
        <v>929</v>
      </c>
      <c r="N7587" t="s">
        <v>929</v>
      </c>
      <c r="O7587" t="s">
        <v>929</v>
      </c>
      <c r="P7587" t="s">
        <v>930</v>
      </c>
      <c r="Q7587" t="s">
        <v>930</v>
      </c>
      <c r="R7587" t="s">
        <v>930</v>
      </c>
      <c r="S7587" t="s">
        <v>929</v>
      </c>
      <c r="T7587" t="s">
        <v>930</v>
      </c>
      <c r="U7587" t="s">
        <v>930</v>
      </c>
      <c r="V7587" t="s">
        <v>929</v>
      </c>
      <c r="W7587" t="s">
        <v>929</v>
      </c>
      <c r="X7587" t="s">
        <v>929</v>
      </c>
      <c r="Y7587" t="s">
        <v>929</v>
      </c>
      <c r="Z7587" t="s">
        <v>930</v>
      </c>
      <c r="AA7587" t="s">
        <v>930</v>
      </c>
      <c r="AB7587" t="s">
        <v>930</v>
      </c>
      <c r="AC7587" t="s">
        <v>930</v>
      </c>
      <c r="AD7587" t="s">
        <v>929</v>
      </c>
      <c r="AE7587" t="s">
        <v>928</v>
      </c>
      <c r="AF7587" t="s">
        <v>930</v>
      </c>
      <c r="AG7587" t="s">
        <v>930</v>
      </c>
      <c r="AH7587" t="s">
        <v>930</v>
      </c>
      <c r="AI7587" t="s">
        <v>929</v>
      </c>
      <c r="AJ7587" t="s">
        <v>929</v>
      </c>
      <c r="AK7587" t="s">
        <v>929</v>
      </c>
      <c r="AL7587" t="s">
        <v>930</v>
      </c>
    </row>
    <row r="7588" spans="1:38">
      <c r="A7588">
        <v>806416</v>
      </c>
      <c r="B7588" t="s">
        <v>93</v>
      </c>
      <c r="C7588" t="s">
        <v>930</v>
      </c>
      <c r="D7588" t="s">
        <v>928</v>
      </c>
      <c r="E7588" t="s">
        <v>928</v>
      </c>
      <c r="F7588" t="s">
        <v>929</v>
      </c>
      <c r="G7588" t="s">
        <v>929</v>
      </c>
      <c r="H7588" t="s">
        <v>929</v>
      </c>
      <c r="I7588" t="s">
        <v>930</v>
      </c>
      <c r="J7588" t="s">
        <v>929</v>
      </c>
      <c r="K7588" t="s">
        <v>929</v>
      </c>
      <c r="L7588" t="s">
        <v>929</v>
      </c>
      <c r="M7588" t="s">
        <v>929</v>
      </c>
      <c r="N7588" t="s">
        <v>929</v>
      </c>
      <c r="O7588" t="s">
        <v>929</v>
      </c>
      <c r="P7588" t="s">
        <v>930</v>
      </c>
      <c r="Q7588" t="s">
        <v>929</v>
      </c>
      <c r="R7588" t="s">
        <v>930</v>
      </c>
      <c r="S7588" t="s">
        <v>929</v>
      </c>
      <c r="T7588" t="s">
        <v>929</v>
      </c>
      <c r="U7588" t="s">
        <v>930</v>
      </c>
      <c r="V7588" t="s">
        <v>929</v>
      </c>
      <c r="W7588" t="s">
        <v>930</v>
      </c>
      <c r="X7588" t="s">
        <v>929</v>
      </c>
      <c r="Y7588" t="s">
        <v>929</v>
      </c>
      <c r="Z7588" t="s">
        <v>929</v>
      </c>
      <c r="AA7588" t="s">
        <v>930</v>
      </c>
      <c r="AB7588" t="s">
        <v>930</v>
      </c>
      <c r="AC7588" t="s">
        <v>930</v>
      </c>
      <c r="AD7588" t="s">
        <v>930</v>
      </c>
      <c r="AE7588" t="s">
        <v>929</v>
      </c>
      <c r="AF7588" t="s">
        <v>930</v>
      </c>
      <c r="AG7588" t="s">
        <v>929</v>
      </c>
      <c r="AH7588" t="s">
        <v>930</v>
      </c>
      <c r="AI7588" t="s">
        <v>930</v>
      </c>
      <c r="AJ7588" t="s">
        <v>930</v>
      </c>
      <c r="AK7588" t="s">
        <v>929</v>
      </c>
      <c r="AL7588" t="s">
        <v>929</v>
      </c>
    </row>
    <row r="7589" spans="1:38">
      <c r="A7589">
        <v>806436</v>
      </c>
      <c r="B7589" t="s">
        <v>93</v>
      </c>
      <c r="C7589" t="s">
        <v>930</v>
      </c>
      <c r="D7589" t="s">
        <v>930</v>
      </c>
      <c r="E7589" t="s">
        <v>930</v>
      </c>
      <c r="F7589" t="s">
        <v>930</v>
      </c>
      <c r="G7589" t="s">
        <v>929</v>
      </c>
      <c r="H7589" t="s">
        <v>929</v>
      </c>
      <c r="I7589" t="s">
        <v>929</v>
      </c>
      <c r="J7589" t="s">
        <v>929</v>
      </c>
      <c r="K7589" t="s">
        <v>930</v>
      </c>
      <c r="L7589" t="s">
        <v>930</v>
      </c>
      <c r="M7589" t="s">
        <v>929</v>
      </c>
      <c r="N7589" t="s">
        <v>930</v>
      </c>
      <c r="O7589" t="s">
        <v>929</v>
      </c>
      <c r="P7589" t="s">
        <v>930</v>
      </c>
      <c r="Q7589" t="s">
        <v>929</v>
      </c>
      <c r="R7589" t="s">
        <v>930</v>
      </c>
      <c r="S7589" t="s">
        <v>929</v>
      </c>
      <c r="T7589" t="s">
        <v>929</v>
      </c>
      <c r="U7589" t="s">
        <v>930</v>
      </c>
      <c r="V7589" t="s">
        <v>930</v>
      </c>
      <c r="W7589" t="s">
        <v>930</v>
      </c>
      <c r="X7589" t="s">
        <v>930</v>
      </c>
      <c r="Y7589" t="s">
        <v>930</v>
      </c>
      <c r="Z7589" t="s">
        <v>930</v>
      </c>
      <c r="AA7589" t="s">
        <v>930</v>
      </c>
      <c r="AB7589" t="s">
        <v>930</v>
      </c>
      <c r="AC7589" t="s">
        <v>928</v>
      </c>
      <c r="AD7589" t="s">
        <v>928</v>
      </c>
      <c r="AE7589" t="s">
        <v>928</v>
      </c>
      <c r="AF7589" t="s">
        <v>930</v>
      </c>
      <c r="AG7589" t="s">
        <v>930</v>
      </c>
      <c r="AH7589" t="s">
        <v>930</v>
      </c>
      <c r="AI7589" t="s">
        <v>930</v>
      </c>
      <c r="AJ7589" t="s">
        <v>930</v>
      </c>
      <c r="AK7589" t="s">
        <v>929</v>
      </c>
      <c r="AL7589" t="s">
        <v>930</v>
      </c>
    </row>
    <row r="7590" spans="1:38">
      <c r="A7590">
        <v>806451</v>
      </c>
      <c r="B7590" t="s">
        <v>93</v>
      </c>
      <c r="C7590" t="s">
        <v>929</v>
      </c>
      <c r="D7590" t="s">
        <v>930</v>
      </c>
      <c r="E7590" t="s">
        <v>930</v>
      </c>
      <c r="F7590" t="s">
        <v>929</v>
      </c>
      <c r="G7590" t="s">
        <v>929</v>
      </c>
      <c r="H7590" t="s">
        <v>929</v>
      </c>
      <c r="I7590" t="s">
        <v>930</v>
      </c>
      <c r="J7590" t="s">
        <v>929</v>
      </c>
      <c r="K7590" t="s">
        <v>929</v>
      </c>
      <c r="L7590" t="s">
        <v>930</v>
      </c>
      <c r="M7590" t="s">
        <v>929</v>
      </c>
      <c r="N7590" t="s">
        <v>929</v>
      </c>
      <c r="O7590" t="s">
        <v>930</v>
      </c>
      <c r="P7590" t="s">
        <v>928</v>
      </c>
      <c r="Q7590" t="s">
        <v>929</v>
      </c>
      <c r="R7590" t="s">
        <v>929</v>
      </c>
      <c r="S7590" t="s">
        <v>928</v>
      </c>
      <c r="T7590" t="s">
        <v>929</v>
      </c>
      <c r="U7590" t="s">
        <v>929</v>
      </c>
      <c r="V7590" t="s">
        <v>930</v>
      </c>
      <c r="W7590" t="s">
        <v>929</v>
      </c>
      <c r="X7590" t="s">
        <v>930</v>
      </c>
      <c r="Y7590" t="s">
        <v>930</v>
      </c>
      <c r="Z7590" t="s">
        <v>930</v>
      </c>
      <c r="AA7590" t="s">
        <v>929</v>
      </c>
      <c r="AB7590" t="s">
        <v>929</v>
      </c>
      <c r="AC7590" t="s">
        <v>929</v>
      </c>
      <c r="AD7590" t="s">
        <v>929</v>
      </c>
      <c r="AE7590" t="s">
        <v>929</v>
      </c>
      <c r="AF7590" t="s">
        <v>929</v>
      </c>
      <c r="AG7590" t="s">
        <v>929</v>
      </c>
      <c r="AH7590" t="s">
        <v>929</v>
      </c>
      <c r="AI7590" t="s">
        <v>929</v>
      </c>
      <c r="AJ7590" t="s">
        <v>929</v>
      </c>
      <c r="AK7590" t="s">
        <v>929</v>
      </c>
      <c r="AL7590" t="s">
        <v>929</v>
      </c>
    </row>
    <row r="7591" spans="1:38">
      <c r="A7591">
        <v>806456</v>
      </c>
      <c r="B7591" t="s">
        <v>93</v>
      </c>
      <c r="C7591" t="s">
        <v>929</v>
      </c>
      <c r="D7591" t="s">
        <v>928</v>
      </c>
      <c r="E7591" t="s">
        <v>929</v>
      </c>
      <c r="F7591" t="s">
        <v>929</v>
      </c>
      <c r="G7591" t="s">
        <v>929</v>
      </c>
      <c r="H7591" t="s">
        <v>929</v>
      </c>
      <c r="I7591" t="s">
        <v>929</v>
      </c>
      <c r="J7591" t="s">
        <v>929</v>
      </c>
      <c r="K7591" t="s">
        <v>929</v>
      </c>
      <c r="L7591" t="s">
        <v>930</v>
      </c>
      <c r="M7591" t="s">
        <v>929</v>
      </c>
      <c r="N7591" t="s">
        <v>929</v>
      </c>
      <c r="O7591" t="s">
        <v>930</v>
      </c>
      <c r="P7591" t="s">
        <v>928</v>
      </c>
      <c r="Q7591" t="s">
        <v>930</v>
      </c>
      <c r="R7591" t="s">
        <v>929</v>
      </c>
      <c r="S7591" t="s">
        <v>928</v>
      </c>
      <c r="T7591" t="s">
        <v>929</v>
      </c>
      <c r="U7591" t="s">
        <v>930</v>
      </c>
      <c r="V7591" t="s">
        <v>930</v>
      </c>
      <c r="W7591" t="s">
        <v>929</v>
      </c>
      <c r="X7591" t="s">
        <v>929</v>
      </c>
      <c r="Y7591" t="s">
        <v>930</v>
      </c>
      <c r="Z7591" t="s">
        <v>929</v>
      </c>
      <c r="AA7591" t="s">
        <v>929</v>
      </c>
      <c r="AB7591" t="s">
        <v>929</v>
      </c>
      <c r="AC7591" t="s">
        <v>929</v>
      </c>
      <c r="AD7591" t="s">
        <v>929</v>
      </c>
      <c r="AE7591" t="s">
        <v>929</v>
      </c>
      <c r="AF7591" t="s">
        <v>929</v>
      </c>
      <c r="AG7591" t="s">
        <v>930</v>
      </c>
      <c r="AH7591" t="s">
        <v>930</v>
      </c>
      <c r="AI7591" t="s">
        <v>930</v>
      </c>
      <c r="AJ7591" t="s">
        <v>930</v>
      </c>
      <c r="AK7591" t="s">
        <v>929</v>
      </c>
      <c r="AL7591" t="s">
        <v>929</v>
      </c>
    </row>
    <row r="7592" spans="1:38">
      <c r="A7592">
        <v>806459</v>
      </c>
      <c r="B7592" t="s">
        <v>93</v>
      </c>
      <c r="C7592" t="s">
        <v>929</v>
      </c>
      <c r="D7592" t="s">
        <v>930</v>
      </c>
      <c r="E7592" t="s">
        <v>929</v>
      </c>
      <c r="F7592" t="s">
        <v>929</v>
      </c>
      <c r="G7592" t="s">
        <v>929</v>
      </c>
      <c r="H7592" t="s">
        <v>929</v>
      </c>
      <c r="I7592" t="s">
        <v>930</v>
      </c>
      <c r="J7592" t="s">
        <v>929</v>
      </c>
      <c r="K7592" t="s">
        <v>929</v>
      </c>
      <c r="L7592" t="s">
        <v>930</v>
      </c>
      <c r="M7592" t="s">
        <v>929</v>
      </c>
      <c r="N7592" t="s">
        <v>929</v>
      </c>
      <c r="O7592" t="s">
        <v>929</v>
      </c>
      <c r="P7592" t="s">
        <v>930</v>
      </c>
      <c r="Q7592" t="s">
        <v>929</v>
      </c>
      <c r="R7592" t="s">
        <v>928</v>
      </c>
      <c r="S7592" t="s">
        <v>929</v>
      </c>
      <c r="T7592" t="s">
        <v>930</v>
      </c>
      <c r="U7592" t="s">
        <v>929</v>
      </c>
      <c r="V7592" t="s">
        <v>929</v>
      </c>
      <c r="W7592" t="s">
        <v>930</v>
      </c>
      <c r="X7592" t="s">
        <v>929</v>
      </c>
      <c r="Y7592" t="s">
        <v>929</v>
      </c>
      <c r="Z7592" t="s">
        <v>930</v>
      </c>
      <c r="AA7592" t="s">
        <v>929</v>
      </c>
      <c r="AB7592" t="s">
        <v>929</v>
      </c>
      <c r="AC7592" t="s">
        <v>929</v>
      </c>
      <c r="AD7592" t="s">
        <v>929</v>
      </c>
      <c r="AE7592" t="s">
        <v>929</v>
      </c>
      <c r="AF7592" t="s">
        <v>929</v>
      </c>
      <c r="AG7592" t="s">
        <v>930</v>
      </c>
      <c r="AH7592" t="s">
        <v>930</v>
      </c>
      <c r="AI7592" t="s">
        <v>930</v>
      </c>
      <c r="AJ7592" t="s">
        <v>930</v>
      </c>
      <c r="AK7592" t="s">
        <v>929</v>
      </c>
      <c r="AL7592" t="s">
        <v>930</v>
      </c>
    </row>
    <row r="7593" spans="1:38">
      <c r="A7593">
        <v>806463</v>
      </c>
      <c r="B7593" t="s">
        <v>93</v>
      </c>
      <c r="C7593" t="s">
        <v>929</v>
      </c>
      <c r="D7593" t="s">
        <v>930</v>
      </c>
      <c r="E7593" t="s">
        <v>929</v>
      </c>
      <c r="F7593" t="s">
        <v>929</v>
      </c>
      <c r="G7593" t="s">
        <v>929</v>
      </c>
      <c r="H7593" t="s">
        <v>929</v>
      </c>
      <c r="I7593" t="s">
        <v>930</v>
      </c>
      <c r="J7593" t="s">
        <v>929</v>
      </c>
      <c r="K7593" t="s">
        <v>930</v>
      </c>
      <c r="L7593" t="s">
        <v>928</v>
      </c>
      <c r="M7593" t="s">
        <v>929</v>
      </c>
      <c r="N7593" t="s">
        <v>929</v>
      </c>
      <c r="O7593" t="s">
        <v>930</v>
      </c>
      <c r="P7593" t="s">
        <v>930</v>
      </c>
      <c r="Q7593" t="s">
        <v>929</v>
      </c>
      <c r="R7593" t="s">
        <v>928</v>
      </c>
      <c r="S7593" t="s">
        <v>929</v>
      </c>
      <c r="T7593" t="s">
        <v>930</v>
      </c>
      <c r="U7593" t="s">
        <v>929</v>
      </c>
      <c r="V7593" t="s">
        <v>929</v>
      </c>
      <c r="W7593" t="s">
        <v>930</v>
      </c>
      <c r="X7593" t="s">
        <v>929</v>
      </c>
      <c r="Y7593" t="s">
        <v>929</v>
      </c>
      <c r="Z7593" t="s">
        <v>929</v>
      </c>
      <c r="AA7593" t="s">
        <v>930</v>
      </c>
      <c r="AB7593" t="s">
        <v>930</v>
      </c>
      <c r="AC7593" t="s">
        <v>930</v>
      </c>
      <c r="AD7593" t="s">
        <v>930</v>
      </c>
      <c r="AE7593" t="s">
        <v>929</v>
      </c>
      <c r="AF7593" t="s">
        <v>929</v>
      </c>
      <c r="AG7593" t="s">
        <v>929</v>
      </c>
      <c r="AH7593" t="s">
        <v>930</v>
      </c>
      <c r="AI7593" t="s">
        <v>929</v>
      </c>
      <c r="AJ7593" t="s">
        <v>929</v>
      </c>
      <c r="AK7593" t="s">
        <v>930</v>
      </c>
      <c r="AL7593" t="s">
        <v>929</v>
      </c>
    </row>
    <row r="7594" spans="1:38">
      <c r="A7594">
        <v>806466</v>
      </c>
      <c r="B7594" t="s">
        <v>93</v>
      </c>
      <c r="C7594" t="s">
        <v>929</v>
      </c>
      <c r="D7594" t="s">
        <v>930</v>
      </c>
      <c r="E7594" t="s">
        <v>930</v>
      </c>
      <c r="F7594" t="s">
        <v>929</v>
      </c>
      <c r="G7594" t="s">
        <v>929</v>
      </c>
      <c r="H7594" t="s">
        <v>929</v>
      </c>
      <c r="I7594" t="s">
        <v>929</v>
      </c>
      <c r="J7594" t="s">
        <v>929</v>
      </c>
      <c r="K7594" t="s">
        <v>929</v>
      </c>
      <c r="L7594" t="s">
        <v>929</v>
      </c>
      <c r="M7594" t="s">
        <v>929</v>
      </c>
      <c r="N7594" t="s">
        <v>930</v>
      </c>
      <c r="O7594" t="s">
        <v>930</v>
      </c>
      <c r="P7594" t="s">
        <v>929</v>
      </c>
      <c r="Q7594" t="s">
        <v>929</v>
      </c>
      <c r="R7594" t="s">
        <v>929</v>
      </c>
      <c r="S7594" t="s">
        <v>929</v>
      </c>
      <c r="T7594" t="s">
        <v>929</v>
      </c>
      <c r="U7594" t="s">
        <v>929</v>
      </c>
      <c r="V7594" t="s">
        <v>929</v>
      </c>
      <c r="W7594" t="s">
        <v>929</v>
      </c>
      <c r="X7594" t="s">
        <v>929</v>
      </c>
      <c r="Y7594" t="s">
        <v>930</v>
      </c>
      <c r="Z7594" t="s">
        <v>929</v>
      </c>
      <c r="AA7594" t="s">
        <v>930</v>
      </c>
      <c r="AB7594" t="s">
        <v>930</v>
      </c>
      <c r="AC7594" t="s">
        <v>930</v>
      </c>
      <c r="AD7594" t="s">
        <v>928</v>
      </c>
      <c r="AE7594" t="s">
        <v>929</v>
      </c>
      <c r="AF7594" t="s">
        <v>929</v>
      </c>
      <c r="AG7594" t="s">
        <v>929</v>
      </c>
      <c r="AH7594" t="s">
        <v>929</v>
      </c>
      <c r="AI7594" t="s">
        <v>930</v>
      </c>
      <c r="AJ7594" t="s">
        <v>930</v>
      </c>
      <c r="AK7594" t="s">
        <v>929</v>
      </c>
      <c r="AL7594" t="s">
        <v>929</v>
      </c>
    </row>
    <row r="7595" spans="1:38">
      <c r="A7595">
        <v>806471</v>
      </c>
      <c r="B7595" t="s">
        <v>93</v>
      </c>
      <c r="C7595" t="s">
        <v>929</v>
      </c>
      <c r="D7595" t="s">
        <v>930</v>
      </c>
      <c r="E7595" t="s">
        <v>929</v>
      </c>
      <c r="F7595" t="s">
        <v>929</v>
      </c>
      <c r="G7595" t="s">
        <v>929</v>
      </c>
      <c r="H7595" t="s">
        <v>929</v>
      </c>
      <c r="I7595" t="s">
        <v>930</v>
      </c>
      <c r="J7595" t="s">
        <v>929</v>
      </c>
      <c r="K7595" t="s">
        <v>929</v>
      </c>
      <c r="L7595" t="s">
        <v>929</v>
      </c>
      <c r="M7595" t="s">
        <v>929</v>
      </c>
      <c r="N7595" t="s">
        <v>929</v>
      </c>
      <c r="O7595" t="s">
        <v>929</v>
      </c>
      <c r="P7595" t="s">
        <v>930</v>
      </c>
      <c r="Q7595" t="s">
        <v>930</v>
      </c>
      <c r="R7595" t="s">
        <v>929</v>
      </c>
      <c r="S7595" t="s">
        <v>929</v>
      </c>
      <c r="T7595" t="s">
        <v>930</v>
      </c>
      <c r="U7595" t="s">
        <v>930</v>
      </c>
      <c r="V7595" t="s">
        <v>930</v>
      </c>
      <c r="W7595" t="s">
        <v>929</v>
      </c>
      <c r="X7595" t="s">
        <v>930</v>
      </c>
      <c r="Y7595" t="s">
        <v>930</v>
      </c>
      <c r="Z7595" t="s">
        <v>930</v>
      </c>
      <c r="AA7595" t="s">
        <v>929</v>
      </c>
      <c r="AB7595" t="s">
        <v>929</v>
      </c>
      <c r="AC7595" t="s">
        <v>930</v>
      </c>
      <c r="AD7595" t="s">
        <v>930</v>
      </c>
      <c r="AE7595" t="s">
        <v>929</v>
      </c>
      <c r="AF7595" t="s">
        <v>929</v>
      </c>
      <c r="AG7595" t="s">
        <v>930</v>
      </c>
      <c r="AH7595" t="s">
        <v>930</v>
      </c>
      <c r="AI7595" t="s">
        <v>930</v>
      </c>
      <c r="AJ7595" t="s">
        <v>930</v>
      </c>
      <c r="AK7595" t="s">
        <v>930</v>
      </c>
      <c r="AL7595" t="s">
        <v>930</v>
      </c>
    </row>
    <row r="7596" spans="1:38">
      <c r="A7596">
        <v>806472</v>
      </c>
      <c r="B7596" t="s">
        <v>93</v>
      </c>
      <c r="C7596" t="s">
        <v>929</v>
      </c>
      <c r="D7596" t="s">
        <v>929</v>
      </c>
      <c r="E7596" t="s">
        <v>929</v>
      </c>
      <c r="F7596" t="s">
        <v>929</v>
      </c>
      <c r="G7596" t="s">
        <v>929</v>
      </c>
      <c r="H7596" t="s">
        <v>929</v>
      </c>
      <c r="I7596" t="s">
        <v>929</v>
      </c>
      <c r="J7596" t="s">
        <v>929</v>
      </c>
      <c r="K7596" t="s">
        <v>930</v>
      </c>
      <c r="L7596" t="s">
        <v>928</v>
      </c>
      <c r="M7596" t="s">
        <v>929</v>
      </c>
      <c r="N7596" t="s">
        <v>929</v>
      </c>
      <c r="O7596" t="s">
        <v>929</v>
      </c>
      <c r="P7596" t="s">
        <v>930</v>
      </c>
      <c r="Q7596" t="s">
        <v>928</v>
      </c>
      <c r="R7596" t="s">
        <v>930</v>
      </c>
      <c r="S7596" t="s">
        <v>930</v>
      </c>
      <c r="T7596" t="s">
        <v>930</v>
      </c>
      <c r="U7596" t="s">
        <v>930</v>
      </c>
      <c r="V7596" t="s">
        <v>930</v>
      </c>
      <c r="W7596" t="s">
        <v>929</v>
      </c>
      <c r="X7596" t="s">
        <v>929</v>
      </c>
      <c r="Y7596" t="s">
        <v>930</v>
      </c>
      <c r="Z7596" t="s">
        <v>930</v>
      </c>
      <c r="AA7596" t="s">
        <v>930</v>
      </c>
      <c r="AB7596" t="s">
        <v>930</v>
      </c>
      <c r="AC7596" t="s">
        <v>930</v>
      </c>
      <c r="AD7596" t="s">
        <v>930</v>
      </c>
      <c r="AE7596" t="s">
        <v>930</v>
      </c>
      <c r="AF7596" t="s">
        <v>930</v>
      </c>
      <c r="AG7596" t="s">
        <v>930</v>
      </c>
      <c r="AH7596" t="s">
        <v>930</v>
      </c>
      <c r="AI7596" t="s">
        <v>930</v>
      </c>
      <c r="AJ7596" t="s">
        <v>930</v>
      </c>
      <c r="AK7596" t="s">
        <v>929</v>
      </c>
      <c r="AL7596" t="s">
        <v>930</v>
      </c>
    </row>
    <row r="7597" spans="1:38">
      <c r="A7597">
        <v>806475</v>
      </c>
      <c r="B7597" t="s">
        <v>93</v>
      </c>
      <c r="C7597" t="s">
        <v>929</v>
      </c>
      <c r="D7597" t="s">
        <v>930</v>
      </c>
      <c r="E7597" t="s">
        <v>929</v>
      </c>
      <c r="F7597" t="s">
        <v>929</v>
      </c>
      <c r="G7597" t="s">
        <v>929</v>
      </c>
      <c r="H7597" t="s">
        <v>929</v>
      </c>
      <c r="I7597" t="s">
        <v>930</v>
      </c>
      <c r="J7597" t="s">
        <v>929</v>
      </c>
      <c r="K7597" t="s">
        <v>929</v>
      </c>
      <c r="L7597" t="s">
        <v>929</v>
      </c>
      <c r="M7597" t="s">
        <v>929</v>
      </c>
      <c r="N7597" t="s">
        <v>929</v>
      </c>
      <c r="O7597" t="s">
        <v>929</v>
      </c>
      <c r="P7597" t="s">
        <v>930</v>
      </c>
      <c r="Q7597" t="s">
        <v>929</v>
      </c>
      <c r="R7597" t="s">
        <v>930</v>
      </c>
      <c r="S7597" t="s">
        <v>929</v>
      </c>
      <c r="T7597" t="s">
        <v>930</v>
      </c>
      <c r="U7597" t="s">
        <v>929</v>
      </c>
      <c r="V7597" t="s">
        <v>930</v>
      </c>
      <c r="W7597" t="s">
        <v>930</v>
      </c>
      <c r="X7597" t="s">
        <v>929</v>
      </c>
      <c r="Y7597" t="s">
        <v>930</v>
      </c>
      <c r="Z7597" t="s">
        <v>929</v>
      </c>
      <c r="AA7597" t="s">
        <v>929</v>
      </c>
      <c r="AB7597" t="s">
        <v>930</v>
      </c>
      <c r="AC7597" t="s">
        <v>929</v>
      </c>
      <c r="AD7597" t="s">
        <v>930</v>
      </c>
      <c r="AE7597" t="s">
        <v>929</v>
      </c>
      <c r="AF7597" t="s">
        <v>929</v>
      </c>
      <c r="AG7597" t="s">
        <v>930</v>
      </c>
      <c r="AH7597" t="s">
        <v>929</v>
      </c>
      <c r="AI7597" t="s">
        <v>930</v>
      </c>
      <c r="AJ7597" t="s">
        <v>930</v>
      </c>
      <c r="AK7597" t="s">
        <v>929</v>
      </c>
      <c r="AL7597" t="s">
        <v>929</v>
      </c>
    </row>
    <row r="7598" spans="1:38">
      <c r="A7598">
        <v>806476</v>
      </c>
      <c r="B7598" t="s">
        <v>93</v>
      </c>
      <c r="C7598" t="s">
        <v>929</v>
      </c>
      <c r="D7598" t="s">
        <v>930</v>
      </c>
      <c r="E7598" t="s">
        <v>930</v>
      </c>
      <c r="F7598" t="s">
        <v>929</v>
      </c>
      <c r="G7598" t="s">
        <v>929</v>
      </c>
      <c r="H7598" t="s">
        <v>929</v>
      </c>
      <c r="I7598" t="s">
        <v>929</v>
      </c>
      <c r="J7598" t="s">
        <v>929</v>
      </c>
      <c r="K7598" t="s">
        <v>929</v>
      </c>
      <c r="L7598" t="s">
        <v>930</v>
      </c>
      <c r="M7598" t="s">
        <v>929</v>
      </c>
      <c r="N7598" t="s">
        <v>929</v>
      </c>
      <c r="O7598" t="s">
        <v>929</v>
      </c>
      <c r="P7598" t="s">
        <v>930</v>
      </c>
      <c r="Q7598" t="s">
        <v>929</v>
      </c>
      <c r="R7598" t="s">
        <v>930</v>
      </c>
      <c r="S7598" t="s">
        <v>930</v>
      </c>
      <c r="T7598" t="s">
        <v>929</v>
      </c>
      <c r="U7598" t="s">
        <v>930</v>
      </c>
      <c r="V7598" t="s">
        <v>929</v>
      </c>
      <c r="W7598" t="s">
        <v>930</v>
      </c>
      <c r="X7598" t="s">
        <v>929</v>
      </c>
      <c r="Y7598" t="s">
        <v>930</v>
      </c>
      <c r="Z7598" t="s">
        <v>929</v>
      </c>
      <c r="AA7598" t="s">
        <v>929</v>
      </c>
      <c r="AB7598" t="s">
        <v>929</v>
      </c>
      <c r="AC7598" t="s">
        <v>929</v>
      </c>
      <c r="AD7598" t="s">
        <v>929</v>
      </c>
      <c r="AE7598" t="s">
        <v>929</v>
      </c>
      <c r="AF7598" t="s">
        <v>929</v>
      </c>
      <c r="AG7598" t="s">
        <v>930</v>
      </c>
      <c r="AH7598" t="s">
        <v>930</v>
      </c>
      <c r="AI7598" t="s">
        <v>930</v>
      </c>
      <c r="AJ7598" t="s">
        <v>929</v>
      </c>
      <c r="AK7598" t="s">
        <v>929</v>
      </c>
      <c r="AL7598" t="s">
        <v>929</v>
      </c>
    </row>
    <row r="7599" spans="1:38">
      <c r="A7599">
        <v>806479</v>
      </c>
      <c r="B7599" t="s">
        <v>93</v>
      </c>
      <c r="C7599" t="s">
        <v>929</v>
      </c>
      <c r="D7599" t="s">
        <v>930</v>
      </c>
      <c r="E7599" t="s">
        <v>930</v>
      </c>
      <c r="F7599" t="s">
        <v>929</v>
      </c>
      <c r="G7599" t="s">
        <v>929</v>
      </c>
      <c r="H7599" t="s">
        <v>929</v>
      </c>
      <c r="I7599" t="s">
        <v>929</v>
      </c>
      <c r="J7599" t="s">
        <v>929</v>
      </c>
      <c r="K7599" t="s">
        <v>929</v>
      </c>
      <c r="L7599" t="s">
        <v>930</v>
      </c>
      <c r="M7599" t="s">
        <v>929</v>
      </c>
      <c r="N7599" t="s">
        <v>929</v>
      </c>
      <c r="O7599" t="s">
        <v>929</v>
      </c>
      <c r="P7599" t="s">
        <v>930</v>
      </c>
      <c r="Q7599" t="s">
        <v>930</v>
      </c>
      <c r="R7599" t="s">
        <v>930</v>
      </c>
      <c r="S7599" t="s">
        <v>929</v>
      </c>
      <c r="T7599" t="s">
        <v>929</v>
      </c>
      <c r="U7599" t="s">
        <v>930</v>
      </c>
      <c r="V7599" t="s">
        <v>929</v>
      </c>
      <c r="W7599" t="s">
        <v>929</v>
      </c>
      <c r="X7599" t="s">
        <v>930</v>
      </c>
      <c r="Y7599" t="s">
        <v>929</v>
      </c>
      <c r="Z7599" t="s">
        <v>929</v>
      </c>
      <c r="AA7599" t="s">
        <v>929</v>
      </c>
      <c r="AB7599" t="s">
        <v>929</v>
      </c>
      <c r="AC7599" t="s">
        <v>929</v>
      </c>
      <c r="AD7599" t="s">
        <v>929</v>
      </c>
      <c r="AE7599" t="s">
        <v>929</v>
      </c>
      <c r="AF7599" t="s">
        <v>929</v>
      </c>
      <c r="AG7599" t="s">
        <v>930</v>
      </c>
      <c r="AH7599" t="s">
        <v>930</v>
      </c>
      <c r="AI7599" t="s">
        <v>930</v>
      </c>
      <c r="AJ7599" t="s">
        <v>930</v>
      </c>
      <c r="AK7599" t="s">
        <v>929</v>
      </c>
      <c r="AL7599" t="s">
        <v>930</v>
      </c>
    </row>
    <row r="7600" spans="1:38">
      <c r="A7600">
        <v>806480</v>
      </c>
      <c r="B7600" t="s">
        <v>93</v>
      </c>
      <c r="C7600" t="s">
        <v>929</v>
      </c>
      <c r="D7600" t="s">
        <v>930</v>
      </c>
      <c r="E7600" t="s">
        <v>929</v>
      </c>
      <c r="F7600" t="s">
        <v>929</v>
      </c>
      <c r="G7600" t="s">
        <v>929</v>
      </c>
      <c r="H7600" t="s">
        <v>929</v>
      </c>
      <c r="I7600" t="s">
        <v>930</v>
      </c>
      <c r="J7600" t="s">
        <v>929</v>
      </c>
      <c r="K7600" t="s">
        <v>930</v>
      </c>
      <c r="L7600" t="s">
        <v>929</v>
      </c>
      <c r="M7600" t="s">
        <v>929</v>
      </c>
      <c r="N7600" t="s">
        <v>929</v>
      </c>
      <c r="O7600" t="s">
        <v>929</v>
      </c>
      <c r="P7600" t="s">
        <v>929</v>
      </c>
      <c r="Q7600" t="s">
        <v>929</v>
      </c>
      <c r="R7600" t="s">
        <v>930</v>
      </c>
      <c r="S7600" t="s">
        <v>929</v>
      </c>
      <c r="T7600" t="s">
        <v>930</v>
      </c>
      <c r="U7600" t="s">
        <v>929</v>
      </c>
      <c r="V7600" t="s">
        <v>929</v>
      </c>
      <c r="W7600" t="s">
        <v>929</v>
      </c>
      <c r="X7600" t="s">
        <v>929</v>
      </c>
      <c r="Y7600" t="s">
        <v>929</v>
      </c>
      <c r="Z7600" t="s">
        <v>930</v>
      </c>
      <c r="AA7600" t="s">
        <v>929</v>
      </c>
      <c r="AB7600" t="s">
        <v>929</v>
      </c>
      <c r="AC7600" t="s">
        <v>929</v>
      </c>
      <c r="AD7600" t="s">
        <v>929</v>
      </c>
      <c r="AE7600" t="s">
        <v>929</v>
      </c>
      <c r="AF7600" t="s">
        <v>929</v>
      </c>
      <c r="AG7600" t="s">
        <v>930</v>
      </c>
      <c r="AH7600" t="s">
        <v>929</v>
      </c>
      <c r="AI7600" t="s">
        <v>929</v>
      </c>
      <c r="AJ7600" t="s">
        <v>929</v>
      </c>
      <c r="AK7600" t="s">
        <v>929</v>
      </c>
      <c r="AL7600" t="s">
        <v>929</v>
      </c>
    </row>
    <row r="7601" spans="1:38">
      <c r="A7601">
        <v>806486</v>
      </c>
      <c r="B7601" t="s">
        <v>93</v>
      </c>
      <c r="C7601" t="s">
        <v>929</v>
      </c>
      <c r="D7601" t="s">
        <v>929</v>
      </c>
      <c r="E7601" t="s">
        <v>929</v>
      </c>
      <c r="F7601" t="s">
        <v>929</v>
      </c>
      <c r="G7601" t="s">
        <v>929</v>
      </c>
      <c r="H7601" t="s">
        <v>929</v>
      </c>
      <c r="I7601" t="s">
        <v>929</v>
      </c>
      <c r="J7601" t="s">
        <v>929</v>
      </c>
      <c r="K7601" t="s">
        <v>930</v>
      </c>
      <c r="L7601" t="s">
        <v>929</v>
      </c>
      <c r="M7601" t="s">
        <v>929</v>
      </c>
      <c r="N7601" t="s">
        <v>929</v>
      </c>
      <c r="O7601" t="s">
        <v>929</v>
      </c>
      <c r="P7601" t="s">
        <v>930</v>
      </c>
      <c r="Q7601" t="s">
        <v>929</v>
      </c>
      <c r="R7601" t="s">
        <v>930</v>
      </c>
      <c r="S7601" t="s">
        <v>929</v>
      </c>
      <c r="T7601" t="s">
        <v>930</v>
      </c>
      <c r="U7601" t="s">
        <v>929</v>
      </c>
      <c r="V7601" t="s">
        <v>930</v>
      </c>
      <c r="W7601" t="s">
        <v>929</v>
      </c>
      <c r="X7601" t="s">
        <v>929</v>
      </c>
      <c r="Y7601" t="s">
        <v>929</v>
      </c>
      <c r="Z7601" t="s">
        <v>929</v>
      </c>
      <c r="AA7601" t="s">
        <v>929</v>
      </c>
      <c r="AB7601" t="s">
        <v>929</v>
      </c>
      <c r="AC7601" t="s">
        <v>929</v>
      </c>
      <c r="AD7601" t="s">
        <v>930</v>
      </c>
      <c r="AE7601" t="s">
        <v>930</v>
      </c>
      <c r="AF7601" t="s">
        <v>929</v>
      </c>
      <c r="AG7601" t="s">
        <v>929</v>
      </c>
      <c r="AH7601" t="s">
        <v>930</v>
      </c>
      <c r="AI7601" t="s">
        <v>930</v>
      </c>
      <c r="AJ7601" t="s">
        <v>930</v>
      </c>
      <c r="AK7601" t="s">
        <v>929</v>
      </c>
      <c r="AL7601" t="s">
        <v>930</v>
      </c>
    </row>
    <row r="7602" spans="1:38">
      <c r="A7602">
        <v>806495</v>
      </c>
      <c r="B7602" t="s">
        <v>93</v>
      </c>
      <c r="C7602" t="s">
        <v>929</v>
      </c>
      <c r="D7602" t="s">
        <v>928</v>
      </c>
      <c r="E7602" t="s">
        <v>929</v>
      </c>
      <c r="F7602" t="s">
        <v>929</v>
      </c>
      <c r="G7602" t="s">
        <v>929</v>
      </c>
      <c r="H7602" t="s">
        <v>929</v>
      </c>
      <c r="I7602" t="s">
        <v>930</v>
      </c>
      <c r="J7602" t="s">
        <v>929</v>
      </c>
      <c r="K7602" t="s">
        <v>929</v>
      </c>
      <c r="L7602" t="s">
        <v>930</v>
      </c>
      <c r="M7602" t="s">
        <v>929</v>
      </c>
      <c r="N7602" t="s">
        <v>929</v>
      </c>
      <c r="O7602" t="s">
        <v>930</v>
      </c>
      <c r="P7602" t="s">
        <v>929</v>
      </c>
      <c r="Q7602" t="s">
        <v>930</v>
      </c>
      <c r="R7602" t="s">
        <v>929</v>
      </c>
      <c r="S7602" t="s">
        <v>928</v>
      </c>
      <c r="T7602" t="s">
        <v>930</v>
      </c>
      <c r="U7602" t="s">
        <v>930</v>
      </c>
      <c r="V7602" t="s">
        <v>930</v>
      </c>
      <c r="W7602" t="s">
        <v>929</v>
      </c>
      <c r="X7602" t="s">
        <v>929</v>
      </c>
      <c r="Y7602" t="s">
        <v>930</v>
      </c>
      <c r="Z7602" t="s">
        <v>929</v>
      </c>
      <c r="AA7602" t="s">
        <v>929</v>
      </c>
      <c r="AB7602" t="s">
        <v>929</v>
      </c>
      <c r="AC7602" t="s">
        <v>929</v>
      </c>
      <c r="AD7602" t="s">
        <v>930</v>
      </c>
      <c r="AE7602" t="s">
        <v>929</v>
      </c>
      <c r="AF7602" t="s">
        <v>929</v>
      </c>
      <c r="AG7602" t="s">
        <v>930</v>
      </c>
      <c r="AH7602" t="s">
        <v>929</v>
      </c>
      <c r="AI7602" t="s">
        <v>930</v>
      </c>
      <c r="AJ7602" t="s">
        <v>929</v>
      </c>
      <c r="AK7602" t="s">
        <v>929</v>
      </c>
      <c r="AL7602" t="s">
        <v>929</v>
      </c>
    </row>
    <row r="7603" spans="1:38">
      <c r="A7603">
        <v>806496</v>
      </c>
      <c r="B7603" t="s">
        <v>93</v>
      </c>
      <c r="C7603" t="s">
        <v>929</v>
      </c>
      <c r="D7603" t="s">
        <v>930</v>
      </c>
      <c r="E7603" t="s">
        <v>929</v>
      </c>
      <c r="F7603" t="s">
        <v>929</v>
      </c>
      <c r="G7603" t="s">
        <v>929</v>
      </c>
      <c r="H7603" t="s">
        <v>929</v>
      </c>
      <c r="I7603" t="s">
        <v>930</v>
      </c>
      <c r="J7603" t="s">
        <v>929</v>
      </c>
      <c r="K7603" t="s">
        <v>929</v>
      </c>
      <c r="L7603" t="s">
        <v>929</v>
      </c>
      <c r="M7603" t="s">
        <v>929</v>
      </c>
      <c r="N7603" t="s">
        <v>929</v>
      </c>
      <c r="O7603" t="s">
        <v>929</v>
      </c>
      <c r="P7603" t="s">
        <v>929</v>
      </c>
      <c r="Q7603" t="s">
        <v>929</v>
      </c>
      <c r="R7603" t="s">
        <v>929</v>
      </c>
      <c r="S7603" t="s">
        <v>930</v>
      </c>
      <c r="T7603" t="s">
        <v>930</v>
      </c>
      <c r="U7603" t="s">
        <v>929</v>
      </c>
      <c r="V7603" t="s">
        <v>930</v>
      </c>
      <c r="W7603" t="s">
        <v>929</v>
      </c>
      <c r="X7603" t="s">
        <v>929</v>
      </c>
      <c r="Y7603" t="s">
        <v>930</v>
      </c>
      <c r="Z7603" t="s">
        <v>929</v>
      </c>
      <c r="AA7603" t="s">
        <v>930</v>
      </c>
      <c r="AB7603" t="s">
        <v>928</v>
      </c>
      <c r="AC7603" t="s">
        <v>930</v>
      </c>
      <c r="AD7603" t="s">
        <v>929</v>
      </c>
      <c r="AE7603" t="s">
        <v>929</v>
      </c>
      <c r="AF7603" t="s">
        <v>929</v>
      </c>
      <c r="AG7603" t="s">
        <v>929</v>
      </c>
      <c r="AH7603" t="s">
        <v>929</v>
      </c>
      <c r="AI7603" t="s">
        <v>929</v>
      </c>
      <c r="AJ7603" t="s">
        <v>929</v>
      </c>
      <c r="AK7603" t="s">
        <v>929</v>
      </c>
      <c r="AL7603" t="s">
        <v>929</v>
      </c>
    </row>
    <row r="7604" spans="1:38">
      <c r="A7604">
        <v>806497</v>
      </c>
      <c r="B7604" t="s">
        <v>93</v>
      </c>
      <c r="C7604" t="s">
        <v>929</v>
      </c>
      <c r="D7604" t="s">
        <v>930</v>
      </c>
      <c r="E7604" t="s">
        <v>929</v>
      </c>
      <c r="F7604" t="s">
        <v>929</v>
      </c>
      <c r="G7604" t="s">
        <v>929</v>
      </c>
      <c r="H7604" t="s">
        <v>929</v>
      </c>
      <c r="I7604" t="s">
        <v>929</v>
      </c>
      <c r="J7604" t="s">
        <v>929</v>
      </c>
      <c r="K7604" t="s">
        <v>929</v>
      </c>
      <c r="L7604" t="s">
        <v>929</v>
      </c>
      <c r="M7604" t="s">
        <v>929</v>
      </c>
      <c r="N7604" t="s">
        <v>929</v>
      </c>
      <c r="O7604" t="s">
        <v>929</v>
      </c>
      <c r="P7604" t="s">
        <v>930</v>
      </c>
      <c r="Q7604" t="s">
        <v>929</v>
      </c>
      <c r="R7604" t="s">
        <v>930</v>
      </c>
      <c r="S7604" t="s">
        <v>930</v>
      </c>
      <c r="T7604" t="s">
        <v>930</v>
      </c>
      <c r="U7604" t="s">
        <v>929</v>
      </c>
      <c r="V7604" t="s">
        <v>929</v>
      </c>
      <c r="W7604" t="s">
        <v>929</v>
      </c>
      <c r="X7604" t="s">
        <v>930</v>
      </c>
      <c r="Y7604" t="s">
        <v>929</v>
      </c>
      <c r="Z7604" t="s">
        <v>930</v>
      </c>
      <c r="AA7604" t="s">
        <v>930</v>
      </c>
      <c r="AB7604" t="s">
        <v>930</v>
      </c>
      <c r="AC7604" t="s">
        <v>930</v>
      </c>
      <c r="AD7604" t="s">
        <v>929</v>
      </c>
      <c r="AE7604" t="s">
        <v>929</v>
      </c>
      <c r="AF7604" t="s">
        <v>930</v>
      </c>
      <c r="AG7604" t="s">
        <v>930</v>
      </c>
      <c r="AH7604" t="s">
        <v>930</v>
      </c>
      <c r="AI7604" t="s">
        <v>930</v>
      </c>
      <c r="AJ7604" t="s">
        <v>930</v>
      </c>
      <c r="AK7604" t="s">
        <v>929</v>
      </c>
      <c r="AL7604" t="s">
        <v>930</v>
      </c>
    </row>
    <row r="7605" spans="1:38">
      <c r="A7605">
        <v>806499</v>
      </c>
      <c r="B7605" t="s">
        <v>93</v>
      </c>
      <c r="C7605" t="s">
        <v>929</v>
      </c>
      <c r="D7605" t="s">
        <v>930</v>
      </c>
      <c r="E7605" t="s">
        <v>930</v>
      </c>
      <c r="F7605" t="s">
        <v>929</v>
      </c>
      <c r="G7605" t="s">
        <v>929</v>
      </c>
      <c r="H7605" t="s">
        <v>929</v>
      </c>
      <c r="I7605" t="s">
        <v>930</v>
      </c>
      <c r="J7605" t="s">
        <v>929</v>
      </c>
      <c r="K7605" t="s">
        <v>929</v>
      </c>
      <c r="L7605" t="s">
        <v>930</v>
      </c>
      <c r="M7605" t="s">
        <v>929</v>
      </c>
      <c r="N7605" t="s">
        <v>929</v>
      </c>
      <c r="O7605" t="s">
        <v>929</v>
      </c>
      <c r="P7605" t="s">
        <v>930</v>
      </c>
      <c r="Q7605" t="s">
        <v>929</v>
      </c>
      <c r="R7605" t="s">
        <v>929</v>
      </c>
      <c r="S7605" t="s">
        <v>929</v>
      </c>
      <c r="T7605" t="s">
        <v>930</v>
      </c>
      <c r="U7605" t="s">
        <v>930</v>
      </c>
      <c r="V7605" t="s">
        <v>930</v>
      </c>
      <c r="W7605" t="s">
        <v>929</v>
      </c>
      <c r="X7605" t="s">
        <v>929</v>
      </c>
      <c r="Y7605" t="s">
        <v>928</v>
      </c>
      <c r="Z7605" t="s">
        <v>930</v>
      </c>
      <c r="AA7605" t="s">
        <v>929</v>
      </c>
      <c r="AB7605" t="s">
        <v>930</v>
      </c>
      <c r="AC7605" t="s">
        <v>930</v>
      </c>
      <c r="AD7605" t="s">
        <v>929</v>
      </c>
      <c r="AE7605" t="s">
        <v>930</v>
      </c>
      <c r="AF7605" t="s">
        <v>930</v>
      </c>
      <c r="AG7605" t="s">
        <v>930</v>
      </c>
      <c r="AH7605" t="s">
        <v>930</v>
      </c>
      <c r="AI7605" t="s">
        <v>930</v>
      </c>
      <c r="AJ7605" t="s">
        <v>930</v>
      </c>
      <c r="AK7605" t="s">
        <v>930</v>
      </c>
      <c r="AL7605" t="s">
        <v>930</v>
      </c>
    </row>
    <row r="7606" spans="1:38">
      <c r="A7606">
        <v>806509</v>
      </c>
      <c r="B7606" t="s">
        <v>93</v>
      </c>
      <c r="C7606" t="s">
        <v>929</v>
      </c>
      <c r="D7606" t="s">
        <v>930</v>
      </c>
      <c r="E7606" t="s">
        <v>930</v>
      </c>
      <c r="F7606" t="s">
        <v>929</v>
      </c>
      <c r="G7606" t="s">
        <v>929</v>
      </c>
      <c r="H7606" t="s">
        <v>929</v>
      </c>
      <c r="I7606" t="s">
        <v>929</v>
      </c>
      <c r="J7606" t="s">
        <v>929</v>
      </c>
      <c r="K7606" t="s">
        <v>929</v>
      </c>
      <c r="L7606" t="s">
        <v>928</v>
      </c>
      <c r="M7606" t="s">
        <v>929</v>
      </c>
      <c r="N7606" t="s">
        <v>929</v>
      </c>
      <c r="O7606" t="s">
        <v>929</v>
      </c>
      <c r="P7606" t="s">
        <v>929</v>
      </c>
      <c r="Q7606" t="s">
        <v>930</v>
      </c>
      <c r="R7606" t="s">
        <v>928</v>
      </c>
      <c r="S7606" t="s">
        <v>928</v>
      </c>
      <c r="T7606" t="s">
        <v>930</v>
      </c>
      <c r="U7606" t="s">
        <v>929</v>
      </c>
      <c r="V7606" t="s">
        <v>930</v>
      </c>
      <c r="W7606" t="s">
        <v>930</v>
      </c>
      <c r="X7606" t="s">
        <v>929</v>
      </c>
      <c r="Y7606" t="s">
        <v>930</v>
      </c>
      <c r="Z7606" t="s">
        <v>928</v>
      </c>
      <c r="AA7606" t="s">
        <v>930</v>
      </c>
      <c r="AB7606" t="s">
        <v>930</v>
      </c>
      <c r="AC7606" t="s">
        <v>929</v>
      </c>
      <c r="AD7606" t="s">
        <v>929</v>
      </c>
      <c r="AE7606" t="s">
        <v>929</v>
      </c>
      <c r="AF7606" t="s">
        <v>928</v>
      </c>
      <c r="AG7606" t="s">
        <v>930</v>
      </c>
      <c r="AH7606" t="s">
        <v>929</v>
      </c>
      <c r="AI7606" t="s">
        <v>929</v>
      </c>
      <c r="AJ7606" t="s">
        <v>929</v>
      </c>
      <c r="AK7606" t="s">
        <v>929</v>
      </c>
      <c r="AL7606" t="s">
        <v>930</v>
      </c>
    </row>
    <row r="7607" spans="1:38">
      <c r="A7607">
        <v>806511</v>
      </c>
      <c r="B7607" t="s">
        <v>93</v>
      </c>
      <c r="C7607" t="s">
        <v>929</v>
      </c>
      <c r="D7607" t="s">
        <v>929</v>
      </c>
      <c r="E7607" t="s">
        <v>929</v>
      </c>
      <c r="F7607" t="s">
        <v>929</v>
      </c>
      <c r="G7607" t="s">
        <v>929</v>
      </c>
      <c r="H7607" t="s">
        <v>929</v>
      </c>
      <c r="I7607" t="s">
        <v>929</v>
      </c>
      <c r="J7607" t="s">
        <v>929</v>
      </c>
      <c r="K7607" t="s">
        <v>930</v>
      </c>
      <c r="L7607" t="s">
        <v>930</v>
      </c>
      <c r="M7607" t="s">
        <v>929</v>
      </c>
      <c r="N7607" t="s">
        <v>929</v>
      </c>
      <c r="O7607" t="s">
        <v>929</v>
      </c>
      <c r="P7607" t="s">
        <v>930</v>
      </c>
      <c r="Q7607" t="s">
        <v>930</v>
      </c>
      <c r="R7607" t="s">
        <v>929</v>
      </c>
      <c r="S7607" t="s">
        <v>930</v>
      </c>
      <c r="T7607" t="s">
        <v>930</v>
      </c>
      <c r="U7607" t="s">
        <v>929</v>
      </c>
      <c r="V7607" t="s">
        <v>929</v>
      </c>
      <c r="W7607" t="s">
        <v>929</v>
      </c>
      <c r="X7607" t="s">
        <v>929</v>
      </c>
      <c r="Y7607" t="s">
        <v>929</v>
      </c>
      <c r="Z7607" t="s">
        <v>929</v>
      </c>
      <c r="AA7607" t="s">
        <v>929</v>
      </c>
      <c r="AB7607" t="s">
        <v>930</v>
      </c>
      <c r="AC7607" t="s">
        <v>929</v>
      </c>
      <c r="AD7607" t="s">
        <v>929</v>
      </c>
      <c r="AE7607" t="s">
        <v>930</v>
      </c>
      <c r="AF7607" t="s">
        <v>930</v>
      </c>
      <c r="AG7607" t="s">
        <v>930</v>
      </c>
      <c r="AH7607" t="s">
        <v>929</v>
      </c>
      <c r="AI7607" t="s">
        <v>930</v>
      </c>
      <c r="AJ7607" t="s">
        <v>930</v>
      </c>
      <c r="AK7607" t="s">
        <v>929</v>
      </c>
      <c r="AL7607" t="s">
        <v>929</v>
      </c>
    </row>
    <row r="7608" spans="1:38">
      <c r="A7608">
        <v>806523</v>
      </c>
      <c r="B7608" t="s">
        <v>93</v>
      </c>
      <c r="C7608" t="s">
        <v>929</v>
      </c>
      <c r="D7608" t="s">
        <v>930</v>
      </c>
      <c r="E7608" t="s">
        <v>929</v>
      </c>
      <c r="F7608" t="s">
        <v>929</v>
      </c>
      <c r="G7608" t="s">
        <v>929</v>
      </c>
      <c r="H7608" t="s">
        <v>929</v>
      </c>
      <c r="I7608" t="s">
        <v>929</v>
      </c>
      <c r="J7608" t="s">
        <v>929</v>
      </c>
      <c r="K7608" t="s">
        <v>928</v>
      </c>
      <c r="L7608" t="s">
        <v>930</v>
      </c>
      <c r="M7608" t="s">
        <v>929</v>
      </c>
      <c r="N7608" t="s">
        <v>929</v>
      </c>
      <c r="O7608" t="s">
        <v>930</v>
      </c>
      <c r="P7608" t="s">
        <v>930</v>
      </c>
      <c r="Q7608" t="s">
        <v>929</v>
      </c>
      <c r="R7608" t="s">
        <v>928</v>
      </c>
      <c r="S7608" t="s">
        <v>929</v>
      </c>
      <c r="T7608" t="s">
        <v>930</v>
      </c>
      <c r="U7608" t="s">
        <v>929</v>
      </c>
      <c r="V7608" t="s">
        <v>930</v>
      </c>
      <c r="W7608" t="s">
        <v>928</v>
      </c>
      <c r="X7608" t="s">
        <v>929</v>
      </c>
      <c r="Y7608" t="s">
        <v>929</v>
      </c>
      <c r="Z7608" t="s">
        <v>929</v>
      </c>
      <c r="AA7608" t="s">
        <v>929</v>
      </c>
      <c r="AB7608" t="s">
        <v>930</v>
      </c>
      <c r="AC7608" t="s">
        <v>929</v>
      </c>
      <c r="AD7608" t="s">
        <v>930</v>
      </c>
      <c r="AE7608" t="s">
        <v>929</v>
      </c>
      <c r="AF7608" t="s">
        <v>930</v>
      </c>
      <c r="AG7608" t="s">
        <v>929</v>
      </c>
      <c r="AH7608" t="s">
        <v>930</v>
      </c>
      <c r="AI7608" t="s">
        <v>930</v>
      </c>
      <c r="AJ7608" t="s">
        <v>929</v>
      </c>
      <c r="AK7608" t="s">
        <v>930</v>
      </c>
      <c r="AL7608" t="s">
        <v>930</v>
      </c>
    </row>
    <row r="7609" spans="1:38">
      <c r="A7609">
        <v>806528</v>
      </c>
      <c r="B7609" t="s">
        <v>93</v>
      </c>
      <c r="C7609" t="s">
        <v>929</v>
      </c>
      <c r="D7609" t="s">
        <v>930</v>
      </c>
      <c r="E7609" t="s">
        <v>929</v>
      </c>
      <c r="F7609" t="s">
        <v>929</v>
      </c>
      <c r="G7609" t="s">
        <v>929</v>
      </c>
      <c r="H7609" t="s">
        <v>929</v>
      </c>
      <c r="I7609" t="s">
        <v>929</v>
      </c>
      <c r="J7609" t="s">
        <v>930</v>
      </c>
      <c r="K7609" t="s">
        <v>930</v>
      </c>
      <c r="L7609" t="s">
        <v>930</v>
      </c>
      <c r="M7609" t="s">
        <v>929</v>
      </c>
      <c r="N7609" t="s">
        <v>929</v>
      </c>
      <c r="O7609" t="s">
        <v>929</v>
      </c>
      <c r="P7609" t="s">
        <v>930</v>
      </c>
      <c r="Q7609" t="s">
        <v>929</v>
      </c>
      <c r="R7609" t="s">
        <v>930</v>
      </c>
      <c r="S7609" t="s">
        <v>930</v>
      </c>
      <c r="T7609" t="s">
        <v>930</v>
      </c>
      <c r="U7609" t="s">
        <v>929</v>
      </c>
      <c r="V7609" t="s">
        <v>930</v>
      </c>
      <c r="W7609" t="s">
        <v>929</v>
      </c>
      <c r="X7609" t="s">
        <v>929</v>
      </c>
      <c r="Y7609" t="s">
        <v>930</v>
      </c>
      <c r="Z7609" t="s">
        <v>929</v>
      </c>
      <c r="AA7609" t="s">
        <v>929</v>
      </c>
      <c r="AB7609" t="s">
        <v>930</v>
      </c>
      <c r="AC7609" t="s">
        <v>929</v>
      </c>
      <c r="AD7609" t="s">
        <v>929</v>
      </c>
      <c r="AE7609" t="s">
        <v>930</v>
      </c>
      <c r="AF7609" t="s">
        <v>929</v>
      </c>
      <c r="AG7609" t="s">
        <v>929</v>
      </c>
      <c r="AH7609" t="s">
        <v>929</v>
      </c>
      <c r="AI7609" t="s">
        <v>929</v>
      </c>
      <c r="AJ7609" t="s">
        <v>929</v>
      </c>
      <c r="AK7609" t="s">
        <v>929</v>
      </c>
      <c r="AL7609" t="s">
        <v>929</v>
      </c>
    </row>
    <row r="7610" spans="1:38">
      <c r="A7610">
        <v>806531</v>
      </c>
      <c r="B7610" t="s">
        <v>93</v>
      </c>
      <c r="C7610" t="s">
        <v>929</v>
      </c>
      <c r="D7610" t="s">
        <v>929</v>
      </c>
      <c r="E7610" t="s">
        <v>929</v>
      </c>
      <c r="F7610" t="s">
        <v>929</v>
      </c>
      <c r="G7610" t="s">
        <v>929</v>
      </c>
      <c r="H7610" t="s">
        <v>929</v>
      </c>
      <c r="I7610" t="s">
        <v>929</v>
      </c>
      <c r="J7610" t="s">
        <v>929</v>
      </c>
      <c r="K7610" t="s">
        <v>930</v>
      </c>
      <c r="L7610" t="s">
        <v>929</v>
      </c>
      <c r="M7610" t="s">
        <v>929</v>
      </c>
      <c r="N7610" t="s">
        <v>929</v>
      </c>
      <c r="O7610" t="s">
        <v>929</v>
      </c>
      <c r="P7610" t="s">
        <v>930</v>
      </c>
      <c r="Q7610" t="s">
        <v>929</v>
      </c>
      <c r="R7610" t="s">
        <v>929</v>
      </c>
      <c r="S7610" t="s">
        <v>930</v>
      </c>
      <c r="T7610" t="s">
        <v>930</v>
      </c>
      <c r="U7610" t="s">
        <v>929</v>
      </c>
      <c r="V7610" t="s">
        <v>929</v>
      </c>
      <c r="W7610" t="s">
        <v>929</v>
      </c>
      <c r="X7610" t="s">
        <v>929</v>
      </c>
      <c r="Y7610" t="s">
        <v>929</v>
      </c>
      <c r="Z7610" t="s">
        <v>929</v>
      </c>
      <c r="AA7610" t="s">
        <v>929</v>
      </c>
      <c r="AB7610" t="s">
        <v>929</v>
      </c>
      <c r="AC7610" t="s">
        <v>929</v>
      </c>
      <c r="AD7610" t="s">
        <v>929</v>
      </c>
      <c r="AE7610" t="s">
        <v>929</v>
      </c>
      <c r="AF7610" t="s">
        <v>929</v>
      </c>
      <c r="AG7610" t="s">
        <v>930</v>
      </c>
      <c r="AH7610" t="s">
        <v>929</v>
      </c>
      <c r="AI7610" t="s">
        <v>929</v>
      </c>
      <c r="AJ7610" t="s">
        <v>930</v>
      </c>
      <c r="AK7610" t="s">
        <v>930</v>
      </c>
      <c r="AL7610" t="s">
        <v>930</v>
      </c>
    </row>
    <row r="7611" spans="1:38">
      <c r="A7611">
        <v>806541</v>
      </c>
      <c r="B7611" t="s">
        <v>93</v>
      </c>
      <c r="C7611" t="s">
        <v>929</v>
      </c>
      <c r="D7611" t="s">
        <v>929</v>
      </c>
      <c r="E7611" t="s">
        <v>929</v>
      </c>
      <c r="F7611" t="s">
        <v>929</v>
      </c>
      <c r="G7611" t="s">
        <v>929</v>
      </c>
      <c r="H7611" t="s">
        <v>929</v>
      </c>
      <c r="I7611" t="s">
        <v>929</v>
      </c>
      <c r="J7611" t="s">
        <v>929</v>
      </c>
      <c r="K7611" t="s">
        <v>929</v>
      </c>
      <c r="L7611" t="s">
        <v>929</v>
      </c>
      <c r="M7611" t="s">
        <v>929</v>
      </c>
      <c r="N7611" t="s">
        <v>929</v>
      </c>
      <c r="O7611" t="s">
        <v>929</v>
      </c>
      <c r="P7611" t="s">
        <v>929</v>
      </c>
      <c r="Q7611" t="s">
        <v>929</v>
      </c>
      <c r="R7611" t="s">
        <v>929</v>
      </c>
      <c r="S7611" t="s">
        <v>929</v>
      </c>
      <c r="T7611" t="s">
        <v>929</v>
      </c>
      <c r="U7611" t="s">
        <v>930</v>
      </c>
      <c r="V7611" t="s">
        <v>930</v>
      </c>
      <c r="W7611" t="s">
        <v>930</v>
      </c>
      <c r="X7611" t="s">
        <v>930</v>
      </c>
      <c r="Y7611" t="s">
        <v>930</v>
      </c>
      <c r="Z7611" t="s">
        <v>929</v>
      </c>
      <c r="AA7611" t="s">
        <v>930</v>
      </c>
      <c r="AB7611" t="s">
        <v>929</v>
      </c>
      <c r="AC7611" t="s">
        <v>929</v>
      </c>
      <c r="AD7611" t="s">
        <v>929</v>
      </c>
      <c r="AE7611" t="s">
        <v>930</v>
      </c>
      <c r="AF7611" t="s">
        <v>929</v>
      </c>
      <c r="AG7611" t="s">
        <v>930</v>
      </c>
      <c r="AH7611" t="s">
        <v>930</v>
      </c>
      <c r="AI7611" t="s">
        <v>930</v>
      </c>
      <c r="AJ7611" t="s">
        <v>930</v>
      </c>
      <c r="AK7611" t="s">
        <v>930</v>
      </c>
      <c r="AL7611" t="s">
        <v>929</v>
      </c>
    </row>
    <row r="7612" spans="1:38">
      <c r="A7612">
        <v>806542</v>
      </c>
      <c r="B7612" t="s">
        <v>93</v>
      </c>
      <c r="C7612" t="s">
        <v>929</v>
      </c>
      <c r="D7612" t="s">
        <v>930</v>
      </c>
      <c r="E7612" t="s">
        <v>930</v>
      </c>
      <c r="F7612" t="s">
        <v>929</v>
      </c>
      <c r="G7612" t="s">
        <v>929</v>
      </c>
      <c r="H7612" t="s">
        <v>929</v>
      </c>
      <c r="I7612" t="s">
        <v>929</v>
      </c>
      <c r="J7612" t="s">
        <v>929</v>
      </c>
      <c r="K7612" t="s">
        <v>930</v>
      </c>
      <c r="L7612" t="s">
        <v>929</v>
      </c>
      <c r="M7612" t="s">
        <v>929</v>
      </c>
      <c r="N7612" t="s">
        <v>929</v>
      </c>
      <c r="O7612" t="s">
        <v>929</v>
      </c>
      <c r="P7612" t="s">
        <v>930</v>
      </c>
      <c r="Q7612" t="s">
        <v>929</v>
      </c>
      <c r="R7612" t="s">
        <v>928</v>
      </c>
      <c r="S7612" t="s">
        <v>930</v>
      </c>
      <c r="T7612" t="s">
        <v>929</v>
      </c>
      <c r="U7612" t="s">
        <v>930</v>
      </c>
      <c r="V7612" t="s">
        <v>930</v>
      </c>
      <c r="W7612" t="s">
        <v>929</v>
      </c>
      <c r="X7612" t="s">
        <v>930</v>
      </c>
      <c r="Y7612" t="s">
        <v>930</v>
      </c>
      <c r="Z7612" t="s">
        <v>930</v>
      </c>
      <c r="AA7612" t="s">
        <v>930</v>
      </c>
      <c r="AB7612" t="s">
        <v>929</v>
      </c>
      <c r="AC7612" t="s">
        <v>930</v>
      </c>
      <c r="AD7612" t="s">
        <v>929</v>
      </c>
      <c r="AE7612" t="s">
        <v>930</v>
      </c>
      <c r="AF7612" t="s">
        <v>929</v>
      </c>
      <c r="AG7612" t="s">
        <v>930</v>
      </c>
      <c r="AH7612" t="s">
        <v>929</v>
      </c>
      <c r="AI7612" t="s">
        <v>930</v>
      </c>
      <c r="AJ7612" t="s">
        <v>930</v>
      </c>
      <c r="AK7612" t="s">
        <v>929</v>
      </c>
      <c r="AL7612" t="s">
        <v>930</v>
      </c>
    </row>
    <row r="7613" spans="1:38">
      <c r="A7613">
        <v>806544</v>
      </c>
      <c r="B7613" t="s">
        <v>93</v>
      </c>
      <c r="C7613" t="s">
        <v>929</v>
      </c>
      <c r="D7613" t="s">
        <v>929</v>
      </c>
      <c r="E7613" t="s">
        <v>929</v>
      </c>
      <c r="F7613" t="s">
        <v>929</v>
      </c>
      <c r="G7613" t="s">
        <v>929</v>
      </c>
      <c r="H7613" t="s">
        <v>929</v>
      </c>
      <c r="I7613" t="s">
        <v>929</v>
      </c>
      <c r="J7613" t="s">
        <v>929</v>
      </c>
      <c r="K7613" t="s">
        <v>929</v>
      </c>
      <c r="L7613" t="s">
        <v>929</v>
      </c>
      <c r="M7613" t="s">
        <v>929</v>
      </c>
      <c r="N7613" t="s">
        <v>929</v>
      </c>
      <c r="O7613" t="s">
        <v>929</v>
      </c>
      <c r="P7613" t="s">
        <v>929</v>
      </c>
      <c r="Q7613" t="s">
        <v>929</v>
      </c>
      <c r="R7613" t="s">
        <v>929</v>
      </c>
      <c r="S7613" t="s">
        <v>929</v>
      </c>
      <c r="T7613" t="s">
        <v>929</v>
      </c>
      <c r="U7613" t="s">
        <v>930</v>
      </c>
      <c r="V7613" t="s">
        <v>930</v>
      </c>
      <c r="W7613" t="s">
        <v>930</v>
      </c>
      <c r="X7613" t="s">
        <v>930</v>
      </c>
      <c r="Y7613" t="s">
        <v>930</v>
      </c>
      <c r="Z7613" t="s">
        <v>929</v>
      </c>
      <c r="AA7613" t="s">
        <v>930</v>
      </c>
      <c r="AB7613" t="s">
        <v>930</v>
      </c>
      <c r="AC7613" t="s">
        <v>930</v>
      </c>
      <c r="AD7613" t="s">
        <v>930</v>
      </c>
      <c r="AE7613" t="s">
        <v>928</v>
      </c>
      <c r="AF7613" t="s">
        <v>930</v>
      </c>
      <c r="AG7613" t="s">
        <v>930</v>
      </c>
      <c r="AH7613" t="s">
        <v>930</v>
      </c>
      <c r="AI7613" t="s">
        <v>930</v>
      </c>
      <c r="AJ7613" t="s">
        <v>930</v>
      </c>
      <c r="AK7613" t="s">
        <v>929</v>
      </c>
      <c r="AL7613" t="s">
        <v>930</v>
      </c>
    </row>
    <row r="7614" spans="1:38">
      <c r="A7614">
        <v>806555</v>
      </c>
      <c r="B7614" t="s">
        <v>93</v>
      </c>
      <c r="C7614" t="s">
        <v>929</v>
      </c>
      <c r="D7614" t="s">
        <v>929</v>
      </c>
      <c r="E7614" t="s">
        <v>929</v>
      </c>
      <c r="F7614" t="s">
        <v>929</v>
      </c>
      <c r="G7614" t="s">
        <v>929</v>
      </c>
      <c r="H7614" t="s">
        <v>929</v>
      </c>
      <c r="I7614" t="s">
        <v>929</v>
      </c>
      <c r="J7614" t="s">
        <v>929</v>
      </c>
      <c r="K7614" t="s">
        <v>929</v>
      </c>
      <c r="L7614" t="s">
        <v>929</v>
      </c>
      <c r="M7614" t="s">
        <v>929</v>
      </c>
      <c r="N7614" t="s">
        <v>929</v>
      </c>
      <c r="O7614" t="s">
        <v>930</v>
      </c>
      <c r="P7614" t="s">
        <v>929</v>
      </c>
      <c r="Q7614" t="s">
        <v>929</v>
      </c>
      <c r="R7614" t="s">
        <v>929</v>
      </c>
      <c r="S7614" t="s">
        <v>929</v>
      </c>
      <c r="T7614" t="s">
        <v>929</v>
      </c>
      <c r="U7614" t="s">
        <v>929</v>
      </c>
      <c r="V7614" t="s">
        <v>929</v>
      </c>
      <c r="W7614" t="s">
        <v>929</v>
      </c>
      <c r="X7614" t="s">
        <v>929</v>
      </c>
      <c r="Y7614" t="s">
        <v>929</v>
      </c>
      <c r="Z7614" t="s">
        <v>930</v>
      </c>
      <c r="AA7614" t="s">
        <v>930</v>
      </c>
      <c r="AB7614" t="s">
        <v>929</v>
      </c>
      <c r="AC7614" t="s">
        <v>929</v>
      </c>
      <c r="AD7614" t="s">
        <v>930</v>
      </c>
      <c r="AE7614" t="s">
        <v>930</v>
      </c>
      <c r="AF7614" t="s">
        <v>928</v>
      </c>
      <c r="AG7614" t="s">
        <v>929</v>
      </c>
      <c r="AH7614" t="s">
        <v>929</v>
      </c>
      <c r="AI7614" t="s">
        <v>930</v>
      </c>
      <c r="AJ7614" t="s">
        <v>929</v>
      </c>
      <c r="AK7614" t="s">
        <v>929</v>
      </c>
      <c r="AL7614" t="s">
        <v>930</v>
      </c>
    </row>
    <row r="7615" spans="1:38">
      <c r="A7615">
        <v>806581</v>
      </c>
      <c r="B7615" t="s">
        <v>93</v>
      </c>
      <c r="C7615" t="s">
        <v>929</v>
      </c>
      <c r="D7615" t="s">
        <v>929</v>
      </c>
      <c r="E7615" t="s">
        <v>929</v>
      </c>
      <c r="F7615" t="s">
        <v>929</v>
      </c>
      <c r="G7615" t="s">
        <v>929</v>
      </c>
      <c r="H7615" t="s">
        <v>929</v>
      </c>
      <c r="I7615" t="s">
        <v>929</v>
      </c>
      <c r="J7615" t="s">
        <v>929</v>
      </c>
      <c r="K7615" t="s">
        <v>929</v>
      </c>
      <c r="L7615" t="s">
        <v>929</v>
      </c>
      <c r="M7615" t="s">
        <v>929</v>
      </c>
      <c r="N7615" t="s">
        <v>929</v>
      </c>
      <c r="O7615" t="s">
        <v>929</v>
      </c>
      <c r="P7615" t="s">
        <v>930</v>
      </c>
      <c r="Q7615" t="s">
        <v>930</v>
      </c>
      <c r="R7615" t="s">
        <v>929</v>
      </c>
      <c r="S7615" t="s">
        <v>930</v>
      </c>
      <c r="T7615" t="s">
        <v>930</v>
      </c>
      <c r="U7615" t="s">
        <v>929</v>
      </c>
      <c r="V7615" t="s">
        <v>929</v>
      </c>
      <c r="W7615" t="s">
        <v>929</v>
      </c>
      <c r="X7615" t="s">
        <v>929</v>
      </c>
      <c r="Y7615" t="s">
        <v>929</v>
      </c>
      <c r="Z7615" t="s">
        <v>929</v>
      </c>
      <c r="AA7615" t="s">
        <v>929</v>
      </c>
      <c r="AB7615" t="s">
        <v>929</v>
      </c>
      <c r="AC7615" t="s">
        <v>929</v>
      </c>
      <c r="AD7615" t="s">
        <v>929</v>
      </c>
      <c r="AE7615" t="s">
        <v>930</v>
      </c>
      <c r="AF7615" t="s">
        <v>930</v>
      </c>
      <c r="AG7615" t="s">
        <v>930</v>
      </c>
      <c r="AH7615" t="s">
        <v>929</v>
      </c>
      <c r="AI7615" t="s">
        <v>929</v>
      </c>
      <c r="AJ7615" t="s">
        <v>929</v>
      </c>
      <c r="AK7615" t="s">
        <v>929</v>
      </c>
      <c r="AL7615" t="s">
        <v>929</v>
      </c>
    </row>
    <row r="7616" spans="1:38">
      <c r="A7616">
        <v>806589</v>
      </c>
      <c r="B7616" t="s">
        <v>93</v>
      </c>
      <c r="C7616" t="s">
        <v>929</v>
      </c>
      <c r="D7616" t="s">
        <v>929</v>
      </c>
      <c r="E7616" t="s">
        <v>929</v>
      </c>
      <c r="F7616" t="s">
        <v>929</v>
      </c>
      <c r="G7616" t="s">
        <v>929</v>
      </c>
      <c r="H7616" t="s">
        <v>929</v>
      </c>
      <c r="I7616" t="s">
        <v>929</v>
      </c>
      <c r="J7616" t="s">
        <v>929</v>
      </c>
      <c r="K7616" t="s">
        <v>929</v>
      </c>
      <c r="L7616" t="s">
        <v>929</v>
      </c>
      <c r="M7616" t="s">
        <v>929</v>
      </c>
      <c r="N7616" t="s">
        <v>929</v>
      </c>
      <c r="O7616" t="s">
        <v>929</v>
      </c>
      <c r="P7616" t="s">
        <v>929</v>
      </c>
      <c r="Q7616" t="s">
        <v>929</v>
      </c>
      <c r="R7616" t="s">
        <v>930</v>
      </c>
      <c r="S7616" t="s">
        <v>929</v>
      </c>
      <c r="T7616" t="s">
        <v>930</v>
      </c>
      <c r="U7616" t="s">
        <v>929</v>
      </c>
      <c r="V7616" t="s">
        <v>930</v>
      </c>
      <c r="W7616" t="s">
        <v>930</v>
      </c>
      <c r="X7616" t="s">
        <v>930</v>
      </c>
      <c r="Y7616" t="s">
        <v>930</v>
      </c>
      <c r="Z7616" t="s">
        <v>928</v>
      </c>
      <c r="AA7616" t="s">
        <v>930</v>
      </c>
      <c r="AB7616" t="s">
        <v>930</v>
      </c>
      <c r="AC7616" t="s">
        <v>930</v>
      </c>
      <c r="AD7616" t="s">
        <v>930</v>
      </c>
      <c r="AE7616" t="s">
        <v>928</v>
      </c>
      <c r="AF7616" t="s">
        <v>930</v>
      </c>
      <c r="AG7616" t="s">
        <v>929</v>
      </c>
      <c r="AH7616" t="s">
        <v>930</v>
      </c>
      <c r="AI7616" t="s">
        <v>929</v>
      </c>
      <c r="AJ7616" t="s">
        <v>929</v>
      </c>
      <c r="AK7616" t="s">
        <v>929</v>
      </c>
      <c r="AL7616" t="s">
        <v>929</v>
      </c>
    </row>
    <row r="7617" spans="1:38">
      <c r="A7617">
        <v>808304</v>
      </c>
      <c r="B7617" t="s">
        <v>93</v>
      </c>
      <c r="C7617" t="s">
        <v>929</v>
      </c>
      <c r="D7617" t="s">
        <v>929</v>
      </c>
      <c r="E7617" t="s">
        <v>929</v>
      </c>
      <c r="F7617" t="s">
        <v>929</v>
      </c>
      <c r="G7617" t="s">
        <v>929</v>
      </c>
      <c r="H7617" t="s">
        <v>929</v>
      </c>
      <c r="I7617" t="s">
        <v>929</v>
      </c>
      <c r="J7617" t="s">
        <v>929</v>
      </c>
      <c r="K7617" t="s">
        <v>929</v>
      </c>
      <c r="L7617" t="s">
        <v>930</v>
      </c>
      <c r="M7617" t="s">
        <v>929</v>
      </c>
      <c r="N7617" t="s">
        <v>928</v>
      </c>
      <c r="O7617" t="s">
        <v>928</v>
      </c>
      <c r="P7617" t="s">
        <v>928</v>
      </c>
      <c r="Q7617" t="s">
        <v>929</v>
      </c>
      <c r="R7617" t="s">
        <v>930</v>
      </c>
      <c r="S7617" t="s">
        <v>929</v>
      </c>
      <c r="T7617" t="s">
        <v>930</v>
      </c>
      <c r="U7617" t="s">
        <v>930</v>
      </c>
      <c r="V7617" t="s">
        <v>930</v>
      </c>
      <c r="W7617" t="s">
        <v>930</v>
      </c>
      <c r="X7617" t="s">
        <v>930</v>
      </c>
      <c r="Y7617" t="s">
        <v>930</v>
      </c>
      <c r="Z7617" t="s">
        <v>930</v>
      </c>
      <c r="AA7617" t="s">
        <v>928</v>
      </c>
      <c r="AB7617" t="s">
        <v>928</v>
      </c>
      <c r="AC7617" t="s">
        <v>928</v>
      </c>
      <c r="AD7617" t="s">
        <v>928</v>
      </c>
      <c r="AE7617" t="s">
        <v>928</v>
      </c>
      <c r="AF7617" t="s">
        <v>928</v>
      </c>
      <c r="AG7617" t="s">
        <v>929</v>
      </c>
      <c r="AH7617" t="s">
        <v>929</v>
      </c>
      <c r="AI7617" t="s">
        <v>929</v>
      </c>
      <c r="AJ7617" t="s">
        <v>929</v>
      </c>
      <c r="AK7617" t="s">
        <v>929</v>
      </c>
      <c r="AL7617" t="s">
        <v>929</v>
      </c>
    </row>
    <row r="7618" spans="1:38">
      <c r="A7618">
        <v>800476</v>
      </c>
      <c r="B7618" t="s">
        <v>102</v>
      </c>
      <c r="C7618" t="s">
        <v>928</v>
      </c>
      <c r="D7618" t="s">
        <v>928</v>
      </c>
      <c r="E7618" t="s">
        <v>930</v>
      </c>
      <c r="F7618" t="s">
        <v>929</v>
      </c>
      <c r="G7618" t="s">
        <v>928</v>
      </c>
      <c r="H7618" t="s">
        <v>930</v>
      </c>
      <c r="I7618" t="s">
        <v>928</v>
      </c>
      <c r="J7618" t="s">
        <v>929</v>
      </c>
      <c r="K7618" t="s">
        <v>928</v>
      </c>
      <c r="L7618" t="s">
        <v>928</v>
      </c>
      <c r="M7618" t="s">
        <v>929</v>
      </c>
      <c r="N7618" t="s">
        <v>929</v>
      </c>
      <c r="O7618" t="s">
        <v>930</v>
      </c>
      <c r="P7618" t="s">
        <v>930</v>
      </c>
      <c r="Q7618" t="s">
        <v>929</v>
      </c>
      <c r="R7618" t="s">
        <v>928</v>
      </c>
      <c r="S7618" t="s">
        <v>930</v>
      </c>
      <c r="T7618" t="s">
        <v>930</v>
      </c>
      <c r="U7618" t="s">
        <v>929</v>
      </c>
      <c r="V7618" t="s">
        <v>929</v>
      </c>
      <c r="W7618" t="s">
        <v>929</v>
      </c>
      <c r="X7618" t="s">
        <v>930</v>
      </c>
      <c r="Y7618" t="s">
        <v>930</v>
      </c>
      <c r="Z7618" t="s">
        <v>929</v>
      </c>
      <c r="AA7618" t="s">
        <v>929</v>
      </c>
      <c r="AB7618" t="s">
        <v>929</v>
      </c>
      <c r="AC7618" t="s">
        <v>929</v>
      </c>
      <c r="AD7618" t="s">
        <v>929</v>
      </c>
      <c r="AE7618" t="s">
        <v>929</v>
      </c>
      <c r="AF7618" t="s">
        <v>929</v>
      </c>
    </row>
    <row r="7619" spans="1:38">
      <c r="A7619">
        <v>800938</v>
      </c>
      <c r="B7619" t="s">
        <v>102</v>
      </c>
      <c r="C7619" t="s">
        <v>928</v>
      </c>
      <c r="D7619" t="s">
        <v>929</v>
      </c>
      <c r="E7619" t="s">
        <v>928</v>
      </c>
      <c r="F7619" t="s">
        <v>928</v>
      </c>
      <c r="G7619" t="s">
        <v>930</v>
      </c>
      <c r="H7619" t="s">
        <v>928</v>
      </c>
      <c r="I7619" t="s">
        <v>928</v>
      </c>
      <c r="J7619" t="s">
        <v>928</v>
      </c>
      <c r="K7619" t="s">
        <v>929</v>
      </c>
      <c r="L7619" t="s">
        <v>930</v>
      </c>
      <c r="M7619" t="s">
        <v>928</v>
      </c>
      <c r="N7619" t="s">
        <v>930</v>
      </c>
      <c r="O7619" t="s">
        <v>929</v>
      </c>
      <c r="P7619" t="s">
        <v>928</v>
      </c>
      <c r="Q7619" t="s">
        <v>928</v>
      </c>
      <c r="R7619" t="s">
        <v>930</v>
      </c>
      <c r="S7619" t="s">
        <v>928</v>
      </c>
      <c r="T7619" t="s">
        <v>930</v>
      </c>
      <c r="U7619" t="s">
        <v>930</v>
      </c>
      <c r="V7619" t="s">
        <v>928</v>
      </c>
      <c r="W7619" t="s">
        <v>929</v>
      </c>
      <c r="X7619" t="s">
        <v>928</v>
      </c>
      <c r="Y7619" t="s">
        <v>928</v>
      </c>
      <c r="Z7619" t="s">
        <v>928</v>
      </c>
      <c r="AA7619" t="s">
        <v>930</v>
      </c>
      <c r="AB7619" t="s">
        <v>929</v>
      </c>
      <c r="AC7619" t="s">
        <v>929</v>
      </c>
      <c r="AD7619" t="s">
        <v>929</v>
      </c>
      <c r="AE7619" t="s">
        <v>929</v>
      </c>
      <c r="AF7619" t="s">
        <v>929</v>
      </c>
    </row>
    <row r="7620" spans="1:38">
      <c r="A7620">
        <v>801287</v>
      </c>
      <c r="B7620" t="s">
        <v>102</v>
      </c>
      <c r="C7620" t="s">
        <v>929</v>
      </c>
      <c r="D7620" t="s">
        <v>929</v>
      </c>
      <c r="E7620" t="s">
        <v>928</v>
      </c>
      <c r="F7620" t="s">
        <v>930</v>
      </c>
      <c r="G7620" t="s">
        <v>928</v>
      </c>
      <c r="H7620" t="s">
        <v>928</v>
      </c>
      <c r="I7620" t="s">
        <v>930</v>
      </c>
      <c r="J7620" t="s">
        <v>928</v>
      </c>
      <c r="K7620" t="s">
        <v>928</v>
      </c>
      <c r="L7620" t="s">
        <v>928</v>
      </c>
      <c r="M7620" t="s">
        <v>930</v>
      </c>
      <c r="N7620" t="s">
        <v>930</v>
      </c>
      <c r="O7620" t="s">
        <v>929</v>
      </c>
      <c r="P7620" t="s">
        <v>930</v>
      </c>
      <c r="Q7620" t="s">
        <v>928</v>
      </c>
      <c r="R7620" t="s">
        <v>928</v>
      </c>
      <c r="S7620" t="s">
        <v>930</v>
      </c>
      <c r="T7620" t="s">
        <v>929</v>
      </c>
      <c r="U7620" t="s">
        <v>930</v>
      </c>
      <c r="V7620" t="s">
        <v>928</v>
      </c>
      <c r="W7620" t="s">
        <v>928</v>
      </c>
      <c r="X7620" t="s">
        <v>930</v>
      </c>
      <c r="Y7620" t="s">
        <v>930</v>
      </c>
      <c r="Z7620" t="s">
        <v>929</v>
      </c>
      <c r="AA7620" t="s">
        <v>929</v>
      </c>
      <c r="AB7620" t="s">
        <v>929</v>
      </c>
      <c r="AC7620" t="s">
        <v>929</v>
      </c>
      <c r="AD7620" t="s">
        <v>929</v>
      </c>
      <c r="AE7620" t="s">
        <v>929</v>
      </c>
      <c r="AF7620" t="s">
        <v>929</v>
      </c>
    </row>
    <row r="7621" spans="1:38">
      <c r="A7621">
        <v>801413</v>
      </c>
      <c r="B7621" t="s">
        <v>102</v>
      </c>
      <c r="C7621" t="s">
        <v>929</v>
      </c>
      <c r="D7621" t="s">
        <v>929</v>
      </c>
      <c r="E7621" t="s">
        <v>930</v>
      </c>
      <c r="F7621" t="s">
        <v>930</v>
      </c>
      <c r="G7621" t="s">
        <v>930</v>
      </c>
      <c r="H7621" t="s">
        <v>930</v>
      </c>
      <c r="I7621" t="s">
        <v>928</v>
      </c>
      <c r="J7621" t="s">
        <v>929</v>
      </c>
      <c r="K7621" t="s">
        <v>930</v>
      </c>
      <c r="L7621" t="s">
        <v>928</v>
      </c>
      <c r="M7621" t="s">
        <v>930</v>
      </c>
      <c r="N7621" t="s">
        <v>930</v>
      </c>
      <c r="O7621" t="s">
        <v>929</v>
      </c>
      <c r="P7621" t="s">
        <v>929</v>
      </c>
      <c r="Q7621" t="s">
        <v>928</v>
      </c>
      <c r="R7621" t="s">
        <v>930</v>
      </c>
      <c r="S7621" t="s">
        <v>929</v>
      </c>
      <c r="T7621" t="s">
        <v>929</v>
      </c>
      <c r="U7621" t="s">
        <v>928</v>
      </c>
      <c r="V7621" t="s">
        <v>928</v>
      </c>
      <c r="W7621" t="s">
        <v>928</v>
      </c>
      <c r="X7621" t="s">
        <v>930</v>
      </c>
      <c r="Y7621" t="s">
        <v>928</v>
      </c>
      <c r="Z7621" t="s">
        <v>928</v>
      </c>
      <c r="AA7621" t="s">
        <v>929</v>
      </c>
      <c r="AB7621" t="s">
        <v>929</v>
      </c>
      <c r="AC7621" t="s">
        <v>929</v>
      </c>
      <c r="AD7621" t="s">
        <v>929</v>
      </c>
      <c r="AE7621" t="s">
        <v>929</v>
      </c>
      <c r="AF7621" t="s">
        <v>929</v>
      </c>
    </row>
    <row r="7622" spans="1:38">
      <c r="A7622">
        <v>801901</v>
      </c>
      <c r="B7622" t="s">
        <v>102</v>
      </c>
      <c r="C7622" t="s">
        <v>929</v>
      </c>
      <c r="D7622" t="s">
        <v>929</v>
      </c>
      <c r="E7622" t="s">
        <v>928</v>
      </c>
      <c r="F7622" t="s">
        <v>930</v>
      </c>
      <c r="G7622" t="s">
        <v>930</v>
      </c>
      <c r="H7622" t="s">
        <v>929</v>
      </c>
      <c r="I7622" t="s">
        <v>930</v>
      </c>
      <c r="J7622" t="s">
        <v>928</v>
      </c>
      <c r="K7622" t="s">
        <v>928</v>
      </c>
      <c r="L7622" t="s">
        <v>928</v>
      </c>
      <c r="M7622" t="s">
        <v>928</v>
      </c>
      <c r="N7622" t="s">
        <v>928</v>
      </c>
      <c r="O7622" t="s">
        <v>928</v>
      </c>
      <c r="P7622" t="s">
        <v>928</v>
      </c>
      <c r="Q7622" t="s">
        <v>930</v>
      </c>
      <c r="R7622" t="s">
        <v>930</v>
      </c>
      <c r="S7622" t="s">
        <v>928</v>
      </c>
      <c r="T7622" t="s">
        <v>930</v>
      </c>
      <c r="U7622" t="s">
        <v>928</v>
      </c>
      <c r="V7622" t="s">
        <v>928</v>
      </c>
      <c r="W7622" t="s">
        <v>930</v>
      </c>
      <c r="X7622" t="s">
        <v>928</v>
      </c>
      <c r="Y7622" t="s">
        <v>928</v>
      </c>
      <c r="Z7622" t="s">
        <v>928</v>
      </c>
      <c r="AA7622" t="s">
        <v>929</v>
      </c>
      <c r="AB7622" t="s">
        <v>929</v>
      </c>
      <c r="AC7622" t="s">
        <v>929</v>
      </c>
      <c r="AD7622" t="s">
        <v>929</v>
      </c>
      <c r="AE7622" t="s">
        <v>929</v>
      </c>
      <c r="AF7622" t="s">
        <v>929</v>
      </c>
    </row>
    <row r="7623" spans="1:38">
      <c r="A7623">
        <v>802353</v>
      </c>
      <c r="B7623" t="s">
        <v>102</v>
      </c>
      <c r="C7623" t="s">
        <v>928</v>
      </c>
      <c r="D7623" t="s">
        <v>928</v>
      </c>
      <c r="E7623" t="s">
        <v>930</v>
      </c>
      <c r="F7623" t="s">
        <v>928</v>
      </c>
      <c r="G7623" t="s">
        <v>930</v>
      </c>
      <c r="H7623" t="s">
        <v>930</v>
      </c>
      <c r="I7623" t="s">
        <v>928</v>
      </c>
      <c r="J7623" t="s">
        <v>928</v>
      </c>
      <c r="K7623" t="s">
        <v>928</v>
      </c>
      <c r="L7623" t="s">
        <v>928</v>
      </c>
      <c r="M7623" t="s">
        <v>928</v>
      </c>
      <c r="N7623" t="s">
        <v>930</v>
      </c>
      <c r="O7623" t="s">
        <v>929</v>
      </c>
      <c r="P7623" t="s">
        <v>929</v>
      </c>
      <c r="Q7623" t="s">
        <v>930</v>
      </c>
      <c r="R7623" t="s">
        <v>928</v>
      </c>
      <c r="S7623" t="s">
        <v>928</v>
      </c>
      <c r="T7623" t="s">
        <v>930</v>
      </c>
      <c r="U7623" t="s">
        <v>928</v>
      </c>
      <c r="V7623" t="s">
        <v>930</v>
      </c>
      <c r="W7623" t="s">
        <v>928</v>
      </c>
      <c r="X7623" t="s">
        <v>929</v>
      </c>
      <c r="Y7623" t="s">
        <v>930</v>
      </c>
      <c r="Z7623" t="s">
        <v>929</v>
      </c>
      <c r="AA7623" t="s">
        <v>929</v>
      </c>
      <c r="AB7623" t="s">
        <v>929</v>
      </c>
      <c r="AC7623" t="s">
        <v>929</v>
      </c>
      <c r="AD7623" t="s">
        <v>929</v>
      </c>
      <c r="AE7623" t="s">
        <v>929</v>
      </c>
      <c r="AF7623" t="s">
        <v>929</v>
      </c>
    </row>
    <row r="7624" spans="1:38">
      <c r="A7624">
        <v>802523</v>
      </c>
      <c r="B7624" t="s">
        <v>102</v>
      </c>
      <c r="C7624" t="s">
        <v>929</v>
      </c>
      <c r="D7624" t="s">
        <v>928</v>
      </c>
      <c r="E7624" t="s">
        <v>928</v>
      </c>
      <c r="F7624" t="s">
        <v>928</v>
      </c>
      <c r="G7624" t="s">
        <v>929</v>
      </c>
      <c r="H7624" t="s">
        <v>929</v>
      </c>
      <c r="I7624" t="s">
        <v>929</v>
      </c>
      <c r="J7624" t="s">
        <v>928</v>
      </c>
      <c r="K7624" t="s">
        <v>928</v>
      </c>
      <c r="L7624" t="s">
        <v>928</v>
      </c>
      <c r="M7624" t="s">
        <v>930</v>
      </c>
      <c r="N7624" t="s">
        <v>928</v>
      </c>
      <c r="O7624" t="s">
        <v>930</v>
      </c>
      <c r="P7624" t="s">
        <v>928</v>
      </c>
      <c r="Q7624" t="s">
        <v>930</v>
      </c>
      <c r="R7624" t="s">
        <v>928</v>
      </c>
      <c r="S7624" t="s">
        <v>928</v>
      </c>
      <c r="T7624" t="s">
        <v>930</v>
      </c>
      <c r="U7624" t="s">
        <v>929</v>
      </c>
      <c r="V7624" t="s">
        <v>930</v>
      </c>
      <c r="W7624" t="s">
        <v>928</v>
      </c>
      <c r="X7624" t="s">
        <v>930</v>
      </c>
      <c r="Y7624" t="s">
        <v>929</v>
      </c>
      <c r="Z7624" t="s">
        <v>930</v>
      </c>
      <c r="AA7624" t="s">
        <v>930</v>
      </c>
      <c r="AB7624" t="s">
        <v>929</v>
      </c>
      <c r="AC7624" t="s">
        <v>929</v>
      </c>
      <c r="AD7624" t="s">
        <v>929</v>
      </c>
      <c r="AE7624" t="s">
        <v>929</v>
      </c>
      <c r="AF7624" t="s">
        <v>929</v>
      </c>
    </row>
    <row r="7625" spans="1:38">
      <c r="A7625">
        <v>803049</v>
      </c>
      <c r="B7625" t="s">
        <v>102</v>
      </c>
      <c r="C7625" t="s">
        <v>928</v>
      </c>
      <c r="D7625" t="s">
        <v>928</v>
      </c>
      <c r="E7625" t="s">
        <v>929</v>
      </c>
      <c r="F7625" t="s">
        <v>930</v>
      </c>
      <c r="G7625" t="s">
        <v>930</v>
      </c>
      <c r="H7625" t="s">
        <v>928</v>
      </c>
      <c r="I7625" t="s">
        <v>928</v>
      </c>
      <c r="J7625" t="s">
        <v>928</v>
      </c>
      <c r="K7625" t="s">
        <v>930</v>
      </c>
      <c r="L7625" t="s">
        <v>928</v>
      </c>
      <c r="M7625" t="s">
        <v>928</v>
      </c>
      <c r="N7625" t="s">
        <v>930</v>
      </c>
      <c r="O7625" t="s">
        <v>929</v>
      </c>
      <c r="P7625" t="s">
        <v>929</v>
      </c>
      <c r="Q7625" t="s">
        <v>930</v>
      </c>
      <c r="R7625" t="s">
        <v>928</v>
      </c>
      <c r="S7625" t="s">
        <v>928</v>
      </c>
      <c r="T7625" t="s">
        <v>928</v>
      </c>
      <c r="U7625" t="s">
        <v>928</v>
      </c>
      <c r="V7625" t="s">
        <v>929</v>
      </c>
      <c r="W7625" t="s">
        <v>929</v>
      </c>
      <c r="X7625" t="s">
        <v>930</v>
      </c>
      <c r="Y7625" t="s">
        <v>929</v>
      </c>
      <c r="Z7625" t="s">
        <v>930</v>
      </c>
      <c r="AA7625" t="s">
        <v>930</v>
      </c>
      <c r="AB7625" t="s">
        <v>929</v>
      </c>
      <c r="AC7625" t="s">
        <v>929</v>
      </c>
      <c r="AD7625" t="s">
        <v>929</v>
      </c>
      <c r="AE7625" t="s">
        <v>929</v>
      </c>
      <c r="AF7625" t="s">
        <v>929</v>
      </c>
    </row>
    <row r="7626" spans="1:38">
      <c r="A7626">
        <v>803534</v>
      </c>
      <c r="B7626" t="s">
        <v>102</v>
      </c>
      <c r="C7626" t="s">
        <v>930</v>
      </c>
      <c r="D7626" t="s">
        <v>928</v>
      </c>
      <c r="E7626" t="s">
        <v>929</v>
      </c>
      <c r="F7626" t="s">
        <v>930</v>
      </c>
      <c r="G7626" t="s">
        <v>928</v>
      </c>
      <c r="H7626" t="s">
        <v>928</v>
      </c>
      <c r="I7626" t="s">
        <v>929</v>
      </c>
      <c r="J7626" t="s">
        <v>928</v>
      </c>
      <c r="K7626" t="s">
        <v>928</v>
      </c>
      <c r="L7626" t="s">
        <v>928</v>
      </c>
      <c r="M7626" t="s">
        <v>928</v>
      </c>
      <c r="N7626" t="s">
        <v>928</v>
      </c>
      <c r="O7626" t="s">
        <v>929</v>
      </c>
      <c r="P7626" t="s">
        <v>929</v>
      </c>
      <c r="Q7626" t="s">
        <v>929</v>
      </c>
      <c r="R7626" t="s">
        <v>929</v>
      </c>
      <c r="S7626" t="s">
        <v>929</v>
      </c>
      <c r="T7626" t="s">
        <v>928</v>
      </c>
      <c r="U7626" t="s">
        <v>928</v>
      </c>
      <c r="V7626" t="s">
        <v>928</v>
      </c>
      <c r="W7626" t="s">
        <v>930</v>
      </c>
      <c r="X7626" t="s">
        <v>930</v>
      </c>
      <c r="Y7626" t="s">
        <v>930</v>
      </c>
      <c r="Z7626" t="s">
        <v>930</v>
      </c>
      <c r="AA7626" t="s">
        <v>929</v>
      </c>
      <c r="AB7626" t="s">
        <v>929</v>
      </c>
      <c r="AC7626" t="s">
        <v>929</v>
      </c>
      <c r="AD7626" t="s">
        <v>929</v>
      </c>
      <c r="AE7626" t="s">
        <v>929</v>
      </c>
      <c r="AF7626" t="s">
        <v>929</v>
      </c>
    </row>
    <row r="7627" spans="1:38">
      <c r="A7627">
        <v>803634</v>
      </c>
      <c r="B7627" t="s">
        <v>102</v>
      </c>
      <c r="C7627" t="s">
        <v>928</v>
      </c>
      <c r="D7627" t="s">
        <v>928</v>
      </c>
      <c r="E7627" t="s">
        <v>930</v>
      </c>
      <c r="F7627" t="s">
        <v>928</v>
      </c>
      <c r="G7627" t="s">
        <v>930</v>
      </c>
      <c r="H7627" t="s">
        <v>928</v>
      </c>
      <c r="I7627" t="s">
        <v>928</v>
      </c>
      <c r="J7627" t="s">
        <v>929</v>
      </c>
      <c r="K7627" t="s">
        <v>928</v>
      </c>
      <c r="L7627" t="s">
        <v>928</v>
      </c>
      <c r="M7627" t="s">
        <v>928</v>
      </c>
      <c r="N7627" t="s">
        <v>929</v>
      </c>
      <c r="O7627" t="s">
        <v>929</v>
      </c>
      <c r="P7627" t="s">
        <v>930</v>
      </c>
      <c r="Q7627" t="s">
        <v>928</v>
      </c>
      <c r="R7627" t="s">
        <v>928</v>
      </c>
      <c r="S7627" t="s">
        <v>928</v>
      </c>
      <c r="T7627" t="s">
        <v>930</v>
      </c>
      <c r="U7627" t="s">
        <v>930</v>
      </c>
      <c r="V7627" t="s">
        <v>930</v>
      </c>
      <c r="W7627" t="s">
        <v>930</v>
      </c>
      <c r="X7627" t="s">
        <v>928</v>
      </c>
      <c r="Y7627" t="s">
        <v>930</v>
      </c>
      <c r="Z7627" t="s">
        <v>929</v>
      </c>
      <c r="AA7627" t="s">
        <v>930</v>
      </c>
      <c r="AB7627" t="s">
        <v>929</v>
      </c>
      <c r="AC7627" t="s">
        <v>929</v>
      </c>
      <c r="AD7627" t="s">
        <v>929</v>
      </c>
      <c r="AE7627" t="s">
        <v>929</v>
      </c>
      <c r="AF7627" t="s">
        <v>929</v>
      </c>
    </row>
    <row r="7628" spans="1:38">
      <c r="A7628">
        <v>803707</v>
      </c>
      <c r="B7628" t="s">
        <v>102</v>
      </c>
      <c r="C7628" t="s">
        <v>928</v>
      </c>
      <c r="D7628" t="s">
        <v>928</v>
      </c>
      <c r="E7628" t="s">
        <v>928</v>
      </c>
      <c r="F7628" t="s">
        <v>928</v>
      </c>
      <c r="G7628" t="s">
        <v>930</v>
      </c>
      <c r="H7628" t="s">
        <v>928</v>
      </c>
      <c r="I7628" t="s">
        <v>930</v>
      </c>
      <c r="J7628" t="s">
        <v>928</v>
      </c>
      <c r="K7628" t="s">
        <v>928</v>
      </c>
      <c r="L7628" t="s">
        <v>928</v>
      </c>
      <c r="M7628" t="s">
        <v>929</v>
      </c>
      <c r="N7628" t="s">
        <v>929</v>
      </c>
      <c r="O7628" t="s">
        <v>930</v>
      </c>
      <c r="P7628" t="s">
        <v>930</v>
      </c>
      <c r="Q7628" t="s">
        <v>929</v>
      </c>
      <c r="R7628" t="s">
        <v>930</v>
      </c>
      <c r="S7628" t="s">
        <v>930</v>
      </c>
      <c r="T7628" t="s">
        <v>930</v>
      </c>
      <c r="U7628" t="s">
        <v>929</v>
      </c>
      <c r="V7628" t="s">
        <v>930</v>
      </c>
      <c r="W7628" t="s">
        <v>928</v>
      </c>
      <c r="X7628" t="s">
        <v>930</v>
      </c>
      <c r="Y7628" t="s">
        <v>930</v>
      </c>
      <c r="Z7628" t="s">
        <v>930</v>
      </c>
      <c r="AA7628" t="s">
        <v>929</v>
      </c>
      <c r="AB7628" t="s">
        <v>929</v>
      </c>
      <c r="AC7628" t="s">
        <v>929</v>
      </c>
      <c r="AD7628" t="s">
        <v>929</v>
      </c>
      <c r="AE7628" t="s">
        <v>929</v>
      </c>
      <c r="AF7628" t="s">
        <v>929</v>
      </c>
    </row>
    <row r="7629" spans="1:38">
      <c r="A7629">
        <v>803847</v>
      </c>
      <c r="B7629" t="s">
        <v>102</v>
      </c>
      <c r="C7629" t="s">
        <v>928</v>
      </c>
      <c r="D7629" t="s">
        <v>928</v>
      </c>
      <c r="E7629" t="s">
        <v>928</v>
      </c>
      <c r="F7629" t="s">
        <v>929</v>
      </c>
      <c r="G7629" t="s">
        <v>928</v>
      </c>
      <c r="H7629" t="s">
        <v>928</v>
      </c>
      <c r="I7629" t="s">
        <v>928</v>
      </c>
      <c r="J7629" t="s">
        <v>928</v>
      </c>
      <c r="K7629" t="s">
        <v>929</v>
      </c>
      <c r="L7629" t="s">
        <v>928</v>
      </c>
      <c r="M7629" t="s">
        <v>928</v>
      </c>
      <c r="N7629" t="s">
        <v>928</v>
      </c>
      <c r="O7629" t="s">
        <v>930</v>
      </c>
      <c r="P7629" t="s">
        <v>930</v>
      </c>
      <c r="Q7629" t="s">
        <v>930</v>
      </c>
      <c r="R7629" t="s">
        <v>928</v>
      </c>
      <c r="S7629" t="s">
        <v>928</v>
      </c>
      <c r="T7629" t="s">
        <v>929</v>
      </c>
      <c r="U7629" t="s">
        <v>930</v>
      </c>
      <c r="V7629" t="s">
        <v>930</v>
      </c>
      <c r="W7629" t="s">
        <v>928</v>
      </c>
      <c r="X7629" t="s">
        <v>930</v>
      </c>
      <c r="Y7629" t="s">
        <v>930</v>
      </c>
      <c r="Z7629" t="s">
        <v>929</v>
      </c>
      <c r="AA7629" t="s">
        <v>930</v>
      </c>
      <c r="AB7629" t="s">
        <v>929</v>
      </c>
      <c r="AC7629" t="s">
        <v>929</v>
      </c>
      <c r="AD7629" t="s">
        <v>929</v>
      </c>
      <c r="AE7629" t="s">
        <v>929</v>
      </c>
      <c r="AF7629" t="s">
        <v>929</v>
      </c>
    </row>
    <row r="7630" spans="1:38">
      <c r="A7630">
        <v>803962</v>
      </c>
      <c r="B7630" t="s">
        <v>102</v>
      </c>
      <c r="C7630" t="s">
        <v>928</v>
      </c>
      <c r="D7630" t="s">
        <v>928</v>
      </c>
      <c r="E7630" t="s">
        <v>928</v>
      </c>
      <c r="F7630" t="s">
        <v>928</v>
      </c>
      <c r="G7630" t="s">
        <v>928</v>
      </c>
      <c r="H7630" t="s">
        <v>929</v>
      </c>
      <c r="I7630" t="s">
        <v>928</v>
      </c>
      <c r="J7630" t="s">
        <v>928</v>
      </c>
      <c r="K7630" t="s">
        <v>930</v>
      </c>
      <c r="L7630" t="s">
        <v>930</v>
      </c>
      <c r="M7630" t="s">
        <v>930</v>
      </c>
      <c r="N7630" t="s">
        <v>930</v>
      </c>
      <c r="O7630" t="s">
        <v>929</v>
      </c>
      <c r="P7630" t="s">
        <v>929</v>
      </c>
      <c r="Q7630" t="s">
        <v>929</v>
      </c>
      <c r="R7630" t="s">
        <v>928</v>
      </c>
      <c r="S7630" t="s">
        <v>930</v>
      </c>
      <c r="T7630" t="s">
        <v>930</v>
      </c>
      <c r="U7630" t="s">
        <v>928</v>
      </c>
      <c r="V7630" t="s">
        <v>930</v>
      </c>
      <c r="W7630" t="s">
        <v>930</v>
      </c>
      <c r="X7630" t="s">
        <v>930</v>
      </c>
      <c r="Y7630" t="s">
        <v>929</v>
      </c>
      <c r="Z7630" t="s">
        <v>930</v>
      </c>
      <c r="AA7630" t="s">
        <v>929</v>
      </c>
      <c r="AB7630" t="s">
        <v>929</v>
      </c>
      <c r="AC7630" t="s">
        <v>929</v>
      </c>
      <c r="AD7630" t="s">
        <v>929</v>
      </c>
      <c r="AE7630" t="s">
        <v>929</v>
      </c>
      <c r="AF7630" t="s">
        <v>929</v>
      </c>
    </row>
    <row r="7631" spans="1:38">
      <c r="A7631">
        <v>804298</v>
      </c>
      <c r="B7631" t="s">
        <v>102</v>
      </c>
      <c r="C7631" t="s">
        <v>930</v>
      </c>
      <c r="D7631" t="s">
        <v>929</v>
      </c>
      <c r="E7631" t="s">
        <v>928</v>
      </c>
      <c r="F7631" t="s">
        <v>928</v>
      </c>
      <c r="G7631" t="s">
        <v>930</v>
      </c>
      <c r="H7631" t="s">
        <v>929</v>
      </c>
      <c r="I7631" t="s">
        <v>928</v>
      </c>
      <c r="J7631" t="s">
        <v>928</v>
      </c>
      <c r="K7631" t="s">
        <v>929</v>
      </c>
      <c r="L7631" t="s">
        <v>930</v>
      </c>
      <c r="M7631" t="s">
        <v>929</v>
      </c>
      <c r="N7631" t="s">
        <v>928</v>
      </c>
      <c r="O7631" t="s">
        <v>929</v>
      </c>
      <c r="P7631" t="s">
        <v>930</v>
      </c>
      <c r="Q7631" t="s">
        <v>928</v>
      </c>
      <c r="R7631" t="s">
        <v>930</v>
      </c>
      <c r="S7631" t="s">
        <v>929</v>
      </c>
      <c r="T7631" t="s">
        <v>929</v>
      </c>
      <c r="U7631" t="s">
        <v>928</v>
      </c>
      <c r="V7631" t="s">
        <v>930</v>
      </c>
      <c r="W7631" t="s">
        <v>930</v>
      </c>
      <c r="X7631" t="s">
        <v>929</v>
      </c>
      <c r="Y7631" t="s">
        <v>930</v>
      </c>
      <c r="Z7631" t="s">
        <v>930</v>
      </c>
      <c r="AA7631" t="s">
        <v>929</v>
      </c>
      <c r="AB7631" t="s">
        <v>929</v>
      </c>
      <c r="AC7631" t="s">
        <v>929</v>
      </c>
      <c r="AD7631" t="s">
        <v>929</v>
      </c>
      <c r="AE7631" t="s">
        <v>929</v>
      </c>
      <c r="AF7631" t="s">
        <v>929</v>
      </c>
    </row>
    <row r="7632" spans="1:38">
      <c r="A7632">
        <v>804632</v>
      </c>
      <c r="B7632" t="s">
        <v>102</v>
      </c>
      <c r="C7632" t="s">
        <v>930</v>
      </c>
      <c r="D7632" t="s">
        <v>928</v>
      </c>
      <c r="E7632" t="s">
        <v>929</v>
      </c>
      <c r="F7632" t="s">
        <v>928</v>
      </c>
      <c r="G7632" t="s">
        <v>929</v>
      </c>
      <c r="H7632" t="s">
        <v>930</v>
      </c>
      <c r="I7632" t="s">
        <v>928</v>
      </c>
      <c r="J7632" t="s">
        <v>930</v>
      </c>
      <c r="K7632" t="s">
        <v>930</v>
      </c>
      <c r="L7632" t="s">
        <v>928</v>
      </c>
      <c r="M7632" t="s">
        <v>928</v>
      </c>
      <c r="N7632" t="s">
        <v>928</v>
      </c>
      <c r="O7632" t="s">
        <v>929</v>
      </c>
      <c r="P7632" t="s">
        <v>930</v>
      </c>
      <c r="Q7632" t="s">
        <v>930</v>
      </c>
      <c r="R7632" t="s">
        <v>929</v>
      </c>
      <c r="S7632" t="s">
        <v>929</v>
      </c>
      <c r="T7632" t="s">
        <v>929</v>
      </c>
      <c r="U7632" t="s">
        <v>930</v>
      </c>
      <c r="V7632" t="s">
        <v>929</v>
      </c>
      <c r="W7632" t="s">
        <v>929</v>
      </c>
      <c r="X7632" t="s">
        <v>928</v>
      </c>
      <c r="Y7632" t="s">
        <v>930</v>
      </c>
      <c r="Z7632" t="s">
        <v>930</v>
      </c>
      <c r="AA7632" t="s">
        <v>930</v>
      </c>
      <c r="AB7632" t="s">
        <v>929</v>
      </c>
      <c r="AC7632" t="s">
        <v>929</v>
      </c>
      <c r="AD7632" t="s">
        <v>929</v>
      </c>
      <c r="AE7632" t="s">
        <v>929</v>
      </c>
      <c r="AF7632" t="s">
        <v>929</v>
      </c>
    </row>
    <row r="7633" spans="1:32">
      <c r="A7633">
        <v>804648</v>
      </c>
      <c r="B7633" t="s">
        <v>102</v>
      </c>
      <c r="C7633" t="s">
        <v>930</v>
      </c>
      <c r="D7633" t="s">
        <v>928</v>
      </c>
      <c r="E7633" t="s">
        <v>929</v>
      </c>
      <c r="F7633" t="s">
        <v>928</v>
      </c>
      <c r="G7633" t="s">
        <v>928</v>
      </c>
      <c r="H7633" t="s">
        <v>928</v>
      </c>
      <c r="I7633" t="s">
        <v>928</v>
      </c>
      <c r="J7633" t="s">
        <v>930</v>
      </c>
      <c r="K7633" t="s">
        <v>930</v>
      </c>
      <c r="L7633" t="s">
        <v>928</v>
      </c>
      <c r="M7633" t="s">
        <v>928</v>
      </c>
      <c r="N7633" t="s">
        <v>928</v>
      </c>
      <c r="O7633" t="s">
        <v>929</v>
      </c>
      <c r="P7633" t="s">
        <v>930</v>
      </c>
      <c r="Q7633" t="s">
        <v>929</v>
      </c>
      <c r="R7633" t="s">
        <v>928</v>
      </c>
      <c r="S7633" t="s">
        <v>930</v>
      </c>
      <c r="T7633" t="s">
        <v>929</v>
      </c>
      <c r="U7633" t="s">
        <v>930</v>
      </c>
      <c r="V7633" t="s">
        <v>930</v>
      </c>
      <c r="W7633" t="s">
        <v>930</v>
      </c>
      <c r="X7633" t="s">
        <v>930</v>
      </c>
      <c r="Y7633" t="s">
        <v>930</v>
      </c>
      <c r="Z7633" t="s">
        <v>928</v>
      </c>
      <c r="AA7633" t="s">
        <v>929</v>
      </c>
      <c r="AB7633" t="s">
        <v>929</v>
      </c>
      <c r="AC7633" t="s">
        <v>929</v>
      </c>
      <c r="AD7633" t="s">
        <v>929</v>
      </c>
      <c r="AE7633" t="s">
        <v>929</v>
      </c>
      <c r="AF7633" t="s">
        <v>929</v>
      </c>
    </row>
    <row r="7634" spans="1:32">
      <c r="A7634">
        <v>804766</v>
      </c>
      <c r="B7634" t="s">
        <v>102</v>
      </c>
      <c r="C7634" t="s">
        <v>930</v>
      </c>
      <c r="D7634" t="s">
        <v>928</v>
      </c>
      <c r="E7634" t="s">
        <v>929</v>
      </c>
      <c r="F7634" t="s">
        <v>929</v>
      </c>
      <c r="G7634" t="s">
        <v>928</v>
      </c>
      <c r="H7634" t="s">
        <v>928</v>
      </c>
      <c r="I7634" t="s">
        <v>928</v>
      </c>
      <c r="J7634" t="s">
        <v>930</v>
      </c>
      <c r="K7634" t="s">
        <v>929</v>
      </c>
      <c r="L7634" t="s">
        <v>928</v>
      </c>
      <c r="M7634" t="s">
        <v>928</v>
      </c>
      <c r="N7634" t="s">
        <v>928</v>
      </c>
      <c r="O7634" t="s">
        <v>929</v>
      </c>
      <c r="P7634" t="s">
        <v>928</v>
      </c>
      <c r="Q7634" t="s">
        <v>929</v>
      </c>
      <c r="R7634" t="s">
        <v>928</v>
      </c>
      <c r="S7634" t="s">
        <v>930</v>
      </c>
      <c r="T7634" t="s">
        <v>929</v>
      </c>
      <c r="U7634" t="s">
        <v>928</v>
      </c>
      <c r="V7634" t="s">
        <v>929</v>
      </c>
      <c r="W7634" t="s">
        <v>930</v>
      </c>
      <c r="X7634" t="s">
        <v>930</v>
      </c>
      <c r="Y7634" t="s">
        <v>930</v>
      </c>
      <c r="Z7634" t="s">
        <v>930</v>
      </c>
      <c r="AA7634" t="s">
        <v>929</v>
      </c>
      <c r="AB7634" t="s">
        <v>929</v>
      </c>
      <c r="AC7634" t="s">
        <v>929</v>
      </c>
      <c r="AD7634" t="s">
        <v>929</v>
      </c>
      <c r="AE7634" t="s">
        <v>929</v>
      </c>
      <c r="AF7634" t="s">
        <v>929</v>
      </c>
    </row>
    <row r="7635" spans="1:32">
      <c r="A7635">
        <v>804799</v>
      </c>
      <c r="B7635" t="s">
        <v>102</v>
      </c>
      <c r="C7635" t="s">
        <v>929</v>
      </c>
      <c r="D7635" t="s">
        <v>929</v>
      </c>
      <c r="E7635" t="s">
        <v>929</v>
      </c>
      <c r="F7635" t="s">
        <v>928</v>
      </c>
      <c r="G7635" t="s">
        <v>929</v>
      </c>
      <c r="H7635" t="s">
        <v>929</v>
      </c>
      <c r="I7635" t="s">
        <v>929</v>
      </c>
      <c r="J7635" t="s">
        <v>928</v>
      </c>
      <c r="K7635" t="s">
        <v>929</v>
      </c>
      <c r="L7635" t="s">
        <v>928</v>
      </c>
      <c r="M7635" t="s">
        <v>929</v>
      </c>
      <c r="N7635" t="s">
        <v>928</v>
      </c>
      <c r="O7635" t="s">
        <v>929</v>
      </c>
      <c r="P7635" t="s">
        <v>930</v>
      </c>
      <c r="Q7635" t="s">
        <v>929</v>
      </c>
      <c r="R7635" t="s">
        <v>930</v>
      </c>
      <c r="S7635" t="s">
        <v>930</v>
      </c>
      <c r="T7635" t="s">
        <v>929</v>
      </c>
      <c r="U7635" t="s">
        <v>930</v>
      </c>
      <c r="V7635" t="s">
        <v>930</v>
      </c>
      <c r="W7635" t="s">
        <v>928</v>
      </c>
      <c r="X7635" t="s">
        <v>930</v>
      </c>
      <c r="Y7635" t="s">
        <v>930</v>
      </c>
      <c r="Z7635" t="s">
        <v>930</v>
      </c>
      <c r="AA7635" t="s">
        <v>929</v>
      </c>
      <c r="AB7635" t="s">
        <v>929</v>
      </c>
      <c r="AC7635" t="s">
        <v>929</v>
      </c>
      <c r="AD7635" t="s">
        <v>929</v>
      </c>
      <c r="AE7635" t="s">
        <v>929</v>
      </c>
      <c r="AF7635" t="s">
        <v>929</v>
      </c>
    </row>
    <row r="7636" spans="1:32">
      <c r="A7636">
        <v>804862</v>
      </c>
      <c r="B7636" t="s">
        <v>102</v>
      </c>
      <c r="C7636" t="s">
        <v>930</v>
      </c>
      <c r="D7636" t="s">
        <v>928</v>
      </c>
      <c r="E7636" t="s">
        <v>930</v>
      </c>
      <c r="F7636" t="s">
        <v>930</v>
      </c>
      <c r="G7636" t="s">
        <v>930</v>
      </c>
      <c r="H7636" t="s">
        <v>930</v>
      </c>
      <c r="I7636" t="s">
        <v>928</v>
      </c>
      <c r="J7636" t="s">
        <v>928</v>
      </c>
      <c r="K7636" t="s">
        <v>928</v>
      </c>
      <c r="L7636" t="s">
        <v>930</v>
      </c>
      <c r="M7636" t="s">
        <v>928</v>
      </c>
      <c r="N7636" t="s">
        <v>928</v>
      </c>
      <c r="O7636" t="s">
        <v>929</v>
      </c>
      <c r="P7636" t="s">
        <v>930</v>
      </c>
      <c r="Q7636" t="s">
        <v>930</v>
      </c>
      <c r="R7636" t="s">
        <v>928</v>
      </c>
      <c r="S7636" t="s">
        <v>928</v>
      </c>
      <c r="T7636" t="s">
        <v>928</v>
      </c>
      <c r="U7636" t="s">
        <v>928</v>
      </c>
      <c r="V7636" t="s">
        <v>930</v>
      </c>
      <c r="W7636" t="s">
        <v>928</v>
      </c>
      <c r="X7636" t="s">
        <v>930</v>
      </c>
      <c r="Y7636" t="s">
        <v>929</v>
      </c>
      <c r="Z7636" t="s">
        <v>930</v>
      </c>
      <c r="AA7636" t="s">
        <v>929</v>
      </c>
      <c r="AB7636" t="s">
        <v>929</v>
      </c>
      <c r="AC7636" t="s">
        <v>929</v>
      </c>
      <c r="AD7636" t="s">
        <v>929</v>
      </c>
      <c r="AE7636" t="s">
        <v>929</v>
      </c>
      <c r="AF7636" t="s">
        <v>929</v>
      </c>
    </row>
    <row r="7637" spans="1:32">
      <c r="A7637">
        <v>804910</v>
      </c>
      <c r="B7637" t="s">
        <v>102</v>
      </c>
      <c r="C7637" t="s">
        <v>930</v>
      </c>
      <c r="D7637" t="s">
        <v>930</v>
      </c>
      <c r="E7637" t="s">
        <v>929</v>
      </c>
      <c r="F7637" t="s">
        <v>929</v>
      </c>
      <c r="G7637" t="s">
        <v>928</v>
      </c>
      <c r="H7637" t="s">
        <v>928</v>
      </c>
      <c r="I7637" t="s">
        <v>930</v>
      </c>
      <c r="J7637" t="s">
        <v>930</v>
      </c>
      <c r="K7637" t="s">
        <v>929</v>
      </c>
      <c r="L7637" t="s">
        <v>928</v>
      </c>
      <c r="M7637" t="s">
        <v>928</v>
      </c>
      <c r="N7637" t="s">
        <v>929</v>
      </c>
      <c r="O7637" t="s">
        <v>929</v>
      </c>
      <c r="P7637" t="s">
        <v>929</v>
      </c>
      <c r="Q7637" t="s">
        <v>929</v>
      </c>
      <c r="R7637" t="s">
        <v>930</v>
      </c>
      <c r="S7637" t="s">
        <v>929</v>
      </c>
      <c r="T7637" t="s">
        <v>930</v>
      </c>
      <c r="U7637" t="s">
        <v>928</v>
      </c>
      <c r="V7637" t="s">
        <v>929</v>
      </c>
      <c r="W7637" t="s">
        <v>930</v>
      </c>
      <c r="X7637" t="s">
        <v>930</v>
      </c>
      <c r="Y7637" t="s">
        <v>930</v>
      </c>
      <c r="Z7637" t="s">
        <v>930</v>
      </c>
      <c r="AA7637" t="s">
        <v>929</v>
      </c>
      <c r="AB7637" t="s">
        <v>929</v>
      </c>
      <c r="AC7637" t="s">
        <v>929</v>
      </c>
      <c r="AD7637" t="s">
        <v>929</v>
      </c>
      <c r="AE7637" t="s">
        <v>929</v>
      </c>
      <c r="AF7637" t="s">
        <v>929</v>
      </c>
    </row>
    <row r="7638" spans="1:32">
      <c r="A7638">
        <v>804933</v>
      </c>
      <c r="B7638" t="s">
        <v>102</v>
      </c>
      <c r="C7638" t="s">
        <v>928</v>
      </c>
      <c r="D7638" t="s">
        <v>928</v>
      </c>
      <c r="E7638" t="s">
        <v>930</v>
      </c>
      <c r="F7638" t="s">
        <v>930</v>
      </c>
      <c r="G7638" t="s">
        <v>930</v>
      </c>
      <c r="H7638" t="s">
        <v>928</v>
      </c>
      <c r="I7638" t="s">
        <v>930</v>
      </c>
      <c r="J7638" t="s">
        <v>930</v>
      </c>
      <c r="K7638" t="s">
        <v>930</v>
      </c>
      <c r="L7638" t="s">
        <v>930</v>
      </c>
      <c r="M7638" t="s">
        <v>930</v>
      </c>
      <c r="N7638" t="s">
        <v>930</v>
      </c>
      <c r="O7638" t="s">
        <v>929</v>
      </c>
      <c r="P7638" t="s">
        <v>930</v>
      </c>
      <c r="Q7638" t="s">
        <v>930</v>
      </c>
      <c r="R7638" t="s">
        <v>930</v>
      </c>
      <c r="S7638" t="s">
        <v>930</v>
      </c>
      <c r="T7638" t="s">
        <v>930</v>
      </c>
      <c r="U7638" t="s">
        <v>928</v>
      </c>
      <c r="V7638" t="s">
        <v>930</v>
      </c>
      <c r="W7638" t="s">
        <v>930</v>
      </c>
      <c r="X7638" t="s">
        <v>930</v>
      </c>
      <c r="Y7638" t="s">
        <v>930</v>
      </c>
      <c r="Z7638" t="s">
        <v>930</v>
      </c>
      <c r="AA7638" t="s">
        <v>929</v>
      </c>
      <c r="AB7638" t="s">
        <v>929</v>
      </c>
      <c r="AC7638" t="s">
        <v>929</v>
      </c>
      <c r="AD7638" t="s">
        <v>929</v>
      </c>
      <c r="AE7638" t="s">
        <v>929</v>
      </c>
      <c r="AF7638" t="s">
        <v>929</v>
      </c>
    </row>
    <row r="7639" spans="1:32">
      <c r="A7639">
        <v>804939</v>
      </c>
      <c r="B7639" t="s">
        <v>102</v>
      </c>
      <c r="C7639" t="s">
        <v>930</v>
      </c>
      <c r="D7639" t="s">
        <v>928</v>
      </c>
      <c r="E7639" t="s">
        <v>928</v>
      </c>
      <c r="F7639" t="s">
        <v>930</v>
      </c>
      <c r="G7639" t="s">
        <v>930</v>
      </c>
      <c r="H7639" t="s">
        <v>930</v>
      </c>
      <c r="I7639" t="s">
        <v>929</v>
      </c>
      <c r="J7639" t="s">
        <v>929</v>
      </c>
      <c r="K7639" t="s">
        <v>929</v>
      </c>
      <c r="L7639" t="s">
        <v>930</v>
      </c>
      <c r="M7639" t="s">
        <v>929</v>
      </c>
      <c r="N7639" t="s">
        <v>930</v>
      </c>
      <c r="O7639" t="s">
        <v>929</v>
      </c>
      <c r="P7639" t="s">
        <v>929</v>
      </c>
      <c r="Q7639" t="s">
        <v>929</v>
      </c>
      <c r="R7639" t="s">
        <v>930</v>
      </c>
      <c r="S7639" t="s">
        <v>930</v>
      </c>
      <c r="T7639" t="s">
        <v>929</v>
      </c>
      <c r="U7639" t="s">
        <v>930</v>
      </c>
      <c r="V7639" t="s">
        <v>930</v>
      </c>
      <c r="W7639" t="s">
        <v>930</v>
      </c>
      <c r="X7639" t="s">
        <v>930</v>
      </c>
      <c r="Y7639" t="s">
        <v>930</v>
      </c>
      <c r="Z7639" t="s">
        <v>929</v>
      </c>
      <c r="AA7639" t="s">
        <v>929</v>
      </c>
      <c r="AB7639" t="s">
        <v>929</v>
      </c>
      <c r="AC7639" t="s">
        <v>929</v>
      </c>
      <c r="AD7639" t="s">
        <v>929</v>
      </c>
      <c r="AE7639" t="s">
        <v>929</v>
      </c>
      <c r="AF7639" t="s">
        <v>929</v>
      </c>
    </row>
    <row r="7640" spans="1:32">
      <c r="A7640">
        <v>804980</v>
      </c>
      <c r="B7640" t="s">
        <v>102</v>
      </c>
      <c r="C7640" t="s">
        <v>930</v>
      </c>
      <c r="D7640" t="s">
        <v>929</v>
      </c>
      <c r="E7640" t="s">
        <v>929</v>
      </c>
      <c r="F7640" t="s">
        <v>930</v>
      </c>
      <c r="G7640" t="s">
        <v>930</v>
      </c>
      <c r="H7640" t="s">
        <v>930</v>
      </c>
      <c r="I7640" t="s">
        <v>929</v>
      </c>
      <c r="J7640" t="s">
        <v>929</v>
      </c>
      <c r="K7640" t="s">
        <v>930</v>
      </c>
      <c r="L7640" t="s">
        <v>928</v>
      </c>
      <c r="M7640" t="s">
        <v>930</v>
      </c>
      <c r="N7640" t="s">
        <v>929</v>
      </c>
      <c r="O7640" t="s">
        <v>929</v>
      </c>
      <c r="P7640" t="s">
        <v>930</v>
      </c>
      <c r="Q7640" t="s">
        <v>930</v>
      </c>
      <c r="R7640" t="s">
        <v>930</v>
      </c>
      <c r="S7640" t="s">
        <v>930</v>
      </c>
      <c r="T7640" t="s">
        <v>928</v>
      </c>
      <c r="U7640" t="s">
        <v>930</v>
      </c>
      <c r="V7640" t="s">
        <v>930</v>
      </c>
      <c r="W7640" t="s">
        <v>929</v>
      </c>
      <c r="X7640" t="s">
        <v>928</v>
      </c>
      <c r="Y7640" t="s">
        <v>929</v>
      </c>
      <c r="Z7640" t="s">
        <v>928</v>
      </c>
      <c r="AA7640" t="s">
        <v>930</v>
      </c>
      <c r="AB7640" t="s">
        <v>929</v>
      </c>
      <c r="AC7640" t="s">
        <v>929</v>
      </c>
      <c r="AD7640" t="s">
        <v>929</v>
      </c>
      <c r="AE7640" t="s">
        <v>929</v>
      </c>
      <c r="AF7640" t="s">
        <v>929</v>
      </c>
    </row>
    <row r="7641" spans="1:32">
      <c r="A7641">
        <v>805004</v>
      </c>
      <c r="B7641" t="s">
        <v>102</v>
      </c>
      <c r="C7641" t="s">
        <v>930</v>
      </c>
      <c r="D7641" t="s">
        <v>928</v>
      </c>
      <c r="E7641" t="s">
        <v>930</v>
      </c>
      <c r="F7641" t="s">
        <v>928</v>
      </c>
      <c r="G7641" t="s">
        <v>930</v>
      </c>
      <c r="H7641" t="s">
        <v>930</v>
      </c>
      <c r="I7641" t="s">
        <v>929</v>
      </c>
      <c r="J7641" t="s">
        <v>928</v>
      </c>
      <c r="K7641" t="s">
        <v>930</v>
      </c>
      <c r="L7641" t="s">
        <v>929</v>
      </c>
      <c r="M7641" t="s">
        <v>929</v>
      </c>
      <c r="N7641" t="s">
        <v>929</v>
      </c>
      <c r="O7641" t="s">
        <v>929</v>
      </c>
      <c r="P7641" t="s">
        <v>928</v>
      </c>
      <c r="Q7641" t="s">
        <v>930</v>
      </c>
      <c r="R7641" t="s">
        <v>930</v>
      </c>
      <c r="S7641" t="s">
        <v>928</v>
      </c>
      <c r="T7641" t="s">
        <v>930</v>
      </c>
      <c r="U7641" t="s">
        <v>929</v>
      </c>
      <c r="V7641" t="s">
        <v>928</v>
      </c>
      <c r="W7641" t="s">
        <v>930</v>
      </c>
      <c r="X7641" t="s">
        <v>930</v>
      </c>
      <c r="Y7641" t="s">
        <v>928</v>
      </c>
      <c r="Z7641" t="s">
        <v>930</v>
      </c>
      <c r="AA7641" t="s">
        <v>930</v>
      </c>
      <c r="AB7641" t="s">
        <v>929</v>
      </c>
      <c r="AC7641" t="s">
        <v>929</v>
      </c>
      <c r="AD7641" t="s">
        <v>929</v>
      </c>
      <c r="AE7641" t="s">
        <v>929</v>
      </c>
      <c r="AF7641" t="s">
        <v>929</v>
      </c>
    </row>
    <row r="7642" spans="1:32">
      <c r="A7642">
        <v>805163</v>
      </c>
      <c r="B7642" t="s">
        <v>102</v>
      </c>
      <c r="C7642" t="s">
        <v>930</v>
      </c>
      <c r="D7642" t="s">
        <v>928</v>
      </c>
      <c r="E7642" t="s">
        <v>930</v>
      </c>
      <c r="F7642" t="s">
        <v>929</v>
      </c>
      <c r="G7642" t="s">
        <v>930</v>
      </c>
      <c r="H7642" t="s">
        <v>928</v>
      </c>
      <c r="I7642" t="s">
        <v>930</v>
      </c>
      <c r="J7642" t="s">
        <v>928</v>
      </c>
      <c r="K7642" t="s">
        <v>928</v>
      </c>
      <c r="L7642" t="s">
        <v>930</v>
      </c>
      <c r="M7642" t="s">
        <v>930</v>
      </c>
      <c r="N7642" t="s">
        <v>929</v>
      </c>
      <c r="O7642" t="s">
        <v>929</v>
      </c>
      <c r="P7642" t="s">
        <v>929</v>
      </c>
      <c r="Q7642" t="s">
        <v>929</v>
      </c>
      <c r="R7642" t="s">
        <v>930</v>
      </c>
      <c r="S7642" t="s">
        <v>930</v>
      </c>
      <c r="T7642" t="s">
        <v>930</v>
      </c>
      <c r="U7642" t="s">
        <v>930</v>
      </c>
      <c r="V7642" t="s">
        <v>929</v>
      </c>
      <c r="W7642" t="s">
        <v>929</v>
      </c>
      <c r="X7642" t="s">
        <v>929</v>
      </c>
      <c r="Y7642" t="s">
        <v>929</v>
      </c>
      <c r="Z7642" t="s">
        <v>929</v>
      </c>
      <c r="AA7642" t="s">
        <v>929</v>
      </c>
      <c r="AB7642" t="s">
        <v>929</v>
      </c>
      <c r="AC7642" t="s">
        <v>929</v>
      </c>
      <c r="AD7642" t="s">
        <v>929</v>
      </c>
      <c r="AE7642" t="s">
        <v>929</v>
      </c>
      <c r="AF7642" t="s">
        <v>929</v>
      </c>
    </row>
    <row r="7643" spans="1:32">
      <c r="A7643">
        <v>805173</v>
      </c>
      <c r="B7643" t="s">
        <v>102</v>
      </c>
      <c r="C7643" t="s">
        <v>930</v>
      </c>
      <c r="D7643" t="s">
        <v>930</v>
      </c>
      <c r="E7643" t="s">
        <v>930</v>
      </c>
      <c r="F7643" t="s">
        <v>930</v>
      </c>
      <c r="G7643" t="s">
        <v>930</v>
      </c>
      <c r="H7643" t="s">
        <v>928</v>
      </c>
      <c r="I7643" t="s">
        <v>929</v>
      </c>
      <c r="J7643" t="s">
        <v>929</v>
      </c>
      <c r="K7643" t="s">
        <v>930</v>
      </c>
      <c r="L7643" t="s">
        <v>928</v>
      </c>
      <c r="M7643" t="s">
        <v>929</v>
      </c>
      <c r="N7643" t="s">
        <v>930</v>
      </c>
      <c r="O7643" t="s">
        <v>929</v>
      </c>
      <c r="P7643" t="s">
        <v>929</v>
      </c>
      <c r="Q7643" t="s">
        <v>930</v>
      </c>
      <c r="R7643" t="s">
        <v>930</v>
      </c>
      <c r="S7643" t="s">
        <v>930</v>
      </c>
      <c r="T7643" t="s">
        <v>930</v>
      </c>
      <c r="U7643" t="s">
        <v>929</v>
      </c>
      <c r="V7643" t="s">
        <v>930</v>
      </c>
      <c r="W7643" t="s">
        <v>928</v>
      </c>
      <c r="X7643" t="s">
        <v>929</v>
      </c>
      <c r="Y7643" t="s">
        <v>930</v>
      </c>
      <c r="Z7643" t="s">
        <v>928</v>
      </c>
      <c r="AA7643" t="s">
        <v>929</v>
      </c>
      <c r="AB7643" t="s">
        <v>929</v>
      </c>
      <c r="AC7643" t="s">
        <v>929</v>
      </c>
      <c r="AD7643" t="s">
        <v>929</v>
      </c>
      <c r="AE7643" t="s">
        <v>929</v>
      </c>
      <c r="AF7643" t="s">
        <v>929</v>
      </c>
    </row>
    <row r="7644" spans="1:32">
      <c r="A7644">
        <v>805176</v>
      </c>
      <c r="B7644" t="s">
        <v>102</v>
      </c>
      <c r="C7644" t="s">
        <v>930</v>
      </c>
      <c r="D7644" t="s">
        <v>928</v>
      </c>
      <c r="E7644" t="s">
        <v>929</v>
      </c>
      <c r="F7644" t="s">
        <v>930</v>
      </c>
      <c r="G7644" t="s">
        <v>929</v>
      </c>
      <c r="H7644" t="s">
        <v>929</v>
      </c>
      <c r="I7644" t="s">
        <v>929</v>
      </c>
      <c r="J7644" t="s">
        <v>929</v>
      </c>
      <c r="K7644" t="s">
        <v>930</v>
      </c>
      <c r="L7644" t="s">
        <v>930</v>
      </c>
      <c r="M7644" t="s">
        <v>930</v>
      </c>
      <c r="N7644" t="s">
        <v>929</v>
      </c>
      <c r="O7644" t="s">
        <v>929</v>
      </c>
      <c r="P7644" t="s">
        <v>930</v>
      </c>
      <c r="Q7644" t="s">
        <v>929</v>
      </c>
      <c r="R7644" t="s">
        <v>928</v>
      </c>
      <c r="S7644" t="s">
        <v>930</v>
      </c>
      <c r="T7644" t="s">
        <v>930</v>
      </c>
      <c r="U7644" t="s">
        <v>929</v>
      </c>
      <c r="V7644" t="s">
        <v>928</v>
      </c>
      <c r="W7644" t="s">
        <v>929</v>
      </c>
      <c r="X7644" t="s">
        <v>928</v>
      </c>
      <c r="Y7644" t="s">
        <v>930</v>
      </c>
      <c r="Z7644" t="s">
        <v>929</v>
      </c>
      <c r="AA7644" t="s">
        <v>929</v>
      </c>
      <c r="AB7644" t="s">
        <v>929</v>
      </c>
      <c r="AC7644" t="s">
        <v>929</v>
      </c>
      <c r="AD7644" t="s">
        <v>929</v>
      </c>
      <c r="AE7644" t="s">
        <v>929</v>
      </c>
      <c r="AF7644" t="s">
        <v>929</v>
      </c>
    </row>
    <row r="7645" spans="1:32">
      <c r="A7645">
        <v>805278</v>
      </c>
      <c r="B7645" t="s">
        <v>102</v>
      </c>
      <c r="C7645" t="s">
        <v>930</v>
      </c>
      <c r="D7645" t="s">
        <v>930</v>
      </c>
      <c r="E7645" t="s">
        <v>930</v>
      </c>
      <c r="F7645" t="s">
        <v>930</v>
      </c>
      <c r="G7645" t="s">
        <v>929</v>
      </c>
      <c r="H7645" t="s">
        <v>928</v>
      </c>
      <c r="I7645" t="s">
        <v>929</v>
      </c>
      <c r="J7645" t="s">
        <v>930</v>
      </c>
      <c r="K7645" t="s">
        <v>928</v>
      </c>
      <c r="L7645" t="s">
        <v>930</v>
      </c>
      <c r="M7645" t="s">
        <v>930</v>
      </c>
      <c r="N7645" t="s">
        <v>929</v>
      </c>
      <c r="O7645" t="s">
        <v>929</v>
      </c>
      <c r="P7645" t="s">
        <v>930</v>
      </c>
      <c r="Q7645" t="s">
        <v>930</v>
      </c>
      <c r="R7645" t="s">
        <v>930</v>
      </c>
      <c r="S7645" t="s">
        <v>928</v>
      </c>
      <c r="T7645" t="s">
        <v>929</v>
      </c>
      <c r="U7645" t="s">
        <v>930</v>
      </c>
      <c r="V7645" t="s">
        <v>928</v>
      </c>
      <c r="W7645" t="s">
        <v>930</v>
      </c>
      <c r="X7645" t="s">
        <v>930</v>
      </c>
      <c r="Y7645" t="s">
        <v>928</v>
      </c>
      <c r="Z7645" t="s">
        <v>928</v>
      </c>
      <c r="AA7645" t="s">
        <v>929</v>
      </c>
      <c r="AB7645" t="s">
        <v>929</v>
      </c>
      <c r="AC7645" t="s">
        <v>929</v>
      </c>
      <c r="AD7645" t="s">
        <v>929</v>
      </c>
      <c r="AE7645" t="s">
        <v>929</v>
      </c>
      <c r="AF7645" t="s">
        <v>929</v>
      </c>
    </row>
    <row r="7646" spans="1:32">
      <c r="A7646">
        <v>805320</v>
      </c>
      <c r="B7646" t="s">
        <v>102</v>
      </c>
      <c r="C7646" t="s">
        <v>928</v>
      </c>
      <c r="D7646" t="s">
        <v>929</v>
      </c>
      <c r="E7646" t="s">
        <v>930</v>
      </c>
      <c r="F7646" t="s">
        <v>930</v>
      </c>
      <c r="G7646" t="s">
        <v>930</v>
      </c>
      <c r="H7646" t="s">
        <v>930</v>
      </c>
      <c r="I7646" t="s">
        <v>929</v>
      </c>
      <c r="J7646" t="s">
        <v>929</v>
      </c>
      <c r="K7646" t="s">
        <v>929</v>
      </c>
      <c r="L7646" t="s">
        <v>928</v>
      </c>
      <c r="M7646" t="s">
        <v>929</v>
      </c>
      <c r="N7646" t="s">
        <v>929</v>
      </c>
      <c r="O7646" t="s">
        <v>929</v>
      </c>
      <c r="P7646" t="s">
        <v>930</v>
      </c>
      <c r="Q7646" t="s">
        <v>930</v>
      </c>
      <c r="R7646" t="s">
        <v>928</v>
      </c>
      <c r="S7646" t="s">
        <v>928</v>
      </c>
      <c r="T7646" t="s">
        <v>930</v>
      </c>
      <c r="U7646" t="s">
        <v>930</v>
      </c>
      <c r="V7646" t="s">
        <v>929</v>
      </c>
      <c r="W7646" t="s">
        <v>930</v>
      </c>
      <c r="X7646" t="s">
        <v>930</v>
      </c>
      <c r="Y7646" t="s">
        <v>930</v>
      </c>
      <c r="Z7646" t="s">
        <v>930</v>
      </c>
      <c r="AA7646" t="s">
        <v>930</v>
      </c>
      <c r="AB7646" t="s">
        <v>929</v>
      </c>
      <c r="AC7646" t="s">
        <v>929</v>
      </c>
      <c r="AD7646" t="s">
        <v>929</v>
      </c>
      <c r="AE7646" t="s">
        <v>929</v>
      </c>
      <c r="AF7646" t="s">
        <v>929</v>
      </c>
    </row>
    <row r="7647" spans="1:32">
      <c r="A7647">
        <v>805334</v>
      </c>
      <c r="B7647" t="s">
        <v>102</v>
      </c>
      <c r="C7647" t="s">
        <v>930</v>
      </c>
      <c r="D7647" t="s">
        <v>930</v>
      </c>
      <c r="E7647" t="s">
        <v>930</v>
      </c>
      <c r="F7647" t="s">
        <v>929</v>
      </c>
      <c r="G7647" t="s">
        <v>930</v>
      </c>
      <c r="H7647" t="s">
        <v>930</v>
      </c>
      <c r="I7647" t="s">
        <v>929</v>
      </c>
      <c r="J7647" t="s">
        <v>928</v>
      </c>
      <c r="K7647" t="s">
        <v>928</v>
      </c>
      <c r="L7647" t="s">
        <v>928</v>
      </c>
      <c r="M7647" t="s">
        <v>929</v>
      </c>
      <c r="N7647" t="s">
        <v>930</v>
      </c>
      <c r="O7647" t="s">
        <v>929</v>
      </c>
      <c r="P7647" t="s">
        <v>929</v>
      </c>
      <c r="Q7647" t="s">
        <v>929</v>
      </c>
      <c r="R7647" t="s">
        <v>928</v>
      </c>
      <c r="S7647" t="s">
        <v>930</v>
      </c>
      <c r="T7647" t="s">
        <v>930</v>
      </c>
      <c r="U7647" t="s">
        <v>929</v>
      </c>
      <c r="V7647" t="s">
        <v>928</v>
      </c>
      <c r="W7647" t="s">
        <v>930</v>
      </c>
      <c r="X7647" t="s">
        <v>930</v>
      </c>
      <c r="Y7647" t="s">
        <v>928</v>
      </c>
      <c r="Z7647" t="s">
        <v>928</v>
      </c>
      <c r="AA7647" t="s">
        <v>929</v>
      </c>
      <c r="AB7647" t="s">
        <v>929</v>
      </c>
      <c r="AC7647" t="s">
        <v>929</v>
      </c>
      <c r="AD7647" t="s">
        <v>929</v>
      </c>
      <c r="AE7647" t="s">
        <v>929</v>
      </c>
      <c r="AF7647" t="s">
        <v>929</v>
      </c>
    </row>
    <row r="7648" spans="1:32">
      <c r="A7648">
        <v>805347</v>
      </c>
      <c r="B7648" t="s">
        <v>102</v>
      </c>
      <c r="C7648" t="s">
        <v>930</v>
      </c>
      <c r="D7648" t="s">
        <v>930</v>
      </c>
      <c r="E7648" t="s">
        <v>930</v>
      </c>
      <c r="F7648" t="s">
        <v>930</v>
      </c>
      <c r="G7648" t="s">
        <v>930</v>
      </c>
      <c r="H7648" t="s">
        <v>930</v>
      </c>
      <c r="I7648" t="s">
        <v>929</v>
      </c>
      <c r="J7648" t="s">
        <v>930</v>
      </c>
      <c r="K7648" t="s">
        <v>928</v>
      </c>
      <c r="L7648" t="s">
        <v>929</v>
      </c>
      <c r="M7648" t="s">
        <v>929</v>
      </c>
      <c r="N7648" t="s">
        <v>930</v>
      </c>
      <c r="O7648" t="s">
        <v>929</v>
      </c>
      <c r="P7648" t="s">
        <v>929</v>
      </c>
      <c r="Q7648" t="s">
        <v>929</v>
      </c>
      <c r="R7648" t="s">
        <v>929</v>
      </c>
      <c r="S7648" t="s">
        <v>929</v>
      </c>
      <c r="T7648" t="s">
        <v>929</v>
      </c>
      <c r="U7648" t="s">
        <v>930</v>
      </c>
      <c r="V7648" t="s">
        <v>930</v>
      </c>
      <c r="W7648" t="s">
        <v>930</v>
      </c>
      <c r="X7648" t="s">
        <v>930</v>
      </c>
      <c r="Y7648" t="s">
        <v>928</v>
      </c>
      <c r="Z7648" t="s">
        <v>930</v>
      </c>
      <c r="AA7648" t="s">
        <v>930</v>
      </c>
      <c r="AB7648" t="s">
        <v>929</v>
      </c>
      <c r="AC7648" t="s">
        <v>929</v>
      </c>
      <c r="AD7648" t="s">
        <v>929</v>
      </c>
      <c r="AE7648" t="s">
        <v>929</v>
      </c>
      <c r="AF7648" t="s">
        <v>929</v>
      </c>
    </row>
    <row r="7649" spans="1:32">
      <c r="A7649">
        <v>805428</v>
      </c>
      <c r="B7649" t="s">
        <v>102</v>
      </c>
      <c r="C7649" t="s">
        <v>930</v>
      </c>
      <c r="D7649" t="s">
        <v>930</v>
      </c>
      <c r="E7649" t="s">
        <v>930</v>
      </c>
      <c r="F7649" t="s">
        <v>930</v>
      </c>
      <c r="G7649" t="s">
        <v>930</v>
      </c>
      <c r="H7649" t="s">
        <v>930</v>
      </c>
      <c r="I7649" t="s">
        <v>929</v>
      </c>
      <c r="J7649" t="s">
        <v>930</v>
      </c>
      <c r="K7649" t="s">
        <v>930</v>
      </c>
      <c r="L7649" t="s">
        <v>930</v>
      </c>
      <c r="M7649" t="s">
        <v>928</v>
      </c>
      <c r="N7649" t="s">
        <v>930</v>
      </c>
      <c r="O7649" t="s">
        <v>930</v>
      </c>
      <c r="P7649" t="s">
        <v>930</v>
      </c>
      <c r="Q7649" t="s">
        <v>930</v>
      </c>
      <c r="R7649" t="s">
        <v>930</v>
      </c>
      <c r="S7649" t="s">
        <v>929</v>
      </c>
      <c r="T7649" t="s">
        <v>930</v>
      </c>
      <c r="U7649" t="s">
        <v>929</v>
      </c>
      <c r="V7649" t="s">
        <v>930</v>
      </c>
      <c r="W7649" t="s">
        <v>929</v>
      </c>
      <c r="X7649" t="s">
        <v>929</v>
      </c>
      <c r="Y7649" t="s">
        <v>930</v>
      </c>
      <c r="Z7649" t="s">
        <v>929</v>
      </c>
      <c r="AA7649" t="s">
        <v>929</v>
      </c>
      <c r="AB7649" t="s">
        <v>929</v>
      </c>
      <c r="AC7649" t="s">
        <v>929</v>
      </c>
      <c r="AD7649" t="s">
        <v>929</v>
      </c>
      <c r="AE7649" t="s">
        <v>929</v>
      </c>
      <c r="AF7649" t="s">
        <v>929</v>
      </c>
    </row>
    <row r="7650" spans="1:32">
      <c r="A7650">
        <v>805433</v>
      </c>
      <c r="B7650" t="s">
        <v>102</v>
      </c>
      <c r="C7650" t="s">
        <v>930</v>
      </c>
      <c r="D7650" t="s">
        <v>928</v>
      </c>
      <c r="E7650" t="s">
        <v>929</v>
      </c>
      <c r="F7650" t="s">
        <v>929</v>
      </c>
      <c r="G7650" t="s">
        <v>930</v>
      </c>
      <c r="H7650" t="s">
        <v>930</v>
      </c>
      <c r="I7650" t="s">
        <v>929</v>
      </c>
      <c r="J7650" t="s">
        <v>930</v>
      </c>
      <c r="K7650" t="s">
        <v>928</v>
      </c>
      <c r="L7650" t="s">
        <v>930</v>
      </c>
      <c r="M7650" t="s">
        <v>930</v>
      </c>
      <c r="N7650" t="s">
        <v>930</v>
      </c>
      <c r="O7650" t="s">
        <v>929</v>
      </c>
      <c r="P7650" t="s">
        <v>930</v>
      </c>
      <c r="Q7650" t="s">
        <v>929</v>
      </c>
      <c r="R7650" t="s">
        <v>930</v>
      </c>
      <c r="S7650" t="s">
        <v>929</v>
      </c>
      <c r="T7650" t="s">
        <v>929</v>
      </c>
      <c r="U7650" t="s">
        <v>930</v>
      </c>
      <c r="V7650" t="s">
        <v>930</v>
      </c>
      <c r="W7650" t="s">
        <v>930</v>
      </c>
      <c r="X7650" t="s">
        <v>930</v>
      </c>
      <c r="Y7650" t="s">
        <v>930</v>
      </c>
      <c r="Z7650" t="s">
        <v>928</v>
      </c>
      <c r="AA7650" t="s">
        <v>930</v>
      </c>
      <c r="AB7650" t="s">
        <v>929</v>
      </c>
      <c r="AC7650" t="s">
        <v>929</v>
      </c>
      <c r="AD7650" t="s">
        <v>929</v>
      </c>
      <c r="AE7650" t="s">
        <v>929</v>
      </c>
      <c r="AF7650" t="s">
        <v>929</v>
      </c>
    </row>
    <row r="7651" spans="1:32">
      <c r="A7651">
        <v>805441</v>
      </c>
      <c r="B7651" t="s">
        <v>102</v>
      </c>
      <c r="C7651" t="s">
        <v>929</v>
      </c>
      <c r="D7651" t="s">
        <v>930</v>
      </c>
      <c r="E7651" t="s">
        <v>929</v>
      </c>
      <c r="F7651" t="s">
        <v>930</v>
      </c>
      <c r="G7651" t="s">
        <v>929</v>
      </c>
      <c r="H7651" t="s">
        <v>930</v>
      </c>
      <c r="I7651" t="s">
        <v>929</v>
      </c>
      <c r="J7651" t="s">
        <v>930</v>
      </c>
      <c r="K7651" t="s">
        <v>930</v>
      </c>
      <c r="L7651" t="s">
        <v>928</v>
      </c>
      <c r="M7651" t="s">
        <v>928</v>
      </c>
      <c r="N7651" t="s">
        <v>930</v>
      </c>
      <c r="O7651" t="s">
        <v>929</v>
      </c>
      <c r="P7651" t="s">
        <v>928</v>
      </c>
      <c r="Q7651" t="s">
        <v>928</v>
      </c>
      <c r="R7651" t="s">
        <v>928</v>
      </c>
      <c r="S7651" t="s">
        <v>930</v>
      </c>
      <c r="T7651" t="s">
        <v>930</v>
      </c>
      <c r="U7651" t="s">
        <v>930</v>
      </c>
      <c r="V7651" t="s">
        <v>928</v>
      </c>
      <c r="W7651" t="s">
        <v>929</v>
      </c>
      <c r="X7651" t="s">
        <v>930</v>
      </c>
      <c r="Y7651" t="s">
        <v>928</v>
      </c>
      <c r="Z7651" t="s">
        <v>928</v>
      </c>
      <c r="AA7651" t="s">
        <v>929</v>
      </c>
      <c r="AB7651" t="s">
        <v>929</v>
      </c>
      <c r="AC7651" t="s">
        <v>929</v>
      </c>
      <c r="AD7651" t="s">
        <v>929</v>
      </c>
      <c r="AE7651" t="s">
        <v>929</v>
      </c>
      <c r="AF7651" t="s">
        <v>929</v>
      </c>
    </row>
    <row r="7652" spans="1:32">
      <c r="A7652">
        <v>805496</v>
      </c>
      <c r="B7652" t="s">
        <v>102</v>
      </c>
      <c r="C7652" t="s">
        <v>930</v>
      </c>
      <c r="D7652" t="s">
        <v>929</v>
      </c>
      <c r="E7652" t="s">
        <v>929</v>
      </c>
      <c r="F7652" t="s">
        <v>929</v>
      </c>
      <c r="G7652" t="s">
        <v>930</v>
      </c>
      <c r="H7652" t="s">
        <v>928</v>
      </c>
      <c r="I7652" t="s">
        <v>929</v>
      </c>
      <c r="J7652" t="s">
        <v>930</v>
      </c>
      <c r="K7652" t="s">
        <v>930</v>
      </c>
      <c r="L7652" t="s">
        <v>928</v>
      </c>
      <c r="M7652" t="s">
        <v>929</v>
      </c>
      <c r="N7652" t="s">
        <v>930</v>
      </c>
      <c r="O7652" t="s">
        <v>930</v>
      </c>
      <c r="P7652" t="s">
        <v>930</v>
      </c>
      <c r="Q7652" t="s">
        <v>930</v>
      </c>
      <c r="R7652" t="s">
        <v>928</v>
      </c>
      <c r="S7652" t="s">
        <v>930</v>
      </c>
      <c r="T7652" t="s">
        <v>930</v>
      </c>
      <c r="U7652" t="s">
        <v>930</v>
      </c>
      <c r="V7652" t="s">
        <v>928</v>
      </c>
      <c r="W7652" t="s">
        <v>930</v>
      </c>
      <c r="X7652" t="s">
        <v>930</v>
      </c>
      <c r="Y7652" t="s">
        <v>930</v>
      </c>
      <c r="Z7652" t="s">
        <v>928</v>
      </c>
      <c r="AA7652" t="s">
        <v>929</v>
      </c>
      <c r="AB7652" t="s">
        <v>929</v>
      </c>
      <c r="AC7652" t="s">
        <v>929</v>
      </c>
      <c r="AD7652" t="s">
        <v>929</v>
      </c>
      <c r="AE7652" t="s">
        <v>929</v>
      </c>
      <c r="AF7652" t="s">
        <v>929</v>
      </c>
    </row>
    <row r="7653" spans="1:32">
      <c r="A7653">
        <v>805511</v>
      </c>
      <c r="B7653" t="s">
        <v>102</v>
      </c>
      <c r="C7653" t="s">
        <v>930</v>
      </c>
      <c r="D7653" t="s">
        <v>930</v>
      </c>
      <c r="E7653" t="s">
        <v>930</v>
      </c>
      <c r="F7653" t="s">
        <v>929</v>
      </c>
      <c r="G7653" t="s">
        <v>930</v>
      </c>
      <c r="H7653" t="s">
        <v>929</v>
      </c>
      <c r="I7653" t="s">
        <v>929</v>
      </c>
      <c r="J7653" t="s">
        <v>928</v>
      </c>
      <c r="K7653" t="s">
        <v>930</v>
      </c>
      <c r="L7653" t="s">
        <v>928</v>
      </c>
      <c r="M7653" t="s">
        <v>928</v>
      </c>
      <c r="N7653" t="s">
        <v>930</v>
      </c>
      <c r="O7653" t="s">
        <v>929</v>
      </c>
      <c r="P7653" t="s">
        <v>929</v>
      </c>
      <c r="Q7653" t="s">
        <v>929</v>
      </c>
      <c r="R7653" t="s">
        <v>930</v>
      </c>
      <c r="S7653" t="s">
        <v>930</v>
      </c>
      <c r="T7653" t="s">
        <v>930</v>
      </c>
      <c r="U7653" t="s">
        <v>929</v>
      </c>
      <c r="V7653" t="s">
        <v>928</v>
      </c>
      <c r="W7653" t="s">
        <v>929</v>
      </c>
      <c r="X7653" t="s">
        <v>930</v>
      </c>
      <c r="Y7653" t="s">
        <v>930</v>
      </c>
      <c r="Z7653" t="s">
        <v>930</v>
      </c>
      <c r="AA7653" t="s">
        <v>929</v>
      </c>
      <c r="AB7653" t="s">
        <v>929</v>
      </c>
      <c r="AC7653" t="s">
        <v>929</v>
      </c>
      <c r="AD7653" t="s">
        <v>929</v>
      </c>
      <c r="AE7653" t="s">
        <v>929</v>
      </c>
      <c r="AF7653" t="s">
        <v>929</v>
      </c>
    </row>
    <row r="7654" spans="1:32">
      <c r="A7654">
        <v>805550</v>
      </c>
      <c r="B7654" t="s">
        <v>102</v>
      </c>
      <c r="C7654" t="s">
        <v>928</v>
      </c>
      <c r="D7654" t="s">
        <v>929</v>
      </c>
      <c r="E7654" t="s">
        <v>930</v>
      </c>
      <c r="F7654" t="s">
        <v>930</v>
      </c>
      <c r="G7654" t="s">
        <v>930</v>
      </c>
      <c r="H7654" t="s">
        <v>928</v>
      </c>
      <c r="I7654" t="s">
        <v>930</v>
      </c>
      <c r="J7654" t="s">
        <v>929</v>
      </c>
      <c r="K7654" t="s">
        <v>930</v>
      </c>
      <c r="L7654" t="s">
        <v>929</v>
      </c>
      <c r="M7654" t="s">
        <v>930</v>
      </c>
      <c r="N7654" t="s">
        <v>930</v>
      </c>
      <c r="O7654" t="s">
        <v>929</v>
      </c>
      <c r="P7654" t="s">
        <v>930</v>
      </c>
      <c r="Q7654" t="s">
        <v>929</v>
      </c>
      <c r="R7654" t="s">
        <v>930</v>
      </c>
      <c r="S7654" t="s">
        <v>930</v>
      </c>
      <c r="T7654" t="s">
        <v>930</v>
      </c>
      <c r="U7654" t="s">
        <v>928</v>
      </c>
      <c r="V7654" t="s">
        <v>930</v>
      </c>
      <c r="W7654" t="s">
        <v>930</v>
      </c>
      <c r="X7654" t="s">
        <v>930</v>
      </c>
      <c r="Y7654" t="s">
        <v>929</v>
      </c>
      <c r="Z7654" t="s">
        <v>930</v>
      </c>
      <c r="AA7654" t="s">
        <v>929</v>
      </c>
      <c r="AB7654" t="s">
        <v>929</v>
      </c>
      <c r="AC7654" t="s">
        <v>929</v>
      </c>
      <c r="AD7654" t="s">
        <v>929</v>
      </c>
      <c r="AE7654" t="s">
        <v>929</v>
      </c>
      <c r="AF7654" t="s">
        <v>929</v>
      </c>
    </row>
    <row r="7655" spans="1:32">
      <c r="A7655">
        <v>805623</v>
      </c>
      <c r="B7655" t="s">
        <v>102</v>
      </c>
      <c r="C7655" t="s">
        <v>930</v>
      </c>
      <c r="D7655" t="s">
        <v>929</v>
      </c>
      <c r="E7655" t="s">
        <v>930</v>
      </c>
      <c r="F7655" t="s">
        <v>929</v>
      </c>
      <c r="G7655" t="s">
        <v>930</v>
      </c>
      <c r="H7655" t="s">
        <v>930</v>
      </c>
      <c r="I7655" t="s">
        <v>929</v>
      </c>
      <c r="J7655" t="s">
        <v>929</v>
      </c>
      <c r="K7655" t="s">
        <v>930</v>
      </c>
      <c r="L7655" t="s">
        <v>930</v>
      </c>
      <c r="M7655" t="s">
        <v>929</v>
      </c>
      <c r="N7655" t="s">
        <v>929</v>
      </c>
      <c r="O7655" t="s">
        <v>929</v>
      </c>
      <c r="P7655" t="s">
        <v>930</v>
      </c>
      <c r="Q7655" t="s">
        <v>930</v>
      </c>
      <c r="R7655" t="s">
        <v>928</v>
      </c>
      <c r="S7655" t="s">
        <v>930</v>
      </c>
      <c r="T7655" t="s">
        <v>929</v>
      </c>
      <c r="U7655" t="s">
        <v>930</v>
      </c>
      <c r="V7655" t="s">
        <v>930</v>
      </c>
      <c r="W7655" t="s">
        <v>928</v>
      </c>
      <c r="X7655" t="s">
        <v>930</v>
      </c>
      <c r="Y7655" t="s">
        <v>930</v>
      </c>
      <c r="Z7655" t="s">
        <v>930</v>
      </c>
      <c r="AA7655" t="s">
        <v>930</v>
      </c>
      <c r="AB7655" t="s">
        <v>929</v>
      </c>
      <c r="AC7655" t="s">
        <v>929</v>
      </c>
      <c r="AD7655" t="s">
        <v>929</v>
      </c>
      <c r="AE7655" t="s">
        <v>929</v>
      </c>
      <c r="AF7655" t="s">
        <v>929</v>
      </c>
    </row>
    <row r="7656" spans="1:32">
      <c r="A7656">
        <v>805643</v>
      </c>
      <c r="B7656" t="s">
        <v>102</v>
      </c>
      <c r="C7656" t="s">
        <v>930</v>
      </c>
      <c r="D7656" t="s">
        <v>930</v>
      </c>
      <c r="E7656" t="s">
        <v>930</v>
      </c>
      <c r="F7656" t="s">
        <v>930</v>
      </c>
      <c r="G7656" t="s">
        <v>930</v>
      </c>
      <c r="H7656" t="s">
        <v>930</v>
      </c>
      <c r="I7656" t="s">
        <v>929</v>
      </c>
      <c r="J7656" t="s">
        <v>929</v>
      </c>
      <c r="K7656" t="s">
        <v>929</v>
      </c>
      <c r="L7656" t="s">
        <v>930</v>
      </c>
      <c r="M7656" t="s">
        <v>929</v>
      </c>
      <c r="N7656" t="s">
        <v>929</v>
      </c>
      <c r="O7656" t="s">
        <v>929</v>
      </c>
      <c r="P7656" t="s">
        <v>930</v>
      </c>
      <c r="Q7656" t="s">
        <v>928</v>
      </c>
      <c r="R7656" t="s">
        <v>930</v>
      </c>
      <c r="S7656" t="s">
        <v>928</v>
      </c>
      <c r="T7656" t="s">
        <v>928</v>
      </c>
      <c r="U7656" t="s">
        <v>928</v>
      </c>
      <c r="V7656" t="s">
        <v>930</v>
      </c>
      <c r="W7656" t="s">
        <v>928</v>
      </c>
      <c r="X7656" t="s">
        <v>930</v>
      </c>
      <c r="Y7656" t="s">
        <v>930</v>
      </c>
      <c r="Z7656" t="s">
        <v>930</v>
      </c>
      <c r="AA7656" t="s">
        <v>929</v>
      </c>
      <c r="AB7656" t="s">
        <v>929</v>
      </c>
      <c r="AC7656" t="s">
        <v>929</v>
      </c>
      <c r="AD7656" t="s">
        <v>929</v>
      </c>
      <c r="AE7656" t="s">
        <v>929</v>
      </c>
      <c r="AF7656" t="s">
        <v>929</v>
      </c>
    </row>
    <row r="7657" spans="1:32">
      <c r="A7657">
        <v>805653</v>
      </c>
      <c r="B7657" t="s">
        <v>102</v>
      </c>
      <c r="C7657" t="s">
        <v>929</v>
      </c>
      <c r="D7657" t="s">
        <v>930</v>
      </c>
      <c r="E7657" t="s">
        <v>930</v>
      </c>
      <c r="F7657" t="s">
        <v>929</v>
      </c>
      <c r="G7657" t="s">
        <v>929</v>
      </c>
      <c r="H7657" t="s">
        <v>929</v>
      </c>
      <c r="I7657" t="s">
        <v>929</v>
      </c>
      <c r="J7657" t="s">
        <v>929</v>
      </c>
      <c r="K7657" t="s">
        <v>929</v>
      </c>
      <c r="L7657" t="s">
        <v>929</v>
      </c>
      <c r="M7657" t="s">
        <v>930</v>
      </c>
      <c r="N7657" t="s">
        <v>929</v>
      </c>
      <c r="O7657" t="s">
        <v>930</v>
      </c>
      <c r="P7657" t="s">
        <v>930</v>
      </c>
      <c r="Q7657" t="s">
        <v>928</v>
      </c>
      <c r="R7657" t="s">
        <v>930</v>
      </c>
      <c r="S7657" t="s">
        <v>929</v>
      </c>
      <c r="T7657" t="s">
        <v>928</v>
      </c>
      <c r="U7657" t="s">
        <v>930</v>
      </c>
      <c r="V7657" t="s">
        <v>928</v>
      </c>
      <c r="W7657" t="s">
        <v>929</v>
      </c>
      <c r="X7657" t="s">
        <v>930</v>
      </c>
      <c r="Y7657" t="s">
        <v>928</v>
      </c>
      <c r="Z7657" t="s">
        <v>928</v>
      </c>
      <c r="AA7657" t="s">
        <v>929</v>
      </c>
      <c r="AB7657" t="s">
        <v>929</v>
      </c>
      <c r="AC7657" t="s">
        <v>929</v>
      </c>
      <c r="AD7657" t="s">
        <v>929</v>
      </c>
      <c r="AE7657" t="s">
        <v>929</v>
      </c>
      <c r="AF7657" t="s">
        <v>929</v>
      </c>
    </row>
    <row r="7658" spans="1:32">
      <c r="A7658">
        <v>805788</v>
      </c>
      <c r="B7658" t="s">
        <v>102</v>
      </c>
      <c r="C7658" t="s">
        <v>928</v>
      </c>
      <c r="D7658" t="s">
        <v>929</v>
      </c>
      <c r="E7658" t="s">
        <v>930</v>
      </c>
      <c r="F7658" t="s">
        <v>930</v>
      </c>
      <c r="G7658" t="s">
        <v>930</v>
      </c>
      <c r="H7658" t="s">
        <v>930</v>
      </c>
      <c r="I7658" t="s">
        <v>929</v>
      </c>
      <c r="J7658" t="s">
        <v>930</v>
      </c>
      <c r="K7658" t="s">
        <v>928</v>
      </c>
      <c r="L7658" t="s">
        <v>928</v>
      </c>
      <c r="M7658" t="s">
        <v>929</v>
      </c>
      <c r="N7658" t="s">
        <v>930</v>
      </c>
      <c r="O7658" t="s">
        <v>930</v>
      </c>
      <c r="P7658" t="s">
        <v>930</v>
      </c>
      <c r="Q7658" t="s">
        <v>930</v>
      </c>
      <c r="R7658" t="s">
        <v>930</v>
      </c>
      <c r="S7658" t="s">
        <v>930</v>
      </c>
      <c r="T7658" t="s">
        <v>930</v>
      </c>
      <c r="U7658" t="s">
        <v>929</v>
      </c>
      <c r="V7658" t="s">
        <v>930</v>
      </c>
      <c r="W7658" t="s">
        <v>928</v>
      </c>
      <c r="X7658" t="s">
        <v>930</v>
      </c>
      <c r="Y7658" t="s">
        <v>928</v>
      </c>
      <c r="Z7658" t="s">
        <v>929</v>
      </c>
      <c r="AA7658" t="s">
        <v>930</v>
      </c>
      <c r="AB7658" t="s">
        <v>929</v>
      </c>
      <c r="AC7658" t="s">
        <v>929</v>
      </c>
      <c r="AD7658" t="s">
        <v>929</v>
      </c>
      <c r="AE7658" t="s">
        <v>929</v>
      </c>
      <c r="AF7658" t="s">
        <v>929</v>
      </c>
    </row>
    <row r="7659" spans="1:32">
      <c r="A7659">
        <v>805798</v>
      </c>
      <c r="B7659" t="s">
        <v>102</v>
      </c>
      <c r="C7659" t="s">
        <v>930</v>
      </c>
      <c r="D7659" t="s">
        <v>930</v>
      </c>
      <c r="E7659" t="s">
        <v>930</v>
      </c>
      <c r="F7659" t="s">
        <v>930</v>
      </c>
      <c r="G7659" t="s">
        <v>928</v>
      </c>
      <c r="H7659" t="s">
        <v>928</v>
      </c>
      <c r="I7659" t="s">
        <v>928</v>
      </c>
      <c r="J7659" t="s">
        <v>928</v>
      </c>
      <c r="K7659" t="s">
        <v>928</v>
      </c>
      <c r="L7659" t="s">
        <v>930</v>
      </c>
      <c r="M7659" t="s">
        <v>930</v>
      </c>
      <c r="N7659" t="s">
        <v>928</v>
      </c>
      <c r="O7659" t="s">
        <v>930</v>
      </c>
      <c r="P7659" t="s">
        <v>928</v>
      </c>
      <c r="Q7659" t="s">
        <v>930</v>
      </c>
      <c r="R7659" t="s">
        <v>928</v>
      </c>
      <c r="S7659" t="s">
        <v>928</v>
      </c>
      <c r="T7659" t="s">
        <v>930</v>
      </c>
      <c r="U7659" t="s">
        <v>930</v>
      </c>
      <c r="V7659" t="s">
        <v>928</v>
      </c>
      <c r="W7659" t="s">
        <v>930</v>
      </c>
      <c r="X7659" t="s">
        <v>930</v>
      </c>
      <c r="Y7659" t="s">
        <v>930</v>
      </c>
      <c r="Z7659" t="s">
        <v>930</v>
      </c>
      <c r="AA7659" t="s">
        <v>930</v>
      </c>
      <c r="AB7659" t="s">
        <v>929</v>
      </c>
      <c r="AC7659" t="s">
        <v>929</v>
      </c>
      <c r="AD7659" t="s">
        <v>929</v>
      </c>
      <c r="AE7659" t="s">
        <v>929</v>
      </c>
      <c r="AF7659" t="s">
        <v>929</v>
      </c>
    </row>
    <row r="7660" spans="1:32">
      <c r="A7660">
        <v>805817</v>
      </c>
      <c r="B7660" t="s">
        <v>102</v>
      </c>
      <c r="C7660" t="s">
        <v>930</v>
      </c>
      <c r="D7660" t="s">
        <v>930</v>
      </c>
      <c r="E7660" t="s">
        <v>928</v>
      </c>
      <c r="F7660" t="s">
        <v>928</v>
      </c>
      <c r="G7660" t="s">
        <v>930</v>
      </c>
      <c r="H7660" t="s">
        <v>928</v>
      </c>
      <c r="I7660" t="s">
        <v>930</v>
      </c>
      <c r="J7660" t="s">
        <v>930</v>
      </c>
      <c r="K7660" t="s">
        <v>929</v>
      </c>
      <c r="L7660" t="s">
        <v>929</v>
      </c>
      <c r="M7660" t="s">
        <v>929</v>
      </c>
      <c r="N7660" t="s">
        <v>930</v>
      </c>
      <c r="O7660" t="s">
        <v>929</v>
      </c>
      <c r="P7660" t="s">
        <v>929</v>
      </c>
      <c r="Q7660" t="s">
        <v>930</v>
      </c>
      <c r="R7660" t="s">
        <v>928</v>
      </c>
      <c r="S7660" t="s">
        <v>930</v>
      </c>
      <c r="T7660" t="s">
        <v>930</v>
      </c>
      <c r="U7660" t="s">
        <v>928</v>
      </c>
      <c r="V7660" t="s">
        <v>930</v>
      </c>
      <c r="W7660" t="s">
        <v>930</v>
      </c>
      <c r="X7660" t="s">
        <v>930</v>
      </c>
      <c r="Y7660" t="s">
        <v>930</v>
      </c>
      <c r="Z7660" t="s">
        <v>930</v>
      </c>
      <c r="AA7660" t="s">
        <v>929</v>
      </c>
      <c r="AB7660" t="s">
        <v>929</v>
      </c>
      <c r="AC7660" t="s">
        <v>929</v>
      </c>
      <c r="AD7660" t="s">
        <v>929</v>
      </c>
      <c r="AE7660" t="s">
        <v>929</v>
      </c>
      <c r="AF7660" t="s">
        <v>929</v>
      </c>
    </row>
    <row r="7661" spans="1:32">
      <c r="A7661">
        <v>805862</v>
      </c>
      <c r="B7661" t="s">
        <v>102</v>
      </c>
      <c r="C7661" t="s">
        <v>930</v>
      </c>
      <c r="D7661" t="s">
        <v>930</v>
      </c>
      <c r="E7661" t="s">
        <v>930</v>
      </c>
      <c r="F7661" t="s">
        <v>930</v>
      </c>
      <c r="G7661" t="s">
        <v>929</v>
      </c>
      <c r="H7661" t="s">
        <v>930</v>
      </c>
      <c r="I7661" t="s">
        <v>929</v>
      </c>
      <c r="J7661" t="s">
        <v>929</v>
      </c>
      <c r="K7661" t="s">
        <v>929</v>
      </c>
      <c r="L7661" t="s">
        <v>929</v>
      </c>
      <c r="M7661" t="s">
        <v>929</v>
      </c>
      <c r="N7661" t="s">
        <v>929</v>
      </c>
      <c r="O7661" t="s">
        <v>929</v>
      </c>
      <c r="P7661" t="s">
        <v>930</v>
      </c>
      <c r="Q7661" t="s">
        <v>929</v>
      </c>
      <c r="R7661" t="s">
        <v>930</v>
      </c>
      <c r="S7661" t="s">
        <v>930</v>
      </c>
      <c r="T7661" t="s">
        <v>930</v>
      </c>
      <c r="U7661" t="s">
        <v>928</v>
      </c>
      <c r="V7661" t="s">
        <v>929</v>
      </c>
      <c r="W7661" t="s">
        <v>930</v>
      </c>
      <c r="X7661" t="s">
        <v>930</v>
      </c>
      <c r="Y7661" t="s">
        <v>928</v>
      </c>
      <c r="Z7661" t="s">
        <v>928</v>
      </c>
      <c r="AA7661" t="s">
        <v>929</v>
      </c>
      <c r="AB7661" t="s">
        <v>929</v>
      </c>
      <c r="AC7661" t="s">
        <v>929</v>
      </c>
      <c r="AD7661" t="s">
        <v>929</v>
      </c>
      <c r="AE7661" t="s">
        <v>929</v>
      </c>
      <c r="AF7661" t="s">
        <v>929</v>
      </c>
    </row>
    <row r="7662" spans="1:32">
      <c r="A7662">
        <v>805876</v>
      </c>
      <c r="B7662" t="s">
        <v>102</v>
      </c>
      <c r="C7662" t="s">
        <v>930</v>
      </c>
      <c r="D7662" t="s">
        <v>930</v>
      </c>
      <c r="E7662" t="s">
        <v>930</v>
      </c>
      <c r="F7662" t="s">
        <v>930</v>
      </c>
      <c r="G7662" t="s">
        <v>930</v>
      </c>
      <c r="H7662" t="s">
        <v>930</v>
      </c>
      <c r="I7662" t="s">
        <v>929</v>
      </c>
      <c r="J7662" t="s">
        <v>929</v>
      </c>
      <c r="K7662" t="s">
        <v>930</v>
      </c>
      <c r="L7662" t="s">
        <v>929</v>
      </c>
      <c r="M7662" t="s">
        <v>929</v>
      </c>
      <c r="N7662" t="s">
        <v>930</v>
      </c>
      <c r="O7662" t="s">
        <v>929</v>
      </c>
      <c r="P7662" t="s">
        <v>930</v>
      </c>
      <c r="Q7662" t="s">
        <v>930</v>
      </c>
      <c r="R7662" t="s">
        <v>930</v>
      </c>
      <c r="S7662" t="s">
        <v>928</v>
      </c>
      <c r="T7662" t="s">
        <v>930</v>
      </c>
      <c r="U7662" t="s">
        <v>929</v>
      </c>
      <c r="V7662" t="s">
        <v>928</v>
      </c>
      <c r="W7662" t="s">
        <v>928</v>
      </c>
      <c r="X7662" t="s">
        <v>928</v>
      </c>
      <c r="Y7662" t="s">
        <v>930</v>
      </c>
      <c r="Z7662" t="s">
        <v>928</v>
      </c>
      <c r="AA7662" t="s">
        <v>929</v>
      </c>
      <c r="AB7662" t="s">
        <v>929</v>
      </c>
      <c r="AC7662" t="s">
        <v>929</v>
      </c>
      <c r="AD7662" t="s">
        <v>929</v>
      </c>
      <c r="AE7662" t="s">
        <v>929</v>
      </c>
      <c r="AF7662" t="s">
        <v>929</v>
      </c>
    </row>
    <row r="7663" spans="1:32">
      <c r="A7663">
        <v>805924</v>
      </c>
      <c r="B7663" t="s">
        <v>102</v>
      </c>
      <c r="C7663" t="s">
        <v>928</v>
      </c>
      <c r="D7663" t="s">
        <v>928</v>
      </c>
      <c r="E7663" t="s">
        <v>929</v>
      </c>
      <c r="F7663" t="s">
        <v>930</v>
      </c>
      <c r="G7663" t="s">
        <v>930</v>
      </c>
      <c r="H7663" t="s">
        <v>930</v>
      </c>
      <c r="I7663" t="s">
        <v>929</v>
      </c>
      <c r="J7663" t="s">
        <v>928</v>
      </c>
      <c r="K7663" t="s">
        <v>928</v>
      </c>
      <c r="L7663" t="s">
        <v>928</v>
      </c>
      <c r="M7663" t="s">
        <v>928</v>
      </c>
      <c r="N7663" t="s">
        <v>929</v>
      </c>
      <c r="O7663" t="s">
        <v>929</v>
      </c>
      <c r="P7663" t="s">
        <v>928</v>
      </c>
      <c r="Q7663" t="s">
        <v>928</v>
      </c>
      <c r="R7663" t="s">
        <v>930</v>
      </c>
      <c r="S7663" t="s">
        <v>930</v>
      </c>
      <c r="T7663" t="s">
        <v>930</v>
      </c>
      <c r="U7663" t="s">
        <v>928</v>
      </c>
      <c r="V7663" t="s">
        <v>930</v>
      </c>
      <c r="W7663" t="s">
        <v>930</v>
      </c>
      <c r="X7663" t="s">
        <v>930</v>
      </c>
      <c r="Y7663" t="s">
        <v>930</v>
      </c>
      <c r="Z7663" t="s">
        <v>930</v>
      </c>
      <c r="AA7663" t="s">
        <v>929</v>
      </c>
      <c r="AB7663" t="s">
        <v>929</v>
      </c>
      <c r="AC7663" t="s">
        <v>929</v>
      </c>
      <c r="AD7663" t="s">
        <v>929</v>
      </c>
      <c r="AE7663" t="s">
        <v>929</v>
      </c>
      <c r="AF7663" t="s">
        <v>929</v>
      </c>
    </row>
    <row r="7664" spans="1:32">
      <c r="A7664">
        <v>805925</v>
      </c>
      <c r="B7664" t="s">
        <v>102</v>
      </c>
      <c r="C7664" t="s">
        <v>930</v>
      </c>
      <c r="D7664" t="s">
        <v>930</v>
      </c>
      <c r="E7664" t="s">
        <v>929</v>
      </c>
      <c r="F7664" t="s">
        <v>930</v>
      </c>
      <c r="G7664" t="s">
        <v>929</v>
      </c>
      <c r="H7664" t="s">
        <v>929</v>
      </c>
      <c r="I7664" t="s">
        <v>929</v>
      </c>
      <c r="J7664" t="s">
        <v>930</v>
      </c>
      <c r="K7664" t="s">
        <v>930</v>
      </c>
      <c r="L7664" t="s">
        <v>929</v>
      </c>
      <c r="M7664" t="s">
        <v>930</v>
      </c>
      <c r="N7664" t="s">
        <v>930</v>
      </c>
      <c r="O7664" t="s">
        <v>929</v>
      </c>
      <c r="P7664" t="s">
        <v>930</v>
      </c>
      <c r="Q7664" t="s">
        <v>928</v>
      </c>
      <c r="R7664" t="s">
        <v>930</v>
      </c>
      <c r="S7664" t="s">
        <v>930</v>
      </c>
      <c r="T7664" t="s">
        <v>930</v>
      </c>
      <c r="U7664" t="s">
        <v>930</v>
      </c>
      <c r="V7664" t="s">
        <v>930</v>
      </c>
      <c r="W7664" t="s">
        <v>930</v>
      </c>
      <c r="X7664" t="s">
        <v>930</v>
      </c>
      <c r="Y7664" t="s">
        <v>928</v>
      </c>
      <c r="Z7664" t="s">
        <v>930</v>
      </c>
      <c r="AA7664" t="s">
        <v>930</v>
      </c>
      <c r="AB7664" t="s">
        <v>929</v>
      </c>
      <c r="AC7664" t="s">
        <v>929</v>
      </c>
      <c r="AD7664" t="s">
        <v>929</v>
      </c>
      <c r="AE7664" t="s">
        <v>929</v>
      </c>
      <c r="AF7664" t="s">
        <v>929</v>
      </c>
    </row>
    <row r="7665" spans="1:32">
      <c r="A7665">
        <v>805996</v>
      </c>
      <c r="B7665" t="s">
        <v>102</v>
      </c>
      <c r="C7665" t="s">
        <v>928</v>
      </c>
      <c r="D7665" t="s">
        <v>930</v>
      </c>
      <c r="E7665" t="s">
        <v>928</v>
      </c>
      <c r="F7665" t="s">
        <v>930</v>
      </c>
      <c r="G7665" t="s">
        <v>930</v>
      </c>
      <c r="H7665" t="s">
        <v>928</v>
      </c>
      <c r="I7665" t="s">
        <v>929</v>
      </c>
      <c r="J7665" t="s">
        <v>929</v>
      </c>
      <c r="K7665" t="s">
        <v>928</v>
      </c>
      <c r="L7665" t="s">
        <v>928</v>
      </c>
      <c r="M7665" t="s">
        <v>929</v>
      </c>
      <c r="N7665" t="s">
        <v>930</v>
      </c>
      <c r="O7665" t="s">
        <v>929</v>
      </c>
      <c r="P7665" t="s">
        <v>929</v>
      </c>
      <c r="Q7665" t="s">
        <v>930</v>
      </c>
      <c r="R7665" t="s">
        <v>930</v>
      </c>
      <c r="S7665" t="s">
        <v>930</v>
      </c>
      <c r="T7665" t="s">
        <v>930</v>
      </c>
      <c r="U7665" t="s">
        <v>928</v>
      </c>
      <c r="V7665" t="s">
        <v>930</v>
      </c>
      <c r="W7665" t="s">
        <v>930</v>
      </c>
      <c r="X7665" t="s">
        <v>930</v>
      </c>
      <c r="Y7665" t="s">
        <v>930</v>
      </c>
      <c r="Z7665" t="s">
        <v>930</v>
      </c>
      <c r="AA7665" t="s">
        <v>929</v>
      </c>
      <c r="AB7665" t="s">
        <v>929</v>
      </c>
      <c r="AC7665" t="s">
        <v>929</v>
      </c>
      <c r="AD7665" t="s">
        <v>929</v>
      </c>
      <c r="AE7665" t="s">
        <v>929</v>
      </c>
      <c r="AF7665" t="s">
        <v>929</v>
      </c>
    </row>
    <row r="7666" spans="1:32">
      <c r="A7666">
        <v>806006</v>
      </c>
      <c r="B7666" t="s">
        <v>102</v>
      </c>
      <c r="C7666" t="s">
        <v>928</v>
      </c>
      <c r="D7666" t="s">
        <v>930</v>
      </c>
      <c r="E7666" t="s">
        <v>930</v>
      </c>
      <c r="F7666" t="s">
        <v>929</v>
      </c>
      <c r="G7666" t="s">
        <v>930</v>
      </c>
      <c r="H7666" t="s">
        <v>929</v>
      </c>
      <c r="I7666" t="s">
        <v>929</v>
      </c>
      <c r="J7666" t="s">
        <v>929</v>
      </c>
      <c r="K7666" t="s">
        <v>930</v>
      </c>
      <c r="L7666" t="s">
        <v>929</v>
      </c>
      <c r="M7666" t="s">
        <v>929</v>
      </c>
      <c r="N7666" t="s">
        <v>930</v>
      </c>
      <c r="O7666" t="s">
        <v>929</v>
      </c>
      <c r="P7666" t="s">
        <v>928</v>
      </c>
      <c r="Q7666" t="s">
        <v>928</v>
      </c>
      <c r="R7666" t="s">
        <v>928</v>
      </c>
      <c r="S7666" t="s">
        <v>928</v>
      </c>
      <c r="T7666" t="s">
        <v>928</v>
      </c>
      <c r="U7666" t="s">
        <v>928</v>
      </c>
      <c r="V7666" t="s">
        <v>930</v>
      </c>
      <c r="W7666" t="s">
        <v>930</v>
      </c>
      <c r="X7666" t="s">
        <v>930</v>
      </c>
      <c r="Y7666" t="s">
        <v>930</v>
      </c>
      <c r="Z7666" t="s">
        <v>929</v>
      </c>
      <c r="AA7666" t="s">
        <v>929</v>
      </c>
      <c r="AB7666" t="s">
        <v>929</v>
      </c>
      <c r="AC7666" t="s">
        <v>929</v>
      </c>
      <c r="AD7666" t="s">
        <v>929</v>
      </c>
      <c r="AE7666" t="s">
        <v>929</v>
      </c>
      <c r="AF7666" t="s">
        <v>929</v>
      </c>
    </row>
    <row r="7667" spans="1:32">
      <c r="A7667">
        <v>806097</v>
      </c>
      <c r="B7667" t="s">
        <v>102</v>
      </c>
      <c r="C7667" t="s">
        <v>929</v>
      </c>
      <c r="D7667" t="s">
        <v>930</v>
      </c>
      <c r="E7667" t="s">
        <v>930</v>
      </c>
      <c r="F7667" t="s">
        <v>929</v>
      </c>
      <c r="G7667" t="s">
        <v>929</v>
      </c>
      <c r="H7667" t="s">
        <v>929</v>
      </c>
      <c r="I7667" t="s">
        <v>929</v>
      </c>
      <c r="J7667" t="s">
        <v>929</v>
      </c>
      <c r="K7667" t="s">
        <v>928</v>
      </c>
      <c r="L7667" t="s">
        <v>928</v>
      </c>
      <c r="M7667" t="s">
        <v>929</v>
      </c>
      <c r="N7667" t="s">
        <v>928</v>
      </c>
      <c r="O7667" t="s">
        <v>929</v>
      </c>
      <c r="P7667" t="s">
        <v>928</v>
      </c>
      <c r="Q7667" t="s">
        <v>928</v>
      </c>
      <c r="R7667" t="s">
        <v>930</v>
      </c>
      <c r="S7667" t="s">
        <v>928</v>
      </c>
      <c r="T7667" t="s">
        <v>930</v>
      </c>
      <c r="U7667" t="s">
        <v>930</v>
      </c>
      <c r="V7667" t="s">
        <v>928</v>
      </c>
      <c r="W7667" t="s">
        <v>930</v>
      </c>
      <c r="X7667" t="s">
        <v>930</v>
      </c>
      <c r="Y7667" t="s">
        <v>930</v>
      </c>
      <c r="Z7667" t="s">
        <v>928</v>
      </c>
      <c r="AA7667" t="s">
        <v>929</v>
      </c>
      <c r="AB7667" t="s">
        <v>929</v>
      </c>
      <c r="AC7667" t="s">
        <v>929</v>
      </c>
      <c r="AD7667" t="s">
        <v>929</v>
      </c>
      <c r="AE7667" t="s">
        <v>929</v>
      </c>
      <c r="AF7667" t="s">
        <v>929</v>
      </c>
    </row>
    <row r="7668" spans="1:32">
      <c r="A7668">
        <v>806100</v>
      </c>
      <c r="B7668" t="s">
        <v>102</v>
      </c>
      <c r="C7668" t="s">
        <v>929</v>
      </c>
      <c r="D7668" t="s">
        <v>929</v>
      </c>
      <c r="E7668" t="s">
        <v>929</v>
      </c>
      <c r="F7668" t="s">
        <v>929</v>
      </c>
      <c r="G7668" t="s">
        <v>929</v>
      </c>
      <c r="H7668" t="s">
        <v>929</v>
      </c>
      <c r="I7668" t="s">
        <v>929</v>
      </c>
      <c r="J7668" t="s">
        <v>929</v>
      </c>
      <c r="K7668" t="s">
        <v>929</v>
      </c>
      <c r="L7668" t="s">
        <v>929</v>
      </c>
      <c r="M7668" t="s">
        <v>929</v>
      </c>
      <c r="N7668" t="s">
        <v>929</v>
      </c>
      <c r="O7668" t="s">
        <v>929</v>
      </c>
      <c r="P7668" t="s">
        <v>929</v>
      </c>
      <c r="Q7668" t="s">
        <v>930</v>
      </c>
      <c r="R7668" t="s">
        <v>929</v>
      </c>
      <c r="S7668" t="s">
        <v>930</v>
      </c>
      <c r="T7668" t="s">
        <v>930</v>
      </c>
      <c r="U7668" t="s">
        <v>929</v>
      </c>
      <c r="V7668" t="s">
        <v>929</v>
      </c>
      <c r="W7668" t="s">
        <v>930</v>
      </c>
      <c r="X7668" t="s">
        <v>930</v>
      </c>
      <c r="Y7668" t="s">
        <v>929</v>
      </c>
      <c r="Z7668" t="s">
        <v>930</v>
      </c>
      <c r="AA7668" t="s">
        <v>929</v>
      </c>
      <c r="AB7668" t="s">
        <v>929</v>
      </c>
      <c r="AC7668" t="s">
        <v>929</v>
      </c>
      <c r="AD7668" t="s">
        <v>929</v>
      </c>
      <c r="AE7668" t="s">
        <v>929</v>
      </c>
      <c r="AF7668" t="s">
        <v>929</v>
      </c>
    </row>
    <row r="7669" spans="1:32">
      <c r="A7669">
        <v>806108</v>
      </c>
      <c r="B7669" t="s">
        <v>102</v>
      </c>
      <c r="C7669" t="s">
        <v>929</v>
      </c>
      <c r="D7669" t="s">
        <v>929</v>
      </c>
      <c r="E7669" t="s">
        <v>930</v>
      </c>
      <c r="F7669" t="s">
        <v>929</v>
      </c>
      <c r="G7669" t="s">
        <v>929</v>
      </c>
      <c r="H7669" t="s">
        <v>929</v>
      </c>
      <c r="I7669" t="s">
        <v>929</v>
      </c>
      <c r="J7669" t="s">
        <v>930</v>
      </c>
      <c r="K7669" t="s">
        <v>929</v>
      </c>
      <c r="L7669" t="s">
        <v>929</v>
      </c>
      <c r="M7669" t="s">
        <v>929</v>
      </c>
      <c r="N7669" t="s">
        <v>930</v>
      </c>
      <c r="O7669" t="s">
        <v>929</v>
      </c>
      <c r="P7669" t="s">
        <v>930</v>
      </c>
      <c r="Q7669" t="s">
        <v>930</v>
      </c>
      <c r="R7669" t="s">
        <v>930</v>
      </c>
      <c r="S7669" t="s">
        <v>929</v>
      </c>
      <c r="T7669" t="s">
        <v>929</v>
      </c>
      <c r="U7669" t="s">
        <v>928</v>
      </c>
      <c r="V7669" t="s">
        <v>928</v>
      </c>
      <c r="W7669" t="s">
        <v>930</v>
      </c>
      <c r="X7669" t="s">
        <v>930</v>
      </c>
      <c r="Y7669" t="s">
        <v>930</v>
      </c>
      <c r="Z7669" t="s">
        <v>929</v>
      </c>
      <c r="AA7669" t="s">
        <v>929</v>
      </c>
      <c r="AB7669" t="s">
        <v>929</v>
      </c>
      <c r="AC7669" t="s">
        <v>929</v>
      </c>
      <c r="AD7669" t="s">
        <v>929</v>
      </c>
      <c r="AE7669" t="s">
        <v>929</v>
      </c>
      <c r="AF7669" t="s">
        <v>929</v>
      </c>
    </row>
    <row r="7670" spans="1:32">
      <c r="A7670">
        <v>806114</v>
      </c>
      <c r="B7670" t="s">
        <v>102</v>
      </c>
      <c r="C7670" t="s">
        <v>930</v>
      </c>
      <c r="D7670" t="s">
        <v>928</v>
      </c>
      <c r="E7670" t="s">
        <v>930</v>
      </c>
      <c r="F7670" t="s">
        <v>929</v>
      </c>
      <c r="G7670" t="s">
        <v>929</v>
      </c>
      <c r="H7670" t="s">
        <v>929</v>
      </c>
      <c r="I7670" t="s">
        <v>929</v>
      </c>
      <c r="J7670" t="s">
        <v>930</v>
      </c>
      <c r="K7670" t="s">
        <v>930</v>
      </c>
      <c r="L7670" t="s">
        <v>930</v>
      </c>
      <c r="M7670" t="s">
        <v>930</v>
      </c>
      <c r="N7670" t="s">
        <v>930</v>
      </c>
      <c r="O7670" t="s">
        <v>929</v>
      </c>
      <c r="P7670" t="s">
        <v>930</v>
      </c>
      <c r="Q7670" t="s">
        <v>929</v>
      </c>
      <c r="R7670" t="s">
        <v>930</v>
      </c>
      <c r="S7670" t="s">
        <v>930</v>
      </c>
      <c r="T7670" t="s">
        <v>930</v>
      </c>
      <c r="U7670" t="s">
        <v>928</v>
      </c>
      <c r="V7670" t="s">
        <v>930</v>
      </c>
      <c r="W7670" t="s">
        <v>930</v>
      </c>
      <c r="X7670" t="s">
        <v>930</v>
      </c>
      <c r="Y7670" t="s">
        <v>930</v>
      </c>
      <c r="Z7670" t="s">
        <v>929</v>
      </c>
      <c r="AA7670" t="s">
        <v>929</v>
      </c>
      <c r="AB7670" t="s">
        <v>929</v>
      </c>
      <c r="AC7670" t="s">
        <v>929</v>
      </c>
      <c r="AD7670" t="s">
        <v>929</v>
      </c>
      <c r="AE7670" t="s">
        <v>929</v>
      </c>
      <c r="AF7670" t="s">
        <v>929</v>
      </c>
    </row>
    <row r="7671" spans="1:32">
      <c r="A7671">
        <v>806190</v>
      </c>
      <c r="B7671" t="s">
        <v>102</v>
      </c>
      <c r="C7671" t="s">
        <v>928</v>
      </c>
      <c r="D7671" t="s">
        <v>929</v>
      </c>
      <c r="E7671" t="s">
        <v>928</v>
      </c>
      <c r="F7671" t="s">
        <v>929</v>
      </c>
      <c r="G7671" t="s">
        <v>929</v>
      </c>
      <c r="H7671" t="s">
        <v>929</v>
      </c>
      <c r="I7671" t="s">
        <v>929</v>
      </c>
      <c r="J7671" t="s">
        <v>929</v>
      </c>
      <c r="K7671" t="s">
        <v>928</v>
      </c>
      <c r="L7671" t="s">
        <v>928</v>
      </c>
      <c r="M7671" t="s">
        <v>929</v>
      </c>
      <c r="N7671" t="s">
        <v>929</v>
      </c>
      <c r="O7671" t="s">
        <v>930</v>
      </c>
      <c r="P7671" t="s">
        <v>929</v>
      </c>
      <c r="Q7671" t="s">
        <v>930</v>
      </c>
      <c r="R7671" t="s">
        <v>930</v>
      </c>
      <c r="S7671" t="s">
        <v>928</v>
      </c>
      <c r="T7671" t="s">
        <v>929</v>
      </c>
      <c r="U7671" t="s">
        <v>930</v>
      </c>
      <c r="V7671" t="s">
        <v>929</v>
      </c>
      <c r="W7671" t="s">
        <v>928</v>
      </c>
      <c r="X7671" t="s">
        <v>928</v>
      </c>
      <c r="Y7671" t="s">
        <v>930</v>
      </c>
      <c r="Z7671" t="s">
        <v>930</v>
      </c>
      <c r="AA7671" t="s">
        <v>929</v>
      </c>
      <c r="AB7671" t="s">
        <v>929</v>
      </c>
      <c r="AC7671" t="s">
        <v>929</v>
      </c>
      <c r="AD7671" t="s">
        <v>929</v>
      </c>
      <c r="AE7671" t="s">
        <v>929</v>
      </c>
      <c r="AF7671" t="s">
        <v>929</v>
      </c>
    </row>
    <row r="7672" spans="1:32">
      <c r="A7672">
        <v>806250</v>
      </c>
      <c r="B7672" t="s">
        <v>102</v>
      </c>
      <c r="C7672" t="s">
        <v>929</v>
      </c>
      <c r="D7672" t="s">
        <v>928</v>
      </c>
      <c r="E7672" t="s">
        <v>929</v>
      </c>
      <c r="F7672" t="s">
        <v>930</v>
      </c>
      <c r="G7672" t="s">
        <v>929</v>
      </c>
      <c r="H7672" t="s">
        <v>928</v>
      </c>
      <c r="I7672" t="s">
        <v>930</v>
      </c>
      <c r="J7672" t="s">
        <v>930</v>
      </c>
      <c r="K7672" t="s">
        <v>930</v>
      </c>
      <c r="L7672" t="s">
        <v>929</v>
      </c>
      <c r="M7672" t="s">
        <v>929</v>
      </c>
      <c r="N7672" t="s">
        <v>929</v>
      </c>
      <c r="O7672" t="s">
        <v>929</v>
      </c>
      <c r="P7672" t="s">
        <v>930</v>
      </c>
      <c r="Q7672" t="s">
        <v>929</v>
      </c>
      <c r="R7672" t="s">
        <v>930</v>
      </c>
      <c r="S7672" t="s">
        <v>929</v>
      </c>
      <c r="T7672" t="s">
        <v>929</v>
      </c>
      <c r="U7672" t="s">
        <v>928</v>
      </c>
      <c r="V7672" t="s">
        <v>930</v>
      </c>
      <c r="W7672" t="s">
        <v>930</v>
      </c>
      <c r="X7672" t="s">
        <v>928</v>
      </c>
      <c r="Y7672" t="s">
        <v>930</v>
      </c>
      <c r="Z7672" t="s">
        <v>930</v>
      </c>
      <c r="AA7672" t="s">
        <v>929</v>
      </c>
      <c r="AB7672" t="s">
        <v>929</v>
      </c>
      <c r="AC7672" t="s">
        <v>929</v>
      </c>
      <c r="AD7672" t="s">
        <v>929</v>
      </c>
      <c r="AE7672" t="s">
        <v>929</v>
      </c>
      <c r="AF7672" t="s">
        <v>929</v>
      </c>
    </row>
    <row r="7673" spans="1:32">
      <c r="A7673">
        <v>806280</v>
      </c>
      <c r="B7673" t="s">
        <v>102</v>
      </c>
      <c r="C7673" t="s">
        <v>930</v>
      </c>
      <c r="D7673" t="s">
        <v>930</v>
      </c>
      <c r="E7673" t="s">
        <v>929</v>
      </c>
      <c r="F7673" t="s">
        <v>930</v>
      </c>
      <c r="G7673" t="s">
        <v>928</v>
      </c>
      <c r="H7673" t="s">
        <v>929</v>
      </c>
      <c r="I7673" t="s">
        <v>929</v>
      </c>
      <c r="J7673" t="s">
        <v>929</v>
      </c>
      <c r="K7673" t="s">
        <v>928</v>
      </c>
      <c r="L7673" t="s">
        <v>929</v>
      </c>
      <c r="M7673" t="s">
        <v>930</v>
      </c>
      <c r="N7673" t="s">
        <v>929</v>
      </c>
      <c r="O7673" t="s">
        <v>929</v>
      </c>
      <c r="P7673" t="s">
        <v>929</v>
      </c>
      <c r="Q7673" t="s">
        <v>930</v>
      </c>
      <c r="R7673" t="s">
        <v>930</v>
      </c>
      <c r="S7673" t="s">
        <v>930</v>
      </c>
      <c r="T7673" t="s">
        <v>929</v>
      </c>
      <c r="U7673" t="s">
        <v>930</v>
      </c>
      <c r="V7673" t="s">
        <v>929</v>
      </c>
      <c r="W7673" t="s">
        <v>930</v>
      </c>
      <c r="X7673" t="s">
        <v>929</v>
      </c>
      <c r="Y7673" t="s">
        <v>930</v>
      </c>
      <c r="Z7673" t="s">
        <v>930</v>
      </c>
      <c r="AA7673" t="s">
        <v>929</v>
      </c>
      <c r="AB7673" t="s">
        <v>929</v>
      </c>
      <c r="AC7673" t="s">
        <v>929</v>
      </c>
      <c r="AD7673" t="s">
        <v>929</v>
      </c>
      <c r="AE7673" t="s">
        <v>929</v>
      </c>
      <c r="AF7673" t="s">
        <v>929</v>
      </c>
    </row>
    <row r="7674" spans="1:32">
      <c r="A7674">
        <v>806291</v>
      </c>
      <c r="B7674" t="s">
        <v>102</v>
      </c>
      <c r="C7674" t="s">
        <v>928</v>
      </c>
      <c r="D7674" t="s">
        <v>930</v>
      </c>
      <c r="E7674" t="s">
        <v>930</v>
      </c>
      <c r="F7674" t="s">
        <v>930</v>
      </c>
      <c r="G7674" t="s">
        <v>928</v>
      </c>
      <c r="H7674" t="s">
        <v>929</v>
      </c>
      <c r="I7674" t="s">
        <v>929</v>
      </c>
      <c r="J7674" t="s">
        <v>928</v>
      </c>
      <c r="K7674" t="s">
        <v>930</v>
      </c>
      <c r="L7674" t="s">
        <v>929</v>
      </c>
      <c r="M7674" t="s">
        <v>929</v>
      </c>
      <c r="N7674" t="s">
        <v>929</v>
      </c>
      <c r="O7674" t="s">
        <v>929</v>
      </c>
      <c r="P7674" t="s">
        <v>930</v>
      </c>
      <c r="Q7674" t="s">
        <v>930</v>
      </c>
      <c r="R7674" t="s">
        <v>930</v>
      </c>
      <c r="S7674" t="s">
        <v>930</v>
      </c>
      <c r="T7674" t="s">
        <v>930</v>
      </c>
      <c r="U7674" t="s">
        <v>928</v>
      </c>
      <c r="V7674" t="s">
        <v>930</v>
      </c>
      <c r="W7674" t="s">
        <v>930</v>
      </c>
      <c r="X7674" t="s">
        <v>930</v>
      </c>
      <c r="Y7674" t="s">
        <v>930</v>
      </c>
      <c r="Z7674" t="s">
        <v>930</v>
      </c>
      <c r="AA7674" t="s">
        <v>929</v>
      </c>
      <c r="AB7674" t="s">
        <v>929</v>
      </c>
      <c r="AC7674" t="s">
        <v>929</v>
      </c>
      <c r="AD7674" t="s">
        <v>929</v>
      </c>
      <c r="AE7674" t="s">
        <v>929</v>
      </c>
      <c r="AF7674" t="s">
        <v>929</v>
      </c>
    </row>
    <row r="7675" spans="1:32">
      <c r="A7675">
        <v>806305</v>
      </c>
      <c r="B7675" t="s">
        <v>102</v>
      </c>
      <c r="C7675" t="s">
        <v>930</v>
      </c>
      <c r="D7675" t="s">
        <v>930</v>
      </c>
      <c r="E7675" t="s">
        <v>929</v>
      </c>
      <c r="F7675" t="s">
        <v>930</v>
      </c>
      <c r="G7675" t="s">
        <v>930</v>
      </c>
      <c r="H7675" t="s">
        <v>930</v>
      </c>
      <c r="I7675" t="s">
        <v>930</v>
      </c>
      <c r="J7675" t="s">
        <v>929</v>
      </c>
      <c r="K7675" t="s">
        <v>930</v>
      </c>
      <c r="L7675" t="s">
        <v>930</v>
      </c>
      <c r="M7675" t="s">
        <v>929</v>
      </c>
      <c r="N7675" t="s">
        <v>929</v>
      </c>
      <c r="O7675" t="s">
        <v>928</v>
      </c>
      <c r="P7675" t="s">
        <v>928</v>
      </c>
      <c r="Q7675" t="s">
        <v>930</v>
      </c>
      <c r="R7675" t="s">
        <v>928</v>
      </c>
      <c r="S7675" t="s">
        <v>928</v>
      </c>
      <c r="T7675" t="s">
        <v>930</v>
      </c>
      <c r="U7675" t="s">
        <v>930</v>
      </c>
      <c r="V7675" t="s">
        <v>930</v>
      </c>
      <c r="W7675" t="s">
        <v>929</v>
      </c>
      <c r="X7675" t="s">
        <v>929</v>
      </c>
      <c r="Y7675" t="s">
        <v>928</v>
      </c>
      <c r="Z7675" t="s">
        <v>929</v>
      </c>
      <c r="AA7675" t="s">
        <v>930</v>
      </c>
      <c r="AB7675" t="s">
        <v>929</v>
      </c>
      <c r="AC7675" t="s">
        <v>929</v>
      </c>
      <c r="AD7675" t="s">
        <v>929</v>
      </c>
      <c r="AE7675" t="s">
        <v>929</v>
      </c>
      <c r="AF7675" t="s">
        <v>929</v>
      </c>
    </row>
    <row r="7676" spans="1:32">
      <c r="A7676">
        <v>806307</v>
      </c>
      <c r="B7676" t="s">
        <v>102</v>
      </c>
      <c r="C7676" t="s">
        <v>930</v>
      </c>
      <c r="D7676" t="s">
        <v>930</v>
      </c>
      <c r="E7676" t="s">
        <v>929</v>
      </c>
      <c r="F7676" t="s">
        <v>929</v>
      </c>
      <c r="G7676" t="s">
        <v>929</v>
      </c>
      <c r="H7676" t="s">
        <v>930</v>
      </c>
      <c r="I7676" t="s">
        <v>929</v>
      </c>
      <c r="J7676" t="s">
        <v>930</v>
      </c>
      <c r="K7676" t="s">
        <v>928</v>
      </c>
      <c r="L7676" t="s">
        <v>928</v>
      </c>
      <c r="M7676" t="s">
        <v>929</v>
      </c>
      <c r="N7676" t="s">
        <v>930</v>
      </c>
      <c r="O7676" t="s">
        <v>929</v>
      </c>
      <c r="P7676" t="s">
        <v>928</v>
      </c>
      <c r="Q7676" t="s">
        <v>930</v>
      </c>
      <c r="R7676" t="s">
        <v>928</v>
      </c>
      <c r="S7676" t="s">
        <v>928</v>
      </c>
      <c r="T7676" t="s">
        <v>930</v>
      </c>
      <c r="U7676" t="s">
        <v>930</v>
      </c>
      <c r="V7676" t="s">
        <v>930</v>
      </c>
      <c r="W7676" t="s">
        <v>928</v>
      </c>
      <c r="X7676" t="s">
        <v>928</v>
      </c>
      <c r="Y7676" t="s">
        <v>930</v>
      </c>
      <c r="Z7676" t="s">
        <v>929</v>
      </c>
      <c r="AA7676" t="s">
        <v>930</v>
      </c>
      <c r="AB7676" t="s">
        <v>929</v>
      </c>
      <c r="AC7676" t="s">
        <v>929</v>
      </c>
      <c r="AD7676" t="s">
        <v>929</v>
      </c>
      <c r="AE7676" t="s">
        <v>929</v>
      </c>
      <c r="AF7676" t="s">
        <v>929</v>
      </c>
    </row>
    <row r="7677" spans="1:32">
      <c r="A7677">
        <v>806313</v>
      </c>
      <c r="B7677" t="s">
        <v>102</v>
      </c>
      <c r="C7677" t="s">
        <v>928</v>
      </c>
      <c r="D7677" t="s">
        <v>929</v>
      </c>
      <c r="E7677" t="s">
        <v>929</v>
      </c>
      <c r="F7677" t="s">
        <v>930</v>
      </c>
      <c r="G7677" t="s">
        <v>929</v>
      </c>
      <c r="H7677" t="s">
        <v>930</v>
      </c>
      <c r="I7677" t="s">
        <v>929</v>
      </c>
      <c r="J7677" t="s">
        <v>929</v>
      </c>
      <c r="K7677" t="s">
        <v>929</v>
      </c>
      <c r="L7677" t="s">
        <v>930</v>
      </c>
      <c r="M7677" t="s">
        <v>929</v>
      </c>
      <c r="N7677" t="s">
        <v>929</v>
      </c>
      <c r="O7677" t="s">
        <v>929</v>
      </c>
      <c r="P7677" t="s">
        <v>930</v>
      </c>
      <c r="Q7677" t="s">
        <v>929</v>
      </c>
      <c r="R7677" t="s">
        <v>930</v>
      </c>
      <c r="S7677" t="s">
        <v>930</v>
      </c>
      <c r="T7677" t="s">
        <v>929</v>
      </c>
      <c r="U7677" t="s">
        <v>930</v>
      </c>
      <c r="V7677" t="s">
        <v>930</v>
      </c>
      <c r="W7677" t="s">
        <v>930</v>
      </c>
      <c r="X7677" t="s">
        <v>930</v>
      </c>
      <c r="Y7677" t="s">
        <v>928</v>
      </c>
      <c r="Z7677" t="s">
        <v>928</v>
      </c>
      <c r="AA7677" t="s">
        <v>930</v>
      </c>
      <c r="AB7677" t="s">
        <v>929</v>
      </c>
      <c r="AC7677" t="s">
        <v>929</v>
      </c>
      <c r="AD7677" t="s">
        <v>929</v>
      </c>
      <c r="AE7677" t="s">
        <v>929</v>
      </c>
      <c r="AF7677" t="s">
        <v>929</v>
      </c>
    </row>
    <row r="7678" spans="1:32">
      <c r="A7678">
        <v>806318</v>
      </c>
      <c r="B7678" t="s">
        <v>102</v>
      </c>
      <c r="C7678" t="s">
        <v>930</v>
      </c>
      <c r="D7678" t="s">
        <v>929</v>
      </c>
      <c r="E7678" t="s">
        <v>930</v>
      </c>
      <c r="F7678" t="s">
        <v>930</v>
      </c>
      <c r="G7678" t="s">
        <v>930</v>
      </c>
      <c r="H7678" t="s">
        <v>929</v>
      </c>
      <c r="I7678" t="s">
        <v>930</v>
      </c>
      <c r="J7678" t="s">
        <v>929</v>
      </c>
      <c r="K7678" t="s">
        <v>929</v>
      </c>
      <c r="L7678" t="s">
        <v>930</v>
      </c>
      <c r="M7678" t="s">
        <v>929</v>
      </c>
      <c r="N7678" t="s">
        <v>929</v>
      </c>
      <c r="O7678" t="s">
        <v>929</v>
      </c>
      <c r="P7678" t="s">
        <v>930</v>
      </c>
      <c r="Q7678" t="s">
        <v>928</v>
      </c>
      <c r="R7678" t="s">
        <v>930</v>
      </c>
      <c r="S7678" t="s">
        <v>928</v>
      </c>
      <c r="T7678" t="s">
        <v>929</v>
      </c>
      <c r="U7678" t="s">
        <v>928</v>
      </c>
      <c r="V7678" t="s">
        <v>928</v>
      </c>
      <c r="W7678" t="s">
        <v>929</v>
      </c>
      <c r="X7678" t="s">
        <v>930</v>
      </c>
      <c r="Y7678" t="s">
        <v>930</v>
      </c>
      <c r="Z7678" t="s">
        <v>930</v>
      </c>
      <c r="AA7678" t="s">
        <v>929</v>
      </c>
      <c r="AB7678" t="s">
        <v>929</v>
      </c>
      <c r="AC7678" t="s">
        <v>929</v>
      </c>
      <c r="AD7678" t="s">
        <v>929</v>
      </c>
      <c r="AE7678" t="s">
        <v>929</v>
      </c>
      <c r="AF7678" t="s">
        <v>929</v>
      </c>
    </row>
    <row r="7679" spans="1:32">
      <c r="A7679">
        <v>806348</v>
      </c>
      <c r="B7679" t="s">
        <v>102</v>
      </c>
      <c r="C7679" t="s">
        <v>930</v>
      </c>
      <c r="D7679" t="s">
        <v>930</v>
      </c>
      <c r="E7679" t="s">
        <v>928</v>
      </c>
      <c r="F7679" t="s">
        <v>928</v>
      </c>
      <c r="G7679" t="s">
        <v>930</v>
      </c>
      <c r="H7679" t="s">
        <v>929</v>
      </c>
      <c r="I7679" t="s">
        <v>929</v>
      </c>
      <c r="J7679" t="s">
        <v>930</v>
      </c>
      <c r="K7679" t="s">
        <v>930</v>
      </c>
      <c r="L7679" t="s">
        <v>929</v>
      </c>
      <c r="M7679" t="s">
        <v>929</v>
      </c>
      <c r="N7679" t="s">
        <v>930</v>
      </c>
      <c r="O7679" t="s">
        <v>929</v>
      </c>
      <c r="P7679" t="s">
        <v>930</v>
      </c>
      <c r="Q7679" t="s">
        <v>930</v>
      </c>
      <c r="R7679" t="s">
        <v>930</v>
      </c>
      <c r="S7679" t="s">
        <v>930</v>
      </c>
      <c r="T7679" t="s">
        <v>930</v>
      </c>
      <c r="U7679" t="s">
        <v>928</v>
      </c>
      <c r="V7679" t="s">
        <v>930</v>
      </c>
      <c r="W7679" t="s">
        <v>930</v>
      </c>
      <c r="X7679" t="s">
        <v>930</v>
      </c>
      <c r="Y7679" t="s">
        <v>930</v>
      </c>
      <c r="Z7679" t="s">
        <v>929</v>
      </c>
      <c r="AA7679" t="s">
        <v>929</v>
      </c>
      <c r="AB7679" t="s">
        <v>929</v>
      </c>
      <c r="AC7679" t="s">
        <v>929</v>
      </c>
      <c r="AD7679" t="s">
        <v>929</v>
      </c>
      <c r="AE7679" t="s">
        <v>929</v>
      </c>
      <c r="AF7679" t="s">
        <v>929</v>
      </c>
    </row>
    <row r="7680" spans="1:32">
      <c r="A7680">
        <v>806369</v>
      </c>
      <c r="B7680" t="s">
        <v>102</v>
      </c>
      <c r="C7680" t="s">
        <v>930</v>
      </c>
      <c r="D7680" t="s">
        <v>930</v>
      </c>
      <c r="E7680" t="s">
        <v>930</v>
      </c>
      <c r="F7680" t="s">
        <v>930</v>
      </c>
      <c r="G7680" t="s">
        <v>930</v>
      </c>
      <c r="H7680" t="s">
        <v>928</v>
      </c>
      <c r="I7680" t="s">
        <v>929</v>
      </c>
      <c r="J7680" t="s">
        <v>930</v>
      </c>
      <c r="K7680" t="s">
        <v>929</v>
      </c>
      <c r="L7680" t="s">
        <v>930</v>
      </c>
      <c r="M7680" t="s">
        <v>929</v>
      </c>
      <c r="N7680" t="s">
        <v>930</v>
      </c>
      <c r="O7680" t="s">
        <v>929</v>
      </c>
      <c r="P7680" t="s">
        <v>930</v>
      </c>
      <c r="Q7680" t="s">
        <v>930</v>
      </c>
      <c r="R7680" t="s">
        <v>928</v>
      </c>
      <c r="S7680" t="s">
        <v>930</v>
      </c>
      <c r="T7680" t="s">
        <v>930</v>
      </c>
      <c r="U7680" t="s">
        <v>929</v>
      </c>
      <c r="V7680" t="s">
        <v>930</v>
      </c>
      <c r="W7680" t="s">
        <v>929</v>
      </c>
      <c r="X7680" t="s">
        <v>929</v>
      </c>
      <c r="Y7680" t="s">
        <v>930</v>
      </c>
      <c r="Z7680" t="s">
        <v>930</v>
      </c>
      <c r="AA7680" t="s">
        <v>929</v>
      </c>
      <c r="AB7680" t="s">
        <v>929</v>
      </c>
      <c r="AC7680" t="s">
        <v>929</v>
      </c>
      <c r="AD7680" t="s">
        <v>929</v>
      </c>
      <c r="AE7680" t="s">
        <v>929</v>
      </c>
      <c r="AF7680" t="s">
        <v>929</v>
      </c>
    </row>
    <row r="7681" spans="1:32">
      <c r="A7681">
        <v>806382</v>
      </c>
      <c r="B7681" t="s">
        <v>102</v>
      </c>
      <c r="C7681" t="s">
        <v>929</v>
      </c>
      <c r="D7681" t="s">
        <v>930</v>
      </c>
      <c r="E7681" t="s">
        <v>930</v>
      </c>
      <c r="F7681" t="s">
        <v>929</v>
      </c>
      <c r="G7681" t="s">
        <v>930</v>
      </c>
      <c r="H7681" t="s">
        <v>929</v>
      </c>
      <c r="I7681" t="s">
        <v>929</v>
      </c>
      <c r="J7681" t="s">
        <v>929</v>
      </c>
      <c r="K7681" t="s">
        <v>928</v>
      </c>
      <c r="L7681" t="s">
        <v>930</v>
      </c>
      <c r="M7681" t="s">
        <v>929</v>
      </c>
      <c r="N7681" t="s">
        <v>929</v>
      </c>
      <c r="O7681" t="s">
        <v>930</v>
      </c>
      <c r="P7681" t="s">
        <v>929</v>
      </c>
      <c r="Q7681" t="s">
        <v>930</v>
      </c>
      <c r="R7681" t="s">
        <v>929</v>
      </c>
      <c r="S7681" t="s">
        <v>930</v>
      </c>
      <c r="T7681" t="s">
        <v>928</v>
      </c>
      <c r="U7681" t="s">
        <v>930</v>
      </c>
      <c r="V7681" t="s">
        <v>930</v>
      </c>
      <c r="W7681" t="s">
        <v>929</v>
      </c>
      <c r="X7681" t="s">
        <v>929</v>
      </c>
      <c r="Y7681" t="s">
        <v>929</v>
      </c>
      <c r="Z7681" t="s">
        <v>930</v>
      </c>
      <c r="AA7681" t="s">
        <v>929</v>
      </c>
      <c r="AB7681" t="s">
        <v>929</v>
      </c>
      <c r="AC7681" t="s">
        <v>929</v>
      </c>
      <c r="AD7681" t="s">
        <v>929</v>
      </c>
      <c r="AE7681" t="s">
        <v>929</v>
      </c>
      <c r="AF7681" t="s">
        <v>929</v>
      </c>
    </row>
    <row r="7682" spans="1:32">
      <c r="A7682">
        <v>806409</v>
      </c>
      <c r="B7682" t="s">
        <v>102</v>
      </c>
      <c r="C7682" t="s">
        <v>928</v>
      </c>
      <c r="D7682" t="s">
        <v>929</v>
      </c>
      <c r="E7682" t="s">
        <v>929</v>
      </c>
      <c r="F7682" t="s">
        <v>930</v>
      </c>
      <c r="G7682" t="s">
        <v>930</v>
      </c>
      <c r="H7682" t="s">
        <v>929</v>
      </c>
      <c r="I7682" t="s">
        <v>929</v>
      </c>
      <c r="J7682" t="s">
        <v>929</v>
      </c>
      <c r="K7682" t="s">
        <v>928</v>
      </c>
      <c r="L7682" t="s">
        <v>930</v>
      </c>
      <c r="M7682" t="s">
        <v>929</v>
      </c>
      <c r="N7682" t="s">
        <v>929</v>
      </c>
      <c r="O7682" t="s">
        <v>929</v>
      </c>
      <c r="P7682" t="s">
        <v>928</v>
      </c>
      <c r="Q7682" t="s">
        <v>930</v>
      </c>
      <c r="R7682" t="s">
        <v>930</v>
      </c>
      <c r="S7682" t="s">
        <v>930</v>
      </c>
      <c r="T7682" t="s">
        <v>928</v>
      </c>
      <c r="U7682" t="s">
        <v>930</v>
      </c>
      <c r="V7682" t="s">
        <v>930</v>
      </c>
      <c r="W7682" t="s">
        <v>930</v>
      </c>
      <c r="X7682" t="s">
        <v>929</v>
      </c>
      <c r="Y7682" t="s">
        <v>930</v>
      </c>
      <c r="Z7682" t="s">
        <v>930</v>
      </c>
      <c r="AA7682" t="s">
        <v>930</v>
      </c>
      <c r="AB7682" t="s">
        <v>929</v>
      </c>
      <c r="AC7682" t="s">
        <v>929</v>
      </c>
      <c r="AD7682" t="s">
        <v>929</v>
      </c>
      <c r="AE7682" t="s">
        <v>929</v>
      </c>
      <c r="AF7682" t="s">
        <v>929</v>
      </c>
    </row>
    <row r="7683" spans="1:32">
      <c r="A7683">
        <v>806437</v>
      </c>
      <c r="B7683" t="s">
        <v>102</v>
      </c>
      <c r="C7683" t="s">
        <v>930</v>
      </c>
      <c r="D7683" t="s">
        <v>930</v>
      </c>
      <c r="E7683" t="s">
        <v>929</v>
      </c>
      <c r="F7683" t="s">
        <v>930</v>
      </c>
      <c r="G7683" t="s">
        <v>929</v>
      </c>
      <c r="H7683" t="s">
        <v>930</v>
      </c>
      <c r="I7683" t="s">
        <v>929</v>
      </c>
      <c r="J7683" t="s">
        <v>929</v>
      </c>
      <c r="K7683" t="s">
        <v>930</v>
      </c>
      <c r="L7683" t="s">
        <v>929</v>
      </c>
      <c r="M7683" t="s">
        <v>930</v>
      </c>
      <c r="N7683" t="s">
        <v>929</v>
      </c>
      <c r="O7683" t="s">
        <v>929</v>
      </c>
      <c r="P7683" t="s">
        <v>930</v>
      </c>
      <c r="Q7683" t="s">
        <v>929</v>
      </c>
      <c r="R7683" t="s">
        <v>930</v>
      </c>
      <c r="S7683" t="s">
        <v>929</v>
      </c>
      <c r="T7683" t="s">
        <v>929</v>
      </c>
      <c r="U7683" t="s">
        <v>930</v>
      </c>
      <c r="V7683" t="s">
        <v>930</v>
      </c>
      <c r="W7683" t="s">
        <v>930</v>
      </c>
      <c r="X7683" t="s">
        <v>930</v>
      </c>
      <c r="Y7683" t="s">
        <v>928</v>
      </c>
      <c r="Z7683" t="s">
        <v>930</v>
      </c>
      <c r="AA7683" t="s">
        <v>929</v>
      </c>
      <c r="AB7683" t="s">
        <v>929</v>
      </c>
      <c r="AC7683" t="s">
        <v>929</v>
      </c>
      <c r="AD7683" t="s">
        <v>929</v>
      </c>
      <c r="AE7683" t="s">
        <v>929</v>
      </c>
      <c r="AF7683" t="s">
        <v>929</v>
      </c>
    </row>
    <row r="7684" spans="1:32">
      <c r="A7684">
        <v>806474</v>
      </c>
      <c r="B7684" t="s">
        <v>102</v>
      </c>
      <c r="C7684" t="s">
        <v>929</v>
      </c>
      <c r="D7684" t="s">
        <v>928</v>
      </c>
      <c r="E7684" t="s">
        <v>929</v>
      </c>
      <c r="F7684" t="s">
        <v>929</v>
      </c>
      <c r="G7684" t="s">
        <v>929</v>
      </c>
      <c r="H7684" t="s">
        <v>929</v>
      </c>
      <c r="I7684" t="s">
        <v>929</v>
      </c>
      <c r="J7684" t="s">
        <v>930</v>
      </c>
      <c r="K7684" t="s">
        <v>929</v>
      </c>
      <c r="L7684" t="s">
        <v>929</v>
      </c>
      <c r="M7684" t="s">
        <v>929</v>
      </c>
      <c r="N7684" t="s">
        <v>929</v>
      </c>
      <c r="O7684" t="s">
        <v>929</v>
      </c>
      <c r="P7684" t="s">
        <v>928</v>
      </c>
      <c r="Q7684" t="s">
        <v>928</v>
      </c>
      <c r="R7684" t="s">
        <v>928</v>
      </c>
      <c r="S7684" t="s">
        <v>930</v>
      </c>
      <c r="T7684" t="s">
        <v>930</v>
      </c>
      <c r="U7684" t="s">
        <v>929</v>
      </c>
      <c r="V7684" t="s">
        <v>930</v>
      </c>
      <c r="W7684" t="s">
        <v>930</v>
      </c>
      <c r="X7684" t="s">
        <v>929</v>
      </c>
      <c r="Y7684" t="s">
        <v>929</v>
      </c>
      <c r="Z7684" t="s">
        <v>929</v>
      </c>
      <c r="AA7684" t="s">
        <v>929</v>
      </c>
      <c r="AB7684" t="s">
        <v>929</v>
      </c>
      <c r="AC7684" t="s">
        <v>929</v>
      </c>
      <c r="AD7684" t="s">
        <v>929</v>
      </c>
      <c r="AE7684" t="s">
        <v>929</v>
      </c>
      <c r="AF7684" t="s">
        <v>929</v>
      </c>
    </row>
    <row r="7685" spans="1:32">
      <c r="A7685">
        <v>806539</v>
      </c>
      <c r="B7685" t="s">
        <v>102</v>
      </c>
      <c r="C7685" t="s">
        <v>929</v>
      </c>
      <c r="D7685" t="s">
        <v>930</v>
      </c>
      <c r="E7685" t="s">
        <v>930</v>
      </c>
      <c r="F7685" t="s">
        <v>930</v>
      </c>
      <c r="G7685" t="s">
        <v>929</v>
      </c>
      <c r="H7685" t="s">
        <v>930</v>
      </c>
      <c r="I7685" t="s">
        <v>930</v>
      </c>
      <c r="J7685" t="s">
        <v>929</v>
      </c>
      <c r="K7685" t="s">
        <v>930</v>
      </c>
      <c r="L7685" t="s">
        <v>929</v>
      </c>
      <c r="M7685" t="s">
        <v>929</v>
      </c>
      <c r="N7685" t="s">
        <v>930</v>
      </c>
      <c r="O7685" t="s">
        <v>929</v>
      </c>
      <c r="P7685" t="s">
        <v>929</v>
      </c>
      <c r="Q7685" t="s">
        <v>930</v>
      </c>
      <c r="R7685" t="s">
        <v>930</v>
      </c>
      <c r="S7685" t="s">
        <v>930</v>
      </c>
      <c r="T7685" t="s">
        <v>930</v>
      </c>
      <c r="U7685" t="s">
        <v>928</v>
      </c>
      <c r="V7685" t="s">
        <v>930</v>
      </c>
      <c r="W7685" t="s">
        <v>930</v>
      </c>
      <c r="X7685" t="s">
        <v>930</v>
      </c>
      <c r="Y7685" t="s">
        <v>929</v>
      </c>
      <c r="Z7685" t="s">
        <v>929</v>
      </c>
      <c r="AA7685" t="s">
        <v>929</v>
      </c>
      <c r="AB7685" t="s">
        <v>929</v>
      </c>
      <c r="AC7685" t="s">
        <v>929</v>
      </c>
      <c r="AD7685" t="s">
        <v>929</v>
      </c>
      <c r="AE7685" t="s">
        <v>929</v>
      </c>
      <c r="AF7685" t="s">
        <v>929</v>
      </c>
    </row>
    <row r="7686" spans="1:32">
      <c r="A7686">
        <v>806577</v>
      </c>
      <c r="B7686" t="s">
        <v>102</v>
      </c>
      <c r="C7686" t="s">
        <v>929</v>
      </c>
      <c r="D7686" t="s">
        <v>929</v>
      </c>
      <c r="E7686" t="s">
        <v>929</v>
      </c>
      <c r="F7686" t="s">
        <v>929</v>
      </c>
      <c r="G7686" t="s">
        <v>929</v>
      </c>
      <c r="H7686" t="s">
        <v>929</v>
      </c>
      <c r="I7686" t="s">
        <v>929</v>
      </c>
      <c r="J7686" t="s">
        <v>930</v>
      </c>
      <c r="K7686" t="s">
        <v>930</v>
      </c>
      <c r="L7686" t="s">
        <v>930</v>
      </c>
      <c r="M7686" t="s">
        <v>929</v>
      </c>
      <c r="N7686" t="s">
        <v>929</v>
      </c>
      <c r="O7686" t="s">
        <v>929</v>
      </c>
      <c r="P7686" t="s">
        <v>930</v>
      </c>
      <c r="Q7686" t="s">
        <v>930</v>
      </c>
      <c r="R7686" t="s">
        <v>930</v>
      </c>
      <c r="S7686" t="s">
        <v>930</v>
      </c>
      <c r="T7686" t="s">
        <v>928</v>
      </c>
      <c r="U7686" t="s">
        <v>930</v>
      </c>
      <c r="V7686" t="s">
        <v>930</v>
      </c>
      <c r="W7686" t="s">
        <v>930</v>
      </c>
      <c r="X7686" t="s">
        <v>929</v>
      </c>
      <c r="Y7686" t="s">
        <v>928</v>
      </c>
      <c r="Z7686" t="s">
        <v>930</v>
      </c>
      <c r="AA7686" t="s">
        <v>929</v>
      </c>
      <c r="AB7686" t="s">
        <v>929</v>
      </c>
      <c r="AC7686" t="s">
        <v>929</v>
      </c>
      <c r="AD7686" t="s">
        <v>929</v>
      </c>
      <c r="AE7686" t="s">
        <v>929</v>
      </c>
      <c r="AF7686" t="s">
        <v>929</v>
      </c>
    </row>
    <row r="7687" spans="1:32">
      <c r="A7687">
        <v>806583</v>
      </c>
      <c r="B7687" t="s">
        <v>102</v>
      </c>
      <c r="C7687" t="s">
        <v>929</v>
      </c>
      <c r="D7687" t="s">
        <v>929</v>
      </c>
      <c r="E7687" t="s">
        <v>929</v>
      </c>
      <c r="F7687" t="s">
        <v>929</v>
      </c>
      <c r="G7687" t="s">
        <v>929</v>
      </c>
      <c r="H7687" t="s">
        <v>929</v>
      </c>
      <c r="I7687" t="s">
        <v>929</v>
      </c>
      <c r="J7687" t="s">
        <v>930</v>
      </c>
      <c r="K7687" t="s">
        <v>930</v>
      </c>
      <c r="L7687" t="s">
        <v>930</v>
      </c>
      <c r="M7687" t="s">
        <v>929</v>
      </c>
      <c r="N7687" t="s">
        <v>929</v>
      </c>
      <c r="O7687" t="s">
        <v>929</v>
      </c>
      <c r="P7687" t="s">
        <v>930</v>
      </c>
      <c r="Q7687" t="s">
        <v>928</v>
      </c>
      <c r="R7687" t="s">
        <v>930</v>
      </c>
      <c r="S7687" t="s">
        <v>928</v>
      </c>
      <c r="T7687" t="s">
        <v>930</v>
      </c>
      <c r="U7687" t="s">
        <v>930</v>
      </c>
      <c r="V7687" t="s">
        <v>930</v>
      </c>
      <c r="W7687" t="s">
        <v>929</v>
      </c>
      <c r="X7687" t="s">
        <v>930</v>
      </c>
      <c r="Y7687" t="s">
        <v>930</v>
      </c>
      <c r="Z7687" t="s">
        <v>928</v>
      </c>
      <c r="AA7687" t="s">
        <v>929</v>
      </c>
      <c r="AB7687" t="s">
        <v>929</v>
      </c>
      <c r="AC7687" t="s">
        <v>929</v>
      </c>
      <c r="AD7687" t="s">
        <v>929</v>
      </c>
      <c r="AE7687" t="s">
        <v>929</v>
      </c>
      <c r="AF7687" t="s">
        <v>929</v>
      </c>
    </row>
    <row r="7688" spans="1:32">
      <c r="A7688">
        <v>806602</v>
      </c>
      <c r="B7688" t="s">
        <v>102</v>
      </c>
      <c r="C7688" t="s">
        <v>929</v>
      </c>
      <c r="D7688" t="s">
        <v>929</v>
      </c>
      <c r="E7688" t="s">
        <v>929</v>
      </c>
      <c r="F7688" t="s">
        <v>929</v>
      </c>
      <c r="G7688" t="s">
        <v>929</v>
      </c>
      <c r="H7688" t="s">
        <v>929</v>
      </c>
      <c r="I7688" t="s">
        <v>929</v>
      </c>
      <c r="J7688" t="s">
        <v>929</v>
      </c>
      <c r="K7688" t="s">
        <v>929</v>
      </c>
      <c r="L7688" t="s">
        <v>929</v>
      </c>
      <c r="M7688" t="s">
        <v>929</v>
      </c>
      <c r="N7688" t="s">
        <v>929</v>
      </c>
      <c r="O7688" t="s">
        <v>930</v>
      </c>
      <c r="P7688" t="s">
        <v>930</v>
      </c>
      <c r="Q7688" t="s">
        <v>930</v>
      </c>
      <c r="R7688" t="s">
        <v>930</v>
      </c>
      <c r="S7688" t="s">
        <v>930</v>
      </c>
      <c r="T7688" t="s">
        <v>930</v>
      </c>
      <c r="U7688" t="s">
        <v>929</v>
      </c>
      <c r="V7688" t="s">
        <v>928</v>
      </c>
      <c r="W7688" t="s">
        <v>930</v>
      </c>
      <c r="X7688" t="s">
        <v>929</v>
      </c>
      <c r="Y7688" t="s">
        <v>929</v>
      </c>
      <c r="Z7688" t="s">
        <v>930</v>
      </c>
      <c r="AA7688" t="s">
        <v>929</v>
      </c>
      <c r="AB7688" t="s">
        <v>929</v>
      </c>
      <c r="AC7688" t="s">
        <v>929</v>
      </c>
      <c r="AD7688" t="s">
        <v>929</v>
      </c>
      <c r="AE7688" t="s">
        <v>929</v>
      </c>
      <c r="AF7688" t="s">
        <v>929</v>
      </c>
    </row>
    <row r="7689" spans="1:32">
      <c r="A7689">
        <v>806612</v>
      </c>
      <c r="B7689" t="s">
        <v>102</v>
      </c>
      <c r="C7689" t="s">
        <v>929</v>
      </c>
      <c r="D7689" t="s">
        <v>929</v>
      </c>
      <c r="E7689" t="s">
        <v>929</v>
      </c>
      <c r="F7689" t="s">
        <v>929</v>
      </c>
      <c r="G7689" t="s">
        <v>929</v>
      </c>
      <c r="H7689" t="s">
        <v>929</v>
      </c>
      <c r="I7689" t="s">
        <v>929</v>
      </c>
      <c r="J7689" t="s">
        <v>930</v>
      </c>
      <c r="K7689" t="s">
        <v>930</v>
      </c>
      <c r="L7689" t="s">
        <v>929</v>
      </c>
      <c r="M7689" t="s">
        <v>929</v>
      </c>
      <c r="N7689" t="s">
        <v>929</v>
      </c>
      <c r="O7689" t="s">
        <v>930</v>
      </c>
      <c r="P7689" t="s">
        <v>930</v>
      </c>
      <c r="Q7689" t="s">
        <v>928</v>
      </c>
      <c r="R7689" t="s">
        <v>930</v>
      </c>
      <c r="S7689" t="s">
        <v>930</v>
      </c>
      <c r="T7689" t="s">
        <v>930</v>
      </c>
      <c r="U7689" t="s">
        <v>930</v>
      </c>
      <c r="V7689" t="s">
        <v>928</v>
      </c>
      <c r="W7689" t="s">
        <v>930</v>
      </c>
      <c r="X7689" t="s">
        <v>928</v>
      </c>
      <c r="Y7689" t="s">
        <v>930</v>
      </c>
      <c r="Z7689" t="s">
        <v>930</v>
      </c>
      <c r="AA7689" t="s">
        <v>929</v>
      </c>
      <c r="AB7689" t="s">
        <v>929</v>
      </c>
      <c r="AC7689" t="s">
        <v>929</v>
      </c>
      <c r="AD7689" t="s">
        <v>929</v>
      </c>
      <c r="AE7689" t="s">
        <v>929</v>
      </c>
      <c r="AF7689" t="s">
        <v>929</v>
      </c>
    </row>
    <row r="7690" spans="1:32">
      <c r="A7690">
        <v>806615</v>
      </c>
      <c r="B7690" t="s">
        <v>102</v>
      </c>
      <c r="C7690" t="s">
        <v>929</v>
      </c>
      <c r="D7690" t="s">
        <v>929</v>
      </c>
      <c r="E7690" t="s">
        <v>929</v>
      </c>
      <c r="F7690" t="s">
        <v>929</v>
      </c>
      <c r="G7690" t="s">
        <v>929</v>
      </c>
      <c r="H7690" t="s">
        <v>929</v>
      </c>
      <c r="I7690" t="s">
        <v>929</v>
      </c>
      <c r="J7690" t="s">
        <v>930</v>
      </c>
      <c r="K7690" t="s">
        <v>930</v>
      </c>
      <c r="L7690" t="s">
        <v>929</v>
      </c>
      <c r="M7690" t="s">
        <v>929</v>
      </c>
      <c r="N7690" t="s">
        <v>929</v>
      </c>
      <c r="O7690" t="s">
        <v>929</v>
      </c>
      <c r="P7690" t="s">
        <v>929</v>
      </c>
      <c r="Q7690" t="s">
        <v>930</v>
      </c>
      <c r="R7690" t="s">
        <v>930</v>
      </c>
      <c r="S7690" t="s">
        <v>930</v>
      </c>
      <c r="T7690" t="s">
        <v>929</v>
      </c>
      <c r="U7690" t="s">
        <v>930</v>
      </c>
      <c r="V7690" t="s">
        <v>930</v>
      </c>
      <c r="W7690" t="s">
        <v>930</v>
      </c>
      <c r="X7690" t="s">
        <v>930</v>
      </c>
      <c r="Y7690" t="s">
        <v>929</v>
      </c>
      <c r="Z7690" t="s">
        <v>929</v>
      </c>
      <c r="AA7690" t="s">
        <v>930</v>
      </c>
      <c r="AB7690" t="s">
        <v>929</v>
      </c>
      <c r="AC7690" t="s">
        <v>929</v>
      </c>
      <c r="AD7690" t="s">
        <v>929</v>
      </c>
      <c r="AE7690" t="s">
        <v>929</v>
      </c>
      <c r="AF7690" t="s">
        <v>929</v>
      </c>
    </row>
    <row r="7691" spans="1:32">
      <c r="A7691">
        <v>806635</v>
      </c>
      <c r="B7691" t="s">
        <v>102</v>
      </c>
      <c r="C7691" t="s">
        <v>929</v>
      </c>
      <c r="D7691" t="s">
        <v>929</v>
      </c>
      <c r="E7691" t="s">
        <v>930</v>
      </c>
      <c r="F7691" t="s">
        <v>929</v>
      </c>
      <c r="G7691" t="s">
        <v>929</v>
      </c>
      <c r="H7691" t="s">
        <v>929</v>
      </c>
      <c r="I7691" t="s">
        <v>929</v>
      </c>
      <c r="J7691" t="s">
        <v>930</v>
      </c>
      <c r="K7691" t="s">
        <v>930</v>
      </c>
      <c r="L7691" t="s">
        <v>929</v>
      </c>
      <c r="M7691" t="s">
        <v>930</v>
      </c>
      <c r="N7691" t="s">
        <v>930</v>
      </c>
      <c r="O7691" t="s">
        <v>929</v>
      </c>
      <c r="P7691" t="s">
        <v>929</v>
      </c>
      <c r="Q7691" t="s">
        <v>930</v>
      </c>
      <c r="R7691" t="s">
        <v>930</v>
      </c>
      <c r="S7691" t="s">
        <v>930</v>
      </c>
      <c r="T7691" t="s">
        <v>930</v>
      </c>
      <c r="U7691" t="s">
        <v>928</v>
      </c>
      <c r="V7691" t="s">
        <v>930</v>
      </c>
      <c r="W7691" t="s">
        <v>930</v>
      </c>
      <c r="X7691" t="s">
        <v>930</v>
      </c>
      <c r="Y7691" t="s">
        <v>930</v>
      </c>
      <c r="Z7691" t="s">
        <v>930</v>
      </c>
      <c r="AA7691" t="s">
        <v>929</v>
      </c>
      <c r="AB7691" t="s">
        <v>929</v>
      </c>
      <c r="AC7691" t="s">
        <v>929</v>
      </c>
      <c r="AD7691" t="s">
        <v>929</v>
      </c>
      <c r="AE7691" t="s">
        <v>929</v>
      </c>
      <c r="AF7691" t="s">
        <v>929</v>
      </c>
    </row>
    <row r="7692" spans="1:32">
      <c r="A7692">
        <v>806719</v>
      </c>
      <c r="B7692" t="s">
        <v>102</v>
      </c>
      <c r="C7692" t="s">
        <v>929</v>
      </c>
      <c r="D7692" t="s">
        <v>929</v>
      </c>
      <c r="E7692" t="s">
        <v>929</v>
      </c>
      <c r="F7692" t="s">
        <v>929</v>
      </c>
      <c r="G7692" t="s">
        <v>930</v>
      </c>
      <c r="H7692" t="s">
        <v>930</v>
      </c>
      <c r="I7692" t="s">
        <v>929</v>
      </c>
      <c r="J7692" t="s">
        <v>929</v>
      </c>
      <c r="K7692" t="s">
        <v>930</v>
      </c>
      <c r="L7692" t="s">
        <v>929</v>
      </c>
      <c r="M7692" t="s">
        <v>930</v>
      </c>
      <c r="N7692" t="s">
        <v>930</v>
      </c>
      <c r="O7692" t="s">
        <v>929</v>
      </c>
      <c r="P7692" t="s">
        <v>929</v>
      </c>
      <c r="Q7692" t="s">
        <v>929</v>
      </c>
      <c r="R7692" t="s">
        <v>930</v>
      </c>
      <c r="S7692" t="s">
        <v>929</v>
      </c>
      <c r="T7692" t="s">
        <v>930</v>
      </c>
      <c r="U7692" t="s">
        <v>928</v>
      </c>
      <c r="V7692" t="s">
        <v>930</v>
      </c>
      <c r="W7692" t="s">
        <v>929</v>
      </c>
      <c r="X7692" t="s">
        <v>930</v>
      </c>
      <c r="Y7692" t="s">
        <v>929</v>
      </c>
      <c r="Z7692" t="s">
        <v>929</v>
      </c>
      <c r="AA7692" t="s">
        <v>929</v>
      </c>
      <c r="AB7692" t="s">
        <v>929</v>
      </c>
      <c r="AC7692" t="s">
        <v>929</v>
      </c>
      <c r="AD7692" t="s">
        <v>929</v>
      </c>
      <c r="AE7692" t="s">
        <v>929</v>
      </c>
      <c r="AF7692" t="s">
        <v>929</v>
      </c>
    </row>
    <row r="7693" spans="1:32">
      <c r="A7693">
        <v>806743</v>
      </c>
      <c r="B7693" t="s">
        <v>102</v>
      </c>
      <c r="C7693" t="s">
        <v>929</v>
      </c>
      <c r="D7693" t="s">
        <v>929</v>
      </c>
      <c r="E7693" t="s">
        <v>930</v>
      </c>
      <c r="F7693" t="s">
        <v>929</v>
      </c>
      <c r="G7693" t="s">
        <v>929</v>
      </c>
      <c r="H7693" t="s">
        <v>929</v>
      </c>
      <c r="I7693" t="s">
        <v>930</v>
      </c>
      <c r="J7693" t="s">
        <v>930</v>
      </c>
      <c r="K7693" t="s">
        <v>930</v>
      </c>
      <c r="L7693" t="s">
        <v>930</v>
      </c>
      <c r="M7693" t="s">
        <v>930</v>
      </c>
      <c r="N7693" t="s">
        <v>929</v>
      </c>
      <c r="O7693" t="s">
        <v>929</v>
      </c>
      <c r="P7693" t="s">
        <v>929</v>
      </c>
      <c r="Q7693" t="s">
        <v>930</v>
      </c>
      <c r="R7693" t="s">
        <v>930</v>
      </c>
      <c r="S7693" t="s">
        <v>930</v>
      </c>
      <c r="T7693" t="s">
        <v>930</v>
      </c>
      <c r="U7693" t="s">
        <v>928</v>
      </c>
      <c r="V7693" t="s">
        <v>930</v>
      </c>
      <c r="W7693" t="s">
        <v>930</v>
      </c>
      <c r="X7693" t="s">
        <v>930</v>
      </c>
      <c r="Y7693" t="s">
        <v>930</v>
      </c>
      <c r="Z7693" t="s">
        <v>930</v>
      </c>
      <c r="AA7693" t="s">
        <v>929</v>
      </c>
      <c r="AB7693" t="s">
        <v>929</v>
      </c>
      <c r="AC7693" t="s">
        <v>929</v>
      </c>
      <c r="AD7693" t="s">
        <v>929</v>
      </c>
      <c r="AE7693" t="s">
        <v>929</v>
      </c>
      <c r="AF7693" t="s">
        <v>929</v>
      </c>
    </row>
    <row r="7694" spans="1:32">
      <c r="A7694">
        <v>806823</v>
      </c>
      <c r="B7694" t="s">
        <v>102</v>
      </c>
      <c r="C7694" t="s">
        <v>929</v>
      </c>
      <c r="D7694" t="s">
        <v>929</v>
      </c>
      <c r="E7694" t="s">
        <v>930</v>
      </c>
      <c r="F7694" t="s">
        <v>929</v>
      </c>
      <c r="G7694" t="s">
        <v>929</v>
      </c>
      <c r="H7694" t="s">
        <v>929</v>
      </c>
      <c r="I7694" t="s">
        <v>929</v>
      </c>
      <c r="J7694" t="s">
        <v>930</v>
      </c>
      <c r="K7694" t="s">
        <v>930</v>
      </c>
      <c r="L7694" t="s">
        <v>929</v>
      </c>
      <c r="M7694" t="s">
        <v>930</v>
      </c>
      <c r="N7694" t="s">
        <v>930</v>
      </c>
      <c r="O7694" t="s">
        <v>929</v>
      </c>
      <c r="P7694" t="s">
        <v>929</v>
      </c>
      <c r="Q7694" t="s">
        <v>930</v>
      </c>
      <c r="R7694" t="s">
        <v>930</v>
      </c>
      <c r="S7694" t="s">
        <v>930</v>
      </c>
      <c r="T7694" t="s">
        <v>930</v>
      </c>
      <c r="U7694" t="s">
        <v>928</v>
      </c>
      <c r="V7694" t="s">
        <v>930</v>
      </c>
      <c r="W7694" t="s">
        <v>930</v>
      </c>
      <c r="X7694" t="s">
        <v>930</v>
      </c>
      <c r="Y7694" t="s">
        <v>930</v>
      </c>
      <c r="Z7694" t="s">
        <v>930</v>
      </c>
      <c r="AA7694" t="s">
        <v>929</v>
      </c>
      <c r="AB7694" t="s">
        <v>929</v>
      </c>
      <c r="AC7694" t="s">
        <v>929</v>
      </c>
      <c r="AD7694" t="s">
        <v>929</v>
      </c>
      <c r="AE7694" t="s">
        <v>929</v>
      </c>
      <c r="AF7694" t="s">
        <v>929</v>
      </c>
    </row>
    <row r="7695" spans="1:32">
      <c r="A7695">
        <v>806844</v>
      </c>
      <c r="B7695" t="s">
        <v>102</v>
      </c>
      <c r="C7695" t="s">
        <v>929</v>
      </c>
      <c r="D7695" t="s">
        <v>928</v>
      </c>
      <c r="E7695" t="s">
        <v>930</v>
      </c>
      <c r="F7695" t="s">
        <v>929</v>
      </c>
      <c r="G7695" t="s">
        <v>929</v>
      </c>
      <c r="H7695" t="s">
        <v>929</v>
      </c>
      <c r="I7695" t="s">
        <v>930</v>
      </c>
      <c r="J7695" t="s">
        <v>930</v>
      </c>
      <c r="K7695" t="s">
        <v>930</v>
      </c>
      <c r="L7695" t="s">
        <v>928</v>
      </c>
      <c r="M7695" t="s">
        <v>930</v>
      </c>
      <c r="N7695" t="s">
        <v>930</v>
      </c>
      <c r="O7695" t="s">
        <v>929</v>
      </c>
      <c r="P7695" t="s">
        <v>930</v>
      </c>
      <c r="Q7695" t="s">
        <v>930</v>
      </c>
      <c r="R7695" t="s">
        <v>930</v>
      </c>
      <c r="S7695" t="s">
        <v>930</v>
      </c>
      <c r="T7695" t="s">
        <v>930</v>
      </c>
      <c r="U7695" t="s">
        <v>928</v>
      </c>
      <c r="V7695" t="s">
        <v>930</v>
      </c>
      <c r="W7695" t="s">
        <v>930</v>
      </c>
      <c r="X7695" t="s">
        <v>930</v>
      </c>
      <c r="Y7695" t="s">
        <v>930</v>
      </c>
      <c r="Z7695" t="s">
        <v>929</v>
      </c>
      <c r="AA7695" t="s">
        <v>929</v>
      </c>
      <c r="AB7695" t="s">
        <v>929</v>
      </c>
      <c r="AC7695" t="s">
        <v>929</v>
      </c>
      <c r="AD7695" t="s">
        <v>929</v>
      </c>
      <c r="AE7695" t="s">
        <v>929</v>
      </c>
      <c r="AF7695" t="s">
        <v>929</v>
      </c>
    </row>
    <row r="7696" spans="1:32">
      <c r="A7696">
        <v>806846</v>
      </c>
      <c r="B7696" t="s">
        <v>102</v>
      </c>
      <c r="C7696" t="s">
        <v>929</v>
      </c>
      <c r="D7696" t="s">
        <v>929</v>
      </c>
      <c r="E7696" t="s">
        <v>929</v>
      </c>
      <c r="F7696" t="s">
        <v>929</v>
      </c>
      <c r="G7696" t="s">
        <v>929</v>
      </c>
      <c r="H7696" t="s">
        <v>929</v>
      </c>
      <c r="I7696" t="s">
        <v>930</v>
      </c>
      <c r="J7696" t="s">
        <v>930</v>
      </c>
      <c r="K7696" t="s">
        <v>930</v>
      </c>
      <c r="L7696" t="s">
        <v>928</v>
      </c>
      <c r="M7696" t="s">
        <v>930</v>
      </c>
      <c r="N7696" t="s">
        <v>930</v>
      </c>
      <c r="O7696" t="s">
        <v>929</v>
      </c>
      <c r="P7696" t="s">
        <v>930</v>
      </c>
      <c r="Q7696" t="s">
        <v>930</v>
      </c>
      <c r="R7696" t="s">
        <v>930</v>
      </c>
      <c r="S7696" t="s">
        <v>930</v>
      </c>
      <c r="T7696" t="s">
        <v>930</v>
      </c>
      <c r="U7696" t="s">
        <v>928</v>
      </c>
      <c r="V7696" t="s">
        <v>930</v>
      </c>
      <c r="W7696" t="s">
        <v>930</v>
      </c>
      <c r="X7696" t="s">
        <v>930</v>
      </c>
      <c r="Y7696" t="s">
        <v>930</v>
      </c>
      <c r="Z7696" t="s">
        <v>930</v>
      </c>
      <c r="AA7696" t="s">
        <v>929</v>
      </c>
      <c r="AB7696" t="s">
        <v>929</v>
      </c>
      <c r="AC7696" t="s">
        <v>929</v>
      </c>
      <c r="AD7696" t="s">
        <v>929</v>
      </c>
      <c r="AE7696" t="s">
        <v>929</v>
      </c>
      <c r="AF7696" t="s">
        <v>929</v>
      </c>
    </row>
    <row r="7697" spans="1:32">
      <c r="A7697">
        <v>806868</v>
      </c>
      <c r="B7697" t="s">
        <v>102</v>
      </c>
      <c r="C7697" t="s">
        <v>929</v>
      </c>
      <c r="D7697" t="s">
        <v>929</v>
      </c>
      <c r="E7697" t="s">
        <v>930</v>
      </c>
      <c r="F7697" t="s">
        <v>929</v>
      </c>
      <c r="G7697" t="s">
        <v>929</v>
      </c>
      <c r="H7697" t="s">
        <v>929</v>
      </c>
      <c r="I7697" t="s">
        <v>929</v>
      </c>
      <c r="J7697" t="s">
        <v>930</v>
      </c>
      <c r="K7697" t="s">
        <v>930</v>
      </c>
      <c r="L7697" t="s">
        <v>930</v>
      </c>
      <c r="M7697" t="s">
        <v>930</v>
      </c>
      <c r="N7697" t="s">
        <v>929</v>
      </c>
      <c r="O7697" t="s">
        <v>929</v>
      </c>
      <c r="P7697" t="s">
        <v>930</v>
      </c>
      <c r="Q7697" t="s">
        <v>930</v>
      </c>
      <c r="R7697" t="s">
        <v>930</v>
      </c>
      <c r="S7697" t="s">
        <v>930</v>
      </c>
      <c r="T7697" t="s">
        <v>930</v>
      </c>
      <c r="U7697" t="s">
        <v>928</v>
      </c>
      <c r="V7697" t="s">
        <v>929</v>
      </c>
      <c r="W7697" t="s">
        <v>930</v>
      </c>
      <c r="X7697" t="s">
        <v>930</v>
      </c>
      <c r="Y7697" t="s">
        <v>930</v>
      </c>
      <c r="Z7697" t="s">
        <v>930</v>
      </c>
      <c r="AA7697" t="s">
        <v>929</v>
      </c>
      <c r="AB7697" t="s">
        <v>929</v>
      </c>
      <c r="AC7697" t="s">
        <v>929</v>
      </c>
      <c r="AD7697" t="s">
        <v>929</v>
      </c>
      <c r="AE7697" t="s">
        <v>929</v>
      </c>
      <c r="AF7697" t="s">
        <v>929</v>
      </c>
    </row>
    <row r="7698" spans="1:32">
      <c r="A7698">
        <v>806877</v>
      </c>
      <c r="B7698" t="s">
        <v>102</v>
      </c>
      <c r="C7698" t="s">
        <v>930</v>
      </c>
      <c r="D7698" t="s">
        <v>929</v>
      </c>
      <c r="E7698" t="s">
        <v>929</v>
      </c>
      <c r="F7698" t="s">
        <v>929</v>
      </c>
      <c r="G7698" t="s">
        <v>929</v>
      </c>
      <c r="H7698" t="s">
        <v>930</v>
      </c>
      <c r="I7698" t="s">
        <v>930</v>
      </c>
      <c r="J7698" t="s">
        <v>929</v>
      </c>
      <c r="K7698" t="s">
        <v>929</v>
      </c>
      <c r="L7698" t="s">
        <v>930</v>
      </c>
      <c r="M7698" t="s">
        <v>929</v>
      </c>
      <c r="N7698" t="s">
        <v>929</v>
      </c>
      <c r="O7698" t="s">
        <v>929</v>
      </c>
      <c r="P7698" t="s">
        <v>930</v>
      </c>
      <c r="Q7698" t="s">
        <v>930</v>
      </c>
      <c r="R7698" t="s">
        <v>929</v>
      </c>
      <c r="S7698" t="s">
        <v>930</v>
      </c>
      <c r="T7698" t="s">
        <v>930</v>
      </c>
      <c r="U7698" t="s">
        <v>929</v>
      </c>
      <c r="V7698" t="s">
        <v>929</v>
      </c>
      <c r="W7698" t="s">
        <v>929</v>
      </c>
      <c r="X7698" t="s">
        <v>930</v>
      </c>
      <c r="Y7698" t="s">
        <v>930</v>
      </c>
      <c r="Z7698" t="s">
        <v>929</v>
      </c>
      <c r="AA7698" t="s">
        <v>929</v>
      </c>
      <c r="AB7698" t="s">
        <v>929</v>
      </c>
      <c r="AC7698" t="s">
        <v>929</v>
      </c>
      <c r="AD7698" t="s">
        <v>929</v>
      </c>
      <c r="AE7698" t="s">
        <v>929</v>
      </c>
      <c r="AF7698" t="s">
        <v>929</v>
      </c>
    </row>
    <row r="7699" spans="1:32">
      <c r="A7699">
        <v>806893</v>
      </c>
      <c r="B7699" t="s">
        <v>102</v>
      </c>
      <c r="C7699" t="s">
        <v>929</v>
      </c>
      <c r="D7699" t="s">
        <v>929</v>
      </c>
      <c r="E7699" t="s">
        <v>929</v>
      </c>
      <c r="F7699" t="s">
        <v>929</v>
      </c>
      <c r="G7699" t="s">
        <v>929</v>
      </c>
      <c r="H7699" t="s">
        <v>929</v>
      </c>
      <c r="I7699" t="s">
        <v>929</v>
      </c>
      <c r="J7699" t="s">
        <v>930</v>
      </c>
      <c r="K7699" t="s">
        <v>930</v>
      </c>
      <c r="L7699" t="s">
        <v>930</v>
      </c>
      <c r="M7699" t="s">
        <v>930</v>
      </c>
      <c r="N7699" t="s">
        <v>930</v>
      </c>
      <c r="O7699" t="s">
        <v>929</v>
      </c>
      <c r="P7699" t="s">
        <v>928</v>
      </c>
      <c r="Q7699" t="s">
        <v>930</v>
      </c>
      <c r="R7699" t="s">
        <v>930</v>
      </c>
      <c r="S7699" t="s">
        <v>930</v>
      </c>
      <c r="T7699" t="s">
        <v>930</v>
      </c>
      <c r="U7699" t="s">
        <v>928</v>
      </c>
      <c r="V7699" t="s">
        <v>930</v>
      </c>
      <c r="W7699" t="s">
        <v>930</v>
      </c>
      <c r="X7699" t="s">
        <v>930</v>
      </c>
      <c r="Y7699" t="s">
        <v>930</v>
      </c>
      <c r="Z7699" t="s">
        <v>930</v>
      </c>
      <c r="AA7699" t="s">
        <v>929</v>
      </c>
      <c r="AB7699" t="s">
        <v>929</v>
      </c>
      <c r="AC7699" t="s">
        <v>929</v>
      </c>
      <c r="AD7699" t="s">
        <v>929</v>
      </c>
      <c r="AE7699" t="s">
        <v>929</v>
      </c>
      <c r="AF7699" t="s">
        <v>929</v>
      </c>
    </row>
    <row r="7700" spans="1:32">
      <c r="A7700">
        <v>806901</v>
      </c>
      <c r="B7700" t="s">
        <v>102</v>
      </c>
      <c r="C7700" t="s">
        <v>929</v>
      </c>
      <c r="D7700" t="s">
        <v>929</v>
      </c>
      <c r="E7700" t="s">
        <v>929</v>
      </c>
      <c r="F7700" t="s">
        <v>929</v>
      </c>
      <c r="G7700" t="s">
        <v>929</v>
      </c>
      <c r="H7700" t="s">
        <v>929</v>
      </c>
      <c r="I7700" t="s">
        <v>930</v>
      </c>
      <c r="J7700" t="s">
        <v>930</v>
      </c>
      <c r="K7700" t="s">
        <v>930</v>
      </c>
      <c r="L7700" t="s">
        <v>930</v>
      </c>
      <c r="M7700" t="s">
        <v>930</v>
      </c>
      <c r="N7700" t="s">
        <v>930</v>
      </c>
      <c r="O7700" t="s">
        <v>929</v>
      </c>
      <c r="P7700" t="s">
        <v>930</v>
      </c>
      <c r="Q7700" t="s">
        <v>930</v>
      </c>
      <c r="R7700" t="s">
        <v>930</v>
      </c>
      <c r="S7700" t="s">
        <v>930</v>
      </c>
      <c r="T7700" t="s">
        <v>930</v>
      </c>
      <c r="U7700" t="s">
        <v>928</v>
      </c>
      <c r="V7700" t="s">
        <v>930</v>
      </c>
      <c r="W7700" t="s">
        <v>930</v>
      </c>
      <c r="X7700" t="s">
        <v>930</v>
      </c>
      <c r="Y7700" t="s">
        <v>930</v>
      </c>
      <c r="Z7700" t="s">
        <v>930</v>
      </c>
      <c r="AA7700" t="s">
        <v>929</v>
      </c>
      <c r="AB7700" t="s">
        <v>929</v>
      </c>
      <c r="AC7700" t="s">
        <v>929</v>
      </c>
      <c r="AD7700" t="s">
        <v>929</v>
      </c>
      <c r="AE7700" t="s">
        <v>929</v>
      </c>
      <c r="AF7700" t="s">
        <v>929</v>
      </c>
    </row>
    <row r="7701" spans="1:32">
      <c r="A7701">
        <v>806933</v>
      </c>
      <c r="B7701" t="s">
        <v>102</v>
      </c>
      <c r="C7701" t="s">
        <v>929</v>
      </c>
      <c r="D7701" t="s">
        <v>929</v>
      </c>
      <c r="E7701" t="s">
        <v>929</v>
      </c>
      <c r="F7701" t="s">
        <v>929</v>
      </c>
      <c r="G7701" t="s">
        <v>929</v>
      </c>
      <c r="H7701" t="s">
        <v>929</v>
      </c>
      <c r="I7701" t="s">
        <v>930</v>
      </c>
      <c r="J7701" t="s">
        <v>930</v>
      </c>
      <c r="K7701" t="s">
        <v>930</v>
      </c>
      <c r="L7701" t="s">
        <v>930</v>
      </c>
      <c r="M7701" t="s">
        <v>930</v>
      </c>
      <c r="N7701" t="s">
        <v>930</v>
      </c>
      <c r="O7701" t="s">
        <v>929</v>
      </c>
      <c r="P7701" t="s">
        <v>930</v>
      </c>
      <c r="Q7701" t="s">
        <v>930</v>
      </c>
      <c r="R7701" t="s">
        <v>930</v>
      </c>
      <c r="S7701" t="s">
        <v>930</v>
      </c>
      <c r="T7701" t="s">
        <v>930</v>
      </c>
      <c r="U7701" t="s">
        <v>928</v>
      </c>
      <c r="V7701" t="s">
        <v>930</v>
      </c>
      <c r="W7701" t="s">
        <v>930</v>
      </c>
      <c r="X7701" t="s">
        <v>930</v>
      </c>
      <c r="Y7701" t="s">
        <v>930</v>
      </c>
      <c r="Z7701" t="s">
        <v>930</v>
      </c>
      <c r="AA7701" t="s">
        <v>929</v>
      </c>
      <c r="AB7701" t="s">
        <v>929</v>
      </c>
      <c r="AC7701" t="s">
        <v>929</v>
      </c>
      <c r="AD7701" t="s">
        <v>929</v>
      </c>
      <c r="AE7701" t="s">
        <v>929</v>
      </c>
      <c r="AF7701" t="s">
        <v>929</v>
      </c>
    </row>
    <row r="7702" spans="1:32">
      <c r="A7702">
        <v>806982</v>
      </c>
      <c r="B7702" t="s">
        <v>102</v>
      </c>
      <c r="C7702" t="s">
        <v>929</v>
      </c>
      <c r="D7702" t="s">
        <v>929</v>
      </c>
      <c r="E7702" t="s">
        <v>929</v>
      </c>
      <c r="F7702" t="s">
        <v>930</v>
      </c>
      <c r="G7702" t="s">
        <v>929</v>
      </c>
      <c r="H7702" t="s">
        <v>930</v>
      </c>
      <c r="I7702" t="s">
        <v>930</v>
      </c>
      <c r="J7702" t="s">
        <v>928</v>
      </c>
      <c r="K7702" t="s">
        <v>929</v>
      </c>
      <c r="L7702" t="s">
        <v>930</v>
      </c>
      <c r="M7702" t="s">
        <v>930</v>
      </c>
      <c r="N7702" t="s">
        <v>930</v>
      </c>
      <c r="O7702" t="s">
        <v>929</v>
      </c>
      <c r="P7702" t="s">
        <v>929</v>
      </c>
      <c r="Q7702" t="s">
        <v>930</v>
      </c>
      <c r="R7702" t="s">
        <v>930</v>
      </c>
      <c r="S7702" t="s">
        <v>930</v>
      </c>
      <c r="T7702" t="s">
        <v>930</v>
      </c>
      <c r="U7702" t="s">
        <v>928</v>
      </c>
      <c r="V7702" t="s">
        <v>930</v>
      </c>
      <c r="W7702" t="s">
        <v>930</v>
      </c>
      <c r="X7702" t="s">
        <v>930</v>
      </c>
      <c r="Y7702" t="s">
        <v>930</v>
      </c>
      <c r="Z7702" t="s">
        <v>930</v>
      </c>
      <c r="AA7702" t="s">
        <v>929</v>
      </c>
      <c r="AB7702" t="s">
        <v>929</v>
      </c>
      <c r="AC7702" t="s">
        <v>929</v>
      </c>
      <c r="AD7702" t="s">
        <v>929</v>
      </c>
      <c r="AE7702" t="s">
        <v>929</v>
      </c>
      <c r="AF7702" t="s">
        <v>929</v>
      </c>
    </row>
    <row r="7703" spans="1:32">
      <c r="A7703">
        <v>806986</v>
      </c>
      <c r="B7703" t="s">
        <v>102</v>
      </c>
      <c r="C7703" t="s">
        <v>929</v>
      </c>
      <c r="D7703" t="s">
        <v>930</v>
      </c>
      <c r="E7703" t="s">
        <v>930</v>
      </c>
      <c r="F7703" t="s">
        <v>929</v>
      </c>
      <c r="G7703" t="s">
        <v>929</v>
      </c>
      <c r="H7703" t="s">
        <v>930</v>
      </c>
      <c r="I7703" t="s">
        <v>930</v>
      </c>
      <c r="J7703" t="s">
        <v>929</v>
      </c>
      <c r="K7703" t="s">
        <v>930</v>
      </c>
      <c r="L7703" t="s">
        <v>930</v>
      </c>
      <c r="M7703" t="s">
        <v>930</v>
      </c>
      <c r="N7703" t="s">
        <v>930</v>
      </c>
      <c r="O7703" t="s">
        <v>929</v>
      </c>
      <c r="P7703" t="s">
        <v>929</v>
      </c>
      <c r="Q7703" t="s">
        <v>930</v>
      </c>
      <c r="R7703" t="s">
        <v>930</v>
      </c>
      <c r="S7703" t="s">
        <v>930</v>
      </c>
      <c r="T7703" t="s">
        <v>930</v>
      </c>
      <c r="U7703" t="s">
        <v>928</v>
      </c>
      <c r="V7703" t="s">
        <v>930</v>
      </c>
      <c r="W7703" t="s">
        <v>930</v>
      </c>
      <c r="X7703" t="s">
        <v>930</v>
      </c>
      <c r="Y7703" t="s">
        <v>930</v>
      </c>
      <c r="Z7703" t="s">
        <v>930</v>
      </c>
      <c r="AA7703" t="s">
        <v>929</v>
      </c>
      <c r="AB7703" t="s">
        <v>929</v>
      </c>
      <c r="AC7703" t="s">
        <v>929</v>
      </c>
      <c r="AD7703" t="s">
        <v>929</v>
      </c>
      <c r="AE7703" t="s">
        <v>929</v>
      </c>
      <c r="AF7703" t="s">
        <v>929</v>
      </c>
    </row>
    <row r="7704" spans="1:32">
      <c r="A7704">
        <v>807017</v>
      </c>
      <c r="B7704" t="s">
        <v>102</v>
      </c>
      <c r="C7704" t="s">
        <v>929</v>
      </c>
      <c r="D7704" t="s">
        <v>929</v>
      </c>
      <c r="E7704" t="s">
        <v>929</v>
      </c>
      <c r="F7704" t="s">
        <v>929</v>
      </c>
      <c r="G7704" t="s">
        <v>929</v>
      </c>
      <c r="H7704" t="s">
        <v>929</v>
      </c>
      <c r="I7704" t="s">
        <v>929</v>
      </c>
      <c r="J7704" t="s">
        <v>929</v>
      </c>
      <c r="K7704" t="s">
        <v>929</v>
      </c>
      <c r="L7704" t="s">
        <v>930</v>
      </c>
      <c r="M7704" t="s">
        <v>929</v>
      </c>
      <c r="N7704" t="s">
        <v>930</v>
      </c>
      <c r="O7704" t="s">
        <v>929</v>
      </c>
      <c r="P7704" t="s">
        <v>930</v>
      </c>
      <c r="Q7704" t="s">
        <v>928</v>
      </c>
      <c r="R7704" t="s">
        <v>930</v>
      </c>
      <c r="S7704" t="s">
        <v>930</v>
      </c>
      <c r="T7704" t="s">
        <v>930</v>
      </c>
      <c r="U7704" t="s">
        <v>929</v>
      </c>
      <c r="V7704" t="s">
        <v>928</v>
      </c>
      <c r="W7704" t="s">
        <v>929</v>
      </c>
      <c r="X7704" t="s">
        <v>930</v>
      </c>
      <c r="Y7704" t="s">
        <v>930</v>
      </c>
      <c r="Z7704" t="s">
        <v>928</v>
      </c>
      <c r="AA7704" t="s">
        <v>929</v>
      </c>
      <c r="AB7704" t="s">
        <v>929</v>
      </c>
      <c r="AC7704" t="s">
        <v>929</v>
      </c>
      <c r="AD7704" t="s">
        <v>929</v>
      </c>
      <c r="AE7704" t="s">
        <v>929</v>
      </c>
      <c r="AF7704" t="s">
        <v>929</v>
      </c>
    </row>
    <row r="7705" spans="1:32">
      <c r="A7705">
        <v>807045</v>
      </c>
      <c r="B7705" t="s">
        <v>102</v>
      </c>
      <c r="C7705" t="s">
        <v>929</v>
      </c>
      <c r="D7705" t="s">
        <v>929</v>
      </c>
      <c r="E7705" t="s">
        <v>929</v>
      </c>
      <c r="F7705" t="s">
        <v>929</v>
      </c>
      <c r="G7705" t="s">
        <v>930</v>
      </c>
      <c r="H7705" t="s">
        <v>930</v>
      </c>
      <c r="I7705" t="s">
        <v>930</v>
      </c>
      <c r="J7705" t="s">
        <v>929</v>
      </c>
      <c r="K7705" t="s">
        <v>930</v>
      </c>
      <c r="L7705" t="s">
        <v>929</v>
      </c>
      <c r="M7705" t="s">
        <v>930</v>
      </c>
      <c r="N7705" t="s">
        <v>930</v>
      </c>
      <c r="O7705" t="s">
        <v>929</v>
      </c>
      <c r="P7705" t="s">
        <v>930</v>
      </c>
      <c r="Q7705" t="s">
        <v>929</v>
      </c>
      <c r="R7705" t="s">
        <v>929</v>
      </c>
      <c r="S7705" t="s">
        <v>930</v>
      </c>
      <c r="T7705" t="s">
        <v>930</v>
      </c>
      <c r="U7705" t="s">
        <v>928</v>
      </c>
      <c r="V7705" t="s">
        <v>930</v>
      </c>
      <c r="W7705" t="s">
        <v>930</v>
      </c>
      <c r="X7705" t="s">
        <v>930</v>
      </c>
      <c r="Y7705" t="s">
        <v>930</v>
      </c>
      <c r="Z7705" t="s">
        <v>930</v>
      </c>
      <c r="AA7705" t="s">
        <v>929</v>
      </c>
      <c r="AB7705" t="s">
        <v>929</v>
      </c>
      <c r="AC7705" t="s">
        <v>929</v>
      </c>
      <c r="AD7705" t="s">
        <v>929</v>
      </c>
      <c r="AE7705" t="s">
        <v>929</v>
      </c>
      <c r="AF7705" t="s">
        <v>929</v>
      </c>
    </row>
    <row r="7706" spans="1:32">
      <c r="A7706">
        <v>807059</v>
      </c>
      <c r="B7706" t="s">
        <v>102</v>
      </c>
      <c r="C7706" t="s">
        <v>929</v>
      </c>
      <c r="D7706" t="s">
        <v>929</v>
      </c>
      <c r="E7706" t="s">
        <v>929</v>
      </c>
      <c r="F7706" t="s">
        <v>929</v>
      </c>
      <c r="G7706" t="s">
        <v>929</v>
      </c>
      <c r="H7706" t="s">
        <v>929</v>
      </c>
      <c r="I7706" t="s">
        <v>930</v>
      </c>
      <c r="J7706" t="s">
        <v>930</v>
      </c>
      <c r="K7706" t="s">
        <v>930</v>
      </c>
      <c r="L7706" t="s">
        <v>930</v>
      </c>
      <c r="M7706" t="s">
        <v>930</v>
      </c>
      <c r="N7706" t="s">
        <v>930</v>
      </c>
      <c r="O7706" t="s">
        <v>929</v>
      </c>
      <c r="P7706" t="s">
        <v>930</v>
      </c>
      <c r="Q7706" t="s">
        <v>930</v>
      </c>
      <c r="R7706" t="s">
        <v>928</v>
      </c>
      <c r="S7706" t="s">
        <v>930</v>
      </c>
      <c r="T7706" t="s">
        <v>930</v>
      </c>
      <c r="U7706" t="s">
        <v>928</v>
      </c>
      <c r="V7706" t="s">
        <v>930</v>
      </c>
      <c r="W7706" t="s">
        <v>930</v>
      </c>
      <c r="X7706" t="s">
        <v>930</v>
      </c>
      <c r="Y7706" t="s">
        <v>930</v>
      </c>
      <c r="Z7706" t="s">
        <v>930</v>
      </c>
      <c r="AA7706" t="s">
        <v>929</v>
      </c>
      <c r="AB7706" t="s">
        <v>929</v>
      </c>
      <c r="AC7706" t="s">
        <v>929</v>
      </c>
      <c r="AD7706" t="s">
        <v>929</v>
      </c>
      <c r="AE7706" t="s">
        <v>929</v>
      </c>
      <c r="AF7706" t="s">
        <v>929</v>
      </c>
    </row>
    <row r="7707" spans="1:32">
      <c r="A7707">
        <v>807082</v>
      </c>
      <c r="B7707" t="s">
        <v>102</v>
      </c>
      <c r="C7707" t="s">
        <v>930</v>
      </c>
      <c r="D7707" t="s">
        <v>929</v>
      </c>
      <c r="E7707" t="s">
        <v>929</v>
      </c>
      <c r="F7707" t="s">
        <v>929</v>
      </c>
      <c r="G7707" t="s">
        <v>929</v>
      </c>
      <c r="H7707" t="s">
        <v>929</v>
      </c>
      <c r="I7707" t="s">
        <v>930</v>
      </c>
      <c r="J7707" t="s">
        <v>930</v>
      </c>
      <c r="K7707" t="s">
        <v>930</v>
      </c>
      <c r="L7707" t="s">
        <v>930</v>
      </c>
      <c r="M7707" t="s">
        <v>930</v>
      </c>
      <c r="N7707" t="s">
        <v>930</v>
      </c>
      <c r="O7707" t="s">
        <v>929</v>
      </c>
      <c r="P7707" t="s">
        <v>930</v>
      </c>
      <c r="Q7707" t="s">
        <v>930</v>
      </c>
      <c r="R7707" t="s">
        <v>930</v>
      </c>
      <c r="S7707" t="s">
        <v>930</v>
      </c>
      <c r="T7707" t="s">
        <v>930</v>
      </c>
      <c r="U7707" t="s">
        <v>928</v>
      </c>
      <c r="V7707" t="s">
        <v>930</v>
      </c>
      <c r="W7707" t="s">
        <v>930</v>
      </c>
      <c r="X7707" t="s">
        <v>930</v>
      </c>
      <c r="Y7707" t="s">
        <v>930</v>
      </c>
      <c r="Z7707" t="s">
        <v>930</v>
      </c>
      <c r="AA7707" t="s">
        <v>929</v>
      </c>
      <c r="AB7707" t="s">
        <v>929</v>
      </c>
      <c r="AC7707" t="s">
        <v>929</v>
      </c>
      <c r="AD7707" t="s">
        <v>929</v>
      </c>
      <c r="AE7707" t="s">
        <v>929</v>
      </c>
      <c r="AF7707" t="s">
        <v>929</v>
      </c>
    </row>
    <row r="7708" spans="1:32">
      <c r="A7708">
        <v>807094</v>
      </c>
      <c r="B7708" t="s">
        <v>102</v>
      </c>
      <c r="C7708" t="s">
        <v>929</v>
      </c>
      <c r="D7708" t="s">
        <v>929</v>
      </c>
      <c r="E7708" t="s">
        <v>929</v>
      </c>
      <c r="F7708" t="s">
        <v>930</v>
      </c>
      <c r="G7708" t="s">
        <v>930</v>
      </c>
      <c r="H7708" t="s">
        <v>930</v>
      </c>
      <c r="I7708" t="s">
        <v>930</v>
      </c>
      <c r="J7708" t="s">
        <v>930</v>
      </c>
      <c r="K7708" t="s">
        <v>929</v>
      </c>
      <c r="L7708" t="s">
        <v>930</v>
      </c>
      <c r="M7708" t="s">
        <v>930</v>
      </c>
      <c r="N7708" t="s">
        <v>930</v>
      </c>
      <c r="O7708" t="s">
        <v>929</v>
      </c>
      <c r="P7708" t="s">
        <v>928</v>
      </c>
      <c r="Q7708" t="s">
        <v>929</v>
      </c>
      <c r="R7708" t="s">
        <v>930</v>
      </c>
      <c r="S7708" t="s">
        <v>928</v>
      </c>
      <c r="T7708" t="s">
        <v>929</v>
      </c>
      <c r="U7708" t="s">
        <v>928</v>
      </c>
      <c r="V7708" t="s">
        <v>929</v>
      </c>
      <c r="W7708" t="s">
        <v>930</v>
      </c>
      <c r="X7708" t="s">
        <v>930</v>
      </c>
      <c r="Y7708" t="s">
        <v>929</v>
      </c>
      <c r="Z7708" t="s">
        <v>930</v>
      </c>
      <c r="AA7708" t="s">
        <v>929</v>
      </c>
      <c r="AB7708" t="s">
        <v>929</v>
      </c>
      <c r="AC7708" t="s">
        <v>929</v>
      </c>
      <c r="AD7708" t="s">
        <v>929</v>
      </c>
      <c r="AE7708" t="s">
        <v>929</v>
      </c>
      <c r="AF7708" t="s">
        <v>929</v>
      </c>
    </row>
    <row r="7709" spans="1:32">
      <c r="A7709">
        <v>807099</v>
      </c>
      <c r="B7709" t="s">
        <v>102</v>
      </c>
      <c r="C7709" t="s">
        <v>929</v>
      </c>
      <c r="D7709" t="s">
        <v>929</v>
      </c>
      <c r="E7709" t="s">
        <v>930</v>
      </c>
      <c r="F7709" t="s">
        <v>929</v>
      </c>
      <c r="G7709" t="s">
        <v>929</v>
      </c>
      <c r="H7709" t="s">
        <v>929</v>
      </c>
      <c r="I7709" t="s">
        <v>929</v>
      </c>
      <c r="J7709" t="s">
        <v>930</v>
      </c>
      <c r="K7709" t="s">
        <v>930</v>
      </c>
      <c r="L7709" t="s">
        <v>929</v>
      </c>
      <c r="M7709" t="s">
        <v>930</v>
      </c>
      <c r="N7709" t="s">
        <v>930</v>
      </c>
      <c r="O7709" t="s">
        <v>929</v>
      </c>
      <c r="P7709" t="s">
        <v>930</v>
      </c>
      <c r="Q7709" t="s">
        <v>930</v>
      </c>
      <c r="R7709" t="s">
        <v>930</v>
      </c>
      <c r="S7709" t="s">
        <v>930</v>
      </c>
      <c r="T7709" t="s">
        <v>930</v>
      </c>
      <c r="U7709" t="s">
        <v>928</v>
      </c>
      <c r="V7709" t="s">
        <v>930</v>
      </c>
      <c r="W7709" t="s">
        <v>930</v>
      </c>
      <c r="X7709" t="s">
        <v>930</v>
      </c>
      <c r="Y7709" t="s">
        <v>930</v>
      </c>
      <c r="Z7709" t="s">
        <v>930</v>
      </c>
      <c r="AA7709" t="s">
        <v>929</v>
      </c>
      <c r="AB7709" t="s">
        <v>929</v>
      </c>
      <c r="AC7709" t="s">
        <v>929</v>
      </c>
      <c r="AD7709" t="s">
        <v>929</v>
      </c>
      <c r="AE7709" t="s">
        <v>929</v>
      </c>
      <c r="AF7709" t="s">
        <v>929</v>
      </c>
    </row>
    <row r="7710" spans="1:32">
      <c r="A7710">
        <v>807112</v>
      </c>
      <c r="B7710" t="s">
        <v>102</v>
      </c>
      <c r="C7710" t="s">
        <v>929</v>
      </c>
      <c r="D7710" t="s">
        <v>930</v>
      </c>
      <c r="E7710" t="s">
        <v>930</v>
      </c>
      <c r="F7710" t="s">
        <v>930</v>
      </c>
      <c r="G7710" t="s">
        <v>929</v>
      </c>
      <c r="H7710" t="s">
        <v>929</v>
      </c>
      <c r="I7710" t="s">
        <v>930</v>
      </c>
      <c r="J7710" t="s">
        <v>930</v>
      </c>
      <c r="K7710" t="s">
        <v>930</v>
      </c>
      <c r="L7710" t="s">
        <v>929</v>
      </c>
      <c r="M7710" t="s">
        <v>930</v>
      </c>
      <c r="N7710" t="s">
        <v>930</v>
      </c>
      <c r="O7710" t="s">
        <v>929</v>
      </c>
      <c r="P7710" t="s">
        <v>930</v>
      </c>
      <c r="Q7710" t="s">
        <v>930</v>
      </c>
      <c r="R7710" t="s">
        <v>930</v>
      </c>
      <c r="S7710" t="s">
        <v>930</v>
      </c>
      <c r="T7710" t="s">
        <v>930</v>
      </c>
      <c r="U7710" t="s">
        <v>928</v>
      </c>
      <c r="V7710" t="s">
        <v>930</v>
      </c>
      <c r="W7710" t="s">
        <v>930</v>
      </c>
      <c r="X7710" t="s">
        <v>930</v>
      </c>
      <c r="Y7710" t="s">
        <v>930</v>
      </c>
      <c r="Z7710" t="s">
        <v>930</v>
      </c>
      <c r="AA7710" t="s">
        <v>929</v>
      </c>
      <c r="AB7710" t="s">
        <v>929</v>
      </c>
      <c r="AC7710" t="s">
        <v>929</v>
      </c>
      <c r="AD7710" t="s">
        <v>929</v>
      </c>
      <c r="AE7710" t="s">
        <v>929</v>
      </c>
      <c r="AF7710" t="s">
        <v>929</v>
      </c>
    </row>
    <row r="7711" spans="1:32">
      <c r="A7711">
        <v>807126</v>
      </c>
      <c r="B7711" t="s">
        <v>102</v>
      </c>
      <c r="C7711" t="s">
        <v>929</v>
      </c>
      <c r="D7711" t="s">
        <v>929</v>
      </c>
      <c r="E7711" t="s">
        <v>930</v>
      </c>
      <c r="F7711" t="s">
        <v>929</v>
      </c>
      <c r="G7711" t="s">
        <v>929</v>
      </c>
      <c r="H7711" t="s">
        <v>929</v>
      </c>
      <c r="I7711" t="s">
        <v>929</v>
      </c>
      <c r="J7711" t="s">
        <v>930</v>
      </c>
      <c r="K7711" t="s">
        <v>930</v>
      </c>
      <c r="L7711" t="s">
        <v>930</v>
      </c>
      <c r="M7711" t="s">
        <v>930</v>
      </c>
      <c r="N7711" t="s">
        <v>929</v>
      </c>
      <c r="O7711" t="s">
        <v>929</v>
      </c>
      <c r="P7711" t="s">
        <v>930</v>
      </c>
      <c r="Q7711" t="s">
        <v>930</v>
      </c>
      <c r="R7711" t="s">
        <v>930</v>
      </c>
      <c r="S7711" t="s">
        <v>930</v>
      </c>
      <c r="T7711" t="s">
        <v>930</v>
      </c>
      <c r="U7711" t="s">
        <v>928</v>
      </c>
      <c r="V7711" t="s">
        <v>929</v>
      </c>
      <c r="W7711" t="s">
        <v>930</v>
      </c>
      <c r="X7711" t="s">
        <v>930</v>
      </c>
      <c r="Y7711" t="s">
        <v>929</v>
      </c>
      <c r="Z7711" t="s">
        <v>930</v>
      </c>
      <c r="AA7711" t="s">
        <v>929</v>
      </c>
      <c r="AB7711" t="s">
        <v>929</v>
      </c>
      <c r="AC7711" t="s">
        <v>929</v>
      </c>
      <c r="AD7711" t="s">
        <v>929</v>
      </c>
      <c r="AE7711" t="s">
        <v>929</v>
      </c>
      <c r="AF7711" t="s">
        <v>929</v>
      </c>
    </row>
    <row r="7712" spans="1:32">
      <c r="A7712">
        <v>807127</v>
      </c>
      <c r="B7712" t="s">
        <v>102</v>
      </c>
      <c r="C7712" t="s">
        <v>929</v>
      </c>
      <c r="D7712" t="s">
        <v>929</v>
      </c>
      <c r="E7712" t="s">
        <v>929</v>
      </c>
      <c r="F7712" t="s">
        <v>929</v>
      </c>
      <c r="G7712" t="s">
        <v>929</v>
      </c>
      <c r="H7712" t="s">
        <v>929</v>
      </c>
      <c r="I7712" t="s">
        <v>930</v>
      </c>
      <c r="J7712" t="s">
        <v>928</v>
      </c>
      <c r="K7712" t="s">
        <v>929</v>
      </c>
      <c r="L7712" t="s">
        <v>930</v>
      </c>
      <c r="M7712" t="s">
        <v>929</v>
      </c>
      <c r="N7712" t="s">
        <v>930</v>
      </c>
      <c r="O7712" t="s">
        <v>929</v>
      </c>
      <c r="P7712" t="s">
        <v>930</v>
      </c>
      <c r="Q7712" t="s">
        <v>930</v>
      </c>
      <c r="R7712" t="s">
        <v>930</v>
      </c>
      <c r="S7712" t="s">
        <v>930</v>
      </c>
      <c r="T7712" t="s">
        <v>930</v>
      </c>
      <c r="U7712" t="s">
        <v>928</v>
      </c>
      <c r="V7712" t="s">
        <v>930</v>
      </c>
      <c r="W7712" t="s">
        <v>930</v>
      </c>
      <c r="X7712" t="s">
        <v>930</v>
      </c>
      <c r="Y7712" t="s">
        <v>930</v>
      </c>
      <c r="Z7712" t="s">
        <v>930</v>
      </c>
      <c r="AA7712" t="s">
        <v>929</v>
      </c>
      <c r="AB7712" t="s">
        <v>929</v>
      </c>
      <c r="AC7712" t="s">
        <v>929</v>
      </c>
      <c r="AD7712" t="s">
        <v>929</v>
      </c>
      <c r="AE7712" t="s">
        <v>929</v>
      </c>
      <c r="AF7712" t="s">
        <v>929</v>
      </c>
    </row>
    <row r="7713" spans="1:32">
      <c r="A7713">
        <v>807135</v>
      </c>
      <c r="B7713" t="s">
        <v>102</v>
      </c>
      <c r="C7713" t="s">
        <v>929</v>
      </c>
      <c r="D7713" t="s">
        <v>929</v>
      </c>
      <c r="E7713" t="s">
        <v>929</v>
      </c>
      <c r="F7713" t="s">
        <v>929</v>
      </c>
      <c r="G7713" t="s">
        <v>929</v>
      </c>
      <c r="H7713" t="s">
        <v>929</v>
      </c>
      <c r="I7713" t="s">
        <v>930</v>
      </c>
      <c r="J7713" t="s">
        <v>930</v>
      </c>
      <c r="K7713" t="s">
        <v>930</v>
      </c>
      <c r="L7713" t="s">
        <v>930</v>
      </c>
      <c r="M7713" t="s">
        <v>930</v>
      </c>
      <c r="N7713" t="s">
        <v>930</v>
      </c>
      <c r="O7713" t="s">
        <v>929</v>
      </c>
      <c r="P7713" t="s">
        <v>930</v>
      </c>
      <c r="Q7713" t="s">
        <v>930</v>
      </c>
      <c r="R7713" t="s">
        <v>930</v>
      </c>
      <c r="S7713" t="s">
        <v>930</v>
      </c>
      <c r="T7713" t="s">
        <v>930</v>
      </c>
      <c r="U7713" t="s">
        <v>928</v>
      </c>
      <c r="V7713" t="s">
        <v>930</v>
      </c>
      <c r="W7713" t="s">
        <v>930</v>
      </c>
      <c r="X7713" t="s">
        <v>930</v>
      </c>
      <c r="Y7713" t="s">
        <v>930</v>
      </c>
      <c r="Z7713" t="s">
        <v>930</v>
      </c>
      <c r="AA7713" t="s">
        <v>929</v>
      </c>
      <c r="AB7713" t="s">
        <v>929</v>
      </c>
      <c r="AC7713" t="s">
        <v>929</v>
      </c>
      <c r="AD7713" t="s">
        <v>929</v>
      </c>
      <c r="AE7713" t="s">
        <v>929</v>
      </c>
      <c r="AF7713" t="s">
        <v>929</v>
      </c>
    </row>
    <row r="7714" spans="1:32">
      <c r="A7714">
        <v>807138</v>
      </c>
      <c r="B7714" t="s">
        <v>102</v>
      </c>
      <c r="C7714" t="s">
        <v>929</v>
      </c>
      <c r="D7714" t="s">
        <v>930</v>
      </c>
      <c r="E7714" t="s">
        <v>930</v>
      </c>
      <c r="F7714" t="s">
        <v>930</v>
      </c>
      <c r="G7714" t="s">
        <v>930</v>
      </c>
      <c r="H7714" t="s">
        <v>929</v>
      </c>
      <c r="I7714" t="s">
        <v>930</v>
      </c>
      <c r="J7714" t="s">
        <v>930</v>
      </c>
      <c r="K7714" t="s">
        <v>929</v>
      </c>
      <c r="L7714" t="s">
        <v>929</v>
      </c>
      <c r="M7714" t="s">
        <v>930</v>
      </c>
      <c r="N7714" t="s">
        <v>930</v>
      </c>
      <c r="O7714" t="s">
        <v>929</v>
      </c>
      <c r="P7714" t="s">
        <v>930</v>
      </c>
      <c r="Q7714" t="s">
        <v>929</v>
      </c>
      <c r="R7714" t="s">
        <v>930</v>
      </c>
      <c r="S7714" t="s">
        <v>929</v>
      </c>
      <c r="T7714" t="s">
        <v>930</v>
      </c>
      <c r="U7714" t="s">
        <v>928</v>
      </c>
      <c r="V7714" t="s">
        <v>930</v>
      </c>
      <c r="W7714" t="s">
        <v>930</v>
      </c>
      <c r="X7714" t="s">
        <v>930</v>
      </c>
      <c r="Y7714" t="s">
        <v>930</v>
      </c>
      <c r="Z7714" t="s">
        <v>930</v>
      </c>
      <c r="AA7714" t="s">
        <v>929</v>
      </c>
      <c r="AB7714" t="s">
        <v>929</v>
      </c>
      <c r="AC7714" t="s">
        <v>929</v>
      </c>
      <c r="AD7714" t="s">
        <v>929</v>
      </c>
      <c r="AE7714" t="s">
        <v>929</v>
      </c>
      <c r="AF7714" t="s">
        <v>929</v>
      </c>
    </row>
    <row r="7715" spans="1:32">
      <c r="A7715">
        <v>807148</v>
      </c>
      <c r="B7715" t="s">
        <v>102</v>
      </c>
      <c r="C7715" t="s">
        <v>929</v>
      </c>
      <c r="D7715" t="s">
        <v>929</v>
      </c>
      <c r="E7715" t="s">
        <v>929</v>
      </c>
      <c r="F7715" t="s">
        <v>929</v>
      </c>
      <c r="G7715" t="s">
        <v>929</v>
      </c>
      <c r="H7715" t="s">
        <v>929</v>
      </c>
      <c r="I7715" t="s">
        <v>930</v>
      </c>
      <c r="J7715" t="s">
        <v>930</v>
      </c>
      <c r="K7715" t="s">
        <v>930</v>
      </c>
      <c r="L7715" t="s">
        <v>930</v>
      </c>
      <c r="M7715" t="s">
        <v>930</v>
      </c>
      <c r="N7715" t="s">
        <v>930</v>
      </c>
      <c r="O7715" t="s">
        <v>929</v>
      </c>
      <c r="P7715" t="s">
        <v>928</v>
      </c>
      <c r="Q7715" t="s">
        <v>930</v>
      </c>
      <c r="R7715" t="s">
        <v>930</v>
      </c>
      <c r="S7715" t="s">
        <v>930</v>
      </c>
      <c r="T7715" t="s">
        <v>930</v>
      </c>
      <c r="U7715" t="s">
        <v>928</v>
      </c>
      <c r="V7715" t="s">
        <v>930</v>
      </c>
      <c r="W7715" t="s">
        <v>930</v>
      </c>
      <c r="X7715" t="s">
        <v>930</v>
      </c>
      <c r="Y7715" t="s">
        <v>930</v>
      </c>
      <c r="Z7715" t="s">
        <v>930</v>
      </c>
      <c r="AA7715" t="s">
        <v>929</v>
      </c>
      <c r="AB7715" t="s">
        <v>929</v>
      </c>
      <c r="AC7715" t="s">
        <v>929</v>
      </c>
      <c r="AD7715" t="s">
        <v>929</v>
      </c>
      <c r="AE7715" t="s">
        <v>929</v>
      </c>
      <c r="AF7715" t="s">
        <v>929</v>
      </c>
    </row>
    <row r="7716" spans="1:32">
      <c r="A7716">
        <v>807183</v>
      </c>
      <c r="B7716" t="s">
        <v>102</v>
      </c>
      <c r="C7716" t="s">
        <v>929</v>
      </c>
      <c r="D7716" t="s">
        <v>929</v>
      </c>
      <c r="E7716" t="s">
        <v>930</v>
      </c>
      <c r="F7716" t="s">
        <v>929</v>
      </c>
      <c r="G7716" t="s">
        <v>929</v>
      </c>
      <c r="H7716" t="s">
        <v>929</v>
      </c>
      <c r="I7716" t="s">
        <v>930</v>
      </c>
      <c r="J7716" t="s">
        <v>930</v>
      </c>
      <c r="K7716" t="s">
        <v>930</v>
      </c>
      <c r="L7716" t="s">
        <v>929</v>
      </c>
      <c r="M7716" t="s">
        <v>930</v>
      </c>
      <c r="N7716" t="s">
        <v>930</v>
      </c>
      <c r="O7716" t="s">
        <v>929</v>
      </c>
      <c r="P7716" t="s">
        <v>929</v>
      </c>
      <c r="Q7716" t="s">
        <v>930</v>
      </c>
      <c r="R7716" t="s">
        <v>930</v>
      </c>
      <c r="S7716" t="s">
        <v>930</v>
      </c>
      <c r="T7716" t="s">
        <v>930</v>
      </c>
      <c r="U7716" t="s">
        <v>928</v>
      </c>
      <c r="V7716" t="s">
        <v>930</v>
      </c>
      <c r="W7716" t="s">
        <v>930</v>
      </c>
      <c r="X7716" t="s">
        <v>930</v>
      </c>
      <c r="Y7716" t="s">
        <v>930</v>
      </c>
      <c r="Z7716" t="s">
        <v>930</v>
      </c>
      <c r="AA7716" t="s">
        <v>929</v>
      </c>
      <c r="AB7716" t="s">
        <v>929</v>
      </c>
      <c r="AC7716" t="s">
        <v>929</v>
      </c>
      <c r="AD7716" t="s">
        <v>929</v>
      </c>
      <c r="AE7716" t="s">
        <v>929</v>
      </c>
      <c r="AF7716" t="s">
        <v>929</v>
      </c>
    </row>
    <row r="7717" spans="1:32">
      <c r="A7717">
        <v>807184</v>
      </c>
      <c r="B7717" t="s">
        <v>102</v>
      </c>
      <c r="C7717" t="s">
        <v>929</v>
      </c>
      <c r="D7717" t="s">
        <v>929</v>
      </c>
      <c r="E7717" t="s">
        <v>929</v>
      </c>
      <c r="F7717" t="s">
        <v>929</v>
      </c>
      <c r="G7717" t="s">
        <v>929</v>
      </c>
      <c r="H7717" t="s">
        <v>929</v>
      </c>
      <c r="I7717" t="s">
        <v>930</v>
      </c>
      <c r="J7717" t="s">
        <v>930</v>
      </c>
      <c r="K7717" t="s">
        <v>930</v>
      </c>
      <c r="L7717" t="s">
        <v>930</v>
      </c>
      <c r="M7717" t="s">
        <v>930</v>
      </c>
      <c r="N7717" t="s">
        <v>930</v>
      </c>
      <c r="O7717" t="s">
        <v>929</v>
      </c>
      <c r="P7717" t="s">
        <v>930</v>
      </c>
      <c r="Q7717" t="s">
        <v>930</v>
      </c>
      <c r="R7717" t="s">
        <v>930</v>
      </c>
      <c r="S7717" t="s">
        <v>930</v>
      </c>
      <c r="T7717" t="s">
        <v>930</v>
      </c>
      <c r="U7717" t="s">
        <v>928</v>
      </c>
      <c r="V7717" t="s">
        <v>930</v>
      </c>
      <c r="W7717" t="s">
        <v>930</v>
      </c>
      <c r="X7717" t="s">
        <v>930</v>
      </c>
      <c r="Y7717" t="s">
        <v>930</v>
      </c>
      <c r="Z7717" t="s">
        <v>930</v>
      </c>
      <c r="AA7717" t="s">
        <v>929</v>
      </c>
      <c r="AB7717" t="s">
        <v>929</v>
      </c>
      <c r="AC7717" t="s">
        <v>929</v>
      </c>
      <c r="AD7717" t="s">
        <v>929</v>
      </c>
      <c r="AE7717" t="s">
        <v>929</v>
      </c>
      <c r="AF7717" t="s">
        <v>929</v>
      </c>
    </row>
    <row r="7718" spans="1:32">
      <c r="A7718">
        <v>807192</v>
      </c>
      <c r="B7718" t="s">
        <v>102</v>
      </c>
      <c r="C7718" t="s">
        <v>929</v>
      </c>
      <c r="D7718" t="s">
        <v>929</v>
      </c>
      <c r="E7718" t="s">
        <v>930</v>
      </c>
      <c r="F7718" t="s">
        <v>930</v>
      </c>
      <c r="G7718" t="s">
        <v>929</v>
      </c>
      <c r="H7718" t="s">
        <v>929</v>
      </c>
      <c r="I7718" t="s">
        <v>929</v>
      </c>
      <c r="J7718" t="s">
        <v>930</v>
      </c>
      <c r="K7718" t="s">
        <v>930</v>
      </c>
      <c r="L7718" t="s">
        <v>930</v>
      </c>
      <c r="M7718" t="s">
        <v>930</v>
      </c>
      <c r="N7718" t="s">
        <v>929</v>
      </c>
      <c r="O7718" t="s">
        <v>929</v>
      </c>
      <c r="P7718" t="s">
        <v>929</v>
      </c>
      <c r="Q7718" t="s">
        <v>930</v>
      </c>
      <c r="R7718" t="s">
        <v>930</v>
      </c>
      <c r="S7718" t="s">
        <v>930</v>
      </c>
      <c r="T7718" t="s">
        <v>930</v>
      </c>
      <c r="U7718" t="s">
        <v>928</v>
      </c>
      <c r="V7718" t="s">
        <v>930</v>
      </c>
      <c r="W7718" t="s">
        <v>930</v>
      </c>
      <c r="X7718" t="s">
        <v>930</v>
      </c>
      <c r="Y7718" t="s">
        <v>930</v>
      </c>
      <c r="Z7718" t="s">
        <v>930</v>
      </c>
      <c r="AA7718" t="s">
        <v>929</v>
      </c>
      <c r="AB7718" t="s">
        <v>929</v>
      </c>
      <c r="AC7718" t="s">
        <v>929</v>
      </c>
      <c r="AD7718" t="s">
        <v>929</v>
      </c>
      <c r="AE7718" t="s">
        <v>929</v>
      </c>
      <c r="AF7718" t="s">
        <v>929</v>
      </c>
    </row>
    <row r="7719" spans="1:32">
      <c r="A7719">
        <v>807194</v>
      </c>
      <c r="B7719" t="s">
        <v>102</v>
      </c>
      <c r="C7719" t="s">
        <v>929</v>
      </c>
      <c r="D7719" t="s">
        <v>930</v>
      </c>
      <c r="E7719" t="s">
        <v>930</v>
      </c>
      <c r="F7719" t="s">
        <v>929</v>
      </c>
      <c r="G7719" t="s">
        <v>929</v>
      </c>
      <c r="H7719" t="s">
        <v>929</v>
      </c>
      <c r="I7719" t="s">
        <v>929</v>
      </c>
      <c r="J7719" t="s">
        <v>930</v>
      </c>
      <c r="K7719" t="s">
        <v>929</v>
      </c>
      <c r="L7719" t="s">
        <v>930</v>
      </c>
      <c r="M7719" t="s">
        <v>929</v>
      </c>
      <c r="N7719" t="s">
        <v>929</v>
      </c>
      <c r="O7719" t="s">
        <v>930</v>
      </c>
      <c r="P7719" t="s">
        <v>930</v>
      </c>
      <c r="Q7719" t="s">
        <v>930</v>
      </c>
      <c r="R7719" t="s">
        <v>930</v>
      </c>
      <c r="S7719" t="s">
        <v>930</v>
      </c>
      <c r="T7719" t="s">
        <v>930</v>
      </c>
      <c r="U7719" t="s">
        <v>930</v>
      </c>
      <c r="V7719" t="s">
        <v>929</v>
      </c>
      <c r="W7719" t="s">
        <v>930</v>
      </c>
      <c r="X7719" t="s">
        <v>930</v>
      </c>
      <c r="Y7719" t="s">
        <v>929</v>
      </c>
      <c r="Z7719" t="s">
        <v>928</v>
      </c>
      <c r="AA7719" t="s">
        <v>929</v>
      </c>
      <c r="AB7719" t="s">
        <v>929</v>
      </c>
      <c r="AC7719" t="s">
        <v>929</v>
      </c>
      <c r="AD7719" t="s">
        <v>929</v>
      </c>
      <c r="AE7719" t="s">
        <v>929</v>
      </c>
      <c r="AF7719" t="s">
        <v>929</v>
      </c>
    </row>
    <row r="7720" spans="1:32">
      <c r="A7720">
        <v>807216</v>
      </c>
      <c r="B7720" t="s">
        <v>102</v>
      </c>
      <c r="C7720" t="s">
        <v>930</v>
      </c>
      <c r="D7720" t="s">
        <v>930</v>
      </c>
      <c r="E7720" t="s">
        <v>929</v>
      </c>
      <c r="F7720" t="s">
        <v>929</v>
      </c>
      <c r="G7720" t="s">
        <v>930</v>
      </c>
      <c r="H7720" t="s">
        <v>929</v>
      </c>
      <c r="I7720" t="s">
        <v>930</v>
      </c>
      <c r="J7720" t="s">
        <v>929</v>
      </c>
      <c r="K7720" t="s">
        <v>929</v>
      </c>
      <c r="L7720" t="s">
        <v>929</v>
      </c>
      <c r="M7720" t="s">
        <v>930</v>
      </c>
      <c r="N7720" t="s">
        <v>930</v>
      </c>
      <c r="O7720" t="s">
        <v>929</v>
      </c>
      <c r="P7720" t="s">
        <v>928</v>
      </c>
      <c r="Q7720" t="s">
        <v>930</v>
      </c>
      <c r="R7720" t="s">
        <v>930</v>
      </c>
      <c r="S7720" t="s">
        <v>930</v>
      </c>
      <c r="T7720" t="s">
        <v>930</v>
      </c>
      <c r="U7720" t="s">
        <v>928</v>
      </c>
      <c r="V7720" t="s">
        <v>930</v>
      </c>
      <c r="W7720" t="s">
        <v>930</v>
      </c>
      <c r="X7720" t="s">
        <v>930</v>
      </c>
      <c r="Y7720" t="s">
        <v>930</v>
      </c>
      <c r="Z7720" t="s">
        <v>930</v>
      </c>
      <c r="AA7720" t="s">
        <v>929</v>
      </c>
      <c r="AB7720" t="s">
        <v>929</v>
      </c>
      <c r="AC7720" t="s">
        <v>929</v>
      </c>
      <c r="AD7720" t="s">
        <v>929</v>
      </c>
      <c r="AE7720" t="s">
        <v>929</v>
      </c>
      <c r="AF7720" t="s">
        <v>929</v>
      </c>
    </row>
    <row r="7721" spans="1:32">
      <c r="A7721">
        <v>807247</v>
      </c>
      <c r="B7721" t="s">
        <v>102</v>
      </c>
      <c r="C7721" t="s">
        <v>929</v>
      </c>
      <c r="D7721" t="s">
        <v>930</v>
      </c>
      <c r="E7721" t="s">
        <v>929</v>
      </c>
      <c r="F7721" t="s">
        <v>929</v>
      </c>
      <c r="G7721" t="s">
        <v>929</v>
      </c>
      <c r="H7721" t="s">
        <v>929</v>
      </c>
      <c r="I7721" t="s">
        <v>928</v>
      </c>
      <c r="J7721" t="s">
        <v>930</v>
      </c>
      <c r="K7721" t="s">
        <v>930</v>
      </c>
      <c r="L7721" t="s">
        <v>928</v>
      </c>
      <c r="M7721" t="s">
        <v>930</v>
      </c>
      <c r="N7721" t="s">
        <v>930</v>
      </c>
      <c r="O7721" t="s">
        <v>929</v>
      </c>
      <c r="P7721" t="s">
        <v>929</v>
      </c>
      <c r="Q7721" t="s">
        <v>930</v>
      </c>
      <c r="R7721" t="s">
        <v>928</v>
      </c>
      <c r="S7721" t="s">
        <v>929</v>
      </c>
      <c r="T7721" t="s">
        <v>930</v>
      </c>
      <c r="U7721" t="s">
        <v>928</v>
      </c>
      <c r="V7721" t="s">
        <v>930</v>
      </c>
      <c r="W7721" t="s">
        <v>930</v>
      </c>
      <c r="X7721" t="s">
        <v>930</v>
      </c>
      <c r="Y7721" t="s">
        <v>930</v>
      </c>
      <c r="Z7721" t="s">
        <v>929</v>
      </c>
      <c r="AA7721" t="s">
        <v>929</v>
      </c>
      <c r="AB7721" t="s">
        <v>929</v>
      </c>
      <c r="AC7721" t="s">
        <v>929</v>
      </c>
      <c r="AD7721" t="s">
        <v>929</v>
      </c>
      <c r="AE7721" t="s">
        <v>929</v>
      </c>
      <c r="AF7721" t="s">
        <v>929</v>
      </c>
    </row>
    <row r="7722" spans="1:32">
      <c r="A7722">
        <v>807252</v>
      </c>
      <c r="B7722" t="s">
        <v>102</v>
      </c>
      <c r="C7722" t="s">
        <v>930</v>
      </c>
      <c r="D7722" t="s">
        <v>930</v>
      </c>
      <c r="E7722" t="s">
        <v>930</v>
      </c>
      <c r="F7722" t="s">
        <v>929</v>
      </c>
      <c r="G7722" t="s">
        <v>929</v>
      </c>
      <c r="H7722" t="s">
        <v>929</v>
      </c>
      <c r="I7722" t="s">
        <v>930</v>
      </c>
      <c r="J7722" t="s">
        <v>929</v>
      </c>
      <c r="K7722" t="s">
        <v>928</v>
      </c>
      <c r="L7722" t="s">
        <v>930</v>
      </c>
      <c r="M7722" t="s">
        <v>930</v>
      </c>
      <c r="N7722" t="s">
        <v>929</v>
      </c>
      <c r="O7722" t="s">
        <v>930</v>
      </c>
      <c r="P7722" t="s">
        <v>928</v>
      </c>
      <c r="Q7722" t="s">
        <v>930</v>
      </c>
      <c r="R7722" t="s">
        <v>928</v>
      </c>
      <c r="S7722" t="s">
        <v>930</v>
      </c>
      <c r="T7722" t="s">
        <v>930</v>
      </c>
      <c r="U7722" t="s">
        <v>930</v>
      </c>
      <c r="V7722" t="s">
        <v>930</v>
      </c>
      <c r="W7722" t="s">
        <v>930</v>
      </c>
      <c r="X7722" t="s">
        <v>930</v>
      </c>
      <c r="Y7722" t="s">
        <v>930</v>
      </c>
      <c r="Z7722" t="s">
        <v>930</v>
      </c>
      <c r="AA7722" t="s">
        <v>929</v>
      </c>
      <c r="AB7722" t="s">
        <v>929</v>
      </c>
      <c r="AC7722" t="s">
        <v>929</v>
      </c>
      <c r="AD7722" t="s">
        <v>929</v>
      </c>
      <c r="AE7722" t="s">
        <v>929</v>
      </c>
      <c r="AF7722" t="s">
        <v>929</v>
      </c>
    </row>
    <row r="7723" spans="1:32">
      <c r="A7723">
        <v>807281</v>
      </c>
      <c r="B7723" t="s">
        <v>102</v>
      </c>
      <c r="C7723" t="s">
        <v>929</v>
      </c>
      <c r="D7723" t="s">
        <v>929</v>
      </c>
      <c r="E7723" t="s">
        <v>930</v>
      </c>
      <c r="F7723" t="s">
        <v>929</v>
      </c>
      <c r="G7723" t="s">
        <v>929</v>
      </c>
      <c r="H7723" t="s">
        <v>929</v>
      </c>
      <c r="I7723" t="s">
        <v>929</v>
      </c>
      <c r="J7723" t="s">
        <v>930</v>
      </c>
      <c r="K7723" t="s">
        <v>928</v>
      </c>
      <c r="L7723" t="s">
        <v>930</v>
      </c>
      <c r="M7723" t="s">
        <v>930</v>
      </c>
      <c r="N7723" t="s">
        <v>930</v>
      </c>
      <c r="O7723" t="s">
        <v>929</v>
      </c>
      <c r="P7723" t="s">
        <v>929</v>
      </c>
      <c r="Q7723" t="s">
        <v>930</v>
      </c>
      <c r="R7723" t="s">
        <v>930</v>
      </c>
      <c r="S7723" t="s">
        <v>930</v>
      </c>
      <c r="T7723" t="s">
        <v>930</v>
      </c>
      <c r="U7723" t="s">
        <v>928</v>
      </c>
      <c r="V7723" t="s">
        <v>930</v>
      </c>
      <c r="W7723" t="s">
        <v>930</v>
      </c>
      <c r="X7723" t="s">
        <v>930</v>
      </c>
      <c r="Y7723" t="s">
        <v>930</v>
      </c>
      <c r="Z7723" t="s">
        <v>930</v>
      </c>
      <c r="AA7723" t="s">
        <v>929</v>
      </c>
      <c r="AB7723" t="s">
        <v>929</v>
      </c>
      <c r="AC7723" t="s">
        <v>929</v>
      </c>
      <c r="AD7723" t="s">
        <v>929</v>
      </c>
      <c r="AE7723" t="s">
        <v>929</v>
      </c>
      <c r="AF7723" t="s">
        <v>929</v>
      </c>
    </row>
    <row r="7724" spans="1:32">
      <c r="A7724">
        <v>807289</v>
      </c>
      <c r="B7724" t="s">
        <v>102</v>
      </c>
      <c r="C7724" t="s">
        <v>929</v>
      </c>
      <c r="D7724" t="s">
        <v>929</v>
      </c>
      <c r="E7724" t="s">
        <v>930</v>
      </c>
      <c r="F7724" t="s">
        <v>929</v>
      </c>
      <c r="G7724" t="s">
        <v>929</v>
      </c>
      <c r="H7724" t="s">
        <v>929</v>
      </c>
      <c r="I7724" t="s">
        <v>930</v>
      </c>
      <c r="J7724" t="s">
        <v>930</v>
      </c>
      <c r="K7724" t="s">
        <v>930</v>
      </c>
      <c r="L7724" t="s">
        <v>930</v>
      </c>
      <c r="M7724" t="s">
        <v>930</v>
      </c>
      <c r="N7724" t="s">
        <v>930</v>
      </c>
      <c r="O7724" t="s">
        <v>929</v>
      </c>
      <c r="P7724" t="s">
        <v>930</v>
      </c>
      <c r="Q7724" t="s">
        <v>930</v>
      </c>
      <c r="R7724" t="s">
        <v>930</v>
      </c>
      <c r="S7724" t="s">
        <v>930</v>
      </c>
      <c r="T7724" t="s">
        <v>930</v>
      </c>
      <c r="U7724" t="s">
        <v>928</v>
      </c>
      <c r="V7724" t="s">
        <v>930</v>
      </c>
      <c r="W7724" t="s">
        <v>930</v>
      </c>
      <c r="X7724" t="s">
        <v>930</v>
      </c>
      <c r="Y7724" t="s">
        <v>930</v>
      </c>
      <c r="Z7724" t="s">
        <v>930</v>
      </c>
      <c r="AA7724" t="s">
        <v>929</v>
      </c>
      <c r="AB7724" t="s">
        <v>929</v>
      </c>
      <c r="AC7724" t="s">
        <v>929</v>
      </c>
      <c r="AD7724" t="s">
        <v>929</v>
      </c>
      <c r="AE7724" t="s">
        <v>929</v>
      </c>
      <c r="AF7724" t="s">
        <v>929</v>
      </c>
    </row>
    <row r="7725" spans="1:32">
      <c r="A7725">
        <v>807315</v>
      </c>
      <c r="B7725" t="s">
        <v>102</v>
      </c>
      <c r="C7725" t="s">
        <v>929</v>
      </c>
      <c r="D7725" t="s">
        <v>929</v>
      </c>
      <c r="E7725" t="s">
        <v>929</v>
      </c>
      <c r="F7725" t="s">
        <v>929</v>
      </c>
      <c r="G7725" t="s">
        <v>929</v>
      </c>
      <c r="H7725" t="s">
        <v>929</v>
      </c>
      <c r="I7725" t="s">
        <v>930</v>
      </c>
      <c r="J7725" t="s">
        <v>930</v>
      </c>
      <c r="K7725" t="s">
        <v>930</v>
      </c>
      <c r="L7725" t="s">
        <v>929</v>
      </c>
      <c r="M7725" t="s">
        <v>930</v>
      </c>
      <c r="N7725" t="s">
        <v>930</v>
      </c>
      <c r="O7725" t="s">
        <v>929</v>
      </c>
      <c r="P7725" t="s">
        <v>930</v>
      </c>
      <c r="Q7725" t="s">
        <v>930</v>
      </c>
      <c r="R7725" t="s">
        <v>930</v>
      </c>
      <c r="S7725" t="s">
        <v>930</v>
      </c>
      <c r="T7725" t="s">
        <v>930</v>
      </c>
      <c r="U7725" t="s">
        <v>928</v>
      </c>
      <c r="V7725" t="s">
        <v>930</v>
      </c>
      <c r="W7725" t="s">
        <v>930</v>
      </c>
      <c r="X7725" t="s">
        <v>930</v>
      </c>
      <c r="Y7725" t="s">
        <v>930</v>
      </c>
      <c r="Z7725" t="s">
        <v>930</v>
      </c>
      <c r="AA7725" t="s">
        <v>929</v>
      </c>
      <c r="AB7725" t="s">
        <v>929</v>
      </c>
      <c r="AC7725" t="s">
        <v>929</v>
      </c>
      <c r="AD7725" t="s">
        <v>929</v>
      </c>
      <c r="AE7725" t="s">
        <v>929</v>
      </c>
      <c r="AF7725" t="s">
        <v>929</v>
      </c>
    </row>
    <row r="7726" spans="1:32">
      <c r="A7726">
        <v>807334</v>
      </c>
      <c r="B7726" t="s">
        <v>102</v>
      </c>
      <c r="C7726" t="s">
        <v>929</v>
      </c>
      <c r="D7726" t="s">
        <v>930</v>
      </c>
      <c r="E7726" t="s">
        <v>929</v>
      </c>
      <c r="F7726" t="s">
        <v>929</v>
      </c>
      <c r="G7726" t="s">
        <v>929</v>
      </c>
      <c r="H7726" t="s">
        <v>929</v>
      </c>
      <c r="I7726" t="s">
        <v>930</v>
      </c>
      <c r="J7726" t="s">
        <v>929</v>
      </c>
      <c r="K7726" t="s">
        <v>930</v>
      </c>
      <c r="L7726" t="s">
        <v>928</v>
      </c>
      <c r="M7726" t="s">
        <v>930</v>
      </c>
      <c r="N7726" t="s">
        <v>930</v>
      </c>
      <c r="O7726" t="s">
        <v>929</v>
      </c>
      <c r="P7726" t="s">
        <v>929</v>
      </c>
      <c r="Q7726" t="s">
        <v>930</v>
      </c>
      <c r="R7726" t="s">
        <v>930</v>
      </c>
      <c r="S7726" t="s">
        <v>930</v>
      </c>
      <c r="T7726" t="s">
        <v>930</v>
      </c>
      <c r="U7726" t="s">
        <v>928</v>
      </c>
      <c r="V7726" t="s">
        <v>930</v>
      </c>
      <c r="W7726" t="s">
        <v>930</v>
      </c>
      <c r="X7726" t="s">
        <v>930</v>
      </c>
      <c r="Y7726" t="s">
        <v>930</v>
      </c>
      <c r="Z7726" t="s">
        <v>930</v>
      </c>
      <c r="AA7726" t="s">
        <v>929</v>
      </c>
      <c r="AB7726" t="s">
        <v>929</v>
      </c>
      <c r="AC7726" t="s">
        <v>929</v>
      </c>
      <c r="AD7726" t="s">
        <v>929</v>
      </c>
      <c r="AE7726" t="s">
        <v>929</v>
      </c>
      <c r="AF7726" t="s">
        <v>929</v>
      </c>
    </row>
    <row r="7727" spans="1:32">
      <c r="A7727">
        <v>807376</v>
      </c>
      <c r="B7727" t="s">
        <v>102</v>
      </c>
      <c r="C7727" t="s">
        <v>929</v>
      </c>
      <c r="D7727" t="s">
        <v>930</v>
      </c>
      <c r="E7727" t="s">
        <v>929</v>
      </c>
      <c r="F7727" t="s">
        <v>929</v>
      </c>
      <c r="G7727" t="s">
        <v>929</v>
      </c>
      <c r="H7727" t="s">
        <v>930</v>
      </c>
      <c r="I7727" t="s">
        <v>928</v>
      </c>
      <c r="J7727" t="s">
        <v>930</v>
      </c>
      <c r="K7727" t="s">
        <v>930</v>
      </c>
      <c r="L7727" t="s">
        <v>930</v>
      </c>
      <c r="M7727" t="s">
        <v>930</v>
      </c>
      <c r="N7727" t="s">
        <v>930</v>
      </c>
      <c r="O7727" t="s">
        <v>929</v>
      </c>
      <c r="P7727" t="s">
        <v>928</v>
      </c>
      <c r="Q7727" t="s">
        <v>930</v>
      </c>
      <c r="R7727" t="s">
        <v>930</v>
      </c>
      <c r="S7727" t="s">
        <v>930</v>
      </c>
      <c r="T7727" t="s">
        <v>930</v>
      </c>
      <c r="U7727" t="s">
        <v>928</v>
      </c>
      <c r="V7727" t="s">
        <v>930</v>
      </c>
      <c r="W7727" t="s">
        <v>930</v>
      </c>
      <c r="X7727" t="s">
        <v>930</v>
      </c>
      <c r="Y7727" t="s">
        <v>930</v>
      </c>
      <c r="Z7727" t="s">
        <v>930</v>
      </c>
      <c r="AA7727" t="s">
        <v>929</v>
      </c>
      <c r="AB7727" t="s">
        <v>929</v>
      </c>
      <c r="AC7727" t="s">
        <v>929</v>
      </c>
      <c r="AD7727" t="s">
        <v>929</v>
      </c>
      <c r="AE7727" t="s">
        <v>929</v>
      </c>
      <c r="AF7727" t="s">
        <v>929</v>
      </c>
    </row>
    <row r="7728" spans="1:32">
      <c r="A7728">
        <v>807423</v>
      </c>
      <c r="B7728" t="s">
        <v>102</v>
      </c>
      <c r="C7728" t="s">
        <v>929</v>
      </c>
      <c r="D7728" t="s">
        <v>928</v>
      </c>
      <c r="E7728" t="s">
        <v>929</v>
      </c>
      <c r="F7728" t="s">
        <v>929</v>
      </c>
      <c r="G7728" t="s">
        <v>929</v>
      </c>
      <c r="H7728" t="s">
        <v>929</v>
      </c>
      <c r="I7728" t="s">
        <v>930</v>
      </c>
      <c r="J7728" t="s">
        <v>930</v>
      </c>
      <c r="K7728" t="s">
        <v>930</v>
      </c>
      <c r="L7728" t="s">
        <v>928</v>
      </c>
      <c r="M7728" t="s">
        <v>930</v>
      </c>
      <c r="N7728" t="s">
        <v>930</v>
      </c>
      <c r="O7728" t="s">
        <v>930</v>
      </c>
      <c r="P7728" t="s">
        <v>929</v>
      </c>
      <c r="Q7728" t="s">
        <v>930</v>
      </c>
      <c r="R7728" t="s">
        <v>930</v>
      </c>
      <c r="S7728" t="s">
        <v>930</v>
      </c>
      <c r="T7728" t="s">
        <v>930</v>
      </c>
      <c r="U7728" t="s">
        <v>928</v>
      </c>
      <c r="V7728" t="s">
        <v>930</v>
      </c>
      <c r="W7728" t="s">
        <v>930</v>
      </c>
      <c r="X7728" t="s">
        <v>930</v>
      </c>
      <c r="Y7728" t="s">
        <v>929</v>
      </c>
      <c r="Z7728" t="s">
        <v>930</v>
      </c>
      <c r="AA7728" t="s">
        <v>929</v>
      </c>
      <c r="AB7728" t="s">
        <v>929</v>
      </c>
      <c r="AC7728" t="s">
        <v>929</v>
      </c>
      <c r="AD7728" t="s">
        <v>929</v>
      </c>
      <c r="AE7728" t="s">
        <v>929</v>
      </c>
      <c r="AF7728" t="s">
        <v>929</v>
      </c>
    </row>
    <row r="7729" spans="1:32">
      <c r="A7729">
        <v>807432</v>
      </c>
      <c r="B7729" t="s">
        <v>102</v>
      </c>
      <c r="C7729" t="s">
        <v>929</v>
      </c>
      <c r="D7729" t="s">
        <v>929</v>
      </c>
      <c r="E7729" t="s">
        <v>929</v>
      </c>
      <c r="F7729" t="s">
        <v>929</v>
      </c>
      <c r="G7729" t="s">
        <v>929</v>
      </c>
      <c r="H7729" t="s">
        <v>930</v>
      </c>
      <c r="I7729" t="s">
        <v>930</v>
      </c>
      <c r="J7729" t="s">
        <v>930</v>
      </c>
      <c r="K7729" t="s">
        <v>930</v>
      </c>
      <c r="L7729" t="s">
        <v>929</v>
      </c>
      <c r="M7729" t="s">
        <v>930</v>
      </c>
      <c r="N7729" t="s">
        <v>929</v>
      </c>
      <c r="O7729" t="s">
        <v>929</v>
      </c>
      <c r="P7729" t="s">
        <v>928</v>
      </c>
      <c r="Q7729" t="s">
        <v>930</v>
      </c>
      <c r="R7729" t="s">
        <v>930</v>
      </c>
      <c r="S7729" t="s">
        <v>930</v>
      </c>
      <c r="T7729" t="s">
        <v>930</v>
      </c>
      <c r="U7729" t="s">
        <v>928</v>
      </c>
      <c r="V7729" t="s">
        <v>930</v>
      </c>
      <c r="W7729" t="s">
        <v>930</v>
      </c>
      <c r="X7729" t="s">
        <v>930</v>
      </c>
      <c r="Y7729" t="s">
        <v>930</v>
      </c>
      <c r="Z7729" t="s">
        <v>930</v>
      </c>
      <c r="AA7729" t="s">
        <v>929</v>
      </c>
      <c r="AB7729" t="s">
        <v>929</v>
      </c>
      <c r="AC7729" t="s">
        <v>929</v>
      </c>
      <c r="AD7729" t="s">
        <v>929</v>
      </c>
      <c r="AE7729" t="s">
        <v>929</v>
      </c>
      <c r="AF7729" t="s">
        <v>929</v>
      </c>
    </row>
    <row r="7730" spans="1:32">
      <c r="A7730">
        <v>807440</v>
      </c>
      <c r="B7730" t="s">
        <v>102</v>
      </c>
      <c r="C7730" t="s">
        <v>929</v>
      </c>
      <c r="D7730" t="s">
        <v>929</v>
      </c>
      <c r="E7730" t="s">
        <v>929</v>
      </c>
      <c r="F7730" t="s">
        <v>929</v>
      </c>
      <c r="G7730" t="s">
        <v>929</v>
      </c>
      <c r="H7730" t="s">
        <v>929</v>
      </c>
      <c r="I7730" t="s">
        <v>930</v>
      </c>
      <c r="J7730" t="s">
        <v>929</v>
      </c>
      <c r="K7730" t="s">
        <v>930</v>
      </c>
      <c r="L7730" t="s">
        <v>930</v>
      </c>
      <c r="M7730" t="s">
        <v>930</v>
      </c>
      <c r="N7730" t="s">
        <v>930</v>
      </c>
      <c r="O7730" t="s">
        <v>929</v>
      </c>
      <c r="P7730" t="s">
        <v>929</v>
      </c>
      <c r="Q7730" t="s">
        <v>930</v>
      </c>
      <c r="R7730" t="s">
        <v>930</v>
      </c>
      <c r="S7730" t="s">
        <v>930</v>
      </c>
      <c r="T7730" t="s">
        <v>930</v>
      </c>
      <c r="U7730" t="s">
        <v>928</v>
      </c>
      <c r="V7730" t="s">
        <v>930</v>
      </c>
      <c r="W7730" t="s">
        <v>930</v>
      </c>
      <c r="X7730" t="s">
        <v>930</v>
      </c>
      <c r="Y7730" t="s">
        <v>930</v>
      </c>
      <c r="Z7730" t="s">
        <v>930</v>
      </c>
      <c r="AA7730" t="s">
        <v>929</v>
      </c>
      <c r="AB7730" t="s">
        <v>929</v>
      </c>
      <c r="AC7730" t="s">
        <v>929</v>
      </c>
      <c r="AD7730" t="s">
        <v>929</v>
      </c>
      <c r="AE7730" t="s">
        <v>929</v>
      </c>
      <c r="AF7730" t="s">
        <v>929</v>
      </c>
    </row>
    <row r="7731" spans="1:32">
      <c r="A7731">
        <v>807448</v>
      </c>
      <c r="B7731" t="s">
        <v>102</v>
      </c>
      <c r="C7731" t="s">
        <v>929</v>
      </c>
      <c r="D7731" t="s">
        <v>929</v>
      </c>
      <c r="E7731" t="s">
        <v>929</v>
      </c>
      <c r="F7731" t="s">
        <v>930</v>
      </c>
      <c r="G7731" t="s">
        <v>929</v>
      </c>
      <c r="H7731" t="s">
        <v>929</v>
      </c>
      <c r="I7731" t="s">
        <v>930</v>
      </c>
      <c r="J7731" t="s">
        <v>930</v>
      </c>
      <c r="K7731" t="s">
        <v>930</v>
      </c>
      <c r="L7731" t="s">
        <v>930</v>
      </c>
      <c r="M7731" t="s">
        <v>930</v>
      </c>
      <c r="N7731" t="s">
        <v>930</v>
      </c>
      <c r="O7731" t="s">
        <v>929</v>
      </c>
      <c r="P7731" t="s">
        <v>929</v>
      </c>
      <c r="Q7731" t="s">
        <v>930</v>
      </c>
      <c r="R7731" t="s">
        <v>930</v>
      </c>
      <c r="S7731" t="s">
        <v>930</v>
      </c>
      <c r="T7731" t="s">
        <v>930</v>
      </c>
      <c r="U7731" t="s">
        <v>928</v>
      </c>
      <c r="V7731" t="s">
        <v>930</v>
      </c>
      <c r="W7731" t="s">
        <v>930</v>
      </c>
      <c r="X7731" t="s">
        <v>930</v>
      </c>
      <c r="Y7731" t="s">
        <v>930</v>
      </c>
      <c r="Z7731" t="s">
        <v>930</v>
      </c>
      <c r="AA7731" t="s">
        <v>929</v>
      </c>
      <c r="AB7731" t="s">
        <v>929</v>
      </c>
      <c r="AC7731" t="s">
        <v>929</v>
      </c>
      <c r="AD7731" t="s">
        <v>929</v>
      </c>
      <c r="AE7731" t="s">
        <v>929</v>
      </c>
      <c r="AF7731" t="s">
        <v>929</v>
      </c>
    </row>
    <row r="7732" spans="1:32">
      <c r="A7732">
        <v>807486</v>
      </c>
      <c r="B7732" t="s">
        <v>102</v>
      </c>
      <c r="C7732" t="s">
        <v>929</v>
      </c>
      <c r="D7732" t="s">
        <v>930</v>
      </c>
      <c r="E7732" t="s">
        <v>930</v>
      </c>
      <c r="F7732" t="s">
        <v>928</v>
      </c>
      <c r="G7732" t="s">
        <v>929</v>
      </c>
      <c r="H7732" t="s">
        <v>929</v>
      </c>
      <c r="I7732" t="s">
        <v>930</v>
      </c>
      <c r="J7732" t="s">
        <v>930</v>
      </c>
      <c r="K7732" t="s">
        <v>930</v>
      </c>
      <c r="L7732" t="s">
        <v>930</v>
      </c>
      <c r="M7732" t="s">
        <v>930</v>
      </c>
      <c r="N7732" t="s">
        <v>930</v>
      </c>
      <c r="O7732" t="s">
        <v>929</v>
      </c>
      <c r="P7732" t="s">
        <v>930</v>
      </c>
      <c r="Q7732" t="s">
        <v>928</v>
      </c>
      <c r="R7732" t="s">
        <v>930</v>
      </c>
      <c r="S7732" t="s">
        <v>929</v>
      </c>
      <c r="T7732" t="s">
        <v>930</v>
      </c>
      <c r="U7732" t="s">
        <v>928</v>
      </c>
      <c r="V7732" t="s">
        <v>930</v>
      </c>
      <c r="W7732" t="s">
        <v>930</v>
      </c>
      <c r="X7732" t="s">
        <v>930</v>
      </c>
      <c r="Y7732" t="s">
        <v>930</v>
      </c>
      <c r="Z7732" t="s">
        <v>929</v>
      </c>
      <c r="AA7732" t="s">
        <v>929</v>
      </c>
      <c r="AB7732" t="s">
        <v>929</v>
      </c>
      <c r="AC7732" t="s">
        <v>929</v>
      </c>
      <c r="AD7732" t="s">
        <v>929</v>
      </c>
      <c r="AE7732" t="s">
        <v>929</v>
      </c>
      <c r="AF7732" t="s">
        <v>929</v>
      </c>
    </row>
    <row r="7733" spans="1:32">
      <c r="A7733">
        <v>807535</v>
      </c>
      <c r="B7733" t="s">
        <v>102</v>
      </c>
      <c r="C7733" t="s">
        <v>929</v>
      </c>
      <c r="D7733" t="s">
        <v>929</v>
      </c>
      <c r="E7733" t="s">
        <v>929</v>
      </c>
      <c r="F7733" t="s">
        <v>929</v>
      </c>
      <c r="G7733" t="s">
        <v>929</v>
      </c>
      <c r="H7733" t="s">
        <v>929</v>
      </c>
      <c r="I7733" t="s">
        <v>930</v>
      </c>
      <c r="J7733" t="s">
        <v>930</v>
      </c>
      <c r="K7733" t="s">
        <v>930</v>
      </c>
      <c r="L7733" t="s">
        <v>930</v>
      </c>
      <c r="M7733" t="s">
        <v>930</v>
      </c>
      <c r="N7733" t="s">
        <v>930</v>
      </c>
      <c r="O7733" t="s">
        <v>930</v>
      </c>
      <c r="P7733" t="s">
        <v>928</v>
      </c>
      <c r="Q7733" t="s">
        <v>930</v>
      </c>
      <c r="R7733" t="s">
        <v>928</v>
      </c>
      <c r="S7733" t="s">
        <v>930</v>
      </c>
      <c r="T7733" t="s">
        <v>930</v>
      </c>
      <c r="U7733" t="s">
        <v>928</v>
      </c>
      <c r="V7733" t="s">
        <v>930</v>
      </c>
      <c r="W7733" t="s">
        <v>930</v>
      </c>
      <c r="X7733" t="s">
        <v>930</v>
      </c>
      <c r="Y7733" t="s">
        <v>930</v>
      </c>
      <c r="Z7733" t="s">
        <v>930</v>
      </c>
      <c r="AA7733" t="s">
        <v>929</v>
      </c>
      <c r="AB7733" t="s">
        <v>929</v>
      </c>
      <c r="AC7733" t="s">
        <v>929</v>
      </c>
      <c r="AD7733" t="s">
        <v>929</v>
      </c>
      <c r="AE7733" t="s">
        <v>929</v>
      </c>
      <c r="AF7733" t="s">
        <v>929</v>
      </c>
    </row>
    <row r="7734" spans="1:32">
      <c r="A7734">
        <v>807561</v>
      </c>
      <c r="B7734" t="s">
        <v>102</v>
      </c>
      <c r="C7734" t="s">
        <v>929</v>
      </c>
      <c r="D7734" t="s">
        <v>929</v>
      </c>
      <c r="E7734" t="s">
        <v>929</v>
      </c>
      <c r="F7734" t="s">
        <v>929</v>
      </c>
      <c r="G7734" t="s">
        <v>929</v>
      </c>
      <c r="H7734" t="s">
        <v>929</v>
      </c>
      <c r="I7734" t="s">
        <v>930</v>
      </c>
      <c r="J7734" t="s">
        <v>930</v>
      </c>
      <c r="K7734" t="s">
        <v>929</v>
      </c>
      <c r="L7734" t="s">
        <v>930</v>
      </c>
      <c r="M7734" t="s">
        <v>930</v>
      </c>
      <c r="N7734" t="s">
        <v>930</v>
      </c>
      <c r="O7734" t="s">
        <v>929</v>
      </c>
      <c r="P7734" t="s">
        <v>929</v>
      </c>
      <c r="Q7734" t="s">
        <v>930</v>
      </c>
      <c r="R7734" t="s">
        <v>930</v>
      </c>
      <c r="S7734" t="s">
        <v>930</v>
      </c>
      <c r="T7734" t="s">
        <v>930</v>
      </c>
      <c r="U7734" t="s">
        <v>928</v>
      </c>
      <c r="V7734" t="s">
        <v>930</v>
      </c>
      <c r="W7734" t="s">
        <v>930</v>
      </c>
      <c r="X7734" t="s">
        <v>930</v>
      </c>
      <c r="Y7734" t="s">
        <v>930</v>
      </c>
      <c r="Z7734" t="s">
        <v>930</v>
      </c>
      <c r="AA7734" t="s">
        <v>929</v>
      </c>
      <c r="AB7734" t="s">
        <v>929</v>
      </c>
      <c r="AC7734" t="s">
        <v>929</v>
      </c>
      <c r="AD7734" t="s">
        <v>929</v>
      </c>
      <c r="AE7734" t="s">
        <v>929</v>
      </c>
      <c r="AF7734" t="s">
        <v>929</v>
      </c>
    </row>
    <row r="7735" spans="1:32">
      <c r="A7735">
        <v>807562</v>
      </c>
      <c r="B7735" t="s">
        <v>102</v>
      </c>
      <c r="C7735" t="s">
        <v>929</v>
      </c>
      <c r="D7735" t="s">
        <v>929</v>
      </c>
      <c r="E7735" t="s">
        <v>929</v>
      </c>
      <c r="F7735" t="s">
        <v>929</v>
      </c>
      <c r="G7735" t="s">
        <v>929</v>
      </c>
      <c r="H7735" t="s">
        <v>929</v>
      </c>
      <c r="I7735" t="s">
        <v>930</v>
      </c>
      <c r="J7735" t="s">
        <v>930</v>
      </c>
      <c r="K7735" t="s">
        <v>929</v>
      </c>
      <c r="L7735" t="s">
        <v>930</v>
      </c>
      <c r="M7735" t="s">
        <v>929</v>
      </c>
      <c r="N7735" t="s">
        <v>929</v>
      </c>
      <c r="O7735" t="s">
        <v>929</v>
      </c>
      <c r="P7735" t="s">
        <v>929</v>
      </c>
      <c r="Q7735" t="s">
        <v>930</v>
      </c>
      <c r="R7735" t="s">
        <v>930</v>
      </c>
      <c r="S7735" t="s">
        <v>930</v>
      </c>
      <c r="T7735" t="s">
        <v>930</v>
      </c>
      <c r="U7735" t="s">
        <v>930</v>
      </c>
      <c r="V7735" t="s">
        <v>929</v>
      </c>
      <c r="W7735" t="s">
        <v>930</v>
      </c>
      <c r="X7735" t="s">
        <v>930</v>
      </c>
      <c r="Y7735" t="s">
        <v>930</v>
      </c>
      <c r="Z7735" t="s">
        <v>930</v>
      </c>
      <c r="AA7735" t="s">
        <v>929</v>
      </c>
      <c r="AB7735" t="s">
        <v>929</v>
      </c>
      <c r="AC7735" t="s">
        <v>929</v>
      </c>
      <c r="AD7735" t="s">
        <v>929</v>
      </c>
      <c r="AE7735" t="s">
        <v>929</v>
      </c>
      <c r="AF7735" t="s">
        <v>929</v>
      </c>
    </row>
    <row r="7736" spans="1:32">
      <c r="A7736">
        <v>807604</v>
      </c>
      <c r="B7736" t="s">
        <v>102</v>
      </c>
      <c r="C7736" t="s">
        <v>929</v>
      </c>
      <c r="D7736" t="s">
        <v>929</v>
      </c>
      <c r="E7736" t="s">
        <v>930</v>
      </c>
      <c r="F7736" t="s">
        <v>929</v>
      </c>
      <c r="G7736" t="s">
        <v>929</v>
      </c>
      <c r="H7736" t="s">
        <v>930</v>
      </c>
      <c r="I7736" t="s">
        <v>930</v>
      </c>
      <c r="J7736" t="s">
        <v>930</v>
      </c>
      <c r="K7736" t="s">
        <v>928</v>
      </c>
      <c r="L7736" t="s">
        <v>928</v>
      </c>
      <c r="M7736" t="s">
        <v>930</v>
      </c>
      <c r="N7736" t="s">
        <v>928</v>
      </c>
      <c r="O7736" t="s">
        <v>929</v>
      </c>
      <c r="P7736" t="s">
        <v>930</v>
      </c>
      <c r="Q7736" t="s">
        <v>930</v>
      </c>
      <c r="R7736" t="s">
        <v>928</v>
      </c>
      <c r="S7736" t="s">
        <v>930</v>
      </c>
      <c r="T7736" t="s">
        <v>930</v>
      </c>
      <c r="U7736" t="s">
        <v>928</v>
      </c>
      <c r="V7736" t="s">
        <v>930</v>
      </c>
      <c r="W7736" t="s">
        <v>930</v>
      </c>
      <c r="X7736" t="s">
        <v>930</v>
      </c>
      <c r="Y7736" t="s">
        <v>930</v>
      </c>
      <c r="Z7736" t="s">
        <v>930</v>
      </c>
      <c r="AA7736" t="s">
        <v>929</v>
      </c>
      <c r="AB7736" t="s">
        <v>929</v>
      </c>
      <c r="AC7736" t="s">
        <v>929</v>
      </c>
      <c r="AD7736" t="s">
        <v>929</v>
      </c>
      <c r="AE7736" t="s">
        <v>929</v>
      </c>
      <c r="AF7736" t="s">
        <v>929</v>
      </c>
    </row>
    <row r="7737" spans="1:32">
      <c r="A7737">
        <v>807617</v>
      </c>
      <c r="B7737" t="s">
        <v>102</v>
      </c>
      <c r="C7737" t="s">
        <v>929</v>
      </c>
      <c r="D7737" t="s">
        <v>929</v>
      </c>
      <c r="E7737" t="s">
        <v>930</v>
      </c>
      <c r="F7737" t="s">
        <v>930</v>
      </c>
      <c r="G7737" t="s">
        <v>929</v>
      </c>
      <c r="H7737" t="s">
        <v>930</v>
      </c>
      <c r="I7737" t="s">
        <v>930</v>
      </c>
      <c r="J7737" t="s">
        <v>928</v>
      </c>
      <c r="K7737" t="s">
        <v>928</v>
      </c>
      <c r="L7737" t="s">
        <v>930</v>
      </c>
      <c r="M7737" t="s">
        <v>930</v>
      </c>
      <c r="N7737" t="s">
        <v>930</v>
      </c>
      <c r="O7737" t="s">
        <v>929</v>
      </c>
      <c r="P7737" t="s">
        <v>930</v>
      </c>
      <c r="Q7737" t="s">
        <v>930</v>
      </c>
      <c r="R7737" t="s">
        <v>928</v>
      </c>
      <c r="S7737" t="s">
        <v>930</v>
      </c>
      <c r="T7737" t="s">
        <v>930</v>
      </c>
      <c r="U7737" t="s">
        <v>928</v>
      </c>
      <c r="V7737" t="s">
        <v>930</v>
      </c>
      <c r="W7737" t="s">
        <v>930</v>
      </c>
      <c r="X7737" t="s">
        <v>930</v>
      </c>
      <c r="Y7737" t="s">
        <v>930</v>
      </c>
      <c r="Z7737" t="s">
        <v>930</v>
      </c>
      <c r="AA7737" t="s">
        <v>929</v>
      </c>
      <c r="AB7737" t="s">
        <v>929</v>
      </c>
      <c r="AC7737" t="s">
        <v>929</v>
      </c>
      <c r="AD7737" t="s">
        <v>929</v>
      </c>
      <c r="AE7737" t="s">
        <v>929</v>
      </c>
      <c r="AF7737" t="s">
        <v>929</v>
      </c>
    </row>
    <row r="7738" spans="1:32">
      <c r="A7738">
        <v>807625</v>
      </c>
      <c r="B7738" t="s">
        <v>102</v>
      </c>
      <c r="C7738" t="s">
        <v>929</v>
      </c>
      <c r="D7738" t="s">
        <v>930</v>
      </c>
      <c r="E7738" t="s">
        <v>929</v>
      </c>
      <c r="F7738" t="s">
        <v>929</v>
      </c>
      <c r="G7738" t="s">
        <v>929</v>
      </c>
      <c r="H7738" t="s">
        <v>930</v>
      </c>
      <c r="I7738" t="s">
        <v>930</v>
      </c>
      <c r="J7738" t="s">
        <v>930</v>
      </c>
      <c r="K7738" t="s">
        <v>930</v>
      </c>
      <c r="L7738" t="s">
        <v>930</v>
      </c>
      <c r="M7738" t="s">
        <v>930</v>
      </c>
      <c r="N7738" t="s">
        <v>930</v>
      </c>
      <c r="O7738" t="s">
        <v>929</v>
      </c>
      <c r="P7738" t="s">
        <v>929</v>
      </c>
      <c r="Q7738" t="s">
        <v>929</v>
      </c>
      <c r="R7738" t="s">
        <v>930</v>
      </c>
      <c r="S7738" t="s">
        <v>930</v>
      </c>
      <c r="T7738" t="s">
        <v>930</v>
      </c>
      <c r="U7738" t="s">
        <v>928</v>
      </c>
      <c r="V7738" t="s">
        <v>930</v>
      </c>
      <c r="W7738" t="s">
        <v>930</v>
      </c>
      <c r="X7738" t="s">
        <v>930</v>
      </c>
      <c r="Y7738" t="s">
        <v>930</v>
      </c>
      <c r="Z7738" t="s">
        <v>930</v>
      </c>
      <c r="AA7738" t="s">
        <v>929</v>
      </c>
      <c r="AB7738" t="s">
        <v>929</v>
      </c>
      <c r="AC7738" t="s">
        <v>929</v>
      </c>
      <c r="AD7738" t="s">
        <v>929</v>
      </c>
      <c r="AE7738" t="s">
        <v>929</v>
      </c>
      <c r="AF7738" t="s">
        <v>929</v>
      </c>
    </row>
    <row r="7739" spans="1:32">
      <c r="A7739">
        <v>807636</v>
      </c>
      <c r="B7739" t="s">
        <v>102</v>
      </c>
      <c r="C7739" t="s">
        <v>929</v>
      </c>
      <c r="D7739" t="s">
        <v>929</v>
      </c>
      <c r="E7739" t="s">
        <v>929</v>
      </c>
      <c r="F7739" t="s">
        <v>929</v>
      </c>
      <c r="G7739" t="s">
        <v>929</v>
      </c>
      <c r="H7739" t="s">
        <v>929</v>
      </c>
      <c r="I7739" t="s">
        <v>929</v>
      </c>
      <c r="J7739" t="s">
        <v>930</v>
      </c>
      <c r="K7739" t="s">
        <v>929</v>
      </c>
      <c r="L7739" t="s">
        <v>929</v>
      </c>
      <c r="M7739" t="s">
        <v>929</v>
      </c>
      <c r="N7739" t="s">
        <v>929</v>
      </c>
      <c r="O7739" t="s">
        <v>929</v>
      </c>
      <c r="P7739" t="s">
        <v>930</v>
      </c>
      <c r="Q7739" t="s">
        <v>928</v>
      </c>
      <c r="R7739" t="s">
        <v>928</v>
      </c>
      <c r="S7739" t="s">
        <v>930</v>
      </c>
      <c r="T7739" t="s">
        <v>928</v>
      </c>
      <c r="U7739" t="s">
        <v>929</v>
      </c>
      <c r="V7739" t="s">
        <v>929</v>
      </c>
      <c r="W7739" t="s">
        <v>930</v>
      </c>
      <c r="X7739" t="s">
        <v>930</v>
      </c>
      <c r="Y7739" t="s">
        <v>930</v>
      </c>
      <c r="Z7739" t="s">
        <v>928</v>
      </c>
      <c r="AA7739" t="s">
        <v>929</v>
      </c>
      <c r="AB7739" t="s">
        <v>929</v>
      </c>
      <c r="AC7739" t="s">
        <v>929</v>
      </c>
      <c r="AD7739" t="s">
        <v>929</v>
      </c>
      <c r="AE7739" t="s">
        <v>929</v>
      </c>
      <c r="AF7739" t="s">
        <v>929</v>
      </c>
    </row>
    <row r="7740" spans="1:32">
      <c r="A7740">
        <v>807642</v>
      </c>
      <c r="B7740" t="s">
        <v>102</v>
      </c>
      <c r="C7740" t="s">
        <v>929</v>
      </c>
      <c r="D7740" t="s">
        <v>929</v>
      </c>
      <c r="E7740" t="s">
        <v>929</v>
      </c>
      <c r="F7740" t="s">
        <v>929</v>
      </c>
      <c r="G7740" t="s">
        <v>929</v>
      </c>
      <c r="H7740" t="s">
        <v>929</v>
      </c>
      <c r="I7740" t="s">
        <v>930</v>
      </c>
      <c r="J7740" t="s">
        <v>930</v>
      </c>
      <c r="K7740" t="s">
        <v>930</v>
      </c>
      <c r="L7740" t="s">
        <v>930</v>
      </c>
      <c r="M7740" t="s">
        <v>930</v>
      </c>
      <c r="N7740" t="s">
        <v>930</v>
      </c>
      <c r="O7740" t="s">
        <v>929</v>
      </c>
      <c r="P7740" t="s">
        <v>928</v>
      </c>
      <c r="Q7740" t="s">
        <v>930</v>
      </c>
      <c r="R7740" t="s">
        <v>930</v>
      </c>
      <c r="S7740" t="s">
        <v>930</v>
      </c>
      <c r="T7740" t="s">
        <v>930</v>
      </c>
      <c r="U7740" t="s">
        <v>928</v>
      </c>
      <c r="V7740" t="s">
        <v>930</v>
      </c>
      <c r="W7740" t="s">
        <v>930</v>
      </c>
      <c r="X7740" t="s">
        <v>930</v>
      </c>
      <c r="Y7740" t="s">
        <v>930</v>
      </c>
      <c r="Z7740" t="s">
        <v>930</v>
      </c>
      <c r="AA7740" t="s">
        <v>929</v>
      </c>
      <c r="AB7740" t="s">
        <v>929</v>
      </c>
      <c r="AC7740" t="s">
        <v>929</v>
      </c>
      <c r="AD7740" t="s">
        <v>929</v>
      </c>
      <c r="AE7740" t="s">
        <v>929</v>
      </c>
      <c r="AF7740" t="s">
        <v>929</v>
      </c>
    </row>
    <row r="7741" spans="1:32">
      <c r="A7741">
        <v>807656</v>
      </c>
      <c r="B7741" t="s">
        <v>102</v>
      </c>
      <c r="C7741" t="s">
        <v>929</v>
      </c>
      <c r="D7741" t="s">
        <v>930</v>
      </c>
      <c r="E7741" t="s">
        <v>930</v>
      </c>
      <c r="F7741" t="s">
        <v>930</v>
      </c>
      <c r="G7741" t="s">
        <v>929</v>
      </c>
      <c r="H7741" t="s">
        <v>928</v>
      </c>
      <c r="I7741" t="s">
        <v>930</v>
      </c>
      <c r="J7741" t="s">
        <v>930</v>
      </c>
      <c r="K7741" t="s">
        <v>930</v>
      </c>
      <c r="L7741" t="s">
        <v>930</v>
      </c>
      <c r="M7741" t="s">
        <v>930</v>
      </c>
      <c r="N7741" t="s">
        <v>930</v>
      </c>
      <c r="O7741" t="s">
        <v>929</v>
      </c>
      <c r="P7741" t="s">
        <v>928</v>
      </c>
      <c r="Q7741" t="s">
        <v>930</v>
      </c>
      <c r="R7741" t="s">
        <v>930</v>
      </c>
      <c r="S7741" t="s">
        <v>930</v>
      </c>
      <c r="T7741" t="s">
        <v>930</v>
      </c>
      <c r="U7741" t="s">
        <v>928</v>
      </c>
      <c r="V7741" t="s">
        <v>930</v>
      </c>
      <c r="W7741" t="s">
        <v>930</v>
      </c>
      <c r="X7741" t="s">
        <v>930</v>
      </c>
      <c r="Y7741" t="s">
        <v>930</v>
      </c>
      <c r="Z7741" t="s">
        <v>930</v>
      </c>
      <c r="AA7741" t="s">
        <v>929</v>
      </c>
      <c r="AB7741" t="s">
        <v>929</v>
      </c>
      <c r="AC7741" t="s">
        <v>929</v>
      </c>
      <c r="AD7741" t="s">
        <v>929</v>
      </c>
      <c r="AE7741" t="s">
        <v>929</v>
      </c>
      <c r="AF7741" t="s">
        <v>929</v>
      </c>
    </row>
    <row r="7742" spans="1:32">
      <c r="A7742">
        <v>807667</v>
      </c>
      <c r="B7742" t="s">
        <v>102</v>
      </c>
      <c r="C7742" t="s">
        <v>929</v>
      </c>
      <c r="D7742" t="s">
        <v>929</v>
      </c>
      <c r="E7742" t="s">
        <v>929</v>
      </c>
      <c r="F7742" t="s">
        <v>929</v>
      </c>
      <c r="G7742" t="s">
        <v>929</v>
      </c>
      <c r="H7742" t="s">
        <v>929</v>
      </c>
      <c r="I7742" t="s">
        <v>930</v>
      </c>
      <c r="J7742" t="s">
        <v>930</v>
      </c>
      <c r="K7742" t="s">
        <v>929</v>
      </c>
      <c r="L7742" t="s">
        <v>930</v>
      </c>
      <c r="M7742" t="s">
        <v>930</v>
      </c>
      <c r="N7742" t="s">
        <v>930</v>
      </c>
      <c r="O7742" t="s">
        <v>929</v>
      </c>
      <c r="P7742" t="s">
        <v>930</v>
      </c>
      <c r="Q7742" t="s">
        <v>930</v>
      </c>
      <c r="R7742" t="s">
        <v>930</v>
      </c>
      <c r="S7742" t="s">
        <v>930</v>
      </c>
      <c r="T7742" t="s">
        <v>930</v>
      </c>
      <c r="U7742" t="s">
        <v>928</v>
      </c>
      <c r="V7742" t="s">
        <v>930</v>
      </c>
      <c r="W7742" t="s">
        <v>930</v>
      </c>
      <c r="X7742" t="s">
        <v>930</v>
      </c>
      <c r="Y7742" t="s">
        <v>930</v>
      </c>
      <c r="Z7742" t="s">
        <v>930</v>
      </c>
      <c r="AA7742" t="s">
        <v>929</v>
      </c>
      <c r="AB7742" t="s">
        <v>929</v>
      </c>
      <c r="AC7742" t="s">
        <v>929</v>
      </c>
      <c r="AD7742" t="s">
        <v>929</v>
      </c>
      <c r="AE7742" t="s">
        <v>929</v>
      </c>
      <c r="AF7742" t="s">
        <v>929</v>
      </c>
    </row>
    <row r="7743" spans="1:32">
      <c r="A7743">
        <v>807669</v>
      </c>
      <c r="B7743" t="s">
        <v>102</v>
      </c>
      <c r="C7743" t="s">
        <v>929</v>
      </c>
      <c r="D7743" t="s">
        <v>930</v>
      </c>
      <c r="E7743" t="s">
        <v>929</v>
      </c>
      <c r="F7743" t="s">
        <v>929</v>
      </c>
      <c r="G7743" t="s">
        <v>930</v>
      </c>
      <c r="H7743" t="s">
        <v>929</v>
      </c>
      <c r="I7743" t="s">
        <v>930</v>
      </c>
      <c r="J7743" t="s">
        <v>929</v>
      </c>
      <c r="K7743" t="s">
        <v>929</v>
      </c>
      <c r="L7743" t="s">
        <v>930</v>
      </c>
      <c r="M7743" t="s">
        <v>929</v>
      </c>
      <c r="N7743" t="s">
        <v>930</v>
      </c>
      <c r="O7743" t="s">
        <v>929</v>
      </c>
      <c r="P7743" t="s">
        <v>930</v>
      </c>
      <c r="Q7743" t="s">
        <v>930</v>
      </c>
      <c r="R7743" t="s">
        <v>928</v>
      </c>
      <c r="S7743" t="s">
        <v>930</v>
      </c>
      <c r="T7743" t="s">
        <v>929</v>
      </c>
      <c r="U7743" t="s">
        <v>928</v>
      </c>
      <c r="V7743" t="s">
        <v>929</v>
      </c>
      <c r="W7743" t="s">
        <v>930</v>
      </c>
      <c r="X7743" t="s">
        <v>930</v>
      </c>
      <c r="Y7743" t="s">
        <v>930</v>
      </c>
      <c r="Z7743" t="s">
        <v>930</v>
      </c>
      <c r="AA7743" t="s">
        <v>929</v>
      </c>
      <c r="AB7743" t="s">
        <v>929</v>
      </c>
      <c r="AC7743" t="s">
        <v>929</v>
      </c>
      <c r="AD7743" t="s">
        <v>929</v>
      </c>
      <c r="AE7743" t="s">
        <v>929</v>
      </c>
      <c r="AF7743" t="s">
        <v>929</v>
      </c>
    </row>
    <row r="7744" spans="1:32">
      <c r="A7744">
        <v>807673</v>
      </c>
      <c r="B7744" t="s">
        <v>102</v>
      </c>
      <c r="C7744" t="s">
        <v>929</v>
      </c>
      <c r="D7744" t="s">
        <v>929</v>
      </c>
      <c r="E7744" t="s">
        <v>930</v>
      </c>
      <c r="F7744" t="s">
        <v>929</v>
      </c>
      <c r="G7744" t="s">
        <v>930</v>
      </c>
      <c r="H7744" t="s">
        <v>930</v>
      </c>
      <c r="I7744" t="s">
        <v>930</v>
      </c>
      <c r="J7744" t="s">
        <v>930</v>
      </c>
      <c r="K7744" t="s">
        <v>929</v>
      </c>
      <c r="L7744" t="s">
        <v>930</v>
      </c>
      <c r="M7744" t="s">
        <v>930</v>
      </c>
      <c r="N7744" t="s">
        <v>929</v>
      </c>
      <c r="O7744" t="s">
        <v>929</v>
      </c>
      <c r="P7744" t="s">
        <v>929</v>
      </c>
      <c r="Q7744" t="s">
        <v>930</v>
      </c>
      <c r="R7744" t="s">
        <v>930</v>
      </c>
      <c r="S7744" t="s">
        <v>930</v>
      </c>
      <c r="T7744" t="s">
        <v>930</v>
      </c>
      <c r="U7744" t="s">
        <v>928</v>
      </c>
      <c r="V7744" t="s">
        <v>930</v>
      </c>
      <c r="W7744" t="s">
        <v>930</v>
      </c>
      <c r="X7744" t="s">
        <v>930</v>
      </c>
      <c r="Y7744" t="s">
        <v>930</v>
      </c>
      <c r="Z7744" t="s">
        <v>930</v>
      </c>
      <c r="AA7744" t="s">
        <v>929</v>
      </c>
      <c r="AB7744" t="s">
        <v>929</v>
      </c>
      <c r="AC7744" t="s">
        <v>929</v>
      </c>
      <c r="AD7744" t="s">
        <v>929</v>
      </c>
      <c r="AE7744" t="s">
        <v>929</v>
      </c>
      <c r="AF7744" t="s">
        <v>929</v>
      </c>
    </row>
    <row r="7745" spans="1:32">
      <c r="A7745">
        <v>807682</v>
      </c>
      <c r="B7745" t="s">
        <v>102</v>
      </c>
      <c r="C7745" t="s">
        <v>929</v>
      </c>
      <c r="D7745" t="s">
        <v>929</v>
      </c>
      <c r="E7745" t="s">
        <v>929</v>
      </c>
      <c r="F7745" t="s">
        <v>929</v>
      </c>
      <c r="G7745" t="s">
        <v>929</v>
      </c>
      <c r="H7745" t="s">
        <v>929</v>
      </c>
      <c r="I7745" t="s">
        <v>930</v>
      </c>
      <c r="J7745" t="s">
        <v>930</v>
      </c>
      <c r="K7745" t="s">
        <v>930</v>
      </c>
      <c r="L7745" t="s">
        <v>930</v>
      </c>
      <c r="M7745" t="s">
        <v>930</v>
      </c>
      <c r="N7745" t="s">
        <v>929</v>
      </c>
      <c r="O7745" t="s">
        <v>930</v>
      </c>
      <c r="P7745" t="s">
        <v>930</v>
      </c>
      <c r="Q7745" t="s">
        <v>930</v>
      </c>
      <c r="R7745" t="s">
        <v>928</v>
      </c>
      <c r="S7745" t="s">
        <v>930</v>
      </c>
      <c r="T7745" t="s">
        <v>930</v>
      </c>
      <c r="U7745" t="s">
        <v>928</v>
      </c>
      <c r="V7745" t="s">
        <v>930</v>
      </c>
      <c r="W7745" t="s">
        <v>930</v>
      </c>
      <c r="X7745" t="s">
        <v>929</v>
      </c>
      <c r="Y7745" t="s">
        <v>929</v>
      </c>
      <c r="Z7745" t="s">
        <v>930</v>
      </c>
      <c r="AA7745" t="s">
        <v>929</v>
      </c>
      <c r="AB7745" t="s">
        <v>929</v>
      </c>
      <c r="AC7745" t="s">
        <v>929</v>
      </c>
      <c r="AD7745" t="s">
        <v>929</v>
      </c>
      <c r="AE7745" t="s">
        <v>929</v>
      </c>
      <c r="AF7745" t="s">
        <v>929</v>
      </c>
    </row>
    <row r="7746" spans="1:32">
      <c r="A7746">
        <v>807689</v>
      </c>
      <c r="B7746" t="s">
        <v>102</v>
      </c>
      <c r="C7746" t="s">
        <v>929</v>
      </c>
      <c r="D7746" t="s">
        <v>929</v>
      </c>
      <c r="E7746" t="s">
        <v>929</v>
      </c>
      <c r="F7746" t="s">
        <v>929</v>
      </c>
      <c r="G7746" t="s">
        <v>929</v>
      </c>
      <c r="H7746" t="s">
        <v>929</v>
      </c>
      <c r="I7746" t="s">
        <v>930</v>
      </c>
      <c r="J7746" t="s">
        <v>930</v>
      </c>
      <c r="K7746" t="s">
        <v>930</v>
      </c>
      <c r="L7746" t="s">
        <v>930</v>
      </c>
      <c r="M7746" t="s">
        <v>930</v>
      </c>
      <c r="N7746" t="s">
        <v>930</v>
      </c>
      <c r="O7746" t="s">
        <v>929</v>
      </c>
      <c r="P7746" t="s">
        <v>929</v>
      </c>
      <c r="Q7746" t="s">
        <v>930</v>
      </c>
      <c r="R7746" t="s">
        <v>930</v>
      </c>
      <c r="S7746" t="s">
        <v>930</v>
      </c>
      <c r="T7746" t="s">
        <v>930</v>
      </c>
      <c r="U7746" t="s">
        <v>928</v>
      </c>
      <c r="V7746" t="s">
        <v>930</v>
      </c>
      <c r="W7746" t="s">
        <v>930</v>
      </c>
      <c r="X7746" t="s">
        <v>930</v>
      </c>
      <c r="Y7746" t="s">
        <v>930</v>
      </c>
      <c r="Z7746" t="s">
        <v>930</v>
      </c>
      <c r="AA7746" t="s">
        <v>929</v>
      </c>
      <c r="AB7746" t="s">
        <v>929</v>
      </c>
      <c r="AC7746" t="s">
        <v>929</v>
      </c>
      <c r="AD7746" t="s">
        <v>929</v>
      </c>
      <c r="AE7746" t="s">
        <v>929</v>
      </c>
      <c r="AF7746" t="s">
        <v>929</v>
      </c>
    </row>
    <row r="7747" spans="1:32">
      <c r="A7747">
        <v>807713</v>
      </c>
      <c r="B7747" t="s">
        <v>102</v>
      </c>
      <c r="C7747" t="s">
        <v>929</v>
      </c>
      <c r="D7747" t="s">
        <v>930</v>
      </c>
      <c r="E7747" t="s">
        <v>929</v>
      </c>
      <c r="F7747" t="s">
        <v>929</v>
      </c>
      <c r="G7747" t="s">
        <v>929</v>
      </c>
      <c r="H7747" t="s">
        <v>929</v>
      </c>
      <c r="I7747" t="s">
        <v>930</v>
      </c>
      <c r="J7747" t="s">
        <v>930</v>
      </c>
      <c r="K7747" t="s">
        <v>930</v>
      </c>
      <c r="L7747" t="s">
        <v>930</v>
      </c>
      <c r="M7747" t="s">
        <v>930</v>
      </c>
      <c r="N7747" t="s">
        <v>930</v>
      </c>
      <c r="O7747" t="s">
        <v>929</v>
      </c>
      <c r="P7747" t="s">
        <v>930</v>
      </c>
      <c r="Q7747" t="s">
        <v>930</v>
      </c>
      <c r="R7747" t="s">
        <v>928</v>
      </c>
      <c r="S7747" t="s">
        <v>930</v>
      </c>
      <c r="T7747" t="s">
        <v>930</v>
      </c>
      <c r="U7747" t="s">
        <v>928</v>
      </c>
      <c r="V7747" t="s">
        <v>930</v>
      </c>
      <c r="W7747" t="s">
        <v>930</v>
      </c>
      <c r="X7747" t="s">
        <v>930</v>
      </c>
      <c r="Y7747" t="s">
        <v>930</v>
      </c>
      <c r="Z7747" t="s">
        <v>930</v>
      </c>
      <c r="AA7747" t="s">
        <v>929</v>
      </c>
      <c r="AB7747" t="s">
        <v>929</v>
      </c>
      <c r="AC7747" t="s">
        <v>929</v>
      </c>
      <c r="AD7747" t="s">
        <v>929</v>
      </c>
      <c r="AE7747" t="s">
        <v>929</v>
      </c>
      <c r="AF7747" t="s">
        <v>929</v>
      </c>
    </row>
    <row r="7748" spans="1:32">
      <c r="A7748">
        <v>807721</v>
      </c>
      <c r="B7748" t="s">
        <v>102</v>
      </c>
      <c r="C7748" t="s">
        <v>929</v>
      </c>
      <c r="D7748" t="s">
        <v>930</v>
      </c>
      <c r="E7748" t="s">
        <v>929</v>
      </c>
      <c r="F7748" t="s">
        <v>929</v>
      </c>
      <c r="G7748" t="s">
        <v>929</v>
      </c>
      <c r="H7748" t="s">
        <v>930</v>
      </c>
      <c r="I7748" t="s">
        <v>930</v>
      </c>
      <c r="J7748" t="s">
        <v>930</v>
      </c>
      <c r="K7748" t="s">
        <v>930</v>
      </c>
      <c r="L7748" t="s">
        <v>930</v>
      </c>
      <c r="M7748" t="s">
        <v>930</v>
      </c>
      <c r="N7748" t="s">
        <v>930</v>
      </c>
      <c r="O7748" t="s">
        <v>929</v>
      </c>
      <c r="P7748" t="s">
        <v>930</v>
      </c>
      <c r="Q7748" t="s">
        <v>930</v>
      </c>
      <c r="R7748" t="s">
        <v>930</v>
      </c>
      <c r="S7748" t="s">
        <v>930</v>
      </c>
      <c r="T7748" t="s">
        <v>930</v>
      </c>
      <c r="U7748" t="s">
        <v>928</v>
      </c>
      <c r="V7748" t="s">
        <v>930</v>
      </c>
      <c r="W7748" t="s">
        <v>930</v>
      </c>
      <c r="X7748" t="s">
        <v>930</v>
      </c>
      <c r="Y7748" t="s">
        <v>930</v>
      </c>
      <c r="Z7748" t="s">
        <v>930</v>
      </c>
      <c r="AA7748" t="s">
        <v>929</v>
      </c>
      <c r="AB7748" t="s">
        <v>929</v>
      </c>
      <c r="AC7748" t="s">
        <v>929</v>
      </c>
      <c r="AD7748" t="s">
        <v>929</v>
      </c>
      <c r="AE7748" t="s">
        <v>929</v>
      </c>
      <c r="AF7748" t="s">
        <v>929</v>
      </c>
    </row>
    <row r="7749" spans="1:32">
      <c r="A7749">
        <v>807749</v>
      </c>
      <c r="B7749" t="s">
        <v>102</v>
      </c>
      <c r="C7749" t="s">
        <v>929</v>
      </c>
      <c r="D7749" t="s">
        <v>929</v>
      </c>
      <c r="E7749" t="s">
        <v>929</v>
      </c>
      <c r="F7749" t="s">
        <v>929</v>
      </c>
      <c r="G7749" t="s">
        <v>929</v>
      </c>
      <c r="H7749" t="s">
        <v>928</v>
      </c>
      <c r="I7749" t="s">
        <v>928</v>
      </c>
      <c r="J7749" t="s">
        <v>930</v>
      </c>
      <c r="K7749" t="s">
        <v>930</v>
      </c>
      <c r="L7749" t="s">
        <v>930</v>
      </c>
      <c r="M7749" t="s">
        <v>930</v>
      </c>
      <c r="N7749" t="s">
        <v>930</v>
      </c>
      <c r="O7749" t="s">
        <v>929</v>
      </c>
      <c r="P7749" t="s">
        <v>930</v>
      </c>
      <c r="Q7749" t="s">
        <v>930</v>
      </c>
      <c r="R7749" t="s">
        <v>930</v>
      </c>
      <c r="S7749" t="s">
        <v>930</v>
      </c>
      <c r="T7749" t="s">
        <v>930</v>
      </c>
      <c r="U7749" t="s">
        <v>928</v>
      </c>
      <c r="V7749" t="s">
        <v>930</v>
      </c>
      <c r="W7749" t="s">
        <v>930</v>
      </c>
      <c r="X7749" t="s">
        <v>930</v>
      </c>
      <c r="Y7749" t="s">
        <v>929</v>
      </c>
      <c r="Z7749" t="s">
        <v>930</v>
      </c>
      <c r="AA7749" t="s">
        <v>929</v>
      </c>
      <c r="AB7749" t="s">
        <v>929</v>
      </c>
      <c r="AC7749" t="s">
        <v>929</v>
      </c>
      <c r="AD7749" t="s">
        <v>929</v>
      </c>
      <c r="AE7749" t="s">
        <v>929</v>
      </c>
      <c r="AF7749" t="s">
        <v>929</v>
      </c>
    </row>
    <row r="7750" spans="1:32">
      <c r="A7750">
        <v>807755</v>
      </c>
      <c r="B7750" t="s">
        <v>102</v>
      </c>
      <c r="C7750" t="s">
        <v>929</v>
      </c>
      <c r="D7750" t="s">
        <v>929</v>
      </c>
      <c r="E7750" t="s">
        <v>930</v>
      </c>
      <c r="F7750" t="s">
        <v>930</v>
      </c>
      <c r="G7750" t="s">
        <v>929</v>
      </c>
      <c r="H7750" t="s">
        <v>929</v>
      </c>
      <c r="I7750" t="s">
        <v>930</v>
      </c>
      <c r="J7750" t="s">
        <v>930</v>
      </c>
      <c r="K7750" t="s">
        <v>930</v>
      </c>
      <c r="L7750" t="s">
        <v>930</v>
      </c>
      <c r="M7750" t="s">
        <v>930</v>
      </c>
      <c r="N7750" t="s">
        <v>930</v>
      </c>
      <c r="O7750" t="s">
        <v>929</v>
      </c>
      <c r="P7750" t="s">
        <v>928</v>
      </c>
      <c r="Q7750" t="s">
        <v>930</v>
      </c>
      <c r="R7750" t="s">
        <v>930</v>
      </c>
      <c r="S7750" t="s">
        <v>930</v>
      </c>
      <c r="T7750" t="s">
        <v>930</v>
      </c>
      <c r="U7750" t="s">
        <v>928</v>
      </c>
      <c r="V7750" t="s">
        <v>930</v>
      </c>
      <c r="W7750" t="s">
        <v>930</v>
      </c>
      <c r="X7750" t="s">
        <v>930</v>
      </c>
      <c r="Y7750" t="s">
        <v>930</v>
      </c>
      <c r="Z7750" t="s">
        <v>930</v>
      </c>
      <c r="AA7750" t="s">
        <v>929</v>
      </c>
      <c r="AB7750" t="s">
        <v>929</v>
      </c>
      <c r="AC7750" t="s">
        <v>929</v>
      </c>
      <c r="AD7750" t="s">
        <v>929</v>
      </c>
      <c r="AE7750" t="s">
        <v>929</v>
      </c>
      <c r="AF7750" t="s">
        <v>929</v>
      </c>
    </row>
    <row r="7751" spans="1:32">
      <c r="A7751">
        <v>807760</v>
      </c>
      <c r="B7751" t="s">
        <v>102</v>
      </c>
      <c r="C7751" t="s">
        <v>929</v>
      </c>
      <c r="D7751" t="s">
        <v>929</v>
      </c>
      <c r="E7751" t="s">
        <v>929</v>
      </c>
      <c r="F7751" t="s">
        <v>929</v>
      </c>
      <c r="G7751" t="s">
        <v>929</v>
      </c>
      <c r="H7751" t="s">
        <v>929</v>
      </c>
      <c r="I7751" t="s">
        <v>929</v>
      </c>
      <c r="J7751" t="s">
        <v>930</v>
      </c>
      <c r="K7751" t="s">
        <v>930</v>
      </c>
      <c r="L7751" t="s">
        <v>928</v>
      </c>
      <c r="M7751" t="s">
        <v>929</v>
      </c>
      <c r="N7751" t="s">
        <v>928</v>
      </c>
      <c r="O7751" t="s">
        <v>930</v>
      </c>
      <c r="P7751" t="s">
        <v>930</v>
      </c>
      <c r="Q7751" t="s">
        <v>930</v>
      </c>
      <c r="R7751" t="s">
        <v>928</v>
      </c>
      <c r="S7751" t="s">
        <v>930</v>
      </c>
      <c r="T7751" t="s">
        <v>930</v>
      </c>
      <c r="U7751" t="s">
        <v>929</v>
      </c>
      <c r="V7751" t="s">
        <v>930</v>
      </c>
      <c r="W7751" t="s">
        <v>928</v>
      </c>
      <c r="X7751" t="s">
        <v>930</v>
      </c>
      <c r="Y7751" t="s">
        <v>930</v>
      </c>
      <c r="Z7751" t="s">
        <v>928</v>
      </c>
      <c r="AA7751" t="s">
        <v>929</v>
      </c>
      <c r="AB7751" t="s">
        <v>929</v>
      </c>
      <c r="AC7751" t="s">
        <v>929</v>
      </c>
      <c r="AD7751" t="s">
        <v>929</v>
      </c>
      <c r="AE7751" t="s">
        <v>929</v>
      </c>
      <c r="AF7751" t="s">
        <v>929</v>
      </c>
    </row>
    <row r="7752" spans="1:32">
      <c r="A7752">
        <v>807762</v>
      </c>
      <c r="B7752" t="s">
        <v>102</v>
      </c>
      <c r="C7752" t="s">
        <v>930</v>
      </c>
      <c r="D7752" t="s">
        <v>929</v>
      </c>
      <c r="E7752" t="s">
        <v>929</v>
      </c>
      <c r="F7752" t="s">
        <v>930</v>
      </c>
      <c r="G7752" t="s">
        <v>929</v>
      </c>
      <c r="H7752" t="s">
        <v>929</v>
      </c>
      <c r="I7752" t="s">
        <v>930</v>
      </c>
      <c r="J7752" t="s">
        <v>929</v>
      </c>
      <c r="K7752" t="s">
        <v>930</v>
      </c>
      <c r="L7752" t="s">
        <v>930</v>
      </c>
      <c r="M7752" t="s">
        <v>930</v>
      </c>
      <c r="N7752" t="s">
        <v>929</v>
      </c>
      <c r="O7752" t="s">
        <v>929</v>
      </c>
      <c r="P7752" t="s">
        <v>928</v>
      </c>
      <c r="Q7752" t="s">
        <v>929</v>
      </c>
      <c r="R7752" t="s">
        <v>930</v>
      </c>
      <c r="S7752" t="s">
        <v>930</v>
      </c>
      <c r="T7752" t="s">
        <v>930</v>
      </c>
      <c r="U7752" t="s">
        <v>928</v>
      </c>
      <c r="V7752" t="s">
        <v>930</v>
      </c>
      <c r="W7752" t="s">
        <v>930</v>
      </c>
      <c r="X7752" t="s">
        <v>930</v>
      </c>
      <c r="Y7752" t="s">
        <v>929</v>
      </c>
      <c r="Z7752" t="s">
        <v>929</v>
      </c>
      <c r="AA7752" t="s">
        <v>929</v>
      </c>
      <c r="AB7752" t="s">
        <v>929</v>
      </c>
      <c r="AC7752" t="s">
        <v>929</v>
      </c>
      <c r="AD7752" t="s">
        <v>929</v>
      </c>
      <c r="AE7752" t="s">
        <v>929</v>
      </c>
      <c r="AF7752" t="s">
        <v>929</v>
      </c>
    </row>
    <row r="7753" spans="1:32">
      <c r="A7753">
        <v>807819</v>
      </c>
      <c r="B7753" t="s">
        <v>102</v>
      </c>
      <c r="C7753" t="s">
        <v>929</v>
      </c>
      <c r="D7753" t="s">
        <v>929</v>
      </c>
      <c r="E7753" t="s">
        <v>929</v>
      </c>
      <c r="F7753" t="s">
        <v>929</v>
      </c>
      <c r="G7753" t="s">
        <v>929</v>
      </c>
      <c r="H7753" t="s">
        <v>930</v>
      </c>
      <c r="I7753" t="s">
        <v>928</v>
      </c>
      <c r="J7753" t="s">
        <v>930</v>
      </c>
      <c r="K7753" t="s">
        <v>930</v>
      </c>
      <c r="L7753" t="s">
        <v>930</v>
      </c>
      <c r="M7753" t="s">
        <v>930</v>
      </c>
      <c r="N7753" t="s">
        <v>930</v>
      </c>
      <c r="O7753" t="s">
        <v>929</v>
      </c>
      <c r="P7753" t="s">
        <v>930</v>
      </c>
      <c r="Q7753" t="s">
        <v>930</v>
      </c>
      <c r="R7753" t="s">
        <v>930</v>
      </c>
      <c r="S7753" t="s">
        <v>930</v>
      </c>
      <c r="T7753" t="s">
        <v>928</v>
      </c>
      <c r="U7753" t="s">
        <v>928</v>
      </c>
      <c r="V7753" t="s">
        <v>930</v>
      </c>
      <c r="W7753" t="s">
        <v>930</v>
      </c>
      <c r="X7753" t="s">
        <v>930</v>
      </c>
      <c r="Y7753" t="s">
        <v>930</v>
      </c>
      <c r="Z7753" t="s">
        <v>930</v>
      </c>
      <c r="AA7753" t="s">
        <v>929</v>
      </c>
      <c r="AB7753" t="s">
        <v>929</v>
      </c>
      <c r="AC7753" t="s">
        <v>929</v>
      </c>
      <c r="AD7753" t="s">
        <v>929</v>
      </c>
      <c r="AE7753" t="s">
        <v>929</v>
      </c>
      <c r="AF7753" t="s">
        <v>929</v>
      </c>
    </row>
    <row r="7754" spans="1:32">
      <c r="A7754">
        <v>807838</v>
      </c>
      <c r="B7754" t="s">
        <v>102</v>
      </c>
      <c r="C7754" t="s">
        <v>930</v>
      </c>
      <c r="D7754" t="s">
        <v>929</v>
      </c>
      <c r="E7754" t="s">
        <v>929</v>
      </c>
      <c r="F7754" t="s">
        <v>929</v>
      </c>
      <c r="G7754" t="s">
        <v>929</v>
      </c>
      <c r="H7754" t="s">
        <v>929</v>
      </c>
      <c r="I7754" t="s">
        <v>929</v>
      </c>
      <c r="J7754" t="s">
        <v>930</v>
      </c>
      <c r="K7754" t="s">
        <v>928</v>
      </c>
      <c r="L7754" t="s">
        <v>929</v>
      </c>
      <c r="M7754" t="s">
        <v>930</v>
      </c>
      <c r="N7754" t="s">
        <v>930</v>
      </c>
      <c r="O7754" t="s">
        <v>929</v>
      </c>
      <c r="P7754" t="s">
        <v>928</v>
      </c>
      <c r="Q7754" t="s">
        <v>930</v>
      </c>
      <c r="R7754" t="s">
        <v>930</v>
      </c>
      <c r="S7754" t="s">
        <v>930</v>
      </c>
      <c r="T7754" t="s">
        <v>930</v>
      </c>
      <c r="U7754" t="s">
        <v>928</v>
      </c>
      <c r="V7754" t="s">
        <v>930</v>
      </c>
      <c r="W7754" t="s">
        <v>930</v>
      </c>
      <c r="X7754" t="s">
        <v>930</v>
      </c>
      <c r="Y7754" t="s">
        <v>930</v>
      </c>
      <c r="Z7754" t="s">
        <v>930</v>
      </c>
      <c r="AA7754" t="s">
        <v>929</v>
      </c>
      <c r="AB7754" t="s">
        <v>929</v>
      </c>
      <c r="AC7754" t="s">
        <v>929</v>
      </c>
      <c r="AD7754" t="s">
        <v>929</v>
      </c>
      <c r="AE7754" t="s">
        <v>929</v>
      </c>
      <c r="AF7754" t="s">
        <v>929</v>
      </c>
    </row>
    <row r="7755" spans="1:32">
      <c r="A7755">
        <v>807854</v>
      </c>
      <c r="B7755" t="s">
        <v>102</v>
      </c>
      <c r="C7755" t="s">
        <v>929</v>
      </c>
      <c r="D7755" t="s">
        <v>929</v>
      </c>
      <c r="E7755" t="s">
        <v>930</v>
      </c>
      <c r="F7755" t="s">
        <v>929</v>
      </c>
      <c r="G7755" t="s">
        <v>929</v>
      </c>
      <c r="H7755" t="s">
        <v>930</v>
      </c>
      <c r="I7755" t="s">
        <v>930</v>
      </c>
      <c r="J7755" t="s">
        <v>929</v>
      </c>
      <c r="K7755" t="s">
        <v>930</v>
      </c>
      <c r="L7755" t="s">
        <v>930</v>
      </c>
      <c r="M7755" t="s">
        <v>930</v>
      </c>
      <c r="N7755" t="s">
        <v>929</v>
      </c>
      <c r="O7755" t="s">
        <v>929</v>
      </c>
      <c r="P7755" t="s">
        <v>930</v>
      </c>
      <c r="Q7755" t="s">
        <v>930</v>
      </c>
      <c r="R7755" t="s">
        <v>930</v>
      </c>
      <c r="S7755" t="s">
        <v>930</v>
      </c>
      <c r="T7755" t="s">
        <v>930</v>
      </c>
      <c r="U7755" t="s">
        <v>928</v>
      </c>
      <c r="V7755" t="s">
        <v>930</v>
      </c>
      <c r="W7755" t="s">
        <v>930</v>
      </c>
      <c r="X7755" t="s">
        <v>930</v>
      </c>
      <c r="Y7755" t="s">
        <v>930</v>
      </c>
      <c r="Z7755" t="s">
        <v>930</v>
      </c>
      <c r="AA7755" t="s">
        <v>929</v>
      </c>
      <c r="AB7755" t="s">
        <v>929</v>
      </c>
      <c r="AC7755" t="s">
        <v>929</v>
      </c>
      <c r="AD7755" t="s">
        <v>929</v>
      </c>
      <c r="AE7755" t="s">
        <v>929</v>
      </c>
      <c r="AF7755" t="s">
        <v>929</v>
      </c>
    </row>
    <row r="7756" spans="1:32">
      <c r="A7756">
        <v>807864</v>
      </c>
      <c r="B7756" t="s">
        <v>102</v>
      </c>
      <c r="C7756" t="s">
        <v>929</v>
      </c>
      <c r="D7756" t="s">
        <v>929</v>
      </c>
      <c r="E7756" t="s">
        <v>929</v>
      </c>
      <c r="F7756" t="s">
        <v>929</v>
      </c>
      <c r="G7756" t="s">
        <v>929</v>
      </c>
      <c r="H7756" t="s">
        <v>929</v>
      </c>
      <c r="I7756" t="s">
        <v>930</v>
      </c>
      <c r="J7756" t="s">
        <v>930</v>
      </c>
      <c r="K7756" t="s">
        <v>929</v>
      </c>
      <c r="L7756" t="s">
        <v>930</v>
      </c>
      <c r="M7756" t="s">
        <v>930</v>
      </c>
      <c r="N7756" t="s">
        <v>930</v>
      </c>
      <c r="O7756" t="s">
        <v>929</v>
      </c>
      <c r="P7756" t="s">
        <v>930</v>
      </c>
      <c r="Q7756" t="s">
        <v>930</v>
      </c>
      <c r="R7756" t="s">
        <v>929</v>
      </c>
      <c r="S7756" t="s">
        <v>930</v>
      </c>
      <c r="T7756" t="s">
        <v>930</v>
      </c>
      <c r="U7756" t="s">
        <v>928</v>
      </c>
      <c r="V7756" t="s">
        <v>930</v>
      </c>
      <c r="W7756" t="s">
        <v>930</v>
      </c>
      <c r="X7756" t="s">
        <v>930</v>
      </c>
      <c r="Y7756" t="s">
        <v>929</v>
      </c>
      <c r="Z7756" t="s">
        <v>930</v>
      </c>
      <c r="AA7756" t="s">
        <v>929</v>
      </c>
      <c r="AB7756" t="s">
        <v>929</v>
      </c>
      <c r="AC7756" t="s">
        <v>929</v>
      </c>
      <c r="AD7756" t="s">
        <v>929</v>
      </c>
      <c r="AE7756" t="s">
        <v>929</v>
      </c>
      <c r="AF7756" t="s">
        <v>929</v>
      </c>
    </row>
    <row r="7757" spans="1:32">
      <c r="A7757">
        <v>807877</v>
      </c>
      <c r="B7757" t="s">
        <v>102</v>
      </c>
      <c r="C7757" t="s">
        <v>929</v>
      </c>
      <c r="D7757" t="s">
        <v>929</v>
      </c>
      <c r="E7757" t="s">
        <v>929</v>
      </c>
      <c r="F7757" t="s">
        <v>929</v>
      </c>
      <c r="G7757" t="s">
        <v>929</v>
      </c>
      <c r="H7757" t="s">
        <v>930</v>
      </c>
      <c r="I7757" t="s">
        <v>929</v>
      </c>
      <c r="J7757" t="s">
        <v>930</v>
      </c>
      <c r="K7757" t="s">
        <v>930</v>
      </c>
      <c r="L7757" t="s">
        <v>930</v>
      </c>
      <c r="M7757" t="s">
        <v>930</v>
      </c>
      <c r="N7757" t="s">
        <v>929</v>
      </c>
      <c r="O7757" t="s">
        <v>929</v>
      </c>
      <c r="P7757" t="s">
        <v>929</v>
      </c>
      <c r="Q7757" t="s">
        <v>930</v>
      </c>
      <c r="R7757" t="s">
        <v>930</v>
      </c>
      <c r="S7757" t="s">
        <v>930</v>
      </c>
      <c r="T7757" t="s">
        <v>930</v>
      </c>
      <c r="U7757" t="s">
        <v>928</v>
      </c>
      <c r="V7757" t="s">
        <v>930</v>
      </c>
      <c r="W7757" t="s">
        <v>930</v>
      </c>
      <c r="X7757" t="s">
        <v>930</v>
      </c>
      <c r="Y7757" t="s">
        <v>930</v>
      </c>
      <c r="Z7757" t="s">
        <v>930</v>
      </c>
      <c r="AA7757" t="s">
        <v>929</v>
      </c>
      <c r="AB7757" t="s">
        <v>929</v>
      </c>
      <c r="AC7757" t="s">
        <v>929</v>
      </c>
      <c r="AD7757" t="s">
        <v>929</v>
      </c>
      <c r="AE7757" t="s">
        <v>929</v>
      </c>
      <c r="AF7757" t="s">
        <v>929</v>
      </c>
    </row>
    <row r="7758" spans="1:32">
      <c r="A7758">
        <v>807911</v>
      </c>
      <c r="B7758" t="s">
        <v>102</v>
      </c>
      <c r="C7758" t="s">
        <v>930</v>
      </c>
      <c r="D7758" t="s">
        <v>930</v>
      </c>
      <c r="E7758" t="s">
        <v>930</v>
      </c>
      <c r="F7758" t="s">
        <v>929</v>
      </c>
      <c r="G7758" t="s">
        <v>930</v>
      </c>
      <c r="H7758" t="s">
        <v>929</v>
      </c>
      <c r="I7758" t="s">
        <v>930</v>
      </c>
      <c r="J7758" t="s">
        <v>930</v>
      </c>
      <c r="K7758" t="s">
        <v>930</v>
      </c>
      <c r="L7758" t="s">
        <v>930</v>
      </c>
      <c r="M7758" t="s">
        <v>930</v>
      </c>
      <c r="N7758" t="s">
        <v>930</v>
      </c>
      <c r="O7758" t="s">
        <v>929</v>
      </c>
      <c r="P7758" t="s">
        <v>930</v>
      </c>
      <c r="Q7758" t="s">
        <v>930</v>
      </c>
      <c r="R7758" t="s">
        <v>930</v>
      </c>
      <c r="S7758" t="s">
        <v>930</v>
      </c>
      <c r="T7758" t="s">
        <v>930</v>
      </c>
      <c r="U7758" t="s">
        <v>928</v>
      </c>
      <c r="V7758" t="s">
        <v>930</v>
      </c>
      <c r="W7758" t="s">
        <v>930</v>
      </c>
      <c r="X7758" t="s">
        <v>930</v>
      </c>
      <c r="Y7758" t="s">
        <v>930</v>
      </c>
      <c r="Z7758" t="s">
        <v>930</v>
      </c>
      <c r="AA7758" t="s">
        <v>929</v>
      </c>
      <c r="AB7758" t="s">
        <v>929</v>
      </c>
      <c r="AC7758" t="s">
        <v>929</v>
      </c>
      <c r="AD7758" t="s">
        <v>929</v>
      </c>
      <c r="AE7758" t="s">
        <v>929</v>
      </c>
      <c r="AF7758" t="s">
        <v>929</v>
      </c>
    </row>
    <row r="7759" spans="1:32">
      <c r="A7759">
        <v>807987</v>
      </c>
      <c r="B7759" t="s">
        <v>102</v>
      </c>
      <c r="C7759" t="s">
        <v>929</v>
      </c>
      <c r="D7759" t="s">
        <v>929</v>
      </c>
      <c r="E7759" t="s">
        <v>929</v>
      </c>
      <c r="F7759" t="s">
        <v>929</v>
      </c>
      <c r="G7759" t="s">
        <v>929</v>
      </c>
      <c r="H7759" t="s">
        <v>929</v>
      </c>
      <c r="I7759" t="s">
        <v>930</v>
      </c>
      <c r="J7759" t="s">
        <v>930</v>
      </c>
      <c r="K7759" t="s">
        <v>929</v>
      </c>
      <c r="L7759" t="s">
        <v>930</v>
      </c>
      <c r="M7759" t="s">
        <v>929</v>
      </c>
      <c r="N7759" t="s">
        <v>929</v>
      </c>
      <c r="O7759" t="s">
        <v>930</v>
      </c>
      <c r="P7759" t="s">
        <v>930</v>
      </c>
      <c r="Q7759" t="s">
        <v>930</v>
      </c>
      <c r="R7759" t="s">
        <v>930</v>
      </c>
      <c r="S7759" t="s">
        <v>930</v>
      </c>
      <c r="T7759" t="s">
        <v>930</v>
      </c>
      <c r="U7759" t="s">
        <v>930</v>
      </c>
      <c r="V7759" t="s">
        <v>930</v>
      </c>
      <c r="W7759" t="s">
        <v>930</v>
      </c>
      <c r="X7759" t="s">
        <v>929</v>
      </c>
      <c r="Y7759" t="s">
        <v>930</v>
      </c>
      <c r="Z7759" t="s">
        <v>930</v>
      </c>
      <c r="AA7759" t="s">
        <v>929</v>
      </c>
      <c r="AB7759" t="s">
        <v>929</v>
      </c>
      <c r="AC7759" t="s">
        <v>929</v>
      </c>
      <c r="AD7759" t="s">
        <v>929</v>
      </c>
      <c r="AE7759" t="s">
        <v>929</v>
      </c>
      <c r="AF7759" t="s">
        <v>929</v>
      </c>
    </row>
    <row r="7760" spans="1:32">
      <c r="A7760">
        <v>807999</v>
      </c>
      <c r="B7760" t="s">
        <v>102</v>
      </c>
      <c r="C7760" t="s">
        <v>929</v>
      </c>
      <c r="D7760" t="s">
        <v>930</v>
      </c>
      <c r="E7760" t="s">
        <v>930</v>
      </c>
      <c r="F7760" t="s">
        <v>929</v>
      </c>
      <c r="G7760" t="s">
        <v>929</v>
      </c>
      <c r="H7760" t="s">
        <v>930</v>
      </c>
      <c r="I7760" t="s">
        <v>930</v>
      </c>
      <c r="J7760" t="s">
        <v>930</v>
      </c>
      <c r="K7760" t="s">
        <v>928</v>
      </c>
      <c r="L7760" t="s">
        <v>930</v>
      </c>
      <c r="M7760" t="s">
        <v>930</v>
      </c>
      <c r="N7760" t="s">
        <v>929</v>
      </c>
      <c r="O7760" t="s">
        <v>929</v>
      </c>
      <c r="P7760" t="s">
        <v>929</v>
      </c>
      <c r="Q7760" t="s">
        <v>930</v>
      </c>
      <c r="R7760" t="s">
        <v>929</v>
      </c>
      <c r="S7760" t="s">
        <v>928</v>
      </c>
      <c r="T7760" t="s">
        <v>929</v>
      </c>
      <c r="U7760" t="s">
        <v>928</v>
      </c>
      <c r="V7760" t="s">
        <v>930</v>
      </c>
      <c r="W7760" t="s">
        <v>930</v>
      </c>
      <c r="X7760" t="s">
        <v>930</v>
      </c>
      <c r="Y7760" t="s">
        <v>929</v>
      </c>
      <c r="Z7760" t="s">
        <v>929</v>
      </c>
      <c r="AA7760" t="s">
        <v>929</v>
      </c>
      <c r="AB7760" t="s">
        <v>929</v>
      </c>
      <c r="AC7760" t="s">
        <v>929</v>
      </c>
      <c r="AD7760" t="s">
        <v>929</v>
      </c>
      <c r="AE7760" t="s">
        <v>929</v>
      </c>
      <c r="AF7760" t="s">
        <v>929</v>
      </c>
    </row>
    <row r="7761" spans="1:32">
      <c r="A7761">
        <v>808044</v>
      </c>
      <c r="B7761" t="s">
        <v>102</v>
      </c>
      <c r="C7761" t="s">
        <v>929</v>
      </c>
      <c r="D7761" t="s">
        <v>929</v>
      </c>
      <c r="E7761" t="s">
        <v>930</v>
      </c>
      <c r="F7761" t="s">
        <v>929</v>
      </c>
      <c r="G7761" t="s">
        <v>930</v>
      </c>
      <c r="H7761" t="s">
        <v>929</v>
      </c>
      <c r="I7761" t="s">
        <v>930</v>
      </c>
      <c r="J7761" t="s">
        <v>929</v>
      </c>
      <c r="K7761" t="s">
        <v>930</v>
      </c>
      <c r="L7761" t="s">
        <v>930</v>
      </c>
      <c r="M7761" t="s">
        <v>929</v>
      </c>
      <c r="N7761" t="s">
        <v>929</v>
      </c>
      <c r="O7761" t="s">
        <v>929</v>
      </c>
      <c r="P7761" t="s">
        <v>930</v>
      </c>
      <c r="Q7761" t="s">
        <v>930</v>
      </c>
      <c r="R7761" t="s">
        <v>928</v>
      </c>
      <c r="S7761" t="s">
        <v>928</v>
      </c>
      <c r="T7761" t="s">
        <v>930</v>
      </c>
      <c r="U7761" t="s">
        <v>929</v>
      </c>
      <c r="V7761" t="s">
        <v>930</v>
      </c>
      <c r="W7761" t="s">
        <v>929</v>
      </c>
      <c r="X7761" t="s">
        <v>930</v>
      </c>
      <c r="Y7761" t="s">
        <v>929</v>
      </c>
      <c r="Z7761" t="s">
        <v>930</v>
      </c>
      <c r="AA7761" t="s">
        <v>929</v>
      </c>
      <c r="AB7761" t="s">
        <v>929</v>
      </c>
      <c r="AC7761" t="s">
        <v>929</v>
      </c>
      <c r="AD7761" t="s">
        <v>929</v>
      </c>
      <c r="AE7761" t="s">
        <v>929</v>
      </c>
      <c r="AF7761" t="s">
        <v>929</v>
      </c>
    </row>
    <row r="7762" spans="1:32">
      <c r="A7762">
        <v>808082</v>
      </c>
      <c r="B7762" t="s">
        <v>102</v>
      </c>
      <c r="C7762" t="s">
        <v>929</v>
      </c>
      <c r="D7762" t="s">
        <v>929</v>
      </c>
      <c r="E7762" t="s">
        <v>929</v>
      </c>
      <c r="F7762" t="s">
        <v>929</v>
      </c>
      <c r="G7762" t="s">
        <v>929</v>
      </c>
      <c r="H7762" t="s">
        <v>929</v>
      </c>
      <c r="I7762" t="s">
        <v>930</v>
      </c>
      <c r="J7762" t="s">
        <v>930</v>
      </c>
      <c r="K7762" t="s">
        <v>930</v>
      </c>
      <c r="L7762" t="s">
        <v>930</v>
      </c>
      <c r="M7762" t="s">
        <v>930</v>
      </c>
      <c r="N7762" t="s">
        <v>930</v>
      </c>
      <c r="O7762" t="s">
        <v>929</v>
      </c>
      <c r="P7762" t="s">
        <v>930</v>
      </c>
      <c r="Q7762" t="s">
        <v>930</v>
      </c>
      <c r="R7762" t="s">
        <v>930</v>
      </c>
      <c r="S7762" t="s">
        <v>930</v>
      </c>
      <c r="T7762" t="s">
        <v>930</v>
      </c>
      <c r="U7762" t="s">
        <v>928</v>
      </c>
      <c r="V7762" t="s">
        <v>930</v>
      </c>
      <c r="W7762" t="s">
        <v>930</v>
      </c>
      <c r="X7762" t="s">
        <v>930</v>
      </c>
      <c r="Y7762" t="s">
        <v>930</v>
      </c>
      <c r="Z7762" t="s">
        <v>930</v>
      </c>
      <c r="AA7762" t="s">
        <v>929</v>
      </c>
      <c r="AB7762" t="s">
        <v>929</v>
      </c>
      <c r="AC7762" t="s">
        <v>929</v>
      </c>
      <c r="AD7762" t="s">
        <v>929</v>
      </c>
      <c r="AE7762" t="s">
        <v>929</v>
      </c>
      <c r="AF7762" t="s">
        <v>929</v>
      </c>
    </row>
    <row r="7763" spans="1:32">
      <c r="A7763">
        <v>808095</v>
      </c>
      <c r="B7763" t="s">
        <v>102</v>
      </c>
      <c r="C7763" t="s">
        <v>929</v>
      </c>
      <c r="D7763" t="s">
        <v>930</v>
      </c>
      <c r="E7763" t="s">
        <v>929</v>
      </c>
      <c r="F7763" t="s">
        <v>929</v>
      </c>
      <c r="G7763" t="s">
        <v>929</v>
      </c>
      <c r="H7763" t="s">
        <v>929</v>
      </c>
      <c r="I7763" t="s">
        <v>929</v>
      </c>
      <c r="J7763" t="s">
        <v>929</v>
      </c>
      <c r="K7763" t="s">
        <v>929</v>
      </c>
      <c r="L7763" t="s">
        <v>930</v>
      </c>
      <c r="M7763" t="s">
        <v>929</v>
      </c>
      <c r="N7763" t="s">
        <v>929</v>
      </c>
      <c r="O7763" t="s">
        <v>929</v>
      </c>
      <c r="P7763" t="s">
        <v>930</v>
      </c>
      <c r="Q7763" t="s">
        <v>930</v>
      </c>
      <c r="R7763" t="s">
        <v>930</v>
      </c>
      <c r="S7763" t="s">
        <v>930</v>
      </c>
      <c r="T7763" t="s">
        <v>930</v>
      </c>
      <c r="U7763" t="s">
        <v>928</v>
      </c>
      <c r="V7763" t="s">
        <v>930</v>
      </c>
      <c r="W7763" t="s">
        <v>930</v>
      </c>
      <c r="X7763" t="s">
        <v>930</v>
      </c>
      <c r="Y7763" t="s">
        <v>929</v>
      </c>
      <c r="Z7763" t="s">
        <v>929</v>
      </c>
      <c r="AA7763" t="s">
        <v>929</v>
      </c>
      <c r="AB7763" t="s">
        <v>929</v>
      </c>
      <c r="AC7763" t="s">
        <v>929</v>
      </c>
      <c r="AD7763" t="s">
        <v>929</v>
      </c>
      <c r="AE7763" t="s">
        <v>929</v>
      </c>
      <c r="AF7763" t="s">
        <v>929</v>
      </c>
    </row>
    <row r="7764" spans="1:32">
      <c r="A7764">
        <v>808099</v>
      </c>
      <c r="B7764" t="s">
        <v>102</v>
      </c>
      <c r="C7764" t="s">
        <v>929</v>
      </c>
      <c r="D7764" t="s">
        <v>929</v>
      </c>
      <c r="E7764" t="s">
        <v>929</v>
      </c>
      <c r="F7764" t="s">
        <v>929</v>
      </c>
      <c r="G7764" t="s">
        <v>929</v>
      </c>
      <c r="H7764" t="s">
        <v>929</v>
      </c>
      <c r="I7764" t="s">
        <v>930</v>
      </c>
      <c r="J7764" t="s">
        <v>930</v>
      </c>
      <c r="K7764" t="s">
        <v>930</v>
      </c>
      <c r="L7764" t="s">
        <v>930</v>
      </c>
      <c r="M7764" t="s">
        <v>930</v>
      </c>
      <c r="N7764" t="s">
        <v>929</v>
      </c>
      <c r="O7764" t="s">
        <v>929</v>
      </c>
      <c r="P7764" t="s">
        <v>929</v>
      </c>
      <c r="Q7764" t="s">
        <v>930</v>
      </c>
      <c r="R7764" t="s">
        <v>930</v>
      </c>
      <c r="S7764" t="s">
        <v>930</v>
      </c>
      <c r="T7764" t="s">
        <v>930</v>
      </c>
      <c r="U7764" t="s">
        <v>928</v>
      </c>
      <c r="V7764" t="s">
        <v>930</v>
      </c>
      <c r="W7764" t="s">
        <v>930</v>
      </c>
      <c r="X7764" t="s">
        <v>930</v>
      </c>
      <c r="Y7764" t="s">
        <v>930</v>
      </c>
      <c r="Z7764" t="s">
        <v>930</v>
      </c>
      <c r="AA7764" t="s">
        <v>929</v>
      </c>
      <c r="AB7764" t="s">
        <v>929</v>
      </c>
      <c r="AC7764" t="s">
        <v>929</v>
      </c>
      <c r="AD7764" t="s">
        <v>929</v>
      </c>
      <c r="AE7764" t="s">
        <v>929</v>
      </c>
      <c r="AF7764" t="s">
        <v>929</v>
      </c>
    </row>
    <row r="7765" spans="1:32">
      <c r="A7765">
        <v>808112</v>
      </c>
      <c r="B7765" t="s">
        <v>102</v>
      </c>
      <c r="C7765" t="s">
        <v>929</v>
      </c>
      <c r="D7765" t="s">
        <v>930</v>
      </c>
      <c r="E7765" t="s">
        <v>929</v>
      </c>
      <c r="F7765" t="s">
        <v>929</v>
      </c>
      <c r="G7765" t="s">
        <v>929</v>
      </c>
      <c r="H7765" t="s">
        <v>929</v>
      </c>
      <c r="I7765" t="s">
        <v>930</v>
      </c>
      <c r="J7765" t="s">
        <v>930</v>
      </c>
      <c r="K7765" t="s">
        <v>929</v>
      </c>
      <c r="L7765" t="s">
        <v>930</v>
      </c>
      <c r="M7765" t="s">
        <v>929</v>
      </c>
      <c r="N7765" t="s">
        <v>929</v>
      </c>
      <c r="O7765" t="s">
        <v>929</v>
      </c>
      <c r="P7765" t="s">
        <v>930</v>
      </c>
      <c r="Q7765" t="s">
        <v>929</v>
      </c>
      <c r="R7765" t="s">
        <v>930</v>
      </c>
      <c r="S7765" t="s">
        <v>929</v>
      </c>
      <c r="T7765" t="s">
        <v>929</v>
      </c>
      <c r="U7765" t="s">
        <v>930</v>
      </c>
      <c r="V7765" t="s">
        <v>930</v>
      </c>
      <c r="W7765" t="s">
        <v>930</v>
      </c>
      <c r="X7765" t="s">
        <v>930</v>
      </c>
      <c r="Y7765" t="s">
        <v>930</v>
      </c>
      <c r="Z7765" t="s">
        <v>929</v>
      </c>
      <c r="AA7765" t="s">
        <v>929</v>
      </c>
      <c r="AB7765" t="s">
        <v>929</v>
      </c>
      <c r="AC7765" t="s">
        <v>929</v>
      </c>
      <c r="AD7765" t="s">
        <v>929</v>
      </c>
      <c r="AE7765" t="s">
        <v>929</v>
      </c>
      <c r="AF7765" t="s">
        <v>929</v>
      </c>
    </row>
    <row r="7766" spans="1:32">
      <c r="A7766">
        <v>808151</v>
      </c>
      <c r="B7766" t="s">
        <v>102</v>
      </c>
      <c r="C7766" t="s">
        <v>929</v>
      </c>
      <c r="D7766" t="s">
        <v>929</v>
      </c>
      <c r="E7766" t="s">
        <v>929</v>
      </c>
      <c r="F7766" t="s">
        <v>929</v>
      </c>
      <c r="G7766" t="s">
        <v>929</v>
      </c>
      <c r="H7766" t="s">
        <v>929</v>
      </c>
      <c r="I7766" t="s">
        <v>930</v>
      </c>
      <c r="J7766" t="s">
        <v>929</v>
      </c>
      <c r="K7766" t="s">
        <v>930</v>
      </c>
      <c r="L7766" t="s">
        <v>930</v>
      </c>
      <c r="M7766" t="s">
        <v>929</v>
      </c>
      <c r="N7766" t="s">
        <v>930</v>
      </c>
      <c r="O7766" t="s">
        <v>929</v>
      </c>
      <c r="P7766" t="s">
        <v>929</v>
      </c>
      <c r="Q7766" t="s">
        <v>929</v>
      </c>
      <c r="R7766" t="s">
        <v>930</v>
      </c>
      <c r="S7766" t="s">
        <v>928</v>
      </c>
      <c r="T7766" t="s">
        <v>930</v>
      </c>
      <c r="U7766" t="s">
        <v>928</v>
      </c>
      <c r="V7766" t="s">
        <v>930</v>
      </c>
      <c r="W7766" t="s">
        <v>930</v>
      </c>
      <c r="X7766" t="s">
        <v>930</v>
      </c>
      <c r="Y7766" t="s">
        <v>930</v>
      </c>
      <c r="Z7766" t="s">
        <v>930</v>
      </c>
      <c r="AA7766" t="s">
        <v>929</v>
      </c>
      <c r="AB7766" t="s">
        <v>929</v>
      </c>
      <c r="AC7766" t="s">
        <v>929</v>
      </c>
      <c r="AD7766" t="s">
        <v>929</v>
      </c>
      <c r="AE7766" t="s">
        <v>929</v>
      </c>
      <c r="AF7766" t="s">
        <v>929</v>
      </c>
    </row>
    <row r="7767" spans="1:32">
      <c r="A7767">
        <v>808155</v>
      </c>
      <c r="B7767" t="s">
        <v>102</v>
      </c>
      <c r="C7767" t="s">
        <v>929</v>
      </c>
      <c r="D7767" t="s">
        <v>930</v>
      </c>
      <c r="E7767" t="s">
        <v>929</v>
      </c>
      <c r="F7767" t="s">
        <v>929</v>
      </c>
      <c r="G7767" t="s">
        <v>929</v>
      </c>
      <c r="H7767" t="s">
        <v>929</v>
      </c>
      <c r="I7767" t="s">
        <v>929</v>
      </c>
      <c r="J7767" t="s">
        <v>930</v>
      </c>
      <c r="K7767" t="s">
        <v>930</v>
      </c>
      <c r="L7767" t="s">
        <v>930</v>
      </c>
      <c r="M7767" t="s">
        <v>929</v>
      </c>
      <c r="N7767" t="s">
        <v>929</v>
      </c>
      <c r="O7767" t="s">
        <v>930</v>
      </c>
      <c r="P7767" t="s">
        <v>928</v>
      </c>
      <c r="Q7767" t="s">
        <v>930</v>
      </c>
      <c r="R7767" t="s">
        <v>930</v>
      </c>
      <c r="S7767" t="s">
        <v>930</v>
      </c>
      <c r="T7767" t="s">
        <v>930</v>
      </c>
      <c r="U7767" t="s">
        <v>929</v>
      </c>
      <c r="V7767" t="s">
        <v>928</v>
      </c>
      <c r="W7767" t="s">
        <v>930</v>
      </c>
      <c r="X7767" t="s">
        <v>928</v>
      </c>
      <c r="Y7767" t="s">
        <v>928</v>
      </c>
      <c r="Z7767" t="s">
        <v>928</v>
      </c>
      <c r="AA7767" t="s">
        <v>929</v>
      </c>
      <c r="AB7767" t="s">
        <v>929</v>
      </c>
      <c r="AC7767" t="s">
        <v>929</v>
      </c>
      <c r="AD7767" t="s">
        <v>929</v>
      </c>
      <c r="AE7767" t="s">
        <v>929</v>
      </c>
      <c r="AF7767" t="s">
        <v>929</v>
      </c>
    </row>
    <row r="7768" spans="1:32">
      <c r="A7768">
        <v>808172</v>
      </c>
      <c r="B7768" t="s">
        <v>102</v>
      </c>
      <c r="C7768" t="s">
        <v>929</v>
      </c>
      <c r="D7768" t="s">
        <v>930</v>
      </c>
      <c r="E7768" t="s">
        <v>929</v>
      </c>
      <c r="F7768" t="s">
        <v>929</v>
      </c>
      <c r="G7768" t="s">
        <v>929</v>
      </c>
      <c r="H7768" t="s">
        <v>929</v>
      </c>
      <c r="I7768" t="s">
        <v>930</v>
      </c>
      <c r="J7768" t="s">
        <v>928</v>
      </c>
      <c r="K7768" t="s">
        <v>930</v>
      </c>
      <c r="L7768" t="s">
        <v>930</v>
      </c>
      <c r="M7768" t="s">
        <v>930</v>
      </c>
      <c r="N7768" t="s">
        <v>930</v>
      </c>
      <c r="O7768" t="s">
        <v>929</v>
      </c>
      <c r="P7768" t="s">
        <v>928</v>
      </c>
      <c r="Q7768" t="s">
        <v>930</v>
      </c>
      <c r="R7768" t="s">
        <v>930</v>
      </c>
      <c r="S7768" t="s">
        <v>930</v>
      </c>
      <c r="T7768" t="s">
        <v>930</v>
      </c>
      <c r="U7768" t="s">
        <v>928</v>
      </c>
      <c r="V7768" t="s">
        <v>930</v>
      </c>
      <c r="W7768" t="s">
        <v>930</v>
      </c>
      <c r="X7768" t="s">
        <v>930</v>
      </c>
      <c r="Y7768" t="s">
        <v>930</v>
      </c>
      <c r="Z7768" t="s">
        <v>930</v>
      </c>
      <c r="AA7768" t="s">
        <v>929</v>
      </c>
      <c r="AB7768" t="s">
        <v>929</v>
      </c>
      <c r="AC7768" t="s">
        <v>929</v>
      </c>
      <c r="AD7768" t="s">
        <v>929</v>
      </c>
      <c r="AE7768" t="s">
        <v>929</v>
      </c>
      <c r="AF7768" t="s">
        <v>929</v>
      </c>
    </row>
    <row r="7769" spans="1:32">
      <c r="A7769">
        <v>808179</v>
      </c>
      <c r="B7769" t="s">
        <v>102</v>
      </c>
      <c r="C7769" t="s">
        <v>929</v>
      </c>
      <c r="D7769" t="s">
        <v>929</v>
      </c>
      <c r="E7769" t="s">
        <v>930</v>
      </c>
      <c r="F7769" t="s">
        <v>929</v>
      </c>
      <c r="G7769" t="s">
        <v>929</v>
      </c>
      <c r="H7769" t="s">
        <v>929</v>
      </c>
      <c r="I7769" t="s">
        <v>930</v>
      </c>
      <c r="J7769" t="s">
        <v>930</v>
      </c>
      <c r="K7769" t="s">
        <v>930</v>
      </c>
      <c r="L7769" t="s">
        <v>929</v>
      </c>
      <c r="M7769" t="s">
        <v>930</v>
      </c>
      <c r="N7769" t="s">
        <v>930</v>
      </c>
      <c r="O7769" t="s">
        <v>929</v>
      </c>
      <c r="P7769" t="s">
        <v>928</v>
      </c>
      <c r="Q7769" t="s">
        <v>929</v>
      </c>
      <c r="R7769" t="s">
        <v>930</v>
      </c>
      <c r="S7769" t="s">
        <v>930</v>
      </c>
      <c r="T7769" t="s">
        <v>930</v>
      </c>
      <c r="U7769" t="s">
        <v>928</v>
      </c>
      <c r="V7769" t="s">
        <v>930</v>
      </c>
      <c r="W7769" t="s">
        <v>930</v>
      </c>
      <c r="X7769" t="s">
        <v>930</v>
      </c>
      <c r="Y7769" t="s">
        <v>930</v>
      </c>
      <c r="Z7769" t="s">
        <v>930</v>
      </c>
      <c r="AA7769" t="s">
        <v>929</v>
      </c>
      <c r="AB7769" t="s">
        <v>929</v>
      </c>
      <c r="AC7769" t="s">
        <v>929</v>
      </c>
      <c r="AD7769" t="s">
        <v>929</v>
      </c>
      <c r="AE7769" t="s">
        <v>929</v>
      </c>
      <c r="AF7769" t="s">
        <v>929</v>
      </c>
    </row>
    <row r="7770" spans="1:32">
      <c r="A7770">
        <v>808181</v>
      </c>
      <c r="B7770" t="s">
        <v>102</v>
      </c>
      <c r="C7770" t="s">
        <v>929</v>
      </c>
      <c r="D7770" t="s">
        <v>930</v>
      </c>
      <c r="E7770" t="s">
        <v>929</v>
      </c>
      <c r="F7770" t="s">
        <v>929</v>
      </c>
      <c r="G7770" t="s">
        <v>929</v>
      </c>
      <c r="H7770" t="s">
        <v>929</v>
      </c>
      <c r="I7770" t="s">
        <v>930</v>
      </c>
      <c r="J7770" t="s">
        <v>930</v>
      </c>
      <c r="K7770" t="s">
        <v>930</v>
      </c>
      <c r="L7770" t="s">
        <v>930</v>
      </c>
      <c r="M7770" t="s">
        <v>930</v>
      </c>
      <c r="N7770" t="s">
        <v>930</v>
      </c>
      <c r="O7770" t="s">
        <v>929</v>
      </c>
      <c r="P7770" t="s">
        <v>930</v>
      </c>
      <c r="Q7770" t="s">
        <v>930</v>
      </c>
      <c r="R7770" t="s">
        <v>930</v>
      </c>
      <c r="S7770" t="s">
        <v>930</v>
      </c>
      <c r="T7770" t="s">
        <v>930</v>
      </c>
      <c r="U7770" t="s">
        <v>928</v>
      </c>
      <c r="V7770" t="s">
        <v>929</v>
      </c>
      <c r="W7770" t="s">
        <v>930</v>
      </c>
      <c r="X7770" t="s">
        <v>930</v>
      </c>
      <c r="Y7770" t="s">
        <v>930</v>
      </c>
      <c r="Z7770" t="s">
        <v>930</v>
      </c>
      <c r="AA7770" t="s">
        <v>929</v>
      </c>
      <c r="AB7770" t="s">
        <v>929</v>
      </c>
      <c r="AC7770" t="s">
        <v>929</v>
      </c>
      <c r="AD7770" t="s">
        <v>929</v>
      </c>
      <c r="AE7770" t="s">
        <v>929</v>
      </c>
      <c r="AF7770" t="s">
        <v>929</v>
      </c>
    </row>
    <row r="7771" spans="1:32">
      <c r="A7771">
        <v>808199</v>
      </c>
      <c r="B7771" t="s">
        <v>102</v>
      </c>
      <c r="C7771" t="s">
        <v>929</v>
      </c>
      <c r="D7771" t="s">
        <v>929</v>
      </c>
      <c r="E7771" t="s">
        <v>929</v>
      </c>
      <c r="F7771" t="s">
        <v>929</v>
      </c>
      <c r="G7771" t="s">
        <v>929</v>
      </c>
      <c r="H7771" t="s">
        <v>929</v>
      </c>
      <c r="I7771" t="s">
        <v>930</v>
      </c>
      <c r="J7771" t="s">
        <v>930</v>
      </c>
      <c r="K7771" t="s">
        <v>930</v>
      </c>
      <c r="L7771" t="s">
        <v>930</v>
      </c>
      <c r="M7771" t="s">
        <v>930</v>
      </c>
      <c r="N7771" t="s">
        <v>930</v>
      </c>
      <c r="O7771" t="s">
        <v>929</v>
      </c>
      <c r="P7771" t="s">
        <v>930</v>
      </c>
      <c r="Q7771" t="s">
        <v>930</v>
      </c>
      <c r="R7771" t="s">
        <v>930</v>
      </c>
      <c r="S7771" t="s">
        <v>928</v>
      </c>
      <c r="T7771" t="s">
        <v>930</v>
      </c>
      <c r="U7771" t="s">
        <v>928</v>
      </c>
      <c r="V7771" t="s">
        <v>929</v>
      </c>
      <c r="W7771" t="s">
        <v>930</v>
      </c>
      <c r="X7771" t="s">
        <v>930</v>
      </c>
      <c r="Y7771" t="s">
        <v>930</v>
      </c>
      <c r="Z7771" t="s">
        <v>930</v>
      </c>
      <c r="AA7771" t="s">
        <v>929</v>
      </c>
      <c r="AB7771" t="s">
        <v>929</v>
      </c>
      <c r="AC7771" t="s">
        <v>929</v>
      </c>
      <c r="AD7771" t="s">
        <v>929</v>
      </c>
      <c r="AE7771" t="s">
        <v>929</v>
      </c>
      <c r="AF7771" t="s">
        <v>929</v>
      </c>
    </row>
    <row r="7772" spans="1:32">
      <c r="A7772">
        <v>808203</v>
      </c>
      <c r="B7772" t="s">
        <v>102</v>
      </c>
      <c r="C7772" t="s">
        <v>929</v>
      </c>
      <c r="D7772" t="s">
        <v>930</v>
      </c>
      <c r="E7772" t="s">
        <v>929</v>
      </c>
      <c r="F7772" t="s">
        <v>930</v>
      </c>
      <c r="G7772" t="s">
        <v>929</v>
      </c>
      <c r="H7772" t="s">
        <v>929</v>
      </c>
      <c r="I7772" t="s">
        <v>930</v>
      </c>
      <c r="J7772" t="s">
        <v>929</v>
      </c>
      <c r="K7772" t="s">
        <v>930</v>
      </c>
      <c r="L7772" t="s">
        <v>929</v>
      </c>
      <c r="M7772" t="s">
        <v>930</v>
      </c>
      <c r="N7772" t="s">
        <v>930</v>
      </c>
      <c r="O7772" t="s">
        <v>929</v>
      </c>
      <c r="P7772" t="s">
        <v>928</v>
      </c>
      <c r="Q7772" t="s">
        <v>930</v>
      </c>
      <c r="R7772" t="s">
        <v>930</v>
      </c>
      <c r="S7772" t="s">
        <v>930</v>
      </c>
      <c r="T7772" t="s">
        <v>930</v>
      </c>
      <c r="U7772" t="s">
        <v>928</v>
      </c>
      <c r="V7772" t="s">
        <v>930</v>
      </c>
      <c r="W7772" t="s">
        <v>930</v>
      </c>
      <c r="X7772" t="s">
        <v>930</v>
      </c>
      <c r="Y7772" t="s">
        <v>930</v>
      </c>
      <c r="Z7772" t="s">
        <v>930</v>
      </c>
      <c r="AA7772" t="s">
        <v>929</v>
      </c>
      <c r="AB7772" t="s">
        <v>929</v>
      </c>
      <c r="AC7772" t="s">
        <v>929</v>
      </c>
      <c r="AD7772" t="s">
        <v>929</v>
      </c>
      <c r="AE7772" t="s">
        <v>929</v>
      </c>
      <c r="AF7772" t="s">
        <v>929</v>
      </c>
    </row>
    <row r="7773" spans="1:32">
      <c r="A7773">
        <v>808222</v>
      </c>
      <c r="B7773" t="s">
        <v>102</v>
      </c>
      <c r="C7773" t="s">
        <v>929</v>
      </c>
      <c r="D7773" t="s">
        <v>929</v>
      </c>
      <c r="E7773" t="s">
        <v>929</v>
      </c>
      <c r="F7773" t="s">
        <v>929</v>
      </c>
      <c r="G7773" t="s">
        <v>929</v>
      </c>
      <c r="H7773" t="s">
        <v>929</v>
      </c>
      <c r="I7773" t="s">
        <v>930</v>
      </c>
      <c r="J7773" t="s">
        <v>930</v>
      </c>
      <c r="K7773" t="s">
        <v>930</v>
      </c>
      <c r="L7773" t="s">
        <v>930</v>
      </c>
      <c r="M7773" t="s">
        <v>930</v>
      </c>
      <c r="N7773" t="s">
        <v>930</v>
      </c>
      <c r="O7773" t="s">
        <v>929</v>
      </c>
      <c r="P7773" t="s">
        <v>930</v>
      </c>
      <c r="Q7773" t="s">
        <v>930</v>
      </c>
      <c r="R7773" t="s">
        <v>930</v>
      </c>
      <c r="S7773" t="s">
        <v>930</v>
      </c>
      <c r="T7773" t="s">
        <v>930</v>
      </c>
      <c r="U7773" t="s">
        <v>928</v>
      </c>
      <c r="V7773" t="s">
        <v>930</v>
      </c>
      <c r="W7773" t="s">
        <v>930</v>
      </c>
      <c r="X7773" t="s">
        <v>930</v>
      </c>
      <c r="Y7773" t="s">
        <v>930</v>
      </c>
      <c r="Z7773" t="s">
        <v>930</v>
      </c>
      <c r="AA7773" t="s">
        <v>929</v>
      </c>
      <c r="AB7773" t="s">
        <v>929</v>
      </c>
      <c r="AC7773" t="s">
        <v>929</v>
      </c>
      <c r="AD7773" t="s">
        <v>929</v>
      </c>
      <c r="AE7773" t="s">
        <v>929</v>
      </c>
      <c r="AF7773" t="s">
        <v>929</v>
      </c>
    </row>
    <row r="7774" spans="1:32">
      <c r="A7774">
        <v>808229</v>
      </c>
      <c r="B7774" t="s">
        <v>102</v>
      </c>
      <c r="C7774" t="s">
        <v>929</v>
      </c>
      <c r="D7774" t="s">
        <v>929</v>
      </c>
      <c r="E7774" t="s">
        <v>930</v>
      </c>
      <c r="F7774" t="s">
        <v>929</v>
      </c>
      <c r="G7774" t="s">
        <v>929</v>
      </c>
      <c r="H7774" t="s">
        <v>929</v>
      </c>
      <c r="I7774" t="s">
        <v>929</v>
      </c>
      <c r="J7774" t="s">
        <v>930</v>
      </c>
      <c r="K7774" t="s">
        <v>930</v>
      </c>
      <c r="L7774" t="s">
        <v>929</v>
      </c>
      <c r="M7774" t="s">
        <v>930</v>
      </c>
      <c r="N7774" t="s">
        <v>930</v>
      </c>
      <c r="O7774" t="s">
        <v>929</v>
      </c>
      <c r="P7774" t="s">
        <v>930</v>
      </c>
      <c r="Q7774" t="s">
        <v>930</v>
      </c>
      <c r="R7774" t="s">
        <v>930</v>
      </c>
      <c r="S7774" t="s">
        <v>930</v>
      </c>
      <c r="T7774" t="s">
        <v>930</v>
      </c>
      <c r="U7774" t="s">
        <v>928</v>
      </c>
      <c r="V7774" t="s">
        <v>930</v>
      </c>
      <c r="W7774" t="s">
        <v>930</v>
      </c>
      <c r="X7774" t="s">
        <v>930</v>
      </c>
      <c r="Y7774" t="s">
        <v>930</v>
      </c>
      <c r="Z7774" t="s">
        <v>930</v>
      </c>
      <c r="AA7774" t="s">
        <v>929</v>
      </c>
      <c r="AB7774" t="s">
        <v>929</v>
      </c>
      <c r="AC7774" t="s">
        <v>929</v>
      </c>
      <c r="AD7774" t="s">
        <v>929</v>
      </c>
      <c r="AE7774" t="s">
        <v>929</v>
      </c>
      <c r="AF7774" t="s">
        <v>929</v>
      </c>
    </row>
    <row r="7775" spans="1:32">
      <c r="A7775">
        <v>808238</v>
      </c>
      <c r="B7775" t="s">
        <v>102</v>
      </c>
      <c r="C7775" t="s">
        <v>929</v>
      </c>
      <c r="D7775" t="s">
        <v>929</v>
      </c>
      <c r="E7775" t="s">
        <v>929</v>
      </c>
      <c r="F7775" t="s">
        <v>929</v>
      </c>
      <c r="G7775" t="s">
        <v>929</v>
      </c>
      <c r="H7775" t="s">
        <v>929</v>
      </c>
      <c r="I7775" t="s">
        <v>930</v>
      </c>
      <c r="J7775" t="s">
        <v>929</v>
      </c>
      <c r="K7775" t="s">
        <v>930</v>
      </c>
      <c r="L7775" t="s">
        <v>930</v>
      </c>
      <c r="M7775" t="s">
        <v>930</v>
      </c>
      <c r="N7775" t="s">
        <v>930</v>
      </c>
      <c r="O7775" t="s">
        <v>929</v>
      </c>
      <c r="P7775" t="s">
        <v>930</v>
      </c>
      <c r="Q7775" t="s">
        <v>930</v>
      </c>
      <c r="R7775" t="s">
        <v>929</v>
      </c>
      <c r="S7775" t="s">
        <v>930</v>
      </c>
      <c r="T7775" t="s">
        <v>929</v>
      </c>
      <c r="U7775" t="s">
        <v>928</v>
      </c>
      <c r="V7775" t="s">
        <v>930</v>
      </c>
      <c r="W7775" t="s">
        <v>930</v>
      </c>
      <c r="X7775" t="s">
        <v>930</v>
      </c>
      <c r="Y7775" t="s">
        <v>930</v>
      </c>
      <c r="Z7775" t="s">
        <v>930</v>
      </c>
      <c r="AA7775" t="s">
        <v>929</v>
      </c>
      <c r="AB7775" t="s">
        <v>929</v>
      </c>
      <c r="AC7775" t="s">
        <v>929</v>
      </c>
      <c r="AD7775" t="s">
        <v>929</v>
      </c>
      <c r="AE7775" t="s">
        <v>929</v>
      </c>
      <c r="AF7775" t="s">
        <v>929</v>
      </c>
    </row>
    <row r="7776" spans="1:32">
      <c r="A7776">
        <v>808249</v>
      </c>
      <c r="B7776" t="s">
        <v>102</v>
      </c>
      <c r="C7776" t="s">
        <v>929</v>
      </c>
      <c r="D7776" t="s">
        <v>929</v>
      </c>
      <c r="E7776" t="s">
        <v>930</v>
      </c>
      <c r="F7776" t="s">
        <v>930</v>
      </c>
      <c r="G7776" t="s">
        <v>929</v>
      </c>
      <c r="H7776" t="s">
        <v>929</v>
      </c>
      <c r="I7776" t="s">
        <v>929</v>
      </c>
      <c r="J7776" t="s">
        <v>929</v>
      </c>
      <c r="K7776" t="s">
        <v>930</v>
      </c>
      <c r="L7776" t="s">
        <v>930</v>
      </c>
      <c r="M7776" t="s">
        <v>930</v>
      </c>
      <c r="N7776" t="s">
        <v>929</v>
      </c>
      <c r="O7776" t="s">
        <v>930</v>
      </c>
      <c r="P7776" t="s">
        <v>930</v>
      </c>
      <c r="Q7776" t="s">
        <v>930</v>
      </c>
      <c r="R7776" t="s">
        <v>930</v>
      </c>
      <c r="S7776" t="s">
        <v>930</v>
      </c>
      <c r="T7776" t="s">
        <v>930</v>
      </c>
      <c r="U7776" t="s">
        <v>928</v>
      </c>
      <c r="V7776" t="s">
        <v>930</v>
      </c>
      <c r="W7776" t="s">
        <v>930</v>
      </c>
      <c r="X7776" t="s">
        <v>930</v>
      </c>
      <c r="Y7776" t="s">
        <v>930</v>
      </c>
      <c r="Z7776" t="s">
        <v>929</v>
      </c>
      <c r="AA7776" t="s">
        <v>929</v>
      </c>
      <c r="AB7776" t="s">
        <v>929</v>
      </c>
      <c r="AC7776" t="s">
        <v>929</v>
      </c>
      <c r="AD7776" t="s">
        <v>929</v>
      </c>
      <c r="AE7776" t="s">
        <v>929</v>
      </c>
      <c r="AF7776" t="s">
        <v>929</v>
      </c>
    </row>
    <row r="7777" spans="1:32">
      <c r="A7777">
        <v>808256</v>
      </c>
      <c r="B7777" t="s">
        <v>102</v>
      </c>
      <c r="C7777" t="s">
        <v>929</v>
      </c>
      <c r="D7777" t="s">
        <v>929</v>
      </c>
      <c r="E7777" t="s">
        <v>929</v>
      </c>
      <c r="F7777" t="s">
        <v>929</v>
      </c>
      <c r="G7777" t="s">
        <v>929</v>
      </c>
      <c r="H7777" t="s">
        <v>929</v>
      </c>
      <c r="I7777" t="s">
        <v>929</v>
      </c>
      <c r="J7777" t="s">
        <v>929</v>
      </c>
      <c r="K7777" t="s">
        <v>930</v>
      </c>
      <c r="L7777" t="s">
        <v>930</v>
      </c>
      <c r="M7777" t="s">
        <v>929</v>
      </c>
      <c r="N7777" t="s">
        <v>929</v>
      </c>
      <c r="O7777" t="s">
        <v>930</v>
      </c>
      <c r="P7777" t="s">
        <v>930</v>
      </c>
      <c r="Q7777" t="s">
        <v>929</v>
      </c>
      <c r="R7777" t="s">
        <v>929</v>
      </c>
      <c r="S7777" t="s">
        <v>928</v>
      </c>
      <c r="T7777" t="s">
        <v>930</v>
      </c>
      <c r="U7777" t="s">
        <v>930</v>
      </c>
      <c r="V7777" t="s">
        <v>928</v>
      </c>
      <c r="W7777" t="s">
        <v>928</v>
      </c>
      <c r="X7777" t="s">
        <v>930</v>
      </c>
      <c r="Y7777" t="s">
        <v>929</v>
      </c>
      <c r="Z7777" t="s">
        <v>930</v>
      </c>
      <c r="AA7777" t="s">
        <v>929</v>
      </c>
      <c r="AB7777" t="s">
        <v>929</v>
      </c>
      <c r="AC7777" t="s">
        <v>929</v>
      </c>
      <c r="AD7777" t="s">
        <v>929</v>
      </c>
      <c r="AE7777" t="s">
        <v>929</v>
      </c>
      <c r="AF7777" t="s">
        <v>929</v>
      </c>
    </row>
    <row r="7778" spans="1:32">
      <c r="A7778">
        <v>808263</v>
      </c>
      <c r="B7778" t="s">
        <v>102</v>
      </c>
      <c r="C7778" t="s">
        <v>929</v>
      </c>
      <c r="D7778" t="s">
        <v>929</v>
      </c>
      <c r="E7778" t="s">
        <v>929</v>
      </c>
      <c r="F7778" t="s">
        <v>930</v>
      </c>
      <c r="G7778" t="s">
        <v>929</v>
      </c>
      <c r="H7778" t="s">
        <v>930</v>
      </c>
      <c r="I7778" t="s">
        <v>930</v>
      </c>
      <c r="J7778" t="s">
        <v>930</v>
      </c>
      <c r="K7778" t="s">
        <v>930</v>
      </c>
      <c r="L7778" t="s">
        <v>929</v>
      </c>
      <c r="M7778" t="s">
        <v>930</v>
      </c>
      <c r="N7778" t="s">
        <v>929</v>
      </c>
      <c r="O7778" t="s">
        <v>929</v>
      </c>
      <c r="P7778" t="s">
        <v>930</v>
      </c>
      <c r="Q7778" t="s">
        <v>930</v>
      </c>
      <c r="R7778" t="s">
        <v>930</v>
      </c>
      <c r="S7778" t="s">
        <v>930</v>
      </c>
      <c r="T7778" t="s">
        <v>930</v>
      </c>
      <c r="U7778" t="s">
        <v>928</v>
      </c>
      <c r="V7778" t="s">
        <v>930</v>
      </c>
      <c r="W7778" t="s">
        <v>930</v>
      </c>
      <c r="X7778" t="s">
        <v>930</v>
      </c>
      <c r="Y7778" t="s">
        <v>930</v>
      </c>
      <c r="Z7778" t="s">
        <v>929</v>
      </c>
      <c r="AA7778" t="s">
        <v>929</v>
      </c>
      <c r="AB7778" t="s">
        <v>929</v>
      </c>
      <c r="AC7778" t="s">
        <v>929</v>
      </c>
      <c r="AD7778" t="s">
        <v>929</v>
      </c>
      <c r="AE7778" t="s">
        <v>929</v>
      </c>
      <c r="AF7778" t="s">
        <v>929</v>
      </c>
    </row>
    <row r="7779" spans="1:32">
      <c r="A7779">
        <v>808315</v>
      </c>
      <c r="B7779" t="s">
        <v>102</v>
      </c>
      <c r="C7779" t="s">
        <v>929</v>
      </c>
      <c r="D7779" t="s">
        <v>930</v>
      </c>
      <c r="E7779" t="s">
        <v>929</v>
      </c>
      <c r="F7779" t="s">
        <v>929</v>
      </c>
      <c r="G7779" t="s">
        <v>929</v>
      </c>
      <c r="H7779" t="s">
        <v>929</v>
      </c>
      <c r="I7779" t="s">
        <v>929</v>
      </c>
      <c r="J7779" t="s">
        <v>929</v>
      </c>
      <c r="K7779" t="s">
        <v>930</v>
      </c>
      <c r="L7779" t="s">
        <v>929</v>
      </c>
      <c r="M7779" t="s">
        <v>929</v>
      </c>
      <c r="N7779" t="s">
        <v>929</v>
      </c>
      <c r="O7779" t="s">
        <v>929</v>
      </c>
      <c r="P7779" t="s">
        <v>928</v>
      </c>
      <c r="Q7779" t="s">
        <v>930</v>
      </c>
      <c r="R7779" t="s">
        <v>929</v>
      </c>
      <c r="S7779" t="s">
        <v>928</v>
      </c>
      <c r="T7779" t="s">
        <v>930</v>
      </c>
      <c r="U7779" t="s">
        <v>929</v>
      </c>
      <c r="V7779" t="s">
        <v>928</v>
      </c>
      <c r="W7779" t="s">
        <v>930</v>
      </c>
      <c r="X7779" t="s">
        <v>929</v>
      </c>
      <c r="Y7779" t="s">
        <v>928</v>
      </c>
      <c r="Z7779" t="s">
        <v>930</v>
      </c>
      <c r="AA7779" t="s">
        <v>929</v>
      </c>
      <c r="AB7779" t="s">
        <v>929</v>
      </c>
      <c r="AC7779" t="s">
        <v>929</v>
      </c>
      <c r="AD7779" t="s">
        <v>929</v>
      </c>
      <c r="AE7779" t="s">
        <v>929</v>
      </c>
      <c r="AF7779" t="s">
        <v>929</v>
      </c>
    </row>
    <row r="7780" spans="1:32">
      <c r="A7780">
        <v>810257</v>
      </c>
      <c r="B7780" t="s">
        <v>102</v>
      </c>
      <c r="C7780" t="s">
        <v>929</v>
      </c>
      <c r="D7780" t="s">
        <v>930</v>
      </c>
      <c r="E7780" t="s">
        <v>930</v>
      </c>
      <c r="F7780" t="s">
        <v>929</v>
      </c>
      <c r="G7780" t="s">
        <v>929</v>
      </c>
      <c r="H7780" t="s">
        <v>929</v>
      </c>
      <c r="I7780" t="s">
        <v>929</v>
      </c>
      <c r="J7780" t="s">
        <v>930</v>
      </c>
      <c r="K7780" t="s">
        <v>929</v>
      </c>
      <c r="L7780" t="s">
        <v>929</v>
      </c>
      <c r="M7780" t="s">
        <v>929</v>
      </c>
      <c r="N7780" t="s">
        <v>929</v>
      </c>
      <c r="O7780" t="s">
        <v>929</v>
      </c>
      <c r="P7780" t="s">
        <v>929</v>
      </c>
      <c r="Q7780" t="s">
        <v>930</v>
      </c>
      <c r="R7780" t="s">
        <v>930</v>
      </c>
      <c r="S7780" t="s">
        <v>930</v>
      </c>
      <c r="T7780" t="s">
        <v>929</v>
      </c>
      <c r="U7780" t="s">
        <v>929</v>
      </c>
      <c r="V7780" t="s">
        <v>930</v>
      </c>
      <c r="W7780" t="s">
        <v>930</v>
      </c>
      <c r="X7780" t="s">
        <v>930</v>
      </c>
      <c r="Y7780" t="s">
        <v>929</v>
      </c>
      <c r="Z7780" t="s">
        <v>930</v>
      </c>
      <c r="AA7780" t="s">
        <v>929</v>
      </c>
      <c r="AB7780" t="s">
        <v>929</v>
      </c>
      <c r="AC7780" t="s">
        <v>929</v>
      </c>
      <c r="AD7780" t="s">
        <v>929</v>
      </c>
      <c r="AE7780" t="s">
        <v>929</v>
      </c>
      <c r="AF7780" t="s">
        <v>929</v>
      </c>
    </row>
    <row r="7781" spans="1:32">
      <c r="A7781">
        <v>810670</v>
      </c>
      <c r="B7781" t="s">
        <v>102</v>
      </c>
      <c r="C7781" t="s">
        <v>929</v>
      </c>
      <c r="D7781" t="s">
        <v>930</v>
      </c>
      <c r="E7781" t="s">
        <v>929</v>
      </c>
      <c r="F7781" t="s">
        <v>929</v>
      </c>
      <c r="G7781" t="s">
        <v>929</v>
      </c>
      <c r="H7781" t="s">
        <v>929</v>
      </c>
      <c r="I7781" t="s">
        <v>929</v>
      </c>
      <c r="J7781" t="s">
        <v>929</v>
      </c>
      <c r="K7781" t="s">
        <v>930</v>
      </c>
      <c r="L7781" t="s">
        <v>929</v>
      </c>
      <c r="M7781" t="s">
        <v>929</v>
      </c>
      <c r="N7781" t="s">
        <v>929</v>
      </c>
      <c r="O7781" t="s">
        <v>929</v>
      </c>
      <c r="P7781" t="s">
        <v>930</v>
      </c>
      <c r="Q7781" t="s">
        <v>930</v>
      </c>
      <c r="R7781" t="s">
        <v>930</v>
      </c>
      <c r="S7781" t="s">
        <v>930</v>
      </c>
      <c r="T7781" t="s">
        <v>930</v>
      </c>
      <c r="U7781" t="s">
        <v>930</v>
      </c>
      <c r="V7781" t="s">
        <v>930</v>
      </c>
      <c r="W7781" t="s">
        <v>930</v>
      </c>
      <c r="X7781" t="s">
        <v>930</v>
      </c>
      <c r="Y7781" t="s">
        <v>930</v>
      </c>
      <c r="Z7781" t="s">
        <v>930</v>
      </c>
      <c r="AA7781" t="s">
        <v>929</v>
      </c>
      <c r="AB7781" t="s">
        <v>929</v>
      </c>
      <c r="AC7781" t="s">
        <v>929</v>
      </c>
      <c r="AD7781" t="s">
        <v>929</v>
      </c>
      <c r="AE7781" t="s">
        <v>929</v>
      </c>
      <c r="AF7781" t="s">
        <v>929</v>
      </c>
    </row>
    <row r="7782" spans="1:32">
      <c r="A7782">
        <v>810675</v>
      </c>
      <c r="B7782" t="s">
        <v>102</v>
      </c>
      <c r="C7782" t="s">
        <v>929</v>
      </c>
      <c r="D7782" t="s">
        <v>929</v>
      </c>
      <c r="E7782" t="s">
        <v>930</v>
      </c>
      <c r="F7782" t="s">
        <v>929</v>
      </c>
      <c r="G7782" t="s">
        <v>929</v>
      </c>
      <c r="H7782" t="s">
        <v>929</v>
      </c>
      <c r="I7782" t="s">
        <v>929</v>
      </c>
      <c r="J7782" t="s">
        <v>930</v>
      </c>
      <c r="K7782" t="s">
        <v>930</v>
      </c>
      <c r="L7782" t="s">
        <v>928</v>
      </c>
      <c r="M7782" t="s">
        <v>929</v>
      </c>
      <c r="N7782" t="s">
        <v>929</v>
      </c>
      <c r="O7782" t="s">
        <v>929</v>
      </c>
      <c r="P7782" t="s">
        <v>930</v>
      </c>
      <c r="Q7782" t="s">
        <v>930</v>
      </c>
      <c r="R7782" t="s">
        <v>928</v>
      </c>
      <c r="S7782" t="s">
        <v>928</v>
      </c>
      <c r="T7782" t="s">
        <v>930</v>
      </c>
      <c r="U7782" t="s">
        <v>930</v>
      </c>
      <c r="V7782" t="s">
        <v>930</v>
      </c>
      <c r="W7782" t="s">
        <v>930</v>
      </c>
      <c r="X7782" t="s">
        <v>930</v>
      </c>
      <c r="Y7782" t="s">
        <v>930</v>
      </c>
      <c r="Z7782" t="s">
        <v>930</v>
      </c>
      <c r="AA7782" t="s">
        <v>929</v>
      </c>
      <c r="AB7782" t="s">
        <v>929</v>
      </c>
      <c r="AC7782" t="s">
        <v>929</v>
      </c>
      <c r="AD7782" t="s">
        <v>929</v>
      </c>
      <c r="AE7782" t="s">
        <v>929</v>
      </c>
      <c r="AF7782" t="s">
        <v>929</v>
      </c>
    </row>
    <row r="7783" spans="1:32">
      <c r="A7783">
        <v>810683</v>
      </c>
      <c r="B7783" t="s">
        <v>102</v>
      </c>
      <c r="C7783" t="s">
        <v>929</v>
      </c>
      <c r="D7783" t="s">
        <v>929</v>
      </c>
      <c r="E7783" t="s">
        <v>929</v>
      </c>
      <c r="F7783" t="s">
        <v>929</v>
      </c>
      <c r="G7783" t="s">
        <v>929</v>
      </c>
      <c r="H7783" t="s">
        <v>929</v>
      </c>
      <c r="I7783" t="s">
        <v>930</v>
      </c>
      <c r="J7783" t="s">
        <v>929</v>
      </c>
      <c r="K7783" t="s">
        <v>929</v>
      </c>
      <c r="L7783" t="s">
        <v>929</v>
      </c>
      <c r="M7783" t="s">
        <v>929</v>
      </c>
      <c r="N7783" t="s">
        <v>929</v>
      </c>
      <c r="O7783" t="s">
        <v>930</v>
      </c>
      <c r="P7783" t="s">
        <v>929</v>
      </c>
      <c r="Q7783" t="s">
        <v>929</v>
      </c>
      <c r="R7783" t="s">
        <v>929</v>
      </c>
      <c r="S7783" t="s">
        <v>929</v>
      </c>
      <c r="T7783" t="s">
        <v>930</v>
      </c>
      <c r="U7783" t="s">
        <v>930</v>
      </c>
      <c r="V7783" t="s">
        <v>929</v>
      </c>
      <c r="W7783" t="s">
        <v>929</v>
      </c>
      <c r="X7783" t="s">
        <v>930</v>
      </c>
      <c r="Y7783" t="s">
        <v>929</v>
      </c>
      <c r="Z7783" t="s">
        <v>929</v>
      </c>
      <c r="AA7783" t="s">
        <v>929</v>
      </c>
      <c r="AB7783" t="s">
        <v>929</v>
      </c>
      <c r="AC7783" t="s">
        <v>929</v>
      </c>
      <c r="AD7783" t="s">
        <v>929</v>
      </c>
      <c r="AE7783" t="s">
        <v>929</v>
      </c>
      <c r="AF7783" t="s">
        <v>929</v>
      </c>
    </row>
    <row r="7784" spans="1:32">
      <c r="A7784">
        <v>810685</v>
      </c>
      <c r="B7784" t="s">
        <v>102</v>
      </c>
      <c r="C7784" t="s">
        <v>929</v>
      </c>
      <c r="D7784" t="s">
        <v>930</v>
      </c>
      <c r="E7784" t="s">
        <v>930</v>
      </c>
      <c r="F7784" t="s">
        <v>929</v>
      </c>
      <c r="G7784" t="s">
        <v>929</v>
      </c>
      <c r="H7784" t="s">
        <v>929</v>
      </c>
      <c r="I7784" t="s">
        <v>929</v>
      </c>
      <c r="J7784" t="s">
        <v>929</v>
      </c>
      <c r="K7784" t="s">
        <v>930</v>
      </c>
      <c r="L7784" t="s">
        <v>930</v>
      </c>
      <c r="M7784" t="s">
        <v>929</v>
      </c>
      <c r="N7784" t="s">
        <v>929</v>
      </c>
      <c r="O7784" t="s">
        <v>930</v>
      </c>
      <c r="P7784" t="s">
        <v>928</v>
      </c>
      <c r="Q7784" t="s">
        <v>930</v>
      </c>
      <c r="R7784" t="s">
        <v>930</v>
      </c>
      <c r="S7784" t="s">
        <v>930</v>
      </c>
      <c r="T7784" t="s">
        <v>928</v>
      </c>
      <c r="U7784" t="s">
        <v>930</v>
      </c>
      <c r="V7784" t="s">
        <v>930</v>
      </c>
      <c r="W7784" t="s">
        <v>930</v>
      </c>
      <c r="X7784" t="s">
        <v>930</v>
      </c>
      <c r="Y7784" t="s">
        <v>930</v>
      </c>
      <c r="Z7784" t="s">
        <v>930</v>
      </c>
      <c r="AA7784" t="s">
        <v>929</v>
      </c>
      <c r="AB7784" t="s">
        <v>929</v>
      </c>
      <c r="AC7784" t="s">
        <v>929</v>
      </c>
      <c r="AD7784" t="s">
        <v>929</v>
      </c>
      <c r="AE7784" t="s">
        <v>929</v>
      </c>
      <c r="AF7784" t="s">
        <v>929</v>
      </c>
    </row>
    <row r="7785" spans="1:32">
      <c r="A7785">
        <v>810694</v>
      </c>
      <c r="B7785" t="s">
        <v>102</v>
      </c>
      <c r="C7785" t="s">
        <v>929</v>
      </c>
      <c r="D7785" t="s">
        <v>929</v>
      </c>
      <c r="E7785" t="s">
        <v>929</v>
      </c>
      <c r="F7785" t="s">
        <v>929</v>
      </c>
      <c r="G7785" t="s">
        <v>929</v>
      </c>
      <c r="H7785" t="s">
        <v>929</v>
      </c>
      <c r="I7785" t="s">
        <v>930</v>
      </c>
      <c r="J7785" t="s">
        <v>929</v>
      </c>
      <c r="K7785" t="s">
        <v>929</v>
      </c>
      <c r="L7785" t="s">
        <v>930</v>
      </c>
      <c r="M7785" t="s">
        <v>929</v>
      </c>
      <c r="N7785" t="s">
        <v>929</v>
      </c>
      <c r="O7785" t="s">
        <v>929</v>
      </c>
      <c r="P7785" t="s">
        <v>929</v>
      </c>
      <c r="Q7785" t="s">
        <v>930</v>
      </c>
      <c r="R7785" t="s">
        <v>929</v>
      </c>
      <c r="S7785" t="s">
        <v>930</v>
      </c>
      <c r="T7785" t="s">
        <v>930</v>
      </c>
      <c r="U7785" t="s">
        <v>930</v>
      </c>
      <c r="V7785" t="s">
        <v>929</v>
      </c>
      <c r="W7785" t="s">
        <v>929</v>
      </c>
      <c r="X7785" t="s">
        <v>930</v>
      </c>
      <c r="Y7785" t="s">
        <v>929</v>
      </c>
      <c r="Z7785" t="s">
        <v>929</v>
      </c>
      <c r="AA7785" t="s">
        <v>929</v>
      </c>
      <c r="AB7785" t="s">
        <v>929</v>
      </c>
      <c r="AC7785" t="s">
        <v>929</v>
      </c>
      <c r="AD7785" t="s">
        <v>929</v>
      </c>
      <c r="AE7785" t="s">
        <v>929</v>
      </c>
      <c r="AF7785" t="s">
        <v>929</v>
      </c>
    </row>
    <row r="7786" spans="1:32">
      <c r="A7786">
        <v>810697</v>
      </c>
      <c r="B7786" t="s">
        <v>102</v>
      </c>
      <c r="C7786" t="s">
        <v>929</v>
      </c>
      <c r="D7786" t="s">
        <v>930</v>
      </c>
      <c r="E7786" t="s">
        <v>929</v>
      </c>
      <c r="F7786" t="s">
        <v>929</v>
      </c>
      <c r="G7786" t="s">
        <v>929</v>
      </c>
      <c r="H7786" t="s">
        <v>929</v>
      </c>
      <c r="I7786" t="s">
        <v>929</v>
      </c>
      <c r="J7786" t="s">
        <v>930</v>
      </c>
      <c r="K7786" t="s">
        <v>929</v>
      </c>
      <c r="L7786" t="s">
        <v>930</v>
      </c>
      <c r="M7786" t="s">
        <v>929</v>
      </c>
      <c r="N7786" t="s">
        <v>929</v>
      </c>
      <c r="O7786" t="s">
        <v>929</v>
      </c>
      <c r="P7786" t="s">
        <v>928</v>
      </c>
      <c r="Q7786" t="s">
        <v>930</v>
      </c>
      <c r="R7786" t="s">
        <v>930</v>
      </c>
      <c r="S7786" t="s">
        <v>930</v>
      </c>
      <c r="T7786" t="s">
        <v>930</v>
      </c>
      <c r="U7786" t="s">
        <v>930</v>
      </c>
      <c r="V7786" t="s">
        <v>930</v>
      </c>
      <c r="W7786" t="s">
        <v>930</v>
      </c>
      <c r="X7786" t="s">
        <v>930</v>
      </c>
      <c r="Y7786" t="s">
        <v>930</v>
      </c>
      <c r="Z7786" t="s">
        <v>930</v>
      </c>
      <c r="AA7786" t="s">
        <v>929</v>
      </c>
      <c r="AB7786" t="s">
        <v>929</v>
      </c>
      <c r="AC7786" t="s">
        <v>929</v>
      </c>
      <c r="AD7786" t="s">
        <v>929</v>
      </c>
      <c r="AE7786" t="s">
        <v>929</v>
      </c>
      <c r="AF7786" t="s">
        <v>929</v>
      </c>
    </row>
    <row r="7787" spans="1:32">
      <c r="A7787">
        <v>810700</v>
      </c>
      <c r="B7787" t="s">
        <v>102</v>
      </c>
      <c r="C7787" t="s">
        <v>929</v>
      </c>
      <c r="D7787" t="s">
        <v>930</v>
      </c>
      <c r="E7787" t="s">
        <v>929</v>
      </c>
      <c r="F7787" t="s">
        <v>929</v>
      </c>
      <c r="G7787" t="s">
        <v>929</v>
      </c>
      <c r="H7787" t="s">
        <v>929</v>
      </c>
      <c r="I7787" t="s">
        <v>929</v>
      </c>
      <c r="J7787" t="s">
        <v>930</v>
      </c>
      <c r="K7787" t="s">
        <v>930</v>
      </c>
      <c r="L7787" t="s">
        <v>929</v>
      </c>
      <c r="M7787" t="s">
        <v>929</v>
      </c>
      <c r="N7787" t="s">
        <v>929</v>
      </c>
      <c r="O7787" t="s">
        <v>929</v>
      </c>
      <c r="P7787" t="s">
        <v>928</v>
      </c>
      <c r="Q7787" t="s">
        <v>930</v>
      </c>
      <c r="R7787" t="s">
        <v>930</v>
      </c>
      <c r="S7787" t="s">
        <v>928</v>
      </c>
      <c r="T7787" t="s">
        <v>930</v>
      </c>
      <c r="U7787" t="s">
        <v>930</v>
      </c>
      <c r="V7787" t="s">
        <v>930</v>
      </c>
      <c r="W7787" t="s">
        <v>930</v>
      </c>
      <c r="X7787" t="s">
        <v>930</v>
      </c>
      <c r="Y7787" t="s">
        <v>929</v>
      </c>
      <c r="Z7787" t="s">
        <v>930</v>
      </c>
      <c r="AA7787" t="s">
        <v>929</v>
      </c>
      <c r="AB7787" t="s">
        <v>929</v>
      </c>
      <c r="AC7787" t="s">
        <v>929</v>
      </c>
      <c r="AD7787" t="s">
        <v>929</v>
      </c>
      <c r="AE7787" t="s">
        <v>929</v>
      </c>
      <c r="AF7787" t="s">
        <v>929</v>
      </c>
    </row>
    <row r="7788" spans="1:32">
      <c r="A7788">
        <v>810703</v>
      </c>
      <c r="B7788" t="s">
        <v>102</v>
      </c>
      <c r="C7788" t="s">
        <v>929</v>
      </c>
      <c r="D7788" t="s">
        <v>929</v>
      </c>
      <c r="E7788" t="s">
        <v>930</v>
      </c>
      <c r="F7788" t="s">
        <v>929</v>
      </c>
      <c r="G7788" t="s">
        <v>929</v>
      </c>
      <c r="H7788" t="s">
        <v>929</v>
      </c>
      <c r="I7788" t="s">
        <v>929</v>
      </c>
      <c r="J7788" t="s">
        <v>929</v>
      </c>
      <c r="K7788" t="s">
        <v>928</v>
      </c>
      <c r="L7788" t="s">
        <v>928</v>
      </c>
      <c r="M7788" t="s">
        <v>929</v>
      </c>
      <c r="N7788" t="s">
        <v>930</v>
      </c>
      <c r="O7788" t="s">
        <v>930</v>
      </c>
      <c r="P7788" t="s">
        <v>930</v>
      </c>
      <c r="Q7788" t="s">
        <v>930</v>
      </c>
      <c r="R7788" t="s">
        <v>930</v>
      </c>
      <c r="S7788" t="s">
        <v>930</v>
      </c>
      <c r="T7788" t="s">
        <v>930</v>
      </c>
      <c r="U7788" t="s">
        <v>930</v>
      </c>
      <c r="V7788" t="s">
        <v>930</v>
      </c>
      <c r="W7788" t="s">
        <v>930</v>
      </c>
      <c r="X7788" t="s">
        <v>930</v>
      </c>
      <c r="Y7788" t="s">
        <v>930</v>
      </c>
      <c r="Z7788" t="s">
        <v>930</v>
      </c>
      <c r="AA7788" t="s">
        <v>929</v>
      </c>
      <c r="AB7788" t="s">
        <v>929</v>
      </c>
      <c r="AC7788" t="s">
        <v>929</v>
      </c>
      <c r="AD7788" t="s">
        <v>929</v>
      </c>
      <c r="AE7788" t="s">
        <v>929</v>
      </c>
      <c r="AF7788" t="s">
        <v>929</v>
      </c>
    </row>
    <row r="7789" spans="1:32">
      <c r="A7789">
        <v>810715</v>
      </c>
      <c r="B7789" t="s">
        <v>102</v>
      </c>
      <c r="C7789" t="s">
        <v>929</v>
      </c>
      <c r="D7789" t="s">
        <v>929</v>
      </c>
      <c r="E7789" t="s">
        <v>930</v>
      </c>
      <c r="F7789" t="s">
        <v>929</v>
      </c>
      <c r="G7789" t="s">
        <v>929</v>
      </c>
      <c r="H7789" t="s">
        <v>929</v>
      </c>
      <c r="I7789" t="s">
        <v>929</v>
      </c>
      <c r="J7789" t="s">
        <v>930</v>
      </c>
      <c r="K7789" t="s">
        <v>930</v>
      </c>
      <c r="L7789" t="s">
        <v>929</v>
      </c>
      <c r="M7789" t="s">
        <v>929</v>
      </c>
      <c r="N7789" t="s">
        <v>929</v>
      </c>
      <c r="O7789" t="s">
        <v>930</v>
      </c>
      <c r="P7789" t="s">
        <v>930</v>
      </c>
      <c r="Q7789" t="s">
        <v>930</v>
      </c>
      <c r="R7789" t="s">
        <v>930</v>
      </c>
      <c r="S7789" t="s">
        <v>930</v>
      </c>
      <c r="T7789" t="s">
        <v>930</v>
      </c>
      <c r="U7789" t="s">
        <v>930</v>
      </c>
      <c r="V7789" t="s">
        <v>930</v>
      </c>
      <c r="W7789" t="s">
        <v>930</v>
      </c>
      <c r="X7789" t="s">
        <v>930</v>
      </c>
      <c r="Y7789" t="s">
        <v>930</v>
      </c>
      <c r="Z7789" t="s">
        <v>930</v>
      </c>
      <c r="AA7789" t="s">
        <v>929</v>
      </c>
      <c r="AB7789" t="s">
        <v>929</v>
      </c>
      <c r="AC7789" t="s">
        <v>929</v>
      </c>
      <c r="AD7789" t="s">
        <v>929</v>
      </c>
      <c r="AE7789" t="s">
        <v>929</v>
      </c>
      <c r="AF7789" t="s">
        <v>929</v>
      </c>
    </row>
    <row r="7790" spans="1:32">
      <c r="A7790">
        <v>810718</v>
      </c>
      <c r="B7790" t="s">
        <v>102</v>
      </c>
      <c r="C7790" t="s">
        <v>929</v>
      </c>
      <c r="D7790" t="s">
        <v>929</v>
      </c>
      <c r="E7790" t="s">
        <v>929</v>
      </c>
      <c r="F7790" t="s">
        <v>929</v>
      </c>
      <c r="G7790" t="s">
        <v>929</v>
      </c>
      <c r="H7790" t="s">
        <v>929</v>
      </c>
      <c r="I7790" t="s">
        <v>929</v>
      </c>
      <c r="J7790" t="s">
        <v>929</v>
      </c>
      <c r="K7790" t="s">
        <v>929</v>
      </c>
      <c r="L7790" t="s">
        <v>930</v>
      </c>
      <c r="M7790" t="s">
        <v>929</v>
      </c>
      <c r="N7790" t="s">
        <v>929</v>
      </c>
      <c r="O7790" t="s">
        <v>929</v>
      </c>
      <c r="P7790" t="s">
        <v>928</v>
      </c>
      <c r="Q7790" t="s">
        <v>930</v>
      </c>
      <c r="R7790" t="s">
        <v>929</v>
      </c>
      <c r="S7790" t="s">
        <v>928</v>
      </c>
      <c r="T7790" t="s">
        <v>929</v>
      </c>
      <c r="U7790" t="s">
        <v>930</v>
      </c>
      <c r="V7790" t="s">
        <v>930</v>
      </c>
      <c r="W7790" t="s">
        <v>930</v>
      </c>
      <c r="X7790" t="s">
        <v>930</v>
      </c>
      <c r="Y7790" t="s">
        <v>930</v>
      </c>
      <c r="Z7790" t="s">
        <v>930</v>
      </c>
      <c r="AA7790" t="s">
        <v>929</v>
      </c>
      <c r="AB7790" t="s">
        <v>929</v>
      </c>
      <c r="AC7790" t="s">
        <v>929</v>
      </c>
      <c r="AD7790" t="s">
        <v>929</v>
      </c>
      <c r="AE7790" t="s">
        <v>929</v>
      </c>
      <c r="AF7790" t="s">
        <v>929</v>
      </c>
    </row>
    <row r="7791" spans="1:32">
      <c r="A7791">
        <v>810719</v>
      </c>
      <c r="B7791" t="s">
        <v>102</v>
      </c>
      <c r="C7791" t="s">
        <v>929</v>
      </c>
      <c r="D7791" t="s">
        <v>930</v>
      </c>
      <c r="E7791" t="s">
        <v>929</v>
      </c>
      <c r="F7791" t="s">
        <v>929</v>
      </c>
      <c r="G7791" t="s">
        <v>929</v>
      </c>
      <c r="H7791" t="s">
        <v>929</v>
      </c>
      <c r="I7791" t="s">
        <v>930</v>
      </c>
      <c r="J7791" t="s">
        <v>929</v>
      </c>
      <c r="K7791" t="s">
        <v>929</v>
      </c>
      <c r="L7791" t="s">
        <v>930</v>
      </c>
      <c r="M7791" t="s">
        <v>929</v>
      </c>
      <c r="N7791" t="s">
        <v>929</v>
      </c>
      <c r="O7791" t="s">
        <v>929</v>
      </c>
      <c r="P7791" t="s">
        <v>929</v>
      </c>
      <c r="Q7791" t="s">
        <v>930</v>
      </c>
      <c r="R7791" t="s">
        <v>929</v>
      </c>
      <c r="S7791" t="s">
        <v>928</v>
      </c>
      <c r="T7791" t="s">
        <v>930</v>
      </c>
      <c r="U7791" t="s">
        <v>930</v>
      </c>
      <c r="V7791" t="s">
        <v>930</v>
      </c>
      <c r="W7791" t="s">
        <v>929</v>
      </c>
      <c r="X7791" t="s">
        <v>930</v>
      </c>
      <c r="Y7791" t="s">
        <v>929</v>
      </c>
      <c r="Z7791" t="s">
        <v>929</v>
      </c>
      <c r="AA7791" t="s">
        <v>929</v>
      </c>
      <c r="AB7791" t="s">
        <v>929</v>
      </c>
      <c r="AC7791" t="s">
        <v>929</v>
      </c>
      <c r="AD7791" t="s">
        <v>929</v>
      </c>
      <c r="AE7791" t="s">
        <v>929</v>
      </c>
      <c r="AF7791" t="s">
        <v>929</v>
      </c>
    </row>
    <row r="7792" spans="1:32">
      <c r="A7792">
        <v>810722</v>
      </c>
      <c r="B7792" t="s">
        <v>102</v>
      </c>
      <c r="C7792" t="s">
        <v>929</v>
      </c>
      <c r="D7792" t="s">
        <v>929</v>
      </c>
      <c r="E7792" t="s">
        <v>929</v>
      </c>
      <c r="F7792" t="s">
        <v>929</v>
      </c>
      <c r="G7792" t="s">
        <v>929</v>
      </c>
      <c r="H7792" t="s">
        <v>929</v>
      </c>
      <c r="I7792" t="s">
        <v>929</v>
      </c>
      <c r="J7792" t="s">
        <v>930</v>
      </c>
      <c r="K7792" t="s">
        <v>929</v>
      </c>
      <c r="L7792" t="s">
        <v>929</v>
      </c>
      <c r="M7792" t="s">
        <v>929</v>
      </c>
      <c r="N7792" t="s">
        <v>929</v>
      </c>
      <c r="O7792" t="s">
        <v>929</v>
      </c>
      <c r="P7792" t="s">
        <v>929</v>
      </c>
      <c r="Q7792" t="s">
        <v>930</v>
      </c>
      <c r="R7792" t="s">
        <v>929</v>
      </c>
      <c r="S7792" t="s">
        <v>930</v>
      </c>
      <c r="T7792" t="s">
        <v>929</v>
      </c>
      <c r="U7792" t="s">
        <v>929</v>
      </c>
      <c r="V7792" t="s">
        <v>930</v>
      </c>
      <c r="W7792" t="s">
        <v>930</v>
      </c>
      <c r="X7792" t="s">
        <v>930</v>
      </c>
      <c r="Y7792" t="s">
        <v>930</v>
      </c>
      <c r="Z7792" t="s">
        <v>930</v>
      </c>
      <c r="AA7792" t="s">
        <v>929</v>
      </c>
      <c r="AB7792" t="s">
        <v>929</v>
      </c>
      <c r="AC7792" t="s">
        <v>929</v>
      </c>
      <c r="AD7792" t="s">
        <v>929</v>
      </c>
      <c r="AE7792" t="s">
        <v>929</v>
      </c>
      <c r="AF7792" t="s">
        <v>929</v>
      </c>
    </row>
    <row r="7793" spans="1:32">
      <c r="A7793">
        <v>810723</v>
      </c>
      <c r="B7793" t="s">
        <v>102</v>
      </c>
      <c r="C7793" t="s">
        <v>929</v>
      </c>
      <c r="D7793" t="s">
        <v>930</v>
      </c>
      <c r="E7793" t="s">
        <v>929</v>
      </c>
      <c r="F7793" t="s">
        <v>929</v>
      </c>
      <c r="G7793" t="s">
        <v>929</v>
      </c>
      <c r="H7793" t="s">
        <v>929</v>
      </c>
      <c r="I7793" t="s">
        <v>929</v>
      </c>
      <c r="J7793" t="s">
        <v>930</v>
      </c>
      <c r="K7793" t="s">
        <v>930</v>
      </c>
      <c r="L7793" t="s">
        <v>929</v>
      </c>
      <c r="M7793" t="s">
        <v>929</v>
      </c>
      <c r="N7793" t="s">
        <v>929</v>
      </c>
      <c r="O7793" t="s">
        <v>929</v>
      </c>
      <c r="P7793" t="s">
        <v>930</v>
      </c>
      <c r="Q7793" t="s">
        <v>930</v>
      </c>
      <c r="R7793" t="s">
        <v>930</v>
      </c>
      <c r="S7793" t="s">
        <v>928</v>
      </c>
      <c r="T7793" t="s">
        <v>930</v>
      </c>
      <c r="U7793" t="s">
        <v>930</v>
      </c>
      <c r="V7793" t="s">
        <v>930</v>
      </c>
      <c r="W7793" t="s">
        <v>930</v>
      </c>
      <c r="X7793" t="s">
        <v>930</v>
      </c>
      <c r="Y7793" t="s">
        <v>930</v>
      </c>
      <c r="Z7793" t="s">
        <v>930</v>
      </c>
      <c r="AA7793" t="s">
        <v>929</v>
      </c>
      <c r="AB7793" t="s">
        <v>929</v>
      </c>
      <c r="AC7793" t="s">
        <v>929</v>
      </c>
      <c r="AD7793" t="s">
        <v>929</v>
      </c>
      <c r="AE7793" t="s">
        <v>929</v>
      </c>
      <c r="AF7793" t="s">
        <v>929</v>
      </c>
    </row>
    <row r="7794" spans="1:32">
      <c r="A7794">
        <v>810726</v>
      </c>
      <c r="B7794" t="s">
        <v>102</v>
      </c>
      <c r="C7794" t="s">
        <v>929</v>
      </c>
      <c r="D7794" t="s">
        <v>930</v>
      </c>
      <c r="E7794" t="s">
        <v>930</v>
      </c>
      <c r="F7794" t="s">
        <v>929</v>
      </c>
      <c r="G7794" t="s">
        <v>929</v>
      </c>
      <c r="H7794" t="s">
        <v>929</v>
      </c>
      <c r="I7794" t="s">
        <v>929</v>
      </c>
      <c r="J7794" t="s">
        <v>930</v>
      </c>
      <c r="K7794" t="s">
        <v>930</v>
      </c>
      <c r="L7794" t="s">
        <v>930</v>
      </c>
      <c r="M7794" t="s">
        <v>929</v>
      </c>
      <c r="N7794" t="s">
        <v>929</v>
      </c>
      <c r="O7794" t="s">
        <v>929</v>
      </c>
      <c r="P7794" t="s">
        <v>929</v>
      </c>
      <c r="Q7794" t="s">
        <v>930</v>
      </c>
      <c r="R7794" t="s">
        <v>930</v>
      </c>
      <c r="S7794" t="s">
        <v>930</v>
      </c>
      <c r="T7794" t="s">
        <v>930</v>
      </c>
      <c r="U7794" t="s">
        <v>930</v>
      </c>
      <c r="V7794" t="s">
        <v>930</v>
      </c>
      <c r="W7794" t="s">
        <v>930</v>
      </c>
      <c r="X7794" t="s">
        <v>930</v>
      </c>
      <c r="Y7794" t="s">
        <v>930</v>
      </c>
      <c r="Z7794" t="s">
        <v>930</v>
      </c>
      <c r="AA7794" t="s">
        <v>929</v>
      </c>
      <c r="AB7794" t="s">
        <v>929</v>
      </c>
      <c r="AC7794" t="s">
        <v>929</v>
      </c>
      <c r="AD7794" t="s">
        <v>929</v>
      </c>
      <c r="AE7794" t="s">
        <v>929</v>
      </c>
      <c r="AF7794" t="s">
        <v>929</v>
      </c>
    </row>
    <row r="7795" spans="1:32">
      <c r="A7795">
        <v>810727</v>
      </c>
      <c r="B7795" t="s">
        <v>102</v>
      </c>
      <c r="C7795" t="s">
        <v>929</v>
      </c>
      <c r="D7795" t="s">
        <v>930</v>
      </c>
      <c r="E7795" t="s">
        <v>929</v>
      </c>
      <c r="F7795" t="s">
        <v>929</v>
      </c>
      <c r="G7795" t="s">
        <v>929</v>
      </c>
      <c r="H7795" t="s">
        <v>929</v>
      </c>
      <c r="I7795" t="s">
        <v>929</v>
      </c>
      <c r="J7795" t="s">
        <v>929</v>
      </c>
      <c r="K7795" t="s">
        <v>930</v>
      </c>
      <c r="L7795" t="s">
        <v>930</v>
      </c>
      <c r="M7795" t="s">
        <v>929</v>
      </c>
      <c r="N7795" t="s">
        <v>929</v>
      </c>
      <c r="O7795" t="s">
        <v>929</v>
      </c>
      <c r="P7795" t="s">
        <v>930</v>
      </c>
      <c r="Q7795" t="s">
        <v>930</v>
      </c>
      <c r="R7795" t="s">
        <v>930</v>
      </c>
      <c r="S7795" t="s">
        <v>930</v>
      </c>
      <c r="T7795" t="s">
        <v>930</v>
      </c>
      <c r="U7795" t="s">
        <v>930</v>
      </c>
      <c r="V7795" t="s">
        <v>930</v>
      </c>
      <c r="W7795" t="s">
        <v>930</v>
      </c>
      <c r="X7795" t="s">
        <v>930</v>
      </c>
      <c r="Y7795" t="s">
        <v>930</v>
      </c>
      <c r="Z7795" t="s">
        <v>930</v>
      </c>
      <c r="AA7795" t="s">
        <v>929</v>
      </c>
      <c r="AB7795" t="s">
        <v>929</v>
      </c>
      <c r="AC7795" t="s">
        <v>929</v>
      </c>
      <c r="AD7795" t="s">
        <v>929</v>
      </c>
      <c r="AE7795" t="s">
        <v>929</v>
      </c>
      <c r="AF7795" t="s">
        <v>929</v>
      </c>
    </row>
    <row r="7796" spans="1:32">
      <c r="A7796">
        <v>810734</v>
      </c>
      <c r="B7796" t="s">
        <v>102</v>
      </c>
      <c r="C7796" t="s">
        <v>929</v>
      </c>
      <c r="D7796" t="s">
        <v>929</v>
      </c>
      <c r="E7796" t="s">
        <v>930</v>
      </c>
      <c r="F7796" t="s">
        <v>929</v>
      </c>
      <c r="G7796" t="s">
        <v>929</v>
      </c>
      <c r="H7796" t="s">
        <v>929</v>
      </c>
      <c r="I7796" t="s">
        <v>929</v>
      </c>
      <c r="J7796" t="s">
        <v>930</v>
      </c>
      <c r="K7796" t="s">
        <v>929</v>
      </c>
      <c r="L7796" t="s">
        <v>930</v>
      </c>
      <c r="M7796" t="s">
        <v>929</v>
      </c>
      <c r="N7796" t="s">
        <v>929</v>
      </c>
      <c r="O7796" t="s">
        <v>929</v>
      </c>
      <c r="P7796" t="s">
        <v>929</v>
      </c>
      <c r="Q7796" t="s">
        <v>930</v>
      </c>
      <c r="R7796" t="s">
        <v>929</v>
      </c>
      <c r="S7796" t="s">
        <v>930</v>
      </c>
      <c r="T7796" t="s">
        <v>930</v>
      </c>
      <c r="U7796" t="s">
        <v>930</v>
      </c>
      <c r="V7796" t="s">
        <v>929</v>
      </c>
      <c r="W7796" t="s">
        <v>929</v>
      </c>
      <c r="X7796" t="s">
        <v>930</v>
      </c>
      <c r="Y7796" t="s">
        <v>929</v>
      </c>
      <c r="Z7796" t="s">
        <v>929</v>
      </c>
      <c r="AA7796" t="s">
        <v>929</v>
      </c>
      <c r="AB7796" t="s">
        <v>929</v>
      </c>
      <c r="AC7796" t="s">
        <v>929</v>
      </c>
      <c r="AD7796" t="s">
        <v>929</v>
      </c>
      <c r="AE7796" t="s">
        <v>929</v>
      </c>
      <c r="AF7796" t="s">
        <v>929</v>
      </c>
    </row>
    <row r="7797" spans="1:32">
      <c r="A7797">
        <v>810735</v>
      </c>
      <c r="B7797" t="s">
        <v>102</v>
      </c>
      <c r="C7797" t="s">
        <v>929</v>
      </c>
      <c r="D7797" t="s">
        <v>930</v>
      </c>
      <c r="E7797" t="s">
        <v>928</v>
      </c>
      <c r="F7797" t="s">
        <v>929</v>
      </c>
      <c r="G7797" t="s">
        <v>930</v>
      </c>
      <c r="H7797" t="s">
        <v>930</v>
      </c>
      <c r="I7797" t="s">
        <v>929</v>
      </c>
      <c r="J7797" t="s">
        <v>929</v>
      </c>
      <c r="K7797" t="s">
        <v>929</v>
      </c>
      <c r="L7797" t="s">
        <v>930</v>
      </c>
      <c r="M7797" t="s">
        <v>929</v>
      </c>
      <c r="N7797" t="s">
        <v>929</v>
      </c>
      <c r="O7797" t="s">
        <v>929</v>
      </c>
      <c r="P7797" t="s">
        <v>930</v>
      </c>
      <c r="Q7797" t="s">
        <v>929</v>
      </c>
      <c r="R7797" t="s">
        <v>929</v>
      </c>
      <c r="S7797" t="s">
        <v>928</v>
      </c>
      <c r="T7797" t="s">
        <v>929</v>
      </c>
      <c r="U7797" t="s">
        <v>930</v>
      </c>
      <c r="V7797" t="s">
        <v>930</v>
      </c>
      <c r="W7797" t="s">
        <v>930</v>
      </c>
      <c r="X7797" t="s">
        <v>930</v>
      </c>
      <c r="Y7797" t="s">
        <v>930</v>
      </c>
      <c r="Z7797" t="s">
        <v>930</v>
      </c>
      <c r="AA7797" t="s">
        <v>929</v>
      </c>
      <c r="AB7797" t="s">
        <v>929</v>
      </c>
      <c r="AC7797" t="s">
        <v>929</v>
      </c>
      <c r="AD7797" t="s">
        <v>929</v>
      </c>
      <c r="AE7797" t="s">
        <v>929</v>
      </c>
      <c r="AF7797" t="s">
        <v>929</v>
      </c>
    </row>
    <row r="7798" spans="1:32">
      <c r="A7798">
        <v>810748</v>
      </c>
      <c r="B7798" t="s">
        <v>102</v>
      </c>
      <c r="C7798" t="s">
        <v>929</v>
      </c>
      <c r="D7798" t="s">
        <v>930</v>
      </c>
      <c r="E7798" t="s">
        <v>929</v>
      </c>
      <c r="F7798" t="s">
        <v>929</v>
      </c>
      <c r="G7798" t="s">
        <v>929</v>
      </c>
      <c r="H7798" t="s">
        <v>929</v>
      </c>
      <c r="I7798" t="s">
        <v>929</v>
      </c>
      <c r="J7798" t="s">
        <v>929</v>
      </c>
      <c r="K7798" t="s">
        <v>929</v>
      </c>
      <c r="L7798" t="s">
        <v>929</v>
      </c>
      <c r="M7798" t="s">
        <v>929</v>
      </c>
      <c r="N7798" t="s">
        <v>929</v>
      </c>
      <c r="O7798" t="s">
        <v>930</v>
      </c>
      <c r="P7798" t="s">
        <v>928</v>
      </c>
      <c r="Q7798" t="s">
        <v>930</v>
      </c>
      <c r="R7798" t="s">
        <v>930</v>
      </c>
      <c r="S7798" t="s">
        <v>930</v>
      </c>
      <c r="T7798" t="s">
        <v>930</v>
      </c>
      <c r="U7798" t="s">
        <v>929</v>
      </c>
      <c r="V7798" t="s">
        <v>930</v>
      </c>
      <c r="W7798" t="s">
        <v>930</v>
      </c>
      <c r="X7798" t="s">
        <v>930</v>
      </c>
      <c r="Y7798" t="s">
        <v>930</v>
      </c>
      <c r="Z7798" t="s">
        <v>930</v>
      </c>
      <c r="AA7798" t="s">
        <v>929</v>
      </c>
      <c r="AB7798" t="s">
        <v>929</v>
      </c>
      <c r="AC7798" t="s">
        <v>929</v>
      </c>
      <c r="AD7798" t="s">
        <v>929</v>
      </c>
      <c r="AE7798" t="s">
        <v>929</v>
      </c>
      <c r="AF7798" t="s">
        <v>929</v>
      </c>
    </row>
    <row r="7799" spans="1:32">
      <c r="A7799">
        <v>810790</v>
      </c>
      <c r="B7799" t="s">
        <v>102</v>
      </c>
      <c r="C7799" t="s">
        <v>929</v>
      </c>
      <c r="D7799" t="s">
        <v>930</v>
      </c>
      <c r="E7799" t="s">
        <v>929</v>
      </c>
      <c r="F7799" t="s">
        <v>929</v>
      </c>
      <c r="G7799" t="s">
        <v>929</v>
      </c>
      <c r="H7799" t="s">
        <v>929</v>
      </c>
      <c r="I7799" t="s">
        <v>929</v>
      </c>
      <c r="J7799" t="s">
        <v>929</v>
      </c>
      <c r="K7799" t="s">
        <v>929</v>
      </c>
      <c r="L7799" t="s">
        <v>929</v>
      </c>
      <c r="M7799" t="s">
        <v>929</v>
      </c>
      <c r="N7799" t="s">
        <v>929</v>
      </c>
      <c r="O7799" t="s">
        <v>930</v>
      </c>
      <c r="P7799" t="s">
        <v>929</v>
      </c>
      <c r="Q7799" t="s">
        <v>930</v>
      </c>
      <c r="R7799" t="s">
        <v>930</v>
      </c>
      <c r="S7799" t="s">
        <v>929</v>
      </c>
      <c r="T7799" t="s">
        <v>929</v>
      </c>
      <c r="U7799" t="s">
        <v>929</v>
      </c>
      <c r="V7799" t="s">
        <v>930</v>
      </c>
      <c r="W7799" t="s">
        <v>930</v>
      </c>
      <c r="X7799" t="s">
        <v>930</v>
      </c>
      <c r="Y7799" t="s">
        <v>930</v>
      </c>
      <c r="Z7799" t="s">
        <v>930</v>
      </c>
      <c r="AA7799" t="s">
        <v>929</v>
      </c>
      <c r="AB7799" t="s">
        <v>929</v>
      </c>
      <c r="AC7799" t="s">
        <v>929</v>
      </c>
      <c r="AD7799" t="s">
        <v>929</v>
      </c>
      <c r="AE7799" t="s">
        <v>929</v>
      </c>
      <c r="AF7799" t="s">
        <v>929</v>
      </c>
    </row>
    <row r="7800" spans="1:32">
      <c r="A7800">
        <v>810733</v>
      </c>
      <c r="B7800" t="s">
        <v>98</v>
      </c>
      <c r="C7800" t="s">
        <v>929</v>
      </c>
      <c r="D7800" t="s">
        <v>929</v>
      </c>
      <c r="E7800" t="s">
        <v>929</v>
      </c>
      <c r="F7800" t="s">
        <v>929</v>
      </c>
      <c r="G7800" t="s">
        <v>929</v>
      </c>
      <c r="H7800" t="s">
        <v>930</v>
      </c>
      <c r="I7800" t="s">
        <v>930</v>
      </c>
      <c r="J7800" t="s">
        <v>929</v>
      </c>
      <c r="K7800" t="s">
        <v>929</v>
      </c>
      <c r="L7800" t="s">
        <v>929</v>
      </c>
      <c r="M7800" t="s">
        <v>929</v>
      </c>
      <c r="N7800" t="s">
        <v>929</v>
      </c>
      <c r="O7800" t="s">
        <v>929</v>
      </c>
      <c r="P7800" t="s">
        <v>929</v>
      </c>
      <c r="Q7800" t="s">
        <v>929</v>
      </c>
      <c r="R7800" t="s">
        <v>929</v>
      </c>
      <c r="S7800" t="s">
        <v>929</v>
      </c>
      <c r="T7800" t="s">
        <v>929</v>
      </c>
      <c r="U7800" t="s">
        <v>929</v>
      </c>
      <c r="V7800" t="s">
        <v>929</v>
      </c>
      <c r="W7800" t="s">
        <v>929</v>
      </c>
      <c r="X7800" t="s">
        <v>930</v>
      </c>
      <c r="Y7800" t="s">
        <v>929</v>
      </c>
      <c r="Z7800" t="s">
        <v>929</v>
      </c>
    </row>
    <row r="7801" spans="1:32">
      <c r="A7801">
        <v>810733</v>
      </c>
      <c r="B7801" t="s">
        <v>98</v>
      </c>
      <c r="C7801" t="s">
        <v>929</v>
      </c>
      <c r="D7801" t="s">
        <v>929</v>
      </c>
      <c r="E7801" t="s">
        <v>929</v>
      </c>
      <c r="F7801" t="s">
        <v>929</v>
      </c>
      <c r="G7801" t="s">
        <v>929</v>
      </c>
      <c r="H7801" t="s">
        <v>930</v>
      </c>
      <c r="I7801" t="s">
        <v>930</v>
      </c>
      <c r="J7801" t="s">
        <v>929</v>
      </c>
      <c r="K7801" t="s">
        <v>929</v>
      </c>
      <c r="L7801" t="s">
        <v>929</v>
      </c>
      <c r="M7801" t="s">
        <v>929</v>
      </c>
      <c r="N7801" t="s">
        <v>929</v>
      </c>
      <c r="O7801" t="s">
        <v>929</v>
      </c>
      <c r="P7801" t="s">
        <v>929</v>
      </c>
      <c r="Q7801" t="s">
        <v>929</v>
      </c>
      <c r="R7801" t="s">
        <v>929</v>
      </c>
      <c r="S7801" t="s">
        <v>929</v>
      </c>
      <c r="T7801" t="s">
        <v>929</v>
      </c>
      <c r="U7801" t="s">
        <v>929</v>
      </c>
      <c r="V7801" t="s">
        <v>929</v>
      </c>
      <c r="W7801" t="s">
        <v>929</v>
      </c>
      <c r="X7801" t="s">
        <v>930</v>
      </c>
      <c r="Y7801" t="s">
        <v>929</v>
      </c>
      <c r="Z7801" t="s">
        <v>929</v>
      </c>
    </row>
    <row r="7802" spans="1:32">
      <c r="A7802">
        <v>810795</v>
      </c>
      <c r="B7802" t="s">
        <v>98</v>
      </c>
      <c r="C7802" t="s">
        <v>929</v>
      </c>
      <c r="D7802" t="s">
        <v>929</v>
      </c>
      <c r="E7802" t="s">
        <v>929</v>
      </c>
      <c r="F7802" t="s">
        <v>929</v>
      </c>
      <c r="G7802" t="s">
        <v>929</v>
      </c>
      <c r="H7802" t="s">
        <v>929</v>
      </c>
      <c r="I7802" t="s">
        <v>929</v>
      </c>
      <c r="J7802" t="s">
        <v>929</v>
      </c>
      <c r="K7802" t="s">
        <v>929</v>
      </c>
      <c r="L7802" t="s">
        <v>929</v>
      </c>
      <c r="M7802" t="s">
        <v>929</v>
      </c>
      <c r="N7802" t="s">
        <v>929</v>
      </c>
      <c r="O7802" t="s">
        <v>929</v>
      </c>
      <c r="P7802" t="s">
        <v>929</v>
      </c>
      <c r="Q7802" t="s">
        <v>929</v>
      </c>
      <c r="R7802" t="s">
        <v>929</v>
      </c>
      <c r="S7802" t="s">
        <v>929</v>
      </c>
      <c r="T7802" t="s">
        <v>929</v>
      </c>
      <c r="U7802" t="s">
        <v>929</v>
      </c>
      <c r="V7802" t="s">
        <v>929</v>
      </c>
      <c r="W7802" t="s">
        <v>929</v>
      </c>
      <c r="X7802" t="s">
        <v>929</v>
      </c>
      <c r="Y7802" t="s">
        <v>929</v>
      </c>
      <c r="Z7802" t="s">
        <v>929</v>
      </c>
    </row>
    <row r="7803" spans="1:32">
      <c r="A7803">
        <v>810798</v>
      </c>
      <c r="B7803" t="s">
        <v>98</v>
      </c>
      <c r="C7803" t="s">
        <v>929</v>
      </c>
      <c r="D7803" t="s">
        <v>929</v>
      </c>
      <c r="E7803" t="s">
        <v>929</v>
      </c>
      <c r="F7803" t="s">
        <v>929</v>
      </c>
      <c r="G7803" t="s">
        <v>929</v>
      </c>
      <c r="H7803" t="s">
        <v>929</v>
      </c>
      <c r="I7803" t="s">
        <v>929</v>
      </c>
      <c r="J7803" t="s">
        <v>930</v>
      </c>
      <c r="K7803" t="s">
        <v>930</v>
      </c>
      <c r="L7803" t="s">
        <v>930</v>
      </c>
      <c r="M7803" t="s">
        <v>929</v>
      </c>
      <c r="N7803" t="s">
        <v>929</v>
      </c>
      <c r="O7803" t="s">
        <v>929</v>
      </c>
      <c r="P7803" t="s">
        <v>929</v>
      </c>
      <c r="Q7803" t="s">
        <v>929</v>
      </c>
      <c r="R7803" t="s">
        <v>929</v>
      </c>
      <c r="S7803" t="s">
        <v>930</v>
      </c>
      <c r="T7803" t="s">
        <v>929</v>
      </c>
      <c r="U7803" t="s">
        <v>930</v>
      </c>
      <c r="V7803" t="s">
        <v>930</v>
      </c>
      <c r="W7803" t="s">
        <v>929</v>
      </c>
      <c r="X7803" t="s">
        <v>929</v>
      </c>
      <c r="Y7803" t="s">
        <v>930</v>
      </c>
      <c r="Z7803" t="s">
        <v>929</v>
      </c>
    </row>
    <row r="7804" spans="1:32">
      <c r="A7804">
        <v>810800</v>
      </c>
      <c r="B7804" t="s">
        <v>98</v>
      </c>
      <c r="C7804" t="s">
        <v>929</v>
      </c>
      <c r="D7804" t="s">
        <v>929</v>
      </c>
      <c r="E7804" t="s">
        <v>929</v>
      </c>
      <c r="F7804" t="s">
        <v>929</v>
      </c>
      <c r="G7804" t="s">
        <v>929</v>
      </c>
      <c r="H7804" t="s">
        <v>929</v>
      </c>
      <c r="I7804" t="s">
        <v>929</v>
      </c>
      <c r="J7804" t="s">
        <v>929</v>
      </c>
      <c r="K7804" t="s">
        <v>930</v>
      </c>
      <c r="L7804" t="s">
        <v>930</v>
      </c>
      <c r="M7804" t="s">
        <v>929</v>
      </c>
      <c r="N7804" t="s">
        <v>929</v>
      </c>
      <c r="O7804" t="s">
        <v>929</v>
      </c>
      <c r="P7804" t="s">
        <v>929</v>
      </c>
      <c r="Q7804" t="s">
        <v>929</v>
      </c>
      <c r="R7804" t="s">
        <v>930</v>
      </c>
      <c r="S7804" t="s">
        <v>930</v>
      </c>
      <c r="T7804" t="s">
        <v>929</v>
      </c>
      <c r="U7804" t="s">
        <v>929</v>
      </c>
      <c r="V7804" t="s">
        <v>929</v>
      </c>
      <c r="W7804" t="s">
        <v>929</v>
      </c>
      <c r="X7804" t="s">
        <v>929</v>
      </c>
      <c r="Y7804" t="s">
        <v>930</v>
      </c>
      <c r="Z7804" t="s">
        <v>929</v>
      </c>
    </row>
    <row r="7805" spans="1:32">
      <c r="A7805">
        <v>800010</v>
      </c>
      <c r="B7805" t="s">
        <v>98</v>
      </c>
      <c r="C7805" t="s">
        <v>928</v>
      </c>
      <c r="D7805" t="s">
        <v>930</v>
      </c>
      <c r="E7805" t="s">
        <v>929</v>
      </c>
      <c r="F7805" t="s">
        <v>929</v>
      </c>
      <c r="G7805" t="s">
        <v>929</v>
      </c>
      <c r="H7805" t="s">
        <v>930</v>
      </c>
      <c r="I7805" t="s">
        <v>930</v>
      </c>
      <c r="J7805" t="s">
        <v>929</v>
      </c>
      <c r="K7805" t="s">
        <v>929</v>
      </c>
      <c r="L7805" t="s">
        <v>930</v>
      </c>
      <c r="M7805" t="s">
        <v>929</v>
      </c>
      <c r="N7805" t="s">
        <v>929</v>
      </c>
      <c r="O7805" t="s">
        <v>929</v>
      </c>
      <c r="P7805" t="s">
        <v>929</v>
      </c>
      <c r="Q7805" t="s">
        <v>929</v>
      </c>
      <c r="R7805" t="s">
        <v>929</v>
      </c>
      <c r="S7805" t="s">
        <v>929</v>
      </c>
      <c r="T7805" t="s">
        <v>929</v>
      </c>
      <c r="U7805" t="s">
        <v>929</v>
      </c>
      <c r="V7805" t="s">
        <v>929</v>
      </c>
      <c r="W7805" t="s">
        <v>929</v>
      </c>
      <c r="X7805" t="s">
        <v>929</v>
      </c>
      <c r="Y7805" t="s">
        <v>929</v>
      </c>
      <c r="Z7805" t="s">
        <v>929</v>
      </c>
    </row>
    <row r="7806" spans="1:32">
      <c r="A7806">
        <v>800014</v>
      </c>
      <c r="B7806" t="s">
        <v>98</v>
      </c>
      <c r="C7806" t="s">
        <v>930</v>
      </c>
      <c r="D7806" t="s">
        <v>930</v>
      </c>
      <c r="E7806" t="s">
        <v>930</v>
      </c>
      <c r="F7806" t="s">
        <v>930</v>
      </c>
      <c r="G7806" t="s">
        <v>928</v>
      </c>
      <c r="H7806" t="s">
        <v>929</v>
      </c>
      <c r="I7806" t="s">
        <v>929</v>
      </c>
      <c r="J7806" t="s">
        <v>930</v>
      </c>
      <c r="K7806" t="s">
        <v>929</v>
      </c>
      <c r="L7806" t="s">
        <v>930</v>
      </c>
      <c r="M7806" t="s">
        <v>929</v>
      </c>
      <c r="N7806" t="s">
        <v>929</v>
      </c>
      <c r="O7806" t="s">
        <v>929</v>
      </c>
      <c r="P7806" t="s">
        <v>930</v>
      </c>
      <c r="Q7806" t="s">
        <v>930</v>
      </c>
      <c r="R7806" t="s">
        <v>930</v>
      </c>
      <c r="S7806" t="s">
        <v>930</v>
      </c>
      <c r="T7806" t="s">
        <v>930</v>
      </c>
      <c r="U7806" t="s">
        <v>929</v>
      </c>
      <c r="V7806" t="s">
        <v>929</v>
      </c>
      <c r="W7806" t="s">
        <v>929</v>
      </c>
      <c r="X7806" t="s">
        <v>929</v>
      </c>
      <c r="Y7806" t="s">
        <v>929</v>
      </c>
      <c r="Z7806" t="s">
        <v>929</v>
      </c>
    </row>
    <row r="7807" spans="1:32">
      <c r="A7807">
        <v>800020</v>
      </c>
      <c r="B7807" t="s">
        <v>98</v>
      </c>
      <c r="C7807" t="s">
        <v>928</v>
      </c>
      <c r="D7807" t="s">
        <v>928</v>
      </c>
      <c r="E7807" t="s">
        <v>928</v>
      </c>
      <c r="F7807" t="s">
        <v>928</v>
      </c>
      <c r="G7807" t="s">
        <v>928</v>
      </c>
      <c r="H7807" t="s">
        <v>930</v>
      </c>
      <c r="I7807" t="s">
        <v>930</v>
      </c>
      <c r="J7807" t="s">
        <v>930</v>
      </c>
      <c r="K7807" t="s">
        <v>929</v>
      </c>
      <c r="L7807" t="s">
        <v>930</v>
      </c>
      <c r="M7807" t="s">
        <v>928</v>
      </c>
      <c r="N7807" t="s">
        <v>930</v>
      </c>
      <c r="O7807" t="s">
        <v>930</v>
      </c>
      <c r="P7807" t="s">
        <v>929</v>
      </c>
      <c r="Q7807" t="s">
        <v>929</v>
      </c>
      <c r="R7807" t="s">
        <v>929</v>
      </c>
      <c r="S7807" t="s">
        <v>929</v>
      </c>
      <c r="T7807" t="s">
        <v>930</v>
      </c>
      <c r="U7807" t="s">
        <v>929</v>
      </c>
      <c r="V7807" t="s">
        <v>929</v>
      </c>
      <c r="W7807" t="s">
        <v>929</v>
      </c>
      <c r="X7807" t="s">
        <v>929</v>
      </c>
      <c r="Y7807" t="s">
        <v>929</v>
      </c>
      <c r="Z7807" t="s">
        <v>929</v>
      </c>
    </row>
    <row r="7808" spans="1:32">
      <c r="A7808">
        <v>800026</v>
      </c>
      <c r="B7808" t="s">
        <v>98</v>
      </c>
      <c r="C7808" t="s">
        <v>928</v>
      </c>
      <c r="D7808" t="s">
        <v>930</v>
      </c>
      <c r="E7808" t="s">
        <v>930</v>
      </c>
      <c r="F7808" t="s">
        <v>928</v>
      </c>
      <c r="G7808" t="s">
        <v>930</v>
      </c>
      <c r="H7808" t="s">
        <v>929</v>
      </c>
      <c r="I7808" t="s">
        <v>928</v>
      </c>
      <c r="J7808" t="s">
        <v>930</v>
      </c>
      <c r="K7808" t="s">
        <v>930</v>
      </c>
      <c r="L7808" t="s">
        <v>928</v>
      </c>
      <c r="M7808" t="s">
        <v>930</v>
      </c>
      <c r="N7808" t="s">
        <v>929</v>
      </c>
      <c r="O7808" t="s">
        <v>930</v>
      </c>
      <c r="P7808" t="s">
        <v>930</v>
      </c>
      <c r="Q7808" t="s">
        <v>930</v>
      </c>
      <c r="R7808" t="s">
        <v>930</v>
      </c>
      <c r="S7808" t="s">
        <v>930</v>
      </c>
      <c r="T7808" t="s">
        <v>930</v>
      </c>
      <c r="U7808" t="s">
        <v>929</v>
      </c>
      <c r="V7808" t="s">
        <v>930</v>
      </c>
      <c r="W7808" t="s">
        <v>930</v>
      </c>
      <c r="X7808" t="s">
        <v>929</v>
      </c>
      <c r="Y7808" t="s">
        <v>929</v>
      </c>
      <c r="Z7808" t="s">
        <v>929</v>
      </c>
    </row>
    <row r="7809" spans="1:26">
      <c r="A7809">
        <v>800028</v>
      </c>
      <c r="B7809" t="s">
        <v>98</v>
      </c>
      <c r="C7809" t="s">
        <v>928</v>
      </c>
      <c r="D7809" t="s">
        <v>928</v>
      </c>
      <c r="E7809" t="s">
        <v>928</v>
      </c>
      <c r="F7809" t="s">
        <v>930</v>
      </c>
      <c r="G7809" t="s">
        <v>928</v>
      </c>
      <c r="H7809" t="s">
        <v>928</v>
      </c>
      <c r="I7809" t="s">
        <v>930</v>
      </c>
      <c r="J7809" t="s">
        <v>929</v>
      </c>
      <c r="K7809" t="s">
        <v>928</v>
      </c>
      <c r="L7809" t="s">
        <v>928</v>
      </c>
      <c r="M7809" t="s">
        <v>930</v>
      </c>
      <c r="N7809" t="s">
        <v>929</v>
      </c>
      <c r="O7809" t="s">
        <v>929</v>
      </c>
      <c r="P7809" t="s">
        <v>928</v>
      </c>
      <c r="Q7809" t="s">
        <v>928</v>
      </c>
      <c r="R7809" t="s">
        <v>930</v>
      </c>
      <c r="S7809" t="s">
        <v>928</v>
      </c>
      <c r="T7809" t="s">
        <v>928</v>
      </c>
      <c r="U7809" t="s">
        <v>928</v>
      </c>
      <c r="V7809" t="s">
        <v>928</v>
      </c>
      <c r="W7809" t="s">
        <v>928</v>
      </c>
      <c r="X7809" t="s">
        <v>929</v>
      </c>
      <c r="Y7809" t="s">
        <v>928</v>
      </c>
      <c r="Z7809" t="s">
        <v>929</v>
      </c>
    </row>
    <row r="7810" spans="1:26">
      <c r="A7810">
        <v>800031</v>
      </c>
      <c r="B7810" t="s">
        <v>98</v>
      </c>
      <c r="C7810" t="s">
        <v>930</v>
      </c>
      <c r="D7810" t="s">
        <v>928</v>
      </c>
      <c r="E7810" t="s">
        <v>930</v>
      </c>
      <c r="F7810" t="s">
        <v>930</v>
      </c>
      <c r="G7810" t="s">
        <v>930</v>
      </c>
      <c r="H7810" t="s">
        <v>929</v>
      </c>
      <c r="I7810" t="s">
        <v>930</v>
      </c>
      <c r="J7810" t="s">
        <v>930</v>
      </c>
      <c r="K7810" t="s">
        <v>930</v>
      </c>
      <c r="L7810" t="s">
        <v>928</v>
      </c>
      <c r="M7810" t="s">
        <v>929</v>
      </c>
      <c r="N7810" t="s">
        <v>929</v>
      </c>
      <c r="O7810" t="s">
        <v>929</v>
      </c>
      <c r="P7810" t="s">
        <v>929</v>
      </c>
      <c r="Q7810" t="s">
        <v>930</v>
      </c>
      <c r="R7810" t="s">
        <v>929</v>
      </c>
      <c r="S7810" t="s">
        <v>929</v>
      </c>
      <c r="T7810" t="s">
        <v>929</v>
      </c>
      <c r="U7810" t="s">
        <v>930</v>
      </c>
      <c r="V7810" t="s">
        <v>930</v>
      </c>
      <c r="W7810" t="s">
        <v>930</v>
      </c>
      <c r="X7810" t="s">
        <v>930</v>
      </c>
      <c r="Y7810" t="s">
        <v>930</v>
      </c>
      <c r="Z7810" t="s">
        <v>929</v>
      </c>
    </row>
    <row r="7811" spans="1:26">
      <c r="A7811">
        <v>800038</v>
      </c>
      <c r="B7811" t="s">
        <v>98</v>
      </c>
      <c r="C7811" t="s">
        <v>928</v>
      </c>
      <c r="D7811" t="s">
        <v>930</v>
      </c>
      <c r="E7811" t="s">
        <v>930</v>
      </c>
      <c r="F7811" t="s">
        <v>930</v>
      </c>
      <c r="G7811" t="s">
        <v>928</v>
      </c>
      <c r="H7811" t="s">
        <v>929</v>
      </c>
      <c r="I7811" t="s">
        <v>930</v>
      </c>
      <c r="J7811" t="s">
        <v>930</v>
      </c>
      <c r="K7811" t="s">
        <v>929</v>
      </c>
      <c r="L7811" t="s">
        <v>930</v>
      </c>
      <c r="M7811" t="s">
        <v>928</v>
      </c>
      <c r="N7811" t="s">
        <v>929</v>
      </c>
      <c r="O7811" t="s">
        <v>929</v>
      </c>
      <c r="P7811" t="s">
        <v>929</v>
      </c>
      <c r="Q7811" t="s">
        <v>929</v>
      </c>
      <c r="R7811" t="s">
        <v>929</v>
      </c>
      <c r="S7811" t="s">
        <v>929</v>
      </c>
      <c r="T7811" t="s">
        <v>929</v>
      </c>
      <c r="U7811" t="s">
        <v>929</v>
      </c>
      <c r="V7811" t="s">
        <v>929</v>
      </c>
      <c r="W7811" t="s">
        <v>929</v>
      </c>
      <c r="X7811" t="s">
        <v>929</v>
      </c>
      <c r="Y7811" t="s">
        <v>929</v>
      </c>
      <c r="Z7811" t="s">
        <v>929</v>
      </c>
    </row>
    <row r="7812" spans="1:26">
      <c r="A7812">
        <v>800051</v>
      </c>
      <c r="B7812" t="s">
        <v>98</v>
      </c>
      <c r="C7812" t="s">
        <v>928</v>
      </c>
      <c r="D7812" t="s">
        <v>930</v>
      </c>
      <c r="E7812" t="s">
        <v>930</v>
      </c>
      <c r="F7812" t="s">
        <v>930</v>
      </c>
      <c r="G7812" t="s">
        <v>928</v>
      </c>
      <c r="H7812" t="s">
        <v>929</v>
      </c>
      <c r="I7812" t="s">
        <v>930</v>
      </c>
      <c r="J7812" t="s">
        <v>928</v>
      </c>
      <c r="K7812" t="s">
        <v>928</v>
      </c>
      <c r="L7812" t="s">
        <v>930</v>
      </c>
      <c r="M7812" t="s">
        <v>929</v>
      </c>
      <c r="N7812" t="s">
        <v>929</v>
      </c>
      <c r="O7812" t="s">
        <v>929</v>
      </c>
      <c r="P7812" t="s">
        <v>930</v>
      </c>
      <c r="Q7812" t="s">
        <v>930</v>
      </c>
      <c r="R7812" t="s">
        <v>929</v>
      </c>
      <c r="S7812" t="s">
        <v>930</v>
      </c>
      <c r="T7812" t="s">
        <v>929</v>
      </c>
      <c r="U7812" t="s">
        <v>929</v>
      </c>
      <c r="V7812" t="s">
        <v>929</v>
      </c>
      <c r="W7812" t="s">
        <v>929</v>
      </c>
      <c r="X7812" t="s">
        <v>929</v>
      </c>
      <c r="Y7812" t="s">
        <v>929</v>
      </c>
      <c r="Z7812" t="s">
        <v>929</v>
      </c>
    </row>
    <row r="7813" spans="1:26">
      <c r="A7813">
        <v>800075</v>
      </c>
      <c r="B7813" t="s">
        <v>98</v>
      </c>
      <c r="C7813" t="s">
        <v>930</v>
      </c>
      <c r="D7813" t="s">
        <v>930</v>
      </c>
      <c r="E7813" t="s">
        <v>930</v>
      </c>
      <c r="F7813" t="s">
        <v>929</v>
      </c>
      <c r="G7813" t="s">
        <v>930</v>
      </c>
      <c r="H7813" t="s">
        <v>929</v>
      </c>
      <c r="I7813" t="s">
        <v>930</v>
      </c>
      <c r="J7813" t="s">
        <v>929</v>
      </c>
      <c r="K7813" t="s">
        <v>930</v>
      </c>
      <c r="L7813" t="s">
        <v>930</v>
      </c>
      <c r="M7813" t="s">
        <v>929</v>
      </c>
      <c r="N7813" t="s">
        <v>929</v>
      </c>
      <c r="O7813" t="s">
        <v>929</v>
      </c>
      <c r="P7813" t="s">
        <v>929</v>
      </c>
      <c r="Q7813" t="s">
        <v>929</v>
      </c>
      <c r="R7813" t="s">
        <v>929</v>
      </c>
      <c r="S7813" t="s">
        <v>929</v>
      </c>
      <c r="T7813" t="s">
        <v>929</v>
      </c>
      <c r="U7813" t="s">
        <v>929</v>
      </c>
      <c r="V7813" t="s">
        <v>929</v>
      </c>
      <c r="W7813" t="s">
        <v>929</v>
      </c>
      <c r="X7813" t="s">
        <v>929</v>
      </c>
      <c r="Y7813" t="s">
        <v>929</v>
      </c>
      <c r="Z7813" t="s">
        <v>929</v>
      </c>
    </row>
    <row r="7814" spans="1:26">
      <c r="A7814">
        <v>800086</v>
      </c>
      <c r="B7814" t="s">
        <v>98</v>
      </c>
      <c r="C7814" t="s">
        <v>928</v>
      </c>
      <c r="D7814" t="s">
        <v>928</v>
      </c>
      <c r="E7814" t="s">
        <v>928</v>
      </c>
      <c r="F7814" t="s">
        <v>928</v>
      </c>
      <c r="G7814" t="s">
        <v>930</v>
      </c>
      <c r="H7814" t="s">
        <v>928</v>
      </c>
      <c r="I7814" t="s">
        <v>930</v>
      </c>
      <c r="J7814" t="s">
        <v>928</v>
      </c>
      <c r="K7814" t="s">
        <v>930</v>
      </c>
      <c r="L7814" t="s">
        <v>929</v>
      </c>
      <c r="M7814" t="s">
        <v>929</v>
      </c>
      <c r="N7814" t="s">
        <v>929</v>
      </c>
      <c r="O7814" t="s">
        <v>929</v>
      </c>
      <c r="P7814" t="s">
        <v>930</v>
      </c>
      <c r="Q7814" t="s">
        <v>929</v>
      </c>
      <c r="R7814" t="s">
        <v>929</v>
      </c>
      <c r="S7814" t="s">
        <v>929</v>
      </c>
      <c r="T7814" t="s">
        <v>929</v>
      </c>
      <c r="U7814" t="s">
        <v>930</v>
      </c>
      <c r="V7814" t="s">
        <v>930</v>
      </c>
      <c r="W7814" t="s">
        <v>930</v>
      </c>
      <c r="X7814" t="s">
        <v>930</v>
      </c>
      <c r="Y7814" t="s">
        <v>929</v>
      </c>
      <c r="Z7814" t="s">
        <v>929</v>
      </c>
    </row>
    <row r="7815" spans="1:26">
      <c r="A7815">
        <v>800090</v>
      </c>
      <c r="B7815" t="s">
        <v>98</v>
      </c>
      <c r="C7815" t="s">
        <v>928</v>
      </c>
      <c r="D7815" t="s">
        <v>930</v>
      </c>
      <c r="E7815" t="s">
        <v>930</v>
      </c>
      <c r="F7815" t="s">
        <v>930</v>
      </c>
      <c r="G7815" t="s">
        <v>930</v>
      </c>
      <c r="H7815" t="s">
        <v>928</v>
      </c>
      <c r="I7815" t="s">
        <v>930</v>
      </c>
      <c r="J7815" t="s">
        <v>930</v>
      </c>
      <c r="K7815" t="s">
        <v>930</v>
      </c>
      <c r="L7815" t="s">
        <v>930</v>
      </c>
      <c r="M7815" t="s">
        <v>930</v>
      </c>
      <c r="N7815" t="s">
        <v>930</v>
      </c>
      <c r="O7815" t="s">
        <v>929</v>
      </c>
      <c r="P7815" t="s">
        <v>929</v>
      </c>
      <c r="Q7815" t="s">
        <v>929</v>
      </c>
      <c r="R7815" t="s">
        <v>929</v>
      </c>
      <c r="S7815" t="s">
        <v>929</v>
      </c>
      <c r="T7815" t="s">
        <v>929</v>
      </c>
      <c r="U7815" t="s">
        <v>929</v>
      </c>
      <c r="V7815" t="s">
        <v>929</v>
      </c>
      <c r="W7815" t="s">
        <v>929</v>
      </c>
      <c r="X7815" t="s">
        <v>929</v>
      </c>
      <c r="Y7815" t="s">
        <v>929</v>
      </c>
      <c r="Z7815" t="s">
        <v>929</v>
      </c>
    </row>
    <row r="7816" spans="1:26">
      <c r="A7816">
        <v>800097</v>
      </c>
      <c r="B7816" t="s">
        <v>98</v>
      </c>
      <c r="C7816" t="s">
        <v>930</v>
      </c>
      <c r="D7816" t="s">
        <v>928</v>
      </c>
      <c r="E7816" t="s">
        <v>930</v>
      </c>
      <c r="F7816" t="s">
        <v>929</v>
      </c>
      <c r="G7816" t="s">
        <v>928</v>
      </c>
      <c r="H7816" t="s">
        <v>929</v>
      </c>
      <c r="I7816" t="s">
        <v>930</v>
      </c>
      <c r="J7816" t="s">
        <v>929</v>
      </c>
      <c r="K7816" t="s">
        <v>930</v>
      </c>
      <c r="L7816" t="s">
        <v>930</v>
      </c>
      <c r="M7816" t="s">
        <v>929</v>
      </c>
      <c r="N7816" t="s">
        <v>929</v>
      </c>
      <c r="O7816" t="s">
        <v>929</v>
      </c>
      <c r="P7816" t="s">
        <v>929</v>
      </c>
      <c r="Q7816" t="s">
        <v>929</v>
      </c>
      <c r="R7816" t="s">
        <v>929</v>
      </c>
      <c r="S7816" t="s">
        <v>929</v>
      </c>
      <c r="T7816" t="s">
        <v>929</v>
      </c>
      <c r="U7816" t="s">
        <v>929</v>
      </c>
      <c r="V7816" t="s">
        <v>929</v>
      </c>
      <c r="W7816" t="s">
        <v>929</v>
      </c>
      <c r="X7816" t="s">
        <v>929</v>
      </c>
      <c r="Y7816" t="s">
        <v>929</v>
      </c>
      <c r="Z7816" t="s">
        <v>929</v>
      </c>
    </row>
    <row r="7817" spans="1:26">
      <c r="A7817">
        <v>800100</v>
      </c>
      <c r="B7817" t="s">
        <v>98</v>
      </c>
      <c r="C7817" t="s">
        <v>930</v>
      </c>
      <c r="D7817" t="s">
        <v>930</v>
      </c>
      <c r="E7817" t="s">
        <v>930</v>
      </c>
      <c r="F7817" t="s">
        <v>930</v>
      </c>
      <c r="G7817" t="s">
        <v>930</v>
      </c>
      <c r="H7817" t="s">
        <v>930</v>
      </c>
      <c r="I7817" t="s">
        <v>928</v>
      </c>
      <c r="J7817" t="s">
        <v>930</v>
      </c>
      <c r="K7817" t="s">
        <v>928</v>
      </c>
      <c r="L7817" t="s">
        <v>928</v>
      </c>
      <c r="M7817" t="s">
        <v>930</v>
      </c>
      <c r="N7817" t="s">
        <v>930</v>
      </c>
      <c r="O7817" t="s">
        <v>930</v>
      </c>
      <c r="P7817" t="s">
        <v>930</v>
      </c>
      <c r="Q7817" t="s">
        <v>929</v>
      </c>
      <c r="R7817" t="s">
        <v>930</v>
      </c>
      <c r="S7817" t="s">
        <v>929</v>
      </c>
      <c r="T7817" t="s">
        <v>929</v>
      </c>
      <c r="U7817" t="s">
        <v>929</v>
      </c>
      <c r="V7817" t="s">
        <v>929</v>
      </c>
      <c r="W7817" t="s">
        <v>929</v>
      </c>
      <c r="X7817" t="s">
        <v>929</v>
      </c>
      <c r="Y7817" t="s">
        <v>929</v>
      </c>
      <c r="Z7817" t="s">
        <v>929</v>
      </c>
    </row>
    <row r="7818" spans="1:26">
      <c r="A7818">
        <v>800107</v>
      </c>
      <c r="B7818" t="s">
        <v>98</v>
      </c>
      <c r="C7818" t="s">
        <v>928</v>
      </c>
      <c r="D7818" t="s">
        <v>929</v>
      </c>
      <c r="E7818" t="s">
        <v>930</v>
      </c>
      <c r="F7818" t="s">
        <v>928</v>
      </c>
      <c r="G7818" t="s">
        <v>930</v>
      </c>
      <c r="H7818" t="s">
        <v>929</v>
      </c>
      <c r="I7818" t="s">
        <v>929</v>
      </c>
      <c r="J7818" t="s">
        <v>929</v>
      </c>
      <c r="K7818" t="s">
        <v>929</v>
      </c>
      <c r="L7818" t="s">
        <v>929</v>
      </c>
      <c r="M7818" t="s">
        <v>929</v>
      </c>
      <c r="N7818" t="s">
        <v>929</v>
      </c>
      <c r="O7818" t="s">
        <v>929</v>
      </c>
      <c r="P7818" t="s">
        <v>929</v>
      </c>
      <c r="Q7818" t="s">
        <v>929</v>
      </c>
      <c r="R7818" t="s">
        <v>929</v>
      </c>
      <c r="S7818" t="s">
        <v>929</v>
      </c>
      <c r="T7818" t="s">
        <v>929</v>
      </c>
      <c r="U7818" t="s">
        <v>929</v>
      </c>
      <c r="V7818" t="s">
        <v>929</v>
      </c>
      <c r="W7818" t="s">
        <v>929</v>
      </c>
      <c r="X7818" t="s">
        <v>929</v>
      </c>
      <c r="Y7818" t="s">
        <v>929</v>
      </c>
      <c r="Z7818" t="s">
        <v>929</v>
      </c>
    </row>
    <row r="7819" spans="1:26">
      <c r="A7819">
        <v>800116</v>
      </c>
      <c r="B7819" t="s">
        <v>98</v>
      </c>
      <c r="C7819" t="s">
        <v>928</v>
      </c>
      <c r="D7819" t="s">
        <v>928</v>
      </c>
      <c r="E7819" t="s">
        <v>928</v>
      </c>
      <c r="F7819" t="s">
        <v>928</v>
      </c>
      <c r="G7819" t="s">
        <v>930</v>
      </c>
      <c r="H7819" t="s">
        <v>928</v>
      </c>
      <c r="I7819" t="s">
        <v>928</v>
      </c>
      <c r="J7819" t="s">
        <v>930</v>
      </c>
      <c r="K7819" t="s">
        <v>930</v>
      </c>
      <c r="L7819" t="s">
        <v>930</v>
      </c>
      <c r="M7819" t="s">
        <v>928</v>
      </c>
      <c r="N7819" t="s">
        <v>929</v>
      </c>
      <c r="O7819" t="s">
        <v>929</v>
      </c>
      <c r="P7819" t="s">
        <v>929</v>
      </c>
      <c r="Q7819" t="s">
        <v>929</v>
      </c>
      <c r="R7819" t="s">
        <v>929</v>
      </c>
      <c r="S7819" t="s">
        <v>929</v>
      </c>
      <c r="T7819" t="s">
        <v>929</v>
      </c>
      <c r="U7819" t="s">
        <v>929</v>
      </c>
      <c r="V7819" t="s">
        <v>929</v>
      </c>
      <c r="W7819" t="s">
        <v>929</v>
      </c>
      <c r="X7819" t="s">
        <v>929</v>
      </c>
      <c r="Y7819" t="s">
        <v>929</v>
      </c>
      <c r="Z7819" t="s">
        <v>929</v>
      </c>
    </row>
    <row r="7820" spans="1:26">
      <c r="A7820">
        <v>800117</v>
      </c>
      <c r="B7820" t="s">
        <v>98</v>
      </c>
      <c r="C7820" t="s">
        <v>928</v>
      </c>
      <c r="D7820" t="s">
        <v>930</v>
      </c>
      <c r="E7820" t="s">
        <v>930</v>
      </c>
      <c r="F7820" t="s">
        <v>929</v>
      </c>
      <c r="G7820" t="s">
        <v>928</v>
      </c>
      <c r="H7820" t="s">
        <v>930</v>
      </c>
      <c r="I7820" t="s">
        <v>930</v>
      </c>
      <c r="J7820" t="s">
        <v>929</v>
      </c>
      <c r="K7820" t="s">
        <v>930</v>
      </c>
      <c r="L7820" t="s">
        <v>928</v>
      </c>
      <c r="M7820" t="s">
        <v>929</v>
      </c>
      <c r="N7820" t="s">
        <v>930</v>
      </c>
      <c r="O7820" t="s">
        <v>928</v>
      </c>
      <c r="P7820" t="s">
        <v>930</v>
      </c>
      <c r="Q7820" t="s">
        <v>930</v>
      </c>
      <c r="R7820" t="s">
        <v>928</v>
      </c>
      <c r="S7820" t="s">
        <v>930</v>
      </c>
      <c r="T7820" t="s">
        <v>929</v>
      </c>
      <c r="U7820" t="s">
        <v>929</v>
      </c>
      <c r="V7820" t="s">
        <v>929</v>
      </c>
      <c r="W7820" t="s">
        <v>929</v>
      </c>
      <c r="X7820" t="s">
        <v>930</v>
      </c>
      <c r="Y7820" t="s">
        <v>930</v>
      </c>
      <c r="Z7820" t="s">
        <v>929</v>
      </c>
    </row>
    <row r="7821" spans="1:26">
      <c r="A7821">
        <v>800120</v>
      </c>
      <c r="B7821" t="s">
        <v>98</v>
      </c>
      <c r="C7821" t="s">
        <v>930</v>
      </c>
      <c r="D7821" t="s">
        <v>930</v>
      </c>
      <c r="E7821" t="s">
        <v>930</v>
      </c>
      <c r="F7821" t="s">
        <v>930</v>
      </c>
      <c r="G7821" t="s">
        <v>930</v>
      </c>
      <c r="H7821" t="s">
        <v>930</v>
      </c>
      <c r="I7821" t="s">
        <v>930</v>
      </c>
      <c r="J7821" t="s">
        <v>928</v>
      </c>
      <c r="K7821" t="s">
        <v>928</v>
      </c>
      <c r="L7821" t="s">
        <v>928</v>
      </c>
      <c r="M7821" t="s">
        <v>928</v>
      </c>
      <c r="N7821" t="s">
        <v>928</v>
      </c>
      <c r="O7821" t="s">
        <v>929</v>
      </c>
      <c r="P7821" t="s">
        <v>930</v>
      </c>
      <c r="Q7821" t="s">
        <v>930</v>
      </c>
      <c r="R7821" t="s">
        <v>929</v>
      </c>
      <c r="S7821" t="s">
        <v>929</v>
      </c>
      <c r="T7821" t="s">
        <v>929</v>
      </c>
      <c r="U7821" t="s">
        <v>929</v>
      </c>
      <c r="V7821" t="s">
        <v>930</v>
      </c>
      <c r="W7821" t="s">
        <v>929</v>
      </c>
      <c r="X7821" t="s">
        <v>930</v>
      </c>
      <c r="Y7821" t="s">
        <v>930</v>
      </c>
      <c r="Z7821" t="s">
        <v>929</v>
      </c>
    </row>
    <row r="7822" spans="1:26">
      <c r="A7822">
        <v>800121</v>
      </c>
      <c r="B7822" t="s">
        <v>98</v>
      </c>
      <c r="C7822" t="s">
        <v>928</v>
      </c>
      <c r="D7822" t="s">
        <v>930</v>
      </c>
      <c r="E7822" t="s">
        <v>930</v>
      </c>
      <c r="F7822" t="s">
        <v>928</v>
      </c>
      <c r="G7822" t="s">
        <v>928</v>
      </c>
      <c r="H7822" t="s">
        <v>928</v>
      </c>
      <c r="I7822" t="s">
        <v>928</v>
      </c>
      <c r="J7822" t="s">
        <v>930</v>
      </c>
      <c r="K7822" t="s">
        <v>930</v>
      </c>
      <c r="L7822" t="s">
        <v>928</v>
      </c>
      <c r="M7822" t="s">
        <v>928</v>
      </c>
      <c r="N7822" t="s">
        <v>930</v>
      </c>
      <c r="O7822" t="s">
        <v>929</v>
      </c>
      <c r="P7822" t="s">
        <v>930</v>
      </c>
      <c r="Q7822" t="s">
        <v>929</v>
      </c>
      <c r="R7822" t="s">
        <v>929</v>
      </c>
      <c r="S7822" t="s">
        <v>930</v>
      </c>
      <c r="T7822" t="s">
        <v>930</v>
      </c>
      <c r="U7822" t="s">
        <v>929</v>
      </c>
      <c r="V7822" t="s">
        <v>929</v>
      </c>
      <c r="W7822" t="s">
        <v>929</v>
      </c>
      <c r="X7822" t="s">
        <v>929</v>
      </c>
      <c r="Y7822" t="s">
        <v>929</v>
      </c>
      <c r="Z7822" t="s">
        <v>929</v>
      </c>
    </row>
    <row r="7823" spans="1:26">
      <c r="A7823">
        <v>800134</v>
      </c>
      <c r="B7823" t="s">
        <v>98</v>
      </c>
      <c r="C7823" t="s">
        <v>930</v>
      </c>
      <c r="D7823" t="s">
        <v>930</v>
      </c>
      <c r="E7823" t="s">
        <v>928</v>
      </c>
      <c r="F7823" t="s">
        <v>928</v>
      </c>
      <c r="G7823" t="s">
        <v>928</v>
      </c>
      <c r="H7823" t="s">
        <v>929</v>
      </c>
      <c r="I7823" t="s">
        <v>928</v>
      </c>
      <c r="J7823" t="s">
        <v>930</v>
      </c>
      <c r="K7823" t="s">
        <v>930</v>
      </c>
      <c r="L7823" t="s">
        <v>930</v>
      </c>
      <c r="M7823" t="s">
        <v>929</v>
      </c>
      <c r="N7823" t="s">
        <v>929</v>
      </c>
      <c r="O7823" t="s">
        <v>929</v>
      </c>
      <c r="P7823" t="s">
        <v>929</v>
      </c>
      <c r="Q7823" t="s">
        <v>929</v>
      </c>
      <c r="R7823" t="s">
        <v>929</v>
      </c>
      <c r="S7823" t="s">
        <v>929</v>
      </c>
      <c r="T7823" t="s">
        <v>929</v>
      </c>
      <c r="U7823" t="s">
        <v>929</v>
      </c>
      <c r="V7823" t="s">
        <v>929</v>
      </c>
      <c r="W7823" t="s">
        <v>929</v>
      </c>
      <c r="X7823" t="s">
        <v>929</v>
      </c>
      <c r="Y7823" t="s">
        <v>929</v>
      </c>
      <c r="Z7823" t="s">
        <v>929</v>
      </c>
    </row>
    <row r="7824" spans="1:26">
      <c r="A7824">
        <v>800142</v>
      </c>
      <c r="B7824" t="s">
        <v>98</v>
      </c>
      <c r="C7824" t="s">
        <v>928</v>
      </c>
      <c r="D7824" t="s">
        <v>930</v>
      </c>
      <c r="E7824" t="s">
        <v>928</v>
      </c>
      <c r="F7824" t="s">
        <v>928</v>
      </c>
      <c r="G7824" t="s">
        <v>928</v>
      </c>
      <c r="H7824" t="s">
        <v>930</v>
      </c>
      <c r="I7824" t="s">
        <v>928</v>
      </c>
      <c r="J7824" t="s">
        <v>930</v>
      </c>
      <c r="K7824" t="s">
        <v>929</v>
      </c>
      <c r="L7824" t="s">
        <v>928</v>
      </c>
      <c r="M7824" t="s">
        <v>928</v>
      </c>
      <c r="N7824" t="s">
        <v>930</v>
      </c>
      <c r="O7824" t="s">
        <v>929</v>
      </c>
      <c r="P7824" t="s">
        <v>930</v>
      </c>
      <c r="Q7824" t="s">
        <v>929</v>
      </c>
      <c r="R7824" t="s">
        <v>929</v>
      </c>
      <c r="S7824" t="s">
        <v>929</v>
      </c>
      <c r="T7824" t="s">
        <v>929</v>
      </c>
      <c r="U7824" t="s">
        <v>929</v>
      </c>
      <c r="V7824" t="s">
        <v>929</v>
      </c>
      <c r="W7824" t="s">
        <v>929</v>
      </c>
      <c r="X7824" t="s">
        <v>929</v>
      </c>
      <c r="Y7824" t="s">
        <v>929</v>
      </c>
      <c r="Z7824" t="s">
        <v>929</v>
      </c>
    </row>
    <row r="7825" spans="1:26">
      <c r="A7825">
        <v>800144</v>
      </c>
      <c r="B7825" t="s">
        <v>98</v>
      </c>
      <c r="C7825" t="s">
        <v>928</v>
      </c>
      <c r="D7825" t="s">
        <v>928</v>
      </c>
      <c r="E7825" t="s">
        <v>928</v>
      </c>
      <c r="F7825" t="s">
        <v>930</v>
      </c>
      <c r="G7825" t="s">
        <v>928</v>
      </c>
      <c r="H7825" t="s">
        <v>930</v>
      </c>
      <c r="I7825" t="s">
        <v>930</v>
      </c>
      <c r="J7825" t="s">
        <v>930</v>
      </c>
      <c r="K7825" t="s">
        <v>928</v>
      </c>
      <c r="L7825" t="s">
        <v>930</v>
      </c>
      <c r="M7825" t="s">
        <v>930</v>
      </c>
      <c r="N7825" t="s">
        <v>930</v>
      </c>
      <c r="O7825" t="s">
        <v>928</v>
      </c>
      <c r="P7825" t="s">
        <v>928</v>
      </c>
      <c r="Q7825" t="s">
        <v>929</v>
      </c>
      <c r="R7825" t="s">
        <v>930</v>
      </c>
      <c r="S7825" t="s">
        <v>930</v>
      </c>
      <c r="T7825" t="s">
        <v>930</v>
      </c>
      <c r="U7825" t="s">
        <v>930</v>
      </c>
      <c r="V7825" t="s">
        <v>930</v>
      </c>
      <c r="W7825" t="s">
        <v>930</v>
      </c>
      <c r="X7825" t="s">
        <v>930</v>
      </c>
      <c r="Y7825" t="s">
        <v>929</v>
      </c>
      <c r="Z7825" t="s">
        <v>929</v>
      </c>
    </row>
    <row r="7826" spans="1:26">
      <c r="A7826">
        <v>800149</v>
      </c>
      <c r="B7826" t="s">
        <v>98</v>
      </c>
      <c r="C7826" t="s">
        <v>930</v>
      </c>
      <c r="D7826" t="s">
        <v>928</v>
      </c>
      <c r="E7826" t="s">
        <v>928</v>
      </c>
      <c r="F7826" t="s">
        <v>929</v>
      </c>
      <c r="G7826" t="s">
        <v>928</v>
      </c>
      <c r="H7826" t="s">
        <v>928</v>
      </c>
      <c r="I7826" t="s">
        <v>930</v>
      </c>
      <c r="J7826" t="s">
        <v>929</v>
      </c>
      <c r="K7826" t="s">
        <v>930</v>
      </c>
      <c r="L7826" t="s">
        <v>929</v>
      </c>
      <c r="M7826" t="s">
        <v>929</v>
      </c>
      <c r="N7826" t="s">
        <v>929</v>
      </c>
      <c r="O7826" t="s">
        <v>930</v>
      </c>
      <c r="P7826" t="s">
        <v>930</v>
      </c>
      <c r="Q7826" t="s">
        <v>929</v>
      </c>
      <c r="R7826" t="s">
        <v>929</v>
      </c>
      <c r="S7826" t="s">
        <v>930</v>
      </c>
      <c r="T7826" t="s">
        <v>930</v>
      </c>
      <c r="U7826" t="s">
        <v>929</v>
      </c>
      <c r="V7826" t="s">
        <v>929</v>
      </c>
      <c r="W7826" t="s">
        <v>929</v>
      </c>
      <c r="X7826" t="s">
        <v>929</v>
      </c>
      <c r="Y7826" t="s">
        <v>929</v>
      </c>
      <c r="Z7826" t="s">
        <v>929</v>
      </c>
    </row>
    <row r="7827" spans="1:26">
      <c r="A7827">
        <v>800160</v>
      </c>
      <c r="B7827" t="s">
        <v>98</v>
      </c>
      <c r="C7827" t="s">
        <v>928</v>
      </c>
      <c r="D7827" t="s">
        <v>928</v>
      </c>
      <c r="E7827" t="s">
        <v>928</v>
      </c>
      <c r="F7827" t="s">
        <v>928</v>
      </c>
      <c r="G7827" t="s">
        <v>928</v>
      </c>
      <c r="H7827" t="s">
        <v>930</v>
      </c>
      <c r="I7827" t="s">
        <v>930</v>
      </c>
      <c r="J7827" t="s">
        <v>929</v>
      </c>
      <c r="K7827" t="s">
        <v>929</v>
      </c>
      <c r="L7827" t="s">
        <v>930</v>
      </c>
      <c r="M7827" t="s">
        <v>930</v>
      </c>
      <c r="N7827" t="s">
        <v>929</v>
      </c>
      <c r="O7827" t="s">
        <v>930</v>
      </c>
      <c r="P7827" t="s">
        <v>929</v>
      </c>
      <c r="Q7827" t="s">
        <v>930</v>
      </c>
      <c r="R7827" t="s">
        <v>929</v>
      </c>
      <c r="S7827" t="s">
        <v>930</v>
      </c>
      <c r="T7827" t="s">
        <v>929</v>
      </c>
      <c r="U7827" t="s">
        <v>930</v>
      </c>
      <c r="V7827" t="s">
        <v>929</v>
      </c>
      <c r="W7827" t="s">
        <v>929</v>
      </c>
      <c r="X7827" t="s">
        <v>930</v>
      </c>
      <c r="Y7827" t="s">
        <v>928</v>
      </c>
      <c r="Z7827" t="s">
        <v>928</v>
      </c>
    </row>
    <row r="7828" spans="1:26">
      <c r="A7828">
        <v>800162</v>
      </c>
      <c r="B7828" t="s">
        <v>98</v>
      </c>
      <c r="C7828" t="s">
        <v>930</v>
      </c>
      <c r="D7828" t="s">
        <v>930</v>
      </c>
      <c r="E7828" t="s">
        <v>928</v>
      </c>
      <c r="F7828" t="s">
        <v>930</v>
      </c>
      <c r="G7828" t="s">
        <v>930</v>
      </c>
      <c r="H7828" t="s">
        <v>929</v>
      </c>
      <c r="I7828" t="s">
        <v>928</v>
      </c>
      <c r="J7828" t="s">
        <v>928</v>
      </c>
      <c r="K7828" t="s">
        <v>930</v>
      </c>
      <c r="L7828" t="s">
        <v>929</v>
      </c>
      <c r="M7828" t="s">
        <v>929</v>
      </c>
      <c r="N7828" t="s">
        <v>929</v>
      </c>
      <c r="O7828" t="s">
        <v>928</v>
      </c>
      <c r="P7828" t="s">
        <v>929</v>
      </c>
      <c r="Q7828" t="s">
        <v>929</v>
      </c>
      <c r="R7828" t="s">
        <v>928</v>
      </c>
      <c r="S7828" t="s">
        <v>929</v>
      </c>
      <c r="T7828" t="s">
        <v>929</v>
      </c>
      <c r="U7828" t="s">
        <v>929</v>
      </c>
      <c r="V7828" t="s">
        <v>929</v>
      </c>
      <c r="W7828" t="s">
        <v>929</v>
      </c>
      <c r="X7828" t="s">
        <v>929</v>
      </c>
      <c r="Y7828" t="s">
        <v>929</v>
      </c>
      <c r="Z7828" t="s">
        <v>929</v>
      </c>
    </row>
    <row r="7829" spans="1:26">
      <c r="A7829">
        <v>800170</v>
      </c>
      <c r="B7829" t="s">
        <v>98</v>
      </c>
      <c r="C7829" t="s">
        <v>930</v>
      </c>
      <c r="D7829" t="s">
        <v>928</v>
      </c>
      <c r="E7829" t="s">
        <v>928</v>
      </c>
      <c r="F7829" t="s">
        <v>929</v>
      </c>
      <c r="G7829" t="s">
        <v>928</v>
      </c>
      <c r="H7829" t="s">
        <v>929</v>
      </c>
      <c r="I7829" t="s">
        <v>928</v>
      </c>
      <c r="J7829" t="s">
        <v>929</v>
      </c>
      <c r="K7829" t="s">
        <v>928</v>
      </c>
      <c r="L7829" t="s">
        <v>928</v>
      </c>
      <c r="M7829" t="s">
        <v>929</v>
      </c>
      <c r="N7829" t="s">
        <v>929</v>
      </c>
      <c r="O7829" t="s">
        <v>929</v>
      </c>
      <c r="P7829" t="s">
        <v>929</v>
      </c>
      <c r="Q7829" t="s">
        <v>929</v>
      </c>
      <c r="R7829" t="s">
        <v>929</v>
      </c>
      <c r="S7829" t="s">
        <v>929</v>
      </c>
      <c r="T7829" t="s">
        <v>929</v>
      </c>
      <c r="U7829" t="s">
        <v>929</v>
      </c>
      <c r="V7829" t="s">
        <v>929</v>
      </c>
      <c r="W7829" t="s">
        <v>929</v>
      </c>
      <c r="X7829" t="s">
        <v>930</v>
      </c>
      <c r="Y7829" t="s">
        <v>930</v>
      </c>
      <c r="Z7829" t="s">
        <v>929</v>
      </c>
    </row>
    <row r="7830" spans="1:26">
      <c r="A7830">
        <v>800177</v>
      </c>
      <c r="B7830" t="s">
        <v>98</v>
      </c>
      <c r="C7830" t="s">
        <v>930</v>
      </c>
      <c r="D7830" t="s">
        <v>928</v>
      </c>
      <c r="E7830" t="s">
        <v>930</v>
      </c>
      <c r="F7830" t="s">
        <v>930</v>
      </c>
      <c r="G7830" t="s">
        <v>928</v>
      </c>
      <c r="H7830" t="s">
        <v>930</v>
      </c>
      <c r="I7830" t="s">
        <v>930</v>
      </c>
      <c r="J7830" t="s">
        <v>930</v>
      </c>
      <c r="K7830" t="s">
        <v>930</v>
      </c>
      <c r="L7830" t="s">
        <v>930</v>
      </c>
      <c r="M7830" t="s">
        <v>930</v>
      </c>
      <c r="N7830" t="s">
        <v>929</v>
      </c>
      <c r="O7830" t="s">
        <v>929</v>
      </c>
      <c r="P7830" t="s">
        <v>929</v>
      </c>
      <c r="Q7830" t="s">
        <v>929</v>
      </c>
      <c r="R7830" t="s">
        <v>929</v>
      </c>
      <c r="S7830" t="s">
        <v>929</v>
      </c>
      <c r="T7830" t="s">
        <v>929</v>
      </c>
      <c r="U7830" t="s">
        <v>929</v>
      </c>
      <c r="V7830" t="s">
        <v>929</v>
      </c>
      <c r="W7830" t="s">
        <v>929</v>
      </c>
      <c r="X7830" t="s">
        <v>929</v>
      </c>
      <c r="Y7830" t="s">
        <v>929</v>
      </c>
      <c r="Z7830" t="s">
        <v>929</v>
      </c>
    </row>
    <row r="7831" spans="1:26">
      <c r="A7831">
        <v>800187</v>
      </c>
      <c r="B7831" t="s">
        <v>98</v>
      </c>
      <c r="C7831" t="s">
        <v>930</v>
      </c>
      <c r="D7831" t="s">
        <v>930</v>
      </c>
      <c r="E7831" t="s">
        <v>928</v>
      </c>
      <c r="F7831" t="s">
        <v>929</v>
      </c>
      <c r="G7831" t="s">
        <v>928</v>
      </c>
      <c r="H7831" t="s">
        <v>929</v>
      </c>
      <c r="I7831" t="s">
        <v>929</v>
      </c>
      <c r="J7831" t="s">
        <v>929</v>
      </c>
      <c r="K7831" t="s">
        <v>929</v>
      </c>
      <c r="L7831" t="s">
        <v>929</v>
      </c>
      <c r="M7831" t="s">
        <v>929</v>
      </c>
      <c r="N7831" t="s">
        <v>929</v>
      </c>
      <c r="O7831" t="s">
        <v>929</v>
      </c>
      <c r="P7831" t="s">
        <v>929</v>
      </c>
      <c r="Q7831" t="s">
        <v>929</v>
      </c>
      <c r="R7831" t="s">
        <v>929</v>
      </c>
      <c r="S7831" t="s">
        <v>929</v>
      </c>
      <c r="T7831" t="s">
        <v>929</v>
      </c>
      <c r="U7831" t="s">
        <v>929</v>
      </c>
      <c r="V7831" t="s">
        <v>929</v>
      </c>
      <c r="W7831" t="s">
        <v>929</v>
      </c>
      <c r="X7831" t="s">
        <v>929</v>
      </c>
      <c r="Y7831" t="s">
        <v>929</v>
      </c>
      <c r="Z7831" t="s">
        <v>929</v>
      </c>
    </row>
    <row r="7832" spans="1:26">
      <c r="A7832">
        <v>800190</v>
      </c>
      <c r="B7832" t="s">
        <v>98</v>
      </c>
      <c r="C7832" t="s">
        <v>928</v>
      </c>
      <c r="D7832" t="s">
        <v>930</v>
      </c>
      <c r="E7832" t="s">
        <v>930</v>
      </c>
      <c r="F7832" t="s">
        <v>930</v>
      </c>
      <c r="G7832" t="s">
        <v>930</v>
      </c>
      <c r="H7832" t="s">
        <v>928</v>
      </c>
      <c r="I7832" t="s">
        <v>928</v>
      </c>
      <c r="J7832" t="s">
        <v>930</v>
      </c>
      <c r="K7832" t="s">
        <v>930</v>
      </c>
      <c r="L7832" t="s">
        <v>930</v>
      </c>
      <c r="M7832" t="s">
        <v>928</v>
      </c>
      <c r="N7832" t="s">
        <v>930</v>
      </c>
      <c r="O7832" t="s">
        <v>929</v>
      </c>
      <c r="P7832" t="s">
        <v>930</v>
      </c>
      <c r="Q7832" t="s">
        <v>930</v>
      </c>
      <c r="R7832" t="s">
        <v>930</v>
      </c>
      <c r="S7832" t="s">
        <v>929</v>
      </c>
      <c r="T7832" t="s">
        <v>928</v>
      </c>
      <c r="U7832" t="s">
        <v>929</v>
      </c>
      <c r="V7832" t="s">
        <v>929</v>
      </c>
      <c r="W7832" t="s">
        <v>930</v>
      </c>
      <c r="X7832" t="s">
        <v>929</v>
      </c>
      <c r="Y7832" t="s">
        <v>929</v>
      </c>
      <c r="Z7832" t="s">
        <v>929</v>
      </c>
    </row>
    <row r="7833" spans="1:26">
      <c r="A7833">
        <v>800215</v>
      </c>
      <c r="B7833" t="s">
        <v>98</v>
      </c>
      <c r="C7833" t="s">
        <v>930</v>
      </c>
      <c r="D7833" t="s">
        <v>928</v>
      </c>
      <c r="E7833" t="s">
        <v>930</v>
      </c>
      <c r="F7833" t="s">
        <v>930</v>
      </c>
      <c r="G7833" t="s">
        <v>930</v>
      </c>
      <c r="H7833" t="s">
        <v>929</v>
      </c>
      <c r="I7833" t="s">
        <v>930</v>
      </c>
      <c r="J7833" t="s">
        <v>930</v>
      </c>
      <c r="K7833" t="s">
        <v>928</v>
      </c>
      <c r="L7833" t="s">
        <v>930</v>
      </c>
      <c r="M7833" t="s">
        <v>928</v>
      </c>
      <c r="N7833" t="s">
        <v>929</v>
      </c>
      <c r="O7833" t="s">
        <v>928</v>
      </c>
      <c r="P7833" t="s">
        <v>929</v>
      </c>
      <c r="Q7833" t="s">
        <v>929</v>
      </c>
      <c r="R7833" t="s">
        <v>929</v>
      </c>
      <c r="S7833" t="s">
        <v>929</v>
      </c>
      <c r="T7833" t="s">
        <v>928</v>
      </c>
      <c r="U7833" t="s">
        <v>929</v>
      </c>
      <c r="V7833" t="s">
        <v>929</v>
      </c>
      <c r="W7833" t="s">
        <v>929</v>
      </c>
      <c r="X7833" t="s">
        <v>929</v>
      </c>
      <c r="Y7833" t="s">
        <v>929</v>
      </c>
      <c r="Z7833" t="s">
        <v>929</v>
      </c>
    </row>
    <row r="7834" spans="1:26">
      <c r="A7834">
        <v>800219</v>
      </c>
      <c r="B7834" t="s">
        <v>98</v>
      </c>
      <c r="C7834" t="s">
        <v>930</v>
      </c>
      <c r="D7834" t="s">
        <v>928</v>
      </c>
      <c r="E7834" t="s">
        <v>928</v>
      </c>
      <c r="F7834" t="s">
        <v>930</v>
      </c>
      <c r="G7834" t="s">
        <v>928</v>
      </c>
      <c r="H7834" t="s">
        <v>930</v>
      </c>
      <c r="I7834" t="s">
        <v>928</v>
      </c>
      <c r="J7834" t="s">
        <v>930</v>
      </c>
      <c r="K7834" t="s">
        <v>929</v>
      </c>
      <c r="L7834" t="s">
        <v>928</v>
      </c>
      <c r="M7834" t="s">
        <v>928</v>
      </c>
      <c r="N7834" t="s">
        <v>930</v>
      </c>
      <c r="O7834" t="s">
        <v>929</v>
      </c>
      <c r="P7834" t="s">
        <v>930</v>
      </c>
      <c r="Q7834" t="s">
        <v>930</v>
      </c>
      <c r="R7834" t="s">
        <v>930</v>
      </c>
      <c r="S7834" t="s">
        <v>930</v>
      </c>
      <c r="T7834" t="s">
        <v>930</v>
      </c>
      <c r="U7834" t="s">
        <v>929</v>
      </c>
      <c r="V7834" t="s">
        <v>929</v>
      </c>
      <c r="W7834" t="s">
        <v>929</v>
      </c>
      <c r="X7834" t="s">
        <v>929</v>
      </c>
      <c r="Y7834" t="s">
        <v>930</v>
      </c>
      <c r="Z7834" t="s">
        <v>930</v>
      </c>
    </row>
    <row r="7835" spans="1:26">
      <c r="A7835">
        <v>800223</v>
      </c>
      <c r="B7835" t="s">
        <v>98</v>
      </c>
      <c r="C7835" t="s">
        <v>929</v>
      </c>
      <c r="D7835" t="s">
        <v>930</v>
      </c>
      <c r="E7835" t="s">
        <v>930</v>
      </c>
      <c r="F7835" t="s">
        <v>929</v>
      </c>
      <c r="G7835" t="s">
        <v>929</v>
      </c>
      <c r="H7835" t="s">
        <v>929</v>
      </c>
      <c r="I7835" t="s">
        <v>930</v>
      </c>
      <c r="J7835" t="s">
        <v>929</v>
      </c>
      <c r="K7835" t="s">
        <v>929</v>
      </c>
      <c r="L7835" t="s">
        <v>929</v>
      </c>
      <c r="M7835" t="s">
        <v>929</v>
      </c>
      <c r="N7835" t="s">
        <v>929</v>
      </c>
      <c r="O7835" t="s">
        <v>929</v>
      </c>
      <c r="P7835" t="s">
        <v>929</v>
      </c>
      <c r="Q7835" t="s">
        <v>929</v>
      </c>
      <c r="R7835" t="s">
        <v>929</v>
      </c>
      <c r="S7835" t="s">
        <v>929</v>
      </c>
      <c r="T7835" t="s">
        <v>929</v>
      </c>
      <c r="U7835" t="s">
        <v>929</v>
      </c>
      <c r="V7835" t="s">
        <v>929</v>
      </c>
      <c r="W7835" t="s">
        <v>929</v>
      </c>
      <c r="X7835" t="s">
        <v>929</v>
      </c>
      <c r="Y7835" t="s">
        <v>929</v>
      </c>
      <c r="Z7835" t="s">
        <v>929</v>
      </c>
    </row>
    <row r="7836" spans="1:26">
      <c r="A7836">
        <v>800225</v>
      </c>
      <c r="B7836" t="s">
        <v>98</v>
      </c>
      <c r="C7836" t="s">
        <v>928</v>
      </c>
      <c r="D7836" t="s">
        <v>928</v>
      </c>
      <c r="E7836" t="s">
        <v>928</v>
      </c>
      <c r="F7836" t="s">
        <v>928</v>
      </c>
      <c r="G7836" t="s">
        <v>928</v>
      </c>
      <c r="H7836" t="s">
        <v>928</v>
      </c>
      <c r="I7836" t="s">
        <v>930</v>
      </c>
      <c r="J7836" t="s">
        <v>928</v>
      </c>
      <c r="K7836" t="s">
        <v>928</v>
      </c>
      <c r="L7836" t="s">
        <v>930</v>
      </c>
      <c r="M7836" t="s">
        <v>928</v>
      </c>
      <c r="N7836" t="s">
        <v>929</v>
      </c>
      <c r="O7836" t="s">
        <v>929</v>
      </c>
      <c r="P7836" t="s">
        <v>928</v>
      </c>
      <c r="Q7836" t="s">
        <v>930</v>
      </c>
      <c r="R7836" t="s">
        <v>928</v>
      </c>
      <c r="S7836" t="s">
        <v>930</v>
      </c>
      <c r="T7836" t="s">
        <v>930</v>
      </c>
      <c r="U7836" t="s">
        <v>929</v>
      </c>
      <c r="V7836" t="s">
        <v>930</v>
      </c>
      <c r="W7836" t="s">
        <v>928</v>
      </c>
      <c r="X7836" t="s">
        <v>929</v>
      </c>
      <c r="Y7836" t="s">
        <v>929</v>
      </c>
      <c r="Z7836" t="s">
        <v>929</v>
      </c>
    </row>
    <row r="7837" spans="1:26">
      <c r="A7837">
        <v>800251</v>
      </c>
      <c r="B7837" t="s">
        <v>98</v>
      </c>
      <c r="C7837" t="s">
        <v>928</v>
      </c>
      <c r="D7837" t="s">
        <v>928</v>
      </c>
      <c r="E7837" t="s">
        <v>930</v>
      </c>
      <c r="F7837" t="s">
        <v>930</v>
      </c>
      <c r="G7837" t="s">
        <v>930</v>
      </c>
      <c r="H7837" t="s">
        <v>928</v>
      </c>
      <c r="I7837" t="s">
        <v>930</v>
      </c>
      <c r="J7837" t="s">
        <v>930</v>
      </c>
      <c r="K7837" t="s">
        <v>929</v>
      </c>
      <c r="L7837" t="s">
        <v>930</v>
      </c>
      <c r="M7837" t="s">
        <v>929</v>
      </c>
      <c r="N7837" t="s">
        <v>930</v>
      </c>
      <c r="O7837" t="s">
        <v>929</v>
      </c>
      <c r="P7837" t="s">
        <v>929</v>
      </c>
      <c r="Q7837" t="s">
        <v>930</v>
      </c>
      <c r="R7837" t="s">
        <v>929</v>
      </c>
      <c r="S7837" t="s">
        <v>929</v>
      </c>
      <c r="T7837" t="s">
        <v>928</v>
      </c>
      <c r="U7837" t="s">
        <v>930</v>
      </c>
      <c r="V7837" t="s">
        <v>929</v>
      </c>
      <c r="W7837" t="s">
        <v>929</v>
      </c>
      <c r="X7837" t="s">
        <v>930</v>
      </c>
      <c r="Y7837" t="s">
        <v>930</v>
      </c>
      <c r="Z7837" t="s">
        <v>929</v>
      </c>
    </row>
    <row r="7838" spans="1:26">
      <c r="A7838">
        <v>800257</v>
      </c>
      <c r="B7838" t="s">
        <v>98</v>
      </c>
      <c r="C7838" t="s">
        <v>928</v>
      </c>
      <c r="D7838" t="s">
        <v>930</v>
      </c>
      <c r="E7838" t="s">
        <v>930</v>
      </c>
      <c r="F7838" t="s">
        <v>928</v>
      </c>
      <c r="G7838" t="s">
        <v>928</v>
      </c>
      <c r="H7838" t="s">
        <v>930</v>
      </c>
      <c r="I7838" t="s">
        <v>929</v>
      </c>
      <c r="J7838" t="s">
        <v>929</v>
      </c>
      <c r="K7838" t="s">
        <v>930</v>
      </c>
      <c r="L7838" t="s">
        <v>930</v>
      </c>
      <c r="M7838" t="s">
        <v>930</v>
      </c>
      <c r="N7838" t="s">
        <v>930</v>
      </c>
      <c r="O7838" t="s">
        <v>930</v>
      </c>
      <c r="P7838" t="s">
        <v>929</v>
      </c>
      <c r="Q7838" t="s">
        <v>930</v>
      </c>
      <c r="R7838" t="s">
        <v>930</v>
      </c>
      <c r="S7838" t="s">
        <v>930</v>
      </c>
      <c r="T7838" t="s">
        <v>930</v>
      </c>
      <c r="U7838" t="s">
        <v>929</v>
      </c>
      <c r="V7838" t="s">
        <v>929</v>
      </c>
      <c r="W7838" t="s">
        <v>929</v>
      </c>
      <c r="X7838" t="s">
        <v>929</v>
      </c>
      <c r="Y7838" t="s">
        <v>929</v>
      </c>
      <c r="Z7838" t="s">
        <v>929</v>
      </c>
    </row>
    <row r="7839" spans="1:26">
      <c r="A7839">
        <v>800264</v>
      </c>
      <c r="B7839" t="s">
        <v>98</v>
      </c>
      <c r="C7839" t="s">
        <v>928</v>
      </c>
      <c r="D7839" t="s">
        <v>928</v>
      </c>
      <c r="E7839" t="s">
        <v>928</v>
      </c>
      <c r="F7839" t="s">
        <v>928</v>
      </c>
      <c r="G7839" t="s">
        <v>930</v>
      </c>
      <c r="H7839" t="s">
        <v>928</v>
      </c>
      <c r="I7839" t="s">
        <v>930</v>
      </c>
      <c r="J7839" t="s">
        <v>930</v>
      </c>
      <c r="K7839" t="s">
        <v>928</v>
      </c>
      <c r="L7839" t="s">
        <v>930</v>
      </c>
      <c r="M7839" t="s">
        <v>930</v>
      </c>
      <c r="N7839" t="s">
        <v>929</v>
      </c>
      <c r="O7839" t="s">
        <v>929</v>
      </c>
      <c r="P7839" t="s">
        <v>928</v>
      </c>
      <c r="Q7839" t="s">
        <v>928</v>
      </c>
      <c r="R7839" t="s">
        <v>930</v>
      </c>
      <c r="S7839" t="s">
        <v>930</v>
      </c>
      <c r="T7839" t="s">
        <v>930</v>
      </c>
      <c r="U7839" t="s">
        <v>929</v>
      </c>
      <c r="V7839" t="s">
        <v>929</v>
      </c>
      <c r="W7839" t="s">
        <v>929</v>
      </c>
      <c r="X7839" t="s">
        <v>929</v>
      </c>
      <c r="Y7839" t="s">
        <v>929</v>
      </c>
      <c r="Z7839" t="s">
        <v>929</v>
      </c>
    </row>
    <row r="7840" spans="1:26">
      <c r="A7840">
        <v>800266</v>
      </c>
      <c r="B7840" t="s">
        <v>98</v>
      </c>
      <c r="C7840" t="s">
        <v>928</v>
      </c>
      <c r="D7840" t="s">
        <v>928</v>
      </c>
      <c r="E7840" t="s">
        <v>928</v>
      </c>
      <c r="F7840" t="s">
        <v>928</v>
      </c>
      <c r="G7840" t="s">
        <v>928</v>
      </c>
      <c r="H7840" t="s">
        <v>928</v>
      </c>
      <c r="I7840" t="s">
        <v>928</v>
      </c>
      <c r="J7840" t="s">
        <v>930</v>
      </c>
      <c r="K7840" t="s">
        <v>930</v>
      </c>
      <c r="L7840" t="s">
        <v>928</v>
      </c>
      <c r="M7840" t="s">
        <v>928</v>
      </c>
      <c r="N7840" t="s">
        <v>929</v>
      </c>
      <c r="O7840" t="s">
        <v>930</v>
      </c>
      <c r="P7840" t="s">
        <v>930</v>
      </c>
      <c r="Q7840" t="s">
        <v>929</v>
      </c>
      <c r="R7840" t="s">
        <v>929</v>
      </c>
      <c r="S7840" t="s">
        <v>930</v>
      </c>
      <c r="T7840" t="s">
        <v>930</v>
      </c>
      <c r="U7840" t="s">
        <v>929</v>
      </c>
      <c r="V7840" t="s">
        <v>929</v>
      </c>
      <c r="W7840" t="s">
        <v>929</v>
      </c>
      <c r="X7840" t="s">
        <v>929</v>
      </c>
      <c r="Y7840" t="s">
        <v>929</v>
      </c>
      <c r="Z7840" t="s">
        <v>929</v>
      </c>
    </row>
    <row r="7841" spans="1:26">
      <c r="A7841">
        <v>800303</v>
      </c>
      <c r="B7841" t="s">
        <v>98</v>
      </c>
      <c r="C7841" t="s">
        <v>928</v>
      </c>
      <c r="D7841" t="s">
        <v>930</v>
      </c>
      <c r="E7841" t="s">
        <v>930</v>
      </c>
      <c r="F7841" t="s">
        <v>930</v>
      </c>
      <c r="G7841" t="s">
        <v>930</v>
      </c>
      <c r="H7841" t="s">
        <v>930</v>
      </c>
      <c r="I7841" t="s">
        <v>928</v>
      </c>
      <c r="J7841" t="s">
        <v>930</v>
      </c>
      <c r="K7841" t="s">
        <v>930</v>
      </c>
      <c r="L7841" t="s">
        <v>929</v>
      </c>
      <c r="M7841" t="s">
        <v>928</v>
      </c>
      <c r="N7841" t="s">
        <v>928</v>
      </c>
      <c r="O7841" t="s">
        <v>929</v>
      </c>
      <c r="P7841" t="s">
        <v>930</v>
      </c>
      <c r="Q7841" t="s">
        <v>929</v>
      </c>
      <c r="R7841" t="s">
        <v>930</v>
      </c>
      <c r="S7841" t="s">
        <v>930</v>
      </c>
      <c r="T7841" t="s">
        <v>930</v>
      </c>
      <c r="U7841" t="s">
        <v>929</v>
      </c>
      <c r="V7841" t="s">
        <v>929</v>
      </c>
      <c r="W7841" t="s">
        <v>929</v>
      </c>
      <c r="X7841" t="s">
        <v>929</v>
      </c>
      <c r="Y7841" t="s">
        <v>929</v>
      </c>
      <c r="Z7841" t="s">
        <v>929</v>
      </c>
    </row>
    <row r="7842" spans="1:26">
      <c r="A7842">
        <v>800319</v>
      </c>
      <c r="B7842" t="s">
        <v>98</v>
      </c>
      <c r="C7842" t="s">
        <v>928</v>
      </c>
      <c r="D7842" t="s">
        <v>928</v>
      </c>
      <c r="E7842" t="s">
        <v>928</v>
      </c>
      <c r="F7842" t="s">
        <v>930</v>
      </c>
      <c r="G7842" t="s">
        <v>928</v>
      </c>
      <c r="H7842" t="s">
        <v>930</v>
      </c>
      <c r="I7842" t="s">
        <v>929</v>
      </c>
      <c r="J7842" t="s">
        <v>930</v>
      </c>
      <c r="K7842" t="s">
        <v>929</v>
      </c>
      <c r="L7842" t="s">
        <v>928</v>
      </c>
      <c r="M7842" t="s">
        <v>928</v>
      </c>
      <c r="N7842" t="s">
        <v>930</v>
      </c>
      <c r="O7842" t="s">
        <v>930</v>
      </c>
      <c r="P7842" t="s">
        <v>929</v>
      </c>
      <c r="Q7842" t="s">
        <v>930</v>
      </c>
      <c r="R7842" t="s">
        <v>930</v>
      </c>
      <c r="S7842" t="s">
        <v>929</v>
      </c>
      <c r="T7842" t="s">
        <v>930</v>
      </c>
      <c r="U7842" t="s">
        <v>929</v>
      </c>
      <c r="V7842" t="s">
        <v>929</v>
      </c>
      <c r="W7842" t="s">
        <v>929</v>
      </c>
      <c r="X7842" t="s">
        <v>929</v>
      </c>
      <c r="Y7842" t="s">
        <v>929</v>
      </c>
      <c r="Z7842" t="s">
        <v>929</v>
      </c>
    </row>
    <row r="7843" spans="1:26">
      <c r="A7843">
        <v>800335</v>
      </c>
      <c r="B7843" t="s">
        <v>98</v>
      </c>
      <c r="C7843" t="s">
        <v>930</v>
      </c>
      <c r="D7843" t="s">
        <v>930</v>
      </c>
      <c r="E7843" t="s">
        <v>930</v>
      </c>
      <c r="F7843" t="s">
        <v>929</v>
      </c>
      <c r="G7843" t="s">
        <v>930</v>
      </c>
      <c r="H7843" t="s">
        <v>929</v>
      </c>
      <c r="I7843" t="s">
        <v>930</v>
      </c>
      <c r="J7843" t="s">
        <v>929</v>
      </c>
      <c r="K7843" t="s">
        <v>930</v>
      </c>
      <c r="L7843" t="s">
        <v>930</v>
      </c>
      <c r="M7843" t="s">
        <v>929</v>
      </c>
      <c r="N7843" t="s">
        <v>929</v>
      </c>
      <c r="O7843" t="s">
        <v>929</v>
      </c>
      <c r="P7843" t="s">
        <v>929</v>
      </c>
      <c r="Q7843" t="s">
        <v>929</v>
      </c>
      <c r="R7843" t="s">
        <v>929</v>
      </c>
      <c r="S7843" t="s">
        <v>929</v>
      </c>
      <c r="T7843" t="s">
        <v>929</v>
      </c>
      <c r="U7843" t="s">
        <v>929</v>
      </c>
      <c r="V7843" t="s">
        <v>929</v>
      </c>
      <c r="W7843" t="s">
        <v>929</v>
      </c>
      <c r="X7843" t="s">
        <v>929</v>
      </c>
      <c r="Y7843" t="s">
        <v>929</v>
      </c>
      <c r="Z7843" t="s">
        <v>929</v>
      </c>
    </row>
    <row r="7844" spans="1:26">
      <c r="A7844">
        <v>800339</v>
      </c>
      <c r="B7844" t="s">
        <v>98</v>
      </c>
      <c r="C7844" t="s">
        <v>930</v>
      </c>
      <c r="D7844" t="s">
        <v>930</v>
      </c>
      <c r="E7844" t="s">
        <v>930</v>
      </c>
      <c r="F7844" t="s">
        <v>930</v>
      </c>
      <c r="G7844" t="s">
        <v>930</v>
      </c>
      <c r="H7844" t="s">
        <v>929</v>
      </c>
      <c r="I7844" t="s">
        <v>930</v>
      </c>
      <c r="J7844" t="s">
        <v>930</v>
      </c>
      <c r="K7844" t="s">
        <v>930</v>
      </c>
      <c r="L7844" t="s">
        <v>930</v>
      </c>
      <c r="M7844" t="s">
        <v>929</v>
      </c>
      <c r="N7844" t="s">
        <v>929</v>
      </c>
      <c r="O7844" t="s">
        <v>929</v>
      </c>
      <c r="P7844" t="s">
        <v>930</v>
      </c>
      <c r="Q7844" t="s">
        <v>930</v>
      </c>
      <c r="R7844" t="s">
        <v>930</v>
      </c>
      <c r="S7844" t="s">
        <v>930</v>
      </c>
      <c r="T7844" t="s">
        <v>929</v>
      </c>
      <c r="U7844" t="s">
        <v>929</v>
      </c>
      <c r="V7844" t="s">
        <v>929</v>
      </c>
      <c r="W7844" t="s">
        <v>929</v>
      </c>
      <c r="X7844" t="s">
        <v>929</v>
      </c>
      <c r="Y7844" t="s">
        <v>929</v>
      </c>
      <c r="Z7844" t="s">
        <v>929</v>
      </c>
    </row>
    <row r="7845" spans="1:26">
      <c r="A7845">
        <v>800344</v>
      </c>
      <c r="B7845" t="s">
        <v>98</v>
      </c>
      <c r="C7845" t="s">
        <v>928</v>
      </c>
      <c r="D7845" t="s">
        <v>929</v>
      </c>
      <c r="E7845" t="s">
        <v>930</v>
      </c>
      <c r="F7845" t="s">
        <v>929</v>
      </c>
      <c r="G7845" t="s">
        <v>930</v>
      </c>
      <c r="H7845" t="s">
        <v>929</v>
      </c>
      <c r="I7845" t="s">
        <v>928</v>
      </c>
      <c r="J7845" t="s">
        <v>929</v>
      </c>
      <c r="K7845" t="s">
        <v>930</v>
      </c>
      <c r="L7845" t="s">
        <v>928</v>
      </c>
      <c r="M7845" t="s">
        <v>929</v>
      </c>
      <c r="N7845" t="s">
        <v>929</v>
      </c>
      <c r="O7845" t="s">
        <v>929</v>
      </c>
      <c r="P7845" t="s">
        <v>930</v>
      </c>
      <c r="Q7845" t="s">
        <v>929</v>
      </c>
      <c r="R7845" t="s">
        <v>930</v>
      </c>
      <c r="S7845" t="s">
        <v>929</v>
      </c>
      <c r="T7845" t="s">
        <v>929</v>
      </c>
      <c r="U7845" t="s">
        <v>929</v>
      </c>
      <c r="V7845" t="s">
        <v>929</v>
      </c>
      <c r="W7845" t="s">
        <v>929</v>
      </c>
      <c r="X7845" t="s">
        <v>929</v>
      </c>
      <c r="Y7845" t="s">
        <v>929</v>
      </c>
      <c r="Z7845" t="s">
        <v>929</v>
      </c>
    </row>
    <row r="7846" spans="1:26">
      <c r="A7846">
        <v>800350</v>
      </c>
      <c r="B7846" t="s">
        <v>98</v>
      </c>
      <c r="C7846" t="s">
        <v>929</v>
      </c>
      <c r="D7846" t="s">
        <v>930</v>
      </c>
      <c r="E7846" t="s">
        <v>930</v>
      </c>
      <c r="F7846" t="s">
        <v>929</v>
      </c>
      <c r="G7846" t="s">
        <v>929</v>
      </c>
      <c r="H7846" t="s">
        <v>929</v>
      </c>
      <c r="I7846" t="s">
        <v>930</v>
      </c>
      <c r="J7846" t="s">
        <v>929</v>
      </c>
      <c r="K7846" t="s">
        <v>929</v>
      </c>
      <c r="L7846" t="s">
        <v>929</v>
      </c>
      <c r="M7846" t="s">
        <v>929</v>
      </c>
      <c r="N7846" t="s">
        <v>929</v>
      </c>
      <c r="O7846" t="s">
        <v>929</v>
      </c>
      <c r="P7846" t="s">
        <v>929</v>
      </c>
      <c r="Q7846" t="s">
        <v>929</v>
      </c>
      <c r="R7846" t="s">
        <v>929</v>
      </c>
      <c r="S7846" t="s">
        <v>929</v>
      </c>
      <c r="T7846" t="s">
        <v>929</v>
      </c>
      <c r="U7846" t="s">
        <v>929</v>
      </c>
      <c r="V7846" t="s">
        <v>929</v>
      </c>
      <c r="W7846" t="s">
        <v>929</v>
      </c>
      <c r="X7846" t="s">
        <v>929</v>
      </c>
      <c r="Y7846" t="s">
        <v>929</v>
      </c>
      <c r="Z7846" t="s">
        <v>929</v>
      </c>
    </row>
    <row r="7847" spans="1:26">
      <c r="A7847">
        <v>800351</v>
      </c>
      <c r="B7847" t="s">
        <v>98</v>
      </c>
      <c r="C7847" t="s">
        <v>928</v>
      </c>
      <c r="D7847" t="s">
        <v>928</v>
      </c>
      <c r="E7847" t="s">
        <v>928</v>
      </c>
      <c r="F7847" t="s">
        <v>929</v>
      </c>
      <c r="G7847" t="s">
        <v>930</v>
      </c>
      <c r="H7847" t="s">
        <v>929</v>
      </c>
      <c r="I7847" t="s">
        <v>930</v>
      </c>
      <c r="J7847" t="s">
        <v>929</v>
      </c>
      <c r="K7847" t="s">
        <v>930</v>
      </c>
      <c r="L7847" t="s">
        <v>929</v>
      </c>
      <c r="M7847" t="s">
        <v>929</v>
      </c>
      <c r="N7847" t="s">
        <v>929</v>
      </c>
      <c r="O7847" t="s">
        <v>929</v>
      </c>
      <c r="P7847" t="s">
        <v>929</v>
      </c>
      <c r="Q7847" t="s">
        <v>929</v>
      </c>
      <c r="R7847" t="s">
        <v>929</v>
      </c>
      <c r="S7847" t="s">
        <v>929</v>
      </c>
      <c r="T7847" t="s">
        <v>929</v>
      </c>
      <c r="U7847" t="s">
        <v>929</v>
      </c>
      <c r="V7847" t="s">
        <v>929</v>
      </c>
      <c r="W7847" t="s">
        <v>929</v>
      </c>
      <c r="X7847" t="s">
        <v>929</v>
      </c>
      <c r="Y7847" t="s">
        <v>929</v>
      </c>
      <c r="Z7847" t="s">
        <v>929</v>
      </c>
    </row>
    <row r="7848" spans="1:26">
      <c r="A7848">
        <v>800373</v>
      </c>
      <c r="B7848" t="s">
        <v>98</v>
      </c>
      <c r="C7848" t="s">
        <v>928</v>
      </c>
      <c r="D7848" t="s">
        <v>930</v>
      </c>
      <c r="E7848" t="s">
        <v>930</v>
      </c>
      <c r="F7848" t="s">
        <v>930</v>
      </c>
      <c r="G7848" t="s">
        <v>928</v>
      </c>
      <c r="H7848" t="s">
        <v>929</v>
      </c>
      <c r="I7848" t="s">
        <v>929</v>
      </c>
      <c r="J7848" t="s">
        <v>930</v>
      </c>
      <c r="K7848" t="s">
        <v>928</v>
      </c>
      <c r="L7848" t="s">
        <v>930</v>
      </c>
      <c r="M7848" t="s">
        <v>930</v>
      </c>
      <c r="N7848" t="s">
        <v>929</v>
      </c>
      <c r="O7848" t="s">
        <v>929</v>
      </c>
      <c r="P7848" t="s">
        <v>928</v>
      </c>
      <c r="Q7848" t="s">
        <v>930</v>
      </c>
      <c r="R7848" t="s">
        <v>929</v>
      </c>
      <c r="S7848" t="s">
        <v>928</v>
      </c>
      <c r="T7848" t="s">
        <v>928</v>
      </c>
      <c r="U7848" t="s">
        <v>929</v>
      </c>
      <c r="V7848" t="s">
        <v>929</v>
      </c>
      <c r="W7848" t="s">
        <v>929</v>
      </c>
      <c r="X7848" t="s">
        <v>929</v>
      </c>
      <c r="Y7848" t="s">
        <v>929</v>
      </c>
      <c r="Z7848" t="s">
        <v>929</v>
      </c>
    </row>
    <row r="7849" spans="1:26">
      <c r="A7849">
        <v>800375</v>
      </c>
      <c r="B7849" t="s">
        <v>98</v>
      </c>
      <c r="C7849" t="s">
        <v>928</v>
      </c>
      <c r="D7849" t="s">
        <v>928</v>
      </c>
      <c r="E7849" t="s">
        <v>930</v>
      </c>
      <c r="F7849" t="s">
        <v>930</v>
      </c>
      <c r="G7849" t="s">
        <v>930</v>
      </c>
      <c r="H7849" t="s">
        <v>930</v>
      </c>
      <c r="I7849" t="s">
        <v>928</v>
      </c>
      <c r="J7849" t="s">
        <v>929</v>
      </c>
      <c r="K7849" t="s">
        <v>930</v>
      </c>
      <c r="L7849" t="s">
        <v>930</v>
      </c>
      <c r="M7849" t="s">
        <v>930</v>
      </c>
      <c r="N7849" t="s">
        <v>929</v>
      </c>
      <c r="O7849" t="s">
        <v>929</v>
      </c>
      <c r="P7849" t="s">
        <v>929</v>
      </c>
      <c r="Q7849" t="s">
        <v>929</v>
      </c>
      <c r="R7849" t="s">
        <v>929</v>
      </c>
      <c r="S7849" t="s">
        <v>929</v>
      </c>
      <c r="T7849" t="s">
        <v>929</v>
      </c>
      <c r="U7849" t="s">
        <v>929</v>
      </c>
      <c r="V7849" t="s">
        <v>929</v>
      </c>
      <c r="W7849" t="s">
        <v>929</v>
      </c>
      <c r="X7849" t="s">
        <v>929</v>
      </c>
      <c r="Y7849" t="s">
        <v>929</v>
      </c>
      <c r="Z7849" t="s">
        <v>929</v>
      </c>
    </row>
    <row r="7850" spans="1:26">
      <c r="A7850">
        <v>800378</v>
      </c>
      <c r="B7850" t="s">
        <v>98</v>
      </c>
      <c r="C7850" t="s">
        <v>928</v>
      </c>
      <c r="D7850" t="s">
        <v>930</v>
      </c>
      <c r="E7850" t="s">
        <v>930</v>
      </c>
      <c r="F7850" t="s">
        <v>928</v>
      </c>
      <c r="G7850" t="s">
        <v>928</v>
      </c>
      <c r="H7850" t="s">
        <v>930</v>
      </c>
      <c r="I7850" t="s">
        <v>928</v>
      </c>
      <c r="J7850" t="s">
        <v>930</v>
      </c>
      <c r="K7850" t="s">
        <v>930</v>
      </c>
      <c r="L7850" t="s">
        <v>930</v>
      </c>
      <c r="M7850" t="s">
        <v>928</v>
      </c>
      <c r="N7850" t="s">
        <v>930</v>
      </c>
      <c r="O7850" t="s">
        <v>929</v>
      </c>
      <c r="P7850" t="s">
        <v>930</v>
      </c>
      <c r="Q7850" t="s">
        <v>930</v>
      </c>
      <c r="R7850" t="s">
        <v>929</v>
      </c>
      <c r="S7850" t="s">
        <v>929</v>
      </c>
      <c r="T7850" t="s">
        <v>929</v>
      </c>
      <c r="U7850" t="s">
        <v>930</v>
      </c>
      <c r="V7850" t="s">
        <v>929</v>
      </c>
      <c r="W7850" t="s">
        <v>929</v>
      </c>
      <c r="X7850" t="s">
        <v>930</v>
      </c>
      <c r="Y7850" t="s">
        <v>929</v>
      </c>
      <c r="Z7850" t="s">
        <v>929</v>
      </c>
    </row>
    <row r="7851" spans="1:26">
      <c r="A7851">
        <v>800381</v>
      </c>
      <c r="B7851" t="s">
        <v>98</v>
      </c>
      <c r="C7851" t="s">
        <v>930</v>
      </c>
      <c r="D7851" t="s">
        <v>928</v>
      </c>
      <c r="E7851" t="s">
        <v>928</v>
      </c>
      <c r="F7851" t="s">
        <v>930</v>
      </c>
      <c r="G7851" t="s">
        <v>930</v>
      </c>
      <c r="H7851" t="s">
        <v>930</v>
      </c>
      <c r="I7851" t="s">
        <v>930</v>
      </c>
      <c r="J7851" t="s">
        <v>929</v>
      </c>
      <c r="K7851" t="s">
        <v>930</v>
      </c>
      <c r="L7851" t="s">
        <v>930</v>
      </c>
      <c r="M7851" t="s">
        <v>929</v>
      </c>
      <c r="N7851" t="s">
        <v>929</v>
      </c>
      <c r="O7851" t="s">
        <v>929</v>
      </c>
      <c r="P7851" t="s">
        <v>929</v>
      </c>
      <c r="Q7851" t="s">
        <v>929</v>
      </c>
      <c r="R7851" t="s">
        <v>929</v>
      </c>
      <c r="S7851" t="s">
        <v>929</v>
      </c>
      <c r="T7851" t="s">
        <v>929</v>
      </c>
      <c r="U7851" t="s">
        <v>929</v>
      </c>
      <c r="V7851" t="s">
        <v>929</v>
      </c>
      <c r="W7851" t="s">
        <v>929</v>
      </c>
      <c r="X7851" t="s">
        <v>929</v>
      </c>
      <c r="Y7851" t="s">
        <v>929</v>
      </c>
      <c r="Z7851" t="s">
        <v>929</v>
      </c>
    </row>
    <row r="7852" spans="1:26">
      <c r="A7852">
        <v>800396</v>
      </c>
      <c r="B7852" t="s">
        <v>98</v>
      </c>
      <c r="C7852" t="s">
        <v>928</v>
      </c>
      <c r="D7852" t="s">
        <v>928</v>
      </c>
      <c r="E7852" t="s">
        <v>928</v>
      </c>
      <c r="F7852" t="s">
        <v>928</v>
      </c>
      <c r="G7852" t="s">
        <v>928</v>
      </c>
      <c r="H7852" t="s">
        <v>928</v>
      </c>
      <c r="I7852" t="s">
        <v>928</v>
      </c>
      <c r="J7852" t="s">
        <v>930</v>
      </c>
      <c r="K7852" t="s">
        <v>928</v>
      </c>
      <c r="L7852" t="s">
        <v>928</v>
      </c>
      <c r="M7852" t="s">
        <v>928</v>
      </c>
      <c r="N7852" t="s">
        <v>928</v>
      </c>
      <c r="O7852" t="s">
        <v>929</v>
      </c>
      <c r="P7852" t="s">
        <v>930</v>
      </c>
      <c r="Q7852" t="s">
        <v>930</v>
      </c>
      <c r="R7852" t="s">
        <v>930</v>
      </c>
      <c r="S7852" t="s">
        <v>930</v>
      </c>
      <c r="T7852" t="s">
        <v>929</v>
      </c>
      <c r="U7852" t="s">
        <v>929</v>
      </c>
      <c r="V7852" t="s">
        <v>929</v>
      </c>
      <c r="W7852" t="s">
        <v>929</v>
      </c>
      <c r="X7852" t="s">
        <v>929</v>
      </c>
      <c r="Y7852" t="s">
        <v>929</v>
      </c>
      <c r="Z7852" t="s">
        <v>929</v>
      </c>
    </row>
    <row r="7853" spans="1:26">
      <c r="A7853">
        <v>800398</v>
      </c>
      <c r="B7853" t="s">
        <v>98</v>
      </c>
      <c r="C7853" t="s">
        <v>928</v>
      </c>
      <c r="D7853" t="s">
        <v>930</v>
      </c>
      <c r="E7853" t="s">
        <v>930</v>
      </c>
      <c r="F7853" t="s">
        <v>928</v>
      </c>
      <c r="G7853" t="s">
        <v>928</v>
      </c>
      <c r="H7853" t="s">
        <v>928</v>
      </c>
      <c r="I7853" t="s">
        <v>930</v>
      </c>
      <c r="J7853" t="s">
        <v>929</v>
      </c>
      <c r="K7853" t="s">
        <v>930</v>
      </c>
      <c r="L7853" t="s">
        <v>928</v>
      </c>
      <c r="M7853" t="s">
        <v>929</v>
      </c>
      <c r="N7853" t="s">
        <v>929</v>
      </c>
      <c r="O7853" t="s">
        <v>929</v>
      </c>
      <c r="P7853" t="s">
        <v>929</v>
      </c>
      <c r="Q7853" t="s">
        <v>929</v>
      </c>
      <c r="R7853" t="s">
        <v>929</v>
      </c>
      <c r="S7853" t="s">
        <v>929</v>
      </c>
      <c r="T7853" t="s">
        <v>929</v>
      </c>
      <c r="U7853" t="s">
        <v>929</v>
      </c>
      <c r="V7853" t="s">
        <v>929</v>
      </c>
      <c r="W7853" t="s">
        <v>929</v>
      </c>
      <c r="X7853" t="s">
        <v>929</v>
      </c>
      <c r="Y7853" t="s">
        <v>929</v>
      </c>
      <c r="Z7853" t="s">
        <v>929</v>
      </c>
    </row>
    <row r="7854" spans="1:26">
      <c r="A7854">
        <v>800405</v>
      </c>
      <c r="B7854" t="s">
        <v>98</v>
      </c>
      <c r="C7854" t="s">
        <v>930</v>
      </c>
      <c r="D7854" t="s">
        <v>929</v>
      </c>
      <c r="E7854" t="s">
        <v>928</v>
      </c>
      <c r="F7854" t="s">
        <v>930</v>
      </c>
      <c r="G7854" t="s">
        <v>928</v>
      </c>
      <c r="H7854" t="s">
        <v>930</v>
      </c>
      <c r="I7854" t="s">
        <v>930</v>
      </c>
      <c r="J7854" t="s">
        <v>928</v>
      </c>
      <c r="K7854" t="s">
        <v>928</v>
      </c>
      <c r="L7854" t="s">
        <v>928</v>
      </c>
      <c r="M7854" t="s">
        <v>928</v>
      </c>
      <c r="N7854" t="s">
        <v>930</v>
      </c>
      <c r="O7854" t="s">
        <v>929</v>
      </c>
      <c r="P7854" t="s">
        <v>928</v>
      </c>
      <c r="Q7854" t="s">
        <v>928</v>
      </c>
      <c r="R7854" t="s">
        <v>930</v>
      </c>
      <c r="S7854" t="s">
        <v>930</v>
      </c>
      <c r="T7854" t="s">
        <v>929</v>
      </c>
      <c r="U7854" t="s">
        <v>929</v>
      </c>
      <c r="V7854" t="s">
        <v>929</v>
      </c>
      <c r="W7854" t="s">
        <v>930</v>
      </c>
      <c r="X7854" t="s">
        <v>930</v>
      </c>
      <c r="Y7854" t="s">
        <v>930</v>
      </c>
      <c r="Z7854" t="s">
        <v>929</v>
      </c>
    </row>
    <row r="7855" spans="1:26">
      <c r="A7855">
        <v>800406</v>
      </c>
      <c r="B7855" t="s">
        <v>98</v>
      </c>
      <c r="C7855" t="s">
        <v>930</v>
      </c>
      <c r="D7855" t="s">
        <v>930</v>
      </c>
      <c r="E7855" t="s">
        <v>930</v>
      </c>
      <c r="F7855" t="s">
        <v>928</v>
      </c>
      <c r="G7855" t="s">
        <v>928</v>
      </c>
      <c r="H7855" t="s">
        <v>930</v>
      </c>
      <c r="I7855" t="s">
        <v>930</v>
      </c>
      <c r="J7855" t="s">
        <v>929</v>
      </c>
      <c r="K7855" t="s">
        <v>929</v>
      </c>
      <c r="L7855" t="s">
        <v>928</v>
      </c>
      <c r="M7855" t="s">
        <v>928</v>
      </c>
      <c r="N7855" t="s">
        <v>930</v>
      </c>
      <c r="O7855" t="s">
        <v>929</v>
      </c>
      <c r="P7855" t="s">
        <v>929</v>
      </c>
      <c r="Q7855" t="s">
        <v>929</v>
      </c>
      <c r="R7855" t="s">
        <v>929</v>
      </c>
      <c r="S7855" t="s">
        <v>929</v>
      </c>
      <c r="T7855" t="s">
        <v>929</v>
      </c>
      <c r="U7855" t="s">
        <v>929</v>
      </c>
      <c r="V7855" t="s">
        <v>929</v>
      </c>
      <c r="W7855" t="s">
        <v>929</v>
      </c>
      <c r="X7855" t="s">
        <v>929</v>
      </c>
      <c r="Y7855" t="s">
        <v>929</v>
      </c>
      <c r="Z7855" t="s">
        <v>929</v>
      </c>
    </row>
    <row r="7856" spans="1:26">
      <c r="A7856">
        <v>800418</v>
      </c>
      <c r="B7856" t="s">
        <v>98</v>
      </c>
      <c r="C7856" t="s">
        <v>928</v>
      </c>
      <c r="D7856" t="s">
        <v>928</v>
      </c>
      <c r="E7856" t="s">
        <v>928</v>
      </c>
      <c r="F7856" t="s">
        <v>930</v>
      </c>
      <c r="G7856" t="s">
        <v>930</v>
      </c>
      <c r="H7856" t="s">
        <v>928</v>
      </c>
      <c r="I7856" t="s">
        <v>928</v>
      </c>
      <c r="J7856" t="s">
        <v>928</v>
      </c>
      <c r="K7856" t="s">
        <v>930</v>
      </c>
      <c r="L7856" t="s">
        <v>929</v>
      </c>
      <c r="M7856" t="s">
        <v>929</v>
      </c>
      <c r="N7856" t="s">
        <v>929</v>
      </c>
      <c r="O7856" t="s">
        <v>929</v>
      </c>
      <c r="P7856" t="s">
        <v>930</v>
      </c>
      <c r="Q7856" t="s">
        <v>929</v>
      </c>
      <c r="R7856" t="s">
        <v>930</v>
      </c>
      <c r="S7856" t="s">
        <v>929</v>
      </c>
      <c r="T7856" t="s">
        <v>930</v>
      </c>
      <c r="U7856" t="s">
        <v>929</v>
      </c>
      <c r="V7856" t="s">
        <v>929</v>
      </c>
      <c r="W7856" t="s">
        <v>929</v>
      </c>
      <c r="X7856" t="s">
        <v>929</v>
      </c>
      <c r="Y7856" t="s">
        <v>929</v>
      </c>
      <c r="Z7856" t="s">
        <v>929</v>
      </c>
    </row>
    <row r="7857" spans="1:26">
      <c r="A7857">
        <v>800419</v>
      </c>
      <c r="B7857" t="s">
        <v>98</v>
      </c>
      <c r="C7857" t="s">
        <v>928</v>
      </c>
      <c r="D7857" t="s">
        <v>928</v>
      </c>
      <c r="E7857" t="s">
        <v>930</v>
      </c>
      <c r="F7857" t="s">
        <v>928</v>
      </c>
      <c r="G7857" t="s">
        <v>928</v>
      </c>
      <c r="H7857" t="s">
        <v>928</v>
      </c>
      <c r="I7857" t="s">
        <v>928</v>
      </c>
      <c r="J7857" t="s">
        <v>930</v>
      </c>
      <c r="K7857" t="s">
        <v>928</v>
      </c>
      <c r="L7857" t="s">
        <v>928</v>
      </c>
      <c r="M7857" t="s">
        <v>928</v>
      </c>
      <c r="N7857" t="s">
        <v>928</v>
      </c>
      <c r="O7857" t="s">
        <v>929</v>
      </c>
      <c r="P7857" t="s">
        <v>930</v>
      </c>
      <c r="Q7857" t="s">
        <v>928</v>
      </c>
      <c r="R7857" t="s">
        <v>929</v>
      </c>
      <c r="S7857" t="s">
        <v>928</v>
      </c>
      <c r="T7857" t="s">
        <v>930</v>
      </c>
      <c r="U7857" t="s">
        <v>928</v>
      </c>
      <c r="V7857" t="s">
        <v>928</v>
      </c>
      <c r="W7857" t="s">
        <v>928</v>
      </c>
      <c r="X7857" t="s">
        <v>929</v>
      </c>
      <c r="Y7857" t="s">
        <v>928</v>
      </c>
      <c r="Z7857" t="s">
        <v>929</v>
      </c>
    </row>
    <row r="7858" spans="1:26">
      <c r="A7858">
        <v>800430</v>
      </c>
      <c r="B7858" t="s">
        <v>98</v>
      </c>
      <c r="C7858" t="s">
        <v>930</v>
      </c>
      <c r="D7858" t="s">
        <v>930</v>
      </c>
      <c r="E7858" t="s">
        <v>930</v>
      </c>
      <c r="F7858" t="s">
        <v>928</v>
      </c>
      <c r="G7858" t="s">
        <v>930</v>
      </c>
      <c r="H7858" t="s">
        <v>930</v>
      </c>
      <c r="I7858" t="s">
        <v>930</v>
      </c>
      <c r="J7858" t="s">
        <v>930</v>
      </c>
      <c r="K7858" t="s">
        <v>928</v>
      </c>
      <c r="L7858" t="s">
        <v>930</v>
      </c>
      <c r="M7858" t="s">
        <v>928</v>
      </c>
      <c r="N7858" t="s">
        <v>930</v>
      </c>
      <c r="O7858" t="s">
        <v>929</v>
      </c>
      <c r="P7858" t="s">
        <v>929</v>
      </c>
      <c r="Q7858" t="s">
        <v>929</v>
      </c>
      <c r="R7858" t="s">
        <v>929</v>
      </c>
      <c r="S7858" t="s">
        <v>929</v>
      </c>
      <c r="T7858" t="s">
        <v>929</v>
      </c>
      <c r="U7858" t="s">
        <v>929</v>
      </c>
      <c r="V7858" t="s">
        <v>929</v>
      </c>
      <c r="W7858" t="s">
        <v>929</v>
      </c>
      <c r="X7858" t="s">
        <v>929</v>
      </c>
      <c r="Y7858" t="s">
        <v>929</v>
      </c>
      <c r="Z7858" t="s">
        <v>929</v>
      </c>
    </row>
    <row r="7859" spans="1:26">
      <c r="A7859">
        <v>800431</v>
      </c>
      <c r="B7859" t="s">
        <v>98</v>
      </c>
      <c r="C7859" t="s">
        <v>928</v>
      </c>
      <c r="D7859" t="s">
        <v>928</v>
      </c>
      <c r="E7859" t="s">
        <v>930</v>
      </c>
      <c r="F7859" t="s">
        <v>930</v>
      </c>
      <c r="G7859" t="s">
        <v>928</v>
      </c>
      <c r="H7859" t="s">
        <v>928</v>
      </c>
      <c r="I7859" t="s">
        <v>929</v>
      </c>
      <c r="J7859" t="s">
        <v>930</v>
      </c>
      <c r="K7859" t="s">
        <v>928</v>
      </c>
      <c r="L7859" t="s">
        <v>928</v>
      </c>
      <c r="M7859" t="s">
        <v>928</v>
      </c>
      <c r="N7859" t="s">
        <v>930</v>
      </c>
      <c r="O7859" t="s">
        <v>929</v>
      </c>
      <c r="P7859" t="s">
        <v>928</v>
      </c>
      <c r="Q7859" t="s">
        <v>930</v>
      </c>
      <c r="R7859" t="s">
        <v>929</v>
      </c>
      <c r="S7859" t="s">
        <v>929</v>
      </c>
      <c r="T7859" t="s">
        <v>929</v>
      </c>
      <c r="U7859" t="s">
        <v>929</v>
      </c>
      <c r="V7859" t="s">
        <v>929</v>
      </c>
      <c r="W7859" t="s">
        <v>929</v>
      </c>
      <c r="X7859" t="s">
        <v>929</v>
      </c>
      <c r="Y7859" t="s">
        <v>929</v>
      </c>
      <c r="Z7859" t="s">
        <v>929</v>
      </c>
    </row>
    <row r="7860" spans="1:26">
      <c r="A7860">
        <v>800435</v>
      </c>
      <c r="B7860" t="s">
        <v>98</v>
      </c>
      <c r="C7860" t="s">
        <v>930</v>
      </c>
      <c r="D7860" t="s">
        <v>928</v>
      </c>
      <c r="E7860" t="s">
        <v>930</v>
      </c>
      <c r="F7860" t="s">
        <v>928</v>
      </c>
      <c r="G7860" t="s">
        <v>930</v>
      </c>
      <c r="H7860" t="s">
        <v>930</v>
      </c>
      <c r="I7860" t="s">
        <v>928</v>
      </c>
      <c r="J7860" t="s">
        <v>930</v>
      </c>
      <c r="K7860" t="s">
        <v>928</v>
      </c>
      <c r="L7860" t="s">
        <v>930</v>
      </c>
      <c r="M7860" t="s">
        <v>930</v>
      </c>
      <c r="N7860" t="s">
        <v>930</v>
      </c>
      <c r="O7860" t="s">
        <v>929</v>
      </c>
      <c r="P7860" t="s">
        <v>929</v>
      </c>
      <c r="Q7860" t="s">
        <v>929</v>
      </c>
      <c r="R7860" t="s">
        <v>929</v>
      </c>
      <c r="S7860" t="s">
        <v>929</v>
      </c>
      <c r="T7860" t="s">
        <v>929</v>
      </c>
      <c r="U7860" t="s">
        <v>929</v>
      </c>
      <c r="V7860" t="s">
        <v>929</v>
      </c>
      <c r="W7860" t="s">
        <v>929</v>
      </c>
      <c r="X7860" t="s">
        <v>929</v>
      </c>
      <c r="Y7860" t="s">
        <v>929</v>
      </c>
      <c r="Z7860" t="s">
        <v>929</v>
      </c>
    </row>
    <row r="7861" spans="1:26">
      <c r="A7861">
        <v>800437</v>
      </c>
      <c r="B7861" t="s">
        <v>98</v>
      </c>
      <c r="C7861" t="s">
        <v>930</v>
      </c>
      <c r="D7861" t="s">
        <v>930</v>
      </c>
      <c r="E7861" t="s">
        <v>930</v>
      </c>
      <c r="F7861" t="s">
        <v>928</v>
      </c>
      <c r="G7861" t="s">
        <v>930</v>
      </c>
      <c r="H7861" t="s">
        <v>930</v>
      </c>
      <c r="I7861" t="s">
        <v>930</v>
      </c>
      <c r="J7861" t="s">
        <v>930</v>
      </c>
      <c r="K7861" t="s">
        <v>930</v>
      </c>
      <c r="L7861" t="s">
        <v>928</v>
      </c>
      <c r="M7861" t="s">
        <v>930</v>
      </c>
      <c r="N7861" t="s">
        <v>929</v>
      </c>
      <c r="O7861" t="s">
        <v>929</v>
      </c>
      <c r="P7861" t="s">
        <v>929</v>
      </c>
      <c r="Q7861" t="s">
        <v>929</v>
      </c>
      <c r="R7861" t="s">
        <v>929</v>
      </c>
      <c r="S7861" t="s">
        <v>929</v>
      </c>
      <c r="T7861" t="s">
        <v>929</v>
      </c>
      <c r="U7861" t="s">
        <v>929</v>
      </c>
      <c r="V7861" t="s">
        <v>929</v>
      </c>
      <c r="W7861" t="s">
        <v>929</v>
      </c>
      <c r="X7861" t="s">
        <v>929</v>
      </c>
      <c r="Y7861" t="s">
        <v>929</v>
      </c>
      <c r="Z7861" t="s">
        <v>929</v>
      </c>
    </row>
    <row r="7862" spans="1:26">
      <c r="A7862">
        <v>800446</v>
      </c>
      <c r="B7862" t="s">
        <v>98</v>
      </c>
      <c r="C7862" t="s">
        <v>928</v>
      </c>
      <c r="D7862" t="s">
        <v>928</v>
      </c>
      <c r="E7862" t="s">
        <v>930</v>
      </c>
      <c r="F7862" t="s">
        <v>928</v>
      </c>
      <c r="G7862" t="s">
        <v>930</v>
      </c>
      <c r="H7862" t="s">
        <v>930</v>
      </c>
      <c r="I7862" t="s">
        <v>928</v>
      </c>
      <c r="J7862" t="s">
        <v>930</v>
      </c>
      <c r="K7862" t="s">
        <v>930</v>
      </c>
      <c r="L7862" t="s">
        <v>928</v>
      </c>
      <c r="M7862" t="s">
        <v>928</v>
      </c>
      <c r="N7862" t="s">
        <v>930</v>
      </c>
      <c r="O7862" t="s">
        <v>929</v>
      </c>
      <c r="P7862" t="s">
        <v>929</v>
      </c>
      <c r="Q7862" t="s">
        <v>929</v>
      </c>
      <c r="R7862" t="s">
        <v>929</v>
      </c>
      <c r="S7862" t="s">
        <v>929</v>
      </c>
      <c r="T7862" t="s">
        <v>929</v>
      </c>
      <c r="U7862" t="s">
        <v>929</v>
      </c>
      <c r="V7862" t="s">
        <v>929</v>
      </c>
      <c r="W7862" t="s">
        <v>929</v>
      </c>
      <c r="X7862" t="s">
        <v>929</v>
      </c>
      <c r="Y7862" t="s">
        <v>929</v>
      </c>
      <c r="Z7862" t="s">
        <v>929</v>
      </c>
    </row>
    <row r="7863" spans="1:26">
      <c r="A7863">
        <v>800451</v>
      </c>
      <c r="B7863" t="s">
        <v>98</v>
      </c>
      <c r="C7863" t="s">
        <v>928</v>
      </c>
      <c r="D7863" t="s">
        <v>930</v>
      </c>
      <c r="E7863" t="s">
        <v>930</v>
      </c>
      <c r="F7863" t="s">
        <v>928</v>
      </c>
      <c r="G7863" t="s">
        <v>928</v>
      </c>
      <c r="H7863" t="s">
        <v>930</v>
      </c>
      <c r="I7863" t="s">
        <v>928</v>
      </c>
      <c r="J7863" t="s">
        <v>928</v>
      </c>
      <c r="K7863" t="s">
        <v>929</v>
      </c>
      <c r="L7863" t="s">
        <v>930</v>
      </c>
      <c r="M7863" t="s">
        <v>930</v>
      </c>
      <c r="N7863" t="s">
        <v>928</v>
      </c>
      <c r="O7863" t="s">
        <v>929</v>
      </c>
      <c r="P7863" t="s">
        <v>929</v>
      </c>
      <c r="Q7863" t="s">
        <v>929</v>
      </c>
      <c r="R7863" t="s">
        <v>930</v>
      </c>
      <c r="S7863" t="s">
        <v>928</v>
      </c>
      <c r="T7863" t="s">
        <v>928</v>
      </c>
      <c r="U7863" t="s">
        <v>928</v>
      </c>
      <c r="V7863" t="s">
        <v>928</v>
      </c>
      <c r="W7863" t="s">
        <v>930</v>
      </c>
      <c r="X7863" t="s">
        <v>928</v>
      </c>
      <c r="Y7863" t="s">
        <v>928</v>
      </c>
      <c r="Z7863" t="s">
        <v>929</v>
      </c>
    </row>
    <row r="7864" spans="1:26">
      <c r="A7864">
        <v>800460</v>
      </c>
      <c r="B7864" t="s">
        <v>98</v>
      </c>
      <c r="C7864" t="s">
        <v>930</v>
      </c>
      <c r="D7864" t="s">
        <v>928</v>
      </c>
      <c r="E7864" t="s">
        <v>928</v>
      </c>
      <c r="F7864" t="s">
        <v>929</v>
      </c>
      <c r="G7864" t="s">
        <v>928</v>
      </c>
      <c r="H7864" t="s">
        <v>929</v>
      </c>
      <c r="I7864" t="s">
        <v>928</v>
      </c>
      <c r="J7864" t="s">
        <v>929</v>
      </c>
      <c r="K7864" t="s">
        <v>930</v>
      </c>
      <c r="L7864" t="s">
        <v>928</v>
      </c>
      <c r="M7864" t="s">
        <v>929</v>
      </c>
      <c r="N7864" t="s">
        <v>929</v>
      </c>
      <c r="O7864" t="s">
        <v>929</v>
      </c>
      <c r="P7864" t="s">
        <v>930</v>
      </c>
      <c r="Q7864" t="s">
        <v>930</v>
      </c>
      <c r="R7864" t="s">
        <v>929</v>
      </c>
      <c r="S7864" t="s">
        <v>928</v>
      </c>
      <c r="T7864" t="s">
        <v>929</v>
      </c>
      <c r="U7864" t="s">
        <v>929</v>
      </c>
      <c r="V7864" t="s">
        <v>929</v>
      </c>
      <c r="W7864" t="s">
        <v>929</v>
      </c>
      <c r="X7864" t="s">
        <v>929</v>
      </c>
      <c r="Y7864" t="s">
        <v>929</v>
      </c>
      <c r="Z7864" t="s">
        <v>929</v>
      </c>
    </row>
    <row r="7865" spans="1:26">
      <c r="A7865">
        <v>800469</v>
      </c>
      <c r="B7865" t="s">
        <v>98</v>
      </c>
      <c r="C7865" t="s">
        <v>928</v>
      </c>
      <c r="D7865" t="s">
        <v>928</v>
      </c>
      <c r="E7865" t="s">
        <v>930</v>
      </c>
      <c r="F7865" t="s">
        <v>930</v>
      </c>
      <c r="G7865" t="s">
        <v>928</v>
      </c>
      <c r="H7865" t="s">
        <v>928</v>
      </c>
      <c r="I7865" t="s">
        <v>930</v>
      </c>
      <c r="J7865" t="s">
        <v>930</v>
      </c>
      <c r="K7865" t="s">
        <v>930</v>
      </c>
      <c r="L7865" t="s">
        <v>928</v>
      </c>
      <c r="M7865" t="s">
        <v>928</v>
      </c>
      <c r="N7865" t="s">
        <v>930</v>
      </c>
      <c r="O7865" t="s">
        <v>929</v>
      </c>
      <c r="P7865" t="s">
        <v>929</v>
      </c>
      <c r="Q7865" t="s">
        <v>929</v>
      </c>
      <c r="R7865" t="s">
        <v>930</v>
      </c>
      <c r="S7865" t="s">
        <v>930</v>
      </c>
      <c r="T7865" t="s">
        <v>928</v>
      </c>
      <c r="U7865" t="s">
        <v>929</v>
      </c>
      <c r="V7865" t="s">
        <v>928</v>
      </c>
      <c r="W7865" t="s">
        <v>928</v>
      </c>
      <c r="X7865" t="s">
        <v>928</v>
      </c>
      <c r="Y7865" t="s">
        <v>929</v>
      </c>
      <c r="Z7865" t="s">
        <v>929</v>
      </c>
    </row>
    <row r="7866" spans="1:26">
      <c r="A7866">
        <v>800472</v>
      </c>
      <c r="B7866" t="s">
        <v>98</v>
      </c>
      <c r="C7866" t="s">
        <v>930</v>
      </c>
      <c r="D7866" t="s">
        <v>928</v>
      </c>
      <c r="E7866" t="s">
        <v>930</v>
      </c>
      <c r="F7866" t="s">
        <v>928</v>
      </c>
      <c r="G7866" t="s">
        <v>928</v>
      </c>
      <c r="H7866" t="s">
        <v>930</v>
      </c>
      <c r="I7866" t="s">
        <v>930</v>
      </c>
      <c r="J7866" t="s">
        <v>928</v>
      </c>
      <c r="K7866" t="s">
        <v>928</v>
      </c>
      <c r="L7866" t="s">
        <v>930</v>
      </c>
      <c r="M7866" t="s">
        <v>930</v>
      </c>
      <c r="N7866" t="s">
        <v>929</v>
      </c>
      <c r="O7866" t="s">
        <v>929</v>
      </c>
      <c r="P7866" t="s">
        <v>929</v>
      </c>
      <c r="Q7866" t="s">
        <v>929</v>
      </c>
      <c r="R7866" t="s">
        <v>929</v>
      </c>
      <c r="S7866" t="s">
        <v>930</v>
      </c>
      <c r="T7866" t="s">
        <v>930</v>
      </c>
      <c r="U7866" t="s">
        <v>929</v>
      </c>
      <c r="V7866" t="s">
        <v>929</v>
      </c>
      <c r="W7866" t="s">
        <v>929</v>
      </c>
      <c r="X7866" t="s">
        <v>929</v>
      </c>
      <c r="Y7866" t="s">
        <v>929</v>
      </c>
      <c r="Z7866" t="s">
        <v>929</v>
      </c>
    </row>
    <row r="7867" spans="1:26">
      <c r="A7867">
        <v>800475</v>
      </c>
      <c r="B7867" t="s">
        <v>98</v>
      </c>
      <c r="C7867" t="s">
        <v>930</v>
      </c>
      <c r="D7867" t="s">
        <v>930</v>
      </c>
      <c r="E7867" t="s">
        <v>929</v>
      </c>
      <c r="F7867" t="s">
        <v>929</v>
      </c>
      <c r="G7867" t="s">
        <v>930</v>
      </c>
      <c r="H7867" t="s">
        <v>929</v>
      </c>
      <c r="I7867" t="s">
        <v>929</v>
      </c>
      <c r="J7867" t="s">
        <v>929</v>
      </c>
      <c r="K7867" t="s">
        <v>929</v>
      </c>
      <c r="L7867" t="s">
        <v>929</v>
      </c>
      <c r="M7867" t="s">
        <v>929</v>
      </c>
      <c r="N7867" t="s">
        <v>929</v>
      </c>
      <c r="O7867" t="s">
        <v>929</v>
      </c>
      <c r="P7867" t="s">
        <v>929</v>
      </c>
      <c r="Q7867" t="s">
        <v>929</v>
      </c>
      <c r="R7867" t="s">
        <v>929</v>
      </c>
      <c r="S7867" t="s">
        <v>929</v>
      </c>
      <c r="T7867" t="s">
        <v>929</v>
      </c>
      <c r="U7867" t="s">
        <v>929</v>
      </c>
      <c r="V7867" t="s">
        <v>929</v>
      </c>
      <c r="W7867" t="s">
        <v>929</v>
      </c>
      <c r="X7867" t="s">
        <v>929</v>
      </c>
      <c r="Y7867" t="s">
        <v>929</v>
      </c>
      <c r="Z7867" t="s">
        <v>929</v>
      </c>
    </row>
    <row r="7868" spans="1:26">
      <c r="A7868">
        <v>800477</v>
      </c>
      <c r="B7868" t="s">
        <v>98</v>
      </c>
      <c r="C7868" t="s">
        <v>930</v>
      </c>
      <c r="D7868" t="s">
        <v>930</v>
      </c>
      <c r="E7868" t="s">
        <v>930</v>
      </c>
      <c r="F7868" t="s">
        <v>929</v>
      </c>
      <c r="G7868" t="s">
        <v>930</v>
      </c>
      <c r="H7868" t="s">
        <v>929</v>
      </c>
      <c r="I7868" t="s">
        <v>930</v>
      </c>
      <c r="J7868" t="s">
        <v>929</v>
      </c>
      <c r="K7868" t="s">
        <v>930</v>
      </c>
      <c r="L7868" t="s">
        <v>929</v>
      </c>
      <c r="M7868" t="s">
        <v>929</v>
      </c>
      <c r="N7868" t="s">
        <v>929</v>
      </c>
      <c r="O7868" t="s">
        <v>929</v>
      </c>
      <c r="P7868" t="s">
        <v>929</v>
      </c>
      <c r="Q7868" t="s">
        <v>929</v>
      </c>
      <c r="R7868" t="s">
        <v>929</v>
      </c>
      <c r="S7868" t="s">
        <v>929</v>
      </c>
      <c r="T7868" t="s">
        <v>929</v>
      </c>
      <c r="U7868" t="s">
        <v>929</v>
      </c>
      <c r="V7868" t="s">
        <v>929</v>
      </c>
      <c r="W7868" t="s">
        <v>929</v>
      </c>
      <c r="X7868" t="s">
        <v>929</v>
      </c>
      <c r="Y7868" t="s">
        <v>929</v>
      </c>
      <c r="Z7868" t="s">
        <v>929</v>
      </c>
    </row>
    <row r="7869" spans="1:26">
      <c r="A7869">
        <v>800478</v>
      </c>
      <c r="B7869" t="s">
        <v>98</v>
      </c>
      <c r="C7869" t="s">
        <v>930</v>
      </c>
      <c r="D7869" t="s">
        <v>930</v>
      </c>
      <c r="E7869" t="s">
        <v>930</v>
      </c>
      <c r="F7869" t="s">
        <v>930</v>
      </c>
      <c r="G7869" t="s">
        <v>930</v>
      </c>
      <c r="H7869" t="s">
        <v>930</v>
      </c>
      <c r="I7869" t="s">
        <v>928</v>
      </c>
      <c r="J7869" t="s">
        <v>930</v>
      </c>
      <c r="K7869" t="s">
        <v>930</v>
      </c>
      <c r="L7869" t="s">
        <v>928</v>
      </c>
      <c r="M7869" t="s">
        <v>928</v>
      </c>
      <c r="N7869" t="s">
        <v>929</v>
      </c>
      <c r="O7869" t="s">
        <v>929</v>
      </c>
      <c r="P7869" t="s">
        <v>929</v>
      </c>
      <c r="Q7869" t="s">
        <v>929</v>
      </c>
      <c r="R7869" t="s">
        <v>929</v>
      </c>
      <c r="S7869" t="s">
        <v>929</v>
      </c>
      <c r="T7869" t="s">
        <v>929</v>
      </c>
      <c r="U7869" t="s">
        <v>929</v>
      </c>
      <c r="V7869" t="s">
        <v>929</v>
      </c>
      <c r="W7869" t="s">
        <v>929</v>
      </c>
      <c r="X7869" t="s">
        <v>929</v>
      </c>
      <c r="Y7869" t="s">
        <v>929</v>
      </c>
      <c r="Z7869" t="s">
        <v>929</v>
      </c>
    </row>
    <row r="7870" spans="1:26">
      <c r="A7870">
        <v>800499</v>
      </c>
      <c r="B7870" t="s">
        <v>98</v>
      </c>
      <c r="C7870" t="s">
        <v>930</v>
      </c>
      <c r="D7870" t="s">
        <v>928</v>
      </c>
      <c r="E7870" t="s">
        <v>929</v>
      </c>
      <c r="F7870" t="s">
        <v>928</v>
      </c>
      <c r="G7870" t="s">
        <v>928</v>
      </c>
      <c r="H7870" t="s">
        <v>929</v>
      </c>
      <c r="I7870" t="s">
        <v>928</v>
      </c>
      <c r="J7870" t="s">
        <v>929</v>
      </c>
      <c r="K7870" t="s">
        <v>928</v>
      </c>
      <c r="L7870" t="s">
        <v>930</v>
      </c>
      <c r="M7870" t="s">
        <v>930</v>
      </c>
      <c r="N7870" t="s">
        <v>929</v>
      </c>
      <c r="O7870" t="s">
        <v>929</v>
      </c>
      <c r="P7870" t="s">
        <v>928</v>
      </c>
      <c r="Q7870" t="s">
        <v>930</v>
      </c>
      <c r="R7870" t="s">
        <v>929</v>
      </c>
      <c r="S7870" t="s">
        <v>928</v>
      </c>
      <c r="T7870" t="s">
        <v>929</v>
      </c>
      <c r="U7870" t="s">
        <v>930</v>
      </c>
      <c r="V7870" t="s">
        <v>930</v>
      </c>
      <c r="W7870" t="s">
        <v>929</v>
      </c>
      <c r="X7870" t="s">
        <v>930</v>
      </c>
      <c r="Y7870" t="s">
        <v>928</v>
      </c>
      <c r="Z7870" t="s">
        <v>930</v>
      </c>
    </row>
    <row r="7871" spans="1:26">
      <c r="A7871">
        <v>800500</v>
      </c>
      <c r="B7871" t="s">
        <v>98</v>
      </c>
      <c r="C7871" t="s">
        <v>930</v>
      </c>
      <c r="D7871" t="s">
        <v>928</v>
      </c>
      <c r="E7871" t="s">
        <v>930</v>
      </c>
      <c r="F7871" t="s">
        <v>928</v>
      </c>
      <c r="G7871" t="s">
        <v>930</v>
      </c>
      <c r="H7871" t="s">
        <v>930</v>
      </c>
      <c r="I7871" t="s">
        <v>928</v>
      </c>
      <c r="J7871" t="s">
        <v>930</v>
      </c>
      <c r="K7871" t="s">
        <v>928</v>
      </c>
      <c r="L7871" t="s">
        <v>930</v>
      </c>
      <c r="M7871" t="s">
        <v>929</v>
      </c>
      <c r="N7871" t="s">
        <v>929</v>
      </c>
      <c r="O7871" t="s">
        <v>929</v>
      </c>
      <c r="P7871" t="s">
        <v>929</v>
      </c>
      <c r="Q7871" t="s">
        <v>929</v>
      </c>
      <c r="R7871" t="s">
        <v>929</v>
      </c>
      <c r="S7871" t="s">
        <v>929</v>
      </c>
      <c r="T7871" t="s">
        <v>930</v>
      </c>
      <c r="U7871" t="s">
        <v>929</v>
      </c>
      <c r="V7871" t="s">
        <v>929</v>
      </c>
      <c r="W7871" t="s">
        <v>929</v>
      </c>
      <c r="X7871" t="s">
        <v>929</v>
      </c>
      <c r="Y7871" t="s">
        <v>929</v>
      </c>
      <c r="Z7871" t="s">
        <v>929</v>
      </c>
    </row>
    <row r="7872" spans="1:26">
      <c r="A7872">
        <v>800501</v>
      </c>
      <c r="B7872" t="s">
        <v>98</v>
      </c>
      <c r="C7872" t="s">
        <v>930</v>
      </c>
      <c r="D7872" t="s">
        <v>928</v>
      </c>
      <c r="E7872" t="s">
        <v>928</v>
      </c>
      <c r="F7872" t="s">
        <v>928</v>
      </c>
      <c r="G7872" t="s">
        <v>928</v>
      </c>
      <c r="H7872" t="s">
        <v>928</v>
      </c>
      <c r="I7872" t="s">
        <v>929</v>
      </c>
      <c r="J7872" t="s">
        <v>928</v>
      </c>
      <c r="K7872" t="s">
        <v>930</v>
      </c>
      <c r="L7872" t="s">
        <v>929</v>
      </c>
      <c r="M7872" t="s">
        <v>930</v>
      </c>
      <c r="N7872" t="s">
        <v>929</v>
      </c>
      <c r="O7872" t="s">
        <v>929</v>
      </c>
      <c r="P7872" t="s">
        <v>930</v>
      </c>
      <c r="Q7872" t="s">
        <v>929</v>
      </c>
      <c r="R7872" t="s">
        <v>929</v>
      </c>
      <c r="S7872" t="s">
        <v>929</v>
      </c>
      <c r="T7872" t="s">
        <v>929</v>
      </c>
      <c r="U7872" t="s">
        <v>930</v>
      </c>
      <c r="V7872" t="s">
        <v>930</v>
      </c>
      <c r="W7872" t="s">
        <v>930</v>
      </c>
      <c r="X7872" t="s">
        <v>930</v>
      </c>
      <c r="Y7872" t="s">
        <v>930</v>
      </c>
      <c r="Z7872" t="s">
        <v>929</v>
      </c>
    </row>
    <row r="7873" spans="1:26">
      <c r="A7873">
        <v>800502</v>
      </c>
      <c r="B7873" t="s">
        <v>98</v>
      </c>
      <c r="C7873" t="s">
        <v>928</v>
      </c>
      <c r="D7873" t="s">
        <v>928</v>
      </c>
      <c r="E7873" t="s">
        <v>930</v>
      </c>
      <c r="F7873" t="s">
        <v>930</v>
      </c>
      <c r="G7873" t="s">
        <v>928</v>
      </c>
      <c r="H7873" t="s">
        <v>929</v>
      </c>
      <c r="I7873" t="s">
        <v>930</v>
      </c>
      <c r="J7873" t="s">
        <v>930</v>
      </c>
      <c r="K7873" t="s">
        <v>929</v>
      </c>
      <c r="L7873" t="s">
        <v>929</v>
      </c>
      <c r="M7873" t="s">
        <v>929</v>
      </c>
      <c r="N7873" t="s">
        <v>929</v>
      </c>
      <c r="O7873" t="s">
        <v>929</v>
      </c>
      <c r="P7873" t="s">
        <v>930</v>
      </c>
      <c r="Q7873" t="s">
        <v>930</v>
      </c>
      <c r="R7873" t="s">
        <v>930</v>
      </c>
      <c r="S7873" t="s">
        <v>930</v>
      </c>
      <c r="T7873" t="s">
        <v>929</v>
      </c>
      <c r="U7873" t="s">
        <v>930</v>
      </c>
      <c r="V7873" t="s">
        <v>929</v>
      </c>
      <c r="W7873" t="s">
        <v>929</v>
      </c>
      <c r="X7873" t="s">
        <v>929</v>
      </c>
      <c r="Y7873" t="s">
        <v>929</v>
      </c>
      <c r="Z7873" t="s">
        <v>929</v>
      </c>
    </row>
    <row r="7874" spans="1:26">
      <c r="A7874">
        <v>800515</v>
      </c>
      <c r="B7874" t="s">
        <v>98</v>
      </c>
      <c r="C7874" t="s">
        <v>928</v>
      </c>
      <c r="D7874" t="s">
        <v>930</v>
      </c>
      <c r="E7874" t="s">
        <v>928</v>
      </c>
      <c r="F7874" t="s">
        <v>930</v>
      </c>
      <c r="G7874" t="s">
        <v>928</v>
      </c>
      <c r="H7874" t="s">
        <v>930</v>
      </c>
      <c r="I7874" t="s">
        <v>928</v>
      </c>
      <c r="J7874" t="s">
        <v>930</v>
      </c>
      <c r="K7874" t="s">
        <v>928</v>
      </c>
      <c r="L7874" t="s">
        <v>930</v>
      </c>
      <c r="M7874" t="s">
        <v>930</v>
      </c>
      <c r="N7874" t="s">
        <v>930</v>
      </c>
      <c r="O7874" t="s">
        <v>929</v>
      </c>
      <c r="P7874" t="s">
        <v>929</v>
      </c>
      <c r="Q7874" t="s">
        <v>929</v>
      </c>
      <c r="R7874" t="s">
        <v>929</v>
      </c>
      <c r="S7874" t="s">
        <v>930</v>
      </c>
      <c r="T7874" t="s">
        <v>929</v>
      </c>
      <c r="U7874" t="s">
        <v>929</v>
      </c>
      <c r="V7874" t="s">
        <v>929</v>
      </c>
      <c r="W7874" t="s">
        <v>929</v>
      </c>
      <c r="X7874" t="s">
        <v>929</v>
      </c>
      <c r="Y7874" t="s">
        <v>929</v>
      </c>
      <c r="Z7874" t="s">
        <v>929</v>
      </c>
    </row>
    <row r="7875" spans="1:26">
      <c r="A7875">
        <v>800526</v>
      </c>
      <c r="B7875" t="s">
        <v>98</v>
      </c>
      <c r="C7875" t="s">
        <v>930</v>
      </c>
      <c r="D7875" t="s">
        <v>928</v>
      </c>
      <c r="E7875" t="s">
        <v>928</v>
      </c>
      <c r="F7875" t="s">
        <v>930</v>
      </c>
      <c r="G7875" t="s">
        <v>928</v>
      </c>
      <c r="H7875" t="s">
        <v>930</v>
      </c>
      <c r="I7875" t="s">
        <v>928</v>
      </c>
      <c r="J7875" t="s">
        <v>930</v>
      </c>
      <c r="K7875" t="s">
        <v>930</v>
      </c>
      <c r="L7875" t="s">
        <v>930</v>
      </c>
      <c r="M7875" t="s">
        <v>928</v>
      </c>
      <c r="N7875" t="s">
        <v>929</v>
      </c>
      <c r="O7875" t="s">
        <v>929</v>
      </c>
      <c r="P7875" t="s">
        <v>929</v>
      </c>
      <c r="Q7875" t="s">
        <v>929</v>
      </c>
      <c r="R7875" t="s">
        <v>929</v>
      </c>
      <c r="S7875" t="s">
        <v>928</v>
      </c>
      <c r="T7875" t="s">
        <v>929</v>
      </c>
      <c r="U7875" t="s">
        <v>929</v>
      </c>
      <c r="V7875" t="s">
        <v>929</v>
      </c>
      <c r="W7875" t="s">
        <v>929</v>
      </c>
      <c r="X7875" t="s">
        <v>929</v>
      </c>
      <c r="Y7875" t="s">
        <v>929</v>
      </c>
      <c r="Z7875" t="s">
        <v>929</v>
      </c>
    </row>
    <row r="7876" spans="1:26">
      <c r="A7876">
        <v>800531</v>
      </c>
      <c r="B7876" t="s">
        <v>98</v>
      </c>
      <c r="C7876" t="s">
        <v>928</v>
      </c>
      <c r="D7876" t="s">
        <v>928</v>
      </c>
      <c r="E7876" t="s">
        <v>928</v>
      </c>
      <c r="F7876" t="s">
        <v>930</v>
      </c>
      <c r="G7876" t="s">
        <v>928</v>
      </c>
      <c r="H7876" t="s">
        <v>930</v>
      </c>
      <c r="I7876" t="s">
        <v>928</v>
      </c>
      <c r="J7876" t="s">
        <v>928</v>
      </c>
      <c r="K7876" t="s">
        <v>928</v>
      </c>
      <c r="L7876" t="s">
        <v>928</v>
      </c>
      <c r="M7876" t="s">
        <v>928</v>
      </c>
      <c r="N7876" t="s">
        <v>930</v>
      </c>
      <c r="O7876" t="s">
        <v>929</v>
      </c>
      <c r="P7876" t="s">
        <v>929</v>
      </c>
      <c r="Q7876" t="s">
        <v>928</v>
      </c>
      <c r="R7876" t="s">
        <v>928</v>
      </c>
      <c r="S7876" t="s">
        <v>930</v>
      </c>
      <c r="T7876" t="s">
        <v>928</v>
      </c>
      <c r="U7876" t="s">
        <v>929</v>
      </c>
      <c r="V7876" t="s">
        <v>930</v>
      </c>
      <c r="W7876" t="s">
        <v>930</v>
      </c>
      <c r="X7876" t="s">
        <v>929</v>
      </c>
      <c r="Y7876" t="s">
        <v>930</v>
      </c>
      <c r="Z7876" t="s">
        <v>929</v>
      </c>
    </row>
    <row r="7877" spans="1:26">
      <c r="A7877">
        <v>800535</v>
      </c>
      <c r="B7877" t="s">
        <v>98</v>
      </c>
      <c r="C7877" t="s">
        <v>930</v>
      </c>
      <c r="D7877" t="s">
        <v>930</v>
      </c>
      <c r="E7877" t="s">
        <v>930</v>
      </c>
      <c r="F7877" t="s">
        <v>928</v>
      </c>
      <c r="G7877" t="s">
        <v>930</v>
      </c>
      <c r="H7877" t="s">
        <v>930</v>
      </c>
      <c r="I7877" t="s">
        <v>930</v>
      </c>
      <c r="J7877" t="s">
        <v>930</v>
      </c>
      <c r="K7877" t="s">
        <v>928</v>
      </c>
      <c r="L7877" t="s">
        <v>930</v>
      </c>
      <c r="M7877" t="s">
        <v>930</v>
      </c>
      <c r="N7877" t="s">
        <v>929</v>
      </c>
      <c r="O7877" t="s">
        <v>929</v>
      </c>
      <c r="P7877" t="s">
        <v>929</v>
      </c>
      <c r="Q7877" t="s">
        <v>929</v>
      </c>
      <c r="R7877" t="s">
        <v>929</v>
      </c>
      <c r="S7877" t="s">
        <v>929</v>
      </c>
      <c r="T7877" t="s">
        <v>929</v>
      </c>
      <c r="U7877" t="s">
        <v>930</v>
      </c>
      <c r="V7877" t="s">
        <v>930</v>
      </c>
      <c r="W7877" t="s">
        <v>930</v>
      </c>
      <c r="X7877" t="s">
        <v>930</v>
      </c>
      <c r="Y7877" t="s">
        <v>930</v>
      </c>
      <c r="Z7877" t="s">
        <v>930</v>
      </c>
    </row>
    <row r="7878" spans="1:26">
      <c r="A7878">
        <v>800552</v>
      </c>
      <c r="B7878" t="s">
        <v>98</v>
      </c>
      <c r="C7878" t="s">
        <v>930</v>
      </c>
      <c r="D7878" t="s">
        <v>930</v>
      </c>
      <c r="E7878" t="s">
        <v>930</v>
      </c>
      <c r="F7878" t="s">
        <v>928</v>
      </c>
      <c r="G7878" t="s">
        <v>928</v>
      </c>
      <c r="H7878" t="s">
        <v>928</v>
      </c>
      <c r="I7878" t="s">
        <v>930</v>
      </c>
      <c r="J7878" t="s">
        <v>930</v>
      </c>
      <c r="K7878" t="s">
        <v>928</v>
      </c>
      <c r="L7878" t="s">
        <v>928</v>
      </c>
      <c r="M7878" t="s">
        <v>928</v>
      </c>
      <c r="N7878" t="s">
        <v>930</v>
      </c>
      <c r="O7878" t="s">
        <v>929</v>
      </c>
      <c r="P7878" t="s">
        <v>929</v>
      </c>
      <c r="Q7878" t="s">
        <v>929</v>
      </c>
      <c r="R7878" t="s">
        <v>929</v>
      </c>
      <c r="S7878" t="s">
        <v>928</v>
      </c>
      <c r="T7878" t="s">
        <v>929</v>
      </c>
      <c r="U7878" t="s">
        <v>929</v>
      </c>
      <c r="V7878" t="s">
        <v>929</v>
      </c>
      <c r="W7878" t="s">
        <v>929</v>
      </c>
      <c r="X7878" t="s">
        <v>929</v>
      </c>
      <c r="Y7878" t="s">
        <v>929</v>
      </c>
      <c r="Z7878" t="s">
        <v>929</v>
      </c>
    </row>
    <row r="7879" spans="1:26">
      <c r="A7879">
        <v>800558</v>
      </c>
      <c r="B7879" t="s">
        <v>98</v>
      </c>
      <c r="C7879" t="s">
        <v>930</v>
      </c>
      <c r="D7879" t="s">
        <v>928</v>
      </c>
      <c r="E7879" t="s">
        <v>930</v>
      </c>
      <c r="F7879" t="s">
        <v>930</v>
      </c>
      <c r="G7879" t="s">
        <v>930</v>
      </c>
      <c r="H7879" t="s">
        <v>928</v>
      </c>
      <c r="I7879" t="s">
        <v>928</v>
      </c>
      <c r="J7879" t="s">
        <v>930</v>
      </c>
      <c r="K7879" t="s">
        <v>930</v>
      </c>
      <c r="L7879" t="s">
        <v>928</v>
      </c>
      <c r="M7879" t="s">
        <v>929</v>
      </c>
      <c r="N7879" t="s">
        <v>928</v>
      </c>
      <c r="O7879" t="s">
        <v>929</v>
      </c>
      <c r="P7879" t="s">
        <v>929</v>
      </c>
      <c r="Q7879" t="s">
        <v>929</v>
      </c>
      <c r="R7879" t="s">
        <v>929</v>
      </c>
      <c r="S7879" t="s">
        <v>929</v>
      </c>
      <c r="T7879" t="s">
        <v>929</v>
      </c>
      <c r="U7879" t="s">
        <v>928</v>
      </c>
      <c r="V7879" t="s">
        <v>929</v>
      </c>
      <c r="W7879" t="s">
        <v>929</v>
      </c>
      <c r="X7879" t="s">
        <v>929</v>
      </c>
      <c r="Y7879" t="s">
        <v>928</v>
      </c>
      <c r="Z7879" t="s">
        <v>929</v>
      </c>
    </row>
    <row r="7880" spans="1:26">
      <c r="A7880">
        <v>800561</v>
      </c>
      <c r="B7880" t="s">
        <v>98</v>
      </c>
      <c r="C7880" t="s">
        <v>930</v>
      </c>
      <c r="D7880" t="s">
        <v>930</v>
      </c>
      <c r="E7880" t="s">
        <v>930</v>
      </c>
      <c r="F7880" t="s">
        <v>930</v>
      </c>
      <c r="G7880" t="s">
        <v>928</v>
      </c>
      <c r="H7880" t="s">
        <v>930</v>
      </c>
      <c r="I7880" t="s">
        <v>928</v>
      </c>
      <c r="J7880" t="s">
        <v>929</v>
      </c>
      <c r="K7880" t="s">
        <v>929</v>
      </c>
      <c r="L7880" t="s">
        <v>928</v>
      </c>
      <c r="M7880" t="s">
        <v>929</v>
      </c>
      <c r="N7880" t="s">
        <v>930</v>
      </c>
      <c r="O7880" t="s">
        <v>929</v>
      </c>
      <c r="P7880" t="s">
        <v>929</v>
      </c>
      <c r="Q7880" t="s">
        <v>929</v>
      </c>
      <c r="R7880" t="s">
        <v>929</v>
      </c>
      <c r="S7880" t="s">
        <v>929</v>
      </c>
      <c r="T7880" t="s">
        <v>929</v>
      </c>
      <c r="U7880" t="s">
        <v>929</v>
      </c>
      <c r="V7880" t="s">
        <v>929</v>
      </c>
      <c r="W7880" t="s">
        <v>929</v>
      </c>
      <c r="X7880" t="s">
        <v>929</v>
      </c>
      <c r="Y7880" t="s">
        <v>929</v>
      </c>
      <c r="Z7880" t="s">
        <v>929</v>
      </c>
    </row>
    <row r="7881" spans="1:26">
      <c r="A7881">
        <v>800567</v>
      </c>
      <c r="B7881" t="s">
        <v>98</v>
      </c>
      <c r="C7881" t="s">
        <v>930</v>
      </c>
      <c r="D7881" t="s">
        <v>930</v>
      </c>
      <c r="E7881" t="s">
        <v>930</v>
      </c>
      <c r="F7881" t="s">
        <v>930</v>
      </c>
      <c r="G7881" t="s">
        <v>930</v>
      </c>
      <c r="H7881" t="s">
        <v>930</v>
      </c>
      <c r="I7881" t="s">
        <v>928</v>
      </c>
      <c r="J7881" t="s">
        <v>929</v>
      </c>
      <c r="K7881" t="s">
        <v>930</v>
      </c>
      <c r="L7881" t="s">
        <v>930</v>
      </c>
      <c r="M7881" t="s">
        <v>930</v>
      </c>
      <c r="N7881" t="s">
        <v>929</v>
      </c>
      <c r="O7881" t="s">
        <v>929</v>
      </c>
      <c r="P7881" t="s">
        <v>929</v>
      </c>
      <c r="Q7881" t="s">
        <v>929</v>
      </c>
      <c r="R7881" t="s">
        <v>929</v>
      </c>
      <c r="S7881" t="s">
        <v>930</v>
      </c>
      <c r="T7881" t="s">
        <v>929</v>
      </c>
      <c r="U7881" t="s">
        <v>930</v>
      </c>
      <c r="V7881" t="s">
        <v>929</v>
      </c>
      <c r="W7881" t="s">
        <v>929</v>
      </c>
      <c r="X7881" t="s">
        <v>929</v>
      </c>
      <c r="Y7881" t="s">
        <v>930</v>
      </c>
      <c r="Z7881" t="s">
        <v>929</v>
      </c>
    </row>
    <row r="7882" spans="1:26">
      <c r="A7882">
        <v>800582</v>
      </c>
      <c r="B7882" t="s">
        <v>98</v>
      </c>
      <c r="C7882" t="s">
        <v>930</v>
      </c>
      <c r="D7882" t="s">
        <v>930</v>
      </c>
      <c r="E7882" t="s">
        <v>930</v>
      </c>
      <c r="F7882" t="s">
        <v>928</v>
      </c>
      <c r="G7882" t="s">
        <v>930</v>
      </c>
      <c r="H7882" t="s">
        <v>930</v>
      </c>
      <c r="I7882" t="s">
        <v>930</v>
      </c>
      <c r="J7882" t="s">
        <v>930</v>
      </c>
      <c r="K7882" t="s">
        <v>930</v>
      </c>
      <c r="L7882" t="s">
        <v>930</v>
      </c>
      <c r="M7882" t="s">
        <v>929</v>
      </c>
      <c r="N7882" t="s">
        <v>929</v>
      </c>
      <c r="O7882" t="s">
        <v>929</v>
      </c>
      <c r="P7882" t="s">
        <v>929</v>
      </c>
      <c r="Q7882" t="s">
        <v>929</v>
      </c>
      <c r="R7882" t="s">
        <v>929</v>
      </c>
      <c r="S7882" t="s">
        <v>929</v>
      </c>
      <c r="T7882" t="s">
        <v>929</v>
      </c>
      <c r="U7882" t="s">
        <v>929</v>
      </c>
      <c r="V7882" t="s">
        <v>929</v>
      </c>
      <c r="W7882" t="s">
        <v>929</v>
      </c>
      <c r="X7882" t="s">
        <v>929</v>
      </c>
      <c r="Y7882" t="s">
        <v>929</v>
      </c>
      <c r="Z7882" t="s">
        <v>929</v>
      </c>
    </row>
    <row r="7883" spans="1:26">
      <c r="A7883">
        <v>800584</v>
      </c>
      <c r="B7883" t="s">
        <v>98</v>
      </c>
      <c r="C7883" t="s">
        <v>930</v>
      </c>
      <c r="D7883" t="s">
        <v>928</v>
      </c>
      <c r="E7883" t="s">
        <v>928</v>
      </c>
      <c r="F7883" t="s">
        <v>928</v>
      </c>
      <c r="G7883" t="s">
        <v>928</v>
      </c>
      <c r="H7883" t="s">
        <v>928</v>
      </c>
      <c r="I7883" t="s">
        <v>928</v>
      </c>
      <c r="J7883" t="s">
        <v>929</v>
      </c>
      <c r="K7883" t="s">
        <v>929</v>
      </c>
      <c r="L7883" t="s">
        <v>929</v>
      </c>
      <c r="M7883" t="s">
        <v>928</v>
      </c>
      <c r="N7883" t="s">
        <v>929</v>
      </c>
      <c r="O7883" t="s">
        <v>930</v>
      </c>
      <c r="P7883" t="s">
        <v>930</v>
      </c>
      <c r="Q7883" t="s">
        <v>930</v>
      </c>
      <c r="R7883" t="s">
        <v>930</v>
      </c>
      <c r="S7883" t="s">
        <v>928</v>
      </c>
      <c r="T7883" t="s">
        <v>928</v>
      </c>
      <c r="U7883" t="s">
        <v>929</v>
      </c>
      <c r="V7883" t="s">
        <v>930</v>
      </c>
      <c r="W7883" t="s">
        <v>928</v>
      </c>
      <c r="X7883" t="s">
        <v>929</v>
      </c>
      <c r="Y7883" t="s">
        <v>928</v>
      </c>
      <c r="Z7883" t="s">
        <v>930</v>
      </c>
    </row>
    <row r="7884" spans="1:26">
      <c r="A7884">
        <v>800592</v>
      </c>
      <c r="B7884" t="s">
        <v>98</v>
      </c>
      <c r="C7884" t="s">
        <v>930</v>
      </c>
      <c r="D7884" t="s">
        <v>930</v>
      </c>
      <c r="E7884" t="s">
        <v>930</v>
      </c>
      <c r="F7884" t="s">
        <v>928</v>
      </c>
      <c r="G7884" t="s">
        <v>928</v>
      </c>
      <c r="H7884" t="s">
        <v>930</v>
      </c>
      <c r="I7884" t="s">
        <v>928</v>
      </c>
      <c r="J7884" t="s">
        <v>930</v>
      </c>
      <c r="K7884" t="s">
        <v>928</v>
      </c>
      <c r="L7884" t="s">
        <v>928</v>
      </c>
      <c r="M7884" t="s">
        <v>928</v>
      </c>
      <c r="N7884" t="s">
        <v>928</v>
      </c>
      <c r="O7884" t="s">
        <v>929</v>
      </c>
      <c r="P7884" t="s">
        <v>929</v>
      </c>
      <c r="Q7884" t="s">
        <v>929</v>
      </c>
      <c r="R7884" t="s">
        <v>929</v>
      </c>
      <c r="S7884" t="s">
        <v>929</v>
      </c>
      <c r="T7884" t="s">
        <v>929</v>
      </c>
      <c r="U7884" t="s">
        <v>929</v>
      </c>
      <c r="V7884" t="s">
        <v>929</v>
      </c>
      <c r="W7884" t="s">
        <v>929</v>
      </c>
      <c r="X7884" t="s">
        <v>929</v>
      </c>
      <c r="Y7884" t="s">
        <v>929</v>
      </c>
      <c r="Z7884" t="s">
        <v>929</v>
      </c>
    </row>
    <row r="7885" spans="1:26">
      <c r="A7885">
        <v>800615</v>
      </c>
      <c r="B7885" t="s">
        <v>98</v>
      </c>
      <c r="C7885" t="s">
        <v>929</v>
      </c>
      <c r="D7885" t="s">
        <v>929</v>
      </c>
      <c r="E7885" t="s">
        <v>930</v>
      </c>
      <c r="F7885" t="s">
        <v>929</v>
      </c>
      <c r="G7885" t="s">
        <v>929</v>
      </c>
      <c r="H7885" t="s">
        <v>929</v>
      </c>
      <c r="I7885" t="s">
        <v>930</v>
      </c>
      <c r="J7885" t="s">
        <v>930</v>
      </c>
      <c r="K7885" t="s">
        <v>930</v>
      </c>
      <c r="L7885" t="s">
        <v>930</v>
      </c>
      <c r="M7885" t="s">
        <v>929</v>
      </c>
      <c r="N7885" t="s">
        <v>929</v>
      </c>
      <c r="O7885" t="s">
        <v>929</v>
      </c>
      <c r="P7885" t="s">
        <v>929</v>
      </c>
      <c r="Q7885" t="s">
        <v>929</v>
      </c>
      <c r="R7885" t="s">
        <v>929</v>
      </c>
      <c r="S7885" t="s">
        <v>929</v>
      </c>
      <c r="T7885" t="s">
        <v>929</v>
      </c>
      <c r="U7885" t="s">
        <v>929</v>
      </c>
      <c r="V7885" t="s">
        <v>929</v>
      </c>
      <c r="W7885" t="s">
        <v>929</v>
      </c>
      <c r="X7885" t="s">
        <v>929</v>
      </c>
      <c r="Y7885" t="s">
        <v>929</v>
      </c>
      <c r="Z7885" t="s">
        <v>929</v>
      </c>
    </row>
    <row r="7886" spans="1:26">
      <c r="A7886">
        <v>800621</v>
      </c>
      <c r="B7886" t="s">
        <v>98</v>
      </c>
      <c r="C7886" t="s">
        <v>930</v>
      </c>
      <c r="D7886" t="s">
        <v>930</v>
      </c>
      <c r="E7886" t="s">
        <v>930</v>
      </c>
      <c r="F7886" t="s">
        <v>930</v>
      </c>
      <c r="G7886" t="s">
        <v>928</v>
      </c>
      <c r="H7886" t="s">
        <v>930</v>
      </c>
      <c r="I7886" t="s">
        <v>930</v>
      </c>
      <c r="J7886" t="s">
        <v>929</v>
      </c>
      <c r="K7886" t="s">
        <v>929</v>
      </c>
      <c r="L7886" t="s">
        <v>929</v>
      </c>
      <c r="M7886" t="s">
        <v>929</v>
      </c>
      <c r="N7886" t="s">
        <v>930</v>
      </c>
      <c r="O7886" t="s">
        <v>929</v>
      </c>
      <c r="P7886" t="s">
        <v>930</v>
      </c>
      <c r="Q7886" t="s">
        <v>929</v>
      </c>
      <c r="R7886" t="s">
        <v>929</v>
      </c>
      <c r="S7886" t="s">
        <v>930</v>
      </c>
      <c r="T7886" t="s">
        <v>929</v>
      </c>
      <c r="U7886" t="s">
        <v>929</v>
      </c>
      <c r="V7886" t="s">
        <v>929</v>
      </c>
      <c r="W7886" t="s">
        <v>929</v>
      </c>
      <c r="X7886" t="s">
        <v>929</v>
      </c>
      <c r="Y7886" t="s">
        <v>929</v>
      </c>
      <c r="Z7886" t="s">
        <v>929</v>
      </c>
    </row>
    <row r="7887" spans="1:26">
      <c r="A7887">
        <v>800625</v>
      </c>
      <c r="B7887" t="s">
        <v>98</v>
      </c>
      <c r="C7887" t="s">
        <v>928</v>
      </c>
      <c r="D7887" t="s">
        <v>928</v>
      </c>
      <c r="E7887" t="s">
        <v>929</v>
      </c>
      <c r="F7887" t="s">
        <v>930</v>
      </c>
      <c r="G7887" t="s">
        <v>928</v>
      </c>
      <c r="H7887" t="s">
        <v>930</v>
      </c>
      <c r="I7887" t="s">
        <v>928</v>
      </c>
      <c r="J7887" t="s">
        <v>929</v>
      </c>
      <c r="K7887" t="s">
        <v>930</v>
      </c>
      <c r="L7887" t="s">
        <v>930</v>
      </c>
      <c r="M7887" t="s">
        <v>929</v>
      </c>
      <c r="N7887" t="s">
        <v>930</v>
      </c>
      <c r="O7887" t="s">
        <v>929</v>
      </c>
      <c r="P7887" t="s">
        <v>929</v>
      </c>
      <c r="Q7887" t="s">
        <v>929</v>
      </c>
      <c r="R7887" t="s">
        <v>929</v>
      </c>
      <c r="S7887" t="s">
        <v>929</v>
      </c>
      <c r="T7887" t="s">
        <v>929</v>
      </c>
      <c r="U7887" t="s">
        <v>929</v>
      </c>
      <c r="V7887" t="s">
        <v>929</v>
      </c>
      <c r="W7887" t="s">
        <v>929</v>
      </c>
      <c r="X7887" t="s">
        <v>929</v>
      </c>
      <c r="Y7887" t="s">
        <v>929</v>
      </c>
      <c r="Z7887" t="s">
        <v>929</v>
      </c>
    </row>
    <row r="7888" spans="1:26">
      <c r="A7888">
        <v>800644</v>
      </c>
      <c r="B7888" t="s">
        <v>98</v>
      </c>
      <c r="C7888" t="s">
        <v>928</v>
      </c>
      <c r="D7888" t="s">
        <v>928</v>
      </c>
      <c r="E7888" t="s">
        <v>928</v>
      </c>
      <c r="F7888" t="s">
        <v>928</v>
      </c>
      <c r="G7888" t="s">
        <v>928</v>
      </c>
      <c r="H7888" t="s">
        <v>930</v>
      </c>
      <c r="I7888" t="s">
        <v>928</v>
      </c>
      <c r="J7888" t="s">
        <v>928</v>
      </c>
      <c r="K7888" t="s">
        <v>928</v>
      </c>
      <c r="L7888" t="s">
        <v>928</v>
      </c>
      <c r="M7888" t="s">
        <v>928</v>
      </c>
      <c r="N7888" t="s">
        <v>928</v>
      </c>
      <c r="O7888" t="s">
        <v>928</v>
      </c>
      <c r="P7888" t="s">
        <v>930</v>
      </c>
      <c r="Q7888" t="s">
        <v>929</v>
      </c>
      <c r="R7888" t="s">
        <v>930</v>
      </c>
      <c r="S7888" t="s">
        <v>928</v>
      </c>
      <c r="T7888" t="s">
        <v>930</v>
      </c>
      <c r="U7888" t="s">
        <v>929</v>
      </c>
      <c r="V7888" t="s">
        <v>930</v>
      </c>
      <c r="W7888" t="s">
        <v>928</v>
      </c>
      <c r="X7888" t="s">
        <v>930</v>
      </c>
      <c r="Y7888" t="s">
        <v>930</v>
      </c>
      <c r="Z7888" t="s">
        <v>930</v>
      </c>
    </row>
    <row r="7889" spans="1:26">
      <c r="A7889">
        <v>800646</v>
      </c>
      <c r="B7889" t="s">
        <v>98</v>
      </c>
      <c r="C7889" t="s">
        <v>930</v>
      </c>
      <c r="D7889" t="s">
        <v>928</v>
      </c>
      <c r="E7889" t="s">
        <v>928</v>
      </c>
      <c r="F7889" t="s">
        <v>928</v>
      </c>
      <c r="G7889" t="s">
        <v>928</v>
      </c>
      <c r="H7889" t="s">
        <v>928</v>
      </c>
      <c r="I7889" t="s">
        <v>930</v>
      </c>
      <c r="J7889" t="s">
        <v>928</v>
      </c>
      <c r="K7889" t="s">
        <v>930</v>
      </c>
      <c r="L7889" t="s">
        <v>930</v>
      </c>
      <c r="M7889" t="s">
        <v>929</v>
      </c>
      <c r="N7889" t="s">
        <v>929</v>
      </c>
      <c r="O7889" t="s">
        <v>929</v>
      </c>
      <c r="P7889" t="s">
        <v>928</v>
      </c>
      <c r="Q7889" t="s">
        <v>930</v>
      </c>
      <c r="R7889" t="s">
        <v>930</v>
      </c>
      <c r="S7889" t="s">
        <v>930</v>
      </c>
      <c r="T7889" t="s">
        <v>928</v>
      </c>
      <c r="U7889" t="s">
        <v>928</v>
      </c>
      <c r="V7889" t="s">
        <v>928</v>
      </c>
      <c r="W7889" t="s">
        <v>930</v>
      </c>
      <c r="X7889" t="s">
        <v>928</v>
      </c>
      <c r="Y7889" t="s">
        <v>929</v>
      </c>
      <c r="Z7889" t="s">
        <v>930</v>
      </c>
    </row>
    <row r="7890" spans="1:26">
      <c r="A7890">
        <v>800650</v>
      </c>
      <c r="B7890" t="s">
        <v>98</v>
      </c>
      <c r="C7890" t="s">
        <v>928</v>
      </c>
      <c r="D7890" t="s">
        <v>928</v>
      </c>
      <c r="E7890" t="s">
        <v>930</v>
      </c>
      <c r="F7890" t="s">
        <v>930</v>
      </c>
      <c r="G7890" t="s">
        <v>928</v>
      </c>
      <c r="H7890" t="s">
        <v>930</v>
      </c>
      <c r="I7890" t="s">
        <v>929</v>
      </c>
      <c r="J7890" t="s">
        <v>930</v>
      </c>
      <c r="K7890" t="s">
        <v>928</v>
      </c>
      <c r="L7890" t="s">
        <v>930</v>
      </c>
      <c r="M7890" t="s">
        <v>929</v>
      </c>
      <c r="N7890" t="s">
        <v>929</v>
      </c>
      <c r="O7890" t="s">
        <v>929</v>
      </c>
      <c r="P7890" t="s">
        <v>930</v>
      </c>
      <c r="Q7890" t="s">
        <v>928</v>
      </c>
      <c r="R7890" t="s">
        <v>929</v>
      </c>
      <c r="S7890" t="s">
        <v>929</v>
      </c>
      <c r="T7890" t="s">
        <v>929</v>
      </c>
      <c r="U7890" t="s">
        <v>929</v>
      </c>
      <c r="V7890" t="s">
        <v>929</v>
      </c>
      <c r="W7890" t="s">
        <v>929</v>
      </c>
      <c r="X7890" t="s">
        <v>929</v>
      </c>
      <c r="Y7890" t="s">
        <v>929</v>
      </c>
      <c r="Z7890" t="s">
        <v>929</v>
      </c>
    </row>
    <row r="7891" spans="1:26">
      <c r="A7891">
        <v>800652</v>
      </c>
      <c r="B7891" t="s">
        <v>98</v>
      </c>
      <c r="C7891" t="s">
        <v>928</v>
      </c>
      <c r="D7891" t="s">
        <v>928</v>
      </c>
      <c r="E7891" t="s">
        <v>930</v>
      </c>
      <c r="F7891" t="s">
        <v>930</v>
      </c>
      <c r="G7891" t="s">
        <v>928</v>
      </c>
      <c r="H7891" t="s">
        <v>928</v>
      </c>
      <c r="I7891" t="s">
        <v>928</v>
      </c>
      <c r="J7891" t="s">
        <v>929</v>
      </c>
      <c r="K7891" t="s">
        <v>929</v>
      </c>
      <c r="L7891" t="s">
        <v>928</v>
      </c>
      <c r="M7891" t="s">
        <v>930</v>
      </c>
      <c r="N7891" t="s">
        <v>928</v>
      </c>
      <c r="O7891" t="s">
        <v>929</v>
      </c>
      <c r="P7891" t="s">
        <v>929</v>
      </c>
      <c r="Q7891" t="s">
        <v>929</v>
      </c>
      <c r="R7891" t="s">
        <v>929</v>
      </c>
      <c r="S7891" t="s">
        <v>929</v>
      </c>
      <c r="T7891" t="s">
        <v>929</v>
      </c>
      <c r="U7891" t="s">
        <v>929</v>
      </c>
      <c r="V7891" t="s">
        <v>929</v>
      </c>
      <c r="W7891" t="s">
        <v>929</v>
      </c>
      <c r="X7891" t="s">
        <v>929</v>
      </c>
      <c r="Y7891" t="s">
        <v>929</v>
      </c>
      <c r="Z7891" t="s">
        <v>929</v>
      </c>
    </row>
    <row r="7892" spans="1:26">
      <c r="A7892">
        <v>800658</v>
      </c>
      <c r="B7892" t="s">
        <v>98</v>
      </c>
      <c r="C7892" t="s">
        <v>930</v>
      </c>
      <c r="D7892" t="s">
        <v>928</v>
      </c>
      <c r="E7892" t="s">
        <v>928</v>
      </c>
      <c r="F7892" t="s">
        <v>928</v>
      </c>
      <c r="G7892" t="s">
        <v>930</v>
      </c>
      <c r="H7892" t="s">
        <v>928</v>
      </c>
      <c r="I7892" t="s">
        <v>928</v>
      </c>
      <c r="J7892" t="s">
        <v>929</v>
      </c>
      <c r="K7892" t="s">
        <v>930</v>
      </c>
      <c r="L7892" t="s">
        <v>928</v>
      </c>
      <c r="M7892" t="s">
        <v>928</v>
      </c>
      <c r="N7892" t="s">
        <v>930</v>
      </c>
      <c r="O7892" t="s">
        <v>929</v>
      </c>
      <c r="P7892" t="s">
        <v>929</v>
      </c>
      <c r="Q7892" t="s">
        <v>929</v>
      </c>
      <c r="R7892" t="s">
        <v>929</v>
      </c>
      <c r="S7892" t="s">
        <v>929</v>
      </c>
      <c r="T7892" t="s">
        <v>930</v>
      </c>
      <c r="U7892" t="s">
        <v>929</v>
      </c>
      <c r="V7892" t="s">
        <v>929</v>
      </c>
      <c r="W7892" t="s">
        <v>929</v>
      </c>
      <c r="X7892" t="s">
        <v>929</v>
      </c>
      <c r="Y7892" t="s">
        <v>929</v>
      </c>
      <c r="Z7892" t="s">
        <v>929</v>
      </c>
    </row>
    <row r="7893" spans="1:26">
      <c r="A7893">
        <v>800663</v>
      </c>
      <c r="B7893" t="s">
        <v>98</v>
      </c>
      <c r="C7893" t="s">
        <v>930</v>
      </c>
      <c r="D7893" t="s">
        <v>928</v>
      </c>
      <c r="E7893" t="s">
        <v>930</v>
      </c>
      <c r="F7893" t="s">
        <v>928</v>
      </c>
      <c r="G7893" t="s">
        <v>928</v>
      </c>
      <c r="H7893" t="s">
        <v>930</v>
      </c>
      <c r="I7893" t="s">
        <v>930</v>
      </c>
      <c r="J7893" t="s">
        <v>929</v>
      </c>
      <c r="K7893" t="s">
        <v>929</v>
      </c>
      <c r="L7893" t="s">
        <v>930</v>
      </c>
      <c r="M7893" t="s">
        <v>929</v>
      </c>
      <c r="N7893" t="s">
        <v>929</v>
      </c>
      <c r="O7893" t="s">
        <v>929</v>
      </c>
      <c r="P7893" t="s">
        <v>929</v>
      </c>
      <c r="Q7893" t="s">
        <v>929</v>
      </c>
      <c r="R7893" t="s">
        <v>929</v>
      </c>
      <c r="S7893" t="s">
        <v>929</v>
      </c>
      <c r="T7893" t="s">
        <v>929</v>
      </c>
      <c r="U7893" t="s">
        <v>929</v>
      </c>
      <c r="V7893" t="s">
        <v>929</v>
      </c>
      <c r="W7893" t="s">
        <v>929</v>
      </c>
      <c r="X7893" t="s">
        <v>929</v>
      </c>
      <c r="Y7893" t="s">
        <v>929</v>
      </c>
      <c r="Z7893" t="s">
        <v>929</v>
      </c>
    </row>
    <row r="7894" spans="1:26">
      <c r="A7894">
        <v>800671</v>
      </c>
      <c r="B7894" t="s">
        <v>98</v>
      </c>
      <c r="C7894" t="s">
        <v>930</v>
      </c>
      <c r="D7894" t="s">
        <v>930</v>
      </c>
      <c r="E7894" t="s">
        <v>930</v>
      </c>
      <c r="F7894" t="s">
        <v>929</v>
      </c>
      <c r="G7894" t="s">
        <v>930</v>
      </c>
      <c r="H7894" t="s">
        <v>930</v>
      </c>
      <c r="I7894" t="s">
        <v>930</v>
      </c>
      <c r="J7894" t="s">
        <v>929</v>
      </c>
      <c r="K7894" t="s">
        <v>930</v>
      </c>
      <c r="L7894" t="s">
        <v>930</v>
      </c>
      <c r="M7894" t="s">
        <v>929</v>
      </c>
      <c r="N7894" t="s">
        <v>929</v>
      </c>
      <c r="O7894" t="s">
        <v>930</v>
      </c>
      <c r="P7894" t="s">
        <v>930</v>
      </c>
      <c r="Q7894" t="s">
        <v>929</v>
      </c>
      <c r="R7894" t="s">
        <v>930</v>
      </c>
      <c r="S7894" t="s">
        <v>929</v>
      </c>
      <c r="T7894" t="s">
        <v>929</v>
      </c>
      <c r="U7894" t="s">
        <v>929</v>
      </c>
      <c r="V7894" t="s">
        <v>929</v>
      </c>
      <c r="W7894" t="s">
        <v>929</v>
      </c>
      <c r="X7894" t="s">
        <v>929</v>
      </c>
      <c r="Y7894" t="s">
        <v>929</v>
      </c>
      <c r="Z7894" t="s">
        <v>929</v>
      </c>
    </row>
    <row r="7895" spans="1:26">
      <c r="A7895">
        <v>800672</v>
      </c>
      <c r="B7895" t="s">
        <v>98</v>
      </c>
      <c r="C7895" t="s">
        <v>928</v>
      </c>
      <c r="D7895" t="s">
        <v>928</v>
      </c>
      <c r="E7895" t="s">
        <v>930</v>
      </c>
      <c r="F7895" t="s">
        <v>928</v>
      </c>
      <c r="G7895" t="s">
        <v>928</v>
      </c>
      <c r="H7895" t="s">
        <v>928</v>
      </c>
      <c r="I7895" t="s">
        <v>930</v>
      </c>
      <c r="J7895" t="s">
        <v>930</v>
      </c>
      <c r="K7895" t="s">
        <v>930</v>
      </c>
      <c r="L7895" t="s">
        <v>930</v>
      </c>
      <c r="M7895" t="s">
        <v>928</v>
      </c>
      <c r="N7895" t="s">
        <v>930</v>
      </c>
      <c r="O7895" t="s">
        <v>929</v>
      </c>
      <c r="P7895" t="s">
        <v>929</v>
      </c>
      <c r="Q7895" t="s">
        <v>929</v>
      </c>
      <c r="R7895" t="s">
        <v>930</v>
      </c>
      <c r="S7895" t="s">
        <v>929</v>
      </c>
      <c r="T7895" t="s">
        <v>929</v>
      </c>
      <c r="U7895" t="s">
        <v>929</v>
      </c>
      <c r="V7895" t="s">
        <v>929</v>
      </c>
      <c r="W7895" t="s">
        <v>929</v>
      </c>
      <c r="X7895" t="s">
        <v>929</v>
      </c>
      <c r="Y7895" t="s">
        <v>929</v>
      </c>
      <c r="Z7895" t="s">
        <v>929</v>
      </c>
    </row>
    <row r="7896" spans="1:26">
      <c r="A7896">
        <v>800691</v>
      </c>
      <c r="B7896" t="s">
        <v>98</v>
      </c>
      <c r="C7896" t="s">
        <v>928</v>
      </c>
      <c r="D7896" t="s">
        <v>928</v>
      </c>
      <c r="E7896" t="s">
        <v>930</v>
      </c>
      <c r="F7896" t="s">
        <v>928</v>
      </c>
      <c r="G7896" t="s">
        <v>928</v>
      </c>
      <c r="H7896" t="s">
        <v>930</v>
      </c>
      <c r="I7896" t="s">
        <v>930</v>
      </c>
      <c r="J7896" t="s">
        <v>928</v>
      </c>
      <c r="K7896" t="s">
        <v>929</v>
      </c>
      <c r="L7896" t="s">
        <v>930</v>
      </c>
      <c r="M7896" t="s">
        <v>928</v>
      </c>
      <c r="N7896" t="s">
        <v>928</v>
      </c>
      <c r="O7896" t="s">
        <v>929</v>
      </c>
      <c r="P7896" t="s">
        <v>929</v>
      </c>
      <c r="Q7896" t="s">
        <v>929</v>
      </c>
      <c r="R7896" t="s">
        <v>929</v>
      </c>
      <c r="S7896" t="s">
        <v>929</v>
      </c>
      <c r="T7896" t="s">
        <v>929</v>
      </c>
      <c r="U7896" t="s">
        <v>929</v>
      </c>
      <c r="V7896" t="s">
        <v>929</v>
      </c>
      <c r="W7896" t="s">
        <v>929</v>
      </c>
      <c r="X7896" t="s">
        <v>929</v>
      </c>
      <c r="Y7896" t="s">
        <v>929</v>
      </c>
      <c r="Z7896" t="s">
        <v>929</v>
      </c>
    </row>
    <row r="7897" spans="1:26">
      <c r="A7897">
        <v>800692</v>
      </c>
      <c r="B7897" t="s">
        <v>98</v>
      </c>
      <c r="C7897" t="s">
        <v>930</v>
      </c>
      <c r="D7897" t="s">
        <v>928</v>
      </c>
      <c r="E7897" t="s">
        <v>929</v>
      </c>
      <c r="F7897" t="s">
        <v>930</v>
      </c>
      <c r="G7897" t="s">
        <v>929</v>
      </c>
      <c r="H7897" t="s">
        <v>930</v>
      </c>
      <c r="I7897" t="s">
        <v>930</v>
      </c>
      <c r="J7897" t="s">
        <v>930</v>
      </c>
      <c r="K7897" t="s">
        <v>930</v>
      </c>
      <c r="L7897" t="s">
        <v>930</v>
      </c>
      <c r="M7897" t="s">
        <v>930</v>
      </c>
      <c r="N7897" t="s">
        <v>930</v>
      </c>
      <c r="O7897" t="s">
        <v>929</v>
      </c>
      <c r="P7897" t="s">
        <v>929</v>
      </c>
      <c r="Q7897" t="s">
        <v>929</v>
      </c>
      <c r="R7897" t="s">
        <v>930</v>
      </c>
      <c r="S7897" t="s">
        <v>930</v>
      </c>
      <c r="T7897" t="s">
        <v>930</v>
      </c>
      <c r="U7897" t="s">
        <v>929</v>
      </c>
      <c r="V7897" t="s">
        <v>929</v>
      </c>
      <c r="W7897" t="s">
        <v>929</v>
      </c>
      <c r="X7897" t="s">
        <v>929</v>
      </c>
      <c r="Y7897" t="s">
        <v>929</v>
      </c>
      <c r="Z7897" t="s">
        <v>929</v>
      </c>
    </row>
    <row r="7898" spans="1:26">
      <c r="A7898">
        <v>800701</v>
      </c>
      <c r="B7898" t="s">
        <v>98</v>
      </c>
      <c r="C7898" t="s">
        <v>930</v>
      </c>
      <c r="D7898" t="s">
        <v>928</v>
      </c>
      <c r="E7898" t="s">
        <v>928</v>
      </c>
      <c r="F7898" t="s">
        <v>930</v>
      </c>
      <c r="G7898" t="s">
        <v>930</v>
      </c>
      <c r="H7898" t="s">
        <v>928</v>
      </c>
      <c r="I7898" t="s">
        <v>929</v>
      </c>
      <c r="J7898" t="s">
        <v>930</v>
      </c>
      <c r="K7898" t="s">
        <v>928</v>
      </c>
      <c r="L7898" t="s">
        <v>930</v>
      </c>
      <c r="M7898" t="s">
        <v>928</v>
      </c>
      <c r="N7898" t="s">
        <v>930</v>
      </c>
      <c r="O7898" t="s">
        <v>929</v>
      </c>
      <c r="P7898" t="s">
        <v>928</v>
      </c>
      <c r="Q7898" t="s">
        <v>928</v>
      </c>
      <c r="R7898" t="s">
        <v>928</v>
      </c>
      <c r="S7898" t="s">
        <v>930</v>
      </c>
      <c r="T7898" t="s">
        <v>928</v>
      </c>
      <c r="U7898" t="s">
        <v>929</v>
      </c>
      <c r="V7898" t="s">
        <v>929</v>
      </c>
      <c r="W7898" t="s">
        <v>929</v>
      </c>
      <c r="X7898" t="s">
        <v>930</v>
      </c>
      <c r="Y7898" t="s">
        <v>929</v>
      </c>
      <c r="Z7898" t="s">
        <v>929</v>
      </c>
    </row>
    <row r="7899" spans="1:26">
      <c r="A7899">
        <v>800713</v>
      </c>
      <c r="B7899" t="s">
        <v>98</v>
      </c>
      <c r="C7899" t="s">
        <v>930</v>
      </c>
      <c r="D7899" t="s">
        <v>930</v>
      </c>
      <c r="E7899" t="s">
        <v>930</v>
      </c>
      <c r="F7899" t="s">
        <v>929</v>
      </c>
      <c r="G7899" t="s">
        <v>930</v>
      </c>
      <c r="H7899" t="s">
        <v>929</v>
      </c>
      <c r="I7899" t="s">
        <v>928</v>
      </c>
      <c r="J7899" t="s">
        <v>929</v>
      </c>
      <c r="K7899" t="s">
        <v>930</v>
      </c>
      <c r="L7899" t="s">
        <v>930</v>
      </c>
      <c r="M7899" t="s">
        <v>929</v>
      </c>
      <c r="N7899" t="s">
        <v>929</v>
      </c>
      <c r="O7899" t="s">
        <v>929</v>
      </c>
      <c r="P7899" t="s">
        <v>929</v>
      </c>
      <c r="Q7899" t="s">
        <v>929</v>
      </c>
      <c r="R7899" t="s">
        <v>930</v>
      </c>
      <c r="S7899" t="s">
        <v>930</v>
      </c>
      <c r="T7899" t="s">
        <v>929</v>
      </c>
      <c r="U7899" t="s">
        <v>929</v>
      </c>
      <c r="V7899" t="s">
        <v>929</v>
      </c>
      <c r="W7899" t="s">
        <v>929</v>
      </c>
      <c r="X7899" t="s">
        <v>929</v>
      </c>
      <c r="Y7899" t="s">
        <v>929</v>
      </c>
      <c r="Z7899" t="s">
        <v>929</v>
      </c>
    </row>
    <row r="7900" spans="1:26">
      <c r="A7900">
        <v>800718</v>
      </c>
      <c r="B7900" t="s">
        <v>98</v>
      </c>
      <c r="C7900" t="s">
        <v>928</v>
      </c>
      <c r="D7900" t="s">
        <v>928</v>
      </c>
      <c r="E7900" t="s">
        <v>928</v>
      </c>
      <c r="F7900" t="s">
        <v>928</v>
      </c>
      <c r="G7900" t="s">
        <v>930</v>
      </c>
      <c r="H7900" t="s">
        <v>928</v>
      </c>
      <c r="I7900" t="s">
        <v>930</v>
      </c>
      <c r="J7900" t="s">
        <v>928</v>
      </c>
      <c r="K7900" t="s">
        <v>930</v>
      </c>
      <c r="L7900" t="s">
        <v>930</v>
      </c>
      <c r="M7900" t="s">
        <v>928</v>
      </c>
      <c r="N7900" t="s">
        <v>930</v>
      </c>
      <c r="O7900" t="s">
        <v>929</v>
      </c>
      <c r="P7900" t="s">
        <v>929</v>
      </c>
      <c r="Q7900" t="s">
        <v>929</v>
      </c>
      <c r="R7900" t="s">
        <v>928</v>
      </c>
      <c r="S7900" t="s">
        <v>930</v>
      </c>
      <c r="T7900" t="s">
        <v>930</v>
      </c>
      <c r="U7900" t="s">
        <v>929</v>
      </c>
      <c r="V7900" t="s">
        <v>929</v>
      </c>
      <c r="W7900" t="s">
        <v>929</v>
      </c>
      <c r="X7900" t="s">
        <v>929</v>
      </c>
      <c r="Y7900" t="s">
        <v>929</v>
      </c>
      <c r="Z7900" t="s">
        <v>929</v>
      </c>
    </row>
    <row r="7901" spans="1:26">
      <c r="A7901">
        <v>800719</v>
      </c>
      <c r="B7901" t="s">
        <v>98</v>
      </c>
      <c r="C7901" t="s">
        <v>928</v>
      </c>
      <c r="D7901" t="s">
        <v>928</v>
      </c>
      <c r="E7901" t="s">
        <v>928</v>
      </c>
      <c r="F7901" t="s">
        <v>928</v>
      </c>
      <c r="G7901" t="s">
        <v>928</v>
      </c>
      <c r="H7901" t="s">
        <v>928</v>
      </c>
      <c r="I7901" t="s">
        <v>928</v>
      </c>
      <c r="J7901" t="s">
        <v>928</v>
      </c>
      <c r="K7901" t="s">
        <v>928</v>
      </c>
      <c r="L7901" t="s">
        <v>928</v>
      </c>
      <c r="M7901" t="s">
        <v>930</v>
      </c>
      <c r="N7901" t="s">
        <v>928</v>
      </c>
      <c r="O7901" t="s">
        <v>929</v>
      </c>
      <c r="P7901" t="s">
        <v>930</v>
      </c>
      <c r="Q7901" t="s">
        <v>930</v>
      </c>
      <c r="R7901" t="s">
        <v>930</v>
      </c>
      <c r="S7901" t="s">
        <v>930</v>
      </c>
      <c r="T7901" t="s">
        <v>930</v>
      </c>
      <c r="U7901" t="s">
        <v>930</v>
      </c>
      <c r="V7901" t="s">
        <v>928</v>
      </c>
      <c r="W7901" t="s">
        <v>930</v>
      </c>
      <c r="X7901" t="s">
        <v>930</v>
      </c>
      <c r="Y7901" t="s">
        <v>929</v>
      </c>
      <c r="Z7901" t="s">
        <v>929</v>
      </c>
    </row>
    <row r="7902" spans="1:26">
      <c r="A7902">
        <v>800734</v>
      </c>
      <c r="B7902" t="s">
        <v>98</v>
      </c>
      <c r="C7902" t="s">
        <v>930</v>
      </c>
      <c r="D7902" t="s">
        <v>930</v>
      </c>
      <c r="E7902" t="s">
        <v>930</v>
      </c>
      <c r="F7902" t="s">
        <v>928</v>
      </c>
      <c r="G7902" t="s">
        <v>929</v>
      </c>
      <c r="H7902" t="s">
        <v>930</v>
      </c>
      <c r="I7902" t="s">
        <v>928</v>
      </c>
      <c r="J7902" t="s">
        <v>929</v>
      </c>
      <c r="K7902" t="s">
        <v>930</v>
      </c>
      <c r="L7902" t="s">
        <v>930</v>
      </c>
      <c r="M7902" t="s">
        <v>928</v>
      </c>
      <c r="N7902" t="s">
        <v>929</v>
      </c>
      <c r="O7902" t="s">
        <v>929</v>
      </c>
      <c r="P7902" t="s">
        <v>930</v>
      </c>
      <c r="Q7902" t="s">
        <v>930</v>
      </c>
      <c r="R7902" t="s">
        <v>930</v>
      </c>
      <c r="S7902" t="s">
        <v>930</v>
      </c>
      <c r="T7902" t="s">
        <v>930</v>
      </c>
      <c r="U7902" t="s">
        <v>929</v>
      </c>
      <c r="V7902" t="s">
        <v>929</v>
      </c>
      <c r="W7902" t="s">
        <v>929</v>
      </c>
      <c r="X7902" t="s">
        <v>929</v>
      </c>
      <c r="Y7902" t="s">
        <v>929</v>
      </c>
      <c r="Z7902" t="s">
        <v>929</v>
      </c>
    </row>
    <row r="7903" spans="1:26">
      <c r="A7903">
        <v>800749</v>
      </c>
      <c r="B7903" t="s">
        <v>98</v>
      </c>
      <c r="C7903" t="s">
        <v>930</v>
      </c>
      <c r="D7903" t="s">
        <v>928</v>
      </c>
      <c r="E7903" t="s">
        <v>928</v>
      </c>
      <c r="F7903" t="s">
        <v>929</v>
      </c>
      <c r="G7903" t="s">
        <v>930</v>
      </c>
      <c r="H7903" t="s">
        <v>929</v>
      </c>
      <c r="I7903" t="s">
        <v>930</v>
      </c>
      <c r="J7903" t="s">
        <v>929</v>
      </c>
      <c r="K7903" t="s">
        <v>930</v>
      </c>
      <c r="L7903" t="s">
        <v>930</v>
      </c>
      <c r="M7903" t="s">
        <v>929</v>
      </c>
      <c r="N7903" t="s">
        <v>929</v>
      </c>
      <c r="O7903" t="s">
        <v>930</v>
      </c>
      <c r="P7903" t="s">
        <v>929</v>
      </c>
      <c r="Q7903" t="s">
        <v>929</v>
      </c>
      <c r="R7903" t="s">
        <v>930</v>
      </c>
      <c r="S7903" t="s">
        <v>930</v>
      </c>
      <c r="T7903" t="s">
        <v>929</v>
      </c>
      <c r="U7903" t="s">
        <v>929</v>
      </c>
      <c r="V7903" t="s">
        <v>929</v>
      </c>
      <c r="W7903" t="s">
        <v>929</v>
      </c>
      <c r="X7903" t="s">
        <v>929</v>
      </c>
      <c r="Y7903" t="s">
        <v>929</v>
      </c>
      <c r="Z7903" t="s">
        <v>929</v>
      </c>
    </row>
    <row r="7904" spans="1:26">
      <c r="A7904">
        <v>800754</v>
      </c>
      <c r="B7904" t="s">
        <v>98</v>
      </c>
      <c r="C7904" t="s">
        <v>930</v>
      </c>
      <c r="D7904" t="s">
        <v>928</v>
      </c>
      <c r="E7904" t="s">
        <v>930</v>
      </c>
      <c r="F7904" t="s">
        <v>930</v>
      </c>
      <c r="G7904" t="s">
        <v>928</v>
      </c>
      <c r="H7904" t="s">
        <v>930</v>
      </c>
      <c r="I7904" t="s">
        <v>929</v>
      </c>
      <c r="J7904" t="s">
        <v>930</v>
      </c>
      <c r="K7904" t="s">
        <v>930</v>
      </c>
      <c r="L7904" t="s">
        <v>930</v>
      </c>
      <c r="M7904" t="s">
        <v>930</v>
      </c>
      <c r="N7904" t="s">
        <v>930</v>
      </c>
      <c r="O7904" t="s">
        <v>929</v>
      </c>
      <c r="P7904" t="s">
        <v>929</v>
      </c>
      <c r="Q7904" t="s">
        <v>929</v>
      </c>
      <c r="R7904" t="s">
        <v>929</v>
      </c>
      <c r="S7904" t="s">
        <v>929</v>
      </c>
      <c r="T7904" t="s">
        <v>929</v>
      </c>
      <c r="U7904" t="s">
        <v>929</v>
      </c>
      <c r="V7904" t="s">
        <v>929</v>
      </c>
      <c r="W7904" t="s">
        <v>929</v>
      </c>
      <c r="X7904" t="s">
        <v>929</v>
      </c>
      <c r="Y7904" t="s">
        <v>929</v>
      </c>
      <c r="Z7904" t="s">
        <v>929</v>
      </c>
    </row>
    <row r="7905" spans="1:26">
      <c r="A7905">
        <v>800767</v>
      </c>
      <c r="B7905" t="s">
        <v>98</v>
      </c>
      <c r="C7905" t="s">
        <v>930</v>
      </c>
      <c r="D7905" t="s">
        <v>930</v>
      </c>
      <c r="E7905" t="s">
        <v>928</v>
      </c>
      <c r="F7905" t="s">
        <v>928</v>
      </c>
      <c r="G7905" t="s">
        <v>930</v>
      </c>
      <c r="H7905" t="s">
        <v>928</v>
      </c>
      <c r="I7905" t="s">
        <v>928</v>
      </c>
      <c r="J7905" t="s">
        <v>928</v>
      </c>
      <c r="K7905" t="s">
        <v>930</v>
      </c>
      <c r="L7905" t="s">
        <v>928</v>
      </c>
      <c r="M7905" t="s">
        <v>928</v>
      </c>
      <c r="N7905" t="s">
        <v>929</v>
      </c>
      <c r="O7905" t="s">
        <v>929</v>
      </c>
      <c r="P7905" t="s">
        <v>930</v>
      </c>
      <c r="Q7905" t="s">
        <v>928</v>
      </c>
      <c r="R7905" t="s">
        <v>929</v>
      </c>
      <c r="S7905" t="s">
        <v>929</v>
      </c>
      <c r="T7905" t="s">
        <v>929</v>
      </c>
      <c r="U7905" t="s">
        <v>928</v>
      </c>
      <c r="V7905" t="s">
        <v>929</v>
      </c>
      <c r="W7905" t="s">
        <v>929</v>
      </c>
      <c r="X7905" t="s">
        <v>930</v>
      </c>
      <c r="Y7905" t="s">
        <v>929</v>
      </c>
      <c r="Z7905" t="s">
        <v>929</v>
      </c>
    </row>
    <row r="7906" spans="1:26">
      <c r="A7906">
        <v>800776</v>
      </c>
      <c r="B7906" t="s">
        <v>98</v>
      </c>
      <c r="C7906" t="s">
        <v>930</v>
      </c>
      <c r="D7906" t="s">
        <v>928</v>
      </c>
      <c r="E7906" t="s">
        <v>928</v>
      </c>
      <c r="F7906" t="s">
        <v>928</v>
      </c>
      <c r="G7906" t="s">
        <v>928</v>
      </c>
      <c r="H7906" t="s">
        <v>930</v>
      </c>
      <c r="I7906" t="s">
        <v>930</v>
      </c>
      <c r="J7906" t="s">
        <v>928</v>
      </c>
      <c r="K7906" t="s">
        <v>929</v>
      </c>
      <c r="L7906" t="s">
        <v>928</v>
      </c>
      <c r="M7906" t="s">
        <v>930</v>
      </c>
      <c r="N7906" t="s">
        <v>930</v>
      </c>
      <c r="O7906" t="s">
        <v>928</v>
      </c>
      <c r="P7906" t="s">
        <v>928</v>
      </c>
      <c r="Q7906" t="s">
        <v>928</v>
      </c>
      <c r="R7906" t="s">
        <v>928</v>
      </c>
      <c r="S7906" t="s">
        <v>928</v>
      </c>
      <c r="T7906" t="s">
        <v>928</v>
      </c>
      <c r="U7906" t="s">
        <v>929</v>
      </c>
      <c r="V7906" t="s">
        <v>929</v>
      </c>
      <c r="W7906" t="s">
        <v>929</v>
      </c>
      <c r="X7906" t="s">
        <v>929</v>
      </c>
      <c r="Y7906" t="s">
        <v>929</v>
      </c>
      <c r="Z7906" t="s">
        <v>929</v>
      </c>
    </row>
    <row r="7907" spans="1:26">
      <c r="A7907">
        <v>800777</v>
      </c>
      <c r="B7907" t="s">
        <v>98</v>
      </c>
      <c r="C7907" t="s">
        <v>930</v>
      </c>
      <c r="D7907" t="s">
        <v>928</v>
      </c>
      <c r="E7907" t="s">
        <v>930</v>
      </c>
      <c r="F7907" t="s">
        <v>928</v>
      </c>
      <c r="G7907" t="s">
        <v>928</v>
      </c>
      <c r="H7907" t="s">
        <v>930</v>
      </c>
      <c r="I7907" t="s">
        <v>928</v>
      </c>
      <c r="J7907" t="s">
        <v>930</v>
      </c>
      <c r="K7907" t="s">
        <v>928</v>
      </c>
      <c r="L7907" t="s">
        <v>930</v>
      </c>
      <c r="M7907" t="s">
        <v>929</v>
      </c>
      <c r="N7907" t="s">
        <v>929</v>
      </c>
      <c r="O7907" t="s">
        <v>929</v>
      </c>
      <c r="P7907" t="s">
        <v>929</v>
      </c>
      <c r="Q7907" t="s">
        <v>930</v>
      </c>
      <c r="R7907" t="s">
        <v>930</v>
      </c>
      <c r="S7907" t="s">
        <v>929</v>
      </c>
      <c r="T7907" t="s">
        <v>929</v>
      </c>
      <c r="U7907" t="s">
        <v>929</v>
      </c>
      <c r="V7907" t="s">
        <v>929</v>
      </c>
      <c r="W7907" t="s">
        <v>929</v>
      </c>
      <c r="X7907" t="s">
        <v>929</v>
      </c>
      <c r="Y7907" t="s">
        <v>929</v>
      </c>
      <c r="Z7907" t="s">
        <v>929</v>
      </c>
    </row>
    <row r="7908" spans="1:26">
      <c r="A7908">
        <v>800781</v>
      </c>
      <c r="B7908" t="s">
        <v>98</v>
      </c>
      <c r="C7908" t="s">
        <v>930</v>
      </c>
      <c r="D7908" t="s">
        <v>928</v>
      </c>
      <c r="E7908" t="s">
        <v>928</v>
      </c>
      <c r="F7908" t="s">
        <v>930</v>
      </c>
      <c r="G7908" t="s">
        <v>928</v>
      </c>
      <c r="H7908" t="s">
        <v>929</v>
      </c>
      <c r="I7908" t="s">
        <v>930</v>
      </c>
      <c r="J7908" t="s">
        <v>929</v>
      </c>
      <c r="K7908" t="s">
        <v>928</v>
      </c>
      <c r="L7908" t="s">
        <v>928</v>
      </c>
      <c r="M7908" t="s">
        <v>929</v>
      </c>
      <c r="N7908" t="s">
        <v>929</v>
      </c>
      <c r="O7908" t="s">
        <v>929</v>
      </c>
      <c r="P7908" t="s">
        <v>929</v>
      </c>
      <c r="Q7908" t="s">
        <v>929</v>
      </c>
      <c r="R7908" t="s">
        <v>929</v>
      </c>
      <c r="S7908" t="s">
        <v>929</v>
      </c>
      <c r="T7908" t="s">
        <v>929</v>
      </c>
      <c r="U7908" t="s">
        <v>929</v>
      </c>
      <c r="V7908" t="s">
        <v>929</v>
      </c>
      <c r="W7908" t="s">
        <v>929</v>
      </c>
      <c r="X7908" t="s">
        <v>929</v>
      </c>
      <c r="Y7908" t="s">
        <v>929</v>
      </c>
      <c r="Z7908" t="s">
        <v>929</v>
      </c>
    </row>
    <row r="7909" spans="1:26">
      <c r="A7909">
        <v>800787</v>
      </c>
      <c r="B7909" t="s">
        <v>98</v>
      </c>
      <c r="C7909" t="s">
        <v>929</v>
      </c>
      <c r="D7909" t="s">
        <v>928</v>
      </c>
      <c r="E7909" t="s">
        <v>928</v>
      </c>
      <c r="F7909" t="s">
        <v>929</v>
      </c>
      <c r="G7909" t="s">
        <v>929</v>
      </c>
      <c r="H7909" t="s">
        <v>929</v>
      </c>
      <c r="I7909" t="s">
        <v>928</v>
      </c>
      <c r="J7909" t="s">
        <v>929</v>
      </c>
      <c r="K7909" t="s">
        <v>929</v>
      </c>
      <c r="L7909" t="s">
        <v>929</v>
      </c>
      <c r="M7909" t="s">
        <v>929</v>
      </c>
      <c r="N7909" t="s">
        <v>929</v>
      </c>
      <c r="O7909" t="s">
        <v>929</v>
      </c>
      <c r="P7909" t="s">
        <v>929</v>
      </c>
      <c r="Q7909" t="s">
        <v>929</v>
      </c>
      <c r="R7909" t="s">
        <v>929</v>
      </c>
      <c r="S7909" t="s">
        <v>929</v>
      </c>
      <c r="T7909" t="s">
        <v>929</v>
      </c>
      <c r="U7909" t="s">
        <v>929</v>
      </c>
      <c r="V7909" t="s">
        <v>929</v>
      </c>
      <c r="W7909" t="s">
        <v>929</v>
      </c>
      <c r="X7909" t="s">
        <v>929</v>
      </c>
      <c r="Y7909" t="s">
        <v>929</v>
      </c>
      <c r="Z7909" t="s">
        <v>929</v>
      </c>
    </row>
    <row r="7910" spans="1:26">
      <c r="A7910">
        <v>800792</v>
      </c>
      <c r="B7910" t="s">
        <v>98</v>
      </c>
      <c r="C7910" t="s">
        <v>928</v>
      </c>
      <c r="D7910" t="s">
        <v>928</v>
      </c>
      <c r="E7910" t="s">
        <v>930</v>
      </c>
      <c r="F7910" t="s">
        <v>928</v>
      </c>
      <c r="G7910" t="s">
        <v>930</v>
      </c>
      <c r="H7910" t="s">
        <v>930</v>
      </c>
      <c r="I7910" t="s">
        <v>930</v>
      </c>
      <c r="J7910" t="s">
        <v>928</v>
      </c>
      <c r="K7910" t="s">
        <v>929</v>
      </c>
      <c r="L7910" t="s">
        <v>929</v>
      </c>
      <c r="M7910" t="s">
        <v>929</v>
      </c>
      <c r="N7910" t="s">
        <v>929</v>
      </c>
      <c r="O7910" t="s">
        <v>929</v>
      </c>
      <c r="P7910" t="s">
        <v>929</v>
      </c>
      <c r="Q7910" t="s">
        <v>929</v>
      </c>
      <c r="R7910" t="s">
        <v>929</v>
      </c>
      <c r="S7910" t="s">
        <v>929</v>
      </c>
      <c r="T7910" t="s">
        <v>929</v>
      </c>
      <c r="U7910" t="s">
        <v>929</v>
      </c>
      <c r="V7910" t="s">
        <v>929</v>
      </c>
      <c r="W7910" t="s">
        <v>929</v>
      </c>
      <c r="X7910" t="s">
        <v>929</v>
      </c>
      <c r="Y7910" t="s">
        <v>929</v>
      </c>
      <c r="Z7910" t="s">
        <v>929</v>
      </c>
    </row>
    <row r="7911" spans="1:26">
      <c r="A7911">
        <v>800796</v>
      </c>
      <c r="B7911" t="s">
        <v>98</v>
      </c>
      <c r="C7911" t="s">
        <v>930</v>
      </c>
      <c r="D7911" t="s">
        <v>930</v>
      </c>
      <c r="E7911" t="s">
        <v>928</v>
      </c>
      <c r="F7911" t="s">
        <v>928</v>
      </c>
      <c r="G7911" t="s">
        <v>928</v>
      </c>
      <c r="H7911" t="s">
        <v>928</v>
      </c>
      <c r="I7911" t="s">
        <v>930</v>
      </c>
      <c r="J7911" t="s">
        <v>929</v>
      </c>
      <c r="K7911" t="s">
        <v>928</v>
      </c>
      <c r="L7911" t="s">
        <v>928</v>
      </c>
      <c r="M7911" t="s">
        <v>928</v>
      </c>
      <c r="N7911" t="s">
        <v>929</v>
      </c>
      <c r="O7911" t="s">
        <v>929</v>
      </c>
      <c r="P7911" t="s">
        <v>930</v>
      </c>
      <c r="Q7911" t="s">
        <v>929</v>
      </c>
      <c r="R7911" t="s">
        <v>930</v>
      </c>
      <c r="S7911" t="s">
        <v>930</v>
      </c>
      <c r="T7911" t="s">
        <v>929</v>
      </c>
      <c r="U7911" t="s">
        <v>929</v>
      </c>
      <c r="V7911" t="s">
        <v>929</v>
      </c>
      <c r="W7911" t="s">
        <v>929</v>
      </c>
      <c r="X7911" t="s">
        <v>929</v>
      </c>
      <c r="Y7911" t="s">
        <v>929</v>
      </c>
      <c r="Z7911" t="s">
        <v>929</v>
      </c>
    </row>
    <row r="7912" spans="1:26">
      <c r="A7912">
        <v>800797</v>
      </c>
      <c r="B7912" t="s">
        <v>98</v>
      </c>
      <c r="C7912" t="s">
        <v>930</v>
      </c>
      <c r="D7912" t="s">
        <v>930</v>
      </c>
      <c r="E7912" t="s">
        <v>930</v>
      </c>
      <c r="F7912" t="s">
        <v>930</v>
      </c>
      <c r="G7912" t="s">
        <v>930</v>
      </c>
      <c r="H7912" t="s">
        <v>928</v>
      </c>
      <c r="I7912" t="s">
        <v>930</v>
      </c>
      <c r="J7912" t="s">
        <v>929</v>
      </c>
      <c r="K7912" t="s">
        <v>929</v>
      </c>
      <c r="L7912" t="s">
        <v>929</v>
      </c>
      <c r="M7912" t="s">
        <v>930</v>
      </c>
      <c r="N7912" t="s">
        <v>929</v>
      </c>
      <c r="O7912" t="s">
        <v>929</v>
      </c>
      <c r="P7912" t="s">
        <v>929</v>
      </c>
      <c r="Q7912" t="s">
        <v>929</v>
      </c>
      <c r="R7912" t="s">
        <v>929</v>
      </c>
      <c r="S7912" t="s">
        <v>929</v>
      </c>
      <c r="T7912" t="s">
        <v>929</v>
      </c>
      <c r="U7912" t="s">
        <v>929</v>
      </c>
      <c r="V7912" t="s">
        <v>929</v>
      </c>
      <c r="W7912" t="s">
        <v>929</v>
      </c>
      <c r="X7912" t="s">
        <v>929</v>
      </c>
      <c r="Y7912" t="s">
        <v>929</v>
      </c>
      <c r="Z7912" t="s">
        <v>929</v>
      </c>
    </row>
    <row r="7913" spans="1:26">
      <c r="A7913">
        <v>800807</v>
      </c>
      <c r="B7913" t="s">
        <v>98</v>
      </c>
      <c r="C7913" t="s">
        <v>930</v>
      </c>
      <c r="D7913" t="s">
        <v>930</v>
      </c>
      <c r="E7913" t="s">
        <v>930</v>
      </c>
      <c r="F7913" t="s">
        <v>929</v>
      </c>
      <c r="G7913" t="s">
        <v>930</v>
      </c>
      <c r="H7913" t="s">
        <v>929</v>
      </c>
      <c r="I7913" t="s">
        <v>928</v>
      </c>
      <c r="J7913" t="s">
        <v>929</v>
      </c>
      <c r="K7913" t="s">
        <v>928</v>
      </c>
      <c r="L7913" t="s">
        <v>930</v>
      </c>
      <c r="M7913" t="s">
        <v>929</v>
      </c>
      <c r="N7913" t="s">
        <v>929</v>
      </c>
      <c r="O7913" t="s">
        <v>929</v>
      </c>
      <c r="P7913" t="s">
        <v>930</v>
      </c>
      <c r="Q7913" t="s">
        <v>929</v>
      </c>
      <c r="R7913" t="s">
        <v>929</v>
      </c>
      <c r="S7913" t="s">
        <v>929</v>
      </c>
      <c r="T7913" t="s">
        <v>929</v>
      </c>
      <c r="U7913" t="s">
        <v>929</v>
      </c>
      <c r="V7913" t="s">
        <v>929</v>
      </c>
      <c r="W7913" t="s">
        <v>929</v>
      </c>
      <c r="X7913" t="s">
        <v>929</v>
      </c>
      <c r="Y7913" t="s">
        <v>929</v>
      </c>
      <c r="Z7913" t="s">
        <v>929</v>
      </c>
    </row>
    <row r="7914" spans="1:26">
      <c r="A7914">
        <v>800808</v>
      </c>
      <c r="B7914" t="s">
        <v>98</v>
      </c>
      <c r="C7914" t="s">
        <v>928</v>
      </c>
      <c r="D7914" t="s">
        <v>930</v>
      </c>
      <c r="E7914" t="s">
        <v>930</v>
      </c>
      <c r="F7914" t="s">
        <v>928</v>
      </c>
      <c r="G7914" t="s">
        <v>930</v>
      </c>
      <c r="H7914" t="s">
        <v>929</v>
      </c>
      <c r="I7914" t="s">
        <v>928</v>
      </c>
      <c r="J7914" t="s">
        <v>930</v>
      </c>
      <c r="K7914" t="s">
        <v>930</v>
      </c>
      <c r="L7914" t="s">
        <v>930</v>
      </c>
      <c r="M7914" t="s">
        <v>929</v>
      </c>
      <c r="N7914" t="s">
        <v>929</v>
      </c>
      <c r="O7914" t="s">
        <v>929</v>
      </c>
      <c r="P7914" t="s">
        <v>930</v>
      </c>
      <c r="Q7914" t="s">
        <v>930</v>
      </c>
      <c r="R7914" t="s">
        <v>930</v>
      </c>
      <c r="S7914" t="s">
        <v>930</v>
      </c>
      <c r="T7914" t="s">
        <v>929</v>
      </c>
      <c r="U7914" t="s">
        <v>929</v>
      </c>
      <c r="V7914" t="s">
        <v>929</v>
      </c>
      <c r="W7914" t="s">
        <v>929</v>
      </c>
      <c r="X7914" t="s">
        <v>929</v>
      </c>
      <c r="Y7914" t="s">
        <v>929</v>
      </c>
      <c r="Z7914" t="s">
        <v>929</v>
      </c>
    </row>
    <row r="7915" spans="1:26">
      <c r="A7915">
        <v>800823</v>
      </c>
      <c r="B7915" t="s">
        <v>98</v>
      </c>
      <c r="C7915" t="s">
        <v>930</v>
      </c>
      <c r="D7915" t="s">
        <v>928</v>
      </c>
      <c r="E7915" t="s">
        <v>930</v>
      </c>
      <c r="F7915" t="s">
        <v>928</v>
      </c>
      <c r="G7915" t="s">
        <v>928</v>
      </c>
      <c r="H7915" t="s">
        <v>929</v>
      </c>
      <c r="I7915" t="s">
        <v>928</v>
      </c>
      <c r="J7915" t="s">
        <v>930</v>
      </c>
      <c r="K7915" t="s">
        <v>930</v>
      </c>
      <c r="L7915" t="s">
        <v>928</v>
      </c>
      <c r="M7915" t="s">
        <v>929</v>
      </c>
      <c r="N7915" t="s">
        <v>929</v>
      </c>
      <c r="O7915" t="s">
        <v>929</v>
      </c>
      <c r="P7915" t="s">
        <v>929</v>
      </c>
      <c r="Q7915" t="s">
        <v>929</v>
      </c>
      <c r="R7915" t="s">
        <v>929</v>
      </c>
      <c r="S7915" t="s">
        <v>929</v>
      </c>
      <c r="T7915" t="s">
        <v>929</v>
      </c>
      <c r="U7915" t="s">
        <v>929</v>
      </c>
      <c r="V7915" t="s">
        <v>929</v>
      </c>
      <c r="W7915" t="s">
        <v>929</v>
      </c>
      <c r="X7915" t="s">
        <v>929</v>
      </c>
      <c r="Y7915" t="s">
        <v>929</v>
      </c>
      <c r="Z7915" t="s">
        <v>929</v>
      </c>
    </row>
    <row r="7916" spans="1:26">
      <c r="A7916">
        <v>800826</v>
      </c>
      <c r="B7916" t="s">
        <v>98</v>
      </c>
      <c r="C7916" t="s">
        <v>928</v>
      </c>
      <c r="D7916" t="s">
        <v>928</v>
      </c>
      <c r="E7916" t="s">
        <v>928</v>
      </c>
      <c r="F7916" t="s">
        <v>928</v>
      </c>
      <c r="G7916" t="s">
        <v>928</v>
      </c>
      <c r="H7916" t="s">
        <v>928</v>
      </c>
      <c r="I7916" t="s">
        <v>928</v>
      </c>
      <c r="J7916" t="s">
        <v>930</v>
      </c>
      <c r="K7916" t="s">
        <v>928</v>
      </c>
      <c r="L7916" t="s">
        <v>930</v>
      </c>
      <c r="M7916" t="s">
        <v>928</v>
      </c>
      <c r="N7916" t="s">
        <v>930</v>
      </c>
      <c r="O7916" t="s">
        <v>929</v>
      </c>
      <c r="P7916" t="s">
        <v>929</v>
      </c>
      <c r="Q7916" t="s">
        <v>930</v>
      </c>
      <c r="R7916" t="s">
        <v>928</v>
      </c>
      <c r="S7916" t="s">
        <v>929</v>
      </c>
      <c r="T7916" t="s">
        <v>928</v>
      </c>
      <c r="U7916" t="s">
        <v>928</v>
      </c>
      <c r="V7916" t="s">
        <v>929</v>
      </c>
      <c r="W7916" t="s">
        <v>929</v>
      </c>
      <c r="X7916" t="s">
        <v>930</v>
      </c>
      <c r="Y7916" t="s">
        <v>928</v>
      </c>
      <c r="Z7916" t="s">
        <v>928</v>
      </c>
    </row>
    <row r="7917" spans="1:26">
      <c r="A7917">
        <v>800841</v>
      </c>
      <c r="B7917" t="s">
        <v>98</v>
      </c>
      <c r="C7917" t="s">
        <v>928</v>
      </c>
      <c r="D7917" t="s">
        <v>928</v>
      </c>
      <c r="E7917" t="s">
        <v>928</v>
      </c>
      <c r="F7917" t="s">
        <v>928</v>
      </c>
      <c r="G7917" t="s">
        <v>928</v>
      </c>
      <c r="H7917" t="s">
        <v>928</v>
      </c>
      <c r="I7917" t="s">
        <v>930</v>
      </c>
      <c r="J7917" t="s">
        <v>928</v>
      </c>
      <c r="K7917" t="s">
        <v>928</v>
      </c>
      <c r="L7917" t="s">
        <v>929</v>
      </c>
      <c r="M7917" t="s">
        <v>928</v>
      </c>
      <c r="N7917" t="s">
        <v>930</v>
      </c>
      <c r="O7917" t="s">
        <v>930</v>
      </c>
      <c r="P7917" t="s">
        <v>928</v>
      </c>
      <c r="Q7917" t="s">
        <v>930</v>
      </c>
      <c r="R7917" t="s">
        <v>928</v>
      </c>
      <c r="S7917" t="s">
        <v>928</v>
      </c>
      <c r="T7917" t="s">
        <v>928</v>
      </c>
      <c r="U7917" t="s">
        <v>928</v>
      </c>
      <c r="V7917" t="s">
        <v>928</v>
      </c>
      <c r="W7917" t="s">
        <v>928</v>
      </c>
      <c r="X7917" t="s">
        <v>928</v>
      </c>
      <c r="Y7917" t="s">
        <v>928</v>
      </c>
      <c r="Z7917" t="s">
        <v>928</v>
      </c>
    </row>
    <row r="7918" spans="1:26">
      <c r="A7918">
        <v>800843</v>
      </c>
      <c r="B7918" t="s">
        <v>98</v>
      </c>
      <c r="C7918" t="s">
        <v>930</v>
      </c>
      <c r="D7918" t="s">
        <v>930</v>
      </c>
      <c r="E7918" t="s">
        <v>929</v>
      </c>
      <c r="F7918" t="s">
        <v>928</v>
      </c>
      <c r="G7918" t="s">
        <v>930</v>
      </c>
      <c r="H7918" t="s">
        <v>930</v>
      </c>
      <c r="I7918" t="s">
        <v>928</v>
      </c>
      <c r="J7918" t="s">
        <v>930</v>
      </c>
      <c r="K7918" t="s">
        <v>929</v>
      </c>
      <c r="L7918" t="s">
        <v>929</v>
      </c>
      <c r="M7918" t="s">
        <v>930</v>
      </c>
      <c r="N7918" t="s">
        <v>930</v>
      </c>
      <c r="O7918" t="s">
        <v>929</v>
      </c>
      <c r="P7918" t="s">
        <v>929</v>
      </c>
      <c r="Q7918" t="s">
        <v>929</v>
      </c>
      <c r="R7918" t="s">
        <v>929</v>
      </c>
      <c r="S7918" t="s">
        <v>929</v>
      </c>
      <c r="T7918" t="s">
        <v>929</v>
      </c>
      <c r="U7918" t="s">
        <v>929</v>
      </c>
      <c r="V7918" t="s">
        <v>929</v>
      </c>
      <c r="W7918" t="s">
        <v>929</v>
      </c>
      <c r="X7918" t="s">
        <v>929</v>
      </c>
      <c r="Y7918" t="s">
        <v>929</v>
      </c>
      <c r="Z7918" t="s">
        <v>929</v>
      </c>
    </row>
    <row r="7919" spans="1:26">
      <c r="A7919">
        <v>800856</v>
      </c>
      <c r="B7919" t="s">
        <v>98</v>
      </c>
      <c r="C7919" t="s">
        <v>930</v>
      </c>
      <c r="D7919" t="s">
        <v>928</v>
      </c>
      <c r="E7919" t="s">
        <v>930</v>
      </c>
      <c r="F7919" t="s">
        <v>930</v>
      </c>
      <c r="G7919" t="s">
        <v>930</v>
      </c>
      <c r="H7919" t="s">
        <v>930</v>
      </c>
      <c r="I7919" t="s">
        <v>930</v>
      </c>
      <c r="J7919" t="s">
        <v>928</v>
      </c>
      <c r="K7919" t="s">
        <v>930</v>
      </c>
      <c r="L7919" t="s">
        <v>930</v>
      </c>
      <c r="M7919" t="s">
        <v>928</v>
      </c>
      <c r="N7919" t="s">
        <v>930</v>
      </c>
      <c r="O7919" t="s">
        <v>929</v>
      </c>
      <c r="P7919" t="s">
        <v>930</v>
      </c>
      <c r="Q7919" t="s">
        <v>930</v>
      </c>
      <c r="R7919" t="s">
        <v>930</v>
      </c>
      <c r="S7919" t="s">
        <v>930</v>
      </c>
      <c r="T7919" t="s">
        <v>930</v>
      </c>
      <c r="U7919" t="s">
        <v>928</v>
      </c>
      <c r="V7919" t="s">
        <v>928</v>
      </c>
      <c r="W7919" t="s">
        <v>929</v>
      </c>
      <c r="X7919" t="s">
        <v>928</v>
      </c>
      <c r="Y7919" t="s">
        <v>929</v>
      </c>
      <c r="Z7919" t="s">
        <v>929</v>
      </c>
    </row>
    <row r="7920" spans="1:26">
      <c r="A7920">
        <v>800864</v>
      </c>
      <c r="B7920" t="s">
        <v>98</v>
      </c>
      <c r="C7920" t="s">
        <v>930</v>
      </c>
      <c r="D7920" t="s">
        <v>928</v>
      </c>
      <c r="E7920" t="s">
        <v>930</v>
      </c>
      <c r="F7920" t="s">
        <v>928</v>
      </c>
      <c r="G7920" t="s">
        <v>930</v>
      </c>
      <c r="H7920" t="s">
        <v>930</v>
      </c>
      <c r="I7920" t="s">
        <v>929</v>
      </c>
      <c r="J7920" t="s">
        <v>929</v>
      </c>
      <c r="K7920" t="s">
        <v>929</v>
      </c>
      <c r="L7920" t="s">
        <v>929</v>
      </c>
      <c r="M7920" t="s">
        <v>928</v>
      </c>
      <c r="N7920" t="s">
        <v>928</v>
      </c>
      <c r="O7920" t="s">
        <v>929</v>
      </c>
      <c r="P7920" t="s">
        <v>929</v>
      </c>
      <c r="Q7920" t="s">
        <v>929</v>
      </c>
      <c r="R7920" t="s">
        <v>929</v>
      </c>
      <c r="S7920" t="s">
        <v>929</v>
      </c>
      <c r="T7920" t="s">
        <v>929</v>
      </c>
      <c r="U7920" t="s">
        <v>929</v>
      </c>
      <c r="V7920" t="s">
        <v>929</v>
      </c>
      <c r="W7920" t="s">
        <v>929</v>
      </c>
      <c r="X7920" t="s">
        <v>929</v>
      </c>
      <c r="Y7920" t="s">
        <v>929</v>
      </c>
      <c r="Z7920" t="s">
        <v>929</v>
      </c>
    </row>
    <row r="7921" spans="1:26">
      <c r="A7921">
        <v>800867</v>
      </c>
      <c r="B7921" t="s">
        <v>98</v>
      </c>
      <c r="C7921" t="s">
        <v>928</v>
      </c>
      <c r="D7921" t="s">
        <v>928</v>
      </c>
      <c r="E7921" t="s">
        <v>928</v>
      </c>
      <c r="F7921" t="s">
        <v>928</v>
      </c>
      <c r="G7921" t="s">
        <v>928</v>
      </c>
      <c r="H7921" t="s">
        <v>928</v>
      </c>
      <c r="I7921" t="s">
        <v>928</v>
      </c>
      <c r="J7921" t="s">
        <v>928</v>
      </c>
      <c r="K7921" t="s">
        <v>928</v>
      </c>
      <c r="L7921" t="s">
        <v>928</v>
      </c>
      <c r="M7921" t="s">
        <v>928</v>
      </c>
      <c r="N7921" t="s">
        <v>929</v>
      </c>
      <c r="O7921" t="s">
        <v>929</v>
      </c>
      <c r="P7921" t="s">
        <v>930</v>
      </c>
      <c r="Q7921" t="s">
        <v>928</v>
      </c>
      <c r="R7921" t="s">
        <v>928</v>
      </c>
      <c r="S7921" t="s">
        <v>928</v>
      </c>
      <c r="T7921" t="s">
        <v>928</v>
      </c>
      <c r="U7921" t="s">
        <v>930</v>
      </c>
      <c r="V7921" t="s">
        <v>930</v>
      </c>
      <c r="W7921" t="s">
        <v>930</v>
      </c>
      <c r="X7921" t="s">
        <v>929</v>
      </c>
      <c r="Y7921" t="s">
        <v>929</v>
      </c>
      <c r="Z7921" t="s">
        <v>929</v>
      </c>
    </row>
    <row r="7922" spans="1:26">
      <c r="A7922">
        <v>800869</v>
      </c>
      <c r="B7922" t="s">
        <v>98</v>
      </c>
      <c r="C7922" t="s">
        <v>928</v>
      </c>
      <c r="D7922" t="s">
        <v>928</v>
      </c>
      <c r="E7922" t="s">
        <v>930</v>
      </c>
      <c r="F7922" t="s">
        <v>930</v>
      </c>
      <c r="G7922" t="s">
        <v>928</v>
      </c>
      <c r="H7922" t="s">
        <v>930</v>
      </c>
      <c r="I7922" t="s">
        <v>929</v>
      </c>
      <c r="J7922" t="s">
        <v>930</v>
      </c>
      <c r="K7922" t="s">
        <v>929</v>
      </c>
      <c r="L7922" t="s">
        <v>929</v>
      </c>
      <c r="M7922" t="s">
        <v>930</v>
      </c>
      <c r="N7922" t="s">
        <v>930</v>
      </c>
      <c r="O7922" t="s">
        <v>929</v>
      </c>
      <c r="P7922" t="s">
        <v>929</v>
      </c>
      <c r="Q7922" t="s">
        <v>929</v>
      </c>
      <c r="R7922" t="s">
        <v>929</v>
      </c>
      <c r="S7922" t="s">
        <v>929</v>
      </c>
      <c r="T7922" t="s">
        <v>929</v>
      </c>
      <c r="U7922" t="s">
        <v>929</v>
      </c>
      <c r="V7922" t="s">
        <v>929</v>
      </c>
      <c r="W7922" t="s">
        <v>929</v>
      </c>
      <c r="X7922" t="s">
        <v>929</v>
      </c>
      <c r="Y7922" t="s">
        <v>929</v>
      </c>
      <c r="Z7922" t="s">
        <v>929</v>
      </c>
    </row>
    <row r="7923" spans="1:26">
      <c r="A7923">
        <v>800883</v>
      </c>
      <c r="B7923" t="s">
        <v>98</v>
      </c>
      <c r="C7923" t="s">
        <v>930</v>
      </c>
      <c r="D7923" t="s">
        <v>928</v>
      </c>
      <c r="E7923" t="s">
        <v>930</v>
      </c>
      <c r="F7923" t="s">
        <v>928</v>
      </c>
      <c r="G7923" t="s">
        <v>928</v>
      </c>
      <c r="H7923" t="s">
        <v>930</v>
      </c>
      <c r="I7923" t="s">
        <v>928</v>
      </c>
      <c r="J7923" t="s">
        <v>928</v>
      </c>
      <c r="K7923" t="s">
        <v>928</v>
      </c>
      <c r="L7923" t="s">
        <v>928</v>
      </c>
      <c r="M7923" t="s">
        <v>928</v>
      </c>
      <c r="N7923" t="s">
        <v>928</v>
      </c>
      <c r="O7923" t="s">
        <v>930</v>
      </c>
      <c r="P7923" t="s">
        <v>928</v>
      </c>
      <c r="Q7923" t="s">
        <v>929</v>
      </c>
      <c r="R7923" t="s">
        <v>928</v>
      </c>
      <c r="S7923" t="s">
        <v>930</v>
      </c>
      <c r="T7923" t="s">
        <v>930</v>
      </c>
      <c r="U7923" t="s">
        <v>929</v>
      </c>
      <c r="V7923" t="s">
        <v>928</v>
      </c>
      <c r="W7923" t="s">
        <v>929</v>
      </c>
      <c r="X7923" t="s">
        <v>930</v>
      </c>
      <c r="Y7923" t="s">
        <v>930</v>
      </c>
      <c r="Z7923" t="s">
        <v>928</v>
      </c>
    </row>
    <row r="7924" spans="1:26">
      <c r="A7924">
        <v>800890</v>
      </c>
      <c r="B7924" t="s">
        <v>98</v>
      </c>
      <c r="C7924" t="s">
        <v>929</v>
      </c>
      <c r="D7924" t="s">
        <v>928</v>
      </c>
      <c r="E7924" t="s">
        <v>928</v>
      </c>
      <c r="F7924" t="s">
        <v>929</v>
      </c>
      <c r="G7924" t="s">
        <v>929</v>
      </c>
      <c r="H7924" t="s">
        <v>929</v>
      </c>
      <c r="I7924" t="s">
        <v>929</v>
      </c>
      <c r="J7924" t="s">
        <v>929</v>
      </c>
      <c r="K7924" t="s">
        <v>928</v>
      </c>
      <c r="L7924" t="s">
        <v>929</v>
      </c>
      <c r="M7924" t="s">
        <v>929</v>
      </c>
      <c r="N7924" t="s">
        <v>929</v>
      </c>
      <c r="O7924" t="s">
        <v>929</v>
      </c>
      <c r="P7924" t="s">
        <v>930</v>
      </c>
      <c r="Q7924" t="s">
        <v>930</v>
      </c>
      <c r="R7924" t="s">
        <v>929</v>
      </c>
      <c r="S7924" t="s">
        <v>929</v>
      </c>
      <c r="T7924" t="s">
        <v>929</v>
      </c>
      <c r="U7924" t="s">
        <v>929</v>
      </c>
      <c r="V7924" t="s">
        <v>929</v>
      </c>
      <c r="W7924" t="s">
        <v>929</v>
      </c>
      <c r="X7924" t="s">
        <v>929</v>
      </c>
      <c r="Y7924" t="s">
        <v>929</v>
      </c>
      <c r="Z7924" t="s">
        <v>929</v>
      </c>
    </row>
    <row r="7925" spans="1:26">
      <c r="A7925">
        <v>800914</v>
      </c>
      <c r="B7925" t="s">
        <v>98</v>
      </c>
      <c r="C7925" t="s">
        <v>930</v>
      </c>
      <c r="D7925" t="s">
        <v>930</v>
      </c>
      <c r="E7925" t="s">
        <v>930</v>
      </c>
      <c r="F7925" t="s">
        <v>929</v>
      </c>
      <c r="G7925" t="s">
        <v>930</v>
      </c>
      <c r="H7925" t="s">
        <v>929</v>
      </c>
      <c r="I7925" t="s">
        <v>929</v>
      </c>
      <c r="J7925" t="s">
        <v>929</v>
      </c>
      <c r="K7925" t="s">
        <v>929</v>
      </c>
      <c r="L7925" t="s">
        <v>929</v>
      </c>
      <c r="M7925" t="s">
        <v>929</v>
      </c>
      <c r="N7925" t="s">
        <v>929</v>
      </c>
      <c r="O7925" t="s">
        <v>929</v>
      </c>
      <c r="P7925" t="s">
        <v>929</v>
      </c>
      <c r="Q7925" t="s">
        <v>929</v>
      </c>
      <c r="R7925" t="s">
        <v>929</v>
      </c>
      <c r="S7925" t="s">
        <v>929</v>
      </c>
      <c r="T7925" t="s">
        <v>929</v>
      </c>
      <c r="U7925" t="s">
        <v>929</v>
      </c>
      <c r="V7925" t="s">
        <v>929</v>
      </c>
      <c r="W7925" t="s">
        <v>929</v>
      </c>
      <c r="X7925" t="s">
        <v>929</v>
      </c>
      <c r="Y7925" t="s">
        <v>929</v>
      </c>
      <c r="Z7925" t="s">
        <v>929</v>
      </c>
    </row>
    <row r="7926" spans="1:26">
      <c r="A7926">
        <v>800922</v>
      </c>
      <c r="B7926" t="s">
        <v>98</v>
      </c>
      <c r="C7926" t="s">
        <v>928</v>
      </c>
      <c r="D7926" t="s">
        <v>928</v>
      </c>
      <c r="E7926" t="s">
        <v>930</v>
      </c>
      <c r="F7926" t="s">
        <v>930</v>
      </c>
      <c r="G7926" t="s">
        <v>930</v>
      </c>
      <c r="H7926" t="s">
        <v>930</v>
      </c>
      <c r="I7926" t="s">
        <v>930</v>
      </c>
      <c r="J7926" t="s">
        <v>930</v>
      </c>
      <c r="K7926" t="s">
        <v>930</v>
      </c>
      <c r="L7926" t="s">
        <v>929</v>
      </c>
      <c r="M7926" t="s">
        <v>930</v>
      </c>
      <c r="N7926" t="s">
        <v>930</v>
      </c>
      <c r="O7926" t="s">
        <v>930</v>
      </c>
      <c r="P7926" t="s">
        <v>929</v>
      </c>
      <c r="Q7926" t="s">
        <v>929</v>
      </c>
      <c r="R7926" t="s">
        <v>929</v>
      </c>
      <c r="S7926" t="s">
        <v>929</v>
      </c>
      <c r="T7926" t="s">
        <v>929</v>
      </c>
      <c r="U7926" t="s">
        <v>929</v>
      </c>
      <c r="V7926" t="s">
        <v>929</v>
      </c>
      <c r="W7926" t="s">
        <v>929</v>
      </c>
      <c r="X7926" t="s">
        <v>929</v>
      </c>
      <c r="Y7926" t="s">
        <v>929</v>
      </c>
      <c r="Z7926" t="s">
        <v>929</v>
      </c>
    </row>
    <row r="7927" spans="1:26">
      <c r="A7927">
        <v>800931</v>
      </c>
      <c r="B7927" t="s">
        <v>98</v>
      </c>
      <c r="C7927" t="s">
        <v>930</v>
      </c>
      <c r="D7927" t="s">
        <v>930</v>
      </c>
      <c r="E7927" t="s">
        <v>929</v>
      </c>
      <c r="F7927" t="s">
        <v>929</v>
      </c>
      <c r="G7927" t="s">
        <v>930</v>
      </c>
      <c r="H7927" t="s">
        <v>929</v>
      </c>
      <c r="I7927" t="s">
        <v>929</v>
      </c>
      <c r="J7927" t="s">
        <v>929</v>
      </c>
      <c r="K7927" t="s">
        <v>929</v>
      </c>
      <c r="L7927" t="s">
        <v>929</v>
      </c>
      <c r="M7927" t="s">
        <v>929</v>
      </c>
      <c r="N7927" t="s">
        <v>929</v>
      </c>
      <c r="O7927" t="s">
        <v>929</v>
      </c>
      <c r="P7927" t="s">
        <v>929</v>
      </c>
      <c r="Q7927" t="s">
        <v>929</v>
      </c>
      <c r="R7927" t="s">
        <v>929</v>
      </c>
      <c r="S7927" t="s">
        <v>929</v>
      </c>
      <c r="T7927" t="s">
        <v>929</v>
      </c>
      <c r="U7927" t="s">
        <v>929</v>
      </c>
      <c r="V7927" t="s">
        <v>929</v>
      </c>
      <c r="W7927" t="s">
        <v>929</v>
      </c>
      <c r="X7927" t="s">
        <v>929</v>
      </c>
      <c r="Y7927" t="s">
        <v>929</v>
      </c>
      <c r="Z7927" t="s">
        <v>929</v>
      </c>
    </row>
    <row r="7928" spans="1:26">
      <c r="A7928">
        <v>800946</v>
      </c>
      <c r="B7928" t="s">
        <v>98</v>
      </c>
      <c r="C7928" t="s">
        <v>930</v>
      </c>
      <c r="D7928" t="s">
        <v>930</v>
      </c>
      <c r="E7928" t="s">
        <v>930</v>
      </c>
      <c r="F7928" t="s">
        <v>930</v>
      </c>
      <c r="G7928" t="s">
        <v>928</v>
      </c>
      <c r="H7928" t="s">
        <v>928</v>
      </c>
      <c r="I7928" t="s">
        <v>928</v>
      </c>
      <c r="J7928" t="s">
        <v>928</v>
      </c>
      <c r="K7928" t="s">
        <v>930</v>
      </c>
      <c r="L7928" t="s">
        <v>930</v>
      </c>
      <c r="M7928" t="s">
        <v>930</v>
      </c>
      <c r="N7928" t="s">
        <v>930</v>
      </c>
      <c r="O7928" t="s">
        <v>928</v>
      </c>
      <c r="P7928" t="s">
        <v>928</v>
      </c>
      <c r="Q7928" t="s">
        <v>928</v>
      </c>
      <c r="R7928" t="s">
        <v>930</v>
      </c>
      <c r="S7928" t="s">
        <v>928</v>
      </c>
      <c r="T7928" t="s">
        <v>930</v>
      </c>
      <c r="U7928" t="s">
        <v>929</v>
      </c>
      <c r="V7928" t="s">
        <v>929</v>
      </c>
      <c r="W7928" t="s">
        <v>929</v>
      </c>
      <c r="X7928" t="s">
        <v>930</v>
      </c>
      <c r="Y7928" t="s">
        <v>929</v>
      </c>
      <c r="Z7928" t="s">
        <v>930</v>
      </c>
    </row>
    <row r="7929" spans="1:26">
      <c r="A7929">
        <v>800952</v>
      </c>
      <c r="B7929" t="s">
        <v>98</v>
      </c>
      <c r="C7929" t="s">
        <v>928</v>
      </c>
      <c r="D7929" t="s">
        <v>928</v>
      </c>
      <c r="E7929" t="s">
        <v>930</v>
      </c>
      <c r="F7929" t="s">
        <v>928</v>
      </c>
      <c r="G7929" t="s">
        <v>928</v>
      </c>
      <c r="H7929" t="s">
        <v>930</v>
      </c>
      <c r="I7929" t="s">
        <v>930</v>
      </c>
      <c r="J7929" t="s">
        <v>929</v>
      </c>
      <c r="K7929" t="s">
        <v>929</v>
      </c>
      <c r="L7929" t="s">
        <v>928</v>
      </c>
      <c r="M7929" t="s">
        <v>930</v>
      </c>
      <c r="N7929" t="s">
        <v>929</v>
      </c>
      <c r="O7929" t="s">
        <v>930</v>
      </c>
      <c r="P7929" t="s">
        <v>928</v>
      </c>
      <c r="Q7929" t="s">
        <v>928</v>
      </c>
      <c r="R7929" t="s">
        <v>930</v>
      </c>
      <c r="S7929" t="s">
        <v>928</v>
      </c>
      <c r="T7929" t="s">
        <v>930</v>
      </c>
      <c r="U7929" t="s">
        <v>928</v>
      </c>
      <c r="V7929" t="s">
        <v>929</v>
      </c>
      <c r="W7929" t="s">
        <v>930</v>
      </c>
      <c r="X7929" t="s">
        <v>930</v>
      </c>
      <c r="Y7929" t="s">
        <v>928</v>
      </c>
      <c r="Z7929" t="s">
        <v>930</v>
      </c>
    </row>
    <row r="7930" spans="1:26">
      <c r="A7930">
        <v>800958</v>
      </c>
      <c r="B7930" t="s">
        <v>98</v>
      </c>
      <c r="C7930" t="s">
        <v>928</v>
      </c>
      <c r="D7930" t="s">
        <v>930</v>
      </c>
      <c r="E7930" t="s">
        <v>930</v>
      </c>
      <c r="F7930" t="s">
        <v>930</v>
      </c>
      <c r="G7930" t="s">
        <v>930</v>
      </c>
      <c r="H7930" t="s">
        <v>929</v>
      </c>
      <c r="I7930" t="s">
        <v>930</v>
      </c>
      <c r="J7930" t="s">
        <v>928</v>
      </c>
      <c r="K7930" t="s">
        <v>928</v>
      </c>
      <c r="L7930" t="s">
        <v>928</v>
      </c>
      <c r="M7930" t="s">
        <v>929</v>
      </c>
      <c r="N7930" t="s">
        <v>929</v>
      </c>
      <c r="O7930" t="s">
        <v>929</v>
      </c>
      <c r="P7930" t="s">
        <v>930</v>
      </c>
      <c r="Q7930" t="s">
        <v>930</v>
      </c>
      <c r="R7930" t="s">
        <v>929</v>
      </c>
      <c r="S7930" t="s">
        <v>930</v>
      </c>
      <c r="T7930" t="s">
        <v>930</v>
      </c>
      <c r="U7930" t="s">
        <v>930</v>
      </c>
      <c r="V7930" t="s">
        <v>929</v>
      </c>
      <c r="W7930" t="s">
        <v>930</v>
      </c>
      <c r="X7930" t="s">
        <v>929</v>
      </c>
      <c r="Y7930" t="s">
        <v>930</v>
      </c>
      <c r="Z7930" t="s">
        <v>930</v>
      </c>
    </row>
    <row r="7931" spans="1:26">
      <c r="A7931">
        <v>800964</v>
      </c>
      <c r="B7931" t="s">
        <v>98</v>
      </c>
      <c r="C7931" t="s">
        <v>929</v>
      </c>
      <c r="D7931" t="s">
        <v>930</v>
      </c>
      <c r="E7931" t="s">
        <v>930</v>
      </c>
      <c r="F7931" t="s">
        <v>929</v>
      </c>
      <c r="G7931" t="s">
        <v>929</v>
      </c>
      <c r="H7931" t="s">
        <v>929</v>
      </c>
      <c r="I7931" t="s">
        <v>930</v>
      </c>
      <c r="J7931" t="s">
        <v>929</v>
      </c>
      <c r="K7931" t="s">
        <v>929</v>
      </c>
      <c r="L7931" t="s">
        <v>929</v>
      </c>
      <c r="M7931" t="s">
        <v>929</v>
      </c>
      <c r="N7931" t="s">
        <v>929</v>
      </c>
      <c r="O7931" t="s">
        <v>929</v>
      </c>
      <c r="P7931" t="s">
        <v>929</v>
      </c>
      <c r="Q7931" t="s">
        <v>929</v>
      </c>
      <c r="R7931" t="s">
        <v>929</v>
      </c>
      <c r="S7931" t="s">
        <v>929</v>
      </c>
      <c r="T7931" t="s">
        <v>929</v>
      </c>
      <c r="U7931" t="s">
        <v>929</v>
      </c>
      <c r="V7931" t="s">
        <v>929</v>
      </c>
      <c r="W7931" t="s">
        <v>929</v>
      </c>
      <c r="X7931" t="s">
        <v>929</v>
      </c>
      <c r="Y7931" t="s">
        <v>929</v>
      </c>
      <c r="Z7931" t="s">
        <v>929</v>
      </c>
    </row>
    <row r="7932" spans="1:26">
      <c r="A7932">
        <v>800974</v>
      </c>
      <c r="B7932" t="s">
        <v>98</v>
      </c>
      <c r="C7932" t="s">
        <v>928</v>
      </c>
      <c r="D7932" t="s">
        <v>928</v>
      </c>
      <c r="E7932" t="s">
        <v>928</v>
      </c>
      <c r="F7932" t="s">
        <v>928</v>
      </c>
      <c r="G7932" t="s">
        <v>928</v>
      </c>
      <c r="H7932" t="s">
        <v>928</v>
      </c>
      <c r="I7932" t="s">
        <v>928</v>
      </c>
      <c r="J7932" t="s">
        <v>929</v>
      </c>
      <c r="K7932" t="s">
        <v>929</v>
      </c>
      <c r="L7932" t="s">
        <v>928</v>
      </c>
      <c r="M7932" t="s">
        <v>928</v>
      </c>
      <c r="N7932" t="s">
        <v>928</v>
      </c>
      <c r="O7932" t="s">
        <v>929</v>
      </c>
      <c r="P7932" t="s">
        <v>929</v>
      </c>
      <c r="Q7932" t="s">
        <v>929</v>
      </c>
      <c r="R7932" t="s">
        <v>929</v>
      </c>
      <c r="S7932" t="s">
        <v>929</v>
      </c>
      <c r="T7932" t="s">
        <v>929</v>
      </c>
      <c r="U7932" t="s">
        <v>930</v>
      </c>
      <c r="V7932" t="s">
        <v>930</v>
      </c>
      <c r="W7932" t="s">
        <v>929</v>
      </c>
      <c r="X7932" t="s">
        <v>929</v>
      </c>
      <c r="Y7932" t="s">
        <v>929</v>
      </c>
      <c r="Z7932" t="s">
        <v>929</v>
      </c>
    </row>
    <row r="7933" spans="1:26">
      <c r="A7933">
        <v>800977</v>
      </c>
      <c r="B7933" t="s">
        <v>98</v>
      </c>
      <c r="C7933" t="s">
        <v>930</v>
      </c>
      <c r="D7933" t="s">
        <v>928</v>
      </c>
      <c r="E7933" t="s">
        <v>930</v>
      </c>
      <c r="F7933" t="s">
        <v>930</v>
      </c>
      <c r="G7933" t="s">
        <v>928</v>
      </c>
      <c r="H7933" t="s">
        <v>930</v>
      </c>
      <c r="I7933" t="s">
        <v>928</v>
      </c>
      <c r="J7933" t="s">
        <v>930</v>
      </c>
      <c r="K7933" t="s">
        <v>929</v>
      </c>
      <c r="L7933" t="s">
        <v>928</v>
      </c>
      <c r="M7933" t="s">
        <v>930</v>
      </c>
      <c r="N7933" t="s">
        <v>930</v>
      </c>
      <c r="O7933" t="s">
        <v>930</v>
      </c>
      <c r="P7933" t="s">
        <v>930</v>
      </c>
      <c r="Q7933" t="s">
        <v>930</v>
      </c>
      <c r="R7933" t="s">
        <v>930</v>
      </c>
      <c r="S7933" t="s">
        <v>930</v>
      </c>
      <c r="T7933" t="s">
        <v>930</v>
      </c>
      <c r="U7933" t="s">
        <v>929</v>
      </c>
      <c r="V7933" t="s">
        <v>929</v>
      </c>
      <c r="W7933" t="s">
        <v>929</v>
      </c>
      <c r="X7933" t="s">
        <v>929</v>
      </c>
      <c r="Y7933" t="s">
        <v>929</v>
      </c>
      <c r="Z7933" t="s">
        <v>929</v>
      </c>
    </row>
    <row r="7934" spans="1:26">
      <c r="A7934">
        <v>800978</v>
      </c>
      <c r="B7934" t="s">
        <v>98</v>
      </c>
      <c r="C7934" t="s">
        <v>930</v>
      </c>
      <c r="D7934" t="s">
        <v>930</v>
      </c>
      <c r="E7934" t="s">
        <v>930</v>
      </c>
      <c r="F7934" t="s">
        <v>930</v>
      </c>
      <c r="G7934" t="s">
        <v>928</v>
      </c>
      <c r="H7934" t="s">
        <v>930</v>
      </c>
      <c r="I7934" t="s">
        <v>928</v>
      </c>
      <c r="J7934" t="s">
        <v>928</v>
      </c>
      <c r="K7934" t="s">
        <v>928</v>
      </c>
      <c r="L7934" t="s">
        <v>930</v>
      </c>
      <c r="M7934" t="s">
        <v>928</v>
      </c>
      <c r="N7934" t="s">
        <v>930</v>
      </c>
      <c r="O7934" t="s">
        <v>930</v>
      </c>
      <c r="P7934" t="s">
        <v>929</v>
      </c>
      <c r="Q7934" t="s">
        <v>930</v>
      </c>
      <c r="R7934" t="s">
        <v>929</v>
      </c>
      <c r="S7934" t="s">
        <v>929</v>
      </c>
      <c r="T7934" t="s">
        <v>929</v>
      </c>
      <c r="U7934" t="s">
        <v>929</v>
      </c>
      <c r="V7934" t="s">
        <v>929</v>
      </c>
      <c r="W7934" t="s">
        <v>929</v>
      </c>
      <c r="X7934" t="s">
        <v>929</v>
      </c>
      <c r="Y7934" t="s">
        <v>929</v>
      </c>
      <c r="Z7934" t="s">
        <v>929</v>
      </c>
    </row>
    <row r="7935" spans="1:26">
      <c r="A7935">
        <v>800980</v>
      </c>
      <c r="B7935" t="s">
        <v>98</v>
      </c>
      <c r="C7935" t="s">
        <v>930</v>
      </c>
      <c r="D7935" t="s">
        <v>928</v>
      </c>
      <c r="E7935" t="s">
        <v>930</v>
      </c>
      <c r="F7935" t="s">
        <v>930</v>
      </c>
      <c r="G7935" t="s">
        <v>930</v>
      </c>
      <c r="H7935" t="s">
        <v>930</v>
      </c>
      <c r="I7935" t="s">
        <v>930</v>
      </c>
      <c r="J7935" t="s">
        <v>930</v>
      </c>
      <c r="K7935" t="s">
        <v>930</v>
      </c>
      <c r="L7935" t="s">
        <v>930</v>
      </c>
      <c r="M7935" t="s">
        <v>929</v>
      </c>
      <c r="N7935" t="s">
        <v>930</v>
      </c>
      <c r="O7935" t="s">
        <v>929</v>
      </c>
      <c r="P7935" t="s">
        <v>930</v>
      </c>
      <c r="Q7935" t="s">
        <v>930</v>
      </c>
      <c r="R7935" t="s">
        <v>930</v>
      </c>
      <c r="S7935" t="s">
        <v>929</v>
      </c>
      <c r="T7935" t="s">
        <v>930</v>
      </c>
      <c r="U7935" t="s">
        <v>929</v>
      </c>
      <c r="V7935" t="s">
        <v>929</v>
      </c>
      <c r="W7935" t="s">
        <v>929</v>
      </c>
      <c r="X7935" t="s">
        <v>929</v>
      </c>
      <c r="Y7935" t="s">
        <v>929</v>
      </c>
      <c r="Z7935" t="s">
        <v>929</v>
      </c>
    </row>
    <row r="7936" spans="1:26">
      <c r="A7936">
        <v>800989</v>
      </c>
      <c r="B7936" t="s">
        <v>98</v>
      </c>
      <c r="C7936" t="s">
        <v>930</v>
      </c>
      <c r="D7936" t="s">
        <v>930</v>
      </c>
      <c r="E7936" t="s">
        <v>930</v>
      </c>
      <c r="F7936" t="s">
        <v>929</v>
      </c>
      <c r="G7936" t="s">
        <v>930</v>
      </c>
      <c r="H7936" t="s">
        <v>929</v>
      </c>
      <c r="I7936" t="s">
        <v>928</v>
      </c>
      <c r="J7936" t="s">
        <v>929</v>
      </c>
      <c r="K7936" t="s">
        <v>930</v>
      </c>
      <c r="L7936" t="s">
        <v>930</v>
      </c>
      <c r="M7936" t="s">
        <v>929</v>
      </c>
      <c r="N7936" t="s">
        <v>929</v>
      </c>
      <c r="O7936" t="s">
        <v>929</v>
      </c>
      <c r="P7936" t="s">
        <v>929</v>
      </c>
      <c r="Q7936" t="s">
        <v>930</v>
      </c>
      <c r="R7936" t="s">
        <v>929</v>
      </c>
      <c r="S7936" t="s">
        <v>930</v>
      </c>
      <c r="T7936" t="s">
        <v>929</v>
      </c>
      <c r="U7936" t="s">
        <v>929</v>
      </c>
      <c r="V7936" t="s">
        <v>929</v>
      </c>
      <c r="W7936" t="s">
        <v>929</v>
      </c>
      <c r="X7936" t="s">
        <v>929</v>
      </c>
      <c r="Y7936" t="s">
        <v>929</v>
      </c>
      <c r="Z7936" t="s">
        <v>929</v>
      </c>
    </row>
    <row r="7937" spans="1:26">
      <c r="A7937">
        <v>800990</v>
      </c>
      <c r="B7937" t="s">
        <v>98</v>
      </c>
      <c r="C7937" t="s">
        <v>929</v>
      </c>
      <c r="D7937" t="s">
        <v>930</v>
      </c>
      <c r="E7937" t="s">
        <v>930</v>
      </c>
      <c r="F7937" t="s">
        <v>929</v>
      </c>
      <c r="G7937" t="s">
        <v>929</v>
      </c>
      <c r="H7937" t="s">
        <v>929</v>
      </c>
      <c r="I7937" t="s">
        <v>930</v>
      </c>
      <c r="J7937" t="s">
        <v>928</v>
      </c>
      <c r="K7937" t="s">
        <v>930</v>
      </c>
      <c r="L7937" t="s">
        <v>930</v>
      </c>
      <c r="M7937" t="s">
        <v>929</v>
      </c>
      <c r="N7937" t="s">
        <v>929</v>
      </c>
      <c r="O7937" t="s">
        <v>930</v>
      </c>
      <c r="P7937" t="s">
        <v>930</v>
      </c>
      <c r="Q7937" t="s">
        <v>929</v>
      </c>
      <c r="R7937" t="s">
        <v>929</v>
      </c>
      <c r="S7937" t="s">
        <v>930</v>
      </c>
      <c r="T7937" t="s">
        <v>929</v>
      </c>
      <c r="U7937" t="s">
        <v>929</v>
      </c>
      <c r="V7937" t="s">
        <v>929</v>
      </c>
      <c r="W7937" t="s">
        <v>929</v>
      </c>
      <c r="X7937" t="s">
        <v>929</v>
      </c>
      <c r="Y7937" t="s">
        <v>929</v>
      </c>
      <c r="Z7937" t="s">
        <v>929</v>
      </c>
    </row>
    <row r="7938" spans="1:26">
      <c r="A7938">
        <v>800993</v>
      </c>
      <c r="B7938" t="s">
        <v>98</v>
      </c>
      <c r="C7938" t="s">
        <v>929</v>
      </c>
      <c r="D7938" t="s">
        <v>928</v>
      </c>
      <c r="E7938" t="s">
        <v>929</v>
      </c>
      <c r="F7938" t="s">
        <v>929</v>
      </c>
      <c r="G7938" t="s">
        <v>930</v>
      </c>
      <c r="H7938" t="s">
        <v>930</v>
      </c>
      <c r="I7938" t="s">
        <v>929</v>
      </c>
      <c r="J7938" t="s">
        <v>929</v>
      </c>
      <c r="K7938" t="s">
        <v>928</v>
      </c>
      <c r="L7938" t="s">
        <v>928</v>
      </c>
      <c r="M7938" t="s">
        <v>929</v>
      </c>
      <c r="N7938" t="s">
        <v>929</v>
      </c>
      <c r="O7938" t="s">
        <v>930</v>
      </c>
      <c r="P7938" t="s">
        <v>929</v>
      </c>
      <c r="Q7938" t="s">
        <v>929</v>
      </c>
      <c r="R7938" t="s">
        <v>930</v>
      </c>
      <c r="S7938" t="s">
        <v>929</v>
      </c>
      <c r="T7938" t="s">
        <v>929</v>
      </c>
      <c r="U7938" t="s">
        <v>929</v>
      </c>
      <c r="V7938" t="s">
        <v>929</v>
      </c>
      <c r="W7938" t="s">
        <v>929</v>
      </c>
      <c r="X7938" t="s">
        <v>929</v>
      </c>
      <c r="Y7938" t="s">
        <v>929</v>
      </c>
      <c r="Z7938" t="s">
        <v>929</v>
      </c>
    </row>
    <row r="7939" spans="1:26">
      <c r="A7939">
        <v>800995</v>
      </c>
      <c r="B7939" t="s">
        <v>98</v>
      </c>
      <c r="C7939" t="s">
        <v>929</v>
      </c>
      <c r="D7939" t="s">
        <v>928</v>
      </c>
      <c r="E7939" t="s">
        <v>930</v>
      </c>
      <c r="F7939" t="s">
        <v>930</v>
      </c>
      <c r="G7939" t="s">
        <v>928</v>
      </c>
      <c r="H7939" t="s">
        <v>930</v>
      </c>
      <c r="I7939" t="s">
        <v>930</v>
      </c>
      <c r="J7939" t="s">
        <v>929</v>
      </c>
      <c r="K7939" t="s">
        <v>928</v>
      </c>
      <c r="L7939" t="s">
        <v>930</v>
      </c>
      <c r="M7939" t="s">
        <v>929</v>
      </c>
      <c r="N7939" t="s">
        <v>930</v>
      </c>
      <c r="O7939" t="s">
        <v>930</v>
      </c>
      <c r="P7939" t="s">
        <v>928</v>
      </c>
      <c r="Q7939" t="s">
        <v>930</v>
      </c>
      <c r="R7939" t="s">
        <v>929</v>
      </c>
      <c r="S7939" t="s">
        <v>930</v>
      </c>
      <c r="T7939" t="s">
        <v>930</v>
      </c>
      <c r="U7939" t="s">
        <v>929</v>
      </c>
      <c r="V7939" t="s">
        <v>930</v>
      </c>
      <c r="W7939" t="s">
        <v>930</v>
      </c>
      <c r="X7939" t="s">
        <v>929</v>
      </c>
      <c r="Y7939" t="s">
        <v>929</v>
      </c>
      <c r="Z7939" t="s">
        <v>929</v>
      </c>
    </row>
    <row r="7940" spans="1:26">
      <c r="A7940">
        <v>801004</v>
      </c>
      <c r="B7940" t="s">
        <v>98</v>
      </c>
      <c r="C7940" t="s">
        <v>929</v>
      </c>
      <c r="D7940" t="s">
        <v>930</v>
      </c>
      <c r="E7940" t="s">
        <v>930</v>
      </c>
      <c r="F7940" t="s">
        <v>929</v>
      </c>
      <c r="G7940" t="s">
        <v>929</v>
      </c>
      <c r="H7940" t="s">
        <v>929</v>
      </c>
      <c r="I7940" t="s">
        <v>930</v>
      </c>
      <c r="J7940" t="s">
        <v>929</v>
      </c>
      <c r="K7940" t="s">
        <v>928</v>
      </c>
      <c r="L7940" t="s">
        <v>929</v>
      </c>
      <c r="M7940" t="s">
        <v>929</v>
      </c>
      <c r="N7940" t="s">
        <v>929</v>
      </c>
      <c r="O7940" t="s">
        <v>928</v>
      </c>
      <c r="P7940" t="s">
        <v>929</v>
      </c>
      <c r="Q7940" t="s">
        <v>929</v>
      </c>
      <c r="R7940" t="s">
        <v>929</v>
      </c>
      <c r="S7940" t="s">
        <v>930</v>
      </c>
      <c r="T7940" t="s">
        <v>930</v>
      </c>
      <c r="U7940" t="s">
        <v>929</v>
      </c>
      <c r="V7940" t="s">
        <v>929</v>
      </c>
      <c r="W7940" t="s">
        <v>929</v>
      </c>
      <c r="X7940" t="s">
        <v>929</v>
      </c>
      <c r="Y7940" t="s">
        <v>929</v>
      </c>
      <c r="Z7940" t="s">
        <v>929</v>
      </c>
    </row>
    <row r="7941" spans="1:26">
      <c r="A7941">
        <v>801007</v>
      </c>
      <c r="B7941" t="s">
        <v>98</v>
      </c>
      <c r="C7941" t="s">
        <v>929</v>
      </c>
      <c r="D7941" t="s">
        <v>929</v>
      </c>
      <c r="E7941" t="s">
        <v>928</v>
      </c>
      <c r="F7941" t="s">
        <v>928</v>
      </c>
      <c r="G7941" t="s">
        <v>929</v>
      </c>
      <c r="H7941" t="s">
        <v>929</v>
      </c>
      <c r="I7941" t="s">
        <v>929</v>
      </c>
      <c r="J7941" t="s">
        <v>929</v>
      </c>
      <c r="K7941" t="s">
        <v>930</v>
      </c>
      <c r="L7941" t="s">
        <v>928</v>
      </c>
      <c r="M7941" t="s">
        <v>928</v>
      </c>
      <c r="N7941" t="s">
        <v>929</v>
      </c>
      <c r="O7941" t="s">
        <v>930</v>
      </c>
      <c r="P7941" t="s">
        <v>928</v>
      </c>
      <c r="Q7941" t="s">
        <v>928</v>
      </c>
      <c r="R7941" t="s">
        <v>930</v>
      </c>
      <c r="S7941" t="s">
        <v>930</v>
      </c>
      <c r="T7941" t="s">
        <v>928</v>
      </c>
      <c r="U7941" t="s">
        <v>929</v>
      </c>
      <c r="V7941" t="s">
        <v>929</v>
      </c>
      <c r="W7941" t="s">
        <v>929</v>
      </c>
      <c r="X7941" t="s">
        <v>928</v>
      </c>
      <c r="Y7941" t="s">
        <v>928</v>
      </c>
      <c r="Z7941" t="s">
        <v>930</v>
      </c>
    </row>
    <row r="7942" spans="1:26">
      <c r="A7942">
        <v>801015</v>
      </c>
      <c r="B7942" t="s">
        <v>98</v>
      </c>
      <c r="C7942" t="s">
        <v>929</v>
      </c>
      <c r="D7942" t="s">
        <v>928</v>
      </c>
      <c r="E7942" t="s">
        <v>929</v>
      </c>
      <c r="F7942" t="s">
        <v>929</v>
      </c>
      <c r="G7942" t="s">
        <v>930</v>
      </c>
      <c r="H7942" t="s">
        <v>929</v>
      </c>
      <c r="I7942" t="s">
        <v>930</v>
      </c>
      <c r="J7942" t="s">
        <v>930</v>
      </c>
      <c r="K7942" t="s">
        <v>930</v>
      </c>
      <c r="L7942" t="s">
        <v>929</v>
      </c>
      <c r="M7942" t="s">
        <v>929</v>
      </c>
      <c r="N7942" t="s">
        <v>930</v>
      </c>
      <c r="O7942" t="s">
        <v>929</v>
      </c>
      <c r="P7942" t="s">
        <v>929</v>
      </c>
      <c r="Q7942" t="s">
        <v>929</v>
      </c>
      <c r="R7942" t="s">
        <v>928</v>
      </c>
      <c r="S7942" t="s">
        <v>930</v>
      </c>
      <c r="T7942" t="s">
        <v>929</v>
      </c>
      <c r="U7942" t="s">
        <v>930</v>
      </c>
      <c r="V7942" t="s">
        <v>930</v>
      </c>
      <c r="W7942" t="s">
        <v>930</v>
      </c>
      <c r="X7942" t="s">
        <v>930</v>
      </c>
      <c r="Y7942" t="s">
        <v>928</v>
      </c>
      <c r="Z7942" t="s">
        <v>928</v>
      </c>
    </row>
    <row r="7943" spans="1:26">
      <c r="A7943">
        <v>801016</v>
      </c>
      <c r="B7943" t="s">
        <v>98</v>
      </c>
      <c r="C7943" t="s">
        <v>928</v>
      </c>
      <c r="D7943" t="s">
        <v>930</v>
      </c>
      <c r="E7943" t="s">
        <v>930</v>
      </c>
      <c r="F7943" t="s">
        <v>930</v>
      </c>
      <c r="G7943" t="s">
        <v>929</v>
      </c>
      <c r="H7943" t="s">
        <v>930</v>
      </c>
      <c r="I7943" t="s">
        <v>930</v>
      </c>
      <c r="J7943" t="s">
        <v>928</v>
      </c>
      <c r="K7943" t="s">
        <v>928</v>
      </c>
      <c r="L7943" t="s">
        <v>928</v>
      </c>
      <c r="M7943" t="s">
        <v>930</v>
      </c>
      <c r="N7943" t="s">
        <v>929</v>
      </c>
      <c r="O7943" t="s">
        <v>929</v>
      </c>
      <c r="P7943" t="s">
        <v>928</v>
      </c>
      <c r="Q7943" t="s">
        <v>930</v>
      </c>
      <c r="R7943" t="s">
        <v>928</v>
      </c>
      <c r="S7943" t="s">
        <v>928</v>
      </c>
      <c r="T7943" t="s">
        <v>928</v>
      </c>
      <c r="U7943" t="s">
        <v>928</v>
      </c>
      <c r="V7943" t="s">
        <v>928</v>
      </c>
      <c r="W7943" t="s">
        <v>928</v>
      </c>
      <c r="X7943" t="s">
        <v>930</v>
      </c>
      <c r="Y7943" t="s">
        <v>929</v>
      </c>
      <c r="Z7943" t="s">
        <v>929</v>
      </c>
    </row>
    <row r="7944" spans="1:26">
      <c r="A7944">
        <v>801038</v>
      </c>
      <c r="B7944" t="s">
        <v>98</v>
      </c>
      <c r="C7944" t="s">
        <v>928</v>
      </c>
      <c r="D7944" t="s">
        <v>929</v>
      </c>
      <c r="E7944" t="s">
        <v>929</v>
      </c>
      <c r="F7944" t="s">
        <v>930</v>
      </c>
      <c r="G7944" t="s">
        <v>929</v>
      </c>
      <c r="H7944" t="s">
        <v>929</v>
      </c>
      <c r="I7944" t="s">
        <v>930</v>
      </c>
      <c r="J7944" t="s">
        <v>930</v>
      </c>
      <c r="K7944" t="s">
        <v>928</v>
      </c>
      <c r="L7944" t="s">
        <v>929</v>
      </c>
      <c r="M7944" t="s">
        <v>929</v>
      </c>
      <c r="N7944" t="s">
        <v>929</v>
      </c>
      <c r="O7944" t="s">
        <v>929</v>
      </c>
      <c r="P7944" t="s">
        <v>928</v>
      </c>
      <c r="Q7944" t="s">
        <v>930</v>
      </c>
      <c r="R7944" t="s">
        <v>929</v>
      </c>
      <c r="S7944" t="s">
        <v>930</v>
      </c>
      <c r="T7944" t="s">
        <v>929</v>
      </c>
      <c r="U7944" t="s">
        <v>929</v>
      </c>
      <c r="V7944" t="s">
        <v>929</v>
      </c>
      <c r="W7944" t="s">
        <v>929</v>
      </c>
      <c r="X7944" t="s">
        <v>929</v>
      </c>
      <c r="Y7944" t="s">
        <v>929</v>
      </c>
      <c r="Z7944" t="s">
        <v>929</v>
      </c>
    </row>
    <row r="7945" spans="1:26">
      <c r="A7945">
        <v>801051</v>
      </c>
      <c r="B7945" t="s">
        <v>98</v>
      </c>
      <c r="C7945" t="s">
        <v>929</v>
      </c>
      <c r="D7945" t="s">
        <v>928</v>
      </c>
      <c r="E7945" t="s">
        <v>929</v>
      </c>
      <c r="F7945" t="s">
        <v>929</v>
      </c>
      <c r="G7945" t="s">
        <v>929</v>
      </c>
      <c r="H7945" t="s">
        <v>928</v>
      </c>
      <c r="I7945" t="s">
        <v>930</v>
      </c>
      <c r="J7945" t="s">
        <v>929</v>
      </c>
      <c r="K7945" t="s">
        <v>930</v>
      </c>
      <c r="L7945" t="s">
        <v>929</v>
      </c>
      <c r="M7945" t="s">
        <v>930</v>
      </c>
      <c r="N7945" t="s">
        <v>929</v>
      </c>
      <c r="O7945" t="s">
        <v>928</v>
      </c>
      <c r="P7945" t="s">
        <v>930</v>
      </c>
      <c r="Q7945" t="s">
        <v>928</v>
      </c>
      <c r="R7945" t="s">
        <v>930</v>
      </c>
      <c r="S7945" t="s">
        <v>930</v>
      </c>
      <c r="T7945" t="s">
        <v>928</v>
      </c>
      <c r="U7945" t="s">
        <v>930</v>
      </c>
      <c r="V7945" t="s">
        <v>930</v>
      </c>
      <c r="W7945" t="s">
        <v>930</v>
      </c>
      <c r="X7945" t="s">
        <v>929</v>
      </c>
      <c r="Y7945" t="s">
        <v>928</v>
      </c>
      <c r="Z7945" t="s">
        <v>928</v>
      </c>
    </row>
    <row r="7946" spans="1:26">
      <c r="A7946">
        <v>801053</v>
      </c>
      <c r="B7946" t="s">
        <v>98</v>
      </c>
      <c r="C7946" t="s">
        <v>929</v>
      </c>
      <c r="D7946" t="s">
        <v>929</v>
      </c>
      <c r="E7946" t="s">
        <v>928</v>
      </c>
      <c r="F7946" t="s">
        <v>929</v>
      </c>
      <c r="G7946" t="s">
        <v>929</v>
      </c>
      <c r="H7946" t="s">
        <v>929</v>
      </c>
      <c r="I7946" t="s">
        <v>929</v>
      </c>
      <c r="J7946" t="s">
        <v>929</v>
      </c>
      <c r="K7946" t="s">
        <v>929</v>
      </c>
      <c r="L7946" t="s">
        <v>930</v>
      </c>
      <c r="M7946" t="s">
        <v>929</v>
      </c>
      <c r="N7946" t="s">
        <v>929</v>
      </c>
      <c r="O7946" t="s">
        <v>929</v>
      </c>
      <c r="P7946" t="s">
        <v>929</v>
      </c>
      <c r="Q7946" t="s">
        <v>929</v>
      </c>
      <c r="R7946" t="s">
        <v>929</v>
      </c>
      <c r="S7946" t="s">
        <v>930</v>
      </c>
      <c r="T7946" t="s">
        <v>929</v>
      </c>
      <c r="U7946" t="s">
        <v>928</v>
      </c>
      <c r="V7946" t="s">
        <v>929</v>
      </c>
      <c r="W7946" t="s">
        <v>929</v>
      </c>
      <c r="X7946" t="s">
        <v>929</v>
      </c>
      <c r="Y7946" t="s">
        <v>929</v>
      </c>
      <c r="Z7946" t="s">
        <v>929</v>
      </c>
    </row>
    <row r="7947" spans="1:26">
      <c r="A7947">
        <v>801055</v>
      </c>
      <c r="B7947" t="s">
        <v>98</v>
      </c>
      <c r="C7947" t="s">
        <v>929</v>
      </c>
      <c r="D7947" t="s">
        <v>929</v>
      </c>
      <c r="E7947" t="s">
        <v>929</v>
      </c>
      <c r="F7947" t="s">
        <v>929</v>
      </c>
      <c r="G7947" t="s">
        <v>929</v>
      </c>
      <c r="H7947" t="s">
        <v>929</v>
      </c>
      <c r="I7947" t="s">
        <v>929</v>
      </c>
      <c r="J7947" t="s">
        <v>929</v>
      </c>
      <c r="K7947" t="s">
        <v>929</v>
      </c>
      <c r="L7947" t="s">
        <v>929</v>
      </c>
      <c r="M7947" t="s">
        <v>929</v>
      </c>
      <c r="N7947" t="s">
        <v>929</v>
      </c>
      <c r="O7947" t="s">
        <v>929</v>
      </c>
      <c r="P7947" t="s">
        <v>929</v>
      </c>
      <c r="Q7947" t="s">
        <v>929</v>
      </c>
      <c r="R7947" t="s">
        <v>929</v>
      </c>
      <c r="S7947" t="s">
        <v>929</v>
      </c>
      <c r="T7947" t="s">
        <v>929</v>
      </c>
      <c r="U7947" t="s">
        <v>929</v>
      </c>
      <c r="V7947" t="s">
        <v>929</v>
      </c>
      <c r="W7947" t="s">
        <v>929</v>
      </c>
      <c r="X7947" t="s">
        <v>929</v>
      </c>
      <c r="Y7947" t="s">
        <v>929</v>
      </c>
      <c r="Z7947" t="s">
        <v>929</v>
      </c>
    </row>
    <row r="7948" spans="1:26">
      <c r="A7948">
        <v>801056</v>
      </c>
      <c r="B7948" t="s">
        <v>98</v>
      </c>
      <c r="C7948" t="s">
        <v>929</v>
      </c>
      <c r="D7948" t="s">
        <v>928</v>
      </c>
      <c r="E7948" t="s">
        <v>928</v>
      </c>
      <c r="F7948" t="s">
        <v>929</v>
      </c>
      <c r="G7948" t="s">
        <v>929</v>
      </c>
      <c r="H7948" t="s">
        <v>929</v>
      </c>
      <c r="I7948" t="s">
        <v>929</v>
      </c>
      <c r="J7948" t="s">
        <v>928</v>
      </c>
      <c r="K7948" t="s">
        <v>929</v>
      </c>
      <c r="L7948" t="s">
        <v>928</v>
      </c>
      <c r="M7948" t="s">
        <v>928</v>
      </c>
      <c r="N7948" t="s">
        <v>929</v>
      </c>
      <c r="O7948" t="s">
        <v>930</v>
      </c>
      <c r="P7948" t="s">
        <v>929</v>
      </c>
      <c r="Q7948" t="s">
        <v>928</v>
      </c>
      <c r="R7948" t="s">
        <v>928</v>
      </c>
      <c r="S7948" t="s">
        <v>930</v>
      </c>
      <c r="T7948" t="s">
        <v>928</v>
      </c>
      <c r="U7948" t="s">
        <v>928</v>
      </c>
      <c r="V7948" t="s">
        <v>928</v>
      </c>
      <c r="W7948" t="s">
        <v>928</v>
      </c>
      <c r="X7948" t="s">
        <v>928</v>
      </c>
      <c r="Y7948" t="s">
        <v>928</v>
      </c>
      <c r="Z7948" t="s">
        <v>929</v>
      </c>
    </row>
    <row r="7949" spans="1:26">
      <c r="A7949">
        <v>801068</v>
      </c>
      <c r="B7949" t="s">
        <v>98</v>
      </c>
      <c r="C7949" t="s">
        <v>929</v>
      </c>
      <c r="D7949" t="s">
        <v>929</v>
      </c>
      <c r="E7949" t="s">
        <v>929</v>
      </c>
      <c r="F7949" t="s">
        <v>929</v>
      </c>
      <c r="G7949" t="s">
        <v>929</v>
      </c>
      <c r="H7949" t="s">
        <v>928</v>
      </c>
      <c r="I7949" t="s">
        <v>929</v>
      </c>
      <c r="J7949" t="s">
        <v>929</v>
      </c>
      <c r="K7949" t="s">
        <v>929</v>
      </c>
      <c r="L7949" t="s">
        <v>929</v>
      </c>
      <c r="M7949" t="s">
        <v>929</v>
      </c>
      <c r="N7949" t="s">
        <v>929</v>
      </c>
      <c r="O7949" t="s">
        <v>929</v>
      </c>
      <c r="P7949" t="s">
        <v>928</v>
      </c>
      <c r="Q7949" t="s">
        <v>928</v>
      </c>
      <c r="R7949" t="s">
        <v>929</v>
      </c>
      <c r="S7949" t="s">
        <v>928</v>
      </c>
      <c r="T7949" t="s">
        <v>929</v>
      </c>
      <c r="U7949" t="s">
        <v>929</v>
      </c>
      <c r="V7949" t="s">
        <v>929</v>
      </c>
      <c r="W7949" t="s">
        <v>929</v>
      </c>
      <c r="X7949" t="s">
        <v>929</v>
      </c>
      <c r="Y7949" t="s">
        <v>929</v>
      </c>
      <c r="Z7949" t="s">
        <v>929</v>
      </c>
    </row>
    <row r="7950" spans="1:26">
      <c r="A7950">
        <v>801070</v>
      </c>
      <c r="B7950" t="s">
        <v>98</v>
      </c>
      <c r="C7950" t="s">
        <v>928</v>
      </c>
      <c r="D7950" t="s">
        <v>930</v>
      </c>
      <c r="E7950" t="s">
        <v>928</v>
      </c>
      <c r="F7950" t="s">
        <v>929</v>
      </c>
      <c r="G7950" t="s">
        <v>929</v>
      </c>
      <c r="H7950" t="s">
        <v>929</v>
      </c>
      <c r="I7950" t="s">
        <v>928</v>
      </c>
      <c r="J7950" t="s">
        <v>929</v>
      </c>
      <c r="K7950" t="s">
        <v>929</v>
      </c>
      <c r="L7950" t="s">
        <v>930</v>
      </c>
      <c r="M7950" t="s">
        <v>929</v>
      </c>
      <c r="N7950" t="s">
        <v>929</v>
      </c>
      <c r="O7950" t="s">
        <v>929</v>
      </c>
      <c r="P7950" t="s">
        <v>928</v>
      </c>
      <c r="Q7950" t="s">
        <v>930</v>
      </c>
      <c r="R7950" t="s">
        <v>930</v>
      </c>
      <c r="S7950" t="s">
        <v>928</v>
      </c>
      <c r="T7950" t="s">
        <v>929</v>
      </c>
      <c r="U7950" t="s">
        <v>929</v>
      </c>
      <c r="V7950" t="s">
        <v>929</v>
      </c>
      <c r="W7950" t="s">
        <v>929</v>
      </c>
      <c r="X7950" t="s">
        <v>929</v>
      </c>
      <c r="Y7950" t="s">
        <v>929</v>
      </c>
      <c r="Z7950" t="s">
        <v>929</v>
      </c>
    </row>
    <row r="7951" spans="1:26">
      <c r="A7951">
        <v>801075</v>
      </c>
      <c r="B7951" t="s">
        <v>98</v>
      </c>
      <c r="C7951" t="s">
        <v>929</v>
      </c>
      <c r="D7951" t="s">
        <v>928</v>
      </c>
      <c r="E7951" t="s">
        <v>928</v>
      </c>
      <c r="F7951" t="s">
        <v>929</v>
      </c>
      <c r="G7951" t="s">
        <v>929</v>
      </c>
      <c r="H7951" t="s">
        <v>928</v>
      </c>
      <c r="I7951" t="s">
        <v>930</v>
      </c>
      <c r="J7951" t="s">
        <v>930</v>
      </c>
      <c r="K7951" t="s">
        <v>930</v>
      </c>
      <c r="L7951" t="s">
        <v>928</v>
      </c>
      <c r="M7951" t="s">
        <v>929</v>
      </c>
      <c r="N7951" t="s">
        <v>929</v>
      </c>
      <c r="O7951" t="s">
        <v>929</v>
      </c>
      <c r="P7951" t="s">
        <v>928</v>
      </c>
      <c r="Q7951" t="s">
        <v>928</v>
      </c>
      <c r="R7951" t="s">
        <v>930</v>
      </c>
      <c r="S7951" t="s">
        <v>930</v>
      </c>
      <c r="T7951" t="s">
        <v>929</v>
      </c>
      <c r="U7951" t="s">
        <v>929</v>
      </c>
      <c r="V7951" t="s">
        <v>929</v>
      </c>
      <c r="W7951" t="s">
        <v>929</v>
      </c>
      <c r="X7951" t="s">
        <v>930</v>
      </c>
      <c r="Y7951" t="s">
        <v>930</v>
      </c>
      <c r="Z7951" t="s">
        <v>930</v>
      </c>
    </row>
    <row r="7952" spans="1:26">
      <c r="A7952">
        <v>801077</v>
      </c>
      <c r="B7952" t="s">
        <v>98</v>
      </c>
      <c r="C7952" t="s">
        <v>929</v>
      </c>
      <c r="D7952" t="s">
        <v>929</v>
      </c>
      <c r="E7952" t="s">
        <v>929</v>
      </c>
      <c r="F7952" t="s">
        <v>929</v>
      </c>
      <c r="G7952" t="s">
        <v>929</v>
      </c>
      <c r="H7952" t="s">
        <v>929</v>
      </c>
      <c r="I7952" t="s">
        <v>929</v>
      </c>
      <c r="J7952" t="s">
        <v>929</v>
      </c>
      <c r="K7952" t="s">
        <v>929</v>
      </c>
      <c r="L7952" t="s">
        <v>929</v>
      </c>
      <c r="M7952" t="s">
        <v>929</v>
      </c>
      <c r="N7952" t="s">
        <v>929</v>
      </c>
      <c r="O7952" t="s">
        <v>929</v>
      </c>
      <c r="P7952" t="s">
        <v>929</v>
      </c>
      <c r="Q7952" t="s">
        <v>929</v>
      </c>
      <c r="R7952" t="s">
        <v>929</v>
      </c>
      <c r="S7952" t="s">
        <v>929</v>
      </c>
      <c r="T7952" t="s">
        <v>929</v>
      </c>
      <c r="U7952" t="s">
        <v>929</v>
      </c>
      <c r="V7952" t="s">
        <v>929</v>
      </c>
      <c r="W7952" t="s">
        <v>929</v>
      </c>
      <c r="X7952" t="s">
        <v>929</v>
      </c>
      <c r="Y7952" t="s">
        <v>929</v>
      </c>
      <c r="Z7952" t="s">
        <v>929</v>
      </c>
    </row>
    <row r="7953" spans="1:26">
      <c r="A7953">
        <v>801101</v>
      </c>
      <c r="B7953" t="s">
        <v>98</v>
      </c>
      <c r="C7953" t="s">
        <v>929</v>
      </c>
      <c r="D7953" t="s">
        <v>929</v>
      </c>
      <c r="E7953" t="s">
        <v>930</v>
      </c>
      <c r="F7953" t="s">
        <v>929</v>
      </c>
      <c r="G7953" t="s">
        <v>929</v>
      </c>
      <c r="H7953" t="s">
        <v>929</v>
      </c>
      <c r="I7953" t="s">
        <v>929</v>
      </c>
      <c r="J7953" t="s">
        <v>930</v>
      </c>
      <c r="K7953" t="s">
        <v>929</v>
      </c>
      <c r="L7953" t="s">
        <v>929</v>
      </c>
      <c r="M7953" t="s">
        <v>930</v>
      </c>
      <c r="N7953" t="s">
        <v>929</v>
      </c>
      <c r="O7953" t="s">
        <v>929</v>
      </c>
      <c r="P7953" t="s">
        <v>929</v>
      </c>
      <c r="Q7953" t="s">
        <v>929</v>
      </c>
      <c r="R7953" t="s">
        <v>929</v>
      </c>
      <c r="S7953" t="s">
        <v>929</v>
      </c>
      <c r="T7953" t="s">
        <v>929</v>
      </c>
      <c r="U7953" t="s">
        <v>929</v>
      </c>
      <c r="V7953" t="s">
        <v>929</v>
      </c>
      <c r="W7953" t="s">
        <v>929</v>
      </c>
      <c r="X7953" t="s">
        <v>929</v>
      </c>
      <c r="Y7953" t="s">
        <v>929</v>
      </c>
      <c r="Z7953" t="s">
        <v>929</v>
      </c>
    </row>
    <row r="7954" spans="1:26">
      <c r="A7954">
        <v>801104</v>
      </c>
      <c r="B7954" t="s">
        <v>98</v>
      </c>
      <c r="C7954" t="s">
        <v>929</v>
      </c>
      <c r="D7954" t="s">
        <v>930</v>
      </c>
      <c r="E7954" t="s">
        <v>929</v>
      </c>
      <c r="F7954" t="s">
        <v>930</v>
      </c>
      <c r="G7954" t="s">
        <v>929</v>
      </c>
      <c r="H7954" t="s">
        <v>930</v>
      </c>
      <c r="I7954" t="s">
        <v>930</v>
      </c>
      <c r="J7954" t="s">
        <v>929</v>
      </c>
      <c r="K7954" t="s">
        <v>929</v>
      </c>
      <c r="L7954" t="s">
        <v>930</v>
      </c>
      <c r="M7954" t="s">
        <v>930</v>
      </c>
      <c r="N7954" t="s">
        <v>929</v>
      </c>
      <c r="O7954" t="s">
        <v>929</v>
      </c>
      <c r="P7954" t="s">
        <v>929</v>
      </c>
      <c r="Q7954" t="s">
        <v>930</v>
      </c>
      <c r="R7954" t="s">
        <v>929</v>
      </c>
      <c r="S7954" t="s">
        <v>930</v>
      </c>
      <c r="T7954" t="s">
        <v>930</v>
      </c>
      <c r="U7954" t="s">
        <v>929</v>
      </c>
      <c r="V7954" t="s">
        <v>929</v>
      </c>
      <c r="W7954" t="s">
        <v>929</v>
      </c>
      <c r="X7954" t="s">
        <v>929</v>
      </c>
      <c r="Y7954" t="s">
        <v>929</v>
      </c>
      <c r="Z7954" t="s">
        <v>929</v>
      </c>
    </row>
    <row r="7955" spans="1:26">
      <c r="A7955">
        <v>801107</v>
      </c>
      <c r="B7955" t="s">
        <v>98</v>
      </c>
      <c r="C7955" t="s">
        <v>929</v>
      </c>
      <c r="D7955" t="s">
        <v>929</v>
      </c>
      <c r="E7955" t="s">
        <v>929</v>
      </c>
      <c r="F7955" t="s">
        <v>929</v>
      </c>
      <c r="G7955" t="s">
        <v>929</v>
      </c>
      <c r="H7955" t="s">
        <v>929</v>
      </c>
      <c r="I7955" t="s">
        <v>929</v>
      </c>
      <c r="J7955" t="s">
        <v>929</v>
      </c>
      <c r="K7955" t="s">
        <v>929</v>
      </c>
      <c r="L7955" t="s">
        <v>929</v>
      </c>
      <c r="M7955" t="s">
        <v>929</v>
      </c>
      <c r="N7955" t="s">
        <v>929</v>
      </c>
      <c r="O7955" t="s">
        <v>929</v>
      </c>
      <c r="P7955" t="s">
        <v>929</v>
      </c>
      <c r="Q7955" t="s">
        <v>929</v>
      </c>
      <c r="R7955" t="s">
        <v>929</v>
      </c>
      <c r="S7955" t="s">
        <v>929</v>
      </c>
      <c r="T7955" t="s">
        <v>929</v>
      </c>
      <c r="U7955" t="s">
        <v>929</v>
      </c>
      <c r="V7955" t="s">
        <v>929</v>
      </c>
      <c r="W7955" t="s">
        <v>929</v>
      </c>
      <c r="X7955" t="s">
        <v>929</v>
      </c>
      <c r="Y7955" t="s">
        <v>929</v>
      </c>
      <c r="Z7955" t="s">
        <v>929</v>
      </c>
    </row>
    <row r="7956" spans="1:26">
      <c r="A7956">
        <v>801108</v>
      </c>
      <c r="B7956" t="s">
        <v>98</v>
      </c>
      <c r="C7956" t="s">
        <v>929</v>
      </c>
      <c r="D7956" t="s">
        <v>930</v>
      </c>
      <c r="E7956" t="s">
        <v>930</v>
      </c>
      <c r="F7956" t="s">
        <v>929</v>
      </c>
      <c r="G7956" t="s">
        <v>929</v>
      </c>
      <c r="H7956" t="s">
        <v>929</v>
      </c>
      <c r="I7956" t="s">
        <v>929</v>
      </c>
      <c r="J7956" t="s">
        <v>930</v>
      </c>
      <c r="K7956" t="s">
        <v>929</v>
      </c>
      <c r="L7956" t="s">
        <v>930</v>
      </c>
      <c r="M7956" t="s">
        <v>929</v>
      </c>
      <c r="N7956" t="s">
        <v>929</v>
      </c>
      <c r="O7956" t="s">
        <v>929</v>
      </c>
      <c r="P7956" t="s">
        <v>929</v>
      </c>
      <c r="Q7956" t="s">
        <v>929</v>
      </c>
      <c r="R7956" t="s">
        <v>929</v>
      </c>
      <c r="S7956" t="s">
        <v>929</v>
      </c>
      <c r="T7956" t="s">
        <v>929</v>
      </c>
      <c r="U7956" t="s">
        <v>929</v>
      </c>
      <c r="V7956" t="s">
        <v>929</v>
      </c>
      <c r="W7956" t="s">
        <v>929</v>
      </c>
      <c r="X7956" t="s">
        <v>929</v>
      </c>
      <c r="Y7956" t="s">
        <v>929</v>
      </c>
      <c r="Z7956" t="s">
        <v>929</v>
      </c>
    </row>
    <row r="7957" spans="1:26">
      <c r="A7957">
        <v>801116</v>
      </c>
      <c r="B7957" t="s">
        <v>98</v>
      </c>
      <c r="C7957" t="s">
        <v>929</v>
      </c>
      <c r="D7957" t="s">
        <v>929</v>
      </c>
      <c r="E7957" t="s">
        <v>930</v>
      </c>
      <c r="F7957" t="s">
        <v>929</v>
      </c>
      <c r="G7957" t="s">
        <v>929</v>
      </c>
      <c r="H7957" t="s">
        <v>929</v>
      </c>
      <c r="I7957" t="s">
        <v>929</v>
      </c>
      <c r="J7957" t="s">
        <v>929</v>
      </c>
      <c r="K7957" t="s">
        <v>929</v>
      </c>
      <c r="L7957" t="s">
        <v>929</v>
      </c>
      <c r="M7957" t="s">
        <v>930</v>
      </c>
      <c r="N7957" t="s">
        <v>929</v>
      </c>
      <c r="O7957" t="s">
        <v>929</v>
      </c>
      <c r="P7957" t="s">
        <v>929</v>
      </c>
      <c r="Q7957" t="s">
        <v>930</v>
      </c>
      <c r="R7957" t="s">
        <v>929</v>
      </c>
      <c r="S7957" t="s">
        <v>930</v>
      </c>
      <c r="T7957" t="s">
        <v>929</v>
      </c>
      <c r="U7957" t="s">
        <v>929</v>
      </c>
      <c r="V7957" t="s">
        <v>929</v>
      </c>
      <c r="W7957" t="s">
        <v>929</v>
      </c>
      <c r="X7957" t="s">
        <v>929</v>
      </c>
      <c r="Y7957" t="s">
        <v>929</v>
      </c>
      <c r="Z7957" t="s">
        <v>929</v>
      </c>
    </row>
    <row r="7958" spans="1:26">
      <c r="A7958">
        <v>801133</v>
      </c>
      <c r="B7958" t="s">
        <v>98</v>
      </c>
      <c r="C7958" t="s">
        <v>928</v>
      </c>
      <c r="D7958" t="s">
        <v>930</v>
      </c>
      <c r="E7958" t="s">
        <v>928</v>
      </c>
      <c r="F7958" t="s">
        <v>930</v>
      </c>
      <c r="G7958" t="s">
        <v>928</v>
      </c>
      <c r="H7958" t="s">
        <v>928</v>
      </c>
      <c r="I7958" t="s">
        <v>930</v>
      </c>
      <c r="J7958" t="s">
        <v>928</v>
      </c>
      <c r="K7958" t="s">
        <v>928</v>
      </c>
      <c r="L7958" t="s">
        <v>928</v>
      </c>
      <c r="M7958" t="s">
        <v>930</v>
      </c>
      <c r="N7958" t="s">
        <v>930</v>
      </c>
      <c r="O7958" t="s">
        <v>929</v>
      </c>
      <c r="P7958" t="s">
        <v>928</v>
      </c>
      <c r="Q7958" t="s">
        <v>930</v>
      </c>
      <c r="R7958" t="s">
        <v>928</v>
      </c>
      <c r="S7958" t="s">
        <v>930</v>
      </c>
      <c r="T7958" t="s">
        <v>929</v>
      </c>
      <c r="U7958" t="s">
        <v>930</v>
      </c>
      <c r="V7958" t="s">
        <v>930</v>
      </c>
      <c r="W7958" t="s">
        <v>930</v>
      </c>
      <c r="X7958" t="s">
        <v>928</v>
      </c>
      <c r="Y7958" t="s">
        <v>928</v>
      </c>
      <c r="Z7958" t="s">
        <v>929</v>
      </c>
    </row>
    <row r="7959" spans="1:26">
      <c r="A7959">
        <v>801136</v>
      </c>
      <c r="B7959" t="s">
        <v>98</v>
      </c>
      <c r="C7959" t="s">
        <v>929</v>
      </c>
      <c r="D7959" t="s">
        <v>928</v>
      </c>
      <c r="E7959" t="s">
        <v>930</v>
      </c>
      <c r="F7959" t="s">
        <v>929</v>
      </c>
      <c r="G7959" t="s">
        <v>930</v>
      </c>
      <c r="H7959" t="s">
        <v>929</v>
      </c>
      <c r="I7959" t="s">
        <v>929</v>
      </c>
      <c r="J7959" t="s">
        <v>930</v>
      </c>
      <c r="K7959" t="s">
        <v>930</v>
      </c>
      <c r="L7959" t="s">
        <v>930</v>
      </c>
      <c r="M7959" t="s">
        <v>929</v>
      </c>
      <c r="N7959" t="s">
        <v>929</v>
      </c>
      <c r="O7959" t="s">
        <v>929</v>
      </c>
      <c r="P7959" t="s">
        <v>928</v>
      </c>
      <c r="Q7959" t="s">
        <v>929</v>
      </c>
      <c r="R7959" t="s">
        <v>928</v>
      </c>
      <c r="S7959" t="s">
        <v>929</v>
      </c>
      <c r="T7959" t="s">
        <v>929</v>
      </c>
      <c r="U7959" t="s">
        <v>929</v>
      </c>
      <c r="V7959" t="s">
        <v>929</v>
      </c>
      <c r="W7959" t="s">
        <v>929</v>
      </c>
      <c r="X7959" t="s">
        <v>929</v>
      </c>
      <c r="Y7959" t="s">
        <v>929</v>
      </c>
      <c r="Z7959" t="s">
        <v>929</v>
      </c>
    </row>
    <row r="7960" spans="1:26">
      <c r="A7960">
        <v>801152</v>
      </c>
      <c r="B7960" t="s">
        <v>98</v>
      </c>
      <c r="C7960" t="s">
        <v>929</v>
      </c>
      <c r="D7960" t="s">
        <v>929</v>
      </c>
      <c r="E7960" t="s">
        <v>928</v>
      </c>
      <c r="F7960" t="s">
        <v>930</v>
      </c>
      <c r="G7960" t="s">
        <v>930</v>
      </c>
      <c r="H7960" t="s">
        <v>929</v>
      </c>
      <c r="I7960" t="s">
        <v>930</v>
      </c>
      <c r="J7960" t="s">
        <v>930</v>
      </c>
      <c r="K7960" t="s">
        <v>928</v>
      </c>
      <c r="L7960" t="s">
        <v>929</v>
      </c>
      <c r="M7960" t="s">
        <v>930</v>
      </c>
      <c r="N7960" t="s">
        <v>929</v>
      </c>
      <c r="O7960" t="s">
        <v>929</v>
      </c>
      <c r="P7960" t="s">
        <v>929</v>
      </c>
      <c r="Q7960" t="s">
        <v>930</v>
      </c>
      <c r="R7960" t="s">
        <v>930</v>
      </c>
      <c r="S7960" t="s">
        <v>929</v>
      </c>
      <c r="T7960" t="s">
        <v>929</v>
      </c>
      <c r="U7960" t="s">
        <v>929</v>
      </c>
      <c r="V7960" t="s">
        <v>929</v>
      </c>
      <c r="W7960" t="s">
        <v>929</v>
      </c>
      <c r="X7960" t="s">
        <v>929</v>
      </c>
      <c r="Y7960" t="s">
        <v>929</v>
      </c>
      <c r="Z7960" t="s">
        <v>929</v>
      </c>
    </row>
    <row r="7961" spans="1:26">
      <c r="A7961">
        <v>801159</v>
      </c>
      <c r="B7961" t="s">
        <v>98</v>
      </c>
      <c r="C7961" t="s">
        <v>929</v>
      </c>
      <c r="D7961" t="s">
        <v>929</v>
      </c>
      <c r="E7961" t="s">
        <v>929</v>
      </c>
      <c r="F7961" t="s">
        <v>929</v>
      </c>
      <c r="G7961" t="s">
        <v>929</v>
      </c>
      <c r="H7961" t="s">
        <v>929</v>
      </c>
      <c r="I7961" t="s">
        <v>929</v>
      </c>
      <c r="J7961" t="s">
        <v>929</v>
      </c>
      <c r="K7961" t="s">
        <v>929</v>
      </c>
      <c r="L7961" t="s">
        <v>929</v>
      </c>
      <c r="M7961" t="s">
        <v>929</v>
      </c>
      <c r="N7961" t="s">
        <v>929</v>
      </c>
      <c r="O7961" t="s">
        <v>929</v>
      </c>
      <c r="P7961" t="s">
        <v>929</v>
      </c>
      <c r="Q7961" t="s">
        <v>929</v>
      </c>
      <c r="R7961" t="s">
        <v>929</v>
      </c>
      <c r="S7961" t="s">
        <v>929</v>
      </c>
      <c r="T7961" t="s">
        <v>929</v>
      </c>
      <c r="U7961" t="s">
        <v>929</v>
      </c>
      <c r="V7961" t="s">
        <v>929</v>
      </c>
      <c r="W7961" t="s">
        <v>929</v>
      </c>
      <c r="X7961" t="s">
        <v>929</v>
      </c>
      <c r="Y7961" t="s">
        <v>929</v>
      </c>
      <c r="Z7961" t="s">
        <v>929</v>
      </c>
    </row>
    <row r="7962" spans="1:26">
      <c r="A7962">
        <v>801163</v>
      </c>
      <c r="B7962" t="s">
        <v>98</v>
      </c>
      <c r="C7962" t="s">
        <v>929</v>
      </c>
      <c r="D7962" t="s">
        <v>929</v>
      </c>
      <c r="E7962" t="s">
        <v>929</v>
      </c>
      <c r="F7962" t="s">
        <v>929</v>
      </c>
      <c r="G7962" t="s">
        <v>929</v>
      </c>
      <c r="H7962" t="s">
        <v>929</v>
      </c>
      <c r="I7962" t="s">
        <v>929</v>
      </c>
      <c r="J7962" t="s">
        <v>929</v>
      </c>
      <c r="K7962" t="s">
        <v>929</v>
      </c>
      <c r="L7962" t="s">
        <v>929</v>
      </c>
      <c r="M7962" t="s">
        <v>929</v>
      </c>
      <c r="N7962" t="s">
        <v>929</v>
      </c>
      <c r="O7962" t="s">
        <v>928</v>
      </c>
      <c r="P7962" t="s">
        <v>929</v>
      </c>
      <c r="Q7962" t="s">
        <v>930</v>
      </c>
      <c r="R7962" t="s">
        <v>929</v>
      </c>
      <c r="S7962" t="s">
        <v>930</v>
      </c>
      <c r="T7962" t="s">
        <v>928</v>
      </c>
      <c r="U7962" t="s">
        <v>929</v>
      </c>
      <c r="V7962" t="s">
        <v>929</v>
      </c>
      <c r="W7962" t="s">
        <v>929</v>
      </c>
      <c r="X7962" t="s">
        <v>930</v>
      </c>
      <c r="Y7962" t="s">
        <v>930</v>
      </c>
      <c r="Z7962" t="s">
        <v>930</v>
      </c>
    </row>
    <row r="7963" spans="1:26">
      <c r="A7963">
        <v>801182</v>
      </c>
      <c r="B7963" t="s">
        <v>98</v>
      </c>
      <c r="C7963" t="s">
        <v>929</v>
      </c>
      <c r="D7963" t="s">
        <v>929</v>
      </c>
      <c r="E7963" t="s">
        <v>928</v>
      </c>
      <c r="F7963" t="s">
        <v>928</v>
      </c>
      <c r="G7963" t="s">
        <v>930</v>
      </c>
      <c r="H7963" t="s">
        <v>930</v>
      </c>
      <c r="I7963" t="s">
        <v>930</v>
      </c>
      <c r="J7963" t="s">
        <v>930</v>
      </c>
      <c r="K7963" t="s">
        <v>928</v>
      </c>
      <c r="L7963" t="s">
        <v>928</v>
      </c>
      <c r="M7963" t="s">
        <v>930</v>
      </c>
      <c r="N7963" t="s">
        <v>930</v>
      </c>
      <c r="O7963" t="s">
        <v>928</v>
      </c>
      <c r="P7963" t="s">
        <v>930</v>
      </c>
      <c r="Q7963" t="s">
        <v>930</v>
      </c>
      <c r="R7963" t="s">
        <v>928</v>
      </c>
      <c r="S7963" t="s">
        <v>930</v>
      </c>
      <c r="T7963" t="s">
        <v>928</v>
      </c>
      <c r="U7963" t="s">
        <v>929</v>
      </c>
      <c r="V7963" t="s">
        <v>930</v>
      </c>
      <c r="W7963" t="s">
        <v>929</v>
      </c>
      <c r="X7963" t="s">
        <v>929</v>
      </c>
      <c r="Y7963" t="s">
        <v>929</v>
      </c>
      <c r="Z7963" t="s">
        <v>929</v>
      </c>
    </row>
    <row r="7964" spans="1:26">
      <c r="A7964">
        <v>801195</v>
      </c>
      <c r="B7964" t="s">
        <v>98</v>
      </c>
      <c r="C7964" t="s">
        <v>929</v>
      </c>
      <c r="D7964" t="s">
        <v>929</v>
      </c>
      <c r="E7964" t="s">
        <v>930</v>
      </c>
      <c r="F7964" t="s">
        <v>929</v>
      </c>
      <c r="G7964" t="s">
        <v>929</v>
      </c>
      <c r="H7964" t="s">
        <v>929</v>
      </c>
      <c r="I7964" t="s">
        <v>930</v>
      </c>
      <c r="J7964" t="s">
        <v>929</v>
      </c>
      <c r="K7964" t="s">
        <v>930</v>
      </c>
      <c r="L7964" t="s">
        <v>930</v>
      </c>
      <c r="M7964" t="s">
        <v>929</v>
      </c>
      <c r="N7964" t="s">
        <v>929</v>
      </c>
      <c r="O7964" t="s">
        <v>929</v>
      </c>
      <c r="P7964" t="s">
        <v>929</v>
      </c>
      <c r="Q7964" t="s">
        <v>929</v>
      </c>
      <c r="R7964" t="s">
        <v>929</v>
      </c>
      <c r="S7964" t="s">
        <v>929</v>
      </c>
      <c r="T7964" t="s">
        <v>929</v>
      </c>
      <c r="U7964" t="s">
        <v>929</v>
      </c>
      <c r="V7964" t="s">
        <v>929</v>
      </c>
      <c r="W7964" t="s">
        <v>929</v>
      </c>
      <c r="X7964" t="s">
        <v>929</v>
      </c>
      <c r="Y7964" t="s">
        <v>929</v>
      </c>
      <c r="Z7964" t="s">
        <v>929</v>
      </c>
    </row>
    <row r="7965" spans="1:26">
      <c r="A7965">
        <v>801196</v>
      </c>
      <c r="B7965" t="s">
        <v>98</v>
      </c>
      <c r="C7965" t="s">
        <v>930</v>
      </c>
      <c r="D7965" t="s">
        <v>930</v>
      </c>
      <c r="E7965" t="s">
        <v>928</v>
      </c>
      <c r="F7965" t="s">
        <v>928</v>
      </c>
      <c r="G7965" t="s">
        <v>930</v>
      </c>
      <c r="H7965" t="s">
        <v>928</v>
      </c>
      <c r="I7965" t="s">
        <v>930</v>
      </c>
      <c r="J7965" t="s">
        <v>930</v>
      </c>
      <c r="K7965" t="s">
        <v>929</v>
      </c>
      <c r="L7965" t="s">
        <v>928</v>
      </c>
      <c r="M7965" t="s">
        <v>928</v>
      </c>
      <c r="N7965" t="s">
        <v>929</v>
      </c>
      <c r="O7965" t="s">
        <v>930</v>
      </c>
      <c r="P7965" t="s">
        <v>928</v>
      </c>
      <c r="Q7965" t="s">
        <v>930</v>
      </c>
      <c r="R7965" t="s">
        <v>930</v>
      </c>
      <c r="S7965" t="s">
        <v>928</v>
      </c>
      <c r="T7965" t="s">
        <v>929</v>
      </c>
      <c r="U7965" t="s">
        <v>928</v>
      </c>
      <c r="V7965" t="s">
        <v>930</v>
      </c>
      <c r="W7965" t="s">
        <v>930</v>
      </c>
      <c r="X7965" t="s">
        <v>928</v>
      </c>
      <c r="Y7965" t="s">
        <v>928</v>
      </c>
      <c r="Z7965" t="s">
        <v>929</v>
      </c>
    </row>
    <row r="7966" spans="1:26">
      <c r="A7966">
        <v>801208</v>
      </c>
      <c r="B7966" t="s">
        <v>98</v>
      </c>
      <c r="C7966" t="s">
        <v>929</v>
      </c>
      <c r="D7966" t="s">
        <v>929</v>
      </c>
      <c r="E7966" t="s">
        <v>929</v>
      </c>
      <c r="F7966" t="s">
        <v>929</v>
      </c>
      <c r="G7966" t="s">
        <v>929</v>
      </c>
      <c r="H7966" t="s">
        <v>929</v>
      </c>
      <c r="I7966" t="s">
        <v>929</v>
      </c>
      <c r="J7966" t="s">
        <v>929</v>
      </c>
      <c r="K7966" t="s">
        <v>929</v>
      </c>
      <c r="L7966" t="s">
        <v>929</v>
      </c>
      <c r="M7966" t="s">
        <v>929</v>
      </c>
      <c r="N7966" t="s">
        <v>929</v>
      </c>
      <c r="O7966" t="s">
        <v>929</v>
      </c>
      <c r="P7966" t="s">
        <v>929</v>
      </c>
      <c r="Q7966" t="s">
        <v>929</v>
      </c>
      <c r="R7966" t="s">
        <v>929</v>
      </c>
      <c r="S7966" t="s">
        <v>929</v>
      </c>
      <c r="T7966" t="s">
        <v>929</v>
      </c>
      <c r="U7966" t="s">
        <v>929</v>
      </c>
      <c r="V7966" t="s">
        <v>929</v>
      </c>
      <c r="W7966" t="s">
        <v>929</v>
      </c>
      <c r="X7966" t="s">
        <v>929</v>
      </c>
      <c r="Y7966" t="s">
        <v>929</v>
      </c>
      <c r="Z7966" t="s">
        <v>929</v>
      </c>
    </row>
    <row r="7967" spans="1:26">
      <c r="A7967">
        <v>801216</v>
      </c>
      <c r="B7967" t="s">
        <v>98</v>
      </c>
      <c r="C7967" t="s">
        <v>929</v>
      </c>
      <c r="D7967" t="s">
        <v>929</v>
      </c>
      <c r="E7967" t="s">
        <v>930</v>
      </c>
      <c r="F7967" t="s">
        <v>929</v>
      </c>
      <c r="G7967" t="s">
        <v>929</v>
      </c>
      <c r="H7967" t="s">
        <v>929</v>
      </c>
      <c r="I7967" t="s">
        <v>929</v>
      </c>
      <c r="J7967" t="s">
        <v>930</v>
      </c>
      <c r="K7967" t="s">
        <v>929</v>
      </c>
      <c r="L7967" t="s">
        <v>929</v>
      </c>
      <c r="M7967" t="s">
        <v>929</v>
      </c>
      <c r="N7967" t="s">
        <v>929</v>
      </c>
      <c r="O7967" t="s">
        <v>929</v>
      </c>
      <c r="P7967" t="s">
        <v>929</v>
      </c>
      <c r="Q7967" t="s">
        <v>929</v>
      </c>
      <c r="R7967" t="s">
        <v>929</v>
      </c>
      <c r="S7967" t="s">
        <v>929</v>
      </c>
      <c r="T7967" t="s">
        <v>929</v>
      </c>
      <c r="U7967" t="s">
        <v>929</v>
      </c>
      <c r="V7967" t="s">
        <v>929</v>
      </c>
      <c r="W7967" t="s">
        <v>929</v>
      </c>
      <c r="X7967" t="s">
        <v>929</v>
      </c>
      <c r="Y7967" t="s">
        <v>929</v>
      </c>
      <c r="Z7967" t="s">
        <v>929</v>
      </c>
    </row>
    <row r="7968" spans="1:26">
      <c r="A7968">
        <v>801218</v>
      </c>
      <c r="B7968" t="s">
        <v>98</v>
      </c>
      <c r="C7968" t="s">
        <v>929</v>
      </c>
      <c r="D7968" t="s">
        <v>929</v>
      </c>
      <c r="E7968" t="s">
        <v>929</v>
      </c>
      <c r="F7968" t="s">
        <v>929</v>
      </c>
      <c r="G7968" t="s">
        <v>929</v>
      </c>
      <c r="H7968" t="s">
        <v>929</v>
      </c>
      <c r="I7968" t="s">
        <v>929</v>
      </c>
      <c r="J7968" t="s">
        <v>929</v>
      </c>
      <c r="K7968" t="s">
        <v>929</v>
      </c>
      <c r="L7968" t="s">
        <v>929</v>
      </c>
      <c r="M7968" t="s">
        <v>929</v>
      </c>
      <c r="N7968" t="s">
        <v>929</v>
      </c>
      <c r="O7968" t="s">
        <v>929</v>
      </c>
      <c r="P7968" t="s">
        <v>929</v>
      </c>
      <c r="Q7968" t="s">
        <v>929</v>
      </c>
      <c r="R7968" t="s">
        <v>929</v>
      </c>
      <c r="S7968" t="s">
        <v>929</v>
      </c>
      <c r="T7968" t="s">
        <v>929</v>
      </c>
      <c r="U7968" t="s">
        <v>929</v>
      </c>
      <c r="V7968" t="s">
        <v>929</v>
      </c>
      <c r="W7968" t="s">
        <v>929</v>
      </c>
      <c r="X7968" t="s">
        <v>929</v>
      </c>
      <c r="Y7968" t="s">
        <v>929</v>
      </c>
      <c r="Z7968" t="s">
        <v>929</v>
      </c>
    </row>
    <row r="7969" spans="1:26">
      <c r="A7969">
        <v>801219</v>
      </c>
      <c r="B7969" t="s">
        <v>98</v>
      </c>
      <c r="C7969" t="s">
        <v>929</v>
      </c>
      <c r="D7969" t="s">
        <v>929</v>
      </c>
      <c r="E7969" t="s">
        <v>929</v>
      </c>
      <c r="F7969" t="s">
        <v>929</v>
      </c>
      <c r="G7969" t="s">
        <v>929</v>
      </c>
      <c r="H7969" t="s">
        <v>929</v>
      </c>
      <c r="I7969" t="s">
        <v>930</v>
      </c>
      <c r="J7969" t="s">
        <v>928</v>
      </c>
      <c r="K7969" t="s">
        <v>928</v>
      </c>
      <c r="L7969" t="s">
        <v>928</v>
      </c>
      <c r="M7969" t="s">
        <v>928</v>
      </c>
      <c r="N7969" t="s">
        <v>929</v>
      </c>
      <c r="O7969" t="s">
        <v>929</v>
      </c>
      <c r="P7969" t="s">
        <v>929</v>
      </c>
      <c r="Q7969" t="s">
        <v>930</v>
      </c>
      <c r="R7969" t="s">
        <v>929</v>
      </c>
      <c r="S7969" t="s">
        <v>930</v>
      </c>
      <c r="T7969" t="s">
        <v>928</v>
      </c>
      <c r="U7969" t="s">
        <v>930</v>
      </c>
      <c r="V7969" t="s">
        <v>928</v>
      </c>
      <c r="W7969" t="s">
        <v>930</v>
      </c>
      <c r="X7969" t="s">
        <v>929</v>
      </c>
      <c r="Y7969" t="s">
        <v>928</v>
      </c>
      <c r="Z7969" t="s">
        <v>929</v>
      </c>
    </row>
    <row r="7970" spans="1:26">
      <c r="A7970">
        <v>801224</v>
      </c>
      <c r="B7970" t="s">
        <v>98</v>
      </c>
      <c r="C7970" t="s">
        <v>929</v>
      </c>
      <c r="D7970" t="s">
        <v>929</v>
      </c>
      <c r="E7970" t="s">
        <v>929</v>
      </c>
      <c r="F7970" t="s">
        <v>929</v>
      </c>
      <c r="G7970" t="s">
        <v>929</v>
      </c>
      <c r="H7970" t="s">
        <v>929</v>
      </c>
      <c r="I7970" t="s">
        <v>929</v>
      </c>
      <c r="J7970" t="s">
        <v>929</v>
      </c>
      <c r="K7970" t="s">
        <v>929</v>
      </c>
      <c r="L7970" t="s">
        <v>929</v>
      </c>
      <c r="M7970" t="s">
        <v>929</v>
      </c>
      <c r="N7970" t="s">
        <v>929</v>
      </c>
      <c r="O7970" t="s">
        <v>929</v>
      </c>
      <c r="P7970" t="s">
        <v>929</v>
      </c>
      <c r="Q7970" t="s">
        <v>929</v>
      </c>
      <c r="R7970" t="s">
        <v>929</v>
      </c>
      <c r="S7970" t="s">
        <v>929</v>
      </c>
      <c r="T7970" t="s">
        <v>929</v>
      </c>
      <c r="U7970" t="s">
        <v>929</v>
      </c>
      <c r="V7970" t="s">
        <v>929</v>
      </c>
      <c r="W7970" t="s">
        <v>929</v>
      </c>
      <c r="X7970" t="s">
        <v>929</v>
      </c>
      <c r="Y7970" t="s">
        <v>929</v>
      </c>
      <c r="Z7970" t="s">
        <v>929</v>
      </c>
    </row>
    <row r="7971" spans="1:26">
      <c r="A7971">
        <v>801226</v>
      </c>
      <c r="B7971" t="s">
        <v>98</v>
      </c>
      <c r="C7971" t="s">
        <v>929</v>
      </c>
      <c r="D7971" t="s">
        <v>929</v>
      </c>
      <c r="E7971" t="s">
        <v>929</v>
      </c>
      <c r="F7971" t="s">
        <v>929</v>
      </c>
      <c r="G7971" t="s">
        <v>929</v>
      </c>
      <c r="H7971" t="s">
        <v>929</v>
      </c>
      <c r="I7971" t="s">
        <v>929</v>
      </c>
      <c r="J7971" t="s">
        <v>929</v>
      </c>
      <c r="K7971" t="s">
        <v>929</v>
      </c>
      <c r="L7971" t="s">
        <v>929</v>
      </c>
      <c r="M7971" t="s">
        <v>929</v>
      </c>
      <c r="N7971" t="s">
        <v>929</v>
      </c>
      <c r="O7971" t="s">
        <v>929</v>
      </c>
      <c r="P7971" t="s">
        <v>929</v>
      </c>
      <c r="Q7971" t="s">
        <v>929</v>
      </c>
      <c r="R7971" t="s">
        <v>929</v>
      </c>
      <c r="S7971" t="s">
        <v>929</v>
      </c>
      <c r="T7971" t="s">
        <v>929</v>
      </c>
      <c r="U7971" t="s">
        <v>929</v>
      </c>
      <c r="V7971" t="s">
        <v>929</v>
      </c>
      <c r="W7971" t="s">
        <v>929</v>
      </c>
      <c r="X7971" t="s">
        <v>929</v>
      </c>
      <c r="Y7971" t="s">
        <v>929</v>
      </c>
      <c r="Z7971" t="s">
        <v>929</v>
      </c>
    </row>
    <row r="7972" spans="1:26">
      <c r="A7972">
        <v>801230</v>
      </c>
      <c r="B7972" t="s">
        <v>98</v>
      </c>
      <c r="C7972" t="s">
        <v>930</v>
      </c>
      <c r="D7972" t="s">
        <v>928</v>
      </c>
      <c r="E7972" t="s">
        <v>928</v>
      </c>
      <c r="F7972" t="s">
        <v>930</v>
      </c>
      <c r="G7972" t="s">
        <v>928</v>
      </c>
      <c r="H7972" t="s">
        <v>929</v>
      </c>
      <c r="I7972" t="s">
        <v>930</v>
      </c>
      <c r="J7972" t="s">
        <v>929</v>
      </c>
      <c r="K7972" t="s">
        <v>929</v>
      </c>
      <c r="L7972" t="s">
        <v>929</v>
      </c>
      <c r="M7972" t="s">
        <v>929</v>
      </c>
      <c r="N7972" t="s">
        <v>930</v>
      </c>
      <c r="O7972" t="s">
        <v>929</v>
      </c>
      <c r="P7972" t="s">
        <v>929</v>
      </c>
      <c r="Q7972" t="s">
        <v>929</v>
      </c>
      <c r="R7972" t="s">
        <v>929</v>
      </c>
      <c r="S7972" t="s">
        <v>929</v>
      </c>
      <c r="T7972" t="s">
        <v>929</v>
      </c>
      <c r="U7972" t="s">
        <v>929</v>
      </c>
      <c r="V7972" t="s">
        <v>929</v>
      </c>
      <c r="W7972" t="s">
        <v>929</v>
      </c>
      <c r="X7972" t="s">
        <v>929</v>
      </c>
      <c r="Y7972" t="s">
        <v>929</v>
      </c>
      <c r="Z7972" t="s">
        <v>929</v>
      </c>
    </row>
    <row r="7973" spans="1:26">
      <c r="A7973">
        <v>801245</v>
      </c>
      <c r="B7973" t="s">
        <v>98</v>
      </c>
      <c r="C7973" t="s">
        <v>929</v>
      </c>
      <c r="D7973" t="s">
        <v>929</v>
      </c>
      <c r="E7973" t="s">
        <v>929</v>
      </c>
      <c r="F7973" t="s">
        <v>929</v>
      </c>
      <c r="G7973" t="s">
        <v>929</v>
      </c>
      <c r="H7973" t="s">
        <v>929</v>
      </c>
      <c r="I7973" t="s">
        <v>929</v>
      </c>
      <c r="J7973" t="s">
        <v>929</v>
      </c>
      <c r="K7973" t="s">
        <v>929</v>
      </c>
      <c r="L7973" t="s">
        <v>929</v>
      </c>
      <c r="M7973" t="s">
        <v>929</v>
      </c>
      <c r="N7973" t="s">
        <v>929</v>
      </c>
      <c r="O7973" t="s">
        <v>929</v>
      </c>
      <c r="P7973" t="s">
        <v>929</v>
      </c>
      <c r="Q7973" t="s">
        <v>929</v>
      </c>
      <c r="R7973" t="s">
        <v>929</v>
      </c>
      <c r="S7973" t="s">
        <v>929</v>
      </c>
      <c r="T7973" t="s">
        <v>929</v>
      </c>
      <c r="U7973" t="s">
        <v>929</v>
      </c>
      <c r="V7973" t="s">
        <v>929</v>
      </c>
      <c r="W7973" t="s">
        <v>929</v>
      </c>
      <c r="X7973" t="s">
        <v>929</v>
      </c>
      <c r="Y7973" t="s">
        <v>929</v>
      </c>
      <c r="Z7973" t="s">
        <v>929</v>
      </c>
    </row>
    <row r="7974" spans="1:26">
      <c r="A7974">
        <v>801251</v>
      </c>
      <c r="B7974" t="s">
        <v>98</v>
      </c>
      <c r="C7974" t="s">
        <v>929</v>
      </c>
      <c r="D7974" t="s">
        <v>930</v>
      </c>
      <c r="E7974" t="s">
        <v>929</v>
      </c>
      <c r="F7974" t="s">
        <v>929</v>
      </c>
      <c r="G7974" t="s">
        <v>929</v>
      </c>
      <c r="H7974" t="s">
        <v>929</v>
      </c>
      <c r="I7974" t="s">
        <v>929</v>
      </c>
      <c r="J7974" t="s">
        <v>928</v>
      </c>
      <c r="K7974" t="s">
        <v>929</v>
      </c>
      <c r="L7974" t="s">
        <v>929</v>
      </c>
      <c r="M7974" t="s">
        <v>929</v>
      </c>
      <c r="N7974" t="s">
        <v>929</v>
      </c>
      <c r="O7974" t="s">
        <v>929</v>
      </c>
      <c r="P7974" t="s">
        <v>929</v>
      </c>
      <c r="Q7974" t="s">
        <v>929</v>
      </c>
      <c r="R7974" t="s">
        <v>928</v>
      </c>
      <c r="S7974" t="s">
        <v>929</v>
      </c>
      <c r="T7974" t="s">
        <v>928</v>
      </c>
      <c r="U7974" t="s">
        <v>929</v>
      </c>
      <c r="V7974" t="s">
        <v>929</v>
      </c>
      <c r="W7974" t="s">
        <v>929</v>
      </c>
      <c r="X7974" t="s">
        <v>930</v>
      </c>
      <c r="Y7974" t="s">
        <v>930</v>
      </c>
      <c r="Z7974" t="s">
        <v>930</v>
      </c>
    </row>
    <row r="7975" spans="1:26">
      <c r="A7975">
        <v>801262</v>
      </c>
      <c r="B7975" t="s">
        <v>98</v>
      </c>
      <c r="C7975" t="s">
        <v>929</v>
      </c>
      <c r="D7975" t="s">
        <v>929</v>
      </c>
      <c r="E7975" t="s">
        <v>929</v>
      </c>
      <c r="F7975" t="s">
        <v>929</v>
      </c>
      <c r="G7975" t="s">
        <v>929</v>
      </c>
      <c r="H7975" t="s">
        <v>929</v>
      </c>
      <c r="I7975" t="s">
        <v>929</v>
      </c>
      <c r="J7975" t="s">
        <v>930</v>
      </c>
      <c r="K7975" t="s">
        <v>930</v>
      </c>
      <c r="L7975" t="s">
        <v>930</v>
      </c>
      <c r="M7975" t="s">
        <v>928</v>
      </c>
      <c r="N7975" t="s">
        <v>930</v>
      </c>
      <c r="O7975" t="s">
        <v>929</v>
      </c>
      <c r="P7975" t="s">
        <v>930</v>
      </c>
      <c r="Q7975" t="s">
        <v>929</v>
      </c>
      <c r="R7975" t="s">
        <v>930</v>
      </c>
      <c r="S7975" t="s">
        <v>930</v>
      </c>
      <c r="T7975" t="s">
        <v>929</v>
      </c>
      <c r="U7975" t="s">
        <v>929</v>
      </c>
      <c r="V7975" t="s">
        <v>929</v>
      </c>
      <c r="W7975" t="s">
        <v>929</v>
      </c>
      <c r="X7975" t="s">
        <v>929</v>
      </c>
      <c r="Y7975" t="s">
        <v>929</v>
      </c>
      <c r="Z7975" t="s">
        <v>929</v>
      </c>
    </row>
    <row r="7976" spans="1:26">
      <c r="A7976">
        <v>801266</v>
      </c>
      <c r="B7976" t="s">
        <v>98</v>
      </c>
      <c r="C7976" t="s">
        <v>929</v>
      </c>
      <c r="D7976" t="s">
        <v>929</v>
      </c>
      <c r="E7976" t="s">
        <v>929</v>
      </c>
      <c r="F7976" t="s">
        <v>929</v>
      </c>
      <c r="G7976" t="s">
        <v>929</v>
      </c>
      <c r="H7976" t="s">
        <v>929</v>
      </c>
      <c r="I7976" t="s">
        <v>929</v>
      </c>
      <c r="J7976" t="s">
        <v>929</v>
      </c>
      <c r="K7976" t="s">
        <v>929</v>
      </c>
      <c r="L7976" t="s">
        <v>929</v>
      </c>
      <c r="M7976" t="s">
        <v>929</v>
      </c>
      <c r="N7976" t="s">
        <v>929</v>
      </c>
      <c r="O7976" t="s">
        <v>929</v>
      </c>
      <c r="P7976" t="s">
        <v>929</v>
      </c>
      <c r="Q7976" t="s">
        <v>929</v>
      </c>
      <c r="R7976" t="s">
        <v>929</v>
      </c>
      <c r="S7976" t="s">
        <v>929</v>
      </c>
      <c r="T7976" t="s">
        <v>929</v>
      </c>
      <c r="U7976" t="s">
        <v>929</v>
      </c>
      <c r="V7976" t="s">
        <v>929</v>
      </c>
      <c r="W7976" t="s">
        <v>929</v>
      </c>
      <c r="X7976" t="s">
        <v>929</v>
      </c>
      <c r="Y7976" t="s">
        <v>929</v>
      </c>
      <c r="Z7976" t="s">
        <v>929</v>
      </c>
    </row>
    <row r="7977" spans="1:26">
      <c r="A7977">
        <v>801271</v>
      </c>
      <c r="B7977" t="s">
        <v>98</v>
      </c>
      <c r="C7977" t="s">
        <v>929</v>
      </c>
      <c r="D7977" t="s">
        <v>929</v>
      </c>
      <c r="E7977" t="s">
        <v>929</v>
      </c>
      <c r="F7977" t="s">
        <v>929</v>
      </c>
      <c r="G7977" t="s">
        <v>929</v>
      </c>
      <c r="H7977" t="s">
        <v>929</v>
      </c>
      <c r="I7977" t="s">
        <v>929</v>
      </c>
      <c r="J7977" t="s">
        <v>929</v>
      </c>
      <c r="K7977" t="s">
        <v>929</v>
      </c>
      <c r="L7977" t="s">
        <v>929</v>
      </c>
      <c r="M7977" t="s">
        <v>929</v>
      </c>
      <c r="N7977" t="s">
        <v>929</v>
      </c>
      <c r="O7977" t="s">
        <v>929</v>
      </c>
      <c r="P7977" t="s">
        <v>929</v>
      </c>
      <c r="Q7977" t="s">
        <v>929</v>
      </c>
      <c r="R7977" t="s">
        <v>929</v>
      </c>
      <c r="S7977" t="s">
        <v>929</v>
      </c>
      <c r="T7977" t="s">
        <v>929</v>
      </c>
      <c r="U7977" t="s">
        <v>929</v>
      </c>
      <c r="V7977" t="s">
        <v>929</v>
      </c>
      <c r="W7977" t="s">
        <v>929</v>
      </c>
      <c r="X7977" t="s">
        <v>929</v>
      </c>
      <c r="Y7977" t="s">
        <v>929</v>
      </c>
      <c r="Z7977" t="s">
        <v>929</v>
      </c>
    </row>
    <row r="7978" spans="1:26">
      <c r="A7978">
        <v>801320</v>
      </c>
      <c r="B7978" t="s">
        <v>98</v>
      </c>
      <c r="C7978" t="s">
        <v>929</v>
      </c>
      <c r="D7978" t="s">
        <v>929</v>
      </c>
      <c r="E7978" t="s">
        <v>930</v>
      </c>
      <c r="F7978" t="s">
        <v>929</v>
      </c>
      <c r="G7978" t="s">
        <v>929</v>
      </c>
      <c r="H7978" t="s">
        <v>929</v>
      </c>
      <c r="I7978" t="s">
        <v>929</v>
      </c>
      <c r="J7978" t="s">
        <v>929</v>
      </c>
      <c r="K7978" t="s">
        <v>930</v>
      </c>
      <c r="L7978" t="s">
        <v>930</v>
      </c>
      <c r="M7978" t="s">
        <v>929</v>
      </c>
      <c r="N7978" t="s">
        <v>929</v>
      </c>
      <c r="O7978" t="s">
        <v>929</v>
      </c>
      <c r="P7978" t="s">
        <v>929</v>
      </c>
      <c r="Q7978" t="s">
        <v>929</v>
      </c>
      <c r="R7978" t="s">
        <v>929</v>
      </c>
      <c r="S7978" t="s">
        <v>929</v>
      </c>
      <c r="T7978" t="s">
        <v>929</v>
      </c>
      <c r="U7978" t="s">
        <v>929</v>
      </c>
      <c r="V7978" t="s">
        <v>929</v>
      </c>
      <c r="W7978" t="s">
        <v>929</v>
      </c>
      <c r="X7978" t="s">
        <v>929</v>
      </c>
      <c r="Y7978" t="s">
        <v>929</v>
      </c>
      <c r="Z7978" t="s">
        <v>929</v>
      </c>
    </row>
    <row r="7979" spans="1:26">
      <c r="A7979">
        <v>801322</v>
      </c>
      <c r="B7979" t="s">
        <v>98</v>
      </c>
      <c r="C7979" t="s">
        <v>929</v>
      </c>
      <c r="D7979" t="s">
        <v>929</v>
      </c>
      <c r="E7979" t="s">
        <v>929</v>
      </c>
      <c r="F7979" t="s">
        <v>929</v>
      </c>
      <c r="G7979" t="s">
        <v>929</v>
      </c>
      <c r="H7979" t="s">
        <v>929</v>
      </c>
      <c r="I7979" t="s">
        <v>929</v>
      </c>
      <c r="J7979" t="s">
        <v>929</v>
      </c>
      <c r="K7979" t="s">
        <v>929</v>
      </c>
      <c r="L7979" t="s">
        <v>930</v>
      </c>
      <c r="M7979" t="s">
        <v>929</v>
      </c>
      <c r="N7979" t="s">
        <v>929</v>
      </c>
      <c r="O7979" t="s">
        <v>930</v>
      </c>
      <c r="P7979" t="s">
        <v>929</v>
      </c>
      <c r="Q7979" t="s">
        <v>929</v>
      </c>
      <c r="R7979" t="s">
        <v>929</v>
      </c>
      <c r="S7979" t="s">
        <v>929</v>
      </c>
      <c r="T7979" t="s">
        <v>930</v>
      </c>
      <c r="U7979" t="s">
        <v>929</v>
      </c>
      <c r="V7979" t="s">
        <v>929</v>
      </c>
      <c r="W7979" t="s">
        <v>929</v>
      </c>
      <c r="X7979" t="s">
        <v>929</v>
      </c>
      <c r="Y7979" t="s">
        <v>929</v>
      </c>
      <c r="Z7979" t="s">
        <v>929</v>
      </c>
    </row>
    <row r="7980" spans="1:26">
      <c r="A7980">
        <v>801325</v>
      </c>
      <c r="B7980" t="s">
        <v>98</v>
      </c>
      <c r="C7980" t="s">
        <v>929</v>
      </c>
      <c r="D7980" t="s">
        <v>929</v>
      </c>
      <c r="E7980" t="s">
        <v>928</v>
      </c>
      <c r="F7980" t="s">
        <v>929</v>
      </c>
      <c r="G7980" t="s">
        <v>928</v>
      </c>
      <c r="H7980" t="s">
        <v>928</v>
      </c>
      <c r="I7980" t="s">
        <v>928</v>
      </c>
      <c r="J7980" t="s">
        <v>929</v>
      </c>
      <c r="K7980" t="s">
        <v>928</v>
      </c>
      <c r="L7980" t="s">
        <v>928</v>
      </c>
      <c r="M7980" t="s">
        <v>928</v>
      </c>
      <c r="N7980" t="s">
        <v>929</v>
      </c>
      <c r="O7980" t="s">
        <v>930</v>
      </c>
      <c r="P7980" t="s">
        <v>930</v>
      </c>
      <c r="Q7980" t="s">
        <v>928</v>
      </c>
      <c r="R7980" t="s">
        <v>928</v>
      </c>
      <c r="S7980" t="s">
        <v>928</v>
      </c>
      <c r="T7980" t="s">
        <v>928</v>
      </c>
      <c r="U7980" t="s">
        <v>930</v>
      </c>
      <c r="V7980" t="s">
        <v>929</v>
      </c>
      <c r="W7980" t="s">
        <v>929</v>
      </c>
      <c r="X7980" t="s">
        <v>930</v>
      </c>
      <c r="Y7980" t="s">
        <v>928</v>
      </c>
      <c r="Z7980" t="s">
        <v>930</v>
      </c>
    </row>
    <row r="7981" spans="1:26">
      <c r="A7981">
        <v>801327</v>
      </c>
      <c r="B7981" t="s">
        <v>98</v>
      </c>
      <c r="C7981" t="s">
        <v>929</v>
      </c>
      <c r="D7981" t="s">
        <v>929</v>
      </c>
      <c r="E7981" t="s">
        <v>929</v>
      </c>
      <c r="F7981" t="s">
        <v>929</v>
      </c>
      <c r="G7981" t="s">
        <v>928</v>
      </c>
      <c r="H7981" t="s">
        <v>929</v>
      </c>
      <c r="I7981" t="s">
        <v>928</v>
      </c>
      <c r="J7981" t="s">
        <v>929</v>
      </c>
      <c r="K7981" t="s">
        <v>929</v>
      </c>
      <c r="L7981" t="s">
        <v>928</v>
      </c>
      <c r="M7981" t="s">
        <v>929</v>
      </c>
      <c r="N7981" t="s">
        <v>929</v>
      </c>
      <c r="O7981" t="s">
        <v>929</v>
      </c>
      <c r="P7981" t="s">
        <v>929</v>
      </c>
      <c r="Q7981" t="s">
        <v>929</v>
      </c>
      <c r="R7981" t="s">
        <v>929</v>
      </c>
      <c r="S7981" t="s">
        <v>930</v>
      </c>
      <c r="T7981" t="s">
        <v>929</v>
      </c>
      <c r="U7981" t="s">
        <v>929</v>
      </c>
      <c r="V7981" t="s">
        <v>929</v>
      </c>
      <c r="W7981" t="s">
        <v>929</v>
      </c>
      <c r="X7981" t="s">
        <v>930</v>
      </c>
      <c r="Y7981" t="s">
        <v>929</v>
      </c>
      <c r="Z7981" t="s">
        <v>929</v>
      </c>
    </row>
    <row r="7982" spans="1:26">
      <c r="A7982">
        <v>801344</v>
      </c>
      <c r="B7982" t="s">
        <v>98</v>
      </c>
      <c r="C7982" t="s">
        <v>929</v>
      </c>
      <c r="D7982" t="s">
        <v>929</v>
      </c>
      <c r="E7982" t="s">
        <v>929</v>
      </c>
      <c r="F7982" t="s">
        <v>929</v>
      </c>
      <c r="G7982" t="s">
        <v>929</v>
      </c>
      <c r="H7982" t="s">
        <v>929</v>
      </c>
      <c r="I7982" t="s">
        <v>929</v>
      </c>
      <c r="J7982" t="s">
        <v>929</v>
      </c>
      <c r="K7982" t="s">
        <v>929</v>
      </c>
      <c r="L7982" t="s">
        <v>929</v>
      </c>
      <c r="M7982" t="s">
        <v>929</v>
      </c>
      <c r="N7982" t="s">
        <v>929</v>
      </c>
      <c r="O7982" t="s">
        <v>929</v>
      </c>
      <c r="P7982" t="s">
        <v>929</v>
      </c>
      <c r="Q7982" t="s">
        <v>929</v>
      </c>
      <c r="R7982" t="s">
        <v>929</v>
      </c>
      <c r="S7982" t="s">
        <v>929</v>
      </c>
      <c r="T7982" t="s">
        <v>929</v>
      </c>
      <c r="U7982" t="s">
        <v>929</v>
      </c>
      <c r="V7982" t="s">
        <v>929</v>
      </c>
      <c r="W7982" t="s">
        <v>929</v>
      </c>
      <c r="X7982" t="s">
        <v>929</v>
      </c>
      <c r="Y7982" t="s">
        <v>929</v>
      </c>
      <c r="Z7982" t="s">
        <v>929</v>
      </c>
    </row>
    <row r="7983" spans="1:26">
      <c r="A7983">
        <v>801346</v>
      </c>
      <c r="B7983" t="s">
        <v>98</v>
      </c>
      <c r="C7983" t="s">
        <v>929</v>
      </c>
      <c r="D7983" t="s">
        <v>929</v>
      </c>
      <c r="E7983" t="s">
        <v>930</v>
      </c>
      <c r="F7983" t="s">
        <v>929</v>
      </c>
      <c r="G7983" t="s">
        <v>929</v>
      </c>
      <c r="H7983" t="s">
        <v>928</v>
      </c>
      <c r="I7983" t="s">
        <v>928</v>
      </c>
      <c r="J7983" t="s">
        <v>930</v>
      </c>
      <c r="K7983" t="s">
        <v>928</v>
      </c>
      <c r="L7983" t="s">
        <v>928</v>
      </c>
      <c r="M7983" t="s">
        <v>928</v>
      </c>
      <c r="N7983" t="s">
        <v>930</v>
      </c>
      <c r="O7983" t="s">
        <v>929</v>
      </c>
      <c r="P7983" t="s">
        <v>928</v>
      </c>
      <c r="Q7983" t="s">
        <v>930</v>
      </c>
      <c r="R7983" t="s">
        <v>928</v>
      </c>
      <c r="S7983" t="s">
        <v>928</v>
      </c>
      <c r="T7983" t="s">
        <v>928</v>
      </c>
      <c r="U7983" t="s">
        <v>930</v>
      </c>
      <c r="V7983" t="s">
        <v>928</v>
      </c>
      <c r="W7983" t="s">
        <v>929</v>
      </c>
      <c r="X7983" t="s">
        <v>929</v>
      </c>
      <c r="Y7983" t="s">
        <v>929</v>
      </c>
      <c r="Z7983" t="s">
        <v>929</v>
      </c>
    </row>
    <row r="7984" spans="1:26">
      <c r="A7984">
        <v>801351</v>
      </c>
      <c r="B7984" t="s">
        <v>98</v>
      </c>
      <c r="C7984" t="s">
        <v>929</v>
      </c>
      <c r="D7984" t="s">
        <v>929</v>
      </c>
      <c r="E7984" t="s">
        <v>929</v>
      </c>
      <c r="F7984" t="s">
        <v>929</v>
      </c>
      <c r="G7984" t="s">
        <v>929</v>
      </c>
      <c r="H7984" t="s">
        <v>929</v>
      </c>
      <c r="I7984" t="s">
        <v>929</v>
      </c>
      <c r="J7984" t="s">
        <v>929</v>
      </c>
      <c r="K7984" t="s">
        <v>929</v>
      </c>
      <c r="L7984" t="s">
        <v>929</v>
      </c>
      <c r="M7984" t="s">
        <v>929</v>
      </c>
      <c r="N7984" t="s">
        <v>929</v>
      </c>
      <c r="O7984" t="s">
        <v>929</v>
      </c>
      <c r="P7984" t="s">
        <v>930</v>
      </c>
      <c r="Q7984" t="s">
        <v>929</v>
      </c>
      <c r="R7984" t="s">
        <v>929</v>
      </c>
      <c r="S7984" t="s">
        <v>929</v>
      </c>
      <c r="T7984" t="s">
        <v>929</v>
      </c>
      <c r="U7984" t="s">
        <v>930</v>
      </c>
      <c r="V7984" t="s">
        <v>929</v>
      </c>
      <c r="W7984" t="s">
        <v>929</v>
      </c>
      <c r="X7984" t="s">
        <v>930</v>
      </c>
      <c r="Y7984" t="s">
        <v>930</v>
      </c>
      <c r="Z7984" t="s">
        <v>929</v>
      </c>
    </row>
    <row r="7985" spans="1:26">
      <c r="A7985">
        <v>801352</v>
      </c>
      <c r="B7985" t="s">
        <v>98</v>
      </c>
      <c r="C7985" t="s">
        <v>929</v>
      </c>
      <c r="D7985" t="s">
        <v>929</v>
      </c>
      <c r="E7985" t="s">
        <v>929</v>
      </c>
      <c r="F7985" t="s">
        <v>930</v>
      </c>
      <c r="G7985" t="s">
        <v>929</v>
      </c>
      <c r="H7985" t="s">
        <v>929</v>
      </c>
      <c r="I7985" t="s">
        <v>929</v>
      </c>
      <c r="J7985" t="s">
        <v>929</v>
      </c>
      <c r="K7985" t="s">
        <v>929</v>
      </c>
      <c r="L7985" t="s">
        <v>930</v>
      </c>
      <c r="M7985" t="s">
        <v>929</v>
      </c>
      <c r="N7985" t="s">
        <v>929</v>
      </c>
      <c r="O7985" t="s">
        <v>929</v>
      </c>
      <c r="P7985" t="s">
        <v>930</v>
      </c>
      <c r="Q7985" t="s">
        <v>930</v>
      </c>
      <c r="R7985" t="s">
        <v>929</v>
      </c>
      <c r="S7985" t="s">
        <v>929</v>
      </c>
      <c r="T7985" t="s">
        <v>929</v>
      </c>
      <c r="U7985" t="s">
        <v>929</v>
      </c>
      <c r="V7985" t="s">
        <v>929</v>
      </c>
      <c r="W7985" t="s">
        <v>929</v>
      </c>
      <c r="X7985" t="s">
        <v>929</v>
      </c>
      <c r="Y7985" t="s">
        <v>929</v>
      </c>
      <c r="Z7985" t="s">
        <v>929</v>
      </c>
    </row>
    <row r="7986" spans="1:26">
      <c r="A7986">
        <v>801366</v>
      </c>
      <c r="B7986" t="s">
        <v>98</v>
      </c>
      <c r="C7986" t="s">
        <v>929</v>
      </c>
      <c r="D7986" t="s">
        <v>930</v>
      </c>
      <c r="E7986" t="s">
        <v>930</v>
      </c>
      <c r="F7986" t="s">
        <v>929</v>
      </c>
      <c r="G7986" t="s">
        <v>929</v>
      </c>
      <c r="H7986" t="s">
        <v>929</v>
      </c>
      <c r="I7986" t="s">
        <v>929</v>
      </c>
      <c r="J7986" t="s">
        <v>929</v>
      </c>
      <c r="K7986" t="s">
        <v>929</v>
      </c>
      <c r="L7986" t="s">
        <v>930</v>
      </c>
      <c r="M7986" t="s">
        <v>929</v>
      </c>
      <c r="N7986" t="s">
        <v>929</v>
      </c>
      <c r="O7986" t="s">
        <v>929</v>
      </c>
      <c r="P7986" t="s">
        <v>929</v>
      </c>
      <c r="Q7986" t="s">
        <v>929</v>
      </c>
      <c r="R7986" t="s">
        <v>929</v>
      </c>
      <c r="S7986" t="s">
        <v>929</v>
      </c>
      <c r="T7986" t="s">
        <v>929</v>
      </c>
      <c r="U7986" t="s">
        <v>929</v>
      </c>
      <c r="V7986" t="s">
        <v>929</v>
      </c>
      <c r="W7986" t="s">
        <v>929</v>
      </c>
      <c r="X7986" t="s">
        <v>929</v>
      </c>
      <c r="Y7986" t="s">
        <v>929</v>
      </c>
      <c r="Z7986" t="s">
        <v>929</v>
      </c>
    </row>
    <row r="7987" spans="1:26">
      <c r="A7987">
        <v>801370</v>
      </c>
      <c r="B7987" t="s">
        <v>98</v>
      </c>
      <c r="C7987" t="s">
        <v>928</v>
      </c>
      <c r="D7987" t="s">
        <v>930</v>
      </c>
      <c r="E7987" t="s">
        <v>930</v>
      </c>
      <c r="F7987" t="s">
        <v>928</v>
      </c>
      <c r="G7987" t="s">
        <v>930</v>
      </c>
      <c r="H7987" t="s">
        <v>928</v>
      </c>
      <c r="I7987" t="s">
        <v>930</v>
      </c>
      <c r="J7987" t="s">
        <v>929</v>
      </c>
      <c r="K7987" t="s">
        <v>928</v>
      </c>
      <c r="L7987" t="s">
        <v>930</v>
      </c>
      <c r="M7987" t="s">
        <v>930</v>
      </c>
      <c r="N7987" t="s">
        <v>930</v>
      </c>
      <c r="O7987" t="s">
        <v>929</v>
      </c>
      <c r="P7987" t="s">
        <v>929</v>
      </c>
      <c r="Q7987" t="s">
        <v>929</v>
      </c>
      <c r="R7987" t="s">
        <v>930</v>
      </c>
      <c r="S7987" t="s">
        <v>930</v>
      </c>
      <c r="T7987" t="s">
        <v>929</v>
      </c>
      <c r="U7987" t="s">
        <v>930</v>
      </c>
      <c r="V7987" t="s">
        <v>929</v>
      </c>
      <c r="W7987" t="s">
        <v>929</v>
      </c>
      <c r="X7987" t="s">
        <v>930</v>
      </c>
      <c r="Y7987" t="s">
        <v>930</v>
      </c>
      <c r="Z7987" t="s">
        <v>929</v>
      </c>
    </row>
    <row r="7988" spans="1:26">
      <c r="A7988">
        <v>801381</v>
      </c>
      <c r="B7988" t="s">
        <v>98</v>
      </c>
      <c r="C7988" t="s">
        <v>929</v>
      </c>
      <c r="D7988" t="s">
        <v>930</v>
      </c>
      <c r="E7988" t="s">
        <v>929</v>
      </c>
      <c r="F7988" t="s">
        <v>930</v>
      </c>
      <c r="G7988" t="s">
        <v>930</v>
      </c>
      <c r="H7988" t="s">
        <v>929</v>
      </c>
      <c r="I7988" t="s">
        <v>928</v>
      </c>
      <c r="J7988" t="s">
        <v>929</v>
      </c>
      <c r="K7988" t="s">
        <v>930</v>
      </c>
      <c r="L7988" t="s">
        <v>929</v>
      </c>
      <c r="M7988" t="s">
        <v>929</v>
      </c>
      <c r="N7988" t="s">
        <v>929</v>
      </c>
      <c r="O7988" t="s">
        <v>929</v>
      </c>
      <c r="P7988" t="s">
        <v>929</v>
      </c>
      <c r="Q7988" t="s">
        <v>929</v>
      </c>
      <c r="R7988" t="s">
        <v>930</v>
      </c>
      <c r="S7988" t="s">
        <v>930</v>
      </c>
      <c r="T7988" t="s">
        <v>929</v>
      </c>
      <c r="U7988" t="s">
        <v>930</v>
      </c>
      <c r="V7988" t="s">
        <v>930</v>
      </c>
      <c r="W7988" t="s">
        <v>930</v>
      </c>
      <c r="X7988" t="s">
        <v>930</v>
      </c>
      <c r="Y7988" t="s">
        <v>929</v>
      </c>
      <c r="Z7988" t="s">
        <v>930</v>
      </c>
    </row>
    <row r="7989" spans="1:26">
      <c r="A7989">
        <v>801384</v>
      </c>
      <c r="B7989" t="s">
        <v>98</v>
      </c>
      <c r="C7989" t="s">
        <v>929</v>
      </c>
      <c r="D7989" t="s">
        <v>929</v>
      </c>
      <c r="E7989" t="s">
        <v>930</v>
      </c>
      <c r="F7989" t="s">
        <v>928</v>
      </c>
      <c r="G7989" t="s">
        <v>930</v>
      </c>
      <c r="H7989" t="s">
        <v>929</v>
      </c>
      <c r="I7989" t="s">
        <v>929</v>
      </c>
      <c r="J7989" t="s">
        <v>929</v>
      </c>
      <c r="K7989" t="s">
        <v>928</v>
      </c>
      <c r="L7989" t="s">
        <v>928</v>
      </c>
      <c r="M7989" t="s">
        <v>929</v>
      </c>
      <c r="N7989" t="s">
        <v>930</v>
      </c>
      <c r="O7989" t="s">
        <v>929</v>
      </c>
      <c r="P7989" t="s">
        <v>929</v>
      </c>
      <c r="Q7989" t="s">
        <v>929</v>
      </c>
      <c r="R7989" t="s">
        <v>929</v>
      </c>
      <c r="S7989" t="s">
        <v>929</v>
      </c>
      <c r="T7989" t="s">
        <v>929</v>
      </c>
      <c r="U7989" t="s">
        <v>929</v>
      </c>
      <c r="V7989" t="s">
        <v>929</v>
      </c>
      <c r="W7989" t="s">
        <v>929</v>
      </c>
      <c r="X7989" t="s">
        <v>929</v>
      </c>
      <c r="Y7989" t="s">
        <v>929</v>
      </c>
      <c r="Z7989" t="s">
        <v>929</v>
      </c>
    </row>
    <row r="7990" spans="1:26">
      <c r="A7990">
        <v>801394</v>
      </c>
      <c r="B7990" t="s">
        <v>98</v>
      </c>
      <c r="C7990" t="s">
        <v>930</v>
      </c>
      <c r="D7990" t="s">
        <v>928</v>
      </c>
      <c r="E7990" t="s">
        <v>930</v>
      </c>
      <c r="F7990" t="s">
        <v>930</v>
      </c>
      <c r="G7990" t="s">
        <v>930</v>
      </c>
      <c r="H7990" t="s">
        <v>928</v>
      </c>
      <c r="I7990" t="s">
        <v>929</v>
      </c>
      <c r="J7990" t="s">
        <v>930</v>
      </c>
      <c r="K7990" t="s">
        <v>930</v>
      </c>
      <c r="L7990" t="s">
        <v>928</v>
      </c>
      <c r="M7990" t="s">
        <v>929</v>
      </c>
      <c r="N7990" t="s">
        <v>930</v>
      </c>
      <c r="O7990" t="s">
        <v>929</v>
      </c>
      <c r="P7990" t="s">
        <v>930</v>
      </c>
      <c r="Q7990" t="s">
        <v>929</v>
      </c>
      <c r="R7990" t="s">
        <v>929</v>
      </c>
      <c r="S7990" t="s">
        <v>929</v>
      </c>
      <c r="T7990" t="s">
        <v>930</v>
      </c>
      <c r="U7990" t="s">
        <v>929</v>
      </c>
      <c r="V7990" t="s">
        <v>928</v>
      </c>
      <c r="W7990" t="s">
        <v>929</v>
      </c>
      <c r="X7990" t="s">
        <v>928</v>
      </c>
      <c r="Y7990" t="s">
        <v>929</v>
      </c>
      <c r="Z7990" t="s">
        <v>929</v>
      </c>
    </row>
    <row r="7991" spans="1:26">
      <c r="A7991">
        <v>801408</v>
      </c>
      <c r="B7991" t="s">
        <v>98</v>
      </c>
      <c r="C7991" t="s">
        <v>929</v>
      </c>
      <c r="D7991" t="s">
        <v>929</v>
      </c>
      <c r="E7991" t="s">
        <v>929</v>
      </c>
      <c r="F7991" t="s">
        <v>929</v>
      </c>
      <c r="G7991" t="s">
        <v>929</v>
      </c>
      <c r="H7991" t="s">
        <v>929</v>
      </c>
      <c r="I7991" t="s">
        <v>929</v>
      </c>
      <c r="J7991" t="s">
        <v>929</v>
      </c>
      <c r="K7991" t="s">
        <v>929</v>
      </c>
      <c r="L7991" t="s">
        <v>929</v>
      </c>
      <c r="M7991" t="s">
        <v>929</v>
      </c>
      <c r="N7991" t="s">
        <v>929</v>
      </c>
      <c r="O7991" t="s">
        <v>929</v>
      </c>
      <c r="P7991" t="s">
        <v>929</v>
      </c>
      <c r="Q7991" t="s">
        <v>929</v>
      </c>
      <c r="R7991" t="s">
        <v>929</v>
      </c>
      <c r="S7991" t="s">
        <v>929</v>
      </c>
      <c r="T7991" t="s">
        <v>929</v>
      </c>
      <c r="U7991" t="s">
        <v>929</v>
      </c>
      <c r="V7991" t="s">
        <v>929</v>
      </c>
      <c r="W7991" t="s">
        <v>929</v>
      </c>
      <c r="X7991" t="s">
        <v>929</v>
      </c>
      <c r="Y7991" t="s">
        <v>929</v>
      </c>
      <c r="Z7991" t="s">
        <v>929</v>
      </c>
    </row>
    <row r="7992" spans="1:26">
      <c r="A7992">
        <v>801430</v>
      </c>
      <c r="B7992" t="s">
        <v>98</v>
      </c>
      <c r="C7992" t="s">
        <v>929</v>
      </c>
      <c r="D7992" t="s">
        <v>929</v>
      </c>
      <c r="E7992" t="s">
        <v>929</v>
      </c>
      <c r="F7992" t="s">
        <v>929</v>
      </c>
      <c r="G7992" t="s">
        <v>929</v>
      </c>
      <c r="H7992" t="s">
        <v>929</v>
      </c>
      <c r="I7992" t="s">
        <v>929</v>
      </c>
      <c r="J7992" t="s">
        <v>930</v>
      </c>
      <c r="K7992" t="s">
        <v>929</v>
      </c>
      <c r="L7992" t="s">
        <v>930</v>
      </c>
      <c r="M7992" t="s">
        <v>929</v>
      </c>
      <c r="N7992" t="s">
        <v>929</v>
      </c>
      <c r="O7992" t="s">
        <v>930</v>
      </c>
      <c r="P7992" t="s">
        <v>930</v>
      </c>
      <c r="Q7992" t="s">
        <v>930</v>
      </c>
      <c r="R7992" t="s">
        <v>929</v>
      </c>
      <c r="S7992" t="s">
        <v>929</v>
      </c>
      <c r="T7992" t="s">
        <v>930</v>
      </c>
      <c r="U7992" t="s">
        <v>929</v>
      </c>
      <c r="V7992" t="s">
        <v>929</v>
      </c>
      <c r="W7992" t="s">
        <v>929</v>
      </c>
      <c r="X7992" t="s">
        <v>929</v>
      </c>
      <c r="Y7992" t="s">
        <v>929</v>
      </c>
      <c r="Z7992" t="s">
        <v>929</v>
      </c>
    </row>
    <row r="7993" spans="1:26">
      <c r="A7993">
        <v>801431</v>
      </c>
      <c r="B7993" t="s">
        <v>98</v>
      </c>
      <c r="C7993" t="s">
        <v>929</v>
      </c>
      <c r="D7993" t="s">
        <v>929</v>
      </c>
      <c r="E7993" t="s">
        <v>929</v>
      </c>
      <c r="F7993" t="s">
        <v>929</v>
      </c>
      <c r="G7993" t="s">
        <v>929</v>
      </c>
      <c r="H7993" t="s">
        <v>929</v>
      </c>
      <c r="I7993" t="s">
        <v>929</v>
      </c>
      <c r="J7993" t="s">
        <v>929</v>
      </c>
      <c r="K7993" t="s">
        <v>929</v>
      </c>
      <c r="L7993" t="s">
        <v>929</v>
      </c>
      <c r="M7993" t="s">
        <v>929</v>
      </c>
      <c r="N7993" t="s">
        <v>929</v>
      </c>
      <c r="O7993" t="s">
        <v>929</v>
      </c>
      <c r="P7993" t="s">
        <v>929</v>
      </c>
      <c r="Q7993" t="s">
        <v>929</v>
      </c>
      <c r="R7993" t="s">
        <v>929</v>
      </c>
      <c r="S7993" t="s">
        <v>929</v>
      </c>
      <c r="T7993" t="s">
        <v>929</v>
      </c>
      <c r="U7993" t="s">
        <v>929</v>
      </c>
      <c r="V7993" t="s">
        <v>929</v>
      </c>
      <c r="W7993" t="s">
        <v>929</v>
      </c>
      <c r="X7993" t="s">
        <v>929</v>
      </c>
      <c r="Y7993" t="s">
        <v>929</v>
      </c>
      <c r="Z7993" t="s">
        <v>929</v>
      </c>
    </row>
    <row r="7994" spans="1:26">
      <c r="A7994">
        <v>801434</v>
      </c>
      <c r="B7994" t="s">
        <v>98</v>
      </c>
      <c r="C7994" t="s">
        <v>929</v>
      </c>
      <c r="D7994" t="s">
        <v>929</v>
      </c>
      <c r="E7994" t="s">
        <v>929</v>
      </c>
      <c r="F7994" t="s">
        <v>929</v>
      </c>
      <c r="G7994" t="s">
        <v>929</v>
      </c>
      <c r="H7994" t="s">
        <v>929</v>
      </c>
      <c r="I7994" t="s">
        <v>929</v>
      </c>
      <c r="J7994" t="s">
        <v>929</v>
      </c>
      <c r="K7994" t="s">
        <v>929</v>
      </c>
      <c r="L7994" t="s">
        <v>929</v>
      </c>
      <c r="M7994" t="s">
        <v>929</v>
      </c>
      <c r="N7994" t="s">
        <v>929</v>
      </c>
      <c r="O7994" t="s">
        <v>930</v>
      </c>
      <c r="P7994" t="s">
        <v>930</v>
      </c>
      <c r="Q7994" t="s">
        <v>930</v>
      </c>
      <c r="R7994" t="s">
        <v>930</v>
      </c>
      <c r="S7994" t="s">
        <v>930</v>
      </c>
      <c r="T7994" t="s">
        <v>929</v>
      </c>
      <c r="U7994" t="s">
        <v>929</v>
      </c>
      <c r="V7994" t="s">
        <v>929</v>
      </c>
      <c r="W7994" t="s">
        <v>929</v>
      </c>
      <c r="X7994" t="s">
        <v>929</v>
      </c>
      <c r="Y7994" t="s">
        <v>929</v>
      </c>
      <c r="Z7994" t="s">
        <v>929</v>
      </c>
    </row>
    <row r="7995" spans="1:26">
      <c r="A7995">
        <v>801437</v>
      </c>
      <c r="B7995" t="s">
        <v>98</v>
      </c>
      <c r="C7995" t="s">
        <v>929</v>
      </c>
      <c r="D7995" t="s">
        <v>929</v>
      </c>
      <c r="E7995" t="s">
        <v>929</v>
      </c>
      <c r="F7995" t="s">
        <v>929</v>
      </c>
      <c r="G7995" t="s">
        <v>929</v>
      </c>
      <c r="H7995" t="s">
        <v>929</v>
      </c>
      <c r="I7995" t="s">
        <v>929</v>
      </c>
      <c r="J7995" t="s">
        <v>929</v>
      </c>
      <c r="K7995" t="s">
        <v>929</v>
      </c>
      <c r="L7995" t="s">
        <v>929</v>
      </c>
      <c r="M7995" t="s">
        <v>929</v>
      </c>
      <c r="N7995" t="s">
        <v>928</v>
      </c>
      <c r="O7995" t="s">
        <v>930</v>
      </c>
      <c r="P7995" t="s">
        <v>930</v>
      </c>
      <c r="Q7995" t="s">
        <v>930</v>
      </c>
      <c r="R7995" t="s">
        <v>928</v>
      </c>
      <c r="S7995" t="s">
        <v>928</v>
      </c>
      <c r="T7995" t="s">
        <v>930</v>
      </c>
      <c r="U7995" t="s">
        <v>928</v>
      </c>
      <c r="V7995" t="s">
        <v>928</v>
      </c>
      <c r="W7995" t="s">
        <v>930</v>
      </c>
      <c r="X7995" t="s">
        <v>930</v>
      </c>
      <c r="Y7995" t="s">
        <v>929</v>
      </c>
      <c r="Z7995" t="s">
        <v>928</v>
      </c>
    </row>
    <row r="7996" spans="1:26">
      <c r="A7996">
        <v>801459</v>
      </c>
      <c r="B7996" t="s">
        <v>98</v>
      </c>
      <c r="C7996" t="s">
        <v>929</v>
      </c>
      <c r="D7996" t="s">
        <v>930</v>
      </c>
      <c r="E7996" t="s">
        <v>930</v>
      </c>
      <c r="F7996" t="s">
        <v>929</v>
      </c>
      <c r="G7996" t="s">
        <v>929</v>
      </c>
      <c r="H7996" t="s">
        <v>929</v>
      </c>
      <c r="I7996" t="s">
        <v>929</v>
      </c>
      <c r="J7996" t="s">
        <v>930</v>
      </c>
      <c r="K7996" t="s">
        <v>930</v>
      </c>
      <c r="L7996" t="s">
        <v>928</v>
      </c>
      <c r="M7996" t="s">
        <v>929</v>
      </c>
      <c r="N7996" t="s">
        <v>929</v>
      </c>
      <c r="O7996" t="s">
        <v>929</v>
      </c>
      <c r="P7996" t="s">
        <v>928</v>
      </c>
      <c r="Q7996" t="s">
        <v>929</v>
      </c>
      <c r="R7996" t="s">
        <v>929</v>
      </c>
      <c r="S7996" t="s">
        <v>930</v>
      </c>
      <c r="T7996" t="s">
        <v>930</v>
      </c>
      <c r="U7996" t="s">
        <v>930</v>
      </c>
      <c r="V7996" t="s">
        <v>930</v>
      </c>
      <c r="W7996" t="s">
        <v>929</v>
      </c>
      <c r="X7996" t="s">
        <v>930</v>
      </c>
      <c r="Y7996" t="s">
        <v>930</v>
      </c>
      <c r="Z7996" t="s">
        <v>930</v>
      </c>
    </row>
    <row r="7997" spans="1:26">
      <c r="A7997">
        <v>801460</v>
      </c>
      <c r="B7997" t="s">
        <v>98</v>
      </c>
      <c r="C7997" t="s">
        <v>929</v>
      </c>
      <c r="D7997" t="s">
        <v>929</v>
      </c>
      <c r="E7997" t="s">
        <v>929</v>
      </c>
      <c r="F7997" t="s">
        <v>929</v>
      </c>
      <c r="G7997" t="s">
        <v>929</v>
      </c>
      <c r="H7997" t="s">
        <v>929</v>
      </c>
      <c r="I7997" t="s">
        <v>929</v>
      </c>
      <c r="J7997" t="s">
        <v>929</v>
      </c>
      <c r="K7997" t="s">
        <v>929</v>
      </c>
      <c r="L7997" t="s">
        <v>929</v>
      </c>
      <c r="M7997" t="s">
        <v>929</v>
      </c>
      <c r="N7997" t="s">
        <v>929</v>
      </c>
      <c r="O7997" t="s">
        <v>930</v>
      </c>
      <c r="P7997" t="s">
        <v>930</v>
      </c>
      <c r="Q7997" t="s">
        <v>930</v>
      </c>
      <c r="R7997" t="s">
        <v>930</v>
      </c>
      <c r="S7997" t="s">
        <v>930</v>
      </c>
      <c r="T7997" t="s">
        <v>930</v>
      </c>
      <c r="U7997" t="s">
        <v>929</v>
      </c>
      <c r="V7997" t="s">
        <v>929</v>
      </c>
      <c r="W7997" t="s">
        <v>929</v>
      </c>
      <c r="X7997" t="s">
        <v>929</v>
      </c>
      <c r="Y7997" t="s">
        <v>929</v>
      </c>
      <c r="Z7997" t="s">
        <v>929</v>
      </c>
    </row>
    <row r="7998" spans="1:26">
      <c r="A7998">
        <v>801465</v>
      </c>
      <c r="B7998" t="s">
        <v>98</v>
      </c>
      <c r="C7998" t="s">
        <v>929</v>
      </c>
      <c r="D7998" t="s">
        <v>929</v>
      </c>
      <c r="E7998" t="s">
        <v>929</v>
      </c>
      <c r="F7998" t="s">
        <v>929</v>
      </c>
      <c r="G7998" t="s">
        <v>929</v>
      </c>
      <c r="H7998" t="s">
        <v>929</v>
      </c>
      <c r="I7998" t="s">
        <v>928</v>
      </c>
      <c r="J7998" t="s">
        <v>929</v>
      </c>
      <c r="K7998" t="s">
        <v>930</v>
      </c>
      <c r="L7998" t="s">
        <v>929</v>
      </c>
      <c r="M7998" t="s">
        <v>930</v>
      </c>
      <c r="N7998" t="s">
        <v>929</v>
      </c>
      <c r="O7998" t="s">
        <v>929</v>
      </c>
      <c r="P7998" t="s">
        <v>929</v>
      </c>
      <c r="Q7998" t="s">
        <v>930</v>
      </c>
      <c r="R7998" t="s">
        <v>929</v>
      </c>
      <c r="S7998" t="s">
        <v>929</v>
      </c>
      <c r="T7998" t="s">
        <v>929</v>
      </c>
      <c r="U7998" t="s">
        <v>929</v>
      </c>
      <c r="V7998" t="s">
        <v>929</v>
      </c>
      <c r="W7998" t="s">
        <v>929</v>
      </c>
      <c r="X7998" t="s">
        <v>929</v>
      </c>
      <c r="Y7998" t="s">
        <v>929</v>
      </c>
      <c r="Z7998" t="s">
        <v>929</v>
      </c>
    </row>
    <row r="7999" spans="1:26">
      <c r="A7999">
        <v>801471</v>
      </c>
      <c r="B7999" t="s">
        <v>98</v>
      </c>
      <c r="C7999" t="s">
        <v>929</v>
      </c>
      <c r="D7999" t="s">
        <v>929</v>
      </c>
      <c r="E7999" t="s">
        <v>930</v>
      </c>
      <c r="F7999" t="s">
        <v>929</v>
      </c>
      <c r="G7999" t="s">
        <v>929</v>
      </c>
      <c r="H7999" t="s">
        <v>929</v>
      </c>
      <c r="I7999" t="s">
        <v>929</v>
      </c>
      <c r="J7999" t="s">
        <v>929</v>
      </c>
      <c r="K7999" t="s">
        <v>930</v>
      </c>
      <c r="L7999" t="s">
        <v>929</v>
      </c>
      <c r="M7999" t="s">
        <v>929</v>
      </c>
      <c r="N7999" t="s">
        <v>929</v>
      </c>
      <c r="O7999" t="s">
        <v>930</v>
      </c>
      <c r="P7999" t="s">
        <v>929</v>
      </c>
      <c r="Q7999" t="s">
        <v>930</v>
      </c>
      <c r="R7999" t="s">
        <v>929</v>
      </c>
      <c r="S7999" t="s">
        <v>930</v>
      </c>
      <c r="T7999" t="s">
        <v>928</v>
      </c>
      <c r="U7999" t="s">
        <v>929</v>
      </c>
      <c r="V7999" t="s">
        <v>929</v>
      </c>
      <c r="W7999" t="s">
        <v>929</v>
      </c>
      <c r="X7999" t="s">
        <v>929</v>
      </c>
      <c r="Y7999" t="s">
        <v>928</v>
      </c>
      <c r="Z7999" t="s">
        <v>930</v>
      </c>
    </row>
    <row r="8000" spans="1:26">
      <c r="A8000">
        <v>801473</v>
      </c>
      <c r="B8000" t="s">
        <v>98</v>
      </c>
      <c r="C8000" t="s">
        <v>930</v>
      </c>
      <c r="D8000" t="s">
        <v>929</v>
      </c>
      <c r="E8000" t="s">
        <v>930</v>
      </c>
      <c r="F8000" t="s">
        <v>929</v>
      </c>
      <c r="G8000" t="s">
        <v>930</v>
      </c>
      <c r="H8000" t="s">
        <v>929</v>
      </c>
      <c r="I8000" t="s">
        <v>928</v>
      </c>
      <c r="J8000" t="s">
        <v>930</v>
      </c>
      <c r="K8000" t="s">
        <v>928</v>
      </c>
      <c r="L8000" t="s">
        <v>928</v>
      </c>
      <c r="M8000" t="s">
        <v>930</v>
      </c>
      <c r="N8000" t="s">
        <v>929</v>
      </c>
      <c r="O8000" t="s">
        <v>929</v>
      </c>
      <c r="P8000" t="s">
        <v>928</v>
      </c>
      <c r="Q8000" t="s">
        <v>928</v>
      </c>
      <c r="R8000" t="s">
        <v>929</v>
      </c>
      <c r="S8000" t="s">
        <v>930</v>
      </c>
      <c r="T8000" t="s">
        <v>929</v>
      </c>
      <c r="U8000" t="s">
        <v>930</v>
      </c>
      <c r="V8000" t="s">
        <v>930</v>
      </c>
      <c r="W8000" t="s">
        <v>930</v>
      </c>
      <c r="X8000" t="s">
        <v>930</v>
      </c>
      <c r="Y8000" t="s">
        <v>929</v>
      </c>
      <c r="Z8000" t="s">
        <v>929</v>
      </c>
    </row>
    <row r="8001" spans="1:26">
      <c r="A8001">
        <v>801477</v>
      </c>
      <c r="B8001" t="s">
        <v>98</v>
      </c>
      <c r="C8001" t="s">
        <v>929</v>
      </c>
      <c r="D8001" t="s">
        <v>929</v>
      </c>
      <c r="E8001" t="s">
        <v>929</v>
      </c>
      <c r="F8001" t="s">
        <v>929</v>
      </c>
      <c r="G8001" t="s">
        <v>929</v>
      </c>
      <c r="H8001" t="s">
        <v>929</v>
      </c>
      <c r="I8001" t="s">
        <v>930</v>
      </c>
      <c r="J8001" t="s">
        <v>930</v>
      </c>
      <c r="K8001" t="s">
        <v>929</v>
      </c>
      <c r="L8001" t="s">
        <v>930</v>
      </c>
      <c r="M8001" t="s">
        <v>930</v>
      </c>
      <c r="N8001" t="s">
        <v>929</v>
      </c>
      <c r="O8001" t="s">
        <v>929</v>
      </c>
      <c r="P8001" t="s">
        <v>929</v>
      </c>
      <c r="Q8001" t="s">
        <v>929</v>
      </c>
      <c r="R8001" t="s">
        <v>929</v>
      </c>
      <c r="S8001" t="s">
        <v>929</v>
      </c>
      <c r="T8001" t="s">
        <v>929</v>
      </c>
      <c r="U8001" t="s">
        <v>929</v>
      </c>
      <c r="V8001" t="s">
        <v>929</v>
      </c>
      <c r="W8001" t="s">
        <v>929</v>
      </c>
      <c r="X8001" t="s">
        <v>929</v>
      </c>
      <c r="Y8001" t="s">
        <v>929</v>
      </c>
      <c r="Z8001" t="s">
        <v>929</v>
      </c>
    </row>
    <row r="8002" spans="1:26">
      <c r="A8002">
        <v>801483</v>
      </c>
      <c r="B8002" t="s">
        <v>98</v>
      </c>
      <c r="C8002" t="s">
        <v>929</v>
      </c>
      <c r="D8002" t="s">
        <v>930</v>
      </c>
      <c r="E8002" t="s">
        <v>928</v>
      </c>
      <c r="F8002" t="s">
        <v>929</v>
      </c>
      <c r="G8002" t="s">
        <v>929</v>
      </c>
      <c r="H8002" t="s">
        <v>929</v>
      </c>
      <c r="I8002" t="s">
        <v>929</v>
      </c>
      <c r="J8002" t="s">
        <v>929</v>
      </c>
      <c r="K8002" t="s">
        <v>928</v>
      </c>
      <c r="L8002" t="s">
        <v>929</v>
      </c>
      <c r="M8002" t="s">
        <v>929</v>
      </c>
      <c r="N8002" t="s">
        <v>929</v>
      </c>
      <c r="O8002" t="s">
        <v>928</v>
      </c>
      <c r="P8002" t="s">
        <v>929</v>
      </c>
      <c r="Q8002" t="s">
        <v>930</v>
      </c>
      <c r="R8002" t="s">
        <v>929</v>
      </c>
      <c r="S8002" t="s">
        <v>930</v>
      </c>
      <c r="T8002" t="s">
        <v>930</v>
      </c>
      <c r="U8002" t="s">
        <v>929</v>
      </c>
      <c r="V8002" t="s">
        <v>929</v>
      </c>
      <c r="W8002" t="s">
        <v>929</v>
      </c>
      <c r="X8002" t="s">
        <v>930</v>
      </c>
      <c r="Y8002" t="s">
        <v>929</v>
      </c>
      <c r="Z8002" t="s">
        <v>929</v>
      </c>
    </row>
    <row r="8003" spans="1:26">
      <c r="A8003">
        <v>801493</v>
      </c>
      <c r="B8003" t="s">
        <v>98</v>
      </c>
      <c r="C8003" t="s">
        <v>929</v>
      </c>
      <c r="D8003" t="s">
        <v>929</v>
      </c>
      <c r="E8003" t="s">
        <v>929</v>
      </c>
      <c r="F8003" t="s">
        <v>929</v>
      </c>
      <c r="G8003" t="s">
        <v>928</v>
      </c>
      <c r="H8003" t="s">
        <v>929</v>
      </c>
      <c r="I8003" t="s">
        <v>928</v>
      </c>
      <c r="J8003" t="s">
        <v>929</v>
      </c>
      <c r="K8003" t="s">
        <v>929</v>
      </c>
      <c r="L8003" t="s">
        <v>930</v>
      </c>
      <c r="M8003" t="s">
        <v>928</v>
      </c>
      <c r="N8003" t="s">
        <v>930</v>
      </c>
      <c r="O8003" t="s">
        <v>929</v>
      </c>
      <c r="P8003" t="s">
        <v>929</v>
      </c>
      <c r="Q8003" t="s">
        <v>929</v>
      </c>
      <c r="R8003" t="s">
        <v>929</v>
      </c>
      <c r="S8003" t="s">
        <v>929</v>
      </c>
      <c r="T8003" t="s">
        <v>930</v>
      </c>
      <c r="U8003" t="s">
        <v>930</v>
      </c>
      <c r="V8003" t="s">
        <v>929</v>
      </c>
      <c r="W8003" t="s">
        <v>929</v>
      </c>
      <c r="X8003" t="s">
        <v>929</v>
      </c>
      <c r="Y8003" t="s">
        <v>928</v>
      </c>
      <c r="Z8003" t="s">
        <v>928</v>
      </c>
    </row>
    <row r="8004" spans="1:26">
      <c r="A8004">
        <v>801498</v>
      </c>
      <c r="B8004" t="s">
        <v>98</v>
      </c>
      <c r="C8004" t="s">
        <v>929</v>
      </c>
      <c r="D8004" t="s">
        <v>929</v>
      </c>
      <c r="E8004" t="s">
        <v>928</v>
      </c>
      <c r="F8004" t="s">
        <v>929</v>
      </c>
      <c r="G8004" t="s">
        <v>929</v>
      </c>
      <c r="H8004" t="s">
        <v>929</v>
      </c>
      <c r="I8004" t="s">
        <v>929</v>
      </c>
      <c r="J8004" t="s">
        <v>929</v>
      </c>
      <c r="K8004" t="s">
        <v>929</v>
      </c>
      <c r="L8004" t="s">
        <v>929</v>
      </c>
      <c r="M8004" t="s">
        <v>930</v>
      </c>
      <c r="N8004" t="s">
        <v>929</v>
      </c>
      <c r="O8004" t="s">
        <v>929</v>
      </c>
      <c r="P8004" t="s">
        <v>929</v>
      </c>
      <c r="Q8004" t="s">
        <v>929</v>
      </c>
      <c r="R8004" t="s">
        <v>929</v>
      </c>
      <c r="S8004" t="s">
        <v>929</v>
      </c>
      <c r="T8004" t="s">
        <v>929</v>
      </c>
      <c r="U8004" t="s">
        <v>928</v>
      </c>
      <c r="V8004" t="s">
        <v>929</v>
      </c>
      <c r="W8004" t="s">
        <v>929</v>
      </c>
      <c r="X8004" t="s">
        <v>929</v>
      </c>
      <c r="Y8004" t="s">
        <v>929</v>
      </c>
      <c r="Z8004" t="s">
        <v>929</v>
      </c>
    </row>
    <row r="8005" spans="1:26">
      <c r="A8005">
        <v>801502</v>
      </c>
      <c r="B8005" t="s">
        <v>98</v>
      </c>
      <c r="C8005" t="s">
        <v>929</v>
      </c>
      <c r="D8005" t="s">
        <v>929</v>
      </c>
      <c r="E8005" t="s">
        <v>929</v>
      </c>
      <c r="F8005" t="s">
        <v>929</v>
      </c>
      <c r="G8005" t="s">
        <v>929</v>
      </c>
      <c r="H8005" t="s">
        <v>929</v>
      </c>
      <c r="I8005" t="s">
        <v>930</v>
      </c>
      <c r="J8005" t="s">
        <v>929</v>
      </c>
      <c r="K8005" t="s">
        <v>929</v>
      </c>
      <c r="L8005" t="s">
        <v>929</v>
      </c>
      <c r="M8005" t="s">
        <v>929</v>
      </c>
      <c r="N8005" t="s">
        <v>929</v>
      </c>
      <c r="O8005" t="s">
        <v>929</v>
      </c>
      <c r="P8005" t="s">
        <v>929</v>
      </c>
      <c r="Q8005" t="s">
        <v>930</v>
      </c>
      <c r="R8005" t="s">
        <v>930</v>
      </c>
      <c r="S8005" t="s">
        <v>930</v>
      </c>
      <c r="T8005" t="s">
        <v>929</v>
      </c>
      <c r="U8005" t="s">
        <v>929</v>
      </c>
      <c r="V8005" t="s">
        <v>929</v>
      </c>
      <c r="W8005" t="s">
        <v>929</v>
      </c>
      <c r="X8005" t="s">
        <v>929</v>
      </c>
      <c r="Y8005" t="s">
        <v>929</v>
      </c>
      <c r="Z8005" t="s">
        <v>929</v>
      </c>
    </row>
    <row r="8006" spans="1:26">
      <c r="A8006">
        <v>801503</v>
      </c>
      <c r="B8006" t="s">
        <v>98</v>
      </c>
      <c r="C8006" t="s">
        <v>929</v>
      </c>
      <c r="D8006" t="s">
        <v>929</v>
      </c>
      <c r="E8006" t="s">
        <v>929</v>
      </c>
      <c r="F8006" t="s">
        <v>929</v>
      </c>
      <c r="G8006" t="s">
        <v>929</v>
      </c>
      <c r="H8006" t="s">
        <v>930</v>
      </c>
      <c r="I8006" t="s">
        <v>930</v>
      </c>
      <c r="J8006" t="s">
        <v>929</v>
      </c>
      <c r="K8006" t="s">
        <v>930</v>
      </c>
      <c r="L8006" t="s">
        <v>930</v>
      </c>
      <c r="M8006" t="s">
        <v>929</v>
      </c>
      <c r="N8006" t="s">
        <v>930</v>
      </c>
      <c r="O8006" t="s">
        <v>929</v>
      </c>
      <c r="P8006" t="s">
        <v>930</v>
      </c>
      <c r="Q8006" t="s">
        <v>929</v>
      </c>
      <c r="R8006" t="s">
        <v>929</v>
      </c>
      <c r="S8006" t="s">
        <v>930</v>
      </c>
      <c r="T8006" t="s">
        <v>929</v>
      </c>
      <c r="U8006" t="s">
        <v>929</v>
      </c>
      <c r="V8006" t="s">
        <v>929</v>
      </c>
      <c r="W8006" t="s">
        <v>929</v>
      </c>
      <c r="X8006" t="s">
        <v>929</v>
      </c>
      <c r="Y8006" t="s">
        <v>929</v>
      </c>
      <c r="Z8006" t="s">
        <v>929</v>
      </c>
    </row>
    <row r="8007" spans="1:26">
      <c r="A8007">
        <v>801506</v>
      </c>
      <c r="B8007" t="s">
        <v>98</v>
      </c>
      <c r="C8007" t="s">
        <v>929</v>
      </c>
      <c r="D8007" t="s">
        <v>930</v>
      </c>
      <c r="E8007" t="s">
        <v>928</v>
      </c>
      <c r="F8007" t="s">
        <v>929</v>
      </c>
      <c r="G8007" t="s">
        <v>928</v>
      </c>
      <c r="H8007" t="s">
        <v>929</v>
      </c>
      <c r="I8007" t="s">
        <v>930</v>
      </c>
      <c r="J8007" t="s">
        <v>929</v>
      </c>
      <c r="K8007" t="s">
        <v>929</v>
      </c>
      <c r="L8007" t="s">
        <v>928</v>
      </c>
      <c r="M8007" t="s">
        <v>929</v>
      </c>
      <c r="N8007" t="s">
        <v>929</v>
      </c>
      <c r="O8007" t="s">
        <v>929</v>
      </c>
      <c r="P8007" t="s">
        <v>929</v>
      </c>
      <c r="Q8007" t="s">
        <v>929</v>
      </c>
      <c r="R8007" t="s">
        <v>929</v>
      </c>
      <c r="S8007" t="s">
        <v>929</v>
      </c>
      <c r="T8007" t="s">
        <v>929</v>
      </c>
      <c r="U8007" t="s">
        <v>930</v>
      </c>
      <c r="V8007" t="s">
        <v>929</v>
      </c>
      <c r="W8007" t="s">
        <v>929</v>
      </c>
      <c r="X8007" t="s">
        <v>930</v>
      </c>
      <c r="Y8007" t="s">
        <v>929</v>
      </c>
      <c r="Z8007" t="s">
        <v>929</v>
      </c>
    </row>
    <row r="8008" spans="1:26">
      <c r="A8008">
        <v>801512</v>
      </c>
      <c r="B8008" t="s">
        <v>98</v>
      </c>
      <c r="C8008" t="s">
        <v>929</v>
      </c>
      <c r="D8008" t="s">
        <v>929</v>
      </c>
      <c r="E8008" t="s">
        <v>928</v>
      </c>
      <c r="F8008" t="s">
        <v>928</v>
      </c>
      <c r="G8008" t="s">
        <v>930</v>
      </c>
      <c r="H8008" t="s">
        <v>929</v>
      </c>
      <c r="I8008" t="s">
        <v>930</v>
      </c>
      <c r="J8008" t="s">
        <v>930</v>
      </c>
      <c r="K8008" t="s">
        <v>928</v>
      </c>
      <c r="L8008" t="s">
        <v>930</v>
      </c>
      <c r="M8008" t="s">
        <v>929</v>
      </c>
      <c r="N8008" t="s">
        <v>929</v>
      </c>
      <c r="O8008" t="s">
        <v>929</v>
      </c>
      <c r="P8008" t="s">
        <v>929</v>
      </c>
      <c r="Q8008" t="s">
        <v>930</v>
      </c>
      <c r="R8008" t="s">
        <v>929</v>
      </c>
      <c r="S8008" t="s">
        <v>929</v>
      </c>
      <c r="T8008" t="s">
        <v>929</v>
      </c>
      <c r="U8008" t="s">
        <v>929</v>
      </c>
      <c r="V8008" t="s">
        <v>929</v>
      </c>
      <c r="W8008" t="s">
        <v>929</v>
      </c>
      <c r="X8008" t="s">
        <v>929</v>
      </c>
      <c r="Y8008" t="s">
        <v>929</v>
      </c>
      <c r="Z8008" t="s">
        <v>929</v>
      </c>
    </row>
    <row r="8009" spans="1:26">
      <c r="A8009">
        <v>801520</v>
      </c>
      <c r="B8009" t="s">
        <v>98</v>
      </c>
      <c r="C8009" t="s">
        <v>929</v>
      </c>
      <c r="D8009" t="s">
        <v>929</v>
      </c>
      <c r="E8009" t="s">
        <v>929</v>
      </c>
      <c r="F8009" t="s">
        <v>929</v>
      </c>
      <c r="G8009" t="s">
        <v>929</v>
      </c>
      <c r="H8009" t="s">
        <v>929</v>
      </c>
      <c r="I8009" t="s">
        <v>929</v>
      </c>
      <c r="J8009" t="s">
        <v>930</v>
      </c>
      <c r="K8009" t="s">
        <v>928</v>
      </c>
      <c r="L8009" t="s">
        <v>929</v>
      </c>
      <c r="M8009" t="s">
        <v>930</v>
      </c>
      <c r="N8009" t="s">
        <v>929</v>
      </c>
      <c r="O8009" t="s">
        <v>929</v>
      </c>
      <c r="P8009" t="s">
        <v>930</v>
      </c>
      <c r="Q8009" t="s">
        <v>930</v>
      </c>
      <c r="R8009" t="s">
        <v>930</v>
      </c>
      <c r="S8009" t="s">
        <v>930</v>
      </c>
      <c r="T8009" t="s">
        <v>929</v>
      </c>
      <c r="U8009" t="s">
        <v>930</v>
      </c>
      <c r="V8009" t="s">
        <v>930</v>
      </c>
      <c r="W8009" t="s">
        <v>930</v>
      </c>
      <c r="X8009" t="s">
        <v>930</v>
      </c>
      <c r="Y8009" t="s">
        <v>928</v>
      </c>
      <c r="Z8009" t="s">
        <v>928</v>
      </c>
    </row>
    <row r="8010" spans="1:26">
      <c r="A8010">
        <v>801532</v>
      </c>
      <c r="B8010" t="s">
        <v>98</v>
      </c>
      <c r="C8010" t="s">
        <v>929</v>
      </c>
      <c r="D8010" t="s">
        <v>930</v>
      </c>
      <c r="E8010" t="s">
        <v>929</v>
      </c>
      <c r="F8010" t="s">
        <v>929</v>
      </c>
      <c r="G8010" t="s">
        <v>929</v>
      </c>
      <c r="H8010" t="s">
        <v>930</v>
      </c>
      <c r="I8010" t="s">
        <v>929</v>
      </c>
      <c r="J8010" t="s">
        <v>929</v>
      </c>
      <c r="K8010" t="s">
        <v>930</v>
      </c>
      <c r="L8010" t="s">
        <v>930</v>
      </c>
      <c r="M8010" t="s">
        <v>929</v>
      </c>
      <c r="N8010" t="s">
        <v>929</v>
      </c>
      <c r="O8010" t="s">
        <v>929</v>
      </c>
      <c r="P8010" t="s">
        <v>929</v>
      </c>
      <c r="Q8010" t="s">
        <v>929</v>
      </c>
      <c r="R8010" t="s">
        <v>929</v>
      </c>
      <c r="S8010" t="s">
        <v>929</v>
      </c>
      <c r="T8010" t="s">
        <v>929</v>
      </c>
      <c r="U8010" t="s">
        <v>929</v>
      </c>
      <c r="V8010" t="s">
        <v>929</v>
      </c>
      <c r="W8010" t="s">
        <v>929</v>
      </c>
      <c r="X8010" t="s">
        <v>929</v>
      </c>
      <c r="Y8010" t="s">
        <v>929</v>
      </c>
      <c r="Z8010" t="s">
        <v>929</v>
      </c>
    </row>
    <row r="8011" spans="1:26">
      <c r="A8011">
        <v>801547</v>
      </c>
      <c r="B8011" t="s">
        <v>98</v>
      </c>
      <c r="C8011" t="s">
        <v>929</v>
      </c>
      <c r="D8011" t="s">
        <v>929</v>
      </c>
      <c r="E8011" t="s">
        <v>929</v>
      </c>
      <c r="F8011" t="s">
        <v>929</v>
      </c>
      <c r="G8011" t="s">
        <v>929</v>
      </c>
      <c r="H8011" t="s">
        <v>929</v>
      </c>
      <c r="I8011" t="s">
        <v>929</v>
      </c>
      <c r="J8011" t="s">
        <v>929</v>
      </c>
      <c r="K8011" t="s">
        <v>929</v>
      </c>
      <c r="L8011" t="s">
        <v>929</v>
      </c>
      <c r="M8011" t="s">
        <v>929</v>
      </c>
      <c r="N8011" t="s">
        <v>929</v>
      </c>
      <c r="O8011" t="s">
        <v>929</v>
      </c>
      <c r="P8011" t="s">
        <v>929</v>
      </c>
      <c r="Q8011" t="s">
        <v>929</v>
      </c>
      <c r="R8011" t="s">
        <v>929</v>
      </c>
      <c r="S8011" t="s">
        <v>929</v>
      </c>
      <c r="T8011" t="s">
        <v>929</v>
      </c>
      <c r="U8011" t="s">
        <v>929</v>
      </c>
      <c r="V8011" t="s">
        <v>929</v>
      </c>
      <c r="W8011" t="s">
        <v>929</v>
      </c>
      <c r="X8011" t="s">
        <v>929</v>
      </c>
      <c r="Y8011" t="s">
        <v>929</v>
      </c>
      <c r="Z8011" t="s">
        <v>929</v>
      </c>
    </row>
    <row r="8012" spans="1:26">
      <c r="A8012">
        <v>801555</v>
      </c>
      <c r="B8012" t="s">
        <v>98</v>
      </c>
      <c r="C8012" t="s">
        <v>929</v>
      </c>
      <c r="D8012" t="s">
        <v>929</v>
      </c>
      <c r="E8012" t="s">
        <v>929</v>
      </c>
      <c r="F8012" t="s">
        <v>929</v>
      </c>
      <c r="G8012" t="s">
        <v>929</v>
      </c>
      <c r="H8012" t="s">
        <v>929</v>
      </c>
      <c r="I8012" t="s">
        <v>929</v>
      </c>
      <c r="J8012" t="s">
        <v>929</v>
      </c>
      <c r="K8012" t="s">
        <v>929</v>
      </c>
      <c r="L8012" t="s">
        <v>929</v>
      </c>
      <c r="M8012" t="s">
        <v>929</v>
      </c>
      <c r="N8012" t="s">
        <v>929</v>
      </c>
      <c r="O8012" t="s">
        <v>929</v>
      </c>
      <c r="P8012" t="s">
        <v>929</v>
      </c>
      <c r="Q8012" t="s">
        <v>929</v>
      </c>
      <c r="R8012" t="s">
        <v>929</v>
      </c>
      <c r="S8012" t="s">
        <v>929</v>
      </c>
      <c r="T8012" t="s">
        <v>929</v>
      </c>
      <c r="U8012" t="s">
        <v>929</v>
      </c>
      <c r="V8012" t="s">
        <v>929</v>
      </c>
      <c r="W8012" t="s">
        <v>929</v>
      </c>
      <c r="X8012" t="s">
        <v>929</v>
      </c>
      <c r="Y8012" t="s">
        <v>929</v>
      </c>
      <c r="Z8012" t="s">
        <v>929</v>
      </c>
    </row>
    <row r="8013" spans="1:26">
      <c r="A8013">
        <v>801563</v>
      </c>
      <c r="B8013" t="s">
        <v>98</v>
      </c>
      <c r="C8013" t="s">
        <v>929</v>
      </c>
      <c r="D8013" t="s">
        <v>930</v>
      </c>
      <c r="E8013" t="s">
        <v>929</v>
      </c>
      <c r="F8013" t="s">
        <v>929</v>
      </c>
      <c r="G8013" t="s">
        <v>930</v>
      </c>
      <c r="H8013" t="s">
        <v>930</v>
      </c>
      <c r="I8013" t="s">
        <v>929</v>
      </c>
      <c r="J8013" t="s">
        <v>928</v>
      </c>
      <c r="K8013" t="s">
        <v>929</v>
      </c>
      <c r="L8013" t="s">
        <v>930</v>
      </c>
      <c r="M8013" t="s">
        <v>930</v>
      </c>
      <c r="N8013" t="s">
        <v>929</v>
      </c>
      <c r="O8013" t="s">
        <v>929</v>
      </c>
      <c r="P8013" t="s">
        <v>930</v>
      </c>
      <c r="Q8013" t="s">
        <v>930</v>
      </c>
      <c r="R8013" t="s">
        <v>930</v>
      </c>
      <c r="S8013" t="s">
        <v>930</v>
      </c>
      <c r="T8013" t="s">
        <v>930</v>
      </c>
      <c r="U8013" t="s">
        <v>928</v>
      </c>
      <c r="V8013" t="s">
        <v>930</v>
      </c>
      <c r="W8013" t="s">
        <v>930</v>
      </c>
      <c r="X8013" t="s">
        <v>930</v>
      </c>
      <c r="Y8013" t="s">
        <v>929</v>
      </c>
      <c r="Z8013" t="s">
        <v>929</v>
      </c>
    </row>
    <row r="8014" spans="1:26">
      <c r="A8014">
        <v>801573</v>
      </c>
      <c r="B8014" t="s">
        <v>98</v>
      </c>
      <c r="C8014" t="s">
        <v>930</v>
      </c>
      <c r="D8014" t="s">
        <v>930</v>
      </c>
      <c r="E8014" t="s">
        <v>928</v>
      </c>
      <c r="F8014" t="s">
        <v>929</v>
      </c>
      <c r="G8014" t="s">
        <v>929</v>
      </c>
      <c r="H8014" t="s">
        <v>930</v>
      </c>
      <c r="I8014" t="s">
        <v>930</v>
      </c>
      <c r="J8014" t="s">
        <v>930</v>
      </c>
      <c r="K8014" t="s">
        <v>930</v>
      </c>
      <c r="L8014" t="s">
        <v>930</v>
      </c>
      <c r="M8014" t="s">
        <v>928</v>
      </c>
      <c r="N8014" t="s">
        <v>930</v>
      </c>
      <c r="O8014" t="s">
        <v>929</v>
      </c>
      <c r="P8014" t="s">
        <v>929</v>
      </c>
      <c r="Q8014" t="s">
        <v>928</v>
      </c>
      <c r="R8014" t="s">
        <v>930</v>
      </c>
      <c r="S8014" t="s">
        <v>929</v>
      </c>
      <c r="T8014" t="s">
        <v>929</v>
      </c>
      <c r="U8014" t="s">
        <v>928</v>
      </c>
      <c r="V8014" t="s">
        <v>930</v>
      </c>
      <c r="W8014" t="s">
        <v>930</v>
      </c>
      <c r="X8014" t="s">
        <v>928</v>
      </c>
      <c r="Y8014" t="s">
        <v>929</v>
      </c>
      <c r="Z8014" t="s">
        <v>930</v>
      </c>
    </row>
    <row r="8015" spans="1:26">
      <c r="A8015">
        <v>801580</v>
      </c>
      <c r="B8015" t="s">
        <v>98</v>
      </c>
      <c r="C8015" t="s">
        <v>929</v>
      </c>
      <c r="D8015" t="s">
        <v>929</v>
      </c>
      <c r="E8015" t="s">
        <v>928</v>
      </c>
      <c r="F8015" t="s">
        <v>929</v>
      </c>
      <c r="G8015" t="s">
        <v>929</v>
      </c>
      <c r="H8015" t="s">
        <v>929</v>
      </c>
      <c r="I8015" t="s">
        <v>929</v>
      </c>
      <c r="J8015" t="s">
        <v>928</v>
      </c>
      <c r="K8015" t="s">
        <v>930</v>
      </c>
      <c r="L8015" t="s">
        <v>928</v>
      </c>
      <c r="M8015" t="s">
        <v>929</v>
      </c>
      <c r="N8015" t="s">
        <v>929</v>
      </c>
      <c r="O8015" t="s">
        <v>929</v>
      </c>
      <c r="P8015" t="s">
        <v>929</v>
      </c>
      <c r="Q8015" t="s">
        <v>930</v>
      </c>
      <c r="R8015" t="s">
        <v>928</v>
      </c>
      <c r="S8015" t="s">
        <v>930</v>
      </c>
      <c r="T8015" t="s">
        <v>928</v>
      </c>
      <c r="U8015" t="s">
        <v>929</v>
      </c>
      <c r="V8015" t="s">
        <v>930</v>
      </c>
      <c r="W8015" t="s">
        <v>930</v>
      </c>
      <c r="X8015" t="s">
        <v>929</v>
      </c>
      <c r="Y8015" t="s">
        <v>929</v>
      </c>
      <c r="Z8015" t="s">
        <v>929</v>
      </c>
    </row>
    <row r="8016" spans="1:26">
      <c r="A8016">
        <v>801582</v>
      </c>
      <c r="B8016" t="s">
        <v>98</v>
      </c>
      <c r="C8016" t="s">
        <v>929</v>
      </c>
      <c r="D8016" t="s">
        <v>930</v>
      </c>
      <c r="E8016" t="s">
        <v>929</v>
      </c>
      <c r="F8016" t="s">
        <v>929</v>
      </c>
      <c r="G8016" t="s">
        <v>929</v>
      </c>
      <c r="H8016" t="s">
        <v>929</v>
      </c>
      <c r="I8016" t="s">
        <v>929</v>
      </c>
      <c r="J8016" t="s">
        <v>929</v>
      </c>
      <c r="K8016" t="s">
        <v>930</v>
      </c>
      <c r="L8016" t="s">
        <v>929</v>
      </c>
      <c r="M8016" t="s">
        <v>929</v>
      </c>
      <c r="N8016" t="s">
        <v>929</v>
      </c>
      <c r="O8016" t="s">
        <v>929</v>
      </c>
      <c r="P8016" t="s">
        <v>929</v>
      </c>
      <c r="Q8016" t="s">
        <v>929</v>
      </c>
      <c r="R8016" t="s">
        <v>929</v>
      </c>
      <c r="S8016" t="s">
        <v>929</v>
      </c>
      <c r="T8016" t="s">
        <v>929</v>
      </c>
      <c r="U8016" t="s">
        <v>929</v>
      </c>
      <c r="V8016" t="s">
        <v>929</v>
      </c>
      <c r="W8016" t="s">
        <v>929</v>
      </c>
      <c r="X8016" t="s">
        <v>929</v>
      </c>
      <c r="Y8016" t="s">
        <v>930</v>
      </c>
      <c r="Z8016" t="s">
        <v>929</v>
      </c>
    </row>
    <row r="8017" spans="1:26">
      <c r="A8017">
        <v>801586</v>
      </c>
      <c r="B8017" t="s">
        <v>98</v>
      </c>
      <c r="C8017" t="s">
        <v>929</v>
      </c>
      <c r="D8017" t="s">
        <v>929</v>
      </c>
      <c r="E8017" t="s">
        <v>929</v>
      </c>
      <c r="F8017" t="s">
        <v>930</v>
      </c>
      <c r="G8017" t="s">
        <v>929</v>
      </c>
      <c r="H8017" t="s">
        <v>929</v>
      </c>
      <c r="I8017" t="s">
        <v>929</v>
      </c>
      <c r="J8017" t="s">
        <v>928</v>
      </c>
      <c r="K8017" t="s">
        <v>928</v>
      </c>
      <c r="L8017" t="s">
        <v>929</v>
      </c>
      <c r="M8017" t="s">
        <v>929</v>
      </c>
      <c r="N8017" t="s">
        <v>929</v>
      </c>
      <c r="O8017" t="s">
        <v>928</v>
      </c>
      <c r="P8017" t="s">
        <v>929</v>
      </c>
      <c r="Q8017" t="s">
        <v>930</v>
      </c>
      <c r="R8017" t="s">
        <v>929</v>
      </c>
      <c r="S8017" t="s">
        <v>928</v>
      </c>
      <c r="T8017" t="s">
        <v>928</v>
      </c>
      <c r="U8017" t="s">
        <v>929</v>
      </c>
      <c r="V8017" t="s">
        <v>929</v>
      </c>
      <c r="W8017" t="s">
        <v>929</v>
      </c>
      <c r="X8017" t="s">
        <v>930</v>
      </c>
      <c r="Y8017" t="s">
        <v>929</v>
      </c>
      <c r="Z8017" t="s">
        <v>929</v>
      </c>
    </row>
    <row r="8018" spans="1:26">
      <c r="A8018">
        <v>801597</v>
      </c>
      <c r="B8018" t="s">
        <v>98</v>
      </c>
      <c r="C8018" t="s">
        <v>928</v>
      </c>
      <c r="D8018" t="s">
        <v>930</v>
      </c>
      <c r="E8018" t="s">
        <v>928</v>
      </c>
      <c r="F8018" t="s">
        <v>930</v>
      </c>
      <c r="G8018" t="s">
        <v>929</v>
      </c>
      <c r="H8018" t="s">
        <v>930</v>
      </c>
      <c r="I8018" t="s">
        <v>930</v>
      </c>
      <c r="J8018" t="s">
        <v>930</v>
      </c>
      <c r="K8018" t="s">
        <v>929</v>
      </c>
      <c r="L8018" t="s">
        <v>930</v>
      </c>
      <c r="M8018" t="s">
        <v>930</v>
      </c>
      <c r="N8018" t="s">
        <v>929</v>
      </c>
      <c r="O8018" t="s">
        <v>929</v>
      </c>
      <c r="P8018" t="s">
        <v>928</v>
      </c>
      <c r="Q8018" t="s">
        <v>928</v>
      </c>
      <c r="R8018" t="s">
        <v>930</v>
      </c>
      <c r="S8018" t="s">
        <v>930</v>
      </c>
      <c r="T8018" t="s">
        <v>930</v>
      </c>
      <c r="U8018" t="s">
        <v>929</v>
      </c>
      <c r="V8018" t="s">
        <v>929</v>
      </c>
      <c r="W8018" t="s">
        <v>929</v>
      </c>
      <c r="X8018" t="s">
        <v>929</v>
      </c>
      <c r="Y8018" t="s">
        <v>929</v>
      </c>
      <c r="Z8018" t="s">
        <v>929</v>
      </c>
    </row>
    <row r="8019" spans="1:26">
      <c r="A8019">
        <v>801598</v>
      </c>
      <c r="B8019" t="s">
        <v>98</v>
      </c>
      <c r="C8019" t="s">
        <v>930</v>
      </c>
      <c r="D8019" t="s">
        <v>930</v>
      </c>
      <c r="E8019" t="s">
        <v>929</v>
      </c>
      <c r="F8019" t="s">
        <v>929</v>
      </c>
      <c r="G8019" t="s">
        <v>929</v>
      </c>
      <c r="H8019" t="s">
        <v>929</v>
      </c>
      <c r="I8019" t="s">
        <v>930</v>
      </c>
      <c r="J8019" t="s">
        <v>928</v>
      </c>
      <c r="K8019" t="s">
        <v>930</v>
      </c>
      <c r="L8019" t="s">
        <v>928</v>
      </c>
      <c r="M8019" t="s">
        <v>928</v>
      </c>
      <c r="N8019" t="s">
        <v>930</v>
      </c>
      <c r="O8019" t="s">
        <v>929</v>
      </c>
      <c r="P8019" t="s">
        <v>929</v>
      </c>
      <c r="Q8019" t="s">
        <v>929</v>
      </c>
      <c r="R8019" t="s">
        <v>929</v>
      </c>
      <c r="S8019" t="s">
        <v>929</v>
      </c>
      <c r="T8019" t="s">
        <v>930</v>
      </c>
      <c r="U8019" t="s">
        <v>929</v>
      </c>
      <c r="V8019" t="s">
        <v>929</v>
      </c>
      <c r="W8019" t="s">
        <v>929</v>
      </c>
      <c r="X8019" t="s">
        <v>929</v>
      </c>
      <c r="Y8019" t="s">
        <v>929</v>
      </c>
      <c r="Z8019" t="s">
        <v>929</v>
      </c>
    </row>
    <row r="8020" spans="1:26">
      <c r="A8020">
        <v>801599</v>
      </c>
      <c r="B8020" t="s">
        <v>98</v>
      </c>
      <c r="C8020" t="s">
        <v>929</v>
      </c>
      <c r="D8020" t="s">
        <v>929</v>
      </c>
      <c r="E8020" t="s">
        <v>929</v>
      </c>
      <c r="F8020" t="s">
        <v>929</v>
      </c>
      <c r="G8020" t="s">
        <v>929</v>
      </c>
      <c r="H8020" t="s">
        <v>930</v>
      </c>
      <c r="I8020" t="s">
        <v>929</v>
      </c>
      <c r="J8020" t="s">
        <v>930</v>
      </c>
      <c r="K8020" t="s">
        <v>930</v>
      </c>
      <c r="L8020" t="s">
        <v>929</v>
      </c>
      <c r="M8020" t="s">
        <v>929</v>
      </c>
      <c r="N8020" t="s">
        <v>929</v>
      </c>
      <c r="O8020" t="s">
        <v>929</v>
      </c>
      <c r="P8020" t="s">
        <v>929</v>
      </c>
      <c r="Q8020" t="s">
        <v>929</v>
      </c>
      <c r="R8020" t="s">
        <v>929</v>
      </c>
      <c r="S8020" t="s">
        <v>929</v>
      </c>
      <c r="T8020" t="s">
        <v>930</v>
      </c>
      <c r="U8020" t="s">
        <v>929</v>
      </c>
      <c r="V8020" t="s">
        <v>929</v>
      </c>
      <c r="W8020" t="s">
        <v>929</v>
      </c>
      <c r="X8020" t="s">
        <v>929</v>
      </c>
      <c r="Y8020" t="s">
        <v>929</v>
      </c>
      <c r="Z8020" t="s">
        <v>929</v>
      </c>
    </row>
    <row r="8021" spans="1:26">
      <c r="A8021">
        <v>801600</v>
      </c>
      <c r="B8021" t="s">
        <v>98</v>
      </c>
      <c r="C8021" t="s">
        <v>929</v>
      </c>
      <c r="D8021" t="s">
        <v>929</v>
      </c>
      <c r="E8021" t="s">
        <v>928</v>
      </c>
      <c r="F8021" t="s">
        <v>928</v>
      </c>
      <c r="G8021" t="s">
        <v>930</v>
      </c>
      <c r="H8021" t="s">
        <v>929</v>
      </c>
      <c r="I8021" t="s">
        <v>929</v>
      </c>
      <c r="J8021" t="s">
        <v>928</v>
      </c>
      <c r="K8021" t="s">
        <v>930</v>
      </c>
      <c r="L8021" t="s">
        <v>929</v>
      </c>
      <c r="M8021" t="s">
        <v>929</v>
      </c>
      <c r="N8021" t="s">
        <v>928</v>
      </c>
      <c r="O8021" t="s">
        <v>929</v>
      </c>
      <c r="P8021" t="s">
        <v>928</v>
      </c>
      <c r="Q8021" t="s">
        <v>928</v>
      </c>
      <c r="R8021" t="s">
        <v>928</v>
      </c>
      <c r="S8021" t="s">
        <v>930</v>
      </c>
      <c r="T8021" t="s">
        <v>929</v>
      </c>
      <c r="U8021" t="s">
        <v>929</v>
      </c>
      <c r="V8021" t="s">
        <v>930</v>
      </c>
      <c r="W8021" t="s">
        <v>930</v>
      </c>
      <c r="X8021" t="s">
        <v>930</v>
      </c>
      <c r="Y8021" t="s">
        <v>929</v>
      </c>
      <c r="Z8021" t="s">
        <v>929</v>
      </c>
    </row>
    <row r="8022" spans="1:26">
      <c r="A8022">
        <v>801605</v>
      </c>
      <c r="B8022" t="s">
        <v>98</v>
      </c>
      <c r="C8022" t="s">
        <v>929</v>
      </c>
      <c r="D8022" t="s">
        <v>929</v>
      </c>
      <c r="E8022" t="s">
        <v>928</v>
      </c>
      <c r="F8022" t="s">
        <v>929</v>
      </c>
      <c r="G8022" t="s">
        <v>929</v>
      </c>
      <c r="H8022" t="s">
        <v>928</v>
      </c>
      <c r="I8022" t="s">
        <v>930</v>
      </c>
      <c r="J8022" t="s">
        <v>929</v>
      </c>
      <c r="K8022" t="s">
        <v>928</v>
      </c>
      <c r="L8022" t="s">
        <v>928</v>
      </c>
      <c r="M8022" t="s">
        <v>929</v>
      </c>
      <c r="N8022" t="s">
        <v>929</v>
      </c>
      <c r="O8022" t="s">
        <v>929</v>
      </c>
      <c r="P8022" t="s">
        <v>928</v>
      </c>
      <c r="Q8022" t="s">
        <v>928</v>
      </c>
      <c r="R8022" t="s">
        <v>929</v>
      </c>
      <c r="S8022" t="s">
        <v>929</v>
      </c>
      <c r="T8022" t="s">
        <v>929</v>
      </c>
      <c r="U8022" t="s">
        <v>929</v>
      </c>
      <c r="V8022" t="s">
        <v>929</v>
      </c>
      <c r="W8022" t="s">
        <v>929</v>
      </c>
      <c r="X8022" t="s">
        <v>928</v>
      </c>
      <c r="Y8022" t="s">
        <v>928</v>
      </c>
      <c r="Z8022" t="s">
        <v>929</v>
      </c>
    </row>
    <row r="8023" spans="1:26">
      <c r="A8023">
        <v>801609</v>
      </c>
      <c r="B8023" t="s">
        <v>98</v>
      </c>
      <c r="C8023" t="s">
        <v>928</v>
      </c>
      <c r="D8023" t="s">
        <v>928</v>
      </c>
      <c r="E8023" t="s">
        <v>928</v>
      </c>
      <c r="F8023" t="s">
        <v>928</v>
      </c>
      <c r="G8023" t="s">
        <v>928</v>
      </c>
      <c r="H8023" t="s">
        <v>930</v>
      </c>
      <c r="I8023" t="s">
        <v>930</v>
      </c>
      <c r="J8023" t="s">
        <v>928</v>
      </c>
      <c r="K8023" t="s">
        <v>928</v>
      </c>
      <c r="L8023" t="s">
        <v>930</v>
      </c>
      <c r="M8023" t="s">
        <v>928</v>
      </c>
      <c r="N8023" t="s">
        <v>928</v>
      </c>
      <c r="O8023" t="s">
        <v>929</v>
      </c>
      <c r="P8023" t="s">
        <v>930</v>
      </c>
      <c r="Q8023" t="s">
        <v>930</v>
      </c>
      <c r="R8023" t="s">
        <v>929</v>
      </c>
      <c r="S8023" t="s">
        <v>930</v>
      </c>
      <c r="T8023" t="s">
        <v>929</v>
      </c>
      <c r="U8023" t="s">
        <v>929</v>
      </c>
      <c r="V8023" t="s">
        <v>929</v>
      </c>
      <c r="W8023" t="s">
        <v>929</v>
      </c>
      <c r="X8023" t="s">
        <v>929</v>
      </c>
      <c r="Y8023" t="s">
        <v>929</v>
      </c>
      <c r="Z8023" t="s">
        <v>929</v>
      </c>
    </row>
    <row r="8024" spans="1:26">
      <c r="A8024">
        <v>801610</v>
      </c>
      <c r="B8024" t="s">
        <v>98</v>
      </c>
      <c r="C8024" t="s">
        <v>929</v>
      </c>
      <c r="D8024" t="s">
        <v>929</v>
      </c>
      <c r="E8024" t="s">
        <v>929</v>
      </c>
      <c r="F8024" t="s">
        <v>928</v>
      </c>
      <c r="G8024" t="s">
        <v>929</v>
      </c>
      <c r="H8024" t="s">
        <v>930</v>
      </c>
      <c r="I8024" t="s">
        <v>928</v>
      </c>
      <c r="J8024" t="s">
        <v>928</v>
      </c>
      <c r="K8024" t="s">
        <v>929</v>
      </c>
      <c r="L8024" t="s">
        <v>928</v>
      </c>
      <c r="M8024" t="s">
        <v>928</v>
      </c>
      <c r="N8024" t="s">
        <v>930</v>
      </c>
      <c r="O8024" t="s">
        <v>929</v>
      </c>
      <c r="P8024" t="s">
        <v>930</v>
      </c>
      <c r="Q8024" t="s">
        <v>929</v>
      </c>
      <c r="R8024" t="s">
        <v>929</v>
      </c>
      <c r="S8024" t="s">
        <v>928</v>
      </c>
      <c r="T8024" t="s">
        <v>929</v>
      </c>
      <c r="U8024" t="s">
        <v>930</v>
      </c>
      <c r="V8024" t="s">
        <v>930</v>
      </c>
      <c r="W8024" t="s">
        <v>930</v>
      </c>
      <c r="X8024" t="s">
        <v>929</v>
      </c>
      <c r="Y8024" t="s">
        <v>929</v>
      </c>
      <c r="Z8024" t="s">
        <v>930</v>
      </c>
    </row>
    <row r="8025" spans="1:26">
      <c r="A8025">
        <v>801628</v>
      </c>
      <c r="B8025" t="s">
        <v>98</v>
      </c>
      <c r="C8025" t="s">
        <v>930</v>
      </c>
      <c r="D8025" t="s">
        <v>929</v>
      </c>
      <c r="E8025" t="s">
        <v>930</v>
      </c>
      <c r="F8025" t="s">
        <v>929</v>
      </c>
      <c r="G8025" t="s">
        <v>929</v>
      </c>
      <c r="H8025" t="s">
        <v>929</v>
      </c>
      <c r="I8025" t="s">
        <v>930</v>
      </c>
      <c r="J8025" t="s">
        <v>930</v>
      </c>
      <c r="K8025" t="s">
        <v>929</v>
      </c>
      <c r="L8025" t="s">
        <v>930</v>
      </c>
      <c r="M8025" t="s">
        <v>930</v>
      </c>
      <c r="N8025" t="s">
        <v>929</v>
      </c>
      <c r="O8025" t="s">
        <v>929</v>
      </c>
      <c r="P8025" t="s">
        <v>929</v>
      </c>
      <c r="Q8025" t="s">
        <v>929</v>
      </c>
      <c r="R8025" t="s">
        <v>929</v>
      </c>
      <c r="S8025" t="s">
        <v>929</v>
      </c>
      <c r="T8025" t="s">
        <v>929</v>
      </c>
      <c r="U8025" t="s">
        <v>929</v>
      </c>
      <c r="V8025" t="s">
        <v>929</v>
      </c>
      <c r="W8025" t="s">
        <v>929</v>
      </c>
      <c r="X8025" t="s">
        <v>929</v>
      </c>
      <c r="Y8025" t="s">
        <v>929</v>
      </c>
      <c r="Z8025" t="s">
        <v>929</v>
      </c>
    </row>
    <row r="8026" spans="1:26">
      <c r="A8026">
        <v>801635</v>
      </c>
      <c r="B8026" t="s">
        <v>98</v>
      </c>
      <c r="C8026" t="s">
        <v>929</v>
      </c>
      <c r="D8026" t="s">
        <v>930</v>
      </c>
      <c r="E8026" t="s">
        <v>929</v>
      </c>
      <c r="F8026" t="s">
        <v>930</v>
      </c>
      <c r="G8026" t="s">
        <v>929</v>
      </c>
      <c r="H8026" t="s">
        <v>930</v>
      </c>
      <c r="I8026" t="s">
        <v>928</v>
      </c>
      <c r="J8026" t="s">
        <v>929</v>
      </c>
      <c r="K8026" t="s">
        <v>929</v>
      </c>
      <c r="L8026" t="s">
        <v>930</v>
      </c>
      <c r="M8026" t="s">
        <v>929</v>
      </c>
      <c r="N8026" t="s">
        <v>929</v>
      </c>
      <c r="O8026" t="s">
        <v>929</v>
      </c>
      <c r="P8026" t="s">
        <v>929</v>
      </c>
      <c r="Q8026" t="s">
        <v>929</v>
      </c>
      <c r="R8026" t="s">
        <v>929</v>
      </c>
      <c r="S8026" t="s">
        <v>930</v>
      </c>
      <c r="T8026" t="s">
        <v>929</v>
      </c>
      <c r="U8026" t="s">
        <v>929</v>
      </c>
      <c r="V8026" t="s">
        <v>929</v>
      </c>
      <c r="W8026" t="s">
        <v>929</v>
      </c>
      <c r="X8026" t="s">
        <v>929</v>
      </c>
      <c r="Y8026" t="s">
        <v>929</v>
      </c>
      <c r="Z8026" t="s">
        <v>930</v>
      </c>
    </row>
    <row r="8027" spans="1:26">
      <c r="A8027">
        <v>801650</v>
      </c>
      <c r="B8027" t="s">
        <v>98</v>
      </c>
      <c r="C8027" t="s">
        <v>929</v>
      </c>
      <c r="D8027" t="s">
        <v>929</v>
      </c>
      <c r="E8027" t="s">
        <v>929</v>
      </c>
      <c r="F8027" t="s">
        <v>929</v>
      </c>
      <c r="G8027" t="s">
        <v>929</v>
      </c>
      <c r="H8027" t="s">
        <v>929</v>
      </c>
      <c r="I8027" t="s">
        <v>929</v>
      </c>
      <c r="J8027" t="s">
        <v>929</v>
      </c>
      <c r="K8027" t="s">
        <v>929</v>
      </c>
      <c r="L8027" t="s">
        <v>929</v>
      </c>
      <c r="M8027" t="s">
        <v>929</v>
      </c>
      <c r="N8027" t="s">
        <v>929</v>
      </c>
      <c r="O8027" t="s">
        <v>929</v>
      </c>
      <c r="P8027" t="s">
        <v>929</v>
      </c>
      <c r="Q8027" t="s">
        <v>929</v>
      </c>
      <c r="R8027" t="s">
        <v>929</v>
      </c>
      <c r="S8027" t="s">
        <v>929</v>
      </c>
      <c r="T8027" t="s">
        <v>929</v>
      </c>
      <c r="U8027" t="s">
        <v>930</v>
      </c>
      <c r="V8027" t="s">
        <v>929</v>
      </c>
      <c r="W8027" t="s">
        <v>929</v>
      </c>
      <c r="X8027" t="s">
        <v>930</v>
      </c>
      <c r="Y8027" t="s">
        <v>929</v>
      </c>
      <c r="Z8027" t="s">
        <v>929</v>
      </c>
    </row>
    <row r="8028" spans="1:26">
      <c r="A8028">
        <v>801656</v>
      </c>
      <c r="B8028" t="s">
        <v>98</v>
      </c>
      <c r="C8028" t="s">
        <v>929</v>
      </c>
      <c r="D8028" t="s">
        <v>929</v>
      </c>
      <c r="E8028" t="s">
        <v>930</v>
      </c>
      <c r="F8028" t="s">
        <v>929</v>
      </c>
      <c r="G8028" t="s">
        <v>929</v>
      </c>
      <c r="H8028" t="s">
        <v>929</v>
      </c>
      <c r="I8028" t="s">
        <v>929</v>
      </c>
      <c r="J8028" t="s">
        <v>929</v>
      </c>
      <c r="K8028" t="s">
        <v>929</v>
      </c>
      <c r="L8028" t="s">
        <v>929</v>
      </c>
      <c r="M8028" t="s">
        <v>929</v>
      </c>
      <c r="N8028" t="s">
        <v>929</v>
      </c>
      <c r="O8028" t="s">
        <v>930</v>
      </c>
      <c r="P8028" t="s">
        <v>929</v>
      </c>
      <c r="Q8028" t="s">
        <v>930</v>
      </c>
      <c r="R8028" t="s">
        <v>928</v>
      </c>
      <c r="S8028" t="s">
        <v>928</v>
      </c>
      <c r="T8028" t="s">
        <v>930</v>
      </c>
      <c r="U8028" t="s">
        <v>929</v>
      </c>
      <c r="V8028" t="s">
        <v>930</v>
      </c>
      <c r="W8028" t="s">
        <v>929</v>
      </c>
      <c r="X8028" t="s">
        <v>930</v>
      </c>
      <c r="Y8028" t="s">
        <v>929</v>
      </c>
      <c r="Z8028" t="s">
        <v>929</v>
      </c>
    </row>
    <row r="8029" spans="1:26">
      <c r="A8029">
        <v>801664</v>
      </c>
      <c r="B8029" t="s">
        <v>98</v>
      </c>
      <c r="C8029" t="s">
        <v>929</v>
      </c>
      <c r="D8029" t="s">
        <v>928</v>
      </c>
      <c r="E8029" t="s">
        <v>930</v>
      </c>
      <c r="F8029" t="s">
        <v>929</v>
      </c>
      <c r="G8029" t="s">
        <v>929</v>
      </c>
      <c r="H8029" t="s">
        <v>929</v>
      </c>
      <c r="I8029" t="s">
        <v>930</v>
      </c>
      <c r="J8029" t="s">
        <v>928</v>
      </c>
      <c r="K8029" t="s">
        <v>928</v>
      </c>
      <c r="L8029" t="s">
        <v>929</v>
      </c>
      <c r="M8029" t="s">
        <v>928</v>
      </c>
      <c r="N8029" t="s">
        <v>929</v>
      </c>
      <c r="O8029" t="s">
        <v>929</v>
      </c>
      <c r="P8029" t="s">
        <v>929</v>
      </c>
      <c r="Q8029" t="s">
        <v>930</v>
      </c>
      <c r="R8029" t="s">
        <v>930</v>
      </c>
      <c r="S8029" t="s">
        <v>930</v>
      </c>
      <c r="T8029" t="s">
        <v>930</v>
      </c>
      <c r="U8029" t="s">
        <v>928</v>
      </c>
      <c r="V8029" t="s">
        <v>929</v>
      </c>
      <c r="W8029" t="s">
        <v>928</v>
      </c>
      <c r="X8029" t="s">
        <v>928</v>
      </c>
      <c r="Y8029" t="s">
        <v>928</v>
      </c>
      <c r="Z8029" t="s">
        <v>929</v>
      </c>
    </row>
    <row r="8030" spans="1:26">
      <c r="A8030">
        <v>801668</v>
      </c>
      <c r="B8030" t="s">
        <v>98</v>
      </c>
      <c r="C8030" t="s">
        <v>930</v>
      </c>
      <c r="D8030" t="s">
        <v>928</v>
      </c>
      <c r="E8030" t="s">
        <v>928</v>
      </c>
      <c r="F8030" t="s">
        <v>929</v>
      </c>
      <c r="G8030" t="s">
        <v>928</v>
      </c>
      <c r="H8030" t="s">
        <v>929</v>
      </c>
      <c r="I8030" t="s">
        <v>928</v>
      </c>
      <c r="J8030" t="s">
        <v>928</v>
      </c>
      <c r="K8030" t="s">
        <v>930</v>
      </c>
      <c r="L8030" t="s">
        <v>928</v>
      </c>
      <c r="M8030" t="s">
        <v>930</v>
      </c>
      <c r="N8030" t="s">
        <v>928</v>
      </c>
      <c r="O8030" t="s">
        <v>929</v>
      </c>
      <c r="P8030" t="s">
        <v>930</v>
      </c>
      <c r="Q8030" t="s">
        <v>930</v>
      </c>
      <c r="R8030" t="s">
        <v>928</v>
      </c>
      <c r="S8030" t="s">
        <v>928</v>
      </c>
      <c r="T8030" t="s">
        <v>929</v>
      </c>
      <c r="U8030" t="s">
        <v>928</v>
      </c>
      <c r="V8030" t="s">
        <v>930</v>
      </c>
      <c r="W8030" t="s">
        <v>928</v>
      </c>
      <c r="X8030" t="s">
        <v>928</v>
      </c>
      <c r="Y8030" t="s">
        <v>928</v>
      </c>
      <c r="Z8030" t="s">
        <v>929</v>
      </c>
    </row>
    <row r="8031" spans="1:26">
      <c r="A8031">
        <v>801680</v>
      </c>
      <c r="B8031" t="s">
        <v>98</v>
      </c>
      <c r="C8031" t="s">
        <v>929</v>
      </c>
      <c r="D8031" t="s">
        <v>928</v>
      </c>
      <c r="E8031" t="s">
        <v>928</v>
      </c>
      <c r="F8031" t="s">
        <v>929</v>
      </c>
      <c r="G8031" t="s">
        <v>930</v>
      </c>
      <c r="H8031" t="s">
        <v>928</v>
      </c>
      <c r="I8031" t="s">
        <v>929</v>
      </c>
      <c r="J8031" t="s">
        <v>928</v>
      </c>
      <c r="K8031" t="s">
        <v>929</v>
      </c>
      <c r="L8031" t="s">
        <v>930</v>
      </c>
      <c r="M8031" t="s">
        <v>930</v>
      </c>
      <c r="N8031" t="s">
        <v>928</v>
      </c>
      <c r="O8031" t="s">
        <v>929</v>
      </c>
      <c r="P8031" t="s">
        <v>928</v>
      </c>
      <c r="Q8031" t="s">
        <v>929</v>
      </c>
      <c r="R8031" t="s">
        <v>929</v>
      </c>
      <c r="S8031" t="s">
        <v>929</v>
      </c>
      <c r="T8031" t="s">
        <v>928</v>
      </c>
      <c r="U8031" t="s">
        <v>929</v>
      </c>
      <c r="V8031" t="s">
        <v>929</v>
      </c>
      <c r="W8031" t="s">
        <v>929</v>
      </c>
      <c r="X8031" t="s">
        <v>929</v>
      </c>
      <c r="Y8031" t="s">
        <v>929</v>
      </c>
      <c r="Z8031" t="s">
        <v>929</v>
      </c>
    </row>
    <row r="8032" spans="1:26">
      <c r="A8032">
        <v>801688</v>
      </c>
      <c r="B8032" t="s">
        <v>98</v>
      </c>
      <c r="C8032" t="s">
        <v>929</v>
      </c>
      <c r="D8032" t="s">
        <v>930</v>
      </c>
      <c r="E8032" t="s">
        <v>928</v>
      </c>
      <c r="F8032" t="s">
        <v>928</v>
      </c>
      <c r="G8032" t="s">
        <v>929</v>
      </c>
      <c r="H8032" t="s">
        <v>929</v>
      </c>
      <c r="I8032" t="s">
        <v>929</v>
      </c>
      <c r="J8032" t="s">
        <v>928</v>
      </c>
      <c r="K8032" t="s">
        <v>928</v>
      </c>
      <c r="L8032" t="s">
        <v>930</v>
      </c>
      <c r="M8032" t="s">
        <v>929</v>
      </c>
      <c r="N8032" t="s">
        <v>929</v>
      </c>
      <c r="O8032" t="s">
        <v>929</v>
      </c>
      <c r="P8032" t="s">
        <v>930</v>
      </c>
      <c r="Q8032" t="s">
        <v>930</v>
      </c>
      <c r="R8032" t="s">
        <v>929</v>
      </c>
      <c r="S8032" t="s">
        <v>930</v>
      </c>
      <c r="T8032" t="s">
        <v>929</v>
      </c>
      <c r="U8032" t="s">
        <v>929</v>
      </c>
      <c r="V8032" t="s">
        <v>929</v>
      </c>
      <c r="W8032" t="s">
        <v>929</v>
      </c>
      <c r="X8032" t="s">
        <v>929</v>
      </c>
      <c r="Y8032" t="s">
        <v>929</v>
      </c>
      <c r="Z8032" t="s">
        <v>929</v>
      </c>
    </row>
    <row r="8033" spans="1:26">
      <c r="A8033">
        <v>801691</v>
      </c>
      <c r="B8033" t="s">
        <v>98</v>
      </c>
      <c r="C8033" t="s">
        <v>928</v>
      </c>
      <c r="D8033" t="s">
        <v>929</v>
      </c>
      <c r="E8033" t="s">
        <v>929</v>
      </c>
      <c r="F8033" t="s">
        <v>929</v>
      </c>
      <c r="G8033" t="s">
        <v>930</v>
      </c>
      <c r="H8033" t="s">
        <v>928</v>
      </c>
      <c r="I8033" t="s">
        <v>930</v>
      </c>
      <c r="J8033" t="s">
        <v>929</v>
      </c>
      <c r="K8033" t="s">
        <v>930</v>
      </c>
      <c r="L8033" t="s">
        <v>929</v>
      </c>
      <c r="M8033" t="s">
        <v>929</v>
      </c>
      <c r="N8033" t="s">
        <v>929</v>
      </c>
      <c r="O8033" t="s">
        <v>929</v>
      </c>
      <c r="P8033" t="s">
        <v>930</v>
      </c>
      <c r="Q8033" t="s">
        <v>929</v>
      </c>
      <c r="R8033" t="s">
        <v>929</v>
      </c>
      <c r="S8033" t="s">
        <v>930</v>
      </c>
      <c r="T8033" t="s">
        <v>929</v>
      </c>
      <c r="U8033" t="s">
        <v>929</v>
      </c>
      <c r="V8033" t="s">
        <v>929</v>
      </c>
      <c r="W8033" t="s">
        <v>929</v>
      </c>
      <c r="X8033" t="s">
        <v>929</v>
      </c>
      <c r="Y8033" t="s">
        <v>929</v>
      </c>
      <c r="Z8033" t="s">
        <v>929</v>
      </c>
    </row>
    <row r="8034" spans="1:26">
      <c r="A8034">
        <v>801694</v>
      </c>
      <c r="B8034" t="s">
        <v>98</v>
      </c>
      <c r="C8034" t="s">
        <v>930</v>
      </c>
      <c r="D8034" t="s">
        <v>929</v>
      </c>
      <c r="E8034" t="s">
        <v>929</v>
      </c>
      <c r="F8034" t="s">
        <v>928</v>
      </c>
      <c r="G8034" t="s">
        <v>930</v>
      </c>
      <c r="H8034" t="s">
        <v>929</v>
      </c>
      <c r="I8034" t="s">
        <v>930</v>
      </c>
      <c r="J8034" t="s">
        <v>929</v>
      </c>
      <c r="K8034" t="s">
        <v>930</v>
      </c>
      <c r="L8034" t="s">
        <v>929</v>
      </c>
      <c r="M8034" t="s">
        <v>929</v>
      </c>
      <c r="N8034" t="s">
        <v>929</v>
      </c>
      <c r="O8034" t="s">
        <v>929</v>
      </c>
      <c r="P8034" t="s">
        <v>929</v>
      </c>
      <c r="Q8034" t="s">
        <v>929</v>
      </c>
      <c r="R8034" t="s">
        <v>929</v>
      </c>
      <c r="S8034" t="s">
        <v>929</v>
      </c>
      <c r="T8034" t="s">
        <v>929</v>
      </c>
      <c r="U8034" t="s">
        <v>929</v>
      </c>
      <c r="V8034" t="s">
        <v>929</v>
      </c>
      <c r="W8034" t="s">
        <v>929</v>
      </c>
      <c r="X8034" t="s">
        <v>929</v>
      </c>
      <c r="Y8034" t="s">
        <v>929</v>
      </c>
      <c r="Z8034" t="s">
        <v>929</v>
      </c>
    </row>
    <row r="8035" spans="1:26">
      <c r="A8035">
        <v>801705</v>
      </c>
      <c r="B8035" t="s">
        <v>98</v>
      </c>
      <c r="C8035" t="s">
        <v>929</v>
      </c>
      <c r="D8035" t="s">
        <v>929</v>
      </c>
      <c r="E8035" t="s">
        <v>929</v>
      </c>
      <c r="F8035" t="s">
        <v>928</v>
      </c>
      <c r="G8035" t="s">
        <v>929</v>
      </c>
      <c r="H8035" t="s">
        <v>929</v>
      </c>
      <c r="I8035" t="s">
        <v>930</v>
      </c>
      <c r="J8035" t="s">
        <v>930</v>
      </c>
      <c r="K8035" t="s">
        <v>930</v>
      </c>
      <c r="L8035" t="s">
        <v>928</v>
      </c>
      <c r="M8035" t="s">
        <v>929</v>
      </c>
      <c r="N8035" t="s">
        <v>929</v>
      </c>
      <c r="O8035" t="s">
        <v>929</v>
      </c>
      <c r="P8035" t="s">
        <v>929</v>
      </c>
      <c r="Q8035" t="s">
        <v>929</v>
      </c>
      <c r="R8035" t="s">
        <v>930</v>
      </c>
      <c r="S8035" t="s">
        <v>930</v>
      </c>
      <c r="T8035" t="s">
        <v>929</v>
      </c>
      <c r="U8035" t="s">
        <v>929</v>
      </c>
      <c r="V8035" t="s">
        <v>929</v>
      </c>
      <c r="W8035" t="s">
        <v>929</v>
      </c>
      <c r="X8035" t="s">
        <v>929</v>
      </c>
      <c r="Y8035" t="s">
        <v>929</v>
      </c>
      <c r="Z8035" t="s">
        <v>929</v>
      </c>
    </row>
    <row r="8036" spans="1:26">
      <c r="A8036">
        <v>801707</v>
      </c>
      <c r="B8036" t="s">
        <v>98</v>
      </c>
      <c r="C8036" t="s">
        <v>929</v>
      </c>
      <c r="D8036" t="s">
        <v>929</v>
      </c>
      <c r="E8036" t="s">
        <v>929</v>
      </c>
      <c r="F8036" t="s">
        <v>928</v>
      </c>
      <c r="G8036" t="s">
        <v>929</v>
      </c>
      <c r="H8036" t="s">
        <v>929</v>
      </c>
      <c r="I8036" t="s">
        <v>928</v>
      </c>
      <c r="J8036" t="s">
        <v>928</v>
      </c>
      <c r="K8036" t="s">
        <v>929</v>
      </c>
      <c r="L8036" t="s">
        <v>928</v>
      </c>
      <c r="M8036" t="s">
        <v>930</v>
      </c>
      <c r="N8036" t="s">
        <v>928</v>
      </c>
      <c r="O8036" t="s">
        <v>930</v>
      </c>
      <c r="P8036" t="s">
        <v>929</v>
      </c>
      <c r="Q8036" t="s">
        <v>928</v>
      </c>
      <c r="R8036" t="s">
        <v>929</v>
      </c>
      <c r="S8036" t="s">
        <v>930</v>
      </c>
      <c r="T8036" t="s">
        <v>928</v>
      </c>
      <c r="U8036" t="s">
        <v>930</v>
      </c>
      <c r="V8036" t="s">
        <v>930</v>
      </c>
      <c r="W8036" t="s">
        <v>930</v>
      </c>
      <c r="X8036" t="s">
        <v>929</v>
      </c>
      <c r="Y8036" t="s">
        <v>930</v>
      </c>
      <c r="Z8036" t="s">
        <v>928</v>
      </c>
    </row>
    <row r="8037" spans="1:26">
      <c r="A8037">
        <v>801708</v>
      </c>
      <c r="B8037" t="s">
        <v>98</v>
      </c>
      <c r="C8037" t="s">
        <v>929</v>
      </c>
      <c r="D8037" t="s">
        <v>928</v>
      </c>
      <c r="E8037" t="s">
        <v>929</v>
      </c>
      <c r="F8037" t="s">
        <v>928</v>
      </c>
      <c r="G8037" t="s">
        <v>928</v>
      </c>
      <c r="H8037" t="s">
        <v>929</v>
      </c>
      <c r="I8037" t="s">
        <v>930</v>
      </c>
      <c r="J8037" t="s">
        <v>929</v>
      </c>
      <c r="K8037" t="s">
        <v>929</v>
      </c>
      <c r="L8037" t="s">
        <v>930</v>
      </c>
      <c r="M8037" t="s">
        <v>928</v>
      </c>
      <c r="N8037" t="s">
        <v>930</v>
      </c>
      <c r="O8037" t="s">
        <v>930</v>
      </c>
      <c r="P8037" t="s">
        <v>930</v>
      </c>
      <c r="Q8037" t="s">
        <v>930</v>
      </c>
      <c r="R8037" t="s">
        <v>930</v>
      </c>
      <c r="S8037" t="s">
        <v>930</v>
      </c>
      <c r="T8037" t="s">
        <v>930</v>
      </c>
      <c r="U8037" t="s">
        <v>929</v>
      </c>
      <c r="V8037" t="s">
        <v>929</v>
      </c>
      <c r="W8037" t="s">
        <v>929</v>
      </c>
      <c r="X8037" t="s">
        <v>929</v>
      </c>
      <c r="Y8037" t="s">
        <v>929</v>
      </c>
      <c r="Z8037" t="s">
        <v>929</v>
      </c>
    </row>
    <row r="8038" spans="1:26">
      <c r="A8038">
        <v>801711</v>
      </c>
      <c r="B8038" t="s">
        <v>98</v>
      </c>
      <c r="C8038" t="s">
        <v>929</v>
      </c>
      <c r="D8038" t="s">
        <v>929</v>
      </c>
      <c r="E8038" t="s">
        <v>929</v>
      </c>
      <c r="F8038" t="s">
        <v>929</v>
      </c>
      <c r="G8038" t="s">
        <v>929</v>
      </c>
      <c r="H8038" t="s">
        <v>929</v>
      </c>
      <c r="I8038" t="s">
        <v>929</v>
      </c>
      <c r="J8038" t="s">
        <v>929</v>
      </c>
      <c r="K8038" t="s">
        <v>929</v>
      </c>
      <c r="L8038" t="s">
        <v>929</v>
      </c>
      <c r="M8038" t="s">
        <v>929</v>
      </c>
      <c r="N8038" t="s">
        <v>929</v>
      </c>
      <c r="O8038" t="s">
        <v>929</v>
      </c>
      <c r="P8038" t="s">
        <v>929</v>
      </c>
      <c r="Q8038" t="s">
        <v>929</v>
      </c>
      <c r="R8038" t="s">
        <v>929</v>
      </c>
      <c r="S8038" t="s">
        <v>929</v>
      </c>
      <c r="T8038" t="s">
        <v>929</v>
      </c>
      <c r="U8038" t="s">
        <v>929</v>
      </c>
      <c r="V8038" t="s">
        <v>929</v>
      </c>
      <c r="W8038" t="s">
        <v>929</v>
      </c>
      <c r="X8038" t="s">
        <v>929</v>
      </c>
      <c r="Y8038" t="s">
        <v>929</v>
      </c>
      <c r="Z8038" t="s">
        <v>929</v>
      </c>
    </row>
    <row r="8039" spans="1:26">
      <c r="A8039">
        <v>801721</v>
      </c>
      <c r="B8039" t="s">
        <v>98</v>
      </c>
      <c r="C8039" t="s">
        <v>929</v>
      </c>
      <c r="D8039" t="s">
        <v>930</v>
      </c>
      <c r="E8039" t="s">
        <v>928</v>
      </c>
      <c r="F8039" t="s">
        <v>929</v>
      </c>
      <c r="G8039" t="s">
        <v>928</v>
      </c>
      <c r="H8039" t="s">
        <v>929</v>
      </c>
      <c r="I8039" t="s">
        <v>930</v>
      </c>
      <c r="J8039" t="s">
        <v>928</v>
      </c>
      <c r="K8039" t="s">
        <v>929</v>
      </c>
      <c r="L8039" t="s">
        <v>930</v>
      </c>
      <c r="M8039" t="s">
        <v>929</v>
      </c>
      <c r="N8039" t="s">
        <v>930</v>
      </c>
      <c r="O8039" t="s">
        <v>928</v>
      </c>
      <c r="P8039" t="s">
        <v>928</v>
      </c>
      <c r="Q8039" t="s">
        <v>929</v>
      </c>
      <c r="R8039" t="s">
        <v>929</v>
      </c>
      <c r="S8039" t="s">
        <v>930</v>
      </c>
      <c r="T8039" t="s">
        <v>928</v>
      </c>
      <c r="U8039" t="s">
        <v>928</v>
      </c>
      <c r="V8039" t="s">
        <v>928</v>
      </c>
      <c r="W8039" t="s">
        <v>930</v>
      </c>
      <c r="X8039" t="s">
        <v>928</v>
      </c>
      <c r="Y8039" t="s">
        <v>928</v>
      </c>
      <c r="Z8039" t="s">
        <v>928</v>
      </c>
    </row>
    <row r="8040" spans="1:26">
      <c r="A8040">
        <v>801724</v>
      </c>
      <c r="B8040" t="s">
        <v>98</v>
      </c>
      <c r="C8040" t="s">
        <v>928</v>
      </c>
      <c r="D8040" t="s">
        <v>929</v>
      </c>
      <c r="E8040" t="s">
        <v>930</v>
      </c>
      <c r="F8040" t="s">
        <v>929</v>
      </c>
      <c r="G8040" t="s">
        <v>929</v>
      </c>
      <c r="H8040" t="s">
        <v>928</v>
      </c>
      <c r="I8040" t="s">
        <v>928</v>
      </c>
      <c r="J8040" t="s">
        <v>930</v>
      </c>
      <c r="K8040" t="s">
        <v>929</v>
      </c>
      <c r="L8040" t="s">
        <v>929</v>
      </c>
      <c r="M8040" t="s">
        <v>930</v>
      </c>
      <c r="N8040" t="s">
        <v>929</v>
      </c>
      <c r="O8040" t="s">
        <v>929</v>
      </c>
      <c r="P8040" t="s">
        <v>929</v>
      </c>
      <c r="Q8040" t="s">
        <v>930</v>
      </c>
      <c r="R8040" t="s">
        <v>928</v>
      </c>
      <c r="S8040" t="s">
        <v>929</v>
      </c>
      <c r="T8040" t="s">
        <v>929</v>
      </c>
      <c r="U8040" t="s">
        <v>928</v>
      </c>
      <c r="V8040" t="s">
        <v>930</v>
      </c>
      <c r="W8040" t="s">
        <v>930</v>
      </c>
      <c r="X8040" t="s">
        <v>928</v>
      </c>
      <c r="Y8040" t="s">
        <v>928</v>
      </c>
      <c r="Z8040" t="s">
        <v>930</v>
      </c>
    </row>
    <row r="8041" spans="1:26">
      <c r="A8041">
        <v>801728</v>
      </c>
      <c r="B8041" t="s">
        <v>98</v>
      </c>
      <c r="C8041" t="s">
        <v>929</v>
      </c>
      <c r="D8041" t="s">
        <v>929</v>
      </c>
      <c r="E8041" t="s">
        <v>930</v>
      </c>
      <c r="F8041" t="s">
        <v>929</v>
      </c>
      <c r="G8041" t="s">
        <v>929</v>
      </c>
      <c r="H8041" t="s">
        <v>929</v>
      </c>
      <c r="I8041" t="s">
        <v>929</v>
      </c>
      <c r="J8041" t="s">
        <v>929</v>
      </c>
      <c r="K8041" t="s">
        <v>929</v>
      </c>
      <c r="L8041" t="s">
        <v>930</v>
      </c>
      <c r="M8041" t="s">
        <v>929</v>
      </c>
      <c r="N8041" t="s">
        <v>929</v>
      </c>
      <c r="O8041" t="s">
        <v>929</v>
      </c>
      <c r="P8041" t="s">
        <v>929</v>
      </c>
      <c r="Q8041" t="s">
        <v>929</v>
      </c>
      <c r="R8041" t="s">
        <v>930</v>
      </c>
      <c r="S8041" t="s">
        <v>929</v>
      </c>
      <c r="T8041" t="s">
        <v>929</v>
      </c>
      <c r="U8041" t="s">
        <v>929</v>
      </c>
      <c r="V8041" t="s">
        <v>929</v>
      </c>
      <c r="W8041" t="s">
        <v>929</v>
      </c>
      <c r="X8041" t="s">
        <v>929</v>
      </c>
      <c r="Y8041" t="s">
        <v>929</v>
      </c>
      <c r="Z8041" t="s">
        <v>929</v>
      </c>
    </row>
    <row r="8042" spans="1:26">
      <c r="A8042">
        <v>801743</v>
      </c>
      <c r="B8042" t="s">
        <v>98</v>
      </c>
      <c r="C8042" t="s">
        <v>928</v>
      </c>
      <c r="D8042" t="s">
        <v>929</v>
      </c>
      <c r="E8042" t="s">
        <v>928</v>
      </c>
      <c r="F8042" t="s">
        <v>929</v>
      </c>
      <c r="G8042" t="s">
        <v>929</v>
      </c>
      <c r="H8042" t="s">
        <v>928</v>
      </c>
      <c r="I8042" t="s">
        <v>929</v>
      </c>
      <c r="J8042" t="s">
        <v>930</v>
      </c>
      <c r="K8042" t="s">
        <v>928</v>
      </c>
      <c r="L8042" t="s">
        <v>928</v>
      </c>
      <c r="M8042" t="s">
        <v>928</v>
      </c>
      <c r="N8042" t="s">
        <v>930</v>
      </c>
      <c r="O8042" t="s">
        <v>929</v>
      </c>
      <c r="P8042" t="s">
        <v>929</v>
      </c>
      <c r="Q8042" t="s">
        <v>930</v>
      </c>
      <c r="R8042" t="s">
        <v>930</v>
      </c>
      <c r="S8042" t="s">
        <v>930</v>
      </c>
      <c r="T8042" t="s">
        <v>929</v>
      </c>
      <c r="U8042" t="s">
        <v>930</v>
      </c>
      <c r="V8042" t="s">
        <v>929</v>
      </c>
      <c r="W8042" t="s">
        <v>928</v>
      </c>
      <c r="X8042" t="s">
        <v>929</v>
      </c>
      <c r="Y8042" t="s">
        <v>928</v>
      </c>
      <c r="Z8042" t="s">
        <v>929</v>
      </c>
    </row>
    <row r="8043" spans="1:26">
      <c r="A8043">
        <v>801761</v>
      </c>
      <c r="B8043" t="s">
        <v>98</v>
      </c>
      <c r="C8043" t="s">
        <v>929</v>
      </c>
      <c r="D8043" t="s">
        <v>930</v>
      </c>
      <c r="E8043" t="s">
        <v>928</v>
      </c>
      <c r="F8043" t="s">
        <v>928</v>
      </c>
      <c r="G8043" t="s">
        <v>929</v>
      </c>
      <c r="H8043" t="s">
        <v>929</v>
      </c>
      <c r="I8043" t="s">
        <v>928</v>
      </c>
      <c r="J8043" t="s">
        <v>928</v>
      </c>
      <c r="K8043" t="s">
        <v>930</v>
      </c>
      <c r="L8043" t="s">
        <v>928</v>
      </c>
      <c r="M8043" t="s">
        <v>929</v>
      </c>
      <c r="N8043" t="s">
        <v>928</v>
      </c>
      <c r="O8043" t="s">
        <v>929</v>
      </c>
      <c r="P8043" t="s">
        <v>928</v>
      </c>
      <c r="Q8043" t="s">
        <v>928</v>
      </c>
      <c r="R8043" t="s">
        <v>928</v>
      </c>
      <c r="S8043" t="s">
        <v>930</v>
      </c>
      <c r="T8043" t="s">
        <v>928</v>
      </c>
      <c r="U8043" t="s">
        <v>930</v>
      </c>
      <c r="V8043" t="s">
        <v>928</v>
      </c>
      <c r="W8043" t="s">
        <v>928</v>
      </c>
      <c r="X8043" t="s">
        <v>930</v>
      </c>
      <c r="Y8043" t="s">
        <v>928</v>
      </c>
      <c r="Z8043" t="s">
        <v>929</v>
      </c>
    </row>
    <row r="8044" spans="1:26">
      <c r="A8044">
        <v>801769</v>
      </c>
      <c r="B8044" t="s">
        <v>98</v>
      </c>
      <c r="C8044" t="s">
        <v>929</v>
      </c>
      <c r="D8044" t="s">
        <v>929</v>
      </c>
      <c r="E8044" t="s">
        <v>930</v>
      </c>
      <c r="F8044" t="s">
        <v>929</v>
      </c>
      <c r="G8044" t="s">
        <v>929</v>
      </c>
      <c r="H8044" t="s">
        <v>929</v>
      </c>
      <c r="I8044" t="s">
        <v>929</v>
      </c>
      <c r="J8044" t="s">
        <v>929</v>
      </c>
      <c r="K8044" t="s">
        <v>929</v>
      </c>
      <c r="L8044" t="s">
        <v>929</v>
      </c>
      <c r="M8044" t="s">
        <v>929</v>
      </c>
      <c r="N8044" t="s">
        <v>929</v>
      </c>
      <c r="O8044" t="s">
        <v>930</v>
      </c>
      <c r="P8044" t="s">
        <v>930</v>
      </c>
      <c r="Q8044" t="s">
        <v>930</v>
      </c>
      <c r="R8044" t="s">
        <v>929</v>
      </c>
      <c r="S8044" t="s">
        <v>929</v>
      </c>
      <c r="T8044" t="s">
        <v>929</v>
      </c>
      <c r="U8044" t="s">
        <v>929</v>
      </c>
      <c r="V8044" t="s">
        <v>929</v>
      </c>
      <c r="W8044" t="s">
        <v>929</v>
      </c>
      <c r="X8044" t="s">
        <v>929</v>
      </c>
      <c r="Y8044" t="s">
        <v>929</v>
      </c>
      <c r="Z8044" t="s">
        <v>929</v>
      </c>
    </row>
    <row r="8045" spans="1:26">
      <c r="A8045">
        <v>801779</v>
      </c>
      <c r="B8045" t="s">
        <v>98</v>
      </c>
      <c r="C8045" t="s">
        <v>929</v>
      </c>
      <c r="D8045" t="s">
        <v>930</v>
      </c>
      <c r="E8045" t="s">
        <v>928</v>
      </c>
      <c r="F8045" t="s">
        <v>929</v>
      </c>
      <c r="G8045" t="s">
        <v>929</v>
      </c>
      <c r="H8045" t="s">
        <v>929</v>
      </c>
      <c r="I8045" t="s">
        <v>929</v>
      </c>
      <c r="J8045" t="s">
        <v>929</v>
      </c>
      <c r="K8045" t="s">
        <v>929</v>
      </c>
      <c r="L8045" t="s">
        <v>930</v>
      </c>
      <c r="M8045" t="s">
        <v>929</v>
      </c>
      <c r="N8045" t="s">
        <v>930</v>
      </c>
      <c r="O8045" t="s">
        <v>930</v>
      </c>
      <c r="P8045" t="s">
        <v>930</v>
      </c>
      <c r="Q8045" t="s">
        <v>929</v>
      </c>
      <c r="R8045" t="s">
        <v>928</v>
      </c>
      <c r="S8045" t="s">
        <v>928</v>
      </c>
      <c r="T8045" t="s">
        <v>928</v>
      </c>
      <c r="U8045" t="s">
        <v>929</v>
      </c>
      <c r="V8045" t="s">
        <v>929</v>
      </c>
      <c r="W8045" t="s">
        <v>930</v>
      </c>
      <c r="X8045" t="s">
        <v>928</v>
      </c>
      <c r="Y8045" t="s">
        <v>929</v>
      </c>
      <c r="Z8045" t="s">
        <v>928</v>
      </c>
    </row>
    <row r="8046" spans="1:26">
      <c r="A8046">
        <v>801781</v>
      </c>
      <c r="B8046" t="s">
        <v>98</v>
      </c>
      <c r="C8046" t="s">
        <v>929</v>
      </c>
      <c r="D8046" t="s">
        <v>929</v>
      </c>
      <c r="E8046" t="s">
        <v>929</v>
      </c>
      <c r="F8046" t="s">
        <v>929</v>
      </c>
      <c r="G8046" t="s">
        <v>930</v>
      </c>
      <c r="H8046" t="s">
        <v>929</v>
      </c>
      <c r="I8046" t="s">
        <v>930</v>
      </c>
      <c r="J8046" t="s">
        <v>929</v>
      </c>
      <c r="K8046" t="s">
        <v>928</v>
      </c>
      <c r="L8046" t="s">
        <v>930</v>
      </c>
      <c r="M8046" t="s">
        <v>928</v>
      </c>
      <c r="N8046" t="s">
        <v>929</v>
      </c>
      <c r="O8046" t="s">
        <v>930</v>
      </c>
      <c r="P8046" t="s">
        <v>928</v>
      </c>
      <c r="Q8046" t="s">
        <v>928</v>
      </c>
      <c r="R8046" t="s">
        <v>928</v>
      </c>
      <c r="S8046" t="s">
        <v>930</v>
      </c>
      <c r="T8046" t="s">
        <v>928</v>
      </c>
      <c r="U8046" t="s">
        <v>930</v>
      </c>
      <c r="V8046" t="s">
        <v>930</v>
      </c>
      <c r="W8046" t="s">
        <v>930</v>
      </c>
      <c r="X8046" t="s">
        <v>930</v>
      </c>
      <c r="Y8046" t="s">
        <v>928</v>
      </c>
      <c r="Z8046" t="s">
        <v>929</v>
      </c>
    </row>
    <row r="8047" spans="1:26">
      <c r="A8047">
        <v>801790</v>
      </c>
      <c r="B8047" t="s">
        <v>98</v>
      </c>
      <c r="C8047" t="s">
        <v>929</v>
      </c>
      <c r="D8047" t="s">
        <v>929</v>
      </c>
      <c r="E8047" t="s">
        <v>929</v>
      </c>
      <c r="F8047" t="s">
        <v>929</v>
      </c>
      <c r="G8047" t="s">
        <v>929</v>
      </c>
      <c r="H8047" t="s">
        <v>929</v>
      </c>
      <c r="I8047" t="s">
        <v>929</v>
      </c>
      <c r="J8047" t="s">
        <v>929</v>
      </c>
      <c r="K8047" t="s">
        <v>929</v>
      </c>
      <c r="L8047" t="s">
        <v>929</v>
      </c>
      <c r="M8047" t="s">
        <v>929</v>
      </c>
      <c r="N8047" t="s">
        <v>929</v>
      </c>
      <c r="O8047" t="s">
        <v>929</v>
      </c>
      <c r="P8047" t="s">
        <v>929</v>
      </c>
      <c r="Q8047" t="s">
        <v>929</v>
      </c>
      <c r="R8047" t="s">
        <v>929</v>
      </c>
      <c r="S8047" t="s">
        <v>929</v>
      </c>
      <c r="T8047" t="s">
        <v>929</v>
      </c>
      <c r="U8047" t="s">
        <v>929</v>
      </c>
      <c r="V8047" t="s">
        <v>929</v>
      </c>
      <c r="W8047" t="s">
        <v>929</v>
      </c>
      <c r="X8047" t="s">
        <v>929</v>
      </c>
      <c r="Y8047" t="s">
        <v>929</v>
      </c>
      <c r="Z8047" t="s">
        <v>929</v>
      </c>
    </row>
    <row r="8048" spans="1:26">
      <c r="A8048">
        <v>801798</v>
      </c>
      <c r="B8048" t="s">
        <v>98</v>
      </c>
      <c r="C8048" t="s">
        <v>929</v>
      </c>
      <c r="D8048" t="s">
        <v>928</v>
      </c>
      <c r="E8048" t="s">
        <v>928</v>
      </c>
      <c r="F8048" t="s">
        <v>929</v>
      </c>
      <c r="G8048" t="s">
        <v>929</v>
      </c>
      <c r="H8048" t="s">
        <v>930</v>
      </c>
      <c r="I8048" t="s">
        <v>930</v>
      </c>
      <c r="J8048" t="s">
        <v>928</v>
      </c>
      <c r="K8048" t="s">
        <v>930</v>
      </c>
      <c r="L8048" t="s">
        <v>928</v>
      </c>
      <c r="M8048" t="s">
        <v>929</v>
      </c>
      <c r="N8048" t="s">
        <v>930</v>
      </c>
      <c r="O8048" t="s">
        <v>929</v>
      </c>
      <c r="P8048" t="s">
        <v>930</v>
      </c>
      <c r="Q8048" t="s">
        <v>929</v>
      </c>
      <c r="R8048" t="s">
        <v>929</v>
      </c>
      <c r="S8048" t="s">
        <v>929</v>
      </c>
      <c r="T8048" t="s">
        <v>929</v>
      </c>
      <c r="U8048" t="s">
        <v>930</v>
      </c>
      <c r="V8048" t="s">
        <v>929</v>
      </c>
      <c r="W8048" t="s">
        <v>929</v>
      </c>
      <c r="X8048" t="s">
        <v>929</v>
      </c>
      <c r="Y8048" t="s">
        <v>930</v>
      </c>
      <c r="Z8048" t="s">
        <v>929</v>
      </c>
    </row>
    <row r="8049" spans="1:26">
      <c r="A8049">
        <v>801801</v>
      </c>
      <c r="B8049" t="s">
        <v>98</v>
      </c>
      <c r="C8049" t="s">
        <v>929</v>
      </c>
      <c r="D8049" t="s">
        <v>929</v>
      </c>
      <c r="E8049" t="s">
        <v>929</v>
      </c>
      <c r="F8049" t="s">
        <v>929</v>
      </c>
      <c r="G8049" t="s">
        <v>929</v>
      </c>
      <c r="H8049" t="s">
        <v>929</v>
      </c>
      <c r="I8049" t="s">
        <v>928</v>
      </c>
      <c r="J8049" t="s">
        <v>929</v>
      </c>
      <c r="K8049" t="s">
        <v>928</v>
      </c>
      <c r="L8049" t="s">
        <v>929</v>
      </c>
      <c r="M8049" t="s">
        <v>930</v>
      </c>
      <c r="N8049" t="s">
        <v>929</v>
      </c>
      <c r="O8049" t="s">
        <v>929</v>
      </c>
      <c r="P8049" t="s">
        <v>928</v>
      </c>
      <c r="Q8049" t="s">
        <v>930</v>
      </c>
      <c r="R8049" t="s">
        <v>930</v>
      </c>
      <c r="S8049" t="s">
        <v>930</v>
      </c>
      <c r="T8049" t="s">
        <v>930</v>
      </c>
      <c r="U8049" t="s">
        <v>929</v>
      </c>
      <c r="V8049" t="s">
        <v>929</v>
      </c>
      <c r="W8049" t="s">
        <v>928</v>
      </c>
      <c r="X8049" t="s">
        <v>928</v>
      </c>
      <c r="Y8049" t="s">
        <v>928</v>
      </c>
      <c r="Z8049" t="s">
        <v>929</v>
      </c>
    </row>
    <row r="8050" spans="1:26">
      <c r="A8050">
        <v>801810</v>
      </c>
      <c r="B8050" t="s">
        <v>98</v>
      </c>
      <c r="C8050" t="s">
        <v>929</v>
      </c>
      <c r="D8050" t="s">
        <v>930</v>
      </c>
      <c r="E8050" t="s">
        <v>929</v>
      </c>
      <c r="F8050" t="s">
        <v>929</v>
      </c>
      <c r="G8050" t="s">
        <v>929</v>
      </c>
      <c r="H8050" t="s">
        <v>929</v>
      </c>
      <c r="I8050" t="s">
        <v>930</v>
      </c>
      <c r="J8050" t="s">
        <v>929</v>
      </c>
      <c r="K8050" t="s">
        <v>929</v>
      </c>
      <c r="L8050" t="s">
        <v>929</v>
      </c>
      <c r="M8050" t="s">
        <v>929</v>
      </c>
      <c r="N8050" t="s">
        <v>929</v>
      </c>
      <c r="O8050" t="s">
        <v>929</v>
      </c>
      <c r="P8050" t="s">
        <v>929</v>
      </c>
      <c r="Q8050" t="s">
        <v>930</v>
      </c>
      <c r="R8050" t="s">
        <v>929</v>
      </c>
      <c r="S8050" t="s">
        <v>929</v>
      </c>
      <c r="T8050" t="s">
        <v>929</v>
      </c>
      <c r="U8050" t="s">
        <v>929</v>
      </c>
      <c r="V8050" t="s">
        <v>929</v>
      </c>
      <c r="W8050" t="s">
        <v>929</v>
      </c>
      <c r="X8050" t="s">
        <v>929</v>
      </c>
      <c r="Y8050" t="s">
        <v>929</v>
      </c>
      <c r="Z8050" t="s">
        <v>929</v>
      </c>
    </row>
    <row r="8051" spans="1:26">
      <c r="A8051">
        <v>801814</v>
      </c>
      <c r="B8051" t="s">
        <v>98</v>
      </c>
      <c r="C8051" t="s">
        <v>929</v>
      </c>
      <c r="D8051" t="s">
        <v>929</v>
      </c>
      <c r="E8051" t="s">
        <v>928</v>
      </c>
      <c r="F8051" t="s">
        <v>929</v>
      </c>
      <c r="G8051" t="s">
        <v>929</v>
      </c>
      <c r="H8051" t="s">
        <v>929</v>
      </c>
      <c r="I8051" t="s">
        <v>930</v>
      </c>
      <c r="J8051" t="s">
        <v>929</v>
      </c>
      <c r="K8051" t="s">
        <v>930</v>
      </c>
      <c r="L8051" t="s">
        <v>928</v>
      </c>
      <c r="M8051" t="s">
        <v>929</v>
      </c>
      <c r="N8051" t="s">
        <v>929</v>
      </c>
      <c r="O8051" t="s">
        <v>929</v>
      </c>
      <c r="P8051" t="s">
        <v>929</v>
      </c>
      <c r="Q8051" t="s">
        <v>929</v>
      </c>
      <c r="R8051" t="s">
        <v>929</v>
      </c>
      <c r="S8051" t="s">
        <v>930</v>
      </c>
      <c r="T8051" t="s">
        <v>929</v>
      </c>
      <c r="U8051" t="s">
        <v>929</v>
      </c>
      <c r="V8051" t="s">
        <v>929</v>
      </c>
      <c r="W8051" t="s">
        <v>929</v>
      </c>
      <c r="X8051" t="s">
        <v>929</v>
      </c>
      <c r="Y8051" t="s">
        <v>929</v>
      </c>
      <c r="Z8051" t="s">
        <v>929</v>
      </c>
    </row>
    <row r="8052" spans="1:26">
      <c r="A8052">
        <v>801815</v>
      </c>
      <c r="B8052" t="s">
        <v>98</v>
      </c>
      <c r="C8052" t="s">
        <v>929</v>
      </c>
      <c r="D8052" t="s">
        <v>930</v>
      </c>
      <c r="E8052" t="s">
        <v>928</v>
      </c>
      <c r="F8052" t="s">
        <v>929</v>
      </c>
      <c r="G8052" t="s">
        <v>929</v>
      </c>
      <c r="H8052" t="s">
        <v>929</v>
      </c>
      <c r="I8052" t="s">
        <v>929</v>
      </c>
      <c r="J8052" t="s">
        <v>929</v>
      </c>
      <c r="K8052" t="s">
        <v>928</v>
      </c>
      <c r="L8052" t="s">
        <v>928</v>
      </c>
      <c r="M8052" t="s">
        <v>929</v>
      </c>
      <c r="N8052" t="s">
        <v>929</v>
      </c>
      <c r="O8052" t="s">
        <v>929</v>
      </c>
      <c r="P8052" t="s">
        <v>929</v>
      </c>
      <c r="Q8052" t="s">
        <v>928</v>
      </c>
      <c r="R8052" t="s">
        <v>928</v>
      </c>
      <c r="S8052" t="s">
        <v>928</v>
      </c>
      <c r="T8052" t="s">
        <v>930</v>
      </c>
      <c r="U8052" t="s">
        <v>929</v>
      </c>
      <c r="V8052" t="s">
        <v>929</v>
      </c>
      <c r="W8052" t="s">
        <v>929</v>
      </c>
      <c r="X8052" t="s">
        <v>929</v>
      </c>
      <c r="Y8052" t="s">
        <v>929</v>
      </c>
      <c r="Z8052" t="s">
        <v>929</v>
      </c>
    </row>
    <row r="8053" spans="1:26">
      <c r="A8053">
        <v>801819</v>
      </c>
      <c r="B8053" t="s">
        <v>98</v>
      </c>
      <c r="C8053" t="s">
        <v>928</v>
      </c>
      <c r="D8053" t="s">
        <v>930</v>
      </c>
      <c r="E8053" t="s">
        <v>928</v>
      </c>
      <c r="F8053" t="s">
        <v>929</v>
      </c>
      <c r="G8053" t="s">
        <v>930</v>
      </c>
      <c r="H8053" t="s">
        <v>929</v>
      </c>
      <c r="I8053" t="s">
        <v>928</v>
      </c>
      <c r="J8053" t="s">
        <v>930</v>
      </c>
      <c r="K8053" t="s">
        <v>928</v>
      </c>
      <c r="L8053" t="s">
        <v>928</v>
      </c>
      <c r="M8053" t="s">
        <v>930</v>
      </c>
      <c r="N8053" t="s">
        <v>929</v>
      </c>
      <c r="O8053" t="s">
        <v>930</v>
      </c>
      <c r="P8053" t="s">
        <v>928</v>
      </c>
      <c r="Q8053" t="s">
        <v>930</v>
      </c>
      <c r="R8053" t="s">
        <v>928</v>
      </c>
      <c r="S8053" t="s">
        <v>930</v>
      </c>
      <c r="T8053" t="s">
        <v>930</v>
      </c>
      <c r="U8053" t="s">
        <v>928</v>
      </c>
      <c r="V8053" t="s">
        <v>929</v>
      </c>
      <c r="W8053" t="s">
        <v>928</v>
      </c>
      <c r="X8053" t="s">
        <v>928</v>
      </c>
      <c r="Y8053" t="s">
        <v>928</v>
      </c>
      <c r="Z8053" t="s">
        <v>928</v>
      </c>
    </row>
    <row r="8054" spans="1:26">
      <c r="A8054">
        <v>801822</v>
      </c>
      <c r="B8054" t="s">
        <v>98</v>
      </c>
      <c r="C8054" t="s">
        <v>929</v>
      </c>
      <c r="D8054" t="s">
        <v>929</v>
      </c>
      <c r="E8054" t="s">
        <v>929</v>
      </c>
      <c r="F8054" t="s">
        <v>929</v>
      </c>
      <c r="G8054" t="s">
        <v>930</v>
      </c>
      <c r="H8054" t="s">
        <v>929</v>
      </c>
      <c r="I8054" t="s">
        <v>929</v>
      </c>
      <c r="J8054" t="s">
        <v>929</v>
      </c>
      <c r="K8054" t="s">
        <v>928</v>
      </c>
      <c r="L8054" t="s">
        <v>930</v>
      </c>
      <c r="M8054" t="s">
        <v>929</v>
      </c>
      <c r="N8054" t="s">
        <v>928</v>
      </c>
      <c r="O8054" t="s">
        <v>930</v>
      </c>
      <c r="P8054" t="s">
        <v>929</v>
      </c>
      <c r="Q8054" t="s">
        <v>930</v>
      </c>
      <c r="R8054" t="s">
        <v>930</v>
      </c>
      <c r="S8054" t="s">
        <v>930</v>
      </c>
      <c r="T8054" t="s">
        <v>929</v>
      </c>
      <c r="U8054" t="s">
        <v>929</v>
      </c>
      <c r="V8054" t="s">
        <v>929</v>
      </c>
      <c r="W8054" t="s">
        <v>929</v>
      </c>
      <c r="X8054" t="s">
        <v>929</v>
      </c>
      <c r="Y8054" t="s">
        <v>929</v>
      </c>
      <c r="Z8054" t="s">
        <v>929</v>
      </c>
    </row>
    <row r="8055" spans="1:26">
      <c r="A8055">
        <v>801825</v>
      </c>
      <c r="B8055" t="s">
        <v>98</v>
      </c>
      <c r="C8055" t="s">
        <v>929</v>
      </c>
      <c r="D8055" t="s">
        <v>929</v>
      </c>
      <c r="E8055" t="s">
        <v>930</v>
      </c>
      <c r="F8055" t="s">
        <v>929</v>
      </c>
      <c r="G8055" t="s">
        <v>929</v>
      </c>
      <c r="H8055" t="s">
        <v>929</v>
      </c>
      <c r="I8055" t="s">
        <v>930</v>
      </c>
      <c r="J8055" t="s">
        <v>930</v>
      </c>
      <c r="K8055" t="s">
        <v>929</v>
      </c>
      <c r="L8055" t="s">
        <v>929</v>
      </c>
      <c r="M8055" t="s">
        <v>929</v>
      </c>
      <c r="N8055" t="s">
        <v>929</v>
      </c>
      <c r="O8055" t="s">
        <v>929</v>
      </c>
      <c r="P8055" t="s">
        <v>929</v>
      </c>
      <c r="Q8055" t="s">
        <v>929</v>
      </c>
      <c r="R8055" t="s">
        <v>929</v>
      </c>
      <c r="S8055" t="s">
        <v>929</v>
      </c>
      <c r="T8055" t="s">
        <v>929</v>
      </c>
      <c r="U8055" t="s">
        <v>929</v>
      </c>
      <c r="V8055" t="s">
        <v>929</v>
      </c>
      <c r="W8055" t="s">
        <v>929</v>
      </c>
      <c r="X8055" t="s">
        <v>929</v>
      </c>
      <c r="Y8055" t="s">
        <v>929</v>
      </c>
      <c r="Z8055" t="s">
        <v>929</v>
      </c>
    </row>
    <row r="8056" spans="1:26">
      <c r="A8056">
        <v>801832</v>
      </c>
      <c r="B8056" t="s">
        <v>98</v>
      </c>
      <c r="C8056" t="s">
        <v>929</v>
      </c>
      <c r="D8056" t="s">
        <v>929</v>
      </c>
      <c r="E8056" t="s">
        <v>930</v>
      </c>
      <c r="F8056" t="s">
        <v>929</v>
      </c>
      <c r="G8056" t="s">
        <v>929</v>
      </c>
      <c r="H8056" t="s">
        <v>929</v>
      </c>
      <c r="I8056" t="s">
        <v>929</v>
      </c>
      <c r="J8056" t="s">
        <v>930</v>
      </c>
      <c r="K8056" t="s">
        <v>930</v>
      </c>
      <c r="L8056" t="s">
        <v>930</v>
      </c>
      <c r="M8056" t="s">
        <v>929</v>
      </c>
      <c r="N8056" t="s">
        <v>929</v>
      </c>
      <c r="O8056" t="s">
        <v>930</v>
      </c>
      <c r="P8056" t="s">
        <v>929</v>
      </c>
      <c r="Q8056" t="s">
        <v>930</v>
      </c>
      <c r="R8056" t="s">
        <v>930</v>
      </c>
      <c r="S8056" t="s">
        <v>929</v>
      </c>
      <c r="T8056" t="s">
        <v>930</v>
      </c>
      <c r="U8056" t="s">
        <v>929</v>
      </c>
      <c r="V8056" t="s">
        <v>929</v>
      </c>
      <c r="W8056" t="s">
        <v>929</v>
      </c>
      <c r="X8056" t="s">
        <v>929</v>
      </c>
      <c r="Y8056" t="s">
        <v>929</v>
      </c>
      <c r="Z8056" t="s">
        <v>929</v>
      </c>
    </row>
    <row r="8057" spans="1:26">
      <c r="A8057">
        <v>801836</v>
      </c>
      <c r="B8057" t="s">
        <v>98</v>
      </c>
      <c r="C8057" t="s">
        <v>929</v>
      </c>
      <c r="D8057" t="s">
        <v>929</v>
      </c>
      <c r="E8057" t="s">
        <v>929</v>
      </c>
      <c r="F8057" t="s">
        <v>929</v>
      </c>
      <c r="G8057" t="s">
        <v>929</v>
      </c>
      <c r="H8057" t="s">
        <v>929</v>
      </c>
      <c r="I8057" t="s">
        <v>929</v>
      </c>
      <c r="J8057" t="s">
        <v>929</v>
      </c>
      <c r="K8057" t="s">
        <v>929</v>
      </c>
      <c r="L8057" t="s">
        <v>929</v>
      </c>
      <c r="M8057" t="s">
        <v>929</v>
      </c>
      <c r="N8057" t="s">
        <v>929</v>
      </c>
      <c r="O8057" t="s">
        <v>929</v>
      </c>
      <c r="P8057" t="s">
        <v>929</v>
      </c>
      <c r="Q8057" t="s">
        <v>929</v>
      </c>
      <c r="R8057" t="s">
        <v>929</v>
      </c>
      <c r="S8057" t="s">
        <v>929</v>
      </c>
      <c r="T8057" t="s">
        <v>929</v>
      </c>
      <c r="U8057" t="s">
        <v>929</v>
      </c>
      <c r="V8057" t="s">
        <v>929</v>
      </c>
      <c r="W8057" t="s">
        <v>929</v>
      </c>
      <c r="X8057" t="s">
        <v>929</v>
      </c>
      <c r="Y8057" t="s">
        <v>929</v>
      </c>
      <c r="Z8057" t="s">
        <v>929</v>
      </c>
    </row>
    <row r="8058" spans="1:26">
      <c r="A8058">
        <v>801837</v>
      </c>
      <c r="B8058" t="s">
        <v>98</v>
      </c>
      <c r="C8058" t="s">
        <v>929</v>
      </c>
      <c r="D8058" t="s">
        <v>930</v>
      </c>
      <c r="E8058" t="s">
        <v>930</v>
      </c>
      <c r="F8058" t="s">
        <v>929</v>
      </c>
      <c r="G8058" t="s">
        <v>929</v>
      </c>
      <c r="H8058" t="s">
        <v>929</v>
      </c>
      <c r="I8058" t="s">
        <v>930</v>
      </c>
      <c r="J8058" t="s">
        <v>929</v>
      </c>
      <c r="K8058" t="s">
        <v>929</v>
      </c>
      <c r="L8058" t="s">
        <v>929</v>
      </c>
      <c r="M8058" t="s">
        <v>929</v>
      </c>
      <c r="N8058" t="s">
        <v>929</v>
      </c>
      <c r="O8058" t="s">
        <v>929</v>
      </c>
      <c r="P8058" t="s">
        <v>929</v>
      </c>
      <c r="Q8058" t="s">
        <v>929</v>
      </c>
      <c r="R8058" t="s">
        <v>929</v>
      </c>
      <c r="S8058" t="s">
        <v>929</v>
      </c>
      <c r="T8058" t="s">
        <v>929</v>
      </c>
      <c r="U8058" t="s">
        <v>929</v>
      </c>
      <c r="V8058" t="s">
        <v>929</v>
      </c>
      <c r="W8058" t="s">
        <v>929</v>
      </c>
      <c r="X8058" t="s">
        <v>929</v>
      </c>
      <c r="Y8058" t="s">
        <v>929</v>
      </c>
      <c r="Z8058" t="s">
        <v>929</v>
      </c>
    </row>
    <row r="8059" spans="1:26">
      <c r="A8059">
        <v>801840</v>
      </c>
      <c r="B8059" t="s">
        <v>98</v>
      </c>
      <c r="C8059" t="s">
        <v>929</v>
      </c>
      <c r="D8059" t="s">
        <v>929</v>
      </c>
      <c r="E8059" t="s">
        <v>929</v>
      </c>
      <c r="F8059" t="s">
        <v>929</v>
      </c>
      <c r="G8059" t="s">
        <v>929</v>
      </c>
      <c r="H8059" t="s">
        <v>929</v>
      </c>
      <c r="I8059" t="s">
        <v>929</v>
      </c>
      <c r="J8059" t="s">
        <v>929</v>
      </c>
      <c r="K8059" t="s">
        <v>929</v>
      </c>
      <c r="L8059" t="s">
        <v>929</v>
      </c>
      <c r="M8059" t="s">
        <v>929</v>
      </c>
      <c r="N8059" t="s">
        <v>929</v>
      </c>
      <c r="O8059" t="s">
        <v>929</v>
      </c>
      <c r="P8059" t="s">
        <v>929</v>
      </c>
      <c r="Q8059" t="s">
        <v>929</v>
      </c>
      <c r="R8059" t="s">
        <v>929</v>
      </c>
      <c r="S8059" t="s">
        <v>929</v>
      </c>
      <c r="T8059" t="s">
        <v>929</v>
      </c>
      <c r="U8059" t="s">
        <v>929</v>
      </c>
      <c r="V8059" t="s">
        <v>929</v>
      </c>
      <c r="W8059" t="s">
        <v>929</v>
      </c>
      <c r="X8059" t="s">
        <v>929</v>
      </c>
      <c r="Y8059" t="s">
        <v>929</v>
      </c>
      <c r="Z8059" t="s">
        <v>929</v>
      </c>
    </row>
    <row r="8060" spans="1:26">
      <c r="A8060">
        <v>801842</v>
      </c>
      <c r="B8060" t="s">
        <v>98</v>
      </c>
      <c r="C8060" t="s">
        <v>929</v>
      </c>
      <c r="D8060" t="s">
        <v>929</v>
      </c>
      <c r="E8060" t="s">
        <v>929</v>
      </c>
      <c r="F8060" t="s">
        <v>929</v>
      </c>
      <c r="G8060" t="s">
        <v>929</v>
      </c>
      <c r="H8060" t="s">
        <v>929</v>
      </c>
      <c r="I8060" t="s">
        <v>929</v>
      </c>
      <c r="J8060" t="s">
        <v>929</v>
      </c>
      <c r="K8060" t="s">
        <v>929</v>
      </c>
      <c r="L8060" t="s">
        <v>929</v>
      </c>
      <c r="M8060" t="s">
        <v>929</v>
      </c>
      <c r="N8060" t="s">
        <v>929</v>
      </c>
      <c r="O8060" t="s">
        <v>929</v>
      </c>
      <c r="P8060" t="s">
        <v>929</v>
      </c>
      <c r="Q8060" t="s">
        <v>929</v>
      </c>
      <c r="R8060" t="s">
        <v>929</v>
      </c>
      <c r="S8060" t="s">
        <v>929</v>
      </c>
      <c r="T8060" t="s">
        <v>929</v>
      </c>
      <c r="U8060" t="s">
        <v>929</v>
      </c>
      <c r="V8060" t="s">
        <v>929</v>
      </c>
      <c r="W8060" t="s">
        <v>929</v>
      </c>
      <c r="X8060" t="s">
        <v>929</v>
      </c>
      <c r="Y8060" t="s">
        <v>929</v>
      </c>
      <c r="Z8060" t="s">
        <v>929</v>
      </c>
    </row>
    <row r="8061" spans="1:26">
      <c r="A8061">
        <v>801844</v>
      </c>
      <c r="B8061" t="s">
        <v>98</v>
      </c>
      <c r="C8061" t="s">
        <v>929</v>
      </c>
      <c r="D8061" t="s">
        <v>929</v>
      </c>
      <c r="E8061" t="s">
        <v>928</v>
      </c>
      <c r="F8061" t="s">
        <v>929</v>
      </c>
      <c r="G8061" t="s">
        <v>929</v>
      </c>
      <c r="H8061" t="s">
        <v>929</v>
      </c>
      <c r="I8061" t="s">
        <v>930</v>
      </c>
      <c r="J8061" t="s">
        <v>929</v>
      </c>
      <c r="K8061" t="s">
        <v>929</v>
      </c>
      <c r="L8061" t="s">
        <v>929</v>
      </c>
      <c r="M8061" t="s">
        <v>929</v>
      </c>
      <c r="N8061" t="s">
        <v>929</v>
      </c>
      <c r="O8061" t="s">
        <v>929</v>
      </c>
      <c r="P8061" t="s">
        <v>929</v>
      </c>
      <c r="Q8061" t="s">
        <v>930</v>
      </c>
      <c r="R8061" t="s">
        <v>929</v>
      </c>
      <c r="S8061" t="s">
        <v>929</v>
      </c>
      <c r="T8061" t="s">
        <v>929</v>
      </c>
      <c r="U8061" t="s">
        <v>930</v>
      </c>
      <c r="V8061" t="s">
        <v>930</v>
      </c>
      <c r="W8061" t="s">
        <v>929</v>
      </c>
      <c r="X8061" t="s">
        <v>929</v>
      </c>
      <c r="Y8061" t="s">
        <v>929</v>
      </c>
      <c r="Z8061" t="s">
        <v>930</v>
      </c>
    </row>
    <row r="8062" spans="1:26">
      <c r="A8062">
        <v>801846</v>
      </c>
      <c r="B8062" t="s">
        <v>98</v>
      </c>
      <c r="C8062" t="s">
        <v>929</v>
      </c>
      <c r="D8062" t="s">
        <v>929</v>
      </c>
      <c r="E8062" t="s">
        <v>929</v>
      </c>
      <c r="F8062" t="s">
        <v>929</v>
      </c>
      <c r="G8062" t="s">
        <v>929</v>
      </c>
      <c r="H8062" t="s">
        <v>929</v>
      </c>
      <c r="I8062" t="s">
        <v>929</v>
      </c>
      <c r="J8062" t="s">
        <v>929</v>
      </c>
      <c r="K8062" t="s">
        <v>930</v>
      </c>
      <c r="L8062" t="s">
        <v>930</v>
      </c>
      <c r="M8062" t="s">
        <v>929</v>
      </c>
      <c r="N8062" t="s">
        <v>929</v>
      </c>
      <c r="O8062" t="s">
        <v>928</v>
      </c>
      <c r="P8062" t="s">
        <v>929</v>
      </c>
      <c r="Q8062" t="s">
        <v>929</v>
      </c>
      <c r="R8062" t="s">
        <v>929</v>
      </c>
      <c r="S8062" t="s">
        <v>929</v>
      </c>
      <c r="T8062" t="s">
        <v>930</v>
      </c>
      <c r="U8062" t="s">
        <v>930</v>
      </c>
      <c r="V8062" t="s">
        <v>930</v>
      </c>
      <c r="W8062" t="s">
        <v>930</v>
      </c>
      <c r="X8062" t="s">
        <v>929</v>
      </c>
      <c r="Y8062" t="s">
        <v>929</v>
      </c>
      <c r="Z8062" t="s">
        <v>930</v>
      </c>
    </row>
    <row r="8063" spans="1:26">
      <c r="A8063">
        <v>801847</v>
      </c>
      <c r="B8063" t="s">
        <v>98</v>
      </c>
      <c r="C8063" t="s">
        <v>929</v>
      </c>
      <c r="D8063" t="s">
        <v>929</v>
      </c>
      <c r="E8063" t="s">
        <v>929</v>
      </c>
      <c r="F8063" t="s">
        <v>929</v>
      </c>
      <c r="G8063" t="s">
        <v>929</v>
      </c>
      <c r="H8063" t="s">
        <v>929</v>
      </c>
      <c r="I8063" t="s">
        <v>929</v>
      </c>
      <c r="J8063" t="s">
        <v>929</v>
      </c>
      <c r="K8063" t="s">
        <v>929</v>
      </c>
      <c r="L8063" t="s">
        <v>929</v>
      </c>
      <c r="M8063" t="s">
        <v>929</v>
      </c>
      <c r="N8063" t="s">
        <v>929</v>
      </c>
      <c r="O8063" t="s">
        <v>929</v>
      </c>
      <c r="P8063" t="s">
        <v>929</v>
      </c>
      <c r="Q8063" t="s">
        <v>929</v>
      </c>
      <c r="R8063" t="s">
        <v>929</v>
      </c>
      <c r="S8063" t="s">
        <v>929</v>
      </c>
      <c r="T8063" t="s">
        <v>929</v>
      </c>
      <c r="U8063" t="s">
        <v>929</v>
      </c>
      <c r="V8063" t="s">
        <v>929</v>
      </c>
      <c r="W8063" t="s">
        <v>929</v>
      </c>
      <c r="X8063" t="s">
        <v>929</v>
      </c>
      <c r="Y8063" t="s">
        <v>929</v>
      </c>
      <c r="Z8063" t="s">
        <v>929</v>
      </c>
    </row>
    <row r="8064" spans="1:26">
      <c r="A8064">
        <v>801851</v>
      </c>
      <c r="B8064" t="s">
        <v>98</v>
      </c>
      <c r="C8064" t="s">
        <v>929</v>
      </c>
      <c r="D8064" t="s">
        <v>929</v>
      </c>
      <c r="E8064" t="s">
        <v>929</v>
      </c>
      <c r="F8064" t="s">
        <v>929</v>
      </c>
      <c r="G8064" t="s">
        <v>929</v>
      </c>
      <c r="H8064" t="s">
        <v>929</v>
      </c>
      <c r="I8064" t="s">
        <v>929</v>
      </c>
      <c r="J8064" t="s">
        <v>929</v>
      </c>
      <c r="K8064" t="s">
        <v>929</v>
      </c>
      <c r="L8064" t="s">
        <v>929</v>
      </c>
      <c r="M8064" t="s">
        <v>929</v>
      </c>
      <c r="N8064" t="s">
        <v>929</v>
      </c>
      <c r="O8064" t="s">
        <v>929</v>
      </c>
      <c r="P8064" t="s">
        <v>929</v>
      </c>
      <c r="Q8064" t="s">
        <v>929</v>
      </c>
      <c r="R8064" t="s">
        <v>929</v>
      </c>
      <c r="S8064" t="s">
        <v>929</v>
      </c>
      <c r="T8064" t="s">
        <v>929</v>
      </c>
      <c r="U8064" t="s">
        <v>929</v>
      </c>
      <c r="V8064" t="s">
        <v>929</v>
      </c>
      <c r="W8064" t="s">
        <v>929</v>
      </c>
      <c r="X8064" t="s">
        <v>929</v>
      </c>
      <c r="Y8064" t="s">
        <v>929</v>
      </c>
      <c r="Z8064" t="s">
        <v>929</v>
      </c>
    </row>
    <row r="8065" spans="1:26">
      <c r="A8065">
        <v>801854</v>
      </c>
      <c r="B8065" t="s">
        <v>98</v>
      </c>
      <c r="C8065" t="s">
        <v>929</v>
      </c>
      <c r="D8065" t="s">
        <v>930</v>
      </c>
      <c r="E8065" t="s">
        <v>929</v>
      </c>
      <c r="F8065" t="s">
        <v>929</v>
      </c>
      <c r="G8065" t="s">
        <v>929</v>
      </c>
      <c r="H8065" t="s">
        <v>929</v>
      </c>
      <c r="I8065" t="s">
        <v>929</v>
      </c>
      <c r="J8065" t="s">
        <v>929</v>
      </c>
      <c r="K8065" t="s">
        <v>930</v>
      </c>
      <c r="L8065" t="s">
        <v>928</v>
      </c>
      <c r="M8065" t="s">
        <v>929</v>
      </c>
      <c r="N8065" t="s">
        <v>929</v>
      </c>
      <c r="O8065" t="s">
        <v>928</v>
      </c>
      <c r="P8065" t="s">
        <v>929</v>
      </c>
      <c r="Q8065" t="s">
        <v>929</v>
      </c>
      <c r="R8065" t="s">
        <v>929</v>
      </c>
      <c r="S8065" t="s">
        <v>928</v>
      </c>
      <c r="T8065" t="s">
        <v>929</v>
      </c>
      <c r="U8065" t="s">
        <v>929</v>
      </c>
      <c r="V8065" t="s">
        <v>929</v>
      </c>
      <c r="W8065" t="s">
        <v>929</v>
      </c>
      <c r="X8065" t="s">
        <v>929</v>
      </c>
      <c r="Y8065" t="s">
        <v>929</v>
      </c>
      <c r="Z8065" t="s">
        <v>929</v>
      </c>
    </row>
    <row r="8066" spans="1:26">
      <c r="A8066">
        <v>801857</v>
      </c>
      <c r="B8066" t="s">
        <v>98</v>
      </c>
      <c r="C8066" t="s">
        <v>929</v>
      </c>
      <c r="D8066" t="s">
        <v>929</v>
      </c>
      <c r="E8066" t="s">
        <v>929</v>
      </c>
      <c r="F8066" t="s">
        <v>929</v>
      </c>
      <c r="G8066" t="s">
        <v>929</v>
      </c>
      <c r="H8066" t="s">
        <v>929</v>
      </c>
      <c r="I8066" t="s">
        <v>929</v>
      </c>
      <c r="J8066" t="s">
        <v>929</v>
      </c>
      <c r="K8066" t="s">
        <v>929</v>
      </c>
      <c r="L8066" t="s">
        <v>929</v>
      </c>
      <c r="M8066" t="s">
        <v>929</v>
      </c>
      <c r="N8066" t="s">
        <v>929</v>
      </c>
      <c r="O8066" t="s">
        <v>929</v>
      </c>
      <c r="P8066" t="s">
        <v>929</v>
      </c>
      <c r="Q8066" t="s">
        <v>929</v>
      </c>
      <c r="R8066" t="s">
        <v>929</v>
      </c>
      <c r="S8066" t="s">
        <v>929</v>
      </c>
      <c r="T8066" t="s">
        <v>929</v>
      </c>
      <c r="U8066" t="s">
        <v>929</v>
      </c>
      <c r="V8066" t="s">
        <v>929</v>
      </c>
      <c r="W8066" t="s">
        <v>929</v>
      </c>
      <c r="X8066" t="s">
        <v>929</v>
      </c>
      <c r="Y8066" t="s">
        <v>929</v>
      </c>
      <c r="Z8066" t="s">
        <v>929</v>
      </c>
    </row>
    <row r="8067" spans="1:26">
      <c r="A8067">
        <v>801862</v>
      </c>
      <c r="B8067" t="s">
        <v>98</v>
      </c>
      <c r="C8067" t="s">
        <v>929</v>
      </c>
      <c r="D8067" t="s">
        <v>929</v>
      </c>
      <c r="E8067" t="s">
        <v>929</v>
      </c>
      <c r="F8067" t="s">
        <v>929</v>
      </c>
      <c r="G8067" t="s">
        <v>929</v>
      </c>
      <c r="H8067" t="s">
        <v>929</v>
      </c>
      <c r="I8067" t="s">
        <v>929</v>
      </c>
      <c r="J8067" t="s">
        <v>929</v>
      </c>
      <c r="K8067" t="s">
        <v>929</v>
      </c>
      <c r="L8067" t="s">
        <v>929</v>
      </c>
      <c r="M8067" t="s">
        <v>929</v>
      </c>
      <c r="N8067" t="s">
        <v>929</v>
      </c>
      <c r="O8067" t="s">
        <v>929</v>
      </c>
      <c r="P8067" t="s">
        <v>930</v>
      </c>
      <c r="Q8067" t="s">
        <v>930</v>
      </c>
      <c r="R8067" t="s">
        <v>929</v>
      </c>
      <c r="S8067" t="s">
        <v>929</v>
      </c>
      <c r="T8067" t="s">
        <v>929</v>
      </c>
      <c r="U8067" t="s">
        <v>929</v>
      </c>
      <c r="V8067" t="s">
        <v>929</v>
      </c>
      <c r="W8067" t="s">
        <v>929</v>
      </c>
      <c r="X8067" t="s">
        <v>929</v>
      </c>
      <c r="Y8067" t="s">
        <v>930</v>
      </c>
      <c r="Z8067" t="s">
        <v>929</v>
      </c>
    </row>
    <row r="8068" spans="1:26">
      <c r="A8068">
        <v>801864</v>
      </c>
      <c r="B8068" t="s">
        <v>98</v>
      </c>
      <c r="C8068" t="s">
        <v>929</v>
      </c>
      <c r="D8068" t="s">
        <v>929</v>
      </c>
      <c r="E8068" t="s">
        <v>929</v>
      </c>
      <c r="F8068" t="s">
        <v>929</v>
      </c>
      <c r="G8068" t="s">
        <v>929</v>
      </c>
      <c r="H8068" t="s">
        <v>929</v>
      </c>
      <c r="I8068" t="s">
        <v>929</v>
      </c>
      <c r="J8068" t="s">
        <v>929</v>
      </c>
      <c r="K8068" t="s">
        <v>929</v>
      </c>
      <c r="L8068" t="s">
        <v>929</v>
      </c>
      <c r="M8068" t="s">
        <v>929</v>
      </c>
      <c r="N8068" t="s">
        <v>929</v>
      </c>
      <c r="O8068" t="s">
        <v>930</v>
      </c>
      <c r="P8068" t="s">
        <v>929</v>
      </c>
      <c r="Q8068" t="s">
        <v>929</v>
      </c>
      <c r="R8068" t="s">
        <v>929</v>
      </c>
      <c r="S8068" t="s">
        <v>929</v>
      </c>
      <c r="T8068" t="s">
        <v>929</v>
      </c>
      <c r="U8068" t="s">
        <v>929</v>
      </c>
      <c r="V8068" t="s">
        <v>929</v>
      </c>
      <c r="W8068" t="s">
        <v>929</v>
      </c>
      <c r="X8068" t="s">
        <v>930</v>
      </c>
      <c r="Y8068" t="s">
        <v>929</v>
      </c>
      <c r="Z8068" t="s">
        <v>929</v>
      </c>
    </row>
    <row r="8069" spans="1:26">
      <c r="A8069">
        <v>801867</v>
      </c>
      <c r="B8069" t="s">
        <v>98</v>
      </c>
      <c r="C8069" t="s">
        <v>929</v>
      </c>
      <c r="D8069" t="s">
        <v>929</v>
      </c>
      <c r="E8069" t="s">
        <v>929</v>
      </c>
      <c r="F8069" t="s">
        <v>929</v>
      </c>
      <c r="G8069" t="s">
        <v>929</v>
      </c>
      <c r="H8069" t="s">
        <v>929</v>
      </c>
      <c r="I8069" t="s">
        <v>929</v>
      </c>
      <c r="J8069" t="s">
        <v>929</v>
      </c>
      <c r="K8069" t="s">
        <v>929</v>
      </c>
      <c r="L8069" t="s">
        <v>929</v>
      </c>
      <c r="M8069" t="s">
        <v>929</v>
      </c>
      <c r="N8069" t="s">
        <v>929</v>
      </c>
      <c r="O8069" t="s">
        <v>929</v>
      </c>
      <c r="P8069" t="s">
        <v>929</v>
      </c>
      <c r="Q8069" t="s">
        <v>929</v>
      </c>
      <c r="R8069" t="s">
        <v>929</v>
      </c>
      <c r="S8069" t="s">
        <v>929</v>
      </c>
      <c r="T8069" t="s">
        <v>929</v>
      </c>
      <c r="U8069" t="s">
        <v>929</v>
      </c>
      <c r="V8069" t="s">
        <v>929</v>
      </c>
      <c r="W8069" t="s">
        <v>929</v>
      </c>
      <c r="X8069" t="s">
        <v>929</v>
      </c>
      <c r="Y8069" t="s">
        <v>929</v>
      </c>
      <c r="Z8069" t="s">
        <v>929</v>
      </c>
    </row>
    <row r="8070" spans="1:26">
      <c r="A8070">
        <v>801868</v>
      </c>
      <c r="B8070" t="s">
        <v>98</v>
      </c>
      <c r="C8070" t="s">
        <v>929</v>
      </c>
      <c r="D8070" t="s">
        <v>929</v>
      </c>
      <c r="E8070" t="s">
        <v>929</v>
      </c>
      <c r="F8070" t="s">
        <v>929</v>
      </c>
      <c r="G8070" t="s">
        <v>929</v>
      </c>
      <c r="H8070" t="s">
        <v>929</v>
      </c>
      <c r="I8070" t="s">
        <v>929</v>
      </c>
      <c r="J8070" t="s">
        <v>929</v>
      </c>
      <c r="K8070" t="s">
        <v>929</v>
      </c>
      <c r="L8070" t="s">
        <v>929</v>
      </c>
      <c r="M8070" t="s">
        <v>929</v>
      </c>
      <c r="N8070" t="s">
        <v>929</v>
      </c>
      <c r="O8070" t="s">
        <v>929</v>
      </c>
      <c r="P8070" t="s">
        <v>929</v>
      </c>
      <c r="Q8070" t="s">
        <v>929</v>
      </c>
      <c r="R8070" t="s">
        <v>929</v>
      </c>
      <c r="S8070" t="s">
        <v>929</v>
      </c>
      <c r="T8070" t="s">
        <v>929</v>
      </c>
      <c r="U8070" t="s">
        <v>929</v>
      </c>
      <c r="V8070" t="s">
        <v>929</v>
      </c>
      <c r="W8070" t="s">
        <v>929</v>
      </c>
      <c r="X8070" t="s">
        <v>929</v>
      </c>
      <c r="Y8070" t="s">
        <v>929</v>
      </c>
      <c r="Z8070" t="s">
        <v>929</v>
      </c>
    </row>
    <row r="8071" spans="1:26">
      <c r="A8071">
        <v>801872</v>
      </c>
      <c r="B8071" t="s">
        <v>98</v>
      </c>
      <c r="C8071" t="s">
        <v>929</v>
      </c>
      <c r="D8071" t="s">
        <v>929</v>
      </c>
      <c r="E8071" t="s">
        <v>929</v>
      </c>
      <c r="F8071" t="s">
        <v>929</v>
      </c>
      <c r="G8071" t="s">
        <v>929</v>
      </c>
      <c r="H8071" t="s">
        <v>929</v>
      </c>
      <c r="I8071" t="s">
        <v>929</v>
      </c>
      <c r="J8071" t="s">
        <v>929</v>
      </c>
      <c r="K8071" t="s">
        <v>929</v>
      </c>
      <c r="L8071" t="s">
        <v>929</v>
      </c>
      <c r="M8071" t="s">
        <v>929</v>
      </c>
      <c r="N8071" t="s">
        <v>929</v>
      </c>
      <c r="O8071" t="s">
        <v>929</v>
      </c>
      <c r="P8071" t="s">
        <v>929</v>
      </c>
      <c r="Q8071" t="s">
        <v>929</v>
      </c>
      <c r="R8071" t="s">
        <v>929</v>
      </c>
      <c r="S8071" t="s">
        <v>929</v>
      </c>
      <c r="T8071" t="s">
        <v>929</v>
      </c>
      <c r="U8071" t="s">
        <v>929</v>
      </c>
      <c r="V8071" t="s">
        <v>929</v>
      </c>
      <c r="W8071" t="s">
        <v>929</v>
      </c>
      <c r="X8071" t="s">
        <v>929</v>
      </c>
      <c r="Y8071" t="s">
        <v>929</v>
      </c>
      <c r="Z8071" t="s">
        <v>929</v>
      </c>
    </row>
    <row r="8072" spans="1:26">
      <c r="A8072">
        <v>801876</v>
      </c>
      <c r="B8072" t="s">
        <v>98</v>
      </c>
      <c r="C8072" t="s">
        <v>929</v>
      </c>
      <c r="D8072" t="s">
        <v>929</v>
      </c>
      <c r="E8072" t="s">
        <v>929</v>
      </c>
      <c r="F8072" t="s">
        <v>929</v>
      </c>
      <c r="G8072" t="s">
        <v>929</v>
      </c>
      <c r="H8072" t="s">
        <v>929</v>
      </c>
      <c r="I8072" t="s">
        <v>929</v>
      </c>
      <c r="J8072" t="s">
        <v>929</v>
      </c>
      <c r="K8072" t="s">
        <v>929</v>
      </c>
      <c r="L8072" t="s">
        <v>929</v>
      </c>
      <c r="M8072" t="s">
        <v>929</v>
      </c>
      <c r="N8072" t="s">
        <v>929</v>
      </c>
      <c r="O8072" t="s">
        <v>928</v>
      </c>
      <c r="P8072" t="s">
        <v>929</v>
      </c>
      <c r="Q8072" t="s">
        <v>929</v>
      </c>
      <c r="R8072" t="s">
        <v>929</v>
      </c>
      <c r="S8072" t="s">
        <v>929</v>
      </c>
      <c r="T8072" t="s">
        <v>928</v>
      </c>
      <c r="U8072" t="s">
        <v>929</v>
      </c>
      <c r="V8072" t="s">
        <v>929</v>
      </c>
      <c r="W8072" t="s">
        <v>929</v>
      </c>
      <c r="X8072" t="s">
        <v>928</v>
      </c>
      <c r="Y8072" t="s">
        <v>929</v>
      </c>
      <c r="Z8072" t="s">
        <v>929</v>
      </c>
    </row>
    <row r="8073" spans="1:26">
      <c r="A8073">
        <v>801879</v>
      </c>
      <c r="B8073" t="s">
        <v>98</v>
      </c>
      <c r="C8073" t="s">
        <v>929</v>
      </c>
      <c r="D8073" t="s">
        <v>929</v>
      </c>
      <c r="E8073" t="s">
        <v>929</v>
      </c>
      <c r="F8073" t="s">
        <v>929</v>
      </c>
      <c r="G8073" t="s">
        <v>929</v>
      </c>
      <c r="H8073" t="s">
        <v>929</v>
      </c>
      <c r="I8073" t="s">
        <v>929</v>
      </c>
      <c r="J8073" t="s">
        <v>929</v>
      </c>
      <c r="K8073" t="s">
        <v>929</v>
      </c>
      <c r="L8073" t="s">
        <v>929</v>
      </c>
      <c r="M8073" t="s">
        <v>929</v>
      </c>
      <c r="N8073" t="s">
        <v>929</v>
      </c>
      <c r="O8073" t="s">
        <v>929</v>
      </c>
      <c r="P8073" t="s">
        <v>929</v>
      </c>
      <c r="Q8073" t="s">
        <v>929</v>
      </c>
      <c r="R8073" t="s">
        <v>929</v>
      </c>
      <c r="S8073" t="s">
        <v>929</v>
      </c>
      <c r="T8073" t="s">
        <v>929</v>
      </c>
      <c r="U8073" t="s">
        <v>929</v>
      </c>
      <c r="V8073" t="s">
        <v>929</v>
      </c>
      <c r="W8073" t="s">
        <v>929</v>
      </c>
      <c r="X8073" t="s">
        <v>929</v>
      </c>
      <c r="Y8073" t="s">
        <v>929</v>
      </c>
      <c r="Z8073" t="s">
        <v>929</v>
      </c>
    </row>
    <row r="8074" spans="1:26">
      <c r="A8074">
        <v>801880</v>
      </c>
      <c r="B8074" t="s">
        <v>98</v>
      </c>
      <c r="C8074" t="s">
        <v>929</v>
      </c>
      <c r="D8074" t="s">
        <v>929</v>
      </c>
      <c r="E8074" t="s">
        <v>929</v>
      </c>
      <c r="F8074" t="s">
        <v>929</v>
      </c>
      <c r="G8074" t="s">
        <v>929</v>
      </c>
      <c r="H8074" t="s">
        <v>929</v>
      </c>
      <c r="I8074" t="s">
        <v>929</v>
      </c>
      <c r="J8074" t="s">
        <v>929</v>
      </c>
      <c r="K8074" t="s">
        <v>929</v>
      </c>
      <c r="L8074" t="s">
        <v>929</v>
      </c>
      <c r="M8074" t="s">
        <v>929</v>
      </c>
      <c r="N8074" t="s">
        <v>929</v>
      </c>
      <c r="O8074" t="s">
        <v>930</v>
      </c>
      <c r="P8074" t="s">
        <v>929</v>
      </c>
      <c r="Q8074" t="s">
        <v>930</v>
      </c>
      <c r="R8074" t="s">
        <v>928</v>
      </c>
      <c r="S8074" t="s">
        <v>928</v>
      </c>
      <c r="T8074" t="s">
        <v>929</v>
      </c>
      <c r="U8074" t="s">
        <v>929</v>
      </c>
      <c r="V8074" t="s">
        <v>930</v>
      </c>
      <c r="W8074" t="s">
        <v>929</v>
      </c>
      <c r="X8074" t="s">
        <v>930</v>
      </c>
      <c r="Y8074" t="s">
        <v>929</v>
      </c>
      <c r="Z8074" t="s">
        <v>929</v>
      </c>
    </row>
    <row r="8075" spans="1:26">
      <c r="A8075">
        <v>801881</v>
      </c>
      <c r="B8075" t="s">
        <v>98</v>
      </c>
      <c r="C8075" t="s">
        <v>929</v>
      </c>
      <c r="D8075" t="s">
        <v>929</v>
      </c>
      <c r="E8075" t="s">
        <v>929</v>
      </c>
      <c r="F8075" t="s">
        <v>929</v>
      </c>
      <c r="G8075" t="s">
        <v>929</v>
      </c>
      <c r="H8075" t="s">
        <v>929</v>
      </c>
      <c r="I8075" t="s">
        <v>929</v>
      </c>
      <c r="J8075" t="s">
        <v>929</v>
      </c>
      <c r="K8075" t="s">
        <v>929</v>
      </c>
      <c r="L8075" t="s">
        <v>929</v>
      </c>
      <c r="M8075" t="s">
        <v>929</v>
      </c>
      <c r="N8075" t="s">
        <v>929</v>
      </c>
      <c r="O8075" t="s">
        <v>929</v>
      </c>
      <c r="P8075" t="s">
        <v>929</v>
      </c>
      <c r="Q8075" t="s">
        <v>929</v>
      </c>
      <c r="R8075" t="s">
        <v>929</v>
      </c>
      <c r="S8075" t="s">
        <v>929</v>
      </c>
      <c r="T8075" t="s">
        <v>929</v>
      </c>
      <c r="U8075" t="s">
        <v>929</v>
      </c>
      <c r="V8075" t="s">
        <v>929</v>
      </c>
      <c r="W8075" t="s">
        <v>929</v>
      </c>
      <c r="X8075" t="s">
        <v>929</v>
      </c>
      <c r="Y8075" t="s">
        <v>929</v>
      </c>
      <c r="Z8075" t="s">
        <v>929</v>
      </c>
    </row>
    <row r="8076" spans="1:26">
      <c r="A8076">
        <v>801883</v>
      </c>
      <c r="B8076" t="s">
        <v>98</v>
      </c>
      <c r="C8076" t="s">
        <v>929</v>
      </c>
      <c r="D8076" t="s">
        <v>929</v>
      </c>
      <c r="E8076" t="s">
        <v>929</v>
      </c>
      <c r="F8076" t="s">
        <v>929</v>
      </c>
      <c r="G8076" t="s">
        <v>929</v>
      </c>
      <c r="H8076" t="s">
        <v>929</v>
      </c>
      <c r="I8076" t="s">
        <v>929</v>
      </c>
      <c r="J8076" t="s">
        <v>929</v>
      </c>
      <c r="K8076" t="s">
        <v>929</v>
      </c>
      <c r="L8076" t="s">
        <v>929</v>
      </c>
      <c r="M8076" t="s">
        <v>929</v>
      </c>
      <c r="N8076" t="s">
        <v>929</v>
      </c>
      <c r="O8076" t="s">
        <v>929</v>
      </c>
      <c r="P8076" t="s">
        <v>929</v>
      </c>
      <c r="Q8076" t="s">
        <v>929</v>
      </c>
      <c r="R8076" t="s">
        <v>929</v>
      </c>
      <c r="S8076" t="s">
        <v>929</v>
      </c>
      <c r="T8076" t="s">
        <v>929</v>
      </c>
      <c r="U8076" t="s">
        <v>929</v>
      </c>
      <c r="V8076" t="s">
        <v>929</v>
      </c>
      <c r="W8076" t="s">
        <v>929</v>
      </c>
      <c r="X8076" t="s">
        <v>929</v>
      </c>
      <c r="Y8076" t="s">
        <v>929</v>
      </c>
      <c r="Z8076" t="s">
        <v>929</v>
      </c>
    </row>
    <row r="8077" spans="1:26">
      <c r="A8077">
        <v>801884</v>
      </c>
      <c r="B8077" t="s">
        <v>98</v>
      </c>
      <c r="C8077" t="s">
        <v>929</v>
      </c>
      <c r="D8077" t="s">
        <v>930</v>
      </c>
      <c r="E8077" t="s">
        <v>928</v>
      </c>
      <c r="F8077" t="s">
        <v>929</v>
      </c>
      <c r="G8077" t="s">
        <v>929</v>
      </c>
      <c r="H8077" t="s">
        <v>929</v>
      </c>
      <c r="I8077" t="s">
        <v>929</v>
      </c>
      <c r="J8077" t="s">
        <v>928</v>
      </c>
      <c r="K8077" t="s">
        <v>929</v>
      </c>
      <c r="L8077" t="s">
        <v>929</v>
      </c>
      <c r="M8077" t="s">
        <v>929</v>
      </c>
      <c r="N8077" t="s">
        <v>929</v>
      </c>
      <c r="O8077" t="s">
        <v>929</v>
      </c>
      <c r="P8077" t="s">
        <v>928</v>
      </c>
      <c r="Q8077" t="s">
        <v>929</v>
      </c>
      <c r="R8077" t="s">
        <v>929</v>
      </c>
      <c r="S8077" t="s">
        <v>929</v>
      </c>
      <c r="T8077" t="s">
        <v>929</v>
      </c>
      <c r="U8077" t="s">
        <v>929</v>
      </c>
      <c r="V8077" t="s">
        <v>929</v>
      </c>
      <c r="W8077" t="s">
        <v>929</v>
      </c>
      <c r="X8077" t="s">
        <v>929</v>
      </c>
      <c r="Y8077" t="s">
        <v>929</v>
      </c>
      <c r="Z8077" t="s">
        <v>930</v>
      </c>
    </row>
    <row r="8078" spans="1:26">
      <c r="A8078">
        <v>801889</v>
      </c>
      <c r="B8078" t="s">
        <v>98</v>
      </c>
      <c r="C8078" t="s">
        <v>929</v>
      </c>
      <c r="D8078" t="s">
        <v>929</v>
      </c>
      <c r="E8078" t="s">
        <v>929</v>
      </c>
      <c r="F8078" t="s">
        <v>929</v>
      </c>
      <c r="G8078" t="s">
        <v>929</v>
      </c>
      <c r="H8078" t="s">
        <v>929</v>
      </c>
      <c r="I8078" t="s">
        <v>929</v>
      </c>
      <c r="J8078" t="s">
        <v>929</v>
      </c>
      <c r="K8078" t="s">
        <v>929</v>
      </c>
      <c r="L8078" t="s">
        <v>929</v>
      </c>
      <c r="M8078" t="s">
        <v>929</v>
      </c>
      <c r="N8078" t="s">
        <v>929</v>
      </c>
      <c r="O8078" t="s">
        <v>929</v>
      </c>
      <c r="P8078" t="s">
        <v>929</v>
      </c>
      <c r="Q8078" t="s">
        <v>929</v>
      </c>
      <c r="R8078" t="s">
        <v>929</v>
      </c>
      <c r="S8078" t="s">
        <v>929</v>
      </c>
      <c r="T8078" t="s">
        <v>929</v>
      </c>
      <c r="U8078" t="s">
        <v>929</v>
      </c>
      <c r="V8078" t="s">
        <v>929</v>
      </c>
      <c r="W8078" t="s">
        <v>929</v>
      </c>
      <c r="X8078" t="s">
        <v>929</v>
      </c>
      <c r="Y8078" t="s">
        <v>929</v>
      </c>
      <c r="Z8078" t="s">
        <v>929</v>
      </c>
    </row>
    <row r="8079" spans="1:26">
      <c r="A8079">
        <v>801892</v>
      </c>
      <c r="B8079" t="s">
        <v>98</v>
      </c>
      <c r="C8079" t="s">
        <v>929</v>
      </c>
      <c r="D8079" t="s">
        <v>929</v>
      </c>
      <c r="E8079" t="s">
        <v>929</v>
      </c>
      <c r="F8079" t="s">
        <v>929</v>
      </c>
      <c r="G8079" t="s">
        <v>929</v>
      </c>
      <c r="H8079" t="s">
        <v>929</v>
      </c>
      <c r="I8079" t="s">
        <v>929</v>
      </c>
      <c r="J8079" t="s">
        <v>929</v>
      </c>
      <c r="K8079" t="s">
        <v>929</v>
      </c>
      <c r="L8079" t="s">
        <v>929</v>
      </c>
      <c r="M8079" t="s">
        <v>929</v>
      </c>
      <c r="N8079" t="s">
        <v>929</v>
      </c>
      <c r="O8079" t="s">
        <v>929</v>
      </c>
      <c r="P8079" t="s">
        <v>929</v>
      </c>
      <c r="Q8079" t="s">
        <v>929</v>
      </c>
      <c r="R8079" t="s">
        <v>929</v>
      </c>
      <c r="S8079" t="s">
        <v>929</v>
      </c>
      <c r="T8079" t="s">
        <v>929</v>
      </c>
      <c r="U8079" t="s">
        <v>929</v>
      </c>
      <c r="V8079" t="s">
        <v>929</v>
      </c>
      <c r="W8079" t="s">
        <v>929</v>
      </c>
      <c r="X8079" t="s">
        <v>929</v>
      </c>
      <c r="Y8079" t="s">
        <v>929</v>
      </c>
      <c r="Z8079" t="s">
        <v>929</v>
      </c>
    </row>
    <row r="8080" spans="1:26">
      <c r="A8080">
        <v>801893</v>
      </c>
      <c r="B8080" t="s">
        <v>98</v>
      </c>
      <c r="C8080" t="s">
        <v>929</v>
      </c>
      <c r="D8080" t="s">
        <v>930</v>
      </c>
      <c r="E8080" t="s">
        <v>928</v>
      </c>
      <c r="F8080" t="s">
        <v>929</v>
      </c>
      <c r="G8080" t="s">
        <v>929</v>
      </c>
      <c r="H8080" t="s">
        <v>929</v>
      </c>
      <c r="I8080" t="s">
        <v>929</v>
      </c>
      <c r="J8080" t="s">
        <v>929</v>
      </c>
      <c r="K8080" t="s">
        <v>929</v>
      </c>
      <c r="L8080" t="s">
        <v>929</v>
      </c>
      <c r="M8080" t="s">
        <v>929</v>
      </c>
      <c r="N8080" t="s">
        <v>929</v>
      </c>
      <c r="O8080" t="s">
        <v>929</v>
      </c>
      <c r="P8080" t="s">
        <v>929</v>
      </c>
      <c r="Q8080" t="s">
        <v>928</v>
      </c>
      <c r="R8080" t="s">
        <v>930</v>
      </c>
      <c r="S8080" t="s">
        <v>928</v>
      </c>
      <c r="T8080" t="s">
        <v>930</v>
      </c>
      <c r="U8080" t="s">
        <v>929</v>
      </c>
      <c r="V8080" t="s">
        <v>929</v>
      </c>
      <c r="W8080" t="s">
        <v>929</v>
      </c>
      <c r="X8080" t="s">
        <v>929</v>
      </c>
      <c r="Y8080" t="s">
        <v>929</v>
      </c>
      <c r="Z8080" t="s">
        <v>929</v>
      </c>
    </row>
    <row r="8081" spans="1:26">
      <c r="A8081">
        <v>801894</v>
      </c>
      <c r="B8081" t="s">
        <v>98</v>
      </c>
      <c r="C8081" t="s">
        <v>929</v>
      </c>
      <c r="D8081" t="s">
        <v>929</v>
      </c>
      <c r="E8081" t="s">
        <v>929</v>
      </c>
      <c r="F8081" t="s">
        <v>929</v>
      </c>
      <c r="G8081" t="s">
        <v>929</v>
      </c>
      <c r="H8081" t="s">
        <v>929</v>
      </c>
      <c r="I8081" t="s">
        <v>929</v>
      </c>
      <c r="J8081" t="s">
        <v>929</v>
      </c>
      <c r="K8081" t="s">
        <v>929</v>
      </c>
      <c r="L8081" t="s">
        <v>929</v>
      </c>
      <c r="M8081" t="s">
        <v>929</v>
      </c>
      <c r="N8081" t="s">
        <v>929</v>
      </c>
      <c r="O8081" t="s">
        <v>929</v>
      </c>
      <c r="P8081" t="s">
        <v>929</v>
      </c>
      <c r="Q8081" t="s">
        <v>929</v>
      </c>
      <c r="R8081" t="s">
        <v>929</v>
      </c>
      <c r="S8081" t="s">
        <v>929</v>
      </c>
      <c r="T8081" t="s">
        <v>929</v>
      </c>
      <c r="U8081" t="s">
        <v>929</v>
      </c>
      <c r="V8081" t="s">
        <v>929</v>
      </c>
      <c r="W8081" t="s">
        <v>929</v>
      </c>
      <c r="X8081" t="s">
        <v>929</v>
      </c>
      <c r="Y8081" t="s">
        <v>929</v>
      </c>
      <c r="Z8081" t="s">
        <v>929</v>
      </c>
    </row>
    <row r="8082" spans="1:26">
      <c r="A8082">
        <v>801902</v>
      </c>
      <c r="B8082" t="s">
        <v>98</v>
      </c>
      <c r="C8082" t="s">
        <v>930</v>
      </c>
      <c r="D8082" t="s">
        <v>929</v>
      </c>
      <c r="E8082" t="s">
        <v>928</v>
      </c>
      <c r="F8082" t="s">
        <v>929</v>
      </c>
      <c r="G8082" t="s">
        <v>930</v>
      </c>
      <c r="H8082" t="s">
        <v>929</v>
      </c>
      <c r="I8082" t="s">
        <v>930</v>
      </c>
      <c r="J8082" t="s">
        <v>930</v>
      </c>
      <c r="K8082" t="s">
        <v>928</v>
      </c>
      <c r="L8082" t="s">
        <v>928</v>
      </c>
      <c r="M8082" t="s">
        <v>930</v>
      </c>
      <c r="N8082" t="s">
        <v>929</v>
      </c>
      <c r="O8082" t="s">
        <v>929</v>
      </c>
      <c r="P8082" t="s">
        <v>928</v>
      </c>
      <c r="Q8082" t="s">
        <v>929</v>
      </c>
      <c r="R8082" t="s">
        <v>930</v>
      </c>
      <c r="S8082" t="s">
        <v>928</v>
      </c>
      <c r="T8082" t="s">
        <v>930</v>
      </c>
      <c r="U8082" t="s">
        <v>930</v>
      </c>
      <c r="V8082" t="s">
        <v>928</v>
      </c>
      <c r="W8082" t="s">
        <v>930</v>
      </c>
      <c r="X8082" t="s">
        <v>929</v>
      </c>
      <c r="Y8082" t="s">
        <v>928</v>
      </c>
      <c r="Z8082" t="s">
        <v>929</v>
      </c>
    </row>
    <row r="8083" spans="1:26">
      <c r="A8083">
        <v>801903</v>
      </c>
      <c r="B8083" t="s">
        <v>98</v>
      </c>
      <c r="C8083" t="s">
        <v>929</v>
      </c>
      <c r="D8083" t="s">
        <v>929</v>
      </c>
      <c r="E8083" t="s">
        <v>930</v>
      </c>
      <c r="F8083" t="s">
        <v>929</v>
      </c>
      <c r="G8083" t="s">
        <v>930</v>
      </c>
      <c r="H8083" t="s">
        <v>929</v>
      </c>
      <c r="I8083" t="s">
        <v>929</v>
      </c>
      <c r="J8083" t="s">
        <v>930</v>
      </c>
      <c r="K8083" t="s">
        <v>929</v>
      </c>
      <c r="L8083" t="s">
        <v>930</v>
      </c>
      <c r="M8083" t="s">
        <v>929</v>
      </c>
      <c r="N8083" t="s">
        <v>929</v>
      </c>
      <c r="O8083" t="s">
        <v>929</v>
      </c>
      <c r="P8083" t="s">
        <v>929</v>
      </c>
      <c r="Q8083" t="s">
        <v>929</v>
      </c>
      <c r="R8083" t="s">
        <v>929</v>
      </c>
      <c r="S8083" t="s">
        <v>929</v>
      </c>
      <c r="T8083" t="s">
        <v>929</v>
      </c>
      <c r="U8083" t="s">
        <v>929</v>
      </c>
      <c r="V8083" t="s">
        <v>929</v>
      </c>
      <c r="W8083" t="s">
        <v>929</v>
      </c>
      <c r="X8083" t="s">
        <v>929</v>
      </c>
      <c r="Y8083" t="s">
        <v>929</v>
      </c>
      <c r="Z8083" t="s">
        <v>929</v>
      </c>
    </row>
    <row r="8084" spans="1:26">
      <c r="A8084">
        <v>801905</v>
      </c>
      <c r="B8084" t="s">
        <v>98</v>
      </c>
      <c r="C8084" t="s">
        <v>929</v>
      </c>
      <c r="D8084" t="s">
        <v>929</v>
      </c>
      <c r="E8084" t="s">
        <v>929</v>
      </c>
      <c r="F8084" t="s">
        <v>929</v>
      </c>
      <c r="G8084" t="s">
        <v>929</v>
      </c>
      <c r="H8084" t="s">
        <v>929</v>
      </c>
      <c r="I8084" t="s">
        <v>930</v>
      </c>
      <c r="J8084" t="s">
        <v>929</v>
      </c>
      <c r="K8084" t="s">
        <v>929</v>
      </c>
      <c r="L8084" t="s">
        <v>930</v>
      </c>
      <c r="M8084" t="s">
        <v>929</v>
      </c>
      <c r="N8084" t="s">
        <v>930</v>
      </c>
      <c r="O8084" t="s">
        <v>929</v>
      </c>
      <c r="P8084" t="s">
        <v>929</v>
      </c>
      <c r="Q8084" t="s">
        <v>929</v>
      </c>
      <c r="R8084" t="s">
        <v>929</v>
      </c>
      <c r="S8084" t="s">
        <v>929</v>
      </c>
      <c r="T8084" t="s">
        <v>929</v>
      </c>
      <c r="U8084" t="s">
        <v>929</v>
      </c>
      <c r="V8084" t="s">
        <v>929</v>
      </c>
      <c r="W8084" t="s">
        <v>929</v>
      </c>
      <c r="X8084" t="s">
        <v>929</v>
      </c>
      <c r="Y8084" t="s">
        <v>929</v>
      </c>
      <c r="Z8084" t="s">
        <v>929</v>
      </c>
    </row>
    <row r="8085" spans="1:26">
      <c r="A8085">
        <v>801906</v>
      </c>
      <c r="B8085" t="s">
        <v>98</v>
      </c>
      <c r="C8085" t="s">
        <v>928</v>
      </c>
      <c r="D8085" t="s">
        <v>928</v>
      </c>
      <c r="E8085" t="s">
        <v>928</v>
      </c>
      <c r="F8085" t="s">
        <v>928</v>
      </c>
      <c r="G8085" t="s">
        <v>928</v>
      </c>
      <c r="H8085" t="s">
        <v>930</v>
      </c>
      <c r="I8085" t="s">
        <v>928</v>
      </c>
      <c r="J8085" t="s">
        <v>930</v>
      </c>
      <c r="K8085" t="s">
        <v>928</v>
      </c>
      <c r="L8085" t="s">
        <v>930</v>
      </c>
      <c r="M8085" t="s">
        <v>930</v>
      </c>
      <c r="N8085" t="s">
        <v>930</v>
      </c>
      <c r="O8085" t="s">
        <v>930</v>
      </c>
      <c r="P8085" t="s">
        <v>928</v>
      </c>
      <c r="Q8085" t="s">
        <v>928</v>
      </c>
      <c r="R8085" t="s">
        <v>930</v>
      </c>
      <c r="S8085" t="s">
        <v>928</v>
      </c>
      <c r="T8085" t="s">
        <v>928</v>
      </c>
      <c r="U8085" t="s">
        <v>930</v>
      </c>
      <c r="V8085" t="s">
        <v>930</v>
      </c>
      <c r="W8085" t="s">
        <v>930</v>
      </c>
      <c r="X8085" t="s">
        <v>930</v>
      </c>
      <c r="Y8085" t="s">
        <v>930</v>
      </c>
      <c r="Z8085" t="s">
        <v>929</v>
      </c>
    </row>
    <row r="8086" spans="1:26">
      <c r="A8086">
        <v>801909</v>
      </c>
      <c r="B8086" t="s">
        <v>98</v>
      </c>
      <c r="C8086" t="s">
        <v>929</v>
      </c>
      <c r="D8086" t="s">
        <v>929</v>
      </c>
      <c r="E8086" t="s">
        <v>929</v>
      </c>
      <c r="F8086" t="s">
        <v>929</v>
      </c>
      <c r="G8086" t="s">
        <v>929</v>
      </c>
      <c r="H8086" t="s">
        <v>929</v>
      </c>
      <c r="I8086" t="s">
        <v>929</v>
      </c>
      <c r="J8086" t="s">
        <v>929</v>
      </c>
      <c r="K8086" t="s">
        <v>929</v>
      </c>
      <c r="L8086" t="s">
        <v>929</v>
      </c>
      <c r="M8086" t="s">
        <v>929</v>
      </c>
      <c r="N8086" t="s">
        <v>929</v>
      </c>
      <c r="O8086" t="s">
        <v>929</v>
      </c>
      <c r="P8086" t="s">
        <v>929</v>
      </c>
      <c r="Q8086" t="s">
        <v>929</v>
      </c>
      <c r="R8086" t="s">
        <v>929</v>
      </c>
      <c r="S8086" t="s">
        <v>929</v>
      </c>
      <c r="T8086" t="s">
        <v>929</v>
      </c>
      <c r="U8086" t="s">
        <v>929</v>
      </c>
      <c r="V8086" t="s">
        <v>929</v>
      </c>
      <c r="W8086" t="s">
        <v>929</v>
      </c>
      <c r="X8086" t="s">
        <v>929</v>
      </c>
      <c r="Y8086" t="s">
        <v>929</v>
      </c>
      <c r="Z8086" t="s">
        <v>929</v>
      </c>
    </row>
    <row r="8087" spans="1:26">
      <c r="A8087">
        <v>801915</v>
      </c>
      <c r="B8087" t="s">
        <v>98</v>
      </c>
      <c r="C8087" t="s">
        <v>930</v>
      </c>
      <c r="D8087" t="s">
        <v>928</v>
      </c>
      <c r="E8087" t="s">
        <v>928</v>
      </c>
      <c r="F8087" t="s">
        <v>928</v>
      </c>
      <c r="G8087" t="s">
        <v>930</v>
      </c>
      <c r="H8087" t="s">
        <v>929</v>
      </c>
      <c r="I8087" t="s">
        <v>928</v>
      </c>
      <c r="J8087" t="s">
        <v>930</v>
      </c>
      <c r="K8087" t="s">
        <v>930</v>
      </c>
      <c r="L8087" t="s">
        <v>928</v>
      </c>
      <c r="M8087" t="s">
        <v>930</v>
      </c>
      <c r="N8087" t="s">
        <v>929</v>
      </c>
      <c r="O8087" t="s">
        <v>930</v>
      </c>
      <c r="P8087" t="s">
        <v>928</v>
      </c>
      <c r="Q8087" t="s">
        <v>929</v>
      </c>
      <c r="R8087" t="s">
        <v>928</v>
      </c>
      <c r="S8087" t="s">
        <v>929</v>
      </c>
      <c r="T8087" t="s">
        <v>930</v>
      </c>
      <c r="U8087" t="s">
        <v>930</v>
      </c>
      <c r="V8087" t="s">
        <v>929</v>
      </c>
      <c r="W8087" t="s">
        <v>929</v>
      </c>
      <c r="X8087" t="s">
        <v>930</v>
      </c>
      <c r="Y8087" t="s">
        <v>930</v>
      </c>
      <c r="Z8087" t="s">
        <v>930</v>
      </c>
    </row>
    <row r="8088" spans="1:26">
      <c r="A8088">
        <v>801922</v>
      </c>
      <c r="B8088" t="s">
        <v>98</v>
      </c>
      <c r="C8088" t="s">
        <v>929</v>
      </c>
      <c r="D8088" t="s">
        <v>929</v>
      </c>
      <c r="E8088" t="s">
        <v>929</v>
      </c>
      <c r="F8088" t="s">
        <v>929</v>
      </c>
      <c r="G8088" t="s">
        <v>929</v>
      </c>
      <c r="H8088" t="s">
        <v>929</v>
      </c>
      <c r="I8088" t="s">
        <v>929</v>
      </c>
      <c r="J8088" t="s">
        <v>929</v>
      </c>
      <c r="K8088" t="s">
        <v>929</v>
      </c>
      <c r="L8088" t="s">
        <v>929</v>
      </c>
      <c r="M8088" t="s">
        <v>929</v>
      </c>
      <c r="N8088" t="s">
        <v>929</v>
      </c>
      <c r="O8088" t="s">
        <v>929</v>
      </c>
      <c r="P8088" t="s">
        <v>929</v>
      </c>
      <c r="Q8088" t="s">
        <v>929</v>
      </c>
      <c r="R8088" t="s">
        <v>929</v>
      </c>
      <c r="S8088" t="s">
        <v>929</v>
      </c>
      <c r="T8088" t="s">
        <v>929</v>
      </c>
      <c r="U8088" t="s">
        <v>929</v>
      </c>
      <c r="V8088" t="s">
        <v>929</v>
      </c>
      <c r="W8088" t="s">
        <v>929</v>
      </c>
      <c r="X8088" t="s">
        <v>929</v>
      </c>
      <c r="Y8088" t="s">
        <v>929</v>
      </c>
      <c r="Z8088" t="s">
        <v>929</v>
      </c>
    </row>
    <row r="8089" spans="1:26">
      <c r="A8089">
        <v>801927</v>
      </c>
      <c r="B8089" t="s">
        <v>98</v>
      </c>
      <c r="C8089" t="s">
        <v>929</v>
      </c>
      <c r="D8089" t="s">
        <v>928</v>
      </c>
      <c r="E8089" t="s">
        <v>928</v>
      </c>
      <c r="F8089" t="s">
        <v>929</v>
      </c>
      <c r="G8089" t="s">
        <v>929</v>
      </c>
      <c r="H8089" t="s">
        <v>929</v>
      </c>
      <c r="I8089" t="s">
        <v>929</v>
      </c>
      <c r="J8089" t="s">
        <v>929</v>
      </c>
      <c r="K8089" t="s">
        <v>929</v>
      </c>
      <c r="L8089" t="s">
        <v>929</v>
      </c>
      <c r="M8089" t="s">
        <v>929</v>
      </c>
      <c r="N8089" t="s">
        <v>929</v>
      </c>
      <c r="O8089" t="s">
        <v>930</v>
      </c>
      <c r="P8089" t="s">
        <v>929</v>
      </c>
      <c r="Q8089" t="s">
        <v>928</v>
      </c>
      <c r="R8089" t="s">
        <v>928</v>
      </c>
      <c r="S8089" t="s">
        <v>929</v>
      </c>
      <c r="T8089" t="s">
        <v>929</v>
      </c>
      <c r="U8089" t="s">
        <v>929</v>
      </c>
      <c r="V8089" t="s">
        <v>929</v>
      </c>
      <c r="W8089" t="s">
        <v>929</v>
      </c>
      <c r="X8089" t="s">
        <v>929</v>
      </c>
      <c r="Y8089" t="s">
        <v>930</v>
      </c>
      <c r="Z8089" t="s">
        <v>929</v>
      </c>
    </row>
    <row r="8090" spans="1:26">
      <c r="A8090">
        <v>801933</v>
      </c>
      <c r="B8090" t="s">
        <v>98</v>
      </c>
      <c r="C8090" t="s">
        <v>928</v>
      </c>
      <c r="D8090" t="s">
        <v>929</v>
      </c>
      <c r="E8090" t="s">
        <v>928</v>
      </c>
      <c r="F8090" t="s">
        <v>928</v>
      </c>
      <c r="G8090" t="s">
        <v>928</v>
      </c>
      <c r="H8090" t="s">
        <v>928</v>
      </c>
      <c r="I8090" t="s">
        <v>928</v>
      </c>
      <c r="J8090" t="s">
        <v>928</v>
      </c>
      <c r="K8090" t="s">
        <v>930</v>
      </c>
      <c r="L8090" t="s">
        <v>928</v>
      </c>
      <c r="M8090" t="s">
        <v>930</v>
      </c>
      <c r="N8090" t="s">
        <v>930</v>
      </c>
      <c r="O8090" t="s">
        <v>929</v>
      </c>
      <c r="P8090" t="s">
        <v>928</v>
      </c>
      <c r="Q8090" t="s">
        <v>928</v>
      </c>
      <c r="R8090" t="s">
        <v>928</v>
      </c>
      <c r="S8090" t="s">
        <v>928</v>
      </c>
      <c r="T8090" t="s">
        <v>930</v>
      </c>
      <c r="U8090" t="s">
        <v>929</v>
      </c>
      <c r="V8090" t="s">
        <v>929</v>
      </c>
      <c r="W8090" t="s">
        <v>929</v>
      </c>
      <c r="X8090" t="s">
        <v>929</v>
      </c>
      <c r="Y8090" t="s">
        <v>929</v>
      </c>
      <c r="Z8090" t="s">
        <v>929</v>
      </c>
    </row>
    <row r="8091" spans="1:26">
      <c r="A8091">
        <v>801937</v>
      </c>
      <c r="B8091" t="s">
        <v>98</v>
      </c>
      <c r="C8091" t="s">
        <v>929</v>
      </c>
      <c r="D8091" t="s">
        <v>930</v>
      </c>
      <c r="E8091" t="s">
        <v>930</v>
      </c>
      <c r="F8091" t="s">
        <v>929</v>
      </c>
      <c r="G8091" t="s">
        <v>929</v>
      </c>
      <c r="H8091" t="s">
        <v>929</v>
      </c>
      <c r="I8091" t="s">
        <v>929</v>
      </c>
      <c r="J8091" t="s">
        <v>929</v>
      </c>
      <c r="K8091" t="s">
        <v>930</v>
      </c>
      <c r="L8091" t="s">
        <v>930</v>
      </c>
      <c r="M8091" t="s">
        <v>929</v>
      </c>
      <c r="N8091" t="s">
        <v>929</v>
      </c>
      <c r="O8091" t="s">
        <v>929</v>
      </c>
      <c r="P8091" t="s">
        <v>929</v>
      </c>
      <c r="Q8091" t="s">
        <v>929</v>
      </c>
      <c r="R8091" t="s">
        <v>928</v>
      </c>
      <c r="S8091" t="s">
        <v>930</v>
      </c>
      <c r="T8091" t="s">
        <v>929</v>
      </c>
      <c r="U8091" t="s">
        <v>930</v>
      </c>
      <c r="V8091" t="s">
        <v>929</v>
      </c>
      <c r="W8091" t="s">
        <v>929</v>
      </c>
      <c r="X8091" t="s">
        <v>930</v>
      </c>
      <c r="Y8091" t="s">
        <v>930</v>
      </c>
      <c r="Z8091" t="s">
        <v>929</v>
      </c>
    </row>
    <row r="8092" spans="1:26">
      <c r="A8092">
        <v>801940</v>
      </c>
      <c r="B8092" t="s">
        <v>98</v>
      </c>
      <c r="C8092" t="s">
        <v>929</v>
      </c>
      <c r="D8092" t="s">
        <v>929</v>
      </c>
      <c r="E8092" t="s">
        <v>929</v>
      </c>
      <c r="F8092" t="s">
        <v>929</v>
      </c>
      <c r="G8092" t="s">
        <v>929</v>
      </c>
      <c r="H8092" t="s">
        <v>929</v>
      </c>
      <c r="I8092" t="s">
        <v>929</v>
      </c>
      <c r="J8092" t="s">
        <v>929</v>
      </c>
      <c r="K8092" t="s">
        <v>929</v>
      </c>
      <c r="L8092" t="s">
        <v>929</v>
      </c>
      <c r="M8092" t="s">
        <v>929</v>
      </c>
      <c r="N8092" t="s">
        <v>929</v>
      </c>
      <c r="O8092" t="s">
        <v>929</v>
      </c>
      <c r="P8092" t="s">
        <v>929</v>
      </c>
      <c r="Q8092" t="s">
        <v>929</v>
      </c>
      <c r="R8092" t="s">
        <v>929</v>
      </c>
      <c r="S8092" t="s">
        <v>929</v>
      </c>
      <c r="T8092" t="s">
        <v>929</v>
      </c>
      <c r="U8092" t="s">
        <v>929</v>
      </c>
      <c r="V8092" t="s">
        <v>929</v>
      </c>
      <c r="W8092" t="s">
        <v>929</v>
      </c>
      <c r="X8092" t="s">
        <v>929</v>
      </c>
      <c r="Y8092" t="s">
        <v>929</v>
      </c>
      <c r="Z8092" t="s">
        <v>929</v>
      </c>
    </row>
    <row r="8093" spans="1:26">
      <c r="A8093">
        <v>801941</v>
      </c>
      <c r="B8093" t="s">
        <v>98</v>
      </c>
      <c r="C8093" t="s">
        <v>929</v>
      </c>
      <c r="D8093" t="s">
        <v>930</v>
      </c>
      <c r="E8093" t="s">
        <v>929</v>
      </c>
      <c r="F8093" t="s">
        <v>929</v>
      </c>
      <c r="G8093" t="s">
        <v>929</v>
      </c>
      <c r="H8093" t="s">
        <v>929</v>
      </c>
      <c r="I8093" t="s">
        <v>929</v>
      </c>
      <c r="J8093" t="s">
        <v>929</v>
      </c>
      <c r="K8093" t="s">
        <v>929</v>
      </c>
      <c r="L8093" t="s">
        <v>930</v>
      </c>
      <c r="M8093" t="s">
        <v>929</v>
      </c>
      <c r="N8093" t="s">
        <v>929</v>
      </c>
      <c r="O8093" t="s">
        <v>929</v>
      </c>
      <c r="P8093" t="s">
        <v>929</v>
      </c>
      <c r="Q8093" t="s">
        <v>929</v>
      </c>
      <c r="R8093" t="s">
        <v>930</v>
      </c>
      <c r="S8093" t="s">
        <v>929</v>
      </c>
      <c r="T8093" t="s">
        <v>930</v>
      </c>
      <c r="U8093" t="s">
        <v>929</v>
      </c>
      <c r="V8093" t="s">
        <v>929</v>
      </c>
      <c r="W8093" t="s">
        <v>929</v>
      </c>
      <c r="X8093" t="s">
        <v>929</v>
      </c>
      <c r="Y8093" t="s">
        <v>929</v>
      </c>
      <c r="Z8093" t="s">
        <v>929</v>
      </c>
    </row>
    <row r="8094" spans="1:26">
      <c r="A8094">
        <v>801942</v>
      </c>
      <c r="B8094" t="s">
        <v>98</v>
      </c>
      <c r="C8094" t="s">
        <v>929</v>
      </c>
      <c r="D8094" t="s">
        <v>928</v>
      </c>
      <c r="E8094" t="s">
        <v>928</v>
      </c>
      <c r="F8094" t="s">
        <v>929</v>
      </c>
      <c r="G8094" t="s">
        <v>929</v>
      </c>
      <c r="H8094" t="s">
        <v>929</v>
      </c>
      <c r="I8094" t="s">
        <v>929</v>
      </c>
      <c r="J8094" t="s">
        <v>929</v>
      </c>
      <c r="K8094" t="s">
        <v>929</v>
      </c>
      <c r="L8094" t="s">
        <v>930</v>
      </c>
      <c r="M8094" t="s">
        <v>929</v>
      </c>
      <c r="N8094" t="s">
        <v>929</v>
      </c>
      <c r="O8094" t="s">
        <v>929</v>
      </c>
      <c r="P8094" t="s">
        <v>929</v>
      </c>
      <c r="Q8094" t="s">
        <v>929</v>
      </c>
      <c r="R8094" t="s">
        <v>929</v>
      </c>
      <c r="S8094" t="s">
        <v>929</v>
      </c>
      <c r="T8094" t="s">
        <v>929</v>
      </c>
      <c r="U8094" t="s">
        <v>929</v>
      </c>
      <c r="V8094" t="s">
        <v>929</v>
      </c>
      <c r="W8094" t="s">
        <v>929</v>
      </c>
      <c r="X8094" t="s">
        <v>929</v>
      </c>
      <c r="Y8094" t="s">
        <v>929</v>
      </c>
      <c r="Z8094" t="s">
        <v>929</v>
      </c>
    </row>
    <row r="8095" spans="1:26">
      <c r="A8095">
        <v>801944</v>
      </c>
      <c r="B8095" t="s">
        <v>98</v>
      </c>
      <c r="C8095" t="s">
        <v>929</v>
      </c>
      <c r="D8095" t="s">
        <v>929</v>
      </c>
      <c r="E8095" t="s">
        <v>930</v>
      </c>
      <c r="F8095" t="s">
        <v>929</v>
      </c>
      <c r="G8095" t="s">
        <v>929</v>
      </c>
      <c r="H8095" t="s">
        <v>929</v>
      </c>
      <c r="I8095" t="s">
        <v>930</v>
      </c>
      <c r="J8095" t="s">
        <v>929</v>
      </c>
      <c r="K8095" t="s">
        <v>929</v>
      </c>
      <c r="L8095" t="s">
        <v>930</v>
      </c>
      <c r="M8095" t="s">
        <v>929</v>
      </c>
      <c r="N8095" t="s">
        <v>929</v>
      </c>
      <c r="O8095" t="s">
        <v>929</v>
      </c>
      <c r="P8095" t="s">
        <v>929</v>
      </c>
      <c r="Q8095" t="s">
        <v>929</v>
      </c>
      <c r="R8095" t="s">
        <v>929</v>
      </c>
      <c r="S8095" t="s">
        <v>929</v>
      </c>
      <c r="T8095" t="s">
        <v>929</v>
      </c>
      <c r="U8095" t="s">
        <v>929</v>
      </c>
      <c r="V8095" t="s">
        <v>929</v>
      </c>
      <c r="W8095" t="s">
        <v>929</v>
      </c>
      <c r="X8095" t="s">
        <v>929</v>
      </c>
      <c r="Y8095" t="s">
        <v>929</v>
      </c>
      <c r="Z8095" t="s">
        <v>929</v>
      </c>
    </row>
    <row r="8096" spans="1:26">
      <c r="A8096">
        <v>801946</v>
      </c>
      <c r="B8096" t="s">
        <v>98</v>
      </c>
      <c r="C8096" t="s">
        <v>929</v>
      </c>
      <c r="D8096" t="s">
        <v>929</v>
      </c>
      <c r="E8096" t="s">
        <v>929</v>
      </c>
      <c r="F8096" t="s">
        <v>929</v>
      </c>
      <c r="G8096" t="s">
        <v>929</v>
      </c>
      <c r="H8096" t="s">
        <v>929</v>
      </c>
      <c r="I8096" t="s">
        <v>929</v>
      </c>
      <c r="J8096" t="s">
        <v>929</v>
      </c>
      <c r="K8096" t="s">
        <v>929</v>
      </c>
      <c r="L8096" t="s">
        <v>929</v>
      </c>
      <c r="M8096" t="s">
        <v>929</v>
      </c>
      <c r="N8096" t="s">
        <v>929</v>
      </c>
      <c r="O8096" t="s">
        <v>929</v>
      </c>
      <c r="P8096" t="s">
        <v>929</v>
      </c>
      <c r="Q8096" t="s">
        <v>929</v>
      </c>
      <c r="R8096" t="s">
        <v>929</v>
      </c>
      <c r="S8096" t="s">
        <v>929</v>
      </c>
      <c r="T8096" t="s">
        <v>929</v>
      </c>
      <c r="U8096" t="s">
        <v>929</v>
      </c>
      <c r="V8096" t="s">
        <v>929</v>
      </c>
      <c r="W8096" t="s">
        <v>929</v>
      </c>
      <c r="X8096" t="s">
        <v>929</v>
      </c>
      <c r="Y8096" t="s">
        <v>929</v>
      </c>
      <c r="Z8096" t="s">
        <v>929</v>
      </c>
    </row>
    <row r="8097" spans="1:26">
      <c r="A8097">
        <v>801949</v>
      </c>
      <c r="B8097" t="s">
        <v>98</v>
      </c>
      <c r="C8097" t="s">
        <v>929</v>
      </c>
      <c r="D8097" t="s">
        <v>929</v>
      </c>
      <c r="E8097" t="s">
        <v>929</v>
      </c>
      <c r="F8097" t="s">
        <v>929</v>
      </c>
      <c r="G8097" t="s">
        <v>929</v>
      </c>
      <c r="H8097" t="s">
        <v>929</v>
      </c>
      <c r="I8097" t="s">
        <v>929</v>
      </c>
      <c r="J8097" t="s">
        <v>929</v>
      </c>
      <c r="K8097" t="s">
        <v>929</v>
      </c>
      <c r="L8097" t="s">
        <v>929</v>
      </c>
      <c r="M8097" t="s">
        <v>929</v>
      </c>
      <c r="N8097" t="s">
        <v>929</v>
      </c>
      <c r="O8097" t="s">
        <v>929</v>
      </c>
      <c r="P8097" t="s">
        <v>929</v>
      </c>
      <c r="Q8097" t="s">
        <v>929</v>
      </c>
      <c r="R8097" t="s">
        <v>929</v>
      </c>
      <c r="S8097" t="s">
        <v>929</v>
      </c>
      <c r="T8097" t="s">
        <v>929</v>
      </c>
      <c r="U8097" t="s">
        <v>929</v>
      </c>
      <c r="V8097" t="s">
        <v>929</v>
      </c>
      <c r="W8097" t="s">
        <v>929</v>
      </c>
      <c r="X8097" t="s">
        <v>929</v>
      </c>
      <c r="Y8097" t="s">
        <v>929</v>
      </c>
      <c r="Z8097" t="s">
        <v>929</v>
      </c>
    </row>
    <row r="8098" spans="1:26">
      <c r="A8098">
        <v>801952</v>
      </c>
      <c r="B8098" t="s">
        <v>98</v>
      </c>
      <c r="C8098" t="s">
        <v>929</v>
      </c>
      <c r="D8098" t="s">
        <v>929</v>
      </c>
      <c r="E8098" t="s">
        <v>928</v>
      </c>
      <c r="F8098" t="s">
        <v>929</v>
      </c>
      <c r="G8098" t="s">
        <v>929</v>
      </c>
      <c r="H8098" t="s">
        <v>929</v>
      </c>
      <c r="I8098" t="s">
        <v>928</v>
      </c>
      <c r="J8098" t="s">
        <v>929</v>
      </c>
      <c r="K8098" t="s">
        <v>929</v>
      </c>
      <c r="L8098" t="s">
        <v>928</v>
      </c>
      <c r="M8098" t="s">
        <v>929</v>
      </c>
      <c r="N8098" t="s">
        <v>929</v>
      </c>
      <c r="O8098" t="s">
        <v>929</v>
      </c>
      <c r="P8098" t="s">
        <v>929</v>
      </c>
      <c r="Q8098" t="s">
        <v>929</v>
      </c>
      <c r="R8098" t="s">
        <v>929</v>
      </c>
      <c r="S8098" t="s">
        <v>929</v>
      </c>
      <c r="T8098" t="s">
        <v>929</v>
      </c>
      <c r="U8098" t="s">
        <v>929</v>
      </c>
      <c r="V8098" t="s">
        <v>929</v>
      </c>
      <c r="W8098" t="s">
        <v>929</v>
      </c>
      <c r="X8098" t="s">
        <v>929</v>
      </c>
      <c r="Y8098" t="s">
        <v>929</v>
      </c>
      <c r="Z8098" t="s">
        <v>929</v>
      </c>
    </row>
    <row r="8099" spans="1:26">
      <c r="A8099">
        <v>801953</v>
      </c>
      <c r="B8099" t="s">
        <v>98</v>
      </c>
      <c r="C8099" t="s">
        <v>929</v>
      </c>
      <c r="D8099" t="s">
        <v>929</v>
      </c>
      <c r="E8099" t="s">
        <v>929</v>
      </c>
      <c r="F8099" t="s">
        <v>929</v>
      </c>
      <c r="G8099" t="s">
        <v>929</v>
      </c>
      <c r="H8099" t="s">
        <v>929</v>
      </c>
      <c r="I8099" t="s">
        <v>929</v>
      </c>
      <c r="J8099" t="s">
        <v>929</v>
      </c>
      <c r="K8099" t="s">
        <v>929</v>
      </c>
      <c r="L8099" t="s">
        <v>929</v>
      </c>
      <c r="M8099" t="s">
        <v>929</v>
      </c>
      <c r="N8099" t="s">
        <v>929</v>
      </c>
      <c r="O8099" t="s">
        <v>929</v>
      </c>
      <c r="P8099" t="s">
        <v>929</v>
      </c>
      <c r="Q8099" t="s">
        <v>929</v>
      </c>
      <c r="R8099" t="s">
        <v>929</v>
      </c>
      <c r="S8099" t="s">
        <v>929</v>
      </c>
      <c r="T8099" t="s">
        <v>929</v>
      </c>
      <c r="U8099" t="s">
        <v>929</v>
      </c>
      <c r="V8099" t="s">
        <v>929</v>
      </c>
      <c r="W8099" t="s">
        <v>929</v>
      </c>
      <c r="X8099" t="s">
        <v>929</v>
      </c>
      <c r="Y8099" t="s">
        <v>929</v>
      </c>
      <c r="Z8099" t="s">
        <v>929</v>
      </c>
    </row>
    <row r="8100" spans="1:26">
      <c r="A8100">
        <v>801976</v>
      </c>
      <c r="B8100" t="s">
        <v>98</v>
      </c>
      <c r="C8100" t="s">
        <v>929</v>
      </c>
      <c r="D8100" t="s">
        <v>929</v>
      </c>
      <c r="E8100" t="s">
        <v>930</v>
      </c>
      <c r="F8100" t="s">
        <v>930</v>
      </c>
      <c r="G8100" t="s">
        <v>929</v>
      </c>
      <c r="H8100" t="s">
        <v>930</v>
      </c>
      <c r="I8100" t="s">
        <v>928</v>
      </c>
      <c r="J8100" t="s">
        <v>930</v>
      </c>
      <c r="K8100" t="s">
        <v>930</v>
      </c>
      <c r="L8100" t="s">
        <v>928</v>
      </c>
      <c r="M8100" t="s">
        <v>930</v>
      </c>
      <c r="N8100" t="s">
        <v>929</v>
      </c>
      <c r="O8100" t="s">
        <v>929</v>
      </c>
      <c r="P8100" t="s">
        <v>929</v>
      </c>
      <c r="Q8100" t="s">
        <v>928</v>
      </c>
      <c r="R8100" t="s">
        <v>930</v>
      </c>
      <c r="S8100" t="s">
        <v>929</v>
      </c>
      <c r="T8100" t="s">
        <v>930</v>
      </c>
      <c r="U8100" t="s">
        <v>928</v>
      </c>
      <c r="V8100" t="s">
        <v>929</v>
      </c>
      <c r="W8100" t="s">
        <v>929</v>
      </c>
      <c r="X8100" t="s">
        <v>929</v>
      </c>
      <c r="Y8100" t="s">
        <v>929</v>
      </c>
      <c r="Z8100" t="s">
        <v>929</v>
      </c>
    </row>
    <row r="8101" spans="1:26">
      <c r="A8101">
        <v>801979</v>
      </c>
      <c r="B8101" t="s">
        <v>98</v>
      </c>
      <c r="C8101" t="s">
        <v>928</v>
      </c>
      <c r="D8101" t="s">
        <v>930</v>
      </c>
      <c r="E8101" t="s">
        <v>928</v>
      </c>
      <c r="F8101" t="s">
        <v>929</v>
      </c>
      <c r="G8101" t="s">
        <v>930</v>
      </c>
      <c r="H8101" t="s">
        <v>928</v>
      </c>
      <c r="I8101" t="s">
        <v>928</v>
      </c>
      <c r="J8101" t="s">
        <v>929</v>
      </c>
      <c r="K8101" t="s">
        <v>928</v>
      </c>
      <c r="L8101" t="s">
        <v>929</v>
      </c>
      <c r="M8101" t="s">
        <v>929</v>
      </c>
      <c r="N8101" t="s">
        <v>929</v>
      </c>
      <c r="O8101" t="s">
        <v>929</v>
      </c>
      <c r="P8101" t="s">
        <v>930</v>
      </c>
      <c r="Q8101" t="s">
        <v>930</v>
      </c>
      <c r="R8101" t="s">
        <v>930</v>
      </c>
      <c r="S8101" t="s">
        <v>930</v>
      </c>
      <c r="T8101" t="s">
        <v>929</v>
      </c>
      <c r="U8101" t="s">
        <v>929</v>
      </c>
      <c r="V8101" t="s">
        <v>929</v>
      </c>
      <c r="W8101" t="s">
        <v>929</v>
      </c>
      <c r="X8101" t="s">
        <v>929</v>
      </c>
      <c r="Y8101" t="s">
        <v>929</v>
      </c>
      <c r="Z8101" t="s">
        <v>929</v>
      </c>
    </row>
    <row r="8102" spans="1:26">
      <c r="A8102">
        <v>801990</v>
      </c>
      <c r="B8102" t="s">
        <v>98</v>
      </c>
      <c r="C8102" t="s">
        <v>929</v>
      </c>
      <c r="D8102" t="s">
        <v>929</v>
      </c>
      <c r="E8102" t="s">
        <v>930</v>
      </c>
      <c r="F8102" t="s">
        <v>930</v>
      </c>
      <c r="G8102" t="s">
        <v>930</v>
      </c>
      <c r="H8102" t="s">
        <v>930</v>
      </c>
      <c r="I8102" t="s">
        <v>930</v>
      </c>
      <c r="J8102" t="s">
        <v>930</v>
      </c>
      <c r="K8102" t="s">
        <v>930</v>
      </c>
      <c r="L8102" t="s">
        <v>930</v>
      </c>
      <c r="M8102" t="s">
        <v>928</v>
      </c>
      <c r="N8102" t="s">
        <v>930</v>
      </c>
      <c r="O8102" t="s">
        <v>930</v>
      </c>
      <c r="P8102" t="s">
        <v>930</v>
      </c>
      <c r="Q8102" t="s">
        <v>929</v>
      </c>
      <c r="R8102" t="s">
        <v>929</v>
      </c>
      <c r="S8102" t="s">
        <v>928</v>
      </c>
      <c r="T8102" t="s">
        <v>930</v>
      </c>
      <c r="U8102" t="s">
        <v>930</v>
      </c>
      <c r="V8102" t="s">
        <v>928</v>
      </c>
      <c r="W8102" t="s">
        <v>928</v>
      </c>
      <c r="X8102" t="s">
        <v>930</v>
      </c>
      <c r="Y8102" t="s">
        <v>928</v>
      </c>
      <c r="Z8102" t="s">
        <v>928</v>
      </c>
    </row>
    <row r="8103" spans="1:26">
      <c r="A8103">
        <v>801994</v>
      </c>
      <c r="B8103" t="s">
        <v>98</v>
      </c>
      <c r="C8103" t="s">
        <v>930</v>
      </c>
      <c r="D8103" t="s">
        <v>929</v>
      </c>
      <c r="E8103" t="s">
        <v>928</v>
      </c>
      <c r="F8103" t="s">
        <v>930</v>
      </c>
      <c r="G8103" t="s">
        <v>929</v>
      </c>
      <c r="H8103" t="s">
        <v>930</v>
      </c>
      <c r="I8103" t="s">
        <v>928</v>
      </c>
      <c r="J8103" t="s">
        <v>930</v>
      </c>
      <c r="K8103" t="s">
        <v>930</v>
      </c>
      <c r="L8103" t="s">
        <v>928</v>
      </c>
      <c r="M8103" t="s">
        <v>930</v>
      </c>
      <c r="N8103" t="s">
        <v>930</v>
      </c>
      <c r="O8103" t="s">
        <v>929</v>
      </c>
      <c r="P8103" t="s">
        <v>929</v>
      </c>
      <c r="Q8103" t="s">
        <v>929</v>
      </c>
      <c r="R8103" t="s">
        <v>928</v>
      </c>
      <c r="S8103" t="s">
        <v>928</v>
      </c>
      <c r="T8103" t="s">
        <v>928</v>
      </c>
      <c r="U8103" t="s">
        <v>929</v>
      </c>
      <c r="V8103" t="s">
        <v>929</v>
      </c>
      <c r="W8103" t="s">
        <v>929</v>
      </c>
      <c r="X8103" t="s">
        <v>929</v>
      </c>
      <c r="Y8103" t="s">
        <v>929</v>
      </c>
      <c r="Z8103" t="s">
        <v>929</v>
      </c>
    </row>
    <row r="8104" spans="1:26">
      <c r="A8104">
        <v>801999</v>
      </c>
      <c r="B8104" t="s">
        <v>98</v>
      </c>
      <c r="C8104" t="s">
        <v>929</v>
      </c>
      <c r="D8104" t="s">
        <v>929</v>
      </c>
      <c r="E8104" t="s">
        <v>929</v>
      </c>
      <c r="F8104" t="s">
        <v>928</v>
      </c>
      <c r="G8104" t="s">
        <v>929</v>
      </c>
      <c r="H8104" t="s">
        <v>928</v>
      </c>
      <c r="I8104" t="s">
        <v>928</v>
      </c>
      <c r="J8104" t="s">
        <v>930</v>
      </c>
      <c r="K8104" t="s">
        <v>930</v>
      </c>
      <c r="L8104" t="s">
        <v>928</v>
      </c>
      <c r="M8104" t="s">
        <v>928</v>
      </c>
      <c r="N8104" t="s">
        <v>929</v>
      </c>
      <c r="O8104" t="s">
        <v>929</v>
      </c>
      <c r="P8104" t="s">
        <v>928</v>
      </c>
      <c r="Q8104" t="s">
        <v>929</v>
      </c>
      <c r="R8104" t="s">
        <v>929</v>
      </c>
      <c r="S8104" t="s">
        <v>930</v>
      </c>
      <c r="T8104" t="s">
        <v>930</v>
      </c>
      <c r="U8104" t="s">
        <v>930</v>
      </c>
      <c r="V8104" t="s">
        <v>929</v>
      </c>
      <c r="W8104" t="s">
        <v>929</v>
      </c>
      <c r="X8104" t="s">
        <v>930</v>
      </c>
      <c r="Y8104" t="s">
        <v>930</v>
      </c>
      <c r="Z8104" t="s">
        <v>929</v>
      </c>
    </row>
    <row r="8105" spans="1:26">
      <c r="A8105">
        <v>802008</v>
      </c>
      <c r="B8105" t="s">
        <v>98</v>
      </c>
      <c r="C8105" t="s">
        <v>929</v>
      </c>
      <c r="D8105" t="s">
        <v>929</v>
      </c>
      <c r="E8105" t="s">
        <v>929</v>
      </c>
      <c r="F8105" t="s">
        <v>929</v>
      </c>
      <c r="G8105" t="s">
        <v>929</v>
      </c>
      <c r="H8105" t="s">
        <v>929</v>
      </c>
      <c r="I8105" t="s">
        <v>930</v>
      </c>
      <c r="J8105" t="s">
        <v>930</v>
      </c>
      <c r="K8105" t="s">
        <v>930</v>
      </c>
      <c r="L8105" t="s">
        <v>930</v>
      </c>
      <c r="M8105" t="s">
        <v>930</v>
      </c>
      <c r="N8105" t="s">
        <v>930</v>
      </c>
      <c r="O8105" t="s">
        <v>929</v>
      </c>
      <c r="P8105" t="s">
        <v>929</v>
      </c>
      <c r="Q8105" t="s">
        <v>929</v>
      </c>
      <c r="R8105" t="s">
        <v>929</v>
      </c>
      <c r="S8105" t="s">
        <v>929</v>
      </c>
      <c r="T8105" t="s">
        <v>929</v>
      </c>
      <c r="U8105" t="s">
        <v>930</v>
      </c>
      <c r="V8105" t="s">
        <v>930</v>
      </c>
      <c r="W8105" t="s">
        <v>929</v>
      </c>
      <c r="X8105" t="s">
        <v>930</v>
      </c>
      <c r="Y8105" t="s">
        <v>930</v>
      </c>
      <c r="Z8105" t="s">
        <v>929</v>
      </c>
    </row>
    <row r="8106" spans="1:26">
      <c r="A8106">
        <v>802015</v>
      </c>
      <c r="B8106" t="s">
        <v>98</v>
      </c>
      <c r="C8106" t="s">
        <v>930</v>
      </c>
      <c r="D8106" t="s">
        <v>929</v>
      </c>
      <c r="E8106" t="s">
        <v>930</v>
      </c>
      <c r="F8106" t="s">
        <v>928</v>
      </c>
      <c r="G8106" t="s">
        <v>929</v>
      </c>
      <c r="H8106" t="s">
        <v>930</v>
      </c>
      <c r="I8106" t="s">
        <v>930</v>
      </c>
      <c r="J8106" t="s">
        <v>930</v>
      </c>
      <c r="K8106" t="s">
        <v>929</v>
      </c>
      <c r="L8106" t="s">
        <v>930</v>
      </c>
      <c r="M8106" t="s">
        <v>928</v>
      </c>
      <c r="N8106" t="s">
        <v>928</v>
      </c>
      <c r="O8106" t="s">
        <v>929</v>
      </c>
      <c r="P8106" t="s">
        <v>929</v>
      </c>
      <c r="Q8106" t="s">
        <v>929</v>
      </c>
      <c r="R8106" t="s">
        <v>929</v>
      </c>
      <c r="S8106" t="s">
        <v>929</v>
      </c>
      <c r="T8106" t="s">
        <v>929</v>
      </c>
      <c r="U8106" t="s">
        <v>929</v>
      </c>
      <c r="V8106" t="s">
        <v>929</v>
      </c>
      <c r="W8106" t="s">
        <v>929</v>
      </c>
      <c r="X8106" t="s">
        <v>929</v>
      </c>
      <c r="Y8106" t="s">
        <v>929</v>
      </c>
      <c r="Z8106" t="s">
        <v>929</v>
      </c>
    </row>
    <row r="8107" spans="1:26">
      <c r="A8107">
        <v>802035</v>
      </c>
      <c r="B8107" t="s">
        <v>98</v>
      </c>
      <c r="C8107" t="s">
        <v>929</v>
      </c>
      <c r="D8107" t="s">
        <v>930</v>
      </c>
      <c r="E8107" t="s">
        <v>929</v>
      </c>
      <c r="F8107" t="s">
        <v>930</v>
      </c>
      <c r="G8107" t="s">
        <v>929</v>
      </c>
      <c r="H8107" t="s">
        <v>929</v>
      </c>
      <c r="I8107" t="s">
        <v>929</v>
      </c>
      <c r="J8107" t="s">
        <v>929</v>
      </c>
      <c r="K8107" t="s">
        <v>930</v>
      </c>
      <c r="L8107" t="s">
        <v>929</v>
      </c>
      <c r="M8107" t="s">
        <v>929</v>
      </c>
      <c r="N8107" t="s">
        <v>930</v>
      </c>
      <c r="O8107" t="s">
        <v>929</v>
      </c>
      <c r="P8107" t="s">
        <v>929</v>
      </c>
      <c r="Q8107" t="s">
        <v>929</v>
      </c>
      <c r="R8107" t="s">
        <v>929</v>
      </c>
      <c r="S8107" t="s">
        <v>929</v>
      </c>
      <c r="T8107" t="s">
        <v>929</v>
      </c>
      <c r="U8107" t="s">
        <v>929</v>
      </c>
      <c r="V8107" t="s">
        <v>929</v>
      </c>
      <c r="W8107" t="s">
        <v>929</v>
      </c>
      <c r="X8107" t="s">
        <v>929</v>
      </c>
      <c r="Y8107" t="s">
        <v>929</v>
      </c>
      <c r="Z8107" t="s">
        <v>929</v>
      </c>
    </row>
    <row r="8108" spans="1:26">
      <c r="A8108">
        <v>802050</v>
      </c>
      <c r="B8108" t="s">
        <v>98</v>
      </c>
      <c r="C8108" t="s">
        <v>928</v>
      </c>
      <c r="D8108" t="s">
        <v>928</v>
      </c>
      <c r="E8108" t="s">
        <v>929</v>
      </c>
      <c r="F8108" t="s">
        <v>928</v>
      </c>
      <c r="G8108" t="s">
        <v>930</v>
      </c>
      <c r="H8108" t="s">
        <v>928</v>
      </c>
      <c r="I8108" t="s">
        <v>929</v>
      </c>
      <c r="J8108" t="s">
        <v>928</v>
      </c>
      <c r="K8108" t="s">
        <v>929</v>
      </c>
      <c r="L8108" t="s">
        <v>928</v>
      </c>
      <c r="M8108" t="s">
        <v>930</v>
      </c>
      <c r="N8108" t="s">
        <v>928</v>
      </c>
      <c r="O8108" t="s">
        <v>930</v>
      </c>
      <c r="P8108" t="s">
        <v>930</v>
      </c>
      <c r="Q8108" t="s">
        <v>929</v>
      </c>
      <c r="R8108" t="s">
        <v>930</v>
      </c>
      <c r="S8108" t="s">
        <v>930</v>
      </c>
      <c r="T8108" t="s">
        <v>930</v>
      </c>
      <c r="U8108" t="s">
        <v>930</v>
      </c>
      <c r="V8108" t="s">
        <v>930</v>
      </c>
      <c r="W8108" t="s">
        <v>930</v>
      </c>
      <c r="X8108" t="s">
        <v>929</v>
      </c>
      <c r="Y8108" t="s">
        <v>930</v>
      </c>
      <c r="Z8108" t="s">
        <v>930</v>
      </c>
    </row>
    <row r="8109" spans="1:26">
      <c r="A8109">
        <v>802057</v>
      </c>
      <c r="B8109" t="s">
        <v>98</v>
      </c>
      <c r="C8109" t="s">
        <v>930</v>
      </c>
      <c r="D8109" t="s">
        <v>929</v>
      </c>
      <c r="E8109" t="s">
        <v>930</v>
      </c>
      <c r="F8109" t="s">
        <v>929</v>
      </c>
      <c r="G8109" t="s">
        <v>929</v>
      </c>
      <c r="H8109" t="s">
        <v>930</v>
      </c>
      <c r="I8109" t="s">
        <v>930</v>
      </c>
      <c r="J8109" t="s">
        <v>930</v>
      </c>
      <c r="K8109" t="s">
        <v>929</v>
      </c>
      <c r="L8109" t="s">
        <v>929</v>
      </c>
      <c r="M8109" t="s">
        <v>930</v>
      </c>
      <c r="N8109" t="s">
        <v>930</v>
      </c>
      <c r="O8109" t="s">
        <v>929</v>
      </c>
      <c r="P8109" t="s">
        <v>929</v>
      </c>
      <c r="Q8109" t="s">
        <v>929</v>
      </c>
      <c r="R8109" t="s">
        <v>929</v>
      </c>
      <c r="S8109" t="s">
        <v>929</v>
      </c>
      <c r="T8109" t="s">
        <v>929</v>
      </c>
      <c r="U8109" t="s">
        <v>929</v>
      </c>
      <c r="V8109" t="s">
        <v>929</v>
      </c>
      <c r="W8109" t="s">
        <v>929</v>
      </c>
      <c r="X8109" t="s">
        <v>929</v>
      </c>
      <c r="Y8109" t="s">
        <v>929</v>
      </c>
      <c r="Z8109" t="s">
        <v>929</v>
      </c>
    </row>
    <row r="8110" spans="1:26">
      <c r="A8110">
        <v>802068</v>
      </c>
      <c r="B8110" t="s">
        <v>98</v>
      </c>
      <c r="C8110" t="s">
        <v>929</v>
      </c>
      <c r="D8110" t="s">
        <v>929</v>
      </c>
      <c r="E8110" t="s">
        <v>930</v>
      </c>
      <c r="F8110" t="s">
        <v>930</v>
      </c>
      <c r="G8110" t="s">
        <v>929</v>
      </c>
      <c r="H8110" t="s">
        <v>930</v>
      </c>
      <c r="I8110" t="s">
        <v>930</v>
      </c>
      <c r="J8110" t="s">
        <v>930</v>
      </c>
      <c r="K8110" t="s">
        <v>929</v>
      </c>
      <c r="L8110" t="s">
        <v>929</v>
      </c>
      <c r="M8110" t="s">
        <v>929</v>
      </c>
      <c r="N8110" t="s">
        <v>929</v>
      </c>
      <c r="O8110" t="s">
        <v>929</v>
      </c>
      <c r="P8110" t="s">
        <v>929</v>
      </c>
      <c r="Q8110" t="s">
        <v>929</v>
      </c>
      <c r="R8110" t="s">
        <v>929</v>
      </c>
      <c r="S8110" t="s">
        <v>929</v>
      </c>
      <c r="T8110" t="s">
        <v>930</v>
      </c>
      <c r="U8110" t="s">
        <v>929</v>
      </c>
      <c r="V8110" t="s">
        <v>929</v>
      </c>
      <c r="W8110" t="s">
        <v>929</v>
      </c>
      <c r="X8110" t="s">
        <v>929</v>
      </c>
      <c r="Y8110" t="s">
        <v>929</v>
      </c>
      <c r="Z8110" t="s">
        <v>929</v>
      </c>
    </row>
    <row r="8111" spans="1:26">
      <c r="A8111">
        <v>802069</v>
      </c>
      <c r="B8111" t="s">
        <v>98</v>
      </c>
      <c r="C8111" t="s">
        <v>930</v>
      </c>
      <c r="D8111" t="s">
        <v>930</v>
      </c>
      <c r="E8111" t="s">
        <v>928</v>
      </c>
      <c r="F8111" t="s">
        <v>928</v>
      </c>
      <c r="G8111" t="s">
        <v>929</v>
      </c>
      <c r="H8111" t="s">
        <v>928</v>
      </c>
      <c r="I8111" t="s">
        <v>928</v>
      </c>
      <c r="J8111" t="s">
        <v>929</v>
      </c>
      <c r="K8111" t="s">
        <v>928</v>
      </c>
      <c r="L8111" t="s">
        <v>928</v>
      </c>
      <c r="M8111" t="s">
        <v>928</v>
      </c>
      <c r="N8111" t="s">
        <v>929</v>
      </c>
      <c r="O8111" t="s">
        <v>929</v>
      </c>
      <c r="P8111" t="s">
        <v>929</v>
      </c>
      <c r="Q8111" t="s">
        <v>929</v>
      </c>
      <c r="R8111" t="s">
        <v>929</v>
      </c>
      <c r="S8111" t="s">
        <v>929</v>
      </c>
      <c r="T8111" t="s">
        <v>929</v>
      </c>
      <c r="U8111" t="s">
        <v>929</v>
      </c>
      <c r="V8111" t="s">
        <v>929</v>
      </c>
      <c r="W8111" t="s">
        <v>929</v>
      </c>
      <c r="X8111" t="s">
        <v>929</v>
      </c>
      <c r="Y8111" t="s">
        <v>929</v>
      </c>
      <c r="Z8111" t="s">
        <v>929</v>
      </c>
    </row>
    <row r="8112" spans="1:26">
      <c r="A8112">
        <v>802071</v>
      </c>
      <c r="B8112" t="s">
        <v>98</v>
      </c>
      <c r="C8112" t="s">
        <v>929</v>
      </c>
      <c r="D8112" t="s">
        <v>928</v>
      </c>
      <c r="E8112" t="s">
        <v>929</v>
      </c>
      <c r="F8112" t="s">
        <v>930</v>
      </c>
      <c r="G8112" t="s">
        <v>929</v>
      </c>
      <c r="H8112" t="s">
        <v>929</v>
      </c>
      <c r="I8112" t="s">
        <v>930</v>
      </c>
      <c r="J8112" t="s">
        <v>930</v>
      </c>
      <c r="K8112" t="s">
        <v>929</v>
      </c>
      <c r="L8112" t="s">
        <v>929</v>
      </c>
      <c r="M8112" t="s">
        <v>930</v>
      </c>
      <c r="N8112" t="s">
        <v>930</v>
      </c>
      <c r="O8112" t="s">
        <v>929</v>
      </c>
      <c r="P8112" t="s">
        <v>929</v>
      </c>
      <c r="Q8112" t="s">
        <v>928</v>
      </c>
      <c r="R8112" t="s">
        <v>928</v>
      </c>
      <c r="S8112" t="s">
        <v>930</v>
      </c>
      <c r="T8112" t="s">
        <v>930</v>
      </c>
      <c r="U8112" t="s">
        <v>929</v>
      </c>
      <c r="V8112" t="s">
        <v>929</v>
      </c>
      <c r="W8112" t="s">
        <v>929</v>
      </c>
      <c r="X8112" t="s">
        <v>929</v>
      </c>
      <c r="Y8112" t="s">
        <v>929</v>
      </c>
      <c r="Z8112" t="s">
        <v>929</v>
      </c>
    </row>
    <row r="8113" spans="1:26">
      <c r="A8113">
        <v>802074</v>
      </c>
      <c r="B8113" t="s">
        <v>98</v>
      </c>
      <c r="C8113" t="s">
        <v>929</v>
      </c>
      <c r="D8113" t="s">
        <v>929</v>
      </c>
      <c r="E8113" t="s">
        <v>930</v>
      </c>
      <c r="F8113" t="s">
        <v>929</v>
      </c>
      <c r="G8113" t="s">
        <v>929</v>
      </c>
      <c r="H8113" t="s">
        <v>930</v>
      </c>
      <c r="I8113" t="s">
        <v>930</v>
      </c>
      <c r="J8113" t="s">
        <v>930</v>
      </c>
      <c r="K8113" t="s">
        <v>928</v>
      </c>
      <c r="L8113" t="s">
        <v>930</v>
      </c>
      <c r="M8113" t="s">
        <v>930</v>
      </c>
      <c r="N8113" t="s">
        <v>929</v>
      </c>
      <c r="O8113" t="s">
        <v>930</v>
      </c>
      <c r="P8113" t="s">
        <v>928</v>
      </c>
      <c r="Q8113" t="s">
        <v>928</v>
      </c>
      <c r="R8113" t="s">
        <v>930</v>
      </c>
      <c r="S8113" t="s">
        <v>930</v>
      </c>
      <c r="T8113" t="s">
        <v>930</v>
      </c>
      <c r="U8113" t="s">
        <v>929</v>
      </c>
      <c r="V8113" t="s">
        <v>929</v>
      </c>
      <c r="W8113" t="s">
        <v>929</v>
      </c>
      <c r="X8113" t="s">
        <v>929</v>
      </c>
      <c r="Y8113" t="s">
        <v>929</v>
      </c>
      <c r="Z8113" t="s">
        <v>929</v>
      </c>
    </row>
    <row r="8114" spans="1:26">
      <c r="A8114">
        <v>802075</v>
      </c>
      <c r="B8114" t="s">
        <v>98</v>
      </c>
      <c r="C8114" t="s">
        <v>928</v>
      </c>
      <c r="D8114" t="s">
        <v>929</v>
      </c>
      <c r="E8114" t="s">
        <v>930</v>
      </c>
      <c r="F8114" t="s">
        <v>930</v>
      </c>
      <c r="G8114" t="s">
        <v>930</v>
      </c>
      <c r="H8114" t="s">
        <v>930</v>
      </c>
      <c r="I8114" t="s">
        <v>930</v>
      </c>
      <c r="J8114" t="s">
        <v>928</v>
      </c>
      <c r="K8114" t="s">
        <v>928</v>
      </c>
      <c r="L8114" t="s">
        <v>929</v>
      </c>
      <c r="M8114" t="s">
        <v>928</v>
      </c>
      <c r="N8114" t="s">
        <v>929</v>
      </c>
      <c r="O8114" t="s">
        <v>929</v>
      </c>
      <c r="P8114" t="s">
        <v>930</v>
      </c>
      <c r="Q8114" t="s">
        <v>930</v>
      </c>
      <c r="R8114" t="s">
        <v>930</v>
      </c>
      <c r="S8114" t="s">
        <v>929</v>
      </c>
      <c r="T8114" t="s">
        <v>930</v>
      </c>
      <c r="U8114" t="s">
        <v>929</v>
      </c>
      <c r="V8114" t="s">
        <v>929</v>
      </c>
      <c r="W8114" t="s">
        <v>929</v>
      </c>
      <c r="X8114" t="s">
        <v>929</v>
      </c>
      <c r="Y8114" t="s">
        <v>929</v>
      </c>
      <c r="Z8114" t="s">
        <v>929</v>
      </c>
    </row>
    <row r="8115" spans="1:26">
      <c r="A8115">
        <v>802107</v>
      </c>
      <c r="B8115" t="s">
        <v>98</v>
      </c>
      <c r="C8115" t="s">
        <v>928</v>
      </c>
      <c r="D8115" t="s">
        <v>928</v>
      </c>
      <c r="E8115" t="s">
        <v>930</v>
      </c>
      <c r="F8115" t="s">
        <v>930</v>
      </c>
      <c r="G8115" t="s">
        <v>929</v>
      </c>
      <c r="H8115" t="s">
        <v>928</v>
      </c>
      <c r="I8115" t="s">
        <v>928</v>
      </c>
      <c r="J8115" t="s">
        <v>928</v>
      </c>
      <c r="K8115" t="s">
        <v>929</v>
      </c>
      <c r="L8115" t="s">
        <v>930</v>
      </c>
      <c r="M8115" t="s">
        <v>929</v>
      </c>
      <c r="N8115" t="s">
        <v>929</v>
      </c>
      <c r="O8115" t="s">
        <v>929</v>
      </c>
      <c r="P8115" t="s">
        <v>930</v>
      </c>
      <c r="Q8115" t="s">
        <v>930</v>
      </c>
      <c r="R8115" t="s">
        <v>928</v>
      </c>
      <c r="S8115" t="s">
        <v>930</v>
      </c>
      <c r="T8115" t="s">
        <v>930</v>
      </c>
      <c r="U8115" t="s">
        <v>929</v>
      </c>
      <c r="V8115" t="s">
        <v>930</v>
      </c>
      <c r="W8115" t="s">
        <v>929</v>
      </c>
      <c r="X8115" t="s">
        <v>930</v>
      </c>
      <c r="Y8115" t="s">
        <v>930</v>
      </c>
      <c r="Z8115" t="s">
        <v>930</v>
      </c>
    </row>
    <row r="8116" spans="1:26">
      <c r="A8116">
        <v>802112</v>
      </c>
      <c r="B8116" t="s">
        <v>98</v>
      </c>
      <c r="C8116" t="s">
        <v>928</v>
      </c>
      <c r="D8116" t="s">
        <v>930</v>
      </c>
      <c r="E8116" t="s">
        <v>930</v>
      </c>
      <c r="F8116" t="s">
        <v>930</v>
      </c>
      <c r="G8116" t="s">
        <v>929</v>
      </c>
      <c r="H8116" t="s">
        <v>930</v>
      </c>
      <c r="I8116" t="s">
        <v>928</v>
      </c>
      <c r="J8116" t="s">
        <v>930</v>
      </c>
      <c r="K8116" t="s">
        <v>930</v>
      </c>
      <c r="L8116" t="s">
        <v>928</v>
      </c>
      <c r="M8116" t="s">
        <v>930</v>
      </c>
      <c r="N8116" t="s">
        <v>929</v>
      </c>
      <c r="O8116" t="s">
        <v>929</v>
      </c>
      <c r="P8116" t="s">
        <v>930</v>
      </c>
      <c r="Q8116" t="s">
        <v>929</v>
      </c>
      <c r="R8116" t="s">
        <v>930</v>
      </c>
      <c r="S8116" t="s">
        <v>930</v>
      </c>
      <c r="T8116" t="s">
        <v>930</v>
      </c>
      <c r="U8116" t="s">
        <v>929</v>
      </c>
      <c r="V8116" t="s">
        <v>929</v>
      </c>
      <c r="W8116" t="s">
        <v>929</v>
      </c>
      <c r="X8116" t="s">
        <v>929</v>
      </c>
      <c r="Y8116" t="s">
        <v>929</v>
      </c>
      <c r="Z8116" t="s">
        <v>929</v>
      </c>
    </row>
    <row r="8117" spans="1:26">
      <c r="A8117">
        <v>802117</v>
      </c>
      <c r="B8117" t="s">
        <v>98</v>
      </c>
      <c r="C8117" t="s">
        <v>928</v>
      </c>
      <c r="D8117" t="s">
        <v>930</v>
      </c>
      <c r="E8117" t="s">
        <v>928</v>
      </c>
      <c r="F8117" t="s">
        <v>928</v>
      </c>
      <c r="G8117" t="s">
        <v>930</v>
      </c>
      <c r="H8117" t="s">
        <v>929</v>
      </c>
      <c r="I8117" t="s">
        <v>930</v>
      </c>
      <c r="J8117" t="s">
        <v>930</v>
      </c>
      <c r="K8117" t="s">
        <v>928</v>
      </c>
      <c r="L8117" t="s">
        <v>928</v>
      </c>
      <c r="M8117" t="s">
        <v>930</v>
      </c>
      <c r="N8117" t="s">
        <v>930</v>
      </c>
      <c r="O8117" t="s">
        <v>929</v>
      </c>
      <c r="P8117" t="s">
        <v>929</v>
      </c>
      <c r="Q8117" t="s">
        <v>929</v>
      </c>
      <c r="R8117" t="s">
        <v>928</v>
      </c>
      <c r="S8117" t="s">
        <v>928</v>
      </c>
      <c r="T8117" t="s">
        <v>930</v>
      </c>
      <c r="U8117" t="s">
        <v>929</v>
      </c>
      <c r="V8117" t="s">
        <v>929</v>
      </c>
      <c r="W8117" t="s">
        <v>929</v>
      </c>
      <c r="X8117" t="s">
        <v>930</v>
      </c>
      <c r="Y8117" t="s">
        <v>929</v>
      </c>
      <c r="Z8117" t="s">
        <v>930</v>
      </c>
    </row>
    <row r="8118" spans="1:26">
      <c r="A8118">
        <v>802120</v>
      </c>
      <c r="B8118" t="s">
        <v>98</v>
      </c>
      <c r="C8118" t="s">
        <v>929</v>
      </c>
      <c r="D8118" t="s">
        <v>930</v>
      </c>
      <c r="E8118" t="s">
        <v>929</v>
      </c>
      <c r="F8118" t="s">
        <v>929</v>
      </c>
      <c r="G8118" t="s">
        <v>930</v>
      </c>
      <c r="H8118" t="s">
        <v>930</v>
      </c>
      <c r="I8118" t="s">
        <v>929</v>
      </c>
      <c r="J8118" t="s">
        <v>930</v>
      </c>
      <c r="K8118" t="s">
        <v>929</v>
      </c>
      <c r="L8118" t="s">
        <v>929</v>
      </c>
      <c r="M8118" t="s">
        <v>930</v>
      </c>
      <c r="N8118" t="s">
        <v>929</v>
      </c>
      <c r="O8118" t="s">
        <v>928</v>
      </c>
      <c r="P8118" t="s">
        <v>930</v>
      </c>
      <c r="Q8118" t="s">
        <v>930</v>
      </c>
      <c r="R8118" t="s">
        <v>929</v>
      </c>
      <c r="S8118" t="s">
        <v>930</v>
      </c>
      <c r="T8118" t="s">
        <v>928</v>
      </c>
      <c r="U8118" t="s">
        <v>930</v>
      </c>
      <c r="V8118" t="s">
        <v>928</v>
      </c>
      <c r="W8118" t="s">
        <v>929</v>
      </c>
      <c r="X8118" t="s">
        <v>928</v>
      </c>
      <c r="Y8118" t="s">
        <v>928</v>
      </c>
      <c r="Z8118" t="s">
        <v>929</v>
      </c>
    </row>
    <row r="8119" spans="1:26">
      <c r="A8119">
        <v>802124</v>
      </c>
      <c r="B8119" t="s">
        <v>98</v>
      </c>
      <c r="C8119" t="s">
        <v>929</v>
      </c>
      <c r="D8119" t="s">
        <v>929</v>
      </c>
      <c r="E8119" t="s">
        <v>929</v>
      </c>
      <c r="F8119" t="s">
        <v>930</v>
      </c>
      <c r="G8119" t="s">
        <v>929</v>
      </c>
      <c r="H8119" t="s">
        <v>929</v>
      </c>
      <c r="I8119" t="s">
        <v>930</v>
      </c>
      <c r="J8119" t="s">
        <v>929</v>
      </c>
      <c r="K8119" t="s">
        <v>929</v>
      </c>
      <c r="L8119" t="s">
        <v>930</v>
      </c>
      <c r="M8119" t="s">
        <v>930</v>
      </c>
      <c r="N8119" t="s">
        <v>930</v>
      </c>
      <c r="O8119" t="s">
        <v>929</v>
      </c>
      <c r="P8119" t="s">
        <v>929</v>
      </c>
      <c r="Q8119" t="s">
        <v>929</v>
      </c>
      <c r="R8119" t="s">
        <v>929</v>
      </c>
      <c r="S8119" t="s">
        <v>929</v>
      </c>
      <c r="T8119" t="s">
        <v>929</v>
      </c>
      <c r="U8119" t="s">
        <v>929</v>
      </c>
      <c r="V8119" t="s">
        <v>929</v>
      </c>
      <c r="W8119" t="s">
        <v>929</v>
      </c>
      <c r="X8119" t="s">
        <v>929</v>
      </c>
      <c r="Y8119" t="s">
        <v>929</v>
      </c>
      <c r="Z8119" t="s">
        <v>929</v>
      </c>
    </row>
    <row r="8120" spans="1:26">
      <c r="A8120">
        <v>802128</v>
      </c>
      <c r="B8120" t="s">
        <v>98</v>
      </c>
      <c r="C8120" t="s">
        <v>928</v>
      </c>
      <c r="D8120" t="s">
        <v>930</v>
      </c>
      <c r="E8120" t="s">
        <v>928</v>
      </c>
      <c r="F8120" t="s">
        <v>930</v>
      </c>
      <c r="G8120" t="s">
        <v>930</v>
      </c>
      <c r="H8120" t="s">
        <v>929</v>
      </c>
      <c r="I8120" t="s">
        <v>930</v>
      </c>
      <c r="J8120" t="s">
        <v>929</v>
      </c>
      <c r="K8120" t="s">
        <v>929</v>
      </c>
      <c r="L8120" t="s">
        <v>930</v>
      </c>
      <c r="M8120" t="s">
        <v>928</v>
      </c>
      <c r="N8120" t="s">
        <v>930</v>
      </c>
      <c r="O8120" t="s">
        <v>929</v>
      </c>
      <c r="P8120" t="s">
        <v>930</v>
      </c>
      <c r="Q8120" t="s">
        <v>928</v>
      </c>
      <c r="R8120" t="s">
        <v>928</v>
      </c>
      <c r="S8120" t="s">
        <v>928</v>
      </c>
      <c r="T8120" t="s">
        <v>930</v>
      </c>
      <c r="U8120" t="s">
        <v>928</v>
      </c>
      <c r="V8120" t="s">
        <v>929</v>
      </c>
      <c r="W8120" t="s">
        <v>928</v>
      </c>
      <c r="X8120" t="s">
        <v>928</v>
      </c>
      <c r="Y8120" t="s">
        <v>929</v>
      </c>
      <c r="Z8120" t="s">
        <v>928</v>
      </c>
    </row>
    <row r="8121" spans="1:26">
      <c r="A8121">
        <v>802146</v>
      </c>
      <c r="B8121" t="s">
        <v>98</v>
      </c>
      <c r="C8121" t="s">
        <v>929</v>
      </c>
      <c r="D8121" t="s">
        <v>929</v>
      </c>
      <c r="E8121" t="s">
        <v>930</v>
      </c>
      <c r="F8121" t="s">
        <v>930</v>
      </c>
      <c r="G8121" t="s">
        <v>929</v>
      </c>
      <c r="H8121" t="s">
        <v>929</v>
      </c>
      <c r="I8121" t="s">
        <v>930</v>
      </c>
      <c r="J8121" t="s">
        <v>930</v>
      </c>
      <c r="K8121" t="s">
        <v>930</v>
      </c>
      <c r="L8121" t="s">
        <v>930</v>
      </c>
      <c r="M8121" t="s">
        <v>930</v>
      </c>
      <c r="N8121" t="s">
        <v>929</v>
      </c>
      <c r="O8121" t="s">
        <v>929</v>
      </c>
      <c r="P8121" t="s">
        <v>929</v>
      </c>
      <c r="Q8121" t="s">
        <v>929</v>
      </c>
      <c r="R8121" t="s">
        <v>929</v>
      </c>
      <c r="S8121" t="s">
        <v>929</v>
      </c>
      <c r="T8121" t="s">
        <v>929</v>
      </c>
      <c r="U8121" t="s">
        <v>929</v>
      </c>
      <c r="V8121" t="s">
        <v>929</v>
      </c>
      <c r="W8121" t="s">
        <v>929</v>
      </c>
      <c r="X8121" t="s">
        <v>929</v>
      </c>
      <c r="Y8121" t="s">
        <v>929</v>
      </c>
      <c r="Z8121" t="s">
        <v>929</v>
      </c>
    </row>
    <row r="8122" spans="1:26">
      <c r="A8122">
        <v>802159</v>
      </c>
      <c r="B8122" t="s">
        <v>98</v>
      </c>
      <c r="C8122" t="s">
        <v>929</v>
      </c>
      <c r="D8122" t="s">
        <v>930</v>
      </c>
      <c r="E8122" t="s">
        <v>930</v>
      </c>
      <c r="F8122" t="s">
        <v>930</v>
      </c>
      <c r="G8122" t="s">
        <v>929</v>
      </c>
      <c r="H8122" t="s">
        <v>930</v>
      </c>
      <c r="I8122" t="s">
        <v>929</v>
      </c>
      <c r="J8122" t="s">
        <v>929</v>
      </c>
      <c r="K8122" t="s">
        <v>929</v>
      </c>
      <c r="L8122" t="s">
        <v>929</v>
      </c>
      <c r="M8122" t="s">
        <v>929</v>
      </c>
      <c r="N8122" t="s">
        <v>929</v>
      </c>
      <c r="O8122" t="s">
        <v>929</v>
      </c>
      <c r="P8122" t="s">
        <v>929</v>
      </c>
      <c r="Q8122" t="s">
        <v>929</v>
      </c>
      <c r="R8122" t="s">
        <v>929</v>
      </c>
      <c r="S8122" t="s">
        <v>929</v>
      </c>
      <c r="T8122" t="s">
        <v>929</v>
      </c>
      <c r="U8122" t="s">
        <v>929</v>
      </c>
      <c r="V8122" t="s">
        <v>929</v>
      </c>
      <c r="W8122" t="s">
        <v>929</v>
      </c>
      <c r="X8122" t="s">
        <v>929</v>
      </c>
      <c r="Y8122" t="s">
        <v>929</v>
      </c>
      <c r="Z8122" t="s">
        <v>929</v>
      </c>
    </row>
    <row r="8123" spans="1:26">
      <c r="A8123">
        <v>802172</v>
      </c>
      <c r="B8123" t="s">
        <v>98</v>
      </c>
      <c r="C8123" t="s">
        <v>928</v>
      </c>
      <c r="D8123" t="s">
        <v>929</v>
      </c>
      <c r="E8123" t="s">
        <v>930</v>
      </c>
      <c r="F8123" t="s">
        <v>928</v>
      </c>
      <c r="G8123" t="s">
        <v>928</v>
      </c>
      <c r="H8123" t="s">
        <v>930</v>
      </c>
      <c r="I8123" t="s">
        <v>930</v>
      </c>
      <c r="J8123" t="s">
        <v>930</v>
      </c>
      <c r="K8123" t="s">
        <v>929</v>
      </c>
      <c r="L8123" t="s">
        <v>928</v>
      </c>
      <c r="M8123" t="s">
        <v>929</v>
      </c>
      <c r="N8123" t="s">
        <v>930</v>
      </c>
      <c r="O8123" t="s">
        <v>929</v>
      </c>
      <c r="P8123" t="s">
        <v>929</v>
      </c>
      <c r="Q8123" t="s">
        <v>929</v>
      </c>
      <c r="R8123" t="s">
        <v>929</v>
      </c>
      <c r="S8123" t="s">
        <v>929</v>
      </c>
      <c r="T8123" t="s">
        <v>929</v>
      </c>
      <c r="U8123" t="s">
        <v>929</v>
      </c>
      <c r="V8123" t="s">
        <v>929</v>
      </c>
      <c r="W8123" t="s">
        <v>929</v>
      </c>
      <c r="X8123" t="s">
        <v>929</v>
      </c>
      <c r="Y8123" t="s">
        <v>929</v>
      </c>
      <c r="Z8123" t="s">
        <v>929</v>
      </c>
    </row>
    <row r="8124" spans="1:26">
      <c r="A8124">
        <v>802188</v>
      </c>
      <c r="B8124" t="s">
        <v>98</v>
      </c>
      <c r="C8124" t="s">
        <v>929</v>
      </c>
      <c r="D8124" t="s">
        <v>929</v>
      </c>
      <c r="E8124" t="s">
        <v>929</v>
      </c>
      <c r="F8124" t="s">
        <v>929</v>
      </c>
      <c r="G8124" t="s">
        <v>929</v>
      </c>
      <c r="H8124" t="s">
        <v>929</v>
      </c>
      <c r="I8124" t="s">
        <v>929</v>
      </c>
      <c r="J8124" t="s">
        <v>929</v>
      </c>
      <c r="K8124" t="s">
        <v>929</v>
      </c>
      <c r="L8124" t="s">
        <v>930</v>
      </c>
      <c r="M8124" t="s">
        <v>929</v>
      </c>
      <c r="N8124" t="s">
        <v>929</v>
      </c>
      <c r="O8124" t="s">
        <v>929</v>
      </c>
      <c r="P8124" t="s">
        <v>929</v>
      </c>
      <c r="Q8124" t="s">
        <v>930</v>
      </c>
      <c r="R8124" t="s">
        <v>930</v>
      </c>
      <c r="S8124" t="s">
        <v>930</v>
      </c>
      <c r="T8124" t="s">
        <v>930</v>
      </c>
      <c r="U8124" t="s">
        <v>929</v>
      </c>
      <c r="V8124" t="s">
        <v>929</v>
      </c>
      <c r="W8124" t="s">
        <v>929</v>
      </c>
      <c r="X8124" t="s">
        <v>929</v>
      </c>
      <c r="Y8124" t="s">
        <v>929</v>
      </c>
      <c r="Z8124" t="s">
        <v>929</v>
      </c>
    </row>
    <row r="8125" spans="1:26">
      <c r="A8125">
        <v>802195</v>
      </c>
      <c r="B8125" t="s">
        <v>98</v>
      </c>
      <c r="C8125" t="s">
        <v>929</v>
      </c>
      <c r="D8125" t="s">
        <v>929</v>
      </c>
      <c r="E8125" t="s">
        <v>929</v>
      </c>
      <c r="F8125" t="s">
        <v>929</v>
      </c>
      <c r="G8125" t="s">
        <v>929</v>
      </c>
      <c r="H8125" t="s">
        <v>929</v>
      </c>
      <c r="I8125" t="s">
        <v>930</v>
      </c>
      <c r="J8125" t="s">
        <v>930</v>
      </c>
      <c r="K8125" t="s">
        <v>930</v>
      </c>
      <c r="L8125" t="s">
        <v>930</v>
      </c>
      <c r="M8125" t="s">
        <v>930</v>
      </c>
      <c r="N8125" t="s">
        <v>930</v>
      </c>
      <c r="O8125" t="s">
        <v>929</v>
      </c>
      <c r="P8125" t="s">
        <v>929</v>
      </c>
      <c r="Q8125" t="s">
        <v>929</v>
      </c>
      <c r="R8125" t="s">
        <v>929</v>
      </c>
      <c r="S8125" t="s">
        <v>929</v>
      </c>
      <c r="T8125" t="s">
        <v>929</v>
      </c>
      <c r="U8125" t="s">
        <v>929</v>
      </c>
      <c r="V8125" t="s">
        <v>929</v>
      </c>
      <c r="W8125" t="s">
        <v>929</v>
      </c>
      <c r="X8125" t="s">
        <v>929</v>
      </c>
      <c r="Y8125" t="s">
        <v>929</v>
      </c>
      <c r="Z8125" t="s">
        <v>929</v>
      </c>
    </row>
    <row r="8126" spans="1:26">
      <c r="A8126">
        <v>802209</v>
      </c>
      <c r="B8126" t="s">
        <v>98</v>
      </c>
      <c r="C8126" t="s">
        <v>929</v>
      </c>
      <c r="D8126" t="s">
        <v>930</v>
      </c>
      <c r="E8126" t="s">
        <v>930</v>
      </c>
      <c r="F8126" t="s">
        <v>930</v>
      </c>
      <c r="G8126" t="s">
        <v>930</v>
      </c>
      <c r="H8126" t="s">
        <v>930</v>
      </c>
      <c r="I8126" t="s">
        <v>928</v>
      </c>
      <c r="J8126" t="s">
        <v>930</v>
      </c>
      <c r="K8126" t="s">
        <v>930</v>
      </c>
      <c r="L8126" t="s">
        <v>928</v>
      </c>
      <c r="M8126" t="s">
        <v>930</v>
      </c>
      <c r="N8126" t="s">
        <v>930</v>
      </c>
      <c r="O8126" t="s">
        <v>929</v>
      </c>
      <c r="P8126" t="s">
        <v>928</v>
      </c>
      <c r="Q8126" t="s">
        <v>929</v>
      </c>
      <c r="R8126" t="s">
        <v>929</v>
      </c>
      <c r="S8126" t="s">
        <v>929</v>
      </c>
      <c r="T8126" t="s">
        <v>930</v>
      </c>
      <c r="U8126" t="s">
        <v>928</v>
      </c>
      <c r="V8126" t="s">
        <v>930</v>
      </c>
      <c r="W8126" t="s">
        <v>930</v>
      </c>
      <c r="X8126" t="s">
        <v>928</v>
      </c>
      <c r="Y8126" t="s">
        <v>928</v>
      </c>
      <c r="Z8126" t="s">
        <v>928</v>
      </c>
    </row>
    <row r="8127" spans="1:26">
      <c r="A8127">
        <v>802220</v>
      </c>
      <c r="B8127" t="s">
        <v>98</v>
      </c>
      <c r="C8127" t="s">
        <v>929</v>
      </c>
      <c r="D8127" t="s">
        <v>928</v>
      </c>
      <c r="E8127" t="s">
        <v>928</v>
      </c>
      <c r="F8127" t="s">
        <v>930</v>
      </c>
      <c r="G8127" t="s">
        <v>930</v>
      </c>
      <c r="H8127" t="s">
        <v>930</v>
      </c>
      <c r="I8127" t="s">
        <v>928</v>
      </c>
      <c r="J8127" t="s">
        <v>930</v>
      </c>
      <c r="K8127" t="s">
        <v>930</v>
      </c>
      <c r="L8127" t="s">
        <v>928</v>
      </c>
      <c r="M8127" t="s">
        <v>928</v>
      </c>
      <c r="N8127" t="s">
        <v>928</v>
      </c>
      <c r="O8127" t="s">
        <v>930</v>
      </c>
      <c r="P8127" t="s">
        <v>930</v>
      </c>
      <c r="Q8127" t="s">
        <v>930</v>
      </c>
      <c r="R8127" t="s">
        <v>930</v>
      </c>
      <c r="S8127" t="s">
        <v>930</v>
      </c>
      <c r="T8127" t="s">
        <v>930</v>
      </c>
      <c r="U8127" t="s">
        <v>929</v>
      </c>
      <c r="V8127" t="s">
        <v>929</v>
      </c>
      <c r="W8127" t="s">
        <v>929</v>
      </c>
      <c r="X8127" t="s">
        <v>929</v>
      </c>
      <c r="Y8127" t="s">
        <v>929</v>
      </c>
      <c r="Z8127" t="s">
        <v>929</v>
      </c>
    </row>
    <row r="8128" spans="1:26">
      <c r="A8128">
        <v>802223</v>
      </c>
      <c r="B8128" t="s">
        <v>98</v>
      </c>
      <c r="C8128" t="s">
        <v>930</v>
      </c>
      <c r="D8128" t="s">
        <v>929</v>
      </c>
      <c r="E8128" t="s">
        <v>930</v>
      </c>
      <c r="F8128" t="s">
        <v>930</v>
      </c>
      <c r="G8128" t="s">
        <v>929</v>
      </c>
      <c r="H8128" t="s">
        <v>930</v>
      </c>
      <c r="I8128" t="s">
        <v>930</v>
      </c>
      <c r="J8128" t="s">
        <v>929</v>
      </c>
      <c r="K8128" t="s">
        <v>929</v>
      </c>
      <c r="L8128" t="s">
        <v>929</v>
      </c>
      <c r="M8128" t="s">
        <v>930</v>
      </c>
      <c r="N8128" t="s">
        <v>930</v>
      </c>
      <c r="O8128" t="s">
        <v>929</v>
      </c>
      <c r="P8128" t="s">
        <v>929</v>
      </c>
      <c r="Q8128" t="s">
        <v>929</v>
      </c>
      <c r="R8128" t="s">
        <v>929</v>
      </c>
      <c r="S8128" t="s">
        <v>929</v>
      </c>
      <c r="T8128" t="s">
        <v>929</v>
      </c>
      <c r="U8128" t="s">
        <v>929</v>
      </c>
      <c r="V8128" t="s">
        <v>929</v>
      </c>
      <c r="W8128" t="s">
        <v>929</v>
      </c>
      <c r="X8128" t="s">
        <v>929</v>
      </c>
      <c r="Y8128" t="s">
        <v>929</v>
      </c>
      <c r="Z8128" t="s">
        <v>929</v>
      </c>
    </row>
    <row r="8129" spans="1:26">
      <c r="A8129">
        <v>802224</v>
      </c>
      <c r="B8129" t="s">
        <v>98</v>
      </c>
      <c r="C8129" t="s">
        <v>929</v>
      </c>
      <c r="D8129" t="s">
        <v>930</v>
      </c>
      <c r="E8129" t="s">
        <v>930</v>
      </c>
      <c r="F8129" t="s">
        <v>929</v>
      </c>
      <c r="G8129" t="s">
        <v>930</v>
      </c>
      <c r="H8129" t="s">
        <v>930</v>
      </c>
      <c r="I8129" t="s">
        <v>929</v>
      </c>
      <c r="J8129" t="s">
        <v>930</v>
      </c>
      <c r="K8129" t="s">
        <v>930</v>
      </c>
      <c r="L8129" t="s">
        <v>928</v>
      </c>
      <c r="M8129" t="s">
        <v>929</v>
      </c>
      <c r="N8129" t="s">
        <v>930</v>
      </c>
      <c r="O8129" t="s">
        <v>929</v>
      </c>
      <c r="P8129" t="s">
        <v>929</v>
      </c>
      <c r="Q8129" t="s">
        <v>929</v>
      </c>
      <c r="R8129" t="s">
        <v>929</v>
      </c>
      <c r="S8129" t="s">
        <v>929</v>
      </c>
      <c r="T8129" t="s">
        <v>929</v>
      </c>
      <c r="U8129" t="s">
        <v>929</v>
      </c>
      <c r="V8129" t="s">
        <v>929</v>
      </c>
      <c r="W8129" t="s">
        <v>929</v>
      </c>
      <c r="X8129" t="s">
        <v>929</v>
      </c>
      <c r="Y8129" t="s">
        <v>929</v>
      </c>
      <c r="Z8129" t="s">
        <v>929</v>
      </c>
    </row>
    <row r="8130" spans="1:26">
      <c r="A8130">
        <v>802238</v>
      </c>
      <c r="B8130" t="s">
        <v>98</v>
      </c>
      <c r="C8130" t="s">
        <v>930</v>
      </c>
      <c r="D8130" t="s">
        <v>930</v>
      </c>
      <c r="E8130" t="s">
        <v>930</v>
      </c>
      <c r="F8130" t="s">
        <v>929</v>
      </c>
      <c r="G8130" t="s">
        <v>929</v>
      </c>
      <c r="H8130" t="s">
        <v>930</v>
      </c>
      <c r="I8130" t="s">
        <v>930</v>
      </c>
      <c r="J8130" t="s">
        <v>930</v>
      </c>
      <c r="K8130" t="s">
        <v>930</v>
      </c>
      <c r="L8130" t="s">
        <v>930</v>
      </c>
      <c r="M8130" t="s">
        <v>930</v>
      </c>
      <c r="N8130" t="s">
        <v>930</v>
      </c>
      <c r="O8130" t="s">
        <v>929</v>
      </c>
      <c r="P8130" t="s">
        <v>928</v>
      </c>
      <c r="Q8130" t="s">
        <v>929</v>
      </c>
      <c r="R8130" t="s">
        <v>929</v>
      </c>
      <c r="S8130" t="s">
        <v>928</v>
      </c>
      <c r="T8130" t="s">
        <v>929</v>
      </c>
      <c r="U8130" t="s">
        <v>928</v>
      </c>
      <c r="V8130" t="s">
        <v>928</v>
      </c>
      <c r="W8130" t="s">
        <v>928</v>
      </c>
      <c r="X8130" t="s">
        <v>928</v>
      </c>
      <c r="Y8130" t="s">
        <v>928</v>
      </c>
      <c r="Z8130" t="s">
        <v>929</v>
      </c>
    </row>
    <row r="8131" spans="1:26">
      <c r="A8131">
        <v>802246</v>
      </c>
      <c r="B8131" t="s">
        <v>98</v>
      </c>
      <c r="C8131" t="s">
        <v>930</v>
      </c>
      <c r="D8131" t="s">
        <v>928</v>
      </c>
      <c r="E8131" t="s">
        <v>930</v>
      </c>
      <c r="F8131" t="s">
        <v>930</v>
      </c>
      <c r="G8131" t="s">
        <v>930</v>
      </c>
      <c r="H8131" t="s">
        <v>928</v>
      </c>
      <c r="I8131" t="s">
        <v>930</v>
      </c>
      <c r="J8131" t="s">
        <v>928</v>
      </c>
      <c r="K8131" t="s">
        <v>928</v>
      </c>
      <c r="L8131" t="s">
        <v>930</v>
      </c>
      <c r="M8131" t="s">
        <v>930</v>
      </c>
      <c r="N8131" t="s">
        <v>929</v>
      </c>
      <c r="O8131" t="s">
        <v>929</v>
      </c>
      <c r="P8131" t="s">
        <v>928</v>
      </c>
      <c r="Q8131" t="s">
        <v>930</v>
      </c>
      <c r="R8131" t="s">
        <v>930</v>
      </c>
      <c r="S8131" t="s">
        <v>928</v>
      </c>
      <c r="T8131" t="s">
        <v>928</v>
      </c>
      <c r="U8131" t="s">
        <v>930</v>
      </c>
      <c r="V8131" t="s">
        <v>929</v>
      </c>
      <c r="W8131" t="s">
        <v>929</v>
      </c>
      <c r="X8131" t="s">
        <v>929</v>
      </c>
      <c r="Y8131" t="s">
        <v>929</v>
      </c>
      <c r="Z8131" t="s">
        <v>929</v>
      </c>
    </row>
    <row r="8132" spans="1:26">
      <c r="A8132">
        <v>802248</v>
      </c>
      <c r="B8132" t="s">
        <v>98</v>
      </c>
      <c r="C8132" t="s">
        <v>929</v>
      </c>
      <c r="D8132" t="s">
        <v>929</v>
      </c>
      <c r="E8132" t="s">
        <v>928</v>
      </c>
      <c r="F8132" t="s">
        <v>929</v>
      </c>
      <c r="G8132" t="s">
        <v>929</v>
      </c>
      <c r="H8132" t="s">
        <v>929</v>
      </c>
      <c r="I8132" t="s">
        <v>929</v>
      </c>
      <c r="J8132" t="s">
        <v>928</v>
      </c>
      <c r="K8132" t="s">
        <v>929</v>
      </c>
      <c r="L8132" t="s">
        <v>928</v>
      </c>
      <c r="M8132" t="s">
        <v>929</v>
      </c>
      <c r="N8132" t="s">
        <v>929</v>
      </c>
      <c r="O8132" t="s">
        <v>929</v>
      </c>
      <c r="P8132" t="s">
        <v>929</v>
      </c>
      <c r="Q8132" t="s">
        <v>929</v>
      </c>
      <c r="R8132" t="s">
        <v>929</v>
      </c>
      <c r="S8132" t="s">
        <v>929</v>
      </c>
      <c r="T8132" t="s">
        <v>929</v>
      </c>
      <c r="U8132" t="s">
        <v>929</v>
      </c>
      <c r="V8132" t="s">
        <v>929</v>
      </c>
      <c r="W8132" t="s">
        <v>929</v>
      </c>
      <c r="X8132" t="s">
        <v>929</v>
      </c>
      <c r="Y8132" t="s">
        <v>929</v>
      </c>
      <c r="Z8132" t="s">
        <v>929</v>
      </c>
    </row>
    <row r="8133" spans="1:26">
      <c r="A8133">
        <v>802255</v>
      </c>
      <c r="B8133" t="s">
        <v>98</v>
      </c>
      <c r="C8133" t="s">
        <v>929</v>
      </c>
      <c r="D8133" t="s">
        <v>928</v>
      </c>
      <c r="E8133" t="s">
        <v>928</v>
      </c>
      <c r="F8133" t="s">
        <v>930</v>
      </c>
      <c r="G8133" t="s">
        <v>929</v>
      </c>
      <c r="H8133" t="s">
        <v>929</v>
      </c>
      <c r="I8133" t="s">
        <v>929</v>
      </c>
      <c r="J8133" t="s">
        <v>930</v>
      </c>
      <c r="K8133" t="s">
        <v>930</v>
      </c>
      <c r="L8133" t="s">
        <v>928</v>
      </c>
      <c r="M8133" t="s">
        <v>930</v>
      </c>
      <c r="N8133" t="s">
        <v>929</v>
      </c>
      <c r="O8133" t="s">
        <v>929</v>
      </c>
      <c r="P8133" t="s">
        <v>929</v>
      </c>
      <c r="Q8133" t="s">
        <v>929</v>
      </c>
      <c r="R8133" t="s">
        <v>928</v>
      </c>
      <c r="S8133" t="s">
        <v>928</v>
      </c>
      <c r="T8133" t="s">
        <v>929</v>
      </c>
      <c r="U8133" t="s">
        <v>930</v>
      </c>
      <c r="V8133" t="s">
        <v>928</v>
      </c>
      <c r="W8133" t="s">
        <v>929</v>
      </c>
      <c r="X8133" t="s">
        <v>930</v>
      </c>
      <c r="Y8133" t="s">
        <v>928</v>
      </c>
      <c r="Z8133" t="s">
        <v>930</v>
      </c>
    </row>
    <row r="8134" spans="1:26">
      <c r="A8134">
        <v>802259</v>
      </c>
      <c r="B8134" t="s">
        <v>98</v>
      </c>
      <c r="C8134" t="s">
        <v>929</v>
      </c>
      <c r="D8134" t="s">
        <v>930</v>
      </c>
      <c r="E8134" t="s">
        <v>930</v>
      </c>
      <c r="F8134" t="s">
        <v>929</v>
      </c>
      <c r="G8134" t="s">
        <v>930</v>
      </c>
      <c r="H8134" t="s">
        <v>930</v>
      </c>
      <c r="I8134" t="s">
        <v>930</v>
      </c>
      <c r="J8134" t="s">
        <v>929</v>
      </c>
      <c r="K8134" t="s">
        <v>928</v>
      </c>
      <c r="L8134" t="s">
        <v>930</v>
      </c>
      <c r="M8134" t="s">
        <v>930</v>
      </c>
      <c r="N8134" t="s">
        <v>930</v>
      </c>
      <c r="O8134" t="s">
        <v>930</v>
      </c>
      <c r="P8134" t="s">
        <v>930</v>
      </c>
      <c r="Q8134" t="s">
        <v>929</v>
      </c>
      <c r="R8134" t="s">
        <v>930</v>
      </c>
      <c r="S8134" t="s">
        <v>929</v>
      </c>
      <c r="T8134" t="s">
        <v>929</v>
      </c>
      <c r="U8134" t="s">
        <v>928</v>
      </c>
      <c r="V8134" t="s">
        <v>930</v>
      </c>
      <c r="W8134" t="s">
        <v>928</v>
      </c>
      <c r="X8134" t="s">
        <v>930</v>
      </c>
      <c r="Y8134" t="s">
        <v>929</v>
      </c>
      <c r="Z8134" t="s">
        <v>930</v>
      </c>
    </row>
    <row r="8135" spans="1:26">
      <c r="A8135">
        <v>802261</v>
      </c>
      <c r="B8135" t="s">
        <v>98</v>
      </c>
      <c r="C8135" t="s">
        <v>930</v>
      </c>
      <c r="D8135" t="s">
        <v>930</v>
      </c>
      <c r="E8135" t="s">
        <v>930</v>
      </c>
      <c r="F8135" t="s">
        <v>929</v>
      </c>
      <c r="G8135" t="s">
        <v>930</v>
      </c>
      <c r="H8135" t="s">
        <v>929</v>
      </c>
      <c r="I8135" t="s">
        <v>929</v>
      </c>
      <c r="J8135" t="s">
        <v>929</v>
      </c>
      <c r="K8135" t="s">
        <v>930</v>
      </c>
      <c r="L8135" t="s">
        <v>928</v>
      </c>
      <c r="M8135" t="s">
        <v>929</v>
      </c>
      <c r="N8135" t="s">
        <v>929</v>
      </c>
      <c r="O8135" t="s">
        <v>929</v>
      </c>
      <c r="P8135" t="s">
        <v>928</v>
      </c>
      <c r="Q8135" t="s">
        <v>928</v>
      </c>
      <c r="R8135" t="s">
        <v>928</v>
      </c>
      <c r="S8135" t="s">
        <v>928</v>
      </c>
      <c r="T8135" t="s">
        <v>929</v>
      </c>
      <c r="U8135" t="s">
        <v>929</v>
      </c>
      <c r="V8135" t="s">
        <v>929</v>
      </c>
      <c r="W8135" t="s">
        <v>929</v>
      </c>
      <c r="X8135" t="s">
        <v>928</v>
      </c>
      <c r="Y8135" t="s">
        <v>928</v>
      </c>
      <c r="Z8135" t="s">
        <v>929</v>
      </c>
    </row>
    <row r="8136" spans="1:26">
      <c r="A8136">
        <v>802264</v>
      </c>
      <c r="B8136" t="s">
        <v>98</v>
      </c>
      <c r="C8136" t="s">
        <v>928</v>
      </c>
      <c r="D8136" t="s">
        <v>929</v>
      </c>
      <c r="E8136" t="s">
        <v>929</v>
      </c>
      <c r="F8136" t="s">
        <v>929</v>
      </c>
      <c r="G8136" t="s">
        <v>929</v>
      </c>
      <c r="H8136" t="s">
        <v>928</v>
      </c>
      <c r="I8136" t="s">
        <v>928</v>
      </c>
      <c r="J8136" t="s">
        <v>929</v>
      </c>
      <c r="K8136" t="s">
        <v>930</v>
      </c>
      <c r="L8136" t="s">
        <v>928</v>
      </c>
      <c r="M8136" t="s">
        <v>928</v>
      </c>
      <c r="N8136" t="s">
        <v>929</v>
      </c>
      <c r="O8136" t="s">
        <v>930</v>
      </c>
      <c r="P8136" t="s">
        <v>930</v>
      </c>
      <c r="Q8136" t="s">
        <v>928</v>
      </c>
      <c r="R8136" t="s">
        <v>929</v>
      </c>
      <c r="S8136" t="s">
        <v>928</v>
      </c>
      <c r="T8136" t="s">
        <v>928</v>
      </c>
      <c r="U8136" t="s">
        <v>929</v>
      </c>
      <c r="V8136" t="s">
        <v>929</v>
      </c>
      <c r="W8136" t="s">
        <v>929</v>
      </c>
      <c r="X8136" t="s">
        <v>929</v>
      </c>
      <c r="Y8136" t="s">
        <v>929</v>
      </c>
      <c r="Z8136" t="s">
        <v>929</v>
      </c>
    </row>
    <row r="8137" spans="1:26">
      <c r="A8137">
        <v>802268</v>
      </c>
      <c r="B8137" t="s">
        <v>98</v>
      </c>
      <c r="C8137" t="s">
        <v>930</v>
      </c>
      <c r="D8137" t="s">
        <v>929</v>
      </c>
      <c r="E8137" t="s">
        <v>930</v>
      </c>
      <c r="F8137" t="s">
        <v>930</v>
      </c>
      <c r="G8137" t="s">
        <v>929</v>
      </c>
      <c r="H8137" t="s">
        <v>929</v>
      </c>
      <c r="I8137" t="s">
        <v>930</v>
      </c>
      <c r="J8137" t="s">
        <v>930</v>
      </c>
      <c r="K8137" t="s">
        <v>930</v>
      </c>
      <c r="L8137" t="s">
        <v>930</v>
      </c>
      <c r="M8137" t="s">
        <v>928</v>
      </c>
      <c r="N8137" t="s">
        <v>929</v>
      </c>
      <c r="O8137" t="s">
        <v>930</v>
      </c>
      <c r="P8137" t="s">
        <v>930</v>
      </c>
      <c r="Q8137" t="s">
        <v>930</v>
      </c>
      <c r="R8137" t="s">
        <v>929</v>
      </c>
      <c r="S8137" t="s">
        <v>929</v>
      </c>
      <c r="T8137" t="s">
        <v>929</v>
      </c>
      <c r="U8137" t="s">
        <v>929</v>
      </c>
      <c r="V8137" t="s">
        <v>929</v>
      </c>
      <c r="W8137" t="s">
        <v>929</v>
      </c>
      <c r="X8137" t="s">
        <v>929</v>
      </c>
      <c r="Y8137" t="s">
        <v>929</v>
      </c>
      <c r="Z8137" t="s">
        <v>929</v>
      </c>
    </row>
    <row r="8138" spans="1:26">
      <c r="A8138">
        <v>802269</v>
      </c>
      <c r="B8138" t="s">
        <v>98</v>
      </c>
      <c r="C8138" t="s">
        <v>929</v>
      </c>
      <c r="D8138" t="s">
        <v>929</v>
      </c>
      <c r="E8138" t="s">
        <v>928</v>
      </c>
      <c r="F8138" t="s">
        <v>929</v>
      </c>
      <c r="G8138" t="s">
        <v>929</v>
      </c>
      <c r="H8138" t="s">
        <v>929</v>
      </c>
      <c r="I8138" t="s">
        <v>930</v>
      </c>
      <c r="J8138" t="s">
        <v>930</v>
      </c>
      <c r="K8138" t="s">
        <v>930</v>
      </c>
      <c r="L8138" t="s">
        <v>930</v>
      </c>
      <c r="M8138" t="s">
        <v>929</v>
      </c>
      <c r="N8138" t="s">
        <v>929</v>
      </c>
      <c r="O8138" t="s">
        <v>928</v>
      </c>
      <c r="P8138" t="s">
        <v>928</v>
      </c>
      <c r="Q8138" t="s">
        <v>928</v>
      </c>
      <c r="R8138" t="s">
        <v>929</v>
      </c>
      <c r="S8138" t="s">
        <v>930</v>
      </c>
      <c r="T8138" t="s">
        <v>929</v>
      </c>
      <c r="U8138" t="s">
        <v>930</v>
      </c>
      <c r="V8138" t="s">
        <v>930</v>
      </c>
      <c r="W8138" t="s">
        <v>929</v>
      </c>
      <c r="X8138" t="s">
        <v>928</v>
      </c>
      <c r="Y8138" t="s">
        <v>928</v>
      </c>
      <c r="Z8138" t="s">
        <v>929</v>
      </c>
    </row>
    <row r="8139" spans="1:26">
      <c r="A8139">
        <v>802274</v>
      </c>
      <c r="B8139" t="s">
        <v>98</v>
      </c>
      <c r="C8139" t="s">
        <v>930</v>
      </c>
      <c r="D8139" t="s">
        <v>930</v>
      </c>
      <c r="E8139" t="s">
        <v>929</v>
      </c>
      <c r="F8139" t="s">
        <v>929</v>
      </c>
      <c r="G8139" t="s">
        <v>929</v>
      </c>
      <c r="H8139" t="s">
        <v>929</v>
      </c>
      <c r="I8139" t="s">
        <v>928</v>
      </c>
      <c r="J8139" t="s">
        <v>930</v>
      </c>
      <c r="K8139" t="s">
        <v>930</v>
      </c>
      <c r="L8139" t="s">
        <v>928</v>
      </c>
      <c r="M8139" t="s">
        <v>930</v>
      </c>
      <c r="N8139" t="s">
        <v>930</v>
      </c>
      <c r="O8139" t="s">
        <v>930</v>
      </c>
      <c r="P8139" t="s">
        <v>928</v>
      </c>
      <c r="Q8139" t="s">
        <v>930</v>
      </c>
      <c r="R8139" t="s">
        <v>930</v>
      </c>
      <c r="S8139" t="s">
        <v>930</v>
      </c>
      <c r="T8139" t="s">
        <v>930</v>
      </c>
      <c r="U8139" t="s">
        <v>928</v>
      </c>
      <c r="V8139" t="s">
        <v>928</v>
      </c>
      <c r="W8139" t="s">
        <v>928</v>
      </c>
      <c r="X8139" t="s">
        <v>928</v>
      </c>
      <c r="Y8139" t="s">
        <v>928</v>
      </c>
      <c r="Z8139" t="s">
        <v>929</v>
      </c>
    </row>
    <row r="8140" spans="1:26">
      <c r="A8140">
        <v>802282</v>
      </c>
      <c r="B8140" t="s">
        <v>98</v>
      </c>
      <c r="C8140" t="s">
        <v>928</v>
      </c>
      <c r="D8140" t="s">
        <v>930</v>
      </c>
      <c r="E8140" t="s">
        <v>930</v>
      </c>
      <c r="F8140" t="s">
        <v>930</v>
      </c>
      <c r="G8140" t="s">
        <v>928</v>
      </c>
      <c r="H8140" t="s">
        <v>930</v>
      </c>
      <c r="I8140" t="s">
        <v>928</v>
      </c>
      <c r="J8140" t="s">
        <v>930</v>
      </c>
      <c r="K8140" t="s">
        <v>930</v>
      </c>
      <c r="L8140" t="s">
        <v>928</v>
      </c>
      <c r="M8140" t="s">
        <v>928</v>
      </c>
      <c r="N8140" t="s">
        <v>928</v>
      </c>
      <c r="O8140" t="s">
        <v>929</v>
      </c>
      <c r="P8140" t="s">
        <v>929</v>
      </c>
      <c r="Q8140" t="s">
        <v>930</v>
      </c>
      <c r="R8140" t="s">
        <v>929</v>
      </c>
      <c r="S8140" t="s">
        <v>929</v>
      </c>
      <c r="T8140" t="s">
        <v>930</v>
      </c>
      <c r="U8140" t="s">
        <v>929</v>
      </c>
      <c r="V8140" t="s">
        <v>929</v>
      </c>
      <c r="W8140" t="s">
        <v>929</v>
      </c>
      <c r="X8140" t="s">
        <v>929</v>
      </c>
      <c r="Y8140" t="s">
        <v>929</v>
      </c>
      <c r="Z8140" t="s">
        <v>929</v>
      </c>
    </row>
    <row r="8141" spans="1:26">
      <c r="A8141">
        <v>802286</v>
      </c>
      <c r="B8141" t="s">
        <v>98</v>
      </c>
      <c r="C8141" t="s">
        <v>928</v>
      </c>
      <c r="D8141" t="s">
        <v>928</v>
      </c>
      <c r="E8141" t="s">
        <v>930</v>
      </c>
      <c r="F8141" t="s">
        <v>928</v>
      </c>
      <c r="G8141" t="s">
        <v>930</v>
      </c>
      <c r="H8141" t="s">
        <v>928</v>
      </c>
      <c r="I8141" t="s">
        <v>930</v>
      </c>
      <c r="J8141" t="s">
        <v>930</v>
      </c>
      <c r="K8141" t="s">
        <v>930</v>
      </c>
      <c r="L8141" t="s">
        <v>930</v>
      </c>
      <c r="M8141" t="s">
        <v>929</v>
      </c>
      <c r="N8141" t="s">
        <v>930</v>
      </c>
      <c r="O8141" t="s">
        <v>930</v>
      </c>
      <c r="P8141" t="s">
        <v>930</v>
      </c>
      <c r="Q8141" t="s">
        <v>930</v>
      </c>
      <c r="R8141" t="s">
        <v>928</v>
      </c>
      <c r="S8141" t="s">
        <v>930</v>
      </c>
      <c r="T8141" t="s">
        <v>930</v>
      </c>
      <c r="U8141" t="s">
        <v>929</v>
      </c>
      <c r="V8141" t="s">
        <v>930</v>
      </c>
      <c r="W8141" t="s">
        <v>928</v>
      </c>
      <c r="X8141" t="s">
        <v>930</v>
      </c>
      <c r="Y8141" t="s">
        <v>930</v>
      </c>
      <c r="Z8141" t="s">
        <v>928</v>
      </c>
    </row>
    <row r="8142" spans="1:26">
      <c r="A8142">
        <v>802292</v>
      </c>
      <c r="B8142" t="s">
        <v>98</v>
      </c>
      <c r="C8142" t="s">
        <v>929</v>
      </c>
      <c r="D8142" t="s">
        <v>929</v>
      </c>
      <c r="E8142" t="s">
        <v>929</v>
      </c>
      <c r="F8142" t="s">
        <v>929</v>
      </c>
      <c r="G8142" t="s">
        <v>929</v>
      </c>
      <c r="H8142" t="s">
        <v>929</v>
      </c>
      <c r="I8142" t="s">
        <v>930</v>
      </c>
      <c r="J8142" t="s">
        <v>930</v>
      </c>
      <c r="K8142" t="s">
        <v>930</v>
      </c>
      <c r="L8142" t="s">
        <v>930</v>
      </c>
      <c r="M8142" t="s">
        <v>930</v>
      </c>
      <c r="N8142" t="s">
        <v>930</v>
      </c>
      <c r="O8142" t="s">
        <v>929</v>
      </c>
      <c r="P8142" t="s">
        <v>929</v>
      </c>
      <c r="Q8142" t="s">
        <v>929</v>
      </c>
      <c r="R8142" t="s">
        <v>929</v>
      </c>
      <c r="S8142" t="s">
        <v>929</v>
      </c>
      <c r="T8142" t="s">
        <v>929</v>
      </c>
      <c r="U8142" t="s">
        <v>929</v>
      </c>
      <c r="V8142" t="s">
        <v>929</v>
      </c>
      <c r="W8142" t="s">
        <v>929</v>
      </c>
      <c r="X8142" t="s">
        <v>929</v>
      </c>
      <c r="Y8142" t="s">
        <v>929</v>
      </c>
      <c r="Z8142" t="s">
        <v>929</v>
      </c>
    </row>
    <row r="8143" spans="1:26">
      <c r="A8143">
        <v>802299</v>
      </c>
      <c r="B8143" t="s">
        <v>98</v>
      </c>
      <c r="C8143" t="s">
        <v>929</v>
      </c>
      <c r="D8143" t="s">
        <v>929</v>
      </c>
      <c r="E8143" t="s">
        <v>929</v>
      </c>
      <c r="F8143" t="s">
        <v>929</v>
      </c>
      <c r="G8143" t="s">
        <v>930</v>
      </c>
      <c r="H8143" t="s">
        <v>930</v>
      </c>
      <c r="I8143" t="s">
        <v>930</v>
      </c>
      <c r="J8143" t="s">
        <v>930</v>
      </c>
      <c r="K8143" t="s">
        <v>930</v>
      </c>
      <c r="L8143" t="s">
        <v>930</v>
      </c>
      <c r="M8143" t="s">
        <v>929</v>
      </c>
      <c r="N8143" t="s">
        <v>930</v>
      </c>
      <c r="O8143" t="s">
        <v>929</v>
      </c>
      <c r="P8143" t="s">
        <v>929</v>
      </c>
      <c r="Q8143" t="s">
        <v>929</v>
      </c>
      <c r="R8143" t="s">
        <v>929</v>
      </c>
      <c r="S8143" t="s">
        <v>929</v>
      </c>
      <c r="T8143" t="s">
        <v>929</v>
      </c>
      <c r="U8143" t="s">
        <v>929</v>
      </c>
      <c r="V8143" t="s">
        <v>929</v>
      </c>
      <c r="W8143" t="s">
        <v>929</v>
      </c>
      <c r="X8143" t="s">
        <v>929</v>
      </c>
      <c r="Y8143" t="s">
        <v>929</v>
      </c>
      <c r="Z8143" t="s">
        <v>929</v>
      </c>
    </row>
    <row r="8144" spans="1:26">
      <c r="A8144">
        <v>802308</v>
      </c>
      <c r="B8144" t="s">
        <v>98</v>
      </c>
      <c r="C8144" t="s">
        <v>929</v>
      </c>
      <c r="D8144" t="s">
        <v>929</v>
      </c>
      <c r="E8144" t="s">
        <v>929</v>
      </c>
      <c r="F8144" t="s">
        <v>929</v>
      </c>
      <c r="G8144" t="s">
        <v>929</v>
      </c>
      <c r="H8144" t="s">
        <v>929</v>
      </c>
      <c r="I8144" t="s">
        <v>928</v>
      </c>
      <c r="J8144" t="s">
        <v>930</v>
      </c>
      <c r="K8144" t="s">
        <v>930</v>
      </c>
      <c r="L8144" t="s">
        <v>930</v>
      </c>
      <c r="M8144" t="s">
        <v>928</v>
      </c>
      <c r="N8144" t="s">
        <v>928</v>
      </c>
      <c r="O8144" t="s">
        <v>929</v>
      </c>
      <c r="P8144" t="s">
        <v>929</v>
      </c>
      <c r="Q8144" t="s">
        <v>929</v>
      </c>
      <c r="R8144" t="s">
        <v>929</v>
      </c>
      <c r="S8144" t="s">
        <v>929</v>
      </c>
      <c r="T8144" t="s">
        <v>929</v>
      </c>
      <c r="U8144" t="s">
        <v>929</v>
      </c>
      <c r="V8144" t="s">
        <v>929</v>
      </c>
      <c r="W8144" t="s">
        <v>929</v>
      </c>
      <c r="X8144" t="s">
        <v>929</v>
      </c>
      <c r="Y8144" t="s">
        <v>929</v>
      </c>
      <c r="Z8144" t="s">
        <v>929</v>
      </c>
    </row>
    <row r="8145" spans="1:26">
      <c r="A8145">
        <v>802319</v>
      </c>
      <c r="B8145" t="s">
        <v>98</v>
      </c>
      <c r="C8145" t="s">
        <v>928</v>
      </c>
      <c r="D8145" t="s">
        <v>928</v>
      </c>
      <c r="E8145" t="s">
        <v>929</v>
      </c>
      <c r="F8145" t="s">
        <v>929</v>
      </c>
      <c r="G8145" t="s">
        <v>928</v>
      </c>
      <c r="H8145" t="s">
        <v>930</v>
      </c>
      <c r="I8145" t="s">
        <v>928</v>
      </c>
      <c r="J8145" t="s">
        <v>928</v>
      </c>
      <c r="K8145" t="s">
        <v>930</v>
      </c>
      <c r="L8145" t="s">
        <v>930</v>
      </c>
      <c r="M8145" t="s">
        <v>928</v>
      </c>
      <c r="N8145" t="s">
        <v>930</v>
      </c>
      <c r="O8145" t="s">
        <v>929</v>
      </c>
      <c r="P8145" t="s">
        <v>929</v>
      </c>
      <c r="Q8145" t="s">
        <v>929</v>
      </c>
      <c r="R8145" t="s">
        <v>928</v>
      </c>
      <c r="S8145" t="s">
        <v>928</v>
      </c>
      <c r="T8145" t="s">
        <v>928</v>
      </c>
      <c r="U8145" t="s">
        <v>929</v>
      </c>
      <c r="V8145" t="s">
        <v>929</v>
      </c>
      <c r="W8145" t="s">
        <v>929</v>
      </c>
      <c r="X8145" t="s">
        <v>929</v>
      </c>
      <c r="Y8145" t="s">
        <v>929</v>
      </c>
      <c r="Z8145" t="s">
        <v>929</v>
      </c>
    </row>
    <row r="8146" spans="1:26">
      <c r="A8146">
        <v>802336</v>
      </c>
      <c r="B8146" t="s">
        <v>98</v>
      </c>
      <c r="C8146" t="s">
        <v>930</v>
      </c>
      <c r="D8146" t="s">
        <v>928</v>
      </c>
      <c r="E8146" t="s">
        <v>928</v>
      </c>
      <c r="F8146" t="s">
        <v>929</v>
      </c>
      <c r="G8146" t="s">
        <v>930</v>
      </c>
      <c r="H8146" t="s">
        <v>929</v>
      </c>
      <c r="I8146" t="s">
        <v>930</v>
      </c>
      <c r="J8146" t="s">
        <v>930</v>
      </c>
      <c r="K8146" t="s">
        <v>929</v>
      </c>
      <c r="L8146" t="s">
        <v>930</v>
      </c>
      <c r="M8146" t="s">
        <v>930</v>
      </c>
      <c r="N8146" t="s">
        <v>929</v>
      </c>
      <c r="O8146" t="s">
        <v>929</v>
      </c>
      <c r="P8146" t="s">
        <v>929</v>
      </c>
      <c r="Q8146" t="s">
        <v>929</v>
      </c>
      <c r="R8146" t="s">
        <v>929</v>
      </c>
      <c r="S8146" t="s">
        <v>929</v>
      </c>
      <c r="T8146" t="s">
        <v>929</v>
      </c>
      <c r="U8146" t="s">
        <v>929</v>
      </c>
      <c r="V8146" t="s">
        <v>929</v>
      </c>
      <c r="W8146" t="s">
        <v>929</v>
      </c>
      <c r="X8146" t="s">
        <v>929</v>
      </c>
      <c r="Y8146" t="s">
        <v>929</v>
      </c>
      <c r="Z8146" t="s">
        <v>929</v>
      </c>
    </row>
    <row r="8147" spans="1:26">
      <c r="A8147">
        <v>802341</v>
      </c>
      <c r="B8147" t="s">
        <v>98</v>
      </c>
      <c r="C8147" t="s">
        <v>929</v>
      </c>
      <c r="D8147" t="s">
        <v>928</v>
      </c>
      <c r="E8147" t="s">
        <v>928</v>
      </c>
      <c r="F8147" t="s">
        <v>930</v>
      </c>
      <c r="G8147" t="s">
        <v>930</v>
      </c>
      <c r="H8147" t="s">
        <v>928</v>
      </c>
      <c r="I8147" t="s">
        <v>928</v>
      </c>
      <c r="J8147" t="s">
        <v>928</v>
      </c>
      <c r="K8147" t="s">
        <v>928</v>
      </c>
      <c r="L8147" t="s">
        <v>928</v>
      </c>
      <c r="M8147" t="s">
        <v>928</v>
      </c>
      <c r="N8147" t="s">
        <v>928</v>
      </c>
      <c r="O8147" t="s">
        <v>929</v>
      </c>
      <c r="P8147" t="s">
        <v>929</v>
      </c>
      <c r="Q8147" t="s">
        <v>929</v>
      </c>
      <c r="R8147" t="s">
        <v>930</v>
      </c>
      <c r="S8147" t="s">
        <v>929</v>
      </c>
      <c r="T8147" t="s">
        <v>929</v>
      </c>
      <c r="U8147" t="s">
        <v>928</v>
      </c>
      <c r="V8147" t="s">
        <v>930</v>
      </c>
      <c r="W8147" t="s">
        <v>930</v>
      </c>
      <c r="X8147" t="s">
        <v>930</v>
      </c>
      <c r="Y8147" t="s">
        <v>930</v>
      </c>
      <c r="Z8147" t="s">
        <v>929</v>
      </c>
    </row>
    <row r="8148" spans="1:26">
      <c r="A8148">
        <v>802344</v>
      </c>
      <c r="B8148" t="s">
        <v>98</v>
      </c>
      <c r="C8148" t="s">
        <v>930</v>
      </c>
      <c r="D8148" t="s">
        <v>930</v>
      </c>
      <c r="E8148" t="s">
        <v>928</v>
      </c>
      <c r="F8148" t="s">
        <v>929</v>
      </c>
      <c r="G8148" t="s">
        <v>930</v>
      </c>
      <c r="H8148" t="s">
        <v>930</v>
      </c>
      <c r="I8148" t="s">
        <v>928</v>
      </c>
      <c r="J8148" t="s">
        <v>928</v>
      </c>
      <c r="K8148" t="s">
        <v>928</v>
      </c>
      <c r="L8148" t="s">
        <v>930</v>
      </c>
      <c r="M8148" t="s">
        <v>930</v>
      </c>
      <c r="N8148" t="s">
        <v>930</v>
      </c>
      <c r="O8148" t="s">
        <v>930</v>
      </c>
      <c r="P8148" t="s">
        <v>930</v>
      </c>
      <c r="Q8148" t="s">
        <v>929</v>
      </c>
      <c r="R8148" t="s">
        <v>928</v>
      </c>
      <c r="S8148" t="s">
        <v>930</v>
      </c>
      <c r="T8148" t="s">
        <v>930</v>
      </c>
      <c r="U8148" t="s">
        <v>928</v>
      </c>
      <c r="V8148" t="s">
        <v>928</v>
      </c>
      <c r="W8148" t="s">
        <v>929</v>
      </c>
      <c r="X8148" t="s">
        <v>930</v>
      </c>
      <c r="Y8148" t="s">
        <v>928</v>
      </c>
      <c r="Z8148" t="s">
        <v>928</v>
      </c>
    </row>
    <row r="8149" spans="1:26">
      <c r="A8149">
        <v>802347</v>
      </c>
      <c r="B8149" t="s">
        <v>98</v>
      </c>
      <c r="C8149" t="s">
        <v>929</v>
      </c>
      <c r="D8149" t="s">
        <v>929</v>
      </c>
      <c r="E8149" t="s">
        <v>930</v>
      </c>
      <c r="F8149" t="s">
        <v>930</v>
      </c>
      <c r="G8149" t="s">
        <v>930</v>
      </c>
      <c r="H8149" t="s">
        <v>929</v>
      </c>
      <c r="I8149" t="s">
        <v>929</v>
      </c>
      <c r="J8149" t="s">
        <v>929</v>
      </c>
      <c r="K8149" t="s">
        <v>929</v>
      </c>
      <c r="L8149" t="s">
        <v>929</v>
      </c>
      <c r="M8149" t="s">
        <v>930</v>
      </c>
      <c r="N8149" t="s">
        <v>930</v>
      </c>
      <c r="O8149" t="s">
        <v>930</v>
      </c>
      <c r="P8149" t="s">
        <v>930</v>
      </c>
      <c r="Q8149" t="s">
        <v>929</v>
      </c>
      <c r="R8149" t="s">
        <v>930</v>
      </c>
      <c r="S8149" t="s">
        <v>929</v>
      </c>
      <c r="T8149" t="s">
        <v>930</v>
      </c>
      <c r="U8149" t="s">
        <v>929</v>
      </c>
      <c r="V8149" t="s">
        <v>929</v>
      </c>
      <c r="W8149" t="s">
        <v>929</v>
      </c>
      <c r="X8149" t="s">
        <v>929</v>
      </c>
      <c r="Y8149" t="s">
        <v>929</v>
      </c>
      <c r="Z8149" t="s">
        <v>929</v>
      </c>
    </row>
    <row r="8150" spans="1:26">
      <c r="A8150">
        <v>802354</v>
      </c>
      <c r="B8150" t="s">
        <v>98</v>
      </c>
      <c r="C8150" t="s">
        <v>930</v>
      </c>
      <c r="D8150" t="s">
        <v>929</v>
      </c>
      <c r="E8150" t="s">
        <v>930</v>
      </c>
      <c r="F8150" t="s">
        <v>929</v>
      </c>
      <c r="G8150" t="s">
        <v>929</v>
      </c>
      <c r="H8150" t="s">
        <v>929</v>
      </c>
      <c r="I8150" t="s">
        <v>930</v>
      </c>
      <c r="J8150" t="s">
        <v>930</v>
      </c>
      <c r="K8150" t="s">
        <v>930</v>
      </c>
      <c r="L8150" t="s">
        <v>930</v>
      </c>
      <c r="M8150" t="s">
        <v>930</v>
      </c>
      <c r="N8150" t="s">
        <v>930</v>
      </c>
      <c r="O8150" t="s">
        <v>929</v>
      </c>
      <c r="P8150" t="s">
        <v>928</v>
      </c>
      <c r="Q8150" t="s">
        <v>928</v>
      </c>
      <c r="R8150" t="s">
        <v>928</v>
      </c>
      <c r="S8150" t="s">
        <v>929</v>
      </c>
      <c r="T8150" t="s">
        <v>928</v>
      </c>
      <c r="U8150" t="s">
        <v>930</v>
      </c>
      <c r="V8150" t="s">
        <v>928</v>
      </c>
      <c r="W8150" t="s">
        <v>928</v>
      </c>
      <c r="X8150" t="s">
        <v>930</v>
      </c>
      <c r="Y8150" t="s">
        <v>928</v>
      </c>
      <c r="Z8150" t="s">
        <v>929</v>
      </c>
    </row>
    <row r="8151" spans="1:26">
      <c r="A8151">
        <v>802359</v>
      </c>
      <c r="B8151" t="s">
        <v>98</v>
      </c>
      <c r="C8151" t="s">
        <v>930</v>
      </c>
      <c r="D8151" t="s">
        <v>928</v>
      </c>
      <c r="E8151" t="s">
        <v>930</v>
      </c>
      <c r="F8151" t="s">
        <v>928</v>
      </c>
      <c r="G8151" t="s">
        <v>928</v>
      </c>
      <c r="H8151" t="s">
        <v>928</v>
      </c>
      <c r="I8151" t="s">
        <v>930</v>
      </c>
      <c r="J8151" t="s">
        <v>928</v>
      </c>
      <c r="K8151" t="s">
        <v>928</v>
      </c>
      <c r="L8151" t="s">
        <v>928</v>
      </c>
      <c r="M8151" t="s">
        <v>930</v>
      </c>
      <c r="N8151" t="s">
        <v>928</v>
      </c>
      <c r="O8151" t="s">
        <v>929</v>
      </c>
      <c r="P8151" t="s">
        <v>930</v>
      </c>
      <c r="Q8151" t="s">
        <v>930</v>
      </c>
      <c r="R8151" t="s">
        <v>930</v>
      </c>
      <c r="S8151" t="s">
        <v>929</v>
      </c>
      <c r="T8151" t="s">
        <v>930</v>
      </c>
      <c r="U8151" t="s">
        <v>928</v>
      </c>
      <c r="V8151" t="s">
        <v>930</v>
      </c>
      <c r="W8151" t="s">
        <v>930</v>
      </c>
      <c r="X8151" t="s">
        <v>930</v>
      </c>
      <c r="Y8151" t="s">
        <v>929</v>
      </c>
      <c r="Z8151" t="s">
        <v>929</v>
      </c>
    </row>
    <row r="8152" spans="1:26">
      <c r="A8152">
        <v>802370</v>
      </c>
      <c r="B8152" t="s">
        <v>98</v>
      </c>
      <c r="C8152" t="s">
        <v>929</v>
      </c>
      <c r="D8152" t="s">
        <v>930</v>
      </c>
      <c r="E8152" t="s">
        <v>929</v>
      </c>
      <c r="F8152" t="s">
        <v>929</v>
      </c>
      <c r="G8152" t="s">
        <v>929</v>
      </c>
      <c r="H8152" t="s">
        <v>929</v>
      </c>
      <c r="I8152" t="s">
        <v>928</v>
      </c>
      <c r="J8152" t="s">
        <v>928</v>
      </c>
      <c r="K8152" t="s">
        <v>928</v>
      </c>
      <c r="L8152" t="s">
        <v>928</v>
      </c>
      <c r="M8152" t="s">
        <v>930</v>
      </c>
      <c r="N8152" t="s">
        <v>930</v>
      </c>
      <c r="O8152" t="s">
        <v>930</v>
      </c>
      <c r="P8152" t="s">
        <v>928</v>
      </c>
      <c r="Q8152" t="s">
        <v>928</v>
      </c>
      <c r="R8152" t="s">
        <v>928</v>
      </c>
      <c r="S8152" t="s">
        <v>928</v>
      </c>
      <c r="T8152" t="s">
        <v>928</v>
      </c>
      <c r="U8152" t="s">
        <v>929</v>
      </c>
      <c r="V8152" t="s">
        <v>929</v>
      </c>
      <c r="W8152" t="s">
        <v>928</v>
      </c>
      <c r="X8152" t="s">
        <v>928</v>
      </c>
      <c r="Y8152" t="s">
        <v>929</v>
      </c>
      <c r="Z8152" t="s">
        <v>929</v>
      </c>
    </row>
    <row r="8153" spans="1:26">
      <c r="A8153">
        <v>802375</v>
      </c>
      <c r="B8153" t="s">
        <v>98</v>
      </c>
      <c r="C8153" t="s">
        <v>930</v>
      </c>
      <c r="D8153" t="s">
        <v>929</v>
      </c>
      <c r="E8153" t="s">
        <v>930</v>
      </c>
      <c r="F8153" t="s">
        <v>929</v>
      </c>
      <c r="G8153" t="s">
        <v>929</v>
      </c>
      <c r="H8153" t="s">
        <v>930</v>
      </c>
      <c r="I8153" t="s">
        <v>930</v>
      </c>
      <c r="J8153" t="s">
        <v>930</v>
      </c>
      <c r="K8153" t="s">
        <v>930</v>
      </c>
      <c r="L8153" t="s">
        <v>930</v>
      </c>
      <c r="M8153" t="s">
        <v>928</v>
      </c>
      <c r="N8153" t="s">
        <v>930</v>
      </c>
      <c r="O8153" t="s">
        <v>929</v>
      </c>
      <c r="P8153" t="s">
        <v>930</v>
      </c>
      <c r="Q8153" t="s">
        <v>930</v>
      </c>
      <c r="R8153" t="s">
        <v>930</v>
      </c>
      <c r="S8153" t="s">
        <v>930</v>
      </c>
      <c r="T8153" t="s">
        <v>929</v>
      </c>
      <c r="U8153" t="s">
        <v>929</v>
      </c>
      <c r="V8153" t="s">
        <v>929</v>
      </c>
      <c r="W8153" t="s">
        <v>929</v>
      </c>
      <c r="X8153" t="s">
        <v>929</v>
      </c>
      <c r="Y8153" t="s">
        <v>929</v>
      </c>
      <c r="Z8153" t="s">
        <v>929</v>
      </c>
    </row>
    <row r="8154" spans="1:26">
      <c r="A8154">
        <v>802392</v>
      </c>
      <c r="B8154" t="s">
        <v>98</v>
      </c>
      <c r="C8154" t="s">
        <v>929</v>
      </c>
      <c r="D8154" t="s">
        <v>929</v>
      </c>
      <c r="E8154" t="s">
        <v>928</v>
      </c>
      <c r="F8154" t="s">
        <v>930</v>
      </c>
      <c r="G8154" t="s">
        <v>929</v>
      </c>
      <c r="H8154" t="s">
        <v>928</v>
      </c>
      <c r="I8154" t="s">
        <v>928</v>
      </c>
      <c r="J8154" t="s">
        <v>929</v>
      </c>
      <c r="K8154" t="s">
        <v>928</v>
      </c>
      <c r="L8154" t="s">
        <v>930</v>
      </c>
      <c r="M8154" t="s">
        <v>928</v>
      </c>
      <c r="N8154" t="s">
        <v>929</v>
      </c>
      <c r="O8154" t="s">
        <v>929</v>
      </c>
      <c r="P8154" t="s">
        <v>928</v>
      </c>
      <c r="Q8154" t="s">
        <v>930</v>
      </c>
      <c r="R8154" t="s">
        <v>930</v>
      </c>
      <c r="S8154" t="s">
        <v>930</v>
      </c>
      <c r="T8154" t="s">
        <v>928</v>
      </c>
      <c r="U8154" t="s">
        <v>928</v>
      </c>
      <c r="V8154" t="s">
        <v>929</v>
      </c>
      <c r="W8154" t="s">
        <v>929</v>
      </c>
      <c r="X8154" t="s">
        <v>928</v>
      </c>
      <c r="Y8154" t="s">
        <v>929</v>
      </c>
      <c r="Z8154" t="s">
        <v>929</v>
      </c>
    </row>
    <row r="8155" spans="1:26">
      <c r="A8155">
        <v>802409</v>
      </c>
      <c r="B8155" t="s">
        <v>98</v>
      </c>
      <c r="C8155" t="s">
        <v>930</v>
      </c>
      <c r="D8155" t="s">
        <v>930</v>
      </c>
      <c r="E8155" t="s">
        <v>928</v>
      </c>
      <c r="F8155" t="s">
        <v>930</v>
      </c>
      <c r="G8155" t="s">
        <v>930</v>
      </c>
      <c r="H8155" t="s">
        <v>929</v>
      </c>
      <c r="I8155" t="s">
        <v>929</v>
      </c>
      <c r="J8155" t="s">
        <v>930</v>
      </c>
      <c r="K8155" t="s">
        <v>928</v>
      </c>
      <c r="L8155" t="s">
        <v>928</v>
      </c>
      <c r="M8155" t="s">
        <v>928</v>
      </c>
      <c r="N8155" t="s">
        <v>929</v>
      </c>
      <c r="O8155" t="s">
        <v>929</v>
      </c>
      <c r="P8155" t="s">
        <v>928</v>
      </c>
      <c r="Q8155" t="s">
        <v>930</v>
      </c>
      <c r="R8155" t="s">
        <v>929</v>
      </c>
      <c r="S8155" t="s">
        <v>928</v>
      </c>
      <c r="T8155" t="s">
        <v>929</v>
      </c>
      <c r="U8155" t="s">
        <v>929</v>
      </c>
      <c r="V8155" t="s">
        <v>930</v>
      </c>
      <c r="W8155" t="s">
        <v>929</v>
      </c>
      <c r="X8155" t="s">
        <v>930</v>
      </c>
      <c r="Y8155" t="s">
        <v>929</v>
      </c>
      <c r="Z8155" t="s">
        <v>929</v>
      </c>
    </row>
    <row r="8156" spans="1:26">
      <c r="A8156">
        <v>802412</v>
      </c>
      <c r="B8156" t="s">
        <v>98</v>
      </c>
      <c r="C8156" t="s">
        <v>930</v>
      </c>
      <c r="D8156" t="s">
        <v>930</v>
      </c>
      <c r="E8156" t="s">
        <v>930</v>
      </c>
      <c r="F8156" t="s">
        <v>929</v>
      </c>
      <c r="G8156" t="s">
        <v>930</v>
      </c>
      <c r="H8156" t="s">
        <v>930</v>
      </c>
      <c r="I8156" t="s">
        <v>930</v>
      </c>
      <c r="J8156" t="s">
        <v>929</v>
      </c>
      <c r="K8156" t="s">
        <v>928</v>
      </c>
      <c r="L8156" t="s">
        <v>928</v>
      </c>
      <c r="M8156" t="s">
        <v>930</v>
      </c>
      <c r="N8156" t="s">
        <v>930</v>
      </c>
      <c r="O8156" t="s">
        <v>929</v>
      </c>
      <c r="P8156" t="s">
        <v>929</v>
      </c>
      <c r="Q8156" t="s">
        <v>929</v>
      </c>
      <c r="R8156" t="s">
        <v>929</v>
      </c>
      <c r="S8156" t="s">
        <v>929</v>
      </c>
      <c r="T8156" t="s">
        <v>929</v>
      </c>
      <c r="U8156" t="s">
        <v>929</v>
      </c>
      <c r="V8156" t="s">
        <v>929</v>
      </c>
      <c r="W8156" t="s">
        <v>929</v>
      </c>
      <c r="X8156" t="s">
        <v>929</v>
      </c>
      <c r="Y8156" t="s">
        <v>929</v>
      </c>
      <c r="Z8156" t="s">
        <v>929</v>
      </c>
    </row>
    <row r="8157" spans="1:26">
      <c r="A8157">
        <v>802424</v>
      </c>
      <c r="B8157" t="s">
        <v>98</v>
      </c>
      <c r="C8157" t="s">
        <v>929</v>
      </c>
      <c r="D8157" t="s">
        <v>929</v>
      </c>
      <c r="E8157" t="s">
        <v>930</v>
      </c>
      <c r="F8157" t="s">
        <v>929</v>
      </c>
      <c r="G8157" t="s">
        <v>929</v>
      </c>
      <c r="H8157" t="s">
        <v>929</v>
      </c>
      <c r="I8157" t="s">
        <v>930</v>
      </c>
      <c r="J8157" t="s">
        <v>930</v>
      </c>
      <c r="K8157" t="s">
        <v>928</v>
      </c>
      <c r="L8157" t="s">
        <v>928</v>
      </c>
      <c r="M8157" t="s">
        <v>930</v>
      </c>
      <c r="N8157" t="s">
        <v>930</v>
      </c>
      <c r="O8157" t="s">
        <v>928</v>
      </c>
      <c r="P8157" t="s">
        <v>930</v>
      </c>
      <c r="Q8157" t="s">
        <v>928</v>
      </c>
      <c r="R8157" t="s">
        <v>928</v>
      </c>
      <c r="S8157" t="s">
        <v>930</v>
      </c>
      <c r="T8157" t="s">
        <v>930</v>
      </c>
      <c r="U8157" t="s">
        <v>929</v>
      </c>
      <c r="V8157" t="s">
        <v>929</v>
      </c>
      <c r="W8157" t="s">
        <v>929</v>
      </c>
      <c r="X8157" t="s">
        <v>929</v>
      </c>
      <c r="Y8157" t="s">
        <v>929</v>
      </c>
      <c r="Z8157" t="s">
        <v>929</v>
      </c>
    </row>
    <row r="8158" spans="1:26">
      <c r="A8158">
        <v>802439</v>
      </c>
      <c r="B8158" t="s">
        <v>98</v>
      </c>
      <c r="C8158" t="s">
        <v>929</v>
      </c>
      <c r="D8158" t="s">
        <v>930</v>
      </c>
      <c r="E8158" t="s">
        <v>930</v>
      </c>
      <c r="F8158" t="s">
        <v>929</v>
      </c>
      <c r="G8158" t="s">
        <v>930</v>
      </c>
      <c r="H8158" t="s">
        <v>929</v>
      </c>
      <c r="I8158" t="s">
        <v>930</v>
      </c>
      <c r="J8158" t="s">
        <v>930</v>
      </c>
      <c r="K8158" t="s">
        <v>929</v>
      </c>
      <c r="L8158" t="s">
        <v>930</v>
      </c>
      <c r="M8158" t="s">
        <v>929</v>
      </c>
      <c r="N8158" t="s">
        <v>929</v>
      </c>
      <c r="O8158" t="s">
        <v>929</v>
      </c>
      <c r="P8158" t="s">
        <v>929</v>
      </c>
      <c r="Q8158" t="s">
        <v>929</v>
      </c>
      <c r="R8158" t="s">
        <v>929</v>
      </c>
      <c r="S8158" t="s">
        <v>929</v>
      </c>
      <c r="T8158" t="s">
        <v>929</v>
      </c>
      <c r="U8158" t="s">
        <v>929</v>
      </c>
      <c r="V8158" t="s">
        <v>929</v>
      </c>
      <c r="W8158" t="s">
        <v>929</v>
      </c>
      <c r="X8158" t="s">
        <v>929</v>
      </c>
      <c r="Y8158" t="s">
        <v>929</v>
      </c>
      <c r="Z8158" t="s">
        <v>929</v>
      </c>
    </row>
    <row r="8159" spans="1:26">
      <c r="A8159">
        <v>802440</v>
      </c>
      <c r="B8159" t="s">
        <v>98</v>
      </c>
      <c r="C8159" t="s">
        <v>929</v>
      </c>
      <c r="D8159" t="s">
        <v>930</v>
      </c>
      <c r="E8159" t="s">
        <v>930</v>
      </c>
      <c r="F8159" t="s">
        <v>929</v>
      </c>
      <c r="G8159" t="s">
        <v>928</v>
      </c>
      <c r="H8159" t="s">
        <v>929</v>
      </c>
      <c r="I8159" t="s">
        <v>929</v>
      </c>
      <c r="J8159" t="s">
        <v>930</v>
      </c>
      <c r="K8159" t="s">
        <v>929</v>
      </c>
      <c r="L8159" t="s">
        <v>928</v>
      </c>
      <c r="M8159" t="s">
        <v>930</v>
      </c>
      <c r="N8159" t="s">
        <v>929</v>
      </c>
      <c r="O8159" t="s">
        <v>929</v>
      </c>
      <c r="P8159" t="s">
        <v>929</v>
      </c>
      <c r="Q8159" t="s">
        <v>929</v>
      </c>
      <c r="R8159" t="s">
        <v>929</v>
      </c>
      <c r="S8159" t="s">
        <v>928</v>
      </c>
      <c r="T8159" t="s">
        <v>928</v>
      </c>
      <c r="U8159" t="s">
        <v>930</v>
      </c>
      <c r="V8159" t="s">
        <v>930</v>
      </c>
      <c r="W8159" t="s">
        <v>929</v>
      </c>
      <c r="X8159" t="s">
        <v>929</v>
      </c>
      <c r="Y8159" t="s">
        <v>929</v>
      </c>
      <c r="Z8159" t="s">
        <v>929</v>
      </c>
    </row>
    <row r="8160" spans="1:26">
      <c r="A8160">
        <v>802441</v>
      </c>
      <c r="B8160" t="s">
        <v>98</v>
      </c>
      <c r="C8160" t="s">
        <v>929</v>
      </c>
      <c r="D8160" t="s">
        <v>930</v>
      </c>
      <c r="E8160" t="s">
        <v>930</v>
      </c>
      <c r="F8160" t="s">
        <v>929</v>
      </c>
      <c r="G8160" t="s">
        <v>930</v>
      </c>
      <c r="H8160" t="s">
        <v>929</v>
      </c>
      <c r="I8160" t="s">
        <v>930</v>
      </c>
      <c r="J8160" t="s">
        <v>930</v>
      </c>
      <c r="K8160" t="s">
        <v>929</v>
      </c>
      <c r="L8160" t="s">
        <v>930</v>
      </c>
      <c r="M8160" t="s">
        <v>929</v>
      </c>
      <c r="N8160" t="s">
        <v>929</v>
      </c>
      <c r="O8160" t="s">
        <v>929</v>
      </c>
      <c r="P8160" t="s">
        <v>929</v>
      </c>
      <c r="Q8160" t="s">
        <v>929</v>
      </c>
      <c r="R8160" t="s">
        <v>929</v>
      </c>
      <c r="S8160" t="s">
        <v>929</v>
      </c>
      <c r="T8160" t="s">
        <v>929</v>
      </c>
      <c r="U8160" t="s">
        <v>929</v>
      </c>
      <c r="V8160" t="s">
        <v>929</v>
      </c>
      <c r="W8160" t="s">
        <v>929</v>
      </c>
      <c r="X8160" t="s">
        <v>929</v>
      </c>
      <c r="Y8160" t="s">
        <v>929</v>
      </c>
      <c r="Z8160" t="s">
        <v>929</v>
      </c>
    </row>
    <row r="8161" spans="1:26">
      <c r="A8161">
        <v>802447</v>
      </c>
      <c r="B8161" t="s">
        <v>98</v>
      </c>
      <c r="C8161" t="s">
        <v>930</v>
      </c>
      <c r="D8161" t="s">
        <v>929</v>
      </c>
      <c r="E8161" t="s">
        <v>929</v>
      </c>
      <c r="F8161" t="s">
        <v>930</v>
      </c>
      <c r="G8161" t="s">
        <v>929</v>
      </c>
      <c r="H8161" t="s">
        <v>929</v>
      </c>
      <c r="I8161" t="s">
        <v>929</v>
      </c>
      <c r="J8161" t="s">
        <v>930</v>
      </c>
      <c r="K8161" t="s">
        <v>929</v>
      </c>
      <c r="L8161" t="s">
        <v>929</v>
      </c>
      <c r="M8161" t="s">
        <v>930</v>
      </c>
      <c r="N8161" t="s">
        <v>930</v>
      </c>
      <c r="O8161" t="s">
        <v>929</v>
      </c>
      <c r="P8161" t="s">
        <v>929</v>
      </c>
      <c r="Q8161" t="s">
        <v>929</v>
      </c>
      <c r="R8161" t="s">
        <v>929</v>
      </c>
      <c r="S8161" t="s">
        <v>929</v>
      </c>
      <c r="T8161" t="s">
        <v>929</v>
      </c>
      <c r="U8161" t="s">
        <v>929</v>
      </c>
      <c r="V8161" t="s">
        <v>929</v>
      </c>
      <c r="W8161" t="s">
        <v>929</v>
      </c>
      <c r="X8161" t="s">
        <v>929</v>
      </c>
      <c r="Y8161" t="s">
        <v>929</v>
      </c>
      <c r="Z8161" t="s">
        <v>929</v>
      </c>
    </row>
    <row r="8162" spans="1:26">
      <c r="A8162">
        <v>802450</v>
      </c>
      <c r="B8162" t="s">
        <v>98</v>
      </c>
      <c r="C8162" t="s">
        <v>928</v>
      </c>
      <c r="D8162" t="s">
        <v>930</v>
      </c>
      <c r="E8162" t="s">
        <v>930</v>
      </c>
      <c r="F8162" t="s">
        <v>929</v>
      </c>
      <c r="G8162" t="s">
        <v>929</v>
      </c>
      <c r="H8162" t="s">
        <v>930</v>
      </c>
      <c r="I8162" t="s">
        <v>930</v>
      </c>
      <c r="J8162" t="s">
        <v>929</v>
      </c>
      <c r="K8162" t="s">
        <v>930</v>
      </c>
      <c r="L8162" t="s">
        <v>930</v>
      </c>
      <c r="M8162" t="s">
        <v>930</v>
      </c>
      <c r="N8162" t="s">
        <v>930</v>
      </c>
      <c r="O8162" t="s">
        <v>929</v>
      </c>
      <c r="P8162" t="s">
        <v>929</v>
      </c>
      <c r="Q8162" t="s">
        <v>929</v>
      </c>
      <c r="R8162" t="s">
        <v>929</v>
      </c>
      <c r="S8162" t="s">
        <v>929</v>
      </c>
      <c r="T8162" t="s">
        <v>929</v>
      </c>
      <c r="U8162" t="s">
        <v>929</v>
      </c>
      <c r="V8162" t="s">
        <v>929</v>
      </c>
      <c r="W8162" t="s">
        <v>929</v>
      </c>
      <c r="X8162" t="s">
        <v>929</v>
      </c>
      <c r="Y8162" t="s">
        <v>929</v>
      </c>
      <c r="Z8162" t="s">
        <v>929</v>
      </c>
    </row>
    <row r="8163" spans="1:26">
      <c r="A8163">
        <v>802458</v>
      </c>
      <c r="B8163" t="s">
        <v>98</v>
      </c>
      <c r="C8163" t="s">
        <v>930</v>
      </c>
      <c r="D8163" t="s">
        <v>929</v>
      </c>
      <c r="E8163" t="s">
        <v>930</v>
      </c>
      <c r="F8163" t="s">
        <v>928</v>
      </c>
      <c r="G8163" t="s">
        <v>929</v>
      </c>
      <c r="H8163" t="s">
        <v>930</v>
      </c>
      <c r="I8163" t="s">
        <v>929</v>
      </c>
      <c r="J8163" t="s">
        <v>928</v>
      </c>
      <c r="K8163" t="s">
        <v>930</v>
      </c>
      <c r="L8163" t="s">
        <v>930</v>
      </c>
      <c r="M8163" t="s">
        <v>930</v>
      </c>
      <c r="N8163" t="s">
        <v>928</v>
      </c>
      <c r="O8163" t="s">
        <v>928</v>
      </c>
      <c r="P8163" t="s">
        <v>928</v>
      </c>
      <c r="Q8163" t="s">
        <v>928</v>
      </c>
      <c r="R8163" t="s">
        <v>930</v>
      </c>
      <c r="S8163" t="s">
        <v>930</v>
      </c>
      <c r="T8163" t="s">
        <v>929</v>
      </c>
      <c r="U8163" t="s">
        <v>928</v>
      </c>
      <c r="V8163" t="s">
        <v>929</v>
      </c>
      <c r="W8163" t="s">
        <v>928</v>
      </c>
      <c r="X8163" t="s">
        <v>930</v>
      </c>
      <c r="Y8163" t="s">
        <v>928</v>
      </c>
      <c r="Z8163" t="s">
        <v>930</v>
      </c>
    </row>
    <row r="8164" spans="1:26">
      <c r="A8164">
        <v>802459</v>
      </c>
      <c r="B8164" t="s">
        <v>98</v>
      </c>
      <c r="C8164" t="s">
        <v>929</v>
      </c>
      <c r="D8164" t="s">
        <v>929</v>
      </c>
      <c r="E8164" t="s">
        <v>929</v>
      </c>
      <c r="F8164" t="s">
        <v>929</v>
      </c>
      <c r="G8164" t="s">
        <v>929</v>
      </c>
      <c r="H8164" t="s">
        <v>929</v>
      </c>
      <c r="I8164" t="s">
        <v>930</v>
      </c>
      <c r="J8164" t="s">
        <v>930</v>
      </c>
      <c r="K8164" t="s">
        <v>930</v>
      </c>
      <c r="L8164" t="s">
        <v>930</v>
      </c>
      <c r="M8164" t="s">
        <v>930</v>
      </c>
      <c r="N8164" t="s">
        <v>930</v>
      </c>
      <c r="O8164" t="s">
        <v>929</v>
      </c>
      <c r="P8164" t="s">
        <v>930</v>
      </c>
      <c r="Q8164" t="s">
        <v>929</v>
      </c>
      <c r="R8164" t="s">
        <v>930</v>
      </c>
      <c r="S8164" t="s">
        <v>930</v>
      </c>
      <c r="T8164" t="s">
        <v>929</v>
      </c>
      <c r="U8164" t="s">
        <v>929</v>
      </c>
      <c r="V8164" t="s">
        <v>929</v>
      </c>
      <c r="W8164" t="s">
        <v>929</v>
      </c>
      <c r="X8164" t="s">
        <v>929</v>
      </c>
      <c r="Y8164" t="s">
        <v>929</v>
      </c>
      <c r="Z8164" t="s">
        <v>929</v>
      </c>
    </row>
    <row r="8165" spans="1:26">
      <c r="A8165">
        <v>802467</v>
      </c>
      <c r="B8165" t="s">
        <v>98</v>
      </c>
      <c r="C8165" t="s">
        <v>928</v>
      </c>
      <c r="D8165" t="s">
        <v>928</v>
      </c>
      <c r="E8165" t="s">
        <v>928</v>
      </c>
      <c r="F8165" t="s">
        <v>930</v>
      </c>
      <c r="G8165" t="s">
        <v>929</v>
      </c>
      <c r="H8165" t="s">
        <v>930</v>
      </c>
      <c r="I8165" t="s">
        <v>928</v>
      </c>
      <c r="J8165" t="s">
        <v>930</v>
      </c>
      <c r="K8165" t="s">
        <v>928</v>
      </c>
      <c r="L8165" t="s">
        <v>928</v>
      </c>
      <c r="M8165" t="s">
        <v>928</v>
      </c>
      <c r="N8165" t="s">
        <v>928</v>
      </c>
      <c r="O8165" t="s">
        <v>928</v>
      </c>
      <c r="P8165" t="s">
        <v>928</v>
      </c>
      <c r="Q8165" t="s">
        <v>928</v>
      </c>
      <c r="R8165" t="s">
        <v>928</v>
      </c>
      <c r="S8165" t="s">
        <v>928</v>
      </c>
      <c r="T8165" t="s">
        <v>928</v>
      </c>
      <c r="U8165" t="s">
        <v>930</v>
      </c>
      <c r="V8165" t="s">
        <v>928</v>
      </c>
      <c r="W8165" t="s">
        <v>928</v>
      </c>
      <c r="X8165" t="s">
        <v>928</v>
      </c>
      <c r="Y8165" t="s">
        <v>930</v>
      </c>
      <c r="Z8165" t="s">
        <v>928</v>
      </c>
    </row>
    <row r="8166" spans="1:26">
      <c r="A8166">
        <v>802472</v>
      </c>
      <c r="B8166" t="s">
        <v>98</v>
      </c>
      <c r="C8166" t="s">
        <v>928</v>
      </c>
      <c r="D8166" t="s">
        <v>930</v>
      </c>
      <c r="E8166" t="s">
        <v>929</v>
      </c>
      <c r="F8166" t="s">
        <v>930</v>
      </c>
      <c r="G8166" t="s">
        <v>930</v>
      </c>
      <c r="H8166" t="s">
        <v>930</v>
      </c>
      <c r="I8166" t="s">
        <v>928</v>
      </c>
      <c r="J8166" t="s">
        <v>928</v>
      </c>
      <c r="K8166" t="s">
        <v>928</v>
      </c>
      <c r="L8166" t="s">
        <v>930</v>
      </c>
      <c r="M8166" t="s">
        <v>930</v>
      </c>
      <c r="N8166" t="s">
        <v>930</v>
      </c>
      <c r="O8166" t="s">
        <v>930</v>
      </c>
      <c r="P8166" t="s">
        <v>929</v>
      </c>
      <c r="Q8166" t="s">
        <v>929</v>
      </c>
      <c r="R8166" t="s">
        <v>930</v>
      </c>
      <c r="S8166" t="s">
        <v>930</v>
      </c>
      <c r="T8166" t="s">
        <v>930</v>
      </c>
      <c r="U8166" t="s">
        <v>928</v>
      </c>
      <c r="V8166" t="s">
        <v>930</v>
      </c>
      <c r="W8166" t="s">
        <v>929</v>
      </c>
      <c r="X8166" t="s">
        <v>928</v>
      </c>
      <c r="Y8166" t="s">
        <v>930</v>
      </c>
      <c r="Z8166" t="s">
        <v>930</v>
      </c>
    </row>
    <row r="8167" spans="1:26">
      <c r="A8167">
        <v>802478</v>
      </c>
      <c r="B8167" t="s">
        <v>98</v>
      </c>
      <c r="C8167" t="s">
        <v>930</v>
      </c>
      <c r="D8167" t="s">
        <v>928</v>
      </c>
      <c r="E8167" t="s">
        <v>929</v>
      </c>
      <c r="F8167" t="s">
        <v>928</v>
      </c>
      <c r="G8167" t="s">
        <v>929</v>
      </c>
      <c r="H8167" t="s">
        <v>930</v>
      </c>
      <c r="I8167" t="s">
        <v>930</v>
      </c>
      <c r="J8167" t="s">
        <v>928</v>
      </c>
      <c r="K8167" t="s">
        <v>928</v>
      </c>
      <c r="L8167" t="s">
        <v>928</v>
      </c>
      <c r="M8167" t="s">
        <v>928</v>
      </c>
      <c r="N8167" t="s">
        <v>930</v>
      </c>
      <c r="O8167" t="s">
        <v>929</v>
      </c>
      <c r="P8167" t="s">
        <v>930</v>
      </c>
      <c r="Q8167" t="s">
        <v>930</v>
      </c>
      <c r="R8167" t="s">
        <v>930</v>
      </c>
      <c r="S8167" t="s">
        <v>930</v>
      </c>
      <c r="T8167" t="s">
        <v>930</v>
      </c>
      <c r="U8167" t="s">
        <v>929</v>
      </c>
      <c r="V8167" t="s">
        <v>929</v>
      </c>
      <c r="W8167" t="s">
        <v>928</v>
      </c>
      <c r="X8167" t="s">
        <v>929</v>
      </c>
      <c r="Y8167" t="s">
        <v>930</v>
      </c>
      <c r="Z8167" t="s">
        <v>929</v>
      </c>
    </row>
    <row r="8168" spans="1:26">
      <c r="A8168">
        <v>802485</v>
      </c>
      <c r="B8168" t="s">
        <v>98</v>
      </c>
      <c r="C8168" t="s">
        <v>929</v>
      </c>
      <c r="D8168" t="s">
        <v>929</v>
      </c>
      <c r="E8168" t="s">
        <v>930</v>
      </c>
      <c r="F8168" t="s">
        <v>928</v>
      </c>
      <c r="G8168" t="s">
        <v>928</v>
      </c>
      <c r="H8168" t="s">
        <v>929</v>
      </c>
      <c r="I8168" t="s">
        <v>928</v>
      </c>
      <c r="J8168" t="s">
        <v>930</v>
      </c>
      <c r="K8168" t="s">
        <v>930</v>
      </c>
      <c r="L8168" t="s">
        <v>930</v>
      </c>
      <c r="M8168" t="s">
        <v>928</v>
      </c>
      <c r="N8168" t="s">
        <v>930</v>
      </c>
      <c r="O8168" t="s">
        <v>930</v>
      </c>
      <c r="P8168" t="s">
        <v>928</v>
      </c>
      <c r="Q8168" t="s">
        <v>928</v>
      </c>
      <c r="R8168" t="s">
        <v>930</v>
      </c>
      <c r="S8168" t="s">
        <v>930</v>
      </c>
      <c r="T8168" t="s">
        <v>930</v>
      </c>
      <c r="U8168" t="s">
        <v>928</v>
      </c>
      <c r="V8168" t="s">
        <v>928</v>
      </c>
      <c r="W8168" t="s">
        <v>928</v>
      </c>
      <c r="X8168" t="s">
        <v>928</v>
      </c>
      <c r="Y8168" t="s">
        <v>928</v>
      </c>
      <c r="Z8168" t="s">
        <v>928</v>
      </c>
    </row>
    <row r="8169" spans="1:26">
      <c r="A8169">
        <v>802486</v>
      </c>
      <c r="B8169" t="s">
        <v>98</v>
      </c>
      <c r="C8169" t="s">
        <v>929</v>
      </c>
      <c r="D8169" t="s">
        <v>928</v>
      </c>
      <c r="E8169" t="s">
        <v>928</v>
      </c>
      <c r="F8169" t="s">
        <v>928</v>
      </c>
      <c r="G8169" t="s">
        <v>929</v>
      </c>
      <c r="H8169" t="s">
        <v>928</v>
      </c>
      <c r="I8169" t="s">
        <v>929</v>
      </c>
      <c r="J8169" t="s">
        <v>930</v>
      </c>
      <c r="K8169" t="s">
        <v>930</v>
      </c>
      <c r="L8169" t="s">
        <v>928</v>
      </c>
      <c r="M8169" t="s">
        <v>928</v>
      </c>
      <c r="N8169" t="s">
        <v>930</v>
      </c>
      <c r="O8169" t="s">
        <v>929</v>
      </c>
      <c r="P8169" t="s">
        <v>930</v>
      </c>
      <c r="Q8169" t="s">
        <v>930</v>
      </c>
      <c r="R8169" t="s">
        <v>930</v>
      </c>
      <c r="S8169" t="s">
        <v>930</v>
      </c>
      <c r="T8169" t="s">
        <v>930</v>
      </c>
      <c r="U8169" t="s">
        <v>930</v>
      </c>
      <c r="V8169" t="s">
        <v>930</v>
      </c>
      <c r="W8169" t="s">
        <v>930</v>
      </c>
      <c r="X8169" t="s">
        <v>929</v>
      </c>
      <c r="Y8169" t="s">
        <v>928</v>
      </c>
      <c r="Z8169" t="s">
        <v>930</v>
      </c>
    </row>
    <row r="8170" spans="1:26">
      <c r="A8170">
        <v>802489</v>
      </c>
      <c r="B8170" t="s">
        <v>98</v>
      </c>
      <c r="C8170" t="s">
        <v>929</v>
      </c>
      <c r="D8170" t="s">
        <v>930</v>
      </c>
      <c r="E8170" t="s">
        <v>929</v>
      </c>
      <c r="F8170" t="s">
        <v>929</v>
      </c>
      <c r="G8170" t="s">
        <v>929</v>
      </c>
      <c r="H8170" t="s">
        <v>929</v>
      </c>
      <c r="I8170" t="s">
        <v>930</v>
      </c>
      <c r="J8170" t="s">
        <v>929</v>
      </c>
      <c r="K8170" t="s">
        <v>930</v>
      </c>
      <c r="L8170" t="s">
        <v>928</v>
      </c>
      <c r="M8170" t="s">
        <v>929</v>
      </c>
      <c r="N8170" t="s">
        <v>929</v>
      </c>
      <c r="O8170" t="s">
        <v>930</v>
      </c>
      <c r="P8170" t="s">
        <v>930</v>
      </c>
      <c r="Q8170" t="s">
        <v>930</v>
      </c>
      <c r="R8170" t="s">
        <v>929</v>
      </c>
      <c r="S8170" t="s">
        <v>929</v>
      </c>
      <c r="T8170" t="s">
        <v>930</v>
      </c>
      <c r="U8170" t="s">
        <v>929</v>
      </c>
      <c r="V8170" t="s">
        <v>929</v>
      </c>
      <c r="W8170" t="s">
        <v>930</v>
      </c>
      <c r="X8170" t="s">
        <v>930</v>
      </c>
      <c r="Y8170" t="s">
        <v>929</v>
      </c>
      <c r="Z8170" t="s">
        <v>930</v>
      </c>
    </row>
    <row r="8171" spans="1:26">
      <c r="A8171">
        <v>802490</v>
      </c>
      <c r="B8171" t="s">
        <v>98</v>
      </c>
      <c r="C8171" t="s">
        <v>929</v>
      </c>
      <c r="D8171" t="s">
        <v>929</v>
      </c>
      <c r="E8171" t="s">
        <v>930</v>
      </c>
      <c r="F8171" t="s">
        <v>929</v>
      </c>
      <c r="G8171" t="s">
        <v>930</v>
      </c>
      <c r="H8171" t="s">
        <v>928</v>
      </c>
      <c r="I8171" t="s">
        <v>930</v>
      </c>
      <c r="J8171" t="s">
        <v>930</v>
      </c>
      <c r="K8171" t="s">
        <v>930</v>
      </c>
      <c r="L8171" t="s">
        <v>929</v>
      </c>
      <c r="M8171" t="s">
        <v>929</v>
      </c>
      <c r="N8171" t="s">
        <v>929</v>
      </c>
      <c r="O8171" t="s">
        <v>929</v>
      </c>
      <c r="P8171" t="s">
        <v>930</v>
      </c>
      <c r="Q8171" t="s">
        <v>929</v>
      </c>
      <c r="R8171" t="s">
        <v>929</v>
      </c>
      <c r="S8171" t="s">
        <v>929</v>
      </c>
      <c r="T8171" t="s">
        <v>930</v>
      </c>
      <c r="U8171" t="s">
        <v>929</v>
      </c>
      <c r="V8171" t="s">
        <v>929</v>
      </c>
      <c r="W8171" t="s">
        <v>929</v>
      </c>
      <c r="X8171" t="s">
        <v>929</v>
      </c>
      <c r="Y8171" t="s">
        <v>929</v>
      </c>
      <c r="Z8171" t="s">
        <v>929</v>
      </c>
    </row>
    <row r="8172" spans="1:26">
      <c r="A8172">
        <v>802499</v>
      </c>
      <c r="B8172" t="s">
        <v>98</v>
      </c>
      <c r="C8172" t="s">
        <v>929</v>
      </c>
      <c r="D8172" t="s">
        <v>929</v>
      </c>
      <c r="E8172" t="s">
        <v>929</v>
      </c>
      <c r="F8172" t="s">
        <v>928</v>
      </c>
      <c r="G8172" t="s">
        <v>929</v>
      </c>
      <c r="H8172" t="s">
        <v>929</v>
      </c>
      <c r="I8172" t="s">
        <v>929</v>
      </c>
      <c r="J8172" t="s">
        <v>929</v>
      </c>
      <c r="K8172" t="s">
        <v>930</v>
      </c>
      <c r="L8172" t="s">
        <v>930</v>
      </c>
      <c r="M8172" t="s">
        <v>929</v>
      </c>
      <c r="N8172" t="s">
        <v>929</v>
      </c>
      <c r="O8172" t="s">
        <v>929</v>
      </c>
      <c r="P8172" t="s">
        <v>929</v>
      </c>
      <c r="Q8172" t="s">
        <v>929</v>
      </c>
      <c r="R8172" t="s">
        <v>929</v>
      </c>
      <c r="S8172" t="s">
        <v>930</v>
      </c>
      <c r="T8172" t="s">
        <v>929</v>
      </c>
      <c r="U8172" t="s">
        <v>928</v>
      </c>
      <c r="V8172" t="s">
        <v>929</v>
      </c>
      <c r="W8172" t="s">
        <v>929</v>
      </c>
      <c r="X8172" t="s">
        <v>929</v>
      </c>
      <c r="Y8172" t="s">
        <v>928</v>
      </c>
      <c r="Z8172" t="s">
        <v>930</v>
      </c>
    </row>
    <row r="8173" spans="1:26">
      <c r="A8173">
        <v>802500</v>
      </c>
      <c r="B8173" t="s">
        <v>98</v>
      </c>
      <c r="C8173" t="s">
        <v>929</v>
      </c>
      <c r="D8173" t="s">
        <v>929</v>
      </c>
      <c r="E8173" t="s">
        <v>930</v>
      </c>
      <c r="F8173" t="s">
        <v>929</v>
      </c>
      <c r="G8173" t="s">
        <v>929</v>
      </c>
      <c r="H8173" t="s">
        <v>929</v>
      </c>
      <c r="I8173" t="s">
        <v>929</v>
      </c>
      <c r="J8173" t="s">
        <v>929</v>
      </c>
      <c r="K8173" t="s">
        <v>929</v>
      </c>
      <c r="L8173" t="s">
        <v>929</v>
      </c>
      <c r="M8173" t="s">
        <v>929</v>
      </c>
      <c r="N8173" t="s">
        <v>929</v>
      </c>
      <c r="O8173" t="s">
        <v>929</v>
      </c>
      <c r="P8173" t="s">
        <v>930</v>
      </c>
      <c r="Q8173" t="s">
        <v>929</v>
      </c>
      <c r="R8173" t="s">
        <v>929</v>
      </c>
      <c r="S8173" t="s">
        <v>929</v>
      </c>
      <c r="T8173" t="s">
        <v>929</v>
      </c>
      <c r="U8173" t="s">
        <v>930</v>
      </c>
      <c r="V8173" t="s">
        <v>930</v>
      </c>
      <c r="W8173" t="s">
        <v>929</v>
      </c>
      <c r="X8173" t="s">
        <v>930</v>
      </c>
      <c r="Y8173" t="s">
        <v>930</v>
      </c>
      <c r="Z8173" t="s">
        <v>929</v>
      </c>
    </row>
    <row r="8174" spans="1:26">
      <c r="A8174">
        <v>802505</v>
      </c>
      <c r="B8174" t="s">
        <v>98</v>
      </c>
      <c r="C8174" t="s">
        <v>929</v>
      </c>
      <c r="D8174" t="s">
        <v>929</v>
      </c>
      <c r="E8174" t="s">
        <v>929</v>
      </c>
      <c r="F8174" t="s">
        <v>929</v>
      </c>
      <c r="G8174" t="s">
        <v>929</v>
      </c>
      <c r="H8174" t="s">
        <v>929</v>
      </c>
      <c r="I8174" t="s">
        <v>929</v>
      </c>
      <c r="J8174" t="s">
        <v>929</v>
      </c>
      <c r="K8174" t="s">
        <v>929</v>
      </c>
      <c r="L8174" t="s">
        <v>929</v>
      </c>
      <c r="M8174" t="s">
        <v>929</v>
      </c>
      <c r="N8174" t="s">
        <v>929</v>
      </c>
      <c r="O8174" t="s">
        <v>929</v>
      </c>
      <c r="P8174" t="s">
        <v>929</v>
      </c>
      <c r="Q8174" t="s">
        <v>929</v>
      </c>
      <c r="R8174" t="s">
        <v>929</v>
      </c>
      <c r="S8174" t="s">
        <v>929</v>
      </c>
      <c r="T8174" t="s">
        <v>929</v>
      </c>
      <c r="U8174" t="s">
        <v>929</v>
      </c>
      <c r="V8174" t="s">
        <v>929</v>
      </c>
      <c r="W8174" t="s">
        <v>929</v>
      </c>
      <c r="X8174" t="s">
        <v>929</v>
      </c>
      <c r="Y8174" t="s">
        <v>929</v>
      </c>
      <c r="Z8174" t="s">
        <v>929</v>
      </c>
    </row>
    <row r="8175" spans="1:26">
      <c r="A8175">
        <v>802506</v>
      </c>
      <c r="B8175" t="s">
        <v>98</v>
      </c>
      <c r="C8175" t="s">
        <v>929</v>
      </c>
      <c r="D8175" t="s">
        <v>929</v>
      </c>
      <c r="E8175" t="s">
        <v>930</v>
      </c>
      <c r="F8175" t="s">
        <v>929</v>
      </c>
      <c r="G8175" t="s">
        <v>929</v>
      </c>
      <c r="H8175" t="s">
        <v>929</v>
      </c>
      <c r="I8175" t="s">
        <v>930</v>
      </c>
      <c r="J8175" t="s">
        <v>929</v>
      </c>
      <c r="K8175" t="s">
        <v>929</v>
      </c>
      <c r="L8175" t="s">
        <v>929</v>
      </c>
      <c r="M8175" t="s">
        <v>929</v>
      </c>
      <c r="N8175" t="s">
        <v>929</v>
      </c>
      <c r="O8175" t="s">
        <v>929</v>
      </c>
      <c r="P8175" t="s">
        <v>930</v>
      </c>
      <c r="Q8175" t="s">
        <v>929</v>
      </c>
      <c r="R8175" t="s">
        <v>929</v>
      </c>
      <c r="S8175" t="s">
        <v>929</v>
      </c>
      <c r="T8175" t="s">
        <v>929</v>
      </c>
      <c r="U8175" t="s">
        <v>929</v>
      </c>
      <c r="V8175" t="s">
        <v>929</v>
      </c>
      <c r="W8175" t="s">
        <v>929</v>
      </c>
      <c r="X8175" t="s">
        <v>929</v>
      </c>
      <c r="Y8175" t="s">
        <v>929</v>
      </c>
      <c r="Z8175" t="s">
        <v>929</v>
      </c>
    </row>
    <row r="8176" spans="1:26">
      <c r="A8176">
        <v>802515</v>
      </c>
      <c r="B8176" t="s">
        <v>98</v>
      </c>
      <c r="C8176" t="s">
        <v>929</v>
      </c>
      <c r="D8176" t="s">
        <v>930</v>
      </c>
      <c r="E8176" t="s">
        <v>929</v>
      </c>
      <c r="F8176" t="s">
        <v>929</v>
      </c>
      <c r="G8176" t="s">
        <v>929</v>
      </c>
      <c r="H8176" t="s">
        <v>929</v>
      </c>
      <c r="I8176" t="s">
        <v>929</v>
      </c>
      <c r="J8176" t="s">
        <v>929</v>
      </c>
      <c r="K8176" t="s">
        <v>930</v>
      </c>
      <c r="L8176" t="s">
        <v>929</v>
      </c>
      <c r="M8176" t="s">
        <v>929</v>
      </c>
      <c r="N8176" t="s">
        <v>929</v>
      </c>
      <c r="O8176" t="s">
        <v>930</v>
      </c>
      <c r="P8176" t="s">
        <v>929</v>
      </c>
      <c r="Q8176" t="s">
        <v>930</v>
      </c>
      <c r="R8176" t="s">
        <v>929</v>
      </c>
      <c r="S8176" t="s">
        <v>930</v>
      </c>
      <c r="T8176" t="s">
        <v>929</v>
      </c>
      <c r="U8176" t="s">
        <v>930</v>
      </c>
      <c r="V8176" t="s">
        <v>929</v>
      </c>
      <c r="W8176" t="s">
        <v>929</v>
      </c>
      <c r="X8176" t="s">
        <v>929</v>
      </c>
      <c r="Y8176" t="s">
        <v>929</v>
      </c>
      <c r="Z8176" t="s">
        <v>929</v>
      </c>
    </row>
    <row r="8177" spans="1:26">
      <c r="A8177">
        <v>802516</v>
      </c>
      <c r="B8177" t="s">
        <v>98</v>
      </c>
      <c r="C8177" t="s">
        <v>929</v>
      </c>
      <c r="D8177" t="s">
        <v>929</v>
      </c>
      <c r="E8177" t="s">
        <v>930</v>
      </c>
      <c r="F8177" t="s">
        <v>929</v>
      </c>
      <c r="G8177" t="s">
        <v>929</v>
      </c>
      <c r="H8177" t="s">
        <v>929</v>
      </c>
      <c r="I8177" t="s">
        <v>929</v>
      </c>
      <c r="J8177" t="s">
        <v>929</v>
      </c>
      <c r="K8177" t="s">
        <v>929</v>
      </c>
      <c r="L8177" t="s">
        <v>930</v>
      </c>
      <c r="M8177" t="s">
        <v>929</v>
      </c>
      <c r="N8177" t="s">
        <v>929</v>
      </c>
      <c r="O8177" t="s">
        <v>929</v>
      </c>
      <c r="P8177" t="s">
        <v>930</v>
      </c>
      <c r="Q8177" t="s">
        <v>929</v>
      </c>
      <c r="R8177" t="s">
        <v>929</v>
      </c>
      <c r="S8177" t="s">
        <v>930</v>
      </c>
      <c r="T8177" t="s">
        <v>930</v>
      </c>
      <c r="U8177" t="s">
        <v>930</v>
      </c>
      <c r="V8177" t="s">
        <v>928</v>
      </c>
      <c r="W8177" t="s">
        <v>929</v>
      </c>
      <c r="X8177" t="s">
        <v>929</v>
      </c>
      <c r="Y8177" t="s">
        <v>928</v>
      </c>
      <c r="Z8177" t="s">
        <v>929</v>
      </c>
    </row>
    <row r="8178" spans="1:26">
      <c r="A8178">
        <v>802524</v>
      </c>
      <c r="B8178" t="s">
        <v>98</v>
      </c>
      <c r="C8178" t="s">
        <v>929</v>
      </c>
      <c r="D8178" t="s">
        <v>930</v>
      </c>
      <c r="E8178" t="s">
        <v>930</v>
      </c>
      <c r="F8178" t="s">
        <v>929</v>
      </c>
      <c r="G8178" t="s">
        <v>929</v>
      </c>
      <c r="H8178" t="s">
        <v>929</v>
      </c>
      <c r="I8178" t="s">
        <v>929</v>
      </c>
      <c r="J8178" t="s">
        <v>930</v>
      </c>
      <c r="K8178" t="s">
        <v>928</v>
      </c>
      <c r="L8178" t="s">
        <v>928</v>
      </c>
      <c r="M8178" t="s">
        <v>929</v>
      </c>
      <c r="N8178" t="s">
        <v>930</v>
      </c>
      <c r="O8178" t="s">
        <v>928</v>
      </c>
      <c r="P8178" t="s">
        <v>929</v>
      </c>
      <c r="Q8178" t="s">
        <v>929</v>
      </c>
      <c r="R8178" t="s">
        <v>929</v>
      </c>
      <c r="S8178" t="s">
        <v>929</v>
      </c>
      <c r="T8178" t="s">
        <v>929</v>
      </c>
      <c r="U8178" t="s">
        <v>929</v>
      </c>
      <c r="V8178" t="s">
        <v>929</v>
      </c>
      <c r="W8178" t="s">
        <v>929</v>
      </c>
      <c r="X8178" t="s">
        <v>930</v>
      </c>
      <c r="Y8178" t="s">
        <v>929</v>
      </c>
      <c r="Z8178" t="s">
        <v>929</v>
      </c>
    </row>
    <row r="8179" spans="1:26">
      <c r="A8179">
        <v>802525</v>
      </c>
      <c r="B8179" t="s">
        <v>98</v>
      </c>
      <c r="C8179" t="s">
        <v>929</v>
      </c>
      <c r="D8179" t="s">
        <v>929</v>
      </c>
      <c r="E8179" t="s">
        <v>929</v>
      </c>
      <c r="F8179" t="s">
        <v>929</v>
      </c>
      <c r="G8179" t="s">
        <v>929</v>
      </c>
      <c r="H8179" t="s">
        <v>929</v>
      </c>
      <c r="I8179" t="s">
        <v>929</v>
      </c>
      <c r="J8179" t="s">
        <v>929</v>
      </c>
      <c r="K8179" t="s">
        <v>929</v>
      </c>
      <c r="L8179" t="s">
        <v>929</v>
      </c>
      <c r="M8179" t="s">
        <v>929</v>
      </c>
      <c r="N8179" t="s">
        <v>929</v>
      </c>
      <c r="O8179" t="s">
        <v>929</v>
      </c>
      <c r="P8179" t="s">
        <v>929</v>
      </c>
      <c r="Q8179" t="s">
        <v>929</v>
      </c>
      <c r="R8179" t="s">
        <v>929</v>
      </c>
      <c r="S8179" t="s">
        <v>930</v>
      </c>
      <c r="T8179" t="s">
        <v>930</v>
      </c>
      <c r="U8179" t="s">
        <v>929</v>
      </c>
      <c r="V8179" t="s">
        <v>929</v>
      </c>
      <c r="W8179" t="s">
        <v>929</v>
      </c>
      <c r="X8179" t="s">
        <v>929</v>
      </c>
      <c r="Y8179" t="s">
        <v>929</v>
      </c>
      <c r="Z8179" t="s">
        <v>929</v>
      </c>
    </row>
    <row r="8180" spans="1:26">
      <c r="A8180">
        <v>802527</v>
      </c>
      <c r="B8180" t="s">
        <v>98</v>
      </c>
      <c r="C8180" t="s">
        <v>929</v>
      </c>
      <c r="D8180" t="s">
        <v>929</v>
      </c>
      <c r="E8180" t="s">
        <v>930</v>
      </c>
      <c r="F8180" t="s">
        <v>929</v>
      </c>
      <c r="G8180" t="s">
        <v>929</v>
      </c>
      <c r="H8180" t="s">
        <v>929</v>
      </c>
      <c r="I8180" t="s">
        <v>929</v>
      </c>
      <c r="J8180" t="s">
        <v>930</v>
      </c>
      <c r="K8180" t="s">
        <v>929</v>
      </c>
      <c r="L8180" t="s">
        <v>928</v>
      </c>
      <c r="M8180" t="s">
        <v>929</v>
      </c>
      <c r="N8180" t="s">
        <v>929</v>
      </c>
      <c r="O8180" t="s">
        <v>929</v>
      </c>
      <c r="P8180" t="s">
        <v>930</v>
      </c>
      <c r="Q8180" t="s">
        <v>929</v>
      </c>
      <c r="R8180" t="s">
        <v>929</v>
      </c>
      <c r="S8180" t="s">
        <v>929</v>
      </c>
      <c r="T8180" t="s">
        <v>929</v>
      </c>
      <c r="U8180" t="s">
        <v>929</v>
      </c>
      <c r="V8180" t="s">
        <v>929</v>
      </c>
      <c r="W8180" t="s">
        <v>929</v>
      </c>
      <c r="X8180" t="s">
        <v>929</v>
      </c>
      <c r="Y8180" t="s">
        <v>930</v>
      </c>
      <c r="Z8180" t="s">
        <v>928</v>
      </c>
    </row>
    <row r="8181" spans="1:26">
      <c r="A8181">
        <v>802528</v>
      </c>
      <c r="B8181" t="s">
        <v>98</v>
      </c>
      <c r="C8181" t="s">
        <v>929</v>
      </c>
      <c r="D8181" t="s">
        <v>929</v>
      </c>
      <c r="E8181" t="s">
        <v>929</v>
      </c>
      <c r="F8181" t="s">
        <v>929</v>
      </c>
      <c r="G8181" t="s">
        <v>929</v>
      </c>
      <c r="H8181" t="s">
        <v>929</v>
      </c>
      <c r="I8181" t="s">
        <v>929</v>
      </c>
      <c r="J8181" t="s">
        <v>929</v>
      </c>
      <c r="K8181" t="s">
        <v>929</v>
      </c>
      <c r="L8181" t="s">
        <v>929</v>
      </c>
      <c r="M8181" t="s">
        <v>929</v>
      </c>
      <c r="N8181" t="s">
        <v>929</v>
      </c>
      <c r="O8181" t="s">
        <v>929</v>
      </c>
      <c r="P8181" t="s">
        <v>929</v>
      </c>
      <c r="Q8181" t="s">
        <v>929</v>
      </c>
      <c r="R8181" t="s">
        <v>929</v>
      </c>
      <c r="S8181" t="s">
        <v>929</v>
      </c>
      <c r="T8181" t="s">
        <v>929</v>
      </c>
      <c r="U8181" t="s">
        <v>929</v>
      </c>
      <c r="V8181" t="s">
        <v>929</v>
      </c>
      <c r="W8181" t="s">
        <v>929</v>
      </c>
      <c r="X8181" t="s">
        <v>929</v>
      </c>
      <c r="Y8181" t="s">
        <v>929</v>
      </c>
      <c r="Z8181" t="s">
        <v>929</v>
      </c>
    </row>
    <row r="8182" spans="1:26">
      <c r="A8182">
        <v>802535</v>
      </c>
      <c r="B8182" t="s">
        <v>98</v>
      </c>
      <c r="C8182" t="s">
        <v>929</v>
      </c>
      <c r="D8182" t="s">
        <v>929</v>
      </c>
      <c r="E8182" t="s">
        <v>930</v>
      </c>
      <c r="F8182" t="s">
        <v>929</v>
      </c>
      <c r="G8182" t="s">
        <v>929</v>
      </c>
      <c r="H8182" t="s">
        <v>929</v>
      </c>
      <c r="I8182" t="s">
        <v>929</v>
      </c>
      <c r="J8182" t="s">
        <v>929</v>
      </c>
      <c r="K8182" t="s">
        <v>929</v>
      </c>
      <c r="L8182" t="s">
        <v>930</v>
      </c>
      <c r="M8182" t="s">
        <v>929</v>
      </c>
      <c r="N8182" t="s">
        <v>929</v>
      </c>
      <c r="O8182" t="s">
        <v>929</v>
      </c>
      <c r="P8182" t="s">
        <v>929</v>
      </c>
      <c r="Q8182" t="s">
        <v>929</v>
      </c>
      <c r="R8182" t="s">
        <v>929</v>
      </c>
      <c r="S8182" t="s">
        <v>930</v>
      </c>
      <c r="T8182" t="s">
        <v>929</v>
      </c>
      <c r="U8182" t="s">
        <v>930</v>
      </c>
      <c r="V8182" t="s">
        <v>929</v>
      </c>
      <c r="W8182" t="s">
        <v>929</v>
      </c>
      <c r="X8182" t="s">
        <v>930</v>
      </c>
      <c r="Y8182" t="s">
        <v>930</v>
      </c>
      <c r="Z8182" t="s">
        <v>929</v>
      </c>
    </row>
    <row r="8183" spans="1:26">
      <c r="A8183">
        <v>802536</v>
      </c>
      <c r="B8183" t="s">
        <v>98</v>
      </c>
      <c r="C8183" t="s">
        <v>930</v>
      </c>
      <c r="D8183" t="s">
        <v>930</v>
      </c>
      <c r="E8183" t="s">
        <v>930</v>
      </c>
      <c r="F8183" t="s">
        <v>930</v>
      </c>
      <c r="G8183" t="s">
        <v>930</v>
      </c>
      <c r="H8183" t="s">
        <v>930</v>
      </c>
      <c r="I8183" t="s">
        <v>930</v>
      </c>
      <c r="J8183" t="s">
        <v>929</v>
      </c>
      <c r="K8183" t="s">
        <v>930</v>
      </c>
      <c r="L8183" t="s">
        <v>928</v>
      </c>
      <c r="M8183" t="s">
        <v>930</v>
      </c>
      <c r="N8183" t="s">
        <v>930</v>
      </c>
      <c r="O8183" t="s">
        <v>930</v>
      </c>
      <c r="P8183" t="s">
        <v>928</v>
      </c>
      <c r="Q8183" t="s">
        <v>930</v>
      </c>
      <c r="R8183" t="s">
        <v>930</v>
      </c>
      <c r="S8183" t="s">
        <v>930</v>
      </c>
      <c r="T8183" t="s">
        <v>930</v>
      </c>
      <c r="U8183" t="s">
        <v>928</v>
      </c>
      <c r="V8183" t="s">
        <v>928</v>
      </c>
      <c r="W8183" t="s">
        <v>928</v>
      </c>
      <c r="X8183" t="s">
        <v>928</v>
      </c>
      <c r="Y8183" t="s">
        <v>928</v>
      </c>
      <c r="Z8183" t="s">
        <v>929</v>
      </c>
    </row>
    <row r="8184" spans="1:26">
      <c r="A8184">
        <v>802539</v>
      </c>
      <c r="B8184" t="s">
        <v>98</v>
      </c>
      <c r="C8184" t="s">
        <v>929</v>
      </c>
      <c r="D8184" t="s">
        <v>930</v>
      </c>
      <c r="E8184" t="s">
        <v>928</v>
      </c>
      <c r="F8184" t="s">
        <v>929</v>
      </c>
      <c r="G8184" t="s">
        <v>929</v>
      </c>
      <c r="H8184" t="s">
        <v>930</v>
      </c>
      <c r="I8184" t="s">
        <v>929</v>
      </c>
      <c r="J8184" t="s">
        <v>930</v>
      </c>
      <c r="K8184" t="s">
        <v>929</v>
      </c>
      <c r="L8184" t="s">
        <v>930</v>
      </c>
      <c r="M8184" t="s">
        <v>930</v>
      </c>
      <c r="N8184" t="s">
        <v>929</v>
      </c>
      <c r="O8184" t="s">
        <v>929</v>
      </c>
      <c r="P8184" t="s">
        <v>930</v>
      </c>
      <c r="Q8184" t="s">
        <v>930</v>
      </c>
      <c r="R8184" t="s">
        <v>930</v>
      </c>
      <c r="S8184" t="s">
        <v>930</v>
      </c>
      <c r="T8184" t="s">
        <v>930</v>
      </c>
      <c r="U8184" t="s">
        <v>930</v>
      </c>
      <c r="V8184" t="s">
        <v>930</v>
      </c>
      <c r="W8184" t="s">
        <v>930</v>
      </c>
      <c r="X8184" t="s">
        <v>930</v>
      </c>
      <c r="Y8184" t="s">
        <v>929</v>
      </c>
      <c r="Z8184" t="s">
        <v>929</v>
      </c>
    </row>
    <row r="8185" spans="1:26">
      <c r="A8185">
        <v>802557</v>
      </c>
      <c r="B8185" t="s">
        <v>98</v>
      </c>
      <c r="C8185" t="s">
        <v>928</v>
      </c>
      <c r="D8185" t="s">
        <v>928</v>
      </c>
      <c r="E8185" t="s">
        <v>930</v>
      </c>
      <c r="F8185" t="s">
        <v>928</v>
      </c>
      <c r="G8185" t="s">
        <v>928</v>
      </c>
      <c r="H8185" t="s">
        <v>928</v>
      </c>
      <c r="I8185" t="s">
        <v>928</v>
      </c>
      <c r="J8185" t="s">
        <v>930</v>
      </c>
      <c r="K8185" t="s">
        <v>929</v>
      </c>
      <c r="L8185" t="s">
        <v>928</v>
      </c>
      <c r="M8185" t="s">
        <v>930</v>
      </c>
      <c r="N8185" t="s">
        <v>930</v>
      </c>
      <c r="O8185" t="s">
        <v>929</v>
      </c>
      <c r="P8185" t="s">
        <v>929</v>
      </c>
      <c r="Q8185" t="s">
        <v>929</v>
      </c>
      <c r="R8185" t="s">
        <v>929</v>
      </c>
      <c r="S8185" t="s">
        <v>929</v>
      </c>
      <c r="T8185" t="s">
        <v>929</v>
      </c>
      <c r="U8185" t="s">
        <v>929</v>
      </c>
      <c r="V8185" t="s">
        <v>929</v>
      </c>
      <c r="W8185" t="s">
        <v>929</v>
      </c>
      <c r="X8185" t="s">
        <v>929</v>
      </c>
      <c r="Y8185" t="s">
        <v>929</v>
      </c>
      <c r="Z8185" t="s">
        <v>929</v>
      </c>
    </row>
    <row r="8186" spans="1:26">
      <c r="A8186">
        <v>802565</v>
      </c>
      <c r="B8186" t="s">
        <v>98</v>
      </c>
      <c r="C8186" t="s">
        <v>930</v>
      </c>
      <c r="D8186" t="s">
        <v>928</v>
      </c>
      <c r="E8186" t="s">
        <v>930</v>
      </c>
      <c r="F8186" t="s">
        <v>930</v>
      </c>
      <c r="G8186" t="s">
        <v>928</v>
      </c>
      <c r="H8186" t="s">
        <v>930</v>
      </c>
      <c r="I8186" t="s">
        <v>930</v>
      </c>
      <c r="J8186" t="s">
        <v>929</v>
      </c>
      <c r="K8186" t="s">
        <v>930</v>
      </c>
      <c r="L8186" t="s">
        <v>928</v>
      </c>
      <c r="M8186" t="s">
        <v>928</v>
      </c>
      <c r="N8186" t="s">
        <v>928</v>
      </c>
      <c r="O8186" t="s">
        <v>929</v>
      </c>
      <c r="P8186" t="s">
        <v>930</v>
      </c>
      <c r="Q8186" t="s">
        <v>929</v>
      </c>
      <c r="R8186" t="s">
        <v>929</v>
      </c>
      <c r="S8186" t="s">
        <v>930</v>
      </c>
      <c r="T8186" t="s">
        <v>930</v>
      </c>
      <c r="U8186" t="s">
        <v>929</v>
      </c>
      <c r="V8186" t="s">
        <v>929</v>
      </c>
      <c r="W8186" t="s">
        <v>929</v>
      </c>
      <c r="X8186" t="s">
        <v>929</v>
      </c>
      <c r="Y8186" t="s">
        <v>929</v>
      </c>
      <c r="Z8186" t="s">
        <v>929</v>
      </c>
    </row>
    <row r="8187" spans="1:26">
      <c r="A8187">
        <v>802571</v>
      </c>
      <c r="B8187" t="s">
        <v>98</v>
      </c>
      <c r="C8187" t="s">
        <v>928</v>
      </c>
      <c r="D8187" t="s">
        <v>928</v>
      </c>
      <c r="E8187" t="s">
        <v>928</v>
      </c>
      <c r="F8187" t="s">
        <v>928</v>
      </c>
      <c r="G8187" t="s">
        <v>928</v>
      </c>
      <c r="H8187" t="s">
        <v>928</v>
      </c>
      <c r="I8187" t="s">
        <v>928</v>
      </c>
      <c r="J8187" t="s">
        <v>928</v>
      </c>
      <c r="K8187" t="s">
        <v>928</v>
      </c>
      <c r="L8187" t="s">
        <v>929</v>
      </c>
      <c r="M8187" t="s">
        <v>929</v>
      </c>
      <c r="N8187" t="s">
        <v>930</v>
      </c>
      <c r="O8187" t="s">
        <v>929</v>
      </c>
      <c r="P8187" t="s">
        <v>929</v>
      </c>
      <c r="Q8187" t="s">
        <v>930</v>
      </c>
      <c r="R8187" t="s">
        <v>930</v>
      </c>
      <c r="S8187" t="s">
        <v>930</v>
      </c>
      <c r="T8187" t="s">
        <v>930</v>
      </c>
      <c r="U8187" t="s">
        <v>929</v>
      </c>
      <c r="V8187" t="s">
        <v>929</v>
      </c>
      <c r="W8187" t="s">
        <v>929</v>
      </c>
      <c r="X8187" t="s">
        <v>929</v>
      </c>
      <c r="Y8187" t="s">
        <v>929</v>
      </c>
      <c r="Z8187" t="s">
        <v>929</v>
      </c>
    </row>
    <row r="8188" spans="1:26">
      <c r="A8188">
        <v>802582</v>
      </c>
      <c r="B8188" t="s">
        <v>98</v>
      </c>
      <c r="C8188" t="s">
        <v>930</v>
      </c>
      <c r="D8188" t="s">
        <v>930</v>
      </c>
      <c r="E8188" t="s">
        <v>930</v>
      </c>
      <c r="F8188" t="s">
        <v>930</v>
      </c>
      <c r="G8188" t="s">
        <v>930</v>
      </c>
      <c r="H8188" t="s">
        <v>930</v>
      </c>
      <c r="I8188" t="s">
        <v>930</v>
      </c>
      <c r="J8188" t="s">
        <v>930</v>
      </c>
      <c r="K8188" t="s">
        <v>930</v>
      </c>
      <c r="L8188" t="s">
        <v>928</v>
      </c>
      <c r="M8188" t="s">
        <v>928</v>
      </c>
      <c r="N8188" t="s">
        <v>930</v>
      </c>
      <c r="O8188" t="s">
        <v>929</v>
      </c>
      <c r="P8188" t="s">
        <v>930</v>
      </c>
      <c r="Q8188" t="s">
        <v>928</v>
      </c>
      <c r="R8188" t="s">
        <v>928</v>
      </c>
      <c r="S8188" t="s">
        <v>930</v>
      </c>
      <c r="T8188" t="s">
        <v>930</v>
      </c>
      <c r="U8188" t="s">
        <v>928</v>
      </c>
      <c r="V8188" t="s">
        <v>928</v>
      </c>
      <c r="W8188" t="s">
        <v>929</v>
      </c>
      <c r="X8188" t="s">
        <v>928</v>
      </c>
      <c r="Y8188" t="s">
        <v>928</v>
      </c>
      <c r="Z8188" t="s">
        <v>929</v>
      </c>
    </row>
    <row r="8189" spans="1:26">
      <c r="A8189">
        <v>802586</v>
      </c>
      <c r="B8189" t="s">
        <v>98</v>
      </c>
      <c r="C8189" t="s">
        <v>928</v>
      </c>
      <c r="D8189" t="s">
        <v>928</v>
      </c>
      <c r="E8189" t="s">
        <v>928</v>
      </c>
      <c r="F8189" t="s">
        <v>928</v>
      </c>
      <c r="G8189" t="s">
        <v>928</v>
      </c>
      <c r="H8189" t="s">
        <v>930</v>
      </c>
      <c r="I8189" t="s">
        <v>930</v>
      </c>
      <c r="J8189" t="s">
        <v>930</v>
      </c>
      <c r="K8189" t="s">
        <v>928</v>
      </c>
      <c r="L8189" t="s">
        <v>930</v>
      </c>
      <c r="M8189" t="s">
        <v>928</v>
      </c>
      <c r="N8189" t="s">
        <v>928</v>
      </c>
      <c r="O8189" t="s">
        <v>929</v>
      </c>
      <c r="P8189" t="s">
        <v>930</v>
      </c>
      <c r="Q8189" t="s">
        <v>930</v>
      </c>
      <c r="R8189" t="s">
        <v>930</v>
      </c>
      <c r="S8189" t="s">
        <v>930</v>
      </c>
      <c r="T8189" t="s">
        <v>930</v>
      </c>
      <c r="U8189" t="s">
        <v>929</v>
      </c>
      <c r="V8189" t="s">
        <v>929</v>
      </c>
      <c r="W8189" t="s">
        <v>929</v>
      </c>
      <c r="X8189" t="s">
        <v>929</v>
      </c>
      <c r="Y8189" t="s">
        <v>929</v>
      </c>
      <c r="Z8189" t="s">
        <v>929</v>
      </c>
    </row>
    <row r="8190" spans="1:26">
      <c r="A8190">
        <v>802592</v>
      </c>
      <c r="B8190" t="s">
        <v>98</v>
      </c>
      <c r="C8190" t="s">
        <v>928</v>
      </c>
      <c r="D8190" t="s">
        <v>928</v>
      </c>
      <c r="E8190" t="s">
        <v>928</v>
      </c>
      <c r="F8190" t="s">
        <v>930</v>
      </c>
      <c r="G8190" t="s">
        <v>930</v>
      </c>
      <c r="H8190" t="s">
        <v>930</v>
      </c>
      <c r="I8190" t="s">
        <v>928</v>
      </c>
      <c r="J8190" t="s">
        <v>930</v>
      </c>
      <c r="K8190" t="s">
        <v>928</v>
      </c>
      <c r="L8190" t="s">
        <v>928</v>
      </c>
      <c r="M8190" t="s">
        <v>930</v>
      </c>
      <c r="N8190" t="s">
        <v>930</v>
      </c>
      <c r="O8190" t="s">
        <v>929</v>
      </c>
      <c r="P8190" t="s">
        <v>928</v>
      </c>
      <c r="Q8190" t="s">
        <v>930</v>
      </c>
      <c r="R8190" t="s">
        <v>928</v>
      </c>
      <c r="S8190" t="s">
        <v>930</v>
      </c>
      <c r="T8190" t="s">
        <v>929</v>
      </c>
      <c r="U8190" t="s">
        <v>930</v>
      </c>
      <c r="V8190" t="s">
        <v>928</v>
      </c>
      <c r="W8190" t="s">
        <v>929</v>
      </c>
      <c r="X8190" t="s">
        <v>930</v>
      </c>
      <c r="Y8190" t="s">
        <v>929</v>
      </c>
      <c r="Z8190" t="s">
        <v>928</v>
      </c>
    </row>
    <row r="8191" spans="1:26">
      <c r="A8191">
        <v>802634</v>
      </c>
      <c r="B8191" t="s">
        <v>98</v>
      </c>
      <c r="C8191" t="s">
        <v>930</v>
      </c>
      <c r="D8191" t="s">
        <v>930</v>
      </c>
      <c r="E8191" t="s">
        <v>929</v>
      </c>
      <c r="F8191" t="s">
        <v>930</v>
      </c>
      <c r="G8191" t="s">
        <v>928</v>
      </c>
      <c r="H8191" t="s">
        <v>930</v>
      </c>
      <c r="I8191" t="s">
        <v>930</v>
      </c>
      <c r="J8191" t="s">
        <v>928</v>
      </c>
      <c r="K8191" t="s">
        <v>928</v>
      </c>
      <c r="L8191" t="s">
        <v>928</v>
      </c>
      <c r="M8191" t="s">
        <v>930</v>
      </c>
      <c r="N8191" t="s">
        <v>930</v>
      </c>
      <c r="O8191" t="s">
        <v>930</v>
      </c>
      <c r="P8191" t="s">
        <v>929</v>
      </c>
      <c r="Q8191" t="s">
        <v>928</v>
      </c>
      <c r="R8191" t="s">
        <v>930</v>
      </c>
      <c r="S8191" t="s">
        <v>928</v>
      </c>
      <c r="T8191" t="s">
        <v>930</v>
      </c>
      <c r="U8191" t="s">
        <v>928</v>
      </c>
      <c r="V8191" t="s">
        <v>929</v>
      </c>
      <c r="W8191" t="s">
        <v>930</v>
      </c>
      <c r="X8191" t="s">
        <v>928</v>
      </c>
      <c r="Y8191" t="s">
        <v>928</v>
      </c>
      <c r="Z8191" t="s">
        <v>929</v>
      </c>
    </row>
    <row r="8192" spans="1:26">
      <c r="A8192">
        <v>802651</v>
      </c>
      <c r="B8192" t="s">
        <v>98</v>
      </c>
      <c r="C8192" t="s">
        <v>928</v>
      </c>
      <c r="D8192" t="s">
        <v>928</v>
      </c>
      <c r="E8192" t="s">
        <v>930</v>
      </c>
      <c r="F8192" t="s">
        <v>928</v>
      </c>
      <c r="G8192" t="s">
        <v>930</v>
      </c>
      <c r="H8192" t="s">
        <v>928</v>
      </c>
      <c r="I8192" t="s">
        <v>928</v>
      </c>
      <c r="J8192" t="s">
        <v>929</v>
      </c>
      <c r="K8192" t="s">
        <v>928</v>
      </c>
      <c r="L8192" t="s">
        <v>928</v>
      </c>
      <c r="M8192" t="s">
        <v>929</v>
      </c>
      <c r="N8192" t="s">
        <v>930</v>
      </c>
      <c r="O8192" t="s">
        <v>929</v>
      </c>
      <c r="P8192" t="s">
        <v>929</v>
      </c>
      <c r="Q8192" t="s">
        <v>929</v>
      </c>
      <c r="R8192" t="s">
        <v>930</v>
      </c>
      <c r="S8192" t="s">
        <v>930</v>
      </c>
      <c r="T8192" t="s">
        <v>929</v>
      </c>
      <c r="U8192" t="s">
        <v>929</v>
      </c>
      <c r="V8192" t="s">
        <v>929</v>
      </c>
      <c r="W8192" t="s">
        <v>929</v>
      </c>
      <c r="X8192" t="s">
        <v>930</v>
      </c>
      <c r="Y8192" t="s">
        <v>929</v>
      </c>
      <c r="Z8192" t="s">
        <v>930</v>
      </c>
    </row>
    <row r="8193" spans="1:26">
      <c r="A8193">
        <v>802652</v>
      </c>
      <c r="B8193" t="s">
        <v>98</v>
      </c>
      <c r="C8193" t="s">
        <v>930</v>
      </c>
      <c r="D8193" t="s">
        <v>930</v>
      </c>
      <c r="E8193" t="s">
        <v>928</v>
      </c>
      <c r="F8193" t="s">
        <v>930</v>
      </c>
      <c r="G8193" t="s">
        <v>928</v>
      </c>
      <c r="H8193" t="s">
        <v>930</v>
      </c>
      <c r="I8193" t="s">
        <v>930</v>
      </c>
      <c r="J8193" t="s">
        <v>930</v>
      </c>
      <c r="K8193" t="s">
        <v>930</v>
      </c>
      <c r="L8193" t="s">
        <v>930</v>
      </c>
      <c r="M8193" t="s">
        <v>930</v>
      </c>
      <c r="N8193" t="s">
        <v>930</v>
      </c>
      <c r="O8193" t="s">
        <v>929</v>
      </c>
      <c r="P8193" t="s">
        <v>929</v>
      </c>
      <c r="Q8193" t="s">
        <v>929</v>
      </c>
      <c r="R8193" t="s">
        <v>929</v>
      </c>
      <c r="S8193" t="s">
        <v>929</v>
      </c>
      <c r="T8193" t="s">
        <v>929</v>
      </c>
      <c r="U8193" t="s">
        <v>929</v>
      </c>
      <c r="V8193" t="s">
        <v>929</v>
      </c>
      <c r="W8193" t="s">
        <v>929</v>
      </c>
      <c r="X8193" t="s">
        <v>929</v>
      </c>
      <c r="Y8193" t="s">
        <v>929</v>
      </c>
      <c r="Z8193" t="s">
        <v>929</v>
      </c>
    </row>
    <row r="8194" spans="1:26">
      <c r="A8194">
        <v>802666</v>
      </c>
      <c r="B8194" t="s">
        <v>98</v>
      </c>
      <c r="C8194" t="s">
        <v>930</v>
      </c>
      <c r="D8194" t="s">
        <v>929</v>
      </c>
      <c r="E8194" t="s">
        <v>929</v>
      </c>
      <c r="F8194" t="s">
        <v>929</v>
      </c>
      <c r="G8194" t="s">
        <v>930</v>
      </c>
      <c r="H8194" t="s">
        <v>930</v>
      </c>
      <c r="I8194" t="s">
        <v>930</v>
      </c>
      <c r="J8194" t="s">
        <v>928</v>
      </c>
      <c r="K8194" t="s">
        <v>930</v>
      </c>
      <c r="L8194" t="s">
        <v>930</v>
      </c>
      <c r="M8194" t="s">
        <v>929</v>
      </c>
      <c r="N8194" t="s">
        <v>930</v>
      </c>
      <c r="O8194" t="s">
        <v>929</v>
      </c>
      <c r="P8194" t="s">
        <v>929</v>
      </c>
      <c r="Q8194" t="s">
        <v>928</v>
      </c>
      <c r="R8194" t="s">
        <v>929</v>
      </c>
      <c r="S8194" t="s">
        <v>928</v>
      </c>
      <c r="T8194" t="s">
        <v>929</v>
      </c>
      <c r="U8194" t="s">
        <v>929</v>
      </c>
      <c r="V8194" t="s">
        <v>929</v>
      </c>
      <c r="W8194" t="s">
        <v>929</v>
      </c>
      <c r="X8194" t="s">
        <v>929</v>
      </c>
      <c r="Y8194" t="s">
        <v>929</v>
      </c>
      <c r="Z8194" t="s">
        <v>929</v>
      </c>
    </row>
    <row r="8195" spans="1:26">
      <c r="A8195">
        <v>802680</v>
      </c>
      <c r="B8195" t="s">
        <v>98</v>
      </c>
      <c r="C8195" t="s">
        <v>930</v>
      </c>
      <c r="D8195" t="s">
        <v>930</v>
      </c>
      <c r="E8195" t="s">
        <v>929</v>
      </c>
      <c r="F8195" t="s">
        <v>929</v>
      </c>
      <c r="G8195" t="s">
        <v>930</v>
      </c>
      <c r="H8195" t="s">
        <v>930</v>
      </c>
      <c r="I8195" t="s">
        <v>928</v>
      </c>
      <c r="J8195" t="s">
        <v>928</v>
      </c>
      <c r="K8195" t="s">
        <v>928</v>
      </c>
      <c r="L8195" t="s">
        <v>930</v>
      </c>
      <c r="M8195" t="s">
        <v>930</v>
      </c>
      <c r="N8195" t="s">
        <v>930</v>
      </c>
      <c r="O8195" t="s">
        <v>929</v>
      </c>
      <c r="P8195" t="s">
        <v>930</v>
      </c>
      <c r="Q8195" t="s">
        <v>929</v>
      </c>
      <c r="R8195" t="s">
        <v>930</v>
      </c>
      <c r="S8195" t="s">
        <v>930</v>
      </c>
      <c r="T8195" t="s">
        <v>930</v>
      </c>
      <c r="U8195" t="s">
        <v>928</v>
      </c>
      <c r="V8195" t="s">
        <v>929</v>
      </c>
      <c r="W8195" t="s">
        <v>928</v>
      </c>
      <c r="X8195" t="s">
        <v>928</v>
      </c>
      <c r="Y8195" t="s">
        <v>929</v>
      </c>
      <c r="Z8195" t="s">
        <v>928</v>
      </c>
    </row>
    <row r="8196" spans="1:26">
      <c r="A8196">
        <v>802686</v>
      </c>
      <c r="B8196" t="s">
        <v>98</v>
      </c>
      <c r="C8196" t="s">
        <v>930</v>
      </c>
      <c r="D8196" t="s">
        <v>929</v>
      </c>
      <c r="E8196" t="s">
        <v>930</v>
      </c>
      <c r="F8196" t="s">
        <v>930</v>
      </c>
      <c r="G8196" t="s">
        <v>930</v>
      </c>
      <c r="H8196" t="s">
        <v>930</v>
      </c>
      <c r="I8196" t="s">
        <v>929</v>
      </c>
      <c r="J8196" t="s">
        <v>930</v>
      </c>
      <c r="K8196" t="s">
        <v>930</v>
      </c>
      <c r="L8196" t="s">
        <v>930</v>
      </c>
      <c r="M8196" t="s">
        <v>930</v>
      </c>
      <c r="N8196" t="s">
        <v>930</v>
      </c>
      <c r="O8196" t="s">
        <v>929</v>
      </c>
      <c r="P8196" t="s">
        <v>929</v>
      </c>
      <c r="Q8196" t="s">
        <v>929</v>
      </c>
      <c r="R8196" t="s">
        <v>930</v>
      </c>
      <c r="S8196" t="s">
        <v>929</v>
      </c>
      <c r="T8196" t="s">
        <v>930</v>
      </c>
      <c r="U8196" t="s">
        <v>929</v>
      </c>
      <c r="V8196" t="s">
        <v>929</v>
      </c>
      <c r="W8196" t="s">
        <v>929</v>
      </c>
      <c r="X8196" t="s">
        <v>929</v>
      </c>
      <c r="Y8196" t="s">
        <v>929</v>
      </c>
      <c r="Z8196" t="s">
        <v>929</v>
      </c>
    </row>
    <row r="8197" spans="1:26">
      <c r="A8197">
        <v>802707</v>
      </c>
      <c r="B8197" t="s">
        <v>98</v>
      </c>
      <c r="C8197" t="s">
        <v>928</v>
      </c>
      <c r="D8197" t="s">
        <v>928</v>
      </c>
      <c r="E8197" t="s">
        <v>928</v>
      </c>
      <c r="F8197" t="s">
        <v>928</v>
      </c>
      <c r="G8197" t="s">
        <v>928</v>
      </c>
      <c r="H8197" t="s">
        <v>930</v>
      </c>
      <c r="I8197" t="s">
        <v>929</v>
      </c>
      <c r="J8197" t="s">
        <v>929</v>
      </c>
      <c r="K8197" t="s">
        <v>928</v>
      </c>
      <c r="L8197" t="s">
        <v>928</v>
      </c>
      <c r="M8197" t="s">
        <v>929</v>
      </c>
      <c r="N8197" t="s">
        <v>928</v>
      </c>
      <c r="O8197" t="s">
        <v>930</v>
      </c>
      <c r="P8197" t="s">
        <v>930</v>
      </c>
      <c r="Q8197" t="s">
        <v>930</v>
      </c>
      <c r="R8197" t="s">
        <v>930</v>
      </c>
      <c r="S8197" t="s">
        <v>930</v>
      </c>
      <c r="T8197" t="s">
        <v>930</v>
      </c>
      <c r="U8197" t="s">
        <v>929</v>
      </c>
      <c r="V8197" t="s">
        <v>930</v>
      </c>
      <c r="W8197" t="s">
        <v>929</v>
      </c>
      <c r="X8197" t="s">
        <v>930</v>
      </c>
      <c r="Y8197" t="s">
        <v>929</v>
      </c>
      <c r="Z8197" t="s">
        <v>929</v>
      </c>
    </row>
    <row r="8198" spans="1:26">
      <c r="A8198">
        <v>802715</v>
      </c>
      <c r="B8198" t="s">
        <v>98</v>
      </c>
      <c r="C8198" t="s">
        <v>930</v>
      </c>
      <c r="D8198" t="s">
        <v>930</v>
      </c>
      <c r="E8198" t="s">
        <v>930</v>
      </c>
      <c r="F8198" t="s">
        <v>928</v>
      </c>
      <c r="G8198" t="s">
        <v>929</v>
      </c>
      <c r="H8198" t="s">
        <v>929</v>
      </c>
      <c r="I8198" t="s">
        <v>930</v>
      </c>
      <c r="J8198" t="s">
        <v>928</v>
      </c>
      <c r="K8198" t="s">
        <v>929</v>
      </c>
      <c r="L8198" t="s">
        <v>928</v>
      </c>
      <c r="M8198" t="s">
        <v>928</v>
      </c>
      <c r="N8198" t="s">
        <v>930</v>
      </c>
      <c r="O8198" t="s">
        <v>929</v>
      </c>
      <c r="P8198" t="s">
        <v>930</v>
      </c>
      <c r="Q8198" t="s">
        <v>929</v>
      </c>
      <c r="R8198" t="s">
        <v>928</v>
      </c>
      <c r="S8198" t="s">
        <v>930</v>
      </c>
      <c r="T8198" t="s">
        <v>930</v>
      </c>
      <c r="U8198" t="s">
        <v>928</v>
      </c>
      <c r="V8198" t="s">
        <v>929</v>
      </c>
      <c r="W8198" t="s">
        <v>930</v>
      </c>
      <c r="X8198" t="s">
        <v>930</v>
      </c>
      <c r="Y8198" t="s">
        <v>930</v>
      </c>
      <c r="Z8198" t="s">
        <v>930</v>
      </c>
    </row>
    <row r="8199" spans="1:26">
      <c r="A8199">
        <v>802725</v>
      </c>
      <c r="B8199" t="s">
        <v>98</v>
      </c>
      <c r="C8199" t="s">
        <v>930</v>
      </c>
      <c r="D8199" t="s">
        <v>928</v>
      </c>
      <c r="E8199" t="s">
        <v>930</v>
      </c>
      <c r="F8199" t="s">
        <v>930</v>
      </c>
      <c r="G8199" t="s">
        <v>928</v>
      </c>
      <c r="H8199" t="s">
        <v>930</v>
      </c>
      <c r="I8199" t="s">
        <v>930</v>
      </c>
      <c r="J8199" t="s">
        <v>929</v>
      </c>
      <c r="K8199" t="s">
        <v>930</v>
      </c>
      <c r="L8199" t="s">
        <v>930</v>
      </c>
      <c r="M8199" t="s">
        <v>930</v>
      </c>
      <c r="N8199" t="s">
        <v>928</v>
      </c>
      <c r="O8199" t="s">
        <v>929</v>
      </c>
      <c r="P8199" t="s">
        <v>930</v>
      </c>
      <c r="Q8199" t="s">
        <v>929</v>
      </c>
      <c r="R8199" t="s">
        <v>929</v>
      </c>
      <c r="S8199" t="s">
        <v>930</v>
      </c>
      <c r="T8199" t="s">
        <v>930</v>
      </c>
      <c r="U8199" t="s">
        <v>929</v>
      </c>
      <c r="V8199" t="s">
        <v>929</v>
      </c>
      <c r="W8199" t="s">
        <v>929</v>
      </c>
      <c r="X8199" t="s">
        <v>929</v>
      </c>
      <c r="Y8199" t="s">
        <v>929</v>
      </c>
      <c r="Z8199" t="s">
        <v>929</v>
      </c>
    </row>
    <row r="8200" spans="1:26">
      <c r="A8200">
        <v>802758</v>
      </c>
      <c r="B8200" t="s">
        <v>98</v>
      </c>
      <c r="C8200" t="s">
        <v>930</v>
      </c>
      <c r="D8200" t="s">
        <v>928</v>
      </c>
      <c r="E8200" t="s">
        <v>930</v>
      </c>
      <c r="F8200" t="s">
        <v>930</v>
      </c>
      <c r="G8200" t="s">
        <v>930</v>
      </c>
      <c r="H8200" t="s">
        <v>930</v>
      </c>
      <c r="I8200" t="s">
        <v>930</v>
      </c>
      <c r="J8200" t="s">
        <v>928</v>
      </c>
      <c r="K8200" t="s">
        <v>928</v>
      </c>
      <c r="L8200" t="s">
        <v>930</v>
      </c>
      <c r="M8200" t="s">
        <v>928</v>
      </c>
      <c r="N8200" t="s">
        <v>930</v>
      </c>
      <c r="O8200" t="s">
        <v>929</v>
      </c>
      <c r="P8200" t="s">
        <v>930</v>
      </c>
      <c r="Q8200" t="s">
        <v>928</v>
      </c>
      <c r="R8200" t="s">
        <v>928</v>
      </c>
      <c r="S8200" t="s">
        <v>928</v>
      </c>
      <c r="T8200" t="s">
        <v>928</v>
      </c>
      <c r="U8200" t="s">
        <v>930</v>
      </c>
      <c r="V8200" t="s">
        <v>930</v>
      </c>
      <c r="W8200" t="s">
        <v>929</v>
      </c>
      <c r="X8200" t="s">
        <v>928</v>
      </c>
      <c r="Y8200" t="s">
        <v>928</v>
      </c>
      <c r="Z8200" t="s">
        <v>930</v>
      </c>
    </row>
    <row r="8201" spans="1:26">
      <c r="A8201">
        <v>802766</v>
      </c>
      <c r="B8201" t="s">
        <v>98</v>
      </c>
      <c r="C8201" t="s">
        <v>930</v>
      </c>
      <c r="D8201" t="s">
        <v>928</v>
      </c>
      <c r="E8201" t="s">
        <v>928</v>
      </c>
      <c r="F8201" t="s">
        <v>930</v>
      </c>
      <c r="G8201" t="s">
        <v>928</v>
      </c>
      <c r="H8201" t="s">
        <v>929</v>
      </c>
      <c r="I8201" t="s">
        <v>930</v>
      </c>
      <c r="J8201" t="s">
        <v>928</v>
      </c>
      <c r="K8201" t="s">
        <v>930</v>
      </c>
      <c r="L8201" t="s">
        <v>928</v>
      </c>
      <c r="M8201" t="s">
        <v>928</v>
      </c>
      <c r="N8201" t="s">
        <v>929</v>
      </c>
      <c r="O8201" t="s">
        <v>929</v>
      </c>
      <c r="P8201" t="s">
        <v>929</v>
      </c>
      <c r="Q8201" t="s">
        <v>929</v>
      </c>
      <c r="R8201" t="s">
        <v>929</v>
      </c>
      <c r="S8201" t="s">
        <v>929</v>
      </c>
      <c r="T8201" t="s">
        <v>929</v>
      </c>
      <c r="U8201" t="s">
        <v>929</v>
      </c>
      <c r="V8201" t="s">
        <v>929</v>
      </c>
      <c r="W8201" t="s">
        <v>929</v>
      </c>
      <c r="X8201" t="s">
        <v>929</v>
      </c>
      <c r="Y8201" t="s">
        <v>929</v>
      </c>
      <c r="Z8201" t="s">
        <v>929</v>
      </c>
    </row>
    <row r="8202" spans="1:26">
      <c r="A8202">
        <v>802772</v>
      </c>
      <c r="B8202" t="s">
        <v>98</v>
      </c>
      <c r="C8202" t="s">
        <v>928</v>
      </c>
      <c r="D8202" t="s">
        <v>930</v>
      </c>
      <c r="E8202" t="s">
        <v>930</v>
      </c>
      <c r="F8202" t="s">
        <v>928</v>
      </c>
      <c r="G8202" t="s">
        <v>930</v>
      </c>
      <c r="H8202" t="s">
        <v>928</v>
      </c>
      <c r="I8202" t="s">
        <v>930</v>
      </c>
      <c r="J8202" t="s">
        <v>930</v>
      </c>
      <c r="K8202" t="s">
        <v>930</v>
      </c>
      <c r="L8202" t="s">
        <v>929</v>
      </c>
      <c r="M8202" t="s">
        <v>930</v>
      </c>
      <c r="N8202" t="s">
        <v>929</v>
      </c>
      <c r="O8202" t="s">
        <v>929</v>
      </c>
      <c r="P8202" t="s">
        <v>930</v>
      </c>
      <c r="Q8202" t="s">
        <v>928</v>
      </c>
      <c r="R8202" t="s">
        <v>930</v>
      </c>
      <c r="S8202" t="s">
        <v>930</v>
      </c>
      <c r="T8202" t="s">
        <v>930</v>
      </c>
      <c r="U8202" t="s">
        <v>928</v>
      </c>
      <c r="V8202" t="s">
        <v>930</v>
      </c>
      <c r="W8202" t="s">
        <v>930</v>
      </c>
      <c r="X8202" t="s">
        <v>930</v>
      </c>
      <c r="Y8202" t="s">
        <v>930</v>
      </c>
      <c r="Z8202" t="s">
        <v>929</v>
      </c>
    </row>
    <row r="8203" spans="1:26">
      <c r="A8203">
        <v>802778</v>
      </c>
      <c r="B8203" t="s">
        <v>98</v>
      </c>
      <c r="C8203" t="s">
        <v>928</v>
      </c>
      <c r="D8203" t="s">
        <v>928</v>
      </c>
      <c r="E8203" t="s">
        <v>928</v>
      </c>
      <c r="F8203" t="s">
        <v>930</v>
      </c>
      <c r="G8203" t="s">
        <v>930</v>
      </c>
      <c r="H8203" t="s">
        <v>930</v>
      </c>
      <c r="I8203" t="s">
        <v>928</v>
      </c>
      <c r="J8203" t="s">
        <v>928</v>
      </c>
      <c r="K8203" t="s">
        <v>929</v>
      </c>
      <c r="L8203" t="s">
        <v>928</v>
      </c>
      <c r="M8203" t="s">
        <v>930</v>
      </c>
      <c r="N8203" t="s">
        <v>930</v>
      </c>
      <c r="O8203" t="s">
        <v>930</v>
      </c>
      <c r="P8203" t="s">
        <v>930</v>
      </c>
      <c r="Q8203" t="s">
        <v>929</v>
      </c>
      <c r="R8203" t="s">
        <v>929</v>
      </c>
      <c r="S8203" t="s">
        <v>929</v>
      </c>
      <c r="T8203" t="s">
        <v>929</v>
      </c>
      <c r="U8203" t="s">
        <v>930</v>
      </c>
      <c r="V8203" t="s">
        <v>930</v>
      </c>
      <c r="W8203" t="s">
        <v>930</v>
      </c>
      <c r="X8203" t="s">
        <v>930</v>
      </c>
      <c r="Y8203" t="s">
        <v>929</v>
      </c>
      <c r="Z8203" t="s">
        <v>928</v>
      </c>
    </row>
    <row r="8204" spans="1:26">
      <c r="A8204">
        <v>802784</v>
      </c>
      <c r="B8204" t="s">
        <v>98</v>
      </c>
      <c r="C8204" t="s">
        <v>928</v>
      </c>
      <c r="D8204" t="s">
        <v>928</v>
      </c>
      <c r="E8204" t="s">
        <v>928</v>
      </c>
      <c r="F8204" t="s">
        <v>928</v>
      </c>
      <c r="G8204" t="s">
        <v>928</v>
      </c>
      <c r="H8204" t="s">
        <v>928</v>
      </c>
      <c r="I8204" t="s">
        <v>928</v>
      </c>
      <c r="J8204" t="s">
        <v>930</v>
      </c>
      <c r="K8204" t="s">
        <v>928</v>
      </c>
      <c r="L8204" t="s">
        <v>928</v>
      </c>
      <c r="M8204" t="s">
        <v>928</v>
      </c>
      <c r="N8204" t="s">
        <v>929</v>
      </c>
      <c r="O8204" t="s">
        <v>929</v>
      </c>
      <c r="P8204" t="s">
        <v>929</v>
      </c>
      <c r="Q8204" t="s">
        <v>928</v>
      </c>
      <c r="R8204" t="s">
        <v>930</v>
      </c>
      <c r="S8204" t="s">
        <v>930</v>
      </c>
      <c r="T8204" t="s">
        <v>930</v>
      </c>
      <c r="U8204" t="s">
        <v>928</v>
      </c>
      <c r="V8204" t="s">
        <v>930</v>
      </c>
      <c r="W8204" t="s">
        <v>930</v>
      </c>
      <c r="X8204" t="s">
        <v>930</v>
      </c>
      <c r="Y8204" t="s">
        <v>930</v>
      </c>
      <c r="Z8204" t="s">
        <v>929</v>
      </c>
    </row>
    <row r="8205" spans="1:26">
      <c r="A8205">
        <v>802789</v>
      </c>
      <c r="B8205" t="s">
        <v>98</v>
      </c>
      <c r="C8205" t="s">
        <v>930</v>
      </c>
      <c r="D8205" t="s">
        <v>928</v>
      </c>
      <c r="E8205" t="s">
        <v>928</v>
      </c>
      <c r="F8205" t="s">
        <v>928</v>
      </c>
      <c r="G8205" t="s">
        <v>928</v>
      </c>
      <c r="H8205" t="s">
        <v>930</v>
      </c>
      <c r="I8205" t="s">
        <v>928</v>
      </c>
      <c r="J8205" t="s">
        <v>930</v>
      </c>
      <c r="K8205" t="s">
        <v>928</v>
      </c>
      <c r="L8205" t="s">
        <v>930</v>
      </c>
      <c r="M8205" t="s">
        <v>930</v>
      </c>
      <c r="N8205" t="s">
        <v>930</v>
      </c>
      <c r="O8205" t="s">
        <v>929</v>
      </c>
      <c r="P8205" t="s">
        <v>929</v>
      </c>
      <c r="Q8205" t="s">
        <v>929</v>
      </c>
      <c r="R8205" t="s">
        <v>929</v>
      </c>
      <c r="S8205" t="s">
        <v>930</v>
      </c>
      <c r="T8205" t="s">
        <v>929</v>
      </c>
      <c r="U8205" t="s">
        <v>929</v>
      </c>
      <c r="V8205" t="s">
        <v>929</v>
      </c>
      <c r="W8205" t="s">
        <v>929</v>
      </c>
      <c r="X8205" t="s">
        <v>929</v>
      </c>
      <c r="Y8205" t="s">
        <v>929</v>
      </c>
      <c r="Z8205" t="s">
        <v>929</v>
      </c>
    </row>
    <row r="8206" spans="1:26">
      <c r="A8206">
        <v>802797</v>
      </c>
      <c r="B8206" t="s">
        <v>98</v>
      </c>
      <c r="C8206" t="s">
        <v>928</v>
      </c>
      <c r="D8206" t="s">
        <v>928</v>
      </c>
      <c r="E8206" t="s">
        <v>928</v>
      </c>
      <c r="F8206" t="s">
        <v>930</v>
      </c>
      <c r="G8206" t="s">
        <v>930</v>
      </c>
      <c r="H8206" t="s">
        <v>930</v>
      </c>
      <c r="I8206" t="s">
        <v>930</v>
      </c>
      <c r="J8206" t="s">
        <v>930</v>
      </c>
      <c r="K8206" t="s">
        <v>930</v>
      </c>
      <c r="L8206" t="s">
        <v>930</v>
      </c>
      <c r="M8206" t="s">
        <v>929</v>
      </c>
      <c r="N8206" t="s">
        <v>930</v>
      </c>
      <c r="O8206" t="s">
        <v>929</v>
      </c>
      <c r="P8206" t="s">
        <v>930</v>
      </c>
      <c r="Q8206" t="s">
        <v>930</v>
      </c>
      <c r="R8206" t="s">
        <v>929</v>
      </c>
      <c r="S8206" t="s">
        <v>930</v>
      </c>
      <c r="T8206" t="s">
        <v>930</v>
      </c>
      <c r="U8206" t="s">
        <v>929</v>
      </c>
      <c r="V8206" t="s">
        <v>929</v>
      </c>
      <c r="W8206" t="s">
        <v>929</v>
      </c>
      <c r="X8206" t="s">
        <v>929</v>
      </c>
      <c r="Y8206" t="s">
        <v>929</v>
      </c>
      <c r="Z8206" t="s">
        <v>929</v>
      </c>
    </row>
    <row r="8207" spans="1:26">
      <c r="A8207">
        <v>802807</v>
      </c>
      <c r="B8207" t="s">
        <v>98</v>
      </c>
      <c r="C8207" t="s">
        <v>930</v>
      </c>
      <c r="D8207" t="s">
        <v>928</v>
      </c>
      <c r="E8207" t="s">
        <v>928</v>
      </c>
      <c r="F8207" t="s">
        <v>930</v>
      </c>
      <c r="G8207" t="s">
        <v>928</v>
      </c>
      <c r="H8207" t="s">
        <v>930</v>
      </c>
      <c r="I8207" t="s">
        <v>930</v>
      </c>
      <c r="J8207" t="s">
        <v>930</v>
      </c>
      <c r="K8207" t="s">
        <v>928</v>
      </c>
      <c r="L8207" t="s">
        <v>929</v>
      </c>
      <c r="M8207" t="s">
        <v>930</v>
      </c>
      <c r="N8207" t="s">
        <v>930</v>
      </c>
      <c r="O8207" t="s">
        <v>929</v>
      </c>
      <c r="P8207" t="s">
        <v>930</v>
      </c>
      <c r="Q8207" t="s">
        <v>929</v>
      </c>
      <c r="R8207" t="s">
        <v>930</v>
      </c>
      <c r="S8207" t="s">
        <v>930</v>
      </c>
      <c r="T8207" t="s">
        <v>930</v>
      </c>
      <c r="U8207" t="s">
        <v>929</v>
      </c>
      <c r="V8207" t="s">
        <v>929</v>
      </c>
      <c r="W8207" t="s">
        <v>929</v>
      </c>
      <c r="X8207" t="s">
        <v>929</v>
      </c>
      <c r="Y8207" t="s">
        <v>929</v>
      </c>
      <c r="Z8207" t="s">
        <v>929</v>
      </c>
    </row>
    <row r="8208" spans="1:26">
      <c r="A8208">
        <v>802808</v>
      </c>
      <c r="B8208" t="s">
        <v>98</v>
      </c>
      <c r="C8208" t="s">
        <v>930</v>
      </c>
      <c r="D8208" t="s">
        <v>930</v>
      </c>
      <c r="E8208" t="s">
        <v>930</v>
      </c>
      <c r="F8208" t="s">
        <v>930</v>
      </c>
      <c r="G8208" t="s">
        <v>928</v>
      </c>
      <c r="H8208" t="s">
        <v>928</v>
      </c>
      <c r="I8208" t="s">
        <v>928</v>
      </c>
      <c r="J8208" t="s">
        <v>928</v>
      </c>
      <c r="K8208" t="s">
        <v>928</v>
      </c>
      <c r="L8208" t="s">
        <v>928</v>
      </c>
      <c r="M8208" t="s">
        <v>928</v>
      </c>
      <c r="N8208" t="s">
        <v>928</v>
      </c>
      <c r="O8208" t="s">
        <v>930</v>
      </c>
      <c r="P8208" t="s">
        <v>929</v>
      </c>
      <c r="Q8208" t="s">
        <v>929</v>
      </c>
      <c r="R8208" t="s">
        <v>928</v>
      </c>
      <c r="S8208" t="s">
        <v>928</v>
      </c>
      <c r="T8208" t="s">
        <v>928</v>
      </c>
      <c r="U8208" t="s">
        <v>928</v>
      </c>
      <c r="V8208" t="s">
        <v>930</v>
      </c>
      <c r="W8208" t="s">
        <v>929</v>
      </c>
      <c r="X8208" t="s">
        <v>929</v>
      </c>
      <c r="Y8208" t="s">
        <v>930</v>
      </c>
      <c r="Z8208" t="s">
        <v>930</v>
      </c>
    </row>
    <row r="8209" spans="1:26">
      <c r="A8209">
        <v>802810</v>
      </c>
      <c r="B8209" t="s">
        <v>98</v>
      </c>
      <c r="C8209" t="s">
        <v>930</v>
      </c>
      <c r="D8209" t="s">
        <v>928</v>
      </c>
      <c r="E8209" t="s">
        <v>930</v>
      </c>
      <c r="F8209" t="s">
        <v>930</v>
      </c>
      <c r="G8209" t="s">
        <v>930</v>
      </c>
      <c r="H8209" t="s">
        <v>928</v>
      </c>
      <c r="I8209" t="s">
        <v>930</v>
      </c>
      <c r="J8209" t="s">
        <v>928</v>
      </c>
      <c r="K8209" t="s">
        <v>928</v>
      </c>
      <c r="L8209" t="s">
        <v>930</v>
      </c>
      <c r="M8209" t="s">
        <v>928</v>
      </c>
      <c r="N8209" t="s">
        <v>929</v>
      </c>
      <c r="O8209" t="s">
        <v>929</v>
      </c>
      <c r="P8209" t="s">
        <v>929</v>
      </c>
      <c r="Q8209" t="s">
        <v>929</v>
      </c>
      <c r="R8209" t="s">
        <v>929</v>
      </c>
      <c r="S8209" t="s">
        <v>930</v>
      </c>
      <c r="T8209" t="s">
        <v>930</v>
      </c>
      <c r="U8209" t="s">
        <v>930</v>
      </c>
      <c r="V8209" t="s">
        <v>929</v>
      </c>
      <c r="W8209" t="s">
        <v>929</v>
      </c>
      <c r="X8209" t="s">
        <v>929</v>
      </c>
      <c r="Y8209" t="s">
        <v>929</v>
      </c>
      <c r="Z8209" t="s">
        <v>929</v>
      </c>
    </row>
    <row r="8210" spans="1:26">
      <c r="A8210">
        <v>802813</v>
      </c>
      <c r="B8210" t="s">
        <v>98</v>
      </c>
      <c r="C8210" t="s">
        <v>930</v>
      </c>
      <c r="D8210" t="s">
        <v>928</v>
      </c>
      <c r="E8210" t="s">
        <v>928</v>
      </c>
      <c r="F8210" t="s">
        <v>928</v>
      </c>
      <c r="G8210" t="s">
        <v>929</v>
      </c>
      <c r="H8210" t="s">
        <v>930</v>
      </c>
      <c r="I8210" t="s">
        <v>930</v>
      </c>
      <c r="J8210" t="s">
        <v>930</v>
      </c>
      <c r="K8210" t="s">
        <v>928</v>
      </c>
      <c r="L8210" t="s">
        <v>930</v>
      </c>
      <c r="M8210" t="s">
        <v>930</v>
      </c>
      <c r="N8210" t="s">
        <v>928</v>
      </c>
      <c r="O8210" t="s">
        <v>928</v>
      </c>
      <c r="P8210" t="s">
        <v>928</v>
      </c>
      <c r="Q8210" t="s">
        <v>930</v>
      </c>
      <c r="R8210" t="s">
        <v>928</v>
      </c>
      <c r="S8210" t="s">
        <v>930</v>
      </c>
      <c r="T8210" t="s">
        <v>928</v>
      </c>
      <c r="U8210" t="s">
        <v>928</v>
      </c>
      <c r="V8210" t="s">
        <v>928</v>
      </c>
      <c r="W8210" t="s">
        <v>928</v>
      </c>
      <c r="X8210" t="s">
        <v>930</v>
      </c>
      <c r="Y8210" t="s">
        <v>928</v>
      </c>
      <c r="Z8210" t="s">
        <v>928</v>
      </c>
    </row>
    <row r="8211" spans="1:26">
      <c r="A8211">
        <v>802817</v>
      </c>
      <c r="B8211" t="s">
        <v>98</v>
      </c>
      <c r="C8211" t="s">
        <v>930</v>
      </c>
      <c r="D8211" t="s">
        <v>928</v>
      </c>
      <c r="E8211" t="s">
        <v>928</v>
      </c>
      <c r="F8211" t="s">
        <v>930</v>
      </c>
      <c r="G8211" t="s">
        <v>930</v>
      </c>
      <c r="H8211" t="s">
        <v>930</v>
      </c>
      <c r="I8211" t="s">
        <v>930</v>
      </c>
      <c r="J8211" t="s">
        <v>929</v>
      </c>
      <c r="K8211" t="s">
        <v>928</v>
      </c>
      <c r="L8211" t="s">
        <v>930</v>
      </c>
      <c r="M8211" t="s">
        <v>930</v>
      </c>
      <c r="N8211" t="s">
        <v>928</v>
      </c>
      <c r="O8211" t="s">
        <v>929</v>
      </c>
      <c r="P8211" t="s">
        <v>929</v>
      </c>
      <c r="Q8211" t="s">
        <v>929</v>
      </c>
      <c r="R8211" t="s">
        <v>929</v>
      </c>
      <c r="S8211" t="s">
        <v>930</v>
      </c>
      <c r="T8211" t="s">
        <v>929</v>
      </c>
      <c r="U8211" t="s">
        <v>929</v>
      </c>
      <c r="V8211" t="s">
        <v>929</v>
      </c>
      <c r="W8211" t="s">
        <v>929</v>
      </c>
      <c r="X8211" t="s">
        <v>929</v>
      </c>
      <c r="Y8211" t="s">
        <v>930</v>
      </c>
      <c r="Z8211" t="s">
        <v>929</v>
      </c>
    </row>
    <row r="8212" spans="1:26">
      <c r="A8212">
        <v>802820</v>
      </c>
      <c r="B8212" t="s">
        <v>98</v>
      </c>
      <c r="C8212" t="s">
        <v>930</v>
      </c>
      <c r="D8212" t="s">
        <v>930</v>
      </c>
      <c r="E8212" t="s">
        <v>930</v>
      </c>
      <c r="F8212" t="s">
        <v>930</v>
      </c>
      <c r="G8212" t="s">
        <v>930</v>
      </c>
      <c r="H8212" t="s">
        <v>930</v>
      </c>
      <c r="I8212" t="s">
        <v>930</v>
      </c>
      <c r="J8212" t="s">
        <v>930</v>
      </c>
      <c r="K8212" t="s">
        <v>930</v>
      </c>
      <c r="L8212" t="s">
        <v>930</v>
      </c>
      <c r="M8212" t="s">
        <v>930</v>
      </c>
      <c r="N8212" t="s">
        <v>930</v>
      </c>
      <c r="O8212" t="s">
        <v>929</v>
      </c>
      <c r="P8212" t="s">
        <v>929</v>
      </c>
      <c r="Q8212" t="s">
        <v>928</v>
      </c>
      <c r="R8212" t="s">
        <v>928</v>
      </c>
      <c r="S8212" t="s">
        <v>930</v>
      </c>
      <c r="T8212" t="s">
        <v>930</v>
      </c>
      <c r="U8212" t="s">
        <v>928</v>
      </c>
      <c r="V8212" t="s">
        <v>929</v>
      </c>
      <c r="W8212" t="s">
        <v>929</v>
      </c>
      <c r="X8212" t="s">
        <v>928</v>
      </c>
      <c r="Y8212" t="s">
        <v>929</v>
      </c>
      <c r="Z8212" t="s">
        <v>929</v>
      </c>
    </row>
    <row r="8213" spans="1:26">
      <c r="A8213">
        <v>802822</v>
      </c>
      <c r="B8213" t="s">
        <v>98</v>
      </c>
      <c r="C8213" t="s">
        <v>928</v>
      </c>
      <c r="D8213" t="s">
        <v>928</v>
      </c>
      <c r="E8213" t="s">
        <v>928</v>
      </c>
      <c r="F8213" t="s">
        <v>928</v>
      </c>
      <c r="G8213" t="s">
        <v>930</v>
      </c>
      <c r="H8213" t="s">
        <v>928</v>
      </c>
      <c r="I8213" t="s">
        <v>928</v>
      </c>
      <c r="J8213" t="s">
        <v>929</v>
      </c>
      <c r="K8213" t="s">
        <v>929</v>
      </c>
      <c r="L8213" t="s">
        <v>929</v>
      </c>
      <c r="M8213" t="s">
        <v>929</v>
      </c>
      <c r="N8213" t="s">
        <v>928</v>
      </c>
      <c r="O8213" t="s">
        <v>929</v>
      </c>
      <c r="P8213" t="s">
        <v>930</v>
      </c>
      <c r="Q8213" t="s">
        <v>928</v>
      </c>
      <c r="R8213" t="s">
        <v>928</v>
      </c>
      <c r="S8213" t="s">
        <v>930</v>
      </c>
      <c r="T8213" t="s">
        <v>929</v>
      </c>
      <c r="U8213" t="s">
        <v>929</v>
      </c>
      <c r="V8213" t="s">
        <v>929</v>
      </c>
      <c r="W8213" t="s">
        <v>929</v>
      </c>
      <c r="X8213" t="s">
        <v>930</v>
      </c>
      <c r="Y8213" t="s">
        <v>929</v>
      </c>
      <c r="Z8213" t="s">
        <v>929</v>
      </c>
    </row>
    <row r="8214" spans="1:26">
      <c r="A8214">
        <v>802827</v>
      </c>
      <c r="B8214" t="s">
        <v>98</v>
      </c>
      <c r="C8214" t="s">
        <v>930</v>
      </c>
      <c r="D8214" t="s">
        <v>928</v>
      </c>
      <c r="E8214" t="s">
        <v>930</v>
      </c>
      <c r="F8214" t="s">
        <v>928</v>
      </c>
      <c r="G8214" t="s">
        <v>930</v>
      </c>
      <c r="H8214" t="s">
        <v>930</v>
      </c>
      <c r="I8214" t="s">
        <v>930</v>
      </c>
      <c r="J8214" t="s">
        <v>928</v>
      </c>
      <c r="K8214" t="s">
        <v>928</v>
      </c>
      <c r="L8214" t="s">
        <v>928</v>
      </c>
      <c r="M8214" t="s">
        <v>930</v>
      </c>
      <c r="N8214" t="s">
        <v>930</v>
      </c>
      <c r="O8214" t="s">
        <v>929</v>
      </c>
      <c r="P8214" t="s">
        <v>929</v>
      </c>
      <c r="Q8214" t="s">
        <v>929</v>
      </c>
      <c r="R8214" t="s">
        <v>929</v>
      </c>
      <c r="S8214" t="s">
        <v>929</v>
      </c>
      <c r="T8214" t="s">
        <v>929</v>
      </c>
      <c r="U8214" t="s">
        <v>929</v>
      </c>
      <c r="V8214" t="s">
        <v>930</v>
      </c>
      <c r="W8214" t="s">
        <v>930</v>
      </c>
      <c r="X8214" t="s">
        <v>930</v>
      </c>
      <c r="Y8214" t="s">
        <v>929</v>
      </c>
      <c r="Z8214" t="s">
        <v>929</v>
      </c>
    </row>
    <row r="8215" spans="1:26">
      <c r="A8215">
        <v>802829</v>
      </c>
      <c r="B8215" t="s">
        <v>98</v>
      </c>
      <c r="C8215" t="s">
        <v>930</v>
      </c>
      <c r="D8215" t="s">
        <v>928</v>
      </c>
      <c r="E8215" t="s">
        <v>930</v>
      </c>
      <c r="F8215" t="s">
        <v>928</v>
      </c>
      <c r="G8215" t="s">
        <v>930</v>
      </c>
      <c r="H8215" t="s">
        <v>930</v>
      </c>
      <c r="I8215" t="s">
        <v>930</v>
      </c>
      <c r="J8215" t="s">
        <v>930</v>
      </c>
      <c r="K8215" t="s">
        <v>930</v>
      </c>
      <c r="L8215" t="s">
        <v>928</v>
      </c>
      <c r="M8215" t="s">
        <v>930</v>
      </c>
      <c r="N8215" t="s">
        <v>928</v>
      </c>
      <c r="O8215" t="s">
        <v>929</v>
      </c>
      <c r="P8215" t="s">
        <v>929</v>
      </c>
      <c r="Q8215" t="s">
        <v>929</v>
      </c>
      <c r="R8215" t="s">
        <v>930</v>
      </c>
      <c r="S8215" t="s">
        <v>930</v>
      </c>
      <c r="T8215" t="s">
        <v>930</v>
      </c>
      <c r="U8215" t="s">
        <v>928</v>
      </c>
      <c r="V8215" t="s">
        <v>930</v>
      </c>
      <c r="W8215" t="s">
        <v>930</v>
      </c>
      <c r="X8215" t="s">
        <v>930</v>
      </c>
      <c r="Y8215" t="s">
        <v>929</v>
      </c>
      <c r="Z8215" t="s">
        <v>929</v>
      </c>
    </row>
    <row r="8216" spans="1:26">
      <c r="A8216">
        <v>802841</v>
      </c>
      <c r="B8216" t="s">
        <v>98</v>
      </c>
      <c r="C8216" t="s">
        <v>930</v>
      </c>
      <c r="D8216" t="s">
        <v>930</v>
      </c>
      <c r="E8216" t="s">
        <v>928</v>
      </c>
      <c r="F8216" t="s">
        <v>928</v>
      </c>
      <c r="G8216" t="s">
        <v>930</v>
      </c>
      <c r="H8216" t="s">
        <v>930</v>
      </c>
      <c r="I8216" t="s">
        <v>929</v>
      </c>
      <c r="J8216" t="s">
        <v>930</v>
      </c>
      <c r="K8216" t="s">
        <v>929</v>
      </c>
      <c r="L8216" t="s">
        <v>930</v>
      </c>
      <c r="M8216" t="s">
        <v>930</v>
      </c>
      <c r="N8216" t="s">
        <v>930</v>
      </c>
      <c r="O8216" t="s">
        <v>930</v>
      </c>
      <c r="P8216" t="s">
        <v>929</v>
      </c>
      <c r="Q8216" t="s">
        <v>930</v>
      </c>
      <c r="R8216" t="s">
        <v>928</v>
      </c>
      <c r="S8216" t="s">
        <v>930</v>
      </c>
      <c r="T8216" t="s">
        <v>930</v>
      </c>
      <c r="U8216" t="s">
        <v>929</v>
      </c>
      <c r="V8216" t="s">
        <v>929</v>
      </c>
      <c r="W8216" t="s">
        <v>929</v>
      </c>
      <c r="X8216" t="s">
        <v>929</v>
      </c>
      <c r="Y8216" t="s">
        <v>929</v>
      </c>
      <c r="Z8216" t="s">
        <v>929</v>
      </c>
    </row>
    <row r="8217" spans="1:26">
      <c r="A8217">
        <v>802843</v>
      </c>
      <c r="B8217" t="s">
        <v>98</v>
      </c>
      <c r="C8217" t="s">
        <v>930</v>
      </c>
      <c r="D8217" t="s">
        <v>928</v>
      </c>
      <c r="E8217" t="s">
        <v>930</v>
      </c>
      <c r="F8217" t="s">
        <v>928</v>
      </c>
      <c r="G8217" t="s">
        <v>928</v>
      </c>
      <c r="H8217" t="s">
        <v>930</v>
      </c>
      <c r="I8217" t="s">
        <v>930</v>
      </c>
      <c r="J8217" t="s">
        <v>930</v>
      </c>
      <c r="K8217" t="s">
        <v>929</v>
      </c>
      <c r="L8217" t="s">
        <v>930</v>
      </c>
      <c r="M8217" t="s">
        <v>928</v>
      </c>
      <c r="N8217" t="s">
        <v>930</v>
      </c>
      <c r="O8217" t="s">
        <v>928</v>
      </c>
      <c r="P8217" t="s">
        <v>928</v>
      </c>
      <c r="Q8217" t="s">
        <v>929</v>
      </c>
      <c r="R8217" t="s">
        <v>928</v>
      </c>
      <c r="S8217" t="s">
        <v>929</v>
      </c>
      <c r="T8217" t="s">
        <v>929</v>
      </c>
      <c r="U8217" t="s">
        <v>930</v>
      </c>
      <c r="V8217" t="s">
        <v>928</v>
      </c>
      <c r="W8217" t="s">
        <v>930</v>
      </c>
      <c r="X8217" t="s">
        <v>929</v>
      </c>
      <c r="Y8217" t="s">
        <v>930</v>
      </c>
      <c r="Z8217" t="s">
        <v>929</v>
      </c>
    </row>
    <row r="8218" spans="1:26">
      <c r="A8218">
        <v>802845</v>
      </c>
      <c r="B8218" t="s">
        <v>98</v>
      </c>
      <c r="C8218" t="s">
        <v>930</v>
      </c>
      <c r="D8218" t="s">
        <v>928</v>
      </c>
      <c r="E8218" t="s">
        <v>930</v>
      </c>
      <c r="F8218" t="s">
        <v>930</v>
      </c>
      <c r="G8218" t="s">
        <v>930</v>
      </c>
      <c r="H8218" t="s">
        <v>930</v>
      </c>
      <c r="I8218" t="s">
        <v>930</v>
      </c>
      <c r="J8218" t="s">
        <v>928</v>
      </c>
      <c r="K8218" t="s">
        <v>930</v>
      </c>
      <c r="L8218" t="s">
        <v>929</v>
      </c>
      <c r="M8218" t="s">
        <v>929</v>
      </c>
      <c r="N8218" t="s">
        <v>929</v>
      </c>
      <c r="O8218" t="s">
        <v>928</v>
      </c>
      <c r="P8218" t="s">
        <v>928</v>
      </c>
      <c r="Q8218" t="s">
        <v>928</v>
      </c>
      <c r="R8218" t="s">
        <v>930</v>
      </c>
      <c r="S8218" t="s">
        <v>928</v>
      </c>
      <c r="T8218" t="s">
        <v>930</v>
      </c>
      <c r="U8218" t="s">
        <v>928</v>
      </c>
      <c r="V8218" t="s">
        <v>928</v>
      </c>
      <c r="W8218" t="s">
        <v>928</v>
      </c>
      <c r="X8218" t="s">
        <v>930</v>
      </c>
      <c r="Y8218" t="s">
        <v>930</v>
      </c>
      <c r="Z8218" t="s">
        <v>930</v>
      </c>
    </row>
    <row r="8219" spans="1:26">
      <c r="A8219">
        <v>802871</v>
      </c>
      <c r="B8219" t="s">
        <v>98</v>
      </c>
      <c r="C8219" t="s">
        <v>930</v>
      </c>
      <c r="D8219" t="s">
        <v>930</v>
      </c>
      <c r="E8219" t="s">
        <v>930</v>
      </c>
      <c r="F8219" t="s">
        <v>928</v>
      </c>
      <c r="G8219" t="s">
        <v>929</v>
      </c>
      <c r="H8219" t="s">
        <v>930</v>
      </c>
      <c r="I8219" t="s">
        <v>929</v>
      </c>
      <c r="J8219" t="s">
        <v>930</v>
      </c>
      <c r="K8219" t="s">
        <v>929</v>
      </c>
      <c r="L8219" t="s">
        <v>929</v>
      </c>
      <c r="M8219" t="s">
        <v>930</v>
      </c>
      <c r="N8219" t="s">
        <v>930</v>
      </c>
      <c r="O8219" t="s">
        <v>929</v>
      </c>
      <c r="P8219" t="s">
        <v>929</v>
      </c>
      <c r="Q8219" t="s">
        <v>929</v>
      </c>
      <c r="R8219" t="s">
        <v>929</v>
      </c>
      <c r="S8219" t="s">
        <v>929</v>
      </c>
      <c r="T8219" t="s">
        <v>929</v>
      </c>
      <c r="U8219" t="s">
        <v>929</v>
      </c>
      <c r="V8219" t="s">
        <v>929</v>
      </c>
      <c r="W8219" t="s">
        <v>929</v>
      </c>
      <c r="X8219" t="s">
        <v>929</v>
      </c>
      <c r="Y8219" t="s">
        <v>929</v>
      </c>
      <c r="Z8219" t="s">
        <v>929</v>
      </c>
    </row>
    <row r="8220" spans="1:26">
      <c r="A8220">
        <v>802879</v>
      </c>
      <c r="B8220" t="s">
        <v>98</v>
      </c>
      <c r="C8220" t="s">
        <v>930</v>
      </c>
      <c r="D8220" t="s">
        <v>930</v>
      </c>
      <c r="E8220" t="s">
        <v>928</v>
      </c>
      <c r="F8220" t="s">
        <v>928</v>
      </c>
      <c r="G8220" t="s">
        <v>930</v>
      </c>
      <c r="H8220" t="s">
        <v>928</v>
      </c>
      <c r="I8220" t="s">
        <v>930</v>
      </c>
      <c r="J8220" t="s">
        <v>928</v>
      </c>
      <c r="K8220" t="s">
        <v>928</v>
      </c>
      <c r="L8220" t="s">
        <v>930</v>
      </c>
      <c r="M8220" t="s">
        <v>930</v>
      </c>
      <c r="N8220" t="s">
        <v>930</v>
      </c>
      <c r="O8220" t="s">
        <v>929</v>
      </c>
      <c r="P8220" t="s">
        <v>929</v>
      </c>
      <c r="Q8220" t="s">
        <v>929</v>
      </c>
      <c r="R8220" t="s">
        <v>929</v>
      </c>
      <c r="S8220" t="s">
        <v>929</v>
      </c>
      <c r="T8220" t="s">
        <v>929</v>
      </c>
      <c r="U8220" t="s">
        <v>929</v>
      </c>
      <c r="V8220" t="s">
        <v>929</v>
      </c>
      <c r="W8220" t="s">
        <v>929</v>
      </c>
      <c r="X8220" t="s">
        <v>929</v>
      </c>
      <c r="Y8220" t="s">
        <v>929</v>
      </c>
      <c r="Z8220" t="s">
        <v>929</v>
      </c>
    </row>
    <row r="8221" spans="1:26">
      <c r="A8221">
        <v>802880</v>
      </c>
      <c r="B8221" t="s">
        <v>98</v>
      </c>
      <c r="C8221" t="s">
        <v>928</v>
      </c>
      <c r="D8221" t="s">
        <v>928</v>
      </c>
      <c r="E8221" t="s">
        <v>928</v>
      </c>
      <c r="F8221" t="s">
        <v>928</v>
      </c>
      <c r="G8221" t="s">
        <v>930</v>
      </c>
      <c r="H8221" t="s">
        <v>928</v>
      </c>
      <c r="I8221" t="s">
        <v>928</v>
      </c>
      <c r="J8221" t="s">
        <v>928</v>
      </c>
      <c r="K8221" t="s">
        <v>928</v>
      </c>
      <c r="L8221" t="s">
        <v>930</v>
      </c>
      <c r="M8221" t="s">
        <v>930</v>
      </c>
      <c r="N8221" t="s">
        <v>929</v>
      </c>
      <c r="O8221" t="s">
        <v>929</v>
      </c>
      <c r="P8221" t="s">
        <v>929</v>
      </c>
      <c r="Q8221" t="s">
        <v>929</v>
      </c>
      <c r="R8221" t="s">
        <v>930</v>
      </c>
      <c r="S8221" t="s">
        <v>929</v>
      </c>
      <c r="T8221" t="s">
        <v>930</v>
      </c>
      <c r="U8221" t="s">
        <v>929</v>
      </c>
      <c r="V8221" t="s">
        <v>929</v>
      </c>
      <c r="W8221" t="s">
        <v>929</v>
      </c>
      <c r="X8221" t="s">
        <v>929</v>
      </c>
      <c r="Y8221" t="s">
        <v>929</v>
      </c>
      <c r="Z8221" t="s">
        <v>929</v>
      </c>
    </row>
    <row r="8222" spans="1:26">
      <c r="A8222">
        <v>802886</v>
      </c>
      <c r="B8222" t="s">
        <v>98</v>
      </c>
      <c r="C8222" t="s">
        <v>930</v>
      </c>
      <c r="D8222" t="s">
        <v>930</v>
      </c>
      <c r="E8222" t="s">
        <v>930</v>
      </c>
      <c r="F8222" t="s">
        <v>930</v>
      </c>
      <c r="G8222" t="s">
        <v>930</v>
      </c>
      <c r="H8222" t="s">
        <v>930</v>
      </c>
      <c r="I8222" t="s">
        <v>930</v>
      </c>
      <c r="J8222" t="s">
        <v>930</v>
      </c>
      <c r="K8222" t="s">
        <v>930</v>
      </c>
      <c r="L8222" t="s">
        <v>929</v>
      </c>
      <c r="M8222" t="s">
        <v>930</v>
      </c>
      <c r="N8222" t="s">
        <v>930</v>
      </c>
      <c r="O8222" t="s">
        <v>930</v>
      </c>
      <c r="P8222" t="s">
        <v>929</v>
      </c>
      <c r="Q8222" t="s">
        <v>929</v>
      </c>
      <c r="R8222" t="s">
        <v>930</v>
      </c>
      <c r="S8222" t="s">
        <v>929</v>
      </c>
      <c r="T8222" t="s">
        <v>930</v>
      </c>
      <c r="U8222" t="s">
        <v>929</v>
      </c>
      <c r="V8222" t="s">
        <v>929</v>
      </c>
      <c r="W8222" t="s">
        <v>929</v>
      </c>
      <c r="X8222" t="s">
        <v>929</v>
      </c>
      <c r="Y8222" t="s">
        <v>929</v>
      </c>
      <c r="Z8222" t="s">
        <v>929</v>
      </c>
    </row>
    <row r="8223" spans="1:26">
      <c r="A8223">
        <v>802897</v>
      </c>
      <c r="B8223" t="s">
        <v>98</v>
      </c>
      <c r="C8223" t="s">
        <v>930</v>
      </c>
      <c r="D8223" t="s">
        <v>928</v>
      </c>
      <c r="E8223" t="s">
        <v>930</v>
      </c>
      <c r="F8223" t="s">
        <v>930</v>
      </c>
      <c r="G8223" t="s">
        <v>928</v>
      </c>
      <c r="H8223" t="s">
        <v>930</v>
      </c>
      <c r="I8223" t="s">
        <v>930</v>
      </c>
      <c r="J8223" t="s">
        <v>929</v>
      </c>
      <c r="K8223" t="s">
        <v>930</v>
      </c>
      <c r="L8223" t="s">
        <v>928</v>
      </c>
      <c r="M8223" t="s">
        <v>928</v>
      </c>
      <c r="N8223" t="s">
        <v>928</v>
      </c>
      <c r="O8223" t="s">
        <v>930</v>
      </c>
      <c r="P8223" t="s">
        <v>928</v>
      </c>
      <c r="Q8223" t="s">
        <v>928</v>
      </c>
      <c r="R8223" t="s">
        <v>928</v>
      </c>
      <c r="S8223" t="s">
        <v>928</v>
      </c>
      <c r="T8223" t="s">
        <v>930</v>
      </c>
      <c r="U8223" t="s">
        <v>930</v>
      </c>
      <c r="V8223" t="s">
        <v>930</v>
      </c>
      <c r="W8223" t="s">
        <v>929</v>
      </c>
      <c r="X8223" t="s">
        <v>928</v>
      </c>
      <c r="Y8223" t="s">
        <v>928</v>
      </c>
      <c r="Z8223" t="s">
        <v>930</v>
      </c>
    </row>
    <row r="8224" spans="1:26">
      <c r="A8224">
        <v>802911</v>
      </c>
      <c r="B8224" t="s">
        <v>98</v>
      </c>
      <c r="C8224" t="s">
        <v>930</v>
      </c>
      <c r="D8224" t="s">
        <v>928</v>
      </c>
      <c r="E8224" t="s">
        <v>930</v>
      </c>
      <c r="F8224" t="s">
        <v>930</v>
      </c>
      <c r="G8224" t="s">
        <v>930</v>
      </c>
      <c r="H8224" t="s">
        <v>928</v>
      </c>
      <c r="I8224" t="s">
        <v>930</v>
      </c>
      <c r="J8224" t="s">
        <v>930</v>
      </c>
      <c r="K8224" t="s">
        <v>928</v>
      </c>
      <c r="L8224" t="s">
        <v>928</v>
      </c>
      <c r="M8224" t="s">
        <v>930</v>
      </c>
      <c r="N8224" t="s">
        <v>928</v>
      </c>
      <c r="O8224" t="s">
        <v>930</v>
      </c>
      <c r="P8224" t="s">
        <v>930</v>
      </c>
      <c r="Q8224" t="s">
        <v>929</v>
      </c>
      <c r="R8224" t="s">
        <v>928</v>
      </c>
      <c r="S8224" t="s">
        <v>928</v>
      </c>
      <c r="T8224" t="s">
        <v>930</v>
      </c>
      <c r="U8224" t="s">
        <v>930</v>
      </c>
      <c r="V8224" t="s">
        <v>929</v>
      </c>
      <c r="W8224" t="s">
        <v>929</v>
      </c>
      <c r="X8224" t="s">
        <v>929</v>
      </c>
      <c r="Y8224" t="s">
        <v>930</v>
      </c>
      <c r="Z8224" t="s">
        <v>929</v>
      </c>
    </row>
    <row r="8225" spans="1:26">
      <c r="A8225">
        <v>802912</v>
      </c>
      <c r="B8225" t="s">
        <v>98</v>
      </c>
      <c r="C8225" t="s">
        <v>930</v>
      </c>
      <c r="D8225" t="s">
        <v>928</v>
      </c>
      <c r="E8225" t="s">
        <v>930</v>
      </c>
      <c r="F8225" t="s">
        <v>930</v>
      </c>
      <c r="G8225" t="s">
        <v>930</v>
      </c>
      <c r="H8225" t="s">
        <v>930</v>
      </c>
      <c r="I8225" t="s">
        <v>930</v>
      </c>
      <c r="J8225" t="s">
        <v>928</v>
      </c>
      <c r="K8225" t="s">
        <v>928</v>
      </c>
      <c r="L8225" t="s">
        <v>928</v>
      </c>
      <c r="M8225" t="s">
        <v>930</v>
      </c>
      <c r="N8225" t="s">
        <v>930</v>
      </c>
      <c r="O8225" t="s">
        <v>930</v>
      </c>
      <c r="P8225" t="s">
        <v>930</v>
      </c>
      <c r="Q8225" t="s">
        <v>929</v>
      </c>
      <c r="R8225" t="s">
        <v>929</v>
      </c>
      <c r="S8225" t="s">
        <v>929</v>
      </c>
      <c r="T8225" t="s">
        <v>929</v>
      </c>
      <c r="U8225" t="s">
        <v>929</v>
      </c>
      <c r="V8225" t="s">
        <v>929</v>
      </c>
      <c r="W8225" t="s">
        <v>929</v>
      </c>
      <c r="X8225" t="s">
        <v>929</v>
      </c>
      <c r="Y8225" t="s">
        <v>929</v>
      </c>
      <c r="Z8225" t="s">
        <v>929</v>
      </c>
    </row>
    <row r="8226" spans="1:26">
      <c r="A8226">
        <v>802918</v>
      </c>
      <c r="B8226" t="s">
        <v>98</v>
      </c>
      <c r="C8226" t="s">
        <v>928</v>
      </c>
      <c r="D8226" t="s">
        <v>928</v>
      </c>
      <c r="E8226" t="s">
        <v>928</v>
      </c>
      <c r="F8226" t="s">
        <v>930</v>
      </c>
      <c r="G8226" t="s">
        <v>928</v>
      </c>
      <c r="H8226" t="s">
        <v>928</v>
      </c>
      <c r="I8226" t="s">
        <v>928</v>
      </c>
      <c r="J8226" t="s">
        <v>930</v>
      </c>
      <c r="K8226" t="s">
        <v>930</v>
      </c>
      <c r="L8226" t="s">
        <v>928</v>
      </c>
      <c r="M8226" t="s">
        <v>928</v>
      </c>
      <c r="N8226" t="s">
        <v>928</v>
      </c>
      <c r="O8226" t="s">
        <v>929</v>
      </c>
      <c r="P8226" t="s">
        <v>929</v>
      </c>
      <c r="Q8226" t="s">
        <v>930</v>
      </c>
      <c r="R8226" t="s">
        <v>930</v>
      </c>
      <c r="S8226" t="s">
        <v>930</v>
      </c>
      <c r="T8226" t="s">
        <v>929</v>
      </c>
      <c r="U8226" t="s">
        <v>929</v>
      </c>
      <c r="V8226" t="s">
        <v>929</v>
      </c>
      <c r="W8226" t="s">
        <v>929</v>
      </c>
      <c r="X8226" t="s">
        <v>929</v>
      </c>
      <c r="Y8226" t="s">
        <v>929</v>
      </c>
      <c r="Z8226" t="s">
        <v>929</v>
      </c>
    </row>
    <row r="8227" spans="1:26">
      <c r="A8227">
        <v>802919</v>
      </c>
      <c r="B8227" t="s">
        <v>98</v>
      </c>
      <c r="C8227" t="s">
        <v>930</v>
      </c>
      <c r="D8227" t="s">
        <v>928</v>
      </c>
      <c r="E8227" t="s">
        <v>930</v>
      </c>
      <c r="F8227" t="s">
        <v>930</v>
      </c>
      <c r="G8227" t="s">
        <v>928</v>
      </c>
      <c r="H8227" t="s">
        <v>930</v>
      </c>
      <c r="I8227" t="s">
        <v>930</v>
      </c>
      <c r="J8227" t="s">
        <v>928</v>
      </c>
      <c r="K8227" t="s">
        <v>930</v>
      </c>
      <c r="L8227" t="s">
        <v>930</v>
      </c>
      <c r="M8227" t="s">
        <v>929</v>
      </c>
      <c r="N8227" t="s">
        <v>928</v>
      </c>
      <c r="O8227" t="s">
        <v>929</v>
      </c>
      <c r="P8227" t="s">
        <v>929</v>
      </c>
      <c r="Q8227" t="s">
        <v>929</v>
      </c>
      <c r="R8227" t="s">
        <v>929</v>
      </c>
      <c r="S8227" t="s">
        <v>929</v>
      </c>
      <c r="T8227" t="s">
        <v>929</v>
      </c>
      <c r="U8227" t="s">
        <v>929</v>
      </c>
      <c r="V8227" t="s">
        <v>929</v>
      </c>
      <c r="W8227" t="s">
        <v>929</v>
      </c>
      <c r="X8227" t="s">
        <v>929</v>
      </c>
      <c r="Y8227" t="s">
        <v>929</v>
      </c>
      <c r="Z8227" t="s">
        <v>929</v>
      </c>
    </row>
    <row r="8228" spans="1:26">
      <c r="A8228">
        <v>802936</v>
      </c>
      <c r="B8228" t="s">
        <v>98</v>
      </c>
      <c r="C8228" t="s">
        <v>930</v>
      </c>
      <c r="D8228" t="s">
        <v>928</v>
      </c>
      <c r="E8228" t="s">
        <v>930</v>
      </c>
      <c r="F8228" t="s">
        <v>928</v>
      </c>
      <c r="G8228" t="s">
        <v>930</v>
      </c>
      <c r="H8228" t="s">
        <v>930</v>
      </c>
      <c r="I8228" t="s">
        <v>930</v>
      </c>
      <c r="J8228" t="s">
        <v>928</v>
      </c>
      <c r="K8228" t="s">
        <v>928</v>
      </c>
      <c r="L8228" t="s">
        <v>928</v>
      </c>
      <c r="M8228" t="s">
        <v>928</v>
      </c>
      <c r="N8228" t="s">
        <v>928</v>
      </c>
      <c r="O8228" t="s">
        <v>929</v>
      </c>
      <c r="P8228" t="s">
        <v>930</v>
      </c>
      <c r="Q8228" t="s">
        <v>928</v>
      </c>
      <c r="R8228" t="s">
        <v>928</v>
      </c>
      <c r="S8228" t="s">
        <v>928</v>
      </c>
      <c r="T8228" t="s">
        <v>928</v>
      </c>
      <c r="U8228" t="s">
        <v>928</v>
      </c>
      <c r="V8228" t="s">
        <v>930</v>
      </c>
      <c r="W8228" t="s">
        <v>929</v>
      </c>
      <c r="X8228" t="s">
        <v>930</v>
      </c>
      <c r="Y8228" t="s">
        <v>930</v>
      </c>
      <c r="Z8228" t="s">
        <v>929</v>
      </c>
    </row>
    <row r="8229" spans="1:26">
      <c r="A8229">
        <v>802937</v>
      </c>
      <c r="B8229" t="s">
        <v>98</v>
      </c>
      <c r="C8229" t="s">
        <v>930</v>
      </c>
      <c r="D8229" t="s">
        <v>928</v>
      </c>
      <c r="E8229" t="s">
        <v>930</v>
      </c>
      <c r="F8229" t="s">
        <v>928</v>
      </c>
      <c r="G8229" t="s">
        <v>928</v>
      </c>
      <c r="H8229" t="s">
        <v>928</v>
      </c>
      <c r="I8229" t="s">
        <v>930</v>
      </c>
      <c r="J8229" t="s">
        <v>930</v>
      </c>
      <c r="K8229" t="s">
        <v>928</v>
      </c>
      <c r="L8229" t="s">
        <v>928</v>
      </c>
      <c r="M8229" t="s">
        <v>930</v>
      </c>
      <c r="N8229" t="s">
        <v>928</v>
      </c>
      <c r="O8229" t="s">
        <v>929</v>
      </c>
      <c r="P8229" t="s">
        <v>928</v>
      </c>
      <c r="Q8229" t="s">
        <v>928</v>
      </c>
      <c r="R8229" t="s">
        <v>928</v>
      </c>
      <c r="S8229" t="s">
        <v>928</v>
      </c>
      <c r="T8229" t="s">
        <v>928</v>
      </c>
      <c r="U8229" t="s">
        <v>930</v>
      </c>
      <c r="V8229" t="s">
        <v>930</v>
      </c>
      <c r="W8229" t="s">
        <v>928</v>
      </c>
      <c r="X8229" t="s">
        <v>930</v>
      </c>
      <c r="Y8229" t="s">
        <v>930</v>
      </c>
      <c r="Z8229" t="s">
        <v>930</v>
      </c>
    </row>
    <row r="8230" spans="1:26">
      <c r="A8230">
        <v>802939</v>
      </c>
      <c r="B8230" t="s">
        <v>98</v>
      </c>
      <c r="C8230" t="s">
        <v>930</v>
      </c>
      <c r="D8230" t="s">
        <v>928</v>
      </c>
      <c r="E8230" t="s">
        <v>928</v>
      </c>
      <c r="F8230" t="s">
        <v>928</v>
      </c>
      <c r="G8230" t="s">
        <v>928</v>
      </c>
      <c r="H8230" t="s">
        <v>928</v>
      </c>
      <c r="I8230" t="s">
        <v>928</v>
      </c>
      <c r="J8230" t="s">
        <v>930</v>
      </c>
      <c r="K8230" t="s">
        <v>930</v>
      </c>
      <c r="L8230" t="s">
        <v>928</v>
      </c>
      <c r="M8230" t="s">
        <v>928</v>
      </c>
      <c r="N8230" t="s">
        <v>928</v>
      </c>
      <c r="O8230" t="s">
        <v>929</v>
      </c>
      <c r="P8230" t="s">
        <v>929</v>
      </c>
      <c r="Q8230" t="s">
        <v>929</v>
      </c>
      <c r="R8230" t="s">
        <v>929</v>
      </c>
      <c r="S8230" t="s">
        <v>929</v>
      </c>
      <c r="T8230" t="s">
        <v>929</v>
      </c>
      <c r="U8230" t="s">
        <v>929</v>
      </c>
      <c r="V8230" t="s">
        <v>929</v>
      </c>
      <c r="W8230" t="s">
        <v>929</v>
      </c>
      <c r="X8230" t="s">
        <v>929</v>
      </c>
      <c r="Y8230" t="s">
        <v>929</v>
      </c>
      <c r="Z8230" t="s">
        <v>929</v>
      </c>
    </row>
    <row r="8231" spans="1:26">
      <c r="A8231">
        <v>802945</v>
      </c>
      <c r="B8231" t="s">
        <v>98</v>
      </c>
      <c r="C8231" t="s">
        <v>930</v>
      </c>
      <c r="D8231" t="s">
        <v>930</v>
      </c>
      <c r="E8231" t="s">
        <v>928</v>
      </c>
      <c r="F8231" t="s">
        <v>930</v>
      </c>
      <c r="G8231" t="s">
        <v>930</v>
      </c>
      <c r="H8231" t="s">
        <v>930</v>
      </c>
      <c r="I8231" t="s">
        <v>930</v>
      </c>
      <c r="J8231" t="s">
        <v>928</v>
      </c>
      <c r="K8231" t="s">
        <v>929</v>
      </c>
      <c r="L8231" t="s">
        <v>930</v>
      </c>
      <c r="M8231" t="s">
        <v>930</v>
      </c>
      <c r="N8231" t="s">
        <v>930</v>
      </c>
      <c r="O8231" t="s">
        <v>929</v>
      </c>
      <c r="P8231" t="s">
        <v>930</v>
      </c>
      <c r="Q8231" t="s">
        <v>928</v>
      </c>
      <c r="R8231" t="s">
        <v>929</v>
      </c>
      <c r="S8231" t="s">
        <v>930</v>
      </c>
      <c r="T8231" t="s">
        <v>930</v>
      </c>
      <c r="U8231" t="s">
        <v>928</v>
      </c>
      <c r="V8231" t="s">
        <v>928</v>
      </c>
      <c r="W8231" t="s">
        <v>928</v>
      </c>
      <c r="X8231" t="s">
        <v>928</v>
      </c>
      <c r="Y8231" t="s">
        <v>928</v>
      </c>
      <c r="Z8231" t="s">
        <v>929</v>
      </c>
    </row>
    <row r="8232" spans="1:26">
      <c r="A8232">
        <v>803007</v>
      </c>
      <c r="B8232" t="s">
        <v>98</v>
      </c>
      <c r="C8232" t="s">
        <v>930</v>
      </c>
      <c r="D8232" t="s">
        <v>930</v>
      </c>
      <c r="E8232" t="s">
        <v>930</v>
      </c>
      <c r="F8232" t="s">
        <v>930</v>
      </c>
      <c r="G8232" t="s">
        <v>928</v>
      </c>
      <c r="H8232" t="s">
        <v>928</v>
      </c>
      <c r="I8232" t="s">
        <v>930</v>
      </c>
      <c r="J8232" t="s">
        <v>930</v>
      </c>
      <c r="K8232" t="s">
        <v>929</v>
      </c>
      <c r="L8232" t="s">
        <v>930</v>
      </c>
      <c r="M8232" t="s">
        <v>930</v>
      </c>
      <c r="N8232" t="s">
        <v>930</v>
      </c>
      <c r="O8232" t="s">
        <v>929</v>
      </c>
      <c r="P8232" t="s">
        <v>928</v>
      </c>
      <c r="Q8232" t="s">
        <v>928</v>
      </c>
      <c r="R8232" t="s">
        <v>929</v>
      </c>
      <c r="S8232" t="s">
        <v>929</v>
      </c>
      <c r="T8232" t="s">
        <v>929</v>
      </c>
      <c r="U8232" t="s">
        <v>929</v>
      </c>
      <c r="V8232" t="s">
        <v>929</v>
      </c>
      <c r="W8232" t="s">
        <v>929</v>
      </c>
      <c r="X8232" t="s">
        <v>929</v>
      </c>
      <c r="Y8232" t="s">
        <v>929</v>
      </c>
      <c r="Z8232" t="s">
        <v>929</v>
      </c>
    </row>
    <row r="8233" spans="1:26">
      <c r="A8233">
        <v>803020</v>
      </c>
      <c r="B8233" t="s">
        <v>98</v>
      </c>
      <c r="C8233" t="s">
        <v>930</v>
      </c>
      <c r="D8233" t="s">
        <v>930</v>
      </c>
      <c r="E8233" t="s">
        <v>929</v>
      </c>
      <c r="F8233" t="s">
        <v>930</v>
      </c>
      <c r="G8233" t="s">
        <v>929</v>
      </c>
      <c r="H8233" t="s">
        <v>930</v>
      </c>
      <c r="I8233" t="s">
        <v>930</v>
      </c>
      <c r="J8233" t="s">
        <v>929</v>
      </c>
      <c r="K8233" t="s">
        <v>930</v>
      </c>
      <c r="L8233" t="s">
        <v>930</v>
      </c>
      <c r="M8233" t="s">
        <v>930</v>
      </c>
      <c r="N8233" t="s">
        <v>929</v>
      </c>
      <c r="O8233" t="s">
        <v>929</v>
      </c>
      <c r="P8233" t="s">
        <v>929</v>
      </c>
      <c r="Q8233" t="s">
        <v>928</v>
      </c>
      <c r="R8233" t="s">
        <v>930</v>
      </c>
      <c r="S8233" t="s">
        <v>930</v>
      </c>
      <c r="T8233" t="s">
        <v>930</v>
      </c>
      <c r="U8233" t="s">
        <v>928</v>
      </c>
      <c r="V8233" t="s">
        <v>928</v>
      </c>
      <c r="W8233" t="s">
        <v>929</v>
      </c>
      <c r="X8233" t="s">
        <v>928</v>
      </c>
      <c r="Y8233" t="s">
        <v>929</v>
      </c>
      <c r="Z8233" t="s">
        <v>929</v>
      </c>
    </row>
    <row r="8234" spans="1:26">
      <c r="A8234">
        <v>803044</v>
      </c>
      <c r="B8234" t="s">
        <v>98</v>
      </c>
      <c r="C8234" t="s">
        <v>930</v>
      </c>
      <c r="D8234" t="s">
        <v>930</v>
      </c>
      <c r="E8234" t="s">
        <v>928</v>
      </c>
      <c r="F8234" t="s">
        <v>930</v>
      </c>
      <c r="G8234" t="s">
        <v>930</v>
      </c>
      <c r="H8234" t="s">
        <v>930</v>
      </c>
      <c r="I8234" t="s">
        <v>928</v>
      </c>
      <c r="J8234" t="s">
        <v>928</v>
      </c>
      <c r="K8234" t="s">
        <v>928</v>
      </c>
      <c r="L8234" t="s">
        <v>930</v>
      </c>
      <c r="M8234" t="s">
        <v>928</v>
      </c>
      <c r="N8234" t="s">
        <v>930</v>
      </c>
      <c r="O8234" t="s">
        <v>928</v>
      </c>
      <c r="P8234" t="s">
        <v>928</v>
      </c>
      <c r="Q8234" t="s">
        <v>928</v>
      </c>
      <c r="R8234" t="s">
        <v>928</v>
      </c>
      <c r="S8234" t="s">
        <v>928</v>
      </c>
      <c r="T8234" t="s">
        <v>928</v>
      </c>
      <c r="U8234" t="s">
        <v>929</v>
      </c>
      <c r="V8234" t="s">
        <v>929</v>
      </c>
      <c r="W8234" t="s">
        <v>929</v>
      </c>
      <c r="X8234" t="s">
        <v>929</v>
      </c>
      <c r="Y8234" t="s">
        <v>929</v>
      </c>
      <c r="Z8234" t="s">
        <v>929</v>
      </c>
    </row>
    <row r="8235" spans="1:26">
      <c r="A8235">
        <v>803050</v>
      </c>
      <c r="B8235" t="s">
        <v>98</v>
      </c>
      <c r="C8235" t="s">
        <v>929</v>
      </c>
      <c r="D8235" t="s">
        <v>929</v>
      </c>
      <c r="E8235" t="s">
        <v>930</v>
      </c>
      <c r="F8235" t="s">
        <v>929</v>
      </c>
      <c r="G8235" t="s">
        <v>929</v>
      </c>
      <c r="H8235" t="s">
        <v>929</v>
      </c>
      <c r="I8235" t="s">
        <v>930</v>
      </c>
      <c r="J8235" t="s">
        <v>929</v>
      </c>
      <c r="K8235" t="s">
        <v>930</v>
      </c>
      <c r="L8235" t="s">
        <v>928</v>
      </c>
      <c r="M8235" t="s">
        <v>930</v>
      </c>
      <c r="N8235" t="s">
        <v>930</v>
      </c>
      <c r="O8235" t="s">
        <v>929</v>
      </c>
      <c r="P8235" t="s">
        <v>929</v>
      </c>
      <c r="Q8235" t="s">
        <v>930</v>
      </c>
      <c r="R8235" t="s">
        <v>930</v>
      </c>
      <c r="S8235" t="s">
        <v>930</v>
      </c>
      <c r="T8235" t="s">
        <v>930</v>
      </c>
      <c r="U8235" t="s">
        <v>929</v>
      </c>
      <c r="V8235" t="s">
        <v>929</v>
      </c>
      <c r="W8235" t="s">
        <v>929</v>
      </c>
      <c r="X8235" t="s">
        <v>929</v>
      </c>
      <c r="Y8235" t="s">
        <v>929</v>
      </c>
      <c r="Z8235" t="s">
        <v>929</v>
      </c>
    </row>
    <row r="8236" spans="1:26">
      <c r="A8236">
        <v>803062</v>
      </c>
      <c r="B8236" t="s">
        <v>98</v>
      </c>
      <c r="C8236" t="s">
        <v>930</v>
      </c>
      <c r="D8236" t="s">
        <v>930</v>
      </c>
      <c r="E8236" t="s">
        <v>930</v>
      </c>
      <c r="F8236" t="s">
        <v>930</v>
      </c>
      <c r="G8236" t="s">
        <v>930</v>
      </c>
      <c r="H8236" t="s">
        <v>930</v>
      </c>
      <c r="I8236" t="s">
        <v>930</v>
      </c>
      <c r="J8236" t="s">
        <v>930</v>
      </c>
      <c r="K8236" t="s">
        <v>930</v>
      </c>
      <c r="L8236" t="s">
        <v>930</v>
      </c>
      <c r="M8236" t="s">
        <v>930</v>
      </c>
      <c r="N8236" t="s">
        <v>930</v>
      </c>
      <c r="O8236" t="s">
        <v>929</v>
      </c>
      <c r="P8236" t="s">
        <v>929</v>
      </c>
      <c r="Q8236" t="s">
        <v>929</v>
      </c>
      <c r="R8236" t="s">
        <v>930</v>
      </c>
      <c r="S8236" t="s">
        <v>929</v>
      </c>
      <c r="T8236" t="s">
        <v>929</v>
      </c>
      <c r="U8236" t="s">
        <v>929</v>
      </c>
      <c r="V8236" t="s">
        <v>929</v>
      </c>
      <c r="W8236" t="s">
        <v>929</v>
      </c>
      <c r="X8236" t="s">
        <v>929</v>
      </c>
      <c r="Y8236" t="s">
        <v>929</v>
      </c>
      <c r="Z8236" t="s">
        <v>929</v>
      </c>
    </row>
    <row r="8237" spans="1:26">
      <c r="A8237">
        <v>803082</v>
      </c>
      <c r="B8237" t="s">
        <v>98</v>
      </c>
      <c r="C8237" t="s">
        <v>928</v>
      </c>
      <c r="D8237" t="s">
        <v>930</v>
      </c>
      <c r="E8237" t="s">
        <v>930</v>
      </c>
      <c r="F8237" t="s">
        <v>928</v>
      </c>
      <c r="G8237" t="s">
        <v>928</v>
      </c>
      <c r="H8237" t="s">
        <v>930</v>
      </c>
      <c r="I8237" t="s">
        <v>930</v>
      </c>
      <c r="J8237" t="s">
        <v>930</v>
      </c>
      <c r="K8237" t="s">
        <v>930</v>
      </c>
      <c r="L8237" t="s">
        <v>930</v>
      </c>
      <c r="M8237" t="s">
        <v>929</v>
      </c>
      <c r="N8237" t="s">
        <v>928</v>
      </c>
      <c r="O8237" t="s">
        <v>929</v>
      </c>
      <c r="P8237" t="s">
        <v>929</v>
      </c>
      <c r="Q8237" t="s">
        <v>929</v>
      </c>
      <c r="R8237" t="s">
        <v>929</v>
      </c>
      <c r="S8237" t="s">
        <v>930</v>
      </c>
      <c r="T8237" t="s">
        <v>929</v>
      </c>
      <c r="U8237" t="s">
        <v>929</v>
      </c>
      <c r="V8237" t="s">
        <v>930</v>
      </c>
      <c r="W8237" t="s">
        <v>929</v>
      </c>
      <c r="X8237" t="s">
        <v>929</v>
      </c>
      <c r="Y8237" t="s">
        <v>930</v>
      </c>
      <c r="Z8237" t="s">
        <v>929</v>
      </c>
    </row>
    <row r="8238" spans="1:26">
      <c r="A8238">
        <v>803087</v>
      </c>
      <c r="B8238" t="s">
        <v>98</v>
      </c>
      <c r="C8238" t="s">
        <v>930</v>
      </c>
      <c r="D8238" t="s">
        <v>930</v>
      </c>
      <c r="E8238" t="s">
        <v>928</v>
      </c>
      <c r="F8238" t="s">
        <v>930</v>
      </c>
      <c r="G8238" t="s">
        <v>930</v>
      </c>
      <c r="H8238" t="s">
        <v>930</v>
      </c>
      <c r="I8238" t="s">
        <v>930</v>
      </c>
      <c r="J8238" t="s">
        <v>930</v>
      </c>
      <c r="K8238" t="s">
        <v>930</v>
      </c>
      <c r="L8238" t="s">
        <v>928</v>
      </c>
      <c r="M8238" t="s">
        <v>930</v>
      </c>
      <c r="N8238" t="s">
        <v>930</v>
      </c>
      <c r="O8238" t="s">
        <v>929</v>
      </c>
      <c r="P8238" t="s">
        <v>930</v>
      </c>
      <c r="Q8238" t="s">
        <v>930</v>
      </c>
      <c r="R8238" t="s">
        <v>930</v>
      </c>
      <c r="S8238" t="s">
        <v>930</v>
      </c>
      <c r="T8238" t="s">
        <v>930</v>
      </c>
      <c r="U8238" t="s">
        <v>929</v>
      </c>
      <c r="V8238" t="s">
        <v>929</v>
      </c>
      <c r="W8238" t="s">
        <v>929</v>
      </c>
      <c r="X8238" t="s">
        <v>929</v>
      </c>
      <c r="Y8238" t="s">
        <v>929</v>
      </c>
      <c r="Z8238" t="s">
        <v>929</v>
      </c>
    </row>
    <row r="8239" spans="1:26">
      <c r="A8239">
        <v>803100</v>
      </c>
      <c r="B8239" t="s">
        <v>98</v>
      </c>
      <c r="C8239" t="s">
        <v>930</v>
      </c>
      <c r="D8239" t="s">
        <v>928</v>
      </c>
      <c r="E8239" t="s">
        <v>930</v>
      </c>
      <c r="F8239" t="s">
        <v>928</v>
      </c>
      <c r="G8239" t="s">
        <v>930</v>
      </c>
      <c r="H8239" t="s">
        <v>930</v>
      </c>
      <c r="I8239" t="s">
        <v>928</v>
      </c>
      <c r="J8239" t="s">
        <v>928</v>
      </c>
      <c r="K8239" t="s">
        <v>928</v>
      </c>
      <c r="L8239" t="s">
        <v>928</v>
      </c>
      <c r="M8239" t="s">
        <v>930</v>
      </c>
      <c r="N8239" t="s">
        <v>930</v>
      </c>
      <c r="O8239" t="s">
        <v>929</v>
      </c>
      <c r="P8239" t="s">
        <v>930</v>
      </c>
      <c r="Q8239" t="s">
        <v>930</v>
      </c>
      <c r="R8239" t="s">
        <v>930</v>
      </c>
      <c r="S8239" t="s">
        <v>930</v>
      </c>
      <c r="T8239" t="s">
        <v>929</v>
      </c>
      <c r="U8239" t="s">
        <v>928</v>
      </c>
      <c r="V8239" t="s">
        <v>930</v>
      </c>
      <c r="W8239" t="s">
        <v>929</v>
      </c>
      <c r="X8239" t="s">
        <v>930</v>
      </c>
      <c r="Y8239" t="s">
        <v>928</v>
      </c>
      <c r="Z8239" t="s">
        <v>928</v>
      </c>
    </row>
    <row r="8240" spans="1:26">
      <c r="A8240">
        <v>803110</v>
      </c>
      <c r="B8240" t="s">
        <v>98</v>
      </c>
      <c r="C8240" t="s">
        <v>930</v>
      </c>
      <c r="D8240" t="s">
        <v>928</v>
      </c>
      <c r="E8240" t="s">
        <v>929</v>
      </c>
      <c r="F8240" t="s">
        <v>930</v>
      </c>
      <c r="G8240" t="s">
        <v>930</v>
      </c>
      <c r="H8240" t="s">
        <v>930</v>
      </c>
      <c r="I8240" t="s">
        <v>930</v>
      </c>
      <c r="J8240" t="s">
        <v>929</v>
      </c>
      <c r="K8240" t="s">
        <v>928</v>
      </c>
      <c r="L8240" t="s">
        <v>930</v>
      </c>
      <c r="M8240" t="s">
        <v>930</v>
      </c>
      <c r="N8240" t="s">
        <v>930</v>
      </c>
      <c r="O8240" t="s">
        <v>929</v>
      </c>
      <c r="P8240" t="s">
        <v>930</v>
      </c>
      <c r="Q8240" t="s">
        <v>929</v>
      </c>
      <c r="R8240" t="s">
        <v>930</v>
      </c>
      <c r="S8240" t="s">
        <v>930</v>
      </c>
      <c r="T8240" t="s">
        <v>930</v>
      </c>
      <c r="U8240" t="s">
        <v>929</v>
      </c>
      <c r="V8240" t="s">
        <v>929</v>
      </c>
      <c r="W8240" t="s">
        <v>929</v>
      </c>
      <c r="X8240" t="s">
        <v>929</v>
      </c>
      <c r="Y8240" t="s">
        <v>929</v>
      </c>
      <c r="Z8240" t="s">
        <v>929</v>
      </c>
    </row>
    <row r="8241" spans="1:26">
      <c r="A8241">
        <v>803114</v>
      </c>
      <c r="B8241" t="s">
        <v>98</v>
      </c>
      <c r="C8241" t="s">
        <v>930</v>
      </c>
      <c r="D8241" t="s">
        <v>928</v>
      </c>
      <c r="E8241" t="s">
        <v>928</v>
      </c>
      <c r="F8241" t="s">
        <v>929</v>
      </c>
      <c r="G8241" t="s">
        <v>929</v>
      </c>
      <c r="H8241" t="s">
        <v>929</v>
      </c>
      <c r="I8241" t="s">
        <v>928</v>
      </c>
      <c r="J8241" t="s">
        <v>930</v>
      </c>
      <c r="K8241" t="s">
        <v>929</v>
      </c>
      <c r="L8241" t="s">
        <v>929</v>
      </c>
      <c r="M8241" t="s">
        <v>930</v>
      </c>
      <c r="N8241" t="s">
        <v>929</v>
      </c>
      <c r="O8241" t="s">
        <v>929</v>
      </c>
      <c r="P8241" t="s">
        <v>929</v>
      </c>
      <c r="Q8241" t="s">
        <v>929</v>
      </c>
      <c r="R8241" t="s">
        <v>929</v>
      </c>
      <c r="S8241" t="s">
        <v>929</v>
      </c>
      <c r="T8241" t="s">
        <v>929</v>
      </c>
      <c r="U8241" t="s">
        <v>929</v>
      </c>
      <c r="V8241" t="s">
        <v>929</v>
      </c>
      <c r="W8241" t="s">
        <v>929</v>
      </c>
      <c r="X8241" t="s">
        <v>929</v>
      </c>
      <c r="Y8241" t="s">
        <v>929</v>
      </c>
      <c r="Z8241" t="s">
        <v>929</v>
      </c>
    </row>
    <row r="8242" spans="1:26">
      <c r="A8242">
        <v>803127</v>
      </c>
      <c r="B8242" t="s">
        <v>98</v>
      </c>
      <c r="C8242" t="s">
        <v>930</v>
      </c>
      <c r="D8242" t="s">
        <v>929</v>
      </c>
      <c r="E8242" t="s">
        <v>929</v>
      </c>
      <c r="F8242" t="s">
        <v>930</v>
      </c>
      <c r="G8242" t="s">
        <v>928</v>
      </c>
      <c r="H8242" t="s">
        <v>930</v>
      </c>
      <c r="I8242" t="s">
        <v>929</v>
      </c>
      <c r="J8242" t="s">
        <v>928</v>
      </c>
      <c r="K8242" t="s">
        <v>929</v>
      </c>
      <c r="L8242" t="s">
        <v>930</v>
      </c>
      <c r="M8242" t="s">
        <v>930</v>
      </c>
      <c r="N8242" t="s">
        <v>929</v>
      </c>
      <c r="O8242" t="s">
        <v>929</v>
      </c>
      <c r="P8242" t="s">
        <v>930</v>
      </c>
      <c r="Q8242" t="s">
        <v>929</v>
      </c>
      <c r="R8242" t="s">
        <v>930</v>
      </c>
      <c r="S8242" t="s">
        <v>930</v>
      </c>
      <c r="T8242" t="s">
        <v>930</v>
      </c>
      <c r="U8242" t="s">
        <v>929</v>
      </c>
      <c r="V8242" t="s">
        <v>930</v>
      </c>
      <c r="W8242" t="s">
        <v>929</v>
      </c>
      <c r="X8242" t="s">
        <v>929</v>
      </c>
      <c r="Y8242" t="s">
        <v>930</v>
      </c>
      <c r="Z8242" t="s">
        <v>928</v>
      </c>
    </row>
    <row r="8243" spans="1:26">
      <c r="A8243">
        <v>803134</v>
      </c>
      <c r="B8243" t="s">
        <v>98</v>
      </c>
      <c r="C8243" t="s">
        <v>928</v>
      </c>
      <c r="D8243" t="s">
        <v>928</v>
      </c>
      <c r="E8243" t="s">
        <v>929</v>
      </c>
      <c r="F8243" t="s">
        <v>928</v>
      </c>
      <c r="G8243" t="s">
        <v>930</v>
      </c>
      <c r="H8243" t="s">
        <v>928</v>
      </c>
      <c r="I8243" t="s">
        <v>928</v>
      </c>
      <c r="J8243" t="s">
        <v>928</v>
      </c>
      <c r="K8243" t="s">
        <v>929</v>
      </c>
      <c r="L8243" t="s">
        <v>928</v>
      </c>
      <c r="M8243" t="s">
        <v>928</v>
      </c>
      <c r="N8243" t="s">
        <v>930</v>
      </c>
      <c r="O8243" t="s">
        <v>929</v>
      </c>
      <c r="P8243" t="s">
        <v>929</v>
      </c>
      <c r="Q8243" t="s">
        <v>929</v>
      </c>
      <c r="R8243" t="s">
        <v>929</v>
      </c>
      <c r="S8243" t="s">
        <v>930</v>
      </c>
      <c r="T8243" t="s">
        <v>930</v>
      </c>
      <c r="U8243" t="s">
        <v>929</v>
      </c>
      <c r="V8243" t="s">
        <v>929</v>
      </c>
      <c r="W8243" t="s">
        <v>929</v>
      </c>
      <c r="X8243" t="s">
        <v>929</v>
      </c>
      <c r="Y8243" t="s">
        <v>929</v>
      </c>
      <c r="Z8243" t="s">
        <v>929</v>
      </c>
    </row>
    <row r="8244" spans="1:26">
      <c r="A8244">
        <v>803140</v>
      </c>
      <c r="B8244" t="s">
        <v>98</v>
      </c>
      <c r="C8244" t="s">
        <v>928</v>
      </c>
      <c r="D8244" t="s">
        <v>928</v>
      </c>
      <c r="E8244" t="s">
        <v>930</v>
      </c>
      <c r="F8244" t="s">
        <v>929</v>
      </c>
      <c r="G8244" t="s">
        <v>929</v>
      </c>
      <c r="H8244" t="s">
        <v>930</v>
      </c>
      <c r="I8244" t="s">
        <v>930</v>
      </c>
      <c r="J8244" t="s">
        <v>930</v>
      </c>
      <c r="K8244" t="s">
        <v>930</v>
      </c>
      <c r="L8244" t="s">
        <v>930</v>
      </c>
      <c r="M8244" t="s">
        <v>930</v>
      </c>
      <c r="N8244" t="s">
        <v>930</v>
      </c>
      <c r="O8244" t="s">
        <v>929</v>
      </c>
      <c r="P8244" t="s">
        <v>929</v>
      </c>
      <c r="Q8244" t="s">
        <v>930</v>
      </c>
      <c r="R8244" t="s">
        <v>929</v>
      </c>
      <c r="S8244" t="s">
        <v>930</v>
      </c>
      <c r="T8244" t="s">
        <v>929</v>
      </c>
      <c r="U8244" t="s">
        <v>929</v>
      </c>
      <c r="V8244" t="s">
        <v>929</v>
      </c>
      <c r="W8244" t="s">
        <v>929</v>
      </c>
      <c r="X8244" t="s">
        <v>929</v>
      </c>
      <c r="Y8244" t="s">
        <v>929</v>
      </c>
      <c r="Z8244" t="s">
        <v>929</v>
      </c>
    </row>
    <row r="8245" spans="1:26">
      <c r="A8245">
        <v>803141</v>
      </c>
      <c r="B8245" t="s">
        <v>98</v>
      </c>
      <c r="C8245" t="s">
        <v>929</v>
      </c>
      <c r="D8245" t="s">
        <v>928</v>
      </c>
      <c r="E8245" t="s">
        <v>928</v>
      </c>
      <c r="F8245" t="s">
        <v>929</v>
      </c>
      <c r="G8245" t="s">
        <v>929</v>
      </c>
      <c r="H8245" t="s">
        <v>929</v>
      </c>
      <c r="I8245" t="s">
        <v>930</v>
      </c>
      <c r="J8245" t="s">
        <v>930</v>
      </c>
      <c r="K8245" t="s">
        <v>929</v>
      </c>
      <c r="L8245" t="s">
        <v>930</v>
      </c>
      <c r="M8245" t="s">
        <v>929</v>
      </c>
      <c r="N8245" t="s">
        <v>929</v>
      </c>
      <c r="O8245" t="s">
        <v>929</v>
      </c>
      <c r="P8245" t="s">
        <v>929</v>
      </c>
      <c r="Q8245" t="s">
        <v>930</v>
      </c>
      <c r="R8245" t="s">
        <v>930</v>
      </c>
      <c r="S8245" t="s">
        <v>930</v>
      </c>
      <c r="T8245" t="s">
        <v>929</v>
      </c>
      <c r="U8245" t="s">
        <v>929</v>
      </c>
      <c r="V8245" t="s">
        <v>929</v>
      </c>
      <c r="W8245" t="s">
        <v>929</v>
      </c>
      <c r="X8245" t="s">
        <v>929</v>
      </c>
      <c r="Y8245" t="s">
        <v>929</v>
      </c>
      <c r="Z8245" t="s">
        <v>929</v>
      </c>
    </row>
    <row r="8246" spans="1:26">
      <c r="A8246">
        <v>803171</v>
      </c>
      <c r="B8246" t="s">
        <v>98</v>
      </c>
      <c r="C8246" t="s">
        <v>930</v>
      </c>
      <c r="D8246" t="s">
        <v>930</v>
      </c>
      <c r="E8246" t="s">
        <v>930</v>
      </c>
      <c r="F8246" t="s">
        <v>930</v>
      </c>
      <c r="G8246" t="s">
        <v>930</v>
      </c>
      <c r="H8246" t="s">
        <v>930</v>
      </c>
      <c r="I8246" t="s">
        <v>930</v>
      </c>
      <c r="J8246" t="s">
        <v>930</v>
      </c>
      <c r="K8246" t="s">
        <v>928</v>
      </c>
      <c r="L8246" t="s">
        <v>930</v>
      </c>
      <c r="M8246" t="s">
        <v>930</v>
      </c>
      <c r="N8246" t="s">
        <v>930</v>
      </c>
      <c r="O8246" t="s">
        <v>928</v>
      </c>
      <c r="P8246" t="s">
        <v>929</v>
      </c>
      <c r="Q8246" t="s">
        <v>929</v>
      </c>
      <c r="R8246" t="s">
        <v>929</v>
      </c>
      <c r="S8246" t="s">
        <v>929</v>
      </c>
      <c r="T8246" t="s">
        <v>928</v>
      </c>
      <c r="U8246" t="s">
        <v>929</v>
      </c>
      <c r="V8246" t="s">
        <v>929</v>
      </c>
      <c r="W8246" t="s">
        <v>929</v>
      </c>
      <c r="X8246" t="s">
        <v>929</v>
      </c>
      <c r="Y8246" t="s">
        <v>929</v>
      </c>
      <c r="Z8246" t="s">
        <v>929</v>
      </c>
    </row>
    <row r="8247" spans="1:26">
      <c r="A8247">
        <v>803183</v>
      </c>
      <c r="B8247" t="s">
        <v>98</v>
      </c>
      <c r="C8247" t="s">
        <v>930</v>
      </c>
      <c r="D8247" t="s">
        <v>928</v>
      </c>
      <c r="E8247" t="s">
        <v>930</v>
      </c>
      <c r="F8247" t="s">
        <v>928</v>
      </c>
      <c r="G8247" t="s">
        <v>930</v>
      </c>
      <c r="H8247" t="s">
        <v>928</v>
      </c>
      <c r="I8247" t="s">
        <v>928</v>
      </c>
      <c r="J8247" t="s">
        <v>930</v>
      </c>
      <c r="K8247" t="s">
        <v>930</v>
      </c>
      <c r="L8247" t="s">
        <v>928</v>
      </c>
      <c r="M8247" t="s">
        <v>930</v>
      </c>
      <c r="N8247" t="s">
        <v>930</v>
      </c>
      <c r="O8247" t="s">
        <v>930</v>
      </c>
      <c r="P8247" t="s">
        <v>928</v>
      </c>
      <c r="Q8247" t="s">
        <v>928</v>
      </c>
      <c r="R8247" t="s">
        <v>928</v>
      </c>
      <c r="S8247" t="s">
        <v>928</v>
      </c>
      <c r="T8247" t="s">
        <v>928</v>
      </c>
      <c r="U8247" t="s">
        <v>928</v>
      </c>
      <c r="V8247" t="s">
        <v>930</v>
      </c>
      <c r="W8247" t="s">
        <v>930</v>
      </c>
      <c r="X8247" t="s">
        <v>928</v>
      </c>
      <c r="Y8247" t="s">
        <v>929</v>
      </c>
      <c r="Z8247" t="s">
        <v>929</v>
      </c>
    </row>
    <row r="8248" spans="1:26">
      <c r="A8248">
        <v>803189</v>
      </c>
      <c r="B8248" t="s">
        <v>98</v>
      </c>
      <c r="C8248" t="s">
        <v>930</v>
      </c>
      <c r="D8248" t="s">
        <v>930</v>
      </c>
      <c r="E8248" t="s">
        <v>929</v>
      </c>
      <c r="F8248" t="s">
        <v>930</v>
      </c>
      <c r="G8248" t="s">
        <v>930</v>
      </c>
      <c r="H8248" t="s">
        <v>930</v>
      </c>
      <c r="I8248" t="s">
        <v>930</v>
      </c>
      <c r="J8248" t="s">
        <v>930</v>
      </c>
      <c r="K8248" t="s">
        <v>928</v>
      </c>
      <c r="L8248" t="s">
        <v>929</v>
      </c>
      <c r="M8248" t="s">
        <v>929</v>
      </c>
      <c r="N8248" t="s">
        <v>930</v>
      </c>
      <c r="O8248" t="s">
        <v>929</v>
      </c>
      <c r="P8248" t="s">
        <v>930</v>
      </c>
      <c r="Q8248" t="s">
        <v>929</v>
      </c>
      <c r="R8248" t="s">
        <v>930</v>
      </c>
      <c r="S8248" t="s">
        <v>930</v>
      </c>
      <c r="T8248" t="s">
        <v>929</v>
      </c>
      <c r="U8248" t="s">
        <v>928</v>
      </c>
      <c r="V8248" t="s">
        <v>929</v>
      </c>
      <c r="W8248" t="s">
        <v>928</v>
      </c>
      <c r="X8248" t="s">
        <v>929</v>
      </c>
      <c r="Y8248" t="s">
        <v>929</v>
      </c>
      <c r="Z8248" t="s">
        <v>928</v>
      </c>
    </row>
    <row r="8249" spans="1:26">
      <c r="A8249">
        <v>803215</v>
      </c>
      <c r="B8249" t="s">
        <v>98</v>
      </c>
      <c r="C8249" t="s">
        <v>928</v>
      </c>
      <c r="D8249" t="s">
        <v>928</v>
      </c>
      <c r="E8249" t="s">
        <v>930</v>
      </c>
      <c r="F8249" t="s">
        <v>928</v>
      </c>
      <c r="G8249" t="s">
        <v>930</v>
      </c>
      <c r="H8249" t="s">
        <v>928</v>
      </c>
      <c r="I8249" t="s">
        <v>929</v>
      </c>
      <c r="J8249" t="s">
        <v>929</v>
      </c>
      <c r="K8249" t="s">
        <v>930</v>
      </c>
      <c r="L8249" t="s">
        <v>930</v>
      </c>
      <c r="M8249" t="s">
        <v>929</v>
      </c>
      <c r="N8249" t="s">
        <v>930</v>
      </c>
      <c r="O8249" t="s">
        <v>929</v>
      </c>
      <c r="P8249" t="s">
        <v>930</v>
      </c>
      <c r="Q8249" t="s">
        <v>928</v>
      </c>
      <c r="R8249" t="s">
        <v>929</v>
      </c>
      <c r="S8249" t="s">
        <v>929</v>
      </c>
      <c r="T8249" t="s">
        <v>930</v>
      </c>
      <c r="U8249" t="s">
        <v>928</v>
      </c>
      <c r="V8249" t="s">
        <v>930</v>
      </c>
      <c r="W8249" t="s">
        <v>930</v>
      </c>
      <c r="X8249" t="s">
        <v>930</v>
      </c>
      <c r="Y8249" t="s">
        <v>929</v>
      </c>
      <c r="Z8249" t="s">
        <v>930</v>
      </c>
    </row>
    <row r="8250" spans="1:26">
      <c r="A8250">
        <v>803219</v>
      </c>
      <c r="B8250" t="s">
        <v>98</v>
      </c>
      <c r="C8250" t="s">
        <v>928</v>
      </c>
      <c r="D8250" t="s">
        <v>930</v>
      </c>
      <c r="E8250" t="s">
        <v>928</v>
      </c>
      <c r="F8250" t="s">
        <v>930</v>
      </c>
      <c r="G8250" t="s">
        <v>928</v>
      </c>
      <c r="H8250" t="s">
        <v>930</v>
      </c>
      <c r="I8250" t="s">
        <v>928</v>
      </c>
      <c r="J8250" t="s">
        <v>930</v>
      </c>
      <c r="K8250" t="s">
        <v>930</v>
      </c>
      <c r="L8250" t="s">
        <v>928</v>
      </c>
      <c r="M8250" t="s">
        <v>928</v>
      </c>
      <c r="N8250" t="s">
        <v>930</v>
      </c>
      <c r="O8250" t="s">
        <v>929</v>
      </c>
      <c r="P8250" t="s">
        <v>929</v>
      </c>
      <c r="Q8250" t="s">
        <v>929</v>
      </c>
      <c r="R8250" t="s">
        <v>929</v>
      </c>
      <c r="S8250" t="s">
        <v>929</v>
      </c>
      <c r="T8250" t="s">
        <v>929</v>
      </c>
      <c r="U8250" t="s">
        <v>929</v>
      </c>
      <c r="V8250" t="s">
        <v>929</v>
      </c>
      <c r="W8250" t="s">
        <v>929</v>
      </c>
      <c r="X8250" t="s">
        <v>929</v>
      </c>
      <c r="Y8250" t="s">
        <v>929</v>
      </c>
      <c r="Z8250" t="s">
        <v>929</v>
      </c>
    </row>
    <row r="8251" spans="1:26">
      <c r="A8251">
        <v>803221</v>
      </c>
      <c r="B8251" t="s">
        <v>98</v>
      </c>
      <c r="C8251" t="s">
        <v>928</v>
      </c>
      <c r="D8251" t="s">
        <v>928</v>
      </c>
      <c r="E8251" t="s">
        <v>930</v>
      </c>
      <c r="F8251" t="s">
        <v>930</v>
      </c>
      <c r="G8251" t="s">
        <v>928</v>
      </c>
      <c r="H8251" t="s">
        <v>930</v>
      </c>
      <c r="I8251" t="s">
        <v>928</v>
      </c>
      <c r="J8251" t="s">
        <v>930</v>
      </c>
      <c r="K8251" t="s">
        <v>929</v>
      </c>
      <c r="L8251" t="s">
        <v>928</v>
      </c>
      <c r="M8251" t="s">
        <v>930</v>
      </c>
      <c r="N8251" t="s">
        <v>930</v>
      </c>
      <c r="O8251" t="s">
        <v>929</v>
      </c>
      <c r="P8251" t="s">
        <v>930</v>
      </c>
      <c r="Q8251" t="s">
        <v>930</v>
      </c>
      <c r="R8251" t="s">
        <v>929</v>
      </c>
      <c r="S8251" t="s">
        <v>929</v>
      </c>
      <c r="T8251" t="s">
        <v>929</v>
      </c>
      <c r="U8251" t="s">
        <v>930</v>
      </c>
      <c r="V8251" t="s">
        <v>929</v>
      </c>
      <c r="W8251" t="s">
        <v>929</v>
      </c>
      <c r="X8251" t="s">
        <v>930</v>
      </c>
      <c r="Y8251" t="s">
        <v>929</v>
      </c>
      <c r="Z8251" t="s">
        <v>930</v>
      </c>
    </row>
    <row r="8252" spans="1:26">
      <c r="A8252">
        <v>803225</v>
      </c>
      <c r="B8252" t="s">
        <v>98</v>
      </c>
      <c r="C8252" t="s">
        <v>930</v>
      </c>
      <c r="D8252" t="s">
        <v>930</v>
      </c>
      <c r="E8252" t="s">
        <v>930</v>
      </c>
      <c r="F8252" t="s">
        <v>930</v>
      </c>
      <c r="G8252" t="s">
        <v>930</v>
      </c>
      <c r="H8252" t="s">
        <v>928</v>
      </c>
      <c r="I8252" t="s">
        <v>930</v>
      </c>
      <c r="J8252" t="s">
        <v>930</v>
      </c>
      <c r="K8252" t="s">
        <v>929</v>
      </c>
      <c r="L8252" t="s">
        <v>930</v>
      </c>
      <c r="M8252" t="s">
        <v>930</v>
      </c>
      <c r="N8252" t="s">
        <v>930</v>
      </c>
      <c r="O8252" t="s">
        <v>929</v>
      </c>
      <c r="P8252" t="s">
        <v>929</v>
      </c>
      <c r="Q8252" t="s">
        <v>929</v>
      </c>
      <c r="R8252" t="s">
        <v>929</v>
      </c>
      <c r="S8252" t="s">
        <v>928</v>
      </c>
      <c r="T8252" t="s">
        <v>928</v>
      </c>
      <c r="U8252" t="s">
        <v>929</v>
      </c>
      <c r="V8252" t="s">
        <v>929</v>
      </c>
      <c r="W8252" t="s">
        <v>929</v>
      </c>
      <c r="X8252" t="s">
        <v>929</v>
      </c>
      <c r="Y8252" t="s">
        <v>929</v>
      </c>
      <c r="Z8252" t="s">
        <v>929</v>
      </c>
    </row>
    <row r="8253" spans="1:26">
      <c r="A8253">
        <v>803229</v>
      </c>
      <c r="B8253" t="s">
        <v>98</v>
      </c>
      <c r="C8253" t="s">
        <v>928</v>
      </c>
      <c r="D8253" t="s">
        <v>928</v>
      </c>
      <c r="E8253" t="s">
        <v>930</v>
      </c>
      <c r="F8253" t="s">
        <v>928</v>
      </c>
      <c r="G8253" t="s">
        <v>930</v>
      </c>
      <c r="H8253" t="s">
        <v>930</v>
      </c>
      <c r="I8253" t="s">
        <v>930</v>
      </c>
      <c r="J8253" t="s">
        <v>930</v>
      </c>
      <c r="K8253" t="s">
        <v>928</v>
      </c>
      <c r="L8253" t="s">
        <v>930</v>
      </c>
      <c r="M8253" t="s">
        <v>930</v>
      </c>
      <c r="N8253" t="s">
        <v>928</v>
      </c>
      <c r="O8253" t="s">
        <v>930</v>
      </c>
      <c r="P8253" t="s">
        <v>930</v>
      </c>
      <c r="Q8253" t="s">
        <v>928</v>
      </c>
      <c r="R8253" t="s">
        <v>928</v>
      </c>
      <c r="S8253" t="s">
        <v>928</v>
      </c>
      <c r="T8253" t="s">
        <v>928</v>
      </c>
      <c r="U8253" t="s">
        <v>928</v>
      </c>
      <c r="V8253" t="s">
        <v>930</v>
      </c>
      <c r="W8253" t="s">
        <v>928</v>
      </c>
      <c r="X8253" t="s">
        <v>930</v>
      </c>
      <c r="Y8253" t="s">
        <v>930</v>
      </c>
      <c r="Z8253" t="s">
        <v>930</v>
      </c>
    </row>
    <row r="8254" spans="1:26">
      <c r="A8254">
        <v>803238</v>
      </c>
      <c r="B8254" t="s">
        <v>98</v>
      </c>
      <c r="C8254" t="s">
        <v>928</v>
      </c>
      <c r="D8254" t="s">
        <v>928</v>
      </c>
      <c r="E8254" t="s">
        <v>928</v>
      </c>
      <c r="F8254" t="s">
        <v>928</v>
      </c>
      <c r="G8254" t="s">
        <v>928</v>
      </c>
      <c r="H8254" t="s">
        <v>930</v>
      </c>
      <c r="I8254" t="s">
        <v>928</v>
      </c>
      <c r="J8254" t="s">
        <v>930</v>
      </c>
      <c r="K8254" t="s">
        <v>928</v>
      </c>
      <c r="L8254" t="s">
        <v>928</v>
      </c>
      <c r="M8254" t="s">
        <v>930</v>
      </c>
      <c r="N8254" t="s">
        <v>930</v>
      </c>
      <c r="O8254" t="s">
        <v>930</v>
      </c>
      <c r="P8254" t="s">
        <v>930</v>
      </c>
      <c r="Q8254" t="s">
        <v>930</v>
      </c>
      <c r="R8254" t="s">
        <v>930</v>
      </c>
      <c r="S8254" t="s">
        <v>930</v>
      </c>
      <c r="T8254" t="s">
        <v>929</v>
      </c>
      <c r="U8254" t="s">
        <v>929</v>
      </c>
      <c r="V8254" t="s">
        <v>929</v>
      </c>
      <c r="W8254" t="s">
        <v>929</v>
      </c>
      <c r="X8254" t="s">
        <v>929</v>
      </c>
      <c r="Y8254" t="s">
        <v>929</v>
      </c>
      <c r="Z8254" t="s">
        <v>929</v>
      </c>
    </row>
    <row r="8255" spans="1:26">
      <c r="A8255">
        <v>803259</v>
      </c>
      <c r="B8255" t="s">
        <v>98</v>
      </c>
      <c r="C8255" t="s">
        <v>928</v>
      </c>
      <c r="D8255" t="s">
        <v>930</v>
      </c>
      <c r="E8255" t="s">
        <v>930</v>
      </c>
      <c r="F8255" t="s">
        <v>930</v>
      </c>
      <c r="G8255" t="s">
        <v>928</v>
      </c>
      <c r="H8255" t="s">
        <v>928</v>
      </c>
      <c r="I8255" t="s">
        <v>929</v>
      </c>
      <c r="J8255" t="s">
        <v>929</v>
      </c>
      <c r="K8255" t="s">
        <v>928</v>
      </c>
      <c r="L8255" t="s">
        <v>929</v>
      </c>
      <c r="M8255" t="s">
        <v>928</v>
      </c>
      <c r="N8255" t="s">
        <v>929</v>
      </c>
      <c r="O8255" t="s">
        <v>930</v>
      </c>
      <c r="P8255" t="s">
        <v>929</v>
      </c>
      <c r="Q8255" t="s">
        <v>929</v>
      </c>
      <c r="R8255" t="s">
        <v>929</v>
      </c>
      <c r="S8255" t="s">
        <v>929</v>
      </c>
      <c r="T8255" t="s">
        <v>930</v>
      </c>
      <c r="U8255" t="s">
        <v>929</v>
      </c>
      <c r="V8255" t="s">
        <v>929</v>
      </c>
      <c r="W8255" t="s">
        <v>929</v>
      </c>
      <c r="X8255" t="s">
        <v>929</v>
      </c>
      <c r="Y8255" t="s">
        <v>929</v>
      </c>
      <c r="Z8255" t="s">
        <v>929</v>
      </c>
    </row>
    <row r="8256" spans="1:26">
      <c r="A8256">
        <v>803276</v>
      </c>
      <c r="B8256" t="s">
        <v>98</v>
      </c>
      <c r="C8256" t="s">
        <v>928</v>
      </c>
      <c r="D8256" t="s">
        <v>930</v>
      </c>
      <c r="E8256" t="s">
        <v>930</v>
      </c>
      <c r="F8256" t="s">
        <v>930</v>
      </c>
      <c r="G8256" t="s">
        <v>930</v>
      </c>
      <c r="H8256" t="s">
        <v>928</v>
      </c>
      <c r="I8256" t="s">
        <v>928</v>
      </c>
      <c r="J8256" t="s">
        <v>930</v>
      </c>
      <c r="K8256" t="s">
        <v>930</v>
      </c>
      <c r="L8256" t="s">
        <v>928</v>
      </c>
      <c r="M8256" t="s">
        <v>928</v>
      </c>
      <c r="N8256" t="s">
        <v>930</v>
      </c>
      <c r="O8256" t="s">
        <v>929</v>
      </c>
      <c r="P8256" t="s">
        <v>930</v>
      </c>
      <c r="Q8256" t="s">
        <v>929</v>
      </c>
      <c r="R8256" t="s">
        <v>930</v>
      </c>
      <c r="S8256" t="s">
        <v>930</v>
      </c>
      <c r="T8256" t="s">
        <v>930</v>
      </c>
      <c r="U8256" t="s">
        <v>929</v>
      </c>
      <c r="V8256" t="s">
        <v>929</v>
      </c>
      <c r="W8256" t="s">
        <v>929</v>
      </c>
      <c r="X8256" t="s">
        <v>929</v>
      </c>
      <c r="Y8256" t="s">
        <v>929</v>
      </c>
      <c r="Z8256" t="s">
        <v>929</v>
      </c>
    </row>
    <row r="8257" spans="1:26">
      <c r="A8257">
        <v>803280</v>
      </c>
      <c r="B8257" t="s">
        <v>98</v>
      </c>
      <c r="C8257" t="s">
        <v>930</v>
      </c>
      <c r="D8257" t="s">
        <v>928</v>
      </c>
      <c r="E8257" t="s">
        <v>928</v>
      </c>
      <c r="F8257" t="s">
        <v>928</v>
      </c>
      <c r="G8257" t="s">
        <v>928</v>
      </c>
      <c r="H8257" t="s">
        <v>928</v>
      </c>
      <c r="I8257" t="s">
        <v>930</v>
      </c>
      <c r="J8257" t="s">
        <v>930</v>
      </c>
      <c r="K8257" t="s">
        <v>928</v>
      </c>
      <c r="L8257" t="s">
        <v>928</v>
      </c>
      <c r="M8257" t="s">
        <v>928</v>
      </c>
      <c r="N8257" t="s">
        <v>930</v>
      </c>
      <c r="O8257" t="s">
        <v>930</v>
      </c>
      <c r="P8257" t="s">
        <v>928</v>
      </c>
      <c r="Q8257" t="s">
        <v>928</v>
      </c>
      <c r="R8257" t="s">
        <v>928</v>
      </c>
      <c r="S8257" t="s">
        <v>930</v>
      </c>
      <c r="T8257" t="s">
        <v>930</v>
      </c>
      <c r="U8257" t="s">
        <v>928</v>
      </c>
      <c r="V8257" t="s">
        <v>928</v>
      </c>
      <c r="W8257" t="s">
        <v>928</v>
      </c>
      <c r="X8257" t="s">
        <v>928</v>
      </c>
      <c r="Y8257" t="s">
        <v>928</v>
      </c>
      <c r="Z8257" t="s">
        <v>928</v>
      </c>
    </row>
    <row r="8258" spans="1:26">
      <c r="A8258">
        <v>803283</v>
      </c>
      <c r="B8258" t="s">
        <v>98</v>
      </c>
      <c r="C8258" t="s">
        <v>930</v>
      </c>
      <c r="D8258" t="s">
        <v>928</v>
      </c>
      <c r="E8258" t="s">
        <v>928</v>
      </c>
      <c r="F8258" t="s">
        <v>928</v>
      </c>
      <c r="G8258" t="s">
        <v>928</v>
      </c>
      <c r="H8258" t="s">
        <v>928</v>
      </c>
      <c r="I8258" t="s">
        <v>930</v>
      </c>
      <c r="J8258" t="s">
        <v>930</v>
      </c>
      <c r="K8258" t="s">
        <v>930</v>
      </c>
      <c r="L8258" t="s">
        <v>928</v>
      </c>
      <c r="M8258" t="s">
        <v>930</v>
      </c>
      <c r="N8258" t="s">
        <v>930</v>
      </c>
      <c r="O8258" t="s">
        <v>930</v>
      </c>
      <c r="P8258" t="s">
        <v>929</v>
      </c>
      <c r="Q8258" t="s">
        <v>928</v>
      </c>
      <c r="R8258" t="s">
        <v>928</v>
      </c>
      <c r="S8258" t="s">
        <v>930</v>
      </c>
      <c r="T8258" t="s">
        <v>930</v>
      </c>
      <c r="U8258" t="s">
        <v>929</v>
      </c>
      <c r="V8258" t="s">
        <v>930</v>
      </c>
      <c r="W8258" t="s">
        <v>930</v>
      </c>
      <c r="X8258" t="s">
        <v>929</v>
      </c>
      <c r="Y8258" t="s">
        <v>930</v>
      </c>
      <c r="Z8258" t="s">
        <v>929</v>
      </c>
    </row>
    <row r="8259" spans="1:26">
      <c r="A8259">
        <v>803284</v>
      </c>
      <c r="B8259" t="s">
        <v>98</v>
      </c>
      <c r="C8259" t="s">
        <v>930</v>
      </c>
      <c r="D8259" t="s">
        <v>928</v>
      </c>
      <c r="E8259" t="s">
        <v>930</v>
      </c>
      <c r="F8259" t="s">
        <v>929</v>
      </c>
      <c r="G8259" t="s">
        <v>928</v>
      </c>
      <c r="H8259" t="s">
        <v>928</v>
      </c>
      <c r="I8259" t="s">
        <v>930</v>
      </c>
      <c r="J8259" t="s">
        <v>929</v>
      </c>
      <c r="K8259" t="s">
        <v>928</v>
      </c>
      <c r="L8259" t="s">
        <v>930</v>
      </c>
      <c r="M8259" t="s">
        <v>928</v>
      </c>
      <c r="N8259" t="s">
        <v>930</v>
      </c>
      <c r="O8259" t="s">
        <v>929</v>
      </c>
      <c r="P8259" t="s">
        <v>928</v>
      </c>
      <c r="Q8259" t="s">
        <v>928</v>
      </c>
      <c r="R8259" t="s">
        <v>928</v>
      </c>
      <c r="S8259" t="s">
        <v>929</v>
      </c>
      <c r="T8259" t="s">
        <v>928</v>
      </c>
      <c r="U8259" t="s">
        <v>929</v>
      </c>
      <c r="V8259" t="s">
        <v>929</v>
      </c>
      <c r="W8259" t="s">
        <v>929</v>
      </c>
      <c r="X8259" t="s">
        <v>929</v>
      </c>
      <c r="Y8259" t="s">
        <v>929</v>
      </c>
      <c r="Z8259" t="s">
        <v>929</v>
      </c>
    </row>
    <row r="8260" spans="1:26">
      <c r="A8260">
        <v>803286</v>
      </c>
      <c r="B8260" t="s">
        <v>98</v>
      </c>
      <c r="C8260" t="s">
        <v>928</v>
      </c>
      <c r="D8260" t="s">
        <v>930</v>
      </c>
      <c r="E8260" t="s">
        <v>928</v>
      </c>
      <c r="F8260" t="s">
        <v>930</v>
      </c>
      <c r="G8260" t="s">
        <v>930</v>
      </c>
      <c r="H8260" t="s">
        <v>930</v>
      </c>
      <c r="I8260" t="s">
        <v>928</v>
      </c>
      <c r="J8260" t="s">
        <v>928</v>
      </c>
      <c r="K8260" t="s">
        <v>929</v>
      </c>
      <c r="L8260" t="s">
        <v>929</v>
      </c>
      <c r="M8260" t="s">
        <v>929</v>
      </c>
      <c r="N8260" t="s">
        <v>928</v>
      </c>
      <c r="O8260" t="s">
        <v>929</v>
      </c>
      <c r="P8260" t="s">
        <v>929</v>
      </c>
      <c r="Q8260" t="s">
        <v>929</v>
      </c>
      <c r="R8260" t="s">
        <v>930</v>
      </c>
      <c r="S8260" t="s">
        <v>930</v>
      </c>
      <c r="T8260" t="s">
        <v>930</v>
      </c>
      <c r="U8260" t="s">
        <v>929</v>
      </c>
      <c r="V8260" t="s">
        <v>929</v>
      </c>
      <c r="W8260" t="s">
        <v>929</v>
      </c>
      <c r="X8260" t="s">
        <v>929</v>
      </c>
      <c r="Y8260" t="s">
        <v>929</v>
      </c>
      <c r="Z8260" t="s">
        <v>929</v>
      </c>
    </row>
    <row r="8261" spans="1:26">
      <c r="A8261">
        <v>803310</v>
      </c>
      <c r="B8261" t="s">
        <v>98</v>
      </c>
      <c r="C8261" t="s">
        <v>930</v>
      </c>
      <c r="D8261" t="s">
        <v>930</v>
      </c>
      <c r="E8261" t="s">
        <v>929</v>
      </c>
      <c r="F8261" t="s">
        <v>930</v>
      </c>
      <c r="G8261" t="s">
        <v>930</v>
      </c>
      <c r="H8261" t="s">
        <v>930</v>
      </c>
      <c r="I8261" t="s">
        <v>930</v>
      </c>
      <c r="J8261" t="s">
        <v>930</v>
      </c>
      <c r="K8261" t="s">
        <v>930</v>
      </c>
      <c r="L8261" t="s">
        <v>930</v>
      </c>
      <c r="M8261" t="s">
        <v>930</v>
      </c>
      <c r="N8261" t="s">
        <v>929</v>
      </c>
      <c r="O8261" t="s">
        <v>929</v>
      </c>
      <c r="P8261" t="s">
        <v>929</v>
      </c>
      <c r="Q8261" t="s">
        <v>929</v>
      </c>
      <c r="R8261" t="s">
        <v>929</v>
      </c>
      <c r="S8261" t="s">
        <v>929</v>
      </c>
      <c r="T8261" t="s">
        <v>929</v>
      </c>
      <c r="U8261" t="s">
        <v>929</v>
      </c>
      <c r="V8261" t="s">
        <v>929</v>
      </c>
      <c r="W8261" t="s">
        <v>929</v>
      </c>
      <c r="X8261" t="s">
        <v>929</v>
      </c>
      <c r="Y8261" t="s">
        <v>929</v>
      </c>
      <c r="Z8261" t="s">
        <v>929</v>
      </c>
    </row>
    <row r="8262" spans="1:26">
      <c r="A8262">
        <v>803317</v>
      </c>
      <c r="B8262" t="s">
        <v>98</v>
      </c>
      <c r="C8262" t="s">
        <v>928</v>
      </c>
      <c r="D8262" t="s">
        <v>929</v>
      </c>
      <c r="E8262" t="s">
        <v>929</v>
      </c>
      <c r="F8262" t="s">
        <v>930</v>
      </c>
      <c r="G8262" t="s">
        <v>930</v>
      </c>
      <c r="H8262" t="s">
        <v>930</v>
      </c>
      <c r="I8262" t="s">
        <v>930</v>
      </c>
      <c r="J8262" t="s">
        <v>930</v>
      </c>
      <c r="K8262" t="s">
        <v>930</v>
      </c>
      <c r="L8262" t="s">
        <v>928</v>
      </c>
      <c r="M8262" t="s">
        <v>930</v>
      </c>
      <c r="N8262" t="s">
        <v>930</v>
      </c>
      <c r="O8262" t="s">
        <v>929</v>
      </c>
      <c r="P8262" t="s">
        <v>929</v>
      </c>
      <c r="Q8262" t="s">
        <v>928</v>
      </c>
      <c r="R8262" t="s">
        <v>928</v>
      </c>
      <c r="S8262" t="s">
        <v>928</v>
      </c>
      <c r="T8262" t="s">
        <v>928</v>
      </c>
      <c r="U8262" t="s">
        <v>929</v>
      </c>
      <c r="V8262" t="s">
        <v>929</v>
      </c>
      <c r="W8262" t="s">
        <v>929</v>
      </c>
      <c r="X8262" t="s">
        <v>929</v>
      </c>
      <c r="Y8262" t="s">
        <v>929</v>
      </c>
      <c r="Z8262" t="s">
        <v>928</v>
      </c>
    </row>
    <row r="8263" spans="1:26">
      <c r="A8263">
        <v>803319</v>
      </c>
      <c r="B8263" t="s">
        <v>98</v>
      </c>
      <c r="C8263" t="s">
        <v>929</v>
      </c>
      <c r="D8263" t="s">
        <v>930</v>
      </c>
      <c r="E8263" t="s">
        <v>928</v>
      </c>
      <c r="F8263" t="s">
        <v>930</v>
      </c>
      <c r="G8263" t="s">
        <v>930</v>
      </c>
      <c r="H8263" t="s">
        <v>930</v>
      </c>
      <c r="I8263" t="s">
        <v>930</v>
      </c>
      <c r="J8263" t="s">
        <v>930</v>
      </c>
      <c r="K8263" t="s">
        <v>930</v>
      </c>
      <c r="L8263" t="s">
        <v>930</v>
      </c>
      <c r="M8263" t="s">
        <v>930</v>
      </c>
      <c r="N8263" t="s">
        <v>930</v>
      </c>
      <c r="O8263" t="s">
        <v>930</v>
      </c>
      <c r="P8263" t="s">
        <v>930</v>
      </c>
      <c r="Q8263" t="s">
        <v>930</v>
      </c>
      <c r="R8263" t="s">
        <v>930</v>
      </c>
      <c r="S8263" t="s">
        <v>930</v>
      </c>
      <c r="T8263" t="s">
        <v>928</v>
      </c>
      <c r="U8263" t="s">
        <v>929</v>
      </c>
      <c r="V8263" t="s">
        <v>929</v>
      </c>
      <c r="W8263" t="s">
        <v>929</v>
      </c>
      <c r="X8263" t="s">
        <v>928</v>
      </c>
      <c r="Y8263" t="s">
        <v>929</v>
      </c>
      <c r="Z8263" t="s">
        <v>929</v>
      </c>
    </row>
    <row r="8264" spans="1:26">
      <c r="A8264">
        <v>803334</v>
      </c>
      <c r="B8264" t="s">
        <v>98</v>
      </c>
      <c r="C8264" t="s">
        <v>930</v>
      </c>
      <c r="D8264" t="s">
        <v>928</v>
      </c>
      <c r="E8264" t="s">
        <v>930</v>
      </c>
      <c r="F8264" t="s">
        <v>930</v>
      </c>
      <c r="G8264" t="s">
        <v>928</v>
      </c>
      <c r="H8264" t="s">
        <v>928</v>
      </c>
      <c r="I8264" t="s">
        <v>930</v>
      </c>
      <c r="J8264" t="s">
        <v>928</v>
      </c>
      <c r="K8264" t="s">
        <v>928</v>
      </c>
      <c r="L8264" t="s">
        <v>930</v>
      </c>
      <c r="M8264" t="s">
        <v>930</v>
      </c>
      <c r="N8264" t="s">
        <v>930</v>
      </c>
      <c r="O8264" t="s">
        <v>929</v>
      </c>
      <c r="P8264" t="s">
        <v>929</v>
      </c>
      <c r="Q8264" t="s">
        <v>929</v>
      </c>
      <c r="R8264" t="s">
        <v>930</v>
      </c>
      <c r="S8264" t="s">
        <v>929</v>
      </c>
      <c r="T8264" t="s">
        <v>929</v>
      </c>
      <c r="U8264" t="s">
        <v>929</v>
      </c>
      <c r="V8264" t="s">
        <v>929</v>
      </c>
      <c r="W8264" t="s">
        <v>929</v>
      </c>
      <c r="X8264" t="s">
        <v>929</v>
      </c>
      <c r="Y8264" t="s">
        <v>930</v>
      </c>
      <c r="Z8264" t="s">
        <v>929</v>
      </c>
    </row>
    <row r="8265" spans="1:26">
      <c r="A8265">
        <v>803336</v>
      </c>
      <c r="B8265" t="s">
        <v>98</v>
      </c>
      <c r="C8265" t="s">
        <v>928</v>
      </c>
      <c r="D8265" t="s">
        <v>928</v>
      </c>
      <c r="E8265" t="s">
        <v>928</v>
      </c>
      <c r="F8265" t="s">
        <v>928</v>
      </c>
      <c r="G8265" t="s">
        <v>928</v>
      </c>
      <c r="H8265" t="s">
        <v>928</v>
      </c>
      <c r="I8265" t="s">
        <v>928</v>
      </c>
      <c r="J8265" t="s">
        <v>928</v>
      </c>
      <c r="K8265" t="s">
        <v>928</v>
      </c>
      <c r="L8265" t="s">
        <v>928</v>
      </c>
      <c r="M8265" t="s">
        <v>928</v>
      </c>
      <c r="N8265" t="s">
        <v>928</v>
      </c>
      <c r="O8265" t="s">
        <v>929</v>
      </c>
      <c r="P8265" t="s">
        <v>929</v>
      </c>
      <c r="Q8265" t="s">
        <v>929</v>
      </c>
      <c r="R8265" t="s">
        <v>930</v>
      </c>
      <c r="S8265" t="s">
        <v>929</v>
      </c>
      <c r="T8265" t="s">
        <v>929</v>
      </c>
      <c r="U8265" t="s">
        <v>929</v>
      </c>
      <c r="V8265" t="s">
        <v>929</v>
      </c>
      <c r="W8265" t="s">
        <v>929</v>
      </c>
      <c r="X8265" t="s">
        <v>929</v>
      </c>
      <c r="Y8265" t="s">
        <v>929</v>
      </c>
      <c r="Z8265" t="s">
        <v>929</v>
      </c>
    </row>
    <row r="8266" spans="1:26">
      <c r="A8266">
        <v>803341</v>
      </c>
      <c r="B8266" t="s">
        <v>98</v>
      </c>
      <c r="C8266" t="s">
        <v>928</v>
      </c>
      <c r="D8266" t="s">
        <v>928</v>
      </c>
      <c r="E8266" t="s">
        <v>928</v>
      </c>
      <c r="F8266" t="s">
        <v>930</v>
      </c>
      <c r="G8266" t="s">
        <v>928</v>
      </c>
      <c r="H8266" t="s">
        <v>928</v>
      </c>
      <c r="I8266" t="s">
        <v>929</v>
      </c>
      <c r="J8266" t="s">
        <v>928</v>
      </c>
      <c r="K8266" t="s">
        <v>928</v>
      </c>
      <c r="L8266" t="s">
        <v>929</v>
      </c>
      <c r="M8266" t="s">
        <v>930</v>
      </c>
      <c r="N8266" t="s">
        <v>928</v>
      </c>
      <c r="O8266" t="s">
        <v>930</v>
      </c>
      <c r="P8266" t="s">
        <v>930</v>
      </c>
      <c r="Q8266" t="s">
        <v>929</v>
      </c>
      <c r="R8266" t="s">
        <v>929</v>
      </c>
      <c r="S8266" t="s">
        <v>929</v>
      </c>
      <c r="T8266" t="s">
        <v>930</v>
      </c>
      <c r="U8266" t="s">
        <v>929</v>
      </c>
      <c r="V8266" t="s">
        <v>929</v>
      </c>
      <c r="W8266" t="s">
        <v>929</v>
      </c>
      <c r="X8266" t="s">
        <v>929</v>
      </c>
      <c r="Y8266" t="s">
        <v>929</v>
      </c>
      <c r="Z8266" t="s">
        <v>929</v>
      </c>
    </row>
    <row r="8267" spans="1:26">
      <c r="A8267">
        <v>803354</v>
      </c>
      <c r="B8267" t="s">
        <v>98</v>
      </c>
      <c r="C8267" t="s">
        <v>928</v>
      </c>
      <c r="D8267" t="s">
        <v>928</v>
      </c>
      <c r="E8267" t="s">
        <v>928</v>
      </c>
      <c r="F8267" t="s">
        <v>930</v>
      </c>
      <c r="G8267" t="s">
        <v>928</v>
      </c>
      <c r="H8267" t="s">
        <v>930</v>
      </c>
      <c r="I8267" t="s">
        <v>928</v>
      </c>
      <c r="J8267" t="s">
        <v>928</v>
      </c>
      <c r="K8267" t="s">
        <v>928</v>
      </c>
      <c r="L8267" t="s">
        <v>929</v>
      </c>
      <c r="M8267" t="s">
        <v>928</v>
      </c>
      <c r="N8267" t="s">
        <v>928</v>
      </c>
      <c r="O8267" t="s">
        <v>929</v>
      </c>
      <c r="P8267" t="s">
        <v>930</v>
      </c>
      <c r="Q8267" t="s">
        <v>930</v>
      </c>
      <c r="R8267" t="s">
        <v>928</v>
      </c>
      <c r="S8267" t="s">
        <v>930</v>
      </c>
      <c r="T8267" t="s">
        <v>930</v>
      </c>
      <c r="U8267" t="s">
        <v>930</v>
      </c>
      <c r="V8267" t="s">
        <v>930</v>
      </c>
      <c r="W8267" t="s">
        <v>929</v>
      </c>
      <c r="X8267" t="s">
        <v>930</v>
      </c>
      <c r="Y8267" t="s">
        <v>930</v>
      </c>
      <c r="Z8267" t="s">
        <v>929</v>
      </c>
    </row>
    <row r="8268" spans="1:26">
      <c r="A8268">
        <v>803356</v>
      </c>
      <c r="B8268" t="s">
        <v>98</v>
      </c>
      <c r="C8268" t="s">
        <v>928</v>
      </c>
      <c r="D8268" t="s">
        <v>930</v>
      </c>
      <c r="E8268" t="s">
        <v>928</v>
      </c>
      <c r="F8268" t="s">
        <v>930</v>
      </c>
      <c r="G8268" t="s">
        <v>930</v>
      </c>
      <c r="H8268" t="s">
        <v>928</v>
      </c>
      <c r="I8268" t="s">
        <v>929</v>
      </c>
      <c r="J8268" t="s">
        <v>930</v>
      </c>
      <c r="K8268" t="s">
        <v>930</v>
      </c>
      <c r="L8268" t="s">
        <v>929</v>
      </c>
      <c r="M8268" t="s">
        <v>930</v>
      </c>
      <c r="N8268" t="s">
        <v>928</v>
      </c>
      <c r="O8268" t="s">
        <v>929</v>
      </c>
      <c r="P8268" t="s">
        <v>929</v>
      </c>
      <c r="Q8268" t="s">
        <v>929</v>
      </c>
      <c r="R8268" t="s">
        <v>928</v>
      </c>
      <c r="S8268" t="s">
        <v>928</v>
      </c>
      <c r="T8268" t="s">
        <v>929</v>
      </c>
      <c r="U8268" t="s">
        <v>929</v>
      </c>
      <c r="V8268" t="s">
        <v>929</v>
      </c>
      <c r="W8268" t="s">
        <v>929</v>
      </c>
      <c r="X8268" t="s">
        <v>929</v>
      </c>
      <c r="Y8268" t="s">
        <v>929</v>
      </c>
      <c r="Z8268" t="s">
        <v>929</v>
      </c>
    </row>
    <row r="8269" spans="1:26">
      <c r="A8269">
        <v>803367</v>
      </c>
      <c r="B8269" t="s">
        <v>98</v>
      </c>
      <c r="C8269" t="s">
        <v>930</v>
      </c>
      <c r="D8269" t="s">
        <v>930</v>
      </c>
      <c r="E8269" t="s">
        <v>929</v>
      </c>
      <c r="F8269" t="s">
        <v>928</v>
      </c>
      <c r="G8269" t="s">
        <v>928</v>
      </c>
      <c r="H8269" t="s">
        <v>930</v>
      </c>
      <c r="I8269" t="s">
        <v>930</v>
      </c>
      <c r="J8269" t="s">
        <v>928</v>
      </c>
      <c r="K8269" t="s">
        <v>929</v>
      </c>
      <c r="L8269" t="s">
        <v>930</v>
      </c>
      <c r="M8269" t="s">
        <v>928</v>
      </c>
      <c r="N8269" t="s">
        <v>930</v>
      </c>
      <c r="O8269" t="s">
        <v>929</v>
      </c>
      <c r="P8269" t="s">
        <v>929</v>
      </c>
      <c r="Q8269" t="s">
        <v>929</v>
      </c>
      <c r="R8269" t="s">
        <v>929</v>
      </c>
      <c r="S8269" t="s">
        <v>929</v>
      </c>
      <c r="T8269" t="s">
        <v>929</v>
      </c>
      <c r="U8269" t="s">
        <v>929</v>
      </c>
      <c r="V8269" t="s">
        <v>929</v>
      </c>
      <c r="W8269" t="s">
        <v>929</v>
      </c>
      <c r="X8269" t="s">
        <v>929</v>
      </c>
      <c r="Y8269" t="s">
        <v>929</v>
      </c>
      <c r="Z8269" t="s">
        <v>929</v>
      </c>
    </row>
    <row r="8270" spans="1:26">
      <c r="A8270">
        <v>803385</v>
      </c>
      <c r="B8270" t="s">
        <v>98</v>
      </c>
      <c r="C8270" t="s">
        <v>928</v>
      </c>
      <c r="D8270" t="s">
        <v>928</v>
      </c>
      <c r="E8270" t="s">
        <v>930</v>
      </c>
      <c r="F8270" t="s">
        <v>929</v>
      </c>
      <c r="G8270" t="s">
        <v>929</v>
      </c>
      <c r="H8270" t="s">
        <v>930</v>
      </c>
      <c r="I8270" t="s">
        <v>929</v>
      </c>
      <c r="J8270" t="s">
        <v>928</v>
      </c>
      <c r="K8270" t="s">
        <v>929</v>
      </c>
      <c r="L8270" t="s">
        <v>930</v>
      </c>
      <c r="M8270" t="s">
        <v>928</v>
      </c>
      <c r="N8270" t="s">
        <v>930</v>
      </c>
      <c r="O8270" t="s">
        <v>930</v>
      </c>
      <c r="P8270" t="s">
        <v>929</v>
      </c>
      <c r="Q8270" t="s">
        <v>930</v>
      </c>
      <c r="R8270" t="s">
        <v>929</v>
      </c>
      <c r="S8270" t="s">
        <v>930</v>
      </c>
      <c r="T8270" t="s">
        <v>930</v>
      </c>
      <c r="U8270" t="s">
        <v>929</v>
      </c>
      <c r="V8270" t="s">
        <v>929</v>
      </c>
      <c r="W8270" t="s">
        <v>929</v>
      </c>
      <c r="X8270" t="s">
        <v>929</v>
      </c>
      <c r="Y8270" t="s">
        <v>929</v>
      </c>
      <c r="Z8270" t="s">
        <v>929</v>
      </c>
    </row>
    <row r="8271" spans="1:26">
      <c r="A8271">
        <v>803400</v>
      </c>
      <c r="B8271" t="s">
        <v>98</v>
      </c>
      <c r="C8271" t="s">
        <v>930</v>
      </c>
      <c r="D8271" t="s">
        <v>928</v>
      </c>
      <c r="E8271" t="s">
        <v>930</v>
      </c>
      <c r="F8271" t="s">
        <v>930</v>
      </c>
      <c r="G8271" t="s">
        <v>930</v>
      </c>
      <c r="H8271" t="s">
        <v>929</v>
      </c>
      <c r="I8271" t="s">
        <v>928</v>
      </c>
      <c r="J8271" t="s">
        <v>928</v>
      </c>
      <c r="K8271" t="s">
        <v>930</v>
      </c>
      <c r="L8271" t="s">
        <v>930</v>
      </c>
      <c r="M8271" t="s">
        <v>930</v>
      </c>
      <c r="N8271" t="s">
        <v>929</v>
      </c>
      <c r="O8271" t="s">
        <v>929</v>
      </c>
      <c r="P8271" t="s">
        <v>928</v>
      </c>
      <c r="Q8271" t="s">
        <v>930</v>
      </c>
      <c r="R8271" t="s">
        <v>930</v>
      </c>
      <c r="S8271" t="s">
        <v>930</v>
      </c>
      <c r="T8271" t="s">
        <v>930</v>
      </c>
      <c r="U8271" t="s">
        <v>929</v>
      </c>
      <c r="V8271" t="s">
        <v>930</v>
      </c>
      <c r="W8271" t="s">
        <v>928</v>
      </c>
      <c r="X8271" t="s">
        <v>930</v>
      </c>
      <c r="Y8271" t="s">
        <v>929</v>
      </c>
      <c r="Z8271" t="s">
        <v>930</v>
      </c>
    </row>
    <row r="8272" spans="1:26">
      <c r="A8272">
        <v>803409</v>
      </c>
      <c r="B8272" t="s">
        <v>98</v>
      </c>
      <c r="C8272" t="s">
        <v>928</v>
      </c>
      <c r="D8272" t="s">
        <v>928</v>
      </c>
      <c r="E8272" t="s">
        <v>928</v>
      </c>
      <c r="F8272" t="s">
        <v>928</v>
      </c>
      <c r="G8272" t="s">
        <v>930</v>
      </c>
      <c r="H8272" t="s">
        <v>930</v>
      </c>
      <c r="I8272" t="s">
        <v>928</v>
      </c>
      <c r="J8272" t="s">
        <v>929</v>
      </c>
      <c r="K8272" t="s">
        <v>928</v>
      </c>
      <c r="L8272" t="s">
        <v>928</v>
      </c>
      <c r="M8272" t="s">
        <v>930</v>
      </c>
      <c r="N8272" t="s">
        <v>928</v>
      </c>
      <c r="O8272" t="s">
        <v>929</v>
      </c>
      <c r="P8272" t="s">
        <v>929</v>
      </c>
      <c r="Q8272" t="s">
        <v>929</v>
      </c>
      <c r="R8272" t="s">
        <v>929</v>
      </c>
      <c r="S8272" t="s">
        <v>929</v>
      </c>
      <c r="T8272" t="s">
        <v>929</v>
      </c>
      <c r="U8272" t="s">
        <v>929</v>
      </c>
      <c r="V8272" t="s">
        <v>929</v>
      </c>
      <c r="W8272" t="s">
        <v>929</v>
      </c>
      <c r="X8272" t="s">
        <v>929</v>
      </c>
      <c r="Y8272" t="s">
        <v>929</v>
      </c>
      <c r="Z8272" t="s">
        <v>929</v>
      </c>
    </row>
    <row r="8273" spans="1:26">
      <c r="A8273">
        <v>803425</v>
      </c>
      <c r="B8273" t="s">
        <v>98</v>
      </c>
      <c r="C8273" t="s">
        <v>930</v>
      </c>
      <c r="D8273" t="s">
        <v>929</v>
      </c>
      <c r="E8273" t="s">
        <v>930</v>
      </c>
      <c r="F8273" t="s">
        <v>930</v>
      </c>
      <c r="G8273" t="s">
        <v>929</v>
      </c>
      <c r="H8273" t="s">
        <v>930</v>
      </c>
      <c r="I8273" t="s">
        <v>930</v>
      </c>
      <c r="J8273" t="s">
        <v>930</v>
      </c>
      <c r="K8273" t="s">
        <v>928</v>
      </c>
      <c r="L8273" t="s">
        <v>930</v>
      </c>
      <c r="M8273" t="s">
        <v>930</v>
      </c>
      <c r="N8273" t="s">
        <v>930</v>
      </c>
      <c r="O8273" t="s">
        <v>929</v>
      </c>
      <c r="P8273" t="s">
        <v>930</v>
      </c>
      <c r="Q8273" t="s">
        <v>929</v>
      </c>
      <c r="R8273" t="s">
        <v>929</v>
      </c>
      <c r="S8273" t="s">
        <v>929</v>
      </c>
      <c r="T8273" t="s">
        <v>928</v>
      </c>
      <c r="U8273" t="s">
        <v>929</v>
      </c>
      <c r="V8273" t="s">
        <v>929</v>
      </c>
      <c r="W8273" t="s">
        <v>929</v>
      </c>
      <c r="X8273" t="s">
        <v>928</v>
      </c>
      <c r="Y8273" t="s">
        <v>929</v>
      </c>
      <c r="Z8273" t="s">
        <v>929</v>
      </c>
    </row>
    <row r="8274" spans="1:26">
      <c r="A8274">
        <v>803434</v>
      </c>
      <c r="B8274" t="s">
        <v>98</v>
      </c>
      <c r="C8274" t="s">
        <v>930</v>
      </c>
      <c r="D8274" t="s">
        <v>928</v>
      </c>
      <c r="E8274" t="s">
        <v>929</v>
      </c>
      <c r="F8274" t="s">
        <v>930</v>
      </c>
      <c r="G8274" t="s">
        <v>930</v>
      </c>
      <c r="H8274" t="s">
        <v>930</v>
      </c>
      <c r="I8274" t="s">
        <v>930</v>
      </c>
      <c r="J8274" t="s">
        <v>930</v>
      </c>
      <c r="K8274" t="s">
        <v>930</v>
      </c>
      <c r="L8274" t="s">
        <v>930</v>
      </c>
      <c r="M8274" t="s">
        <v>930</v>
      </c>
      <c r="N8274" t="s">
        <v>930</v>
      </c>
      <c r="O8274" t="s">
        <v>929</v>
      </c>
      <c r="P8274" t="s">
        <v>928</v>
      </c>
      <c r="Q8274" t="s">
        <v>930</v>
      </c>
      <c r="R8274" t="s">
        <v>928</v>
      </c>
      <c r="S8274" t="s">
        <v>928</v>
      </c>
      <c r="T8274" t="s">
        <v>928</v>
      </c>
      <c r="U8274" t="s">
        <v>930</v>
      </c>
      <c r="V8274" t="s">
        <v>929</v>
      </c>
      <c r="W8274" t="s">
        <v>930</v>
      </c>
      <c r="X8274" t="s">
        <v>930</v>
      </c>
      <c r="Y8274" t="s">
        <v>930</v>
      </c>
      <c r="Z8274" t="s">
        <v>930</v>
      </c>
    </row>
    <row r="8275" spans="1:26">
      <c r="A8275">
        <v>803445</v>
      </c>
      <c r="B8275" t="s">
        <v>98</v>
      </c>
      <c r="C8275" t="s">
        <v>930</v>
      </c>
      <c r="D8275" t="s">
        <v>928</v>
      </c>
      <c r="E8275" t="s">
        <v>928</v>
      </c>
      <c r="F8275" t="s">
        <v>930</v>
      </c>
      <c r="G8275" t="s">
        <v>930</v>
      </c>
      <c r="H8275" t="s">
        <v>930</v>
      </c>
      <c r="I8275" t="s">
        <v>928</v>
      </c>
      <c r="J8275" t="s">
        <v>928</v>
      </c>
      <c r="K8275" t="s">
        <v>928</v>
      </c>
      <c r="L8275" t="s">
        <v>930</v>
      </c>
      <c r="M8275" t="s">
        <v>928</v>
      </c>
      <c r="N8275" t="s">
        <v>930</v>
      </c>
      <c r="O8275" t="s">
        <v>929</v>
      </c>
      <c r="P8275" t="s">
        <v>929</v>
      </c>
      <c r="Q8275" t="s">
        <v>929</v>
      </c>
      <c r="R8275" t="s">
        <v>929</v>
      </c>
      <c r="S8275" t="s">
        <v>929</v>
      </c>
      <c r="T8275" t="s">
        <v>929</v>
      </c>
      <c r="U8275" t="s">
        <v>929</v>
      </c>
      <c r="V8275" t="s">
        <v>929</v>
      </c>
      <c r="W8275" t="s">
        <v>929</v>
      </c>
      <c r="X8275" t="s">
        <v>929</v>
      </c>
      <c r="Y8275" t="s">
        <v>929</v>
      </c>
      <c r="Z8275" t="s">
        <v>929</v>
      </c>
    </row>
    <row r="8276" spans="1:26">
      <c r="A8276">
        <v>803452</v>
      </c>
      <c r="B8276" t="s">
        <v>98</v>
      </c>
      <c r="C8276" t="s">
        <v>928</v>
      </c>
      <c r="D8276" t="s">
        <v>930</v>
      </c>
      <c r="E8276" t="s">
        <v>929</v>
      </c>
      <c r="F8276" t="s">
        <v>930</v>
      </c>
      <c r="G8276" t="s">
        <v>928</v>
      </c>
      <c r="H8276" t="s">
        <v>928</v>
      </c>
      <c r="I8276" t="s">
        <v>930</v>
      </c>
      <c r="J8276" t="s">
        <v>929</v>
      </c>
      <c r="K8276" t="s">
        <v>930</v>
      </c>
      <c r="L8276" t="s">
        <v>930</v>
      </c>
      <c r="M8276" t="s">
        <v>930</v>
      </c>
      <c r="N8276" t="s">
        <v>930</v>
      </c>
      <c r="O8276" t="s">
        <v>929</v>
      </c>
      <c r="P8276" t="s">
        <v>929</v>
      </c>
      <c r="Q8276" t="s">
        <v>929</v>
      </c>
      <c r="R8276" t="s">
        <v>929</v>
      </c>
      <c r="S8276" t="s">
        <v>929</v>
      </c>
      <c r="T8276" t="s">
        <v>929</v>
      </c>
      <c r="U8276" t="s">
        <v>929</v>
      </c>
      <c r="V8276" t="s">
        <v>929</v>
      </c>
      <c r="W8276" t="s">
        <v>929</v>
      </c>
      <c r="X8276" t="s">
        <v>929</v>
      </c>
      <c r="Y8276" t="s">
        <v>929</v>
      </c>
      <c r="Z8276" t="s">
        <v>929</v>
      </c>
    </row>
    <row r="8277" spans="1:26">
      <c r="A8277">
        <v>803463</v>
      </c>
      <c r="B8277" t="s">
        <v>98</v>
      </c>
      <c r="C8277" t="s">
        <v>930</v>
      </c>
      <c r="D8277" t="s">
        <v>928</v>
      </c>
      <c r="E8277" t="s">
        <v>928</v>
      </c>
      <c r="F8277" t="s">
        <v>930</v>
      </c>
      <c r="G8277" t="s">
        <v>928</v>
      </c>
      <c r="H8277" t="s">
        <v>928</v>
      </c>
      <c r="I8277" t="s">
        <v>928</v>
      </c>
      <c r="J8277" t="s">
        <v>930</v>
      </c>
      <c r="K8277" t="s">
        <v>928</v>
      </c>
      <c r="L8277" t="s">
        <v>928</v>
      </c>
      <c r="M8277" t="s">
        <v>930</v>
      </c>
      <c r="N8277" t="s">
        <v>929</v>
      </c>
      <c r="O8277" t="s">
        <v>930</v>
      </c>
      <c r="P8277" t="s">
        <v>930</v>
      </c>
      <c r="Q8277" t="s">
        <v>929</v>
      </c>
      <c r="R8277" t="s">
        <v>929</v>
      </c>
      <c r="S8277" t="s">
        <v>930</v>
      </c>
      <c r="T8277" t="s">
        <v>930</v>
      </c>
      <c r="U8277" t="s">
        <v>929</v>
      </c>
      <c r="V8277" t="s">
        <v>929</v>
      </c>
      <c r="W8277" t="s">
        <v>929</v>
      </c>
      <c r="X8277" t="s">
        <v>929</v>
      </c>
      <c r="Y8277" t="s">
        <v>929</v>
      </c>
      <c r="Z8277" t="s">
        <v>929</v>
      </c>
    </row>
    <row r="8278" spans="1:26">
      <c r="A8278">
        <v>803465</v>
      </c>
      <c r="B8278" t="s">
        <v>98</v>
      </c>
      <c r="C8278" t="s">
        <v>930</v>
      </c>
      <c r="D8278" t="s">
        <v>928</v>
      </c>
      <c r="E8278" t="s">
        <v>928</v>
      </c>
      <c r="F8278" t="s">
        <v>928</v>
      </c>
      <c r="G8278" t="s">
        <v>928</v>
      </c>
      <c r="H8278" t="s">
        <v>930</v>
      </c>
      <c r="I8278" t="s">
        <v>930</v>
      </c>
      <c r="J8278" t="s">
        <v>930</v>
      </c>
      <c r="K8278" t="s">
        <v>928</v>
      </c>
      <c r="L8278" t="s">
        <v>928</v>
      </c>
      <c r="M8278" t="s">
        <v>930</v>
      </c>
      <c r="N8278" t="s">
        <v>930</v>
      </c>
      <c r="O8278" t="s">
        <v>928</v>
      </c>
      <c r="P8278" t="s">
        <v>929</v>
      </c>
      <c r="Q8278" t="s">
        <v>928</v>
      </c>
      <c r="R8278" t="s">
        <v>930</v>
      </c>
      <c r="S8278" t="s">
        <v>928</v>
      </c>
      <c r="T8278" t="s">
        <v>928</v>
      </c>
      <c r="U8278" t="s">
        <v>929</v>
      </c>
      <c r="V8278" t="s">
        <v>929</v>
      </c>
      <c r="W8278" t="s">
        <v>929</v>
      </c>
      <c r="X8278" t="s">
        <v>929</v>
      </c>
      <c r="Y8278" t="s">
        <v>929</v>
      </c>
      <c r="Z8278" t="s">
        <v>930</v>
      </c>
    </row>
    <row r="8279" spans="1:26">
      <c r="A8279">
        <v>803467</v>
      </c>
      <c r="B8279" t="s">
        <v>98</v>
      </c>
      <c r="C8279" t="s">
        <v>930</v>
      </c>
      <c r="D8279" t="s">
        <v>930</v>
      </c>
      <c r="E8279" t="s">
        <v>929</v>
      </c>
      <c r="F8279" t="s">
        <v>930</v>
      </c>
      <c r="G8279" t="s">
        <v>928</v>
      </c>
      <c r="H8279" t="s">
        <v>930</v>
      </c>
      <c r="I8279" t="s">
        <v>928</v>
      </c>
      <c r="J8279" t="s">
        <v>929</v>
      </c>
      <c r="K8279" t="s">
        <v>930</v>
      </c>
      <c r="L8279" t="s">
        <v>930</v>
      </c>
      <c r="M8279" t="s">
        <v>928</v>
      </c>
      <c r="N8279" t="s">
        <v>928</v>
      </c>
      <c r="O8279" t="s">
        <v>929</v>
      </c>
      <c r="P8279" t="s">
        <v>930</v>
      </c>
      <c r="Q8279" t="s">
        <v>929</v>
      </c>
      <c r="R8279" t="s">
        <v>929</v>
      </c>
      <c r="S8279" t="s">
        <v>930</v>
      </c>
      <c r="T8279" t="s">
        <v>928</v>
      </c>
      <c r="U8279" t="s">
        <v>930</v>
      </c>
      <c r="V8279" t="s">
        <v>929</v>
      </c>
      <c r="W8279" t="s">
        <v>930</v>
      </c>
      <c r="X8279" t="s">
        <v>929</v>
      </c>
      <c r="Y8279" t="s">
        <v>929</v>
      </c>
      <c r="Z8279" t="s">
        <v>929</v>
      </c>
    </row>
    <row r="8280" spans="1:26">
      <c r="A8280">
        <v>803481</v>
      </c>
      <c r="B8280" t="s">
        <v>98</v>
      </c>
      <c r="C8280" t="s">
        <v>930</v>
      </c>
      <c r="D8280" t="s">
        <v>930</v>
      </c>
      <c r="E8280" t="s">
        <v>929</v>
      </c>
      <c r="F8280" t="s">
        <v>930</v>
      </c>
      <c r="G8280" t="s">
        <v>930</v>
      </c>
      <c r="H8280" t="s">
        <v>930</v>
      </c>
      <c r="I8280" t="s">
        <v>930</v>
      </c>
      <c r="J8280" t="s">
        <v>930</v>
      </c>
      <c r="K8280" t="s">
        <v>928</v>
      </c>
      <c r="L8280" t="s">
        <v>930</v>
      </c>
      <c r="M8280" t="s">
        <v>930</v>
      </c>
      <c r="N8280" t="s">
        <v>929</v>
      </c>
      <c r="O8280" t="s">
        <v>929</v>
      </c>
      <c r="P8280" t="s">
        <v>930</v>
      </c>
      <c r="Q8280" t="s">
        <v>930</v>
      </c>
      <c r="R8280" t="s">
        <v>930</v>
      </c>
      <c r="S8280" t="s">
        <v>930</v>
      </c>
      <c r="T8280" t="s">
        <v>930</v>
      </c>
      <c r="U8280" t="s">
        <v>928</v>
      </c>
      <c r="V8280" t="s">
        <v>929</v>
      </c>
      <c r="W8280" t="s">
        <v>929</v>
      </c>
      <c r="X8280" t="s">
        <v>928</v>
      </c>
      <c r="Y8280" t="s">
        <v>928</v>
      </c>
      <c r="Z8280" t="s">
        <v>929</v>
      </c>
    </row>
    <row r="8281" spans="1:26">
      <c r="A8281">
        <v>803482</v>
      </c>
      <c r="B8281" t="s">
        <v>98</v>
      </c>
      <c r="C8281" t="s">
        <v>928</v>
      </c>
      <c r="D8281" t="s">
        <v>928</v>
      </c>
      <c r="E8281" t="s">
        <v>928</v>
      </c>
      <c r="F8281" t="s">
        <v>928</v>
      </c>
      <c r="G8281" t="s">
        <v>928</v>
      </c>
      <c r="H8281" t="s">
        <v>928</v>
      </c>
      <c r="I8281" t="s">
        <v>930</v>
      </c>
      <c r="J8281" t="s">
        <v>930</v>
      </c>
      <c r="K8281" t="s">
        <v>928</v>
      </c>
      <c r="L8281" t="s">
        <v>928</v>
      </c>
      <c r="M8281" t="s">
        <v>930</v>
      </c>
      <c r="N8281" t="s">
        <v>930</v>
      </c>
      <c r="O8281" t="s">
        <v>929</v>
      </c>
      <c r="P8281" t="s">
        <v>930</v>
      </c>
      <c r="Q8281" t="s">
        <v>930</v>
      </c>
      <c r="R8281" t="s">
        <v>930</v>
      </c>
      <c r="S8281" t="s">
        <v>930</v>
      </c>
      <c r="T8281" t="s">
        <v>930</v>
      </c>
      <c r="U8281" t="s">
        <v>930</v>
      </c>
      <c r="V8281" t="s">
        <v>929</v>
      </c>
      <c r="W8281" t="s">
        <v>929</v>
      </c>
      <c r="X8281" t="s">
        <v>929</v>
      </c>
      <c r="Y8281" t="s">
        <v>929</v>
      </c>
      <c r="Z8281" t="s">
        <v>929</v>
      </c>
    </row>
    <row r="8282" spans="1:26">
      <c r="A8282">
        <v>803507</v>
      </c>
      <c r="B8282" t="s">
        <v>98</v>
      </c>
      <c r="C8282" t="s">
        <v>930</v>
      </c>
      <c r="D8282" t="s">
        <v>928</v>
      </c>
      <c r="E8282" t="s">
        <v>929</v>
      </c>
      <c r="F8282" t="s">
        <v>930</v>
      </c>
      <c r="G8282" t="s">
        <v>930</v>
      </c>
      <c r="H8282" t="s">
        <v>930</v>
      </c>
      <c r="I8282" t="s">
        <v>928</v>
      </c>
      <c r="J8282" t="s">
        <v>929</v>
      </c>
      <c r="K8282" t="s">
        <v>928</v>
      </c>
      <c r="L8282" t="s">
        <v>928</v>
      </c>
      <c r="M8282" t="s">
        <v>929</v>
      </c>
      <c r="N8282" t="s">
        <v>930</v>
      </c>
      <c r="O8282" t="s">
        <v>929</v>
      </c>
      <c r="P8282" t="s">
        <v>929</v>
      </c>
      <c r="Q8282" t="s">
        <v>930</v>
      </c>
      <c r="R8282" t="s">
        <v>930</v>
      </c>
      <c r="S8282" t="s">
        <v>930</v>
      </c>
      <c r="T8282" t="s">
        <v>930</v>
      </c>
      <c r="U8282" t="s">
        <v>929</v>
      </c>
      <c r="V8282" t="s">
        <v>929</v>
      </c>
      <c r="W8282" t="s">
        <v>929</v>
      </c>
      <c r="X8282" t="s">
        <v>930</v>
      </c>
      <c r="Y8282" t="s">
        <v>930</v>
      </c>
      <c r="Z8282" t="s">
        <v>929</v>
      </c>
    </row>
    <row r="8283" spans="1:26">
      <c r="A8283">
        <v>803518</v>
      </c>
      <c r="B8283" t="s">
        <v>98</v>
      </c>
      <c r="C8283" t="s">
        <v>930</v>
      </c>
      <c r="D8283" t="s">
        <v>928</v>
      </c>
      <c r="E8283" t="s">
        <v>930</v>
      </c>
      <c r="F8283" t="s">
        <v>928</v>
      </c>
      <c r="G8283" t="s">
        <v>930</v>
      </c>
      <c r="H8283" t="s">
        <v>930</v>
      </c>
      <c r="I8283" t="s">
        <v>930</v>
      </c>
      <c r="J8283" t="s">
        <v>930</v>
      </c>
      <c r="K8283" t="s">
        <v>930</v>
      </c>
      <c r="L8283" t="s">
        <v>930</v>
      </c>
      <c r="M8283" t="s">
        <v>930</v>
      </c>
      <c r="N8283" t="s">
        <v>930</v>
      </c>
      <c r="O8283" t="s">
        <v>929</v>
      </c>
      <c r="P8283" t="s">
        <v>929</v>
      </c>
      <c r="Q8283" t="s">
        <v>929</v>
      </c>
      <c r="R8283" t="s">
        <v>929</v>
      </c>
      <c r="S8283" t="s">
        <v>930</v>
      </c>
      <c r="T8283" t="s">
        <v>930</v>
      </c>
      <c r="U8283" t="s">
        <v>929</v>
      </c>
      <c r="V8283" t="s">
        <v>929</v>
      </c>
      <c r="W8283" t="s">
        <v>930</v>
      </c>
      <c r="X8283" t="s">
        <v>930</v>
      </c>
      <c r="Y8283" t="s">
        <v>930</v>
      </c>
      <c r="Z8283" t="s">
        <v>930</v>
      </c>
    </row>
    <row r="8284" spans="1:26">
      <c r="A8284">
        <v>803524</v>
      </c>
      <c r="B8284" t="s">
        <v>98</v>
      </c>
      <c r="C8284" t="s">
        <v>928</v>
      </c>
      <c r="D8284" t="s">
        <v>928</v>
      </c>
      <c r="E8284" t="s">
        <v>928</v>
      </c>
      <c r="F8284" t="s">
        <v>928</v>
      </c>
      <c r="G8284" t="s">
        <v>930</v>
      </c>
      <c r="H8284" t="s">
        <v>928</v>
      </c>
      <c r="I8284" t="s">
        <v>928</v>
      </c>
      <c r="J8284" t="s">
        <v>928</v>
      </c>
      <c r="K8284" t="s">
        <v>929</v>
      </c>
      <c r="L8284" t="s">
        <v>930</v>
      </c>
      <c r="M8284" t="s">
        <v>928</v>
      </c>
      <c r="N8284" t="s">
        <v>930</v>
      </c>
      <c r="O8284" t="s">
        <v>929</v>
      </c>
      <c r="P8284" t="s">
        <v>930</v>
      </c>
      <c r="Q8284" t="s">
        <v>930</v>
      </c>
      <c r="R8284" t="s">
        <v>930</v>
      </c>
      <c r="S8284" t="s">
        <v>928</v>
      </c>
      <c r="T8284" t="s">
        <v>929</v>
      </c>
      <c r="U8284" t="s">
        <v>928</v>
      </c>
      <c r="V8284" t="s">
        <v>930</v>
      </c>
      <c r="W8284" t="s">
        <v>930</v>
      </c>
      <c r="X8284" t="s">
        <v>930</v>
      </c>
      <c r="Y8284" t="s">
        <v>929</v>
      </c>
      <c r="Z8284" t="s">
        <v>929</v>
      </c>
    </row>
    <row r="8285" spans="1:26">
      <c r="A8285">
        <v>803527</v>
      </c>
      <c r="B8285" t="s">
        <v>98</v>
      </c>
      <c r="C8285" t="s">
        <v>928</v>
      </c>
      <c r="D8285" t="s">
        <v>930</v>
      </c>
      <c r="E8285" t="s">
        <v>928</v>
      </c>
      <c r="F8285" t="s">
        <v>930</v>
      </c>
      <c r="G8285" t="s">
        <v>928</v>
      </c>
      <c r="H8285" t="s">
        <v>930</v>
      </c>
      <c r="I8285" t="s">
        <v>929</v>
      </c>
      <c r="J8285" t="s">
        <v>928</v>
      </c>
      <c r="K8285" t="s">
        <v>928</v>
      </c>
      <c r="L8285" t="s">
        <v>929</v>
      </c>
      <c r="M8285" t="s">
        <v>930</v>
      </c>
      <c r="N8285" t="s">
        <v>928</v>
      </c>
      <c r="O8285" t="s">
        <v>929</v>
      </c>
      <c r="P8285" t="s">
        <v>930</v>
      </c>
      <c r="Q8285" t="s">
        <v>929</v>
      </c>
      <c r="R8285" t="s">
        <v>929</v>
      </c>
      <c r="S8285" t="s">
        <v>930</v>
      </c>
      <c r="T8285" t="s">
        <v>930</v>
      </c>
      <c r="U8285" t="s">
        <v>929</v>
      </c>
      <c r="V8285" t="s">
        <v>929</v>
      </c>
      <c r="W8285" t="s">
        <v>929</v>
      </c>
      <c r="X8285" t="s">
        <v>929</v>
      </c>
      <c r="Y8285" t="s">
        <v>929</v>
      </c>
      <c r="Z8285" t="s">
        <v>929</v>
      </c>
    </row>
    <row r="8286" spans="1:26">
      <c r="A8286">
        <v>803530</v>
      </c>
      <c r="B8286" t="s">
        <v>98</v>
      </c>
      <c r="C8286" t="s">
        <v>930</v>
      </c>
      <c r="D8286" t="s">
        <v>928</v>
      </c>
      <c r="E8286" t="s">
        <v>928</v>
      </c>
      <c r="F8286" t="s">
        <v>928</v>
      </c>
      <c r="G8286" t="s">
        <v>928</v>
      </c>
      <c r="H8286" t="s">
        <v>928</v>
      </c>
      <c r="I8286" t="s">
        <v>928</v>
      </c>
      <c r="J8286" t="s">
        <v>928</v>
      </c>
      <c r="K8286" t="s">
        <v>928</v>
      </c>
      <c r="L8286" t="s">
        <v>928</v>
      </c>
      <c r="M8286" t="s">
        <v>928</v>
      </c>
      <c r="N8286" t="s">
        <v>928</v>
      </c>
      <c r="O8286" t="s">
        <v>929</v>
      </c>
      <c r="P8286" t="s">
        <v>928</v>
      </c>
      <c r="Q8286" t="s">
        <v>928</v>
      </c>
      <c r="R8286" t="s">
        <v>930</v>
      </c>
      <c r="S8286" t="s">
        <v>928</v>
      </c>
      <c r="T8286" t="s">
        <v>930</v>
      </c>
      <c r="U8286" t="s">
        <v>928</v>
      </c>
      <c r="V8286" t="s">
        <v>929</v>
      </c>
      <c r="W8286" t="s">
        <v>930</v>
      </c>
      <c r="X8286" t="s">
        <v>930</v>
      </c>
      <c r="Y8286" t="s">
        <v>930</v>
      </c>
      <c r="Z8286" t="s">
        <v>930</v>
      </c>
    </row>
    <row r="8287" spans="1:26">
      <c r="A8287">
        <v>803548</v>
      </c>
      <c r="B8287" t="s">
        <v>98</v>
      </c>
      <c r="C8287" t="s">
        <v>929</v>
      </c>
      <c r="D8287" t="s">
        <v>929</v>
      </c>
      <c r="E8287" t="s">
        <v>929</v>
      </c>
      <c r="F8287" t="s">
        <v>929</v>
      </c>
      <c r="G8287" t="s">
        <v>929</v>
      </c>
      <c r="H8287" t="s">
        <v>929</v>
      </c>
      <c r="I8287" t="s">
        <v>929</v>
      </c>
      <c r="J8287" t="s">
        <v>929</v>
      </c>
      <c r="K8287" t="s">
        <v>929</v>
      </c>
      <c r="L8287" t="s">
        <v>928</v>
      </c>
      <c r="M8287" t="s">
        <v>929</v>
      </c>
      <c r="N8287" t="s">
        <v>929</v>
      </c>
      <c r="O8287" t="s">
        <v>929</v>
      </c>
      <c r="P8287" t="s">
        <v>929</v>
      </c>
      <c r="Q8287" t="s">
        <v>928</v>
      </c>
      <c r="R8287" t="s">
        <v>929</v>
      </c>
      <c r="S8287" t="s">
        <v>929</v>
      </c>
      <c r="T8287" t="s">
        <v>929</v>
      </c>
      <c r="U8287" t="s">
        <v>929</v>
      </c>
      <c r="V8287" t="s">
        <v>929</v>
      </c>
      <c r="W8287" t="s">
        <v>929</v>
      </c>
      <c r="X8287" t="s">
        <v>929</v>
      </c>
      <c r="Y8287" t="s">
        <v>929</v>
      </c>
      <c r="Z8287" t="s">
        <v>929</v>
      </c>
    </row>
    <row r="8288" spans="1:26">
      <c r="A8288">
        <v>803549</v>
      </c>
      <c r="B8288" t="s">
        <v>98</v>
      </c>
      <c r="C8288" t="s">
        <v>929</v>
      </c>
      <c r="D8288" t="s">
        <v>930</v>
      </c>
      <c r="E8288" t="s">
        <v>930</v>
      </c>
      <c r="F8288" t="s">
        <v>929</v>
      </c>
      <c r="G8288" t="s">
        <v>929</v>
      </c>
      <c r="H8288" t="s">
        <v>929</v>
      </c>
      <c r="I8288" t="s">
        <v>930</v>
      </c>
      <c r="J8288" t="s">
        <v>929</v>
      </c>
      <c r="K8288" t="s">
        <v>930</v>
      </c>
      <c r="L8288" t="s">
        <v>929</v>
      </c>
      <c r="M8288" t="s">
        <v>929</v>
      </c>
      <c r="N8288" t="s">
        <v>929</v>
      </c>
      <c r="O8288" t="s">
        <v>929</v>
      </c>
      <c r="P8288" t="s">
        <v>929</v>
      </c>
      <c r="Q8288" t="s">
        <v>930</v>
      </c>
      <c r="R8288" t="s">
        <v>930</v>
      </c>
      <c r="S8288" t="s">
        <v>930</v>
      </c>
      <c r="T8288" t="s">
        <v>930</v>
      </c>
      <c r="U8288" t="s">
        <v>929</v>
      </c>
      <c r="V8288" t="s">
        <v>929</v>
      </c>
      <c r="W8288" t="s">
        <v>930</v>
      </c>
      <c r="X8288" t="s">
        <v>930</v>
      </c>
      <c r="Y8288" t="s">
        <v>929</v>
      </c>
      <c r="Z8288" t="s">
        <v>930</v>
      </c>
    </row>
    <row r="8289" spans="1:26">
      <c r="A8289">
        <v>803550</v>
      </c>
      <c r="B8289" t="s">
        <v>98</v>
      </c>
      <c r="C8289" t="s">
        <v>929</v>
      </c>
      <c r="D8289" t="s">
        <v>930</v>
      </c>
      <c r="E8289" t="s">
        <v>930</v>
      </c>
      <c r="F8289" t="s">
        <v>929</v>
      </c>
      <c r="G8289" t="s">
        <v>929</v>
      </c>
      <c r="H8289" t="s">
        <v>929</v>
      </c>
      <c r="I8289" t="s">
        <v>930</v>
      </c>
      <c r="J8289" t="s">
        <v>929</v>
      </c>
      <c r="K8289" t="s">
        <v>928</v>
      </c>
      <c r="L8289" t="s">
        <v>930</v>
      </c>
      <c r="M8289" t="s">
        <v>929</v>
      </c>
      <c r="N8289" t="s">
        <v>929</v>
      </c>
      <c r="O8289" t="s">
        <v>930</v>
      </c>
      <c r="P8289" t="s">
        <v>930</v>
      </c>
      <c r="Q8289" t="s">
        <v>929</v>
      </c>
      <c r="R8289" t="s">
        <v>928</v>
      </c>
      <c r="S8289" t="s">
        <v>930</v>
      </c>
      <c r="T8289" t="s">
        <v>930</v>
      </c>
      <c r="U8289" t="s">
        <v>928</v>
      </c>
      <c r="V8289" t="s">
        <v>928</v>
      </c>
      <c r="W8289" t="s">
        <v>929</v>
      </c>
      <c r="X8289" t="s">
        <v>929</v>
      </c>
      <c r="Y8289" t="s">
        <v>929</v>
      </c>
      <c r="Z8289" t="s">
        <v>928</v>
      </c>
    </row>
    <row r="8290" spans="1:26">
      <c r="A8290">
        <v>803551</v>
      </c>
      <c r="B8290" t="s">
        <v>98</v>
      </c>
      <c r="C8290" t="s">
        <v>929</v>
      </c>
      <c r="D8290" t="s">
        <v>930</v>
      </c>
      <c r="E8290" t="s">
        <v>930</v>
      </c>
      <c r="F8290" t="s">
        <v>929</v>
      </c>
      <c r="G8290" t="s">
        <v>929</v>
      </c>
      <c r="H8290" t="s">
        <v>929</v>
      </c>
      <c r="I8290" t="s">
        <v>930</v>
      </c>
      <c r="J8290" t="s">
        <v>929</v>
      </c>
      <c r="K8290" t="s">
        <v>929</v>
      </c>
      <c r="L8290" t="s">
        <v>930</v>
      </c>
      <c r="M8290" t="s">
        <v>929</v>
      </c>
      <c r="N8290" t="s">
        <v>929</v>
      </c>
      <c r="O8290" t="s">
        <v>930</v>
      </c>
      <c r="P8290" t="s">
        <v>929</v>
      </c>
      <c r="Q8290" t="s">
        <v>929</v>
      </c>
      <c r="R8290" t="s">
        <v>929</v>
      </c>
      <c r="S8290" t="s">
        <v>929</v>
      </c>
      <c r="T8290" t="s">
        <v>929</v>
      </c>
      <c r="U8290" t="s">
        <v>929</v>
      </c>
      <c r="V8290" t="s">
        <v>929</v>
      </c>
      <c r="W8290" t="s">
        <v>929</v>
      </c>
      <c r="X8290" t="s">
        <v>929</v>
      </c>
      <c r="Y8290" t="s">
        <v>929</v>
      </c>
      <c r="Z8290" t="s">
        <v>929</v>
      </c>
    </row>
    <row r="8291" spans="1:26">
      <c r="A8291">
        <v>803557</v>
      </c>
      <c r="B8291" t="s">
        <v>98</v>
      </c>
      <c r="C8291" t="s">
        <v>929</v>
      </c>
      <c r="D8291" t="s">
        <v>930</v>
      </c>
      <c r="E8291" t="s">
        <v>929</v>
      </c>
      <c r="F8291" t="s">
        <v>929</v>
      </c>
      <c r="G8291" t="s">
        <v>929</v>
      </c>
      <c r="H8291" t="s">
        <v>929</v>
      </c>
      <c r="I8291" t="s">
        <v>929</v>
      </c>
      <c r="J8291" t="s">
        <v>929</v>
      </c>
      <c r="K8291" t="s">
        <v>929</v>
      </c>
      <c r="L8291" t="s">
        <v>929</v>
      </c>
      <c r="M8291" t="s">
        <v>929</v>
      </c>
      <c r="N8291" t="s">
        <v>929</v>
      </c>
      <c r="O8291" t="s">
        <v>929</v>
      </c>
      <c r="P8291" t="s">
        <v>930</v>
      </c>
      <c r="Q8291" t="s">
        <v>929</v>
      </c>
      <c r="R8291" t="s">
        <v>929</v>
      </c>
      <c r="S8291" t="s">
        <v>929</v>
      </c>
      <c r="T8291" t="s">
        <v>929</v>
      </c>
      <c r="U8291" t="s">
        <v>929</v>
      </c>
      <c r="V8291" t="s">
        <v>929</v>
      </c>
      <c r="W8291" t="s">
        <v>929</v>
      </c>
      <c r="X8291" t="s">
        <v>929</v>
      </c>
      <c r="Y8291" t="s">
        <v>929</v>
      </c>
      <c r="Z8291" t="s">
        <v>929</v>
      </c>
    </row>
    <row r="8292" spans="1:26">
      <c r="A8292">
        <v>803558</v>
      </c>
      <c r="B8292" t="s">
        <v>98</v>
      </c>
      <c r="C8292" t="s">
        <v>929</v>
      </c>
      <c r="D8292" t="s">
        <v>929</v>
      </c>
      <c r="E8292" t="s">
        <v>928</v>
      </c>
      <c r="F8292" t="s">
        <v>929</v>
      </c>
      <c r="G8292" t="s">
        <v>929</v>
      </c>
      <c r="H8292" t="s">
        <v>929</v>
      </c>
      <c r="I8292" t="s">
        <v>930</v>
      </c>
      <c r="J8292" t="s">
        <v>929</v>
      </c>
      <c r="K8292" t="s">
        <v>928</v>
      </c>
      <c r="L8292" t="s">
        <v>928</v>
      </c>
      <c r="M8292" t="s">
        <v>929</v>
      </c>
      <c r="N8292" t="s">
        <v>929</v>
      </c>
      <c r="O8292" t="s">
        <v>929</v>
      </c>
      <c r="P8292" t="s">
        <v>930</v>
      </c>
      <c r="Q8292" t="s">
        <v>928</v>
      </c>
      <c r="R8292" t="s">
        <v>930</v>
      </c>
      <c r="S8292" t="s">
        <v>930</v>
      </c>
      <c r="T8292" t="s">
        <v>930</v>
      </c>
      <c r="U8292" t="s">
        <v>928</v>
      </c>
      <c r="V8292" t="s">
        <v>928</v>
      </c>
      <c r="W8292" t="s">
        <v>928</v>
      </c>
      <c r="X8292" t="s">
        <v>929</v>
      </c>
      <c r="Y8292" t="s">
        <v>928</v>
      </c>
      <c r="Z8292" t="s">
        <v>928</v>
      </c>
    </row>
    <row r="8293" spans="1:26">
      <c r="A8293">
        <v>803559</v>
      </c>
      <c r="B8293" t="s">
        <v>98</v>
      </c>
      <c r="C8293" t="s">
        <v>929</v>
      </c>
      <c r="D8293" t="s">
        <v>930</v>
      </c>
      <c r="E8293" t="s">
        <v>930</v>
      </c>
      <c r="F8293" t="s">
        <v>929</v>
      </c>
      <c r="G8293" t="s">
        <v>929</v>
      </c>
      <c r="H8293" t="s">
        <v>929</v>
      </c>
      <c r="I8293" t="s">
        <v>929</v>
      </c>
      <c r="J8293" t="s">
        <v>929</v>
      </c>
      <c r="K8293" t="s">
        <v>929</v>
      </c>
      <c r="L8293" t="s">
        <v>929</v>
      </c>
      <c r="M8293" t="s">
        <v>929</v>
      </c>
      <c r="N8293" t="s">
        <v>929</v>
      </c>
      <c r="O8293" t="s">
        <v>929</v>
      </c>
      <c r="P8293" t="s">
        <v>929</v>
      </c>
      <c r="Q8293" t="s">
        <v>928</v>
      </c>
      <c r="R8293" t="s">
        <v>929</v>
      </c>
      <c r="S8293" t="s">
        <v>929</v>
      </c>
      <c r="T8293" t="s">
        <v>928</v>
      </c>
      <c r="U8293" t="s">
        <v>929</v>
      </c>
      <c r="V8293" t="s">
        <v>929</v>
      </c>
      <c r="W8293" t="s">
        <v>929</v>
      </c>
      <c r="X8293" t="s">
        <v>929</v>
      </c>
      <c r="Y8293" t="s">
        <v>929</v>
      </c>
      <c r="Z8293" t="s">
        <v>929</v>
      </c>
    </row>
    <row r="8294" spans="1:26">
      <c r="A8294">
        <v>803562</v>
      </c>
      <c r="B8294" t="s">
        <v>98</v>
      </c>
      <c r="C8294" t="s">
        <v>929</v>
      </c>
      <c r="D8294" t="s">
        <v>930</v>
      </c>
      <c r="E8294" t="s">
        <v>930</v>
      </c>
      <c r="F8294" t="s">
        <v>929</v>
      </c>
      <c r="G8294" t="s">
        <v>929</v>
      </c>
      <c r="H8294" t="s">
        <v>929</v>
      </c>
      <c r="I8294" t="s">
        <v>930</v>
      </c>
      <c r="J8294" t="s">
        <v>929</v>
      </c>
      <c r="K8294" t="s">
        <v>929</v>
      </c>
      <c r="L8294" t="s">
        <v>930</v>
      </c>
      <c r="M8294" t="s">
        <v>929</v>
      </c>
      <c r="N8294" t="s">
        <v>929</v>
      </c>
      <c r="O8294" t="s">
        <v>930</v>
      </c>
      <c r="P8294" t="s">
        <v>930</v>
      </c>
      <c r="Q8294" t="s">
        <v>929</v>
      </c>
      <c r="R8294" t="s">
        <v>929</v>
      </c>
      <c r="S8294" t="s">
        <v>929</v>
      </c>
      <c r="T8294" t="s">
        <v>929</v>
      </c>
      <c r="U8294" t="s">
        <v>929</v>
      </c>
      <c r="V8294" t="s">
        <v>929</v>
      </c>
      <c r="W8294" t="s">
        <v>929</v>
      </c>
      <c r="X8294" t="s">
        <v>929</v>
      </c>
      <c r="Y8294" t="s">
        <v>929</v>
      </c>
      <c r="Z8294" t="s">
        <v>929</v>
      </c>
    </row>
    <row r="8295" spans="1:26">
      <c r="A8295">
        <v>803563</v>
      </c>
      <c r="B8295" t="s">
        <v>98</v>
      </c>
      <c r="C8295" t="s">
        <v>929</v>
      </c>
      <c r="D8295" t="s">
        <v>930</v>
      </c>
      <c r="E8295" t="s">
        <v>930</v>
      </c>
      <c r="F8295" t="s">
        <v>930</v>
      </c>
      <c r="G8295" t="s">
        <v>930</v>
      </c>
      <c r="H8295" t="s">
        <v>929</v>
      </c>
      <c r="I8295" t="s">
        <v>930</v>
      </c>
      <c r="J8295" t="s">
        <v>929</v>
      </c>
      <c r="K8295" t="s">
        <v>929</v>
      </c>
      <c r="L8295" t="s">
        <v>929</v>
      </c>
      <c r="M8295" t="s">
        <v>929</v>
      </c>
      <c r="N8295" t="s">
        <v>929</v>
      </c>
      <c r="O8295" t="s">
        <v>929</v>
      </c>
      <c r="P8295" t="s">
        <v>929</v>
      </c>
      <c r="Q8295" t="s">
        <v>929</v>
      </c>
      <c r="R8295" t="s">
        <v>929</v>
      </c>
      <c r="S8295" t="s">
        <v>929</v>
      </c>
      <c r="T8295" t="s">
        <v>929</v>
      </c>
      <c r="U8295" t="s">
        <v>929</v>
      </c>
      <c r="V8295" t="s">
        <v>929</v>
      </c>
      <c r="W8295" t="s">
        <v>929</v>
      </c>
      <c r="X8295" t="s">
        <v>929</v>
      </c>
      <c r="Y8295" t="s">
        <v>929</v>
      </c>
      <c r="Z8295" t="s">
        <v>929</v>
      </c>
    </row>
    <row r="8296" spans="1:26">
      <c r="A8296">
        <v>803575</v>
      </c>
      <c r="B8296" t="s">
        <v>98</v>
      </c>
      <c r="C8296" t="s">
        <v>929</v>
      </c>
      <c r="D8296" t="s">
        <v>929</v>
      </c>
      <c r="E8296" t="s">
        <v>930</v>
      </c>
      <c r="F8296" t="s">
        <v>930</v>
      </c>
      <c r="G8296" t="s">
        <v>929</v>
      </c>
      <c r="H8296" t="s">
        <v>929</v>
      </c>
      <c r="I8296" t="s">
        <v>930</v>
      </c>
      <c r="J8296" t="s">
        <v>930</v>
      </c>
      <c r="K8296" t="s">
        <v>928</v>
      </c>
      <c r="L8296" t="s">
        <v>930</v>
      </c>
      <c r="M8296" t="s">
        <v>930</v>
      </c>
      <c r="N8296" t="s">
        <v>929</v>
      </c>
      <c r="O8296" t="s">
        <v>929</v>
      </c>
      <c r="P8296" t="s">
        <v>929</v>
      </c>
      <c r="Q8296" t="s">
        <v>929</v>
      </c>
      <c r="R8296" t="s">
        <v>928</v>
      </c>
      <c r="S8296" t="s">
        <v>928</v>
      </c>
      <c r="T8296" t="s">
        <v>928</v>
      </c>
      <c r="U8296" t="s">
        <v>930</v>
      </c>
      <c r="V8296" t="s">
        <v>929</v>
      </c>
      <c r="W8296" t="s">
        <v>929</v>
      </c>
      <c r="X8296" t="s">
        <v>929</v>
      </c>
      <c r="Y8296" t="s">
        <v>929</v>
      </c>
      <c r="Z8296" t="s">
        <v>929</v>
      </c>
    </row>
    <row r="8297" spans="1:26">
      <c r="A8297">
        <v>803601</v>
      </c>
      <c r="B8297" t="s">
        <v>98</v>
      </c>
      <c r="C8297" t="s">
        <v>930</v>
      </c>
      <c r="D8297" t="s">
        <v>930</v>
      </c>
      <c r="E8297" t="s">
        <v>930</v>
      </c>
      <c r="F8297" t="s">
        <v>930</v>
      </c>
      <c r="G8297" t="s">
        <v>928</v>
      </c>
      <c r="H8297" t="s">
        <v>929</v>
      </c>
      <c r="I8297" t="s">
        <v>928</v>
      </c>
      <c r="J8297" t="s">
        <v>929</v>
      </c>
      <c r="K8297" t="s">
        <v>930</v>
      </c>
      <c r="L8297" t="s">
        <v>928</v>
      </c>
      <c r="M8297" t="s">
        <v>928</v>
      </c>
      <c r="N8297" t="s">
        <v>928</v>
      </c>
      <c r="O8297" t="s">
        <v>930</v>
      </c>
      <c r="P8297" t="s">
        <v>930</v>
      </c>
      <c r="Q8297" t="s">
        <v>930</v>
      </c>
      <c r="R8297" t="s">
        <v>930</v>
      </c>
      <c r="S8297" t="s">
        <v>930</v>
      </c>
      <c r="T8297" t="s">
        <v>930</v>
      </c>
      <c r="U8297" t="s">
        <v>929</v>
      </c>
      <c r="V8297" t="s">
        <v>929</v>
      </c>
      <c r="W8297" t="s">
        <v>929</v>
      </c>
      <c r="X8297" t="s">
        <v>929</v>
      </c>
      <c r="Y8297" t="s">
        <v>929</v>
      </c>
      <c r="Z8297" t="s">
        <v>929</v>
      </c>
    </row>
    <row r="8298" spans="1:26">
      <c r="A8298">
        <v>803619</v>
      </c>
      <c r="B8298" t="s">
        <v>98</v>
      </c>
      <c r="C8298" t="s">
        <v>929</v>
      </c>
      <c r="D8298" t="s">
        <v>930</v>
      </c>
      <c r="E8298" t="s">
        <v>929</v>
      </c>
      <c r="F8298" t="s">
        <v>929</v>
      </c>
      <c r="G8298" t="s">
        <v>929</v>
      </c>
      <c r="H8298" t="s">
        <v>929</v>
      </c>
      <c r="I8298" t="s">
        <v>929</v>
      </c>
      <c r="J8298" t="s">
        <v>929</v>
      </c>
      <c r="K8298" t="s">
        <v>930</v>
      </c>
      <c r="L8298" t="s">
        <v>929</v>
      </c>
      <c r="M8298" t="s">
        <v>929</v>
      </c>
      <c r="N8298" t="s">
        <v>929</v>
      </c>
      <c r="O8298" t="s">
        <v>929</v>
      </c>
      <c r="P8298" t="s">
        <v>929</v>
      </c>
      <c r="Q8298" t="s">
        <v>929</v>
      </c>
      <c r="R8298" t="s">
        <v>930</v>
      </c>
      <c r="S8298" t="s">
        <v>930</v>
      </c>
      <c r="T8298" t="s">
        <v>929</v>
      </c>
      <c r="U8298" t="s">
        <v>930</v>
      </c>
      <c r="V8298" t="s">
        <v>929</v>
      </c>
      <c r="W8298" t="s">
        <v>929</v>
      </c>
      <c r="X8298" t="s">
        <v>929</v>
      </c>
      <c r="Y8298" t="s">
        <v>930</v>
      </c>
      <c r="Z8298" t="s">
        <v>929</v>
      </c>
    </row>
    <row r="8299" spans="1:26">
      <c r="A8299">
        <v>803621</v>
      </c>
      <c r="B8299" t="s">
        <v>98</v>
      </c>
      <c r="C8299" t="s">
        <v>929</v>
      </c>
      <c r="D8299" t="s">
        <v>929</v>
      </c>
      <c r="E8299" t="s">
        <v>929</v>
      </c>
      <c r="F8299" t="s">
        <v>929</v>
      </c>
      <c r="G8299" t="s">
        <v>929</v>
      </c>
      <c r="H8299" t="s">
        <v>929</v>
      </c>
      <c r="I8299" t="s">
        <v>929</v>
      </c>
      <c r="J8299" t="s">
        <v>929</v>
      </c>
      <c r="K8299" t="s">
        <v>930</v>
      </c>
      <c r="L8299" t="s">
        <v>929</v>
      </c>
      <c r="M8299" t="s">
        <v>929</v>
      </c>
      <c r="N8299" t="s">
        <v>929</v>
      </c>
      <c r="O8299" t="s">
        <v>929</v>
      </c>
      <c r="P8299" t="s">
        <v>929</v>
      </c>
      <c r="Q8299" t="s">
        <v>929</v>
      </c>
      <c r="R8299" t="s">
        <v>929</v>
      </c>
      <c r="S8299" t="s">
        <v>929</v>
      </c>
      <c r="T8299" t="s">
        <v>929</v>
      </c>
      <c r="U8299" t="s">
        <v>930</v>
      </c>
      <c r="V8299" t="s">
        <v>930</v>
      </c>
      <c r="W8299" t="s">
        <v>929</v>
      </c>
      <c r="X8299" t="s">
        <v>930</v>
      </c>
      <c r="Y8299" t="s">
        <v>930</v>
      </c>
      <c r="Z8299" t="s">
        <v>929</v>
      </c>
    </row>
    <row r="8300" spans="1:26">
      <c r="A8300">
        <v>803622</v>
      </c>
      <c r="B8300" t="s">
        <v>98</v>
      </c>
      <c r="C8300" t="s">
        <v>928</v>
      </c>
      <c r="D8300" t="s">
        <v>928</v>
      </c>
      <c r="E8300" t="s">
        <v>928</v>
      </c>
      <c r="F8300" t="s">
        <v>928</v>
      </c>
      <c r="G8300" t="s">
        <v>930</v>
      </c>
      <c r="H8300" t="s">
        <v>928</v>
      </c>
      <c r="I8300" t="s">
        <v>928</v>
      </c>
      <c r="J8300" t="s">
        <v>928</v>
      </c>
      <c r="K8300" t="s">
        <v>928</v>
      </c>
      <c r="L8300" t="s">
        <v>928</v>
      </c>
      <c r="M8300" t="s">
        <v>928</v>
      </c>
      <c r="N8300" t="s">
        <v>928</v>
      </c>
      <c r="O8300" t="s">
        <v>929</v>
      </c>
      <c r="P8300" t="s">
        <v>930</v>
      </c>
      <c r="Q8300" t="s">
        <v>928</v>
      </c>
      <c r="R8300" t="s">
        <v>928</v>
      </c>
      <c r="S8300" t="s">
        <v>930</v>
      </c>
      <c r="T8300" t="s">
        <v>930</v>
      </c>
      <c r="U8300" t="s">
        <v>928</v>
      </c>
      <c r="V8300" t="s">
        <v>930</v>
      </c>
      <c r="W8300" t="s">
        <v>930</v>
      </c>
      <c r="X8300" t="s">
        <v>930</v>
      </c>
      <c r="Y8300" t="s">
        <v>929</v>
      </c>
      <c r="Z8300" t="s">
        <v>929</v>
      </c>
    </row>
    <row r="8301" spans="1:26">
      <c r="A8301">
        <v>803641</v>
      </c>
      <c r="B8301" t="s">
        <v>98</v>
      </c>
      <c r="C8301" t="s">
        <v>930</v>
      </c>
      <c r="D8301" t="s">
        <v>930</v>
      </c>
      <c r="E8301" t="s">
        <v>928</v>
      </c>
      <c r="F8301" t="s">
        <v>930</v>
      </c>
      <c r="G8301" t="s">
        <v>930</v>
      </c>
      <c r="H8301" t="s">
        <v>930</v>
      </c>
      <c r="I8301" t="s">
        <v>928</v>
      </c>
      <c r="J8301" t="s">
        <v>928</v>
      </c>
      <c r="K8301" t="s">
        <v>929</v>
      </c>
      <c r="L8301" t="s">
        <v>928</v>
      </c>
      <c r="M8301" t="s">
        <v>928</v>
      </c>
      <c r="N8301" t="s">
        <v>929</v>
      </c>
      <c r="O8301" t="s">
        <v>929</v>
      </c>
      <c r="P8301" t="s">
        <v>929</v>
      </c>
      <c r="Q8301" t="s">
        <v>929</v>
      </c>
      <c r="R8301" t="s">
        <v>930</v>
      </c>
      <c r="S8301" t="s">
        <v>929</v>
      </c>
      <c r="T8301" t="s">
        <v>930</v>
      </c>
      <c r="U8301" t="s">
        <v>929</v>
      </c>
      <c r="V8301" t="s">
        <v>929</v>
      </c>
      <c r="W8301" t="s">
        <v>929</v>
      </c>
      <c r="X8301" t="s">
        <v>929</v>
      </c>
      <c r="Y8301" t="s">
        <v>929</v>
      </c>
      <c r="Z8301" t="s">
        <v>929</v>
      </c>
    </row>
    <row r="8302" spans="1:26">
      <c r="A8302">
        <v>803644</v>
      </c>
      <c r="B8302" t="s">
        <v>98</v>
      </c>
      <c r="C8302" t="s">
        <v>930</v>
      </c>
      <c r="D8302" t="s">
        <v>930</v>
      </c>
      <c r="E8302" t="s">
        <v>930</v>
      </c>
      <c r="F8302" t="s">
        <v>930</v>
      </c>
      <c r="G8302" t="s">
        <v>928</v>
      </c>
      <c r="H8302" t="s">
        <v>930</v>
      </c>
      <c r="I8302" t="s">
        <v>928</v>
      </c>
      <c r="J8302" t="s">
        <v>928</v>
      </c>
      <c r="K8302" t="s">
        <v>929</v>
      </c>
      <c r="L8302" t="s">
        <v>928</v>
      </c>
      <c r="M8302" t="s">
        <v>930</v>
      </c>
      <c r="N8302" t="s">
        <v>930</v>
      </c>
      <c r="O8302" t="s">
        <v>929</v>
      </c>
      <c r="P8302" t="s">
        <v>929</v>
      </c>
      <c r="Q8302" t="s">
        <v>930</v>
      </c>
      <c r="R8302" t="s">
        <v>929</v>
      </c>
      <c r="S8302" t="s">
        <v>930</v>
      </c>
      <c r="T8302" t="s">
        <v>929</v>
      </c>
      <c r="U8302" t="s">
        <v>929</v>
      </c>
      <c r="V8302" t="s">
        <v>929</v>
      </c>
      <c r="W8302" t="s">
        <v>929</v>
      </c>
      <c r="X8302" t="s">
        <v>929</v>
      </c>
      <c r="Y8302" t="s">
        <v>929</v>
      </c>
      <c r="Z8302" t="s">
        <v>929</v>
      </c>
    </row>
    <row r="8303" spans="1:26">
      <c r="A8303">
        <v>803679</v>
      </c>
      <c r="B8303" t="s">
        <v>98</v>
      </c>
      <c r="C8303" t="s">
        <v>928</v>
      </c>
      <c r="D8303" t="s">
        <v>930</v>
      </c>
      <c r="E8303" t="s">
        <v>928</v>
      </c>
      <c r="F8303" t="s">
        <v>928</v>
      </c>
      <c r="G8303" t="s">
        <v>929</v>
      </c>
      <c r="H8303" t="s">
        <v>929</v>
      </c>
      <c r="I8303" t="s">
        <v>930</v>
      </c>
      <c r="J8303" t="s">
        <v>929</v>
      </c>
      <c r="K8303" t="s">
        <v>929</v>
      </c>
      <c r="L8303" t="s">
        <v>928</v>
      </c>
      <c r="M8303" t="s">
        <v>930</v>
      </c>
      <c r="N8303" t="s">
        <v>930</v>
      </c>
      <c r="O8303" t="s">
        <v>929</v>
      </c>
      <c r="P8303" t="s">
        <v>930</v>
      </c>
      <c r="Q8303" t="s">
        <v>929</v>
      </c>
      <c r="R8303" t="s">
        <v>929</v>
      </c>
      <c r="S8303" t="s">
        <v>930</v>
      </c>
      <c r="T8303" t="s">
        <v>929</v>
      </c>
      <c r="U8303" t="s">
        <v>930</v>
      </c>
      <c r="V8303" t="s">
        <v>929</v>
      </c>
      <c r="W8303" t="s">
        <v>929</v>
      </c>
      <c r="X8303" t="s">
        <v>929</v>
      </c>
      <c r="Y8303" t="s">
        <v>929</v>
      </c>
      <c r="Z8303" t="s">
        <v>929</v>
      </c>
    </row>
    <row r="8304" spans="1:26">
      <c r="A8304">
        <v>803680</v>
      </c>
      <c r="B8304" t="s">
        <v>98</v>
      </c>
      <c r="C8304" t="s">
        <v>929</v>
      </c>
      <c r="D8304" t="s">
        <v>930</v>
      </c>
      <c r="E8304" t="s">
        <v>929</v>
      </c>
      <c r="F8304" t="s">
        <v>929</v>
      </c>
      <c r="G8304" t="s">
        <v>929</v>
      </c>
      <c r="H8304" t="s">
        <v>930</v>
      </c>
      <c r="I8304" t="s">
        <v>929</v>
      </c>
      <c r="J8304" t="s">
        <v>929</v>
      </c>
      <c r="K8304" t="s">
        <v>928</v>
      </c>
      <c r="L8304" t="s">
        <v>929</v>
      </c>
      <c r="M8304" t="s">
        <v>928</v>
      </c>
      <c r="N8304" t="s">
        <v>929</v>
      </c>
      <c r="O8304" t="s">
        <v>928</v>
      </c>
      <c r="P8304" t="s">
        <v>929</v>
      </c>
      <c r="Q8304" t="s">
        <v>929</v>
      </c>
      <c r="R8304" t="s">
        <v>928</v>
      </c>
      <c r="S8304" t="s">
        <v>928</v>
      </c>
      <c r="T8304" t="s">
        <v>930</v>
      </c>
      <c r="U8304" t="s">
        <v>929</v>
      </c>
      <c r="V8304" t="s">
        <v>929</v>
      </c>
      <c r="W8304" t="s">
        <v>929</v>
      </c>
      <c r="X8304" t="s">
        <v>930</v>
      </c>
      <c r="Y8304" t="s">
        <v>929</v>
      </c>
      <c r="Z8304" t="s">
        <v>930</v>
      </c>
    </row>
    <row r="8305" spans="1:26">
      <c r="A8305">
        <v>803684</v>
      </c>
      <c r="B8305" t="s">
        <v>98</v>
      </c>
      <c r="C8305" t="s">
        <v>930</v>
      </c>
      <c r="D8305" t="s">
        <v>930</v>
      </c>
      <c r="E8305" t="s">
        <v>928</v>
      </c>
      <c r="F8305" t="s">
        <v>928</v>
      </c>
      <c r="G8305" t="s">
        <v>930</v>
      </c>
      <c r="H8305" t="s">
        <v>929</v>
      </c>
      <c r="I8305" t="s">
        <v>928</v>
      </c>
      <c r="J8305" t="s">
        <v>930</v>
      </c>
      <c r="K8305" t="s">
        <v>928</v>
      </c>
      <c r="L8305" t="s">
        <v>928</v>
      </c>
      <c r="M8305" t="s">
        <v>928</v>
      </c>
      <c r="N8305" t="s">
        <v>928</v>
      </c>
      <c r="O8305" t="s">
        <v>929</v>
      </c>
      <c r="P8305" t="s">
        <v>928</v>
      </c>
      <c r="Q8305" t="s">
        <v>928</v>
      </c>
      <c r="R8305" t="s">
        <v>929</v>
      </c>
      <c r="S8305" t="s">
        <v>928</v>
      </c>
      <c r="T8305" t="s">
        <v>929</v>
      </c>
      <c r="U8305" t="s">
        <v>930</v>
      </c>
      <c r="V8305" t="s">
        <v>930</v>
      </c>
      <c r="W8305" t="s">
        <v>929</v>
      </c>
      <c r="X8305" t="s">
        <v>928</v>
      </c>
      <c r="Y8305" t="s">
        <v>929</v>
      </c>
      <c r="Z8305" t="s">
        <v>930</v>
      </c>
    </row>
    <row r="8306" spans="1:26">
      <c r="A8306">
        <v>803697</v>
      </c>
      <c r="B8306" t="s">
        <v>98</v>
      </c>
      <c r="C8306" t="s">
        <v>930</v>
      </c>
      <c r="D8306" t="s">
        <v>930</v>
      </c>
      <c r="E8306" t="s">
        <v>929</v>
      </c>
      <c r="F8306" t="s">
        <v>930</v>
      </c>
      <c r="G8306" t="s">
        <v>928</v>
      </c>
      <c r="H8306" t="s">
        <v>928</v>
      </c>
      <c r="I8306" t="s">
        <v>928</v>
      </c>
      <c r="J8306" t="s">
        <v>928</v>
      </c>
      <c r="K8306" t="s">
        <v>928</v>
      </c>
      <c r="L8306" t="s">
        <v>928</v>
      </c>
      <c r="M8306" t="s">
        <v>928</v>
      </c>
      <c r="N8306" t="s">
        <v>929</v>
      </c>
      <c r="O8306" t="s">
        <v>929</v>
      </c>
      <c r="P8306" t="s">
        <v>930</v>
      </c>
      <c r="Q8306" t="s">
        <v>930</v>
      </c>
      <c r="R8306" t="s">
        <v>929</v>
      </c>
      <c r="S8306" t="s">
        <v>930</v>
      </c>
      <c r="T8306" t="s">
        <v>930</v>
      </c>
      <c r="U8306" t="s">
        <v>930</v>
      </c>
      <c r="V8306" t="s">
        <v>929</v>
      </c>
      <c r="W8306" t="s">
        <v>929</v>
      </c>
      <c r="X8306" t="s">
        <v>929</v>
      </c>
      <c r="Y8306" t="s">
        <v>929</v>
      </c>
      <c r="Z8306" t="s">
        <v>929</v>
      </c>
    </row>
    <row r="8307" spans="1:26">
      <c r="A8307">
        <v>803698</v>
      </c>
      <c r="B8307" t="s">
        <v>98</v>
      </c>
      <c r="C8307" t="s">
        <v>930</v>
      </c>
      <c r="D8307" t="s">
        <v>928</v>
      </c>
      <c r="E8307" t="s">
        <v>929</v>
      </c>
      <c r="F8307" t="s">
        <v>930</v>
      </c>
      <c r="G8307" t="s">
        <v>930</v>
      </c>
      <c r="H8307" t="s">
        <v>928</v>
      </c>
      <c r="I8307" t="s">
        <v>928</v>
      </c>
      <c r="J8307" t="s">
        <v>929</v>
      </c>
      <c r="K8307" t="s">
        <v>929</v>
      </c>
      <c r="L8307" t="s">
        <v>928</v>
      </c>
      <c r="M8307" t="s">
        <v>928</v>
      </c>
      <c r="N8307" t="s">
        <v>930</v>
      </c>
      <c r="O8307" t="s">
        <v>929</v>
      </c>
      <c r="P8307" t="s">
        <v>929</v>
      </c>
      <c r="Q8307" t="s">
        <v>929</v>
      </c>
      <c r="R8307" t="s">
        <v>930</v>
      </c>
      <c r="S8307" t="s">
        <v>930</v>
      </c>
      <c r="T8307" t="s">
        <v>930</v>
      </c>
      <c r="U8307" t="s">
        <v>929</v>
      </c>
      <c r="V8307" t="s">
        <v>929</v>
      </c>
      <c r="W8307" t="s">
        <v>929</v>
      </c>
      <c r="X8307" t="s">
        <v>929</v>
      </c>
      <c r="Y8307" t="s">
        <v>929</v>
      </c>
      <c r="Z8307" t="s">
        <v>929</v>
      </c>
    </row>
    <row r="8308" spans="1:26">
      <c r="A8308">
        <v>803699</v>
      </c>
      <c r="B8308" t="s">
        <v>98</v>
      </c>
      <c r="C8308" t="s">
        <v>928</v>
      </c>
      <c r="D8308" t="s">
        <v>928</v>
      </c>
      <c r="E8308" t="s">
        <v>928</v>
      </c>
      <c r="F8308" t="s">
        <v>928</v>
      </c>
      <c r="G8308" t="s">
        <v>928</v>
      </c>
      <c r="H8308" t="s">
        <v>928</v>
      </c>
      <c r="I8308" t="s">
        <v>928</v>
      </c>
      <c r="J8308" t="s">
        <v>929</v>
      </c>
      <c r="K8308" t="s">
        <v>928</v>
      </c>
      <c r="L8308" t="s">
        <v>928</v>
      </c>
      <c r="M8308" t="s">
        <v>928</v>
      </c>
      <c r="N8308" t="s">
        <v>928</v>
      </c>
      <c r="O8308" t="s">
        <v>929</v>
      </c>
      <c r="P8308" t="s">
        <v>930</v>
      </c>
      <c r="Q8308" t="s">
        <v>930</v>
      </c>
      <c r="R8308" t="s">
        <v>930</v>
      </c>
      <c r="S8308" t="s">
        <v>930</v>
      </c>
      <c r="T8308" t="s">
        <v>929</v>
      </c>
      <c r="U8308" t="s">
        <v>929</v>
      </c>
      <c r="V8308" t="s">
        <v>929</v>
      </c>
      <c r="W8308" t="s">
        <v>929</v>
      </c>
      <c r="X8308" t="s">
        <v>929</v>
      </c>
      <c r="Y8308" t="s">
        <v>929</v>
      </c>
      <c r="Z8308" t="s">
        <v>929</v>
      </c>
    </row>
    <row r="8309" spans="1:26">
      <c r="A8309">
        <v>803701</v>
      </c>
      <c r="B8309" t="s">
        <v>98</v>
      </c>
      <c r="C8309" t="s">
        <v>930</v>
      </c>
      <c r="D8309" t="s">
        <v>928</v>
      </c>
      <c r="E8309" t="s">
        <v>929</v>
      </c>
      <c r="F8309" t="s">
        <v>928</v>
      </c>
      <c r="G8309" t="s">
        <v>929</v>
      </c>
      <c r="H8309" t="s">
        <v>929</v>
      </c>
      <c r="I8309" t="s">
        <v>929</v>
      </c>
      <c r="J8309" t="s">
        <v>929</v>
      </c>
      <c r="K8309" t="s">
        <v>929</v>
      </c>
      <c r="L8309" t="s">
        <v>928</v>
      </c>
      <c r="M8309" t="s">
        <v>928</v>
      </c>
      <c r="N8309" t="s">
        <v>928</v>
      </c>
      <c r="O8309" t="s">
        <v>929</v>
      </c>
      <c r="P8309" t="s">
        <v>929</v>
      </c>
      <c r="Q8309" t="s">
        <v>930</v>
      </c>
      <c r="R8309" t="s">
        <v>929</v>
      </c>
      <c r="S8309" t="s">
        <v>929</v>
      </c>
      <c r="T8309" t="s">
        <v>929</v>
      </c>
      <c r="U8309" t="s">
        <v>930</v>
      </c>
      <c r="V8309" t="s">
        <v>929</v>
      </c>
      <c r="W8309" t="s">
        <v>929</v>
      </c>
      <c r="X8309" t="s">
        <v>929</v>
      </c>
      <c r="Y8309" t="s">
        <v>929</v>
      </c>
      <c r="Z8309" t="s">
        <v>929</v>
      </c>
    </row>
    <row r="8310" spans="1:26">
      <c r="A8310">
        <v>803705</v>
      </c>
      <c r="B8310" t="s">
        <v>98</v>
      </c>
      <c r="C8310" t="s">
        <v>930</v>
      </c>
      <c r="D8310" t="s">
        <v>930</v>
      </c>
      <c r="E8310" t="s">
        <v>929</v>
      </c>
      <c r="F8310" t="s">
        <v>928</v>
      </c>
      <c r="G8310" t="s">
        <v>928</v>
      </c>
      <c r="H8310" t="s">
        <v>928</v>
      </c>
      <c r="I8310" t="s">
        <v>928</v>
      </c>
      <c r="J8310" t="s">
        <v>928</v>
      </c>
      <c r="K8310" t="s">
        <v>928</v>
      </c>
      <c r="L8310" t="s">
        <v>930</v>
      </c>
      <c r="M8310" t="s">
        <v>928</v>
      </c>
      <c r="N8310" t="s">
        <v>928</v>
      </c>
      <c r="O8310" t="s">
        <v>929</v>
      </c>
      <c r="P8310" t="s">
        <v>930</v>
      </c>
      <c r="Q8310" t="s">
        <v>930</v>
      </c>
      <c r="R8310" t="s">
        <v>929</v>
      </c>
      <c r="S8310" t="s">
        <v>929</v>
      </c>
      <c r="T8310" t="s">
        <v>928</v>
      </c>
      <c r="U8310" t="s">
        <v>930</v>
      </c>
      <c r="V8310" t="s">
        <v>929</v>
      </c>
      <c r="W8310" t="s">
        <v>929</v>
      </c>
      <c r="X8310" t="s">
        <v>929</v>
      </c>
      <c r="Y8310" t="s">
        <v>929</v>
      </c>
      <c r="Z8310" t="s">
        <v>929</v>
      </c>
    </row>
    <row r="8311" spans="1:26">
      <c r="A8311">
        <v>803708</v>
      </c>
      <c r="B8311" t="s">
        <v>98</v>
      </c>
      <c r="C8311" t="s">
        <v>930</v>
      </c>
      <c r="D8311" t="s">
        <v>930</v>
      </c>
      <c r="E8311" t="s">
        <v>930</v>
      </c>
      <c r="F8311" t="s">
        <v>928</v>
      </c>
      <c r="G8311" t="s">
        <v>930</v>
      </c>
      <c r="H8311" t="s">
        <v>929</v>
      </c>
      <c r="I8311" t="s">
        <v>928</v>
      </c>
      <c r="J8311" t="s">
        <v>929</v>
      </c>
      <c r="K8311" t="s">
        <v>928</v>
      </c>
      <c r="L8311" t="s">
        <v>930</v>
      </c>
      <c r="M8311" t="s">
        <v>930</v>
      </c>
      <c r="N8311" t="s">
        <v>928</v>
      </c>
      <c r="O8311" t="s">
        <v>929</v>
      </c>
      <c r="P8311" t="s">
        <v>929</v>
      </c>
      <c r="Q8311" t="s">
        <v>930</v>
      </c>
      <c r="R8311" t="s">
        <v>929</v>
      </c>
      <c r="S8311" t="s">
        <v>930</v>
      </c>
      <c r="T8311" t="s">
        <v>930</v>
      </c>
      <c r="U8311" t="s">
        <v>930</v>
      </c>
      <c r="V8311" t="s">
        <v>930</v>
      </c>
      <c r="W8311" t="s">
        <v>929</v>
      </c>
      <c r="X8311" t="s">
        <v>929</v>
      </c>
      <c r="Y8311" t="s">
        <v>929</v>
      </c>
      <c r="Z8311" t="s">
        <v>930</v>
      </c>
    </row>
    <row r="8312" spans="1:26">
      <c r="A8312">
        <v>803709</v>
      </c>
      <c r="B8312" t="s">
        <v>98</v>
      </c>
      <c r="C8312" t="s">
        <v>930</v>
      </c>
      <c r="D8312" t="s">
        <v>930</v>
      </c>
      <c r="E8312" t="s">
        <v>930</v>
      </c>
      <c r="F8312" t="s">
        <v>930</v>
      </c>
      <c r="G8312" t="s">
        <v>928</v>
      </c>
      <c r="H8312" t="s">
        <v>928</v>
      </c>
      <c r="I8312" t="s">
        <v>929</v>
      </c>
      <c r="J8312" t="s">
        <v>928</v>
      </c>
      <c r="K8312" t="s">
        <v>928</v>
      </c>
      <c r="L8312" t="s">
        <v>928</v>
      </c>
      <c r="M8312" t="s">
        <v>929</v>
      </c>
      <c r="N8312" t="s">
        <v>929</v>
      </c>
      <c r="O8312" t="s">
        <v>929</v>
      </c>
      <c r="P8312" t="s">
        <v>929</v>
      </c>
      <c r="Q8312" t="s">
        <v>929</v>
      </c>
      <c r="R8312" t="s">
        <v>929</v>
      </c>
      <c r="S8312" t="s">
        <v>929</v>
      </c>
      <c r="T8312" t="s">
        <v>929</v>
      </c>
      <c r="U8312" t="s">
        <v>929</v>
      </c>
      <c r="V8312" t="s">
        <v>929</v>
      </c>
      <c r="W8312" t="s">
        <v>929</v>
      </c>
      <c r="X8312" t="s">
        <v>929</v>
      </c>
      <c r="Y8312" t="s">
        <v>929</v>
      </c>
      <c r="Z8312" t="s">
        <v>929</v>
      </c>
    </row>
    <row r="8313" spans="1:26">
      <c r="A8313">
        <v>803710</v>
      </c>
      <c r="B8313" t="s">
        <v>98</v>
      </c>
      <c r="C8313" t="s">
        <v>930</v>
      </c>
      <c r="D8313" t="s">
        <v>928</v>
      </c>
      <c r="E8313" t="s">
        <v>930</v>
      </c>
      <c r="F8313" t="s">
        <v>928</v>
      </c>
      <c r="G8313" t="s">
        <v>929</v>
      </c>
      <c r="H8313" t="s">
        <v>928</v>
      </c>
      <c r="I8313" t="s">
        <v>928</v>
      </c>
      <c r="J8313" t="s">
        <v>928</v>
      </c>
      <c r="K8313" t="s">
        <v>928</v>
      </c>
      <c r="L8313" t="s">
        <v>928</v>
      </c>
      <c r="M8313" t="s">
        <v>930</v>
      </c>
      <c r="N8313" t="s">
        <v>930</v>
      </c>
      <c r="O8313" t="s">
        <v>929</v>
      </c>
      <c r="P8313" t="s">
        <v>930</v>
      </c>
      <c r="Q8313" t="s">
        <v>930</v>
      </c>
      <c r="R8313" t="s">
        <v>928</v>
      </c>
      <c r="S8313" t="s">
        <v>928</v>
      </c>
      <c r="T8313" t="s">
        <v>930</v>
      </c>
      <c r="U8313" t="s">
        <v>930</v>
      </c>
      <c r="V8313" t="s">
        <v>930</v>
      </c>
      <c r="W8313" t="s">
        <v>928</v>
      </c>
      <c r="X8313" t="s">
        <v>929</v>
      </c>
      <c r="Y8313" t="s">
        <v>929</v>
      </c>
      <c r="Z8313" t="s">
        <v>930</v>
      </c>
    </row>
    <row r="8314" spans="1:26">
      <c r="A8314">
        <v>803719</v>
      </c>
      <c r="B8314" t="s">
        <v>98</v>
      </c>
      <c r="C8314" t="s">
        <v>930</v>
      </c>
      <c r="D8314" t="s">
        <v>928</v>
      </c>
      <c r="E8314" t="s">
        <v>930</v>
      </c>
      <c r="F8314" t="s">
        <v>928</v>
      </c>
      <c r="G8314" t="s">
        <v>928</v>
      </c>
      <c r="H8314" t="s">
        <v>928</v>
      </c>
      <c r="I8314" t="s">
        <v>928</v>
      </c>
      <c r="J8314" t="s">
        <v>929</v>
      </c>
      <c r="K8314" t="s">
        <v>930</v>
      </c>
      <c r="L8314" t="s">
        <v>928</v>
      </c>
      <c r="M8314" t="s">
        <v>928</v>
      </c>
      <c r="N8314" t="s">
        <v>930</v>
      </c>
      <c r="O8314" t="s">
        <v>929</v>
      </c>
      <c r="P8314" t="s">
        <v>930</v>
      </c>
      <c r="Q8314" t="s">
        <v>929</v>
      </c>
      <c r="R8314" t="s">
        <v>930</v>
      </c>
      <c r="S8314" t="s">
        <v>929</v>
      </c>
      <c r="T8314" t="s">
        <v>929</v>
      </c>
      <c r="U8314" t="s">
        <v>930</v>
      </c>
      <c r="V8314" t="s">
        <v>930</v>
      </c>
      <c r="W8314" t="s">
        <v>928</v>
      </c>
      <c r="X8314" t="s">
        <v>929</v>
      </c>
      <c r="Y8314" t="s">
        <v>928</v>
      </c>
      <c r="Z8314" t="s">
        <v>930</v>
      </c>
    </row>
    <row r="8315" spans="1:26">
      <c r="A8315">
        <v>803720</v>
      </c>
      <c r="B8315" t="s">
        <v>98</v>
      </c>
      <c r="C8315" t="s">
        <v>930</v>
      </c>
      <c r="D8315" t="s">
        <v>928</v>
      </c>
      <c r="E8315" t="s">
        <v>929</v>
      </c>
      <c r="F8315" t="s">
        <v>929</v>
      </c>
      <c r="G8315" t="s">
        <v>929</v>
      </c>
      <c r="H8315" t="s">
        <v>928</v>
      </c>
      <c r="I8315" t="s">
        <v>930</v>
      </c>
      <c r="J8315" t="s">
        <v>928</v>
      </c>
      <c r="K8315" t="s">
        <v>928</v>
      </c>
      <c r="L8315" t="s">
        <v>929</v>
      </c>
      <c r="M8315" t="s">
        <v>930</v>
      </c>
      <c r="N8315" t="s">
        <v>928</v>
      </c>
      <c r="O8315" t="s">
        <v>929</v>
      </c>
      <c r="P8315" t="s">
        <v>929</v>
      </c>
      <c r="Q8315" t="s">
        <v>929</v>
      </c>
      <c r="R8315" t="s">
        <v>929</v>
      </c>
      <c r="S8315" t="s">
        <v>929</v>
      </c>
      <c r="T8315" t="s">
        <v>929</v>
      </c>
      <c r="U8315" t="s">
        <v>929</v>
      </c>
      <c r="V8315" t="s">
        <v>929</v>
      </c>
      <c r="W8315" t="s">
        <v>929</v>
      </c>
      <c r="X8315" t="s">
        <v>929</v>
      </c>
      <c r="Y8315" t="s">
        <v>929</v>
      </c>
      <c r="Z8315" t="s">
        <v>929</v>
      </c>
    </row>
    <row r="8316" spans="1:26">
      <c r="A8316">
        <v>803748</v>
      </c>
      <c r="B8316" t="s">
        <v>98</v>
      </c>
      <c r="C8316" t="s">
        <v>930</v>
      </c>
      <c r="D8316" t="s">
        <v>930</v>
      </c>
      <c r="E8316" t="s">
        <v>929</v>
      </c>
      <c r="F8316" t="s">
        <v>930</v>
      </c>
      <c r="G8316" t="s">
        <v>930</v>
      </c>
      <c r="H8316" t="s">
        <v>929</v>
      </c>
      <c r="I8316" t="s">
        <v>929</v>
      </c>
      <c r="J8316" t="s">
        <v>929</v>
      </c>
      <c r="K8316" t="s">
        <v>929</v>
      </c>
      <c r="L8316" t="s">
        <v>929</v>
      </c>
      <c r="M8316" t="s">
        <v>929</v>
      </c>
      <c r="N8316" t="s">
        <v>929</v>
      </c>
      <c r="O8316" t="s">
        <v>929</v>
      </c>
      <c r="P8316" t="s">
        <v>929</v>
      </c>
      <c r="Q8316" t="s">
        <v>929</v>
      </c>
      <c r="R8316" t="s">
        <v>929</v>
      </c>
      <c r="S8316" t="s">
        <v>929</v>
      </c>
      <c r="T8316" t="s">
        <v>929</v>
      </c>
      <c r="U8316" t="s">
        <v>929</v>
      </c>
      <c r="V8316" t="s">
        <v>929</v>
      </c>
      <c r="W8316" t="s">
        <v>929</v>
      </c>
      <c r="X8316" t="s">
        <v>929</v>
      </c>
      <c r="Y8316" t="s">
        <v>929</v>
      </c>
      <c r="Z8316" t="s">
        <v>929</v>
      </c>
    </row>
    <row r="8317" spans="1:26">
      <c r="A8317">
        <v>803750</v>
      </c>
      <c r="B8317" t="s">
        <v>98</v>
      </c>
      <c r="C8317" t="s">
        <v>930</v>
      </c>
      <c r="D8317" t="s">
        <v>928</v>
      </c>
      <c r="E8317" t="s">
        <v>930</v>
      </c>
      <c r="F8317" t="s">
        <v>930</v>
      </c>
      <c r="G8317" t="s">
        <v>928</v>
      </c>
      <c r="H8317" t="s">
        <v>930</v>
      </c>
      <c r="I8317" t="s">
        <v>928</v>
      </c>
      <c r="J8317" t="s">
        <v>930</v>
      </c>
      <c r="K8317" t="s">
        <v>929</v>
      </c>
      <c r="L8317" t="s">
        <v>928</v>
      </c>
      <c r="M8317" t="s">
        <v>930</v>
      </c>
      <c r="N8317" t="s">
        <v>928</v>
      </c>
      <c r="O8317" t="s">
        <v>929</v>
      </c>
      <c r="P8317" t="s">
        <v>930</v>
      </c>
      <c r="Q8317" t="s">
        <v>929</v>
      </c>
      <c r="R8317" t="s">
        <v>929</v>
      </c>
      <c r="S8317" t="s">
        <v>930</v>
      </c>
      <c r="T8317" t="s">
        <v>929</v>
      </c>
      <c r="U8317" t="s">
        <v>930</v>
      </c>
      <c r="V8317" t="s">
        <v>929</v>
      </c>
      <c r="W8317" t="s">
        <v>928</v>
      </c>
      <c r="X8317" t="s">
        <v>930</v>
      </c>
      <c r="Y8317" t="s">
        <v>929</v>
      </c>
      <c r="Z8317" t="s">
        <v>929</v>
      </c>
    </row>
    <row r="8318" spans="1:26">
      <c r="A8318">
        <v>803774</v>
      </c>
      <c r="B8318" t="s">
        <v>98</v>
      </c>
      <c r="C8318" t="s">
        <v>928</v>
      </c>
      <c r="D8318" t="s">
        <v>930</v>
      </c>
      <c r="E8318" t="s">
        <v>929</v>
      </c>
      <c r="F8318" t="s">
        <v>930</v>
      </c>
      <c r="G8318" t="s">
        <v>929</v>
      </c>
      <c r="H8318" t="s">
        <v>929</v>
      </c>
      <c r="I8318" t="s">
        <v>930</v>
      </c>
      <c r="J8318" t="s">
        <v>928</v>
      </c>
      <c r="K8318" t="s">
        <v>928</v>
      </c>
      <c r="L8318" t="s">
        <v>930</v>
      </c>
      <c r="M8318" t="s">
        <v>928</v>
      </c>
      <c r="N8318" t="s">
        <v>930</v>
      </c>
      <c r="O8318" t="s">
        <v>929</v>
      </c>
      <c r="P8318" t="s">
        <v>929</v>
      </c>
      <c r="Q8318" t="s">
        <v>930</v>
      </c>
      <c r="R8318" t="s">
        <v>930</v>
      </c>
      <c r="S8318" t="s">
        <v>929</v>
      </c>
      <c r="T8318" t="s">
        <v>930</v>
      </c>
      <c r="U8318" t="s">
        <v>929</v>
      </c>
      <c r="V8318" t="s">
        <v>929</v>
      </c>
      <c r="W8318" t="s">
        <v>929</v>
      </c>
      <c r="X8318" t="s">
        <v>929</v>
      </c>
      <c r="Y8318" t="s">
        <v>929</v>
      </c>
      <c r="Z8318" t="s">
        <v>929</v>
      </c>
    </row>
    <row r="8319" spans="1:26">
      <c r="A8319">
        <v>803783</v>
      </c>
      <c r="B8319" t="s">
        <v>98</v>
      </c>
      <c r="C8319" t="s">
        <v>930</v>
      </c>
      <c r="D8319" t="s">
        <v>928</v>
      </c>
      <c r="E8319" t="s">
        <v>930</v>
      </c>
      <c r="F8319" t="s">
        <v>930</v>
      </c>
      <c r="G8319" t="s">
        <v>928</v>
      </c>
      <c r="H8319" t="s">
        <v>928</v>
      </c>
      <c r="I8319" t="s">
        <v>928</v>
      </c>
      <c r="J8319" t="s">
        <v>928</v>
      </c>
      <c r="K8319" t="s">
        <v>929</v>
      </c>
      <c r="L8319" t="s">
        <v>929</v>
      </c>
      <c r="M8319" t="s">
        <v>928</v>
      </c>
      <c r="N8319" t="s">
        <v>930</v>
      </c>
      <c r="O8319" t="s">
        <v>929</v>
      </c>
      <c r="P8319" t="s">
        <v>929</v>
      </c>
      <c r="Q8319" t="s">
        <v>930</v>
      </c>
      <c r="R8319" t="s">
        <v>930</v>
      </c>
      <c r="S8319" t="s">
        <v>930</v>
      </c>
      <c r="T8319" t="s">
        <v>929</v>
      </c>
      <c r="U8319" t="s">
        <v>930</v>
      </c>
      <c r="V8319" t="s">
        <v>929</v>
      </c>
      <c r="W8319" t="s">
        <v>929</v>
      </c>
      <c r="X8319" t="s">
        <v>929</v>
      </c>
      <c r="Y8319" t="s">
        <v>929</v>
      </c>
      <c r="Z8319" t="s">
        <v>929</v>
      </c>
    </row>
    <row r="8320" spans="1:26">
      <c r="A8320">
        <v>803789</v>
      </c>
      <c r="B8320" t="s">
        <v>98</v>
      </c>
      <c r="C8320" t="s">
        <v>930</v>
      </c>
      <c r="D8320" t="s">
        <v>928</v>
      </c>
      <c r="E8320" t="s">
        <v>930</v>
      </c>
      <c r="F8320" t="s">
        <v>930</v>
      </c>
      <c r="G8320" t="s">
        <v>928</v>
      </c>
      <c r="H8320" t="s">
        <v>929</v>
      </c>
      <c r="I8320" t="s">
        <v>929</v>
      </c>
      <c r="J8320" t="s">
        <v>928</v>
      </c>
      <c r="K8320" t="s">
        <v>929</v>
      </c>
      <c r="L8320" t="s">
        <v>929</v>
      </c>
      <c r="M8320" t="s">
        <v>928</v>
      </c>
      <c r="N8320" t="s">
        <v>929</v>
      </c>
      <c r="O8320" t="s">
        <v>929</v>
      </c>
      <c r="P8320" t="s">
        <v>929</v>
      </c>
      <c r="Q8320" t="s">
        <v>930</v>
      </c>
      <c r="R8320" t="s">
        <v>929</v>
      </c>
      <c r="S8320" t="s">
        <v>930</v>
      </c>
      <c r="T8320" t="s">
        <v>929</v>
      </c>
      <c r="U8320" t="s">
        <v>930</v>
      </c>
      <c r="V8320" t="s">
        <v>930</v>
      </c>
      <c r="W8320" t="s">
        <v>930</v>
      </c>
      <c r="X8320" t="s">
        <v>930</v>
      </c>
      <c r="Y8320" t="s">
        <v>930</v>
      </c>
      <c r="Z8320" t="s">
        <v>929</v>
      </c>
    </row>
    <row r="8321" spans="1:26">
      <c r="A8321">
        <v>803806</v>
      </c>
      <c r="B8321" t="s">
        <v>98</v>
      </c>
      <c r="C8321" t="s">
        <v>928</v>
      </c>
      <c r="D8321" t="s">
        <v>930</v>
      </c>
      <c r="E8321" t="s">
        <v>928</v>
      </c>
      <c r="F8321" t="s">
        <v>929</v>
      </c>
      <c r="G8321" t="s">
        <v>929</v>
      </c>
      <c r="H8321" t="s">
        <v>929</v>
      </c>
      <c r="I8321" t="s">
        <v>928</v>
      </c>
      <c r="J8321" t="s">
        <v>928</v>
      </c>
      <c r="K8321" t="s">
        <v>928</v>
      </c>
      <c r="L8321" t="s">
        <v>928</v>
      </c>
      <c r="M8321" t="s">
        <v>930</v>
      </c>
      <c r="N8321" t="s">
        <v>928</v>
      </c>
      <c r="O8321" t="s">
        <v>929</v>
      </c>
      <c r="P8321" t="s">
        <v>929</v>
      </c>
      <c r="Q8321" t="s">
        <v>930</v>
      </c>
      <c r="R8321" t="s">
        <v>928</v>
      </c>
      <c r="S8321" t="s">
        <v>928</v>
      </c>
      <c r="T8321" t="s">
        <v>928</v>
      </c>
      <c r="U8321" t="s">
        <v>930</v>
      </c>
      <c r="V8321" t="s">
        <v>930</v>
      </c>
      <c r="W8321" t="s">
        <v>930</v>
      </c>
      <c r="X8321" t="s">
        <v>929</v>
      </c>
      <c r="Y8321" t="s">
        <v>930</v>
      </c>
      <c r="Z8321" t="s">
        <v>928</v>
      </c>
    </row>
    <row r="8322" spans="1:26">
      <c r="A8322">
        <v>803827</v>
      </c>
      <c r="B8322" t="s">
        <v>98</v>
      </c>
      <c r="C8322" t="s">
        <v>930</v>
      </c>
      <c r="D8322" t="s">
        <v>928</v>
      </c>
      <c r="E8322" t="s">
        <v>930</v>
      </c>
      <c r="F8322" t="s">
        <v>929</v>
      </c>
      <c r="G8322" t="s">
        <v>928</v>
      </c>
      <c r="H8322" t="s">
        <v>929</v>
      </c>
      <c r="I8322" t="s">
        <v>930</v>
      </c>
      <c r="J8322" t="s">
        <v>928</v>
      </c>
      <c r="K8322" t="s">
        <v>929</v>
      </c>
      <c r="L8322" t="s">
        <v>928</v>
      </c>
      <c r="M8322" t="s">
        <v>928</v>
      </c>
      <c r="N8322" t="s">
        <v>928</v>
      </c>
      <c r="O8322" t="s">
        <v>929</v>
      </c>
      <c r="P8322" t="s">
        <v>929</v>
      </c>
      <c r="Q8322" t="s">
        <v>930</v>
      </c>
      <c r="R8322" t="s">
        <v>929</v>
      </c>
      <c r="S8322" t="s">
        <v>930</v>
      </c>
      <c r="T8322" t="s">
        <v>930</v>
      </c>
      <c r="U8322" t="s">
        <v>929</v>
      </c>
      <c r="V8322" t="s">
        <v>929</v>
      </c>
      <c r="W8322" t="s">
        <v>929</v>
      </c>
      <c r="X8322" t="s">
        <v>929</v>
      </c>
      <c r="Y8322" t="s">
        <v>929</v>
      </c>
      <c r="Z8322" t="s">
        <v>929</v>
      </c>
    </row>
    <row r="8323" spans="1:26">
      <c r="A8323">
        <v>803831</v>
      </c>
      <c r="B8323" t="s">
        <v>98</v>
      </c>
      <c r="C8323" t="s">
        <v>928</v>
      </c>
      <c r="D8323" t="s">
        <v>928</v>
      </c>
      <c r="E8323" t="s">
        <v>930</v>
      </c>
      <c r="F8323" t="s">
        <v>929</v>
      </c>
      <c r="G8323" t="s">
        <v>929</v>
      </c>
      <c r="H8323" t="s">
        <v>928</v>
      </c>
      <c r="I8323" t="s">
        <v>929</v>
      </c>
      <c r="J8323" t="s">
        <v>929</v>
      </c>
      <c r="K8323" t="s">
        <v>930</v>
      </c>
      <c r="L8323" t="s">
        <v>930</v>
      </c>
      <c r="M8323" t="s">
        <v>929</v>
      </c>
      <c r="N8323" t="s">
        <v>930</v>
      </c>
      <c r="O8323" t="s">
        <v>929</v>
      </c>
      <c r="P8323" t="s">
        <v>929</v>
      </c>
      <c r="Q8323" t="s">
        <v>930</v>
      </c>
      <c r="R8323" t="s">
        <v>929</v>
      </c>
      <c r="S8323" t="s">
        <v>929</v>
      </c>
      <c r="T8323" t="s">
        <v>930</v>
      </c>
      <c r="U8323" t="s">
        <v>929</v>
      </c>
      <c r="V8323" t="s">
        <v>929</v>
      </c>
      <c r="W8323" t="s">
        <v>929</v>
      </c>
      <c r="X8323" t="s">
        <v>929</v>
      </c>
      <c r="Y8323" t="s">
        <v>929</v>
      </c>
      <c r="Z8323" t="s">
        <v>929</v>
      </c>
    </row>
    <row r="8324" spans="1:26">
      <c r="A8324">
        <v>803833</v>
      </c>
      <c r="B8324" t="s">
        <v>98</v>
      </c>
      <c r="C8324" t="s">
        <v>928</v>
      </c>
      <c r="D8324" t="s">
        <v>930</v>
      </c>
      <c r="E8324" t="s">
        <v>928</v>
      </c>
      <c r="F8324" t="s">
        <v>930</v>
      </c>
      <c r="G8324" t="s">
        <v>930</v>
      </c>
      <c r="H8324" t="s">
        <v>928</v>
      </c>
      <c r="I8324" t="s">
        <v>928</v>
      </c>
      <c r="J8324" t="s">
        <v>928</v>
      </c>
      <c r="K8324" t="s">
        <v>930</v>
      </c>
      <c r="L8324" t="s">
        <v>928</v>
      </c>
      <c r="M8324" t="s">
        <v>928</v>
      </c>
      <c r="N8324" t="s">
        <v>929</v>
      </c>
      <c r="O8324" t="s">
        <v>929</v>
      </c>
      <c r="P8324" t="s">
        <v>929</v>
      </c>
      <c r="Q8324" t="s">
        <v>930</v>
      </c>
      <c r="R8324" t="s">
        <v>928</v>
      </c>
      <c r="S8324" t="s">
        <v>930</v>
      </c>
      <c r="T8324" t="s">
        <v>929</v>
      </c>
      <c r="U8324" t="s">
        <v>930</v>
      </c>
      <c r="V8324" t="s">
        <v>928</v>
      </c>
      <c r="W8324" t="s">
        <v>930</v>
      </c>
      <c r="X8324" t="s">
        <v>930</v>
      </c>
      <c r="Y8324" t="s">
        <v>929</v>
      </c>
      <c r="Z8324" t="s">
        <v>928</v>
      </c>
    </row>
    <row r="8325" spans="1:26">
      <c r="A8325">
        <v>803858</v>
      </c>
      <c r="B8325" t="s">
        <v>98</v>
      </c>
      <c r="C8325" t="s">
        <v>930</v>
      </c>
      <c r="D8325" t="s">
        <v>928</v>
      </c>
      <c r="E8325" t="s">
        <v>928</v>
      </c>
      <c r="F8325" t="s">
        <v>928</v>
      </c>
      <c r="G8325" t="s">
        <v>928</v>
      </c>
      <c r="H8325" t="s">
        <v>930</v>
      </c>
      <c r="I8325" t="s">
        <v>929</v>
      </c>
      <c r="J8325" t="s">
        <v>928</v>
      </c>
      <c r="K8325" t="s">
        <v>930</v>
      </c>
      <c r="L8325" t="s">
        <v>928</v>
      </c>
      <c r="M8325" t="s">
        <v>928</v>
      </c>
      <c r="N8325" t="s">
        <v>928</v>
      </c>
      <c r="O8325" t="s">
        <v>930</v>
      </c>
      <c r="P8325" t="s">
        <v>928</v>
      </c>
      <c r="Q8325" t="s">
        <v>928</v>
      </c>
      <c r="R8325" t="s">
        <v>928</v>
      </c>
      <c r="S8325" t="s">
        <v>930</v>
      </c>
      <c r="T8325" t="s">
        <v>928</v>
      </c>
      <c r="U8325" t="s">
        <v>930</v>
      </c>
      <c r="V8325" t="s">
        <v>928</v>
      </c>
      <c r="W8325" t="s">
        <v>928</v>
      </c>
      <c r="X8325" t="s">
        <v>930</v>
      </c>
      <c r="Y8325" t="s">
        <v>930</v>
      </c>
      <c r="Z8325" t="s">
        <v>930</v>
      </c>
    </row>
    <row r="8326" spans="1:26">
      <c r="A8326">
        <v>803867</v>
      </c>
      <c r="B8326" t="s">
        <v>98</v>
      </c>
      <c r="C8326" t="s">
        <v>928</v>
      </c>
      <c r="D8326" t="s">
        <v>928</v>
      </c>
      <c r="E8326" t="s">
        <v>928</v>
      </c>
      <c r="F8326" t="s">
        <v>928</v>
      </c>
      <c r="G8326" t="s">
        <v>928</v>
      </c>
      <c r="H8326" t="s">
        <v>930</v>
      </c>
      <c r="I8326" t="s">
        <v>929</v>
      </c>
      <c r="J8326" t="s">
        <v>930</v>
      </c>
      <c r="K8326" t="s">
        <v>929</v>
      </c>
      <c r="L8326" t="s">
        <v>930</v>
      </c>
      <c r="M8326" t="s">
        <v>930</v>
      </c>
      <c r="N8326" t="s">
        <v>929</v>
      </c>
      <c r="O8326" t="s">
        <v>929</v>
      </c>
      <c r="P8326" t="s">
        <v>929</v>
      </c>
      <c r="Q8326" t="s">
        <v>929</v>
      </c>
      <c r="R8326" t="s">
        <v>929</v>
      </c>
      <c r="S8326" t="s">
        <v>929</v>
      </c>
      <c r="T8326" t="s">
        <v>929</v>
      </c>
      <c r="U8326" t="s">
        <v>929</v>
      </c>
      <c r="V8326" t="s">
        <v>930</v>
      </c>
      <c r="W8326" t="s">
        <v>929</v>
      </c>
      <c r="X8326" t="s">
        <v>930</v>
      </c>
      <c r="Y8326" t="s">
        <v>930</v>
      </c>
      <c r="Z8326" t="s">
        <v>929</v>
      </c>
    </row>
    <row r="8327" spans="1:26">
      <c r="A8327">
        <v>803874</v>
      </c>
      <c r="B8327" t="s">
        <v>98</v>
      </c>
      <c r="C8327" t="s">
        <v>928</v>
      </c>
      <c r="D8327" t="s">
        <v>929</v>
      </c>
      <c r="E8327" t="s">
        <v>929</v>
      </c>
      <c r="F8327" t="s">
        <v>928</v>
      </c>
      <c r="G8327" t="s">
        <v>928</v>
      </c>
      <c r="H8327" t="s">
        <v>928</v>
      </c>
      <c r="I8327" t="s">
        <v>928</v>
      </c>
      <c r="J8327" t="s">
        <v>929</v>
      </c>
      <c r="K8327" t="s">
        <v>930</v>
      </c>
      <c r="L8327" t="s">
        <v>930</v>
      </c>
      <c r="M8327" t="s">
        <v>930</v>
      </c>
      <c r="N8327" t="s">
        <v>930</v>
      </c>
      <c r="O8327" t="s">
        <v>929</v>
      </c>
      <c r="P8327" t="s">
        <v>929</v>
      </c>
      <c r="Q8327" t="s">
        <v>928</v>
      </c>
      <c r="R8327" t="s">
        <v>930</v>
      </c>
      <c r="S8327" t="s">
        <v>928</v>
      </c>
      <c r="T8327" t="s">
        <v>929</v>
      </c>
      <c r="U8327" t="s">
        <v>928</v>
      </c>
      <c r="V8327" t="s">
        <v>930</v>
      </c>
      <c r="W8327" t="s">
        <v>930</v>
      </c>
      <c r="X8327" t="s">
        <v>930</v>
      </c>
      <c r="Y8327" t="s">
        <v>930</v>
      </c>
      <c r="Z8327" t="s">
        <v>930</v>
      </c>
    </row>
    <row r="8328" spans="1:26">
      <c r="A8328">
        <v>803887</v>
      </c>
      <c r="B8328" t="s">
        <v>98</v>
      </c>
      <c r="C8328" t="s">
        <v>928</v>
      </c>
      <c r="D8328" t="s">
        <v>928</v>
      </c>
      <c r="E8328" t="s">
        <v>928</v>
      </c>
      <c r="F8328" t="s">
        <v>928</v>
      </c>
      <c r="G8328" t="s">
        <v>928</v>
      </c>
      <c r="H8328" t="s">
        <v>928</v>
      </c>
      <c r="I8328" t="s">
        <v>928</v>
      </c>
      <c r="J8328" t="s">
        <v>930</v>
      </c>
      <c r="K8328" t="s">
        <v>928</v>
      </c>
      <c r="L8328" t="s">
        <v>930</v>
      </c>
      <c r="M8328" t="s">
        <v>928</v>
      </c>
      <c r="N8328" t="s">
        <v>928</v>
      </c>
      <c r="O8328" t="s">
        <v>929</v>
      </c>
      <c r="P8328" t="s">
        <v>930</v>
      </c>
      <c r="Q8328" t="s">
        <v>930</v>
      </c>
      <c r="R8328" t="s">
        <v>930</v>
      </c>
      <c r="S8328" t="s">
        <v>930</v>
      </c>
      <c r="T8328" t="s">
        <v>930</v>
      </c>
      <c r="U8328" t="s">
        <v>929</v>
      </c>
      <c r="V8328" t="s">
        <v>929</v>
      </c>
      <c r="W8328" t="s">
        <v>929</v>
      </c>
      <c r="X8328" t="s">
        <v>929</v>
      </c>
      <c r="Y8328" t="s">
        <v>929</v>
      </c>
      <c r="Z8328" t="s">
        <v>929</v>
      </c>
    </row>
    <row r="8329" spans="1:26">
      <c r="A8329">
        <v>803917</v>
      </c>
      <c r="B8329" t="s">
        <v>98</v>
      </c>
      <c r="C8329" t="s">
        <v>928</v>
      </c>
      <c r="D8329" t="s">
        <v>930</v>
      </c>
      <c r="E8329" t="s">
        <v>930</v>
      </c>
      <c r="F8329" t="s">
        <v>929</v>
      </c>
      <c r="G8329" t="s">
        <v>930</v>
      </c>
      <c r="H8329" t="s">
        <v>929</v>
      </c>
      <c r="I8329" t="s">
        <v>930</v>
      </c>
      <c r="J8329" t="s">
        <v>930</v>
      </c>
      <c r="K8329" t="s">
        <v>930</v>
      </c>
      <c r="L8329" t="s">
        <v>930</v>
      </c>
      <c r="M8329" t="s">
        <v>930</v>
      </c>
      <c r="N8329" t="s">
        <v>929</v>
      </c>
      <c r="O8329" t="s">
        <v>929</v>
      </c>
      <c r="P8329" t="s">
        <v>929</v>
      </c>
      <c r="Q8329" t="s">
        <v>929</v>
      </c>
      <c r="R8329" t="s">
        <v>929</v>
      </c>
      <c r="S8329" t="s">
        <v>929</v>
      </c>
      <c r="T8329" t="s">
        <v>929</v>
      </c>
      <c r="U8329" t="s">
        <v>929</v>
      </c>
      <c r="V8329" t="s">
        <v>929</v>
      </c>
      <c r="W8329" t="s">
        <v>929</v>
      </c>
      <c r="X8329" t="s">
        <v>929</v>
      </c>
      <c r="Y8329" t="s">
        <v>929</v>
      </c>
      <c r="Z8329" t="s">
        <v>929</v>
      </c>
    </row>
    <row r="8330" spans="1:26">
      <c r="A8330">
        <v>803919</v>
      </c>
      <c r="B8330" t="s">
        <v>98</v>
      </c>
      <c r="C8330" t="s">
        <v>928</v>
      </c>
      <c r="D8330" t="s">
        <v>929</v>
      </c>
      <c r="E8330" t="s">
        <v>930</v>
      </c>
      <c r="F8330" t="s">
        <v>930</v>
      </c>
      <c r="G8330" t="s">
        <v>929</v>
      </c>
      <c r="H8330" t="s">
        <v>930</v>
      </c>
      <c r="I8330" t="s">
        <v>928</v>
      </c>
      <c r="J8330" t="s">
        <v>929</v>
      </c>
      <c r="K8330" t="s">
        <v>929</v>
      </c>
      <c r="L8330" t="s">
        <v>930</v>
      </c>
      <c r="M8330" t="s">
        <v>929</v>
      </c>
      <c r="N8330" t="s">
        <v>929</v>
      </c>
      <c r="O8330" t="s">
        <v>929</v>
      </c>
      <c r="P8330" t="s">
        <v>929</v>
      </c>
      <c r="Q8330" t="s">
        <v>930</v>
      </c>
      <c r="R8330" t="s">
        <v>929</v>
      </c>
      <c r="S8330" t="s">
        <v>929</v>
      </c>
      <c r="T8330" t="s">
        <v>930</v>
      </c>
      <c r="U8330" t="s">
        <v>929</v>
      </c>
      <c r="V8330" t="s">
        <v>929</v>
      </c>
      <c r="W8330" t="s">
        <v>930</v>
      </c>
      <c r="X8330" t="s">
        <v>929</v>
      </c>
      <c r="Y8330" t="s">
        <v>929</v>
      </c>
      <c r="Z8330" t="s">
        <v>929</v>
      </c>
    </row>
    <row r="8331" spans="1:26">
      <c r="A8331">
        <v>803925</v>
      </c>
      <c r="B8331" t="s">
        <v>98</v>
      </c>
      <c r="C8331" t="s">
        <v>930</v>
      </c>
      <c r="D8331" t="s">
        <v>930</v>
      </c>
      <c r="E8331" t="s">
        <v>928</v>
      </c>
      <c r="F8331" t="s">
        <v>928</v>
      </c>
      <c r="G8331" t="s">
        <v>930</v>
      </c>
      <c r="H8331" t="s">
        <v>930</v>
      </c>
      <c r="I8331" t="s">
        <v>928</v>
      </c>
      <c r="J8331" t="s">
        <v>928</v>
      </c>
      <c r="K8331" t="s">
        <v>928</v>
      </c>
      <c r="L8331" t="s">
        <v>928</v>
      </c>
      <c r="M8331" t="s">
        <v>928</v>
      </c>
      <c r="N8331" t="s">
        <v>929</v>
      </c>
      <c r="O8331" t="s">
        <v>929</v>
      </c>
      <c r="P8331" t="s">
        <v>929</v>
      </c>
      <c r="Q8331" t="s">
        <v>929</v>
      </c>
      <c r="R8331" t="s">
        <v>930</v>
      </c>
      <c r="S8331" t="s">
        <v>929</v>
      </c>
      <c r="T8331" t="s">
        <v>930</v>
      </c>
      <c r="U8331" t="s">
        <v>929</v>
      </c>
      <c r="V8331" t="s">
        <v>929</v>
      </c>
      <c r="W8331" t="s">
        <v>929</v>
      </c>
      <c r="X8331" t="s">
        <v>929</v>
      </c>
      <c r="Y8331" t="s">
        <v>929</v>
      </c>
      <c r="Z8331" t="s">
        <v>929</v>
      </c>
    </row>
    <row r="8332" spans="1:26">
      <c r="A8332">
        <v>803935</v>
      </c>
      <c r="B8332" t="s">
        <v>98</v>
      </c>
      <c r="C8332" t="s">
        <v>928</v>
      </c>
      <c r="D8332" t="s">
        <v>930</v>
      </c>
      <c r="E8332" t="s">
        <v>929</v>
      </c>
      <c r="F8332" t="s">
        <v>928</v>
      </c>
      <c r="G8332" t="s">
        <v>930</v>
      </c>
      <c r="H8332" t="s">
        <v>930</v>
      </c>
      <c r="I8332" t="s">
        <v>929</v>
      </c>
      <c r="J8332" t="s">
        <v>930</v>
      </c>
      <c r="K8332" t="s">
        <v>929</v>
      </c>
      <c r="L8332" t="s">
        <v>928</v>
      </c>
      <c r="M8332" t="s">
        <v>930</v>
      </c>
      <c r="N8332" t="s">
        <v>930</v>
      </c>
      <c r="O8332" t="s">
        <v>930</v>
      </c>
      <c r="P8332" t="s">
        <v>930</v>
      </c>
      <c r="Q8332" t="s">
        <v>929</v>
      </c>
      <c r="R8332" t="s">
        <v>929</v>
      </c>
      <c r="S8332" t="s">
        <v>928</v>
      </c>
      <c r="T8332" t="s">
        <v>928</v>
      </c>
      <c r="U8332" t="s">
        <v>930</v>
      </c>
      <c r="V8332" t="s">
        <v>929</v>
      </c>
      <c r="W8332" t="s">
        <v>929</v>
      </c>
      <c r="X8332" t="s">
        <v>929</v>
      </c>
      <c r="Y8332" t="s">
        <v>929</v>
      </c>
      <c r="Z8332" t="s">
        <v>929</v>
      </c>
    </row>
    <row r="8333" spans="1:26">
      <c r="A8333">
        <v>803940</v>
      </c>
      <c r="B8333" t="s">
        <v>98</v>
      </c>
      <c r="C8333" t="s">
        <v>930</v>
      </c>
      <c r="D8333" t="s">
        <v>928</v>
      </c>
      <c r="E8333" t="s">
        <v>930</v>
      </c>
      <c r="F8333" t="s">
        <v>930</v>
      </c>
      <c r="G8333" t="s">
        <v>930</v>
      </c>
      <c r="H8333" t="s">
        <v>928</v>
      </c>
      <c r="I8333" t="s">
        <v>928</v>
      </c>
      <c r="J8333" t="s">
        <v>928</v>
      </c>
      <c r="K8333" t="s">
        <v>928</v>
      </c>
      <c r="L8333" t="s">
        <v>928</v>
      </c>
      <c r="M8333" t="s">
        <v>929</v>
      </c>
      <c r="N8333" t="s">
        <v>928</v>
      </c>
      <c r="O8333" t="s">
        <v>929</v>
      </c>
      <c r="P8333" t="s">
        <v>930</v>
      </c>
      <c r="Q8333" t="s">
        <v>929</v>
      </c>
      <c r="R8333" t="s">
        <v>930</v>
      </c>
      <c r="S8333" t="s">
        <v>930</v>
      </c>
      <c r="T8333" t="s">
        <v>929</v>
      </c>
      <c r="U8333" t="s">
        <v>929</v>
      </c>
      <c r="V8333" t="s">
        <v>930</v>
      </c>
      <c r="W8333" t="s">
        <v>929</v>
      </c>
      <c r="X8333" t="s">
        <v>929</v>
      </c>
      <c r="Y8333" t="s">
        <v>929</v>
      </c>
      <c r="Z8333" t="s">
        <v>929</v>
      </c>
    </row>
    <row r="8334" spans="1:26">
      <c r="A8334">
        <v>803946</v>
      </c>
      <c r="B8334" t="s">
        <v>98</v>
      </c>
      <c r="C8334" t="s">
        <v>929</v>
      </c>
      <c r="D8334" t="s">
        <v>930</v>
      </c>
      <c r="E8334" t="s">
        <v>928</v>
      </c>
      <c r="F8334" t="s">
        <v>928</v>
      </c>
      <c r="G8334" t="s">
        <v>930</v>
      </c>
      <c r="H8334" t="s">
        <v>928</v>
      </c>
      <c r="I8334" t="s">
        <v>929</v>
      </c>
      <c r="J8334" t="s">
        <v>929</v>
      </c>
      <c r="K8334" t="s">
        <v>928</v>
      </c>
      <c r="L8334" t="s">
        <v>928</v>
      </c>
      <c r="M8334" t="s">
        <v>929</v>
      </c>
      <c r="N8334" t="s">
        <v>928</v>
      </c>
      <c r="O8334" t="s">
        <v>929</v>
      </c>
      <c r="P8334" t="s">
        <v>929</v>
      </c>
      <c r="Q8334" t="s">
        <v>930</v>
      </c>
      <c r="R8334" t="s">
        <v>929</v>
      </c>
      <c r="S8334" t="s">
        <v>930</v>
      </c>
      <c r="T8334" t="s">
        <v>930</v>
      </c>
      <c r="U8334" t="s">
        <v>929</v>
      </c>
      <c r="V8334" t="s">
        <v>929</v>
      </c>
      <c r="W8334" t="s">
        <v>929</v>
      </c>
      <c r="X8334" t="s">
        <v>929</v>
      </c>
      <c r="Y8334" t="s">
        <v>929</v>
      </c>
      <c r="Z8334" t="s">
        <v>929</v>
      </c>
    </row>
    <row r="8335" spans="1:26">
      <c r="A8335">
        <v>803947</v>
      </c>
      <c r="B8335" t="s">
        <v>98</v>
      </c>
      <c r="C8335" t="s">
        <v>930</v>
      </c>
      <c r="D8335" t="s">
        <v>929</v>
      </c>
      <c r="E8335" t="s">
        <v>929</v>
      </c>
      <c r="F8335" t="s">
        <v>930</v>
      </c>
      <c r="G8335" t="s">
        <v>928</v>
      </c>
      <c r="H8335" t="s">
        <v>929</v>
      </c>
      <c r="I8335" t="s">
        <v>930</v>
      </c>
      <c r="J8335" t="s">
        <v>930</v>
      </c>
      <c r="K8335" t="s">
        <v>929</v>
      </c>
      <c r="L8335" t="s">
        <v>928</v>
      </c>
      <c r="M8335" t="s">
        <v>930</v>
      </c>
      <c r="N8335" t="s">
        <v>928</v>
      </c>
      <c r="O8335" t="s">
        <v>929</v>
      </c>
      <c r="P8335" t="s">
        <v>929</v>
      </c>
      <c r="Q8335" t="s">
        <v>929</v>
      </c>
      <c r="R8335" t="s">
        <v>929</v>
      </c>
      <c r="S8335" t="s">
        <v>929</v>
      </c>
      <c r="T8335" t="s">
        <v>929</v>
      </c>
      <c r="U8335" t="s">
        <v>929</v>
      </c>
      <c r="V8335" t="s">
        <v>929</v>
      </c>
      <c r="W8335" t="s">
        <v>929</v>
      </c>
      <c r="X8335" t="s">
        <v>929</v>
      </c>
      <c r="Y8335" t="s">
        <v>929</v>
      </c>
      <c r="Z8335" t="s">
        <v>929</v>
      </c>
    </row>
    <row r="8336" spans="1:26">
      <c r="A8336">
        <v>803951</v>
      </c>
      <c r="B8336" t="s">
        <v>98</v>
      </c>
      <c r="C8336" t="s">
        <v>930</v>
      </c>
      <c r="D8336" t="s">
        <v>928</v>
      </c>
      <c r="E8336" t="s">
        <v>929</v>
      </c>
      <c r="F8336" t="s">
        <v>928</v>
      </c>
      <c r="G8336" t="s">
        <v>929</v>
      </c>
      <c r="H8336" t="s">
        <v>929</v>
      </c>
      <c r="I8336" t="s">
        <v>929</v>
      </c>
      <c r="J8336" t="s">
        <v>929</v>
      </c>
      <c r="K8336" t="s">
        <v>929</v>
      </c>
      <c r="L8336" t="s">
        <v>930</v>
      </c>
      <c r="M8336" t="s">
        <v>929</v>
      </c>
      <c r="N8336" t="s">
        <v>929</v>
      </c>
      <c r="O8336" t="s">
        <v>929</v>
      </c>
      <c r="P8336" t="s">
        <v>929</v>
      </c>
      <c r="Q8336" t="s">
        <v>930</v>
      </c>
      <c r="R8336" t="s">
        <v>929</v>
      </c>
      <c r="S8336" t="s">
        <v>928</v>
      </c>
      <c r="T8336" t="s">
        <v>928</v>
      </c>
      <c r="U8336" t="s">
        <v>929</v>
      </c>
      <c r="V8336" t="s">
        <v>929</v>
      </c>
      <c r="W8336" t="s">
        <v>929</v>
      </c>
      <c r="X8336" t="s">
        <v>929</v>
      </c>
      <c r="Y8336" t="s">
        <v>929</v>
      </c>
      <c r="Z8336" t="s">
        <v>929</v>
      </c>
    </row>
    <row r="8337" spans="1:26">
      <c r="A8337">
        <v>803982</v>
      </c>
      <c r="B8337" t="s">
        <v>98</v>
      </c>
      <c r="C8337" t="s">
        <v>930</v>
      </c>
      <c r="D8337" t="s">
        <v>928</v>
      </c>
      <c r="E8337" t="s">
        <v>929</v>
      </c>
      <c r="F8337" t="s">
        <v>929</v>
      </c>
      <c r="G8337" t="s">
        <v>930</v>
      </c>
      <c r="H8337" t="s">
        <v>929</v>
      </c>
      <c r="I8337" t="s">
        <v>930</v>
      </c>
      <c r="J8337" t="s">
        <v>928</v>
      </c>
      <c r="K8337" t="s">
        <v>929</v>
      </c>
      <c r="L8337" t="s">
        <v>928</v>
      </c>
      <c r="M8337" t="s">
        <v>928</v>
      </c>
      <c r="N8337" t="s">
        <v>930</v>
      </c>
      <c r="O8337" t="s">
        <v>929</v>
      </c>
      <c r="P8337" t="s">
        <v>930</v>
      </c>
      <c r="Q8337" t="s">
        <v>930</v>
      </c>
      <c r="R8337" t="s">
        <v>930</v>
      </c>
      <c r="S8337" t="s">
        <v>930</v>
      </c>
      <c r="T8337" t="s">
        <v>929</v>
      </c>
      <c r="U8337" t="s">
        <v>930</v>
      </c>
      <c r="V8337" t="s">
        <v>930</v>
      </c>
      <c r="W8337" t="s">
        <v>930</v>
      </c>
      <c r="X8337" t="s">
        <v>930</v>
      </c>
      <c r="Y8337" t="s">
        <v>930</v>
      </c>
      <c r="Z8337" t="s">
        <v>930</v>
      </c>
    </row>
    <row r="8338" spans="1:26">
      <c r="A8338">
        <v>803984</v>
      </c>
      <c r="B8338" t="s">
        <v>98</v>
      </c>
      <c r="C8338" t="s">
        <v>928</v>
      </c>
      <c r="D8338" t="s">
        <v>928</v>
      </c>
      <c r="E8338" t="s">
        <v>928</v>
      </c>
      <c r="F8338" t="s">
        <v>928</v>
      </c>
      <c r="G8338" t="s">
        <v>930</v>
      </c>
      <c r="H8338" t="s">
        <v>928</v>
      </c>
      <c r="I8338" t="s">
        <v>928</v>
      </c>
      <c r="J8338" t="s">
        <v>928</v>
      </c>
      <c r="K8338" t="s">
        <v>928</v>
      </c>
      <c r="L8338" t="s">
        <v>928</v>
      </c>
      <c r="M8338" t="s">
        <v>928</v>
      </c>
      <c r="N8338" t="s">
        <v>929</v>
      </c>
      <c r="O8338" t="s">
        <v>929</v>
      </c>
      <c r="P8338" t="s">
        <v>930</v>
      </c>
      <c r="Q8338" t="s">
        <v>930</v>
      </c>
      <c r="R8338" t="s">
        <v>930</v>
      </c>
      <c r="S8338" t="s">
        <v>928</v>
      </c>
      <c r="T8338" t="s">
        <v>928</v>
      </c>
      <c r="U8338" t="s">
        <v>928</v>
      </c>
      <c r="V8338" t="s">
        <v>930</v>
      </c>
      <c r="W8338" t="s">
        <v>930</v>
      </c>
      <c r="X8338" t="s">
        <v>930</v>
      </c>
      <c r="Y8338" t="s">
        <v>929</v>
      </c>
      <c r="Z8338" t="s">
        <v>929</v>
      </c>
    </row>
    <row r="8339" spans="1:26">
      <c r="A8339">
        <v>804001</v>
      </c>
      <c r="B8339" t="s">
        <v>98</v>
      </c>
      <c r="C8339" t="s">
        <v>928</v>
      </c>
      <c r="D8339" t="s">
        <v>928</v>
      </c>
      <c r="E8339" t="s">
        <v>929</v>
      </c>
      <c r="F8339" t="s">
        <v>928</v>
      </c>
      <c r="G8339" t="s">
        <v>928</v>
      </c>
      <c r="H8339" t="s">
        <v>928</v>
      </c>
      <c r="I8339" t="s">
        <v>928</v>
      </c>
      <c r="J8339" t="s">
        <v>930</v>
      </c>
      <c r="K8339" t="s">
        <v>930</v>
      </c>
      <c r="L8339" t="s">
        <v>928</v>
      </c>
      <c r="M8339" t="s">
        <v>930</v>
      </c>
      <c r="N8339" t="s">
        <v>930</v>
      </c>
      <c r="O8339" t="s">
        <v>929</v>
      </c>
      <c r="P8339" t="s">
        <v>930</v>
      </c>
      <c r="Q8339" t="s">
        <v>930</v>
      </c>
      <c r="R8339" t="s">
        <v>928</v>
      </c>
      <c r="S8339" t="s">
        <v>928</v>
      </c>
      <c r="T8339" t="s">
        <v>928</v>
      </c>
      <c r="U8339" t="s">
        <v>930</v>
      </c>
      <c r="V8339" t="s">
        <v>929</v>
      </c>
      <c r="W8339" t="s">
        <v>929</v>
      </c>
      <c r="X8339" t="s">
        <v>930</v>
      </c>
      <c r="Y8339" t="s">
        <v>929</v>
      </c>
      <c r="Z8339" t="s">
        <v>929</v>
      </c>
    </row>
    <row r="8340" spans="1:26">
      <c r="A8340">
        <v>804004</v>
      </c>
      <c r="B8340" t="s">
        <v>98</v>
      </c>
      <c r="C8340" t="s">
        <v>930</v>
      </c>
      <c r="D8340" t="s">
        <v>928</v>
      </c>
      <c r="E8340" t="s">
        <v>930</v>
      </c>
      <c r="F8340" t="s">
        <v>930</v>
      </c>
      <c r="G8340" t="s">
        <v>928</v>
      </c>
      <c r="H8340" t="s">
        <v>928</v>
      </c>
      <c r="I8340" t="s">
        <v>930</v>
      </c>
      <c r="J8340" t="s">
        <v>930</v>
      </c>
      <c r="K8340" t="s">
        <v>930</v>
      </c>
      <c r="L8340" t="s">
        <v>928</v>
      </c>
      <c r="M8340" t="s">
        <v>928</v>
      </c>
      <c r="N8340" t="s">
        <v>930</v>
      </c>
      <c r="O8340" t="s">
        <v>929</v>
      </c>
      <c r="P8340" t="s">
        <v>929</v>
      </c>
      <c r="Q8340" t="s">
        <v>929</v>
      </c>
      <c r="R8340" t="s">
        <v>929</v>
      </c>
      <c r="S8340" t="s">
        <v>929</v>
      </c>
      <c r="T8340" t="s">
        <v>929</v>
      </c>
      <c r="U8340" t="s">
        <v>929</v>
      </c>
      <c r="V8340" t="s">
        <v>929</v>
      </c>
      <c r="W8340" t="s">
        <v>929</v>
      </c>
      <c r="X8340" t="s">
        <v>929</v>
      </c>
      <c r="Y8340" t="s">
        <v>929</v>
      </c>
      <c r="Z8340" t="s">
        <v>929</v>
      </c>
    </row>
    <row r="8341" spans="1:26">
      <c r="A8341">
        <v>804009</v>
      </c>
      <c r="B8341" t="s">
        <v>98</v>
      </c>
      <c r="C8341" t="s">
        <v>930</v>
      </c>
      <c r="D8341" t="s">
        <v>928</v>
      </c>
      <c r="E8341" t="s">
        <v>930</v>
      </c>
      <c r="F8341" t="s">
        <v>930</v>
      </c>
      <c r="G8341" t="s">
        <v>930</v>
      </c>
      <c r="H8341" t="s">
        <v>929</v>
      </c>
      <c r="I8341" t="s">
        <v>928</v>
      </c>
      <c r="J8341" t="s">
        <v>929</v>
      </c>
      <c r="K8341" t="s">
        <v>928</v>
      </c>
      <c r="L8341" t="s">
        <v>929</v>
      </c>
      <c r="M8341" t="s">
        <v>928</v>
      </c>
      <c r="N8341" t="s">
        <v>928</v>
      </c>
      <c r="O8341" t="s">
        <v>929</v>
      </c>
      <c r="P8341" t="s">
        <v>929</v>
      </c>
      <c r="Q8341" t="s">
        <v>930</v>
      </c>
      <c r="R8341" t="s">
        <v>929</v>
      </c>
      <c r="S8341" t="s">
        <v>930</v>
      </c>
      <c r="T8341" t="s">
        <v>929</v>
      </c>
      <c r="U8341" t="s">
        <v>930</v>
      </c>
      <c r="V8341" t="s">
        <v>930</v>
      </c>
      <c r="W8341" t="s">
        <v>928</v>
      </c>
      <c r="X8341" t="s">
        <v>928</v>
      </c>
      <c r="Y8341" t="s">
        <v>929</v>
      </c>
      <c r="Z8341" t="s">
        <v>930</v>
      </c>
    </row>
    <row r="8342" spans="1:26">
      <c r="A8342">
        <v>804013</v>
      </c>
      <c r="B8342" t="s">
        <v>98</v>
      </c>
      <c r="C8342" t="s">
        <v>928</v>
      </c>
      <c r="D8342" t="s">
        <v>928</v>
      </c>
      <c r="E8342" t="s">
        <v>928</v>
      </c>
      <c r="F8342" t="s">
        <v>929</v>
      </c>
      <c r="G8342" t="s">
        <v>928</v>
      </c>
      <c r="H8342" t="s">
        <v>930</v>
      </c>
      <c r="I8342" t="s">
        <v>928</v>
      </c>
      <c r="J8342" t="s">
        <v>928</v>
      </c>
      <c r="K8342" t="s">
        <v>929</v>
      </c>
      <c r="L8342" t="s">
        <v>928</v>
      </c>
      <c r="M8342" t="s">
        <v>929</v>
      </c>
      <c r="N8342" t="s">
        <v>928</v>
      </c>
      <c r="O8342" t="s">
        <v>930</v>
      </c>
      <c r="P8342" t="s">
        <v>929</v>
      </c>
      <c r="Q8342" t="s">
        <v>929</v>
      </c>
      <c r="R8342" t="s">
        <v>930</v>
      </c>
      <c r="S8342" t="s">
        <v>930</v>
      </c>
      <c r="T8342" t="s">
        <v>930</v>
      </c>
      <c r="U8342" t="s">
        <v>929</v>
      </c>
      <c r="V8342" t="s">
        <v>929</v>
      </c>
      <c r="W8342" t="s">
        <v>929</v>
      </c>
      <c r="X8342" t="s">
        <v>929</v>
      </c>
      <c r="Y8342" t="s">
        <v>929</v>
      </c>
      <c r="Z8342" t="s">
        <v>929</v>
      </c>
    </row>
    <row r="8343" spans="1:26">
      <c r="A8343">
        <v>804015</v>
      </c>
      <c r="B8343" t="s">
        <v>98</v>
      </c>
      <c r="C8343" t="s">
        <v>928</v>
      </c>
      <c r="D8343" t="s">
        <v>929</v>
      </c>
      <c r="E8343" t="s">
        <v>929</v>
      </c>
      <c r="F8343" t="s">
        <v>928</v>
      </c>
      <c r="G8343" t="s">
        <v>930</v>
      </c>
      <c r="H8343" t="s">
        <v>930</v>
      </c>
      <c r="I8343" t="s">
        <v>929</v>
      </c>
      <c r="J8343" t="s">
        <v>928</v>
      </c>
      <c r="K8343" t="s">
        <v>928</v>
      </c>
      <c r="L8343" t="s">
        <v>929</v>
      </c>
      <c r="M8343" t="s">
        <v>928</v>
      </c>
      <c r="N8343" t="s">
        <v>928</v>
      </c>
      <c r="O8343" t="s">
        <v>929</v>
      </c>
      <c r="P8343" t="s">
        <v>929</v>
      </c>
      <c r="Q8343" t="s">
        <v>930</v>
      </c>
      <c r="R8343" t="s">
        <v>928</v>
      </c>
      <c r="S8343" t="s">
        <v>928</v>
      </c>
      <c r="T8343" t="s">
        <v>930</v>
      </c>
      <c r="U8343" t="s">
        <v>929</v>
      </c>
      <c r="V8343" t="s">
        <v>930</v>
      </c>
      <c r="W8343" t="s">
        <v>929</v>
      </c>
      <c r="X8343" t="s">
        <v>929</v>
      </c>
      <c r="Y8343" t="s">
        <v>928</v>
      </c>
      <c r="Z8343" t="s">
        <v>930</v>
      </c>
    </row>
    <row r="8344" spans="1:26">
      <c r="A8344">
        <v>804016</v>
      </c>
      <c r="B8344" t="s">
        <v>98</v>
      </c>
      <c r="C8344" t="s">
        <v>928</v>
      </c>
      <c r="D8344" t="s">
        <v>928</v>
      </c>
      <c r="E8344" t="s">
        <v>930</v>
      </c>
      <c r="F8344" t="s">
        <v>930</v>
      </c>
      <c r="G8344" t="s">
        <v>928</v>
      </c>
      <c r="H8344" t="s">
        <v>929</v>
      </c>
      <c r="I8344" t="s">
        <v>928</v>
      </c>
      <c r="J8344" t="s">
        <v>928</v>
      </c>
      <c r="K8344" t="s">
        <v>928</v>
      </c>
      <c r="L8344" t="s">
        <v>928</v>
      </c>
      <c r="M8344" t="s">
        <v>928</v>
      </c>
      <c r="N8344" t="s">
        <v>928</v>
      </c>
      <c r="O8344" t="s">
        <v>929</v>
      </c>
      <c r="P8344" t="s">
        <v>929</v>
      </c>
      <c r="Q8344" t="s">
        <v>929</v>
      </c>
      <c r="R8344" t="s">
        <v>929</v>
      </c>
      <c r="S8344" t="s">
        <v>929</v>
      </c>
      <c r="T8344" t="s">
        <v>929</v>
      </c>
      <c r="U8344" t="s">
        <v>929</v>
      </c>
      <c r="V8344" t="s">
        <v>929</v>
      </c>
      <c r="W8344" t="s">
        <v>929</v>
      </c>
      <c r="X8344" t="s">
        <v>929</v>
      </c>
      <c r="Y8344" t="s">
        <v>929</v>
      </c>
      <c r="Z8344" t="s">
        <v>929</v>
      </c>
    </row>
    <row r="8345" spans="1:26">
      <c r="A8345">
        <v>804020</v>
      </c>
      <c r="B8345" t="s">
        <v>98</v>
      </c>
      <c r="C8345" t="s">
        <v>928</v>
      </c>
      <c r="D8345" t="s">
        <v>928</v>
      </c>
      <c r="E8345" t="s">
        <v>929</v>
      </c>
      <c r="F8345" t="s">
        <v>929</v>
      </c>
      <c r="G8345" t="s">
        <v>928</v>
      </c>
      <c r="H8345" t="s">
        <v>928</v>
      </c>
      <c r="I8345" t="s">
        <v>930</v>
      </c>
      <c r="J8345" t="s">
        <v>930</v>
      </c>
      <c r="K8345" t="s">
        <v>929</v>
      </c>
      <c r="L8345" t="s">
        <v>930</v>
      </c>
      <c r="M8345" t="s">
        <v>928</v>
      </c>
      <c r="N8345" t="s">
        <v>930</v>
      </c>
      <c r="O8345" t="s">
        <v>929</v>
      </c>
      <c r="P8345" t="s">
        <v>929</v>
      </c>
      <c r="Q8345" t="s">
        <v>929</v>
      </c>
      <c r="R8345" t="s">
        <v>928</v>
      </c>
      <c r="S8345" t="s">
        <v>930</v>
      </c>
      <c r="T8345" t="s">
        <v>930</v>
      </c>
      <c r="U8345" t="s">
        <v>929</v>
      </c>
      <c r="V8345" t="s">
        <v>929</v>
      </c>
      <c r="W8345" t="s">
        <v>929</v>
      </c>
      <c r="X8345" t="s">
        <v>929</v>
      </c>
      <c r="Y8345" t="s">
        <v>929</v>
      </c>
      <c r="Z8345" t="s">
        <v>929</v>
      </c>
    </row>
    <row r="8346" spans="1:26">
      <c r="A8346">
        <v>804043</v>
      </c>
      <c r="B8346" t="s">
        <v>98</v>
      </c>
      <c r="C8346" t="s">
        <v>930</v>
      </c>
      <c r="D8346" t="s">
        <v>928</v>
      </c>
      <c r="E8346" t="s">
        <v>928</v>
      </c>
      <c r="F8346" t="s">
        <v>930</v>
      </c>
      <c r="G8346" t="s">
        <v>929</v>
      </c>
      <c r="H8346" t="s">
        <v>929</v>
      </c>
      <c r="I8346" t="s">
        <v>929</v>
      </c>
      <c r="J8346" t="s">
        <v>930</v>
      </c>
      <c r="K8346" t="s">
        <v>929</v>
      </c>
      <c r="L8346" t="s">
        <v>928</v>
      </c>
      <c r="M8346" t="s">
        <v>928</v>
      </c>
      <c r="N8346" t="s">
        <v>929</v>
      </c>
      <c r="O8346" t="s">
        <v>929</v>
      </c>
      <c r="P8346" t="s">
        <v>929</v>
      </c>
      <c r="Q8346" t="s">
        <v>929</v>
      </c>
      <c r="R8346" t="s">
        <v>930</v>
      </c>
      <c r="S8346" t="s">
        <v>930</v>
      </c>
      <c r="T8346" t="s">
        <v>930</v>
      </c>
      <c r="U8346" t="s">
        <v>930</v>
      </c>
      <c r="V8346" t="s">
        <v>929</v>
      </c>
      <c r="W8346" t="s">
        <v>929</v>
      </c>
      <c r="X8346" t="s">
        <v>929</v>
      </c>
      <c r="Y8346" t="s">
        <v>930</v>
      </c>
      <c r="Z8346" t="s">
        <v>930</v>
      </c>
    </row>
    <row r="8347" spans="1:26">
      <c r="A8347">
        <v>804045</v>
      </c>
      <c r="B8347" t="s">
        <v>98</v>
      </c>
      <c r="C8347" t="s">
        <v>930</v>
      </c>
      <c r="D8347" t="s">
        <v>930</v>
      </c>
      <c r="E8347" t="s">
        <v>930</v>
      </c>
      <c r="F8347" t="s">
        <v>929</v>
      </c>
      <c r="G8347" t="s">
        <v>929</v>
      </c>
      <c r="H8347" t="s">
        <v>928</v>
      </c>
      <c r="I8347" t="s">
        <v>928</v>
      </c>
      <c r="J8347" t="s">
        <v>930</v>
      </c>
      <c r="K8347" t="s">
        <v>928</v>
      </c>
      <c r="L8347" t="s">
        <v>930</v>
      </c>
      <c r="M8347" t="s">
        <v>928</v>
      </c>
      <c r="N8347" t="s">
        <v>928</v>
      </c>
      <c r="O8347" t="s">
        <v>929</v>
      </c>
      <c r="P8347" t="s">
        <v>929</v>
      </c>
      <c r="Q8347" t="s">
        <v>929</v>
      </c>
      <c r="R8347" t="s">
        <v>929</v>
      </c>
      <c r="S8347" t="s">
        <v>929</v>
      </c>
      <c r="T8347" t="s">
        <v>929</v>
      </c>
      <c r="U8347" t="s">
        <v>929</v>
      </c>
      <c r="V8347" t="s">
        <v>929</v>
      </c>
      <c r="W8347" t="s">
        <v>929</v>
      </c>
      <c r="X8347" t="s">
        <v>929</v>
      </c>
      <c r="Y8347" t="s">
        <v>929</v>
      </c>
      <c r="Z8347" t="s">
        <v>929</v>
      </c>
    </row>
    <row r="8348" spans="1:26">
      <c r="A8348">
        <v>804058</v>
      </c>
      <c r="B8348" t="s">
        <v>98</v>
      </c>
      <c r="C8348" t="s">
        <v>928</v>
      </c>
      <c r="D8348" t="s">
        <v>928</v>
      </c>
      <c r="E8348" t="s">
        <v>928</v>
      </c>
      <c r="F8348" t="s">
        <v>929</v>
      </c>
      <c r="G8348" t="s">
        <v>930</v>
      </c>
      <c r="H8348" t="s">
        <v>929</v>
      </c>
      <c r="I8348" t="s">
        <v>928</v>
      </c>
      <c r="J8348" t="s">
        <v>930</v>
      </c>
      <c r="K8348" t="s">
        <v>930</v>
      </c>
      <c r="L8348" t="s">
        <v>930</v>
      </c>
      <c r="M8348" t="s">
        <v>929</v>
      </c>
      <c r="N8348" t="s">
        <v>928</v>
      </c>
      <c r="O8348" t="s">
        <v>929</v>
      </c>
      <c r="P8348" t="s">
        <v>929</v>
      </c>
      <c r="Q8348" t="s">
        <v>929</v>
      </c>
      <c r="R8348" t="s">
        <v>929</v>
      </c>
      <c r="S8348" t="s">
        <v>929</v>
      </c>
      <c r="T8348" t="s">
        <v>929</v>
      </c>
      <c r="U8348" t="s">
        <v>929</v>
      </c>
      <c r="V8348" t="s">
        <v>929</v>
      </c>
      <c r="W8348" t="s">
        <v>929</v>
      </c>
      <c r="X8348" t="s">
        <v>929</v>
      </c>
      <c r="Y8348" t="s">
        <v>929</v>
      </c>
      <c r="Z8348" t="s">
        <v>929</v>
      </c>
    </row>
    <row r="8349" spans="1:26">
      <c r="A8349">
        <v>804071</v>
      </c>
      <c r="B8349" t="s">
        <v>98</v>
      </c>
      <c r="C8349" t="s">
        <v>930</v>
      </c>
      <c r="D8349" t="s">
        <v>928</v>
      </c>
      <c r="E8349" t="s">
        <v>930</v>
      </c>
      <c r="F8349" t="s">
        <v>928</v>
      </c>
      <c r="G8349" t="s">
        <v>930</v>
      </c>
      <c r="H8349" t="s">
        <v>928</v>
      </c>
      <c r="I8349" t="s">
        <v>928</v>
      </c>
      <c r="J8349" t="s">
        <v>928</v>
      </c>
      <c r="K8349" t="s">
        <v>928</v>
      </c>
      <c r="L8349" t="s">
        <v>928</v>
      </c>
      <c r="M8349" t="s">
        <v>928</v>
      </c>
      <c r="N8349" t="s">
        <v>928</v>
      </c>
      <c r="O8349" t="s">
        <v>930</v>
      </c>
      <c r="P8349" t="s">
        <v>930</v>
      </c>
      <c r="Q8349" t="s">
        <v>928</v>
      </c>
      <c r="R8349" t="s">
        <v>928</v>
      </c>
      <c r="S8349" t="s">
        <v>930</v>
      </c>
      <c r="T8349" t="s">
        <v>930</v>
      </c>
      <c r="U8349" t="s">
        <v>929</v>
      </c>
      <c r="V8349" t="s">
        <v>930</v>
      </c>
      <c r="W8349" t="s">
        <v>930</v>
      </c>
      <c r="X8349" t="s">
        <v>930</v>
      </c>
      <c r="Y8349" t="s">
        <v>928</v>
      </c>
      <c r="Z8349" t="s">
        <v>930</v>
      </c>
    </row>
    <row r="8350" spans="1:26">
      <c r="A8350">
        <v>804072</v>
      </c>
      <c r="B8350" t="s">
        <v>98</v>
      </c>
      <c r="C8350" t="s">
        <v>928</v>
      </c>
      <c r="D8350" t="s">
        <v>928</v>
      </c>
      <c r="E8350" t="s">
        <v>928</v>
      </c>
      <c r="F8350" t="s">
        <v>929</v>
      </c>
      <c r="G8350" t="s">
        <v>930</v>
      </c>
      <c r="H8350" t="s">
        <v>930</v>
      </c>
      <c r="I8350" t="s">
        <v>929</v>
      </c>
      <c r="J8350" t="s">
        <v>930</v>
      </c>
      <c r="K8350" t="s">
        <v>929</v>
      </c>
      <c r="L8350" t="s">
        <v>928</v>
      </c>
      <c r="M8350" t="s">
        <v>930</v>
      </c>
      <c r="N8350" t="s">
        <v>928</v>
      </c>
      <c r="O8350" t="s">
        <v>929</v>
      </c>
      <c r="P8350" t="s">
        <v>928</v>
      </c>
      <c r="Q8350" t="s">
        <v>930</v>
      </c>
      <c r="R8350" t="s">
        <v>930</v>
      </c>
      <c r="S8350" t="s">
        <v>929</v>
      </c>
      <c r="T8350" t="s">
        <v>929</v>
      </c>
      <c r="U8350" t="s">
        <v>929</v>
      </c>
      <c r="V8350" t="s">
        <v>929</v>
      </c>
      <c r="W8350" t="s">
        <v>929</v>
      </c>
      <c r="X8350" t="s">
        <v>929</v>
      </c>
      <c r="Y8350" t="s">
        <v>929</v>
      </c>
      <c r="Z8350" t="s">
        <v>929</v>
      </c>
    </row>
    <row r="8351" spans="1:26">
      <c r="A8351">
        <v>804079</v>
      </c>
      <c r="B8351" t="s">
        <v>98</v>
      </c>
      <c r="C8351" t="s">
        <v>928</v>
      </c>
      <c r="D8351" t="s">
        <v>928</v>
      </c>
      <c r="E8351" t="s">
        <v>930</v>
      </c>
      <c r="F8351" t="s">
        <v>930</v>
      </c>
      <c r="G8351" t="s">
        <v>930</v>
      </c>
      <c r="H8351" t="s">
        <v>928</v>
      </c>
      <c r="I8351" t="s">
        <v>928</v>
      </c>
      <c r="J8351" t="s">
        <v>928</v>
      </c>
      <c r="K8351" t="s">
        <v>928</v>
      </c>
      <c r="L8351" t="s">
        <v>928</v>
      </c>
      <c r="M8351" t="s">
        <v>928</v>
      </c>
      <c r="N8351" t="s">
        <v>930</v>
      </c>
      <c r="O8351" t="s">
        <v>929</v>
      </c>
      <c r="P8351" t="s">
        <v>929</v>
      </c>
      <c r="Q8351" t="s">
        <v>930</v>
      </c>
      <c r="R8351" t="s">
        <v>928</v>
      </c>
      <c r="S8351" t="s">
        <v>930</v>
      </c>
      <c r="T8351" t="s">
        <v>928</v>
      </c>
      <c r="U8351" t="s">
        <v>929</v>
      </c>
      <c r="V8351" t="s">
        <v>930</v>
      </c>
      <c r="W8351" t="s">
        <v>929</v>
      </c>
      <c r="X8351" t="s">
        <v>929</v>
      </c>
      <c r="Y8351" t="s">
        <v>929</v>
      </c>
      <c r="Z8351" t="s">
        <v>928</v>
      </c>
    </row>
    <row r="8352" spans="1:26">
      <c r="A8352">
        <v>804095</v>
      </c>
      <c r="B8352" t="s">
        <v>98</v>
      </c>
      <c r="C8352" t="s">
        <v>928</v>
      </c>
      <c r="D8352" t="s">
        <v>930</v>
      </c>
      <c r="E8352" t="s">
        <v>930</v>
      </c>
      <c r="F8352" t="s">
        <v>930</v>
      </c>
      <c r="G8352" t="s">
        <v>928</v>
      </c>
      <c r="H8352" t="s">
        <v>928</v>
      </c>
      <c r="I8352" t="s">
        <v>929</v>
      </c>
      <c r="J8352" t="s">
        <v>930</v>
      </c>
      <c r="K8352" t="s">
        <v>928</v>
      </c>
      <c r="L8352" t="s">
        <v>928</v>
      </c>
      <c r="M8352" t="s">
        <v>930</v>
      </c>
      <c r="N8352" t="s">
        <v>928</v>
      </c>
      <c r="O8352" t="s">
        <v>929</v>
      </c>
      <c r="P8352" t="s">
        <v>928</v>
      </c>
      <c r="Q8352" t="s">
        <v>928</v>
      </c>
      <c r="R8352" t="s">
        <v>929</v>
      </c>
      <c r="S8352" t="s">
        <v>929</v>
      </c>
      <c r="T8352" t="s">
        <v>928</v>
      </c>
      <c r="U8352" t="s">
        <v>930</v>
      </c>
      <c r="V8352" t="s">
        <v>928</v>
      </c>
      <c r="W8352" t="s">
        <v>930</v>
      </c>
      <c r="X8352" t="s">
        <v>929</v>
      </c>
      <c r="Y8352" t="s">
        <v>930</v>
      </c>
      <c r="Z8352" t="s">
        <v>929</v>
      </c>
    </row>
    <row r="8353" spans="1:26">
      <c r="A8353">
        <v>804103</v>
      </c>
      <c r="B8353" t="s">
        <v>98</v>
      </c>
      <c r="C8353" t="s">
        <v>930</v>
      </c>
      <c r="D8353" t="s">
        <v>930</v>
      </c>
      <c r="E8353" t="s">
        <v>928</v>
      </c>
      <c r="F8353" t="s">
        <v>930</v>
      </c>
      <c r="G8353" t="s">
        <v>928</v>
      </c>
      <c r="H8353" t="s">
        <v>930</v>
      </c>
      <c r="I8353" t="s">
        <v>928</v>
      </c>
      <c r="J8353" t="s">
        <v>928</v>
      </c>
      <c r="K8353" t="s">
        <v>928</v>
      </c>
      <c r="L8353" t="s">
        <v>930</v>
      </c>
      <c r="M8353" t="s">
        <v>928</v>
      </c>
      <c r="N8353" t="s">
        <v>928</v>
      </c>
      <c r="O8353" t="s">
        <v>930</v>
      </c>
      <c r="P8353" t="s">
        <v>930</v>
      </c>
      <c r="Q8353" t="s">
        <v>930</v>
      </c>
      <c r="R8353" t="s">
        <v>929</v>
      </c>
      <c r="S8353" t="s">
        <v>929</v>
      </c>
      <c r="T8353" t="s">
        <v>929</v>
      </c>
      <c r="U8353" t="s">
        <v>929</v>
      </c>
      <c r="V8353" t="s">
        <v>928</v>
      </c>
      <c r="W8353" t="s">
        <v>929</v>
      </c>
      <c r="X8353" t="s">
        <v>930</v>
      </c>
      <c r="Y8353" t="s">
        <v>930</v>
      </c>
      <c r="Z8353" t="s">
        <v>930</v>
      </c>
    </row>
    <row r="8354" spans="1:26">
      <c r="A8354">
        <v>804105</v>
      </c>
      <c r="B8354" t="s">
        <v>98</v>
      </c>
      <c r="C8354" t="s">
        <v>930</v>
      </c>
      <c r="D8354" t="s">
        <v>930</v>
      </c>
      <c r="E8354" t="s">
        <v>929</v>
      </c>
      <c r="F8354" t="s">
        <v>930</v>
      </c>
      <c r="G8354" t="s">
        <v>928</v>
      </c>
      <c r="H8354" t="s">
        <v>928</v>
      </c>
      <c r="I8354" t="s">
        <v>928</v>
      </c>
      <c r="J8354" t="s">
        <v>930</v>
      </c>
      <c r="K8354" t="s">
        <v>930</v>
      </c>
      <c r="L8354" t="s">
        <v>930</v>
      </c>
      <c r="M8354" t="s">
        <v>928</v>
      </c>
      <c r="N8354" t="s">
        <v>928</v>
      </c>
      <c r="O8354" t="s">
        <v>929</v>
      </c>
      <c r="P8354" t="s">
        <v>930</v>
      </c>
      <c r="Q8354" t="s">
        <v>930</v>
      </c>
      <c r="R8354" t="s">
        <v>930</v>
      </c>
      <c r="S8354" t="s">
        <v>930</v>
      </c>
      <c r="T8354" t="s">
        <v>930</v>
      </c>
      <c r="U8354" t="s">
        <v>930</v>
      </c>
      <c r="V8354" t="s">
        <v>929</v>
      </c>
      <c r="W8354" t="s">
        <v>929</v>
      </c>
      <c r="X8354" t="s">
        <v>929</v>
      </c>
      <c r="Y8354" t="s">
        <v>930</v>
      </c>
      <c r="Z8354" t="s">
        <v>930</v>
      </c>
    </row>
    <row r="8355" spans="1:26">
      <c r="A8355">
        <v>804106</v>
      </c>
      <c r="B8355" t="s">
        <v>98</v>
      </c>
      <c r="C8355" t="s">
        <v>930</v>
      </c>
      <c r="D8355" t="s">
        <v>928</v>
      </c>
      <c r="E8355" t="s">
        <v>929</v>
      </c>
      <c r="F8355" t="s">
        <v>929</v>
      </c>
      <c r="G8355" t="s">
        <v>928</v>
      </c>
      <c r="H8355" t="s">
        <v>930</v>
      </c>
      <c r="I8355" t="s">
        <v>928</v>
      </c>
      <c r="J8355" t="s">
        <v>929</v>
      </c>
      <c r="K8355" t="s">
        <v>928</v>
      </c>
      <c r="L8355" t="s">
        <v>928</v>
      </c>
      <c r="M8355" t="s">
        <v>928</v>
      </c>
      <c r="N8355" t="s">
        <v>928</v>
      </c>
      <c r="O8355" t="s">
        <v>929</v>
      </c>
      <c r="P8355" t="s">
        <v>930</v>
      </c>
      <c r="Q8355" t="s">
        <v>930</v>
      </c>
      <c r="R8355" t="s">
        <v>929</v>
      </c>
      <c r="S8355" t="s">
        <v>930</v>
      </c>
      <c r="T8355" t="s">
        <v>930</v>
      </c>
      <c r="U8355" t="s">
        <v>929</v>
      </c>
      <c r="V8355" t="s">
        <v>929</v>
      </c>
      <c r="W8355" t="s">
        <v>929</v>
      </c>
      <c r="X8355" t="s">
        <v>929</v>
      </c>
      <c r="Y8355" t="s">
        <v>929</v>
      </c>
      <c r="Z8355" t="s">
        <v>929</v>
      </c>
    </row>
    <row r="8356" spans="1:26">
      <c r="A8356">
        <v>804111</v>
      </c>
      <c r="B8356" t="s">
        <v>98</v>
      </c>
      <c r="C8356" t="s">
        <v>928</v>
      </c>
      <c r="D8356" t="s">
        <v>930</v>
      </c>
      <c r="E8356" t="s">
        <v>930</v>
      </c>
      <c r="F8356" t="s">
        <v>928</v>
      </c>
      <c r="G8356" t="s">
        <v>929</v>
      </c>
      <c r="H8356" t="s">
        <v>929</v>
      </c>
      <c r="I8356" t="s">
        <v>928</v>
      </c>
      <c r="J8356" t="s">
        <v>928</v>
      </c>
      <c r="K8356" t="s">
        <v>928</v>
      </c>
      <c r="L8356" t="s">
        <v>928</v>
      </c>
      <c r="M8356" t="s">
        <v>928</v>
      </c>
      <c r="N8356" t="s">
        <v>928</v>
      </c>
      <c r="O8356" t="s">
        <v>930</v>
      </c>
      <c r="P8356" t="s">
        <v>930</v>
      </c>
      <c r="Q8356" t="s">
        <v>928</v>
      </c>
      <c r="R8356" t="s">
        <v>928</v>
      </c>
      <c r="S8356" t="s">
        <v>928</v>
      </c>
      <c r="T8356" t="s">
        <v>928</v>
      </c>
      <c r="U8356" t="s">
        <v>928</v>
      </c>
      <c r="V8356" t="s">
        <v>928</v>
      </c>
      <c r="W8356" t="s">
        <v>930</v>
      </c>
      <c r="X8356" t="s">
        <v>930</v>
      </c>
      <c r="Y8356" t="s">
        <v>930</v>
      </c>
      <c r="Z8356" t="s">
        <v>929</v>
      </c>
    </row>
    <row r="8357" spans="1:26">
      <c r="A8357">
        <v>804137</v>
      </c>
      <c r="B8357" t="s">
        <v>98</v>
      </c>
      <c r="C8357" t="s">
        <v>929</v>
      </c>
      <c r="D8357" t="s">
        <v>930</v>
      </c>
      <c r="E8357" t="s">
        <v>929</v>
      </c>
      <c r="F8357" t="s">
        <v>930</v>
      </c>
      <c r="G8357" t="s">
        <v>930</v>
      </c>
      <c r="H8357" t="s">
        <v>930</v>
      </c>
      <c r="I8357" t="s">
        <v>928</v>
      </c>
      <c r="J8357" t="s">
        <v>930</v>
      </c>
      <c r="K8357" t="s">
        <v>928</v>
      </c>
      <c r="L8357" t="s">
        <v>929</v>
      </c>
      <c r="M8357" t="s">
        <v>930</v>
      </c>
      <c r="N8357" t="s">
        <v>930</v>
      </c>
      <c r="O8357" t="s">
        <v>929</v>
      </c>
      <c r="P8357" t="s">
        <v>929</v>
      </c>
      <c r="Q8357" t="s">
        <v>930</v>
      </c>
      <c r="R8357" t="s">
        <v>930</v>
      </c>
      <c r="S8357" t="s">
        <v>930</v>
      </c>
      <c r="T8357" t="s">
        <v>930</v>
      </c>
      <c r="U8357" t="s">
        <v>929</v>
      </c>
      <c r="V8357" t="s">
        <v>930</v>
      </c>
      <c r="W8357" t="s">
        <v>930</v>
      </c>
      <c r="X8357" t="s">
        <v>929</v>
      </c>
      <c r="Y8357" t="s">
        <v>928</v>
      </c>
      <c r="Z8357" t="s">
        <v>930</v>
      </c>
    </row>
    <row r="8358" spans="1:26">
      <c r="A8358">
        <v>804153</v>
      </c>
      <c r="B8358" t="s">
        <v>98</v>
      </c>
      <c r="C8358" t="s">
        <v>928</v>
      </c>
      <c r="D8358" t="s">
        <v>928</v>
      </c>
      <c r="E8358" t="s">
        <v>929</v>
      </c>
      <c r="F8358" t="s">
        <v>929</v>
      </c>
      <c r="G8358" t="s">
        <v>929</v>
      </c>
      <c r="H8358" t="s">
        <v>928</v>
      </c>
      <c r="I8358" t="s">
        <v>929</v>
      </c>
      <c r="J8358" t="s">
        <v>929</v>
      </c>
      <c r="K8358" t="s">
        <v>929</v>
      </c>
      <c r="L8358" t="s">
        <v>930</v>
      </c>
      <c r="M8358" t="s">
        <v>929</v>
      </c>
      <c r="N8358" t="s">
        <v>929</v>
      </c>
      <c r="O8358" t="s">
        <v>929</v>
      </c>
      <c r="P8358" t="s">
        <v>928</v>
      </c>
      <c r="Q8358" t="s">
        <v>928</v>
      </c>
      <c r="R8358" t="s">
        <v>930</v>
      </c>
      <c r="S8358" t="s">
        <v>928</v>
      </c>
      <c r="T8358" t="s">
        <v>928</v>
      </c>
      <c r="U8358" t="s">
        <v>928</v>
      </c>
      <c r="V8358" t="s">
        <v>930</v>
      </c>
      <c r="W8358" t="s">
        <v>930</v>
      </c>
      <c r="X8358" t="s">
        <v>930</v>
      </c>
      <c r="Y8358" t="s">
        <v>930</v>
      </c>
      <c r="Z8358" t="s">
        <v>930</v>
      </c>
    </row>
    <row r="8359" spans="1:26">
      <c r="A8359">
        <v>804157</v>
      </c>
      <c r="B8359" t="s">
        <v>98</v>
      </c>
      <c r="C8359" t="s">
        <v>930</v>
      </c>
      <c r="D8359" t="s">
        <v>930</v>
      </c>
      <c r="E8359" t="s">
        <v>928</v>
      </c>
      <c r="F8359" t="s">
        <v>928</v>
      </c>
      <c r="G8359" t="s">
        <v>930</v>
      </c>
      <c r="H8359" t="s">
        <v>929</v>
      </c>
      <c r="I8359" t="s">
        <v>928</v>
      </c>
      <c r="J8359" t="s">
        <v>930</v>
      </c>
      <c r="K8359" t="s">
        <v>928</v>
      </c>
      <c r="L8359" t="s">
        <v>928</v>
      </c>
      <c r="M8359" t="s">
        <v>928</v>
      </c>
      <c r="N8359" t="s">
        <v>928</v>
      </c>
      <c r="O8359" t="s">
        <v>929</v>
      </c>
      <c r="P8359" t="s">
        <v>929</v>
      </c>
      <c r="Q8359" t="s">
        <v>929</v>
      </c>
      <c r="R8359" t="s">
        <v>929</v>
      </c>
      <c r="S8359" t="s">
        <v>929</v>
      </c>
      <c r="T8359" t="s">
        <v>929</v>
      </c>
      <c r="U8359" t="s">
        <v>929</v>
      </c>
      <c r="V8359" t="s">
        <v>929</v>
      </c>
      <c r="W8359" t="s">
        <v>929</v>
      </c>
      <c r="X8359" t="s">
        <v>929</v>
      </c>
      <c r="Y8359" t="s">
        <v>929</v>
      </c>
      <c r="Z8359" t="s">
        <v>929</v>
      </c>
    </row>
    <row r="8360" spans="1:26">
      <c r="A8360">
        <v>804176</v>
      </c>
      <c r="B8360" t="s">
        <v>98</v>
      </c>
      <c r="C8360" t="s">
        <v>928</v>
      </c>
      <c r="D8360" t="s">
        <v>928</v>
      </c>
      <c r="E8360" t="s">
        <v>928</v>
      </c>
      <c r="F8360" t="s">
        <v>930</v>
      </c>
      <c r="G8360" t="s">
        <v>928</v>
      </c>
      <c r="H8360" t="s">
        <v>928</v>
      </c>
      <c r="I8360" t="s">
        <v>929</v>
      </c>
      <c r="J8360" t="s">
        <v>928</v>
      </c>
      <c r="K8360" t="s">
        <v>930</v>
      </c>
      <c r="L8360" t="s">
        <v>929</v>
      </c>
      <c r="M8360" t="s">
        <v>928</v>
      </c>
      <c r="N8360" t="s">
        <v>928</v>
      </c>
      <c r="O8360" t="s">
        <v>929</v>
      </c>
      <c r="P8360" t="s">
        <v>930</v>
      </c>
      <c r="Q8360" t="s">
        <v>930</v>
      </c>
      <c r="R8360" t="s">
        <v>930</v>
      </c>
      <c r="S8360" t="s">
        <v>928</v>
      </c>
      <c r="T8360" t="s">
        <v>930</v>
      </c>
      <c r="U8360" t="s">
        <v>928</v>
      </c>
      <c r="V8360" t="s">
        <v>930</v>
      </c>
      <c r="W8360" t="s">
        <v>930</v>
      </c>
      <c r="X8360" t="s">
        <v>930</v>
      </c>
      <c r="Y8360" t="s">
        <v>930</v>
      </c>
      <c r="Z8360" t="s">
        <v>930</v>
      </c>
    </row>
    <row r="8361" spans="1:26">
      <c r="A8361">
        <v>804196</v>
      </c>
      <c r="B8361" t="s">
        <v>98</v>
      </c>
      <c r="C8361" t="s">
        <v>929</v>
      </c>
      <c r="D8361" t="s">
        <v>928</v>
      </c>
      <c r="E8361" t="s">
        <v>929</v>
      </c>
      <c r="F8361" t="s">
        <v>929</v>
      </c>
      <c r="G8361" t="s">
        <v>930</v>
      </c>
      <c r="H8361" t="s">
        <v>930</v>
      </c>
      <c r="I8361" t="s">
        <v>930</v>
      </c>
      <c r="J8361" t="s">
        <v>928</v>
      </c>
      <c r="K8361" t="s">
        <v>930</v>
      </c>
      <c r="L8361" t="s">
        <v>928</v>
      </c>
      <c r="M8361" t="s">
        <v>928</v>
      </c>
      <c r="N8361" t="s">
        <v>930</v>
      </c>
      <c r="O8361" t="s">
        <v>929</v>
      </c>
      <c r="P8361" t="s">
        <v>929</v>
      </c>
      <c r="Q8361" t="s">
        <v>929</v>
      </c>
      <c r="R8361" t="s">
        <v>928</v>
      </c>
      <c r="S8361" t="s">
        <v>930</v>
      </c>
      <c r="T8361" t="s">
        <v>929</v>
      </c>
      <c r="U8361" t="s">
        <v>930</v>
      </c>
      <c r="V8361" t="s">
        <v>930</v>
      </c>
      <c r="W8361" t="s">
        <v>930</v>
      </c>
      <c r="X8361" t="s">
        <v>930</v>
      </c>
      <c r="Y8361" t="s">
        <v>929</v>
      </c>
      <c r="Z8361" t="s">
        <v>930</v>
      </c>
    </row>
    <row r="8362" spans="1:26">
      <c r="A8362">
        <v>804206</v>
      </c>
      <c r="B8362" t="s">
        <v>98</v>
      </c>
      <c r="C8362" t="s">
        <v>930</v>
      </c>
      <c r="D8362" t="s">
        <v>928</v>
      </c>
      <c r="E8362" t="s">
        <v>930</v>
      </c>
      <c r="F8362" t="s">
        <v>929</v>
      </c>
      <c r="G8362" t="s">
        <v>928</v>
      </c>
      <c r="H8362" t="s">
        <v>930</v>
      </c>
      <c r="I8362" t="s">
        <v>928</v>
      </c>
      <c r="J8362" t="s">
        <v>930</v>
      </c>
      <c r="K8362" t="s">
        <v>930</v>
      </c>
      <c r="L8362" t="s">
        <v>928</v>
      </c>
      <c r="M8362" t="s">
        <v>928</v>
      </c>
      <c r="N8362" t="s">
        <v>929</v>
      </c>
      <c r="O8362" t="s">
        <v>929</v>
      </c>
      <c r="P8362" t="s">
        <v>929</v>
      </c>
      <c r="Q8362" t="s">
        <v>929</v>
      </c>
      <c r="R8362" t="s">
        <v>929</v>
      </c>
      <c r="S8362" t="s">
        <v>929</v>
      </c>
      <c r="T8362" t="s">
        <v>929</v>
      </c>
      <c r="U8362" t="s">
        <v>929</v>
      </c>
      <c r="V8362" t="s">
        <v>930</v>
      </c>
      <c r="W8362" t="s">
        <v>930</v>
      </c>
      <c r="X8362" t="s">
        <v>929</v>
      </c>
      <c r="Y8362" t="s">
        <v>929</v>
      </c>
      <c r="Z8362" t="s">
        <v>929</v>
      </c>
    </row>
    <row r="8363" spans="1:26">
      <c r="A8363">
        <v>804226</v>
      </c>
      <c r="B8363" t="s">
        <v>98</v>
      </c>
      <c r="C8363" t="s">
        <v>930</v>
      </c>
      <c r="D8363" t="s">
        <v>928</v>
      </c>
      <c r="E8363" t="s">
        <v>930</v>
      </c>
      <c r="F8363" t="s">
        <v>928</v>
      </c>
      <c r="G8363" t="s">
        <v>930</v>
      </c>
      <c r="H8363" t="s">
        <v>928</v>
      </c>
      <c r="I8363" t="s">
        <v>929</v>
      </c>
      <c r="J8363" t="s">
        <v>929</v>
      </c>
      <c r="K8363" t="s">
        <v>929</v>
      </c>
      <c r="L8363" t="s">
        <v>928</v>
      </c>
      <c r="M8363" t="s">
        <v>930</v>
      </c>
      <c r="N8363" t="s">
        <v>928</v>
      </c>
      <c r="O8363" t="s">
        <v>930</v>
      </c>
      <c r="P8363" t="s">
        <v>930</v>
      </c>
      <c r="Q8363" t="s">
        <v>929</v>
      </c>
      <c r="R8363" t="s">
        <v>930</v>
      </c>
      <c r="S8363" t="s">
        <v>929</v>
      </c>
      <c r="T8363" t="s">
        <v>930</v>
      </c>
      <c r="U8363" t="s">
        <v>928</v>
      </c>
      <c r="V8363" t="s">
        <v>928</v>
      </c>
      <c r="W8363" t="s">
        <v>930</v>
      </c>
      <c r="X8363" t="s">
        <v>930</v>
      </c>
      <c r="Y8363" t="s">
        <v>930</v>
      </c>
      <c r="Z8363" t="s">
        <v>930</v>
      </c>
    </row>
    <row r="8364" spans="1:26">
      <c r="A8364">
        <v>804229</v>
      </c>
      <c r="B8364" t="s">
        <v>98</v>
      </c>
      <c r="C8364" t="s">
        <v>928</v>
      </c>
      <c r="D8364" t="s">
        <v>930</v>
      </c>
      <c r="E8364" t="s">
        <v>930</v>
      </c>
      <c r="F8364" t="s">
        <v>930</v>
      </c>
      <c r="G8364" t="s">
        <v>928</v>
      </c>
      <c r="H8364" t="s">
        <v>928</v>
      </c>
      <c r="I8364" t="s">
        <v>928</v>
      </c>
      <c r="J8364" t="s">
        <v>930</v>
      </c>
      <c r="K8364" t="s">
        <v>930</v>
      </c>
      <c r="L8364" t="s">
        <v>928</v>
      </c>
      <c r="M8364" t="s">
        <v>930</v>
      </c>
      <c r="N8364" t="s">
        <v>929</v>
      </c>
      <c r="O8364" t="s">
        <v>929</v>
      </c>
      <c r="P8364" t="s">
        <v>929</v>
      </c>
      <c r="Q8364" t="s">
        <v>929</v>
      </c>
      <c r="R8364" t="s">
        <v>930</v>
      </c>
      <c r="S8364" t="s">
        <v>930</v>
      </c>
      <c r="T8364" t="s">
        <v>929</v>
      </c>
      <c r="U8364" t="s">
        <v>929</v>
      </c>
      <c r="V8364" t="s">
        <v>929</v>
      </c>
      <c r="W8364" t="s">
        <v>929</v>
      </c>
      <c r="X8364" t="s">
        <v>929</v>
      </c>
      <c r="Y8364" t="s">
        <v>929</v>
      </c>
      <c r="Z8364" t="s">
        <v>929</v>
      </c>
    </row>
    <row r="8365" spans="1:26">
      <c r="A8365">
        <v>804230</v>
      </c>
      <c r="B8365" t="s">
        <v>98</v>
      </c>
      <c r="C8365" t="s">
        <v>930</v>
      </c>
      <c r="D8365" t="s">
        <v>928</v>
      </c>
      <c r="E8365" t="s">
        <v>930</v>
      </c>
      <c r="F8365" t="s">
        <v>928</v>
      </c>
      <c r="G8365" t="s">
        <v>930</v>
      </c>
      <c r="H8365" t="s">
        <v>929</v>
      </c>
      <c r="I8365" t="s">
        <v>929</v>
      </c>
      <c r="J8365" t="s">
        <v>929</v>
      </c>
      <c r="K8365" t="s">
        <v>930</v>
      </c>
      <c r="L8365" t="s">
        <v>929</v>
      </c>
      <c r="M8365" t="s">
        <v>929</v>
      </c>
      <c r="N8365" t="s">
        <v>930</v>
      </c>
      <c r="O8365" t="s">
        <v>929</v>
      </c>
      <c r="P8365" t="s">
        <v>930</v>
      </c>
      <c r="Q8365" t="s">
        <v>930</v>
      </c>
      <c r="R8365" t="s">
        <v>929</v>
      </c>
      <c r="S8365" t="s">
        <v>928</v>
      </c>
      <c r="T8365" t="s">
        <v>929</v>
      </c>
      <c r="U8365" t="s">
        <v>929</v>
      </c>
      <c r="V8365" t="s">
        <v>928</v>
      </c>
      <c r="W8365" t="s">
        <v>930</v>
      </c>
      <c r="X8365" t="s">
        <v>929</v>
      </c>
      <c r="Y8365" t="s">
        <v>930</v>
      </c>
      <c r="Z8365" t="s">
        <v>929</v>
      </c>
    </row>
    <row r="8366" spans="1:26">
      <c r="A8366">
        <v>804239</v>
      </c>
      <c r="B8366" t="s">
        <v>98</v>
      </c>
      <c r="C8366" t="s">
        <v>929</v>
      </c>
      <c r="D8366" t="s">
        <v>929</v>
      </c>
      <c r="E8366" t="s">
        <v>929</v>
      </c>
      <c r="F8366" t="s">
        <v>928</v>
      </c>
      <c r="G8366" t="s">
        <v>928</v>
      </c>
      <c r="H8366" t="s">
        <v>930</v>
      </c>
      <c r="I8366" t="s">
        <v>929</v>
      </c>
      <c r="J8366" t="s">
        <v>929</v>
      </c>
      <c r="K8366" t="s">
        <v>929</v>
      </c>
      <c r="L8366" t="s">
        <v>929</v>
      </c>
      <c r="M8366" t="s">
        <v>930</v>
      </c>
      <c r="N8366" t="s">
        <v>929</v>
      </c>
      <c r="O8366" t="s">
        <v>929</v>
      </c>
      <c r="P8366" t="s">
        <v>928</v>
      </c>
      <c r="Q8366" t="s">
        <v>928</v>
      </c>
      <c r="R8366" t="s">
        <v>928</v>
      </c>
      <c r="S8366" t="s">
        <v>930</v>
      </c>
      <c r="T8366" t="s">
        <v>930</v>
      </c>
      <c r="U8366" t="s">
        <v>930</v>
      </c>
      <c r="V8366" t="s">
        <v>930</v>
      </c>
      <c r="W8366" t="s">
        <v>928</v>
      </c>
      <c r="X8366" t="s">
        <v>930</v>
      </c>
      <c r="Y8366" t="s">
        <v>930</v>
      </c>
      <c r="Z8366" t="s">
        <v>928</v>
      </c>
    </row>
    <row r="8367" spans="1:26">
      <c r="A8367">
        <v>804243</v>
      </c>
      <c r="B8367" t="s">
        <v>98</v>
      </c>
      <c r="C8367" t="s">
        <v>930</v>
      </c>
      <c r="D8367" t="s">
        <v>929</v>
      </c>
      <c r="E8367" t="s">
        <v>929</v>
      </c>
      <c r="F8367" t="s">
        <v>929</v>
      </c>
      <c r="G8367" t="s">
        <v>929</v>
      </c>
      <c r="H8367" t="s">
        <v>930</v>
      </c>
      <c r="I8367" t="s">
        <v>928</v>
      </c>
      <c r="J8367" t="s">
        <v>930</v>
      </c>
      <c r="K8367" t="s">
        <v>930</v>
      </c>
      <c r="L8367" t="s">
        <v>930</v>
      </c>
      <c r="M8367" t="s">
        <v>930</v>
      </c>
      <c r="N8367" t="s">
        <v>928</v>
      </c>
      <c r="O8367" t="s">
        <v>929</v>
      </c>
      <c r="P8367" t="s">
        <v>929</v>
      </c>
      <c r="Q8367" t="s">
        <v>929</v>
      </c>
      <c r="R8367" t="s">
        <v>929</v>
      </c>
      <c r="S8367" t="s">
        <v>929</v>
      </c>
      <c r="T8367" t="s">
        <v>930</v>
      </c>
      <c r="U8367" t="s">
        <v>930</v>
      </c>
      <c r="V8367" t="s">
        <v>929</v>
      </c>
      <c r="W8367" t="s">
        <v>929</v>
      </c>
      <c r="X8367" t="s">
        <v>929</v>
      </c>
      <c r="Y8367" t="s">
        <v>929</v>
      </c>
      <c r="Z8367" t="s">
        <v>929</v>
      </c>
    </row>
    <row r="8368" spans="1:26">
      <c r="A8368">
        <v>804248</v>
      </c>
      <c r="B8368" t="s">
        <v>98</v>
      </c>
      <c r="C8368" t="s">
        <v>930</v>
      </c>
      <c r="D8368" t="s">
        <v>930</v>
      </c>
      <c r="E8368" t="s">
        <v>929</v>
      </c>
      <c r="F8368" t="s">
        <v>929</v>
      </c>
      <c r="G8368" t="s">
        <v>930</v>
      </c>
      <c r="H8368" t="s">
        <v>930</v>
      </c>
      <c r="I8368" t="s">
        <v>928</v>
      </c>
      <c r="J8368" t="s">
        <v>928</v>
      </c>
      <c r="K8368" t="s">
        <v>928</v>
      </c>
      <c r="L8368" t="s">
        <v>928</v>
      </c>
      <c r="M8368" t="s">
        <v>928</v>
      </c>
      <c r="N8368" t="s">
        <v>928</v>
      </c>
      <c r="O8368" t="s">
        <v>929</v>
      </c>
      <c r="P8368" t="s">
        <v>929</v>
      </c>
      <c r="Q8368" t="s">
        <v>929</v>
      </c>
      <c r="R8368" t="s">
        <v>929</v>
      </c>
      <c r="S8368" t="s">
        <v>929</v>
      </c>
      <c r="T8368" t="s">
        <v>929</v>
      </c>
      <c r="U8368" t="s">
        <v>929</v>
      </c>
      <c r="V8368" t="s">
        <v>929</v>
      </c>
      <c r="W8368" t="s">
        <v>929</v>
      </c>
      <c r="X8368" t="s">
        <v>929</v>
      </c>
      <c r="Y8368" t="s">
        <v>929</v>
      </c>
      <c r="Z8368" t="s">
        <v>929</v>
      </c>
    </row>
    <row r="8369" spans="1:26">
      <c r="A8369">
        <v>804257</v>
      </c>
      <c r="B8369" t="s">
        <v>98</v>
      </c>
      <c r="C8369" t="s">
        <v>930</v>
      </c>
      <c r="D8369" t="s">
        <v>930</v>
      </c>
      <c r="E8369" t="s">
        <v>930</v>
      </c>
      <c r="F8369" t="s">
        <v>929</v>
      </c>
      <c r="G8369" t="s">
        <v>930</v>
      </c>
      <c r="H8369" t="s">
        <v>928</v>
      </c>
      <c r="I8369" t="s">
        <v>930</v>
      </c>
      <c r="J8369" t="s">
        <v>928</v>
      </c>
      <c r="K8369" t="s">
        <v>928</v>
      </c>
      <c r="L8369" t="s">
        <v>928</v>
      </c>
      <c r="M8369" t="s">
        <v>928</v>
      </c>
      <c r="N8369" t="s">
        <v>930</v>
      </c>
      <c r="O8369" t="s">
        <v>929</v>
      </c>
      <c r="P8369" t="s">
        <v>929</v>
      </c>
      <c r="Q8369" t="s">
        <v>929</v>
      </c>
      <c r="R8369" t="s">
        <v>929</v>
      </c>
      <c r="S8369" t="s">
        <v>929</v>
      </c>
      <c r="T8369" t="s">
        <v>929</v>
      </c>
      <c r="U8369" t="s">
        <v>929</v>
      </c>
      <c r="V8369" t="s">
        <v>929</v>
      </c>
      <c r="W8369" t="s">
        <v>929</v>
      </c>
      <c r="X8369" t="s">
        <v>929</v>
      </c>
      <c r="Y8369" t="s">
        <v>929</v>
      </c>
      <c r="Z8369" t="s">
        <v>929</v>
      </c>
    </row>
    <row r="8370" spans="1:26">
      <c r="A8370">
        <v>804270</v>
      </c>
      <c r="B8370" t="s">
        <v>98</v>
      </c>
      <c r="C8370" t="s">
        <v>928</v>
      </c>
      <c r="D8370" t="s">
        <v>928</v>
      </c>
      <c r="E8370" t="s">
        <v>930</v>
      </c>
      <c r="F8370" t="s">
        <v>928</v>
      </c>
      <c r="G8370" t="s">
        <v>930</v>
      </c>
      <c r="H8370" t="s">
        <v>929</v>
      </c>
      <c r="I8370" t="s">
        <v>928</v>
      </c>
      <c r="J8370" t="s">
        <v>928</v>
      </c>
      <c r="K8370" t="s">
        <v>928</v>
      </c>
      <c r="L8370" t="s">
        <v>928</v>
      </c>
      <c r="M8370" t="s">
        <v>928</v>
      </c>
      <c r="N8370" t="s">
        <v>928</v>
      </c>
      <c r="O8370" t="s">
        <v>929</v>
      </c>
      <c r="P8370" t="s">
        <v>928</v>
      </c>
      <c r="Q8370" t="s">
        <v>929</v>
      </c>
      <c r="R8370" t="s">
        <v>928</v>
      </c>
      <c r="S8370" t="s">
        <v>928</v>
      </c>
      <c r="T8370" t="s">
        <v>928</v>
      </c>
      <c r="U8370" t="s">
        <v>930</v>
      </c>
      <c r="V8370" t="s">
        <v>929</v>
      </c>
      <c r="W8370" t="s">
        <v>929</v>
      </c>
      <c r="X8370" t="s">
        <v>929</v>
      </c>
      <c r="Y8370" t="s">
        <v>929</v>
      </c>
      <c r="Z8370" t="s">
        <v>930</v>
      </c>
    </row>
    <row r="8371" spans="1:26">
      <c r="A8371">
        <v>804276</v>
      </c>
      <c r="B8371" t="s">
        <v>98</v>
      </c>
      <c r="C8371" t="s">
        <v>930</v>
      </c>
      <c r="D8371" t="s">
        <v>930</v>
      </c>
      <c r="E8371" t="s">
        <v>930</v>
      </c>
      <c r="F8371" t="s">
        <v>929</v>
      </c>
      <c r="G8371" t="s">
        <v>930</v>
      </c>
      <c r="H8371" t="s">
        <v>929</v>
      </c>
      <c r="I8371" t="s">
        <v>928</v>
      </c>
      <c r="J8371" t="s">
        <v>928</v>
      </c>
      <c r="K8371" t="s">
        <v>928</v>
      </c>
      <c r="L8371" t="s">
        <v>929</v>
      </c>
      <c r="M8371" t="s">
        <v>928</v>
      </c>
      <c r="N8371" t="s">
        <v>928</v>
      </c>
      <c r="O8371" t="s">
        <v>929</v>
      </c>
      <c r="P8371" t="s">
        <v>930</v>
      </c>
      <c r="Q8371" t="s">
        <v>930</v>
      </c>
      <c r="R8371" t="s">
        <v>930</v>
      </c>
      <c r="S8371" t="s">
        <v>930</v>
      </c>
      <c r="T8371" t="s">
        <v>930</v>
      </c>
      <c r="U8371" t="s">
        <v>930</v>
      </c>
      <c r="V8371" t="s">
        <v>928</v>
      </c>
      <c r="W8371" t="s">
        <v>930</v>
      </c>
      <c r="X8371" t="s">
        <v>930</v>
      </c>
      <c r="Y8371" t="s">
        <v>928</v>
      </c>
      <c r="Z8371" t="s">
        <v>928</v>
      </c>
    </row>
    <row r="8372" spans="1:26">
      <c r="A8372">
        <v>804281</v>
      </c>
      <c r="B8372" t="s">
        <v>98</v>
      </c>
      <c r="C8372" t="s">
        <v>930</v>
      </c>
      <c r="D8372" t="s">
        <v>928</v>
      </c>
      <c r="E8372" t="s">
        <v>929</v>
      </c>
      <c r="F8372" t="s">
        <v>930</v>
      </c>
      <c r="G8372" t="s">
        <v>929</v>
      </c>
      <c r="H8372" t="s">
        <v>928</v>
      </c>
      <c r="I8372" t="s">
        <v>928</v>
      </c>
      <c r="J8372" t="s">
        <v>929</v>
      </c>
      <c r="K8372" t="s">
        <v>930</v>
      </c>
      <c r="L8372" t="s">
        <v>928</v>
      </c>
      <c r="M8372" t="s">
        <v>930</v>
      </c>
      <c r="N8372" t="s">
        <v>929</v>
      </c>
      <c r="O8372" t="s">
        <v>929</v>
      </c>
      <c r="P8372" t="s">
        <v>929</v>
      </c>
      <c r="Q8372" t="s">
        <v>930</v>
      </c>
      <c r="R8372" t="s">
        <v>930</v>
      </c>
      <c r="S8372" t="s">
        <v>930</v>
      </c>
      <c r="T8372" t="s">
        <v>929</v>
      </c>
      <c r="U8372" t="s">
        <v>929</v>
      </c>
      <c r="V8372" t="s">
        <v>930</v>
      </c>
      <c r="W8372" t="s">
        <v>929</v>
      </c>
      <c r="X8372" t="s">
        <v>930</v>
      </c>
      <c r="Y8372" t="s">
        <v>929</v>
      </c>
      <c r="Z8372" t="s">
        <v>930</v>
      </c>
    </row>
    <row r="8373" spans="1:26">
      <c r="A8373">
        <v>804290</v>
      </c>
      <c r="B8373" t="s">
        <v>98</v>
      </c>
      <c r="C8373" t="s">
        <v>930</v>
      </c>
      <c r="D8373" t="s">
        <v>928</v>
      </c>
      <c r="E8373" t="s">
        <v>929</v>
      </c>
      <c r="F8373" t="s">
        <v>928</v>
      </c>
      <c r="G8373" t="s">
        <v>929</v>
      </c>
      <c r="H8373" t="s">
        <v>930</v>
      </c>
      <c r="I8373" t="s">
        <v>928</v>
      </c>
      <c r="J8373" t="s">
        <v>929</v>
      </c>
      <c r="K8373" t="s">
        <v>928</v>
      </c>
      <c r="L8373" t="s">
        <v>928</v>
      </c>
      <c r="M8373" t="s">
        <v>928</v>
      </c>
      <c r="N8373" t="s">
        <v>928</v>
      </c>
      <c r="O8373" t="s">
        <v>929</v>
      </c>
      <c r="P8373" t="s">
        <v>930</v>
      </c>
      <c r="Q8373" t="s">
        <v>929</v>
      </c>
      <c r="R8373" t="s">
        <v>930</v>
      </c>
      <c r="S8373" t="s">
        <v>930</v>
      </c>
      <c r="T8373" t="s">
        <v>930</v>
      </c>
      <c r="U8373" t="s">
        <v>929</v>
      </c>
      <c r="V8373" t="s">
        <v>929</v>
      </c>
      <c r="W8373" t="s">
        <v>929</v>
      </c>
      <c r="X8373" t="s">
        <v>929</v>
      </c>
      <c r="Y8373" t="s">
        <v>929</v>
      </c>
      <c r="Z8373" t="s">
        <v>929</v>
      </c>
    </row>
    <row r="8374" spans="1:26">
      <c r="A8374">
        <v>804305</v>
      </c>
      <c r="B8374" t="s">
        <v>98</v>
      </c>
      <c r="C8374" t="s">
        <v>928</v>
      </c>
      <c r="D8374" t="s">
        <v>928</v>
      </c>
      <c r="E8374" t="s">
        <v>928</v>
      </c>
      <c r="F8374" t="s">
        <v>929</v>
      </c>
      <c r="G8374" t="s">
        <v>929</v>
      </c>
      <c r="H8374" t="s">
        <v>928</v>
      </c>
      <c r="I8374" t="s">
        <v>930</v>
      </c>
      <c r="J8374" t="s">
        <v>928</v>
      </c>
      <c r="K8374" t="s">
        <v>928</v>
      </c>
      <c r="L8374" t="s">
        <v>928</v>
      </c>
      <c r="M8374" t="s">
        <v>930</v>
      </c>
      <c r="N8374" t="s">
        <v>928</v>
      </c>
      <c r="O8374" t="s">
        <v>929</v>
      </c>
      <c r="P8374" t="s">
        <v>928</v>
      </c>
      <c r="Q8374" t="s">
        <v>928</v>
      </c>
      <c r="R8374" t="s">
        <v>928</v>
      </c>
      <c r="S8374" t="s">
        <v>930</v>
      </c>
      <c r="T8374" t="s">
        <v>930</v>
      </c>
      <c r="U8374" t="s">
        <v>928</v>
      </c>
      <c r="V8374" t="s">
        <v>930</v>
      </c>
      <c r="W8374" t="s">
        <v>930</v>
      </c>
      <c r="X8374" t="s">
        <v>929</v>
      </c>
      <c r="Y8374" t="s">
        <v>928</v>
      </c>
      <c r="Z8374" t="s">
        <v>929</v>
      </c>
    </row>
    <row r="8375" spans="1:26">
      <c r="A8375">
        <v>804323</v>
      </c>
      <c r="B8375" t="s">
        <v>98</v>
      </c>
      <c r="C8375" t="s">
        <v>928</v>
      </c>
      <c r="D8375" t="s">
        <v>930</v>
      </c>
      <c r="E8375" t="s">
        <v>929</v>
      </c>
      <c r="F8375" t="s">
        <v>930</v>
      </c>
      <c r="G8375" t="s">
        <v>929</v>
      </c>
      <c r="H8375" t="s">
        <v>928</v>
      </c>
      <c r="I8375" t="s">
        <v>928</v>
      </c>
      <c r="J8375" t="s">
        <v>930</v>
      </c>
      <c r="K8375" t="s">
        <v>929</v>
      </c>
      <c r="L8375" t="s">
        <v>930</v>
      </c>
      <c r="M8375" t="s">
        <v>928</v>
      </c>
      <c r="N8375" t="s">
        <v>928</v>
      </c>
      <c r="O8375" t="s">
        <v>930</v>
      </c>
      <c r="P8375" t="s">
        <v>928</v>
      </c>
      <c r="Q8375" t="s">
        <v>928</v>
      </c>
      <c r="R8375" t="s">
        <v>930</v>
      </c>
      <c r="S8375" t="s">
        <v>930</v>
      </c>
      <c r="T8375" t="s">
        <v>930</v>
      </c>
      <c r="U8375" t="s">
        <v>930</v>
      </c>
      <c r="V8375" t="s">
        <v>930</v>
      </c>
      <c r="W8375" t="s">
        <v>928</v>
      </c>
      <c r="X8375" t="s">
        <v>930</v>
      </c>
      <c r="Y8375" t="s">
        <v>928</v>
      </c>
      <c r="Z8375" t="s">
        <v>928</v>
      </c>
    </row>
    <row r="8376" spans="1:26">
      <c r="A8376">
        <v>804326</v>
      </c>
      <c r="B8376" t="s">
        <v>98</v>
      </c>
      <c r="C8376" t="s">
        <v>930</v>
      </c>
      <c r="D8376" t="s">
        <v>928</v>
      </c>
      <c r="E8376" t="s">
        <v>929</v>
      </c>
      <c r="F8376" t="s">
        <v>929</v>
      </c>
      <c r="G8376" t="s">
        <v>930</v>
      </c>
      <c r="H8376" t="s">
        <v>930</v>
      </c>
      <c r="I8376" t="s">
        <v>928</v>
      </c>
      <c r="J8376" t="s">
        <v>928</v>
      </c>
      <c r="K8376" t="s">
        <v>928</v>
      </c>
      <c r="L8376" t="s">
        <v>930</v>
      </c>
      <c r="M8376" t="s">
        <v>928</v>
      </c>
      <c r="N8376" t="s">
        <v>928</v>
      </c>
      <c r="O8376" t="s">
        <v>929</v>
      </c>
      <c r="P8376" t="s">
        <v>930</v>
      </c>
      <c r="Q8376" t="s">
        <v>930</v>
      </c>
      <c r="R8376" t="s">
        <v>930</v>
      </c>
      <c r="S8376" t="s">
        <v>930</v>
      </c>
      <c r="T8376" t="s">
        <v>930</v>
      </c>
      <c r="U8376" t="s">
        <v>929</v>
      </c>
      <c r="V8376" t="s">
        <v>929</v>
      </c>
      <c r="W8376" t="s">
        <v>929</v>
      </c>
      <c r="X8376" t="s">
        <v>930</v>
      </c>
      <c r="Y8376" t="s">
        <v>929</v>
      </c>
      <c r="Z8376" t="s">
        <v>929</v>
      </c>
    </row>
    <row r="8377" spans="1:26">
      <c r="A8377">
        <v>804354</v>
      </c>
      <c r="B8377" t="s">
        <v>98</v>
      </c>
      <c r="C8377" t="s">
        <v>928</v>
      </c>
      <c r="D8377" t="s">
        <v>929</v>
      </c>
      <c r="E8377" t="s">
        <v>929</v>
      </c>
      <c r="F8377" t="s">
        <v>930</v>
      </c>
      <c r="G8377" t="s">
        <v>930</v>
      </c>
      <c r="H8377" t="s">
        <v>930</v>
      </c>
      <c r="I8377" t="s">
        <v>929</v>
      </c>
      <c r="J8377" t="s">
        <v>929</v>
      </c>
      <c r="K8377" t="s">
        <v>929</v>
      </c>
      <c r="L8377" t="s">
        <v>928</v>
      </c>
      <c r="M8377" t="s">
        <v>930</v>
      </c>
      <c r="N8377" t="s">
        <v>930</v>
      </c>
      <c r="O8377" t="s">
        <v>929</v>
      </c>
      <c r="P8377" t="s">
        <v>929</v>
      </c>
      <c r="Q8377" t="s">
        <v>930</v>
      </c>
      <c r="R8377" t="s">
        <v>930</v>
      </c>
      <c r="S8377" t="s">
        <v>928</v>
      </c>
      <c r="T8377" t="s">
        <v>928</v>
      </c>
      <c r="U8377" t="s">
        <v>928</v>
      </c>
      <c r="V8377" t="s">
        <v>930</v>
      </c>
      <c r="W8377" t="s">
        <v>930</v>
      </c>
      <c r="X8377" t="s">
        <v>930</v>
      </c>
      <c r="Y8377" t="s">
        <v>930</v>
      </c>
      <c r="Z8377" t="s">
        <v>929</v>
      </c>
    </row>
    <row r="8378" spans="1:26">
      <c r="A8378">
        <v>804359</v>
      </c>
      <c r="B8378" t="s">
        <v>98</v>
      </c>
      <c r="C8378" t="s">
        <v>928</v>
      </c>
      <c r="D8378" t="s">
        <v>928</v>
      </c>
      <c r="E8378" t="s">
        <v>928</v>
      </c>
      <c r="F8378" t="s">
        <v>928</v>
      </c>
      <c r="G8378" t="s">
        <v>928</v>
      </c>
      <c r="H8378" t="s">
        <v>929</v>
      </c>
      <c r="I8378" t="s">
        <v>928</v>
      </c>
      <c r="J8378" t="s">
        <v>928</v>
      </c>
      <c r="K8378" t="s">
        <v>930</v>
      </c>
      <c r="L8378" t="s">
        <v>928</v>
      </c>
      <c r="M8378" t="s">
        <v>928</v>
      </c>
      <c r="N8378" t="s">
        <v>928</v>
      </c>
      <c r="O8378" t="s">
        <v>929</v>
      </c>
      <c r="P8378" t="s">
        <v>930</v>
      </c>
      <c r="Q8378" t="s">
        <v>930</v>
      </c>
      <c r="R8378" t="s">
        <v>929</v>
      </c>
      <c r="S8378" t="s">
        <v>928</v>
      </c>
      <c r="T8378" t="s">
        <v>928</v>
      </c>
      <c r="U8378" t="s">
        <v>930</v>
      </c>
      <c r="V8378" t="s">
        <v>928</v>
      </c>
      <c r="W8378" t="s">
        <v>930</v>
      </c>
      <c r="X8378" t="s">
        <v>930</v>
      </c>
      <c r="Y8378" t="s">
        <v>928</v>
      </c>
      <c r="Z8378" t="s">
        <v>929</v>
      </c>
    </row>
    <row r="8379" spans="1:26">
      <c r="A8379">
        <v>804376</v>
      </c>
      <c r="B8379" t="s">
        <v>98</v>
      </c>
      <c r="C8379" t="s">
        <v>928</v>
      </c>
      <c r="D8379" t="s">
        <v>928</v>
      </c>
      <c r="E8379" t="s">
        <v>930</v>
      </c>
      <c r="F8379" t="s">
        <v>928</v>
      </c>
      <c r="G8379" t="s">
        <v>928</v>
      </c>
      <c r="H8379" t="s">
        <v>928</v>
      </c>
      <c r="I8379" t="s">
        <v>928</v>
      </c>
      <c r="J8379" t="s">
        <v>928</v>
      </c>
      <c r="K8379" t="s">
        <v>928</v>
      </c>
      <c r="L8379" t="s">
        <v>928</v>
      </c>
      <c r="M8379" t="s">
        <v>928</v>
      </c>
      <c r="N8379" t="s">
        <v>928</v>
      </c>
      <c r="O8379" t="s">
        <v>930</v>
      </c>
      <c r="P8379" t="s">
        <v>928</v>
      </c>
      <c r="Q8379" t="s">
        <v>928</v>
      </c>
      <c r="R8379" t="s">
        <v>930</v>
      </c>
      <c r="S8379" t="s">
        <v>928</v>
      </c>
      <c r="T8379" t="s">
        <v>928</v>
      </c>
      <c r="U8379" t="s">
        <v>928</v>
      </c>
      <c r="V8379" t="s">
        <v>929</v>
      </c>
      <c r="W8379" t="s">
        <v>928</v>
      </c>
      <c r="X8379" t="s">
        <v>928</v>
      </c>
      <c r="Y8379" t="s">
        <v>930</v>
      </c>
      <c r="Z8379" t="s">
        <v>930</v>
      </c>
    </row>
    <row r="8380" spans="1:26">
      <c r="A8380">
        <v>804393</v>
      </c>
      <c r="B8380" t="s">
        <v>98</v>
      </c>
      <c r="C8380" t="s">
        <v>930</v>
      </c>
      <c r="D8380" t="s">
        <v>928</v>
      </c>
      <c r="E8380" t="s">
        <v>928</v>
      </c>
      <c r="F8380" t="s">
        <v>930</v>
      </c>
      <c r="G8380" t="s">
        <v>929</v>
      </c>
      <c r="H8380" t="s">
        <v>929</v>
      </c>
      <c r="I8380" t="s">
        <v>928</v>
      </c>
      <c r="J8380" t="s">
        <v>929</v>
      </c>
      <c r="K8380" t="s">
        <v>928</v>
      </c>
      <c r="L8380" t="s">
        <v>928</v>
      </c>
      <c r="M8380" t="s">
        <v>930</v>
      </c>
      <c r="N8380" t="s">
        <v>928</v>
      </c>
      <c r="O8380" t="s">
        <v>929</v>
      </c>
      <c r="P8380" t="s">
        <v>930</v>
      </c>
      <c r="Q8380" t="s">
        <v>928</v>
      </c>
      <c r="R8380" t="s">
        <v>930</v>
      </c>
      <c r="S8380" t="s">
        <v>929</v>
      </c>
      <c r="T8380" t="s">
        <v>928</v>
      </c>
      <c r="U8380" t="s">
        <v>930</v>
      </c>
      <c r="V8380" t="s">
        <v>928</v>
      </c>
      <c r="W8380" t="s">
        <v>928</v>
      </c>
      <c r="X8380" t="s">
        <v>928</v>
      </c>
      <c r="Y8380" t="s">
        <v>928</v>
      </c>
      <c r="Z8380" t="s">
        <v>930</v>
      </c>
    </row>
    <row r="8381" spans="1:26">
      <c r="A8381">
        <v>804401</v>
      </c>
      <c r="B8381" t="s">
        <v>98</v>
      </c>
      <c r="C8381" t="s">
        <v>928</v>
      </c>
      <c r="D8381" t="s">
        <v>928</v>
      </c>
      <c r="E8381" t="s">
        <v>930</v>
      </c>
      <c r="F8381" t="s">
        <v>928</v>
      </c>
      <c r="G8381" t="s">
        <v>929</v>
      </c>
      <c r="H8381" t="s">
        <v>928</v>
      </c>
      <c r="I8381" t="s">
        <v>928</v>
      </c>
      <c r="J8381" t="s">
        <v>928</v>
      </c>
      <c r="K8381" t="s">
        <v>928</v>
      </c>
      <c r="L8381" t="s">
        <v>928</v>
      </c>
      <c r="M8381" t="s">
        <v>928</v>
      </c>
      <c r="N8381" t="s">
        <v>928</v>
      </c>
      <c r="O8381" t="s">
        <v>930</v>
      </c>
      <c r="P8381" t="s">
        <v>929</v>
      </c>
      <c r="Q8381" t="s">
        <v>929</v>
      </c>
      <c r="R8381" t="s">
        <v>930</v>
      </c>
      <c r="S8381" t="s">
        <v>929</v>
      </c>
      <c r="T8381" t="s">
        <v>929</v>
      </c>
      <c r="U8381" t="s">
        <v>929</v>
      </c>
      <c r="V8381" t="s">
        <v>929</v>
      </c>
      <c r="W8381" t="s">
        <v>929</v>
      </c>
      <c r="X8381" t="s">
        <v>929</v>
      </c>
      <c r="Y8381" t="s">
        <v>929</v>
      </c>
      <c r="Z8381" t="s">
        <v>929</v>
      </c>
    </row>
    <row r="8382" spans="1:26">
      <c r="A8382">
        <v>804409</v>
      </c>
      <c r="B8382" t="s">
        <v>98</v>
      </c>
      <c r="C8382" t="s">
        <v>930</v>
      </c>
      <c r="D8382" t="s">
        <v>928</v>
      </c>
      <c r="E8382" t="s">
        <v>928</v>
      </c>
      <c r="F8382" t="s">
        <v>930</v>
      </c>
      <c r="G8382" t="s">
        <v>930</v>
      </c>
      <c r="H8382" t="s">
        <v>929</v>
      </c>
      <c r="I8382" t="s">
        <v>928</v>
      </c>
      <c r="J8382" t="s">
        <v>928</v>
      </c>
      <c r="K8382" t="s">
        <v>928</v>
      </c>
      <c r="L8382" t="s">
        <v>928</v>
      </c>
      <c r="M8382" t="s">
        <v>928</v>
      </c>
      <c r="N8382" t="s">
        <v>929</v>
      </c>
      <c r="O8382" t="s">
        <v>929</v>
      </c>
      <c r="P8382" t="s">
        <v>930</v>
      </c>
      <c r="Q8382" t="s">
        <v>929</v>
      </c>
      <c r="R8382" t="s">
        <v>930</v>
      </c>
      <c r="S8382" t="s">
        <v>930</v>
      </c>
      <c r="T8382" t="s">
        <v>930</v>
      </c>
      <c r="U8382" t="s">
        <v>929</v>
      </c>
      <c r="V8382" t="s">
        <v>929</v>
      </c>
      <c r="W8382" t="s">
        <v>929</v>
      </c>
      <c r="X8382" t="s">
        <v>929</v>
      </c>
      <c r="Y8382" t="s">
        <v>929</v>
      </c>
      <c r="Z8382" t="s">
        <v>929</v>
      </c>
    </row>
    <row r="8383" spans="1:26">
      <c r="A8383">
        <v>804414</v>
      </c>
      <c r="B8383" t="s">
        <v>98</v>
      </c>
      <c r="C8383" t="s">
        <v>928</v>
      </c>
      <c r="D8383" t="s">
        <v>930</v>
      </c>
      <c r="E8383" t="s">
        <v>930</v>
      </c>
      <c r="F8383" t="s">
        <v>930</v>
      </c>
      <c r="G8383" t="s">
        <v>930</v>
      </c>
      <c r="H8383" t="s">
        <v>930</v>
      </c>
      <c r="I8383" t="s">
        <v>928</v>
      </c>
      <c r="J8383" t="s">
        <v>928</v>
      </c>
      <c r="K8383" t="s">
        <v>928</v>
      </c>
      <c r="L8383" t="s">
        <v>928</v>
      </c>
      <c r="M8383" t="s">
        <v>928</v>
      </c>
      <c r="N8383" t="s">
        <v>928</v>
      </c>
      <c r="O8383" t="s">
        <v>930</v>
      </c>
      <c r="P8383" t="s">
        <v>930</v>
      </c>
      <c r="Q8383" t="s">
        <v>930</v>
      </c>
      <c r="R8383" t="s">
        <v>930</v>
      </c>
      <c r="S8383" t="s">
        <v>930</v>
      </c>
      <c r="T8383" t="s">
        <v>929</v>
      </c>
      <c r="U8383" t="s">
        <v>929</v>
      </c>
      <c r="V8383" t="s">
        <v>929</v>
      </c>
      <c r="W8383" t="s">
        <v>929</v>
      </c>
      <c r="X8383" t="s">
        <v>929</v>
      </c>
      <c r="Y8383" t="s">
        <v>930</v>
      </c>
      <c r="Z8383" t="s">
        <v>929</v>
      </c>
    </row>
    <row r="8384" spans="1:26">
      <c r="A8384">
        <v>804421</v>
      </c>
      <c r="B8384" t="s">
        <v>98</v>
      </c>
      <c r="C8384" t="s">
        <v>929</v>
      </c>
      <c r="D8384" t="s">
        <v>928</v>
      </c>
      <c r="E8384" t="s">
        <v>929</v>
      </c>
      <c r="F8384" t="s">
        <v>930</v>
      </c>
      <c r="G8384" t="s">
        <v>930</v>
      </c>
      <c r="H8384" t="s">
        <v>928</v>
      </c>
      <c r="I8384" t="s">
        <v>928</v>
      </c>
      <c r="J8384" t="s">
        <v>930</v>
      </c>
      <c r="K8384" t="s">
        <v>928</v>
      </c>
      <c r="L8384" t="s">
        <v>929</v>
      </c>
      <c r="M8384" t="s">
        <v>930</v>
      </c>
      <c r="N8384" t="s">
        <v>930</v>
      </c>
      <c r="O8384" t="s">
        <v>929</v>
      </c>
      <c r="P8384" t="s">
        <v>930</v>
      </c>
      <c r="Q8384" t="s">
        <v>930</v>
      </c>
      <c r="R8384" t="s">
        <v>929</v>
      </c>
      <c r="S8384" t="s">
        <v>930</v>
      </c>
      <c r="T8384" t="s">
        <v>930</v>
      </c>
      <c r="U8384" t="s">
        <v>930</v>
      </c>
      <c r="V8384" t="s">
        <v>930</v>
      </c>
      <c r="W8384" t="s">
        <v>929</v>
      </c>
      <c r="X8384" t="s">
        <v>928</v>
      </c>
      <c r="Y8384" t="s">
        <v>929</v>
      </c>
      <c r="Z8384" t="s">
        <v>930</v>
      </c>
    </row>
    <row r="8385" spans="1:26">
      <c r="A8385">
        <v>804425</v>
      </c>
      <c r="B8385" t="s">
        <v>98</v>
      </c>
      <c r="C8385" t="s">
        <v>928</v>
      </c>
      <c r="D8385" t="s">
        <v>928</v>
      </c>
      <c r="E8385" t="s">
        <v>929</v>
      </c>
      <c r="F8385" t="s">
        <v>930</v>
      </c>
      <c r="G8385" t="s">
        <v>930</v>
      </c>
      <c r="H8385" t="s">
        <v>928</v>
      </c>
      <c r="I8385" t="s">
        <v>928</v>
      </c>
      <c r="J8385" t="s">
        <v>928</v>
      </c>
      <c r="K8385" t="s">
        <v>930</v>
      </c>
      <c r="L8385" t="s">
        <v>928</v>
      </c>
      <c r="M8385" t="s">
        <v>928</v>
      </c>
      <c r="N8385" t="s">
        <v>929</v>
      </c>
      <c r="O8385" t="s">
        <v>929</v>
      </c>
      <c r="P8385" t="s">
        <v>930</v>
      </c>
      <c r="Q8385" t="s">
        <v>930</v>
      </c>
      <c r="R8385" t="s">
        <v>929</v>
      </c>
      <c r="S8385" t="s">
        <v>930</v>
      </c>
      <c r="T8385" t="s">
        <v>930</v>
      </c>
      <c r="U8385" t="s">
        <v>928</v>
      </c>
      <c r="V8385" t="s">
        <v>930</v>
      </c>
      <c r="W8385" t="s">
        <v>928</v>
      </c>
      <c r="X8385" t="s">
        <v>930</v>
      </c>
      <c r="Y8385" t="s">
        <v>930</v>
      </c>
      <c r="Z8385" t="s">
        <v>929</v>
      </c>
    </row>
    <row r="8386" spans="1:26">
      <c r="A8386">
        <v>804437</v>
      </c>
      <c r="B8386" t="s">
        <v>98</v>
      </c>
      <c r="C8386" t="s">
        <v>930</v>
      </c>
      <c r="D8386" t="s">
        <v>930</v>
      </c>
      <c r="E8386" t="s">
        <v>928</v>
      </c>
      <c r="F8386" t="s">
        <v>930</v>
      </c>
      <c r="G8386" t="s">
        <v>929</v>
      </c>
      <c r="H8386" t="s">
        <v>929</v>
      </c>
      <c r="I8386" t="s">
        <v>928</v>
      </c>
      <c r="J8386" t="s">
        <v>928</v>
      </c>
      <c r="K8386" t="s">
        <v>930</v>
      </c>
      <c r="L8386" t="s">
        <v>930</v>
      </c>
      <c r="M8386" t="s">
        <v>930</v>
      </c>
      <c r="N8386" t="s">
        <v>929</v>
      </c>
      <c r="O8386" t="s">
        <v>929</v>
      </c>
      <c r="P8386" t="s">
        <v>928</v>
      </c>
      <c r="Q8386" t="s">
        <v>928</v>
      </c>
      <c r="R8386" t="s">
        <v>928</v>
      </c>
      <c r="S8386" t="s">
        <v>928</v>
      </c>
      <c r="T8386" t="s">
        <v>930</v>
      </c>
      <c r="U8386" t="s">
        <v>930</v>
      </c>
      <c r="V8386" t="s">
        <v>930</v>
      </c>
      <c r="W8386" t="s">
        <v>928</v>
      </c>
      <c r="X8386" t="s">
        <v>930</v>
      </c>
      <c r="Y8386" t="s">
        <v>930</v>
      </c>
      <c r="Z8386" t="s">
        <v>930</v>
      </c>
    </row>
    <row r="8387" spans="1:26">
      <c r="A8387">
        <v>804442</v>
      </c>
      <c r="B8387" t="s">
        <v>98</v>
      </c>
      <c r="C8387" t="s">
        <v>930</v>
      </c>
      <c r="D8387" t="s">
        <v>930</v>
      </c>
      <c r="E8387" t="s">
        <v>930</v>
      </c>
      <c r="F8387" t="s">
        <v>930</v>
      </c>
      <c r="G8387" t="s">
        <v>928</v>
      </c>
      <c r="H8387" t="s">
        <v>928</v>
      </c>
      <c r="I8387" t="s">
        <v>928</v>
      </c>
      <c r="J8387" t="s">
        <v>928</v>
      </c>
      <c r="K8387" t="s">
        <v>929</v>
      </c>
      <c r="L8387" t="s">
        <v>928</v>
      </c>
      <c r="M8387" t="s">
        <v>928</v>
      </c>
      <c r="N8387" t="s">
        <v>929</v>
      </c>
      <c r="O8387" t="s">
        <v>929</v>
      </c>
      <c r="P8387" t="s">
        <v>929</v>
      </c>
      <c r="Q8387" t="s">
        <v>929</v>
      </c>
      <c r="R8387" t="s">
        <v>929</v>
      </c>
      <c r="S8387" t="s">
        <v>929</v>
      </c>
      <c r="T8387" t="s">
        <v>929</v>
      </c>
      <c r="U8387" t="s">
        <v>929</v>
      </c>
      <c r="V8387" t="s">
        <v>929</v>
      </c>
      <c r="W8387" t="s">
        <v>929</v>
      </c>
      <c r="X8387" t="s">
        <v>929</v>
      </c>
      <c r="Y8387" t="s">
        <v>929</v>
      </c>
      <c r="Z8387" t="s">
        <v>929</v>
      </c>
    </row>
    <row r="8388" spans="1:26">
      <c r="A8388">
        <v>804443</v>
      </c>
      <c r="B8388" t="s">
        <v>98</v>
      </c>
      <c r="C8388" t="s">
        <v>929</v>
      </c>
      <c r="D8388" t="s">
        <v>928</v>
      </c>
      <c r="E8388" t="s">
        <v>930</v>
      </c>
      <c r="F8388" t="s">
        <v>930</v>
      </c>
      <c r="G8388" t="s">
        <v>930</v>
      </c>
      <c r="H8388" t="s">
        <v>930</v>
      </c>
      <c r="I8388" t="s">
        <v>929</v>
      </c>
      <c r="J8388" t="s">
        <v>929</v>
      </c>
      <c r="K8388" t="s">
        <v>928</v>
      </c>
      <c r="L8388" t="s">
        <v>928</v>
      </c>
      <c r="M8388" t="s">
        <v>928</v>
      </c>
      <c r="N8388" t="s">
        <v>928</v>
      </c>
      <c r="O8388" t="s">
        <v>929</v>
      </c>
      <c r="P8388" t="s">
        <v>930</v>
      </c>
      <c r="Q8388" t="s">
        <v>929</v>
      </c>
      <c r="R8388" t="s">
        <v>929</v>
      </c>
      <c r="S8388" t="s">
        <v>930</v>
      </c>
      <c r="T8388" t="s">
        <v>929</v>
      </c>
      <c r="U8388" t="s">
        <v>929</v>
      </c>
      <c r="V8388" t="s">
        <v>929</v>
      </c>
      <c r="W8388" t="s">
        <v>929</v>
      </c>
      <c r="X8388" t="s">
        <v>929</v>
      </c>
      <c r="Y8388" t="s">
        <v>929</v>
      </c>
      <c r="Z8388" t="s">
        <v>929</v>
      </c>
    </row>
    <row r="8389" spans="1:26">
      <c r="A8389">
        <v>804450</v>
      </c>
      <c r="B8389" t="s">
        <v>98</v>
      </c>
      <c r="C8389" t="s">
        <v>928</v>
      </c>
      <c r="D8389" t="s">
        <v>929</v>
      </c>
      <c r="E8389" t="s">
        <v>929</v>
      </c>
      <c r="F8389" t="s">
        <v>930</v>
      </c>
      <c r="G8389" t="s">
        <v>930</v>
      </c>
      <c r="H8389" t="s">
        <v>930</v>
      </c>
      <c r="I8389" t="s">
        <v>929</v>
      </c>
      <c r="J8389" t="s">
        <v>929</v>
      </c>
      <c r="K8389" t="s">
        <v>930</v>
      </c>
      <c r="L8389" t="s">
        <v>928</v>
      </c>
      <c r="M8389" t="s">
        <v>928</v>
      </c>
      <c r="N8389" t="s">
        <v>930</v>
      </c>
      <c r="O8389" t="s">
        <v>929</v>
      </c>
      <c r="P8389" t="s">
        <v>929</v>
      </c>
      <c r="Q8389" t="s">
        <v>930</v>
      </c>
      <c r="R8389" t="s">
        <v>930</v>
      </c>
      <c r="S8389" t="s">
        <v>930</v>
      </c>
      <c r="T8389" t="s">
        <v>928</v>
      </c>
      <c r="U8389" t="s">
        <v>928</v>
      </c>
      <c r="V8389" t="s">
        <v>930</v>
      </c>
      <c r="W8389" t="s">
        <v>930</v>
      </c>
      <c r="X8389" t="s">
        <v>930</v>
      </c>
      <c r="Y8389" t="s">
        <v>930</v>
      </c>
      <c r="Z8389" t="s">
        <v>929</v>
      </c>
    </row>
    <row r="8390" spans="1:26">
      <c r="A8390">
        <v>804459</v>
      </c>
      <c r="B8390" t="s">
        <v>98</v>
      </c>
      <c r="C8390" t="s">
        <v>928</v>
      </c>
      <c r="D8390" t="s">
        <v>928</v>
      </c>
      <c r="E8390" t="s">
        <v>928</v>
      </c>
      <c r="F8390" t="s">
        <v>929</v>
      </c>
      <c r="G8390" t="s">
        <v>928</v>
      </c>
      <c r="H8390" t="s">
        <v>928</v>
      </c>
      <c r="I8390" t="s">
        <v>928</v>
      </c>
      <c r="J8390" t="s">
        <v>929</v>
      </c>
      <c r="K8390" t="s">
        <v>930</v>
      </c>
      <c r="L8390" t="s">
        <v>929</v>
      </c>
      <c r="M8390" t="s">
        <v>928</v>
      </c>
      <c r="N8390" t="s">
        <v>928</v>
      </c>
      <c r="O8390" t="s">
        <v>929</v>
      </c>
      <c r="P8390" t="s">
        <v>928</v>
      </c>
      <c r="Q8390" t="s">
        <v>928</v>
      </c>
      <c r="R8390" t="s">
        <v>928</v>
      </c>
      <c r="S8390" t="s">
        <v>928</v>
      </c>
      <c r="T8390" t="s">
        <v>930</v>
      </c>
      <c r="U8390" t="s">
        <v>930</v>
      </c>
      <c r="V8390" t="s">
        <v>929</v>
      </c>
      <c r="W8390" t="s">
        <v>928</v>
      </c>
      <c r="X8390" t="s">
        <v>929</v>
      </c>
      <c r="Y8390" t="s">
        <v>928</v>
      </c>
      <c r="Z8390" t="s">
        <v>928</v>
      </c>
    </row>
    <row r="8391" spans="1:26">
      <c r="A8391">
        <v>804473</v>
      </c>
      <c r="B8391" t="s">
        <v>98</v>
      </c>
      <c r="C8391" t="s">
        <v>928</v>
      </c>
      <c r="D8391" t="s">
        <v>930</v>
      </c>
      <c r="E8391" t="s">
        <v>930</v>
      </c>
      <c r="F8391" t="s">
        <v>930</v>
      </c>
      <c r="G8391" t="s">
        <v>928</v>
      </c>
      <c r="H8391" t="s">
        <v>928</v>
      </c>
      <c r="I8391" t="s">
        <v>928</v>
      </c>
      <c r="J8391" t="s">
        <v>930</v>
      </c>
      <c r="K8391" t="s">
        <v>930</v>
      </c>
      <c r="L8391" t="s">
        <v>928</v>
      </c>
      <c r="M8391" t="s">
        <v>928</v>
      </c>
      <c r="N8391" t="s">
        <v>928</v>
      </c>
      <c r="O8391" t="s">
        <v>928</v>
      </c>
      <c r="P8391" t="s">
        <v>929</v>
      </c>
      <c r="Q8391" t="s">
        <v>929</v>
      </c>
      <c r="R8391" t="s">
        <v>929</v>
      </c>
      <c r="S8391" t="s">
        <v>929</v>
      </c>
      <c r="T8391" t="s">
        <v>930</v>
      </c>
      <c r="U8391" t="s">
        <v>929</v>
      </c>
      <c r="V8391" t="s">
        <v>929</v>
      </c>
      <c r="W8391" t="s">
        <v>929</v>
      </c>
      <c r="X8391" t="s">
        <v>929</v>
      </c>
      <c r="Y8391" t="s">
        <v>929</v>
      </c>
      <c r="Z8391" t="s">
        <v>929</v>
      </c>
    </row>
    <row r="8392" spans="1:26">
      <c r="A8392">
        <v>804477</v>
      </c>
      <c r="B8392" t="s">
        <v>98</v>
      </c>
      <c r="C8392" t="s">
        <v>930</v>
      </c>
      <c r="D8392" t="s">
        <v>930</v>
      </c>
      <c r="E8392" t="s">
        <v>930</v>
      </c>
      <c r="F8392" t="s">
        <v>930</v>
      </c>
      <c r="G8392" t="s">
        <v>930</v>
      </c>
      <c r="H8392" t="s">
        <v>928</v>
      </c>
      <c r="I8392" t="s">
        <v>928</v>
      </c>
      <c r="J8392" t="s">
        <v>928</v>
      </c>
      <c r="K8392" t="s">
        <v>928</v>
      </c>
      <c r="L8392" t="s">
        <v>930</v>
      </c>
      <c r="M8392" t="s">
        <v>928</v>
      </c>
      <c r="N8392" t="s">
        <v>928</v>
      </c>
      <c r="O8392" t="s">
        <v>930</v>
      </c>
      <c r="P8392" t="s">
        <v>930</v>
      </c>
      <c r="Q8392" t="s">
        <v>930</v>
      </c>
      <c r="R8392" t="s">
        <v>930</v>
      </c>
      <c r="S8392" t="s">
        <v>928</v>
      </c>
      <c r="T8392" t="s">
        <v>928</v>
      </c>
      <c r="U8392" t="s">
        <v>929</v>
      </c>
      <c r="V8392" t="s">
        <v>930</v>
      </c>
      <c r="W8392" t="s">
        <v>930</v>
      </c>
      <c r="X8392" t="s">
        <v>929</v>
      </c>
      <c r="Y8392" t="s">
        <v>930</v>
      </c>
      <c r="Z8392" t="s">
        <v>930</v>
      </c>
    </row>
    <row r="8393" spans="1:26">
      <c r="A8393">
        <v>804491</v>
      </c>
      <c r="B8393" t="s">
        <v>98</v>
      </c>
      <c r="C8393" t="s">
        <v>928</v>
      </c>
      <c r="D8393" t="s">
        <v>930</v>
      </c>
      <c r="E8393" t="s">
        <v>928</v>
      </c>
      <c r="F8393" t="s">
        <v>928</v>
      </c>
      <c r="G8393" t="s">
        <v>928</v>
      </c>
      <c r="H8393" t="s">
        <v>930</v>
      </c>
      <c r="I8393" t="s">
        <v>928</v>
      </c>
      <c r="J8393" t="s">
        <v>928</v>
      </c>
      <c r="K8393" t="s">
        <v>930</v>
      </c>
      <c r="L8393" t="s">
        <v>928</v>
      </c>
      <c r="M8393" t="s">
        <v>929</v>
      </c>
      <c r="N8393" t="s">
        <v>928</v>
      </c>
      <c r="O8393" t="s">
        <v>930</v>
      </c>
      <c r="P8393" t="s">
        <v>930</v>
      </c>
      <c r="Q8393" t="s">
        <v>930</v>
      </c>
      <c r="R8393" t="s">
        <v>930</v>
      </c>
      <c r="S8393" t="s">
        <v>930</v>
      </c>
      <c r="T8393" t="s">
        <v>930</v>
      </c>
      <c r="U8393" t="s">
        <v>929</v>
      </c>
      <c r="V8393" t="s">
        <v>929</v>
      </c>
      <c r="W8393" t="s">
        <v>929</v>
      </c>
      <c r="X8393" t="s">
        <v>929</v>
      </c>
      <c r="Y8393" t="s">
        <v>929</v>
      </c>
      <c r="Z8393" t="s">
        <v>929</v>
      </c>
    </row>
    <row r="8394" spans="1:26">
      <c r="A8394">
        <v>804504</v>
      </c>
      <c r="B8394" t="s">
        <v>98</v>
      </c>
      <c r="C8394" t="s">
        <v>928</v>
      </c>
      <c r="D8394" t="s">
        <v>928</v>
      </c>
      <c r="E8394" t="s">
        <v>930</v>
      </c>
      <c r="F8394" t="s">
        <v>929</v>
      </c>
      <c r="G8394" t="s">
        <v>929</v>
      </c>
      <c r="H8394" t="s">
        <v>928</v>
      </c>
      <c r="I8394" t="s">
        <v>928</v>
      </c>
      <c r="J8394" t="s">
        <v>928</v>
      </c>
      <c r="K8394" t="s">
        <v>928</v>
      </c>
      <c r="L8394" t="s">
        <v>929</v>
      </c>
      <c r="M8394" t="s">
        <v>928</v>
      </c>
      <c r="N8394" t="s">
        <v>928</v>
      </c>
      <c r="O8394" t="s">
        <v>929</v>
      </c>
      <c r="P8394" t="s">
        <v>929</v>
      </c>
      <c r="Q8394" t="s">
        <v>929</v>
      </c>
      <c r="R8394" t="s">
        <v>929</v>
      </c>
      <c r="S8394" t="s">
        <v>929</v>
      </c>
      <c r="T8394" t="s">
        <v>929</v>
      </c>
      <c r="U8394" t="s">
        <v>929</v>
      </c>
      <c r="V8394" t="s">
        <v>929</v>
      </c>
      <c r="W8394" t="s">
        <v>929</v>
      </c>
      <c r="X8394" t="s">
        <v>929</v>
      </c>
      <c r="Y8394" t="s">
        <v>929</v>
      </c>
      <c r="Z8394" t="s">
        <v>929</v>
      </c>
    </row>
    <row r="8395" spans="1:26">
      <c r="A8395">
        <v>804513</v>
      </c>
      <c r="B8395" t="s">
        <v>98</v>
      </c>
      <c r="C8395" t="s">
        <v>928</v>
      </c>
      <c r="D8395" t="s">
        <v>930</v>
      </c>
      <c r="E8395" t="s">
        <v>928</v>
      </c>
      <c r="F8395" t="s">
        <v>928</v>
      </c>
      <c r="G8395" t="s">
        <v>928</v>
      </c>
      <c r="H8395" t="s">
        <v>930</v>
      </c>
      <c r="I8395" t="s">
        <v>929</v>
      </c>
      <c r="J8395" t="s">
        <v>928</v>
      </c>
      <c r="K8395" t="s">
        <v>928</v>
      </c>
      <c r="L8395" t="s">
        <v>928</v>
      </c>
      <c r="M8395" t="s">
        <v>930</v>
      </c>
      <c r="N8395" t="s">
        <v>930</v>
      </c>
      <c r="O8395" t="s">
        <v>929</v>
      </c>
      <c r="P8395" t="s">
        <v>930</v>
      </c>
      <c r="Q8395" t="s">
        <v>930</v>
      </c>
      <c r="R8395" t="s">
        <v>930</v>
      </c>
      <c r="S8395" t="s">
        <v>928</v>
      </c>
      <c r="T8395" t="s">
        <v>928</v>
      </c>
      <c r="U8395" t="s">
        <v>930</v>
      </c>
      <c r="V8395" t="s">
        <v>930</v>
      </c>
      <c r="W8395" t="s">
        <v>929</v>
      </c>
      <c r="X8395" t="s">
        <v>929</v>
      </c>
      <c r="Y8395" t="s">
        <v>929</v>
      </c>
      <c r="Z8395" t="s">
        <v>929</v>
      </c>
    </row>
    <row r="8396" spans="1:26">
      <c r="A8396">
        <v>804539</v>
      </c>
      <c r="B8396" t="s">
        <v>98</v>
      </c>
      <c r="C8396" t="s">
        <v>930</v>
      </c>
      <c r="D8396" t="s">
        <v>928</v>
      </c>
      <c r="E8396" t="s">
        <v>929</v>
      </c>
      <c r="F8396" t="s">
        <v>929</v>
      </c>
      <c r="G8396" t="s">
        <v>928</v>
      </c>
      <c r="H8396" t="s">
        <v>928</v>
      </c>
      <c r="I8396" t="s">
        <v>928</v>
      </c>
      <c r="J8396" t="s">
        <v>928</v>
      </c>
      <c r="K8396" t="s">
        <v>929</v>
      </c>
      <c r="L8396" t="s">
        <v>928</v>
      </c>
      <c r="M8396" t="s">
        <v>928</v>
      </c>
      <c r="N8396" t="s">
        <v>929</v>
      </c>
      <c r="O8396" t="s">
        <v>929</v>
      </c>
      <c r="P8396" t="s">
        <v>930</v>
      </c>
      <c r="Q8396" t="s">
        <v>930</v>
      </c>
      <c r="R8396" t="s">
        <v>930</v>
      </c>
      <c r="S8396" t="s">
        <v>930</v>
      </c>
      <c r="T8396" t="s">
        <v>930</v>
      </c>
      <c r="U8396" t="s">
        <v>929</v>
      </c>
      <c r="V8396" t="s">
        <v>929</v>
      </c>
      <c r="W8396" t="s">
        <v>929</v>
      </c>
      <c r="X8396" t="s">
        <v>929</v>
      </c>
      <c r="Y8396" t="s">
        <v>929</v>
      </c>
      <c r="Z8396" t="s">
        <v>929</v>
      </c>
    </row>
    <row r="8397" spans="1:26">
      <c r="A8397">
        <v>804543</v>
      </c>
      <c r="B8397" t="s">
        <v>98</v>
      </c>
      <c r="C8397" t="s">
        <v>930</v>
      </c>
      <c r="D8397" t="s">
        <v>929</v>
      </c>
      <c r="E8397" t="s">
        <v>930</v>
      </c>
      <c r="F8397" t="s">
        <v>929</v>
      </c>
      <c r="G8397" t="s">
        <v>929</v>
      </c>
      <c r="H8397" t="s">
        <v>930</v>
      </c>
      <c r="I8397" t="s">
        <v>928</v>
      </c>
      <c r="J8397" t="s">
        <v>928</v>
      </c>
      <c r="K8397" t="s">
        <v>928</v>
      </c>
      <c r="L8397" t="s">
        <v>928</v>
      </c>
      <c r="M8397" t="s">
        <v>930</v>
      </c>
      <c r="N8397" t="s">
        <v>929</v>
      </c>
      <c r="O8397" t="s">
        <v>929</v>
      </c>
      <c r="P8397" t="s">
        <v>929</v>
      </c>
      <c r="Q8397" t="s">
        <v>929</v>
      </c>
      <c r="R8397" t="s">
        <v>930</v>
      </c>
      <c r="S8397" t="s">
        <v>929</v>
      </c>
      <c r="T8397" t="s">
        <v>929</v>
      </c>
      <c r="U8397" t="s">
        <v>930</v>
      </c>
      <c r="V8397" t="s">
        <v>929</v>
      </c>
      <c r="W8397" t="s">
        <v>929</v>
      </c>
      <c r="X8397" t="s">
        <v>929</v>
      </c>
      <c r="Y8397" t="s">
        <v>929</v>
      </c>
      <c r="Z8397" t="s">
        <v>929</v>
      </c>
    </row>
    <row r="8398" spans="1:26">
      <c r="A8398">
        <v>804548</v>
      </c>
      <c r="B8398" t="s">
        <v>98</v>
      </c>
      <c r="C8398" t="s">
        <v>930</v>
      </c>
      <c r="D8398" t="s">
        <v>928</v>
      </c>
      <c r="E8398" t="s">
        <v>930</v>
      </c>
      <c r="F8398" t="s">
        <v>928</v>
      </c>
      <c r="G8398" t="s">
        <v>928</v>
      </c>
      <c r="H8398" t="s">
        <v>929</v>
      </c>
      <c r="I8398" t="s">
        <v>929</v>
      </c>
      <c r="J8398" t="s">
        <v>929</v>
      </c>
      <c r="K8398" t="s">
        <v>929</v>
      </c>
      <c r="L8398" t="s">
        <v>929</v>
      </c>
      <c r="M8398" t="s">
        <v>929</v>
      </c>
      <c r="N8398" t="s">
        <v>929</v>
      </c>
      <c r="O8398" t="s">
        <v>929</v>
      </c>
      <c r="P8398" t="s">
        <v>929</v>
      </c>
      <c r="Q8398" t="s">
        <v>929</v>
      </c>
      <c r="R8398" t="s">
        <v>929</v>
      </c>
      <c r="S8398" t="s">
        <v>929</v>
      </c>
      <c r="T8398" t="s">
        <v>929</v>
      </c>
      <c r="U8398" t="s">
        <v>929</v>
      </c>
      <c r="V8398" t="s">
        <v>930</v>
      </c>
      <c r="W8398" t="s">
        <v>930</v>
      </c>
      <c r="X8398" t="s">
        <v>929</v>
      </c>
      <c r="Y8398" t="s">
        <v>929</v>
      </c>
      <c r="Z8398" t="s">
        <v>929</v>
      </c>
    </row>
    <row r="8399" spans="1:26">
      <c r="A8399">
        <v>804550</v>
      </c>
      <c r="B8399" t="s">
        <v>98</v>
      </c>
      <c r="C8399" t="s">
        <v>930</v>
      </c>
      <c r="D8399" t="s">
        <v>928</v>
      </c>
      <c r="E8399" t="s">
        <v>930</v>
      </c>
      <c r="F8399" t="s">
        <v>929</v>
      </c>
      <c r="G8399" t="s">
        <v>930</v>
      </c>
      <c r="H8399" t="s">
        <v>928</v>
      </c>
      <c r="I8399" t="s">
        <v>928</v>
      </c>
      <c r="J8399" t="s">
        <v>930</v>
      </c>
      <c r="K8399" t="s">
        <v>928</v>
      </c>
      <c r="L8399" t="s">
        <v>930</v>
      </c>
      <c r="M8399" t="s">
        <v>928</v>
      </c>
      <c r="N8399" t="s">
        <v>928</v>
      </c>
      <c r="O8399" t="s">
        <v>929</v>
      </c>
      <c r="P8399" t="s">
        <v>929</v>
      </c>
      <c r="Q8399" t="s">
        <v>929</v>
      </c>
      <c r="R8399" t="s">
        <v>929</v>
      </c>
      <c r="S8399" t="s">
        <v>929</v>
      </c>
      <c r="T8399" t="s">
        <v>929</v>
      </c>
      <c r="U8399" t="s">
        <v>929</v>
      </c>
      <c r="V8399" t="s">
        <v>929</v>
      </c>
      <c r="W8399" t="s">
        <v>929</v>
      </c>
      <c r="X8399" t="s">
        <v>929</v>
      </c>
      <c r="Y8399" t="s">
        <v>929</v>
      </c>
      <c r="Z8399" t="s">
        <v>929</v>
      </c>
    </row>
    <row r="8400" spans="1:26">
      <c r="A8400">
        <v>804564</v>
      </c>
      <c r="B8400" t="s">
        <v>98</v>
      </c>
      <c r="C8400" t="s">
        <v>930</v>
      </c>
      <c r="D8400" t="s">
        <v>929</v>
      </c>
      <c r="E8400" t="s">
        <v>930</v>
      </c>
      <c r="F8400" t="s">
        <v>928</v>
      </c>
      <c r="G8400" t="s">
        <v>929</v>
      </c>
      <c r="H8400" t="s">
        <v>929</v>
      </c>
      <c r="I8400" t="s">
        <v>930</v>
      </c>
      <c r="J8400" t="s">
        <v>930</v>
      </c>
      <c r="K8400" t="s">
        <v>928</v>
      </c>
      <c r="L8400" t="s">
        <v>930</v>
      </c>
      <c r="M8400" t="s">
        <v>930</v>
      </c>
      <c r="N8400" t="s">
        <v>928</v>
      </c>
      <c r="O8400" t="s">
        <v>929</v>
      </c>
      <c r="P8400" t="s">
        <v>930</v>
      </c>
      <c r="Q8400" t="s">
        <v>929</v>
      </c>
      <c r="R8400" t="s">
        <v>929</v>
      </c>
      <c r="S8400" t="s">
        <v>929</v>
      </c>
      <c r="T8400" t="s">
        <v>930</v>
      </c>
      <c r="U8400" t="s">
        <v>929</v>
      </c>
      <c r="V8400" t="s">
        <v>929</v>
      </c>
      <c r="W8400" t="s">
        <v>929</v>
      </c>
      <c r="X8400" t="s">
        <v>929</v>
      </c>
      <c r="Y8400" t="s">
        <v>929</v>
      </c>
      <c r="Z8400" t="s">
        <v>929</v>
      </c>
    </row>
    <row r="8401" spans="1:26">
      <c r="A8401">
        <v>804575</v>
      </c>
      <c r="B8401" t="s">
        <v>98</v>
      </c>
      <c r="C8401" t="s">
        <v>928</v>
      </c>
      <c r="D8401" t="s">
        <v>928</v>
      </c>
      <c r="E8401" t="s">
        <v>929</v>
      </c>
      <c r="F8401" t="s">
        <v>928</v>
      </c>
      <c r="G8401" t="s">
        <v>930</v>
      </c>
      <c r="H8401" t="s">
        <v>928</v>
      </c>
      <c r="I8401" t="s">
        <v>930</v>
      </c>
      <c r="J8401" t="s">
        <v>930</v>
      </c>
      <c r="K8401" t="s">
        <v>929</v>
      </c>
      <c r="L8401" t="s">
        <v>928</v>
      </c>
      <c r="M8401" t="s">
        <v>930</v>
      </c>
      <c r="N8401" t="s">
        <v>930</v>
      </c>
      <c r="O8401" t="s">
        <v>929</v>
      </c>
      <c r="P8401" t="s">
        <v>930</v>
      </c>
      <c r="Q8401" t="s">
        <v>930</v>
      </c>
      <c r="R8401" t="s">
        <v>930</v>
      </c>
      <c r="S8401" t="s">
        <v>928</v>
      </c>
      <c r="T8401" t="s">
        <v>930</v>
      </c>
      <c r="U8401" t="s">
        <v>928</v>
      </c>
      <c r="V8401" t="s">
        <v>930</v>
      </c>
      <c r="W8401" t="s">
        <v>930</v>
      </c>
      <c r="X8401" t="s">
        <v>929</v>
      </c>
      <c r="Y8401" t="s">
        <v>929</v>
      </c>
      <c r="Z8401" t="s">
        <v>929</v>
      </c>
    </row>
    <row r="8402" spans="1:26">
      <c r="A8402">
        <v>804578</v>
      </c>
      <c r="B8402" t="s">
        <v>98</v>
      </c>
      <c r="C8402" t="s">
        <v>930</v>
      </c>
      <c r="D8402" t="s">
        <v>928</v>
      </c>
      <c r="E8402" t="s">
        <v>928</v>
      </c>
      <c r="F8402" t="s">
        <v>928</v>
      </c>
      <c r="G8402" t="s">
        <v>930</v>
      </c>
      <c r="H8402" t="s">
        <v>929</v>
      </c>
      <c r="I8402" t="s">
        <v>928</v>
      </c>
      <c r="J8402" t="s">
        <v>929</v>
      </c>
      <c r="K8402" t="s">
        <v>929</v>
      </c>
      <c r="L8402" t="s">
        <v>928</v>
      </c>
      <c r="M8402" t="s">
        <v>930</v>
      </c>
      <c r="N8402" t="s">
        <v>928</v>
      </c>
      <c r="O8402" t="s">
        <v>929</v>
      </c>
      <c r="P8402" t="s">
        <v>930</v>
      </c>
      <c r="Q8402" t="s">
        <v>930</v>
      </c>
      <c r="R8402" t="s">
        <v>928</v>
      </c>
      <c r="S8402" t="s">
        <v>930</v>
      </c>
      <c r="T8402" t="s">
        <v>928</v>
      </c>
      <c r="U8402" t="s">
        <v>929</v>
      </c>
      <c r="V8402" t="s">
        <v>930</v>
      </c>
      <c r="W8402" t="s">
        <v>930</v>
      </c>
      <c r="X8402" t="s">
        <v>930</v>
      </c>
      <c r="Y8402" t="s">
        <v>929</v>
      </c>
      <c r="Z8402" t="s">
        <v>928</v>
      </c>
    </row>
    <row r="8403" spans="1:26">
      <c r="A8403">
        <v>804581</v>
      </c>
      <c r="B8403" t="s">
        <v>98</v>
      </c>
      <c r="C8403" t="s">
        <v>928</v>
      </c>
      <c r="D8403" t="s">
        <v>929</v>
      </c>
      <c r="E8403" t="s">
        <v>928</v>
      </c>
      <c r="F8403" t="s">
        <v>928</v>
      </c>
      <c r="G8403" t="s">
        <v>928</v>
      </c>
      <c r="H8403" t="s">
        <v>930</v>
      </c>
      <c r="I8403" t="s">
        <v>928</v>
      </c>
      <c r="J8403" t="s">
        <v>928</v>
      </c>
      <c r="K8403" t="s">
        <v>930</v>
      </c>
      <c r="L8403" t="s">
        <v>930</v>
      </c>
      <c r="M8403" t="s">
        <v>930</v>
      </c>
      <c r="N8403" t="s">
        <v>930</v>
      </c>
      <c r="O8403" t="s">
        <v>929</v>
      </c>
      <c r="P8403" t="s">
        <v>930</v>
      </c>
      <c r="Q8403" t="s">
        <v>930</v>
      </c>
      <c r="R8403" t="s">
        <v>930</v>
      </c>
      <c r="S8403" t="s">
        <v>930</v>
      </c>
      <c r="T8403" t="s">
        <v>930</v>
      </c>
      <c r="U8403" t="s">
        <v>928</v>
      </c>
      <c r="V8403" t="s">
        <v>930</v>
      </c>
      <c r="W8403" t="s">
        <v>930</v>
      </c>
      <c r="X8403" t="s">
        <v>930</v>
      </c>
      <c r="Y8403" t="s">
        <v>930</v>
      </c>
      <c r="Z8403" t="s">
        <v>930</v>
      </c>
    </row>
    <row r="8404" spans="1:26">
      <c r="A8404">
        <v>804591</v>
      </c>
      <c r="B8404" t="s">
        <v>98</v>
      </c>
      <c r="C8404" t="s">
        <v>929</v>
      </c>
      <c r="D8404" t="s">
        <v>930</v>
      </c>
      <c r="E8404" t="s">
        <v>928</v>
      </c>
      <c r="F8404" t="s">
        <v>929</v>
      </c>
      <c r="G8404" t="s">
        <v>930</v>
      </c>
      <c r="H8404" t="s">
        <v>929</v>
      </c>
      <c r="I8404" t="s">
        <v>929</v>
      </c>
      <c r="J8404" t="s">
        <v>928</v>
      </c>
      <c r="K8404" t="s">
        <v>929</v>
      </c>
      <c r="L8404" t="s">
        <v>929</v>
      </c>
      <c r="M8404" t="s">
        <v>929</v>
      </c>
      <c r="N8404" t="s">
        <v>930</v>
      </c>
      <c r="O8404" t="s">
        <v>929</v>
      </c>
      <c r="P8404" t="s">
        <v>929</v>
      </c>
      <c r="Q8404" t="s">
        <v>929</v>
      </c>
      <c r="R8404" t="s">
        <v>929</v>
      </c>
      <c r="S8404" t="s">
        <v>929</v>
      </c>
      <c r="T8404" t="s">
        <v>929</v>
      </c>
      <c r="U8404" t="s">
        <v>929</v>
      </c>
      <c r="V8404" t="s">
        <v>929</v>
      </c>
      <c r="W8404" t="s">
        <v>929</v>
      </c>
      <c r="X8404" t="s">
        <v>929</v>
      </c>
      <c r="Y8404" t="s">
        <v>929</v>
      </c>
      <c r="Z8404" t="s">
        <v>929</v>
      </c>
    </row>
    <row r="8405" spans="1:26">
      <c r="A8405">
        <v>804633</v>
      </c>
      <c r="B8405" t="s">
        <v>98</v>
      </c>
      <c r="C8405" t="s">
        <v>930</v>
      </c>
      <c r="D8405" t="s">
        <v>928</v>
      </c>
      <c r="E8405" t="s">
        <v>929</v>
      </c>
      <c r="F8405" t="s">
        <v>930</v>
      </c>
      <c r="G8405" t="s">
        <v>930</v>
      </c>
      <c r="H8405" t="s">
        <v>928</v>
      </c>
      <c r="I8405" t="s">
        <v>928</v>
      </c>
      <c r="J8405" t="s">
        <v>928</v>
      </c>
      <c r="K8405" t="s">
        <v>929</v>
      </c>
      <c r="L8405" t="s">
        <v>928</v>
      </c>
      <c r="M8405" t="s">
        <v>928</v>
      </c>
      <c r="N8405" t="s">
        <v>929</v>
      </c>
      <c r="O8405" t="s">
        <v>929</v>
      </c>
      <c r="P8405" t="s">
        <v>929</v>
      </c>
      <c r="Q8405" t="s">
        <v>929</v>
      </c>
      <c r="R8405" t="s">
        <v>929</v>
      </c>
      <c r="S8405" t="s">
        <v>929</v>
      </c>
      <c r="T8405" t="s">
        <v>929</v>
      </c>
      <c r="U8405" t="s">
        <v>929</v>
      </c>
      <c r="V8405" t="s">
        <v>929</v>
      </c>
      <c r="W8405" t="s">
        <v>929</v>
      </c>
      <c r="X8405" t="s">
        <v>929</v>
      </c>
      <c r="Y8405" t="s">
        <v>929</v>
      </c>
      <c r="Z8405" t="s">
        <v>929</v>
      </c>
    </row>
    <row r="8406" spans="1:26">
      <c r="A8406">
        <v>804640</v>
      </c>
      <c r="B8406" t="s">
        <v>98</v>
      </c>
      <c r="C8406" t="s">
        <v>930</v>
      </c>
      <c r="D8406" t="s">
        <v>930</v>
      </c>
      <c r="E8406" t="s">
        <v>928</v>
      </c>
      <c r="F8406" t="s">
        <v>928</v>
      </c>
      <c r="G8406" t="s">
        <v>928</v>
      </c>
      <c r="H8406" t="s">
        <v>928</v>
      </c>
      <c r="I8406" t="s">
        <v>928</v>
      </c>
      <c r="J8406" t="s">
        <v>930</v>
      </c>
      <c r="K8406" t="s">
        <v>930</v>
      </c>
      <c r="L8406" t="s">
        <v>928</v>
      </c>
      <c r="M8406" t="s">
        <v>928</v>
      </c>
      <c r="N8406" t="s">
        <v>930</v>
      </c>
      <c r="O8406" t="s">
        <v>929</v>
      </c>
      <c r="P8406" t="s">
        <v>929</v>
      </c>
      <c r="Q8406" t="s">
        <v>929</v>
      </c>
      <c r="R8406" t="s">
        <v>929</v>
      </c>
      <c r="S8406" t="s">
        <v>929</v>
      </c>
      <c r="T8406" t="s">
        <v>929</v>
      </c>
      <c r="U8406" t="s">
        <v>929</v>
      </c>
      <c r="V8406" t="s">
        <v>929</v>
      </c>
      <c r="W8406" t="s">
        <v>929</v>
      </c>
      <c r="X8406" t="s">
        <v>929</v>
      </c>
      <c r="Y8406" t="s">
        <v>929</v>
      </c>
      <c r="Z8406" t="s">
        <v>929</v>
      </c>
    </row>
    <row r="8407" spans="1:26">
      <c r="A8407">
        <v>804644</v>
      </c>
      <c r="B8407" t="s">
        <v>98</v>
      </c>
      <c r="C8407" t="s">
        <v>930</v>
      </c>
      <c r="D8407" t="s">
        <v>928</v>
      </c>
      <c r="E8407" t="s">
        <v>930</v>
      </c>
      <c r="F8407" t="s">
        <v>930</v>
      </c>
      <c r="G8407" t="s">
        <v>928</v>
      </c>
      <c r="H8407" t="s">
        <v>928</v>
      </c>
      <c r="I8407" t="s">
        <v>929</v>
      </c>
      <c r="J8407" t="s">
        <v>928</v>
      </c>
      <c r="K8407" t="s">
        <v>929</v>
      </c>
      <c r="L8407" t="s">
        <v>930</v>
      </c>
      <c r="M8407" t="s">
        <v>928</v>
      </c>
      <c r="N8407" t="s">
        <v>930</v>
      </c>
      <c r="O8407" t="s">
        <v>929</v>
      </c>
      <c r="P8407" t="s">
        <v>929</v>
      </c>
      <c r="Q8407" t="s">
        <v>929</v>
      </c>
      <c r="R8407" t="s">
        <v>929</v>
      </c>
      <c r="S8407" t="s">
        <v>930</v>
      </c>
      <c r="T8407" t="s">
        <v>929</v>
      </c>
      <c r="U8407" t="s">
        <v>928</v>
      </c>
      <c r="V8407" t="s">
        <v>929</v>
      </c>
      <c r="W8407" t="s">
        <v>930</v>
      </c>
      <c r="X8407" t="s">
        <v>930</v>
      </c>
      <c r="Y8407" t="s">
        <v>929</v>
      </c>
      <c r="Z8407" t="s">
        <v>930</v>
      </c>
    </row>
    <row r="8408" spans="1:26">
      <c r="A8408">
        <v>804654</v>
      </c>
      <c r="B8408" t="s">
        <v>98</v>
      </c>
      <c r="C8408" t="s">
        <v>929</v>
      </c>
      <c r="D8408" t="s">
        <v>928</v>
      </c>
      <c r="E8408" t="s">
        <v>929</v>
      </c>
      <c r="F8408" t="s">
        <v>928</v>
      </c>
      <c r="G8408" t="s">
        <v>929</v>
      </c>
      <c r="H8408" t="s">
        <v>928</v>
      </c>
      <c r="I8408" t="s">
        <v>928</v>
      </c>
      <c r="J8408" t="s">
        <v>929</v>
      </c>
      <c r="K8408" t="s">
        <v>929</v>
      </c>
      <c r="L8408" t="s">
        <v>929</v>
      </c>
      <c r="M8408" t="s">
        <v>928</v>
      </c>
      <c r="N8408" t="s">
        <v>928</v>
      </c>
      <c r="O8408" t="s">
        <v>929</v>
      </c>
      <c r="P8408" t="s">
        <v>930</v>
      </c>
      <c r="Q8408" t="s">
        <v>929</v>
      </c>
      <c r="R8408" t="s">
        <v>930</v>
      </c>
      <c r="S8408" t="s">
        <v>930</v>
      </c>
      <c r="T8408" t="s">
        <v>930</v>
      </c>
      <c r="U8408" t="s">
        <v>929</v>
      </c>
      <c r="V8408" t="s">
        <v>929</v>
      </c>
      <c r="W8408" t="s">
        <v>929</v>
      </c>
      <c r="X8408" t="s">
        <v>929</v>
      </c>
      <c r="Y8408" t="s">
        <v>929</v>
      </c>
      <c r="Z8408" t="s">
        <v>929</v>
      </c>
    </row>
    <row r="8409" spans="1:26">
      <c r="A8409">
        <v>804655</v>
      </c>
      <c r="B8409" t="s">
        <v>98</v>
      </c>
      <c r="C8409" t="s">
        <v>929</v>
      </c>
      <c r="D8409" t="s">
        <v>928</v>
      </c>
      <c r="E8409" t="s">
        <v>930</v>
      </c>
      <c r="F8409" t="s">
        <v>930</v>
      </c>
      <c r="G8409" t="s">
        <v>930</v>
      </c>
      <c r="H8409" t="s">
        <v>929</v>
      </c>
      <c r="I8409" t="s">
        <v>928</v>
      </c>
      <c r="J8409" t="s">
        <v>928</v>
      </c>
      <c r="K8409" t="s">
        <v>928</v>
      </c>
      <c r="L8409" t="s">
        <v>929</v>
      </c>
      <c r="M8409" t="s">
        <v>929</v>
      </c>
      <c r="N8409" t="s">
        <v>928</v>
      </c>
      <c r="O8409" t="s">
        <v>930</v>
      </c>
      <c r="P8409" t="s">
        <v>928</v>
      </c>
      <c r="Q8409" t="s">
        <v>930</v>
      </c>
      <c r="R8409" t="s">
        <v>929</v>
      </c>
      <c r="S8409" t="s">
        <v>930</v>
      </c>
      <c r="T8409" t="s">
        <v>930</v>
      </c>
      <c r="U8409" t="s">
        <v>930</v>
      </c>
      <c r="V8409" t="s">
        <v>929</v>
      </c>
      <c r="W8409" t="s">
        <v>930</v>
      </c>
      <c r="X8409" t="s">
        <v>928</v>
      </c>
      <c r="Y8409" t="s">
        <v>928</v>
      </c>
      <c r="Z8409" t="s">
        <v>930</v>
      </c>
    </row>
    <row r="8410" spans="1:26">
      <c r="A8410">
        <v>804670</v>
      </c>
      <c r="B8410" t="s">
        <v>98</v>
      </c>
      <c r="C8410" t="s">
        <v>930</v>
      </c>
      <c r="D8410" t="s">
        <v>929</v>
      </c>
      <c r="E8410" t="s">
        <v>928</v>
      </c>
      <c r="F8410" t="s">
        <v>930</v>
      </c>
      <c r="G8410" t="s">
        <v>929</v>
      </c>
      <c r="H8410" t="s">
        <v>929</v>
      </c>
      <c r="I8410" t="s">
        <v>928</v>
      </c>
      <c r="J8410" t="s">
        <v>930</v>
      </c>
      <c r="K8410" t="s">
        <v>928</v>
      </c>
      <c r="L8410" t="s">
        <v>928</v>
      </c>
      <c r="M8410" t="s">
        <v>928</v>
      </c>
      <c r="N8410" t="s">
        <v>928</v>
      </c>
      <c r="O8410" t="s">
        <v>930</v>
      </c>
      <c r="P8410" t="s">
        <v>930</v>
      </c>
      <c r="Q8410" t="s">
        <v>929</v>
      </c>
      <c r="R8410" t="s">
        <v>928</v>
      </c>
      <c r="S8410" t="s">
        <v>929</v>
      </c>
      <c r="T8410" t="s">
        <v>930</v>
      </c>
      <c r="U8410" t="s">
        <v>928</v>
      </c>
      <c r="V8410" t="s">
        <v>929</v>
      </c>
      <c r="W8410" t="s">
        <v>929</v>
      </c>
      <c r="X8410" t="s">
        <v>930</v>
      </c>
      <c r="Y8410" t="s">
        <v>929</v>
      </c>
      <c r="Z8410" t="s">
        <v>930</v>
      </c>
    </row>
    <row r="8411" spans="1:26">
      <c r="A8411">
        <v>804675</v>
      </c>
      <c r="B8411" t="s">
        <v>98</v>
      </c>
      <c r="C8411" t="s">
        <v>928</v>
      </c>
      <c r="D8411" t="s">
        <v>928</v>
      </c>
      <c r="E8411" t="s">
        <v>928</v>
      </c>
      <c r="F8411" t="s">
        <v>929</v>
      </c>
      <c r="G8411" t="s">
        <v>930</v>
      </c>
      <c r="H8411" t="s">
        <v>930</v>
      </c>
      <c r="I8411" t="s">
        <v>928</v>
      </c>
      <c r="J8411" t="s">
        <v>928</v>
      </c>
      <c r="K8411" t="s">
        <v>928</v>
      </c>
      <c r="L8411" t="s">
        <v>928</v>
      </c>
      <c r="M8411" t="s">
        <v>929</v>
      </c>
      <c r="N8411" t="s">
        <v>930</v>
      </c>
      <c r="O8411" t="s">
        <v>928</v>
      </c>
      <c r="P8411" t="s">
        <v>928</v>
      </c>
      <c r="Q8411" t="s">
        <v>930</v>
      </c>
      <c r="R8411" t="s">
        <v>928</v>
      </c>
      <c r="S8411" t="s">
        <v>930</v>
      </c>
      <c r="T8411" t="s">
        <v>930</v>
      </c>
      <c r="U8411" t="s">
        <v>930</v>
      </c>
      <c r="V8411" t="s">
        <v>930</v>
      </c>
      <c r="W8411" t="s">
        <v>929</v>
      </c>
      <c r="X8411" t="s">
        <v>930</v>
      </c>
      <c r="Y8411" t="s">
        <v>928</v>
      </c>
      <c r="Z8411" t="s">
        <v>929</v>
      </c>
    </row>
    <row r="8412" spans="1:26">
      <c r="A8412">
        <v>804676</v>
      </c>
      <c r="B8412" t="s">
        <v>98</v>
      </c>
      <c r="C8412" t="s">
        <v>930</v>
      </c>
      <c r="D8412" t="s">
        <v>928</v>
      </c>
      <c r="E8412" t="s">
        <v>930</v>
      </c>
      <c r="F8412" t="s">
        <v>930</v>
      </c>
      <c r="G8412" t="s">
        <v>930</v>
      </c>
      <c r="H8412" t="s">
        <v>930</v>
      </c>
      <c r="I8412" t="s">
        <v>928</v>
      </c>
      <c r="J8412" t="s">
        <v>929</v>
      </c>
      <c r="K8412" t="s">
        <v>930</v>
      </c>
      <c r="L8412" t="s">
        <v>930</v>
      </c>
      <c r="M8412" t="s">
        <v>929</v>
      </c>
      <c r="N8412" t="s">
        <v>929</v>
      </c>
      <c r="O8412" t="s">
        <v>929</v>
      </c>
      <c r="P8412" t="s">
        <v>929</v>
      </c>
      <c r="Q8412" t="s">
        <v>929</v>
      </c>
      <c r="R8412" t="s">
        <v>930</v>
      </c>
      <c r="S8412" t="s">
        <v>929</v>
      </c>
      <c r="T8412" t="s">
        <v>929</v>
      </c>
      <c r="U8412" t="s">
        <v>929</v>
      </c>
      <c r="V8412" t="s">
        <v>929</v>
      </c>
      <c r="W8412" t="s">
        <v>929</v>
      </c>
      <c r="X8412" t="s">
        <v>930</v>
      </c>
      <c r="Y8412" t="s">
        <v>930</v>
      </c>
      <c r="Z8412" t="s">
        <v>929</v>
      </c>
    </row>
    <row r="8413" spans="1:26">
      <c r="A8413">
        <v>804686</v>
      </c>
      <c r="B8413" t="s">
        <v>98</v>
      </c>
      <c r="C8413" t="s">
        <v>930</v>
      </c>
      <c r="D8413" t="s">
        <v>930</v>
      </c>
      <c r="E8413" t="s">
        <v>930</v>
      </c>
      <c r="F8413" t="s">
        <v>930</v>
      </c>
      <c r="G8413" t="s">
        <v>929</v>
      </c>
      <c r="H8413" t="s">
        <v>928</v>
      </c>
      <c r="I8413" t="s">
        <v>928</v>
      </c>
      <c r="J8413" t="s">
        <v>928</v>
      </c>
      <c r="K8413" t="s">
        <v>928</v>
      </c>
      <c r="L8413" t="s">
        <v>930</v>
      </c>
      <c r="M8413" t="s">
        <v>930</v>
      </c>
      <c r="N8413" t="s">
        <v>930</v>
      </c>
      <c r="O8413" t="s">
        <v>929</v>
      </c>
      <c r="P8413" t="s">
        <v>929</v>
      </c>
      <c r="Q8413" t="s">
        <v>929</v>
      </c>
      <c r="R8413" t="s">
        <v>929</v>
      </c>
      <c r="S8413" t="s">
        <v>929</v>
      </c>
      <c r="T8413" t="s">
        <v>929</v>
      </c>
      <c r="U8413" t="s">
        <v>929</v>
      </c>
      <c r="V8413" t="s">
        <v>929</v>
      </c>
      <c r="W8413" t="s">
        <v>929</v>
      </c>
      <c r="X8413" t="s">
        <v>929</v>
      </c>
      <c r="Y8413" t="s">
        <v>929</v>
      </c>
      <c r="Z8413" t="s">
        <v>929</v>
      </c>
    </row>
    <row r="8414" spans="1:26">
      <c r="A8414">
        <v>804694</v>
      </c>
      <c r="B8414" t="s">
        <v>98</v>
      </c>
      <c r="C8414" t="s">
        <v>930</v>
      </c>
      <c r="D8414" t="s">
        <v>930</v>
      </c>
      <c r="E8414" t="s">
        <v>930</v>
      </c>
      <c r="F8414" t="s">
        <v>928</v>
      </c>
      <c r="G8414" t="s">
        <v>930</v>
      </c>
      <c r="H8414" t="s">
        <v>930</v>
      </c>
      <c r="I8414" t="s">
        <v>928</v>
      </c>
      <c r="J8414" t="s">
        <v>928</v>
      </c>
      <c r="K8414" t="s">
        <v>930</v>
      </c>
      <c r="L8414" t="s">
        <v>928</v>
      </c>
      <c r="M8414" t="s">
        <v>928</v>
      </c>
      <c r="N8414" t="s">
        <v>928</v>
      </c>
      <c r="O8414" t="s">
        <v>929</v>
      </c>
      <c r="P8414" t="s">
        <v>930</v>
      </c>
      <c r="Q8414" t="s">
        <v>930</v>
      </c>
      <c r="R8414" t="s">
        <v>929</v>
      </c>
      <c r="S8414" t="s">
        <v>930</v>
      </c>
      <c r="T8414" t="s">
        <v>930</v>
      </c>
      <c r="U8414" t="s">
        <v>929</v>
      </c>
      <c r="V8414" t="s">
        <v>929</v>
      </c>
      <c r="W8414" t="s">
        <v>929</v>
      </c>
      <c r="X8414" t="s">
        <v>929</v>
      </c>
      <c r="Y8414" t="s">
        <v>929</v>
      </c>
      <c r="Z8414" t="s">
        <v>929</v>
      </c>
    </row>
    <row r="8415" spans="1:26">
      <c r="A8415">
        <v>804695</v>
      </c>
      <c r="B8415" t="s">
        <v>98</v>
      </c>
      <c r="C8415" t="s">
        <v>930</v>
      </c>
      <c r="D8415" t="s">
        <v>928</v>
      </c>
      <c r="E8415" t="s">
        <v>929</v>
      </c>
      <c r="F8415" t="s">
        <v>929</v>
      </c>
      <c r="G8415" t="s">
        <v>928</v>
      </c>
      <c r="H8415" t="s">
        <v>928</v>
      </c>
      <c r="I8415" t="s">
        <v>928</v>
      </c>
      <c r="J8415" t="s">
        <v>929</v>
      </c>
      <c r="K8415" t="s">
        <v>929</v>
      </c>
      <c r="L8415" t="s">
        <v>929</v>
      </c>
      <c r="M8415" t="s">
        <v>929</v>
      </c>
      <c r="N8415" t="s">
        <v>928</v>
      </c>
      <c r="O8415" t="s">
        <v>929</v>
      </c>
      <c r="P8415" t="s">
        <v>929</v>
      </c>
      <c r="Q8415" t="s">
        <v>929</v>
      </c>
      <c r="R8415" t="s">
        <v>929</v>
      </c>
      <c r="S8415" t="s">
        <v>929</v>
      </c>
      <c r="T8415" t="s">
        <v>929</v>
      </c>
      <c r="U8415" t="s">
        <v>929</v>
      </c>
      <c r="V8415" t="s">
        <v>929</v>
      </c>
      <c r="W8415" t="s">
        <v>929</v>
      </c>
      <c r="X8415" t="s">
        <v>929</v>
      </c>
      <c r="Y8415" t="s">
        <v>929</v>
      </c>
      <c r="Z8415" t="s">
        <v>929</v>
      </c>
    </row>
    <row r="8416" spans="1:26">
      <c r="A8416">
        <v>804714</v>
      </c>
      <c r="B8416" t="s">
        <v>98</v>
      </c>
      <c r="C8416" t="s">
        <v>928</v>
      </c>
      <c r="D8416" t="s">
        <v>930</v>
      </c>
      <c r="E8416" t="s">
        <v>930</v>
      </c>
      <c r="F8416" t="s">
        <v>928</v>
      </c>
      <c r="G8416" t="s">
        <v>930</v>
      </c>
      <c r="H8416" t="s">
        <v>929</v>
      </c>
      <c r="I8416" t="s">
        <v>928</v>
      </c>
      <c r="J8416" t="s">
        <v>928</v>
      </c>
      <c r="K8416" t="s">
        <v>929</v>
      </c>
      <c r="L8416" t="s">
        <v>928</v>
      </c>
      <c r="M8416" t="s">
        <v>929</v>
      </c>
      <c r="N8416" t="s">
        <v>930</v>
      </c>
      <c r="O8416" t="s">
        <v>930</v>
      </c>
      <c r="P8416" t="s">
        <v>928</v>
      </c>
      <c r="Q8416" t="s">
        <v>928</v>
      </c>
      <c r="R8416" t="s">
        <v>928</v>
      </c>
      <c r="S8416" t="s">
        <v>928</v>
      </c>
      <c r="T8416" t="s">
        <v>928</v>
      </c>
      <c r="U8416" t="s">
        <v>930</v>
      </c>
      <c r="V8416" t="s">
        <v>928</v>
      </c>
      <c r="W8416" t="s">
        <v>930</v>
      </c>
      <c r="X8416" t="s">
        <v>929</v>
      </c>
      <c r="Y8416" t="s">
        <v>930</v>
      </c>
      <c r="Z8416" t="s">
        <v>930</v>
      </c>
    </row>
    <row r="8417" spans="1:26">
      <c r="A8417">
        <v>804715</v>
      </c>
      <c r="B8417" t="s">
        <v>98</v>
      </c>
      <c r="C8417" t="s">
        <v>930</v>
      </c>
      <c r="D8417" t="s">
        <v>930</v>
      </c>
      <c r="E8417" t="s">
        <v>929</v>
      </c>
      <c r="F8417" t="s">
        <v>930</v>
      </c>
      <c r="G8417" t="s">
        <v>928</v>
      </c>
      <c r="H8417" t="s">
        <v>930</v>
      </c>
      <c r="I8417" t="s">
        <v>928</v>
      </c>
      <c r="J8417" t="s">
        <v>929</v>
      </c>
      <c r="K8417" t="s">
        <v>929</v>
      </c>
      <c r="L8417" t="s">
        <v>928</v>
      </c>
      <c r="M8417" t="s">
        <v>928</v>
      </c>
      <c r="N8417" t="s">
        <v>928</v>
      </c>
      <c r="O8417" t="s">
        <v>929</v>
      </c>
      <c r="P8417" t="s">
        <v>929</v>
      </c>
      <c r="Q8417" t="s">
        <v>929</v>
      </c>
      <c r="R8417" t="s">
        <v>929</v>
      </c>
      <c r="S8417" t="s">
        <v>929</v>
      </c>
      <c r="T8417" t="s">
        <v>929</v>
      </c>
      <c r="U8417" t="s">
        <v>929</v>
      </c>
      <c r="V8417" t="s">
        <v>929</v>
      </c>
      <c r="W8417" t="s">
        <v>929</v>
      </c>
      <c r="X8417" t="s">
        <v>929</v>
      </c>
      <c r="Y8417" t="s">
        <v>929</v>
      </c>
      <c r="Z8417" t="s">
        <v>929</v>
      </c>
    </row>
    <row r="8418" spans="1:26">
      <c r="A8418">
        <v>804737</v>
      </c>
      <c r="B8418" t="s">
        <v>98</v>
      </c>
      <c r="C8418" t="s">
        <v>928</v>
      </c>
      <c r="D8418" t="s">
        <v>928</v>
      </c>
      <c r="E8418" t="s">
        <v>930</v>
      </c>
      <c r="F8418" t="s">
        <v>928</v>
      </c>
      <c r="G8418" t="s">
        <v>930</v>
      </c>
      <c r="H8418" t="s">
        <v>928</v>
      </c>
      <c r="I8418" t="s">
        <v>928</v>
      </c>
      <c r="J8418" t="s">
        <v>928</v>
      </c>
      <c r="K8418" t="s">
        <v>930</v>
      </c>
      <c r="L8418" t="s">
        <v>930</v>
      </c>
      <c r="M8418" t="s">
        <v>928</v>
      </c>
      <c r="N8418" t="s">
        <v>929</v>
      </c>
      <c r="O8418" t="s">
        <v>929</v>
      </c>
      <c r="P8418" t="s">
        <v>930</v>
      </c>
      <c r="Q8418" t="s">
        <v>930</v>
      </c>
      <c r="R8418" t="s">
        <v>930</v>
      </c>
      <c r="S8418" t="s">
        <v>930</v>
      </c>
      <c r="T8418" t="s">
        <v>930</v>
      </c>
      <c r="U8418" t="s">
        <v>928</v>
      </c>
      <c r="V8418" t="s">
        <v>930</v>
      </c>
      <c r="W8418" t="s">
        <v>929</v>
      </c>
      <c r="X8418" t="s">
        <v>929</v>
      </c>
      <c r="Y8418" t="s">
        <v>929</v>
      </c>
      <c r="Z8418" t="s">
        <v>929</v>
      </c>
    </row>
    <row r="8419" spans="1:26">
      <c r="A8419">
        <v>804739</v>
      </c>
      <c r="B8419" t="s">
        <v>98</v>
      </c>
      <c r="C8419" t="s">
        <v>928</v>
      </c>
      <c r="D8419" t="s">
        <v>929</v>
      </c>
      <c r="E8419" t="s">
        <v>928</v>
      </c>
      <c r="F8419" t="s">
        <v>928</v>
      </c>
      <c r="G8419" t="s">
        <v>928</v>
      </c>
      <c r="H8419" t="s">
        <v>930</v>
      </c>
      <c r="I8419" t="s">
        <v>928</v>
      </c>
      <c r="J8419" t="s">
        <v>928</v>
      </c>
      <c r="K8419" t="s">
        <v>929</v>
      </c>
      <c r="L8419" t="s">
        <v>930</v>
      </c>
      <c r="M8419" t="s">
        <v>928</v>
      </c>
      <c r="N8419" t="s">
        <v>928</v>
      </c>
      <c r="O8419" t="s">
        <v>930</v>
      </c>
      <c r="P8419" t="s">
        <v>930</v>
      </c>
      <c r="Q8419" t="s">
        <v>930</v>
      </c>
      <c r="R8419" t="s">
        <v>929</v>
      </c>
      <c r="S8419" t="s">
        <v>930</v>
      </c>
      <c r="T8419" t="s">
        <v>930</v>
      </c>
      <c r="U8419" t="s">
        <v>929</v>
      </c>
      <c r="V8419" t="s">
        <v>929</v>
      </c>
      <c r="W8419" t="s">
        <v>929</v>
      </c>
      <c r="X8419" t="s">
        <v>929</v>
      </c>
      <c r="Y8419" t="s">
        <v>929</v>
      </c>
      <c r="Z8419" t="s">
        <v>929</v>
      </c>
    </row>
    <row r="8420" spans="1:26">
      <c r="A8420">
        <v>804744</v>
      </c>
      <c r="B8420" t="s">
        <v>98</v>
      </c>
      <c r="C8420" t="s">
        <v>929</v>
      </c>
      <c r="D8420" t="s">
        <v>928</v>
      </c>
      <c r="E8420" t="s">
        <v>930</v>
      </c>
      <c r="F8420" t="s">
        <v>930</v>
      </c>
      <c r="G8420" t="s">
        <v>929</v>
      </c>
      <c r="H8420" t="s">
        <v>929</v>
      </c>
      <c r="I8420" t="s">
        <v>928</v>
      </c>
      <c r="J8420" t="s">
        <v>929</v>
      </c>
      <c r="K8420" t="s">
        <v>930</v>
      </c>
      <c r="L8420" t="s">
        <v>928</v>
      </c>
      <c r="M8420" t="s">
        <v>928</v>
      </c>
      <c r="N8420" t="s">
        <v>930</v>
      </c>
      <c r="O8420" t="s">
        <v>930</v>
      </c>
      <c r="P8420" t="s">
        <v>929</v>
      </c>
      <c r="Q8420" t="s">
        <v>930</v>
      </c>
      <c r="R8420" t="s">
        <v>928</v>
      </c>
      <c r="S8420" t="s">
        <v>928</v>
      </c>
      <c r="T8420" t="s">
        <v>928</v>
      </c>
      <c r="U8420" t="s">
        <v>928</v>
      </c>
      <c r="V8420" t="s">
        <v>928</v>
      </c>
      <c r="W8420" t="s">
        <v>928</v>
      </c>
      <c r="X8420" t="s">
        <v>929</v>
      </c>
      <c r="Y8420" t="s">
        <v>930</v>
      </c>
      <c r="Z8420" t="s">
        <v>928</v>
      </c>
    </row>
    <row r="8421" spans="1:26">
      <c r="A8421">
        <v>804751</v>
      </c>
      <c r="B8421" t="s">
        <v>98</v>
      </c>
      <c r="C8421" t="s">
        <v>930</v>
      </c>
      <c r="D8421" t="s">
        <v>930</v>
      </c>
      <c r="E8421" t="s">
        <v>930</v>
      </c>
      <c r="F8421" t="s">
        <v>928</v>
      </c>
      <c r="G8421" t="s">
        <v>928</v>
      </c>
      <c r="H8421" t="s">
        <v>929</v>
      </c>
      <c r="I8421" t="s">
        <v>930</v>
      </c>
      <c r="J8421" t="s">
        <v>928</v>
      </c>
      <c r="K8421" t="s">
        <v>928</v>
      </c>
      <c r="L8421" t="s">
        <v>928</v>
      </c>
      <c r="M8421" t="s">
        <v>930</v>
      </c>
      <c r="N8421" t="s">
        <v>928</v>
      </c>
      <c r="O8421" t="s">
        <v>929</v>
      </c>
      <c r="P8421" t="s">
        <v>929</v>
      </c>
      <c r="Q8421" t="s">
        <v>929</v>
      </c>
      <c r="R8421" t="s">
        <v>929</v>
      </c>
      <c r="S8421" t="s">
        <v>930</v>
      </c>
      <c r="T8421" t="s">
        <v>929</v>
      </c>
      <c r="U8421" t="s">
        <v>929</v>
      </c>
      <c r="V8421" t="s">
        <v>929</v>
      </c>
      <c r="W8421" t="s">
        <v>929</v>
      </c>
      <c r="X8421" t="s">
        <v>929</v>
      </c>
      <c r="Y8421" t="s">
        <v>929</v>
      </c>
      <c r="Z8421" t="s">
        <v>929</v>
      </c>
    </row>
    <row r="8422" spans="1:26">
      <c r="A8422">
        <v>804757</v>
      </c>
      <c r="B8422" t="s">
        <v>98</v>
      </c>
      <c r="C8422" t="s">
        <v>929</v>
      </c>
      <c r="D8422" t="s">
        <v>929</v>
      </c>
      <c r="E8422" t="s">
        <v>929</v>
      </c>
      <c r="F8422" t="s">
        <v>929</v>
      </c>
      <c r="G8422" t="s">
        <v>929</v>
      </c>
      <c r="H8422" t="s">
        <v>929</v>
      </c>
      <c r="I8422" t="s">
        <v>929</v>
      </c>
      <c r="J8422" t="s">
        <v>929</v>
      </c>
      <c r="K8422" t="s">
        <v>929</v>
      </c>
      <c r="L8422" t="s">
        <v>930</v>
      </c>
      <c r="M8422" t="s">
        <v>929</v>
      </c>
      <c r="N8422" t="s">
        <v>929</v>
      </c>
      <c r="O8422" t="s">
        <v>929</v>
      </c>
      <c r="P8422" t="s">
        <v>928</v>
      </c>
      <c r="Q8422" t="s">
        <v>928</v>
      </c>
      <c r="R8422" t="s">
        <v>929</v>
      </c>
      <c r="S8422" t="s">
        <v>930</v>
      </c>
      <c r="T8422" t="s">
        <v>929</v>
      </c>
      <c r="U8422" t="s">
        <v>929</v>
      </c>
      <c r="V8422" t="s">
        <v>929</v>
      </c>
      <c r="W8422" t="s">
        <v>928</v>
      </c>
      <c r="X8422" t="s">
        <v>928</v>
      </c>
      <c r="Y8422" t="s">
        <v>928</v>
      </c>
      <c r="Z8422" t="s">
        <v>928</v>
      </c>
    </row>
    <row r="8423" spans="1:26">
      <c r="A8423">
        <v>804795</v>
      </c>
      <c r="B8423" t="s">
        <v>98</v>
      </c>
      <c r="C8423" t="s">
        <v>928</v>
      </c>
      <c r="D8423" t="s">
        <v>928</v>
      </c>
      <c r="E8423" t="s">
        <v>930</v>
      </c>
      <c r="F8423" t="s">
        <v>928</v>
      </c>
      <c r="G8423" t="s">
        <v>928</v>
      </c>
      <c r="H8423" t="s">
        <v>930</v>
      </c>
      <c r="I8423" t="s">
        <v>928</v>
      </c>
      <c r="J8423" t="s">
        <v>928</v>
      </c>
      <c r="K8423" t="s">
        <v>930</v>
      </c>
      <c r="L8423" t="s">
        <v>928</v>
      </c>
      <c r="M8423" t="s">
        <v>929</v>
      </c>
      <c r="N8423" t="s">
        <v>928</v>
      </c>
      <c r="O8423" t="s">
        <v>929</v>
      </c>
      <c r="P8423" t="s">
        <v>928</v>
      </c>
      <c r="Q8423" t="s">
        <v>930</v>
      </c>
      <c r="R8423" t="s">
        <v>928</v>
      </c>
      <c r="S8423" t="s">
        <v>930</v>
      </c>
      <c r="T8423" t="s">
        <v>928</v>
      </c>
      <c r="U8423" t="s">
        <v>930</v>
      </c>
      <c r="V8423" t="s">
        <v>930</v>
      </c>
      <c r="W8423" t="s">
        <v>930</v>
      </c>
      <c r="X8423" t="s">
        <v>929</v>
      </c>
      <c r="Y8423" t="s">
        <v>930</v>
      </c>
      <c r="Z8423" t="s">
        <v>929</v>
      </c>
    </row>
    <row r="8424" spans="1:26">
      <c r="A8424">
        <v>804802</v>
      </c>
      <c r="B8424" t="s">
        <v>98</v>
      </c>
      <c r="C8424" t="s">
        <v>930</v>
      </c>
      <c r="D8424" t="s">
        <v>928</v>
      </c>
      <c r="E8424" t="s">
        <v>929</v>
      </c>
      <c r="F8424" t="s">
        <v>928</v>
      </c>
      <c r="G8424" t="s">
        <v>930</v>
      </c>
      <c r="H8424" t="s">
        <v>929</v>
      </c>
      <c r="I8424" t="s">
        <v>928</v>
      </c>
      <c r="J8424" t="s">
        <v>928</v>
      </c>
      <c r="K8424" t="s">
        <v>928</v>
      </c>
      <c r="L8424" t="s">
        <v>928</v>
      </c>
      <c r="M8424" t="s">
        <v>928</v>
      </c>
      <c r="N8424" t="s">
        <v>928</v>
      </c>
      <c r="O8424" t="s">
        <v>930</v>
      </c>
      <c r="P8424" t="s">
        <v>930</v>
      </c>
      <c r="Q8424" t="s">
        <v>930</v>
      </c>
      <c r="R8424" t="s">
        <v>930</v>
      </c>
      <c r="S8424" t="s">
        <v>930</v>
      </c>
      <c r="T8424" t="s">
        <v>930</v>
      </c>
      <c r="U8424" t="s">
        <v>929</v>
      </c>
      <c r="V8424" t="s">
        <v>929</v>
      </c>
      <c r="W8424" t="s">
        <v>929</v>
      </c>
      <c r="X8424" t="s">
        <v>929</v>
      </c>
      <c r="Y8424" t="s">
        <v>929</v>
      </c>
      <c r="Z8424" t="s">
        <v>929</v>
      </c>
    </row>
    <row r="8425" spans="1:26">
      <c r="A8425">
        <v>804815</v>
      </c>
      <c r="B8425" t="s">
        <v>98</v>
      </c>
      <c r="C8425" t="s">
        <v>929</v>
      </c>
      <c r="D8425" t="s">
        <v>928</v>
      </c>
      <c r="E8425" t="s">
        <v>928</v>
      </c>
      <c r="F8425" t="s">
        <v>930</v>
      </c>
      <c r="G8425" t="s">
        <v>928</v>
      </c>
      <c r="H8425" t="s">
        <v>928</v>
      </c>
      <c r="I8425" t="s">
        <v>928</v>
      </c>
      <c r="J8425" t="s">
        <v>930</v>
      </c>
      <c r="K8425" t="s">
        <v>929</v>
      </c>
      <c r="L8425" t="s">
        <v>928</v>
      </c>
      <c r="M8425" t="s">
        <v>928</v>
      </c>
      <c r="N8425" t="s">
        <v>928</v>
      </c>
      <c r="O8425" t="s">
        <v>929</v>
      </c>
      <c r="P8425" t="s">
        <v>929</v>
      </c>
      <c r="Q8425" t="s">
        <v>929</v>
      </c>
      <c r="R8425" t="s">
        <v>930</v>
      </c>
      <c r="S8425" t="s">
        <v>930</v>
      </c>
      <c r="T8425" t="s">
        <v>930</v>
      </c>
      <c r="U8425" t="s">
        <v>930</v>
      </c>
      <c r="V8425" t="s">
        <v>929</v>
      </c>
      <c r="W8425" t="s">
        <v>929</v>
      </c>
      <c r="X8425" t="s">
        <v>929</v>
      </c>
      <c r="Y8425" t="s">
        <v>929</v>
      </c>
      <c r="Z8425" t="s">
        <v>929</v>
      </c>
    </row>
    <row r="8426" spans="1:26">
      <c r="A8426">
        <v>804841</v>
      </c>
      <c r="B8426" t="s">
        <v>98</v>
      </c>
      <c r="C8426" t="s">
        <v>930</v>
      </c>
      <c r="D8426" t="s">
        <v>928</v>
      </c>
      <c r="E8426" t="s">
        <v>929</v>
      </c>
      <c r="F8426" t="s">
        <v>930</v>
      </c>
      <c r="G8426" t="s">
        <v>930</v>
      </c>
      <c r="H8426" t="s">
        <v>930</v>
      </c>
      <c r="I8426" t="s">
        <v>928</v>
      </c>
      <c r="J8426" t="s">
        <v>928</v>
      </c>
      <c r="K8426" t="s">
        <v>928</v>
      </c>
      <c r="L8426" t="s">
        <v>928</v>
      </c>
      <c r="M8426" t="s">
        <v>929</v>
      </c>
      <c r="N8426" t="s">
        <v>930</v>
      </c>
      <c r="O8426" t="s">
        <v>929</v>
      </c>
      <c r="P8426" t="s">
        <v>929</v>
      </c>
      <c r="Q8426" t="s">
        <v>929</v>
      </c>
      <c r="R8426" t="s">
        <v>929</v>
      </c>
      <c r="S8426" t="s">
        <v>929</v>
      </c>
      <c r="T8426" t="s">
        <v>929</v>
      </c>
      <c r="U8426" t="s">
        <v>929</v>
      </c>
      <c r="V8426" t="s">
        <v>930</v>
      </c>
      <c r="W8426" t="s">
        <v>929</v>
      </c>
      <c r="X8426" t="s">
        <v>930</v>
      </c>
      <c r="Y8426" t="s">
        <v>929</v>
      </c>
      <c r="Z8426" t="s">
        <v>930</v>
      </c>
    </row>
    <row r="8427" spans="1:26">
      <c r="A8427">
        <v>804843</v>
      </c>
      <c r="B8427" t="s">
        <v>98</v>
      </c>
      <c r="C8427" t="s">
        <v>930</v>
      </c>
      <c r="D8427" t="s">
        <v>930</v>
      </c>
      <c r="E8427" t="s">
        <v>930</v>
      </c>
      <c r="F8427" t="s">
        <v>930</v>
      </c>
      <c r="G8427" t="s">
        <v>928</v>
      </c>
      <c r="H8427" t="s">
        <v>929</v>
      </c>
      <c r="I8427" t="s">
        <v>928</v>
      </c>
      <c r="J8427" t="s">
        <v>929</v>
      </c>
      <c r="K8427" t="s">
        <v>929</v>
      </c>
      <c r="L8427" t="s">
        <v>928</v>
      </c>
      <c r="M8427" t="s">
        <v>928</v>
      </c>
      <c r="N8427" t="s">
        <v>929</v>
      </c>
      <c r="O8427" t="s">
        <v>929</v>
      </c>
      <c r="P8427" t="s">
        <v>929</v>
      </c>
      <c r="Q8427" t="s">
        <v>929</v>
      </c>
      <c r="R8427" t="s">
        <v>929</v>
      </c>
      <c r="S8427" t="s">
        <v>929</v>
      </c>
      <c r="T8427" t="s">
        <v>929</v>
      </c>
      <c r="U8427" t="s">
        <v>929</v>
      </c>
      <c r="V8427" t="s">
        <v>929</v>
      </c>
      <c r="W8427" t="s">
        <v>929</v>
      </c>
      <c r="X8427" t="s">
        <v>929</v>
      </c>
      <c r="Y8427" t="s">
        <v>929</v>
      </c>
      <c r="Z8427" t="s">
        <v>929</v>
      </c>
    </row>
    <row r="8428" spans="1:26">
      <c r="A8428">
        <v>804847</v>
      </c>
      <c r="B8428" t="s">
        <v>98</v>
      </c>
      <c r="C8428" t="s">
        <v>930</v>
      </c>
      <c r="D8428" t="s">
        <v>928</v>
      </c>
      <c r="E8428" t="s">
        <v>930</v>
      </c>
      <c r="F8428" t="s">
        <v>930</v>
      </c>
      <c r="G8428" t="s">
        <v>928</v>
      </c>
      <c r="H8428" t="s">
        <v>928</v>
      </c>
      <c r="I8428" t="s">
        <v>928</v>
      </c>
      <c r="J8428" t="s">
        <v>928</v>
      </c>
      <c r="K8428" t="s">
        <v>928</v>
      </c>
      <c r="L8428" t="s">
        <v>930</v>
      </c>
      <c r="M8428" t="s">
        <v>928</v>
      </c>
      <c r="N8428" t="s">
        <v>928</v>
      </c>
      <c r="O8428" t="s">
        <v>930</v>
      </c>
      <c r="P8428" t="s">
        <v>930</v>
      </c>
      <c r="Q8428" t="s">
        <v>930</v>
      </c>
      <c r="R8428" t="s">
        <v>928</v>
      </c>
      <c r="S8428" t="s">
        <v>930</v>
      </c>
      <c r="T8428" t="s">
        <v>930</v>
      </c>
      <c r="U8428" t="s">
        <v>928</v>
      </c>
      <c r="V8428" t="s">
        <v>930</v>
      </c>
      <c r="W8428" t="s">
        <v>930</v>
      </c>
      <c r="X8428" t="s">
        <v>930</v>
      </c>
      <c r="Y8428" t="s">
        <v>930</v>
      </c>
      <c r="Z8428" t="s">
        <v>930</v>
      </c>
    </row>
    <row r="8429" spans="1:26">
      <c r="A8429">
        <v>804869</v>
      </c>
      <c r="B8429" t="s">
        <v>98</v>
      </c>
      <c r="C8429" t="s">
        <v>929</v>
      </c>
      <c r="D8429" t="s">
        <v>928</v>
      </c>
      <c r="E8429" t="s">
        <v>929</v>
      </c>
      <c r="F8429" t="s">
        <v>929</v>
      </c>
      <c r="G8429" t="s">
        <v>929</v>
      </c>
      <c r="H8429" t="s">
        <v>929</v>
      </c>
      <c r="I8429" t="s">
        <v>928</v>
      </c>
      <c r="J8429" t="s">
        <v>929</v>
      </c>
      <c r="K8429" t="s">
        <v>929</v>
      </c>
      <c r="L8429" t="s">
        <v>929</v>
      </c>
      <c r="M8429" t="s">
        <v>928</v>
      </c>
      <c r="N8429" t="s">
        <v>929</v>
      </c>
      <c r="O8429" t="s">
        <v>929</v>
      </c>
      <c r="P8429" t="s">
        <v>929</v>
      </c>
      <c r="Q8429" t="s">
        <v>929</v>
      </c>
      <c r="R8429" t="s">
        <v>929</v>
      </c>
      <c r="S8429" t="s">
        <v>929</v>
      </c>
      <c r="T8429" t="s">
        <v>929</v>
      </c>
      <c r="U8429" t="s">
        <v>929</v>
      </c>
      <c r="V8429" t="s">
        <v>929</v>
      </c>
      <c r="W8429" t="s">
        <v>929</v>
      </c>
      <c r="X8429" t="s">
        <v>929</v>
      </c>
      <c r="Y8429" t="s">
        <v>929</v>
      </c>
      <c r="Z8429" t="s">
        <v>929</v>
      </c>
    </row>
    <row r="8430" spans="1:26">
      <c r="A8430">
        <v>804877</v>
      </c>
      <c r="B8430" t="s">
        <v>98</v>
      </c>
      <c r="C8430" t="s">
        <v>929</v>
      </c>
      <c r="D8430" t="s">
        <v>928</v>
      </c>
      <c r="E8430" t="s">
        <v>929</v>
      </c>
      <c r="F8430" t="s">
        <v>929</v>
      </c>
      <c r="G8430" t="s">
        <v>928</v>
      </c>
      <c r="H8430" t="s">
        <v>929</v>
      </c>
      <c r="I8430" t="s">
        <v>928</v>
      </c>
      <c r="J8430" t="s">
        <v>929</v>
      </c>
      <c r="K8430" t="s">
        <v>929</v>
      </c>
      <c r="L8430" t="s">
        <v>928</v>
      </c>
      <c r="M8430" t="s">
        <v>929</v>
      </c>
      <c r="N8430" t="s">
        <v>930</v>
      </c>
      <c r="O8430" t="s">
        <v>929</v>
      </c>
      <c r="P8430" t="s">
        <v>929</v>
      </c>
      <c r="Q8430" t="s">
        <v>929</v>
      </c>
      <c r="R8430" t="s">
        <v>930</v>
      </c>
      <c r="S8430" t="s">
        <v>929</v>
      </c>
      <c r="T8430" t="s">
        <v>929</v>
      </c>
      <c r="U8430" t="s">
        <v>929</v>
      </c>
      <c r="V8430" t="s">
        <v>930</v>
      </c>
      <c r="W8430" t="s">
        <v>929</v>
      </c>
      <c r="X8430" t="s">
        <v>930</v>
      </c>
      <c r="Y8430" t="s">
        <v>929</v>
      </c>
      <c r="Z8430" t="s">
        <v>929</v>
      </c>
    </row>
    <row r="8431" spans="1:26">
      <c r="A8431">
        <v>804879</v>
      </c>
      <c r="B8431" t="s">
        <v>98</v>
      </c>
      <c r="C8431" t="s">
        <v>929</v>
      </c>
      <c r="D8431" t="s">
        <v>929</v>
      </c>
      <c r="E8431" t="s">
        <v>929</v>
      </c>
      <c r="F8431" t="s">
        <v>929</v>
      </c>
      <c r="G8431" t="s">
        <v>929</v>
      </c>
      <c r="H8431" t="s">
        <v>929</v>
      </c>
      <c r="I8431" t="s">
        <v>929</v>
      </c>
      <c r="J8431" t="s">
        <v>929</v>
      </c>
      <c r="K8431" t="s">
        <v>928</v>
      </c>
      <c r="L8431" t="s">
        <v>929</v>
      </c>
      <c r="M8431" t="s">
        <v>929</v>
      </c>
      <c r="N8431" t="s">
        <v>929</v>
      </c>
      <c r="O8431" t="s">
        <v>928</v>
      </c>
      <c r="P8431" t="s">
        <v>929</v>
      </c>
      <c r="Q8431" t="s">
        <v>928</v>
      </c>
      <c r="R8431" t="s">
        <v>929</v>
      </c>
      <c r="S8431" t="s">
        <v>929</v>
      </c>
      <c r="T8431" t="s">
        <v>928</v>
      </c>
      <c r="U8431" t="s">
        <v>929</v>
      </c>
      <c r="V8431" t="s">
        <v>928</v>
      </c>
      <c r="W8431" t="s">
        <v>929</v>
      </c>
      <c r="X8431" t="s">
        <v>929</v>
      </c>
      <c r="Y8431" t="s">
        <v>929</v>
      </c>
      <c r="Z8431" t="s">
        <v>929</v>
      </c>
    </row>
    <row r="8432" spans="1:26">
      <c r="A8432">
        <v>804886</v>
      </c>
      <c r="B8432" t="s">
        <v>98</v>
      </c>
      <c r="C8432" t="s">
        <v>930</v>
      </c>
      <c r="D8432" t="s">
        <v>929</v>
      </c>
      <c r="E8432" t="s">
        <v>929</v>
      </c>
      <c r="F8432" t="s">
        <v>930</v>
      </c>
      <c r="G8432" t="s">
        <v>930</v>
      </c>
      <c r="H8432" t="s">
        <v>928</v>
      </c>
      <c r="I8432" t="s">
        <v>929</v>
      </c>
      <c r="J8432" t="s">
        <v>930</v>
      </c>
      <c r="K8432" t="s">
        <v>930</v>
      </c>
      <c r="L8432" t="s">
        <v>930</v>
      </c>
      <c r="M8432" t="s">
        <v>929</v>
      </c>
      <c r="N8432" t="s">
        <v>930</v>
      </c>
      <c r="O8432" t="s">
        <v>929</v>
      </c>
      <c r="P8432" t="s">
        <v>929</v>
      </c>
      <c r="Q8432" t="s">
        <v>929</v>
      </c>
      <c r="R8432" t="s">
        <v>929</v>
      </c>
      <c r="S8432" t="s">
        <v>929</v>
      </c>
      <c r="T8432" t="s">
        <v>929</v>
      </c>
      <c r="U8432" t="s">
        <v>929</v>
      </c>
      <c r="V8432" t="s">
        <v>929</v>
      </c>
      <c r="W8432" t="s">
        <v>929</v>
      </c>
      <c r="X8432" t="s">
        <v>929</v>
      </c>
      <c r="Y8432" t="s">
        <v>929</v>
      </c>
      <c r="Z8432" t="s">
        <v>929</v>
      </c>
    </row>
    <row r="8433" spans="1:26">
      <c r="A8433">
        <v>804892</v>
      </c>
      <c r="B8433" t="s">
        <v>98</v>
      </c>
      <c r="C8433" t="s">
        <v>928</v>
      </c>
      <c r="D8433" t="s">
        <v>930</v>
      </c>
      <c r="E8433" t="s">
        <v>928</v>
      </c>
      <c r="F8433" t="s">
        <v>930</v>
      </c>
      <c r="G8433" t="s">
        <v>928</v>
      </c>
      <c r="H8433" t="s">
        <v>930</v>
      </c>
      <c r="I8433" t="s">
        <v>930</v>
      </c>
      <c r="J8433" t="s">
        <v>930</v>
      </c>
      <c r="K8433" t="s">
        <v>930</v>
      </c>
      <c r="L8433" t="s">
        <v>929</v>
      </c>
      <c r="M8433" t="s">
        <v>930</v>
      </c>
      <c r="N8433" t="s">
        <v>928</v>
      </c>
      <c r="O8433" t="s">
        <v>929</v>
      </c>
      <c r="P8433" t="s">
        <v>929</v>
      </c>
      <c r="Q8433" t="s">
        <v>929</v>
      </c>
      <c r="R8433" t="s">
        <v>928</v>
      </c>
      <c r="S8433" t="s">
        <v>928</v>
      </c>
      <c r="T8433" t="s">
        <v>930</v>
      </c>
      <c r="U8433" t="s">
        <v>928</v>
      </c>
      <c r="V8433" t="s">
        <v>929</v>
      </c>
      <c r="W8433" t="s">
        <v>930</v>
      </c>
      <c r="X8433" t="s">
        <v>930</v>
      </c>
      <c r="Y8433" t="s">
        <v>929</v>
      </c>
      <c r="Z8433" t="s">
        <v>930</v>
      </c>
    </row>
    <row r="8434" spans="1:26">
      <c r="A8434">
        <v>804894</v>
      </c>
      <c r="B8434" t="s">
        <v>98</v>
      </c>
      <c r="C8434" t="s">
        <v>930</v>
      </c>
      <c r="D8434" t="s">
        <v>930</v>
      </c>
      <c r="E8434" t="s">
        <v>930</v>
      </c>
      <c r="F8434" t="s">
        <v>929</v>
      </c>
      <c r="G8434" t="s">
        <v>929</v>
      </c>
      <c r="H8434" t="s">
        <v>929</v>
      </c>
      <c r="I8434" t="s">
        <v>929</v>
      </c>
      <c r="J8434" t="s">
        <v>930</v>
      </c>
      <c r="K8434" t="s">
        <v>929</v>
      </c>
      <c r="L8434" t="s">
        <v>930</v>
      </c>
      <c r="M8434" t="s">
        <v>929</v>
      </c>
      <c r="N8434" t="s">
        <v>929</v>
      </c>
      <c r="O8434" t="s">
        <v>929</v>
      </c>
      <c r="P8434" t="s">
        <v>930</v>
      </c>
      <c r="Q8434" t="s">
        <v>928</v>
      </c>
      <c r="R8434" t="s">
        <v>928</v>
      </c>
      <c r="S8434" t="s">
        <v>928</v>
      </c>
      <c r="T8434" t="s">
        <v>928</v>
      </c>
      <c r="U8434" t="s">
        <v>930</v>
      </c>
      <c r="V8434" t="s">
        <v>929</v>
      </c>
      <c r="W8434" t="s">
        <v>929</v>
      </c>
      <c r="X8434" t="s">
        <v>930</v>
      </c>
      <c r="Y8434" t="s">
        <v>929</v>
      </c>
      <c r="Z8434" t="s">
        <v>930</v>
      </c>
    </row>
    <row r="8435" spans="1:26">
      <c r="A8435">
        <v>804900</v>
      </c>
      <c r="B8435" t="s">
        <v>98</v>
      </c>
      <c r="C8435" t="s">
        <v>930</v>
      </c>
      <c r="D8435" t="s">
        <v>930</v>
      </c>
      <c r="E8435" t="s">
        <v>928</v>
      </c>
      <c r="F8435" t="s">
        <v>928</v>
      </c>
      <c r="G8435" t="s">
        <v>930</v>
      </c>
      <c r="H8435" t="s">
        <v>930</v>
      </c>
      <c r="I8435" t="s">
        <v>928</v>
      </c>
      <c r="J8435" t="s">
        <v>929</v>
      </c>
      <c r="K8435" t="s">
        <v>929</v>
      </c>
      <c r="L8435" t="s">
        <v>930</v>
      </c>
      <c r="M8435" t="s">
        <v>930</v>
      </c>
      <c r="N8435" t="s">
        <v>929</v>
      </c>
      <c r="O8435" t="s">
        <v>929</v>
      </c>
      <c r="P8435" t="s">
        <v>930</v>
      </c>
      <c r="Q8435" t="s">
        <v>930</v>
      </c>
      <c r="R8435" t="s">
        <v>930</v>
      </c>
      <c r="S8435" t="s">
        <v>930</v>
      </c>
      <c r="T8435" t="s">
        <v>928</v>
      </c>
      <c r="U8435" t="s">
        <v>928</v>
      </c>
      <c r="V8435" t="s">
        <v>930</v>
      </c>
      <c r="W8435" t="s">
        <v>930</v>
      </c>
      <c r="X8435" t="s">
        <v>930</v>
      </c>
      <c r="Y8435" t="s">
        <v>930</v>
      </c>
      <c r="Z8435" t="s">
        <v>930</v>
      </c>
    </row>
    <row r="8436" spans="1:26">
      <c r="A8436">
        <v>804903</v>
      </c>
      <c r="B8436" t="s">
        <v>98</v>
      </c>
      <c r="C8436" t="s">
        <v>930</v>
      </c>
      <c r="D8436" t="s">
        <v>930</v>
      </c>
      <c r="E8436" t="s">
        <v>928</v>
      </c>
      <c r="F8436" t="s">
        <v>929</v>
      </c>
      <c r="G8436" t="s">
        <v>928</v>
      </c>
      <c r="H8436" t="s">
        <v>928</v>
      </c>
      <c r="I8436" t="s">
        <v>929</v>
      </c>
      <c r="J8436" t="s">
        <v>930</v>
      </c>
      <c r="K8436" t="s">
        <v>928</v>
      </c>
      <c r="L8436" t="s">
        <v>928</v>
      </c>
      <c r="M8436" t="s">
        <v>928</v>
      </c>
      <c r="N8436" t="s">
        <v>928</v>
      </c>
      <c r="O8436" t="s">
        <v>929</v>
      </c>
      <c r="P8436" t="s">
        <v>930</v>
      </c>
      <c r="Q8436" t="s">
        <v>930</v>
      </c>
      <c r="R8436" t="s">
        <v>930</v>
      </c>
      <c r="S8436" t="s">
        <v>929</v>
      </c>
      <c r="T8436" t="s">
        <v>930</v>
      </c>
      <c r="U8436" t="s">
        <v>929</v>
      </c>
      <c r="V8436" t="s">
        <v>929</v>
      </c>
      <c r="W8436" t="s">
        <v>929</v>
      </c>
      <c r="X8436" t="s">
        <v>929</v>
      </c>
      <c r="Y8436" t="s">
        <v>929</v>
      </c>
      <c r="Z8436" t="s">
        <v>929</v>
      </c>
    </row>
    <row r="8437" spans="1:26">
      <c r="A8437">
        <v>804912</v>
      </c>
      <c r="B8437" t="s">
        <v>98</v>
      </c>
      <c r="C8437" t="s">
        <v>930</v>
      </c>
      <c r="D8437" t="s">
        <v>930</v>
      </c>
      <c r="E8437" t="s">
        <v>930</v>
      </c>
      <c r="F8437" t="s">
        <v>929</v>
      </c>
      <c r="G8437" t="s">
        <v>930</v>
      </c>
      <c r="H8437" t="s">
        <v>930</v>
      </c>
      <c r="I8437" t="s">
        <v>930</v>
      </c>
      <c r="J8437" t="s">
        <v>928</v>
      </c>
      <c r="K8437" t="s">
        <v>929</v>
      </c>
      <c r="L8437" t="s">
        <v>928</v>
      </c>
      <c r="M8437" t="s">
        <v>929</v>
      </c>
      <c r="N8437" t="s">
        <v>929</v>
      </c>
      <c r="O8437" t="s">
        <v>929</v>
      </c>
      <c r="P8437" t="s">
        <v>930</v>
      </c>
      <c r="Q8437" t="s">
        <v>928</v>
      </c>
      <c r="R8437" t="s">
        <v>928</v>
      </c>
      <c r="S8437" t="s">
        <v>928</v>
      </c>
      <c r="T8437" t="s">
        <v>930</v>
      </c>
      <c r="U8437" t="s">
        <v>930</v>
      </c>
      <c r="V8437" t="s">
        <v>930</v>
      </c>
      <c r="W8437" t="s">
        <v>929</v>
      </c>
      <c r="X8437" t="s">
        <v>930</v>
      </c>
      <c r="Y8437" t="s">
        <v>930</v>
      </c>
      <c r="Z8437" t="s">
        <v>929</v>
      </c>
    </row>
    <row r="8438" spans="1:26">
      <c r="A8438">
        <v>804921</v>
      </c>
      <c r="B8438" t="s">
        <v>98</v>
      </c>
      <c r="C8438" t="s">
        <v>930</v>
      </c>
      <c r="D8438" t="s">
        <v>930</v>
      </c>
      <c r="E8438" t="s">
        <v>929</v>
      </c>
      <c r="F8438" t="s">
        <v>930</v>
      </c>
      <c r="G8438" t="s">
        <v>929</v>
      </c>
      <c r="H8438" t="s">
        <v>930</v>
      </c>
      <c r="I8438" t="s">
        <v>929</v>
      </c>
      <c r="J8438" t="s">
        <v>929</v>
      </c>
      <c r="K8438" t="s">
        <v>930</v>
      </c>
      <c r="L8438" t="s">
        <v>930</v>
      </c>
      <c r="M8438" t="s">
        <v>929</v>
      </c>
      <c r="N8438" t="s">
        <v>929</v>
      </c>
      <c r="O8438" t="s">
        <v>930</v>
      </c>
      <c r="P8438" t="s">
        <v>930</v>
      </c>
      <c r="Q8438" t="s">
        <v>928</v>
      </c>
      <c r="R8438" t="s">
        <v>928</v>
      </c>
      <c r="S8438" t="s">
        <v>930</v>
      </c>
      <c r="T8438" t="s">
        <v>928</v>
      </c>
      <c r="U8438" t="s">
        <v>928</v>
      </c>
      <c r="V8438" t="s">
        <v>930</v>
      </c>
      <c r="W8438" t="s">
        <v>930</v>
      </c>
      <c r="X8438" t="s">
        <v>930</v>
      </c>
      <c r="Y8438" t="s">
        <v>930</v>
      </c>
      <c r="Z8438" t="s">
        <v>930</v>
      </c>
    </row>
    <row r="8439" spans="1:26">
      <c r="A8439">
        <v>804926</v>
      </c>
      <c r="B8439" t="s">
        <v>98</v>
      </c>
      <c r="C8439" t="s">
        <v>928</v>
      </c>
      <c r="D8439" t="s">
        <v>929</v>
      </c>
      <c r="E8439" t="s">
        <v>930</v>
      </c>
      <c r="F8439" t="s">
        <v>930</v>
      </c>
      <c r="G8439" t="s">
        <v>930</v>
      </c>
      <c r="H8439" t="s">
        <v>930</v>
      </c>
      <c r="I8439" t="s">
        <v>930</v>
      </c>
      <c r="J8439" t="s">
        <v>929</v>
      </c>
      <c r="K8439" t="s">
        <v>930</v>
      </c>
      <c r="L8439" t="s">
        <v>930</v>
      </c>
      <c r="M8439" t="s">
        <v>930</v>
      </c>
      <c r="N8439" t="s">
        <v>928</v>
      </c>
      <c r="O8439" t="s">
        <v>929</v>
      </c>
      <c r="P8439" t="s">
        <v>929</v>
      </c>
      <c r="Q8439" t="s">
        <v>929</v>
      </c>
      <c r="R8439" t="s">
        <v>929</v>
      </c>
      <c r="S8439" t="s">
        <v>930</v>
      </c>
      <c r="T8439" t="s">
        <v>930</v>
      </c>
      <c r="U8439" t="s">
        <v>928</v>
      </c>
      <c r="V8439" t="s">
        <v>929</v>
      </c>
      <c r="W8439" t="s">
        <v>929</v>
      </c>
      <c r="X8439" t="s">
        <v>930</v>
      </c>
      <c r="Y8439" t="s">
        <v>929</v>
      </c>
      <c r="Z8439" t="s">
        <v>929</v>
      </c>
    </row>
    <row r="8440" spans="1:26">
      <c r="A8440">
        <v>804947</v>
      </c>
      <c r="B8440" t="s">
        <v>98</v>
      </c>
      <c r="C8440" t="s">
        <v>930</v>
      </c>
      <c r="D8440" t="s">
        <v>929</v>
      </c>
      <c r="E8440" t="s">
        <v>929</v>
      </c>
      <c r="F8440" t="s">
        <v>930</v>
      </c>
      <c r="G8440" t="s">
        <v>930</v>
      </c>
      <c r="H8440" t="s">
        <v>928</v>
      </c>
      <c r="I8440" t="s">
        <v>929</v>
      </c>
      <c r="J8440" t="s">
        <v>929</v>
      </c>
      <c r="K8440" t="s">
        <v>928</v>
      </c>
      <c r="L8440" t="s">
        <v>930</v>
      </c>
      <c r="M8440" t="s">
        <v>930</v>
      </c>
      <c r="N8440" t="s">
        <v>929</v>
      </c>
      <c r="O8440" t="s">
        <v>929</v>
      </c>
      <c r="P8440" t="s">
        <v>929</v>
      </c>
      <c r="Q8440" t="s">
        <v>929</v>
      </c>
      <c r="R8440" t="s">
        <v>930</v>
      </c>
      <c r="S8440" t="s">
        <v>928</v>
      </c>
      <c r="T8440" t="s">
        <v>930</v>
      </c>
      <c r="U8440" t="s">
        <v>930</v>
      </c>
      <c r="V8440" t="s">
        <v>929</v>
      </c>
      <c r="W8440" t="s">
        <v>928</v>
      </c>
      <c r="X8440" t="s">
        <v>929</v>
      </c>
      <c r="Y8440" t="s">
        <v>930</v>
      </c>
      <c r="Z8440" t="s">
        <v>930</v>
      </c>
    </row>
    <row r="8441" spans="1:26">
      <c r="A8441">
        <v>804951</v>
      </c>
      <c r="B8441" t="s">
        <v>98</v>
      </c>
      <c r="C8441" t="s">
        <v>928</v>
      </c>
      <c r="D8441" t="s">
        <v>930</v>
      </c>
      <c r="E8441" t="s">
        <v>929</v>
      </c>
      <c r="F8441" t="s">
        <v>928</v>
      </c>
      <c r="G8441" t="s">
        <v>930</v>
      </c>
      <c r="H8441" t="s">
        <v>930</v>
      </c>
      <c r="I8441" t="s">
        <v>929</v>
      </c>
      <c r="J8441" t="s">
        <v>930</v>
      </c>
      <c r="K8441" t="s">
        <v>929</v>
      </c>
      <c r="L8441" t="s">
        <v>928</v>
      </c>
      <c r="M8441" t="s">
        <v>930</v>
      </c>
      <c r="N8441" t="s">
        <v>930</v>
      </c>
      <c r="O8441" t="s">
        <v>929</v>
      </c>
      <c r="P8441" t="s">
        <v>930</v>
      </c>
      <c r="Q8441" t="s">
        <v>930</v>
      </c>
      <c r="R8441" t="s">
        <v>930</v>
      </c>
      <c r="S8441" t="s">
        <v>930</v>
      </c>
      <c r="T8441" t="s">
        <v>930</v>
      </c>
      <c r="U8441" t="s">
        <v>930</v>
      </c>
      <c r="V8441" t="s">
        <v>930</v>
      </c>
      <c r="W8441" t="s">
        <v>929</v>
      </c>
      <c r="X8441" t="s">
        <v>929</v>
      </c>
      <c r="Y8441" t="s">
        <v>929</v>
      </c>
      <c r="Z8441" t="s">
        <v>929</v>
      </c>
    </row>
    <row r="8442" spans="1:26">
      <c r="A8442">
        <v>804954</v>
      </c>
      <c r="B8442" t="s">
        <v>98</v>
      </c>
      <c r="C8442" t="s">
        <v>930</v>
      </c>
      <c r="D8442" t="s">
        <v>928</v>
      </c>
      <c r="E8442" t="s">
        <v>930</v>
      </c>
      <c r="F8442" t="s">
        <v>930</v>
      </c>
      <c r="G8442" t="s">
        <v>929</v>
      </c>
      <c r="H8442" t="s">
        <v>928</v>
      </c>
      <c r="I8442" t="s">
        <v>929</v>
      </c>
      <c r="J8442" t="s">
        <v>928</v>
      </c>
      <c r="K8442" t="s">
        <v>929</v>
      </c>
      <c r="L8442" t="s">
        <v>929</v>
      </c>
      <c r="M8442" t="s">
        <v>930</v>
      </c>
      <c r="N8442" t="s">
        <v>929</v>
      </c>
      <c r="O8442" t="s">
        <v>929</v>
      </c>
      <c r="P8442" t="s">
        <v>930</v>
      </c>
      <c r="Q8442" t="s">
        <v>930</v>
      </c>
      <c r="R8442" t="s">
        <v>930</v>
      </c>
      <c r="S8442" t="s">
        <v>929</v>
      </c>
      <c r="T8442" t="s">
        <v>928</v>
      </c>
      <c r="U8442" t="s">
        <v>928</v>
      </c>
      <c r="V8442" t="s">
        <v>929</v>
      </c>
      <c r="W8442" t="s">
        <v>929</v>
      </c>
      <c r="X8442" t="s">
        <v>930</v>
      </c>
      <c r="Y8442" t="s">
        <v>930</v>
      </c>
      <c r="Z8442" t="s">
        <v>929</v>
      </c>
    </row>
    <row r="8443" spans="1:26">
      <c r="A8443">
        <v>804970</v>
      </c>
      <c r="B8443" t="s">
        <v>98</v>
      </c>
      <c r="C8443" t="s">
        <v>930</v>
      </c>
      <c r="D8443" t="s">
        <v>930</v>
      </c>
      <c r="E8443" t="s">
        <v>929</v>
      </c>
      <c r="F8443" t="s">
        <v>930</v>
      </c>
      <c r="G8443" t="s">
        <v>930</v>
      </c>
      <c r="H8443" t="s">
        <v>928</v>
      </c>
      <c r="I8443" t="s">
        <v>929</v>
      </c>
      <c r="J8443" t="s">
        <v>930</v>
      </c>
      <c r="K8443" t="s">
        <v>930</v>
      </c>
      <c r="L8443" t="s">
        <v>930</v>
      </c>
      <c r="M8443" t="s">
        <v>929</v>
      </c>
      <c r="N8443" t="s">
        <v>930</v>
      </c>
      <c r="O8443" t="s">
        <v>929</v>
      </c>
      <c r="P8443" t="s">
        <v>930</v>
      </c>
      <c r="Q8443" t="s">
        <v>929</v>
      </c>
      <c r="R8443" t="s">
        <v>930</v>
      </c>
      <c r="S8443" t="s">
        <v>928</v>
      </c>
      <c r="T8443" t="s">
        <v>930</v>
      </c>
      <c r="U8443" t="s">
        <v>929</v>
      </c>
      <c r="V8443" t="s">
        <v>930</v>
      </c>
      <c r="W8443" t="s">
        <v>930</v>
      </c>
      <c r="X8443" t="s">
        <v>928</v>
      </c>
      <c r="Y8443" t="s">
        <v>930</v>
      </c>
      <c r="Z8443" t="s">
        <v>929</v>
      </c>
    </row>
    <row r="8444" spans="1:26">
      <c r="A8444">
        <v>804972</v>
      </c>
      <c r="B8444" t="s">
        <v>98</v>
      </c>
      <c r="C8444" t="s">
        <v>928</v>
      </c>
      <c r="D8444" t="s">
        <v>928</v>
      </c>
      <c r="E8444" t="s">
        <v>930</v>
      </c>
      <c r="F8444" t="s">
        <v>929</v>
      </c>
      <c r="G8444" t="s">
        <v>930</v>
      </c>
      <c r="H8444" t="s">
        <v>928</v>
      </c>
      <c r="I8444" t="s">
        <v>929</v>
      </c>
      <c r="J8444" t="s">
        <v>930</v>
      </c>
      <c r="K8444" t="s">
        <v>930</v>
      </c>
      <c r="L8444" t="s">
        <v>929</v>
      </c>
      <c r="M8444" t="s">
        <v>930</v>
      </c>
      <c r="N8444" t="s">
        <v>929</v>
      </c>
      <c r="O8444" t="s">
        <v>929</v>
      </c>
      <c r="P8444" t="s">
        <v>930</v>
      </c>
      <c r="Q8444" t="s">
        <v>930</v>
      </c>
      <c r="R8444" t="s">
        <v>928</v>
      </c>
      <c r="S8444" t="s">
        <v>930</v>
      </c>
      <c r="T8444" t="s">
        <v>930</v>
      </c>
      <c r="U8444" t="s">
        <v>928</v>
      </c>
      <c r="V8444" t="s">
        <v>930</v>
      </c>
      <c r="W8444" t="s">
        <v>929</v>
      </c>
      <c r="X8444" t="s">
        <v>930</v>
      </c>
      <c r="Y8444" t="s">
        <v>929</v>
      </c>
      <c r="Z8444" t="s">
        <v>929</v>
      </c>
    </row>
    <row r="8445" spans="1:26">
      <c r="A8445">
        <v>804973</v>
      </c>
      <c r="B8445" t="s">
        <v>98</v>
      </c>
      <c r="C8445" t="s">
        <v>930</v>
      </c>
      <c r="D8445" t="s">
        <v>930</v>
      </c>
      <c r="E8445" t="s">
        <v>929</v>
      </c>
      <c r="F8445" t="s">
        <v>929</v>
      </c>
      <c r="G8445" t="s">
        <v>928</v>
      </c>
      <c r="H8445" t="s">
        <v>929</v>
      </c>
      <c r="I8445" t="s">
        <v>929</v>
      </c>
      <c r="J8445" t="s">
        <v>928</v>
      </c>
      <c r="K8445" t="s">
        <v>928</v>
      </c>
      <c r="L8445" t="s">
        <v>928</v>
      </c>
      <c r="M8445" t="s">
        <v>929</v>
      </c>
      <c r="N8445" t="s">
        <v>929</v>
      </c>
      <c r="O8445" t="s">
        <v>929</v>
      </c>
      <c r="P8445" t="s">
        <v>928</v>
      </c>
      <c r="Q8445" t="s">
        <v>930</v>
      </c>
      <c r="R8445" t="s">
        <v>928</v>
      </c>
      <c r="S8445" t="s">
        <v>928</v>
      </c>
      <c r="T8445" t="s">
        <v>930</v>
      </c>
      <c r="U8445" t="s">
        <v>928</v>
      </c>
      <c r="V8445" t="s">
        <v>930</v>
      </c>
      <c r="W8445" t="s">
        <v>929</v>
      </c>
      <c r="X8445" t="s">
        <v>930</v>
      </c>
      <c r="Y8445" t="s">
        <v>930</v>
      </c>
      <c r="Z8445" t="s">
        <v>929</v>
      </c>
    </row>
    <row r="8446" spans="1:26">
      <c r="A8446">
        <v>804974</v>
      </c>
      <c r="B8446" t="s">
        <v>98</v>
      </c>
      <c r="C8446" t="s">
        <v>930</v>
      </c>
      <c r="D8446" t="s">
        <v>928</v>
      </c>
      <c r="E8446" t="s">
        <v>930</v>
      </c>
      <c r="F8446" t="s">
        <v>930</v>
      </c>
      <c r="G8446" t="s">
        <v>930</v>
      </c>
      <c r="H8446" t="s">
        <v>930</v>
      </c>
      <c r="I8446" t="s">
        <v>929</v>
      </c>
      <c r="J8446" t="s">
        <v>928</v>
      </c>
      <c r="K8446" t="s">
        <v>928</v>
      </c>
      <c r="L8446" t="s">
        <v>928</v>
      </c>
      <c r="M8446" t="s">
        <v>930</v>
      </c>
      <c r="N8446" t="s">
        <v>930</v>
      </c>
      <c r="O8446" t="s">
        <v>929</v>
      </c>
      <c r="P8446" t="s">
        <v>930</v>
      </c>
      <c r="Q8446" t="s">
        <v>930</v>
      </c>
      <c r="R8446" t="s">
        <v>930</v>
      </c>
      <c r="S8446" t="s">
        <v>930</v>
      </c>
      <c r="T8446" t="s">
        <v>928</v>
      </c>
      <c r="U8446" t="s">
        <v>930</v>
      </c>
      <c r="V8446" t="s">
        <v>929</v>
      </c>
      <c r="W8446" t="s">
        <v>930</v>
      </c>
      <c r="X8446" t="s">
        <v>930</v>
      </c>
      <c r="Y8446" t="s">
        <v>929</v>
      </c>
      <c r="Z8446" t="s">
        <v>929</v>
      </c>
    </row>
    <row r="8447" spans="1:26">
      <c r="A8447">
        <v>804975</v>
      </c>
      <c r="B8447" t="s">
        <v>98</v>
      </c>
      <c r="C8447" t="s">
        <v>930</v>
      </c>
      <c r="D8447" t="s">
        <v>930</v>
      </c>
      <c r="E8447" t="s">
        <v>930</v>
      </c>
      <c r="F8447" t="s">
        <v>929</v>
      </c>
      <c r="G8447" t="s">
        <v>930</v>
      </c>
      <c r="H8447" t="s">
        <v>929</v>
      </c>
      <c r="I8447" t="s">
        <v>929</v>
      </c>
      <c r="J8447" t="s">
        <v>930</v>
      </c>
      <c r="K8447" t="s">
        <v>929</v>
      </c>
      <c r="L8447" t="s">
        <v>930</v>
      </c>
      <c r="M8447" t="s">
        <v>929</v>
      </c>
      <c r="N8447" t="s">
        <v>930</v>
      </c>
      <c r="O8447" t="s">
        <v>929</v>
      </c>
      <c r="P8447" t="s">
        <v>929</v>
      </c>
      <c r="Q8447" t="s">
        <v>930</v>
      </c>
      <c r="R8447" t="s">
        <v>930</v>
      </c>
      <c r="S8447" t="s">
        <v>929</v>
      </c>
      <c r="T8447" t="s">
        <v>928</v>
      </c>
      <c r="U8447" t="s">
        <v>928</v>
      </c>
      <c r="V8447" t="s">
        <v>929</v>
      </c>
      <c r="W8447" t="s">
        <v>929</v>
      </c>
      <c r="X8447" t="s">
        <v>930</v>
      </c>
      <c r="Y8447" t="s">
        <v>929</v>
      </c>
      <c r="Z8447" t="s">
        <v>929</v>
      </c>
    </row>
    <row r="8448" spans="1:26">
      <c r="A8448">
        <v>804985</v>
      </c>
      <c r="B8448" t="s">
        <v>98</v>
      </c>
      <c r="C8448" t="s">
        <v>930</v>
      </c>
      <c r="D8448" t="s">
        <v>930</v>
      </c>
      <c r="E8448" t="s">
        <v>928</v>
      </c>
      <c r="F8448" t="s">
        <v>928</v>
      </c>
      <c r="G8448" t="s">
        <v>928</v>
      </c>
      <c r="H8448" t="s">
        <v>930</v>
      </c>
      <c r="I8448" t="s">
        <v>929</v>
      </c>
      <c r="J8448" t="s">
        <v>930</v>
      </c>
      <c r="K8448" t="s">
        <v>929</v>
      </c>
      <c r="L8448" t="s">
        <v>928</v>
      </c>
      <c r="M8448" t="s">
        <v>929</v>
      </c>
      <c r="N8448" t="s">
        <v>928</v>
      </c>
      <c r="O8448" t="s">
        <v>929</v>
      </c>
      <c r="P8448" t="s">
        <v>930</v>
      </c>
      <c r="Q8448" t="s">
        <v>930</v>
      </c>
      <c r="R8448" t="s">
        <v>930</v>
      </c>
      <c r="S8448" t="s">
        <v>929</v>
      </c>
      <c r="T8448" t="s">
        <v>928</v>
      </c>
      <c r="U8448" t="s">
        <v>928</v>
      </c>
      <c r="V8448" t="s">
        <v>930</v>
      </c>
      <c r="W8448" t="s">
        <v>929</v>
      </c>
      <c r="X8448" t="s">
        <v>930</v>
      </c>
      <c r="Y8448" t="s">
        <v>929</v>
      </c>
      <c r="Z8448" t="s">
        <v>930</v>
      </c>
    </row>
    <row r="8449" spans="1:26">
      <c r="A8449">
        <v>804989</v>
      </c>
      <c r="B8449" t="s">
        <v>98</v>
      </c>
      <c r="C8449" t="s">
        <v>930</v>
      </c>
      <c r="D8449" t="s">
        <v>929</v>
      </c>
      <c r="E8449" t="s">
        <v>929</v>
      </c>
      <c r="F8449" t="s">
        <v>929</v>
      </c>
      <c r="G8449" t="s">
        <v>930</v>
      </c>
      <c r="H8449" t="s">
        <v>929</v>
      </c>
      <c r="I8449" t="s">
        <v>930</v>
      </c>
      <c r="J8449" t="s">
        <v>930</v>
      </c>
      <c r="K8449" t="s">
        <v>930</v>
      </c>
      <c r="L8449" t="s">
        <v>929</v>
      </c>
      <c r="M8449" t="s">
        <v>930</v>
      </c>
      <c r="N8449" t="s">
        <v>929</v>
      </c>
      <c r="O8449" t="s">
        <v>929</v>
      </c>
      <c r="P8449" t="s">
        <v>930</v>
      </c>
      <c r="Q8449" t="s">
        <v>928</v>
      </c>
      <c r="R8449" t="s">
        <v>929</v>
      </c>
      <c r="S8449" t="s">
        <v>928</v>
      </c>
      <c r="T8449" t="s">
        <v>930</v>
      </c>
      <c r="U8449" t="s">
        <v>929</v>
      </c>
      <c r="V8449" t="s">
        <v>930</v>
      </c>
      <c r="W8449" t="s">
        <v>929</v>
      </c>
      <c r="X8449" t="s">
        <v>930</v>
      </c>
      <c r="Y8449" t="s">
        <v>930</v>
      </c>
      <c r="Z8449" t="s">
        <v>929</v>
      </c>
    </row>
    <row r="8450" spans="1:26">
      <c r="A8450">
        <v>804995</v>
      </c>
      <c r="B8450" t="s">
        <v>98</v>
      </c>
      <c r="C8450" t="s">
        <v>929</v>
      </c>
      <c r="D8450" t="s">
        <v>929</v>
      </c>
      <c r="E8450" t="s">
        <v>929</v>
      </c>
      <c r="F8450" t="s">
        <v>929</v>
      </c>
      <c r="G8450" t="s">
        <v>930</v>
      </c>
      <c r="H8450" t="s">
        <v>929</v>
      </c>
      <c r="I8450" t="s">
        <v>929</v>
      </c>
      <c r="J8450" t="s">
        <v>930</v>
      </c>
      <c r="K8450" t="s">
        <v>930</v>
      </c>
      <c r="L8450" t="s">
        <v>930</v>
      </c>
      <c r="M8450" t="s">
        <v>930</v>
      </c>
      <c r="N8450" t="s">
        <v>930</v>
      </c>
      <c r="O8450" t="s">
        <v>929</v>
      </c>
      <c r="P8450" t="s">
        <v>929</v>
      </c>
      <c r="Q8450" t="s">
        <v>929</v>
      </c>
      <c r="R8450" t="s">
        <v>930</v>
      </c>
      <c r="S8450" t="s">
        <v>929</v>
      </c>
      <c r="T8450" t="s">
        <v>929</v>
      </c>
      <c r="U8450" t="s">
        <v>929</v>
      </c>
      <c r="V8450" t="s">
        <v>929</v>
      </c>
      <c r="W8450" t="s">
        <v>929</v>
      </c>
      <c r="X8450" t="s">
        <v>929</v>
      </c>
      <c r="Y8450" t="s">
        <v>929</v>
      </c>
      <c r="Z8450" t="s">
        <v>929</v>
      </c>
    </row>
    <row r="8451" spans="1:26">
      <c r="A8451">
        <v>804998</v>
      </c>
      <c r="B8451" t="s">
        <v>98</v>
      </c>
      <c r="C8451" t="s">
        <v>930</v>
      </c>
      <c r="D8451" t="s">
        <v>928</v>
      </c>
      <c r="E8451" t="s">
        <v>928</v>
      </c>
      <c r="F8451" t="s">
        <v>930</v>
      </c>
      <c r="G8451" t="s">
        <v>930</v>
      </c>
      <c r="H8451" t="s">
        <v>929</v>
      </c>
      <c r="I8451" t="s">
        <v>930</v>
      </c>
      <c r="J8451" t="s">
        <v>930</v>
      </c>
      <c r="K8451" t="s">
        <v>930</v>
      </c>
      <c r="L8451" t="s">
        <v>930</v>
      </c>
      <c r="M8451" t="s">
        <v>930</v>
      </c>
      <c r="N8451" t="s">
        <v>929</v>
      </c>
      <c r="O8451" t="s">
        <v>929</v>
      </c>
      <c r="P8451" t="s">
        <v>930</v>
      </c>
      <c r="Q8451" t="s">
        <v>930</v>
      </c>
      <c r="R8451" t="s">
        <v>930</v>
      </c>
      <c r="S8451" t="s">
        <v>928</v>
      </c>
      <c r="T8451" t="s">
        <v>930</v>
      </c>
      <c r="U8451" t="s">
        <v>928</v>
      </c>
      <c r="V8451" t="s">
        <v>930</v>
      </c>
      <c r="W8451" t="s">
        <v>930</v>
      </c>
      <c r="X8451" t="s">
        <v>930</v>
      </c>
      <c r="Y8451" t="s">
        <v>930</v>
      </c>
      <c r="Z8451" t="s">
        <v>929</v>
      </c>
    </row>
    <row r="8452" spans="1:26">
      <c r="A8452">
        <v>805005</v>
      </c>
      <c r="B8452" t="s">
        <v>98</v>
      </c>
      <c r="C8452" t="s">
        <v>930</v>
      </c>
      <c r="D8452" t="s">
        <v>930</v>
      </c>
      <c r="E8452" t="s">
        <v>929</v>
      </c>
      <c r="F8452" t="s">
        <v>929</v>
      </c>
      <c r="G8452" t="s">
        <v>929</v>
      </c>
      <c r="H8452" t="s">
        <v>930</v>
      </c>
      <c r="I8452" t="s">
        <v>929</v>
      </c>
      <c r="J8452" t="s">
        <v>929</v>
      </c>
      <c r="K8452" t="s">
        <v>929</v>
      </c>
      <c r="L8452" t="s">
        <v>929</v>
      </c>
      <c r="M8452" t="s">
        <v>929</v>
      </c>
      <c r="N8452" t="s">
        <v>929</v>
      </c>
      <c r="O8452" t="s">
        <v>929</v>
      </c>
      <c r="P8452" t="s">
        <v>929</v>
      </c>
      <c r="Q8452" t="s">
        <v>930</v>
      </c>
      <c r="R8452" t="s">
        <v>930</v>
      </c>
      <c r="S8452" t="s">
        <v>929</v>
      </c>
      <c r="T8452" t="s">
        <v>928</v>
      </c>
      <c r="U8452" t="s">
        <v>929</v>
      </c>
      <c r="V8452" t="s">
        <v>928</v>
      </c>
      <c r="W8452" t="s">
        <v>929</v>
      </c>
      <c r="X8452" t="s">
        <v>930</v>
      </c>
      <c r="Y8452" t="s">
        <v>929</v>
      </c>
      <c r="Z8452" t="s">
        <v>930</v>
      </c>
    </row>
    <row r="8453" spans="1:26">
      <c r="A8453">
        <v>805011</v>
      </c>
      <c r="B8453" t="s">
        <v>98</v>
      </c>
      <c r="C8453" t="s">
        <v>930</v>
      </c>
      <c r="D8453" t="s">
        <v>930</v>
      </c>
      <c r="E8453" t="s">
        <v>930</v>
      </c>
      <c r="F8453" t="s">
        <v>930</v>
      </c>
      <c r="G8453" t="s">
        <v>930</v>
      </c>
      <c r="H8453" t="s">
        <v>930</v>
      </c>
      <c r="I8453" t="s">
        <v>929</v>
      </c>
      <c r="J8453" t="s">
        <v>930</v>
      </c>
      <c r="K8453" t="s">
        <v>928</v>
      </c>
      <c r="L8453" t="s">
        <v>928</v>
      </c>
      <c r="M8453" t="s">
        <v>929</v>
      </c>
      <c r="N8453" t="s">
        <v>928</v>
      </c>
      <c r="O8453" t="s">
        <v>928</v>
      </c>
      <c r="P8453" t="s">
        <v>928</v>
      </c>
      <c r="Q8453" t="s">
        <v>930</v>
      </c>
      <c r="R8453" t="s">
        <v>928</v>
      </c>
      <c r="S8453" t="s">
        <v>928</v>
      </c>
      <c r="T8453" t="s">
        <v>930</v>
      </c>
      <c r="U8453" t="s">
        <v>930</v>
      </c>
      <c r="V8453" t="s">
        <v>930</v>
      </c>
      <c r="W8453" t="s">
        <v>930</v>
      </c>
      <c r="X8453" t="s">
        <v>930</v>
      </c>
      <c r="Y8453" t="s">
        <v>930</v>
      </c>
      <c r="Z8453" t="s">
        <v>930</v>
      </c>
    </row>
    <row r="8454" spans="1:26">
      <c r="A8454">
        <v>805013</v>
      </c>
      <c r="B8454" t="s">
        <v>98</v>
      </c>
      <c r="C8454" t="s">
        <v>930</v>
      </c>
      <c r="D8454" t="s">
        <v>929</v>
      </c>
      <c r="E8454" t="s">
        <v>929</v>
      </c>
      <c r="F8454" t="s">
        <v>930</v>
      </c>
      <c r="G8454" t="s">
        <v>930</v>
      </c>
      <c r="H8454" t="s">
        <v>930</v>
      </c>
      <c r="I8454" t="s">
        <v>929</v>
      </c>
      <c r="J8454" t="s">
        <v>930</v>
      </c>
      <c r="K8454" t="s">
        <v>929</v>
      </c>
      <c r="L8454" t="s">
        <v>929</v>
      </c>
      <c r="M8454" t="s">
        <v>930</v>
      </c>
      <c r="N8454" t="s">
        <v>929</v>
      </c>
      <c r="O8454" t="s">
        <v>930</v>
      </c>
      <c r="P8454" t="s">
        <v>930</v>
      </c>
      <c r="Q8454" t="s">
        <v>930</v>
      </c>
      <c r="R8454" t="s">
        <v>928</v>
      </c>
      <c r="S8454" t="s">
        <v>930</v>
      </c>
      <c r="T8454" t="s">
        <v>928</v>
      </c>
      <c r="U8454" t="s">
        <v>930</v>
      </c>
      <c r="V8454" t="s">
        <v>929</v>
      </c>
      <c r="W8454" t="s">
        <v>929</v>
      </c>
      <c r="X8454" t="s">
        <v>929</v>
      </c>
      <c r="Y8454" t="s">
        <v>929</v>
      </c>
      <c r="Z8454" t="s">
        <v>929</v>
      </c>
    </row>
    <row r="8455" spans="1:26">
      <c r="A8455">
        <v>805019</v>
      </c>
      <c r="B8455" t="s">
        <v>98</v>
      </c>
      <c r="C8455" t="s">
        <v>928</v>
      </c>
      <c r="D8455" t="s">
        <v>930</v>
      </c>
      <c r="E8455" t="s">
        <v>930</v>
      </c>
      <c r="F8455" t="s">
        <v>930</v>
      </c>
      <c r="G8455" t="s">
        <v>928</v>
      </c>
      <c r="H8455" t="s">
        <v>928</v>
      </c>
      <c r="I8455" t="s">
        <v>929</v>
      </c>
      <c r="J8455" t="s">
        <v>930</v>
      </c>
      <c r="K8455" t="s">
        <v>930</v>
      </c>
      <c r="L8455" t="s">
        <v>930</v>
      </c>
      <c r="M8455" t="s">
        <v>930</v>
      </c>
      <c r="N8455" t="s">
        <v>930</v>
      </c>
      <c r="O8455" t="s">
        <v>929</v>
      </c>
      <c r="P8455" t="s">
        <v>930</v>
      </c>
      <c r="Q8455" t="s">
        <v>928</v>
      </c>
      <c r="R8455" t="s">
        <v>928</v>
      </c>
      <c r="S8455" t="s">
        <v>928</v>
      </c>
      <c r="T8455" t="s">
        <v>930</v>
      </c>
      <c r="U8455" t="s">
        <v>928</v>
      </c>
      <c r="V8455" t="s">
        <v>930</v>
      </c>
      <c r="W8455" t="s">
        <v>930</v>
      </c>
      <c r="X8455" t="s">
        <v>930</v>
      </c>
      <c r="Y8455" t="s">
        <v>930</v>
      </c>
      <c r="Z8455" t="s">
        <v>929</v>
      </c>
    </row>
    <row r="8456" spans="1:26">
      <c r="A8456">
        <v>805020</v>
      </c>
      <c r="B8456" t="s">
        <v>98</v>
      </c>
      <c r="C8456" t="s">
        <v>928</v>
      </c>
      <c r="D8456" t="s">
        <v>930</v>
      </c>
      <c r="E8456" t="s">
        <v>930</v>
      </c>
      <c r="F8456" t="s">
        <v>928</v>
      </c>
      <c r="G8456" t="s">
        <v>928</v>
      </c>
      <c r="H8456" t="s">
        <v>928</v>
      </c>
      <c r="I8456" t="s">
        <v>929</v>
      </c>
      <c r="J8456" t="s">
        <v>930</v>
      </c>
      <c r="K8456" t="s">
        <v>930</v>
      </c>
      <c r="L8456" t="s">
        <v>929</v>
      </c>
      <c r="M8456" t="s">
        <v>930</v>
      </c>
      <c r="N8456" t="s">
        <v>929</v>
      </c>
      <c r="O8456" t="s">
        <v>929</v>
      </c>
      <c r="P8456" t="s">
        <v>930</v>
      </c>
      <c r="Q8456" t="s">
        <v>928</v>
      </c>
      <c r="R8456" t="s">
        <v>928</v>
      </c>
      <c r="S8456" t="s">
        <v>928</v>
      </c>
      <c r="T8456" t="s">
        <v>930</v>
      </c>
      <c r="U8456" t="s">
        <v>930</v>
      </c>
      <c r="V8456" t="s">
        <v>929</v>
      </c>
      <c r="W8456" t="s">
        <v>929</v>
      </c>
      <c r="X8456" t="s">
        <v>929</v>
      </c>
      <c r="Y8456" t="s">
        <v>929</v>
      </c>
      <c r="Z8456" t="s">
        <v>929</v>
      </c>
    </row>
    <row r="8457" spans="1:26">
      <c r="A8457">
        <v>805022</v>
      </c>
      <c r="B8457" t="s">
        <v>98</v>
      </c>
      <c r="C8457" t="s">
        <v>928</v>
      </c>
      <c r="D8457" t="s">
        <v>928</v>
      </c>
      <c r="E8457" t="s">
        <v>928</v>
      </c>
      <c r="F8457" t="s">
        <v>928</v>
      </c>
      <c r="G8457" t="s">
        <v>930</v>
      </c>
      <c r="H8457" t="s">
        <v>928</v>
      </c>
      <c r="I8457" t="s">
        <v>928</v>
      </c>
      <c r="J8457" t="s">
        <v>929</v>
      </c>
      <c r="K8457" t="s">
        <v>929</v>
      </c>
      <c r="L8457" t="s">
        <v>929</v>
      </c>
      <c r="M8457" t="s">
        <v>928</v>
      </c>
      <c r="N8457" t="s">
        <v>928</v>
      </c>
      <c r="O8457" t="s">
        <v>929</v>
      </c>
      <c r="P8457" t="s">
        <v>928</v>
      </c>
      <c r="Q8457" t="s">
        <v>930</v>
      </c>
      <c r="R8457" t="s">
        <v>930</v>
      </c>
      <c r="S8457" t="s">
        <v>929</v>
      </c>
      <c r="T8457" t="s">
        <v>928</v>
      </c>
      <c r="U8457" t="s">
        <v>930</v>
      </c>
      <c r="V8457" t="s">
        <v>929</v>
      </c>
      <c r="W8457" t="s">
        <v>929</v>
      </c>
      <c r="X8457" t="s">
        <v>930</v>
      </c>
      <c r="Y8457" t="s">
        <v>929</v>
      </c>
      <c r="Z8457" t="s">
        <v>929</v>
      </c>
    </row>
    <row r="8458" spans="1:26">
      <c r="A8458">
        <v>805024</v>
      </c>
      <c r="B8458" t="s">
        <v>98</v>
      </c>
      <c r="C8458" t="s">
        <v>928</v>
      </c>
      <c r="D8458" t="s">
        <v>928</v>
      </c>
      <c r="E8458" t="s">
        <v>929</v>
      </c>
      <c r="F8458" t="s">
        <v>930</v>
      </c>
      <c r="G8458" t="s">
        <v>930</v>
      </c>
      <c r="H8458" t="s">
        <v>930</v>
      </c>
      <c r="I8458" t="s">
        <v>930</v>
      </c>
      <c r="J8458" t="s">
        <v>929</v>
      </c>
      <c r="K8458" t="s">
        <v>928</v>
      </c>
      <c r="L8458" t="s">
        <v>930</v>
      </c>
      <c r="M8458" t="s">
        <v>930</v>
      </c>
      <c r="N8458" t="s">
        <v>930</v>
      </c>
      <c r="O8458" t="s">
        <v>929</v>
      </c>
      <c r="P8458" t="s">
        <v>930</v>
      </c>
      <c r="Q8458" t="s">
        <v>929</v>
      </c>
      <c r="R8458" t="s">
        <v>929</v>
      </c>
      <c r="S8458" t="s">
        <v>930</v>
      </c>
      <c r="T8458" t="s">
        <v>929</v>
      </c>
      <c r="U8458" t="s">
        <v>929</v>
      </c>
      <c r="V8458" t="s">
        <v>929</v>
      </c>
      <c r="W8458" t="s">
        <v>929</v>
      </c>
      <c r="X8458" t="s">
        <v>929</v>
      </c>
      <c r="Y8458" t="s">
        <v>929</v>
      </c>
      <c r="Z8458" t="s">
        <v>929</v>
      </c>
    </row>
    <row r="8459" spans="1:26">
      <c r="A8459">
        <v>805025</v>
      </c>
      <c r="B8459" t="s">
        <v>98</v>
      </c>
      <c r="C8459" t="s">
        <v>929</v>
      </c>
      <c r="D8459" t="s">
        <v>928</v>
      </c>
      <c r="E8459" t="s">
        <v>930</v>
      </c>
      <c r="F8459" t="s">
        <v>930</v>
      </c>
      <c r="G8459" t="s">
        <v>930</v>
      </c>
      <c r="H8459" t="s">
        <v>930</v>
      </c>
      <c r="I8459" t="s">
        <v>929</v>
      </c>
      <c r="J8459" t="s">
        <v>928</v>
      </c>
      <c r="K8459" t="s">
        <v>929</v>
      </c>
      <c r="L8459" t="s">
        <v>929</v>
      </c>
      <c r="M8459" t="s">
        <v>930</v>
      </c>
      <c r="N8459" t="s">
        <v>929</v>
      </c>
      <c r="O8459" t="s">
        <v>929</v>
      </c>
      <c r="P8459" t="s">
        <v>930</v>
      </c>
      <c r="Q8459" t="s">
        <v>930</v>
      </c>
      <c r="R8459" t="s">
        <v>930</v>
      </c>
      <c r="S8459" t="s">
        <v>930</v>
      </c>
      <c r="T8459" t="s">
        <v>930</v>
      </c>
      <c r="U8459" t="s">
        <v>928</v>
      </c>
      <c r="V8459" t="s">
        <v>929</v>
      </c>
      <c r="W8459" t="s">
        <v>929</v>
      </c>
      <c r="X8459" t="s">
        <v>930</v>
      </c>
      <c r="Y8459" t="s">
        <v>929</v>
      </c>
      <c r="Z8459" t="s">
        <v>929</v>
      </c>
    </row>
    <row r="8460" spans="1:26">
      <c r="A8460">
        <v>805029</v>
      </c>
      <c r="B8460" t="s">
        <v>98</v>
      </c>
      <c r="C8460" t="s">
        <v>928</v>
      </c>
      <c r="D8460" t="s">
        <v>928</v>
      </c>
      <c r="E8460" t="s">
        <v>929</v>
      </c>
      <c r="F8460" t="s">
        <v>930</v>
      </c>
      <c r="G8460" t="s">
        <v>930</v>
      </c>
      <c r="H8460" t="s">
        <v>929</v>
      </c>
      <c r="I8460" t="s">
        <v>930</v>
      </c>
      <c r="J8460" t="s">
        <v>928</v>
      </c>
      <c r="K8460" t="s">
        <v>930</v>
      </c>
      <c r="L8460" t="s">
        <v>930</v>
      </c>
      <c r="M8460" t="s">
        <v>930</v>
      </c>
      <c r="N8460" t="s">
        <v>929</v>
      </c>
      <c r="O8460" t="s">
        <v>929</v>
      </c>
      <c r="P8460" t="s">
        <v>930</v>
      </c>
      <c r="Q8460" t="s">
        <v>930</v>
      </c>
      <c r="R8460" t="s">
        <v>930</v>
      </c>
      <c r="S8460" t="s">
        <v>930</v>
      </c>
      <c r="T8460" t="s">
        <v>930</v>
      </c>
      <c r="U8460" t="s">
        <v>929</v>
      </c>
      <c r="V8460" t="s">
        <v>929</v>
      </c>
      <c r="W8460" t="s">
        <v>929</v>
      </c>
      <c r="X8460" t="s">
        <v>929</v>
      </c>
      <c r="Y8460" t="s">
        <v>929</v>
      </c>
      <c r="Z8460" t="s">
        <v>929</v>
      </c>
    </row>
    <row r="8461" spans="1:26">
      <c r="A8461">
        <v>805035</v>
      </c>
      <c r="B8461" t="s">
        <v>98</v>
      </c>
      <c r="C8461" t="s">
        <v>930</v>
      </c>
      <c r="D8461" t="s">
        <v>928</v>
      </c>
      <c r="E8461" t="s">
        <v>930</v>
      </c>
      <c r="F8461" t="s">
        <v>928</v>
      </c>
      <c r="G8461" t="s">
        <v>930</v>
      </c>
      <c r="H8461" t="s">
        <v>930</v>
      </c>
      <c r="I8461" t="s">
        <v>929</v>
      </c>
      <c r="J8461" t="s">
        <v>928</v>
      </c>
      <c r="K8461" t="s">
        <v>929</v>
      </c>
      <c r="L8461" t="s">
        <v>929</v>
      </c>
      <c r="M8461" t="s">
        <v>928</v>
      </c>
      <c r="N8461" t="s">
        <v>929</v>
      </c>
      <c r="O8461" t="s">
        <v>929</v>
      </c>
      <c r="P8461" t="s">
        <v>929</v>
      </c>
      <c r="Q8461" t="s">
        <v>928</v>
      </c>
      <c r="R8461" t="s">
        <v>930</v>
      </c>
      <c r="S8461" t="s">
        <v>930</v>
      </c>
      <c r="T8461" t="s">
        <v>930</v>
      </c>
      <c r="U8461" t="s">
        <v>930</v>
      </c>
      <c r="V8461" t="s">
        <v>930</v>
      </c>
      <c r="W8461" t="s">
        <v>930</v>
      </c>
      <c r="X8461" t="s">
        <v>930</v>
      </c>
      <c r="Y8461" t="s">
        <v>930</v>
      </c>
      <c r="Z8461" t="s">
        <v>930</v>
      </c>
    </row>
    <row r="8462" spans="1:26">
      <c r="A8462">
        <v>805038</v>
      </c>
      <c r="B8462" t="s">
        <v>98</v>
      </c>
      <c r="C8462" t="s">
        <v>930</v>
      </c>
      <c r="D8462" t="s">
        <v>930</v>
      </c>
      <c r="E8462" t="s">
        <v>928</v>
      </c>
      <c r="F8462" t="s">
        <v>930</v>
      </c>
      <c r="G8462" t="s">
        <v>930</v>
      </c>
      <c r="H8462" t="s">
        <v>928</v>
      </c>
      <c r="I8462" t="s">
        <v>929</v>
      </c>
      <c r="J8462" t="s">
        <v>928</v>
      </c>
      <c r="K8462" t="s">
        <v>930</v>
      </c>
      <c r="L8462" t="s">
        <v>928</v>
      </c>
      <c r="M8462" t="s">
        <v>930</v>
      </c>
      <c r="N8462" t="s">
        <v>930</v>
      </c>
      <c r="O8462" t="s">
        <v>929</v>
      </c>
      <c r="P8462" t="s">
        <v>929</v>
      </c>
      <c r="Q8462" t="s">
        <v>929</v>
      </c>
      <c r="R8462" t="s">
        <v>929</v>
      </c>
      <c r="S8462" t="s">
        <v>929</v>
      </c>
      <c r="T8462" t="s">
        <v>929</v>
      </c>
      <c r="U8462" t="s">
        <v>929</v>
      </c>
      <c r="V8462" t="s">
        <v>929</v>
      </c>
      <c r="W8462" t="s">
        <v>929</v>
      </c>
      <c r="X8462" t="s">
        <v>929</v>
      </c>
      <c r="Y8462" t="s">
        <v>929</v>
      </c>
      <c r="Z8462" t="s">
        <v>929</v>
      </c>
    </row>
    <row r="8463" spans="1:26">
      <c r="A8463">
        <v>805044</v>
      </c>
      <c r="B8463" t="s">
        <v>98</v>
      </c>
      <c r="C8463" t="s">
        <v>928</v>
      </c>
      <c r="D8463" t="s">
        <v>928</v>
      </c>
      <c r="E8463" t="s">
        <v>929</v>
      </c>
      <c r="F8463" t="s">
        <v>928</v>
      </c>
      <c r="G8463" t="s">
        <v>930</v>
      </c>
      <c r="H8463" t="s">
        <v>928</v>
      </c>
      <c r="I8463" t="s">
        <v>929</v>
      </c>
      <c r="J8463" t="s">
        <v>930</v>
      </c>
      <c r="K8463" t="s">
        <v>928</v>
      </c>
      <c r="L8463" t="s">
        <v>930</v>
      </c>
      <c r="M8463" t="s">
        <v>928</v>
      </c>
      <c r="N8463" t="s">
        <v>930</v>
      </c>
      <c r="O8463" t="s">
        <v>929</v>
      </c>
      <c r="P8463" t="s">
        <v>930</v>
      </c>
      <c r="Q8463" t="s">
        <v>930</v>
      </c>
      <c r="R8463" t="s">
        <v>928</v>
      </c>
      <c r="S8463" t="s">
        <v>930</v>
      </c>
      <c r="T8463" t="s">
        <v>928</v>
      </c>
      <c r="U8463" t="s">
        <v>928</v>
      </c>
      <c r="V8463" t="s">
        <v>930</v>
      </c>
      <c r="W8463" t="s">
        <v>930</v>
      </c>
      <c r="X8463" t="s">
        <v>930</v>
      </c>
      <c r="Y8463" t="s">
        <v>929</v>
      </c>
      <c r="Z8463" t="s">
        <v>929</v>
      </c>
    </row>
    <row r="8464" spans="1:26">
      <c r="A8464">
        <v>805046</v>
      </c>
      <c r="B8464" t="s">
        <v>98</v>
      </c>
      <c r="C8464" t="s">
        <v>930</v>
      </c>
      <c r="D8464" t="s">
        <v>928</v>
      </c>
      <c r="E8464" t="s">
        <v>930</v>
      </c>
      <c r="F8464" t="s">
        <v>930</v>
      </c>
      <c r="G8464" t="s">
        <v>930</v>
      </c>
      <c r="H8464" t="s">
        <v>929</v>
      </c>
      <c r="I8464" t="s">
        <v>929</v>
      </c>
      <c r="J8464" t="s">
        <v>928</v>
      </c>
      <c r="K8464" t="s">
        <v>928</v>
      </c>
      <c r="L8464" t="s">
        <v>928</v>
      </c>
      <c r="M8464" t="s">
        <v>930</v>
      </c>
      <c r="N8464" t="s">
        <v>929</v>
      </c>
      <c r="O8464" t="s">
        <v>929</v>
      </c>
      <c r="P8464" t="s">
        <v>930</v>
      </c>
      <c r="Q8464" t="s">
        <v>930</v>
      </c>
      <c r="R8464" t="s">
        <v>928</v>
      </c>
      <c r="S8464" t="s">
        <v>928</v>
      </c>
      <c r="T8464" t="s">
        <v>930</v>
      </c>
      <c r="U8464" t="s">
        <v>929</v>
      </c>
      <c r="V8464" t="s">
        <v>930</v>
      </c>
      <c r="W8464" t="s">
        <v>930</v>
      </c>
      <c r="X8464" t="s">
        <v>930</v>
      </c>
      <c r="Y8464" t="s">
        <v>929</v>
      </c>
      <c r="Z8464" t="s">
        <v>929</v>
      </c>
    </row>
    <row r="8465" spans="1:26">
      <c r="A8465">
        <v>805060</v>
      </c>
      <c r="B8465" t="s">
        <v>98</v>
      </c>
      <c r="C8465" t="s">
        <v>930</v>
      </c>
      <c r="D8465" t="s">
        <v>930</v>
      </c>
      <c r="E8465" t="s">
        <v>930</v>
      </c>
      <c r="F8465" t="s">
        <v>930</v>
      </c>
      <c r="G8465" t="s">
        <v>930</v>
      </c>
      <c r="H8465" t="s">
        <v>930</v>
      </c>
      <c r="I8465" t="s">
        <v>929</v>
      </c>
      <c r="J8465" t="s">
        <v>930</v>
      </c>
      <c r="K8465" t="s">
        <v>930</v>
      </c>
      <c r="L8465" t="s">
        <v>930</v>
      </c>
      <c r="M8465" t="s">
        <v>930</v>
      </c>
      <c r="N8465" t="s">
        <v>930</v>
      </c>
      <c r="O8465" t="s">
        <v>929</v>
      </c>
      <c r="P8465" t="s">
        <v>930</v>
      </c>
      <c r="Q8465" t="s">
        <v>929</v>
      </c>
      <c r="R8465" t="s">
        <v>930</v>
      </c>
      <c r="S8465" t="s">
        <v>930</v>
      </c>
      <c r="T8465" t="s">
        <v>928</v>
      </c>
      <c r="U8465" t="s">
        <v>930</v>
      </c>
      <c r="V8465" t="s">
        <v>929</v>
      </c>
      <c r="W8465" t="s">
        <v>930</v>
      </c>
      <c r="X8465" t="s">
        <v>930</v>
      </c>
      <c r="Y8465" t="s">
        <v>929</v>
      </c>
      <c r="Z8465" t="s">
        <v>929</v>
      </c>
    </row>
    <row r="8466" spans="1:26">
      <c r="A8466">
        <v>805062</v>
      </c>
      <c r="B8466" t="s">
        <v>98</v>
      </c>
      <c r="C8466" t="s">
        <v>930</v>
      </c>
      <c r="D8466" t="s">
        <v>929</v>
      </c>
      <c r="E8466" t="s">
        <v>930</v>
      </c>
      <c r="F8466" t="s">
        <v>930</v>
      </c>
      <c r="G8466" t="s">
        <v>930</v>
      </c>
      <c r="H8466" t="s">
        <v>929</v>
      </c>
      <c r="I8466" t="s">
        <v>929</v>
      </c>
      <c r="J8466" t="s">
        <v>928</v>
      </c>
      <c r="K8466" t="s">
        <v>928</v>
      </c>
      <c r="L8466" t="s">
        <v>928</v>
      </c>
      <c r="M8466" t="s">
        <v>930</v>
      </c>
      <c r="N8466" t="s">
        <v>930</v>
      </c>
      <c r="O8466" t="s">
        <v>929</v>
      </c>
      <c r="P8466" t="s">
        <v>929</v>
      </c>
      <c r="Q8466" t="s">
        <v>929</v>
      </c>
      <c r="R8466" t="s">
        <v>929</v>
      </c>
      <c r="S8466" t="s">
        <v>930</v>
      </c>
      <c r="T8466" t="s">
        <v>928</v>
      </c>
      <c r="U8466" t="s">
        <v>930</v>
      </c>
      <c r="V8466" t="s">
        <v>929</v>
      </c>
      <c r="W8466" t="s">
        <v>929</v>
      </c>
      <c r="X8466" t="s">
        <v>929</v>
      </c>
      <c r="Y8466" t="s">
        <v>929</v>
      </c>
      <c r="Z8466" t="s">
        <v>929</v>
      </c>
    </row>
    <row r="8467" spans="1:26">
      <c r="A8467">
        <v>805067</v>
      </c>
      <c r="B8467" t="s">
        <v>98</v>
      </c>
      <c r="C8467" t="s">
        <v>930</v>
      </c>
      <c r="D8467" t="s">
        <v>930</v>
      </c>
      <c r="E8467" t="s">
        <v>930</v>
      </c>
      <c r="F8467" t="s">
        <v>928</v>
      </c>
      <c r="G8467" t="s">
        <v>928</v>
      </c>
      <c r="H8467" t="s">
        <v>930</v>
      </c>
      <c r="I8467" t="s">
        <v>928</v>
      </c>
      <c r="J8467" t="s">
        <v>930</v>
      </c>
      <c r="K8467" t="s">
        <v>929</v>
      </c>
      <c r="L8467" t="s">
        <v>930</v>
      </c>
      <c r="M8467" t="s">
        <v>930</v>
      </c>
      <c r="N8467" t="s">
        <v>929</v>
      </c>
      <c r="O8467" t="s">
        <v>929</v>
      </c>
      <c r="P8467" t="s">
        <v>930</v>
      </c>
      <c r="Q8467" t="s">
        <v>929</v>
      </c>
      <c r="R8467" t="s">
        <v>930</v>
      </c>
      <c r="S8467" t="s">
        <v>929</v>
      </c>
      <c r="T8467" t="s">
        <v>930</v>
      </c>
      <c r="U8467" t="s">
        <v>929</v>
      </c>
      <c r="V8467" t="s">
        <v>929</v>
      </c>
      <c r="W8467" t="s">
        <v>929</v>
      </c>
      <c r="X8467" t="s">
        <v>929</v>
      </c>
      <c r="Y8467" t="s">
        <v>929</v>
      </c>
      <c r="Z8467" t="s">
        <v>929</v>
      </c>
    </row>
    <row r="8468" spans="1:26">
      <c r="A8468">
        <v>805071</v>
      </c>
      <c r="B8468" t="s">
        <v>98</v>
      </c>
      <c r="C8468" t="s">
        <v>929</v>
      </c>
      <c r="D8468" t="s">
        <v>930</v>
      </c>
      <c r="E8468" t="s">
        <v>930</v>
      </c>
      <c r="F8468" t="s">
        <v>929</v>
      </c>
      <c r="G8468" t="s">
        <v>929</v>
      </c>
      <c r="H8468" t="s">
        <v>929</v>
      </c>
      <c r="I8468" t="s">
        <v>929</v>
      </c>
      <c r="J8468" t="s">
        <v>929</v>
      </c>
      <c r="K8468" t="s">
        <v>929</v>
      </c>
      <c r="L8468" t="s">
        <v>929</v>
      </c>
      <c r="M8468" t="s">
        <v>929</v>
      </c>
      <c r="N8468" t="s">
        <v>929</v>
      </c>
      <c r="O8468" t="s">
        <v>929</v>
      </c>
      <c r="P8468" t="s">
        <v>929</v>
      </c>
      <c r="Q8468" t="s">
        <v>929</v>
      </c>
      <c r="R8468" t="s">
        <v>929</v>
      </c>
      <c r="S8468" t="s">
        <v>929</v>
      </c>
      <c r="T8468" t="s">
        <v>929</v>
      </c>
      <c r="U8468" t="s">
        <v>929</v>
      </c>
      <c r="V8468" t="s">
        <v>929</v>
      </c>
      <c r="W8468" t="s">
        <v>929</v>
      </c>
      <c r="X8468" t="s">
        <v>929</v>
      </c>
      <c r="Y8468" t="s">
        <v>929</v>
      </c>
      <c r="Z8468" t="s">
        <v>929</v>
      </c>
    </row>
    <row r="8469" spans="1:26">
      <c r="A8469">
        <v>805078</v>
      </c>
      <c r="B8469" t="s">
        <v>98</v>
      </c>
      <c r="C8469" t="s">
        <v>929</v>
      </c>
      <c r="D8469" t="s">
        <v>930</v>
      </c>
      <c r="E8469" t="s">
        <v>928</v>
      </c>
      <c r="F8469" t="s">
        <v>929</v>
      </c>
      <c r="G8469" t="s">
        <v>929</v>
      </c>
      <c r="H8469" t="s">
        <v>929</v>
      </c>
      <c r="I8469" t="s">
        <v>930</v>
      </c>
      <c r="J8469" t="s">
        <v>929</v>
      </c>
      <c r="K8469" t="s">
        <v>930</v>
      </c>
      <c r="L8469" t="s">
        <v>929</v>
      </c>
      <c r="M8469" t="s">
        <v>929</v>
      </c>
      <c r="N8469" t="s">
        <v>929</v>
      </c>
      <c r="O8469" t="s">
        <v>929</v>
      </c>
      <c r="P8469" t="s">
        <v>930</v>
      </c>
      <c r="Q8469" t="s">
        <v>930</v>
      </c>
      <c r="R8469" t="s">
        <v>930</v>
      </c>
      <c r="S8469" t="s">
        <v>930</v>
      </c>
      <c r="T8469" t="s">
        <v>930</v>
      </c>
      <c r="U8469" t="s">
        <v>930</v>
      </c>
      <c r="V8469" t="s">
        <v>930</v>
      </c>
      <c r="W8469" t="s">
        <v>929</v>
      </c>
      <c r="X8469" t="s">
        <v>929</v>
      </c>
      <c r="Y8469" t="s">
        <v>929</v>
      </c>
      <c r="Z8469" t="s">
        <v>930</v>
      </c>
    </row>
    <row r="8470" spans="1:26">
      <c r="A8470">
        <v>805081</v>
      </c>
      <c r="B8470" t="s">
        <v>98</v>
      </c>
      <c r="C8470" t="s">
        <v>930</v>
      </c>
      <c r="D8470" t="s">
        <v>929</v>
      </c>
      <c r="E8470" t="s">
        <v>929</v>
      </c>
      <c r="F8470" t="s">
        <v>929</v>
      </c>
      <c r="G8470" t="s">
        <v>930</v>
      </c>
      <c r="H8470" t="s">
        <v>930</v>
      </c>
      <c r="I8470" t="s">
        <v>929</v>
      </c>
      <c r="J8470" t="s">
        <v>929</v>
      </c>
      <c r="K8470" t="s">
        <v>929</v>
      </c>
      <c r="L8470" t="s">
        <v>929</v>
      </c>
      <c r="M8470" t="s">
        <v>929</v>
      </c>
      <c r="N8470" t="s">
        <v>929</v>
      </c>
      <c r="O8470" t="s">
        <v>929</v>
      </c>
      <c r="P8470" t="s">
        <v>929</v>
      </c>
      <c r="Q8470" t="s">
        <v>929</v>
      </c>
      <c r="R8470" t="s">
        <v>929</v>
      </c>
      <c r="S8470" t="s">
        <v>929</v>
      </c>
      <c r="T8470" t="s">
        <v>929</v>
      </c>
      <c r="U8470" t="s">
        <v>929</v>
      </c>
      <c r="V8470" t="s">
        <v>929</v>
      </c>
      <c r="W8470" t="s">
        <v>929</v>
      </c>
      <c r="X8470" t="s">
        <v>929</v>
      </c>
      <c r="Y8470" t="s">
        <v>929</v>
      </c>
      <c r="Z8470" t="s">
        <v>929</v>
      </c>
    </row>
    <row r="8471" spans="1:26">
      <c r="A8471">
        <v>805087</v>
      </c>
      <c r="B8471" t="s">
        <v>98</v>
      </c>
      <c r="C8471" t="s">
        <v>929</v>
      </c>
      <c r="D8471" t="s">
        <v>929</v>
      </c>
      <c r="E8471" t="s">
        <v>930</v>
      </c>
      <c r="F8471" t="s">
        <v>929</v>
      </c>
      <c r="G8471" t="s">
        <v>929</v>
      </c>
      <c r="H8471" t="s">
        <v>930</v>
      </c>
      <c r="I8471" t="s">
        <v>928</v>
      </c>
      <c r="J8471" t="s">
        <v>929</v>
      </c>
      <c r="K8471" t="s">
        <v>929</v>
      </c>
      <c r="L8471" t="s">
        <v>928</v>
      </c>
      <c r="M8471" t="s">
        <v>929</v>
      </c>
      <c r="N8471" t="s">
        <v>929</v>
      </c>
      <c r="O8471" t="s">
        <v>930</v>
      </c>
      <c r="P8471" t="s">
        <v>930</v>
      </c>
      <c r="Q8471" t="s">
        <v>929</v>
      </c>
      <c r="R8471" t="s">
        <v>929</v>
      </c>
      <c r="S8471" t="s">
        <v>930</v>
      </c>
      <c r="T8471" t="s">
        <v>929</v>
      </c>
      <c r="U8471" t="s">
        <v>928</v>
      </c>
      <c r="V8471" t="s">
        <v>929</v>
      </c>
      <c r="W8471" t="s">
        <v>930</v>
      </c>
      <c r="X8471" t="s">
        <v>930</v>
      </c>
      <c r="Y8471" t="s">
        <v>930</v>
      </c>
      <c r="Z8471" t="s">
        <v>929</v>
      </c>
    </row>
    <row r="8472" spans="1:26">
      <c r="A8472">
        <v>805088</v>
      </c>
      <c r="B8472" t="s">
        <v>98</v>
      </c>
      <c r="C8472" t="s">
        <v>930</v>
      </c>
      <c r="D8472" t="s">
        <v>928</v>
      </c>
      <c r="E8472" t="s">
        <v>928</v>
      </c>
      <c r="F8472" t="s">
        <v>929</v>
      </c>
      <c r="G8472" t="s">
        <v>929</v>
      </c>
      <c r="H8472" t="s">
        <v>930</v>
      </c>
      <c r="I8472" t="s">
        <v>929</v>
      </c>
      <c r="J8472" t="s">
        <v>929</v>
      </c>
      <c r="K8472" t="s">
        <v>929</v>
      </c>
      <c r="L8472" t="s">
        <v>929</v>
      </c>
      <c r="M8472" t="s">
        <v>929</v>
      </c>
      <c r="N8472" t="s">
        <v>930</v>
      </c>
      <c r="O8472" t="s">
        <v>930</v>
      </c>
      <c r="P8472" t="s">
        <v>930</v>
      </c>
      <c r="Q8472" t="s">
        <v>930</v>
      </c>
      <c r="R8472" t="s">
        <v>929</v>
      </c>
      <c r="S8472" t="s">
        <v>930</v>
      </c>
      <c r="T8472" t="s">
        <v>930</v>
      </c>
      <c r="U8472" t="s">
        <v>929</v>
      </c>
      <c r="V8472" t="s">
        <v>930</v>
      </c>
      <c r="W8472" t="s">
        <v>928</v>
      </c>
      <c r="X8472" t="s">
        <v>929</v>
      </c>
      <c r="Y8472" t="s">
        <v>930</v>
      </c>
      <c r="Z8472" t="s">
        <v>930</v>
      </c>
    </row>
    <row r="8473" spans="1:26">
      <c r="A8473">
        <v>805089</v>
      </c>
      <c r="B8473" t="s">
        <v>98</v>
      </c>
      <c r="C8473" t="s">
        <v>930</v>
      </c>
      <c r="D8473" t="s">
        <v>930</v>
      </c>
      <c r="E8473" t="s">
        <v>930</v>
      </c>
      <c r="F8473" t="s">
        <v>929</v>
      </c>
      <c r="G8473" t="s">
        <v>930</v>
      </c>
      <c r="H8473" t="s">
        <v>930</v>
      </c>
      <c r="I8473" t="s">
        <v>929</v>
      </c>
      <c r="J8473" t="s">
        <v>929</v>
      </c>
      <c r="K8473" t="s">
        <v>929</v>
      </c>
      <c r="L8473" t="s">
        <v>928</v>
      </c>
      <c r="M8473" t="s">
        <v>930</v>
      </c>
      <c r="N8473" t="s">
        <v>930</v>
      </c>
      <c r="O8473" t="s">
        <v>929</v>
      </c>
      <c r="P8473" t="s">
        <v>930</v>
      </c>
      <c r="Q8473" t="s">
        <v>929</v>
      </c>
      <c r="R8473" t="s">
        <v>930</v>
      </c>
      <c r="S8473" t="s">
        <v>930</v>
      </c>
      <c r="T8473" t="s">
        <v>930</v>
      </c>
      <c r="U8473" t="s">
        <v>929</v>
      </c>
      <c r="V8473" t="s">
        <v>929</v>
      </c>
      <c r="W8473" t="s">
        <v>929</v>
      </c>
      <c r="X8473" t="s">
        <v>929</v>
      </c>
      <c r="Y8473" t="s">
        <v>929</v>
      </c>
      <c r="Z8473" t="s">
        <v>929</v>
      </c>
    </row>
    <row r="8474" spans="1:26">
      <c r="A8474">
        <v>805090</v>
      </c>
      <c r="B8474" t="s">
        <v>98</v>
      </c>
      <c r="C8474" t="s">
        <v>930</v>
      </c>
      <c r="D8474" t="s">
        <v>928</v>
      </c>
      <c r="E8474" t="s">
        <v>928</v>
      </c>
      <c r="F8474" t="s">
        <v>930</v>
      </c>
      <c r="G8474" t="s">
        <v>930</v>
      </c>
      <c r="H8474" t="s">
        <v>930</v>
      </c>
      <c r="I8474" t="s">
        <v>928</v>
      </c>
      <c r="J8474" t="s">
        <v>930</v>
      </c>
      <c r="K8474" t="s">
        <v>929</v>
      </c>
      <c r="L8474" t="s">
        <v>928</v>
      </c>
      <c r="M8474" t="s">
        <v>928</v>
      </c>
      <c r="N8474" t="s">
        <v>930</v>
      </c>
      <c r="O8474" t="s">
        <v>929</v>
      </c>
      <c r="P8474" t="s">
        <v>929</v>
      </c>
      <c r="Q8474" t="s">
        <v>929</v>
      </c>
      <c r="R8474" t="s">
        <v>930</v>
      </c>
      <c r="S8474" t="s">
        <v>928</v>
      </c>
      <c r="T8474" t="s">
        <v>928</v>
      </c>
      <c r="U8474" t="s">
        <v>930</v>
      </c>
      <c r="V8474" t="s">
        <v>929</v>
      </c>
      <c r="W8474" t="s">
        <v>929</v>
      </c>
      <c r="X8474" t="s">
        <v>930</v>
      </c>
      <c r="Y8474" t="s">
        <v>929</v>
      </c>
      <c r="Z8474" t="s">
        <v>929</v>
      </c>
    </row>
    <row r="8475" spans="1:26">
      <c r="A8475">
        <v>805092</v>
      </c>
      <c r="B8475" t="s">
        <v>98</v>
      </c>
      <c r="C8475" t="s">
        <v>929</v>
      </c>
      <c r="D8475" t="s">
        <v>929</v>
      </c>
      <c r="E8475" t="s">
        <v>929</v>
      </c>
      <c r="F8475" t="s">
        <v>929</v>
      </c>
      <c r="G8475" t="s">
        <v>929</v>
      </c>
      <c r="H8475" t="s">
        <v>929</v>
      </c>
      <c r="I8475" t="s">
        <v>929</v>
      </c>
      <c r="J8475" t="s">
        <v>930</v>
      </c>
      <c r="K8475" t="s">
        <v>928</v>
      </c>
      <c r="L8475" t="s">
        <v>930</v>
      </c>
      <c r="M8475" t="s">
        <v>928</v>
      </c>
      <c r="N8475" t="s">
        <v>930</v>
      </c>
      <c r="O8475" t="s">
        <v>929</v>
      </c>
      <c r="P8475" t="s">
        <v>928</v>
      </c>
      <c r="Q8475" t="s">
        <v>930</v>
      </c>
      <c r="R8475" t="s">
        <v>930</v>
      </c>
      <c r="S8475" t="s">
        <v>930</v>
      </c>
      <c r="T8475" t="s">
        <v>930</v>
      </c>
      <c r="U8475" t="s">
        <v>930</v>
      </c>
      <c r="V8475" t="s">
        <v>928</v>
      </c>
      <c r="W8475" t="s">
        <v>930</v>
      </c>
      <c r="X8475" t="s">
        <v>929</v>
      </c>
      <c r="Y8475" t="s">
        <v>928</v>
      </c>
      <c r="Z8475" t="s">
        <v>929</v>
      </c>
    </row>
    <row r="8476" spans="1:26">
      <c r="A8476">
        <v>805097</v>
      </c>
      <c r="B8476" t="s">
        <v>98</v>
      </c>
      <c r="C8476" t="s">
        <v>930</v>
      </c>
      <c r="D8476" t="s">
        <v>929</v>
      </c>
      <c r="E8476" t="s">
        <v>929</v>
      </c>
      <c r="F8476" t="s">
        <v>929</v>
      </c>
      <c r="G8476" t="s">
        <v>929</v>
      </c>
      <c r="H8476" t="s">
        <v>930</v>
      </c>
      <c r="I8476" t="s">
        <v>929</v>
      </c>
      <c r="J8476" t="s">
        <v>930</v>
      </c>
      <c r="K8476" t="s">
        <v>930</v>
      </c>
      <c r="L8476" t="s">
        <v>929</v>
      </c>
      <c r="M8476" t="s">
        <v>930</v>
      </c>
      <c r="N8476" t="s">
        <v>929</v>
      </c>
      <c r="O8476" t="s">
        <v>929</v>
      </c>
      <c r="P8476" t="s">
        <v>930</v>
      </c>
      <c r="Q8476" t="s">
        <v>928</v>
      </c>
      <c r="R8476" t="s">
        <v>929</v>
      </c>
      <c r="S8476" t="s">
        <v>928</v>
      </c>
      <c r="T8476" t="s">
        <v>930</v>
      </c>
      <c r="U8476" t="s">
        <v>928</v>
      </c>
      <c r="V8476" t="s">
        <v>929</v>
      </c>
      <c r="W8476" t="s">
        <v>930</v>
      </c>
      <c r="X8476" t="s">
        <v>929</v>
      </c>
      <c r="Y8476" t="s">
        <v>928</v>
      </c>
      <c r="Z8476" t="s">
        <v>930</v>
      </c>
    </row>
    <row r="8477" spans="1:26">
      <c r="A8477">
        <v>805098</v>
      </c>
      <c r="B8477" t="s">
        <v>98</v>
      </c>
      <c r="C8477" t="s">
        <v>929</v>
      </c>
      <c r="D8477" t="s">
        <v>929</v>
      </c>
      <c r="E8477" t="s">
        <v>930</v>
      </c>
      <c r="F8477" t="s">
        <v>929</v>
      </c>
      <c r="G8477" t="s">
        <v>929</v>
      </c>
      <c r="H8477" t="s">
        <v>929</v>
      </c>
      <c r="I8477" t="s">
        <v>929</v>
      </c>
      <c r="J8477" t="s">
        <v>930</v>
      </c>
      <c r="K8477" t="s">
        <v>930</v>
      </c>
      <c r="L8477" t="s">
        <v>929</v>
      </c>
      <c r="M8477" t="s">
        <v>929</v>
      </c>
      <c r="N8477" t="s">
        <v>929</v>
      </c>
      <c r="O8477" t="s">
        <v>929</v>
      </c>
      <c r="P8477" t="s">
        <v>929</v>
      </c>
      <c r="Q8477" t="s">
        <v>929</v>
      </c>
      <c r="R8477" t="s">
        <v>929</v>
      </c>
      <c r="S8477" t="s">
        <v>929</v>
      </c>
      <c r="T8477" t="s">
        <v>929</v>
      </c>
      <c r="U8477" t="s">
        <v>929</v>
      </c>
      <c r="V8477" t="s">
        <v>929</v>
      </c>
      <c r="W8477" t="s">
        <v>929</v>
      </c>
      <c r="X8477" t="s">
        <v>929</v>
      </c>
      <c r="Y8477" t="s">
        <v>929</v>
      </c>
      <c r="Z8477" t="s">
        <v>929</v>
      </c>
    </row>
    <row r="8478" spans="1:26">
      <c r="A8478">
        <v>805106</v>
      </c>
      <c r="B8478" t="s">
        <v>98</v>
      </c>
      <c r="C8478" t="s">
        <v>930</v>
      </c>
      <c r="D8478" t="s">
        <v>928</v>
      </c>
      <c r="E8478" t="s">
        <v>928</v>
      </c>
      <c r="F8478" t="s">
        <v>928</v>
      </c>
      <c r="G8478" t="s">
        <v>930</v>
      </c>
      <c r="H8478" t="s">
        <v>928</v>
      </c>
      <c r="I8478" t="s">
        <v>930</v>
      </c>
      <c r="J8478" t="s">
        <v>928</v>
      </c>
      <c r="K8478" t="s">
        <v>928</v>
      </c>
      <c r="L8478" t="s">
        <v>930</v>
      </c>
      <c r="M8478" t="s">
        <v>928</v>
      </c>
      <c r="N8478" t="s">
        <v>930</v>
      </c>
      <c r="O8478" t="s">
        <v>929</v>
      </c>
      <c r="P8478" t="s">
        <v>930</v>
      </c>
      <c r="Q8478" t="s">
        <v>930</v>
      </c>
      <c r="R8478" t="s">
        <v>930</v>
      </c>
      <c r="S8478" t="s">
        <v>930</v>
      </c>
      <c r="T8478" t="s">
        <v>930</v>
      </c>
      <c r="U8478" t="s">
        <v>929</v>
      </c>
      <c r="V8478" t="s">
        <v>929</v>
      </c>
      <c r="W8478" t="s">
        <v>929</v>
      </c>
      <c r="X8478" t="s">
        <v>929</v>
      </c>
      <c r="Y8478" t="s">
        <v>929</v>
      </c>
      <c r="Z8478" t="s">
        <v>929</v>
      </c>
    </row>
    <row r="8479" spans="1:26">
      <c r="A8479">
        <v>805121</v>
      </c>
      <c r="B8479" t="s">
        <v>98</v>
      </c>
      <c r="C8479" t="s">
        <v>930</v>
      </c>
      <c r="D8479" t="s">
        <v>930</v>
      </c>
      <c r="E8479" t="s">
        <v>930</v>
      </c>
      <c r="F8479" t="s">
        <v>930</v>
      </c>
      <c r="G8479" t="s">
        <v>930</v>
      </c>
      <c r="H8479" t="s">
        <v>928</v>
      </c>
      <c r="I8479" t="s">
        <v>929</v>
      </c>
      <c r="J8479" t="s">
        <v>929</v>
      </c>
      <c r="K8479" t="s">
        <v>929</v>
      </c>
      <c r="L8479" t="s">
        <v>928</v>
      </c>
      <c r="M8479" t="s">
        <v>928</v>
      </c>
      <c r="N8479" t="s">
        <v>930</v>
      </c>
      <c r="O8479" t="s">
        <v>929</v>
      </c>
      <c r="P8479" t="s">
        <v>929</v>
      </c>
      <c r="Q8479" t="s">
        <v>930</v>
      </c>
      <c r="R8479" t="s">
        <v>930</v>
      </c>
      <c r="S8479" t="s">
        <v>930</v>
      </c>
      <c r="T8479" t="s">
        <v>929</v>
      </c>
      <c r="U8479" t="s">
        <v>929</v>
      </c>
      <c r="V8479" t="s">
        <v>929</v>
      </c>
      <c r="W8479" t="s">
        <v>929</v>
      </c>
      <c r="X8479" t="s">
        <v>929</v>
      </c>
      <c r="Y8479" t="s">
        <v>929</v>
      </c>
      <c r="Z8479" t="s">
        <v>929</v>
      </c>
    </row>
    <row r="8480" spans="1:26">
      <c r="A8480">
        <v>805122</v>
      </c>
      <c r="B8480" t="s">
        <v>98</v>
      </c>
      <c r="C8480" t="s">
        <v>930</v>
      </c>
      <c r="D8480" t="s">
        <v>930</v>
      </c>
      <c r="E8480" t="s">
        <v>930</v>
      </c>
      <c r="F8480" t="s">
        <v>930</v>
      </c>
      <c r="G8480" t="s">
        <v>930</v>
      </c>
      <c r="H8480" t="s">
        <v>929</v>
      </c>
      <c r="I8480" t="s">
        <v>929</v>
      </c>
      <c r="J8480" t="s">
        <v>929</v>
      </c>
      <c r="K8480" t="s">
        <v>929</v>
      </c>
      <c r="L8480" t="s">
        <v>929</v>
      </c>
      <c r="M8480" t="s">
        <v>929</v>
      </c>
      <c r="N8480" t="s">
        <v>929</v>
      </c>
      <c r="O8480" t="s">
        <v>929</v>
      </c>
      <c r="P8480" t="s">
        <v>929</v>
      </c>
      <c r="Q8480" t="s">
        <v>929</v>
      </c>
      <c r="R8480" t="s">
        <v>929</v>
      </c>
      <c r="S8480" t="s">
        <v>929</v>
      </c>
      <c r="T8480" t="s">
        <v>929</v>
      </c>
      <c r="U8480" t="s">
        <v>929</v>
      </c>
      <c r="V8480" t="s">
        <v>929</v>
      </c>
      <c r="W8480" t="s">
        <v>929</v>
      </c>
      <c r="X8480" t="s">
        <v>929</v>
      </c>
      <c r="Y8480" t="s">
        <v>929</v>
      </c>
      <c r="Z8480" t="s">
        <v>929</v>
      </c>
    </row>
    <row r="8481" spans="1:26">
      <c r="A8481">
        <v>805123</v>
      </c>
      <c r="B8481" t="s">
        <v>98</v>
      </c>
      <c r="C8481" t="s">
        <v>930</v>
      </c>
      <c r="D8481" t="s">
        <v>929</v>
      </c>
      <c r="E8481" t="s">
        <v>929</v>
      </c>
      <c r="F8481" t="s">
        <v>930</v>
      </c>
      <c r="G8481" t="s">
        <v>930</v>
      </c>
      <c r="H8481" t="s">
        <v>930</v>
      </c>
      <c r="I8481" t="s">
        <v>929</v>
      </c>
      <c r="J8481" t="s">
        <v>930</v>
      </c>
      <c r="K8481" t="s">
        <v>930</v>
      </c>
      <c r="L8481" t="s">
        <v>929</v>
      </c>
      <c r="M8481" t="s">
        <v>929</v>
      </c>
      <c r="N8481" t="s">
        <v>929</v>
      </c>
      <c r="O8481" t="s">
        <v>929</v>
      </c>
      <c r="P8481" t="s">
        <v>928</v>
      </c>
      <c r="Q8481" t="s">
        <v>928</v>
      </c>
      <c r="R8481" t="s">
        <v>928</v>
      </c>
      <c r="S8481" t="s">
        <v>928</v>
      </c>
      <c r="T8481" t="s">
        <v>929</v>
      </c>
      <c r="U8481" t="s">
        <v>930</v>
      </c>
      <c r="V8481" t="s">
        <v>930</v>
      </c>
      <c r="W8481" t="s">
        <v>928</v>
      </c>
      <c r="X8481" t="s">
        <v>930</v>
      </c>
      <c r="Y8481" t="s">
        <v>929</v>
      </c>
      <c r="Z8481" t="s">
        <v>930</v>
      </c>
    </row>
    <row r="8482" spans="1:26">
      <c r="A8482">
        <v>805125</v>
      </c>
      <c r="B8482" t="s">
        <v>98</v>
      </c>
      <c r="C8482" t="s">
        <v>930</v>
      </c>
      <c r="D8482" t="s">
        <v>930</v>
      </c>
      <c r="E8482" t="s">
        <v>930</v>
      </c>
      <c r="F8482" t="s">
        <v>930</v>
      </c>
      <c r="G8482" t="s">
        <v>928</v>
      </c>
      <c r="H8482" t="s">
        <v>930</v>
      </c>
      <c r="I8482" t="s">
        <v>929</v>
      </c>
      <c r="J8482" t="s">
        <v>929</v>
      </c>
      <c r="K8482" t="s">
        <v>929</v>
      </c>
      <c r="L8482" t="s">
        <v>930</v>
      </c>
      <c r="M8482" t="s">
        <v>930</v>
      </c>
      <c r="N8482" t="s">
        <v>929</v>
      </c>
      <c r="O8482" t="s">
        <v>929</v>
      </c>
      <c r="P8482" t="s">
        <v>929</v>
      </c>
      <c r="Q8482" t="s">
        <v>930</v>
      </c>
      <c r="R8482" t="s">
        <v>930</v>
      </c>
      <c r="S8482" t="s">
        <v>928</v>
      </c>
      <c r="T8482" t="s">
        <v>929</v>
      </c>
      <c r="U8482" t="s">
        <v>930</v>
      </c>
      <c r="V8482" t="s">
        <v>930</v>
      </c>
      <c r="W8482" t="s">
        <v>930</v>
      </c>
      <c r="X8482" t="s">
        <v>930</v>
      </c>
      <c r="Y8482" t="s">
        <v>930</v>
      </c>
      <c r="Z8482" t="s">
        <v>929</v>
      </c>
    </row>
    <row r="8483" spans="1:26">
      <c r="A8483">
        <v>805126</v>
      </c>
      <c r="B8483" t="s">
        <v>98</v>
      </c>
      <c r="C8483" t="s">
        <v>930</v>
      </c>
      <c r="D8483" t="s">
        <v>930</v>
      </c>
      <c r="E8483" t="s">
        <v>930</v>
      </c>
      <c r="F8483" t="s">
        <v>930</v>
      </c>
      <c r="G8483" t="s">
        <v>930</v>
      </c>
      <c r="H8483" t="s">
        <v>930</v>
      </c>
      <c r="I8483" t="s">
        <v>930</v>
      </c>
      <c r="J8483" t="s">
        <v>930</v>
      </c>
      <c r="K8483" t="s">
        <v>930</v>
      </c>
      <c r="L8483" t="s">
        <v>929</v>
      </c>
      <c r="M8483" t="s">
        <v>930</v>
      </c>
      <c r="N8483" t="s">
        <v>929</v>
      </c>
      <c r="O8483" t="s">
        <v>929</v>
      </c>
      <c r="P8483" t="s">
        <v>929</v>
      </c>
      <c r="Q8483" t="s">
        <v>929</v>
      </c>
      <c r="R8483" t="s">
        <v>929</v>
      </c>
      <c r="S8483" t="s">
        <v>929</v>
      </c>
      <c r="T8483" t="s">
        <v>930</v>
      </c>
      <c r="U8483" t="s">
        <v>928</v>
      </c>
      <c r="V8483" t="s">
        <v>930</v>
      </c>
      <c r="W8483" t="s">
        <v>929</v>
      </c>
      <c r="X8483" t="s">
        <v>930</v>
      </c>
      <c r="Y8483" t="s">
        <v>929</v>
      </c>
      <c r="Z8483" t="s">
        <v>930</v>
      </c>
    </row>
    <row r="8484" spans="1:26">
      <c r="A8484">
        <v>805132</v>
      </c>
      <c r="B8484" t="s">
        <v>98</v>
      </c>
      <c r="C8484" t="s">
        <v>930</v>
      </c>
      <c r="D8484" t="s">
        <v>929</v>
      </c>
      <c r="E8484" t="s">
        <v>928</v>
      </c>
      <c r="F8484" t="s">
        <v>930</v>
      </c>
      <c r="G8484" t="s">
        <v>929</v>
      </c>
      <c r="H8484" t="s">
        <v>930</v>
      </c>
      <c r="I8484" t="s">
        <v>929</v>
      </c>
      <c r="J8484" t="s">
        <v>928</v>
      </c>
      <c r="K8484" t="s">
        <v>928</v>
      </c>
      <c r="L8484" t="s">
        <v>928</v>
      </c>
      <c r="M8484" t="s">
        <v>930</v>
      </c>
      <c r="N8484" t="s">
        <v>930</v>
      </c>
      <c r="O8484" t="s">
        <v>929</v>
      </c>
      <c r="P8484" t="s">
        <v>928</v>
      </c>
      <c r="Q8484" t="s">
        <v>928</v>
      </c>
      <c r="R8484" t="s">
        <v>928</v>
      </c>
      <c r="S8484" t="s">
        <v>930</v>
      </c>
      <c r="T8484" t="s">
        <v>928</v>
      </c>
      <c r="U8484" t="s">
        <v>930</v>
      </c>
      <c r="V8484" t="s">
        <v>929</v>
      </c>
      <c r="W8484" t="s">
        <v>929</v>
      </c>
      <c r="X8484" t="s">
        <v>929</v>
      </c>
      <c r="Y8484" t="s">
        <v>929</v>
      </c>
      <c r="Z8484" t="s">
        <v>929</v>
      </c>
    </row>
    <row r="8485" spans="1:26">
      <c r="A8485">
        <v>805137</v>
      </c>
      <c r="B8485" t="s">
        <v>98</v>
      </c>
      <c r="C8485" t="s">
        <v>928</v>
      </c>
      <c r="D8485" t="s">
        <v>930</v>
      </c>
      <c r="E8485" t="s">
        <v>930</v>
      </c>
      <c r="F8485" t="s">
        <v>928</v>
      </c>
      <c r="G8485" t="s">
        <v>930</v>
      </c>
      <c r="H8485" t="s">
        <v>928</v>
      </c>
      <c r="I8485" t="s">
        <v>930</v>
      </c>
      <c r="J8485" t="s">
        <v>930</v>
      </c>
      <c r="K8485" t="s">
        <v>930</v>
      </c>
      <c r="L8485" t="s">
        <v>930</v>
      </c>
      <c r="M8485" t="s">
        <v>930</v>
      </c>
      <c r="N8485" t="s">
        <v>930</v>
      </c>
      <c r="O8485" t="s">
        <v>929</v>
      </c>
      <c r="P8485" t="s">
        <v>930</v>
      </c>
      <c r="Q8485" t="s">
        <v>930</v>
      </c>
      <c r="R8485" t="s">
        <v>930</v>
      </c>
      <c r="S8485" t="s">
        <v>930</v>
      </c>
      <c r="T8485" t="s">
        <v>930</v>
      </c>
      <c r="U8485" t="s">
        <v>929</v>
      </c>
      <c r="V8485" t="s">
        <v>929</v>
      </c>
      <c r="W8485" t="s">
        <v>929</v>
      </c>
      <c r="X8485" t="s">
        <v>929</v>
      </c>
      <c r="Y8485" t="s">
        <v>929</v>
      </c>
      <c r="Z8485" t="s">
        <v>929</v>
      </c>
    </row>
    <row r="8486" spans="1:26">
      <c r="A8486">
        <v>805151</v>
      </c>
      <c r="B8486" t="s">
        <v>98</v>
      </c>
      <c r="C8486" t="s">
        <v>930</v>
      </c>
      <c r="D8486" t="s">
        <v>930</v>
      </c>
      <c r="E8486" t="s">
        <v>930</v>
      </c>
      <c r="F8486" t="s">
        <v>930</v>
      </c>
      <c r="G8486" t="s">
        <v>930</v>
      </c>
      <c r="H8486" t="s">
        <v>930</v>
      </c>
      <c r="I8486" t="s">
        <v>929</v>
      </c>
      <c r="J8486" t="s">
        <v>928</v>
      </c>
      <c r="K8486" t="s">
        <v>930</v>
      </c>
      <c r="L8486" t="s">
        <v>930</v>
      </c>
      <c r="M8486" t="s">
        <v>929</v>
      </c>
      <c r="N8486" t="s">
        <v>928</v>
      </c>
      <c r="O8486" t="s">
        <v>929</v>
      </c>
      <c r="P8486" t="s">
        <v>930</v>
      </c>
      <c r="Q8486" t="s">
        <v>928</v>
      </c>
      <c r="R8486" t="s">
        <v>928</v>
      </c>
      <c r="S8486" t="s">
        <v>928</v>
      </c>
      <c r="T8486" t="s">
        <v>928</v>
      </c>
      <c r="U8486" t="s">
        <v>930</v>
      </c>
      <c r="V8486" t="s">
        <v>930</v>
      </c>
      <c r="W8486" t="s">
        <v>930</v>
      </c>
      <c r="X8486" t="s">
        <v>930</v>
      </c>
      <c r="Y8486" t="s">
        <v>929</v>
      </c>
      <c r="Z8486" t="s">
        <v>929</v>
      </c>
    </row>
    <row r="8487" spans="1:26">
      <c r="A8487">
        <v>805169</v>
      </c>
      <c r="B8487" t="s">
        <v>98</v>
      </c>
      <c r="C8487" t="s">
        <v>929</v>
      </c>
      <c r="D8487" t="s">
        <v>930</v>
      </c>
      <c r="E8487" t="s">
        <v>929</v>
      </c>
      <c r="F8487" t="s">
        <v>930</v>
      </c>
      <c r="G8487" t="s">
        <v>930</v>
      </c>
      <c r="H8487" t="s">
        <v>929</v>
      </c>
      <c r="I8487" t="s">
        <v>929</v>
      </c>
      <c r="J8487" t="s">
        <v>929</v>
      </c>
      <c r="K8487" t="s">
        <v>929</v>
      </c>
      <c r="L8487" t="s">
        <v>928</v>
      </c>
      <c r="M8487" t="s">
        <v>930</v>
      </c>
      <c r="N8487" t="s">
        <v>928</v>
      </c>
      <c r="O8487" t="s">
        <v>929</v>
      </c>
      <c r="P8487" t="s">
        <v>930</v>
      </c>
      <c r="Q8487" t="s">
        <v>928</v>
      </c>
      <c r="R8487" t="s">
        <v>930</v>
      </c>
      <c r="S8487" t="s">
        <v>930</v>
      </c>
      <c r="T8487" t="s">
        <v>930</v>
      </c>
      <c r="U8487" t="s">
        <v>928</v>
      </c>
      <c r="V8487" t="s">
        <v>929</v>
      </c>
      <c r="W8487" t="s">
        <v>930</v>
      </c>
      <c r="X8487" t="s">
        <v>930</v>
      </c>
      <c r="Y8487" t="s">
        <v>929</v>
      </c>
      <c r="Z8487" t="s">
        <v>929</v>
      </c>
    </row>
    <row r="8488" spans="1:26">
      <c r="A8488">
        <v>805178</v>
      </c>
      <c r="B8488" t="s">
        <v>98</v>
      </c>
      <c r="C8488" t="s">
        <v>930</v>
      </c>
      <c r="D8488" t="s">
        <v>930</v>
      </c>
      <c r="E8488" t="s">
        <v>930</v>
      </c>
      <c r="F8488" t="s">
        <v>930</v>
      </c>
      <c r="G8488" t="s">
        <v>930</v>
      </c>
      <c r="H8488" t="s">
        <v>930</v>
      </c>
      <c r="I8488" t="s">
        <v>929</v>
      </c>
      <c r="J8488" t="s">
        <v>930</v>
      </c>
      <c r="K8488" t="s">
        <v>928</v>
      </c>
      <c r="L8488" t="s">
        <v>930</v>
      </c>
      <c r="M8488" t="s">
        <v>930</v>
      </c>
      <c r="N8488" t="s">
        <v>930</v>
      </c>
      <c r="O8488" t="s">
        <v>929</v>
      </c>
      <c r="P8488" t="s">
        <v>929</v>
      </c>
      <c r="Q8488" t="s">
        <v>930</v>
      </c>
      <c r="R8488" t="s">
        <v>930</v>
      </c>
      <c r="S8488" t="s">
        <v>928</v>
      </c>
      <c r="T8488" t="s">
        <v>930</v>
      </c>
      <c r="U8488" t="s">
        <v>928</v>
      </c>
      <c r="V8488" t="s">
        <v>930</v>
      </c>
      <c r="W8488" t="s">
        <v>930</v>
      </c>
      <c r="X8488" t="s">
        <v>930</v>
      </c>
      <c r="Y8488" t="s">
        <v>929</v>
      </c>
      <c r="Z8488" t="s">
        <v>929</v>
      </c>
    </row>
    <row r="8489" spans="1:26">
      <c r="A8489">
        <v>805180</v>
      </c>
      <c r="B8489" t="s">
        <v>98</v>
      </c>
      <c r="C8489" t="s">
        <v>928</v>
      </c>
      <c r="D8489" t="s">
        <v>928</v>
      </c>
      <c r="E8489" t="s">
        <v>928</v>
      </c>
      <c r="F8489" t="s">
        <v>928</v>
      </c>
      <c r="G8489" t="s">
        <v>930</v>
      </c>
      <c r="H8489" t="s">
        <v>928</v>
      </c>
      <c r="I8489" t="s">
        <v>928</v>
      </c>
      <c r="J8489" t="s">
        <v>930</v>
      </c>
      <c r="K8489" t="s">
        <v>928</v>
      </c>
      <c r="L8489" t="s">
        <v>928</v>
      </c>
      <c r="M8489" t="s">
        <v>928</v>
      </c>
      <c r="N8489" t="s">
        <v>929</v>
      </c>
      <c r="O8489" t="s">
        <v>929</v>
      </c>
      <c r="P8489" t="s">
        <v>929</v>
      </c>
      <c r="Q8489" t="s">
        <v>930</v>
      </c>
      <c r="R8489" t="s">
        <v>930</v>
      </c>
      <c r="S8489" t="s">
        <v>930</v>
      </c>
      <c r="T8489" t="s">
        <v>929</v>
      </c>
      <c r="U8489" t="s">
        <v>929</v>
      </c>
      <c r="V8489" t="s">
        <v>929</v>
      </c>
      <c r="W8489" t="s">
        <v>929</v>
      </c>
      <c r="X8489" t="s">
        <v>929</v>
      </c>
      <c r="Y8489" t="s">
        <v>929</v>
      </c>
      <c r="Z8489" t="s">
        <v>929</v>
      </c>
    </row>
    <row r="8490" spans="1:26">
      <c r="A8490">
        <v>805184</v>
      </c>
      <c r="B8490" t="s">
        <v>98</v>
      </c>
      <c r="C8490" t="s">
        <v>928</v>
      </c>
      <c r="D8490" t="s">
        <v>930</v>
      </c>
      <c r="E8490" t="s">
        <v>930</v>
      </c>
      <c r="F8490" t="s">
        <v>930</v>
      </c>
      <c r="G8490" t="s">
        <v>930</v>
      </c>
      <c r="H8490" t="s">
        <v>928</v>
      </c>
      <c r="I8490" t="s">
        <v>929</v>
      </c>
      <c r="J8490" t="s">
        <v>930</v>
      </c>
      <c r="K8490" t="s">
        <v>929</v>
      </c>
      <c r="L8490" t="s">
        <v>930</v>
      </c>
      <c r="M8490" t="s">
        <v>930</v>
      </c>
      <c r="N8490" t="s">
        <v>929</v>
      </c>
      <c r="O8490" t="s">
        <v>929</v>
      </c>
      <c r="P8490" t="s">
        <v>930</v>
      </c>
      <c r="Q8490" t="s">
        <v>930</v>
      </c>
      <c r="R8490" t="s">
        <v>930</v>
      </c>
      <c r="S8490" t="s">
        <v>930</v>
      </c>
      <c r="T8490" t="s">
        <v>929</v>
      </c>
      <c r="U8490" t="s">
        <v>928</v>
      </c>
      <c r="V8490" t="s">
        <v>929</v>
      </c>
      <c r="W8490" t="s">
        <v>930</v>
      </c>
      <c r="X8490" t="s">
        <v>930</v>
      </c>
      <c r="Y8490" t="s">
        <v>929</v>
      </c>
      <c r="Z8490" t="s">
        <v>930</v>
      </c>
    </row>
    <row r="8491" spans="1:26">
      <c r="A8491">
        <v>805190</v>
      </c>
      <c r="B8491" t="s">
        <v>98</v>
      </c>
      <c r="C8491" t="s">
        <v>930</v>
      </c>
      <c r="D8491" t="s">
        <v>928</v>
      </c>
      <c r="E8491" t="s">
        <v>930</v>
      </c>
      <c r="F8491" t="s">
        <v>930</v>
      </c>
      <c r="G8491" t="s">
        <v>929</v>
      </c>
      <c r="H8491" t="s">
        <v>929</v>
      </c>
      <c r="I8491" t="s">
        <v>929</v>
      </c>
      <c r="J8491" t="s">
        <v>930</v>
      </c>
      <c r="K8491" t="s">
        <v>930</v>
      </c>
      <c r="L8491" t="s">
        <v>929</v>
      </c>
      <c r="M8491" t="s">
        <v>930</v>
      </c>
      <c r="N8491" t="s">
        <v>929</v>
      </c>
      <c r="O8491" t="s">
        <v>929</v>
      </c>
      <c r="P8491" t="s">
        <v>929</v>
      </c>
      <c r="Q8491" t="s">
        <v>929</v>
      </c>
      <c r="R8491" t="s">
        <v>929</v>
      </c>
      <c r="S8491" t="s">
        <v>929</v>
      </c>
      <c r="T8491" t="s">
        <v>928</v>
      </c>
      <c r="U8491" t="s">
        <v>928</v>
      </c>
      <c r="V8491" t="s">
        <v>929</v>
      </c>
      <c r="W8491" t="s">
        <v>930</v>
      </c>
      <c r="X8491" t="s">
        <v>930</v>
      </c>
      <c r="Y8491" t="s">
        <v>930</v>
      </c>
      <c r="Z8491" t="s">
        <v>930</v>
      </c>
    </row>
    <row r="8492" spans="1:26">
      <c r="A8492">
        <v>805191</v>
      </c>
      <c r="B8492" t="s">
        <v>98</v>
      </c>
      <c r="C8492" t="s">
        <v>930</v>
      </c>
      <c r="D8492" t="s">
        <v>928</v>
      </c>
      <c r="E8492" t="s">
        <v>929</v>
      </c>
      <c r="F8492" t="s">
        <v>930</v>
      </c>
      <c r="G8492" t="s">
        <v>929</v>
      </c>
      <c r="H8492" t="s">
        <v>930</v>
      </c>
      <c r="I8492" t="s">
        <v>929</v>
      </c>
      <c r="J8492" t="s">
        <v>930</v>
      </c>
      <c r="K8492" t="s">
        <v>928</v>
      </c>
      <c r="L8492" t="s">
        <v>929</v>
      </c>
      <c r="M8492" t="s">
        <v>928</v>
      </c>
      <c r="N8492" t="s">
        <v>929</v>
      </c>
      <c r="O8492" t="s">
        <v>929</v>
      </c>
      <c r="P8492" t="s">
        <v>930</v>
      </c>
      <c r="Q8492" t="s">
        <v>929</v>
      </c>
      <c r="R8492" t="s">
        <v>929</v>
      </c>
      <c r="S8492" t="s">
        <v>929</v>
      </c>
      <c r="T8492" t="s">
        <v>930</v>
      </c>
      <c r="U8492" t="s">
        <v>928</v>
      </c>
      <c r="V8492" t="s">
        <v>929</v>
      </c>
      <c r="W8492" t="s">
        <v>929</v>
      </c>
      <c r="X8492" t="s">
        <v>930</v>
      </c>
      <c r="Y8492" t="s">
        <v>929</v>
      </c>
      <c r="Z8492" t="s">
        <v>929</v>
      </c>
    </row>
    <row r="8493" spans="1:26">
      <c r="A8493">
        <v>805199</v>
      </c>
      <c r="B8493" t="s">
        <v>98</v>
      </c>
      <c r="C8493" t="s">
        <v>928</v>
      </c>
      <c r="D8493" t="s">
        <v>930</v>
      </c>
      <c r="E8493" t="s">
        <v>930</v>
      </c>
      <c r="F8493" t="s">
        <v>930</v>
      </c>
      <c r="G8493" t="s">
        <v>930</v>
      </c>
      <c r="H8493" t="s">
        <v>930</v>
      </c>
      <c r="I8493" t="s">
        <v>929</v>
      </c>
      <c r="J8493" t="s">
        <v>929</v>
      </c>
      <c r="K8493" t="s">
        <v>928</v>
      </c>
      <c r="L8493" t="s">
        <v>930</v>
      </c>
      <c r="M8493" t="s">
        <v>930</v>
      </c>
      <c r="N8493" t="s">
        <v>929</v>
      </c>
      <c r="O8493" t="s">
        <v>929</v>
      </c>
      <c r="P8493" t="s">
        <v>929</v>
      </c>
      <c r="Q8493" t="s">
        <v>929</v>
      </c>
      <c r="R8493" t="s">
        <v>929</v>
      </c>
      <c r="S8493" t="s">
        <v>929</v>
      </c>
      <c r="T8493" t="s">
        <v>930</v>
      </c>
      <c r="U8493" t="s">
        <v>930</v>
      </c>
      <c r="V8493" t="s">
        <v>929</v>
      </c>
      <c r="W8493" t="s">
        <v>929</v>
      </c>
      <c r="X8493" t="s">
        <v>929</v>
      </c>
      <c r="Y8493" t="s">
        <v>929</v>
      </c>
      <c r="Z8493" t="s">
        <v>929</v>
      </c>
    </row>
    <row r="8494" spans="1:26">
      <c r="A8494">
        <v>805213</v>
      </c>
      <c r="B8494" t="s">
        <v>98</v>
      </c>
      <c r="C8494" t="s">
        <v>930</v>
      </c>
      <c r="D8494" t="s">
        <v>930</v>
      </c>
      <c r="E8494" t="s">
        <v>930</v>
      </c>
      <c r="F8494" t="s">
        <v>930</v>
      </c>
      <c r="G8494" t="s">
        <v>930</v>
      </c>
      <c r="H8494" t="s">
        <v>929</v>
      </c>
      <c r="I8494" t="s">
        <v>930</v>
      </c>
      <c r="J8494" t="s">
        <v>930</v>
      </c>
      <c r="K8494" t="s">
        <v>928</v>
      </c>
      <c r="L8494" t="s">
        <v>928</v>
      </c>
      <c r="M8494" t="s">
        <v>929</v>
      </c>
      <c r="N8494" t="s">
        <v>928</v>
      </c>
      <c r="O8494" t="s">
        <v>928</v>
      </c>
      <c r="P8494" t="s">
        <v>930</v>
      </c>
      <c r="Q8494" t="s">
        <v>930</v>
      </c>
      <c r="R8494" t="s">
        <v>928</v>
      </c>
      <c r="S8494" t="s">
        <v>928</v>
      </c>
      <c r="T8494" t="s">
        <v>930</v>
      </c>
      <c r="U8494" t="s">
        <v>930</v>
      </c>
      <c r="V8494" t="s">
        <v>930</v>
      </c>
      <c r="W8494" t="s">
        <v>930</v>
      </c>
      <c r="X8494" t="s">
        <v>930</v>
      </c>
      <c r="Y8494" t="s">
        <v>928</v>
      </c>
      <c r="Z8494" t="s">
        <v>930</v>
      </c>
    </row>
    <row r="8495" spans="1:26">
      <c r="A8495">
        <v>805226</v>
      </c>
      <c r="B8495" t="s">
        <v>98</v>
      </c>
      <c r="C8495" t="s">
        <v>928</v>
      </c>
      <c r="D8495" t="s">
        <v>928</v>
      </c>
      <c r="E8495" t="s">
        <v>930</v>
      </c>
      <c r="F8495" t="s">
        <v>930</v>
      </c>
      <c r="G8495" t="s">
        <v>930</v>
      </c>
      <c r="H8495" t="s">
        <v>930</v>
      </c>
      <c r="I8495" t="s">
        <v>929</v>
      </c>
      <c r="J8495" t="s">
        <v>929</v>
      </c>
      <c r="K8495" t="s">
        <v>928</v>
      </c>
      <c r="L8495" t="s">
        <v>928</v>
      </c>
      <c r="M8495" t="s">
        <v>929</v>
      </c>
      <c r="N8495" t="s">
        <v>928</v>
      </c>
      <c r="O8495" t="s">
        <v>929</v>
      </c>
      <c r="P8495" t="s">
        <v>930</v>
      </c>
      <c r="Q8495" t="s">
        <v>930</v>
      </c>
      <c r="R8495" t="s">
        <v>930</v>
      </c>
      <c r="S8495" t="s">
        <v>930</v>
      </c>
      <c r="T8495" t="s">
        <v>930</v>
      </c>
      <c r="U8495" t="s">
        <v>929</v>
      </c>
      <c r="V8495" t="s">
        <v>929</v>
      </c>
      <c r="W8495" t="s">
        <v>929</v>
      </c>
      <c r="X8495" t="s">
        <v>929</v>
      </c>
      <c r="Y8495" t="s">
        <v>929</v>
      </c>
      <c r="Z8495" t="s">
        <v>929</v>
      </c>
    </row>
    <row r="8496" spans="1:26">
      <c r="A8496">
        <v>805232</v>
      </c>
      <c r="B8496" t="s">
        <v>98</v>
      </c>
      <c r="C8496" t="s">
        <v>929</v>
      </c>
      <c r="D8496" t="s">
        <v>928</v>
      </c>
      <c r="E8496" t="s">
        <v>929</v>
      </c>
      <c r="F8496" t="s">
        <v>928</v>
      </c>
      <c r="G8496" t="s">
        <v>930</v>
      </c>
      <c r="H8496" t="s">
        <v>928</v>
      </c>
      <c r="I8496" t="s">
        <v>930</v>
      </c>
      <c r="J8496" t="s">
        <v>928</v>
      </c>
      <c r="K8496" t="s">
        <v>929</v>
      </c>
      <c r="L8496" t="s">
        <v>930</v>
      </c>
      <c r="M8496" t="s">
        <v>928</v>
      </c>
      <c r="N8496" t="s">
        <v>928</v>
      </c>
      <c r="O8496" t="s">
        <v>929</v>
      </c>
      <c r="P8496" t="s">
        <v>929</v>
      </c>
      <c r="Q8496" t="s">
        <v>930</v>
      </c>
      <c r="R8496" t="s">
        <v>930</v>
      </c>
      <c r="S8496" t="s">
        <v>930</v>
      </c>
      <c r="T8496" t="s">
        <v>930</v>
      </c>
      <c r="U8496" t="s">
        <v>929</v>
      </c>
      <c r="V8496" t="s">
        <v>929</v>
      </c>
      <c r="W8496" t="s">
        <v>929</v>
      </c>
      <c r="X8496" t="s">
        <v>929</v>
      </c>
      <c r="Y8496" t="s">
        <v>929</v>
      </c>
      <c r="Z8496" t="s">
        <v>929</v>
      </c>
    </row>
    <row r="8497" spans="1:26">
      <c r="A8497">
        <v>805240</v>
      </c>
      <c r="B8497" t="s">
        <v>98</v>
      </c>
      <c r="C8497" t="s">
        <v>930</v>
      </c>
      <c r="D8497" t="s">
        <v>930</v>
      </c>
      <c r="E8497" t="s">
        <v>928</v>
      </c>
      <c r="F8497" t="s">
        <v>930</v>
      </c>
      <c r="G8497" t="s">
        <v>930</v>
      </c>
      <c r="H8497" t="s">
        <v>930</v>
      </c>
      <c r="I8497" t="s">
        <v>930</v>
      </c>
      <c r="J8497" t="s">
        <v>929</v>
      </c>
      <c r="K8497" t="s">
        <v>928</v>
      </c>
      <c r="L8497" t="s">
        <v>928</v>
      </c>
      <c r="M8497" t="s">
        <v>928</v>
      </c>
      <c r="N8497" t="s">
        <v>929</v>
      </c>
      <c r="O8497" t="s">
        <v>929</v>
      </c>
      <c r="P8497" t="s">
        <v>929</v>
      </c>
      <c r="Q8497" t="s">
        <v>929</v>
      </c>
      <c r="R8497" t="s">
        <v>929</v>
      </c>
      <c r="S8497" t="s">
        <v>929</v>
      </c>
      <c r="T8497" t="s">
        <v>929</v>
      </c>
      <c r="U8497" t="s">
        <v>929</v>
      </c>
      <c r="V8497" t="s">
        <v>929</v>
      </c>
      <c r="W8497" t="s">
        <v>929</v>
      </c>
      <c r="X8497" t="s">
        <v>929</v>
      </c>
      <c r="Y8497" t="s">
        <v>929</v>
      </c>
      <c r="Z8497" t="s">
        <v>929</v>
      </c>
    </row>
    <row r="8498" spans="1:26">
      <c r="A8498">
        <v>805249</v>
      </c>
      <c r="B8498" t="s">
        <v>98</v>
      </c>
      <c r="C8498" t="s">
        <v>930</v>
      </c>
      <c r="D8498" t="s">
        <v>930</v>
      </c>
      <c r="E8498" t="s">
        <v>929</v>
      </c>
      <c r="F8498" t="s">
        <v>930</v>
      </c>
      <c r="G8498" t="s">
        <v>928</v>
      </c>
      <c r="H8498" t="s">
        <v>929</v>
      </c>
      <c r="I8498" t="s">
        <v>928</v>
      </c>
      <c r="J8498" t="s">
        <v>928</v>
      </c>
      <c r="K8498" t="s">
        <v>930</v>
      </c>
      <c r="L8498" t="s">
        <v>928</v>
      </c>
      <c r="M8498" t="s">
        <v>929</v>
      </c>
      <c r="N8498" t="s">
        <v>929</v>
      </c>
      <c r="O8498" t="s">
        <v>929</v>
      </c>
      <c r="P8498" t="s">
        <v>930</v>
      </c>
      <c r="Q8498" t="s">
        <v>930</v>
      </c>
      <c r="R8498" t="s">
        <v>929</v>
      </c>
      <c r="S8498" t="s">
        <v>930</v>
      </c>
      <c r="T8498" t="s">
        <v>930</v>
      </c>
      <c r="U8498" t="s">
        <v>929</v>
      </c>
      <c r="V8498" t="s">
        <v>929</v>
      </c>
      <c r="W8498" t="s">
        <v>929</v>
      </c>
      <c r="X8498" t="s">
        <v>929</v>
      </c>
      <c r="Y8498" t="s">
        <v>929</v>
      </c>
      <c r="Z8498" t="s">
        <v>929</v>
      </c>
    </row>
    <row r="8499" spans="1:26">
      <c r="A8499">
        <v>805256</v>
      </c>
      <c r="B8499" t="s">
        <v>98</v>
      </c>
      <c r="C8499" t="s">
        <v>929</v>
      </c>
      <c r="D8499" t="s">
        <v>930</v>
      </c>
      <c r="E8499" t="s">
        <v>929</v>
      </c>
      <c r="F8499" t="s">
        <v>929</v>
      </c>
      <c r="G8499" t="s">
        <v>929</v>
      </c>
      <c r="H8499" t="s">
        <v>929</v>
      </c>
      <c r="I8499" t="s">
        <v>929</v>
      </c>
      <c r="J8499" t="s">
        <v>930</v>
      </c>
      <c r="K8499" t="s">
        <v>929</v>
      </c>
      <c r="L8499" t="s">
        <v>930</v>
      </c>
      <c r="M8499" t="s">
        <v>930</v>
      </c>
      <c r="N8499" t="s">
        <v>929</v>
      </c>
      <c r="O8499" t="s">
        <v>929</v>
      </c>
      <c r="P8499" t="s">
        <v>929</v>
      </c>
      <c r="Q8499" t="s">
        <v>929</v>
      </c>
      <c r="R8499" t="s">
        <v>929</v>
      </c>
      <c r="S8499" t="s">
        <v>929</v>
      </c>
      <c r="T8499" t="s">
        <v>929</v>
      </c>
      <c r="U8499" t="s">
        <v>929</v>
      </c>
      <c r="V8499" t="s">
        <v>929</v>
      </c>
      <c r="W8499" t="s">
        <v>929</v>
      </c>
      <c r="X8499" t="s">
        <v>929</v>
      </c>
      <c r="Y8499" t="s">
        <v>929</v>
      </c>
      <c r="Z8499" t="s">
        <v>929</v>
      </c>
    </row>
    <row r="8500" spans="1:26">
      <c r="A8500">
        <v>805257</v>
      </c>
      <c r="B8500" t="s">
        <v>98</v>
      </c>
      <c r="C8500" t="s">
        <v>930</v>
      </c>
      <c r="D8500" t="s">
        <v>928</v>
      </c>
      <c r="E8500" t="s">
        <v>929</v>
      </c>
      <c r="F8500" t="s">
        <v>928</v>
      </c>
      <c r="G8500" t="s">
        <v>930</v>
      </c>
      <c r="H8500" t="s">
        <v>928</v>
      </c>
      <c r="I8500" t="s">
        <v>929</v>
      </c>
      <c r="J8500" t="s">
        <v>930</v>
      </c>
      <c r="K8500" t="s">
        <v>930</v>
      </c>
      <c r="L8500" t="s">
        <v>929</v>
      </c>
      <c r="M8500" t="s">
        <v>930</v>
      </c>
      <c r="N8500" t="s">
        <v>930</v>
      </c>
      <c r="O8500" t="s">
        <v>929</v>
      </c>
      <c r="P8500" t="s">
        <v>929</v>
      </c>
      <c r="Q8500" t="s">
        <v>929</v>
      </c>
      <c r="R8500" t="s">
        <v>929</v>
      </c>
      <c r="S8500" t="s">
        <v>929</v>
      </c>
      <c r="T8500" t="s">
        <v>929</v>
      </c>
      <c r="U8500" t="s">
        <v>929</v>
      </c>
      <c r="V8500" t="s">
        <v>929</v>
      </c>
      <c r="W8500" t="s">
        <v>929</v>
      </c>
      <c r="X8500" t="s">
        <v>929</v>
      </c>
      <c r="Y8500" t="s">
        <v>929</v>
      </c>
      <c r="Z8500" t="s">
        <v>929</v>
      </c>
    </row>
    <row r="8501" spans="1:26">
      <c r="A8501">
        <v>805258</v>
      </c>
      <c r="B8501" t="s">
        <v>98</v>
      </c>
      <c r="C8501" t="s">
        <v>930</v>
      </c>
      <c r="D8501" t="s">
        <v>930</v>
      </c>
      <c r="E8501" t="s">
        <v>930</v>
      </c>
      <c r="F8501" t="s">
        <v>929</v>
      </c>
      <c r="G8501" t="s">
        <v>930</v>
      </c>
      <c r="H8501" t="s">
        <v>928</v>
      </c>
      <c r="I8501" t="s">
        <v>929</v>
      </c>
      <c r="J8501" t="s">
        <v>930</v>
      </c>
      <c r="K8501" t="s">
        <v>930</v>
      </c>
      <c r="L8501" t="s">
        <v>929</v>
      </c>
      <c r="M8501" t="s">
        <v>929</v>
      </c>
      <c r="N8501" t="s">
        <v>930</v>
      </c>
      <c r="O8501" t="s">
        <v>929</v>
      </c>
      <c r="P8501" t="s">
        <v>930</v>
      </c>
      <c r="Q8501" t="s">
        <v>930</v>
      </c>
      <c r="R8501" t="s">
        <v>928</v>
      </c>
      <c r="S8501" t="s">
        <v>930</v>
      </c>
      <c r="T8501" t="s">
        <v>930</v>
      </c>
      <c r="U8501" t="s">
        <v>928</v>
      </c>
      <c r="V8501" t="s">
        <v>929</v>
      </c>
      <c r="W8501" t="s">
        <v>930</v>
      </c>
      <c r="X8501" t="s">
        <v>930</v>
      </c>
      <c r="Y8501" t="s">
        <v>930</v>
      </c>
      <c r="Z8501" t="s">
        <v>930</v>
      </c>
    </row>
    <row r="8502" spans="1:26">
      <c r="A8502">
        <v>805263</v>
      </c>
      <c r="B8502" t="s">
        <v>98</v>
      </c>
      <c r="C8502" t="s">
        <v>930</v>
      </c>
      <c r="D8502" t="s">
        <v>929</v>
      </c>
      <c r="E8502" t="s">
        <v>930</v>
      </c>
      <c r="F8502" t="s">
        <v>928</v>
      </c>
      <c r="G8502" t="s">
        <v>928</v>
      </c>
      <c r="H8502" t="s">
        <v>928</v>
      </c>
      <c r="I8502" t="s">
        <v>930</v>
      </c>
      <c r="J8502" t="s">
        <v>930</v>
      </c>
      <c r="K8502" t="s">
        <v>930</v>
      </c>
      <c r="L8502" t="s">
        <v>928</v>
      </c>
      <c r="M8502" t="s">
        <v>928</v>
      </c>
      <c r="N8502" t="s">
        <v>928</v>
      </c>
      <c r="O8502" t="s">
        <v>929</v>
      </c>
      <c r="P8502" t="s">
        <v>930</v>
      </c>
      <c r="Q8502" t="s">
        <v>930</v>
      </c>
      <c r="R8502" t="s">
        <v>930</v>
      </c>
      <c r="S8502" t="s">
        <v>930</v>
      </c>
      <c r="T8502" t="s">
        <v>930</v>
      </c>
      <c r="U8502" t="s">
        <v>929</v>
      </c>
      <c r="V8502" t="s">
        <v>929</v>
      </c>
      <c r="W8502" t="s">
        <v>929</v>
      </c>
      <c r="X8502" t="s">
        <v>929</v>
      </c>
      <c r="Y8502" t="s">
        <v>929</v>
      </c>
      <c r="Z8502" t="s">
        <v>929</v>
      </c>
    </row>
    <row r="8503" spans="1:26">
      <c r="A8503">
        <v>805265</v>
      </c>
      <c r="B8503" t="s">
        <v>98</v>
      </c>
      <c r="C8503" t="s">
        <v>930</v>
      </c>
      <c r="D8503" t="s">
        <v>928</v>
      </c>
      <c r="E8503" t="s">
        <v>928</v>
      </c>
      <c r="F8503" t="s">
        <v>928</v>
      </c>
      <c r="G8503" t="s">
        <v>930</v>
      </c>
      <c r="H8503" t="s">
        <v>930</v>
      </c>
      <c r="I8503" t="s">
        <v>929</v>
      </c>
      <c r="J8503" t="s">
        <v>929</v>
      </c>
      <c r="K8503" t="s">
        <v>930</v>
      </c>
      <c r="L8503" t="s">
        <v>929</v>
      </c>
      <c r="M8503" t="s">
        <v>928</v>
      </c>
      <c r="N8503" t="s">
        <v>928</v>
      </c>
      <c r="O8503" t="s">
        <v>928</v>
      </c>
      <c r="P8503" t="s">
        <v>928</v>
      </c>
      <c r="Q8503" t="s">
        <v>928</v>
      </c>
      <c r="R8503" t="s">
        <v>928</v>
      </c>
      <c r="S8503" t="s">
        <v>928</v>
      </c>
      <c r="T8503" t="s">
        <v>930</v>
      </c>
      <c r="U8503" t="s">
        <v>930</v>
      </c>
      <c r="V8503" t="s">
        <v>928</v>
      </c>
      <c r="W8503" t="s">
        <v>928</v>
      </c>
      <c r="X8503" t="s">
        <v>930</v>
      </c>
      <c r="Y8503" t="s">
        <v>930</v>
      </c>
      <c r="Z8503" t="s">
        <v>928</v>
      </c>
    </row>
    <row r="8504" spans="1:26">
      <c r="A8504">
        <v>805268</v>
      </c>
      <c r="B8504" t="s">
        <v>98</v>
      </c>
      <c r="C8504" t="s">
        <v>930</v>
      </c>
      <c r="D8504" t="s">
        <v>930</v>
      </c>
      <c r="E8504" t="s">
        <v>930</v>
      </c>
      <c r="F8504" t="s">
        <v>930</v>
      </c>
      <c r="G8504" t="s">
        <v>930</v>
      </c>
      <c r="H8504" t="s">
        <v>928</v>
      </c>
      <c r="I8504" t="s">
        <v>929</v>
      </c>
      <c r="J8504" t="s">
        <v>929</v>
      </c>
      <c r="K8504" t="s">
        <v>929</v>
      </c>
      <c r="L8504" t="s">
        <v>929</v>
      </c>
      <c r="M8504" t="s">
        <v>929</v>
      </c>
      <c r="N8504" t="s">
        <v>929</v>
      </c>
      <c r="O8504" t="s">
        <v>929</v>
      </c>
      <c r="P8504" t="s">
        <v>928</v>
      </c>
      <c r="Q8504" t="s">
        <v>930</v>
      </c>
      <c r="R8504" t="s">
        <v>928</v>
      </c>
      <c r="S8504" t="s">
        <v>929</v>
      </c>
      <c r="T8504" t="s">
        <v>930</v>
      </c>
      <c r="U8504" t="s">
        <v>928</v>
      </c>
      <c r="V8504" t="s">
        <v>928</v>
      </c>
      <c r="W8504" t="s">
        <v>928</v>
      </c>
      <c r="X8504" t="s">
        <v>930</v>
      </c>
      <c r="Y8504" t="s">
        <v>928</v>
      </c>
      <c r="Z8504" t="s">
        <v>928</v>
      </c>
    </row>
    <row r="8505" spans="1:26">
      <c r="A8505">
        <v>805271</v>
      </c>
      <c r="B8505" t="s">
        <v>98</v>
      </c>
      <c r="C8505" t="s">
        <v>930</v>
      </c>
      <c r="D8505" t="s">
        <v>928</v>
      </c>
      <c r="E8505" t="s">
        <v>928</v>
      </c>
      <c r="F8505" t="s">
        <v>928</v>
      </c>
      <c r="G8505" t="s">
        <v>929</v>
      </c>
      <c r="H8505" t="s">
        <v>929</v>
      </c>
      <c r="I8505" t="s">
        <v>930</v>
      </c>
      <c r="J8505" t="s">
        <v>929</v>
      </c>
      <c r="K8505" t="s">
        <v>928</v>
      </c>
      <c r="L8505" t="s">
        <v>928</v>
      </c>
      <c r="M8505" t="s">
        <v>928</v>
      </c>
      <c r="N8505" t="s">
        <v>930</v>
      </c>
      <c r="O8505" t="s">
        <v>929</v>
      </c>
      <c r="P8505" t="s">
        <v>929</v>
      </c>
      <c r="Q8505" t="s">
        <v>930</v>
      </c>
      <c r="R8505" t="s">
        <v>929</v>
      </c>
      <c r="S8505" t="s">
        <v>930</v>
      </c>
      <c r="T8505" t="s">
        <v>928</v>
      </c>
      <c r="U8505" t="s">
        <v>930</v>
      </c>
      <c r="V8505" t="s">
        <v>930</v>
      </c>
      <c r="W8505" t="s">
        <v>928</v>
      </c>
      <c r="X8505" t="s">
        <v>930</v>
      </c>
      <c r="Y8505" t="s">
        <v>930</v>
      </c>
      <c r="Z8505" t="s">
        <v>928</v>
      </c>
    </row>
    <row r="8506" spans="1:26">
      <c r="A8506">
        <v>805273</v>
      </c>
      <c r="B8506" t="s">
        <v>98</v>
      </c>
      <c r="C8506" t="s">
        <v>928</v>
      </c>
      <c r="D8506" t="s">
        <v>930</v>
      </c>
      <c r="E8506" t="s">
        <v>930</v>
      </c>
      <c r="F8506" t="s">
        <v>930</v>
      </c>
      <c r="G8506" t="s">
        <v>930</v>
      </c>
      <c r="H8506" t="s">
        <v>928</v>
      </c>
      <c r="I8506" t="s">
        <v>929</v>
      </c>
      <c r="J8506" t="s">
        <v>928</v>
      </c>
      <c r="K8506" t="s">
        <v>929</v>
      </c>
      <c r="L8506" t="s">
        <v>928</v>
      </c>
      <c r="M8506" t="s">
        <v>929</v>
      </c>
      <c r="N8506" t="s">
        <v>929</v>
      </c>
      <c r="O8506" t="s">
        <v>929</v>
      </c>
      <c r="P8506" t="s">
        <v>929</v>
      </c>
      <c r="Q8506" t="s">
        <v>929</v>
      </c>
      <c r="R8506" t="s">
        <v>930</v>
      </c>
      <c r="S8506" t="s">
        <v>929</v>
      </c>
      <c r="T8506" t="s">
        <v>930</v>
      </c>
      <c r="U8506" t="s">
        <v>930</v>
      </c>
      <c r="V8506" t="s">
        <v>930</v>
      </c>
      <c r="W8506" t="s">
        <v>930</v>
      </c>
      <c r="X8506" t="s">
        <v>930</v>
      </c>
      <c r="Y8506" t="s">
        <v>930</v>
      </c>
      <c r="Z8506" t="s">
        <v>930</v>
      </c>
    </row>
    <row r="8507" spans="1:26">
      <c r="A8507">
        <v>805281</v>
      </c>
      <c r="B8507" t="s">
        <v>98</v>
      </c>
      <c r="C8507" t="s">
        <v>930</v>
      </c>
      <c r="D8507" t="s">
        <v>928</v>
      </c>
      <c r="E8507" t="s">
        <v>929</v>
      </c>
      <c r="F8507" t="s">
        <v>930</v>
      </c>
      <c r="G8507" t="s">
        <v>930</v>
      </c>
      <c r="H8507" t="s">
        <v>930</v>
      </c>
      <c r="I8507" t="s">
        <v>929</v>
      </c>
      <c r="J8507" t="s">
        <v>928</v>
      </c>
      <c r="K8507" t="s">
        <v>930</v>
      </c>
      <c r="L8507" t="s">
        <v>928</v>
      </c>
      <c r="M8507" t="s">
        <v>930</v>
      </c>
      <c r="N8507" t="s">
        <v>929</v>
      </c>
      <c r="O8507" t="s">
        <v>929</v>
      </c>
      <c r="P8507" t="s">
        <v>930</v>
      </c>
      <c r="Q8507" t="s">
        <v>930</v>
      </c>
      <c r="R8507" t="s">
        <v>930</v>
      </c>
      <c r="S8507" t="s">
        <v>928</v>
      </c>
      <c r="T8507" t="s">
        <v>928</v>
      </c>
      <c r="U8507" t="s">
        <v>928</v>
      </c>
      <c r="V8507" t="s">
        <v>930</v>
      </c>
      <c r="W8507" t="s">
        <v>930</v>
      </c>
      <c r="X8507" t="s">
        <v>930</v>
      </c>
      <c r="Y8507" t="s">
        <v>930</v>
      </c>
      <c r="Z8507" t="s">
        <v>930</v>
      </c>
    </row>
    <row r="8508" spans="1:26">
      <c r="A8508">
        <v>805285</v>
      </c>
      <c r="B8508" t="s">
        <v>98</v>
      </c>
      <c r="C8508" t="s">
        <v>930</v>
      </c>
      <c r="D8508" t="s">
        <v>930</v>
      </c>
      <c r="E8508" t="s">
        <v>930</v>
      </c>
      <c r="F8508" t="s">
        <v>929</v>
      </c>
      <c r="G8508" t="s">
        <v>930</v>
      </c>
      <c r="H8508" t="s">
        <v>929</v>
      </c>
      <c r="I8508" t="s">
        <v>929</v>
      </c>
      <c r="J8508" t="s">
        <v>929</v>
      </c>
      <c r="K8508" t="s">
        <v>929</v>
      </c>
      <c r="L8508" t="s">
        <v>930</v>
      </c>
      <c r="M8508" t="s">
        <v>930</v>
      </c>
      <c r="N8508" t="s">
        <v>929</v>
      </c>
      <c r="O8508" t="s">
        <v>929</v>
      </c>
      <c r="P8508" t="s">
        <v>930</v>
      </c>
      <c r="Q8508" t="s">
        <v>928</v>
      </c>
      <c r="R8508" t="s">
        <v>929</v>
      </c>
      <c r="S8508" t="s">
        <v>930</v>
      </c>
      <c r="T8508" t="s">
        <v>929</v>
      </c>
      <c r="U8508" t="s">
        <v>930</v>
      </c>
      <c r="V8508" t="s">
        <v>930</v>
      </c>
      <c r="W8508" t="s">
        <v>929</v>
      </c>
      <c r="X8508" t="s">
        <v>929</v>
      </c>
      <c r="Y8508" t="s">
        <v>930</v>
      </c>
      <c r="Z8508" t="s">
        <v>930</v>
      </c>
    </row>
    <row r="8509" spans="1:26">
      <c r="A8509">
        <v>805286</v>
      </c>
      <c r="B8509" t="s">
        <v>98</v>
      </c>
      <c r="C8509" t="s">
        <v>930</v>
      </c>
      <c r="D8509" t="s">
        <v>929</v>
      </c>
      <c r="E8509" t="s">
        <v>930</v>
      </c>
      <c r="F8509" t="s">
        <v>930</v>
      </c>
      <c r="G8509" t="s">
        <v>929</v>
      </c>
      <c r="H8509" t="s">
        <v>930</v>
      </c>
      <c r="I8509" t="s">
        <v>929</v>
      </c>
      <c r="J8509" t="s">
        <v>929</v>
      </c>
      <c r="K8509" t="s">
        <v>930</v>
      </c>
      <c r="L8509" t="s">
        <v>928</v>
      </c>
      <c r="M8509" t="s">
        <v>930</v>
      </c>
      <c r="N8509" t="s">
        <v>928</v>
      </c>
      <c r="O8509" t="s">
        <v>930</v>
      </c>
      <c r="P8509" t="s">
        <v>930</v>
      </c>
      <c r="Q8509" t="s">
        <v>929</v>
      </c>
      <c r="R8509" t="s">
        <v>930</v>
      </c>
      <c r="S8509" t="s">
        <v>930</v>
      </c>
      <c r="T8509" t="s">
        <v>928</v>
      </c>
      <c r="U8509" t="s">
        <v>930</v>
      </c>
      <c r="V8509" t="s">
        <v>930</v>
      </c>
      <c r="W8509" t="s">
        <v>930</v>
      </c>
      <c r="X8509" t="s">
        <v>929</v>
      </c>
      <c r="Y8509" t="s">
        <v>928</v>
      </c>
      <c r="Z8509" t="s">
        <v>930</v>
      </c>
    </row>
    <row r="8510" spans="1:26">
      <c r="A8510">
        <v>805304</v>
      </c>
      <c r="B8510" t="s">
        <v>98</v>
      </c>
      <c r="C8510" t="s">
        <v>929</v>
      </c>
      <c r="D8510" t="s">
        <v>930</v>
      </c>
      <c r="E8510" t="s">
        <v>929</v>
      </c>
      <c r="F8510" t="s">
        <v>929</v>
      </c>
      <c r="G8510" t="s">
        <v>929</v>
      </c>
      <c r="H8510" t="s">
        <v>929</v>
      </c>
      <c r="I8510" t="s">
        <v>929</v>
      </c>
      <c r="J8510" t="s">
        <v>930</v>
      </c>
      <c r="K8510" t="s">
        <v>930</v>
      </c>
      <c r="L8510" t="s">
        <v>930</v>
      </c>
      <c r="M8510" t="s">
        <v>929</v>
      </c>
      <c r="N8510" t="s">
        <v>929</v>
      </c>
      <c r="O8510" t="s">
        <v>929</v>
      </c>
      <c r="P8510" t="s">
        <v>929</v>
      </c>
      <c r="Q8510" t="s">
        <v>929</v>
      </c>
      <c r="R8510" t="s">
        <v>929</v>
      </c>
      <c r="S8510" t="s">
        <v>929</v>
      </c>
      <c r="T8510" t="s">
        <v>929</v>
      </c>
      <c r="U8510" t="s">
        <v>929</v>
      </c>
      <c r="V8510" t="s">
        <v>929</v>
      </c>
      <c r="W8510" t="s">
        <v>929</v>
      </c>
      <c r="X8510" t="s">
        <v>929</v>
      </c>
      <c r="Y8510" t="s">
        <v>929</v>
      </c>
      <c r="Z8510" t="s">
        <v>929</v>
      </c>
    </row>
    <row r="8511" spans="1:26">
      <c r="A8511">
        <v>805305</v>
      </c>
      <c r="B8511" t="s">
        <v>98</v>
      </c>
      <c r="C8511" t="s">
        <v>930</v>
      </c>
      <c r="D8511" t="s">
        <v>930</v>
      </c>
      <c r="E8511" t="s">
        <v>930</v>
      </c>
      <c r="F8511" t="s">
        <v>929</v>
      </c>
      <c r="G8511" t="s">
        <v>930</v>
      </c>
      <c r="H8511" t="s">
        <v>930</v>
      </c>
      <c r="I8511" t="s">
        <v>929</v>
      </c>
      <c r="J8511" t="s">
        <v>929</v>
      </c>
      <c r="K8511" t="s">
        <v>929</v>
      </c>
      <c r="L8511" t="s">
        <v>929</v>
      </c>
      <c r="M8511" t="s">
        <v>930</v>
      </c>
      <c r="N8511" t="s">
        <v>929</v>
      </c>
      <c r="O8511" t="s">
        <v>929</v>
      </c>
      <c r="P8511" t="s">
        <v>929</v>
      </c>
      <c r="Q8511" t="s">
        <v>930</v>
      </c>
      <c r="R8511" t="s">
        <v>929</v>
      </c>
      <c r="S8511" t="s">
        <v>930</v>
      </c>
      <c r="T8511" t="s">
        <v>930</v>
      </c>
      <c r="U8511" t="s">
        <v>930</v>
      </c>
      <c r="V8511" t="s">
        <v>930</v>
      </c>
      <c r="W8511" t="s">
        <v>929</v>
      </c>
      <c r="X8511" t="s">
        <v>929</v>
      </c>
      <c r="Y8511" t="s">
        <v>930</v>
      </c>
      <c r="Z8511" t="s">
        <v>929</v>
      </c>
    </row>
    <row r="8512" spans="1:26">
      <c r="A8512">
        <v>805306</v>
      </c>
      <c r="B8512" t="s">
        <v>98</v>
      </c>
      <c r="C8512" t="s">
        <v>930</v>
      </c>
      <c r="D8512" t="s">
        <v>929</v>
      </c>
      <c r="E8512" t="s">
        <v>929</v>
      </c>
      <c r="F8512" t="s">
        <v>930</v>
      </c>
      <c r="G8512" t="s">
        <v>930</v>
      </c>
      <c r="H8512" t="s">
        <v>930</v>
      </c>
      <c r="I8512" t="s">
        <v>929</v>
      </c>
      <c r="J8512" t="s">
        <v>929</v>
      </c>
      <c r="K8512" t="s">
        <v>929</v>
      </c>
      <c r="L8512" t="s">
        <v>929</v>
      </c>
      <c r="M8512" t="s">
        <v>929</v>
      </c>
      <c r="N8512" t="s">
        <v>929</v>
      </c>
      <c r="O8512" t="s">
        <v>929</v>
      </c>
      <c r="P8512" t="s">
        <v>929</v>
      </c>
      <c r="Q8512" t="s">
        <v>929</v>
      </c>
      <c r="R8512" t="s">
        <v>929</v>
      </c>
      <c r="S8512" t="s">
        <v>929</v>
      </c>
      <c r="T8512" t="s">
        <v>929</v>
      </c>
      <c r="U8512" t="s">
        <v>929</v>
      </c>
      <c r="V8512" t="s">
        <v>929</v>
      </c>
      <c r="W8512" t="s">
        <v>929</v>
      </c>
      <c r="X8512" t="s">
        <v>929</v>
      </c>
      <c r="Y8512" t="s">
        <v>929</v>
      </c>
      <c r="Z8512" t="s">
        <v>929</v>
      </c>
    </row>
    <row r="8513" spans="1:26">
      <c r="A8513">
        <v>805313</v>
      </c>
      <c r="B8513" t="s">
        <v>98</v>
      </c>
      <c r="C8513" t="s">
        <v>930</v>
      </c>
      <c r="D8513" t="s">
        <v>930</v>
      </c>
      <c r="E8513" t="s">
        <v>930</v>
      </c>
      <c r="F8513" t="s">
        <v>928</v>
      </c>
      <c r="G8513" t="s">
        <v>930</v>
      </c>
      <c r="H8513" t="s">
        <v>929</v>
      </c>
      <c r="I8513" t="s">
        <v>929</v>
      </c>
      <c r="J8513" t="s">
        <v>930</v>
      </c>
      <c r="K8513" t="s">
        <v>929</v>
      </c>
      <c r="L8513" t="s">
        <v>929</v>
      </c>
      <c r="M8513" t="s">
        <v>930</v>
      </c>
      <c r="N8513" t="s">
        <v>929</v>
      </c>
      <c r="O8513" t="s">
        <v>929</v>
      </c>
      <c r="P8513" t="s">
        <v>930</v>
      </c>
      <c r="Q8513" t="s">
        <v>929</v>
      </c>
      <c r="R8513" t="s">
        <v>928</v>
      </c>
      <c r="S8513" t="s">
        <v>930</v>
      </c>
      <c r="T8513" t="s">
        <v>928</v>
      </c>
      <c r="U8513" t="s">
        <v>929</v>
      </c>
      <c r="V8513" t="s">
        <v>929</v>
      </c>
      <c r="W8513" t="s">
        <v>929</v>
      </c>
      <c r="X8513" t="s">
        <v>930</v>
      </c>
      <c r="Y8513" t="s">
        <v>929</v>
      </c>
      <c r="Z8513" t="s">
        <v>929</v>
      </c>
    </row>
    <row r="8514" spans="1:26">
      <c r="A8514">
        <v>805318</v>
      </c>
      <c r="B8514" t="s">
        <v>98</v>
      </c>
      <c r="C8514" t="s">
        <v>929</v>
      </c>
      <c r="D8514" t="s">
        <v>928</v>
      </c>
      <c r="E8514" t="s">
        <v>930</v>
      </c>
      <c r="F8514" t="s">
        <v>929</v>
      </c>
      <c r="G8514" t="s">
        <v>929</v>
      </c>
      <c r="H8514" t="s">
        <v>928</v>
      </c>
      <c r="I8514" t="s">
        <v>929</v>
      </c>
      <c r="J8514" t="s">
        <v>929</v>
      </c>
      <c r="K8514" t="s">
        <v>928</v>
      </c>
      <c r="L8514" t="s">
        <v>928</v>
      </c>
      <c r="M8514" t="s">
        <v>928</v>
      </c>
      <c r="N8514" t="s">
        <v>930</v>
      </c>
      <c r="O8514" t="s">
        <v>929</v>
      </c>
      <c r="P8514" t="s">
        <v>929</v>
      </c>
      <c r="Q8514" t="s">
        <v>928</v>
      </c>
      <c r="R8514" t="s">
        <v>930</v>
      </c>
      <c r="S8514" t="s">
        <v>930</v>
      </c>
      <c r="T8514" t="s">
        <v>930</v>
      </c>
      <c r="U8514" t="s">
        <v>930</v>
      </c>
      <c r="V8514" t="s">
        <v>930</v>
      </c>
      <c r="W8514" t="s">
        <v>930</v>
      </c>
      <c r="X8514" t="s">
        <v>930</v>
      </c>
      <c r="Y8514" t="s">
        <v>930</v>
      </c>
      <c r="Z8514" t="s">
        <v>930</v>
      </c>
    </row>
    <row r="8515" spans="1:26">
      <c r="A8515">
        <v>805325</v>
      </c>
      <c r="B8515" t="s">
        <v>98</v>
      </c>
      <c r="C8515" t="s">
        <v>930</v>
      </c>
      <c r="D8515" t="s">
        <v>928</v>
      </c>
      <c r="E8515" t="s">
        <v>929</v>
      </c>
      <c r="F8515" t="s">
        <v>930</v>
      </c>
      <c r="G8515" t="s">
        <v>930</v>
      </c>
      <c r="H8515" t="s">
        <v>928</v>
      </c>
      <c r="I8515" t="s">
        <v>929</v>
      </c>
      <c r="J8515" t="s">
        <v>930</v>
      </c>
      <c r="K8515" t="s">
        <v>930</v>
      </c>
      <c r="L8515" t="s">
        <v>929</v>
      </c>
      <c r="M8515" t="s">
        <v>930</v>
      </c>
      <c r="N8515" t="s">
        <v>930</v>
      </c>
      <c r="O8515" t="s">
        <v>929</v>
      </c>
      <c r="P8515" t="s">
        <v>930</v>
      </c>
      <c r="Q8515" t="s">
        <v>929</v>
      </c>
      <c r="R8515" t="s">
        <v>928</v>
      </c>
      <c r="S8515" t="s">
        <v>928</v>
      </c>
      <c r="T8515" t="s">
        <v>928</v>
      </c>
      <c r="U8515" t="s">
        <v>930</v>
      </c>
      <c r="V8515" t="s">
        <v>929</v>
      </c>
      <c r="W8515" t="s">
        <v>929</v>
      </c>
      <c r="X8515" t="s">
        <v>930</v>
      </c>
      <c r="Y8515" t="s">
        <v>930</v>
      </c>
      <c r="Z8515" t="s">
        <v>929</v>
      </c>
    </row>
    <row r="8516" spans="1:26">
      <c r="A8516">
        <v>805338</v>
      </c>
      <c r="B8516" t="s">
        <v>98</v>
      </c>
      <c r="C8516" t="s">
        <v>930</v>
      </c>
      <c r="D8516" t="s">
        <v>930</v>
      </c>
      <c r="E8516" t="s">
        <v>929</v>
      </c>
      <c r="F8516" t="s">
        <v>929</v>
      </c>
      <c r="G8516" t="s">
        <v>929</v>
      </c>
      <c r="H8516" t="s">
        <v>930</v>
      </c>
      <c r="I8516" t="s">
        <v>930</v>
      </c>
      <c r="J8516" t="s">
        <v>930</v>
      </c>
      <c r="K8516" t="s">
        <v>929</v>
      </c>
      <c r="L8516" t="s">
        <v>930</v>
      </c>
      <c r="M8516" t="s">
        <v>929</v>
      </c>
      <c r="N8516" t="s">
        <v>929</v>
      </c>
      <c r="O8516" t="s">
        <v>929</v>
      </c>
      <c r="P8516" t="s">
        <v>930</v>
      </c>
      <c r="Q8516" t="s">
        <v>929</v>
      </c>
      <c r="R8516" t="s">
        <v>930</v>
      </c>
      <c r="S8516" t="s">
        <v>929</v>
      </c>
      <c r="T8516" t="s">
        <v>930</v>
      </c>
      <c r="U8516" t="s">
        <v>928</v>
      </c>
      <c r="V8516" t="s">
        <v>930</v>
      </c>
      <c r="W8516" t="s">
        <v>929</v>
      </c>
      <c r="X8516" t="s">
        <v>930</v>
      </c>
      <c r="Y8516" t="s">
        <v>930</v>
      </c>
      <c r="Z8516" t="s">
        <v>930</v>
      </c>
    </row>
    <row r="8517" spans="1:26">
      <c r="A8517">
        <v>805342</v>
      </c>
      <c r="B8517" t="s">
        <v>98</v>
      </c>
      <c r="C8517" t="s">
        <v>930</v>
      </c>
      <c r="D8517" t="s">
        <v>930</v>
      </c>
      <c r="E8517" t="s">
        <v>929</v>
      </c>
      <c r="F8517" t="s">
        <v>929</v>
      </c>
      <c r="G8517" t="s">
        <v>930</v>
      </c>
      <c r="H8517" t="s">
        <v>928</v>
      </c>
      <c r="I8517" t="s">
        <v>930</v>
      </c>
      <c r="J8517" t="s">
        <v>928</v>
      </c>
      <c r="K8517" t="s">
        <v>930</v>
      </c>
      <c r="L8517" t="s">
        <v>929</v>
      </c>
      <c r="M8517" t="s">
        <v>929</v>
      </c>
      <c r="N8517" t="s">
        <v>930</v>
      </c>
      <c r="O8517" t="s">
        <v>929</v>
      </c>
      <c r="P8517" t="s">
        <v>930</v>
      </c>
      <c r="Q8517" t="s">
        <v>930</v>
      </c>
      <c r="R8517" t="s">
        <v>929</v>
      </c>
      <c r="S8517" t="s">
        <v>930</v>
      </c>
      <c r="T8517" t="s">
        <v>929</v>
      </c>
      <c r="U8517" t="s">
        <v>929</v>
      </c>
      <c r="V8517" t="s">
        <v>929</v>
      </c>
      <c r="W8517" t="s">
        <v>929</v>
      </c>
      <c r="X8517" t="s">
        <v>929</v>
      </c>
      <c r="Y8517" t="s">
        <v>929</v>
      </c>
      <c r="Z8517" t="s">
        <v>929</v>
      </c>
    </row>
    <row r="8518" spans="1:26">
      <c r="A8518">
        <v>805362</v>
      </c>
      <c r="B8518" t="s">
        <v>98</v>
      </c>
      <c r="C8518" t="s">
        <v>930</v>
      </c>
      <c r="D8518" t="s">
        <v>929</v>
      </c>
      <c r="E8518" t="s">
        <v>929</v>
      </c>
      <c r="F8518" t="s">
        <v>929</v>
      </c>
      <c r="G8518" t="s">
        <v>929</v>
      </c>
      <c r="H8518" t="s">
        <v>930</v>
      </c>
      <c r="I8518" t="s">
        <v>929</v>
      </c>
      <c r="J8518" t="s">
        <v>930</v>
      </c>
      <c r="K8518" t="s">
        <v>929</v>
      </c>
      <c r="L8518" t="s">
        <v>929</v>
      </c>
      <c r="M8518" t="s">
        <v>929</v>
      </c>
      <c r="N8518" t="s">
        <v>929</v>
      </c>
      <c r="O8518" t="s">
        <v>929</v>
      </c>
      <c r="P8518" t="s">
        <v>928</v>
      </c>
      <c r="Q8518" t="s">
        <v>928</v>
      </c>
      <c r="R8518" t="s">
        <v>929</v>
      </c>
      <c r="S8518" t="s">
        <v>930</v>
      </c>
      <c r="T8518" t="s">
        <v>930</v>
      </c>
      <c r="U8518" t="s">
        <v>929</v>
      </c>
      <c r="V8518" t="s">
        <v>929</v>
      </c>
      <c r="W8518" t="s">
        <v>929</v>
      </c>
      <c r="X8518" t="s">
        <v>930</v>
      </c>
      <c r="Y8518" t="s">
        <v>929</v>
      </c>
      <c r="Z8518" t="s">
        <v>929</v>
      </c>
    </row>
    <row r="8519" spans="1:26">
      <c r="A8519">
        <v>805364</v>
      </c>
      <c r="B8519" t="s">
        <v>98</v>
      </c>
      <c r="C8519" t="s">
        <v>930</v>
      </c>
      <c r="D8519" t="s">
        <v>928</v>
      </c>
      <c r="E8519" t="s">
        <v>928</v>
      </c>
      <c r="F8519" t="s">
        <v>928</v>
      </c>
      <c r="G8519" t="s">
        <v>928</v>
      </c>
      <c r="H8519" t="s">
        <v>930</v>
      </c>
      <c r="I8519" t="s">
        <v>930</v>
      </c>
      <c r="J8519" t="s">
        <v>930</v>
      </c>
      <c r="K8519" t="s">
        <v>929</v>
      </c>
      <c r="L8519" t="s">
        <v>928</v>
      </c>
      <c r="M8519" t="s">
        <v>928</v>
      </c>
      <c r="N8519" t="s">
        <v>930</v>
      </c>
      <c r="O8519" t="s">
        <v>929</v>
      </c>
      <c r="P8519" t="s">
        <v>929</v>
      </c>
      <c r="Q8519" t="s">
        <v>929</v>
      </c>
      <c r="R8519" t="s">
        <v>929</v>
      </c>
      <c r="S8519" t="s">
        <v>929</v>
      </c>
      <c r="T8519" t="s">
        <v>930</v>
      </c>
      <c r="U8519" t="s">
        <v>930</v>
      </c>
      <c r="V8519" t="s">
        <v>929</v>
      </c>
      <c r="W8519" t="s">
        <v>929</v>
      </c>
      <c r="X8519" t="s">
        <v>930</v>
      </c>
      <c r="Y8519" t="s">
        <v>929</v>
      </c>
      <c r="Z8519" t="s">
        <v>929</v>
      </c>
    </row>
    <row r="8520" spans="1:26">
      <c r="A8520">
        <v>805368</v>
      </c>
      <c r="B8520" t="s">
        <v>98</v>
      </c>
      <c r="C8520" t="s">
        <v>930</v>
      </c>
      <c r="D8520" t="s">
        <v>929</v>
      </c>
      <c r="E8520" t="s">
        <v>929</v>
      </c>
      <c r="F8520" t="s">
        <v>930</v>
      </c>
      <c r="G8520" t="s">
        <v>930</v>
      </c>
      <c r="H8520" t="s">
        <v>930</v>
      </c>
      <c r="I8520" t="s">
        <v>929</v>
      </c>
      <c r="J8520" t="s">
        <v>930</v>
      </c>
      <c r="K8520" t="s">
        <v>929</v>
      </c>
      <c r="L8520" t="s">
        <v>929</v>
      </c>
      <c r="M8520" t="s">
        <v>929</v>
      </c>
      <c r="N8520" t="s">
        <v>929</v>
      </c>
      <c r="O8520" t="s">
        <v>929</v>
      </c>
      <c r="P8520" t="s">
        <v>930</v>
      </c>
      <c r="Q8520" t="s">
        <v>930</v>
      </c>
      <c r="R8520" t="s">
        <v>929</v>
      </c>
      <c r="S8520" t="s">
        <v>930</v>
      </c>
      <c r="T8520" t="s">
        <v>929</v>
      </c>
      <c r="U8520" t="s">
        <v>929</v>
      </c>
      <c r="V8520" t="s">
        <v>929</v>
      </c>
      <c r="W8520" t="s">
        <v>929</v>
      </c>
      <c r="X8520" t="s">
        <v>929</v>
      </c>
      <c r="Y8520" t="s">
        <v>929</v>
      </c>
      <c r="Z8520" t="s">
        <v>929</v>
      </c>
    </row>
    <row r="8521" spans="1:26">
      <c r="A8521">
        <v>805374</v>
      </c>
      <c r="B8521" t="s">
        <v>98</v>
      </c>
      <c r="C8521" t="s">
        <v>930</v>
      </c>
      <c r="D8521" t="s">
        <v>928</v>
      </c>
      <c r="E8521" t="s">
        <v>929</v>
      </c>
      <c r="F8521" t="s">
        <v>930</v>
      </c>
      <c r="G8521" t="s">
        <v>929</v>
      </c>
      <c r="H8521" t="s">
        <v>930</v>
      </c>
      <c r="I8521" t="s">
        <v>929</v>
      </c>
      <c r="J8521" t="s">
        <v>928</v>
      </c>
      <c r="K8521" t="s">
        <v>930</v>
      </c>
      <c r="L8521" t="s">
        <v>928</v>
      </c>
      <c r="M8521" t="s">
        <v>930</v>
      </c>
      <c r="N8521" t="s">
        <v>930</v>
      </c>
      <c r="O8521" t="s">
        <v>929</v>
      </c>
      <c r="P8521" t="s">
        <v>930</v>
      </c>
      <c r="Q8521" t="s">
        <v>929</v>
      </c>
      <c r="R8521" t="s">
        <v>930</v>
      </c>
      <c r="S8521" t="s">
        <v>930</v>
      </c>
      <c r="T8521" t="s">
        <v>930</v>
      </c>
      <c r="U8521" t="s">
        <v>928</v>
      </c>
      <c r="V8521" t="s">
        <v>930</v>
      </c>
      <c r="W8521" t="s">
        <v>929</v>
      </c>
      <c r="X8521" t="s">
        <v>930</v>
      </c>
      <c r="Y8521" t="s">
        <v>930</v>
      </c>
      <c r="Z8521" t="s">
        <v>930</v>
      </c>
    </row>
    <row r="8522" spans="1:26">
      <c r="A8522">
        <v>805375</v>
      </c>
      <c r="B8522" t="s">
        <v>98</v>
      </c>
      <c r="C8522" t="s">
        <v>929</v>
      </c>
      <c r="D8522" t="s">
        <v>930</v>
      </c>
      <c r="E8522" t="s">
        <v>928</v>
      </c>
      <c r="F8522" t="s">
        <v>928</v>
      </c>
      <c r="G8522" t="s">
        <v>929</v>
      </c>
      <c r="H8522" t="s">
        <v>930</v>
      </c>
      <c r="I8522" t="s">
        <v>929</v>
      </c>
      <c r="J8522" t="s">
        <v>929</v>
      </c>
      <c r="K8522" t="s">
        <v>929</v>
      </c>
      <c r="L8522" t="s">
        <v>929</v>
      </c>
      <c r="M8522" t="s">
        <v>929</v>
      </c>
      <c r="N8522" t="s">
        <v>929</v>
      </c>
      <c r="O8522" t="s">
        <v>929</v>
      </c>
      <c r="P8522" t="s">
        <v>929</v>
      </c>
      <c r="Q8522" t="s">
        <v>929</v>
      </c>
      <c r="R8522" t="s">
        <v>929</v>
      </c>
      <c r="S8522" t="s">
        <v>929</v>
      </c>
      <c r="T8522" t="s">
        <v>929</v>
      </c>
      <c r="U8522" t="s">
        <v>929</v>
      </c>
      <c r="V8522" t="s">
        <v>929</v>
      </c>
      <c r="W8522" t="s">
        <v>929</v>
      </c>
      <c r="X8522" t="s">
        <v>929</v>
      </c>
      <c r="Y8522" t="s">
        <v>929</v>
      </c>
      <c r="Z8522" t="s">
        <v>929</v>
      </c>
    </row>
    <row r="8523" spans="1:26">
      <c r="A8523">
        <v>805377</v>
      </c>
      <c r="B8523" t="s">
        <v>98</v>
      </c>
      <c r="C8523" t="s">
        <v>930</v>
      </c>
      <c r="D8523" t="s">
        <v>928</v>
      </c>
      <c r="E8523" t="s">
        <v>928</v>
      </c>
      <c r="F8523" t="s">
        <v>930</v>
      </c>
      <c r="G8523" t="s">
        <v>930</v>
      </c>
      <c r="H8523" t="s">
        <v>930</v>
      </c>
      <c r="I8523" t="s">
        <v>929</v>
      </c>
      <c r="J8523" t="s">
        <v>929</v>
      </c>
      <c r="K8523" t="s">
        <v>930</v>
      </c>
      <c r="L8523" t="s">
        <v>930</v>
      </c>
      <c r="M8523" t="s">
        <v>929</v>
      </c>
      <c r="N8523" t="s">
        <v>930</v>
      </c>
      <c r="O8523" t="s">
        <v>929</v>
      </c>
      <c r="P8523" t="s">
        <v>930</v>
      </c>
      <c r="Q8523" t="s">
        <v>930</v>
      </c>
      <c r="R8523" t="s">
        <v>929</v>
      </c>
      <c r="S8523" t="s">
        <v>929</v>
      </c>
      <c r="T8523" t="s">
        <v>930</v>
      </c>
      <c r="U8523" t="s">
        <v>930</v>
      </c>
      <c r="V8523" t="s">
        <v>930</v>
      </c>
      <c r="W8523" t="s">
        <v>930</v>
      </c>
      <c r="X8523" t="s">
        <v>930</v>
      </c>
      <c r="Y8523" t="s">
        <v>930</v>
      </c>
      <c r="Z8523" t="s">
        <v>930</v>
      </c>
    </row>
    <row r="8524" spans="1:26">
      <c r="A8524">
        <v>805380</v>
      </c>
      <c r="B8524" t="s">
        <v>98</v>
      </c>
      <c r="C8524" t="s">
        <v>930</v>
      </c>
      <c r="D8524" t="s">
        <v>930</v>
      </c>
      <c r="E8524" t="s">
        <v>929</v>
      </c>
      <c r="F8524" t="s">
        <v>930</v>
      </c>
      <c r="G8524" t="s">
        <v>930</v>
      </c>
      <c r="H8524" t="s">
        <v>930</v>
      </c>
      <c r="I8524" t="s">
        <v>929</v>
      </c>
      <c r="J8524" t="s">
        <v>930</v>
      </c>
      <c r="K8524" t="s">
        <v>929</v>
      </c>
      <c r="L8524" t="s">
        <v>930</v>
      </c>
      <c r="M8524" t="s">
        <v>929</v>
      </c>
      <c r="N8524" t="s">
        <v>929</v>
      </c>
      <c r="O8524" t="s">
        <v>929</v>
      </c>
      <c r="P8524" t="s">
        <v>929</v>
      </c>
      <c r="Q8524" t="s">
        <v>929</v>
      </c>
      <c r="R8524" t="s">
        <v>929</v>
      </c>
      <c r="S8524" t="s">
        <v>930</v>
      </c>
      <c r="T8524" t="s">
        <v>930</v>
      </c>
      <c r="U8524" t="s">
        <v>930</v>
      </c>
      <c r="V8524" t="s">
        <v>930</v>
      </c>
      <c r="W8524" t="s">
        <v>929</v>
      </c>
      <c r="X8524" t="s">
        <v>929</v>
      </c>
      <c r="Y8524" t="s">
        <v>929</v>
      </c>
      <c r="Z8524" t="s">
        <v>929</v>
      </c>
    </row>
    <row r="8525" spans="1:26">
      <c r="A8525">
        <v>805387</v>
      </c>
      <c r="B8525" t="s">
        <v>98</v>
      </c>
      <c r="C8525" t="s">
        <v>929</v>
      </c>
      <c r="D8525" t="s">
        <v>930</v>
      </c>
      <c r="E8525" t="s">
        <v>929</v>
      </c>
      <c r="F8525" t="s">
        <v>930</v>
      </c>
      <c r="G8525" t="s">
        <v>929</v>
      </c>
      <c r="H8525" t="s">
        <v>928</v>
      </c>
      <c r="I8525" t="s">
        <v>929</v>
      </c>
      <c r="J8525" t="s">
        <v>928</v>
      </c>
      <c r="K8525" t="s">
        <v>930</v>
      </c>
      <c r="L8525" t="s">
        <v>928</v>
      </c>
      <c r="M8525" t="s">
        <v>928</v>
      </c>
      <c r="N8525" t="s">
        <v>928</v>
      </c>
      <c r="O8525" t="s">
        <v>929</v>
      </c>
      <c r="P8525" t="s">
        <v>930</v>
      </c>
      <c r="Q8525" t="s">
        <v>930</v>
      </c>
      <c r="R8525" t="s">
        <v>930</v>
      </c>
      <c r="S8525" t="s">
        <v>930</v>
      </c>
      <c r="T8525" t="s">
        <v>930</v>
      </c>
      <c r="U8525" t="s">
        <v>928</v>
      </c>
      <c r="V8525" t="s">
        <v>930</v>
      </c>
      <c r="W8525" t="s">
        <v>929</v>
      </c>
      <c r="X8525" t="s">
        <v>930</v>
      </c>
      <c r="Y8525" t="s">
        <v>930</v>
      </c>
      <c r="Z8525" t="s">
        <v>928</v>
      </c>
    </row>
    <row r="8526" spans="1:26">
      <c r="A8526">
        <v>805390</v>
      </c>
      <c r="B8526" t="s">
        <v>98</v>
      </c>
      <c r="C8526" t="s">
        <v>930</v>
      </c>
      <c r="D8526" t="s">
        <v>930</v>
      </c>
      <c r="E8526" t="s">
        <v>928</v>
      </c>
      <c r="F8526" t="s">
        <v>930</v>
      </c>
      <c r="G8526" t="s">
        <v>930</v>
      </c>
      <c r="H8526" t="s">
        <v>930</v>
      </c>
      <c r="I8526" t="s">
        <v>929</v>
      </c>
      <c r="J8526" t="s">
        <v>930</v>
      </c>
      <c r="K8526" t="s">
        <v>929</v>
      </c>
      <c r="L8526" t="s">
        <v>930</v>
      </c>
      <c r="M8526" t="s">
        <v>929</v>
      </c>
      <c r="N8526" t="s">
        <v>929</v>
      </c>
      <c r="O8526" t="s">
        <v>929</v>
      </c>
      <c r="P8526" t="s">
        <v>930</v>
      </c>
      <c r="Q8526" t="s">
        <v>928</v>
      </c>
      <c r="R8526" t="s">
        <v>928</v>
      </c>
      <c r="S8526" t="s">
        <v>930</v>
      </c>
      <c r="T8526" t="s">
        <v>928</v>
      </c>
      <c r="U8526" t="s">
        <v>929</v>
      </c>
      <c r="V8526" t="s">
        <v>928</v>
      </c>
      <c r="W8526" t="s">
        <v>928</v>
      </c>
      <c r="X8526" t="s">
        <v>930</v>
      </c>
      <c r="Y8526" t="s">
        <v>928</v>
      </c>
      <c r="Z8526" t="s">
        <v>930</v>
      </c>
    </row>
    <row r="8527" spans="1:26">
      <c r="A8527">
        <v>805391</v>
      </c>
      <c r="B8527" t="s">
        <v>98</v>
      </c>
      <c r="C8527" t="s">
        <v>930</v>
      </c>
      <c r="D8527" t="s">
        <v>928</v>
      </c>
      <c r="E8527" t="s">
        <v>929</v>
      </c>
      <c r="F8527" t="s">
        <v>930</v>
      </c>
      <c r="G8527" t="s">
        <v>930</v>
      </c>
      <c r="H8527" t="s">
        <v>928</v>
      </c>
      <c r="I8527" t="s">
        <v>929</v>
      </c>
      <c r="J8527" t="s">
        <v>929</v>
      </c>
      <c r="K8527" t="s">
        <v>928</v>
      </c>
      <c r="L8527" t="s">
        <v>930</v>
      </c>
      <c r="M8527" t="s">
        <v>928</v>
      </c>
      <c r="N8527" t="s">
        <v>929</v>
      </c>
      <c r="O8527" t="s">
        <v>929</v>
      </c>
      <c r="P8527" t="s">
        <v>929</v>
      </c>
      <c r="Q8527" t="s">
        <v>930</v>
      </c>
      <c r="R8527" t="s">
        <v>930</v>
      </c>
      <c r="S8527" t="s">
        <v>930</v>
      </c>
      <c r="T8527" t="s">
        <v>928</v>
      </c>
      <c r="U8527" t="s">
        <v>930</v>
      </c>
      <c r="V8527" t="s">
        <v>930</v>
      </c>
      <c r="W8527" t="s">
        <v>929</v>
      </c>
      <c r="X8527" t="s">
        <v>930</v>
      </c>
      <c r="Y8527" t="s">
        <v>930</v>
      </c>
      <c r="Z8527" t="s">
        <v>929</v>
      </c>
    </row>
    <row r="8528" spans="1:26">
      <c r="A8528">
        <v>805394</v>
      </c>
      <c r="B8528" t="s">
        <v>98</v>
      </c>
      <c r="C8528" t="s">
        <v>929</v>
      </c>
      <c r="D8528" t="s">
        <v>930</v>
      </c>
      <c r="E8528" t="s">
        <v>929</v>
      </c>
      <c r="F8528" t="s">
        <v>929</v>
      </c>
      <c r="G8528" t="s">
        <v>929</v>
      </c>
      <c r="H8528" t="s">
        <v>929</v>
      </c>
      <c r="I8528" t="s">
        <v>930</v>
      </c>
      <c r="J8528" t="s">
        <v>929</v>
      </c>
      <c r="K8528" t="s">
        <v>930</v>
      </c>
      <c r="L8528" t="s">
        <v>929</v>
      </c>
      <c r="M8528" t="s">
        <v>929</v>
      </c>
      <c r="N8528" t="s">
        <v>929</v>
      </c>
      <c r="O8528" t="s">
        <v>929</v>
      </c>
      <c r="P8528" t="s">
        <v>929</v>
      </c>
      <c r="Q8528" t="s">
        <v>929</v>
      </c>
      <c r="R8528" t="s">
        <v>930</v>
      </c>
      <c r="S8528" t="s">
        <v>929</v>
      </c>
      <c r="T8528" t="s">
        <v>930</v>
      </c>
      <c r="U8528" t="s">
        <v>930</v>
      </c>
      <c r="V8528" t="s">
        <v>929</v>
      </c>
      <c r="W8528" t="s">
        <v>929</v>
      </c>
      <c r="X8528" t="s">
        <v>930</v>
      </c>
      <c r="Y8528" t="s">
        <v>930</v>
      </c>
      <c r="Z8528" t="s">
        <v>929</v>
      </c>
    </row>
    <row r="8529" spans="1:26">
      <c r="A8529">
        <v>805396</v>
      </c>
      <c r="B8529" t="s">
        <v>98</v>
      </c>
      <c r="C8529" t="s">
        <v>928</v>
      </c>
      <c r="D8529" t="s">
        <v>929</v>
      </c>
      <c r="E8529" t="s">
        <v>930</v>
      </c>
      <c r="F8529" t="s">
        <v>930</v>
      </c>
      <c r="G8529" t="s">
        <v>929</v>
      </c>
      <c r="H8529" t="s">
        <v>930</v>
      </c>
      <c r="I8529" t="s">
        <v>929</v>
      </c>
      <c r="J8529" t="s">
        <v>930</v>
      </c>
      <c r="K8529" t="s">
        <v>929</v>
      </c>
      <c r="L8529" t="s">
        <v>929</v>
      </c>
      <c r="M8529" t="s">
        <v>929</v>
      </c>
      <c r="N8529" t="s">
        <v>930</v>
      </c>
      <c r="O8529" t="s">
        <v>930</v>
      </c>
      <c r="P8529" t="s">
        <v>930</v>
      </c>
      <c r="Q8529" t="s">
        <v>930</v>
      </c>
      <c r="R8529" t="s">
        <v>930</v>
      </c>
      <c r="S8529" t="s">
        <v>930</v>
      </c>
      <c r="T8529" t="s">
        <v>929</v>
      </c>
      <c r="U8529" t="s">
        <v>929</v>
      </c>
      <c r="V8529" t="s">
        <v>930</v>
      </c>
      <c r="W8529" t="s">
        <v>929</v>
      </c>
      <c r="X8529" t="s">
        <v>930</v>
      </c>
      <c r="Y8529" t="s">
        <v>930</v>
      </c>
      <c r="Z8529" t="s">
        <v>929</v>
      </c>
    </row>
    <row r="8530" spans="1:26">
      <c r="A8530">
        <v>805406</v>
      </c>
      <c r="B8530" t="s">
        <v>98</v>
      </c>
      <c r="C8530" t="s">
        <v>929</v>
      </c>
      <c r="D8530" t="s">
        <v>928</v>
      </c>
      <c r="E8530" t="s">
        <v>929</v>
      </c>
      <c r="F8530" t="s">
        <v>929</v>
      </c>
      <c r="G8530" t="s">
        <v>929</v>
      </c>
      <c r="H8530" t="s">
        <v>930</v>
      </c>
      <c r="I8530" t="s">
        <v>929</v>
      </c>
      <c r="J8530" t="s">
        <v>930</v>
      </c>
      <c r="K8530" t="s">
        <v>930</v>
      </c>
      <c r="L8530" t="s">
        <v>930</v>
      </c>
      <c r="M8530" t="s">
        <v>929</v>
      </c>
      <c r="N8530" t="s">
        <v>930</v>
      </c>
      <c r="O8530" t="s">
        <v>929</v>
      </c>
      <c r="P8530" t="s">
        <v>930</v>
      </c>
      <c r="Q8530" t="s">
        <v>930</v>
      </c>
      <c r="R8530" t="s">
        <v>930</v>
      </c>
      <c r="S8530" t="s">
        <v>928</v>
      </c>
      <c r="T8530" t="s">
        <v>930</v>
      </c>
      <c r="U8530" t="s">
        <v>929</v>
      </c>
      <c r="V8530" t="s">
        <v>930</v>
      </c>
      <c r="W8530" t="s">
        <v>928</v>
      </c>
      <c r="X8530" t="s">
        <v>929</v>
      </c>
      <c r="Y8530" t="s">
        <v>930</v>
      </c>
      <c r="Z8530" t="s">
        <v>928</v>
      </c>
    </row>
    <row r="8531" spans="1:26">
      <c r="A8531">
        <v>805417</v>
      </c>
      <c r="B8531" t="s">
        <v>98</v>
      </c>
      <c r="C8531" t="s">
        <v>930</v>
      </c>
      <c r="D8531" t="s">
        <v>928</v>
      </c>
      <c r="E8531" t="s">
        <v>930</v>
      </c>
      <c r="F8531" t="s">
        <v>930</v>
      </c>
      <c r="G8531" t="s">
        <v>930</v>
      </c>
      <c r="H8531" t="s">
        <v>929</v>
      </c>
      <c r="I8531" t="s">
        <v>929</v>
      </c>
      <c r="J8531" t="s">
        <v>930</v>
      </c>
      <c r="K8531" t="s">
        <v>928</v>
      </c>
      <c r="L8531" t="s">
        <v>928</v>
      </c>
      <c r="M8531" t="s">
        <v>930</v>
      </c>
      <c r="N8531" t="s">
        <v>930</v>
      </c>
      <c r="O8531" t="s">
        <v>929</v>
      </c>
      <c r="P8531" t="s">
        <v>930</v>
      </c>
      <c r="Q8531" t="s">
        <v>928</v>
      </c>
      <c r="R8531" t="s">
        <v>930</v>
      </c>
      <c r="S8531" t="s">
        <v>930</v>
      </c>
      <c r="T8531" t="s">
        <v>928</v>
      </c>
      <c r="U8531" t="s">
        <v>930</v>
      </c>
      <c r="V8531" t="s">
        <v>929</v>
      </c>
      <c r="W8531" t="s">
        <v>929</v>
      </c>
      <c r="X8531" t="s">
        <v>929</v>
      </c>
      <c r="Y8531" t="s">
        <v>929</v>
      </c>
      <c r="Z8531" t="s">
        <v>929</v>
      </c>
    </row>
    <row r="8532" spans="1:26">
      <c r="A8532">
        <v>805419</v>
      </c>
      <c r="B8532" t="s">
        <v>98</v>
      </c>
      <c r="C8532" t="s">
        <v>930</v>
      </c>
      <c r="D8532" t="s">
        <v>928</v>
      </c>
      <c r="E8532" t="s">
        <v>929</v>
      </c>
      <c r="F8532" t="s">
        <v>928</v>
      </c>
      <c r="G8532" t="s">
        <v>930</v>
      </c>
      <c r="H8532" t="s">
        <v>930</v>
      </c>
      <c r="I8532" t="s">
        <v>930</v>
      </c>
      <c r="J8532" t="s">
        <v>928</v>
      </c>
      <c r="K8532" t="s">
        <v>928</v>
      </c>
      <c r="L8532" t="s">
        <v>928</v>
      </c>
      <c r="M8532" t="s">
        <v>929</v>
      </c>
      <c r="N8532" t="s">
        <v>928</v>
      </c>
      <c r="O8532" t="s">
        <v>929</v>
      </c>
      <c r="P8532" t="s">
        <v>929</v>
      </c>
      <c r="Q8532" t="s">
        <v>929</v>
      </c>
      <c r="R8532" t="s">
        <v>929</v>
      </c>
      <c r="S8532" t="s">
        <v>929</v>
      </c>
      <c r="T8532" t="s">
        <v>929</v>
      </c>
      <c r="U8532" t="s">
        <v>929</v>
      </c>
      <c r="V8532" t="s">
        <v>929</v>
      </c>
      <c r="W8532" t="s">
        <v>929</v>
      </c>
      <c r="X8532" t="s">
        <v>929</v>
      </c>
      <c r="Y8532" t="s">
        <v>929</v>
      </c>
      <c r="Z8532" t="s">
        <v>929</v>
      </c>
    </row>
    <row r="8533" spans="1:26">
      <c r="A8533">
        <v>805422</v>
      </c>
      <c r="B8533" t="s">
        <v>98</v>
      </c>
      <c r="C8533" t="s">
        <v>930</v>
      </c>
      <c r="D8533" t="s">
        <v>929</v>
      </c>
      <c r="E8533" t="s">
        <v>928</v>
      </c>
      <c r="F8533" t="s">
        <v>930</v>
      </c>
      <c r="G8533" t="s">
        <v>929</v>
      </c>
      <c r="H8533" t="s">
        <v>930</v>
      </c>
      <c r="I8533" t="s">
        <v>929</v>
      </c>
      <c r="J8533" t="s">
        <v>930</v>
      </c>
      <c r="K8533" t="s">
        <v>928</v>
      </c>
      <c r="L8533" t="s">
        <v>928</v>
      </c>
      <c r="M8533" t="s">
        <v>928</v>
      </c>
      <c r="N8533" t="s">
        <v>928</v>
      </c>
      <c r="O8533" t="s">
        <v>930</v>
      </c>
      <c r="P8533" t="s">
        <v>930</v>
      </c>
      <c r="Q8533" t="s">
        <v>930</v>
      </c>
      <c r="R8533" t="s">
        <v>930</v>
      </c>
      <c r="S8533" t="s">
        <v>928</v>
      </c>
      <c r="T8533" t="s">
        <v>930</v>
      </c>
      <c r="U8533" t="s">
        <v>928</v>
      </c>
      <c r="V8533" t="s">
        <v>930</v>
      </c>
      <c r="W8533" t="s">
        <v>930</v>
      </c>
      <c r="X8533" t="s">
        <v>929</v>
      </c>
      <c r="Y8533" t="s">
        <v>928</v>
      </c>
      <c r="Z8533" t="s">
        <v>930</v>
      </c>
    </row>
    <row r="8534" spans="1:26">
      <c r="A8534">
        <v>805432</v>
      </c>
      <c r="B8534" t="s">
        <v>98</v>
      </c>
      <c r="C8534" t="s">
        <v>930</v>
      </c>
      <c r="D8534" t="s">
        <v>930</v>
      </c>
      <c r="E8534" t="s">
        <v>930</v>
      </c>
      <c r="F8534" t="s">
        <v>928</v>
      </c>
      <c r="G8534" t="s">
        <v>928</v>
      </c>
      <c r="H8534" t="s">
        <v>929</v>
      </c>
      <c r="I8534" t="s">
        <v>929</v>
      </c>
      <c r="J8534" t="s">
        <v>929</v>
      </c>
      <c r="K8534" t="s">
        <v>929</v>
      </c>
      <c r="L8534" t="s">
        <v>929</v>
      </c>
      <c r="M8534" t="s">
        <v>929</v>
      </c>
      <c r="N8534" t="s">
        <v>930</v>
      </c>
      <c r="O8534" t="s">
        <v>929</v>
      </c>
      <c r="P8534" t="s">
        <v>929</v>
      </c>
      <c r="Q8534" t="s">
        <v>929</v>
      </c>
      <c r="R8534" t="s">
        <v>930</v>
      </c>
      <c r="S8534" t="s">
        <v>930</v>
      </c>
      <c r="T8534" t="s">
        <v>930</v>
      </c>
      <c r="U8534" t="s">
        <v>930</v>
      </c>
      <c r="V8534" t="s">
        <v>929</v>
      </c>
      <c r="W8534" t="s">
        <v>929</v>
      </c>
      <c r="X8534" t="s">
        <v>930</v>
      </c>
      <c r="Y8534" t="s">
        <v>930</v>
      </c>
      <c r="Z8534" t="s">
        <v>929</v>
      </c>
    </row>
    <row r="8535" spans="1:26">
      <c r="A8535">
        <v>805434</v>
      </c>
      <c r="B8535" t="s">
        <v>98</v>
      </c>
      <c r="C8535" t="s">
        <v>930</v>
      </c>
      <c r="D8535" t="s">
        <v>930</v>
      </c>
      <c r="E8535" t="s">
        <v>929</v>
      </c>
      <c r="F8535" t="s">
        <v>930</v>
      </c>
      <c r="G8535" t="s">
        <v>929</v>
      </c>
      <c r="H8535" t="s">
        <v>930</v>
      </c>
      <c r="I8535" t="s">
        <v>929</v>
      </c>
      <c r="J8535" t="s">
        <v>929</v>
      </c>
      <c r="K8535" t="s">
        <v>929</v>
      </c>
      <c r="L8535" t="s">
        <v>929</v>
      </c>
      <c r="M8535" t="s">
        <v>929</v>
      </c>
      <c r="N8535" t="s">
        <v>929</v>
      </c>
      <c r="O8535" t="s">
        <v>929</v>
      </c>
      <c r="P8535" t="s">
        <v>929</v>
      </c>
      <c r="Q8535" t="s">
        <v>929</v>
      </c>
      <c r="R8535" t="s">
        <v>929</v>
      </c>
      <c r="S8535" t="s">
        <v>929</v>
      </c>
      <c r="T8535" t="s">
        <v>930</v>
      </c>
      <c r="U8535" t="s">
        <v>930</v>
      </c>
      <c r="V8535" t="s">
        <v>929</v>
      </c>
      <c r="W8535" t="s">
        <v>929</v>
      </c>
      <c r="X8535" t="s">
        <v>929</v>
      </c>
      <c r="Y8535" t="s">
        <v>929</v>
      </c>
      <c r="Z8535" t="s">
        <v>929</v>
      </c>
    </row>
    <row r="8536" spans="1:26">
      <c r="A8536">
        <v>805436</v>
      </c>
      <c r="B8536" t="s">
        <v>98</v>
      </c>
      <c r="C8536" t="s">
        <v>930</v>
      </c>
      <c r="D8536" t="s">
        <v>928</v>
      </c>
      <c r="E8536" t="s">
        <v>930</v>
      </c>
      <c r="F8536" t="s">
        <v>928</v>
      </c>
      <c r="G8536" t="s">
        <v>929</v>
      </c>
      <c r="H8536" t="s">
        <v>929</v>
      </c>
      <c r="I8536" t="s">
        <v>929</v>
      </c>
      <c r="J8536" t="s">
        <v>930</v>
      </c>
      <c r="K8536" t="s">
        <v>929</v>
      </c>
      <c r="L8536" t="s">
        <v>929</v>
      </c>
      <c r="M8536" t="s">
        <v>929</v>
      </c>
      <c r="N8536" t="s">
        <v>929</v>
      </c>
      <c r="O8536" t="s">
        <v>930</v>
      </c>
      <c r="P8536" t="s">
        <v>930</v>
      </c>
      <c r="Q8536" t="s">
        <v>928</v>
      </c>
      <c r="R8536" t="s">
        <v>928</v>
      </c>
      <c r="S8536" t="s">
        <v>928</v>
      </c>
      <c r="T8536" t="s">
        <v>930</v>
      </c>
      <c r="U8536" t="s">
        <v>930</v>
      </c>
      <c r="V8536" t="s">
        <v>930</v>
      </c>
      <c r="W8536" t="s">
        <v>930</v>
      </c>
      <c r="X8536" t="s">
        <v>930</v>
      </c>
      <c r="Y8536" t="s">
        <v>929</v>
      </c>
      <c r="Z8536" t="s">
        <v>930</v>
      </c>
    </row>
    <row r="8537" spans="1:26">
      <c r="A8537">
        <v>805439</v>
      </c>
      <c r="B8537" t="s">
        <v>98</v>
      </c>
      <c r="C8537" t="s">
        <v>929</v>
      </c>
      <c r="D8537" t="s">
        <v>929</v>
      </c>
      <c r="E8537" t="s">
        <v>930</v>
      </c>
      <c r="F8537" t="s">
        <v>929</v>
      </c>
      <c r="G8537" t="s">
        <v>929</v>
      </c>
      <c r="H8537" t="s">
        <v>929</v>
      </c>
      <c r="I8537" t="s">
        <v>929</v>
      </c>
      <c r="J8537" t="s">
        <v>929</v>
      </c>
      <c r="K8537" t="s">
        <v>929</v>
      </c>
      <c r="L8537" t="s">
        <v>928</v>
      </c>
      <c r="M8537" t="s">
        <v>929</v>
      </c>
      <c r="N8537" t="s">
        <v>930</v>
      </c>
      <c r="O8537" t="s">
        <v>929</v>
      </c>
      <c r="P8537" t="s">
        <v>929</v>
      </c>
      <c r="Q8537" t="s">
        <v>929</v>
      </c>
      <c r="R8537" t="s">
        <v>929</v>
      </c>
      <c r="S8537" t="s">
        <v>930</v>
      </c>
      <c r="T8537" t="s">
        <v>929</v>
      </c>
      <c r="U8537" t="s">
        <v>930</v>
      </c>
      <c r="V8537" t="s">
        <v>930</v>
      </c>
      <c r="W8537" t="s">
        <v>930</v>
      </c>
      <c r="X8537" t="s">
        <v>930</v>
      </c>
      <c r="Y8537" t="s">
        <v>929</v>
      </c>
      <c r="Z8537" t="s">
        <v>929</v>
      </c>
    </row>
    <row r="8538" spans="1:26">
      <c r="A8538">
        <v>805440</v>
      </c>
      <c r="B8538" t="s">
        <v>98</v>
      </c>
      <c r="C8538" t="s">
        <v>930</v>
      </c>
      <c r="D8538" t="s">
        <v>930</v>
      </c>
      <c r="E8538" t="s">
        <v>930</v>
      </c>
      <c r="F8538" t="s">
        <v>930</v>
      </c>
      <c r="G8538" t="s">
        <v>930</v>
      </c>
      <c r="H8538" t="s">
        <v>929</v>
      </c>
      <c r="I8538" t="s">
        <v>929</v>
      </c>
      <c r="J8538" t="s">
        <v>930</v>
      </c>
      <c r="K8538" t="s">
        <v>929</v>
      </c>
      <c r="L8538" t="s">
        <v>929</v>
      </c>
      <c r="M8538" t="s">
        <v>930</v>
      </c>
      <c r="N8538" t="s">
        <v>929</v>
      </c>
      <c r="O8538" t="s">
        <v>929</v>
      </c>
      <c r="P8538" t="s">
        <v>929</v>
      </c>
      <c r="Q8538" t="s">
        <v>930</v>
      </c>
      <c r="R8538" t="s">
        <v>930</v>
      </c>
      <c r="S8538" t="s">
        <v>930</v>
      </c>
      <c r="T8538" t="s">
        <v>930</v>
      </c>
      <c r="U8538" t="s">
        <v>929</v>
      </c>
      <c r="V8538" t="s">
        <v>929</v>
      </c>
      <c r="W8538" t="s">
        <v>929</v>
      </c>
      <c r="X8538" t="s">
        <v>929</v>
      </c>
      <c r="Y8538" t="s">
        <v>929</v>
      </c>
      <c r="Z8538" t="s">
        <v>929</v>
      </c>
    </row>
    <row r="8539" spans="1:26">
      <c r="A8539">
        <v>805447</v>
      </c>
      <c r="B8539" t="s">
        <v>98</v>
      </c>
      <c r="C8539" t="s">
        <v>930</v>
      </c>
      <c r="D8539" t="s">
        <v>929</v>
      </c>
      <c r="E8539" t="s">
        <v>928</v>
      </c>
      <c r="F8539" t="s">
        <v>928</v>
      </c>
      <c r="G8539" t="s">
        <v>930</v>
      </c>
      <c r="H8539" t="s">
        <v>928</v>
      </c>
      <c r="I8539" t="s">
        <v>929</v>
      </c>
      <c r="J8539" t="s">
        <v>930</v>
      </c>
      <c r="K8539" t="s">
        <v>930</v>
      </c>
      <c r="L8539" t="s">
        <v>928</v>
      </c>
      <c r="M8539" t="s">
        <v>929</v>
      </c>
      <c r="N8539" t="s">
        <v>929</v>
      </c>
      <c r="O8539" t="s">
        <v>929</v>
      </c>
      <c r="P8539" t="s">
        <v>929</v>
      </c>
      <c r="Q8539" t="s">
        <v>930</v>
      </c>
      <c r="R8539" t="s">
        <v>930</v>
      </c>
      <c r="S8539" t="s">
        <v>930</v>
      </c>
      <c r="T8539" t="s">
        <v>930</v>
      </c>
      <c r="U8539" t="s">
        <v>930</v>
      </c>
      <c r="V8539" t="s">
        <v>929</v>
      </c>
      <c r="W8539" t="s">
        <v>929</v>
      </c>
      <c r="X8539" t="s">
        <v>929</v>
      </c>
      <c r="Y8539" t="s">
        <v>929</v>
      </c>
      <c r="Z8539" t="s">
        <v>929</v>
      </c>
    </row>
    <row r="8540" spans="1:26">
      <c r="A8540">
        <v>805448</v>
      </c>
      <c r="B8540" t="s">
        <v>98</v>
      </c>
      <c r="C8540" t="s">
        <v>930</v>
      </c>
      <c r="D8540" t="s">
        <v>929</v>
      </c>
      <c r="E8540" t="s">
        <v>929</v>
      </c>
      <c r="F8540" t="s">
        <v>929</v>
      </c>
      <c r="G8540" t="s">
        <v>930</v>
      </c>
      <c r="H8540" t="s">
        <v>930</v>
      </c>
      <c r="I8540" t="s">
        <v>929</v>
      </c>
      <c r="J8540" t="s">
        <v>930</v>
      </c>
      <c r="K8540" t="s">
        <v>928</v>
      </c>
      <c r="L8540" t="s">
        <v>930</v>
      </c>
      <c r="M8540" t="s">
        <v>930</v>
      </c>
      <c r="N8540" t="s">
        <v>929</v>
      </c>
      <c r="O8540" t="s">
        <v>929</v>
      </c>
      <c r="P8540" t="s">
        <v>929</v>
      </c>
      <c r="Q8540" t="s">
        <v>929</v>
      </c>
      <c r="R8540" t="s">
        <v>928</v>
      </c>
      <c r="S8540" t="s">
        <v>930</v>
      </c>
      <c r="T8540" t="s">
        <v>930</v>
      </c>
      <c r="U8540" t="s">
        <v>930</v>
      </c>
      <c r="V8540" t="s">
        <v>930</v>
      </c>
      <c r="W8540" t="s">
        <v>929</v>
      </c>
      <c r="X8540" t="s">
        <v>929</v>
      </c>
      <c r="Y8540" t="s">
        <v>930</v>
      </c>
      <c r="Z8540" t="s">
        <v>929</v>
      </c>
    </row>
    <row r="8541" spans="1:26">
      <c r="A8541">
        <v>805451</v>
      </c>
      <c r="B8541" t="s">
        <v>98</v>
      </c>
      <c r="C8541" t="s">
        <v>930</v>
      </c>
      <c r="D8541" t="s">
        <v>930</v>
      </c>
      <c r="E8541" t="s">
        <v>928</v>
      </c>
      <c r="F8541" t="s">
        <v>930</v>
      </c>
      <c r="G8541" t="s">
        <v>930</v>
      </c>
      <c r="H8541" t="s">
        <v>930</v>
      </c>
      <c r="I8541" t="s">
        <v>929</v>
      </c>
      <c r="J8541" t="s">
        <v>929</v>
      </c>
      <c r="K8541" t="s">
        <v>929</v>
      </c>
      <c r="L8541" t="s">
        <v>930</v>
      </c>
      <c r="M8541" t="s">
        <v>930</v>
      </c>
      <c r="N8541" t="s">
        <v>929</v>
      </c>
      <c r="O8541" t="s">
        <v>929</v>
      </c>
      <c r="P8541" t="s">
        <v>929</v>
      </c>
      <c r="Q8541" t="s">
        <v>930</v>
      </c>
      <c r="R8541" t="s">
        <v>929</v>
      </c>
      <c r="S8541" t="s">
        <v>930</v>
      </c>
      <c r="T8541" t="s">
        <v>929</v>
      </c>
      <c r="U8541" t="s">
        <v>929</v>
      </c>
      <c r="V8541" t="s">
        <v>930</v>
      </c>
      <c r="W8541" t="s">
        <v>929</v>
      </c>
      <c r="X8541" t="s">
        <v>929</v>
      </c>
      <c r="Y8541" t="s">
        <v>930</v>
      </c>
      <c r="Z8541" t="s">
        <v>929</v>
      </c>
    </row>
    <row r="8542" spans="1:26">
      <c r="A8542">
        <v>805452</v>
      </c>
      <c r="B8542" t="s">
        <v>98</v>
      </c>
      <c r="C8542" t="s">
        <v>928</v>
      </c>
      <c r="D8542" t="s">
        <v>930</v>
      </c>
      <c r="E8542" t="s">
        <v>929</v>
      </c>
      <c r="F8542" t="s">
        <v>928</v>
      </c>
      <c r="G8542" t="s">
        <v>928</v>
      </c>
      <c r="H8542" t="s">
        <v>929</v>
      </c>
      <c r="I8542" t="s">
        <v>929</v>
      </c>
      <c r="J8542" t="s">
        <v>928</v>
      </c>
      <c r="K8542" t="s">
        <v>930</v>
      </c>
      <c r="L8542" t="s">
        <v>930</v>
      </c>
      <c r="M8542" t="s">
        <v>929</v>
      </c>
      <c r="N8542" t="s">
        <v>929</v>
      </c>
      <c r="O8542" t="s">
        <v>929</v>
      </c>
      <c r="P8542" t="s">
        <v>930</v>
      </c>
      <c r="Q8542" t="s">
        <v>930</v>
      </c>
      <c r="R8542" t="s">
        <v>929</v>
      </c>
      <c r="S8542" t="s">
        <v>930</v>
      </c>
      <c r="T8542" t="s">
        <v>929</v>
      </c>
      <c r="U8542" t="s">
        <v>929</v>
      </c>
      <c r="V8542" t="s">
        <v>929</v>
      </c>
      <c r="W8542" t="s">
        <v>929</v>
      </c>
      <c r="X8542" t="s">
        <v>929</v>
      </c>
      <c r="Y8542" t="s">
        <v>929</v>
      </c>
      <c r="Z8542" t="s">
        <v>929</v>
      </c>
    </row>
    <row r="8543" spans="1:26">
      <c r="A8543">
        <v>805454</v>
      </c>
      <c r="B8543" t="s">
        <v>98</v>
      </c>
      <c r="C8543" t="s">
        <v>929</v>
      </c>
      <c r="D8543" t="s">
        <v>930</v>
      </c>
      <c r="E8543" t="s">
        <v>929</v>
      </c>
      <c r="F8543" t="s">
        <v>929</v>
      </c>
      <c r="G8543" t="s">
        <v>929</v>
      </c>
      <c r="H8543" t="s">
        <v>929</v>
      </c>
      <c r="I8543" t="s">
        <v>929</v>
      </c>
      <c r="J8543" t="s">
        <v>929</v>
      </c>
      <c r="K8543" t="s">
        <v>929</v>
      </c>
      <c r="L8543" t="s">
        <v>930</v>
      </c>
      <c r="M8543" t="s">
        <v>929</v>
      </c>
      <c r="N8543" t="s">
        <v>929</v>
      </c>
      <c r="O8543" t="s">
        <v>929</v>
      </c>
      <c r="P8543" t="s">
        <v>929</v>
      </c>
      <c r="Q8543" t="s">
        <v>929</v>
      </c>
      <c r="R8543" t="s">
        <v>929</v>
      </c>
      <c r="S8543" t="s">
        <v>929</v>
      </c>
      <c r="T8543" t="s">
        <v>929</v>
      </c>
      <c r="U8543" t="s">
        <v>929</v>
      </c>
      <c r="V8543" t="s">
        <v>929</v>
      </c>
      <c r="W8543" t="s">
        <v>929</v>
      </c>
      <c r="X8543" t="s">
        <v>929</v>
      </c>
      <c r="Y8543" t="s">
        <v>929</v>
      </c>
      <c r="Z8543" t="s">
        <v>929</v>
      </c>
    </row>
    <row r="8544" spans="1:26">
      <c r="A8544">
        <v>805458</v>
      </c>
      <c r="B8544" t="s">
        <v>98</v>
      </c>
      <c r="C8544" t="s">
        <v>930</v>
      </c>
      <c r="D8544" t="s">
        <v>929</v>
      </c>
      <c r="E8544" t="s">
        <v>930</v>
      </c>
      <c r="F8544" t="s">
        <v>930</v>
      </c>
      <c r="G8544" t="s">
        <v>930</v>
      </c>
      <c r="H8544" t="s">
        <v>930</v>
      </c>
      <c r="I8544" t="s">
        <v>930</v>
      </c>
      <c r="J8544" t="s">
        <v>929</v>
      </c>
      <c r="K8544" t="s">
        <v>929</v>
      </c>
      <c r="L8544" t="s">
        <v>929</v>
      </c>
      <c r="M8544" t="s">
        <v>929</v>
      </c>
      <c r="N8544" t="s">
        <v>930</v>
      </c>
      <c r="O8544" t="s">
        <v>929</v>
      </c>
      <c r="P8544" t="s">
        <v>929</v>
      </c>
      <c r="Q8544" t="s">
        <v>930</v>
      </c>
      <c r="R8544" t="s">
        <v>930</v>
      </c>
      <c r="S8544" t="s">
        <v>930</v>
      </c>
      <c r="T8544" t="s">
        <v>930</v>
      </c>
      <c r="U8544" t="s">
        <v>930</v>
      </c>
      <c r="V8544" t="s">
        <v>930</v>
      </c>
      <c r="W8544" t="s">
        <v>930</v>
      </c>
      <c r="X8544" t="s">
        <v>929</v>
      </c>
      <c r="Y8544" t="s">
        <v>930</v>
      </c>
      <c r="Z8544" t="s">
        <v>928</v>
      </c>
    </row>
    <row r="8545" spans="1:26">
      <c r="A8545">
        <v>805466</v>
      </c>
      <c r="B8545" t="s">
        <v>98</v>
      </c>
      <c r="C8545" t="s">
        <v>930</v>
      </c>
      <c r="D8545" t="s">
        <v>930</v>
      </c>
      <c r="E8545" t="s">
        <v>929</v>
      </c>
      <c r="F8545" t="s">
        <v>929</v>
      </c>
      <c r="G8545" t="s">
        <v>930</v>
      </c>
      <c r="H8545" t="s">
        <v>930</v>
      </c>
      <c r="I8545" t="s">
        <v>929</v>
      </c>
      <c r="J8545" t="s">
        <v>930</v>
      </c>
      <c r="K8545" t="s">
        <v>929</v>
      </c>
      <c r="L8545" t="s">
        <v>930</v>
      </c>
      <c r="M8545" t="s">
        <v>929</v>
      </c>
      <c r="N8545" t="s">
        <v>929</v>
      </c>
      <c r="O8545" t="s">
        <v>929</v>
      </c>
      <c r="P8545" t="s">
        <v>929</v>
      </c>
      <c r="Q8545" t="s">
        <v>930</v>
      </c>
      <c r="R8545" t="s">
        <v>929</v>
      </c>
      <c r="S8545" t="s">
        <v>930</v>
      </c>
      <c r="T8545" t="s">
        <v>929</v>
      </c>
      <c r="U8545" t="s">
        <v>929</v>
      </c>
      <c r="V8545" t="s">
        <v>930</v>
      </c>
      <c r="W8545" t="s">
        <v>929</v>
      </c>
      <c r="X8545" t="s">
        <v>929</v>
      </c>
      <c r="Y8545" t="s">
        <v>930</v>
      </c>
      <c r="Z8545" t="s">
        <v>928</v>
      </c>
    </row>
    <row r="8546" spans="1:26">
      <c r="A8546">
        <v>805474</v>
      </c>
      <c r="B8546" t="s">
        <v>98</v>
      </c>
      <c r="C8546" t="s">
        <v>930</v>
      </c>
      <c r="D8546" t="s">
        <v>928</v>
      </c>
      <c r="E8546" t="s">
        <v>930</v>
      </c>
      <c r="F8546" t="s">
        <v>929</v>
      </c>
      <c r="G8546" t="s">
        <v>930</v>
      </c>
      <c r="H8546" t="s">
        <v>928</v>
      </c>
      <c r="I8546" t="s">
        <v>929</v>
      </c>
      <c r="J8546" t="s">
        <v>929</v>
      </c>
      <c r="K8546" t="s">
        <v>928</v>
      </c>
      <c r="L8546" t="s">
        <v>929</v>
      </c>
      <c r="M8546" t="s">
        <v>929</v>
      </c>
      <c r="N8546" t="s">
        <v>930</v>
      </c>
      <c r="O8546" t="s">
        <v>929</v>
      </c>
      <c r="P8546" t="s">
        <v>930</v>
      </c>
      <c r="Q8546" t="s">
        <v>928</v>
      </c>
      <c r="R8546" t="s">
        <v>928</v>
      </c>
      <c r="S8546" t="s">
        <v>929</v>
      </c>
      <c r="T8546" t="s">
        <v>929</v>
      </c>
      <c r="U8546" t="s">
        <v>930</v>
      </c>
      <c r="V8546" t="s">
        <v>930</v>
      </c>
      <c r="W8546" t="s">
        <v>930</v>
      </c>
      <c r="X8546" t="s">
        <v>930</v>
      </c>
      <c r="Y8546" t="s">
        <v>928</v>
      </c>
      <c r="Z8546" t="s">
        <v>930</v>
      </c>
    </row>
    <row r="8547" spans="1:26">
      <c r="A8547">
        <v>805475</v>
      </c>
      <c r="B8547" t="s">
        <v>98</v>
      </c>
      <c r="C8547" t="s">
        <v>930</v>
      </c>
      <c r="D8547" t="s">
        <v>930</v>
      </c>
      <c r="E8547" t="s">
        <v>930</v>
      </c>
      <c r="F8547" t="s">
        <v>928</v>
      </c>
      <c r="G8547" t="s">
        <v>929</v>
      </c>
      <c r="H8547" t="s">
        <v>929</v>
      </c>
      <c r="I8547" t="s">
        <v>929</v>
      </c>
      <c r="J8547" t="s">
        <v>929</v>
      </c>
      <c r="K8547" t="s">
        <v>928</v>
      </c>
      <c r="L8547" t="s">
        <v>929</v>
      </c>
      <c r="M8547" t="s">
        <v>930</v>
      </c>
      <c r="N8547" t="s">
        <v>929</v>
      </c>
      <c r="O8547" t="s">
        <v>929</v>
      </c>
      <c r="P8547" t="s">
        <v>929</v>
      </c>
      <c r="Q8547" t="s">
        <v>928</v>
      </c>
      <c r="R8547" t="s">
        <v>929</v>
      </c>
      <c r="S8547" t="s">
        <v>930</v>
      </c>
      <c r="T8547" t="s">
        <v>930</v>
      </c>
      <c r="U8547" t="s">
        <v>928</v>
      </c>
      <c r="V8547" t="s">
        <v>930</v>
      </c>
      <c r="W8547" t="s">
        <v>930</v>
      </c>
      <c r="X8547" t="s">
        <v>930</v>
      </c>
      <c r="Y8547" t="s">
        <v>930</v>
      </c>
      <c r="Z8547" t="s">
        <v>929</v>
      </c>
    </row>
    <row r="8548" spans="1:26">
      <c r="A8548">
        <v>805480</v>
      </c>
      <c r="B8548" t="s">
        <v>98</v>
      </c>
      <c r="C8548" t="s">
        <v>930</v>
      </c>
      <c r="D8548" t="s">
        <v>929</v>
      </c>
      <c r="E8548" t="s">
        <v>929</v>
      </c>
      <c r="F8548" t="s">
        <v>930</v>
      </c>
      <c r="G8548" t="s">
        <v>929</v>
      </c>
      <c r="H8548" t="s">
        <v>930</v>
      </c>
      <c r="I8548" t="s">
        <v>929</v>
      </c>
      <c r="J8548" t="s">
        <v>929</v>
      </c>
      <c r="K8548" t="s">
        <v>930</v>
      </c>
      <c r="L8548" t="s">
        <v>929</v>
      </c>
      <c r="M8548" t="s">
        <v>929</v>
      </c>
      <c r="N8548" t="s">
        <v>929</v>
      </c>
      <c r="O8548" t="s">
        <v>929</v>
      </c>
      <c r="P8548" t="s">
        <v>930</v>
      </c>
      <c r="Q8548" t="s">
        <v>929</v>
      </c>
      <c r="R8548" t="s">
        <v>929</v>
      </c>
      <c r="S8548" t="s">
        <v>930</v>
      </c>
      <c r="T8548" t="s">
        <v>929</v>
      </c>
      <c r="U8548" t="s">
        <v>930</v>
      </c>
      <c r="V8548" t="s">
        <v>930</v>
      </c>
      <c r="W8548" t="s">
        <v>928</v>
      </c>
      <c r="X8548" t="s">
        <v>930</v>
      </c>
      <c r="Y8548" t="s">
        <v>929</v>
      </c>
      <c r="Z8548" t="s">
        <v>930</v>
      </c>
    </row>
    <row r="8549" spans="1:26">
      <c r="A8549">
        <v>805482</v>
      </c>
      <c r="B8549" t="s">
        <v>98</v>
      </c>
      <c r="C8549" t="s">
        <v>930</v>
      </c>
      <c r="D8549" t="s">
        <v>929</v>
      </c>
      <c r="E8549" t="s">
        <v>929</v>
      </c>
      <c r="F8549" t="s">
        <v>930</v>
      </c>
      <c r="G8549" t="s">
        <v>930</v>
      </c>
      <c r="H8549" t="s">
        <v>928</v>
      </c>
      <c r="I8549" t="s">
        <v>929</v>
      </c>
      <c r="J8549" t="s">
        <v>930</v>
      </c>
      <c r="K8549" t="s">
        <v>930</v>
      </c>
      <c r="L8549" t="s">
        <v>928</v>
      </c>
      <c r="M8549" t="s">
        <v>929</v>
      </c>
      <c r="N8549" t="s">
        <v>929</v>
      </c>
      <c r="O8549" t="s">
        <v>929</v>
      </c>
      <c r="P8549" t="s">
        <v>930</v>
      </c>
      <c r="Q8549" t="s">
        <v>929</v>
      </c>
      <c r="R8549" t="s">
        <v>930</v>
      </c>
      <c r="S8549" t="s">
        <v>930</v>
      </c>
      <c r="T8549" t="s">
        <v>930</v>
      </c>
      <c r="U8549" t="s">
        <v>930</v>
      </c>
      <c r="V8549" t="s">
        <v>929</v>
      </c>
      <c r="W8549" t="s">
        <v>929</v>
      </c>
      <c r="X8549" t="s">
        <v>930</v>
      </c>
      <c r="Y8549" t="s">
        <v>929</v>
      </c>
      <c r="Z8549" t="s">
        <v>929</v>
      </c>
    </row>
    <row r="8550" spans="1:26">
      <c r="A8550">
        <v>805484</v>
      </c>
      <c r="B8550" t="s">
        <v>98</v>
      </c>
      <c r="C8550" t="s">
        <v>930</v>
      </c>
      <c r="D8550" t="s">
        <v>930</v>
      </c>
      <c r="E8550" t="s">
        <v>930</v>
      </c>
      <c r="F8550" t="s">
        <v>930</v>
      </c>
      <c r="G8550" t="s">
        <v>930</v>
      </c>
      <c r="H8550" t="s">
        <v>930</v>
      </c>
      <c r="I8550" t="s">
        <v>930</v>
      </c>
      <c r="J8550" t="s">
        <v>928</v>
      </c>
      <c r="K8550" t="s">
        <v>930</v>
      </c>
      <c r="L8550" t="s">
        <v>929</v>
      </c>
      <c r="M8550" t="s">
        <v>930</v>
      </c>
      <c r="N8550" t="s">
        <v>930</v>
      </c>
      <c r="O8550" t="s">
        <v>929</v>
      </c>
      <c r="P8550" t="s">
        <v>929</v>
      </c>
      <c r="Q8550" t="s">
        <v>928</v>
      </c>
      <c r="R8550" t="s">
        <v>929</v>
      </c>
      <c r="S8550" t="s">
        <v>930</v>
      </c>
      <c r="T8550" t="s">
        <v>930</v>
      </c>
      <c r="U8550" t="s">
        <v>930</v>
      </c>
      <c r="V8550" t="s">
        <v>930</v>
      </c>
      <c r="W8550" t="s">
        <v>929</v>
      </c>
      <c r="X8550" t="s">
        <v>930</v>
      </c>
      <c r="Y8550" t="s">
        <v>930</v>
      </c>
      <c r="Z8550" t="s">
        <v>929</v>
      </c>
    </row>
    <row r="8551" spans="1:26">
      <c r="A8551">
        <v>805485</v>
      </c>
      <c r="B8551" t="s">
        <v>98</v>
      </c>
      <c r="C8551" t="s">
        <v>930</v>
      </c>
      <c r="D8551" t="s">
        <v>930</v>
      </c>
      <c r="E8551" t="s">
        <v>929</v>
      </c>
      <c r="F8551" t="s">
        <v>930</v>
      </c>
      <c r="G8551" t="s">
        <v>930</v>
      </c>
      <c r="H8551" t="s">
        <v>928</v>
      </c>
      <c r="I8551" t="s">
        <v>929</v>
      </c>
      <c r="J8551" t="s">
        <v>928</v>
      </c>
      <c r="K8551" t="s">
        <v>929</v>
      </c>
      <c r="L8551" t="s">
        <v>930</v>
      </c>
      <c r="M8551" t="s">
        <v>930</v>
      </c>
      <c r="N8551" t="s">
        <v>929</v>
      </c>
      <c r="O8551" t="s">
        <v>929</v>
      </c>
      <c r="P8551" t="s">
        <v>930</v>
      </c>
      <c r="Q8551" t="s">
        <v>929</v>
      </c>
      <c r="R8551" t="s">
        <v>930</v>
      </c>
      <c r="S8551" t="s">
        <v>930</v>
      </c>
      <c r="T8551" t="s">
        <v>930</v>
      </c>
      <c r="U8551" t="s">
        <v>929</v>
      </c>
      <c r="V8551" t="s">
        <v>929</v>
      </c>
      <c r="W8551" t="s">
        <v>929</v>
      </c>
      <c r="X8551" t="s">
        <v>929</v>
      </c>
      <c r="Y8551" t="s">
        <v>929</v>
      </c>
      <c r="Z8551" t="s">
        <v>929</v>
      </c>
    </row>
    <row r="8552" spans="1:26">
      <c r="A8552">
        <v>805486</v>
      </c>
      <c r="B8552" t="s">
        <v>98</v>
      </c>
      <c r="C8552" t="s">
        <v>930</v>
      </c>
      <c r="D8552" t="s">
        <v>930</v>
      </c>
      <c r="E8552" t="s">
        <v>929</v>
      </c>
      <c r="F8552" t="s">
        <v>928</v>
      </c>
      <c r="G8552" t="s">
        <v>928</v>
      </c>
      <c r="H8552" t="s">
        <v>930</v>
      </c>
      <c r="I8552" t="s">
        <v>930</v>
      </c>
      <c r="J8552" t="s">
        <v>930</v>
      </c>
      <c r="K8552" t="s">
        <v>929</v>
      </c>
      <c r="L8552" t="s">
        <v>930</v>
      </c>
      <c r="M8552" t="s">
        <v>930</v>
      </c>
      <c r="N8552" t="s">
        <v>929</v>
      </c>
      <c r="O8552" t="s">
        <v>929</v>
      </c>
      <c r="P8552" t="s">
        <v>929</v>
      </c>
      <c r="Q8552" t="s">
        <v>930</v>
      </c>
      <c r="R8552" t="s">
        <v>928</v>
      </c>
      <c r="S8552" t="s">
        <v>930</v>
      </c>
      <c r="T8552" t="s">
        <v>928</v>
      </c>
      <c r="U8552" t="s">
        <v>930</v>
      </c>
      <c r="V8552" t="s">
        <v>930</v>
      </c>
      <c r="W8552" t="s">
        <v>929</v>
      </c>
      <c r="X8552" t="s">
        <v>930</v>
      </c>
      <c r="Y8552" t="s">
        <v>929</v>
      </c>
      <c r="Z8552" t="s">
        <v>929</v>
      </c>
    </row>
    <row r="8553" spans="1:26">
      <c r="A8553">
        <v>805494</v>
      </c>
      <c r="B8553" t="s">
        <v>98</v>
      </c>
      <c r="C8553" t="s">
        <v>930</v>
      </c>
      <c r="D8553" t="s">
        <v>929</v>
      </c>
      <c r="E8553" t="s">
        <v>930</v>
      </c>
      <c r="F8553" t="s">
        <v>929</v>
      </c>
      <c r="G8553" t="s">
        <v>930</v>
      </c>
      <c r="H8553" t="s">
        <v>929</v>
      </c>
      <c r="I8553" t="s">
        <v>929</v>
      </c>
      <c r="J8553" t="s">
        <v>929</v>
      </c>
      <c r="K8553" t="s">
        <v>929</v>
      </c>
      <c r="L8553" t="s">
        <v>929</v>
      </c>
      <c r="M8553" t="s">
        <v>929</v>
      </c>
      <c r="N8553" t="s">
        <v>929</v>
      </c>
      <c r="O8553" t="s">
        <v>929</v>
      </c>
      <c r="P8553" t="s">
        <v>928</v>
      </c>
      <c r="Q8553" t="s">
        <v>928</v>
      </c>
      <c r="R8553" t="s">
        <v>930</v>
      </c>
      <c r="S8553" t="s">
        <v>930</v>
      </c>
      <c r="T8553" t="s">
        <v>929</v>
      </c>
      <c r="U8553" t="s">
        <v>929</v>
      </c>
      <c r="V8553" t="s">
        <v>930</v>
      </c>
      <c r="W8553" t="s">
        <v>928</v>
      </c>
      <c r="X8553" t="s">
        <v>929</v>
      </c>
      <c r="Y8553" t="s">
        <v>930</v>
      </c>
      <c r="Z8553" t="s">
        <v>930</v>
      </c>
    </row>
    <row r="8554" spans="1:26">
      <c r="A8554">
        <v>805499</v>
      </c>
      <c r="B8554" t="s">
        <v>98</v>
      </c>
      <c r="C8554" t="s">
        <v>929</v>
      </c>
      <c r="D8554" t="s">
        <v>930</v>
      </c>
      <c r="E8554" t="s">
        <v>930</v>
      </c>
      <c r="F8554" t="s">
        <v>928</v>
      </c>
      <c r="G8554" t="s">
        <v>930</v>
      </c>
      <c r="H8554" t="s">
        <v>930</v>
      </c>
      <c r="I8554" t="s">
        <v>929</v>
      </c>
      <c r="J8554" t="s">
        <v>930</v>
      </c>
      <c r="K8554" t="s">
        <v>929</v>
      </c>
      <c r="L8554" t="s">
        <v>929</v>
      </c>
      <c r="M8554" t="s">
        <v>929</v>
      </c>
      <c r="N8554" t="s">
        <v>929</v>
      </c>
      <c r="O8554" t="s">
        <v>929</v>
      </c>
      <c r="P8554" t="s">
        <v>929</v>
      </c>
      <c r="Q8554" t="s">
        <v>929</v>
      </c>
      <c r="R8554" t="s">
        <v>929</v>
      </c>
      <c r="S8554" t="s">
        <v>929</v>
      </c>
      <c r="T8554" t="s">
        <v>929</v>
      </c>
      <c r="U8554" t="s">
        <v>929</v>
      </c>
      <c r="V8554" t="s">
        <v>929</v>
      </c>
      <c r="W8554" t="s">
        <v>929</v>
      </c>
      <c r="X8554" t="s">
        <v>929</v>
      </c>
      <c r="Y8554" t="s">
        <v>929</v>
      </c>
      <c r="Z8554" t="s">
        <v>929</v>
      </c>
    </row>
    <row r="8555" spans="1:26">
      <c r="A8555">
        <v>805506</v>
      </c>
      <c r="B8555" t="s">
        <v>98</v>
      </c>
      <c r="C8555" t="s">
        <v>930</v>
      </c>
      <c r="D8555" t="s">
        <v>928</v>
      </c>
      <c r="E8555" t="s">
        <v>928</v>
      </c>
      <c r="F8555" t="s">
        <v>928</v>
      </c>
      <c r="G8555" t="s">
        <v>929</v>
      </c>
      <c r="H8555" t="s">
        <v>930</v>
      </c>
      <c r="I8555" t="s">
        <v>929</v>
      </c>
      <c r="J8555" t="s">
        <v>930</v>
      </c>
      <c r="K8555" t="s">
        <v>929</v>
      </c>
      <c r="L8555" t="s">
        <v>930</v>
      </c>
      <c r="M8555" t="s">
        <v>929</v>
      </c>
      <c r="N8555" t="s">
        <v>930</v>
      </c>
      <c r="O8555" t="s">
        <v>929</v>
      </c>
      <c r="P8555" t="s">
        <v>930</v>
      </c>
      <c r="Q8555" t="s">
        <v>930</v>
      </c>
      <c r="R8555" t="s">
        <v>929</v>
      </c>
      <c r="S8555" t="s">
        <v>930</v>
      </c>
      <c r="T8555" t="s">
        <v>929</v>
      </c>
      <c r="U8555" t="s">
        <v>929</v>
      </c>
      <c r="V8555" t="s">
        <v>929</v>
      </c>
      <c r="W8555" t="s">
        <v>929</v>
      </c>
      <c r="X8555" t="s">
        <v>929</v>
      </c>
      <c r="Y8555" t="s">
        <v>929</v>
      </c>
      <c r="Z8555" t="s">
        <v>929</v>
      </c>
    </row>
    <row r="8556" spans="1:26">
      <c r="A8556">
        <v>805510</v>
      </c>
      <c r="B8556" t="s">
        <v>98</v>
      </c>
      <c r="C8556" t="s">
        <v>929</v>
      </c>
      <c r="D8556" t="s">
        <v>930</v>
      </c>
      <c r="E8556" t="s">
        <v>928</v>
      </c>
      <c r="F8556" t="s">
        <v>929</v>
      </c>
      <c r="G8556" t="s">
        <v>929</v>
      </c>
      <c r="H8556" t="s">
        <v>929</v>
      </c>
      <c r="I8556" t="s">
        <v>930</v>
      </c>
      <c r="J8556" t="s">
        <v>929</v>
      </c>
      <c r="K8556" t="s">
        <v>929</v>
      </c>
      <c r="L8556" t="s">
        <v>928</v>
      </c>
      <c r="M8556" t="s">
        <v>929</v>
      </c>
      <c r="N8556" t="s">
        <v>929</v>
      </c>
      <c r="O8556" t="s">
        <v>928</v>
      </c>
      <c r="P8556" t="s">
        <v>928</v>
      </c>
      <c r="Q8556" t="s">
        <v>928</v>
      </c>
      <c r="R8556" t="s">
        <v>929</v>
      </c>
      <c r="S8556" t="s">
        <v>928</v>
      </c>
      <c r="T8556" t="s">
        <v>928</v>
      </c>
      <c r="U8556" t="s">
        <v>929</v>
      </c>
      <c r="V8556" t="s">
        <v>929</v>
      </c>
      <c r="W8556" t="s">
        <v>929</v>
      </c>
      <c r="X8556" t="s">
        <v>929</v>
      </c>
      <c r="Y8556" t="s">
        <v>929</v>
      </c>
      <c r="Z8556" t="s">
        <v>929</v>
      </c>
    </row>
    <row r="8557" spans="1:26">
      <c r="A8557">
        <v>805513</v>
      </c>
      <c r="B8557" t="s">
        <v>98</v>
      </c>
      <c r="C8557" t="s">
        <v>930</v>
      </c>
      <c r="D8557" t="s">
        <v>930</v>
      </c>
      <c r="E8557" t="s">
        <v>930</v>
      </c>
      <c r="F8557" t="s">
        <v>929</v>
      </c>
      <c r="G8557" t="s">
        <v>929</v>
      </c>
      <c r="H8557" t="s">
        <v>930</v>
      </c>
      <c r="I8557" t="s">
        <v>930</v>
      </c>
      <c r="J8557" t="s">
        <v>930</v>
      </c>
      <c r="K8557" t="s">
        <v>928</v>
      </c>
      <c r="L8557" t="s">
        <v>928</v>
      </c>
      <c r="M8557" t="s">
        <v>928</v>
      </c>
      <c r="N8557" t="s">
        <v>928</v>
      </c>
      <c r="O8557" t="s">
        <v>929</v>
      </c>
      <c r="P8557" t="s">
        <v>929</v>
      </c>
      <c r="Q8557" t="s">
        <v>930</v>
      </c>
      <c r="R8557" t="s">
        <v>930</v>
      </c>
      <c r="S8557" t="s">
        <v>929</v>
      </c>
      <c r="T8557" t="s">
        <v>928</v>
      </c>
      <c r="U8557" t="s">
        <v>929</v>
      </c>
      <c r="V8557" t="s">
        <v>928</v>
      </c>
      <c r="W8557" t="s">
        <v>929</v>
      </c>
      <c r="X8557" t="s">
        <v>930</v>
      </c>
      <c r="Y8557" t="s">
        <v>930</v>
      </c>
      <c r="Z8557" t="s">
        <v>930</v>
      </c>
    </row>
    <row r="8558" spans="1:26">
      <c r="A8558">
        <v>805514</v>
      </c>
      <c r="B8558" t="s">
        <v>98</v>
      </c>
      <c r="C8558" t="s">
        <v>928</v>
      </c>
      <c r="D8558" t="s">
        <v>928</v>
      </c>
      <c r="E8558" t="s">
        <v>929</v>
      </c>
      <c r="F8558" t="s">
        <v>928</v>
      </c>
      <c r="G8558" t="s">
        <v>928</v>
      </c>
      <c r="H8558" t="s">
        <v>930</v>
      </c>
      <c r="I8558" t="s">
        <v>929</v>
      </c>
      <c r="J8558" t="s">
        <v>929</v>
      </c>
      <c r="K8558" t="s">
        <v>930</v>
      </c>
      <c r="L8558" t="s">
        <v>930</v>
      </c>
      <c r="M8558" t="s">
        <v>930</v>
      </c>
      <c r="N8558" t="s">
        <v>929</v>
      </c>
      <c r="O8558" t="s">
        <v>929</v>
      </c>
      <c r="P8558" t="s">
        <v>929</v>
      </c>
      <c r="Q8558" t="s">
        <v>930</v>
      </c>
      <c r="R8558" t="s">
        <v>929</v>
      </c>
      <c r="S8558" t="s">
        <v>930</v>
      </c>
      <c r="T8558" t="s">
        <v>930</v>
      </c>
      <c r="U8558" t="s">
        <v>930</v>
      </c>
      <c r="V8558" t="s">
        <v>928</v>
      </c>
      <c r="W8558" t="s">
        <v>930</v>
      </c>
      <c r="X8558" t="s">
        <v>930</v>
      </c>
      <c r="Y8558" t="s">
        <v>930</v>
      </c>
      <c r="Z8558" t="s">
        <v>930</v>
      </c>
    </row>
    <row r="8559" spans="1:26">
      <c r="A8559">
        <v>805516</v>
      </c>
      <c r="B8559" t="s">
        <v>98</v>
      </c>
      <c r="C8559" t="s">
        <v>930</v>
      </c>
      <c r="D8559" t="s">
        <v>930</v>
      </c>
      <c r="E8559" t="s">
        <v>930</v>
      </c>
      <c r="F8559" t="s">
        <v>930</v>
      </c>
      <c r="G8559" t="s">
        <v>930</v>
      </c>
      <c r="H8559" t="s">
        <v>930</v>
      </c>
      <c r="I8559" t="s">
        <v>929</v>
      </c>
      <c r="J8559" t="s">
        <v>929</v>
      </c>
      <c r="K8559" t="s">
        <v>929</v>
      </c>
      <c r="L8559" t="s">
        <v>930</v>
      </c>
      <c r="M8559" t="s">
        <v>929</v>
      </c>
      <c r="N8559" t="s">
        <v>929</v>
      </c>
      <c r="O8559" t="s">
        <v>929</v>
      </c>
      <c r="P8559" t="s">
        <v>929</v>
      </c>
      <c r="Q8559" t="s">
        <v>929</v>
      </c>
      <c r="R8559" t="s">
        <v>930</v>
      </c>
      <c r="S8559" t="s">
        <v>929</v>
      </c>
      <c r="T8559" t="s">
        <v>930</v>
      </c>
      <c r="U8559" t="s">
        <v>928</v>
      </c>
      <c r="V8559" t="s">
        <v>930</v>
      </c>
      <c r="W8559" t="s">
        <v>930</v>
      </c>
      <c r="X8559" t="s">
        <v>930</v>
      </c>
      <c r="Y8559" t="s">
        <v>930</v>
      </c>
      <c r="Z8559" t="s">
        <v>930</v>
      </c>
    </row>
    <row r="8560" spans="1:26">
      <c r="A8560">
        <v>805523</v>
      </c>
      <c r="B8560" t="s">
        <v>98</v>
      </c>
      <c r="C8560" t="s">
        <v>930</v>
      </c>
      <c r="D8560" t="s">
        <v>930</v>
      </c>
      <c r="E8560" t="s">
        <v>928</v>
      </c>
      <c r="F8560" t="s">
        <v>929</v>
      </c>
      <c r="G8560" t="s">
        <v>930</v>
      </c>
      <c r="H8560" t="s">
        <v>928</v>
      </c>
      <c r="I8560" t="s">
        <v>928</v>
      </c>
      <c r="J8560" t="s">
        <v>930</v>
      </c>
      <c r="K8560" t="s">
        <v>929</v>
      </c>
      <c r="L8560" t="s">
        <v>930</v>
      </c>
      <c r="M8560" t="s">
        <v>930</v>
      </c>
      <c r="N8560" t="s">
        <v>929</v>
      </c>
      <c r="O8560" t="s">
        <v>929</v>
      </c>
      <c r="P8560" t="s">
        <v>929</v>
      </c>
      <c r="Q8560" t="s">
        <v>929</v>
      </c>
      <c r="R8560" t="s">
        <v>930</v>
      </c>
      <c r="S8560" t="s">
        <v>930</v>
      </c>
      <c r="T8560" t="s">
        <v>929</v>
      </c>
      <c r="U8560" t="s">
        <v>928</v>
      </c>
      <c r="V8560" t="s">
        <v>930</v>
      </c>
      <c r="W8560" t="s">
        <v>930</v>
      </c>
      <c r="X8560" t="s">
        <v>930</v>
      </c>
      <c r="Y8560" t="s">
        <v>929</v>
      </c>
      <c r="Z8560" t="s">
        <v>930</v>
      </c>
    </row>
    <row r="8561" spans="1:26">
      <c r="A8561">
        <v>805527</v>
      </c>
      <c r="B8561" t="s">
        <v>98</v>
      </c>
      <c r="C8561" t="s">
        <v>929</v>
      </c>
      <c r="D8561" t="s">
        <v>928</v>
      </c>
      <c r="E8561" t="s">
        <v>929</v>
      </c>
      <c r="F8561" t="s">
        <v>929</v>
      </c>
      <c r="G8561" t="s">
        <v>929</v>
      </c>
      <c r="H8561" t="s">
        <v>929</v>
      </c>
      <c r="I8561" t="s">
        <v>929</v>
      </c>
      <c r="J8561" t="s">
        <v>930</v>
      </c>
      <c r="K8561" t="s">
        <v>929</v>
      </c>
      <c r="L8561" t="s">
        <v>929</v>
      </c>
      <c r="M8561" t="s">
        <v>929</v>
      </c>
      <c r="N8561" t="s">
        <v>930</v>
      </c>
      <c r="O8561" t="s">
        <v>929</v>
      </c>
      <c r="P8561" t="s">
        <v>930</v>
      </c>
      <c r="Q8561" t="s">
        <v>930</v>
      </c>
      <c r="R8561" t="s">
        <v>930</v>
      </c>
      <c r="S8561" t="s">
        <v>929</v>
      </c>
      <c r="T8561" t="s">
        <v>930</v>
      </c>
      <c r="U8561" t="s">
        <v>930</v>
      </c>
      <c r="V8561" t="s">
        <v>930</v>
      </c>
      <c r="W8561" t="s">
        <v>930</v>
      </c>
      <c r="X8561" t="s">
        <v>930</v>
      </c>
      <c r="Y8561" t="s">
        <v>930</v>
      </c>
      <c r="Z8561" t="s">
        <v>930</v>
      </c>
    </row>
    <row r="8562" spans="1:26">
      <c r="A8562">
        <v>805529</v>
      </c>
      <c r="B8562" t="s">
        <v>98</v>
      </c>
      <c r="C8562" t="s">
        <v>930</v>
      </c>
      <c r="D8562" t="s">
        <v>928</v>
      </c>
      <c r="E8562" t="s">
        <v>930</v>
      </c>
      <c r="F8562" t="s">
        <v>928</v>
      </c>
      <c r="G8562" t="s">
        <v>930</v>
      </c>
      <c r="H8562" t="s">
        <v>930</v>
      </c>
      <c r="I8562" t="s">
        <v>929</v>
      </c>
      <c r="J8562" t="s">
        <v>930</v>
      </c>
      <c r="K8562" t="s">
        <v>930</v>
      </c>
      <c r="L8562" t="s">
        <v>929</v>
      </c>
      <c r="M8562" t="s">
        <v>930</v>
      </c>
      <c r="N8562" t="s">
        <v>929</v>
      </c>
      <c r="O8562" t="s">
        <v>929</v>
      </c>
      <c r="P8562" t="s">
        <v>928</v>
      </c>
      <c r="Q8562" t="s">
        <v>928</v>
      </c>
      <c r="R8562" t="s">
        <v>930</v>
      </c>
      <c r="S8562" t="s">
        <v>930</v>
      </c>
      <c r="T8562" t="s">
        <v>930</v>
      </c>
      <c r="U8562" t="s">
        <v>928</v>
      </c>
      <c r="V8562" t="s">
        <v>929</v>
      </c>
      <c r="W8562" t="s">
        <v>930</v>
      </c>
      <c r="X8562" t="s">
        <v>930</v>
      </c>
      <c r="Y8562" t="s">
        <v>930</v>
      </c>
      <c r="Z8562" t="s">
        <v>930</v>
      </c>
    </row>
    <row r="8563" spans="1:26">
      <c r="A8563">
        <v>805532</v>
      </c>
      <c r="B8563" t="s">
        <v>98</v>
      </c>
      <c r="C8563" t="s">
        <v>930</v>
      </c>
      <c r="D8563" t="s">
        <v>930</v>
      </c>
      <c r="E8563" t="s">
        <v>930</v>
      </c>
      <c r="F8563" t="s">
        <v>930</v>
      </c>
      <c r="G8563" t="s">
        <v>930</v>
      </c>
      <c r="H8563" t="s">
        <v>930</v>
      </c>
      <c r="I8563" t="s">
        <v>930</v>
      </c>
      <c r="J8563" t="s">
        <v>930</v>
      </c>
      <c r="K8563" t="s">
        <v>929</v>
      </c>
      <c r="L8563" t="s">
        <v>930</v>
      </c>
      <c r="M8563" t="s">
        <v>930</v>
      </c>
      <c r="N8563" t="s">
        <v>929</v>
      </c>
      <c r="O8563" t="s">
        <v>929</v>
      </c>
      <c r="P8563" t="s">
        <v>929</v>
      </c>
      <c r="Q8563" t="s">
        <v>930</v>
      </c>
      <c r="R8563" t="s">
        <v>930</v>
      </c>
      <c r="S8563" t="s">
        <v>930</v>
      </c>
      <c r="T8563" t="s">
        <v>929</v>
      </c>
      <c r="U8563" t="s">
        <v>928</v>
      </c>
      <c r="V8563" t="s">
        <v>930</v>
      </c>
      <c r="W8563" t="s">
        <v>930</v>
      </c>
      <c r="X8563" t="s">
        <v>930</v>
      </c>
      <c r="Y8563" t="s">
        <v>929</v>
      </c>
      <c r="Z8563" t="s">
        <v>930</v>
      </c>
    </row>
    <row r="8564" spans="1:26">
      <c r="A8564">
        <v>805533</v>
      </c>
      <c r="B8564" t="s">
        <v>98</v>
      </c>
      <c r="C8564" t="s">
        <v>928</v>
      </c>
      <c r="D8564" t="s">
        <v>928</v>
      </c>
      <c r="E8564" t="s">
        <v>929</v>
      </c>
      <c r="F8564" t="s">
        <v>930</v>
      </c>
      <c r="G8564" t="s">
        <v>928</v>
      </c>
      <c r="H8564" t="s">
        <v>930</v>
      </c>
      <c r="I8564" t="s">
        <v>930</v>
      </c>
      <c r="J8564" t="s">
        <v>928</v>
      </c>
      <c r="K8564" t="s">
        <v>930</v>
      </c>
      <c r="L8564" t="s">
        <v>930</v>
      </c>
      <c r="M8564" t="s">
        <v>930</v>
      </c>
      <c r="N8564" t="s">
        <v>930</v>
      </c>
      <c r="O8564" t="s">
        <v>929</v>
      </c>
      <c r="P8564" t="s">
        <v>930</v>
      </c>
      <c r="Q8564" t="s">
        <v>929</v>
      </c>
      <c r="R8564" t="s">
        <v>929</v>
      </c>
      <c r="S8564" t="s">
        <v>930</v>
      </c>
      <c r="T8564" t="s">
        <v>930</v>
      </c>
      <c r="U8564" t="s">
        <v>929</v>
      </c>
      <c r="V8564" t="s">
        <v>929</v>
      </c>
      <c r="W8564" t="s">
        <v>929</v>
      </c>
      <c r="X8564" t="s">
        <v>929</v>
      </c>
      <c r="Y8564" t="s">
        <v>929</v>
      </c>
      <c r="Z8564" t="s">
        <v>929</v>
      </c>
    </row>
    <row r="8565" spans="1:26">
      <c r="A8565">
        <v>805535</v>
      </c>
      <c r="B8565" t="s">
        <v>98</v>
      </c>
      <c r="C8565" t="s">
        <v>930</v>
      </c>
      <c r="D8565" t="s">
        <v>929</v>
      </c>
      <c r="E8565" t="s">
        <v>930</v>
      </c>
      <c r="F8565" t="s">
        <v>929</v>
      </c>
      <c r="G8565" t="s">
        <v>930</v>
      </c>
      <c r="H8565" t="s">
        <v>930</v>
      </c>
      <c r="I8565" t="s">
        <v>929</v>
      </c>
      <c r="J8565" t="s">
        <v>930</v>
      </c>
      <c r="K8565" t="s">
        <v>930</v>
      </c>
      <c r="L8565" t="s">
        <v>930</v>
      </c>
      <c r="M8565" t="s">
        <v>929</v>
      </c>
      <c r="N8565" t="s">
        <v>929</v>
      </c>
      <c r="O8565" t="s">
        <v>930</v>
      </c>
      <c r="P8565" t="s">
        <v>929</v>
      </c>
      <c r="Q8565" t="s">
        <v>930</v>
      </c>
      <c r="R8565" t="s">
        <v>930</v>
      </c>
      <c r="S8565" t="s">
        <v>928</v>
      </c>
      <c r="T8565" t="s">
        <v>930</v>
      </c>
      <c r="U8565" t="s">
        <v>930</v>
      </c>
      <c r="V8565" t="s">
        <v>929</v>
      </c>
      <c r="W8565" t="s">
        <v>929</v>
      </c>
      <c r="X8565" t="s">
        <v>929</v>
      </c>
      <c r="Y8565" t="s">
        <v>930</v>
      </c>
      <c r="Z8565" t="s">
        <v>930</v>
      </c>
    </row>
    <row r="8566" spans="1:26">
      <c r="A8566">
        <v>805539</v>
      </c>
      <c r="B8566" t="s">
        <v>98</v>
      </c>
      <c r="C8566" t="s">
        <v>930</v>
      </c>
      <c r="D8566" t="s">
        <v>928</v>
      </c>
      <c r="E8566" t="s">
        <v>930</v>
      </c>
      <c r="F8566" t="s">
        <v>930</v>
      </c>
      <c r="G8566" t="s">
        <v>928</v>
      </c>
      <c r="H8566" t="s">
        <v>928</v>
      </c>
      <c r="I8566" t="s">
        <v>929</v>
      </c>
      <c r="J8566" t="s">
        <v>929</v>
      </c>
      <c r="K8566" t="s">
        <v>929</v>
      </c>
      <c r="L8566" t="s">
        <v>930</v>
      </c>
      <c r="M8566" t="s">
        <v>930</v>
      </c>
      <c r="N8566" t="s">
        <v>929</v>
      </c>
      <c r="O8566" t="s">
        <v>929</v>
      </c>
      <c r="P8566" t="s">
        <v>929</v>
      </c>
      <c r="Q8566" t="s">
        <v>930</v>
      </c>
      <c r="R8566" t="s">
        <v>930</v>
      </c>
      <c r="S8566" t="s">
        <v>929</v>
      </c>
      <c r="T8566" t="s">
        <v>930</v>
      </c>
      <c r="U8566" t="s">
        <v>928</v>
      </c>
      <c r="V8566" t="s">
        <v>930</v>
      </c>
      <c r="W8566" t="s">
        <v>930</v>
      </c>
      <c r="X8566" t="s">
        <v>930</v>
      </c>
      <c r="Y8566" t="s">
        <v>930</v>
      </c>
      <c r="Z8566" t="s">
        <v>929</v>
      </c>
    </row>
    <row r="8567" spans="1:26">
      <c r="A8567">
        <v>805544</v>
      </c>
      <c r="B8567" t="s">
        <v>98</v>
      </c>
      <c r="C8567" t="s">
        <v>928</v>
      </c>
      <c r="D8567" t="s">
        <v>928</v>
      </c>
      <c r="E8567" t="s">
        <v>929</v>
      </c>
      <c r="F8567" t="s">
        <v>929</v>
      </c>
      <c r="G8567" t="s">
        <v>930</v>
      </c>
      <c r="H8567" t="s">
        <v>930</v>
      </c>
      <c r="I8567" t="s">
        <v>929</v>
      </c>
      <c r="J8567" t="s">
        <v>929</v>
      </c>
      <c r="K8567" t="s">
        <v>930</v>
      </c>
      <c r="L8567" t="s">
        <v>929</v>
      </c>
      <c r="M8567" t="s">
        <v>930</v>
      </c>
      <c r="N8567" t="s">
        <v>930</v>
      </c>
      <c r="O8567" t="s">
        <v>929</v>
      </c>
      <c r="P8567" t="s">
        <v>930</v>
      </c>
      <c r="Q8567" t="s">
        <v>929</v>
      </c>
      <c r="R8567" t="s">
        <v>930</v>
      </c>
      <c r="S8567" t="s">
        <v>930</v>
      </c>
      <c r="T8567" t="s">
        <v>930</v>
      </c>
      <c r="U8567" t="s">
        <v>930</v>
      </c>
      <c r="V8567" t="s">
        <v>930</v>
      </c>
      <c r="W8567" t="s">
        <v>930</v>
      </c>
      <c r="X8567" t="s">
        <v>929</v>
      </c>
      <c r="Y8567" t="s">
        <v>929</v>
      </c>
      <c r="Z8567" t="s">
        <v>929</v>
      </c>
    </row>
    <row r="8568" spans="1:26">
      <c r="A8568">
        <v>805548</v>
      </c>
      <c r="B8568" t="s">
        <v>98</v>
      </c>
      <c r="C8568" t="s">
        <v>930</v>
      </c>
      <c r="D8568" t="s">
        <v>930</v>
      </c>
      <c r="E8568" t="s">
        <v>930</v>
      </c>
      <c r="F8568" t="s">
        <v>929</v>
      </c>
      <c r="G8568" t="s">
        <v>929</v>
      </c>
      <c r="H8568" t="s">
        <v>930</v>
      </c>
      <c r="I8568" t="s">
        <v>929</v>
      </c>
      <c r="J8568" t="s">
        <v>929</v>
      </c>
      <c r="K8568" t="s">
        <v>929</v>
      </c>
      <c r="L8568" t="s">
        <v>929</v>
      </c>
      <c r="M8568" t="s">
        <v>929</v>
      </c>
      <c r="N8568" t="s">
        <v>929</v>
      </c>
      <c r="O8568" t="s">
        <v>929</v>
      </c>
      <c r="P8568" t="s">
        <v>929</v>
      </c>
      <c r="Q8568" t="s">
        <v>929</v>
      </c>
      <c r="R8568" t="s">
        <v>929</v>
      </c>
      <c r="S8568" t="s">
        <v>929</v>
      </c>
      <c r="T8568" t="s">
        <v>929</v>
      </c>
      <c r="U8568" t="s">
        <v>929</v>
      </c>
      <c r="V8568" t="s">
        <v>929</v>
      </c>
      <c r="W8568" t="s">
        <v>929</v>
      </c>
      <c r="X8568" t="s">
        <v>929</v>
      </c>
      <c r="Y8568" t="s">
        <v>929</v>
      </c>
      <c r="Z8568" t="s">
        <v>929</v>
      </c>
    </row>
    <row r="8569" spans="1:26">
      <c r="A8569">
        <v>805551</v>
      </c>
      <c r="B8569" t="s">
        <v>98</v>
      </c>
      <c r="C8569" t="s">
        <v>930</v>
      </c>
      <c r="D8569" t="s">
        <v>930</v>
      </c>
      <c r="E8569" t="s">
        <v>930</v>
      </c>
      <c r="F8569" t="s">
        <v>928</v>
      </c>
      <c r="G8569" t="s">
        <v>930</v>
      </c>
      <c r="H8569" t="s">
        <v>928</v>
      </c>
      <c r="I8569" t="s">
        <v>929</v>
      </c>
      <c r="J8569" t="s">
        <v>930</v>
      </c>
      <c r="K8569" t="s">
        <v>930</v>
      </c>
      <c r="L8569" t="s">
        <v>930</v>
      </c>
      <c r="M8569" t="s">
        <v>929</v>
      </c>
      <c r="N8569" t="s">
        <v>929</v>
      </c>
      <c r="O8569" t="s">
        <v>930</v>
      </c>
      <c r="P8569" t="s">
        <v>928</v>
      </c>
      <c r="Q8569" t="s">
        <v>930</v>
      </c>
      <c r="R8569" t="s">
        <v>928</v>
      </c>
      <c r="S8569" t="s">
        <v>930</v>
      </c>
      <c r="T8569" t="s">
        <v>930</v>
      </c>
      <c r="U8569" t="s">
        <v>930</v>
      </c>
      <c r="V8569" t="s">
        <v>928</v>
      </c>
      <c r="W8569" t="s">
        <v>930</v>
      </c>
      <c r="X8569" t="s">
        <v>930</v>
      </c>
      <c r="Y8569" t="s">
        <v>928</v>
      </c>
      <c r="Z8569" t="s">
        <v>930</v>
      </c>
    </row>
    <row r="8570" spans="1:26">
      <c r="A8570">
        <v>805552</v>
      </c>
      <c r="B8570" t="s">
        <v>98</v>
      </c>
      <c r="C8570" t="s">
        <v>930</v>
      </c>
      <c r="D8570" t="s">
        <v>930</v>
      </c>
      <c r="E8570" t="s">
        <v>929</v>
      </c>
      <c r="F8570" t="s">
        <v>930</v>
      </c>
      <c r="G8570" t="s">
        <v>928</v>
      </c>
      <c r="H8570" t="s">
        <v>928</v>
      </c>
      <c r="I8570" t="s">
        <v>930</v>
      </c>
      <c r="J8570" t="s">
        <v>929</v>
      </c>
      <c r="K8570" t="s">
        <v>929</v>
      </c>
      <c r="L8570" t="s">
        <v>930</v>
      </c>
      <c r="M8570" t="s">
        <v>929</v>
      </c>
      <c r="N8570" t="s">
        <v>930</v>
      </c>
      <c r="O8570" t="s">
        <v>929</v>
      </c>
      <c r="P8570" t="s">
        <v>929</v>
      </c>
      <c r="Q8570" t="s">
        <v>930</v>
      </c>
      <c r="R8570" t="s">
        <v>929</v>
      </c>
      <c r="S8570" t="s">
        <v>930</v>
      </c>
      <c r="T8570" t="s">
        <v>930</v>
      </c>
      <c r="U8570" t="s">
        <v>930</v>
      </c>
      <c r="V8570" t="s">
        <v>930</v>
      </c>
      <c r="W8570" t="s">
        <v>930</v>
      </c>
      <c r="X8570" t="s">
        <v>930</v>
      </c>
      <c r="Y8570" t="s">
        <v>929</v>
      </c>
      <c r="Z8570" t="s">
        <v>930</v>
      </c>
    </row>
    <row r="8571" spans="1:26">
      <c r="A8571">
        <v>805565</v>
      </c>
      <c r="B8571" t="s">
        <v>98</v>
      </c>
      <c r="C8571" t="s">
        <v>930</v>
      </c>
      <c r="D8571" t="s">
        <v>930</v>
      </c>
      <c r="E8571" t="s">
        <v>930</v>
      </c>
      <c r="F8571" t="s">
        <v>930</v>
      </c>
      <c r="G8571" t="s">
        <v>930</v>
      </c>
      <c r="H8571" t="s">
        <v>928</v>
      </c>
      <c r="I8571" t="s">
        <v>929</v>
      </c>
      <c r="J8571" t="s">
        <v>930</v>
      </c>
      <c r="K8571" t="s">
        <v>929</v>
      </c>
      <c r="L8571" t="s">
        <v>930</v>
      </c>
      <c r="M8571" t="s">
        <v>928</v>
      </c>
      <c r="N8571" t="s">
        <v>929</v>
      </c>
      <c r="O8571" t="s">
        <v>929</v>
      </c>
      <c r="P8571" t="s">
        <v>930</v>
      </c>
      <c r="Q8571" t="s">
        <v>930</v>
      </c>
      <c r="R8571" t="s">
        <v>930</v>
      </c>
      <c r="S8571" t="s">
        <v>930</v>
      </c>
      <c r="T8571" t="s">
        <v>930</v>
      </c>
      <c r="U8571" t="s">
        <v>930</v>
      </c>
      <c r="V8571" t="s">
        <v>929</v>
      </c>
      <c r="W8571" t="s">
        <v>929</v>
      </c>
      <c r="X8571" t="s">
        <v>930</v>
      </c>
      <c r="Y8571" t="s">
        <v>929</v>
      </c>
      <c r="Z8571" t="s">
        <v>929</v>
      </c>
    </row>
    <row r="8572" spans="1:26">
      <c r="A8572">
        <v>805577</v>
      </c>
      <c r="B8572" t="s">
        <v>98</v>
      </c>
      <c r="C8572" t="s">
        <v>929</v>
      </c>
      <c r="D8572" t="s">
        <v>930</v>
      </c>
      <c r="E8572" t="s">
        <v>929</v>
      </c>
      <c r="F8572" t="s">
        <v>930</v>
      </c>
      <c r="G8572" t="s">
        <v>930</v>
      </c>
      <c r="H8572" t="s">
        <v>930</v>
      </c>
      <c r="I8572" t="s">
        <v>929</v>
      </c>
      <c r="J8572" t="s">
        <v>928</v>
      </c>
      <c r="K8572" t="s">
        <v>928</v>
      </c>
      <c r="L8572" t="s">
        <v>929</v>
      </c>
      <c r="M8572" t="s">
        <v>929</v>
      </c>
      <c r="N8572" t="s">
        <v>928</v>
      </c>
      <c r="O8572" t="s">
        <v>929</v>
      </c>
      <c r="P8572" t="s">
        <v>929</v>
      </c>
      <c r="Q8572" t="s">
        <v>928</v>
      </c>
      <c r="R8572" t="s">
        <v>929</v>
      </c>
      <c r="S8572" t="s">
        <v>929</v>
      </c>
      <c r="T8572" t="s">
        <v>930</v>
      </c>
      <c r="U8572" t="s">
        <v>930</v>
      </c>
      <c r="V8572" t="s">
        <v>929</v>
      </c>
      <c r="W8572" t="s">
        <v>929</v>
      </c>
      <c r="X8572" t="s">
        <v>930</v>
      </c>
      <c r="Y8572" t="s">
        <v>929</v>
      </c>
      <c r="Z8572" t="s">
        <v>929</v>
      </c>
    </row>
    <row r="8573" spans="1:26">
      <c r="A8573">
        <v>805596</v>
      </c>
      <c r="B8573" t="s">
        <v>98</v>
      </c>
      <c r="C8573" t="s">
        <v>930</v>
      </c>
      <c r="D8573" t="s">
        <v>928</v>
      </c>
      <c r="E8573" t="s">
        <v>930</v>
      </c>
      <c r="F8573" t="s">
        <v>930</v>
      </c>
      <c r="G8573" t="s">
        <v>930</v>
      </c>
      <c r="H8573" t="s">
        <v>928</v>
      </c>
      <c r="I8573" t="s">
        <v>929</v>
      </c>
      <c r="J8573" t="s">
        <v>930</v>
      </c>
      <c r="K8573" t="s">
        <v>930</v>
      </c>
      <c r="L8573" t="s">
        <v>930</v>
      </c>
      <c r="M8573" t="s">
        <v>929</v>
      </c>
      <c r="N8573" t="s">
        <v>929</v>
      </c>
      <c r="O8573" t="s">
        <v>929</v>
      </c>
      <c r="P8573" t="s">
        <v>930</v>
      </c>
      <c r="Q8573" t="s">
        <v>928</v>
      </c>
      <c r="R8573" t="s">
        <v>930</v>
      </c>
      <c r="S8573" t="s">
        <v>928</v>
      </c>
      <c r="T8573" t="s">
        <v>930</v>
      </c>
      <c r="U8573" t="s">
        <v>929</v>
      </c>
      <c r="V8573" t="s">
        <v>928</v>
      </c>
      <c r="W8573" t="s">
        <v>930</v>
      </c>
      <c r="X8573" t="s">
        <v>929</v>
      </c>
      <c r="Y8573" t="s">
        <v>930</v>
      </c>
      <c r="Z8573" t="s">
        <v>930</v>
      </c>
    </row>
    <row r="8574" spans="1:26">
      <c r="A8574">
        <v>805597</v>
      </c>
      <c r="B8574" t="s">
        <v>98</v>
      </c>
      <c r="C8574" t="s">
        <v>930</v>
      </c>
      <c r="D8574" t="s">
        <v>930</v>
      </c>
      <c r="E8574" t="s">
        <v>930</v>
      </c>
      <c r="F8574" t="s">
        <v>930</v>
      </c>
      <c r="G8574" t="s">
        <v>930</v>
      </c>
      <c r="H8574" t="s">
        <v>930</v>
      </c>
      <c r="I8574" t="s">
        <v>930</v>
      </c>
      <c r="J8574" t="s">
        <v>930</v>
      </c>
      <c r="K8574" t="s">
        <v>930</v>
      </c>
      <c r="L8574" t="s">
        <v>930</v>
      </c>
      <c r="M8574" t="s">
        <v>929</v>
      </c>
      <c r="N8574" t="s">
        <v>929</v>
      </c>
      <c r="O8574" t="s">
        <v>929</v>
      </c>
      <c r="P8574" t="s">
        <v>929</v>
      </c>
      <c r="Q8574" t="s">
        <v>930</v>
      </c>
      <c r="R8574" t="s">
        <v>929</v>
      </c>
      <c r="S8574" t="s">
        <v>930</v>
      </c>
      <c r="T8574" t="s">
        <v>928</v>
      </c>
      <c r="U8574" t="s">
        <v>930</v>
      </c>
      <c r="V8574" t="s">
        <v>929</v>
      </c>
      <c r="W8574" t="s">
        <v>929</v>
      </c>
      <c r="X8574" t="s">
        <v>929</v>
      </c>
      <c r="Y8574" t="s">
        <v>930</v>
      </c>
      <c r="Z8574" t="s">
        <v>930</v>
      </c>
    </row>
    <row r="8575" spans="1:26">
      <c r="A8575">
        <v>805601</v>
      </c>
      <c r="B8575" t="s">
        <v>98</v>
      </c>
      <c r="C8575" t="s">
        <v>928</v>
      </c>
      <c r="D8575" t="s">
        <v>928</v>
      </c>
      <c r="E8575" t="s">
        <v>928</v>
      </c>
      <c r="F8575" t="s">
        <v>930</v>
      </c>
      <c r="G8575" t="s">
        <v>930</v>
      </c>
      <c r="H8575" t="s">
        <v>930</v>
      </c>
      <c r="I8575" t="s">
        <v>929</v>
      </c>
      <c r="J8575" t="s">
        <v>930</v>
      </c>
      <c r="K8575" t="s">
        <v>930</v>
      </c>
      <c r="L8575" t="s">
        <v>930</v>
      </c>
      <c r="M8575" t="s">
        <v>928</v>
      </c>
      <c r="N8575" t="s">
        <v>929</v>
      </c>
      <c r="O8575" t="s">
        <v>929</v>
      </c>
      <c r="P8575" t="s">
        <v>930</v>
      </c>
      <c r="Q8575" t="s">
        <v>929</v>
      </c>
      <c r="R8575" t="s">
        <v>930</v>
      </c>
      <c r="S8575" t="s">
        <v>929</v>
      </c>
      <c r="T8575" t="s">
        <v>930</v>
      </c>
      <c r="U8575" t="s">
        <v>929</v>
      </c>
      <c r="V8575" t="s">
        <v>929</v>
      </c>
      <c r="W8575" t="s">
        <v>929</v>
      </c>
      <c r="X8575" t="s">
        <v>929</v>
      </c>
      <c r="Y8575" t="s">
        <v>929</v>
      </c>
      <c r="Z8575" t="s">
        <v>929</v>
      </c>
    </row>
    <row r="8576" spans="1:26">
      <c r="A8576">
        <v>805607</v>
      </c>
      <c r="B8576" t="s">
        <v>98</v>
      </c>
      <c r="C8576" t="s">
        <v>928</v>
      </c>
      <c r="D8576" t="s">
        <v>930</v>
      </c>
      <c r="E8576" t="s">
        <v>930</v>
      </c>
      <c r="F8576" t="s">
        <v>929</v>
      </c>
      <c r="G8576" t="s">
        <v>930</v>
      </c>
      <c r="H8576" t="s">
        <v>928</v>
      </c>
      <c r="I8576" t="s">
        <v>929</v>
      </c>
      <c r="J8576" t="s">
        <v>929</v>
      </c>
      <c r="K8576" t="s">
        <v>930</v>
      </c>
      <c r="L8576" t="s">
        <v>928</v>
      </c>
      <c r="M8576" t="s">
        <v>929</v>
      </c>
      <c r="N8576" t="s">
        <v>928</v>
      </c>
      <c r="O8576" t="s">
        <v>929</v>
      </c>
      <c r="P8576" t="s">
        <v>930</v>
      </c>
      <c r="Q8576" t="s">
        <v>930</v>
      </c>
      <c r="R8576" t="s">
        <v>928</v>
      </c>
      <c r="S8576" t="s">
        <v>928</v>
      </c>
      <c r="T8576" t="s">
        <v>930</v>
      </c>
      <c r="U8576" t="s">
        <v>930</v>
      </c>
      <c r="V8576" t="s">
        <v>930</v>
      </c>
      <c r="W8576" t="s">
        <v>930</v>
      </c>
      <c r="X8576" t="s">
        <v>930</v>
      </c>
      <c r="Y8576" t="s">
        <v>928</v>
      </c>
      <c r="Z8576" t="s">
        <v>928</v>
      </c>
    </row>
    <row r="8577" spans="1:26">
      <c r="A8577">
        <v>805611</v>
      </c>
      <c r="B8577" t="s">
        <v>98</v>
      </c>
      <c r="C8577" t="s">
        <v>929</v>
      </c>
      <c r="D8577" t="s">
        <v>929</v>
      </c>
      <c r="E8577" t="s">
        <v>929</v>
      </c>
      <c r="F8577" t="s">
        <v>928</v>
      </c>
      <c r="G8577" t="s">
        <v>929</v>
      </c>
      <c r="H8577" t="s">
        <v>928</v>
      </c>
      <c r="I8577" t="s">
        <v>930</v>
      </c>
      <c r="J8577" t="s">
        <v>928</v>
      </c>
      <c r="K8577" t="s">
        <v>929</v>
      </c>
      <c r="L8577" t="s">
        <v>929</v>
      </c>
      <c r="M8577" t="s">
        <v>930</v>
      </c>
      <c r="N8577" t="s">
        <v>930</v>
      </c>
      <c r="O8577" t="s">
        <v>929</v>
      </c>
      <c r="P8577" t="s">
        <v>930</v>
      </c>
      <c r="Q8577" t="s">
        <v>930</v>
      </c>
      <c r="R8577" t="s">
        <v>928</v>
      </c>
      <c r="S8577" t="s">
        <v>928</v>
      </c>
      <c r="T8577" t="s">
        <v>930</v>
      </c>
      <c r="U8577" t="s">
        <v>929</v>
      </c>
      <c r="V8577" t="s">
        <v>928</v>
      </c>
      <c r="W8577" t="s">
        <v>929</v>
      </c>
      <c r="X8577" t="s">
        <v>930</v>
      </c>
      <c r="Y8577" t="s">
        <v>928</v>
      </c>
      <c r="Z8577" t="s">
        <v>929</v>
      </c>
    </row>
    <row r="8578" spans="1:26">
      <c r="A8578">
        <v>805615</v>
      </c>
      <c r="B8578" t="s">
        <v>98</v>
      </c>
      <c r="C8578" t="s">
        <v>929</v>
      </c>
      <c r="D8578" t="s">
        <v>929</v>
      </c>
      <c r="E8578" t="s">
        <v>929</v>
      </c>
      <c r="F8578" t="s">
        <v>929</v>
      </c>
      <c r="G8578" t="s">
        <v>929</v>
      </c>
      <c r="H8578" t="s">
        <v>929</v>
      </c>
      <c r="I8578" t="s">
        <v>929</v>
      </c>
      <c r="J8578" t="s">
        <v>929</v>
      </c>
      <c r="K8578" t="s">
        <v>929</v>
      </c>
      <c r="L8578" t="s">
        <v>929</v>
      </c>
      <c r="M8578" t="s">
        <v>929</v>
      </c>
      <c r="N8578" t="s">
        <v>929</v>
      </c>
      <c r="O8578" t="s">
        <v>929</v>
      </c>
      <c r="P8578" t="s">
        <v>929</v>
      </c>
      <c r="Q8578" t="s">
        <v>929</v>
      </c>
      <c r="R8578" t="s">
        <v>930</v>
      </c>
      <c r="S8578" t="s">
        <v>930</v>
      </c>
      <c r="T8578" t="s">
        <v>929</v>
      </c>
      <c r="U8578" t="s">
        <v>929</v>
      </c>
      <c r="V8578" t="s">
        <v>929</v>
      </c>
      <c r="W8578" t="s">
        <v>929</v>
      </c>
      <c r="X8578" t="s">
        <v>929</v>
      </c>
      <c r="Y8578" t="s">
        <v>929</v>
      </c>
      <c r="Z8578" t="s">
        <v>929</v>
      </c>
    </row>
    <row r="8579" spans="1:26">
      <c r="A8579">
        <v>805630</v>
      </c>
      <c r="B8579" t="s">
        <v>98</v>
      </c>
      <c r="C8579" t="s">
        <v>930</v>
      </c>
      <c r="D8579" t="s">
        <v>930</v>
      </c>
      <c r="E8579" t="s">
        <v>930</v>
      </c>
      <c r="F8579" t="s">
        <v>930</v>
      </c>
      <c r="G8579" t="s">
        <v>929</v>
      </c>
      <c r="H8579" t="s">
        <v>929</v>
      </c>
      <c r="I8579" t="s">
        <v>929</v>
      </c>
      <c r="J8579" t="s">
        <v>930</v>
      </c>
      <c r="K8579" t="s">
        <v>930</v>
      </c>
      <c r="L8579" t="s">
        <v>930</v>
      </c>
      <c r="M8579" t="s">
        <v>930</v>
      </c>
      <c r="N8579" t="s">
        <v>929</v>
      </c>
      <c r="O8579" t="s">
        <v>929</v>
      </c>
      <c r="P8579" t="s">
        <v>929</v>
      </c>
      <c r="Q8579" t="s">
        <v>930</v>
      </c>
      <c r="R8579" t="s">
        <v>928</v>
      </c>
      <c r="S8579" t="s">
        <v>929</v>
      </c>
      <c r="T8579" t="s">
        <v>929</v>
      </c>
      <c r="U8579" t="s">
        <v>930</v>
      </c>
      <c r="V8579" t="s">
        <v>929</v>
      </c>
      <c r="W8579" t="s">
        <v>929</v>
      </c>
      <c r="X8579" t="s">
        <v>929</v>
      </c>
      <c r="Y8579" t="s">
        <v>929</v>
      </c>
      <c r="Z8579" t="s">
        <v>929</v>
      </c>
    </row>
    <row r="8580" spans="1:26">
      <c r="A8580">
        <v>805632</v>
      </c>
      <c r="B8580" t="s">
        <v>98</v>
      </c>
      <c r="C8580" t="s">
        <v>930</v>
      </c>
      <c r="D8580" t="s">
        <v>930</v>
      </c>
      <c r="E8580" t="s">
        <v>930</v>
      </c>
      <c r="F8580" t="s">
        <v>930</v>
      </c>
      <c r="G8580" t="s">
        <v>930</v>
      </c>
      <c r="H8580" t="s">
        <v>928</v>
      </c>
      <c r="I8580" t="s">
        <v>928</v>
      </c>
      <c r="J8580" t="s">
        <v>929</v>
      </c>
      <c r="K8580" t="s">
        <v>930</v>
      </c>
      <c r="L8580" t="s">
        <v>929</v>
      </c>
      <c r="M8580" t="s">
        <v>929</v>
      </c>
      <c r="N8580" t="s">
        <v>928</v>
      </c>
      <c r="O8580" t="s">
        <v>929</v>
      </c>
      <c r="P8580" t="s">
        <v>930</v>
      </c>
      <c r="Q8580" t="s">
        <v>930</v>
      </c>
      <c r="R8580" t="s">
        <v>930</v>
      </c>
      <c r="S8580" t="s">
        <v>930</v>
      </c>
      <c r="T8580" t="s">
        <v>930</v>
      </c>
      <c r="U8580" t="s">
        <v>930</v>
      </c>
      <c r="V8580" t="s">
        <v>929</v>
      </c>
      <c r="W8580" t="s">
        <v>930</v>
      </c>
      <c r="X8580" t="s">
        <v>930</v>
      </c>
      <c r="Y8580" t="s">
        <v>929</v>
      </c>
      <c r="Z8580" t="s">
        <v>929</v>
      </c>
    </row>
    <row r="8581" spans="1:26">
      <c r="A8581">
        <v>805642</v>
      </c>
      <c r="B8581" t="s">
        <v>98</v>
      </c>
      <c r="C8581" t="s">
        <v>930</v>
      </c>
      <c r="D8581" t="s">
        <v>929</v>
      </c>
      <c r="E8581" t="s">
        <v>929</v>
      </c>
      <c r="F8581" t="s">
        <v>928</v>
      </c>
      <c r="G8581" t="s">
        <v>928</v>
      </c>
      <c r="H8581" t="s">
        <v>930</v>
      </c>
      <c r="I8581" t="s">
        <v>929</v>
      </c>
      <c r="J8581" t="s">
        <v>930</v>
      </c>
      <c r="K8581" t="s">
        <v>930</v>
      </c>
      <c r="L8581" t="s">
        <v>930</v>
      </c>
      <c r="M8581" t="s">
        <v>930</v>
      </c>
      <c r="N8581" t="s">
        <v>928</v>
      </c>
      <c r="O8581" t="s">
        <v>929</v>
      </c>
      <c r="P8581" t="s">
        <v>930</v>
      </c>
      <c r="Q8581" t="s">
        <v>928</v>
      </c>
      <c r="R8581" t="s">
        <v>930</v>
      </c>
      <c r="S8581" t="s">
        <v>930</v>
      </c>
      <c r="T8581" t="s">
        <v>930</v>
      </c>
      <c r="U8581" t="s">
        <v>928</v>
      </c>
      <c r="V8581" t="s">
        <v>930</v>
      </c>
      <c r="W8581" t="s">
        <v>930</v>
      </c>
      <c r="X8581" t="s">
        <v>930</v>
      </c>
      <c r="Y8581" t="s">
        <v>929</v>
      </c>
      <c r="Z8581" t="s">
        <v>930</v>
      </c>
    </row>
    <row r="8582" spans="1:26">
      <c r="A8582">
        <v>805647</v>
      </c>
      <c r="B8582" t="s">
        <v>98</v>
      </c>
      <c r="C8582" t="s">
        <v>929</v>
      </c>
      <c r="D8582" t="s">
        <v>928</v>
      </c>
      <c r="E8582" t="s">
        <v>929</v>
      </c>
      <c r="F8582" t="s">
        <v>929</v>
      </c>
      <c r="G8582" t="s">
        <v>929</v>
      </c>
      <c r="H8582" t="s">
        <v>929</v>
      </c>
      <c r="I8582" t="s">
        <v>929</v>
      </c>
      <c r="J8582" t="s">
        <v>930</v>
      </c>
      <c r="K8582" t="s">
        <v>930</v>
      </c>
      <c r="L8582" t="s">
        <v>930</v>
      </c>
      <c r="M8582" t="s">
        <v>930</v>
      </c>
      <c r="N8582" t="s">
        <v>928</v>
      </c>
      <c r="O8582" t="s">
        <v>929</v>
      </c>
      <c r="P8582" t="s">
        <v>928</v>
      </c>
      <c r="Q8582" t="s">
        <v>930</v>
      </c>
      <c r="R8582" t="s">
        <v>928</v>
      </c>
      <c r="S8582" t="s">
        <v>930</v>
      </c>
      <c r="T8582" t="s">
        <v>930</v>
      </c>
      <c r="U8582" t="s">
        <v>930</v>
      </c>
      <c r="V8582" t="s">
        <v>929</v>
      </c>
      <c r="W8582" t="s">
        <v>930</v>
      </c>
      <c r="X8582" t="s">
        <v>928</v>
      </c>
      <c r="Y8582" t="s">
        <v>930</v>
      </c>
      <c r="Z8582" t="s">
        <v>930</v>
      </c>
    </row>
    <row r="8583" spans="1:26">
      <c r="A8583">
        <v>805650</v>
      </c>
      <c r="B8583" t="s">
        <v>98</v>
      </c>
      <c r="C8583" t="s">
        <v>928</v>
      </c>
      <c r="D8583" t="s">
        <v>928</v>
      </c>
      <c r="E8583" t="s">
        <v>930</v>
      </c>
      <c r="F8583" t="s">
        <v>930</v>
      </c>
      <c r="G8583" t="s">
        <v>930</v>
      </c>
      <c r="H8583" t="s">
        <v>928</v>
      </c>
      <c r="I8583" t="s">
        <v>929</v>
      </c>
      <c r="J8583" t="s">
        <v>928</v>
      </c>
      <c r="K8583" t="s">
        <v>930</v>
      </c>
      <c r="L8583" t="s">
        <v>929</v>
      </c>
      <c r="M8583" t="s">
        <v>929</v>
      </c>
      <c r="N8583" t="s">
        <v>929</v>
      </c>
      <c r="O8583" t="s">
        <v>929</v>
      </c>
      <c r="P8583" t="s">
        <v>929</v>
      </c>
      <c r="Q8583" t="s">
        <v>929</v>
      </c>
      <c r="R8583" t="s">
        <v>930</v>
      </c>
      <c r="S8583" t="s">
        <v>928</v>
      </c>
      <c r="T8583" t="s">
        <v>930</v>
      </c>
      <c r="U8583" t="s">
        <v>930</v>
      </c>
      <c r="V8583" t="s">
        <v>929</v>
      </c>
      <c r="W8583" t="s">
        <v>929</v>
      </c>
      <c r="X8583" t="s">
        <v>929</v>
      </c>
      <c r="Y8583" t="s">
        <v>929</v>
      </c>
      <c r="Z8583" t="s">
        <v>929</v>
      </c>
    </row>
    <row r="8584" spans="1:26">
      <c r="A8584">
        <v>805654</v>
      </c>
      <c r="B8584" t="s">
        <v>98</v>
      </c>
      <c r="C8584" t="s">
        <v>930</v>
      </c>
      <c r="D8584" t="s">
        <v>929</v>
      </c>
      <c r="E8584" t="s">
        <v>929</v>
      </c>
      <c r="F8584" t="s">
        <v>930</v>
      </c>
      <c r="G8584" t="s">
        <v>928</v>
      </c>
      <c r="H8584" t="s">
        <v>930</v>
      </c>
      <c r="I8584" t="s">
        <v>930</v>
      </c>
      <c r="J8584" t="s">
        <v>930</v>
      </c>
      <c r="K8584" t="s">
        <v>928</v>
      </c>
      <c r="L8584" t="s">
        <v>929</v>
      </c>
      <c r="M8584" t="s">
        <v>930</v>
      </c>
      <c r="N8584" t="s">
        <v>930</v>
      </c>
      <c r="O8584" t="s">
        <v>929</v>
      </c>
      <c r="P8584" t="s">
        <v>929</v>
      </c>
      <c r="Q8584" t="s">
        <v>930</v>
      </c>
      <c r="R8584" t="s">
        <v>928</v>
      </c>
      <c r="S8584" t="s">
        <v>928</v>
      </c>
      <c r="T8584" t="s">
        <v>930</v>
      </c>
      <c r="U8584" t="s">
        <v>930</v>
      </c>
      <c r="V8584" t="s">
        <v>930</v>
      </c>
      <c r="W8584" t="s">
        <v>929</v>
      </c>
      <c r="X8584" t="s">
        <v>929</v>
      </c>
      <c r="Y8584" t="s">
        <v>930</v>
      </c>
      <c r="Z8584" t="s">
        <v>928</v>
      </c>
    </row>
    <row r="8585" spans="1:26">
      <c r="A8585">
        <v>805657</v>
      </c>
      <c r="B8585" t="s">
        <v>98</v>
      </c>
      <c r="C8585" t="s">
        <v>928</v>
      </c>
      <c r="D8585" t="s">
        <v>930</v>
      </c>
      <c r="E8585" t="s">
        <v>930</v>
      </c>
      <c r="F8585" t="s">
        <v>929</v>
      </c>
      <c r="G8585" t="s">
        <v>928</v>
      </c>
      <c r="H8585" t="s">
        <v>930</v>
      </c>
      <c r="I8585" t="s">
        <v>929</v>
      </c>
      <c r="J8585" t="s">
        <v>928</v>
      </c>
      <c r="K8585" t="s">
        <v>930</v>
      </c>
      <c r="L8585" t="s">
        <v>930</v>
      </c>
      <c r="M8585" t="s">
        <v>929</v>
      </c>
      <c r="N8585" t="s">
        <v>930</v>
      </c>
      <c r="O8585" t="s">
        <v>929</v>
      </c>
      <c r="P8585" t="s">
        <v>930</v>
      </c>
      <c r="Q8585" t="s">
        <v>930</v>
      </c>
      <c r="R8585" t="s">
        <v>930</v>
      </c>
      <c r="S8585" t="s">
        <v>930</v>
      </c>
      <c r="T8585" t="s">
        <v>930</v>
      </c>
      <c r="U8585" t="s">
        <v>928</v>
      </c>
      <c r="V8585" t="s">
        <v>930</v>
      </c>
      <c r="W8585" t="s">
        <v>930</v>
      </c>
      <c r="X8585" t="s">
        <v>930</v>
      </c>
      <c r="Y8585" t="s">
        <v>930</v>
      </c>
      <c r="Z8585" t="s">
        <v>930</v>
      </c>
    </row>
    <row r="8586" spans="1:26">
      <c r="A8586">
        <v>805665</v>
      </c>
      <c r="B8586" t="s">
        <v>98</v>
      </c>
      <c r="C8586" t="s">
        <v>930</v>
      </c>
      <c r="D8586" t="s">
        <v>928</v>
      </c>
      <c r="E8586" t="s">
        <v>928</v>
      </c>
      <c r="F8586" t="s">
        <v>928</v>
      </c>
      <c r="G8586" t="s">
        <v>928</v>
      </c>
      <c r="H8586" t="s">
        <v>929</v>
      </c>
      <c r="I8586" t="s">
        <v>929</v>
      </c>
      <c r="J8586" t="s">
        <v>929</v>
      </c>
      <c r="K8586" t="s">
        <v>929</v>
      </c>
      <c r="L8586" t="s">
        <v>929</v>
      </c>
      <c r="M8586" t="s">
        <v>930</v>
      </c>
      <c r="N8586" t="s">
        <v>928</v>
      </c>
      <c r="O8586" t="s">
        <v>929</v>
      </c>
      <c r="P8586" t="s">
        <v>929</v>
      </c>
      <c r="Q8586" t="s">
        <v>930</v>
      </c>
      <c r="R8586" t="s">
        <v>929</v>
      </c>
      <c r="S8586" t="s">
        <v>930</v>
      </c>
      <c r="T8586" t="s">
        <v>930</v>
      </c>
      <c r="U8586" t="s">
        <v>930</v>
      </c>
      <c r="V8586" t="s">
        <v>930</v>
      </c>
      <c r="W8586" t="s">
        <v>929</v>
      </c>
      <c r="X8586" t="s">
        <v>930</v>
      </c>
      <c r="Y8586" t="s">
        <v>930</v>
      </c>
      <c r="Z8586" t="s">
        <v>929</v>
      </c>
    </row>
    <row r="8587" spans="1:26">
      <c r="A8587">
        <v>805667</v>
      </c>
      <c r="B8587" t="s">
        <v>98</v>
      </c>
      <c r="C8587" t="s">
        <v>930</v>
      </c>
      <c r="D8587" t="s">
        <v>930</v>
      </c>
      <c r="E8587" t="s">
        <v>928</v>
      </c>
      <c r="F8587" t="s">
        <v>930</v>
      </c>
      <c r="G8587" t="s">
        <v>928</v>
      </c>
      <c r="H8587" t="s">
        <v>930</v>
      </c>
      <c r="I8587" t="s">
        <v>930</v>
      </c>
      <c r="J8587" t="s">
        <v>929</v>
      </c>
      <c r="K8587" t="s">
        <v>929</v>
      </c>
      <c r="L8587" t="s">
        <v>929</v>
      </c>
      <c r="M8587" t="s">
        <v>930</v>
      </c>
      <c r="N8587" t="s">
        <v>929</v>
      </c>
      <c r="O8587" t="s">
        <v>929</v>
      </c>
      <c r="P8587" t="s">
        <v>930</v>
      </c>
      <c r="Q8587" t="s">
        <v>930</v>
      </c>
      <c r="R8587" t="s">
        <v>928</v>
      </c>
      <c r="S8587" t="s">
        <v>928</v>
      </c>
      <c r="T8587" t="s">
        <v>929</v>
      </c>
      <c r="U8587" t="s">
        <v>929</v>
      </c>
      <c r="V8587" t="s">
        <v>929</v>
      </c>
      <c r="W8587" t="s">
        <v>929</v>
      </c>
      <c r="X8587" t="s">
        <v>929</v>
      </c>
      <c r="Y8587" t="s">
        <v>929</v>
      </c>
      <c r="Z8587" t="s">
        <v>929</v>
      </c>
    </row>
    <row r="8588" spans="1:26">
      <c r="A8588">
        <v>805674</v>
      </c>
      <c r="B8588" t="s">
        <v>98</v>
      </c>
      <c r="C8588" t="s">
        <v>930</v>
      </c>
      <c r="D8588" t="s">
        <v>928</v>
      </c>
      <c r="E8588" t="s">
        <v>930</v>
      </c>
      <c r="F8588" t="s">
        <v>930</v>
      </c>
      <c r="G8588" t="s">
        <v>930</v>
      </c>
      <c r="H8588" t="s">
        <v>928</v>
      </c>
      <c r="I8588" t="s">
        <v>929</v>
      </c>
      <c r="J8588" t="s">
        <v>929</v>
      </c>
      <c r="K8588" t="s">
        <v>930</v>
      </c>
      <c r="L8588" t="s">
        <v>929</v>
      </c>
      <c r="M8588" t="s">
        <v>930</v>
      </c>
      <c r="N8588" t="s">
        <v>930</v>
      </c>
      <c r="O8588" t="s">
        <v>929</v>
      </c>
      <c r="P8588" t="s">
        <v>930</v>
      </c>
      <c r="Q8588" t="s">
        <v>930</v>
      </c>
      <c r="R8588" t="s">
        <v>930</v>
      </c>
      <c r="S8588" t="s">
        <v>928</v>
      </c>
      <c r="T8588" t="s">
        <v>928</v>
      </c>
      <c r="U8588" t="s">
        <v>929</v>
      </c>
      <c r="V8588" t="s">
        <v>930</v>
      </c>
      <c r="W8588" t="s">
        <v>930</v>
      </c>
      <c r="X8588" t="s">
        <v>930</v>
      </c>
      <c r="Y8588" t="s">
        <v>930</v>
      </c>
      <c r="Z8588" t="s">
        <v>929</v>
      </c>
    </row>
    <row r="8589" spans="1:26">
      <c r="A8589">
        <v>805677</v>
      </c>
      <c r="B8589" t="s">
        <v>98</v>
      </c>
      <c r="C8589" t="s">
        <v>930</v>
      </c>
      <c r="D8589" t="s">
        <v>930</v>
      </c>
      <c r="E8589" t="s">
        <v>929</v>
      </c>
      <c r="F8589" t="s">
        <v>929</v>
      </c>
      <c r="G8589" t="s">
        <v>928</v>
      </c>
      <c r="H8589" t="s">
        <v>928</v>
      </c>
      <c r="I8589" t="s">
        <v>929</v>
      </c>
      <c r="J8589" t="s">
        <v>928</v>
      </c>
      <c r="K8589" t="s">
        <v>929</v>
      </c>
      <c r="L8589" t="s">
        <v>928</v>
      </c>
      <c r="M8589" t="s">
        <v>930</v>
      </c>
      <c r="N8589" t="s">
        <v>929</v>
      </c>
      <c r="O8589" t="s">
        <v>929</v>
      </c>
      <c r="P8589" t="s">
        <v>928</v>
      </c>
      <c r="Q8589" t="s">
        <v>928</v>
      </c>
      <c r="R8589" t="s">
        <v>930</v>
      </c>
      <c r="S8589" t="s">
        <v>930</v>
      </c>
      <c r="T8589" t="s">
        <v>930</v>
      </c>
      <c r="U8589" t="s">
        <v>929</v>
      </c>
      <c r="V8589" t="s">
        <v>930</v>
      </c>
      <c r="W8589" t="s">
        <v>930</v>
      </c>
      <c r="X8589" t="s">
        <v>930</v>
      </c>
      <c r="Y8589" t="s">
        <v>928</v>
      </c>
      <c r="Z8589" t="s">
        <v>929</v>
      </c>
    </row>
    <row r="8590" spans="1:26">
      <c r="A8590">
        <v>805682</v>
      </c>
      <c r="B8590" t="s">
        <v>98</v>
      </c>
      <c r="C8590" t="s">
        <v>930</v>
      </c>
      <c r="D8590" t="s">
        <v>928</v>
      </c>
      <c r="E8590" t="s">
        <v>930</v>
      </c>
      <c r="F8590" t="s">
        <v>930</v>
      </c>
      <c r="G8590" t="s">
        <v>929</v>
      </c>
      <c r="H8590" t="s">
        <v>928</v>
      </c>
      <c r="I8590" t="s">
        <v>930</v>
      </c>
      <c r="J8590" t="s">
        <v>928</v>
      </c>
      <c r="K8590" t="s">
        <v>928</v>
      </c>
      <c r="L8590" t="s">
        <v>928</v>
      </c>
      <c r="M8590" t="s">
        <v>929</v>
      </c>
      <c r="N8590" t="s">
        <v>928</v>
      </c>
      <c r="O8590" t="s">
        <v>929</v>
      </c>
      <c r="P8590" t="s">
        <v>930</v>
      </c>
      <c r="Q8590" t="s">
        <v>930</v>
      </c>
      <c r="R8590" t="s">
        <v>930</v>
      </c>
      <c r="S8590" t="s">
        <v>928</v>
      </c>
      <c r="T8590" t="s">
        <v>930</v>
      </c>
      <c r="U8590" t="s">
        <v>930</v>
      </c>
      <c r="V8590" t="s">
        <v>929</v>
      </c>
      <c r="W8590" t="s">
        <v>930</v>
      </c>
      <c r="X8590" t="s">
        <v>930</v>
      </c>
      <c r="Y8590" t="s">
        <v>929</v>
      </c>
      <c r="Z8590" t="s">
        <v>930</v>
      </c>
    </row>
    <row r="8591" spans="1:26">
      <c r="A8591">
        <v>805695</v>
      </c>
      <c r="B8591" t="s">
        <v>98</v>
      </c>
      <c r="C8591" t="s">
        <v>930</v>
      </c>
      <c r="D8591" t="s">
        <v>928</v>
      </c>
      <c r="E8591" t="s">
        <v>930</v>
      </c>
      <c r="F8591" t="s">
        <v>930</v>
      </c>
      <c r="G8591" t="s">
        <v>928</v>
      </c>
      <c r="H8591" t="s">
        <v>930</v>
      </c>
      <c r="I8591" t="s">
        <v>929</v>
      </c>
      <c r="J8591" t="s">
        <v>929</v>
      </c>
      <c r="K8591" t="s">
        <v>929</v>
      </c>
      <c r="L8591" t="s">
        <v>930</v>
      </c>
      <c r="M8591" t="s">
        <v>928</v>
      </c>
      <c r="N8591" t="s">
        <v>929</v>
      </c>
      <c r="O8591" t="s">
        <v>929</v>
      </c>
      <c r="P8591" t="s">
        <v>929</v>
      </c>
      <c r="Q8591" t="s">
        <v>928</v>
      </c>
      <c r="R8591" t="s">
        <v>930</v>
      </c>
      <c r="S8591" t="s">
        <v>930</v>
      </c>
      <c r="T8591" t="s">
        <v>930</v>
      </c>
      <c r="U8591" t="s">
        <v>930</v>
      </c>
      <c r="V8591" t="s">
        <v>929</v>
      </c>
      <c r="W8591" t="s">
        <v>929</v>
      </c>
      <c r="X8591" t="s">
        <v>930</v>
      </c>
      <c r="Y8591" t="s">
        <v>929</v>
      </c>
      <c r="Z8591" t="s">
        <v>929</v>
      </c>
    </row>
    <row r="8592" spans="1:26">
      <c r="A8592">
        <v>805702</v>
      </c>
      <c r="B8592" t="s">
        <v>98</v>
      </c>
      <c r="C8592" t="s">
        <v>930</v>
      </c>
      <c r="D8592" t="s">
        <v>930</v>
      </c>
      <c r="E8592" t="s">
        <v>928</v>
      </c>
      <c r="F8592" t="s">
        <v>928</v>
      </c>
      <c r="G8592" t="s">
        <v>929</v>
      </c>
      <c r="H8592" t="s">
        <v>930</v>
      </c>
      <c r="I8592" t="s">
        <v>929</v>
      </c>
      <c r="J8592" t="s">
        <v>929</v>
      </c>
      <c r="K8592" t="s">
        <v>929</v>
      </c>
      <c r="L8592" t="s">
        <v>929</v>
      </c>
      <c r="M8592" t="s">
        <v>929</v>
      </c>
      <c r="N8592" t="s">
        <v>929</v>
      </c>
      <c r="O8592" t="s">
        <v>930</v>
      </c>
      <c r="P8592" t="s">
        <v>930</v>
      </c>
      <c r="Q8592" t="s">
        <v>929</v>
      </c>
      <c r="R8592" t="s">
        <v>929</v>
      </c>
      <c r="S8592" t="s">
        <v>928</v>
      </c>
      <c r="T8592" t="s">
        <v>929</v>
      </c>
      <c r="U8592" t="s">
        <v>929</v>
      </c>
      <c r="V8592" t="s">
        <v>928</v>
      </c>
      <c r="W8592" t="s">
        <v>929</v>
      </c>
      <c r="X8592" t="s">
        <v>930</v>
      </c>
      <c r="Y8592" t="s">
        <v>928</v>
      </c>
      <c r="Z8592" t="s">
        <v>930</v>
      </c>
    </row>
    <row r="8593" spans="1:26">
      <c r="A8593">
        <v>805712</v>
      </c>
      <c r="B8593" t="s">
        <v>98</v>
      </c>
      <c r="C8593" t="s">
        <v>930</v>
      </c>
      <c r="D8593" t="s">
        <v>928</v>
      </c>
      <c r="E8593" t="s">
        <v>930</v>
      </c>
      <c r="F8593" t="s">
        <v>930</v>
      </c>
      <c r="G8593" t="s">
        <v>930</v>
      </c>
      <c r="H8593" t="s">
        <v>928</v>
      </c>
      <c r="I8593" t="s">
        <v>930</v>
      </c>
      <c r="J8593" t="s">
        <v>928</v>
      </c>
      <c r="K8593" t="s">
        <v>930</v>
      </c>
      <c r="L8593" t="s">
        <v>928</v>
      </c>
      <c r="M8593" t="s">
        <v>928</v>
      </c>
      <c r="N8593" t="s">
        <v>930</v>
      </c>
      <c r="O8593" t="s">
        <v>929</v>
      </c>
      <c r="P8593" t="s">
        <v>930</v>
      </c>
      <c r="Q8593" t="s">
        <v>930</v>
      </c>
      <c r="R8593" t="s">
        <v>930</v>
      </c>
      <c r="S8593" t="s">
        <v>930</v>
      </c>
      <c r="T8593" t="s">
        <v>930</v>
      </c>
      <c r="U8593" t="s">
        <v>930</v>
      </c>
      <c r="V8593" t="s">
        <v>930</v>
      </c>
      <c r="W8593" t="s">
        <v>930</v>
      </c>
      <c r="X8593" t="s">
        <v>929</v>
      </c>
      <c r="Y8593" t="s">
        <v>930</v>
      </c>
      <c r="Z8593" t="s">
        <v>929</v>
      </c>
    </row>
    <row r="8594" spans="1:26">
      <c r="A8594">
        <v>805725</v>
      </c>
      <c r="B8594" t="s">
        <v>98</v>
      </c>
      <c r="C8594" t="s">
        <v>929</v>
      </c>
      <c r="D8594" t="s">
        <v>930</v>
      </c>
      <c r="E8594" t="s">
        <v>930</v>
      </c>
      <c r="F8594" t="s">
        <v>929</v>
      </c>
      <c r="G8594" t="s">
        <v>929</v>
      </c>
      <c r="H8594" t="s">
        <v>929</v>
      </c>
      <c r="I8594" t="s">
        <v>929</v>
      </c>
      <c r="J8594" t="s">
        <v>930</v>
      </c>
      <c r="K8594" t="s">
        <v>930</v>
      </c>
      <c r="L8594" t="s">
        <v>930</v>
      </c>
      <c r="M8594" t="s">
        <v>929</v>
      </c>
      <c r="N8594" t="s">
        <v>929</v>
      </c>
      <c r="O8594" t="s">
        <v>929</v>
      </c>
      <c r="P8594" t="s">
        <v>929</v>
      </c>
      <c r="Q8594" t="s">
        <v>929</v>
      </c>
      <c r="R8594" t="s">
        <v>930</v>
      </c>
      <c r="S8594" t="s">
        <v>929</v>
      </c>
      <c r="T8594" t="s">
        <v>929</v>
      </c>
      <c r="U8594" t="s">
        <v>929</v>
      </c>
      <c r="V8594" t="s">
        <v>929</v>
      </c>
      <c r="W8594" t="s">
        <v>929</v>
      </c>
      <c r="X8594" t="s">
        <v>929</v>
      </c>
      <c r="Y8594" t="s">
        <v>930</v>
      </c>
      <c r="Z8594" t="s">
        <v>929</v>
      </c>
    </row>
    <row r="8595" spans="1:26">
      <c r="A8595">
        <v>805735</v>
      </c>
      <c r="B8595" t="s">
        <v>98</v>
      </c>
      <c r="C8595" t="s">
        <v>930</v>
      </c>
      <c r="D8595" t="s">
        <v>929</v>
      </c>
      <c r="E8595" t="s">
        <v>930</v>
      </c>
      <c r="F8595" t="s">
        <v>930</v>
      </c>
      <c r="G8595" t="s">
        <v>929</v>
      </c>
      <c r="H8595" t="s">
        <v>928</v>
      </c>
      <c r="I8595" t="s">
        <v>929</v>
      </c>
      <c r="J8595" t="s">
        <v>930</v>
      </c>
      <c r="K8595" t="s">
        <v>930</v>
      </c>
      <c r="L8595" t="s">
        <v>929</v>
      </c>
      <c r="M8595" t="s">
        <v>930</v>
      </c>
      <c r="N8595" t="s">
        <v>930</v>
      </c>
      <c r="O8595" t="s">
        <v>929</v>
      </c>
      <c r="P8595" t="s">
        <v>929</v>
      </c>
      <c r="Q8595" t="s">
        <v>930</v>
      </c>
      <c r="R8595" t="s">
        <v>929</v>
      </c>
      <c r="S8595" t="s">
        <v>930</v>
      </c>
      <c r="T8595" t="s">
        <v>929</v>
      </c>
      <c r="U8595" t="s">
        <v>929</v>
      </c>
      <c r="V8595" t="s">
        <v>929</v>
      </c>
      <c r="W8595" t="s">
        <v>929</v>
      </c>
      <c r="X8595" t="s">
        <v>929</v>
      </c>
      <c r="Y8595" t="s">
        <v>929</v>
      </c>
      <c r="Z8595" t="s">
        <v>929</v>
      </c>
    </row>
    <row r="8596" spans="1:26">
      <c r="A8596">
        <v>805740</v>
      </c>
      <c r="B8596" t="s">
        <v>98</v>
      </c>
      <c r="C8596" t="s">
        <v>930</v>
      </c>
      <c r="D8596" t="s">
        <v>930</v>
      </c>
      <c r="E8596" t="s">
        <v>929</v>
      </c>
      <c r="F8596" t="s">
        <v>929</v>
      </c>
      <c r="G8596" t="s">
        <v>930</v>
      </c>
      <c r="H8596" t="s">
        <v>928</v>
      </c>
      <c r="I8596" t="s">
        <v>930</v>
      </c>
      <c r="J8596" t="s">
        <v>930</v>
      </c>
      <c r="K8596" t="s">
        <v>928</v>
      </c>
      <c r="L8596" t="s">
        <v>930</v>
      </c>
      <c r="M8596" t="s">
        <v>930</v>
      </c>
      <c r="N8596" t="s">
        <v>930</v>
      </c>
      <c r="O8596" t="s">
        <v>929</v>
      </c>
      <c r="P8596" t="s">
        <v>929</v>
      </c>
      <c r="Q8596" t="s">
        <v>929</v>
      </c>
      <c r="R8596" t="s">
        <v>929</v>
      </c>
      <c r="S8596" t="s">
        <v>928</v>
      </c>
      <c r="T8596" t="s">
        <v>928</v>
      </c>
      <c r="U8596" t="s">
        <v>930</v>
      </c>
      <c r="V8596" t="s">
        <v>929</v>
      </c>
      <c r="W8596" t="s">
        <v>929</v>
      </c>
      <c r="X8596" t="s">
        <v>929</v>
      </c>
      <c r="Y8596" t="s">
        <v>929</v>
      </c>
      <c r="Z8596" t="s">
        <v>929</v>
      </c>
    </row>
    <row r="8597" spans="1:26">
      <c r="A8597">
        <v>805747</v>
      </c>
      <c r="B8597" t="s">
        <v>98</v>
      </c>
      <c r="C8597" t="s">
        <v>930</v>
      </c>
      <c r="D8597" t="s">
        <v>929</v>
      </c>
      <c r="E8597" t="s">
        <v>930</v>
      </c>
      <c r="F8597" t="s">
        <v>930</v>
      </c>
      <c r="G8597" t="s">
        <v>930</v>
      </c>
      <c r="H8597" t="s">
        <v>928</v>
      </c>
      <c r="I8597" t="s">
        <v>929</v>
      </c>
      <c r="J8597" t="s">
        <v>929</v>
      </c>
      <c r="K8597" t="s">
        <v>930</v>
      </c>
      <c r="L8597" t="s">
        <v>930</v>
      </c>
      <c r="M8597" t="s">
        <v>929</v>
      </c>
      <c r="N8597" t="s">
        <v>930</v>
      </c>
      <c r="O8597" t="s">
        <v>929</v>
      </c>
      <c r="P8597" t="s">
        <v>930</v>
      </c>
      <c r="Q8597" t="s">
        <v>929</v>
      </c>
      <c r="R8597" t="s">
        <v>930</v>
      </c>
      <c r="S8597" t="s">
        <v>930</v>
      </c>
      <c r="T8597" t="s">
        <v>929</v>
      </c>
      <c r="U8597" t="s">
        <v>930</v>
      </c>
      <c r="V8597" t="s">
        <v>928</v>
      </c>
      <c r="W8597" t="s">
        <v>929</v>
      </c>
      <c r="X8597" t="s">
        <v>928</v>
      </c>
      <c r="Y8597" t="s">
        <v>929</v>
      </c>
      <c r="Z8597" t="s">
        <v>930</v>
      </c>
    </row>
    <row r="8598" spans="1:26">
      <c r="A8598">
        <v>805754</v>
      </c>
      <c r="B8598" t="s">
        <v>98</v>
      </c>
      <c r="C8598" t="s">
        <v>929</v>
      </c>
      <c r="D8598" t="s">
        <v>930</v>
      </c>
      <c r="E8598" t="s">
        <v>929</v>
      </c>
      <c r="F8598" t="s">
        <v>930</v>
      </c>
      <c r="G8598" t="s">
        <v>929</v>
      </c>
      <c r="H8598" t="s">
        <v>929</v>
      </c>
      <c r="I8598" t="s">
        <v>929</v>
      </c>
      <c r="J8598" t="s">
        <v>930</v>
      </c>
      <c r="K8598" t="s">
        <v>929</v>
      </c>
      <c r="L8598" t="s">
        <v>929</v>
      </c>
      <c r="M8598" t="s">
        <v>929</v>
      </c>
      <c r="N8598" t="s">
        <v>929</v>
      </c>
      <c r="O8598" t="s">
        <v>929</v>
      </c>
      <c r="P8598" t="s">
        <v>929</v>
      </c>
      <c r="Q8598" t="s">
        <v>929</v>
      </c>
      <c r="R8598" t="s">
        <v>929</v>
      </c>
      <c r="S8598" t="s">
        <v>929</v>
      </c>
      <c r="T8598" t="s">
        <v>929</v>
      </c>
      <c r="U8598" t="s">
        <v>929</v>
      </c>
      <c r="V8598" t="s">
        <v>929</v>
      </c>
      <c r="W8598" t="s">
        <v>929</v>
      </c>
      <c r="X8598" t="s">
        <v>929</v>
      </c>
      <c r="Y8598" t="s">
        <v>929</v>
      </c>
      <c r="Z8598" t="s">
        <v>929</v>
      </c>
    </row>
    <row r="8599" spans="1:26">
      <c r="A8599">
        <v>805755</v>
      </c>
      <c r="B8599" t="s">
        <v>98</v>
      </c>
      <c r="C8599" t="s">
        <v>929</v>
      </c>
      <c r="D8599" t="s">
        <v>928</v>
      </c>
      <c r="E8599" t="s">
        <v>929</v>
      </c>
      <c r="F8599" t="s">
        <v>929</v>
      </c>
      <c r="G8599" t="s">
        <v>929</v>
      </c>
      <c r="H8599" t="s">
        <v>928</v>
      </c>
      <c r="I8599" t="s">
        <v>929</v>
      </c>
      <c r="J8599" t="s">
        <v>928</v>
      </c>
      <c r="K8599" t="s">
        <v>928</v>
      </c>
      <c r="L8599" t="s">
        <v>930</v>
      </c>
      <c r="M8599" t="s">
        <v>929</v>
      </c>
      <c r="N8599" t="s">
        <v>930</v>
      </c>
      <c r="O8599" t="s">
        <v>929</v>
      </c>
      <c r="P8599" t="s">
        <v>929</v>
      </c>
      <c r="Q8599" t="s">
        <v>930</v>
      </c>
      <c r="R8599" t="s">
        <v>929</v>
      </c>
      <c r="S8599" t="s">
        <v>930</v>
      </c>
      <c r="T8599" t="s">
        <v>929</v>
      </c>
      <c r="U8599" t="s">
        <v>930</v>
      </c>
      <c r="V8599" t="s">
        <v>929</v>
      </c>
      <c r="W8599" t="s">
        <v>929</v>
      </c>
      <c r="X8599" t="s">
        <v>929</v>
      </c>
      <c r="Y8599" t="s">
        <v>929</v>
      </c>
      <c r="Z8599" t="s">
        <v>929</v>
      </c>
    </row>
    <row r="8600" spans="1:26">
      <c r="A8600">
        <v>805756</v>
      </c>
      <c r="B8600" t="s">
        <v>98</v>
      </c>
      <c r="C8600" t="s">
        <v>928</v>
      </c>
      <c r="D8600" t="s">
        <v>928</v>
      </c>
      <c r="E8600" t="s">
        <v>930</v>
      </c>
      <c r="F8600" t="s">
        <v>930</v>
      </c>
      <c r="G8600" t="s">
        <v>930</v>
      </c>
      <c r="H8600" t="s">
        <v>930</v>
      </c>
      <c r="I8600" t="s">
        <v>928</v>
      </c>
      <c r="J8600" t="s">
        <v>930</v>
      </c>
      <c r="K8600" t="s">
        <v>930</v>
      </c>
      <c r="L8600" t="s">
        <v>930</v>
      </c>
      <c r="M8600" t="s">
        <v>930</v>
      </c>
      <c r="N8600" t="s">
        <v>929</v>
      </c>
      <c r="O8600" t="s">
        <v>929</v>
      </c>
      <c r="P8600" t="s">
        <v>930</v>
      </c>
      <c r="Q8600" t="s">
        <v>930</v>
      </c>
      <c r="R8600" t="s">
        <v>930</v>
      </c>
      <c r="S8600" t="s">
        <v>929</v>
      </c>
      <c r="T8600" t="s">
        <v>930</v>
      </c>
      <c r="U8600" t="s">
        <v>929</v>
      </c>
      <c r="V8600" t="s">
        <v>929</v>
      </c>
      <c r="W8600" t="s">
        <v>929</v>
      </c>
      <c r="X8600" t="s">
        <v>929</v>
      </c>
      <c r="Y8600" t="s">
        <v>929</v>
      </c>
      <c r="Z8600" t="s">
        <v>929</v>
      </c>
    </row>
    <row r="8601" spans="1:26">
      <c r="A8601">
        <v>805760</v>
      </c>
      <c r="B8601" t="s">
        <v>98</v>
      </c>
      <c r="C8601" t="s">
        <v>930</v>
      </c>
      <c r="D8601" t="s">
        <v>930</v>
      </c>
      <c r="E8601" t="s">
        <v>928</v>
      </c>
      <c r="F8601" t="s">
        <v>928</v>
      </c>
      <c r="G8601" t="s">
        <v>930</v>
      </c>
      <c r="H8601" t="s">
        <v>930</v>
      </c>
      <c r="I8601" t="s">
        <v>930</v>
      </c>
      <c r="J8601" t="s">
        <v>930</v>
      </c>
      <c r="K8601" t="s">
        <v>929</v>
      </c>
      <c r="L8601" t="s">
        <v>929</v>
      </c>
      <c r="M8601" t="s">
        <v>930</v>
      </c>
      <c r="N8601" t="s">
        <v>929</v>
      </c>
      <c r="O8601" t="s">
        <v>929</v>
      </c>
      <c r="P8601" t="s">
        <v>930</v>
      </c>
      <c r="Q8601" t="s">
        <v>928</v>
      </c>
      <c r="R8601" t="s">
        <v>930</v>
      </c>
      <c r="S8601" t="s">
        <v>929</v>
      </c>
      <c r="T8601" t="s">
        <v>928</v>
      </c>
      <c r="U8601" t="s">
        <v>928</v>
      </c>
      <c r="V8601" t="s">
        <v>929</v>
      </c>
      <c r="W8601" t="s">
        <v>929</v>
      </c>
      <c r="X8601" t="s">
        <v>929</v>
      </c>
      <c r="Y8601" t="s">
        <v>929</v>
      </c>
      <c r="Z8601" t="s">
        <v>929</v>
      </c>
    </row>
    <row r="8602" spans="1:26">
      <c r="A8602">
        <v>805767</v>
      </c>
      <c r="B8602" t="s">
        <v>98</v>
      </c>
      <c r="C8602" t="s">
        <v>930</v>
      </c>
      <c r="D8602" t="s">
        <v>930</v>
      </c>
      <c r="E8602" t="s">
        <v>930</v>
      </c>
      <c r="F8602" t="s">
        <v>930</v>
      </c>
      <c r="G8602" t="s">
        <v>930</v>
      </c>
      <c r="H8602" t="s">
        <v>930</v>
      </c>
      <c r="I8602" t="s">
        <v>929</v>
      </c>
      <c r="J8602" t="s">
        <v>929</v>
      </c>
      <c r="K8602" t="s">
        <v>929</v>
      </c>
      <c r="L8602" t="s">
        <v>929</v>
      </c>
      <c r="M8602" t="s">
        <v>929</v>
      </c>
      <c r="N8602" t="s">
        <v>929</v>
      </c>
      <c r="O8602" t="s">
        <v>929</v>
      </c>
      <c r="P8602" t="s">
        <v>929</v>
      </c>
      <c r="Q8602" t="s">
        <v>929</v>
      </c>
      <c r="R8602" t="s">
        <v>929</v>
      </c>
      <c r="S8602" t="s">
        <v>929</v>
      </c>
      <c r="T8602" t="s">
        <v>929</v>
      </c>
      <c r="U8602" t="s">
        <v>929</v>
      </c>
      <c r="V8602" t="s">
        <v>929</v>
      </c>
      <c r="W8602" t="s">
        <v>929</v>
      </c>
      <c r="X8602" t="s">
        <v>929</v>
      </c>
      <c r="Y8602" t="s">
        <v>929</v>
      </c>
      <c r="Z8602" t="s">
        <v>929</v>
      </c>
    </row>
    <row r="8603" spans="1:26">
      <c r="A8603">
        <v>805786</v>
      </c>
      <c r="B8603" t="s">
        <v>98</v>
      </c>
      <c r="C8603" t="s">
        <v>928</v>
      </c>
      <c r="D8603" t="s">
        <v>928</v>
      </c>
      <c r="E8603" t="s">
        <v>928</v>
      </c>
      <c r="F8603" t="s">
        <v>928</v>
      </c>
      <c r="G8603" t="s">
        <v>930</v>
      </c>
      <c r="H8603" t="s">
        <v>930</v>
      </c>
      <c r="I8603" t="s">
        <v>929</v>
      </c>
      <c r="J8603" t="s">
        <v>928</v>
      </c>
      <c r="K8603" t="s">
        <v>929</v>
      </c>
      <c r="L8603" t="s">
        <v>930</v>
      </c>
      <c r="M8603" t="s">
        <v>930</v>
      </c>
      <c r="N8603" t="s">
        <v>928</v>
      </c>
      <c r="O8603" t="s">
        <v>929</v>
      </c>
      <c r="P8603" t="s">
        <v>929</v>
      </c>
      <c r="Q8603" t="s">
        <v>929</v>
      </c>
      <c r="R8603" t="s">
        <v>929</v>
      </c>
      <c r="S8603" t="s">
        <v>930</v>
      </c>
      <c r="T8603" t="s">
        <v>929</v>
      </c>
      <c r="U8603" t="s">
        <v>929</v>
      </c>
      <c r="V8603" t="s">
        <v>929</v>
      </c>
      <c r="W8603" t="s">
        <v>929</v>
      </c>
      <c r="X8603" t="s">
        <v>929</v>
      </c>
      <c r="Y8603" t="s">
        <v>929</v>
      </c>
      <c r="Z8603" t="s">
        <v>929</v>
      </c>
    </row>
    <row r="8604" spans="1:26">
      <c r="A8604">
        <v>805789</v>
      </c>
      <c r="B8604" t="s">
        <v>98</v>
      </c>
      <c r="C8604" t="s">
        <v>930</v>
      </c>
      <c r="D8604" t="s">
        <v>930</v>
      </c>
      <c r="E8604" t="s">
        <v>928</v>
      </c>
      <c r="F8604" t="s">
        <v>929</v>
      </c>
      <c r="G8604" t="s">
        <v>929</v>
      </c>
      <c r="H8604" t="s">
        <v>928</v>
      </c>
      <c r="I8604" t="s">
        <v>929</v>
      </c>
      <c r="J8604" t="s">
        <v>930</v>
      </c>
      <c r="K8604" t="s">
        <v>930</v>
      </c>
      <c r="L8604" t="s">
        <v>929</v>
      </c>
      <c r="M8604" t="s">
        <v>929</v>
      </c>
      <c r="N8604" t="s">
        <v>930</v>
      </c>
      <c r="O8604" t="s">
        <v>929</v>
      </c>
      <c r="P8604" t="s">
        <v>930</v>
      </c>
      <c r="Q8604" t="s">
        <v>930</v>
      </c>
      <c r="R8604" t="s">
        <v>930</v>
      </c>
      <c r="S8604" t="s">
        <v>930</v>
      </c>
      <c r="T8604" t="s">
        <v>930</v>
      </c>
      <c r="U8604" t="s">
        <v>930</v>
      </c>
      <c r="V8604" t="s">
        <v>929</v>
      </c>
      <c r="W8604" t="s">
        <v>928</v>
      </c>
      <c r="X8604" t="s">
        <v>929</v>
      </c>
      <c r="Y8604" t="s">
        <v>930</v>
      </c>
      <c r="Z8604" t="s">
        <v>929</v>
      </c>
    </row>
    <row r="8605" spans="1:26">
      <c r="A8605">
        <v>805791</v>
      </c>
      <c r="B8605" t="s">
        <v>98</v>
      </c>
      <c r="C8605" t="s">
        <v>930</v>
      </c>
      <c r="D8605" t="s">
        <v>928</v>
      </c>
      <c r="E8605" t="s">
        <v>928</v>
      </c>
      <c r="F8605" t="s">
        <v>930</v>
      </c>
      <c r="G8605" t="s">
        <v>930</v>
      </c>
      <c r="H8605" t="s">
        <v>928</v>
      </c>
      <c r="I8605" t="s">
        <v>928</v>
      </c>
      <c r="J8605" t="s">
        <v>930</v>
      </c>
      <c r="K8605" t="s">
        <v>930</v>
      </c>
      <c r="L8605" t="s">
        <v>930</v>
      </c>
      <c r="M8605" t="s">
        <v>930</v>
      </c>
      <c r="N8605" t="s">
        <v>928</v>
      </c>
      <c r="O8605" t="s">
        <v>930</v>
      </c>
      <c r="P8605" t="s">
        <v>930</v>
      </c>
      <c r="Q8605" t="s">
        <v>930</v>
      </c>
      <c r="R8605" t="s">
        <v>930</v>
      </c>
      <c r="S8605" t="s">
        <v>930</v>
      </c>
      <c r="T8605" t="s">
        <v>930</v>
      </c>
      <c r="U8605" t="s">
        <v>929</v>
      </c>
      <c r="V8605" t="s">
        <v>929</v>
      </c>
      <c r="W8605" t="s">
        <v>929</v>
      </c>
      <c r="X8605" t="s">
        <v>929</v>
      </c>
      <c r="Y8605" t="s">
        <v>929</v>
      </c>
      <c r="Z8605" t="s">
        <v>929</v>
      </c>
    </row>
    <row r="8606" spans="1:26">
      <c r="A8606">
        <v>805795</v>
      </c>
      <c r="B8606" t="s">
        <v>98</v>
      </c>
      <c r="C8606" t="s">
        <v>930</v>
      </c>
      <c r="D8606" t="s">
        <v>930</v>
      </c>
      <c r="E8606" t="s">
        <v>929</v>
      </c>
      <c r="F8606" t="s">
        <v>929</v>
      </c>
      <c r="G8606" t="s">
        <v>930</v>
      </c>
      <c r="H8606" t="s">
        <v>929</v>
      </c>
      <c r="I8606" t="s">
        <v>929</v>
      </c>
      <c r="J8606" t="s">
        <v>930</v>
      </c>
      <c r="K8606" t="s">
        <v>928</v>
      </c>
      <c r="L8606" t="s">
        <v>929</v>
      </c>
      <c r="M8606" t="s">
        <v>930</v>
      </c>
      <c r="N8606" t="s">
        <v>929</v>
      </c>
      <c r="O8606" t="s">
        <v>930</v>
      </c>
      <c r="P8606" t="s">
        <v>929</v>
      </c>
      <c r="Q8606" t="s">
        <v>930</v>
      </c>
      <c r="R8606" t="s">
        <v>930</v>
      </c>
      <c r="S8606" t="s">
        <v>928</v>
      </c>
      <c r="T8606" t="s">
        <v>930</v>
      </c>
      <c r="U8606" t="s">
        <v>930</v>
      </c>
      <c r="V8606" t="s">
        <v>930</v>
      </c>
      <c r="W8606" t="s">
        <v>930</v>
      </c>
      <c r="X8606" t="s">
        <v>930</v>
      </c>
      <c r="Y8606" t="s">
        <v>930</v>
      </c>
      <c r="Z8606" t="s">
        <v>929</v>
      </c>
    </row>
    <row r="8607" spans="1:26">
      <c r="A8607">
        <v>805797</v>
      </c>
      <c r="B8607" t="s">
        <v>98</v>
      </c>
      <c r="C8607" t="s">
        <v>930</v>
      </c>
      <c r="D8607" t="s">
        <v>928</v>
      </c>
      <c r="E8607" t="s">
        <v>930</v>
      </c>
      <c r="F8607" t="s">
        <v>928</v>
      </c>
      <c r="G8607" t="s">
        <v>930</v>
      </c>
      <c r="H8607" t="s">
        <v>929</v>
      </c>
      <c r="I8607" t="s">
        <v>929</v>
      </c>
      <c r="J8607" t="s">
        <v>928</v>
      </c>
      <c r="K8607" t="s">
        <v>930</v>
      </c>
      <c r="L8607" t="s">
        <v>928</v>
      </c>
      <c r="M8607" t="s">
        <v>930</v>
      </c>
      <c r="N8607" t="s">
        <v>929</v>
      </c>
      <c r="O8607" t="s">
        <v>930</v>
      </c>
      <c r="P8607" t="s">
        <v>930</v>
      </c>
      <c r="Q8607" t="s">
        <v>928</v>
      </c>
      <c r="R8607" t="s">
        <v>930</v>
      </c>
      <c r="S8607" t="s">
        <v>930</v>
      </c>
      <c r="T8607" t="s">
        <v>930</v>
      </c>
      <c r="U8607" t="s">
        <v>930</v>
      </c>
      <c r="V8607" t="s">
        <v>929</v>
      </c>
      <c r="W8607" t="s">
        <v>929</v>
      </c>
      <c r="X8607" t="s">
        <v>929</v>
      </c>
      <c r="Y8607" t="s">
        <v>929</v>
      </c>
      <c r="Z8607" t="s">
        <v>929</v>
      </c>
    </row>
    <row r="8608" spans="1:26">
      <c r="A8608">
        <v>805801</v>
      </c>
      <c r="B8608" t="s">
        <v>98</v>
      </c>
      <c r="C8608" t="s">
        <v>930</v>
      </c>
      <c r="D8608" t="s">
        <v>930</v>
      </c>
      <c r="E8608" t="s">
        <v>930</v>
      </c>
      <c r="F8608" t="s">
        <v>930</v>
      </c>
      <c r="G8608" t="s">
        <v>930</v>
      </c>
      <c r="H8608" t="s">
        <v>928</v>
      </c>
      <c r="I8608" t="s">
        <v>929</v>
      </c>
      <c r="J8608" t="s">
        <v>930</v>
      </c>
      <c r="K8608" t="s">
        <v>928</v>
      </c>
      <c r="L8608" t="s">
        <v>929</v>
      </c>
      <c r="M8608" t="s">
        <v>928</v>
      </c>
      <c r="N8608" t="s">
        <v>929</v>
      </c>
      <c r="O8608" t="s">
        <v>929</v>
      </c>
      <c r="P8608" t="s">
        <v>930</v>
      </c>
      <c r="Q8608" t="s">
        <v>930</v>
      </c>
      <c r="R8608" t="s">
        <v>928</v>
      </c>
      <c r="S8608" t="s">
        <v>930</v>
      </c>
      <c r="T8608" t="s">
        <v>929</v>
      </c>
      <c r="U8608" t="s">
        <v>928</v>
      </c>
      <c r="V8608" t="s">
        <v>930</v>
      </c>
      <c r="W8608" t="s">
        <v>930</v>
      </c>
      <c r="X8608" t="s">
        <v>930</v>
      </c>
      <c r="Y8608" t="s">
        <v>929</v>
      </c>
      <c r="Z8608" t="s">
        <v>930</v>
      </c>
    </row>
    <row r="8609" spans="1:26">
      <c r="A8609">
        <v>805806</v>
      </c>
      <c r="B8609" t="s">
        <v>98</v>
      </c>
      <c r="C8609" t="s">
        <v>930</v>
      </c>
      <c r="D8609" t="s">
        <v>930</v>
      </c>
      <c r="E8609" t="s">
        <v>929</v>
      </c>
      <c r="F8609" t="s">
        <v>930</v>
      </c>
      <c r="G8609" t="s">
        <v>928</v>
      </c>
      <c r="H8609" t="s">
        <v>929</v>
      </c>
      <c r="I8609" t="s">
        <v>929</v>
      </c>
      <c r="J8609" t="s">
        <v>929</v>
      </c>
      <c r="K8609" t="s">
        <v>929</v>
      </c>
      <c r="L8609" t="s">
        <v>930</v>
      </c>
      <c r="M8609" t="s">
        <v>930</v>
      </c>
      <c r="N8609" t="s">
        <v>929</v>
      </c>
      <c r="O8609" t="s">
        <v>929</v>
      </c>
      <c r="P8609" t="s">
        <v>929</v>
      </c>
      <c r="Q8609" t="s">
        <v>929</v>
      </c>
      <c r="R8609" t="s">
        <v>930</v>
      </c>
      <c r="S8609" t="s">
        <v>930</v>
      </c>
      <c r="T8609" t="s">
        <v>930</v>
      </c>
      <c r="U8609" t="s">
        <v>929</v>
      </c>
      <c r="V8609" t="s">
        <v>930</v>
      </c>
      <c r="W8609" t="s">
        <v>929</v>
      </c>
      <c r="X8609" t="s">
        <v>930</v>
      </c>
      <c r="Y8609" t="s">
        <v>928</v>
      </c>
      <c r="Z8609" t="s">
        <v>930</v>
      </c>
    </row>
    <row r="8610" spans="1:26">
      <c r="A8610">
        <v>805815</v>
      </c>
      <c r="B8610" t="s">
        <v>98</v>
      </c>
      <c r="C8610" t="s">
        <v>928</v>
      </c>
      <c r="D8610" t="s">
        <v>929</v>
      </c>
      <c r="E8610" t="s">
        <v>928</v>
      </c>
      <c r="F8610" t="s">
        <v>930</v>
      </c>
      <c r="G8610" t="s">
        <v>930</v>
      </c>
      <c r="H8610" t="s">
        <v>929</v>
      </c>
      <c r="I8610" t="s">
        <v>929</v>
      </c>
      <c r="J8610" t="s">
        <v>928</v>
      </c>
      <c r="K8610" t="s">
        <v>930</v>
      </c>
      <c r="L8610" t="s">
        <v>928</v>
      </c>
      <c r="M8610" t="s">
        <v>928</v>
      </c>
      <c r="N8610" t="s">
        <v>930</v>
      </c>
      <c r="O8610" t="s">
        <v>929</v>
      </c>
      <c r="P8610" t="s">
        <v>930</v>
      </c>
      <c r="Q8610" t="s">
        <v>930</v>
      </c>
      <c r="R8610" t="s">
        <v>930</v>
      </c>
      <c r="S8610" t="s">
        <v>930</v>
      </c>
      <c r="T8610" t="s">
        <v>930</v>
      </c>
      <c r="U8610" t="s">
        <v>928</v>
      </c>
      <c r="V8610" t="s">
        <v>930</v>
      </c>
      <c r="W8610" t="s">
        <v>930</v>
      </c>
      <c r="X8610" t="s">
        <v>930</v>
      </c>
      <c r="Y8610" t="s">
        <v>930</v>
      </c>
      <c r="Z8610" t="s">
        <v>930</v>
      </c>
    </row>
    <row r="8611" spans="1:26">
      <c r="A8611">
        <v>805820</v>
      </c>
      <c r="B8611" t="s">
        <v>98</v>
      </c>
      <c r="C8611" t="s">
        <v>930</v>
      </c>
      <c r="D8611" t="s">
        <v>930</v>
      </c>
      <c r="E8611" t="s">
        <v>930</v>
      </c>
      <c r="F8611" t="s">
        <v>930</v>
      </c>
      <c r="G8611" t="s">
        <v>929</v>
      </c>
      <c r="H8611" t="s">
        <v>930</v>
      </c>
      <c r="I8611" t="s">
        <v>930</v>
      </c>
      <c r="J8611" t="s">
        <v>929</v>
      </c>
      <c r="K8611" t="s">
        <v>930</v>
      </c>
      <c r="L8611" t="s">
        <v>930</v>
      </c>
      <c r="M8611" t="s">
        <v>929</v>
      </c>
      <c r="N8611" t="s">
        <v>929</v>
      </c>
      <c r="O8611" t="s">
        <v>930</v>
      </c>
      <c r="P8611" t="s">
        <v>930</v>
      </c>
      <c r="Q8611" t="s">
        <v>928</v>
      </c>
      <c r="R8611" t="s">
        <v>928</v>
      </c>
      <c r="S8611" t="s">
        <v>930</v>
      </c>
      <c r="T8611" t="s">
        <v>930</v>
      </c>
      <c r="U8611" t="s">
        <v>929</v>
      </c>
      <c r="V8611" t="s">
        <v>930</v>
      </c>
      <c r="W8611" t="s">
        <v>930</v>
      </c>
      <c r="X8611" t="s">
        <v>930</v>
      </c>
      <c r="Y8611" t="s">
        <v>930</v>
      </c>
      <c r="Z8611" t="s">
        <v>929</v>
      </c>
    </row>
    <row r="8612" spans="1:26">
      <c r="A8612">
        <v>805840</v>
      </c>
      <c r="B8612" t="s">
        <v>98</v>
      </c>
      <c r="C8612" t="s">
        <v>930</v>
      </c>
      <c r="D8612" t="s">
        <v>928</v>
      </c>
      <c r="E8612" t="s">
        <v>930</v>
      </c>
      <c r="F8612" t="s">
        <v>930</v>
      </c>
      <c r="G8612" t="s">
        <v>928</v>
      </c>
      <c r="H8612" t="s">
        <v>928</v>
      </c>
      <c r="I8612" t="s">
        <v>930</v>
      </c>
      <c r="J8612" t="s">
        <v>930</v>
      </c>
      <c r="K8612" t="s">
        <v>930</v>
      </c>
      <c r="L8612" t="s">
        <v>930</v>
      </c>
      <c r="M8612" t="s">
        <v>930</v>
      </c>
      <c r="N8612" t="s">
        <v>930</v>
      </c>
      <c r="O8612" t="s">
        <v>929</v>
      </c>
      <c r="P8612" t="s">
        <v>928</v>
      </c>
      <c r="Q8612" t="s">
        <v>929</v>
      </c>
      <c r="R8612" t="s">
        <v>930</v>
      </c>
      <c r="S8612" t="s">
        <v>930</v>
      </c>
      <c r="T8612" t="s">
        <v>930</v>
      </c>
      <c r="U8612" t="s">
        <v>928</v>
      </c>
      <c r="V8612" t="s">
        <v>929</v>
      </c>
      <c r="W8612" t="s">
        <v>930</v>
      </c>
      <c r="X8612" t="s">
        <v>930</v>
      </c>
      <c r="Y8612" t="s">
        <v>929</v>
      </c>
      <c r="Z8612" t="s">
        <v>930</v>
      </c>
    </row>
    <row r="8613" spans="1:26">
      <c r="A8613">
        <v>805851</v>
      </c>
      <c r="B8613" t="s">
        <v>98</v>
      </c>
      <c r="C8613" t="s">
        <v>928</v>
      </c>
      <c r="D8613" t="s">
        <v>930</v>
      </c>
      <c r="E8613" t="s">
        <v>929</v>
      </c>
      <c r="F8613" t="s">
        <v>928</v>
      </c>
      <c r="G8613" t="s">
        <v>929</v>
      </c>
      <c r="H8613" t="s">
        <v>928</v>
      </c>
      <c r="I8613" t="s">
        <v>929</v>
      </c>
      <c r="J8613" t="s">
        <v>928</v>
      </c>
      <c r="K8613" t="s">
        <v>930</v>
      </c>
      <c r="L8613" t="s">
        <v>928</v>
      </c>
      <c r="M8613" t="s">
        <v>930</v>
      </c>
      <c r="N8613" t="s">
        <v>929</v>
      </c>
      <c r="O8613" t="s">
        <v>929</v>
      </c>
      <c r="P8613" t="s">
        <v>930</v>
      </c>
      <c r="Q8613" t="s">
        <v>930</v>
      </c>
      <c r="R8613" t="s">
        <v>930</v>
      </c>
      <c r="S8613" t="s">
        <v>930</v>
      </c>
      <c r="T8613" t="s">
        <v>930</v>
      </c>
      <c r="U8613" t="s">
        <v>929</v>
      </c>
      <c r="V8613" t="s">
        <v>929</v>
      </c>
      <c r="W8613" t="s">
        <v>929</v>
      </c>
      <c r="X8613" t="s">
        <v>929</v>
      </c>
      <c r="Y8613" t="s">
        <v>929</v>
      </c>
      <c r="Z8613" t="s">
        <v>929</v>
      </c>
    </row>
    <row r="8614" spans="1:26">
      <c r="A8614">
        <v>805854</v>
      </c>
      <c r="B8614" t="s">
        <v>98</v>
      </c>
      <c r="C8614" t="s">
        <v>929</v>
      </c>
      <c r="D8614" t="s">
        <v>928</v>
      </c>
      <c r="E8614" t="s">
        <v>928</v>
      </c>
      <c r="F8614" t="s">
        <v>930</v>
      </c>
      <c r="G8614" t="s">
        <v>929</v>
      </c>
      <c r="H8614" t="s">
        <v>929</v>
      </c>
      <c r="I8614" t="s">
        <v>929</v>
      </c>
      <c r="J8614" t="s">
        <v>928</v>
      </c>
      <c r="K8614" t="s">
        <v>928</v>
      </c>
      <c r="L8614" t="s">
        <v>928</v>
      </c>
      <c r="M8614" t="s">
        <v>929</v>
      </c>
      <c r="N8614" t="s">
        <v>930</v>
      </c>
      <c r="O8614" t="s">
        <v>929</v>
      </c>
      <c r="P8614" t="s">
        <v>929</v>
      </c>
      <c r="Q8614" t="s">
        <v>930</v>
      </c>
      <c r="R8614" t="s">
        <v>930</v>
      </c>
      <c r="S8614" t="s">
        <v>930</v>
      </c>
      <c r="T8614" t="s">
        <v>930</v>
      </c>
      <c r="U8614" t="s">
        <v>930</v>
      </c>
      <c r="V8614" t="s">
        <v>929</v>
      </c>
      <c r="W8614" t="s">
        <v>929</v>
      </c>
      <c r="X8614" t="s">
        <v>929</v>
      </c>
      <c r="Y8614" t="s">
        <v>929</v>
      </c>
      <c r="Z8614" t="s">
        <v>929</v>
      </c>
    </row>
    <row r="8615" spans="1:26">
      <c r="A8615">
        <v>805856</v>
      </c>
      <c r="B8615" t="s">
        <v>98</v>
      </c>
      <c r="C8615" t="s">
        <v>930</v>
      </c>
      <c r="D8615" t="s">
        <v>930</v>
      </c>
      <c r="E8615" t="s">
        <v>930</v>
      </c>
      <c r="F8615" t="s">
        <v>930</v>
      </c>
      <c r="G8615" t="s">
        <v>930</v>
      </c>
      <c r="H8615" t="s">
        <v>928</v>
      </c>
      <c r="I8615" t="s">
        <v>929</v>
      </c>
      <c r="J8615" t="s">
        <v>930</v>
      </c>
      <c r="K8615" t="s">
        <v>930</v>
      </c>
      <c r="L8615" t="s">
        <v>930</v>
      </c>
      <c r="M8615" t="s">
        <v>930</v>
      </c>
      <c r="N8615" t="s">
        <v>930</v>
      </c>
      <c r="O8615" t="s">
        <v>929</v>
      </c>
      <c r="P8615" t="s">
        <v>930</v>
      </c>
      <c r="Q8615" t="s">
        <v>930</v>
      </c>
      <c r="R8615" t="s">
        <v>930</v>
      </c>
      <c r="S8615" t="s">
        <v>930</v>
      </c>
      <c r="T8615" t="s">
        <v>930</v>
      </c>
      <c r="U8615" t="s">
        <v>930</v>
      </c>
      <c r="V8615" t="s">
        <v>929</v>
      </c>
      <c r="W8615" t="s">
        <v>929</v>
      </c>
      <c r="X8615" t="s">
        <v>929</v>
      </c>
      <c r="Y8615" t="s">
        <v>929</v>
      </c>
      <c r="Z8615" t="s">
        <v>929</v>
      </c>
    </row>
    <row r="8616" spans="1:26">
      <c r="A8616">
        <v>805858</v>
      </c>
      <c r="B8616" t="s">
        <v>98</v>
      </c>
      <c r="C8616" t="s">
        <v>929</v>
      </c>
      <c r="D8616" t="s">
        <v>929</v>
      </c>
      <c r="E8616" t="s">
        <v>929</v>
      </c>
      <c r="F8616" t="s">
        <v>929</v>
      </c>
      <c r="G8616" t="s">
        <v>930</v>
      </c>
      <c r="H8616" t="s">
        <v>930</v>
      </c>
      <c r="I8616" t="s">
        <v>929</v>
      </c>
      <c r="J8616" t="s">
        <v>929</v>
      </c>
      <c r="K8616" t="s">
        <v>929</v>
      </c>
      <c r="L8616" t="s">
        <v>930</v>
      </c>
      <c r="M8616" t="s">
        <v>930</v>
      </c>
      <c r="N8616" t="s">
        <v>929</v>
      </c>
      <c r="O8616" t="s">
        <v>929</v>
      </c>
      <c r="P8616" t="s">
        <v>929</v>
      </c>
      <c r="Q8616" t="s">
        <v>929</v>
      </c>
      <c r="R8616" t="s">
        <v>929</v>
      </c>
      <c r="S8616" t="s">
        <v>929</v>
      </c>
      <c r="T8616" t="s">
        <v>929</v>
      </c>
      <c r="U8616" t="s">
        <v>930</v>
      </c>
      <c r="V8616" t="s">
        <v>930</v>
      </c>
      <c r="W8616" t="s">
        <v>929</v>
      </c>
      <c r="X8616" t="s">
        <v>930</v>
      </c>
      <c r="Y8616" t="s">
        <v>929</v>
      </c>
      <c r="Z8616" t="s">
        <v>929</v>
      </c>
    </row>
    <row r="8617" spans="1:26">
      <c r="A8617">
        <v>805860</v>
      </c>
      <c r="B8617" t="s">
        <v>98</v>
      </c>
      <c r="C8617" t="s">
        <v>930</v>
      </c>
      <c r="D8617" t="s">
        <v>928</v>
      </c>
      <c r="E8617" t="s">
        <v>928</v>
      </c>
      <c r="F8617" t="s">
        <v>930</v>
      </c>
      <c r="G8617" t="s">
        <v>928</v>
      </c>
      <c r="H8617" t="s">
        <v>928</v>
      </c>
      <c r="I8617" t="s">
        <v>929</v>
      </c>
      <c r="J8617" t="s">
        <v>930</v>
      </c>
      <c r="K8617" t="s">
        <v>929</v>
      </c>
      <c r="L8617" t="s">
        <v>929</v>
      </c>
      <c r="M8617" t="s">
        <v>929</v>
      </c>
      <c r="N8617" t="s">
        <v>930</v>
      </c>
      <c r="O8617" t="s">
        <v>929</v>
      </c>
      <c r="P8617" t="s">
        <v>930</v>
      </c>
      <c r="Q8617" t="s">
        <v>930</v>
      </c>
      <c r="R8617" t="s">
        <v>930</v>
      </c>
      <c r="S8617" t="s">
        <v>929</v>
      </c>
      <c r="T8617" t="s">
        <v>928</v>
      </c>
      <c r="U8617" t="s">
        <v>928</v>
      </c>
      <c r="V8617" t="s">
        <v>930</v>
      </c>
      <c r="W8617" t="s">
        <v>929</v>
      </c>
      <c r="X8617" t="s">
        <v>930</v>
      </c>
      <c r="Y8617" t="s">
        <v>930</v>
      </c>
      <c r="Z8617" t="s">
        <v>930</v>
      </c>
    </row>
    <row r="8618" spans="1:26">
      <c r="A8618">
        <v>805867</v>
      </c>
      <c r="B8618" t="s">
        <v>98</v>
      </c>
      <c r="C8618" t="s">
        <v>930</v>
      </c>
      <c r="D8618" t="s">
        <v>928</v>
      </c>
      <c r="E8618" t="s">
        <v>928</v>
      </c>
      <c r="F8618" t="s">
        <v>928</v>
      </c>
      <c r="G8618" t="s">
        <v>929</v>
      </c>
      <c r="H8618" t="s">
        <v>930</v>
      </c>
      <c r="I8618" t="s">
        <v>929</v>
      </c>
      <c r="J8618" t="s">
        <v>928</v>
      </c>
      <c r="K8618" t="s">
        <v>928</v>
      </c>
      <c r="L8618" t="s">
        <v>930</v>
      </c>
      <c r="M8618" t="s">
        <v>928</v>
      </c>
      <c r="N8618" t="s">
        <v>928</v>
      </c>
      <c r="O8618" t="s">
        <v>929</v>
      </c>
      <c r="P8618" t="s">
        <v>930</v>
      </c>
      <c r="Q8618" t="s">
        <v>930</v>
      </c>
      <c r="R8618" t="s">
        <v>929</v>
      </c>
      <c r="S8618" t="s">
        <v>930</v>
      </c>
      <c r="T8618" t="s">
        <v>929</v>
      </c>
      <c r="U8618" t="s">
        <v>929</v>
      </c>
      <c r="V8618" t="s">
        <v>929</v>
      </c>
      <c r="W8618" t="s">
        <v>929</v>
      </c>
      <c r="X8618" t="s">
        <v>929</v>
      </c>
      <c r="Y8618" t="s">
        <v>929</v>
      </c>
      <c r="Z8618" t="s">
        <v>929</v>
      </c>
    </row>
    <row r="8619" spans="1:26">
      <c r="A8619">
        <v>805869</v>
      </c>
      <c r="B8619" t="s">
        <v>98</v>
      </c>
      <c r="C8619" t="s">
        <v>930</v>
      </c>
      <c r="D8619" t="s">
        <v>930</v>
      </c>
      <c r="E8619" t="s">
        <v>928</v>
      </c>
      <c r="F8619" t="s">
        <v>929</v>
      </c>
      <c r="G8619" t="s">
        <v>928</v>
      </c>
      <c r="H8619" t="s">
        <v>930</v>
      </c>
      <c r="I8619" t="s">
        <v>929</v>
      </c>
      <c r="J8619" t="s">
        <v>929</v>
      </c>
      <c r="K8619" t="s">
        <v>930</v>
      </c>
      <c r="L8619" t="s">
        <v>929</v>
      </c>
      <c r="M8619" t="s">
        <v>929</v>
      </c>
      <c r="N8619" t="s">
        <v>930</v>
      </c>
      <c r="O8619" t="s">
        <v>929</v>
      </c>
      <c r="P8619" t="s">
        <v>929</v>
      </c>
      <c r="Q8619" t="s">
        <v>928</v>
      </c>
      <c r="R8619" t="s">
        <v>928</v>
      </c>
      <c r="S8619" t="s">
        <v>930</v>
      </c>
      <c r="T8619" t="s">
        <v>928</v>
      </c>
      <c r="U8619" t="s">
        <v>930</v>
      </c>
      <c r="V8619" t="s">
        <v>929</v>
      </c>
      <c r="W8619" t="s">
        <v>930</v>
      </c>
      <c r="X8619" t="s">
        <v>929</v>
      </c>
      <c r="Y8619" t="s">
        <v>929</v>
      </c>
      <c r="Z8619" t="s">
        <v>929</v>
      </c>
    </row>
    <row r="8620" spans="1:26">
      <c r="A8620">
        <v>805871</v>
      </c>
      <c r="B8620" t="s">
        <v>98</v>
      </c>
      <c r="C8620" t="s">
        <v>929</v>
      </c>
      <c r="D8620" t="s">
        <v>929</v>
      </c>
      <c r="E8620" t="s">
        <v>930</v>
      </c>
      <c r="F8620" t="s">
        <v>929</v>
      </c>
      <c r="G8620" t="s">
        <v>929</v>
      </c>
      <c r="H8620" t="s">
        <v>929</v>
      </c>
      <c r="I8620" t="s">
        <v>930</v>
      </c>
      <c r="J8620" t="s">
        <v>930</v>
      </c>
      <c r="K8620" t="s">
        <v>929</v>
      </c>
      <c r="L8620" t="s">
        <v>929</v>
      </c>
      <c r="M8620" t="s">
        <v>929</v>
      </c>
      <c r="N8620" t="s">
        <v>929</v>
      </c>
      <c r="O8620" t="s">
        <v>929</v>
      </c>
      <c r="P8620" t="s">
        <v>929</v>
      </c>
      <c r="Q8620" t="s">
        <v>929</v>
      </c>
      <c r="R8620" t="s">
        <v>929</v>
      </c>
      <c r="S8620" t="s">
        <v>929</v>
      </c>
      <c r="T8620" t="s">
        <v>929</v>
      </c>
      <c r="U8620" t="s">
        <v>929</v>
      </c>
      <c r="V8620" t="s">
        <v>929</v>
      </c>
      <c r="W8620" t="s">
        <v>930</v>
      </c>
      <c r="X8620" t="s">
        <v>930</v>
      </c>
      <c r="Y8620" t="s">
        <v>930</v>
      </c>
      <c r="Z8620" t="s">
        <v>929</v>
      </c>
    </row>
    <row r="8621" spans="1:26">
      <c r="A8621">
        <v>805872</v>
      </c>
      <c r="B8621" t="s">
        <v>98</v>
      </c>
      <c r="C8621" t="s">
        <v>929</v>
      </c>
      <c r="D8621" t="s">
        <v>929</v>
      </c>
      <c r="E8621" t="s">
        <v>929</v>
      </c>
      <c r="F8621" t="s">
        <v>930</v>
      </c>
      <c r="G8621" t="s">
        <v>929</v>
      </c>
      <c r="H8621" t="s">
        <v>929</v>
      </c>
      <c r="I8621" t="s">
        <v>929</v>
      </c>
      <c r="J8621" t="s">
        <v>929</v>
      </c>
      <c r="K8621" t="s">
        <v>929</v>
      </c>
      <c r="L8621" t="s">
        <v>928</v>
      </c>
      <c r="M8621" t="s">
        <v>929</v>
      </c>
      <c r="N8621" t="s">
        <v>929</v>
      </c>
      <c r="O8621" t="s">
        <v>929</v>
      </c>
      <c r="P8621" t="s">
        <v>929</v>
      </c>
      <c r="Q8621" t="s">
        <v>929</v>
      </c>
      <c r="R8621" t="s">
        <v>929</v>
      </c>
      <c r="S8621" t="s">
        <v>930</v>
      </c>
      <c r="T8621" t="s">
        <v>929</v>
      </c>
      <c r="U8621" t="s">
        <v>929</v>
      </c>
      <c r="V8621" t="s">
        <v>929</v>
      </c>
      <c r="W8621" t="s">
        <v>929</v>
      </c>
      <c r="X8621" t="s">
        <v>930</v>
      </c>
      <c r="Y8621" t="s">
        <v>929</v>
      </c>
      <c r="Z8621" t="s">
        <v>929</v>
      </c>
    </row>
    <row r="8622" spans="1:26">
      <c r="A8622">
        <v>805874</v>
      </c>
      <c r="B8622" t="s">
        <v>98</v>
      </c>
      <c r="C8622" t="s">
        <v>930</v>
      </c>
      <c r="D8622" t="s">
        <v>928</v>
      </c>
      <c r="E8622" t="s">
        <v>929</v>
      </c>
      <c r="F8622" t="s">
        <v>930</v>
      </c>
      <c r="G8622" t="s">
        <v>928</v>
      </c>
      <c r="H8622" t="s">
        <v>929</v>
      </c>
      <c r="I8622" t="s">
        <v>929</v>
      </c>
      <c r="J8622" t="s">
        <v>929</v>
      </c>
      <c r="K8622" t="s">
        <v>929</v>
      </c>
      <c r="L8622" t="s">
        <v>930</v>
      </c>
      <c r="M8622" t="s">
        <v>930</v>
      </c>
      <c r="N8622" t="s">
        <v>930</v>
      </c>
      <c r="O8622" t="s">
        <v>930</v>
      </c>
      <c r="P8622" t="s">
        <v>928</v>
      </c>
      <c r="Q8622" t="s">
        <v>930</v>
      </c>
      <c r="R8622" t="s">
        <v>930</v>
      </c>
      <c r="S8622" t="s">
        <v>930</v>
      </c>
      <c r="T8622" t="s">
        <v>930</v>
      </c>
      <c r="U8622" t="s">
        <v>930</v>
      </c>
      <c r="V8622" t="s">
        <v>929</v>
      </c>
      <c r="W8622" t="s">
        <v>929</v>
      </c>
      <c r="X8622" t="s">
        <v>930</v>
      </c>
      <c r="Y8622" t="s">
        <v>929</v>
      </c>
      <c r="Z8622" t="s">
        <v>930</v>
      </c>
    </row>
    <row r="8623" spans="1:26">
      <c r="A8623">
        <v>805877</v>
      </c>
      <c r="B8623" t="s">
        <v>98</v>
      </c>
      <c r="C8623" t="s">
        <v>930</v>
      </c>
      <c r="D8623" t="s">
        <v>930</v>
      </c>
      <c r="E8623" t="s">
        <v>929</v>
      </c>
      <c r="F8623" t="s">
        <v>929</v>
      </c>
      <c r="G8623" t="s">
        <v>930</v>
      </c>
      <c r="H8623" t="s">
        <v>930</v>
      </c>
      <c r="I8623" t="s">
        <v>929</v>
      </c>
      <c r="J8623" t="s">
        <v>929</v>
      </c>
      <c r="K8623" t="s">
        <v>930</v>
      </c>
      <c r="L8623" t="s">
        <v>929</v>
      </c>
      <c r="M8623" t="s">
        <v>928</v>
      </c>
      <c r="N8623" t="s">
        <v>929</v>
      </c>
      <c r="O8623" t="s">
        <v>930</v>
      </c>
      <c r="P8623" t="s">
        <v>929</v>
      </c>
      <c r="Q8623" t="s">
        <v>929</v>
      </c>
      <c r="R8623" t="s">
        <v>930</v>
      </c>
      <c r="S8623" t="s">
        <v>930</v>
      </c>
      <c r="T8623" t="s">
        <v>929</v>
      </c>
      <c r="U8623" t="s">
        <v>929</v>
      </c>
      <c r="V8623" t="s">
        <v>929</v>
      </c>
      <c r="W8623" t="s">
        <v>929</v>
      </c>
      <c r="X8623" t="s">
        <v>930</v>
      </c>
      <c r="Y8623" t="s">
        <v>929</v>
      </c>
      <c r="Z8623" t="s">
        <v>929</v>
      </c>
    </row>
    <row r="8624" spans="1:26">
      <c r="A8624">
        <v>805897</v>
      </c>
      <c r="B8624" t="s">
        <v>98</v>
      </c>
      <c r="C8624" t="s">
        <v>930</v>
      </c>
      <c r="D8624" t="s">
        <v>930</v>
      </c>
      <c r="E8624" t="s">
        <v>929</v>
      </c>
      <c r="F8624" t="s">
        <v>929</v>
      </c>
      <c r="G8624" t="s">
        <v>928</v>
      </c>
      <c r="H8624" t="s">
        <v>929</v>
      </c>
      <c r="I8624" t="s">
        <v>929</v>
      </c>
      <c r="J8624" t="s">
        <v>928</v>
      </c>
      <c r="K8624" t="s">
        <v>928</v>
      </c>
      <c r="L8624" t="s">
        <v>928</v>
      </c>
      <c r="M8624" t="s">
        <v>928</v>
      </c>
      <c r="N8624" t="s">
        <v>928</v>
      </c>
      <c r="O8624" t="s">
        <v>929</v>
      </c>
      <c r="P8624" t="s">
        <v>929</v>
      </c>
      <c r="Q8624" t="s">
        <v>929</v>
      </c>
      <c r="R8624" t="s">
        <v>929</v>
      </c>
      <c r="S8624" t="s">
        <v>929</v>
      </c>
      <c r="T8624" t="s">
        <v>929</v>
      </c>
      <c r="U8624" t="s">
        <v>929</v>
      </c>
      <c r="V8624" t="s">
        <v>929</v>
      </c>
      <c r="W8624" t="s">
        <v>929</v>
      </c>
      <c r="X8624" t="s">
        <v>929</v>
      </c>
      <c r="Y8624" t="s">
        <v>929</v>
      </c>
      <c r="Z8624" t="s">
        <v>929</v>
      </c>
    </row>
    <row r="8625" spans="1:26">
      <c r="A8625">
        <v>805909</v>
      </c>
      <c r="B8625" t="s">
        <v>98</v>
      </c>
      <c r="C8625" t="s">
        <v>930</v>
      </c>
      <c r="D8625" t="s">
        <v>930</v>
      </c>
      <c r="E8625" t="s">
        <v>930</v>
      </c>
      <c r="F8625" t="s">
        <v>930</v>
      </c>
      <c r="G8625" t="s">
        <v>930</v>
      </c>
      <c r="H8625" t="s">
        <v>929</v>
      </c>
      <c r="I8625" t="s">
        <v>929</v>
      </c>
      <c r="J8625" t="s">
        <v>929</v>
      </c>
      <c r="K8625" t="s">
        <v>929</v>
      </c>
      <c r="L8625" t="s">
        <v>929</v>
      </c>
      <c r="M8625" t="s">
        <v>929</v>
      </c>
      <c r="N8625" t="s">
        <v>929</v>
      </c>
      <c r="O8625" t="s">
        <v>929</v>
      </c>
      <c r="P8625" t="s">
        <v>929</v>
      </c>
      <c r="Q8625" t="s">
        <v>930</v>
      </c>
      <c r="R8625" t="s">
        <v>930</v>
      </c>
      <c r="S8625" t="s">
        <v>930</v>
      </c>
      <c r="T8625" t="s">
        <v>930</v>
      </c>
      <c r="U8625" t="s">
        <v>930</v>
      </c>
      <c r="V8625" t="s">
        <v>929</v>
      </c>
      <c r="W8625" t="s">
        <v>929</v>
      </c>
      <c r="X8625" t="s">
        <v>929</v>
      </c>
      <c r="Y8625" t="s">
        <v>929</v>
      </c>
      <c r="Z8625" t="s">
        <v>929</v>
      </c>
    </row>
    <row r="8626" spans="1:26">
      <c r="A8626">
        <v>805910</v>
      </c>
      <c r="B8626" t="s">
        <v>98</v>
      </c>
      <c r="C8626" t="s">
        <v>930</v>
      </c>
      <c r="D8626" t="s">
        <v>928</v>
      </c>
      <c r="E8626" t="s">
        <v>928</v>
      </c>
      <c r="F8626" t="s">
        <v>928</v>
      </c>
      <c r="G8626" t="s">
        <v>928</v>
      </c>
      <c r="H8626" t="s">
        <v>928</v>
      </c>
      <c r="I8626" t="s">
        <v>929</v>
      </c>
      <c r="J8626" t="s">
        <v>930</v>
      </c>
      <c r="K8626" t="s">
        <v>929</v>
      </c>
      <c r="L8626" t="s">
        <v>930</v>
      </c>
      <c r="M8626" t="s">
        <v>930</v>
      </c>
      <c r="N8626" t="s">
        <v>930</v>
      </c>
      <c r="O8626" t="s">
        <v>929</v>
      </c>
      <c r="P8626" t="s">
        <v>929</v>
      </c>
      <c r="Q8626" t="s">
        <v>930</v>
      </c>
      <c r="R8626" t="s">
        <v>929</v>
      </c>
      <c r="S8626" t="s">
        <v>929</v>
      </c>
      <c r="T8626" t="s">
        <v>928</v>
      </c>
      <c r="U8626" t="s">
        <v>930</v>
      </c>
      <c r="V8626" t="s">
        <v>929</v>
      </c>
      <c r="W8626" t="s">
        <v>929</v>
      </c>
      <c r="X8626" t="s">
        <v>929</v>
      </c>
      <c r="Y8626" t="s">
        <v>930</v>
      </c>
      <c r="Z8626" t="s">
        <v>929</v>
      </c>
    </row>
    <row r="8627" spans="1:26">
      <c r="A8627">
        <v>805921</v>
      </c>
      <c r="B8627" t="s">
        <v>98</v>
      </c>
      <c r="C8627" t="s">
        <v>930</v>
      </c>
      <c r="D8627" t="s">
        <v>929</v>
      </c>
      <c r="E8627" t="s">
        <v>930</v>
      </c>
      <c r="F8627" t="s">
        <v>930</v>
      </c>
      <c r="G8627" t="s">
        <v>930</v>
      </c>
      <c r="H8627" t="s">
        <v>928</v>
      </c>
      <c r="I8627" t="s">
        <v>929</v>
      </c>
      <c r="J8627" t="s">
        <v>928</v>
      </c>
      <c r="K8627" t="s">
        <v>929</v>
      </c>
      <c r="L8627" t="s">
        <v>929</v>
      </c>
      <c r="M8627" t="s">
        <v>930</v>
      </c>
      <c r="N8627" t="s">
        <v>929</v>
      </c>
      <c r="O8627" t="s">
        <v>929</v>
      </c>
      <c r="P8627" t="s">
        <v>930</v>
      </c>
      <c r="Q8627" t="s">
        <v>928</v>
      </c>
      <c r="R8627" t="s">
        <v>930</v>
      </c>
      <c r="S8627" t="s">
        <v>928</v>
      </c>
      <c r="T8627" t="s">
        <v>930</v>
      </c>
      <c r="U8627" t="s">
        <v>930</v>
      </c>
      <c r="V8627" t="s">
        <v>928</v>
      </c>
      <c r="W8627" t="s">
        <v>930</v>
      </c>
      <c r="X8627" t="s">
        <v>929</v>
      </c>
      <c r="Y8627" t="s">
        <v>928</v>
      </c>
      <c r="Z8627" t="s">
        <v>930</v>
      </c>
    </row>
    <row r="8628" spans="1:26">
      <c r="A8628">
        <v>805932</v>
      </c>
      <c r="B8628" t="s">
        <v>98</v>
      </c>
      <c r="C8628" t="s">
        <v>930</v>
      </c>
      <c r="D8628" t="s">
        <v>929</v>
      </c>
      <c r="E8628" t="s">
        <v>930</v>
      </c>
      <c r="F8628" t="s">
        <v>930</v>
      </c>
      <c r="G8628" t="s">
        <v>928</v>
      </c>
      <c r="H8628" t="s">
        <v>929</v>
      </c>
      <c r="I8628" t="s">
        <v>929</v>
      </c>
      <c r="J8628" t="s">
        <v>928</v>
      </c>
      <c r="K8628" t="s">
        <v>929</v>
      </c>
      <c r="L8628" t="s">
        <v>930</v>
      </c>
      <c r="M8628" t="s">
        <v>929</v>
      </c>
      <c r="N8628" t="s">
        <v>929</v>
      </c>
      <c r="O8628" t="s">
        <v>929</v>
      </c>
      <c r="P8628" t="s">
        <v>930</v>
      </c>
      <c r="Q8628" t="s">
        <v>930</v>
      </c>
      <c r="R8628" t="s">
        <v>930</v>
      </c>
      <c r="S8628" t="s">
        <v>929</v>
      </c>
      <c r="T8628" t="s">
        <v>929</v>
      </c>
      <c r="U8628" t="s">
        <v>929</v>
      </c>
      <c r="V8628" t="s">
        <v>928</v>
      </c>
      <c r="W8628" t="s">
        <v>930</v>
      </c>
      <c r="X8628" t="s">
        <v>929</v>
      </c>
      <c r="Y8628" t="s">
        <v>928</v>
      </c>
      <c r="Z8628" t="s">
        <v>930</v>
      </c>
    </row>
    <row r="8629" spans="1:26">
      <c r="A8629">
        <v>805940</v>
      </c>
      <c r="B8629" t="s">
        <v>98</v>
      </c>
      <c r="C8629" t="s">
        <v>928</v>
      </c>
      <c r="D8629" t="s">
        <v>930</v>
      </c>
      <c r="E8629" t="s">
        <v>928</v>
      </c>
      <c r="F8629" t="s">
        <v>928</v>
      </c>
      <c r="G8629" t="s">
        <v>930</v>
      </c>
      <c r="H8629" t="s">
        <v>930</v>
      </c>
      <c r="I8629" t="s">
        <v>929</v>
      </c>
      <c r="J8629" t="s">
        <v>929</v>
      </c>
      <c r="K8629" t="s">
        <v>928</v>
      </c>
      <c r="L8629" t="s">
        <v>928</v>
      </c>
      <c r="M8629" t="s">
        <v>928</v>
      </c>
      <c r="N8629" t="s">
        <v>930</v>
      </c>
      <c r="O8629" t="s">
        <v>929</v>
      </c>
      <c r="P8629" t="s">
        <v>930</v>
      </c>
      <c r="Q8629" t="s">
        <v>929</v>
      </c>
      <c r="R8629" t="s">
        <v>928</v>
      </c>
      <c r="S8629" t="s">
        <v>930</v>
      </c>
      <c r="T8629" t="s">
        <v>930</v>
      </c>
      <c r="U8629" t="s">
        <v>929</v>
      </c>
      <c r="V8629" t="s">
        <v>929</v>
      </c>
      <c r="W8629" t="s">
        <v>929</v>
      </c>
      <c r="X8629" t="s">
        <v>930</v>
      </c>
      <c r="Y8629" t="s">
        <v>929</v>
      </c>
      <c r="Z8629" t="s">
        <v>929</v>
      </c>
    </row>
    <row r="8630" spans="1:26">
      <c r="A8630">
        <v>805941</v>
      </c>
      <c r="B8630" t="s">
        <v>98</v>
      </c>
      <c r="C8630" t="s">
        <v>928</v>
      </c>
      <c r="D8630" t="s">
        <v>928</v>
      </c>
      <c r="E8630" t="s">
        <v>930</v>
      </c>
      <c r="F8630" t="s">
        <v>930</v>
      </c>
      <c r="G8630" t="s">
        <v>928</v>
      </c>
      <c r="H8630" t="s">
        <v>930</v>
      </c>
      <c r="I8630" t="s">
        <v>929</v>
      </c>
      <c r="J8630" t="s">
        <v>929</v>
      </c>
      <c r="K8630" t="s">
        <v>929</v>
      </c>
      <c r="L8630" t="s">
        <v>928</v>
      </c>
      <c r="M8630" t="s">
        <v>930</v>
      </c>
      <c r="N8630" t="s">
        <v>928</v>
      </c>
      <c r="O8630" t="s">
        <v>929</v>
      </c>
      <c r="P8630" t="s">
        <v>930</v>
      </c>
      <c r="Q8630" t="s">
        <v>928</v>
      </c>
      <c r="R8630" t="s">
        <v>928</v>
      </c>
      <c r="S8630" t="s">
        <v>928</v>
      </c>
      <c r="T8630" t="s">
        <v>929</v>
      </c>
      <c r="U8630" t="s">
        <v>928</v>
      </c>
      <c r="V8630" t="s">
        <v>930</v>
      </c>
      <c r="W8630" t="s">
        <v>930</v>
      </c>
      <c r="X8630" t="s">
        <v>930</v>
      </c>
      <c r="Y8630" t="s">
        <v>930</v>
      </c>
      <c r="Z8630" t="s">
        <v>930</v>
      </c>
    </row>
    <row r="8631" spans="1:26">
      <c r="A8631">
        <v>805953</v>
      </c>
      <c r="B8631" t="s">
        <v>98</v>
      </c>
      <c r="C8631" t="s">
        <v>930</v>
      </c>
      <c r="D8631" t="s">
        <v>930</v>
      </c>
      <c r="E8631" t="s">
        <v>930</v>
      </c>
      <c r="F8631" t="s">
        <v>930</v>
      </c>
      <c r="G8631" t="s">
        <v>930</v>
      </c>
      <c r="H8631" t="s">
        <v>929</v>
      </c>
      <c r="I8631" t="s">
        <v>929</v>
      </c>
      <c r="J8631" t="s">
        <v>930</v>
      </c>
      <c r="K8631" t="s">
        <v>929</v>
      </c>
      <c r="L8631" t="s">
        <v>929</v>
      </c>
      <c r="M8631" t="s">
        <v>929</v>
      </c>
      <c r="N8631" t="s">
        <v>929</v>
      </c>
      <c r="O8631" t="s">
        <v>929</v>
      </c>
      <c r="P8631" t="s">
        <v>928</v>
      </c>
      <c r="Q8631" t="s">
        <v>930</v>
      </c>
      <c r="R8631" t="s">
        <v>929</v>
      </c>
      <c r="S8631" t="s">
        <v>930</v>
      </c>
      <c r="T8631" t="s">
        <v>930</v>
      </c>
      <c r="U8631" t="s">
        <v>930</v>
      </c>
      <c r="V8631" t="s">
        <v>928</v>
      </c>
      <c r="W8631" t="s">
        <v>930</v>
      </c>
      <c r="X8631" t="s">
        <v>930</v>
      </c>
      <c r="Y8631" t="s">
        <v>929</v>
      </c>
      <c r="Z8631" t="s">
        <v>930</v>
      </c>
    </row>
    <row r="8632" spans="1:26">
      <c r="A8632">
        <v>805975</v>
      </c>
      <c r="B8632" t="s">
        <v>98</v>
      </c>
      <c r="C8632" t="s">
        <v>930</v>
      </c>
      <c r="D8632" t="s">
        <v>930</v>
      </c>
      <c r="E8632" t="s">
        <v>930</v>
      </c>
      <c r="F8632" t="s">
        <v>930</v>
      </c>
      <c r="G8632" t="s">
        <v>930</v>
      </c>
      <c r="H8632" t="s">
        <v>930</v>
      </c>
      <c r="I8632" t="s">
        <v>929</v>
      </c>
      <c r="J8632" t="s">
        <v>928</v>
      </c>
      <c r="K8632" t="s">
        <v>930</v>
      </c>
      <c r="L8632" t="s">
        <v>928</v>
      </c>
      <c r="M8632" t="s">
        <v>930</v>
      </c>
      <c r="N8632" t="s">
        <v>930</v>
      </c>
      <c r="O8632" t="s">
        <v>929</v>
      </c>
      <c r="P8632" t="s">
        <v>930</v>
      </c>
      <c r="Q8632" t="s">
        <v>930</v>
      </c>
      <c r="R8632" t="s">
        <v>928</v>
      </c>
      <c r="S8632" t="s">
        <v>930</v>
      </c>
      <c r="T8632" t="s">
        <v>930</v>
      </c>
      <c r="U8632" t="s">
        <v>930</v>
      </c>
      <c r="V8632" t="s">
        <v>930</v>
      </c>
      <c r="W8632" t="s">
        <v>930</v>
      </c>
      <c r="X8632" t="s">
        <v>930</v>
      </c>
      <c r="Y8632" t="s">
        <v>930</v>
      </c>
      <c r="Z8632" t="s">
        <v>929</v>
      </c>
    </row>
    <row r="8633" spans="1:26">
      <c r="A8633">
        <v>805995</v>
      </c>
      <c r="B8633" t="s">
        <v>98</v>
      </c>
      <c r="C8633" t="s">
        <v>929</v>
      </c>
      <c r="D8633" t="s">
        <v>930</v>
      </c>
      <c r="E8633" t="s">
        <v>930</v>
      </c>
      <c r="F8633" t="s">
        <v>929</v>
      </c>
      <c r="G8633" t="s">
        <v>929</v>
      </c>
      <c r="H8633" t="s">
        <v>929</v>
      </c>
      <c r="I8633" t="s">
        <v>930</v>
      </c>
      <c r="J8633" t="s">
        <v>930</v>
      </c>
      <c r="K8633" t="s">
        <v>929</v>
      </c>
      <c r="L8633" t="s">
        <v>930</v>
      </c>
      <c r="M8633" t="s">
        <v>929</v>
      </c>
      <c r="N8633" t="s">
        <v>929</v>
      </c>
      <c r="O8633" t="s">
        <v>930</v>
      </c>
      <c r="P8633" t="s">
        <v>930</v>
      </c>
      <c r="Q8633" t="s">
        <v>929</v>
      </c>
      <c r="R8633" t="s">
        <v>929</v>
      </c>
      <c r="S8633" t="s">
        <v>929</v>
      </c>
      <c r="T8633" t="s">
        <v>929</v>
      </c>
      <c r="U8633" t="s">
        <v>929</v>
      </c>
      <c r="V8633" t="s">
        <v>930</v>
      </c>
      <c r="W8633" t="s">
        <v>930</v>
      </c>
      <c r="X8633" t="s">
        <v>929</v>
      </c>
      <c r="Y8633" t="s">
        <v>930</v>
      </c>
      <c r="Z8633" t="s">
        <v>929</v>
      </c>
    </row>
    <row r="8634" spans="1:26">
      <c r="A8634">
        <v>806004</v>
      </c>
      <c r="B8634" t="s">
        <v>98</v>
      </c>
      <c r="C8634" t="s">
        <v>930</v>
      </c>
      <c r="D8634" t="s">
        <v>930</v>
      </c>
      <c r="E8634" t="s">
        <v>930</v>
      </c>
      <c r="F8634" t="s">
        <v>929</v>
      </c>
      <c r="G8634" t="s">
        <v>929</v>
      </c>
      <c r="H8634" t="s">
        <v>929</v>
      </c>
      <c r="I8634" t="s">
        <v>929</v>
      </c>
      <c r="J8634" t="s">
        <v>929</v>
      </c>
      <c r="K8634" t="s">
        <v>929</v>
      </c>
      <c r="L8634" t="s">
        <v>929</v>
      </c>
      <c r="M8634" t="s">
        <v>929</v>
      </c>
      <c r="N8634" t="s">
        <v>929</v>
      </c>
      <c r="O8634" t="s">
        <v>929</v>
      </c>
      <c r="P8634" t="s">
        <v>929</v>
      </c>
      <c r="Q8634" t="s">
        <v>929</v>
      </c>
      <c r="R8634" t="s">
        <v>929</v>
      </c>
      <c r="S8634" t="s">
        <v>929</v>
      </c>
      <c r="T8634" t="s">
        <v>929</v>
      </c>
      <c r="U8634" t="s">
        <v>929</v>
      </c>
      <c r="V8634" t="s">
        <v>929</v>
      </c>
      <c r="W8634" t="s">
        <v>929</v>
      </c>
      <c r="X8634" t="s">
        <v>929</v>
      </c>
      <c r="Y8634" t="s">
        <v>929</v>
      </c>
      <c r="Z8634" t="s">
        <v>929</v>
      </c>
    </row>
    <row r="8635" spans="1:26">
      <c r="A8635">
        <v>806008</v>
      </c>
      <c r="B8635" t="s">
        <v>98</v>
      </c>
      <c r="C8635" t="s">
        <v>930</v>
      </c>
      <c r="D8635" t="s">
        <v>928</v>
      </c>
      <c r="E8635" t="s">
        <v>929</v>
      </c>
      <c r="F8635" t="s">
        <v>930</v>
      </c>
      <c r="G8635" t="s">
        <v>930</v>
      </c>
      <c r="H8635" t="s">
        <v>928</v>
      </c>
      <c r="I8635" t="s">
        <v>929</v>
      </c>
      <c r="J8635" t="s">
        <v>929</v>
      </c>
      <c r="K8635" t="s">
        <v>930</v>
      </c>
      <c r="L8635" t="s">
        <v>930</v>
      </c>
      <c r="M8635" t="s">
        <v>928</v>
      </c>
      <c r="N8635" t="s">
        <v>930</v>
      </c>
      <c r="O8635" t="s">
        <v>929</v>
      </c>
      <c r="P8635" t="s">
        <v>930</v>
      </c>
      <c r="Q8635" t="s">
        <v>928</v>
      </c>
      <c r="R8635" t="s">
        <v>930</v>
      </c>
      <c r="S8635" t="s">
        <v>928</v>
      </c>
      <c r="T8635" t="s">
        <v>928</v>
      </c>
      <c r="U8635" t="s">
        <v>928</v>
      </c>
      <c r="V8635" t="s">
        <v>930</v>
      </c>
      <c r="W8635" t="s">
        <v>930</v>
      </c>
      <c r="X8635" t="s">
        <v>930</v>
      </c>
      <c r="Y8635" t="s">
        <v>930</v>
      </c>
      <c r="Z8635" t="s">
        <v>930</v>
      </c>
    </row>
    <row r="8636" spans="1:26">
      <c r="A8636">
        <v>806010</v>
      </c>
      <c r="B8636" t="s">
        <v>98</v>
      </c>
      <c r="C8636" t="s">
        <v>930</v>
      </c>
      <c r="D8636" t="s">
        <v>928</v>
      </c>
      <c r="E8636" t="s">
        <v>928</v>
      </c>
      <c r="F8636" t="s">
        <v>930</v>
      </c>
      <c r="G8636" t="s">
        <v>930</v>
      </c>
      <c r="H8636" t="s">
        <v>930</v>
      </c>
      <c r="I8636" t="s">
        <v>930</v>
      </c>
      <c r="J8636" t="s">
        <v>929</v>
      </c>
      <c r="K8636" t="s">
        <v>930</v>
      </c>
      <c r="L8636" t="s">
        <v>930</v>
      </c>
      <c r="M8636" t="s">
        <v>930</v>
      </c>
      <c r="N8636" t="s">
        <v>929</v>
      </c>
      <c r="O8636" t="s">
        <v>929</v>
      </c>
      <c r="P8636" t="s">
        <v>929</v>
      </c>
      <c r="Q8636" t="s">
        <v>929</v>
      </c>
      <c r="R8636" t="s">
        <v>930</v>
      </c>
      <c r="S8636" t="s">
        <v>929</v>
      </c>
      <c r="T8636" t="s">
        <v>930</v>
      </c>
      <c r="U8636" t="s">
        <v>928</v>
      </c>
      <c r="V8636" t="s">
        <v>929</v>
      </c>
      <c r="W8636" t="s">
        <v>930</v>
      </c>
      <c r="X8636" t="s">
        <v>930</v>
      </c>
      <c r="Y8636" t="s">
        <v>930</v>
      </c>
      <c r="Z8636" t="s">
        <v>929</v>
      </c>
    </row>
    <row r="8637" spans="1:26">
      <c r="A8637">
        <v>806011</v>
      </c>
      <c r="B8637" t="s">
        <v>98</v>
      </c>
      <c r="C8637" t="s">
        <v>930</v>
      </c>
      <c r="D8637" t="s">
        <v>930</v>
      </c>
      <c r="E8637" t="s">
        <v>929</v>
      </c>
      <c r="F8637" t="s">
        <v>930</v>
      </c>
      <c r="G8637" t="s">
        <v>930</v>
      </c>
      <c r="H8637" t="s">
        <v>929</v>
      </c>
      <c r="I8637" t="s">
        <v>929</v>
      </c>
      <c r="J8637" t="s">
        <v>929</v>
      </c>
      <c r="K8637" t="s">
        <v>928</v>
      </c>
      <c r="L8637" t="s">
        <v>928</v>
      </c>
      <c r="M8637" t="s">
        <v>928</v>
      </c>
      <c r="N8637" t="s">
        <v>929</v>
      </c>
      <c r="O8637" t="s">
        <v>929</v>
      </c>
      <c r="P8637" t="s">
        <v>930</v>
      </c>
      <c r="Q8637" t="s">
        <v>928</v>
      </c>
      <c r="R8637" t="s">
        <v>928</v>
      </c>
      <c r="S8637" t="s">
        <v>928</v>
      </c>
      <c r="T8637" t="s">
        <v>930</v>
      </c>
      <c r="U8637" t="s">
        <v>930</v>
      </c>
      <c r="V8637" t="s">
        <v>930</v>
      </c>
      <c r="W8637" t="s">
        <v>930</v>
      </c>
      <c r="X8637" t="s">
        <v>930</v>
      </c>
      <c r="Y8637" t="s">
        <v>928</v>
      </c>
      <c r="Z8637" t="s">
        <v>930</v>
      </c>
    </row>
    <row r="8638" spans="1:26">
      <c r="A8638">
        <v>806014</v>
      </c>
      <c r="B8638" t="s">
        <v>98</v>
      </c>
      <c r="C8638" t="s">
        <v>928</v>
      </c>
      <c r="D8638" t="s">
        <v>930</v>
      </c>
      <c r="E8638" t="s">
        <v>930</v>
      </c>
      <c r="F8638" t="s">
        <v>930</v>
      </c>
      <c r="G8638" t="s">
        <v>930</v>
      </c>
      <c r="H8638" t="s">
        <v>930</v>
      </c>
      <c r="I8638" t="s">
        <v>930</v>
      </c>
      <c r="J8638" t="s">
        <v>930</v>
      </c>
      <c r="K8638" t="s">
        <v>928</v>
      </c>
      <c r="L8638" t="s">
        <v>929</v>
      </c>
      <c r="M8638" t="s">
        <v>929</v>
      </c>
      <c r="N8638" t="s">
        <v>930</v>
      </c>
      <c r="O8638" t="s">
        <v>929</v>
      </c>
      <c r="P8638" t="s">
        <v>929</v>
      </c>
      <c r="Q8638" t="s">
        <v>929</v>
      </c>
      <c r="R8638" t="s">
        <v>928</v>
      </c>
      <c r="S8638" t="s">
        <v>930</v>
      </c>
      <c r="T8638" t="s">
        <v>928</v>
      </c>
      <c r="U8638" t="s">
        <v>928</v>
      </c>
      <c r="V8638" t="s">
        <v>929</v>
      </c>
      <c r="W8638" t="s">
        <v>929</v>
      </c>
      <c r="X8638" t="s">
        <v>930</v>
      </c>
      <c r="Y8638" t="s">
        <v>930</v>
      </c>
      <c r="Z8638" t="s">
        <v>929</v>
      </c>
    </row>
    <row r="8639" spans="1:26">
      <c r="A8639">
        <v>806018</v>
      </c>
      <c r="B8639" t="s">
        <v>98</v>
      </c>
      <c r="C8639" t="s">
        <v>930</v>
      </c>
      <c r="D8639" t="s">
        <v>928</v>
      </c>
      <c r="E8639" t="s">
        <v>930</v>
      </c>
      <c r="F8639" t="s">
        <v>930</v>
      </c>
      <c r="G8639" t="s">
        <v>930</v>
      </c>
      <c r="H8639" t="s">
        <v>928</v>
      </c>
      <c r="I8639" t="s">
        <v>930</v>
      </c>
      <c r="J8639" t="s">
        <v>928</v>
      </c>
      <c r="K8639" t="s">
        <v>930</v>
      </c>
      <c r="L8639" t="s">
        <v>928</v>
      </c>
      <c r="M8639" t="s">
        <v>930</v>
      </c>
      <c r="N8639" t="s">
        <v>928</v>
      </c>
      <c r="O8639" t="s">
        <v>929</v>
      </c>
      <c r="P8639" t="s">
        <v>930</v>
      </c>
      <c r="Q8639" t="s">
        <v>929</v>
      </c>
      <c r="R8639" t="s">
        <v>928</v>
      </c>
      <c r="S8639" t="s">
        <v>928</v>
      </c>
      <c r="T8639" t="s">
        <v>930</v>
      </c>
      <c r="U8639" t="s">
        <v>930</v>
      </c>
      <c r="V8639" t="s">
        <v>930</v>
      </c>
      <c r="W8639" t="s">
        <v>929</v>
      </c>
      <c r="X8639" t="s">
        <v>929</v>
      </c>
      <c r="Y8639" t="s">
        <v>929</v>
      </c>
      <c r="Z8639" t="s">
        <v>929</v>
      </c>
    </row>
    <row r="8640" spans="1:26">
      <c r="A8640">
        <v>806022</v>
      </c>
      <c r="B8640" t="s">
        <v>98</v>
      </c>
      <c r="C8640" t="s">
        <v>930</v>
      </c>
      <c r="D8640" t="s">
        <v>930</v>
      </c>
      <c r="E8640" t="s">
        <v>928</v>
      </c>
      <c r="F8640" t="s">
        <v>929</v>
      </c>
      <c r="G8640" t="s">
        <v>930</v>
      </c>
      <c r="H8640" t="s">
        <v>930</v>
      </c>
      <c r="I8640" t="s">
        <v>930</v>
      </c>
      <c r="J8640" t="s">
        <v>928</v>
      </c>
      <c r="K8640" t="s">
        <v>928</v>
      </c>
      <c r="L8640" t="s">
        <v>929</v>
      </c>
      <c r="M8640" t="s">
        <v>930</v>
      </c>
      <c r="N8640" t="s">
        <v>928</v>
      </c>
      <c r="O8640" t="s">
        <v>929</v>
      </c>
      <c r="P8640" t="s">
        <v>928</v>
      </c>
      <c r="Q8640" t="s">
        <v>928</v>
      </c>
      <c r="R8640" t="s">
        <v>928</v>
      </c>
      <c r="S8640" t="s">
        <v>928</v>
      </c>
      <c r="T8640" t="s">
        <v>930</v>
      </c>
      <c r="U8640" t="s">
        <v>930</v>
      </c>
      <c r="V8640" t="s">
        <v>930</v>
      </c>
      <c r="W8640" t="s">
        <v>930</v>
      </c>
      <c r="X8640" t="s">
        <v>930</v>
      </c>
      <c r="Y8640" t="s">
        <v>929</v>
      </c>
      <c r="Z8640" t="s">
        <v>929</v>
      </c>
    </row>
    <row r="8641" spans="1:26">
      <c r="A8641">
        <v>806024</v>
      </c>
      <c r="B8641" t="s">
        <v>98</v>
      </c>
      <c r="C8641" t="s">
        <v>930</v>
      </c>
      <c r="D8641" t="s">
        <v>930</v>
      </c>
      <c r="E8641" t="s">
        <v>930</v>
      </c>
      <c r="F8641" t="s">
        <v>928</v>
      </c>
      <c r="G8641" t="s">
        <v>930</v>
      </c>
      <c r="H8641" t="s">
        <v>928</v>
      </c>
      <c r="I8641" t="s">
        <v>930</v>
      </c>
      <c r="J8641" t="s">
        <v>929</v>
      </c>
      <c r="K8641" t="s">
        <v>929</v>
      </c>
      <c r="L8641" t="s">
        <v>928</v>
      </c>
      <c r="M8641" t="s">
        <v>929</v>
      </c>
      <c r="N8641" t="s">
        <v>929</v>
      </c>
      <c r="O8641" t="s">
        <v>929</v>
      </c>
      <c r="P8641" t="s">
        <v>929</v>
      </c>
      <c r="Q8641" t="s">
        <v>929</v>
      </c>
      <c r="R8641" t="s">
        <v>928</v>
      </c>
      <c r="S8641" t="s">
        <v>928</v>
      </c>
      <c r="T8641" t="s">
        <v>930</v>
      </c>
      <c r="U8641" t="s">
        <v>930</v>
      </c>
      <c r="V8641" t="s">
        <v>929</v>
      </c>
      <c r="W8641" t="s">
        <v>929</v>
      </c>
      <c r="X8641" t="s">
        <v>930</v>
      </c>
      <c r="Y8641" t="s">
        <v>929</v>
      </c>
      <c r="Z8641" t="s">
        <v>929</v>
      </c>
    </row>
    <row r="8642" spans="1:26">
      <c r="A8642">
        <v>806045</v>
      </c>
      <c r="B8642" t="s">
        <v>98</v>
      </c>
      <c r="C8642" t="s">
        <v>928</v>
      </c>
      <c r="D8642" t="s">
        <v>928</v>
      </c>
      <c r="E8642" t="s">
        <v>928</v>
      </c>
      <c r="F8642" t="s">
        <v>928</v>
      </c>
      <c r="G8642" t="s">
        <v>928</v>
      </c>
      <c r="H8642" t="s">
        <v>928</v>
      </c>
      <c r="I8642" t="s">
        <v>930</v>
      </c>
      <c r="J8642" t="s">
        <v>930</v>
      </c>
      <c r="K8642" t="s">
        <v>930</v>
      </c>
      <c r="L8642" t="s">
        <v>930</v>
      </c>
      <c r="M8642" t="s">
        <v>930</v>
      </c>
      <c r="N8642" t="s">
        <v>928</v>
      </c>
      <c r="O8642" t="s">
        <v>929</v>
      </c>
      <c r="P8642" t="s">
        <v>930</v>
      </c>
      <c r="Q8642" t="s">
        <v>930</v>
      </c>
      <c r="R8642" t="s">
        <v>930</v>
      </c>
      <c r="S8642" t="s">
        <v>930</v>
      </c>
      <c r="T8642" t="s">
        <v>930</v>
      </c>
      <c r="U8642" t="s">
        <v>930</v>
      </c>
      <c r="V8642" t="s">
        <v>929</v>
      </c>
      <c r="W8642" t="s">
        <v>929</v>
      </c>
      <c r="X8642" t="s">
        <v>929</v>
      </c>
      <c r="Y8642" t="s">
        <v>929</v>
      </c>
      <c r="Z8642" t="s">
        <v>929</v>
      </c>
    </row>
    <row r="8643" spans="1:26">
      <c r="A8643">
        <v>806054</v>
      </c>
      <c r="B8643" t="s">
        <v>98</v>
      </c>
      <c r="C8643" t="s">
        <v>929</v>
      </c>
      <c r="D8643" t="s">
        <v>929</v>
      </c>
      <c r="E8643" t="s">
        <v>929</v>
      </c>
      <c r="F8643" t="s">
        <v>930</v>
      </c>
      <c r="G8643" t="s">
        <v>930</v>
      </c>
      <c r="H8643" t="s">
        <v>930</v>
      </c>
      <c r="I8643" t="s">
        <v>928</v>
      </c>
      <c r="J8643" t="s">
        <v>930</v>
      </c>
      <c r="K8643" t="s">
        <v>930</v>
      </c>
      <c r="L8643" t="s">
        <v>928</v>
      </c>
      <c r="M8643" t="s">
        <v>930</v>
      </c>
      <c r="N8643" t="s">
        <v>929</v>
      </c>
      <c r="O8643" t="s">
        <v>930</v>
      </c>
      <c r="P8643" t="s">
        <v>930</v>
      </c>
      <c r="Q8643" t="s">
        <v>928</v>
      </c>
      <c r="R8643" t="s">
        <v>930</v>
      </c>
      <c r="S8643" t="s">
        <v>930</v>
      </c>
      <c r="T8643" t="s">
        <v>928</v>
      </c>
      <c r="U8643" t="s">
        <v>928</v>
      </c>
      <c r="V8643" t="s">
        <v>928</v>
      </c>
      <c r="W8643" t="s">
        <v>928</v>
      </c>
      <c r="X8643" t="s">
        <v>930</v>
      </c>
      <c r="Y8643" t="s">
        <v>928</v>
      </c>
      <c r="Z8643" t="s">
        <v>930</v>
      </c>
    </row>
    <row r="8644" spans="1:26">
      <c r="A8644">
        <v>806056</v>
      </c>
      <c r="B8644" t="s">
        <v>98</v>
      </c>
      <c r="C8644" t="s">
        <v>930</v>
      </c>
      <c r="D8644" t="s">
        <v>930</v>
      </c>
      <c r="E8644" t="s">
        <v>930</v>
      </c>
      <c r="F8644" t="s">
        <v>929</v>
      </c>
      <c r="G8644" t="s">
        <v>930</v>
      </c>
      <c r="H8644" t="s">
        <v>929</v>
      </c>
      <c r="I8644" t="s">
        <v>929</v>
      </c>
      <c r="J8644" t="s">
        <v>929</v>
      </c>
      <c r="K8644" t="s">
        <v>929</v>
      </c>
      <c r="L8644" t="s">
        <v>929</v>
      </c>
      <c r="M8644" t="s">
        <v>929</v>
      </c>
      <c r="N8644" t="s">
        <v>930</v>
      </c>
      <c r="O8644" t="s">
        <v>929</v>
      </c>
      <c r="P8644" t="s">
        <v>930</v>
      </c>
      <c r="Q8644" t="s">
        <v>930</v>
      </c>
      <c r="R8644" t="s">
        <v>930</v>
      </c>
      <c r="S8644" t="s">
        <v>929</v>
      </c>
      <c r="T8644" t="s">
        <v>929</v>
      </c>
      <c r="U8644" t="s">
        <v>929</v>
      </c>
      <c r="V8644" t="s">
        <v>930</v>
      </c>
      <c r="W8644" t="s">
        <v>928</v>
      </c>
      <c r="X8644" t="s">
        <v>930</v>
      </c>
      <c r="Y8644" t="s">
        <v>929</v>
      </c>
      <c r="Z8644" t="s">
        <v>929</v>
      </c>
    </row>
    <row r="8645" spans="1:26">
      <c r="A8645">
        <v>806060</v>
      </c>
      <c r="B8645" t="s">
        <v>98</v>
      </c>
      <c r="C8645" t="s">
        <v>928</v>
      </c>
      <c r="D8645" t="s">
        <v>930</v>
      </c>
      <c r="E8645" t="s">
        <v>930</v>
      </c>
      <c r="F8645" t="s">
        <v>928</v>
      </c>
      <c r="G8645" t="s">
        <v>928</v>
      </c>
      <c r="H8645" t="s">
        <v>930</v>
      </c>
      <c r="I8645" t="s">
        <v>930</v>
      </c>
      <c r="J8645" t="s">
        <v>930</v>
      </c>
      <c r="K8645" t="s">
        <v>928</v>
      </c>
      <c r="L8645" t="s">
        <v>928</v>
      </c>
      <c r="M8645" t="s">
        <v>928</v>
      </c>
      <c r="N8645" t="s">
        <v>930</v>
      </c>
      <c r="O8645" t="s">
        <v>929</v>
      </c>
      <c r="P8645" t="s">
        <v>928</v>
      </c>
      <c r="Q8645" t="s">
        <v>928</v>
      </c>
      <c r="R8645" t="s">
        <v>928</v>
      </c>
      <c r="S8645" t="s">
        <v>930</v>
      </c>
      <c r="T8645" t="s">
        <v>930</v>
      </c>
      <c r="U8645" t="s">
        <v>928</v>
      </c>
      <c r="V8645" t="s">
        <v>929</v>
      </c>
      <c r="W8645" t="s">
        <v>930</v>
      </c>
      <c r="X8645" t="s">
        <v>930</v>
      </c>
      <c r="Y8645" t="s">
        <v>929</v>
      </c>
      <c r="Z8645" t="s">
        <v>929</v>
      </c>
    </row>
    <row r="8646" spans="1:26">
      <c r="A8646">
        <v>806077</v>
      </c>
      <c r="B8646" t="s">
        <v>98</v>
      </c>
      <c r="C8646" t="s">
        <v>928</v>
      </c>
      <c r="D8646" t="s">
        <v>928</v>
      </c>
      <c r="E8646" t="s">
        <v>928</v>
      </c>
      <c r="F8646" t="s">
        <v>930</v>
      </c>
      <c r="G8646" t="s">
        <v>930</v>
      </c>
      <c r="H8646" t="s">
        <v>930</v>
      </c>
      <c r="I8646" t="s">
        <v>929</v>
      </c>
      <c r="J8646" t="s">
        <v>929</v>
      </c>
      <c r="K8646" t="s">
        <v>928</v>
      </c>
      <c r="L8646" t="s">
        <v>928</v>
      </c>
      <c r="M8646" t="s">
        <v>928</v>
      </c>
      <c r="N8646" t="s">
        <v>929</v>
      </c>
      <c r="O8646" t="s">
        <v>929</v>
      </c>
      <c r="P8646" t="s">
        <v>929</v>
      </c>
      <c r="Q8646" t="s">
        <v>928</v>
      </c>
      <c r="R8646" t="s">
        <v>930</v>
      </c>
      <c r="S8646" t="s">
        <v>930</v>
      </c>
      <c r="T8646" t="s">
        <v>928</v>
      </c>
      <c r="U8646" t="s">
        <v>928</v>
      </c>
      <c r="V8646" t="s">
        <v>929</v>
      </c>
      <c r="W8646" t="s">
        <v>930</v>
      </c>
      <c r="X8646" t="s">
        <v>930</v>
      </c>
      <c r="Y8646" t="s">
        <v>929</v>
      </c>
      <c r="Z8646" t="s">
        <v>929</v>
      </c>
    </row>
    <row r="8647" spans="1:26">
      <c r="A8647">
        <v>806079</v>
      </c>
      <c r="B8647" t="s">
        <v>98</v>
      </c>
      <c r="C8647" t="s">
        <v>930</v>
      </c>
      <c r="D8647" t="s">
        <v>928</v>
      </c>
      <c r="E8647" t="s">
        <v>928</v>
      </c>
      <c r="F8647" t="s">
        <v>928</v>
      </c>
      <c r="G8647" t="s">
        <v>930</v>
      </c>
      <c r="H8647" t="s">
        <v>930</v>
      </c>
      <c r="I8647" t="s">
        <v>929</v>
      </c>
      <c r="J8647" t="s">
        <v>930</v>
      </c>
      <c r="K8647" t="s">
        <v>929</v>
      </c>
      <c r="L8647" t="s">
        <v>930</v>
      </c>
      <c r="M8647" t="s">
        <v>930</v>
      </c>
      <c r="N8647" t="s">
        <v>930</v>
      </c>
      <c r="O8647" t="s">
        <v>929</v>
      </c>
      <c r="P8647" t="s">
        <v>928</v>
      </c>
      <c r="Q8647" t="s">
        <v>930</v>
      </c>
      <c r="R8647" t="s">
        <v>928</v>
      </c>
      <c r="S8647" t="s">
        <v>930</v>
      </c>
      <c r="T8647" t="s">
        <v>928</v>
      </c>
      <c r="U8647" t="s">
        <v>928</v>
      </c>
      <c r="V8647" t="s">
        <v>930</v>
      </c>
      <c r="W8647" t="s">
        <v>930</v>
      </c>
      <c r="X8647" t="s">
        <v>930</v>
      </c>
      <c r="Y8647" t="s">
        <v>929</v>
      </c>
      <c r="Z8647" t="s">
        <v>930</v>
      </c>
    </row>
    <row r="8648" spans="1:26">
      <c r="A8648">
        <v>806091</v>
      </c>
      <c r="B8648" t="s">
        <v>98</v>
      </c>
      <c r="C8648" t="s">
        <v>930</v>
      </c>
      <c r="D8648" t="s">
        <v>930</v>
      </c>
      <c r="E8648" t="s">
        <v>929</v>
      </c>
      <c r="F8648" t="s">
        <v>929</v>
      </c>
      <c r="G8648" t="s">
        <v>930</v>
      </c>
      <c r="H8648" t="s">
        <v>930</v>
      </c>
      <c r="I8648" t="s">
        <v>929</v>
      </c>
      <c r="J8648" t="s">
        <v>929</v>
      </c>
      <c r="K8648" t="s">
        <v>929</v>
      </c>
      <c r="L8648" t="s">
        <v>929</v>
      </c>
      <c r="M8648" t="s">
        <v>929</v>
      </c>
      <c r="N8648" t="s">
        <v>929</v>
      </c>
      <c r="O8648" t="s">
        <v>929</v>
      </c>
      <c r="P8648" t="s">
        <v>929</v>
      </c>
      <c r="Q8648" t="s">
        <v>929</v>
      </c>
      <c r="R8648" t="s">
        <v>929</v>
      </c>
      <c r="S8648" t="s">
        <v>929</v>
      </c>
      <c r="T8648" t="s">
        <v>929</v>
      </c>
      <c r="U8648" t="s">
        <v>929</v>
      </c>
      <c r="V8648" t="s">
        <v>929</v>
      </c>
      <c r="W8648" t="s">
        <v>929</v>
      </c>
      <c r="X8648" t="s">
        <v>929</v>
      </c>
      <c r="Y8648" t="s">
        <v>929</v>
      </c>
      <c r="Z8648" t="s">
        <v>929</v>
      </c>
    </row>
    <row r="8649" spans="1:26">
      <c r="A8649">
        <v>806102</v>
      </c>
      <c r="B8649" t="s">
        <v>98</v>
      </c>
      <c r="C8649" t="s">
        <v>928</v>
      </c>
      <c r="D8649" t="s">
        <v>928</v>
      </c>
      <c r="E8649" t="s">
        <v>929</v>
      </c>
      <c r="F8649" t="s">
        <v>930</v>
      </c>
      <c r="G8649" t="s">
        <v>928</v>
      </c>
      <c r="H8649" t="s">
        <v>929</v>
      </c>
      <c r="I8649" t="s">
        <v>929</v>
      </c>
      <c r="J8649" t="s">
        <v>929</v>
      </c>
      <c r="K8649" t="s">
        <v>929</v>
      </c>
      <c r="L8649" t="s">
        <v>930</v>
      </c>
      <c r="M8649" t="s">
        <v>930</v>
      </c>
      <c r="N8649" t="s">
        <v>930</v>
      </c>
      <c r="O8649" t="s">
        <v>929</v>
      </c>
      <c r="P8649" t="s">
        <v>930</v>
      </c>
      <c r="Q8649" t="s">
        <v>929</v>
      </c>
      <c r="R8649" t="s">
        <v>930</v>
      </c>
      <c r="S8649" t="s">
        <v>929</v>
      </c>
      <c r="T8649" t="s">
        <v>930</v>
      </c>
      <c r="U8649" t="s">
        <v>930</v>
      </c>
      <c r="V8649" t="s">
        <v>929</v>
      </c>
      <c r="W8649" t="s">
        <v>929</v>
      </c>
      <c r="X8649" t="s">
        <v>929</v>
      </c>
      <c r="Y8649" t="s">
        <v>929</v>
      </c>
      <c r="Z8649" t="s">
        <v>929</v>
      </c>
    </row>
    <row r="8650" spans="1:26">
      <c r="A8650">
        <v>806116</v>
      </c>
      <c r="B8650" t="s">
        <v>98</v>
      </c>
      <c r="C8650" t="s">
        <v>929</v>
      </c>
      <c r="D8650" t="s">
        <v>930</v>
      </c>
      <c r="E8650" t="s">
        <v>930</v>
      </c>
      <c r="F8650" t="s">
        <v>929</v>
      </c>
      <c r="G8650" t="s">
        <v>929</v>
      </c>
      <c r="H8650" t="s">
        <v>930</v>
      </c>
      <c r="I8650" t="s">
        <v>930</v>
      </c>
      <c r="J8650" t="s">
        <v>929</v>
      </c>
      <c r="K8650" t="s">
        <v>930</v>
      </c>
      <c r="L8650" t="s">
        <v>928</v>
      </c>
      <c r="M8650" t="s">
        <v>930</v>
      </c>
      <c r="N8650" t="s">
        <v>930</v>
      </c>
      <c r="O8650" t="s">
        <v>929</v>
      </c>
      <c r="P8650" t="s">
        <v>929</v>
      </c>
      <c r="Q8650" t="s">
        <v>930</v>
      </c>
      <c r="R8650" t="s">
        <v>930</v>
      </c>
      <c r="S8650" t="s">
        <v>930</v>
      </c>
      <c r="T8650" t="s">
        <v>930</v>
      </c>
      <c r="U8650" t="s">
        <v>929</v>
      </c>
      <c r="V8650" t="s">
        <v>929</v>
      </c>
      <c r="W8650" t="s">
        <v>929</v>
      </c>
      <c r="X8650" t="s">
        <v>929</v>
      </c>
      <c r="Y8650" t="s">
        <v>929</v>
      </c>
      <c r="Z8650" t="s">
        <v>929</v>
      </c>
    </row>
    <row r="8651" spans="1:26">
      <c r="A8651">
        <v>806119</v>
      </c>
      <c r="B8651" t="s">
        <v>98</v>
      </c>
      <c r="C8651" t="s">
        <v>930</v>
      </c>
      <c r="D8651" t="s">
        <v>928</v>
      </c>
      <c r="E8651" t="s">
        <v>930</v>
      </c>
      <c r="F8651" t="s">
        <v>930</v>
      </c>
      <c r="G8651" t="s">
        <v>928</v>
      </c>
      <c r="H8651" t="s">
        <v>928</v>
      </c>
      <c r="I8651" t="s">
        <v>928</v>
      </c>
      <c r="J8651" t="s">
        <v>930</v>
      </c>
      <c r="K8651" t="s">
        <v>930</v>
      </c>
      <c r="L8651" t="s">
        <v>930</v>
      </c>
      <c r="M8651" t="s">
        <v>930</v>
      </c>
      <c r="N8651" t="s">
        <v>930</v>
      </c>
      <c r="O8651" t="s">
        <v>929</v>
      </c>
      <c r="P8651" t="s">
        <v>930</v>
      </c>
      <c r="Q8651" t="s">
        <v>930</v>
      </c>
      <c r="R8651" t="s">
        <v>930</v>
      </c>
      <c r="S8651" t="s">
        <v>930</v>
      </c>
      <c r="T8651" t="s">
        <v>930</v>
      </c>
      <c r="U8651" t="s">
        <v>928</v>
      </c>
      <c r="V8651" t="s">
        <v>930</v>
      </c>
      <c r="W8651" t="s">
        <v>930</v>
      </c>
      <c r="X8651" t="s">
        <v>930</v>
      </c>
      <c r="Y8651" t="s">
        <v>930</v>
      </c>
      <c r="Z8651" t="s">
        <v>929</v>
      </c>
    </row>
    <row r="8652" spans="1:26">
      <c r="A8652">
        <v>806126</v>
      </c>
      <c r="B8652" t="s">
        <v>98</v>
      </c>
      <c r="C8652" t="s">
        <v>929</v>
      </c>
      <c r="D8652" t="s">
        <v>929</v>
      </c>
      <c r="E8652" t="s">
        <v>929</v>
      </c>
      <c r="F8652" t="s">
        <v>929</v>
      </c>
      <c r="G8652" t="s">
        <v>929</v>
      </c>
      <c r="H8652" t="s">
        <v>930</v>
      </c>
      <c r="I8652" t="s">
        <v>929</v>
      </c>
      <c r="J8652" t="s">
        <v>928</v>
      </c>
      <c r="K8652" t="s">
        <v>930</v>
      </c>
      <c r="L8652" t="s">
        <v>928</v>
      </c>
      <c r="M8652" t="s">
        <v>929</v>
      </c>
      <c r="N8652" t="s">
        <v>930</v>
      </c>
      <c r="O8652" t="s">
        <v>929</v>
      </c>
      <c r="P8652" t="s">
        <v>930</v>
      </c>
      <c r="Q8652" t="s">
        <v>930</v>
      </c>
      <c r="R8652" t="s">
        <v>928</v>
      </c>
      <c r="S8652" t="s">
        <v>928</v>
      </c>
      <c r="T8652" t="s">
        <v>930</v>
      </c>
      <c r="U8652" t="s">
        <v>929</v>
      </c>
      <c r="V8652" t="s">
        <v>928</v>
      </c>
      <c r="W8652" t="s">
        <v>928</v>
      </c>
      <c r="X8652" t="s">
        <v>930</v>
      </c>
      <c r="Y8652" t="s">
        <v>930</v>
      </c>
      <c r="Z8652" t="s">
        <v>930</v>
      </c>
    </row>
    <row r="8653" spans="1:26">
      <c r="A8653">
        <v>806128</v>
      </c>
      <c r="B8653" t="s">
        <v>98</v>
      </c>
      <c r="C8653" t="s">
        <v>929</v>
      </c>
      <c r="D8653" t="s">
        <v>929</v>
      </c>
      <c r="E8653" t="s">
        <v>929</v>
      </c>
      <c r="F8653" t="s">
        <v>929</v>
      </c>
      <c r="G8653" t="s">
        <v>930</v>
      </c>
      <c r="H8653" t="s">
        <v>929</v>
      </c>
      <c r="I8653" t="s">
        <v>929</v>
      </c>
      <c r="J8653" t="s">
        <v>930</v>
      </c>
      <c r="K8653" t="s">
        <v>929</v>
      </c>
      <c r="L8653" t="s">
        <v>929</v>
      </c>
      <c r="M8653" t="s">
        <v>930</v>
      </c>
      <c r="N8653" t="s">
        <v>928</v>
      </c>
      <c r="O8653" t="s">
        <v>929</v>
      </c>
      <c r="P8653" t="s">
        <v>930</v>
      </c>
      <c r="Q8653" t="s">
        <v>930</v>
      </c>
      <c r="R8653" t="s">
        <v>930</v>
      </c>
      <c r="S8653" t="s">
        <v>930</v>
      </c>
      <c r="T8653" t="s">
        <v>928</v>
      </c>
      <c r="U8653" t="s">
        <v>929</v>
      </c>
      <c r="V8653" t="s">
        <v>930</v>
      </c>
      <c r="W8653" t="s">
        <v>928</v>
      </c>
      <c r="X8653" t="s">
        <v>930</v>
      </c>
      <c r="Y8653" t="s">
        <v>928</v>
      </c>
      <c r="Z8653" t="s">
        <v>929</v>
      </c>
    </row>
    <row r="8654" spans="1:26">
      <c r="A8654">
        <v>806130</v>
      </c>
      <c r="B8654" t="s">
        <v>98</v>
      </c>
      <c r="C8654" t="s">
        <v>928</v>
      </c>
      <c r="D8654" t="s">
        <v>929</v>
      </c>
      <c r="E8654" t="s">
        <v>929</v>
      </c>
      <c r="F8654" t="s">
        <v>928</v>
      </c>
      <c r="G8654" t="s">
        <v>929</v>
      </c>
      <c r="H8654" t="s">
        <v>930</v>
      </c>
      <c r="I8654" t="s">
        <v>929</v>
      </c>
      <c r="J8654" t="s">
        <v>928</v>
      </c>
      <c r="K8654" t="s">
        <v>928</v>
      </c>
      <c r="L8654" t="s">
        <v>928</v>
      </c>
      <c r="M8654" t="s">
        <v>930</v>
      </c>
      <c r="N8654" t="s">
        <v>928</v>
      </c>
      <c r="O8654" t="s">
        <v>929</v>
      </c>
      <c r="P8654" t="s">
        <v>928</v>
      </c>
      <c r="Q8654" t="s">
        <v>930</v>
      </c>
      <c r="R8654" t="s">
        <v>928</v>
      </c>
      <c r="S8654" t="s">
        <v>930</v>
      </c>
      <c r="T8654" t="s">
        <v>928</v>
      </c>
      <c r="U8654" t="s">
        <v>930</v>
      </c>
      <c r="V8654" t="s">
        <v>930</v>
      </c>
      <c r="W8654" t="s">
        <v>930</v>
      </c>
      <c r="X8654" t="s">
        <v>930</v>
      </c>
      <c r="Y8654" t="s">
        <v>930</v>
      </c>
      <c r="Z8654" t="s">
        <v>929</v>
      </c>
    </row>
    <row r="8655" spans="1:26">
      <c r="A8655">
        <v>806136</v>
      </c>
      <c r="B8655" t="s">
        <v>98</v>
      </c>
      <c r="C8655" t="s">
        <v>929</v>
      </c>
      <c r="D8655" t="s">
        <v>929</v>
      </c>
      <c r="E8655" t="s">
        <v>929</v>
      </c>
      <c r="F8655" t="s">
        <v>929</v>
      </c>
      <c r="G8655" t="s">
        <v>929</v>
      </c>
      <c r="H8655" t="s">
        <v>929</v>
      </c>
      <c r="I8655" t="s">
        <v>929</v>
      </c>
      <c r="J8655" t="s">
        <v>929</v>
      </c>
      <c r="K8655" t="s">
        <v>930</v>
      </c>
      <c r="L8655" t="s">
        <v>929</v>
      </c>
      <c r="M8655" t="s">
        <v>929</v>
      </c>
      <c r="N8655" t="s">
        <v>929</v>
      </c>
      <c r="O8655" t="s">
        <v>929</v>
      </c>
      <c r="P8655" t="s">
        <v>929</v>
      </c>
      <c r="Q8655" t="s">
        <v>930</v>
      </c>
      <c r="R8655" t="s">
        <v>929</v>
      </c>
      <c r="S8655" t="s">
        <v>929</v>
      </c>
      <c r="T8655" t="s">
        <v>929</v>
      </c>
      <c r="U8655" t="s">
        <v>929</v>
      </c>
      <c r="V8655" t="s">
        <v>929</v>
      </c>
      <c r="W8655" t="s">
        <v>929</v>
      </c>
      <c r="X8655" t="s">
        <v>929</v>
      </c>
      <c r="Y8655" t="s">
        <v>929</v>
      </c>
      <c r="Z8655" t="s">
        <v>929</v>
      </c>
    </row>
    <row r="8656" spans="1:26">
      <c r="A8656">
        <v>806150</v>
      </c>
      <c r="B8656" t="s">
        <v>98</v>
      </c>
      <c r="C8656" t="s">
        <v>929</v>
      </c>
      <c r="D8656" t="s">
        <v>930</v>
      </c>
      <c r="E8656" t="s">
        <v>929</v>
      </c>
      <c r="F8656" t="s">
        <v>929</v>
      </c>
      <c r="G8656" t="s">
        <v>929</v>
      </c>
      <c r="H8656" t="s">
        <v>929</v>
      </c>
      <c r="I8656" t="s">
        <v>929</v>
      </c>
      <c r="J8656" t="s">
        <v>929</v>
      </c>
      <c r="K8656" t="s">
        <v>929</v>
      </c>
      <c r="L8656" t="s">
        <v>929</v>
      </c>
      <c r="M8656" t="s">
        <v>929</v>
      </c>
      <c r="N8656" t="s">
        <v>929</v>
      </c>
      <c r="O8656" t="s">
        <v>929</v>
      </c>
      <c r="P8656" t="s">
        <v>930</v>
      </c>
      <c r="Q8656" t="s">
        <v>929</v>
      </c>
      <c r="R8656" t="s">
        <v>929</v>
      </c>
      <c r="S8656" t="s">
        <v>929</v>
      </c>
      <c r="T8656" t="s">
        <v>929</v>
      </c>
      <c r="U8656" t="s">
        <v>929</v>
      </c>
      <c r="V8656" t="s">
        <v>929</v>
      </c>
      <c r="W8656" t="s">
        <v>929</v>
      </c>
      <c r="X8656" t="s">
        <v>929</v>
      </c>
      <c r="Y8656" t="s">
        <v>929</v>
      </c>
      <c r="Z8656" t="s">
        <v>929</v>
      </c>
    </row>
    <row r="8657" spans="1:26">
      <c r="A8657">
        <v>806162</v>
      </c>
      <c r="B8657" t="s">
        <v>98</v>
      </c>
      <c r="C8657" t="s">
        <v>929</v>
      </c>
      <c r="D8657" t="s">
        <v>929</v>
      </c>
      <c r="E8657" t="s">
        <v>929</v>
      </c>
      <c r="F8657" t="s">
        <v>929</v>
      </c>
      <c r="G8657" t="s">
        <v>930</v>
      </c>
      <c r="H8657" t="s">
        <v>929</v>
      </c>
      <c r="I8657" t="s">
        <v>929</v>
      </c>
      <c r="J8657" t="s">
        <v>929</v>
      </c>
      <c r="K8657" t="s">
        <v>929</v>
      </c>
      <c r="L8657" t="s">
        <v>929</v>
      </c>
      <c r="M8657" t="s">
        <v>929</v>
      </c>
      <c r="N8657" t="s">
        <v>929</v>
      </c>
      <c r="O8657" t="s">
        <v>930</v>
      </c>
      <c r="P8657" t="s">
        <v>930</v>
      </c>
      <c r="Q8657" t="s">
        <v>928</v>
      </c>
      <c r="R8657" t="s">
        <v>930</v>
      </c>
      <c r="S8657" t="s">
        <v>928</v>
      </c>
      <c r="T8657" t="s">
        <v>930</v>
      </c>
      <c r="U8657" t="s">
        <v>930</v>
      </c>
      <c r="V8657" t="s">
        <v>930</v>
      </c>
      <c r="W8657" t="s">
        <v>930</v>
      </c>
      <c r="X8657" t="s">
        <v>930</v>
      </c>
      <c r="Y8657" t="s">
        <v>928</v>
      </c>
      <c r="Z8657" t="s">
        <v>930</v>
      </c>
    </row>
    <row r="8658" spans="1:26">
      <c r="A8658">
        <v>806163</v>
      </c>
      <c r="B8658" t="s">
        <v>98</v>
      </c>
      <c r="C8658" t="s">
        <v>929</v>
      </c>
      <c r="D8658" t="s">
        <v>929</v>
      </c>
      <c r="E8658" t="s">
        <v>929</v>
      </c>
      <c r="F8658" t="s">
        <v>929</v>
      </c>
      <c r="G8658" t="s">
        <v>929</v>
      </c>
      <c r="H8658" t="s">
        <v>929</v>
      </c>
      <c r="I8658" t="s">
        <v>929</v>
      </c>
      <c r="J8658" t="s">
        <v>929</v>
      </c>
      <c r="K8658" t="s">
        <v>928</v>
      </c>
      <c r="L8658" t="s">
        <v>930</v>
      </c>
      <c r="M8658" t="s">
        <v>930</v>
      </c>
      <c r="N8658" t="s">
        <v>930</v>
      </c>
      <c r="O8658" t="s">
        <v>929</v>
      </c>
      <c r="P8658" t="s">
        <v>928</v>
      </c>
      <c r="Q8658" t="s">
        <v>929</v>
      </c>
      <c r="R8658" t="s">
        <v>930</v>
      </c>
      <c r="S8658" t="s">
        <v>928</v>
      </c>
      <c r="T8658" t="s">
        <v>930</v>
      </c>
      <c r="U8658" t="s">
        <v>929</v>
      </c>
      <c r="V8658" t="s">
        <v>930</v>
      </c>
      <c r="W8658" t="s">
        <v>929</v>
      </c>
      <c r="X8658" t="s">
        <v>929</v>
      </c>
      <c r="Y8658" t="s">
        <v>928</v>
      </c>
      <c r="Z8658" t="s">
        <v>930</v>
      </c>
    </row>
    <row r="8659" spans="1:26">
      <c r="A8659">
        <v>806166</v>
      </c>
      <c r="B8659" t="s">
        <v>98</v>
      </c>
      <c r="C8659" t="s">
        <v>929</v>
      </c>
      <c r="D8659" t="s">
        <v>929</v>
      </c>
      <c r="E8659" t="s">
        <v>929</v>
      </c>
      <c r="F8659" t="s">
        <v>929</v>
      </c>
      <c r="G8659" t="s">
        <v>929</v>
      </c>
      <c r="H8659" t="s">
        <v>930</v>
      </c>
      <c r="I8659" t="s">
        <v>930</v>
      </c>
      <c r="J8659" t="s">
        <v>929</v>
      </c>
      <c r="K8659" t="s">
        <v>928</v>
      </c>
      <c r="L8659" t="s">
        <v>928</v>
      </c>
      <c r="M8659" t="s">
        <v>929</v>
      </c>
      <c r="N8659" t="s">
        <v>929</v>
      </c>
      <c r="O8659" t="s">
        <v>929</v>
      </c>
      <c r="P8659" t="s">
        <v>930</v>
      </c>
      <c r="Q8659" t="s">
        <v>930</v>
      </c>
      <c r="R8659" t="s">
        <v>930</v>
      </c>
      <c r="S8659" t="s">
        <v>930</v>
      </c>
      <c r="T8659" t="s">
        <v>928</v>
      </c>
      <c r="U8659" t="s">
        <v>929</v>
      </c>
      <c r="V8659" t="s">
        <v>928</v>
      </c>
      <c r="W8659" t="s">
        <v>929</v>
      </c>
      <c r="X8659" t="s">
        <v>930</v>
      </c>
      <c r="Y8659" t="s">
        <v>928</v>
      </c>
      <c r="Z8659" t="s">
        <v>929</v>
      </c>
    </row>
    <row r="8660" spans="1:26">
      <c r="A8660">
        <v>806167</v>
      </c>
      <c r="B8660" t="s">
        <v>98</v>
      </c>
      <c r="C8660" t="s">
        <v>930</v>
      </c>
      <c r="D8660" t="s">
        <v>928</v>
      </c>
      <c r="E8660" t="s">
        <v>929</v>
      </c>
      <c r="F8660" t="s">
        <v>929</v>
      </c>
      <c r="G8660" t="s">
        <v>929</v>
      </c>
      <c r="H8660" t="s">
        <v>930</v>
      </c>
      <c r="I8660" t="s">
        <v>929</v>
      </c>
      <c r="J8660" t="s">
        <v>929</v>
      </c>
      <c r="K8660" t="s">
        <v>928</v>
      </c>
      <c r="L8660" t="s">
        <v>930</v>
      </c>
      <c r="M8660" t="s">
        <v>929</v>
      </c>
      <c r="N8660" t="s">
        <v>930</v>
      </c>
      <c r="O8660" t="s">
        <v>929</v>
      </c>
      <c r="P8660" t="s">
        <v>929</v>
      </c>
      <c r="Q8660" t="s">
        <v>929</v>
      </c>
      <c r="R8660" t="s">
        <v>930</v>
      </c>
      <c r="S8660" t="s">
        <v>930</v>
      </c>
      <c r="T8660" t="s">
        <v>930</v>
      </c>
      <c r="U8660" t="s">
        <v>928</v>
      </c>
      <c r="V8660" t="s">
        <v>930</v>
      </c>
      <c r="W8660" t="s">
        <v>930</v>
      </c>
      <c r="X8660" t="s">
        <v>930</v>
      </c>
      <c r="Y8660" t="s">
        <v>929</v>
      </c>
      <c r="Z8660" t="s">
        <v>929</v>
      </c>
    </row>
    <row r="8661" spans="1:26">
      <c r="A8661">
        <v>806174</v>
      </c>
      <c r="B8661" t="s">
        <v>98</v>
      </c>
      <c r="C8661" t="s">
        <v>929</v>
      </c>
      <c r="D8661" t="s">
        <v>930</v>
      </c>
      <c r="E8661" t="s">
        <v>930</v>
      </c>
      <c r="F8661" t="s">
        <v>929</v>
      </c>
      <c r="G8661" t="s">
        <v>929</v>
      </c>
      <c r="H8661" t="s">
        <v>929</v>
      </c>
      <c r="I8661" t="s">
        <v>929</v>
      </c>
      <c r="J8661" t="s">
        <v>930</v>
      </c>
      <c r="K8661" t="s">
        <v>929</v>
      </c>
      <c r="L8661" t="s">
        <v>929</v>
      </c>
      <c r="M8661" t="s">
        <v>929</v>
      </c>
      <c r="N8661" t="s">
        <v>929</v>
      </c>
      <c r="O8661" t="s">
        <v>929</v>
      </c>
      <c r="P8661" t="s">
        <v>929</v>
      </c>
      <c r="Q8661" t="s">
        <v>929</v>
      </c>
      <c r="R8661" t="s">
        <v>929</v>
      </c>
      <c r="S8661" t="s">
        <v>930</v>
      </c>
      <c r="T8661" t="s">
        <v>930</v>
      </c>
      <c r="U8661" t="s">
        <v>929</v>
      </c>
      <c r="V8661" t="s">
        <v>929</v>
      </c>
      <c r="W8661" t="s">
        <v>929</v>
      </c>
      <c r="X8661" t="s">
        <v>929</v>
      </c>
      <c r="Y8661" t="s">
        <v>929</v>
      </c>
      <c r="Z8661" t="s">
        <v>929</v>
      </c>
    </row>
    <row r="8662" spans="1:26">
      <c r="A8662">
        <v>806176</v>
      </c>
      <c r="B8662" t="s">
        <v>98</v>
      </c>
      <c r="C8662" t="s">
        <v>929</v>
      </c>
      <c r="D8662" t="s">
        <v>929</v>
      </c>
      <c r="E8662" t="s">
        <v>929</v>
      </c>
      <c r="F8662" t="s">
        <v>929</v>
      </c>
      <c r="G8662" t="s">
        <v>929</v>
      </c>
      <c r="H8662" t="s">
        <v>930</v>
      </c>
      <c r="I8662" t="s">
        <v>929</v>
      </c>
      <c r="J8662" t="s">
        <v>928</v>
      </c>
      <c r="K8662" t="s">
        <v>928</v>
      </c>
      <c r="L8662" t="s">
        <v>928</v>
      </c>
      <c r="M8662" t="s">
        <v>928</v>
      </c>
      <c r="N8662" t="s">
        <v>929</v>
      </c>
      <c r="O8662" t="s">
        <v>929</v>
      </c>
      <c r="P8662" t="s">
        <v>930</v>
      </c>
      <c r="Q8662" t="s">
        <v>930</v>
      </c>
      <c r="R8662" t="s">
        <v>930</v>
      </c>
      <c r="S8662" t="s">
        <v>930</v>
      </c>
      <c r="T8662" t="s">
        <v>930</v>
      </c>
      <c r="U8662" t="s">
        <v>928</v>
      </c>
      <c r="V8662" t="s">
        <v>930</v>
      </c>
      <c r="W8662" t="s">
        <v>930</v>
      </c>
      <c r="X8662" t="s">
        <v>930</v>
      </c>
      <c r="Y8662" t="s">
        <v>929</v>
      </c>
      <c r="Z8662" t="s">
        <v>930</v>
      </c>
    </row>
    <row r="8663" spans="1:26">
      <c r="A8663">
        <v>806181</v>
      </c>
      <c r="B8663" t="s">
        <v>98</v>
      </c>
      <c r="C8663" t="s">
        <v>930</v>
      </c>
      <c r="D8663" t="s">
        <v>929</v>
      </c>
      <c r="E8663" t="s">
        <v>929</v>
      </c>
      <c r="F8663" t="s">
        <v>929</v>
      </c>
      <c r="G8663" t="s">
        <v>929</v>
      </c>
      <c r="H8663" t="s">
        <v>929</v>
      </c>
      <c r="I8663" t="s">
        <v>930</v>
      </c>
      <c r="J8663" t="s">
        <v>929</v>
      </c>
      <c r="K8663" t="s">
        <v>929</v>
      </c>
      <c r="L8663" t="s">
        <v>929</v>
      </c>
      <c r="M8663" t="s">
        <v>929</v>
      </c>
      <c r="N8663" t="s">
        <v>929</v>
      </c>
      <c r="O8663" t="s">
        <v>929</v>
      </c>
      <c r="P8663" t="s">
        <v>929</v>
      </c>
      <c r="Q8663" t="s">
        <v>928</v>
      </c>
      <c r="R8663" t="s">
        <v>929</v>
      </c>
      <c r="S8663" t="s">
        <v>928</v>
      </c>
      <c r="T8663" t="s">
        <v>930</v>
      </c>
      <c r="U8663" t="s">
        <v>929</v>
      </c>
      <c r="V8663" t="s">
        <v>928</v>
      </c>
      <c r="W8663" t="s">
        <v>929</v>
      </c>
      <c r="X8663" t="s">
        <v>928</v>
      </c>
      <c r="Y8663" t="s">
        <v>929</v>
      </c>
      <c r="Z8663" t="s">
        <v>929</v>
      </c>
    </row>
    <row r="8664" spans="1:26">
      <c r="A8664">
        <v>806185</v>
      </c>
      <c r="B8664" t="s">
        <v>98</v>
      </c>
      <c r="C8664" t="s">
        <v>929</v>
      </c>
      <c r="D8664" t="s">
        <v>929</v>
      </c>
      <c r="E8664" t="s">
        <v>929</v>
      </c>
      <c r="F8664" t="s">
        <v>929</v>
      </c>
      <c r="G8664" t="s">
        <v>929</v>
      </c>
      <c r="H8664" t="s">
        <v>929</v>
      </c>
      <c r="I8664" t="s">
        <v>929</v>
      </c>
      <c r="J8664" t="s">
        <v>929</v>
      </c>
      <c r="K8664" t="s">
        <v>929</v>
      </c>
      <c r="L8664" t="s">
        <v>929</v>
      </c>
      <c r="M8664" t="s">
        <v>929</v>
      </c>
      <c r="N8664" t="s">
        <v>929</v>
      </c>
      <c r="O8664" t="s">
        <v>929</v>
      </c>
      <c r="P8664" t="s">
        <v>929</v>
      </c>
      <c r="Q8664" t="s">
        <v>929</v>
      </c>
      <c r="R8664" t="s">
        <v>929</v>
      </c>
      <c r="S8664" t="s">
        <v>929</v>
      </c>
      <c r="T8664" t="s">
        <v>929</v>
      </c>
      <c r="U8664" t="s">
        <v>929</v>
      </c>
      <c r="V8664" t="s">
        <v>929</v>
      </c>
      <c r="W8664" t="s">
        <v>929</v>
      </c>
      <c r="X8664" t="s">
        <v>929</v>
      </c>
      <c r="Y8664" t="s">
        <v>929</v>
      </c>
      <c r="Z8664" t="s">
        <v>929</v>
      </c>
    </row>
    <row r="8665" spans="1:26">
      <c r="A8665">
        <v>806186</v>
      </c>
      <c r="B8665" t="s">
        <v>98</v>
      </c>
      <c r="C8665" t="s">
        <v>928</v>
      </c>
      <c r="D8665" t="s">
        <v>928</v>
      </c>
      <c r="E8665" t="s">
        <v>930</v>
      </c>
      <c r="F8665" t="s">
        <v>928</v>
      </c>
      <c r="G8665" t="s">
        <v>930</v>
      </c>
      <c r="H8665" t="s">
        <v>928</v>
      </c>
      <c r="I8665" t="s">
        <v>930</v>
      </c>
      <c r="J8665" t="s">
        <v>930</v>
      </c>
      <c r="K8665" t="s">
        <v>929</v>
      </c>
      <c r="L8665" t="s">
        <v>928</v>
      </c>
      <c r="M8665" t="s">
        <v>930</v>
      </c>
      <c r="N8665" t="s">
        <v>930</v>
      </c>
      <c r="O8665" t="s">
        <v>930</v>
      </c>
      <c r="P8665" t="s">
        <v>929</v>
      </c>
      <c r="Q8665" t="s">
        <v>930</v>
      </c>
      <c r="R8665" t="s">
        <v>929</v>
      </c>
      <c r="S8665" t="s">
        <v>930</v>
      </c>
      <c r="T8665" t="s">
        <v>930</v>
      </c>
      <c r="U8665" t="s">
        <v>929</v>
      </c>
      <c r="V8665" t="s">
        <v>929</v>
      </c>
      <c r="W8665" t="s">
        <v>929</v>
      </c>
      <c r="X8665" t="s">
        <v>929</v>
      </c>
      <c r="Y8665" t="s">
        <v>929</v>
      </c>
      <c r="Z8665" t="s">
        <v>929</v>
      </c>
    </row>
    <row r="8666" spans="1:26">
      <c r="A8666">
        <v>806194</v>
      </c>
      <c r="B8666" t="s">
        <v>98</v>
      </c>
      <c r="C8666" t="s">
        <v>930</v>
      </c>
      <c r="D8666" t="s">
        <v>930</v>
      </c>
      <c r="E8666" t="s">
        <v>930</v>
      </c>
      <c r="F8666" t="s">
        <v>930</v>
      </c>
      <c r="G8666" t="s">
        <v>930</v>
      </c>
      <c r="H8666" t="s">
        <v>929</v>
      </c>
      <c r="I8666" t="s">
        <v>929</v>
      </c>
      <c r="J8666" t="s">
        <v>930</v>
      </c>
      <c r="K8666" t="s">
        <v>929</v>
      </c>
      <c r="L8666" t="s">
        <v>930</v>
      </c>
      <c r="M8666" t="s">
        <v>929</v>
      </c>
      <c r="N8666" t="s">
        <v>929</v>
      </c>
      <c r="O8666" t="s">
        <v>929</v>
      </c>
      <c r="P8666" t="s">
        <v>929</v>
      </c>
      <c r="Q8666" t="s">
        <v>930</v>
      </c>
      <c r="R8666" t="s">
        <v>929</v>
      </c>
      <c r="S8666" t="s">
        <v>930</v>
      </c>
      <c r="T8666" t="s">
        <v>929</v>
      </c>
      <c r="U8666" t="s">
        <v>929</v>
      </c>
      <c r="V8666" t="s">
        <v>930</v>
      </c>
      <c r="W8666" t="s">
        <v>930</v>
      </c>
      <c r="X8666" t="s">
        <v>930</v>
      </c>
      <c r="Y8666" t="s">
        <v>929</v>
      </c>
      <c r="Z8666" t="s">
        <v>930</v>
      </c>
    </row>
    <row r="8667" spans="1:26">
      <c r="A8667">
        <v>806197</v>
      </c>
      <c r="B8667" t="s">
        <v>98</v>
      </c>
      <c r="C8667" t="s">
        <v>929</v>
      </c>
      <c r="D8667" t="s">
        <v>930</v>
      </c>
      <c r="E8667" t="s">
        <v>929</v>
      </c>
      <c r="F8667" t="s">
        <v>929</v>
      </c>
      <c r="G8667" t="s">
        <v>929</v>
      </c>
      <c r="H8667" t="s">
        <v>929</v>
      </c>
      <c r="I8667" t="s">
        <v>929</v>
      </c>
      <c r="J8667" t="s">
        <v>929</v>
      </c>
      <c r="K8667" t="s">
        <v>929</v>
      </c>
      <c r="L8667" t="s">
        <v>929</v>
      </c>
      <c r="M8667" t="s">
        <v>929</v>
      </c>
      <c r="N8667" t="s">
        <v>930</v>
      </c>
      <c r="O8667" t="s">
        <v>930</v>
      </c>
      <c r="P8667" t="s">
        <v>929</v>
      </c>
      <c r="Q8667" t="s">
        <v>929</v>
      </c>
      <c r="R8667" t="s">
        <v>930</v>
      </c>
      <c r="S8667" t="s">
        <v>930</v>
      </c>
      <c r="T8667" t="s">
        <v>930</v>
      </c>
      <c r="U8667" t="s">
        <v>929</v>
      </c>
      <c r="V8667" t="s">
        <v>929</v>
      </c>
      <c r="W8667" t="s">
        <v>929</v>
      </c>
      <c r="X8667" t="s">
        <v>930</v>
      </c>
      <c r="Y8667" t="s">
        <v>930</v>
      </c>
      <c r="Z8667" t="s">
        <v>929</v>
      </c>
    </row>
    <row r="8668" spans="1:26">
      <c r="A8668">
        <v>806199</v>
      </c>
      <c r="B8668" t="s">
        <v>98</v>
      </c>
      <c r="C8668" t="s">
        <v>928</v>
      </c>
      <c r="D8668" t="s">
        <v>929</v>
      </c>
      <c r="E8668" t="s">
        <v>930</v>
      </c>
      <c r="F8668" t="s">
        <v>929</v>
      </c>
      <c r="G8668" t="s">
        <v>928</v>
      </c>
      <c r="H8668" t="s">
        <v>930</v>
      </c>
      <c r="I8668" t="s">
        <v>929</v>
      </c>
      <c r="J8668" t="s">
        <v>929</v>
      </c>
      <c r="K8668" t="s">
        <v>929</v>
      </c>
      <c r="L8668" t="s">
        <v>930</v>
      </c>
      <c r="M8668" t="s">
        <v>930</v>
      </c>
      <c r="N8668" t="s">
        <v>929</v>
      </c>
      <c r="O8668" t="s">
        <v>929</v>
      </c>
      <c r="P8668" t="s">
        <v>928</v>
      </c>
      <c r="Q8668" t="s">
        <v>930</v>
      </c>
      <c r="R8668" t="s">
        <v>930</v>
      </c>
      <c r="S8668" t="s">
        <v>930</v>
      </c>
      <c r="T8668" t="s">
        <v>930</v>
      </c>
      <c r="U8668" t="s">
        <v>930</v>
      </c>
      <c r="V8668" t="s">
        <v>930</v>
      </c>
      <c r="W8668" t="s">
        <v>930</v>
      </c>
      <c r="X8668" t="s">
        <v>930</v>
      </c>
      <c r="Y8668" t="s">
        <v>930</v>
      </c>
      <c r="Z8668" t="s">
        <v>929</v>
      </c>
    </row>
    <row r="8669" spans="1:26">
      <c r="A8669">
        <v>806207</v>
      </c>
      <c r="B8669" t="s">
        <v>98</v>
      </c>
      <c r="C8669" t="s">
        <v>930</v>
      </c>
      <c r="D8669" t="s">
        <v>929</v>
      </c>
      <c r="E8669" t="s">
        <v>929</v>
      </c>
      <c r="F8669" t="s">
        <v>929</v>
      </c>
      <c r="G8669" t="s">
        <v>929</v>
      </c>
      <c r="H8669" t="s">
        <v>929</v>
      </c>
      <c r="I8669" t="s">
        <v>929</v>
      </c>
      <c r="J8669" t="s">
        <v>929</v>
      </c>
      <c r="K8669" t="s">
        <v>930</v>
      </c>
      <c r="L8669" t="s">
        <v>929</v>
      </c>
      <c r="M8669" t="s">
        <v>929</v>
      </c>
      <c r="N8669" t="s">
        <v>929</v>
      </c>
      <c r="O8669" t="s">
        <v>929</v>
      </c>
      <c r="P8669" t="s">
        <v>930</v>
      </c>
      <c r="Q8669" t="s">
        <v>929</v>
      </c>
      <c r="R8669" t="s">
        <v>928</v>
      </c>
      <c r="S8669" t="s">
        <v>930</v>
      </c>
      <c r="T8669" t="s">
        <v>930</v>
      </c>
      <c r="U8669" t="s">
        <v>928</v>
      </c>
      <c r="V8669" t="s">
        <v>928</v>
      </c>
      <c r="W8669" t="s">
        <v>930</v>
      </c>
      <c r="X8669" t="s">
        <v>930</v>
      </c>
      <c r="Y8669" t="s">
        <v>930</v>
      </c>
      <c r="Z8669" t="s">
        <v>930</v>
      </c>
    </row>
    <row r="8670" spans="1:26">
      <c r="A8670">
        <v>806209</v>
      </c>
      <c r="B8670" t="s">
        <v>98</v>
      </c>
      <c r="C8670" t="s">
        <v>929</v>
      </c>
      <c r="D8670" t="s">
        <v>929</v>
      </c>
      <c r="E8670" t="s">
        <v>929</v>
      </c>
      <c r="F8670" t="s">
        <v>929</v>
      </c>
      <c r="G8670" t="s">
        <v>929</v>
      </c>
      <c r="H8670" t="s">
        <v>929</v>
      </c>
      <c r="I8670" t="s">
        <v>929</v>
      </c>
      <c r="J8670" t="s">
        <v>929</v>
      </c>
      <c r="K8670" t="s">
        <v>929</v>
      </c>
      <c r="L8670" t="s">
        <v>929</v>
      </c>
      <c r="M8670" t="s">
        <v>929</v>
      </c>
      <c r="N8670" t="s">
        <v>929</v>
      </c>
      <c r="O8670" t="s">
        <v>930</v>
      </c>
      <c r="P8670" t="s">
        <v>928</v>
      </c>
      <c r="Q8670" t="s">
        <v>930</v>
      </c>
      <c r="R8670" t="s">
        <v>930</v>
      </c>
      <c r="S8670" t="s">
        <v>930</v>
      </c>
      <c r="T8670" t="s">
        <v>929</v>
      </c>
      <c r="U8670" t="s">
        <v>930</v>
      </c>
      <c r="V8670" t="s">
        <v>930</v>
      </c>
      <c r="W8670" t="s">
        <v>930</v>
      </c>
      <c r="X8670" t="s">
        <v>930</v>
      </c>
      <c r="Y8670" t="s">
        <v>930</v>
      </c>
      <c r="Z8670" t="s">
        <v>930</v>
      </c>
    </row>
    <row r="8671" spans="1:26">
      <c r="A8671">
        <v>806217</v>
      </c>
      <c r="B8671" t="s">
        <v>98</v>
      </c>
      <c r="C8671" t="s">
        <v>929</v>
      </c>
      <c r="D8671" t="s">
        <v>929</v>
      </c>
      <c r="E8671" t="s">
        <v>929</v>
      </c>
      <c r="F8671" t="s">
        <v>929</v>
      </c>
      <c r="G8671" t="s">
        <v>929</v>
      </c>
      <c r="H8671" t="s">
        <v>929</v>
      </c>
      <c r="I8671" t="s">
        <v>929</v>
      </c>
      <c r="J8671" t="s">
        <v>929</v>
      </c>
      <c r="K8671" t="s">
        <v>930</v>
      </c>
      <c r="L8671" t="s">
        <v>929</v>
      </c>
      <c r="M8671" t="s">
        <v>929</v>
      </c>
      <c r="N8671" t="s">
        <v>929</v>
      </c>
      <c r="O8671" t="s">
        <v>930</v>
      </c>
      <c r="P8671" t="s">
        <v>930</v>
      </c>
      <c r="Q8671" t="s">
        <v>930</v>
      </c>
      <c r="R8671" t="s">
        <v>930</v>
      </c>
      <c r="S8671" t="s">
        <v>930</v>
      </c>
      <c r="T8671" t="s">
        <v>930</v>
      </c>
      <c r="U8671" t="s">
        <v>929</v>
      </c>
      <c r="V8671" t="s">
        <v>929</v>
      </c>
      <c r="W8671" t="s">
        <v>929</v>
      </c>
      <c r="X8671" t="s">
        <v>929</v>
      </c>
      <c r="Y8671" t="s">
        <v>929</v>
      </c>
      <c r="Z8671" t="s">
        <v>929</v>
      </c>
    </row>
    <row r="8672" spans="1:26">
      <c r="A8672">
        <v>806218</v>
      </c>
      <c r="B8672" t="s">
        <v>98</v>
      </c>
      <c r="C8672" t="s">
        <v>929</v>
      </c>
      <c r="D8672" t="s">
        <v>928</v>
      </c>
      <c r="E8672" t="s">
        <v>930</v>
      </c>
      <c r="F8672" t="s">
        <v>928</v>
      </c>
      <c r="G8672" t="s">
        <v>928</v>
      </c>
      <c r="H8672" t="s">
        <v>930</v>
      </c>
      <c r="I8672" t="s">
        <v>929</v>
      </c>
      <c r="J8672" t="s">
        <v>930</v>
      </c>
      <c r="K8672" t="s">
        <v>929</v>
      </c>
      <c r="L8672" t="s">
        <v>929</v>
      </c>
      <c r="M8672" t="s">
        <v>929</v>
      </c>
      <c r="N8672" t="s">
        <v>929</v>
      </c>
      <c r="O8672" t="s">
        <v>929</v>
      </c>
      <c r="P8672" t="s">
        <v>929</v>
      </c>
      <c r="Q8672" t="s">
        <v>930</v>
      </c>
      <c r="R8672" t="s">
        <v>930</v>
      </c>
      <c r="S8672" t="s">
        <v>929</v>
      </c>
      <c r="T8672" t="s">
        <v>928</v>
      </c>
      <c r="U8672" t="s">
        <v>930</v>
      </c>
      <c r="V8672" t="s">
        <v>930</v>
      </c>
      <c r="W8672" t="s">
        <v>930</v>
      </c>
      <c r="X8672" t="s">
        <v>930</v>
      </c>
      <c r="Y8672" t="s">
        <v>930</v>
      </c>
      <c r="Z8672" t="s">
        <v>930</v>
      </c>
    </row>
    <row r="8673" spans="1:26">
      <c r="A8673">
        <v>806219</v>
      </c>
      <c r="B8673" t="s">
        <v>98</v>
      </c>
      <c r="C8673" t="s">
        <v>930</v>
      </c>
      <c r="D8673" t="s">
        <v>930</v>
      </c>
      <c r="E8673" t="s">
        <v>930</v>
      </c>
      <c r="F8673" t="s">
        <v>929</v>
      </c>
      <c r="G8673" t="s">
        <v>929</v>
      </c>
      <c r="H8673" t="s">
        <v>928</v>
      </c>
      <c r="I8673" t="s">
        <v>929</v>
      </c>
      <c r="J8673" t="s">
        <v>930</v>
      </c>
      <c r="K8673" t="s">
        <v>930</v>
      </c>
      <c r="L8673" t="s">
        <v>930</v>
      </c>
      <c r="M8673" t="s">
        <v>929</v>
      </c>
      <c r="N8673" t="s">
        <v>929</v>
      </c>
      <c r="O8673" t="s">
        <v>929</v>
      </c>
      <c r="P8673" t="s">
        <v>929</v>
      </c>
      <c r="Q8673" t="s">
        <v>929</v>
      </c>
      <c r="R8673" t="s">
        <v>928</v>
      </c>
      <c r="S8673" t="s">
        <v>930</v>
      </c>
      <c r="T8673" t="s">
        <v>930</v>
      </c>
      <c r="U8673" t="s">
        <v>929</v>
      </c>
      <c r="V8673" t="s">
        <v>929</v>
      </c>
      <c r="W8673" t="s">
        <v>929</v>
      </c>
      <c r="X8673" t="s">
        <v>930</v>
      </c>
      <c r="Y8673" t="s">
        <v>929</v>
      </c>
      <c r="Z8673" t="s">
        <v>929</v>
      </c>
    </row>
    <row r="8674" spans="1:26">
      <c r="A8674">
        <v>806225</v>
      </c>
      <c r="B8674" t="s">
        <v>98</v>
      </c>
      <c r="C8674" t="s">
        <v>930</v>
      </c>
      <c r="D8674" t="s">
        <v>930</v>
      </c>
      <c r="E8674" t="s">
        <v>929</v>
      </c>
      <c r="F8674" t="s">
        <v>929</v>
      </c>
      <c r="G8674" t="s">
        <v>930</v>
      </c>
      <c r="H8674" t="s">
        <v>928</v>
      </c>
      <c r="I8674" t="s">
        <v>929</v>
      </c>
      <c r="J8674" t="s">
        <v>928</v>
      </c>
      <c r="K8674" t="s">
        <v>930</v>
      </c>
      <c r="L8674" t="s">
        <v>928</v>
      </c>
      <c r="M8674" t="s">
        <v>928</v>
      </c>
      <c r="N8674" t="s">
        <v>928</v>
      </c>
      <c r="O8674" t="s">
        <v>929</v>
      </c>
      <c r="P8674" t="s">
        <v>928</v>
      </c>
      <c r="Q8674" t="s">
        <v>930</v>
      </c>
      <c r="R8674" t="s">
        <v>928</v>
      </c>
      <c r="S8674" t="s">
        <v>928</v>
      </c>
      <c r="T8674" t="s">
        <v>929</v>
      </c>
      <c r="U8674" t="s">
        <v>928</v>
      </c>
      <c r="V8674" t="s">
        <v>929</v>
      </c>
      <c r="W8674" t="s">
        <v>930</v>
      </c>
      <c r="X8674" t="s">
        <v>930</v>
      </c>
      <c r="Y8674" t="s">
        <v>929</v>
      </c>
      <c r="Z8674" t="s">
        <v>930</v>
      </c>
    </row>
    <row r="8675" spans="1:26">
      <c r="A8675">
        <v>806235</v>
      </c>
      <c r="B8675" t="s">
        <v>98</v>
      </c>
      <c r="C8675" t="s">
        <v>928</v>
      </c>
      <c r="D8675" t="s">
        <v>928</v>
      </c>
      <c r="E8675" t="s">
        <v>930</v>
      </c>
      <c r="F8675" t="s">
        <v>930</v>
      </c>
      <c r="G8675" t="s">
        <v>930</v>
      </c>
      <c r="H8675" t="s">
        <v>928</v>
      </c>
      <c r="I8675" t="s">
        <v>929</v>
      </c>
      <c r="J8675" t="s">
        <v>928</v>
      </c>
      <c r="K8675" t="s">
        <v>928</v>
      </c>
      <c r="L8675" t="s">
        <v>928</v>
      </c>
      <c r="M8675" t="s">
        <v>930</v>
      </c>
      <c r="N8675" t="s">
        <v>930</v>
      </c>
      <c r="O8675" t="s">
        <v>929</v>
      </c>
      <c r="P8675" t="s">
        <v>928</v>
      </c>
      <c r="Q8675" t="s">
        <v>930</v>
      </c>
      <c r="R8675" t="s">
        <v>930</v>
      </c>
      <c r="S8675" t="s">
        <v>928</v>
      </c>
      <c r="T8675" t="s">
        <v>930</v>
      </c>
      <c r="U8675" t="s">
        <v>929</v>
      </c>
      <c r="V8675" t="s">
        <v>929</v>
      </c>
      <c r="W8675" t="s">
        <v>930</v>
      </c>
      <c r="X8675" t="s">
        <v>929</v>
      </c>
      <c r="Y8675" t="s">
        <v>929</v>
      </c>
      <c r="Z8675" t="s">
        <v>929</v>
      </c>
    </row>
    <row r="8676" spans="1:26">
      <c r="A8676">
        <v>806236</v>
      </c>
      <c r="B8676" t="s">
        <v>98</v>
      </c>
      <c r="C8676" t="s">
        <v>930</v>
      </c>
      <c r="D8676" t="s">
        <v>929</v>
      </c>
      <c r="E8676" t="s">
        <v>930</v>
      </c>
      <c r="F8676" t="s">
        <v>930</v>
      </c>
      <c r="G8676" t="s">
        <v>930</v>
      </c>
      <c r="H8676" t="s">
        <v>928</v>
      </c>
      <c r="I8676" t="s">
        <v>929</v>
      </c>
      <c r="J8676" t="s">
        <v>928</v>
      </c>
      <c r="K8676" t="s">
        <v>929</v>
      </c>
      <c r="L8676" t="s">
        <v>930</v>
      </c>
      <c r="M8676" t="s">
        <v>930</v>
      </c>
      <c r="N8676" t="s">
        <v>929</v>
      </c>
      <c r="O8676" t="s">
        <v>929</v>
      </c>
      <c r="P8676" t="s">
        <v>930</v>
      </c>
      <c r="Q8676" t="s">
        <v>928</v>
      </c>
      <c r="R8676" t="s">
        <v>930</v>
      </c>
      <c r="S8676" t="s">
        <v>930</v>
      </c>
      <c r="T8676" t="s">
        <v>930</v>
      </c>
      <c r="U8676" t="s">
        <v>928</v>
      </c>
      <c r="V8676" t="s">
        <v>930</v>
      </c>
      <c r="W8676" t="s">
        <v>930</v>
      </c>
      <c r="X8676" t="s">
        <v>930</v>
      </c>
      <c r="Y8676" t="s">
        <v>929</v>
      </c>
      <c r="Z8676" t="s">
        <v>930</v>
      </c>
    </row>
    <row r="8677" spans="1:26">
      <c r="A8677">
        <v>806247</v>
      </c>
      <c r="B8677" t="s">
        <v>98</v>
      </c>
      <c r="C8677" t="s">
        <v>930</v>
      </c>
      <c r="D8677" t="s">
        <v>930</v>
      </c>
      <c r="E8677" t="s">
        <v>930</v>
      </c>
      <c r="F8677" t="s">
        <v>930</v>
      </c>
      <c r="G8677" t="s">
        <v>930</v>
      </c>
      <c r="H8677" t="s">
        <v>928</v>
      </c>
      <c r="I8677" t="s">
        <v>929</v>
      </c>
      <c r="J8677" t="s">
        <v>929</v>
      </c>
      <c r="K8677" t="s">
        <v>929</v>
      </c>
      <c r="L8677" t="s">
        <v>929</v>
      </c>
      <c r="M8677" t="s">
        <v>929</v>
      </c>
      <c r="N8677" t="s">
        <v>929</v>
      </c>
      <c r="O8677" t="s">
        <v>929</v>
      </c>
      <c r="P8677" t="s">
        <v>928</v>
      </c>
      <c r="Q8677" t="s">
        <v>930</v>
      </c>
      <c r="R8677" t="s">
        <v>930</v>
      </c>
      <c r="S8677" t="s">
        <v>930</v>
      </c>
      <c r="T8677" t="s">
        <v>930</v>
      </c>
      <c r="U8677" t="s">
        <v>929</v>
      </c>
      <c r="V8677" t="s">
        <v>929</v>
      </c>
      <c r="W8677" t="s">
        <v>929</v>
      </c>
      <c r="X8677" t="s">
        <v>930</v>
      </c>
      <c r="Y8677" t="s">
        <v>929</v>
      </c>
      <c r="Z8677" t="s">
        <v>929</v>
      </c>
    </row>
    <row r="8678" spans="1:26">
      <c r="A8678">
        <v>806249</v>
      </c>
      <c r="B8678" t="s">
        <v>98</v>
      </c>
      <c r="C8678" t="s">
        <v>930</v>
      </c>
      <c r="D8678" t="s">
        <v>928</v>
      </c>
      <c r="E8678" t="s">
        <v>930</v>
      </c>
      <c r="F8678" t="s">
        <v>930</v>
      </c>
      <c r="G8678" t="s">
        <v>928</v>
      </c>
      <c r="H8678" t="s">
        <v>928</v>
      </c>
      <c r="I8678" t="s">
        <v>929</v>
      </c>
      <c r="J8678" t="s">
        <v>930</v>
      </c>
      <c r="K8678" t="s">
        <v>929</v>
      </c>
      <c r="L8678" t="s">
        <v>928</v>
      </c>
      <c r="M8678" t="s">
        <v>930</v>
      </c>
      <c r="N8678" t="s">
        <v>930</v>
      </c>
      <c r="O8678" t="s">
        <v>929</v>
      </c>
      <c r="P8678" t="s">
        <v>929</v>
      </c>
      <c r="Q8678" t="s">
        <v>929</v>
      </c>
      <c r="R8678" t="s">
        <v>930</v>
      </c>
      <c r="S8678" t="s">
        <v>930</v>
      </c>
      <c r="T8678" t="s">
        <v>930</v>
      </c>
      <c r="U8678" t="s">
        <v>929</v>
      </c>
      <c r="V8678" t="s">
        <v>929</v>
      </c>
      <c r="W8678" t="s">
        <v>929</v>
      </c>
      <c r="X8678" t="s">
        <v>929</v>
      </c>
      <c r="Y8678" t="s">
        <v>929</v>
      </c>
      <c r="Z8678" t="s">
        <v>929</v>
      </c>
    </row>
    <row r="8679" spans="1:26">
      <c r="A8679">
        <v>806253</v>
      </c>
      <c r="B8679" t="s">
        <v>98</v>
      </c>
      <c r="C8679" t="s">
        <v>930</v>
      </c>
      <c r="D8679" t="s">
        <v>930</v>
      </c>
      <c r="E8679" t="s">
        <v>930</v>
      </c>
      <c r="F8679" t="s">
        <v>930</v>
      </c>
      <c r="G8679" t="s">
        <v>930</v>
      </c>
      <c r="H8679" t="s">
        <v>930</v>
      </c>
      <c r="I8679" t="s">
        <v>929</v>
      </c>
      <c r="J8679" t="s">
        <v>928</v>
      </c>
      <c r="K8679" t="s">
        <v>929</v>
      </c>
      <c r="L8679" t="s">
        <v>930</v>
      </c>
      <c r="M8679" t="s">
        <v>929</v>
      </c>
      <c r="N8679" t="s">
        <v>930</v>
      </c>
      <c r="O8679" t="s">
        <v>930</v>
      </c>
      <c r="P8679" t="s">
        <v>930</v>
      </c>
      <c r="Q8679" t="s">
        <v>929</v>
      </c>
      <c r="R8679" t="s">
        <v>930</v>
      </c>
      <c r="S8679" t="s">
        <v>930</v>
      </c>
      <c r="T8679" t="s">
        <v>929</v>
      </c>
      <c r="U8679" t="s">
        <v>930</v>
      </c>
      <c r="V8679" t="s">
        <v>930</v>
      </c>
      <c r="W8679" t="s">
        <v>930</v>
      </c>
      <c r="X8679" t="s">
        <v>930</v>
      </c>
      <c r="Y8679" t="s">
        <v>930</v>
      </c>
      <c r="Z8679" t="s">
        <v>929</v>
      </c>
    </row>
    <row r="8680" spans="1:26">
      <c r="A8680">
        <v>806257</v>
      </c>
      <c r="B8680" t="s">
        <v>98</v>
      </c>
      <c r="C8680" t="s">
        <v>930</v>
      </c>
      <c r="D8680" t="s">
        <v>930</v>
      </c>
      <c r="E8680" t="s">
        <v>929</v>
      </c>
      <c r="F8680" t="s">
        <v>930</v>
      </c>
      <c r="G8680" t="s">
        <v>930</v>
      </c>
      <c r="H8680" t="s">
        <v>929</v>
      </c>
      <c r="I8680" t="s">
        <v>929</v>
      </c>
      <c r="J8680" t="s">
        <v>930</v>
      </c>
      <c r="K8680" t="s">
        <v>930</v>
      </c>
      <c r="L8680" t="s">
        <v>930</v>
      </c>
      <c r="M8680" t="s">
        <v>929</v>
      </c>
      <c r="N8680" t="s">
        <v>929</v>
      </c>
      <c r="O8680" t="s">
        <v>929</v>
      </c>
      <c r="P8680" t="s">
        <v>928</v>
      </c>
      <c r="Q8680" t="s">
        <v>928</v>
      </c>
      <c r="R8680" t="s">
        <v>928</v>
      </c>
      <c r="S8680" t="s">
        <v>928</v>
      </c>
      <c r="T8680" t="s">
        <v>930</v>
      </c>
      <c r="U8680" t="s">
        <v>928</v>
      </c>
      <c r="V8680" t="s">
        <v>930</v>
      </c>
      <c r="W8680" t="s">
        <v>930</v>
      </c>
      <c r="X8680" t="s">
        <v>930</v>
      </c>
      <c r="Y8680" t="s">
        <v>928</v>
      </c>
      <c r="Z8680" t="s">
        <v>930</v>
      </c>
    </row>
    <row r="8681" spans="1:26">
      <c r="A8681">
        <v>806260</v>
      </c>
      <c r="B8681" t="s">
        <v>98</v>
      </c>
      <c r="C8681" t="s">
        <v>930</v>
      </c>
      <c r="D8681" t="s">
        <v>930</v>
      </c>
      <c r="E8681" t="s">
        <v>930</v>
      </c>
      <c r="F8681" t="s">
        <v>930</v>
      </c>
      <c r="G8681" t="s">
        <v>929</v>
      </c>
      <c r="H8681" t="s">
        <v>929</v>
      </c>
      <c r="I8681" t="s">
        <v>929</v>
      </c>
      <c r="J8681" t="s">
        <v>929</v>
      </c>
      <c r="K8681" t="s">
        <v>930</v>
      </c>
      <c r="L8681" t="s">
        <v>930</v>
      </c>
      <c r="M8681" t="s">
        <v>930</v>
      </c>
      <c r="N8681" t="s">
        <v>930</v>
      </c>
      <c r="O8681" t="s">
        <v>929</v>
      </c>
      <c r="P8681" t="s">
        <v>930</v>
      </c>
      <c r="Q8681" t="s">
        <v>929</v>
      </c>
      <c r="R8681" t="s">
        <v>928</v>
      </c>
      <c r="S8681" t="s">
        <v>930</v>
      </c>
      <c r="T8681" t="s">
        <v>930</v>
      </c>
      <c r="U8681" t="s">
        <v>930</v>
      </c>
      <c r="V8681" t="s">
        <v>929</v>
      </c>
      <c r="W8681" t="s">
        <v>929</v>
      </c>
      <c r="X8681" t="s">
        <v>930</v>
      </c>
      <c r="Y8681" t="s">
        <v>929</v>
      </c>
      <c r="Z8681" t="s">
        <v>929</v>
      </c>
    </row>
    <row r="8682" spans="1:26">
      <c r="A8682">
        <v>806265</v>
      </c>
      <c r="B8682" t="s">
        <v>98</v>
      </c>
      <c r="C8682" t="s">
        <v>930</v>
      </c>
      <c r="D8682" t="s">
        <v>930</v>
      </c>
      <c r="E8682" t="s">
        <v>930</v>
      </c>
      <c r="F8682" t="s">
        <v>928</v>
      </c>
      <c r="G8682" t="s">
        <v>928</v>
      </c>
      <c r="H8682" t="s">
        <v>930</v>
      </c>
      <c r="I8682" t="s">
        <v>930</v>
      </c>
      <c r="J8682" t="s">
        <v>930</v>
      </c>
      <c r="K8682" t="s">
        <v>930</v>
      </c>
      <c r="L8682" t="s">
        <v>928</v>
      </c>
      <c r="M8682" t="s">
        <v>928</v>
      </c>
      <c r="N8682" t="s">
        <v>930</v>
      </c>
      <c r="O8682" t="s">
        <v>929</v>
      </c>
      <c r="P8682" t="s">
        <v>929</v>
      </c>
      <c r="Q8682" t="s">
        <v>929</v>
      </c>
      <c r="R8682" t="s">
        <v>930</v>
      </c>
      <c r="S8682" t="s">
        <v>930</v>
      </c>
      <c r="T8682" t="s">
        <v>930</v>
      </c>
      <c r="U8682" t="s">
        <v>929</v>
      </c>
      <c r="V8682" t="s">
        <v>929</v>
      </c>
      <c r="W8682" t="s">
        <v>929</v>
      </c>
      <c r="X8682" t="s">
        <v>929</v>
      </c>
      <c r="Y8682" t="s">
        <v>929</v>
      </c>
      <c r="Z8682" t="s">
        <v>929</v>
      </c>
    </row>
    <row r="8683" spans="1:26">
      <c r="A8683">
        <v>806267</v>
      </c>
      <c r="B8683" t="s">
        <v>98</v>
      </c>
      <c r="C8683" t="s">
        <v>930</v>
      </c>
      <c r="D8683" t="s">
        <v>929</v>
      </c>
      <c r="E8683" t="s">
        <v>930</v>
      </c>
      <c r="F8683" t="s">
        <v>928</v>
      </c>
      <c r="G8683" t="s">
        <v>930</v>
      </c>
      <c r="H8683" t="s">
        <v>930</v>
      </c>
      <c r="I8683" t="s">
        <v>929</v>
      </c>
      <c r="J8683" t="s">
        <v>929</v>
      </c>
      <c r="K8683" t="s">
        <v>928</v>
      </c>
      <c r="L8683" t="s">
        <v>928</v>
      </c>
      <c r="M8683" t="s">
        <v>929</v>
      </c>
      <c r="N8683" t="s">
        <v>929</v>
      </c>
      <c r="O8683" t="s">
        <v>929</v>
      </c>
      <c r="P8683" t="s">
        <v>928</v>
      </c>
      <c r="Q8683" t="s">
        <v>928</v>
      </c>
      <c r="R8683" t="s">
        <v>930</v>
      </c>
      <c r="S8683" t="s">
        <v>930</v>
      </c>
      <c r="T8683" t="s">
        <v>930</v>
      </c>
      <c r="U8683" t="s">
        <v>928</v>
      </c>
      <c r="V8683" t="s">
        <v>930</v>
      </c>
      <c r="W8683" t="s">
        <v>930</v>
      </c>
      <c r="X8683" t="s">
        <v>930</v>
      </c>
      <c r="Y8683" t="s">
        <v>930</v>
      </c>
      <c r="Z8683" t="s">
        <v>930</v>
      </c>
    </row>
    <row r="8684" spans="1:26">
      <c r="A8684">
        <v>806278</v>
      </c>
      <c r="B8684" t="s">
        <v>98</v>
      </c>
      <c r="C8684" t="s">
        <v>930</v>
      </c>
      <c r="D8684" t="s">
        <v>930</v>
      </c>
      <c r="E8684" t="s">
        <v>930</v>
      </c>
      <c r="F8684" t="s">
        <v>930</v>
      </c>
      <c r="G8684" t="s">
        <v>930</v>
      </c>
      <c r="H8684" t="s">
        <v>930</v>
      </c>
      <c r="I8684" t="s">
        <v>929</v>
      </c>
      <c r="J8684" t="s">
        <v>929</v>
      </c>
      <c r="K8684" t="s">
        <v>929</v>
      </c>
      <c r="L8684" t="s">
        <v>928</v>
      </c>
      <c r="M8684" t="s">
        <v>929</v>
      </c>
      <c r="N8684" t="s">
        <v>929</v>
      </c>
      <c r="O8684" t="s">
        <v>929</v>
      </c>
      <c r="P8684" t="s">
        <v>929</v>
      </c>
      <c r="Q8684" t="s">
        <v>929</v>
      </c>
      <c r="R8684" t="s">
        <v>930</v>
      </c>
      <c r="S8684" t="s">
        <v>929</v>
      </c>
      <c r="T8684" t="s">
        <v>930</v>
      </c>
      <c r="U8684" t="s">
        <v>930</v>
      </c>
      <c r="V8684" t="s">
        <v>928</v>
      </c>
      <c r="W8684" t="s">
        <v>928</v>
      </c>
      <c r="X8684" t="s">
        <v>930</v>
      </c>
      <c r="Y8684" t="s">
        <v>929</v>
      </c>
      <c r="Z8684" t="s">
        <v>930</v>
      </c>
    </row>
    <row r="8685" spans="1:26">
      <c r="A8685">
        <v>806283</v>
      </c>
      <c r="B8685" t="s">
        <v>98</v>
      </c>
      <c r="C8685" t="s">
        <v>930</v>
      </c>
      <c r="D8685" t="s">
        <v>929</v>
      </c>
      <c r="E8685" t="s">
        <v>930</v>
      </c>
      <c r="F8685" t="s">
        <v>930</v>
      </c>
      <c r="G8685" t="s">
        <v>929</v>
      </c>
      <c r="H8685" t="s">
        <v>928</v>
      </c>
      <c r="I8685" t="s">
        <v>929</v>
      </c>
      <c r="J8685" t="s">
        <v>928</v>
      </c>
      <c r="K8685" t="s">
        <v>930</v>
      </c>
      <c r="L8685" t="s">
        <v>928</v>
      </c>
      <c r="M8685" t="s">
        <v>929</v>
      </c>
      <c r="N8685" t="s">
        <v>928</v>
      </c>
      <c r="O8685" t="s">
        <v>929</v>
      </c>
      <c r="P8685" t="s">
        <v>929</v>
      </c>
      <c r="Q8685" t="s">
        <v>930</v>
      </c>
      <c r="R8685" t="s">
        <v>930</v>
      </c>
      <c r="S8685" t="s">
        <v>929</v>
      </c>
      <c r="T8685" t="s">
        <v>930</v>
      </c>
      <c r="U8685" t="s">
        <v>930</v>
      </c>
      <c r="V8685" t="s">
        <v>929</v>
      </c>
      <c r="W8685" t="s">
        <v>929</v>
      </c>
      <c r="X8685" t="s">
        <v>929</v>
      </c>
      <c r="Y8685" t="s">
        <v>929</v>
      </c>
      <c r="Z8685" t="s">
        <v>929</v>
      </c>
    </row>
    <row r="8686" spans="1:26">
      <c r="A8686">
        <v>806286</v>
      </c>
      <c r="B8686" t="s">
        <v>98</v>
      </c>
      <c r="C8686" t="s">
        <v>930</v>
      </c>
      <c r="D8686" t="s">
        <v>930</v>
      </c>
      <c r="E8686" t="s">
        <v>929</v>
      </c>
      <c r="F8686" t="s">
        <v>928</v>
      </c>
      <c r="G8686" t="s">
        <v>930</v>
      </c>
      <c r="H8686" t="s">
        <v>929</v>
      </c>
      <c r="I8686" t="s">
        <v>929</v>
      </c>
      <c r="J8686" t="s">
        <v>929</v>
      </c>
      <c r="K8686" t="s">
        <v>929</v>
      </c>
      <c r="L8686" t="s">
        <v>930</v>
      </c>
      <c r="M8686" t="s">
        <v>928</v>
      </c>
      <c r="N8686" t="s">
        <v>930</v>
      </c>
      <c r="O8686" t="s">
        <v>929</v>
      </c>
      <c r="P8686" t="s">
        <v>929</v>
      </c>
      <c r="Q8686" t="s">
        <v>929</v>
      </c>
      <c r="R8686" t="s">
        <v>929</v>
      </c>
      <c r="S8686" t="s">
        <v>929</v>
      </c>
      <c r="T8686" t="s">
        <v>929</v>
      </c>
      <c r="U8686" t="s">
        <v>929</v>
      </c>
      <c r="V8686" t="s">
        <v>929</v>
      </c>
      <c r="W8686" t="s">
        <v>929</v>
      </c>
      <c r="X8686" t="s">
        <v>929</v>
      </c>
      <c r="Y8686" t="s">
        <v>929</v>
      </c>
      <c r="Z8686" t="s">
        <v>929</v>
      </c>
    </row>
    <row r="8687" spans="1:26">
      <c r="A8687">
        <v>806299</v>
      </c>
      <c r="B8687" t="s">
        <v>98</v>
      </c>
      <c r="C8687" t="s">
        <v>930</v>
      </c>
      <c r="D8687" t="s">
        <v>928</v>
      </c>
      <c r="E8687" t="s">
        <v>930</v>
      </c>
      <c r="F8687" t="s">
        <v>930</v>
      </c>
      <c r="G8687" t="s">
        <v>929</v>
      </c>
      <c r="H8687" t="s">
        <v>929</v>
      </c>
      <c r="I8687" t="s">
        <v>929</v>
      </c>
      <c r="J8687" t="s">
        <v>928</v>
      </c>
      <c r="K8687" t="s">
        <v>930</v>
      </c>
      <c r="L8687" t="s">
        <v>928</v>
      </c>
      <c r="M8687" t="s">
        <v>930</v>
      </c>
      <c r="N8687" t="s">
        <v>930</v>
      </c>
      <c r="O8687" t="s">
        <v>929</v>
      </c>
      <c r="P8687" t="s">
        <v>928</v>
      </c>
      <c r="Q8687" t="s">
        <v>929</v>
      </c>
      <c r="R8687" t="s">
        <v>930</v>
      </c>
      <c r="S8687" t="s">
        <v>930</v>
      </c>
      <c r="T8687" t="s">
        <v>930</v>
      </c>
      <c r="U8687" t="s">
        <v>930</v>
      </c>
      <c r="V8687" t="s">
        <v>930</v>
      </c>
      <c r="W8687" t="s">
        <v>930</v>
      </c>
      <c r="X8687" t="s">
        <v>930</v>
      </c>
      <c r="Y8687" t="s">
        <v>930</v>
      </c>
      <c r="Z8687" t="s">
        <v>929</v>
      </c>
    </row>
    <row r="8688" spans="1:26">
      <c r="A8688">
        <v>806301</v>
      </c>
      <c r="B8688" t="s">
        <v>98</v>
      </c>
      <c r="C8688" t="s">
        <v>930</v>
      </c>
      <c r="D8688" t="s">
        <v>930</v>
      </c>
      <c r="E8688" t="s">
        <v>930</v>
      </c>
      <c r="F8688" t="s">
        <v>928</v>
      </c>
      <c r="G8688" t="s">
        <v>930</v>
      </c>
      <c r="H8688" t="s">
        <v>930</v>
      </c>
      <c r="I8688" t="s">
        <v>929</v>
      </c>
      <c r="J8688" t="s">
        <v>930</v>
      </c>
      <c r="K8688" t="s">
        <v>929</v>
      </c>
      <c r="L8688" t="s">
        <v>929</v>
      </c>
      <c r="M8688" t="s">
        <v>929</v>
      </c>
      <c r="N8688" t="s">
        <v>928</v>
      </c>
      <c r="O8688" t="s">
        <v>929</v>
      </c>
      <c r="P8688" t="s">
        <v>929</v>
      </c>
      <c r="Q8688" t="s">
        <v>929</v>
      </c>
      <c r="R8688" t="s">
        <v>929</v>
      </c>
      <c r="S8688" t="s">
        <v>929</v>
      </c>
      <c r="T8688" t="s">
        <v>929</v>
      </c>
      <c r="U8688" t="s">
        <v>929</v>
      </c>
      <c r="V8688" t="s">
        <v>929</v>
      </c>
      <c r="W8688" t="s">
        <v>929</v>
      </c>
      <c r="X8688" t="s">
        <v>929</v>
      </c>
      <c r="Y8688" t="s">
        <v>929</v>
      </c>
      <c r="Z8688" t="s">
        <v>929</v>
      </c>
    </row>
    <row r="8689" spans="1:26">
      <c r="A8689">
        <v>806302</v>
      </c>
      <c r="B8689" t="s">
        <v>98</v>
      </c>
      <c r="C8689" t="s">
        <v>928</v>
      </c>
      <c r="D8689" t="s">
        <v>928</v>
      </c>
      <c r="E8689" t="s">
        <v>928</v>
      </c>
      <c r="F8689" t="s">
        <v>929</v>
      </c>
      <c r="G8689" t="s">
        <v>929</v>
      </c>
      <c r="H8689" t="s">
        <v>929</v>
      </c>
      <c r="I8689" t="s">
        <v>930</v>
      </c>
      <c r="J8689" t="s">
        <v>929</v>
      </c>
      <c r="K8689" t="s">
        <v>929</v>
      </c>
      <c r="L8689" t="s">
        <v>928</v>
      </c>
      <c r="M8689" t="s">
        <v>929</v>
      </c>
      <c r="N8689" t="s">
        <v>929</v>
      </c>
      <c r="O8689" t="s">
        <v>929</v>
      </c>
      <c r="P8689" t="s">
        <v>929</v>
      </c>
      <c r="Q8689" t="s">
        <v>929</v>
      </c>
      <c r="R8689" t="s">
        <v>929</v>
      </c>
      <c r="S8689" t="s">
        <v>929</v>
      </c>
      <c r="T8689" t="s">
        <v>929</v>
      </c>
      <c r="U8689" t="s">
        <v>929</v>
      </c>
      <c r="V8689" t="s">
        <v>929</v>
      </c>
      <c r="W8689" t="s">
        <v>929</v>
      </c>
      <c r="X8689" t="s">
        <v>929</v>
      </c>
      <c r="Y8689" t="s">
        <v>929</v>
      </c>
      <c r="Z8689" t="s">
        <v>929</v>
      </c>
    </row>
    <row r="8690" spans="1:26">
      <c r="A8690">
        <v>806312</v>
      </c>
      <c r="B8690" t="s">
        <v>98</v>
      </c>
      <c r="C8690" t="s">
        <v>930</v>
      </c>
      <c r="D8690" t="s">
        <v>929</v>
      </c>
      <c r="E8690" t="s">
        <v>930</v>
      </c>
      <c r="F8690" t="s">
        <v>929</v>
      </c>
      <c r="G8690" t="s">
        <v>929</v>
      </c>
      <c r="H8690" t="s">
        <v>929</v>
      </c>
      <c r="I8690" t="s">
        <v>929</v>
      </c>
      <c r="J8690" t="s">
        <v>930</v>
      </c>
      <c r="K8690" t="s">
        <v>928</v>
      </c>
      <c r="L8690" t="s">
        <v>928</v>
      </c>
      <c r="M8690" t="s">
        <v>930</v>
      </c>
      <c r="N8690" t="s">
        <v>930</v>
      </c>
      <c r="O8690" t="s">
        <v>929</v>
      </c>
      <c r="P8690" t="s">
        <v>930</v>
      </c>
      <c r="Q8690" t="s">
        <v>930</v>
      </c>
      <c r="R8690" t="s">
        <v>929</v>
      </c>
      <c r="S8690" t="s">
        <v>929</v>
      </c>
      <c r="T8690" t="s">
        <v>930</v>
      </c>
      <c r="U8690" t="s">
        <v>929</v>
      </c>
      <c r="V8690" t="s">
        <v>929</v>
      </c>
      <c r="W8690" t="s">
        <v>929</v>
      </c>
      <c r="X8690" t="s">
        <v>929</v>
      </c>
      <c r="Y8690" t="s">
        <v>929</v>
      </c>
      <c r="Z8690" t="s">
        <v>929</v>
      </c>
    </row>
    <row r="8691" spans="1:26">
      <c r="A8691">
        <v>806315</v>
      </c>
      <c r="B8691" t="s">
        <v>98</v>
      </c>
      <c r="C8691" t="s">
        <v>930</v>
      </c>
      <c r="D8691" t="s">
        <v>930</v>
      </c>
      <c r="E8691" t="s">
        <v>930</v>
      </c>
      <c r="F8691" t="s">
        <v>930</v>
      </c>
      <c r="G8691" t="s">
        <v>930</v>
      </c>
      <c r="H8691" t="s">
        <v>928</v>
      </c>
      <c r="I8691" t="s">
        <v>930</v>
      </c>
      <c r="J8691" t="s">
        <v>928</v>
      </c>
      <c r="K8691" t="s">
        <v>929</v>
      </c>
      <c r="L8691" t="s">
        <v>928</v>
      </c>
      <c r="M8691" t="s">
        <v>929</v>
      </c>
      <c r="N8691" t="s">
        <v>930</v>
      </c>
      <c r="O8691" t="s">
        <v>929</v>
      </c>
      <c r="P8691" t="s">
        <v>930</v>
      </c>
      <c r="Q8691" t="s">
        <v>928</v>
      </c>
      <c r="R8691" t="s">
        <v>930</v>
      </c>
      <c r="S8691" t="s">
        <v>929</v>
      </c>
      <c r="T8691" t="s">
        <v>930</v>
      </c>
      <c r="U8691" t="s">
        <v>930</v>
      </c>
      <c r="V8691" t="s">
        <v>929</v>
      </c>
      <c r="W8691" t="s">
        <v>929</v>
      </c>
      <c r="X8691" t="s">
        <v>929</v>
      </c>
      <c r="Y8691" t="s">
        <v>929</v>
      </c>
      <c r="Z8691" t="s">
        <v>929</v>
      </c>
    </row>
    <row r="8692" spans="1:26">
      <c r="A8692">
        <v>806316</v>
      </c>
      <c r="B8692" t="s">
        <v>98</v>
      </c>
      <c r="C8692" t="s">
        <v>928</v>
      </c>
      <c r="D8692" t="s">
        <v>929</v>
      </c>
      <c r="E8692" t="s">
        <v>930</v>
      </c>
      <c r="F8692" t="s">
        <v>930</v>
      </c>
      <c r="G8692" t="s">
        <v>930</v>
      </c>
      <c r="H8692" t="s">
        <v>930</v>
      </c>
      <c r="I8692" t="s">
        <v>929</v>
      </c>
      <c r="J8692" t="s">
        <v>930</v>
      </c>
      <c r="K8692" t="s">
        <v>929</v>
      </c>
      <c r="L8692" t="s">
        <v>930</v>
      </c>
      <c r="M8692" t="s">
        <v>930</v>
      </c>
      <c r="N8692" t="s">
        <v>930</v>
      </c>
      <c r="O8692" t="s">
        <v>929</v>
      </c>
      <c r="P8692" t="s">
        <v>930</v>
      </c>
      <c r="Q8692" t="s">
        <v>930</v>
      </c>
      <c r="R8692" t="s">
        <v>930</v>
      </c>
      <c r="S8692" t="s">
        <v>929</v>
      </c>
      <c r="T8692" t="s">
        <v>930</v>
      </c>
      <c r="U8692" t="s">
        <v>929</v>
      </c>
      <c r="V8692" t="s">
        <v>929</v>
      </c>
      <c r="W8692" t="s">
        <v>929</v>
      </c>
      <c r="X8692" t="s">
        <v>929</v>
      </c>
      <c r="Y8692" t="s">
        <v>929</v>
      </c>
      <c r="Z8692" t="s">
        <v>929</v>
      </c>
    </row>
    <row r="8693" spans="1:26">
      <c r="A8693">
        <v>806317</v>
      </c>
      <c r="B8693" t="s">
        <v>98</v>
      </c>
      <c r="C8693" t="s">
        <v>929</v>
      </c>
      <c r="D8693" t="s">
        <v>928</v>
      </c>
      <c r="E8693" t="s">
        <v>929</v>
      </c>
      <c r="F8693" t="s">
        <v>930</v>
      </c>
      <c r="G8693" t="s">
        <v>929</v>
      </c>
      <c r="H8693" t="s">
        <v>929</v>
      </c>
      <c r="I8693" t="s">
        <v>929</v>
      </c>
      <c r="J8693" t="s">
        <v>928</v>
      </c>
      <c r="K8693" t="s">
        <v>928</v>
      </c>
      <c r="L8693" t="s">
        <v>928</v>
      </c>
      <c r="M8693" t="s">
        <v>930</v>
      </c>
      <c r="N8693" t="s">
        <v>928</v>
      </c>
      <c r="O8693" t="s">
        <v>929</v>
      </c>
      <c r="P8693" t="s">
        <v>930</v>
      </c>
      <c r="Q8693" t="s">
        <v>929</v>
      </c>
      <c r="R8693" t="s">
        <v>930</v>
      </c>
      <c r="S8693" t="s">
        <v>930</v>
      </c>
      <c r="T8693" t="s">
        <v>930</v>
      </c>
      <c r="U8693" t="s">
        <v>929</v>
      </c>
      <c r="V8693" t="s">
        <v>930</v>
      </c>
      <c r="W8693" t="s">
        <v>928</v>
      </c>
      <c r="X8693" t="s">
        <v>929</v>
      </c>
      <c r="Y8693" t="s">
        <v>928</v>
      </c>
      <c r="Z8693" t="s">
        <v>930</v>
      </c>
    </row>
    <row r="8694" spans="1:26">
      <c r="A8694">
        <v>806328</v>
      </c>
      <c r="B8694" t="s">
        <v>98</v>
      </c>
      <c r="C8694" t="s">
        <v>928</v>
      </c>
      <c r="D8694" t="s">
        <v>928</v>
      </c>
      <c r="E8694" t="s">
        <v>928</v>
      </c>
      <c r="F8694" t="s">
        <v>930</v>
      </c>
      <c r="G8694" t="s">
        <v>929</v>
      </c>
      <c r="H8694" t="s">
        <v>930</v>
      </c>
      <c r="I8694" t="s">
        <v>930</v>
      </c>
      <c r="J8694" t="s">
        <v>928</v>
      </c>
      <c r="K8694" t="s">
        <v>930</v>
      </c>
      <c r="L8694" t="s">
        <v>930</v>
      </c>
      <c r="M8694" t="s">
        <v>930</v>
      </c>
      <c r="N8694" t="s">
        <v>928</v>
      </c>
      <c r="O8694" t="s">
        <v>929</v>
      </c>
      <c r="P8694" t="s">
        <v>930</v>
      </c>
      <c r="Q8694" t="s">
        <v>930</v>
      </c>
      <c r="R8694" t="s">
        <v>930</v>
      </c>
      <c r="S8694" t="s">
        <v>930</v>
      </c>
      <c r="T8694" t="s">
        <v>930</v>
      </c>
      <c r="U8694" t="s">
        <v>928</v>
      </c>
      <c r="V8694" t="s">
        <v>930</v>
      </c>
      <c r="W8694" t="s">
        <v>930</v>
      </c>
      <c r="X8694" t="s">
        <v>930</v>
      </c>
      <c r="Y8694" t="s">
        <v>930</v>
      </c>
      <c r="Z8694" t="s">
        <v>929</v>
      </c>
    </row>
    <row r="8695" spans="1:26">
      <c r="A8695">
        <v>806333</v>
      </c>
      <c r="B8695" t="s">
        <v>98</v>
      </c>
      <c r="C8695" t="s">
        <v>930</v>
      </c>
      <c r="D8695" t="s">
        <v>930</v>
      </c>
      <c r="E8695" t="s">
        <v>929</v>
      </c>
      <c r="F8695" t="s">
        <v>930</v>
      </c>
      <c r="G8695" t="s">
        <v>928</v>
      </c>
      <c r="H8695" t="s">
        <v>930</v>
      </c>
      <c r="I8695" t="s">
        <v>929</v>
      </c>
      <c r="J8695" t="s">
        <v>930</v>
      </c>
      <c r="K8695" t="s">
        <v>929</v>
      </c>
      <c r="L8695" t="s">
        <v>930</v>
      </c>
      <c r="M8695" t="s">
        <v>929</v>
      </c>
      <c r="N8695" t="s">
        <v>928</v>
      </c>
      <c r="O8695" t="s">
        <v>929</v>
      </c>
      <c r="P8695" t="s">
        <v>930</v>
      </c>
      <c r="Q8695" t="s">
        <v>929</v>
      </c>
      <c r="R8695" t="s">
        <v>929</v>
      </c>
      <c r="S8695" t="s">
        <v>930</v>
      </c>
      <c r="T8695" t="s">
        <v>929</v>
      </c>
      <c r="U8695" t="s">
        <v>930</v>
      </c>
      <c r="V8695" t="s">
        <v>930</v>
      </c>
      <c r="W8695" t="s">
        <v>929</v>
      </c>
      <c r="X8695" t="s">
        <v>930</v>
      </c>
      <c r="Y8695" t="s">
        <v>929</v>
      </c>
      <c r="Z8695" t="s">
        <v>930</v>
      </c>
    </row>
    <row r="8696" spans="1:26">
      <c r="A8696">
        <v>806336</v>
      </c>
      <c r="B8696" t="s">
        <v>98</v>
      </c>
      <c r="C8696" t="s">
        <v>930</v>
      </c>
      <c r="D8696" t="s">
        <v>929</v>
      </c>
      <c r="E8696" t="s">
        <v>930</v>
      </c>
      <c r="F8696" t="s">
        <v>929</v>
      </c>
      <c r="G8696" t="s">
        <v>929</v>
      </c>
      <c r="H8696" t="s">
        <v>929</v>
      </c>
      <c r="I8696" t="s">
        <v>929</v>
      </c>
      <c r="J8696" t="s">
        <v>930</v>
      </c>
      <c r="K8696" t="s">
        <v>929</v>
      </c>
      <c r="L8696" t="s">
        <v>930</v>
      </c>
      <c r="M8696" t="s">
        <v>930</v>
      </c>
      <c r="N8696" t="s">
        <v>930</v>
      </c>
      <c r="O8696" t="s">
        <v>929</v>
      </c>
      <c r="P8696" t="s">
        <v>929</v>
      </c>
      <c r="Q8696" t="s">
        <v>929</v>
      </c>
      <c r="R8696" t="s">
        <v>929</v>
      </c>
      <c r="S8696" t="s">
        <v>930</v>
      </c>
      <c r="T8696" t="s">
        <v>929</v>
      </c>
      <c r="U8696" t="s">
        <v>930</v>
      </c>
      <c r="V8696" t="s">
        <v>929</v>
      </c>
      <c r="W8696" t="s">
        <v>929</v>
      </c>
      <c r="X8696" t="s">
        <v>930</v>
      </c>
      <c r="Y8696" t="s">
        <v>929</v>
      </c>
      <c r="Z8696" t="s">
        <v>929</v>
      </c>
    </row>
    <row r="8697" spans="1:26">
      <c r="A8697">
        <v>806337</v>
      </c>
      <c r="B8697" t="s">
        <v>98</v>
      </c>
      <c r="C8697" t="s">
        <v>929</v>
      </c>
      <c r="D8697" t="s">
        <v>930</v>
      </c>
      <c r="E8697" t="s">
        <v>929</v>
      </c>
      <c r="F8697" t="s">
        <v>929</v>
      </c>
      <c r="G8697" t="s">
        <v>929</v>
      </c>
      <c r="H8697" t="s">
        <v>929</v>
      </c>
      <c r="I8697" t="s">
        <v>930</v>
      </c>
      <c r="J8697" t="s">
        <v>929</v>
      </c>
      <c r="K8697" t="s">
        <v>929</v>
      </c>
      <c r="L8697" t="s">
        <v>929</v>
      </c>
      <c r="M8697" t="s">
        <v>929</v>
      </c>
      <c r="N8697" t="s">
        <v>930</v>
      </c>
      <c r="O8697" t="s">
        <v>929</v>
      </c>
      <c r="P8697" t="s">
        <v>929</v>
      </c>
      <c r="Q8697" t="s">
        <v>929</v>
      </c>
      <c r="R8697" t="s">
        <v>929</v>
      </c>
      <c r="S8697" t="s">
        <v>929</v>
      </c>
      <c r="T8697" t="s">
        <v>929</v>
      </c>
      <c r="U8697" t="s">
        <v>930</v>
      </c>
      <c r="V8697" t="s">
        <v>930</v>
      </c>
      <c r="W8697" t="s">
        <v>930</v>
      </c>
      <c r="X8697" t="s">
        <v>930</v>
      </c>
      <c r="Y8697" t="s">
        <v>929</v>
      </c>
      <c r="Z8697" t="s">
        <v>929</v>
      </c>
    </row>
    <row r="8698" spans="1:26">
      <c r="A8698">
        <v>806339</v>
      </c>
      <c r="B8698" t="s">
        <v>98</v>
      </c>
      <c r="C8698" t="s">
        <v>929</v>
      </c>
      <c r="D8698" t="s">
        <v>928</v>
      </c>
      <c r="E8698" t="s">
        <v>929</v>
      </c>
      <c r="F8698" t="s">
        <v>929</v>
      </c>
      <c r="G8698" t="s">
        <v>929</v>
      </c>
      <c r="H8698" t="s">
        <v>929</v>
      </c>
      <c r="I8698" t="s">
        <v>930</v>
      </c>
      <c r="J8698" t="s">
        <v>928</v>
      </c>
      <c r="K8698" t="s">
        <v>929</v>
      </c>
      <c r="L8698" t="s">
        <v>929</v>
      </c>
      <c r="M8698" t="s">
        <v>929</v>
      </c>
      <c r="N8698" t="s">
        <v>929</v>
      </c>
      <c r="O8698" t="s">
        <v>930</v>
      </c>
      <c r="P8698" t="s">
        <v>930</v>
      </c>
      <c r="Q8698" t="s">
        <v>929</v>
      </c>
      <c r="R8698" t="s">
        <v>929</v>
      </c>
      <c r="S8698" t="s">
        <v>930</v>
      </c>
      <c r="T8698" t="s">
        <v>930</v>
      </c>
      <c r="U8698" t="s">
        <v>930</v>
      </c>
      <c r="V8698" t="s">
        <v>929</v>
      </c>
      <c r="W8698" t="s">
        <v>929</v>
      </c>
      <c r="X8698" t="s">
        <v>930</v>
      </c>
      <c r="Y8698" t="s">
        <v>930</v>
      </c>
      <c r="Z8698" t="s">
        <v>929</v>
      </c>
    </row>
    <row r="8699" spans="1:26">
      <c r="A8699">
        <v>806340</v>
      </c>
      <c r="B8699" t="s">
        <v>98</v>
      </c>
      <c r="C8699" t="s">
        <v>928</v>
      </c>
      <c r="D8699" t="s">
        <v>929</v>
      </c>
      <c r="E8699" t="s">
        <v>930</v>
      </c>
      <c r="F8699" t="s">
        <v>929</v>
      </c>
      <c r="G8699" t="s">
        <v>930</v>
      </c>
      <c r="H8699" t="s">
        <v>928</v>
      </c>
      <c r="I8699" t="s">
        <v>929</v>
      </c>
      <c r="J8699" t="s">
        <v>929</v>
      </c>
      <c r="K8699" t="s">
        <v>930</v>
      </c>
      <c r="L8699" t="s">
        <v>930</v>
      </c>
      <c r="M8699" t="s">
        <v>929</v>
      </c>
      <c r="N8699" t="s">
        <v>928</v>
      </c>
      <c r="O8699" t="s">
        <v>929</v>
      </c>
      <c r="P8699" t="s">
        <v>930</v>
      </c>
      <c r="Q8699" t="s">
        <v>930</v>
      </c>
      <c r="R8699" t="s">
        <v>930</v>
      </c>
      <c r="S8699" t="s">
        <v>930</v>
      </c>
      <c r="T8699" t="s">
        <v>930</v>
      </c>
      <c r="U8699" t="s">
        <v>930</v>
      </c>
      <c r="V8699" t="s">
        <v>928</v>
      </c>
      <c r="W8699" t="s">
        <v>928</v>
      </c>
      <c r="X8699" t="s">
        <v>930</v>
      </c>
      <c r="Y8699" t="s">
        <v>928</v>
      </c>
      <c r="Z8699" t="s">
        <v>930</v>
      </c>
    </row>
    <row r="8700" spans="1:26">
      <c r="A8700">
        <v>806342</v>
      </c>
      <c r="B8700" t="s">
        <v>98</v>
      </c>
      <c r="C8700" t="s">
        <v>930</v>
      </c>
      <c r="D8700" t="s">
        <v>930</v>
      </c>
      <c r="E8700" t="s">
        <v>929</v>
      </c>
      <c r="F8700" t="s">
        <v>930</v>
      </c>
      <c r="G8700" t="s">
        <v>930</v>
      </c>
      <c r="H8700" t="s">
        <v>930</v>
      </c>
      <c r="I8700" t="s">
        <v>928</v>
      </c>
      <c r="J8700" t="s">
        <v>929</v>
      </c>
      <c r="K8700" t="s">
        <v>929</v>
      </c>
      <c r="L8700" t="s">
        <v>930</v>
      </c>
      <c r="M8700" t="s">
        <v>930</v>
      </c>
      <c r="N8700" t="s">
        <v>930</v>
      </c>
      <c r="O8700" t="s">
        <v>929</v>
      </c>
      <c r="P8700" t="s">
        <v>929</v>
      </c>
      <c r="Q8700" t="s">
        <v>930</v>
      </c>
      <c r="R8700" t="s">
        <v>929</v>
      </c>
      <c r="S8700" t="s">
        <v>930</v>
      </c>
      <c r="T8700" t="s">
        <v>930</v>
      </c>
      <c r="U8700" t="s">
        <v>930</v>
      </c>
      <c r="V8700" t="s">
        <v>929</v>
      </c>
      <c r="W8700" t="s">
        <v>930</v>
      </c>
      <c r="X8700" t="s">
        <v>930</v>
      </c>
      <c r="Y8700" t="s">
        <v>929</v>
      </c>
      <c r="Z8700" t="s">
        <v>929</v>
      </c>
    </row>
    <row r="8701" spans="1:26">
      <c r="A8701">
        <v>806349</v>
      </c>
      <c r="B8701" t="s">
        <v>98</v>
      </c>
      <c r="C8701" t="s">
        <v>930</v>
      </c>
      <c r="D8701" t="s">
        <v>930</v>
      </c>
      <c r="E8701" t="s">
        <v>930</v>
      </c>
      <c r="F8701" t="s">
        <v>930</v>
      </c>
      <c r="G8701" t="s">
        <v>930</v>
      </c>
      <c r="H8701" t="s">
        <v>930</v>
      </c>
      <c r="I8701" t="s">
        <v>929</v>
      </c>
      <c r="J8701" t="s">
        <v>930</v>
      </c>
      <c r="K8701" t="s">
        <v>928</v>
      </c>
      <c r="L8701" t="s">
        <v>929</v>
      </c>
      <c r="M8701" t="s">
        <v>930</v>
      </c>
      <c r="N8701" t="s">
        <v>930</v>
      </c>
      <c r="O8701" t="s">
        <v>929</v>
      </c>
      <c r="P8701" t="s">
        <v>930</v>
      </c>
      <c r="Q8701" t="s">
        <v>929</v>
      </c>
      <c r="R8701" t="s">
        <v>928</v>
      </c>
      <c r="S8701" t="s">
        <v>928</v>
      </c>
      <c r="T8701" t="s">
        <v>929</v>
      </c>
      <c r="U8701" t="s">
        <v>930</v>
      </c>
      <c r="V8701" t="s">
        <v>929</v>
      </c>
      <c r="W8701" t="s">
        <v>929</v>
      </c>
      <c r="X8701" t="s">
        <v>929</v>
      </c>
      <c r="Y8701" t="s">
        <v>929</v>
      </c>
      <c r="Z8701" t="s">
        <v>929</v>
      </c>
    </row>
    <row r="8702" spans="1:26">
      <c r="A8702">
        <v>806351</v>
      </c>
      <c r="B8702" t="s">
        <v>98</v>
      </c>
      <c r="C8702" t="s">
        <v>930</v>
      </c>
      <c r="D8702" t="s">
        <v>928</v>
      </c>
      <c r="E8702" t="s">
        <v>930</v>
      </c>
      <c r="F8702" t="s">
        <v>928</v>
      </c>
      <c r="G8702" t="s">
        <v>930</v>
      </c>
      <c r="H8702" t="s">
        <v>930</v>
      </c>
      <c r="I8702" t="s">
        <v>929</v>
      </c>
      <c r="J8702" t="s">
        <v>929</v>
      </c>
      <c r="K8702" t="s">
        <v>929</v>
      </c>
      <c r="L8702" t="s">
        <v>930</v>
      </c>
      <c r="M8702" t="s">
        <v>930</v>
      </c>
      <c r="N8702" t="s">
        <v>929</v>
      </c>
      <c r="O8702" t="s">
        <v>929</v>
      </c>
      <c r="P8702" t="s">
        <v>930</v>
      </c>
      <c r="Q8702" t="s">
        <v>928</v>
      </c>
      <c r="R8702" t="s">
        <v>929</v>
      </c>
      <c r="S8702" t="s">
        <v>930</v>
      </c>
      <c r="T8702" t="s">
        <v>930</v>
      </c>
      <c r="U8702" t="s">
        <v>929</v>
      </c>
      <c r="V8702" t="s">
        <v>930</v>
      </c>
      <c r="W8702" t="s">
        <v>930</v>
      </c>
      <c r="X8702" t="s">
        <v>929</v>
      </c>
      <c r="Y8702" t="s">
        <v>930</v>
      </c>
      <c r="Z8702" t="s">
        <v>930</v>
      </c>
    </row>
    <row r="8703" spans="1:26">
      <c r="A8703">
        <v>806357</v>
      </c>
      <c r="B8703" t="s">
        <v>98</v>
      </c>
      <c r="C8703" t="s">
        <v>928</v>
      </c>
      <c r="D8703" t="s">
        <v>930</v>
      </c>
      <c r="E8703" t="s">
        <v>929</v>
      </c>
      <c r="F8703" t="s">
        <v>928</v>
      </c>
      <c r="G8703" t="s">
        <v>930</v>
      </c>
      <c r="H8703" t="s">
        <v>928</v>
      </c>
      <c r="I8703" t="s">
        <v>929</v>
      </c>
      <c r="J8703" t="s">
        <v>928</v>
      </c>
      <c r="K8703" t="s">
        <v>930</v>
      </c>
      <c r="L8703" t="s">
        <v>930</v>
      </c>
      <c r="M8703" t="s">
        <v>928</v>
      </c>
      <c r="N8703" t="s">
        <v>930</v>
      </c>
      <c r="O8703" t="s">
        <v>930</v>
      </c>
      <c r="P8703" t="s">
        <v>929</v>
      </c>
      <c r="Q8703" t="s">
        <v>929</v>
      </c>
      <c r="R8703" t="s">
        <v>930</v>
      </c>
      <c r="S8703" t="s">
        <v>930</v>
      </c>
      <c r="T8703" t="s">
        <v>929</v>
      </c>
      <c r="U8703" t="s">
        <v>929</v>
      </c>
      <c r="V8703" t="s">
        <v>929</v>
      </c>
      <c r="W8703" t="s">
        <v>929</v>
      </c>
      <c r="X8703" t="s">
        <v>929</v>
      </c>
      <c r="Y8703" t="s">
        <v>929</v>
      </c>
      <c r="Z8703" t="s">
        <v>929</v>
      </c>
    </row>
    <row r="8704" spans="1:26">
      <c r="A8704">
        <v>806361</v>
      </c>
      <c r="B8704" t="s">
        <v>98</v>
      </c>
      <c r="C8704" t="s">
        <v>930</v>
      </c>
      <c r="D8704" t="s">
        <v>930</v>
      </c>
      <c r="E8704" t="s">
        <v>929</v>
      </c>
      <c r="F8704" t="s">
        <v>929</v>
      </c>
      <c r="G8704" t="s">
        <v>928</v>
      </c>
      <c r="H8704" t="s">
        <v>929</v>
      </c>
      <c r="I8704" t="s">
        <v>929</v>
      </c>
      <c r="J8704" t="s">
        <v>930</v>
      </c>
      <c r="K8704" t="s">
        <v>929</v>
      </c>
      <c r="L8704" t="s">
        <v>930</v>
      </c>
      <c r="M8704" t="s">
        <v>930</v>
      </c>
      <c r="N8704" t="s">
        <v>930</v>
      </c>
      <c r="O8704" t="s">
        <v>929</v>
      </c>
      <c r="P8704" t="s">
        <v>930</v>
      </c>
      <c r="Q8704" t="s">
        <v>930</v>
      </c>
      <c r="R8704" t="s">
        <v>930</v>
      </c>
      <c r="S8704" t="s">
        <v>928</v>
      </c>
      <c r="T8704" t="s">
        <v>930</v>
      </c>
      <c r="U8704" t="s">
        <v>929</v>
      </c>
      <c r="V8704" t="s">
        <v>930</v>
      </c>
      <c r="W8704" t="s">
        <v>930</v>
      </c>
      <c r="X8704" t="s">
        <v>929</v>
      </c>
      <c r="Y8704" t="s">
        <v>928</v>
      </c>
      <c r="Z8704" t="s">
        <v>930</v>
      </c>
    </row>
    <row r="8705" spans="1:26">
      <c r="A8705">
        <v>806367</v>
      </c>
      <c r="B8705" t="s">
        <v>98</v>
      </c>
      <c r="C8705" t="s">
        <v>929</v>
      </c>
      <c r="D8705" t="s">
        <v>929</v>
      </c>
      <c r="E8705" t="s">
        <v>929</v>
      </c>
      <c r="F8705" t="s">
        <v>929</v>
      </c>
      <c r="G8705" t="s">
        <v>929</v>
      </c>
      <c r="H8705" t="s">
        <v>929</v>
      </c>
      <c r="I8705" t="s">
        <v>930</v>
      </c>
      <c r="J8705" t="s">
        <v>929</v>
      </c>
      <c r="K8705" t="s">
        <v>929</v>
      </c>
      <c r="L8705" t="s">
        <v>930</v>
      </c>
      <c r="M8705" t="s">
        <v>929</v>
      </c>
      <c r="N8705" t="s">
        <v>929</v>
      </c>
      <c r="O8705" t="s">
        <v>929</v>
      </c>
      <c r="P8705" t="s">
        <v>929</v>
      </c>
      <c r="Q8705" t="s">
        <v>929</v>
      </c>
      <c r="R8705" t="s">
        <v>929</v>
      </c>
      <c r="S8705" t="s">
        <v>929</v>
      </c>
      <c r="T8705" t="s">
        <v>929</v>
      </c>
      <c r="U8705" t="s">
        <v>929</v>
      </c>
      <c r="V8705" t="s">
        <v>929</v>
      </c>
      <c r="W8705" t="s">
        <v>929</v>
      </c>
      <c r="X8705" t="s">
        <v>929</v>
      </c>
      <c r="Y8705" t="s">
        <v>929</v>
      </c>
      <c r="Z8705" t="s">
        <v>929</v>
      </c>
    </row>
    <row r="8706" spans="1:26">
      <c r="A8706">
        <v>806370</v>
      </c>
      <c r="B8706" t="s">
        <v>98</v>
      </c>
      <c r="C8706" t="s">
        <v>930</v>
      </c>
      <c r="D8706" t="s">
        <v>929</v>
      </c>
      <c r="E8706" t="s">
        <v>930</v>
      </c>
      <c r="F8706" t="s">
        <v>930</v>
      </c>
      <c r="G8706" t="s">
        <v>930</v>
      </c>
      <c r="H8706" t="s">
        <v>929</v>
      </c>
      <c r="I8706" t="s">
        <v>929</v>
      </c>
      <c r="J8706" t="s">
        <v>930</v>
      </c>
      <c r="K8706" t="s">
        <v>928</v>
      </c>
      <c r="L8706" t="s">
        <v>930</v>
      </c>
      <c r="M8706" t="s">
        <v>928</v>
      </c>
      <c r="N8706" t="s">
        <v>930</v>
      </c>
      <c r="O8706" t="s">
        <v>929</v>
      </c>
      <c r="P8706" t="s">
        <v>930</v>
      </c>
      <c r="Q8706" t="s">
        <v>929</v>
      </c>
      <c r="R8706" t="s">
        <v>930</v>
      </c>
      <c r="S8706" t="s">
        <v>929</v>
      </c>
      <c r="T8706" t="s">
        <v>928</v>
      </c>
      <c r="U8706" t="s">
        <v>930</v>
      </c>
      <c r="V8706" t="s">
        <v>929</v>
      </c>
      <c r="W8706" t="s">
        <v>929</v>
      </c>
      <c r="X8706" t="s">
        <v>929</v>
      </c>
      <c r="Y8706" t="s">
        <v>930</v>
      </c>
      <c r="Z8706" t="s">
        <v>929</v>
      </c>
    </row>
    <row r="8707" spans="1:26">
      <c r="A8707">
        <v>806372</v>
      </c>
      <c r="B8707" t="s">
        <v>98</v>
      </c>
      <c r="C8707" t="s">
        <v>930</v>
      </c>
      <c r="D8707" t="s">
        <v>928</v>
      </c>
      <c r="E8707" t="s">
        <v>930</v>
      </c>
      <c r="F8707" t="s">
        <v>928</v>
      </c>
      <c r="G8707" t="s">
        <v>929</v>
      </c>
      <c r="H8707" t="s">
        <v>930</v>
      </c>
      <c r="I8707" t="s">
        <v>929</v>
      </c>
      <c r="J8707" t="s">
        <v>929</v>
      </c>
      <c r="K8707" t="s">
        <v>929</v>
      </c>
      <c r="L8707" t="s">
        <v>930</v>
      </c>
      <c r="M8707" t="s">
        <v>930</v>
      </c>
      <c r="N8707" t="s">
        <v>930</v>
      </c>
      <c r="O8707" t="s">
        <v>929</v>
      </c>
      <c r="P8707" t="s">
        <v>930</v>
      </c>
      <c r="Q8707" t="s">
        <v>930</v>
      </c>
      <c r="R8707" t="s">
        <v>930</v>
      </c>
      <c r="S8707" t="s">
        <v>929</v>
      </c>
      <c r="T8707" t="s">
        <v>930</v>
      </c>
      <c r="U8707" t="s">
        <v>929</v>
      </c>
      <c r="V8707" t="s">
        <v>929</v>
      </c>
      <c r="W8707" t="s">
        <v>929</v>
      </c>
      <c r="X8707" t="s">
        <v>929</v>
      </c>
      <c r="Y8707" t="s">
        <v>929</v>
      </c>
      <c r="Z8707" t="s">
        <v>929</v>
      </c>
    </row>
    <row r="8708" spans="1:26">
      <c r="A8708">
        <v>806380</v>
      </c>
      <c r="B8708" t="s">
        <v>98</v>
      </c>
      <c r="C8708" t="s">
        <v>929</v>
      </c>
      <c r="D8708" t="s">
        <v>930</v>
      </c>
      <c r="E8708" t="s">
        <v>929</v>
      </c>
      <c r="F8708" t="s">
        <v>930</v>
      </c>
      <c r="G8708" t="s">
        <v>930</v>
      </c>
      <c r="H8708" t="s">
        <v>928</v>
      </c>
      <c r="I8708" t="s">
        <v>929</v>
      </c>
      <c r="J8708" t="s">
        <v>930</v>
      </c>
      <c r="K8708" t="s">
        <v>930</v>
      </c>
      <c r="L8708" t="s">
        <v>930</v>
      </c>
      <c r="M8708" t="s">
        <v>928</v>
      </c>
      <c r="N8708" t="s">
        <v>929</v>
      </c>
      <c r="O8708" t="s">
        <v>929</v>
      </c>
      <c r="P8708" t="s">
        <v>928</v>
      </c>
      <c r="Q8708" t="s">
        <v>928</v>
      </c>
      <c r="R8708" t="s">
        <v>928</v>
      </c>
      <c r="S8708" t="s">
        <v>928</v>
      </c>
      <c r="T8708" t="s">
        <v>928</v>
      </c>
      <c r="U8708" t="s">
        <v>930</v>
      </c>
      <c r="V8708" t="s">
        <v>929</v>
      </c>
      <c r="W8708" t="s">
        <v>929</v>
      </c>
      <c r="X8708" t="s">
        <v>929</v>
      </c>
      <c r="Y8708" t="s">
        <v>929</v>
      </c>
      <c r="Z8708" t="s">
        <v>929</v>
      </c>
    </row>
    <row r="8709" spans="1:26">
      <c r="A8709">
        <v>806386</v>
      </c>
      <c r="B8709" t="s">
        <v>98</v>
      </c>
      <c r="C8709" t="s">
        <v>930</v>
      </c>
      <c r="D8709" t="s">
        <v>929</v>
      </c>
      <c r="E8709" t="s">
        <v>930</v>
      </c>
      <c r="F8709" t="s">
        <v>930</v>
      </c>
      <c r="G8709" t="s">
        <v>930</v>
      </c>
      <c r="H8709" t="s">
        <v>930</v>
      </c>
      <c r="I8709" t="s">
        <v>929</v>
      </c>
      <c r="J8709" t="s">
        <v>929</v>
      </c>
      <c r="K8709" t="s">
        <v>928</v>
      </c>
      <c r="L8709" t="s">
        <v>930</v>
      </c>
      <c r="M8709" t="s">
        <v>929</v>
      </c>
      <c r="N8709" t="s">
        <v>929</v>
      </c>
      <c r="O8709" t="s">
        <v>929</v>
      </c>
      <c r="P8709" t="s">
        <v>929</v>
      </c>
      <c r="Q8709" t="s">
        <v>930</v>
      </c>
      <c r="R8709" t="s">
        <v>930</v>
      </c>
      <c r="S8709" t="s">
        <v>930</v>
      </c>
      <c r="T8709" t="s">
        <v>928</v>
      </c>
      <c r="U8709" t="s">
        <v>930</v>
      </c>
      <c r="V8709" t="s">
        <v>930</v>
      </c>
      <c r="W8709" t="s">
        <v>929</v>
      </c>
      <c r="X8709" t="s">
        <v>930</v>
      </c>
      <c r="Y8709" t="s">
        <v>929</v>
      </c>
      <c r="Z8709" t="s">
        <v>929</v>
      </c>
    </row>
    <row r="8710" spans="1:26">
      <c r="A8710">
        <v>806388</v>
      </c>
      <c r="B8710" t="s">
        <v>98</v>
      </c>
      <c r="C8710" t="s">
        <v>930</v>
      </c>
      <c r="D8710" t="s">
        <v>930</v>
      </c>
      <c r="E8710" t="s">
        <v>929</v>
      </c>
      <c r="F8710" t="s">
        <v>930</v>
      </c>
      <c r="G8710" t="s">
        <v>929</v>
      </c>
      <c r="H8710" t="s">
        <v>930</v>
      </c>
      <c r="I8710" t="s">
        <v>929</v>
      </c>
      <c r="J8710" t="s">
        <v>929</v>
      </c>
      <c r="K8710" t="s">
        <v>929</v>
      </c>
      <c r="L8710" t="s">
        <v>929</v>
      </c>
      <c r="M8710" t="s">
        <v>929</v>
      </c>
      <c r="N8710" t="s">
        <v>929</v>
      </c>
      <c r="O8710" t="s">
        <v>929</v>
      </c>
      <c r="P8710" t="s">
        <v>929</v>
      </c>
      <c r="Q8710" t="s">
        <v>929</v>
      </c>
      <c r="R8710" t="s">
        <v>930</v>
      </c>
      <c r="S8710" t="s">
        <v>930</v>
      </c>
      <c r="T8710" t="s">
        <v>930</v>
      </c>
      <c r="U8710" t="s">
        <v>930</v>
      </c>
      <c r="V8710" t="s">
        <v>930</v>
      </c>
      <c r="W8710" t="s">
        <v>929</v>
      </c>
      <c r="X8710" t="s">
        <v>929</v>
      </c>
      <c r="Y8710" t="s">
        <v>929</v>
      </c>
      <c r="Z8710" t="s">
        <v>929</v>
      </c>
    </row>
    <row r="8711" spans="1:26">
      <c r="A8711">
        <v>806396</v>
      </c>
      <c r="B8711" t="s">
        <v>98</v>
      </c>
      <c r="C8711" t="s">
        <v>928</v>
      </c>
      <c r="D8711" t="s">
        <v>930</v>
      </c>
      <c r="E8711" t="s">
        <v>930</v>
      </c>
      <c r="F8711" t="s">
        <v>928</v>
      </c>
      <c r="G8711" t="s">
        <v>930</v>
      </c>
      <c r="H8711" t="s">
        <v>928</v>
      </c>
      <c r="I8711" t="s">
        <v>929</v>
      </c>
      <c r="J8711" t="s">
        <v>930</v>
      </c>
      <c r="K8711" t="s">
        <v>930</v>
      </c>
      <c r="L8711" t="s">
        <v>930</v>
      </c>
      <c r="M8711" t="s">
        <v>930</v>
      </c>
      <c r="N8711" t="s">
        <v>929</v>
      </c>
      <c r="O8711" t="s">
        <v>930</v>
      </c>
      <c r="P8711" t="s">
        <v>928</v>
      </c>
      <c r="Q8711" t="s">
        <v>930</v>
      </c>
      <c r="R8711" t="s">
        <v>930</v>
      </c>
      <c r="S8711" t="s">
        <v>930</v>
      </c>
      <c r="T8711" t="s">
        <v>928</v>
      </c>
      <c r="U8711" t="s">
        <v>930</v>
      </c>
      <c r="V8711" t="s">
        <v>930</v>
      </c>
      <c r="W8711" t="s">
        <v>930</v>
      </c>
      <c r="X8711" t="s">
        <v>930</v>
      </c>
      <c r="Y8711" t="s">
        <v>929</v>
      </c>
      <c r="Z8711" t="s">
        <v>929</v>
      </c>
    </row>
    <row r="8712" spans="1:26">
      <c r="A8712">
        <v>806400</v>
      </c>
      <c r="B8712" t="s">
        <v>98</v>
      </c>
      <c r="C8712" t="s">
        <v>930</v>
      </c>
      <c r="D8712" t="s">
        <v>929</v>
      </c>
      <c r="E8712" t="s">
        <v>930</v>
      </c>
      <c r="F8712" t="s">
        <v>929</v>
      </c>
      <c r="G8712" t="s">
        <v>929</v>
      </c>
      <c r="H8712" t="s">
        <v>929</v>
      </c>
      <c r="I8712" t="s">
        <v>929</v>
      </c>
      <c r="J8712" t="s">
        <v>928</v>
      </c>
      <c r="K8712" t="s">
        <v>928</v>
      </c>
      <c r="L8712" t="s">
        <v>928</v>
      </c>
      <c r="M8712" t="s">
        <v>930</v>
      </c>
      <c r="N8712" t="s">
        <v>930</v>
      </c>
      <c r="O8712" t="s">
        <v>930</v>
      </c>
      <c r="P8712" t="s">
        <v>928</v>
      </c>
      <c r="Q8712" t="s">
        <v>930</v>
      </c>
      <c r="R8712" t="s">
        <v>928</v>
      </c>
      <c r="S8712" t="s">
        <v>928</v>
      </c>
      <c r="T8712" t="s">
        <v>930</v>
      </c>
      <c r="U8712" t="s">
        <v>930</v>
      </c>
      <c r="V8712" t="s">
        <v>930</v>
      </c>
      <c r="W8712" t="s">
        <v>930</v>
      </c>
      <c r="X8712" t="s">
        <v>929</v>
      </c>
      <c r="Y8712" t="s">
        <v>930</v>
      </c>
      <c r="Z8712" t="s">
        <v>928</v>
      </c>
    </row>
    <row r="8713" spans="1:26">
      <c r="A8713">
        <v>806405</v>
      </c>
      <c r="B8713" t="s">
        <v>98</v>
      </c>
      <c r="C8713" t="s">
        <v>929</v>
      </c>
      <c r="D8713" t="s">
        <v>929</v>
      </c>
      <c r="E8713" t="s">
        <v>930</v>
      </c>
      <c r="F8713" t="s">
        <v>930</v>
      </c>
      <c r="G8713" t="s">
        <v>929</v>
      </c>
      <c r="H8713" t="s">
        <v>929</v>
      </c>
      <c r="I8713" t="s">
        <v>929</v>
      </c>
      <c r="J8713" t="s">
        <v>929</v>
      </c>
      <c r="K8713" t="s">
        <v>929</v>
      </c>
      <c r="L8713" t="s">
        <v>930</v>
      </c>
      <c r="M8713" t="s">
        <v>929</v>
      </c>
      <c r="N8713" t="s">
        <v>930</v>
      </c>
      <c r="O8713" t="s">
        <v>929</v>
      </c>
      <c r="P8713" t="s">
        <v>929</v>
      </c>
      <c r="Q8713" t="s">
        <v>929</v>
      </c>
      <c r="R8713" t="s">
        <v>929</v>
      </c>
      <c r="S8713" t="s">
        <v>929</v>
      </c>
      <c r="T8713" t="s">
        <v>929</v>
      </c>
      <c r="U8713" t="s">
        <v>929</v>
      </c>
      <c r="V8713" t="s">
        <v>929</v>
      </c>
      <c r="W8713" t="s">
        <v>929</v>
      </c>
      <c r="X8713" t="s">
        <v>929</v>
      </c>
      <c r="Y8713" t="s">
        <v>929</v>
      </c>
      <c r="Z8713" t="s">
        <v>929</v>
      </c>
    </row>
    <row r="8714" spans="1:26">
      <c r="A8714">
        <v>806411</v>
      </c>
      <c r="B8714" t="s">
        <v>98</v>
      </c>
      <c r="C8714" t="s">
        <v>928</v>
      </c>
      <c r="D8714" t="s">
        <v>930</v>
      </c>
      <c r="E8714" t="s">
        <v>930</v>
      </c>
      <c r="F8714" t="s">
        <v>928</v>
      </c>
      <c r="G8714" t="s">
        <v>930</v>
      </c>
      <c r="H8714" t="s">
        <v>930</v>
      </c>
      <c r="I8714" t="s">
        <v>929</v>
      </c>
      <c r="J8714" t="s">
        <v>928</v>
      </c>
      <c r="K8714" t="s">
        <v>929</v>
      </c>
      <c r="L8714" t="s">
        <v>929</v>
      </c>
      <c r="M8714" t="s">
        <v>929</v>
      </c>
      <c r="N8714" t="s">
        <v>930</v>
      </c>
      <c r="O8714" t="s">
        <v>929</v>
      </c>
      <c r="P8714" t="s">
        <v>930</v>
      </c>
      <c r="Q8714" t="s">
        <v>930</v>
      </c>
      <c r="R8714" t="s">
        <v>928</v>
      </c>
      <c r="S8714" t="s">
        <v>928</v>
      </c>
      <c r="T8714" t="s">
        <v>930</v>
      </c>
      <c r="U8714" t="s">
        <v>929</v>
      </c>
      <c r="V8714" t="s">
        <v>928</v>
      </c>
      <c r="W8714" t="s">
        <v>929</v>
      </c>
      <c r="X8714" t="s">
        <v>930</v>
      </c>
      <c r="Y8714" t="s">
        <v>929</v>
      </c>
      <c r="Z8714" t="s">
        <v>930</v>
      </c>
    </row>
    <row r="8715" spans="1:26">
      <c r="A8715">
        <v>806418</v>
      </c>
      <c r="B8715" t="s">
        <v>98</v>
      </c>
      <c r="C8715" t="s">
        <v>930</v>
      </c>
      <c r="D8715" t="s">
        <v>928</v>
      </c>
      <c r="E8715" t="s">
        <v>928</v>
      </c>
      <c r="F8715" t="s">
        <v>928</v>
      </c>
      <c r="G8715" t="s">
        <v>928</v>
      </c>
      <c r="H8715" t="s">
        <v>930</v>
      </c>
      <c r="I8715" t="s">
        <v>929</v>
      </c>
      <c r="J8715" t="s">
        <v>928</v>
      </c>
      <c r="K8715" t="s">
        <v>928</v>
      </c>
      <c r="L8715" t="s">
        <v>928</v>
      </c>
      <c r="M8715" t="s">
        <v>928</v>
      </c>
      <c r="N8715" t="s">
        <v>930</v>
      </c>
      <c r="O8715" t="s">
        <v>930</v>
      </c>
      <c r="P8715" t="s">
        <v>928</v>
      </c>
      <c r="Q8715" t="s">
        <v>928</v>
      </c>
      <c r="R8715" t="s">
        <v>930</v>
      </c>
      <c r="S8715" t="s">
        <v>929</v>
      </c>
      <c r="T8715" t="s">
        <v>928</v>
      </c>
      <c r="U8715" t="s">
        <v>928</v>
      </c>
      <c r="V8715" t="s">
        <v>930</v>
      </c>
      <c r="W8715" t="s">
        <v>930</v>
      </c>
      <c r="X8715" t="s">
        <v>930</v>
      </c>
      <c r="Y8715" t="s">
        <v>930</v>
      </c>
      <c r="Z8715" t="s">
        <v>930</v>
      </c>
    </row>
    <row r="8716" spans="1:26">
      <c r="A8716">
        <v>806421</v>
      </c>
      <c r="B8716" t="s">
        <v>98</v>
      </c>
      <c r="C8716" t="s">
        <v>930</v>
      </c>
      <c r="D8716" t="s">
        <v>929</v>
      </c>
      <c r="E8716" t="s">
        <v>928</v>
      </c>
      <c r="F8716" t="s">
        <v>930</v>
      </c>
      <c r="G8716" t="s">
        <v>930</v>
      </c>
      <c r="H8716" t="s">
        <v>928</v>
      </c>
      <c r="I8716" t="s">
        <v>929</v>
      </c>
      <c r="J8716" t="s">
        <v>929</v>
      </c>
      <c r="K8716" t="s">
        <v>928</v>
      </c>
      <c r="L8716" t="s">
        <v>928</v>
      </c>
      <c r="M8716" t="s">
        <v>928</v>
      </c>
      <c r="N8716" t="s">
        <v>928</v>
      </c>
      <c r="O8716" t="s">
        <v>929</v>
      </c>
      <c r="P8716" t="s">
        <v>930</v>
      </c>
      <c r="Q8716" t="s">
        <v>930</v>
      </c>
      <c r="R8716" t="s">
        <v>928</v>
      </c>
      <c r="S8716" t="s">
        <v>929</v>
      </c>
      <c r="T8716" t="s">
        <v>930</v>
      </c>
      <c r="U8716" t="s">
        <v>928</v>
      </c>
      <c r="V8716" t="s">
        <v>929</v>
      </c>
      <c r="W8716" t="s">
        <v>930</v>
      </c>
      <c r="X8716" t="s">
        <v>930</v>
      </c>
      <c r="Y8716" t="s">
        <v>930</v>
      </c>
      <c r="Z8716" t="s">
        <v>929</v>
      </c>
    </row>
    <row r="8717" spans="1:26">
      <c r="A8717">
        <v>806427</v>
      </c>
      <c r="B8717" t="s">
        <v>98</v>
      </c>
      <c r="C8717" t="s">
        <v>930</v>
      </c>
      <c r="D8717" t="s">
        <v>928</v>
      </c>
      <c r="E8717" t="s">
        <v>928</v>
      </c>
      <c r="F8717" t="s">
        <v>928</v>
      </c>
      <c r="G8717" t="s">
        <v>930</v>
      </c>
      <c r="H8717" t="s">
        <v>930</v>
      </c>
      <c r="I8717" t="s">
        <v>929</v>
      </c>
      <c r="J8717" t="s">
        <v>929</v>
      </c>
      <c r="K8717" t="s">
        <v>930</v>
      </c>
      <c r="L8717" t="s">
        <v>930</v>
      </c>
      <c r="M8717" t="s">
        <v>930</v>
      </c>
      <c r="N8717" t="s">
        <v>929</v>
      </c>
      <c r="O8717" t="s">
        <v>929</v>
      </c>
      <c r="P8717" t="s">
        <v>930</v>
      </c>
      <c r="Q8717" t="s">
        <v>930</v>
      </c>
      <c r="R8717" t="s">
        <v>928</v>
      </c>
      <c r="S8717" t="s">
        <v>930</v>
      </c>
      <c r="T8717" t="s">
        <v>930</v>
      </c>
      <c r="U8717" t="s">
        <v>930</v>
      </c>
      <c r="V8717" t="s">
        <v>930</v>
      </c>
      <c r="W8717" t="s">
        <v>930</v>
      </c>
      <c r="X8717" t="s">
        <v>930</v>
      </c>
      <c r="Y8717" t="s">
        <v>929</v>
      </c>
      <c r="Z8717" t="s">
        <v>929</v>
      </c>
    </row>
    <row r="8718" spans="1:26">
      <c r="A8718">
        <v>806429</v>
      </c>
      <c r="B8718" t="s">
        <v>98</v>
      </c>
      <c r="C8718" t="s">
        <v>930</v>
      </c>
      <c r="D8718" t="s">
        <v>930</v>
      </c>
      <c r="E8718" t="s">
        <v>929</v>
      </c>
      <c r="F8718" t="s">
        <v>929</v>
      </c>
      <c r="G8718" t="s">
        <v>929</v>
      </c>
      <c r="H8718" t="s">
        <v>930</v>
      </c>
      <c r="I8718" t="s">
        <v>929</v>
      </c>
      <c r="J8718" t="s">
        <v>929</v>
      </c>
      <c r="K8718" t="s">
        <v>930</v>
      </c>
      <c r="L8718" t="s">
        <v>930</v>
      </c>
      <c r="M8718" t="s">
        <v>930</v>
      </c>
      <c r="N8718" t="s">
        <v>929</v>
      </c>
      <c r="O8718" t="s">
        <v>929</v>
      </c>
      <c r="P8718" t="s">
        <v>929</v>
      </c>
      <c r="Q8718" t="s">
        <v>930</v>
      </c>
      <c r="R8718" t="s">
        <v>929</v>
      </c>
      <c r="S8718" t="s">
        <v>930</v>
      </c>
      <c r="T8718" t="s">
        <v>928</v>
      </c>
      <c r="U8718" t="s">
        <v>929</v>
      </c>
      <c r="V8718" t="s">
        <v>930</v>
      </c>
      <c r="W8718" t="s">
        <v>929</v>
      </c>
      <c r="X8718" t="s">
        <v>929</v>
      </c>
      <c r="Y8718" t="s">
        <v>929</v>
      </c>
      <c r="Z8718" t="s">
        <v>929</v>
      </c>
    </row>
    <row r="8719" spans="1:26">
      <c r="A8719">
        <v>806441</v>
      </c>
      <c r="B8719" t="s">
        <v>98</v>
      </c>
      <c r="C8719" t="s">
        <v>930</v>
      </c>
      <c r="D8719" t="s">
        <v>930</v>
      </c>
      <c r="E8719" t="s">
        <v>929</v>
      </c>
      <c r="F8719" t="s">
        <v>929</v>
      </c>
      <c r="G8719" t="s">
        <v>930</v>
      </c>
      <c r="H8719" t="s">
        <v>930</v>
      </c>
      <c r="I8719" t="s">
        <v>929</v>
      </c>
      <c r="J8719" t="s">
        <v>929</v>
      </c>
      <c r="K8719" t="s">
        <v>930</v>
      </c>
      <c r="L8719" t="s">
        <v>929</v>
      </c>
      <c r="M8719" t="s">
        <v>930</v>
      </c>
      <c r="N8719" t="s">
        <v>929</v>
      </c>
      <c r="O8719" t="s">
        <v>929</v>
      </c>
      <c r="P8719" t="s">
        <v>929</v>
      </c>
      <c r="Q8719" t="s">
        <v>929</v>
      </c>
      <c r="R8719" t="s">
        <v>929</v>
      </c>
      <c r="S8719" t="s">
        <v>929</v>
      </c>
      <c r="T8719" t="s">
        <v>928</v>
      </c>
      <c r="U8719" t="s">
        <v>928</v>
      </c>
      <c r="V8719" t="s">
        <v>929</v>
      </c>
      <c r="W8719" t="s">
        <v>929</v>
      </c>
      <c r="X8719" t="s">
        <v>930</v>
      </c>
      <c r="Y8719" t="s">
        <v>929</v>
      </c>
      <c r="Z8719" t="s">
        <v>929</v>
      </c>
    </row>
    <row r="8720" spans="1:26">
      <c r="A8720">
        <v>806449</v>
      </c>
      <c r="B8720" t="s">
        <v>98</v>
      </c>
      <c r="C8720" t="s">
        <v>929</v>
      </c>
      <c r="D8720" t="s">
        <v>929</v>
      </c>
      <c r="E8720" t="s">
        <v>929</v>
      </c>
      <c r="F8720" t="s">
        <v>929</v>
      </c>
      <c r="G8720" t="s">
        <v>929</v>
      </c>
      <c r="H8720" t="s">
        <v>929</v>
      </c>
      <c r="I8720" t="s">
        <v>930</v>
      </c>
      <c r="J8720" t="s">
        <v>929</v>
      </c>
      <c r="K8720" t="s">
        <v>929</v>
      </c>
      <c r="L8720" t="s">
        <v>930</v>
      </c>
      <c r="M8720" t="s">
        <v>929</v>
      </c>
      <c r="N8720" t="s">
        <v>929</v>
      </c>
      <c r="O8720" t="s">
        <v>930</v>
      </c>
      <c r="P8720" t="s">
        <v>930</v>
      </c>
      <c r="Q8720" t="s">
        <v>928</v>
      </c>
      <c r="R8720" t="s">
        <v>928</v>
      </c>
      <c r="S8720" t="s">
        <v>930</v>
      </c>
      <c r="T8720" t="s">
        <v>930</v>
      </c>
      <c r="U8720" t="s">
        <v>930</v>
      </c>
      <c r="V8720" t="s">
        <v>930</v>
      </c>
      <c r="W8720" t="s">
        <v>930</v>
      </c>
      <c r="X8720" t="s">
        <v>930</v>
      </c>
      <c r="Y8720" t="s">
        <v>929</v>
      </c>
      <c r="Z8720" t="s">
        <v>929</v>
      </c>
    </row>
    <row r="8721" spans="1:26">
      <c r="A8721">
        <v>806452</v>
      </c>
      <c r="B8721" t="s">
        <v>98</v>
      </c>
      <c r="C8721" t="s">
        <v>929</v>
      </c>
      <c r="D8721" t="s">
        <v>929</v>
      </c>
      <c r="E8721" t="s">
        <v>929</v>
      </c>
      <c r="F8721" t="s">
        <v>929</v>
      </c>
      <c r="G8721" t="s">
        <v>929</v>
      </c>
      <c r="H8721" t="s">
        <v>929</v>
      </c>
      <c r="I8721" t="s">
        <v>929</v>
      </c>
      <c r="J8721" t="s">
        <v>929</v>
      </c>
      <c r="K8721" t="s">
        <v>929</v>
      </c>
      <c r="L8721" t="s">
        <v>930</v>
      </c>
      <c r="M8721" t="s">
        <v>929</v>
      </c>
      <c r="N8721" t="s">
        <v>929</v>
      </c>
      <c r="O8721" t="s">
        <v>930</v>
      </c>
      <c r="P8721" t="s">
        <v>930</v>
      </c>
      <c r="Q8721" t="s">
        <v>930</v>
      </c>
      <c r="R8721" t="s">
        <v>929</v>
      </c>
      <c r="S8721" t="s">
        <v>930</v>
      </c>
      <c r="T8721" t="s">
        <v>930</v>
      </c>
      <c r="U8721" t="s">
        <v>929</v>
      </c>
      <c r="V8721" t="s">
        <v>930</v>
      </c>
      <c r="W8721" t="s">
        <v>929</v>
      </c>
      <c r="X8721" t="s">
        <v>929</v>
      </c>
      <c r="Y8721" t="s">
        <v>930</v>
      </c>
      <c r="Z8721" t="s">
        <v>929</v>
      </c>
    </row>
    <row r="8722" spans="1:26">
      <c r="A8722">
        <v>806455</v>
      </c>
      <c r="B8722" t="s">
        <v>98</v>
      </c>
      <c r="C8722" t="s">
        <v>929</v>
      </c>
      <c r="D8722" t="s">
        <v>930</v>
      </c>
      <c r="E8722" t="s">
        <v>930</v>
      </c>
      <c r="F8722" t="s">
        <v>929</v>
      </c>
      <c r="G8722" t="s">
        <v>929</v>
      </c>
      <c r="H8722" t="s">
        <v>929</v>
      </c>
      <c r="I8722" t="s">
        <v>929</v>
      </c>
      <c r="J8722" t="s">
        <v>929</v>
      </c>
      <c r="K8722" t="s">
        <v>929</v>
      </c>
      <c r="L8722" t="s">
        <v>929</v>
      </c>
      <c r="M8722" t="s">
        <v>929</v>
      </c>
      <c r="N8722" t="s">
        <v>929</v>
      </c>
      <c r="O8722" t="s">
        <v>929</v>
      </c>
      <c r="P8722" t="s">
        <v>929</v>
      </c>
      <c r="Q8722" t="s">
        <v>929</v>
      </c>
      <c r="R8722" t="s">
        <v>929</v>
      </c>
      <c r="S8722" t="s">
        <v>929</v>
      </c>
      <c r="T8722" t="s">
        <v>929</v>
      </c>
      <c r="U8722" t="s">
        <v>929</v>
      </c>
      <c r="V8722" t="s">
        <v>929</v>
      </c>
      <c r="W8722" t="s">
        <v>929</v>
      </c>
      <c r="X8722" t="s">
        <v>929</v>
      </c>
      <c r="Y8722" t="s">
        <v>929</v>
      </c>
      <c r="Z8722" t="s">
        <v>929</v>
      </c>
    </row>
    <row r="8723" spans="1:26">
      <c r="A8723">
        <v>806458</v>
      </c>
      <c r="B8723" t="s">
        <v>98</v>
      </c>
      <c r="C8723" t="s">
        <v>929</v>
      </c>
      <c r="D8723" t="s">
        <v>930</v>
      </c>
      <c r="E8723" t="s">
        <v>929</v>
      </c>
      <c r="F8723" t="s">
        <v>929</v>
      </c>
      <c r="G8723" t="s">
        <v>929</v>
      </c>
      <c r="H8723" t="s">
        <v>929</v>
      </c>
      <c r="I8723" t="s">
        <v>929</v>
      </c>
      <c r="J8723" t="s">
        <v>929</v>
      </c>
      <c r="K8723" t="s">
        <v>929</v>
      </c>
      <c r="L8723" t="s">
        <v>929</v>
      </c>
      <c r="M8723" t="s">
        <v>929</v>
      </c>
      <c r="N8723" t="s">
        <v>929</v>
      </c>
      <c r="O8723" t="s">
        <v>929</v>
      </c>
      <c r="P8723" t="s">
        <v>929</v>
      </c>
      <c r="Q8723" t="s">
        <v>929</v>
      </c>
      <c r="R8723" t="s">
        <v>929</v>
      </c>
      <c r="S8723" t="s">
        <v>930</v>
      </c>
      <c r="T8723" t="s">
        <v>929</v>
      </c>
      <c r="U8723" t="s">
        <v>929</v>
      </c>
      <c r="V8723" t="s">
        <v>929</v>
      </c>
      <c r="W8723" t="s">
        <v>929</v>
      </c>
      <c r="X8723" t="s">
        <v>929</v>
      </c>
      <c r="Y8723" t="s">
        <v>929</v>
      </c>
      <c r="Z8723" t="s">
        <v>929</v>
      </c>
    </row>
    <row r="8724" spans="1:26">
      <c r="A8724">
        <v>806461</v>
      </c>
      <c r="B8724" t="s">
        <v>98</v>
      </c>
      <c r="C8724" t="s">
        <v>929</v>
      </c>
      <c r="D8724" t="s">
        <v>930</v>
      </c>
      <c r="E8724" t="s">
        <v>930</v>
      </c>
      <c r="F8724" t="s">
        <v>929</v>
      </c>
      <c r="G8724" t="s">
        <v>929</v>
      </c>
      <c r="H8724" t="s">
        <v>929</v>
      </c>
      <c r="I8724" t="s">
        <v>929</v>
      </c>
      <c r="J8724" t="s">
        <v>929</v>
      </c>
      <c r="K8724" t="s">
        <v>929</v>
      </c>
      <c r="L8724" t="s">
        <v>929</v>
      </c>
      <c r="M8724" t="s">
        <v>929</v>
      </c>
      <c r="N8724" t="s">
        <v>929</v>
      </c>
      <c r="O8724" t="s">
        <v>929</v>
      </c>
      <c r="P8724" t="s">
        <v>929</v>
      </c>
      <c r="Q8724" t="s">
        <v>929</v>
      </c>
      <c r="R8724" t="s">
        <v>929</v>
      </c>
      <c r="S8724" t="s">
        <v>929</v>
      </c>
      <c r="T8724" t="s">
        <v>929</v>
      </c>
      <c r="U8724" t="s">
        <v>929</v>
      </c>
      <c r="V8724" t="s">
        <v>929</v>
      </c>
      <c r="W8724" t="s">
        <v>929</v>
      </c>
      <c r="X8724" t="s">
        <v>929</v>
      </c>
      <c r="Y8724" t="s">
        <v>929</v>
      </c>
      <c r="Z8724" t="s">
        <v>929</v>
      </c>
    </row>
    <row r="8725" spans="1:26">
      <c r="A8725">
        <v>806462</v>
      </c>
      <c r="B8725" t="s">
        <v>98</v>
      </c>
      <c r="C8725" t="s">
        <v>929</v>
      </c>
      <c r="D8725" t="s">
        <v>930</v>
      </c>
      <c r="E8725" t="s">
        <v>930</v>
      </c>
      <c r="F8725" t="s">
        <v>929</v>
      </c>
      <c r="G8725" t="s">
        <v>929</v>
      </c>
      <c r="H8725" t="s">
        <v>929</v>
      </c>
      <c r="I8725" t="s">
        <v>929</v>
      </c>
      <c r="J8725" t="s">
        <v>929</v>
      </c>
      <c r="K8725" t="s">
        <v>929</v>
      </c>
      <c r="L8725" t="s">
        <v>929</v>
      </c>
      <c r="M8725" t="s">
        <v>929</v>
      </c>
      <c r="N8725" t="s">
        <v>929</v>
      </c>
      <c r="O8725" t="s">
        <v>929</v>
      </c>
      <c r="P8725" t="s">
        <v>929</v>
      </c>
      <c r="Q8725" t="s">
        <v>929</v>
      </c>
      <c r="R8725" t="s">
        <v>929</v>
      </c>
      <c r="S8725" t="s">
        <v>929</v>
      </c>
      <c r="T8725" t="s">
        <v>929</v>
      </c>
      <c r="U8725" t="s">
        <v>929</v>
      </c>
      <c r="V8725" t="s">
        <v>929</v>
      </c>
      <c r="W8725" t="s">
        <v>929</v>
      </c>
      <c r="X8725" t="s">
        <v>929</v>
      </c>
      <c r="Y8725" t="s">
        <v>929</v>
      </c>
      <c r="Z8725" t="s">
        <v>929</v>
      </c>
    </row>
    <row r="8726" spans="1:26">
      <c r="A8726">
        <v>806469</v>
      </c>
      <c r="B8726" t="s">
        <v>98</v>
      </c>
      <c r="C8726" t="s">
        <v>929</v>
      </c>
      <c r="D8726" t="s">
        <v>930</v>
      </c>
      <c r="E8726" t="s">
        <v>929</v>
      </c>
      <c r="F8726" t="s">
        <v>929</v>
      </c>
      <c r="G8726" t="s">
        <v>930</v>
      </c>
      <c r="H8726" t="s">
        <v>929</v>
      </c>
      <c r="I8726" t="s">
        <v>929</v>
      </c>
      <c r="J8726" t="s">
        <v>929</v>
      </c>
      <c r="K8726" t="s">
        <v>929</v>
      </c>
      <c r="L8726" t="s">
        <v>929</v>
      </c>
      <c r="M8726" t="s">
        <v>929</v>
      </c>
      <c r="N8726" t="s">
        <v>929</v>
      </c>
      <c r="O8726" t="s">
        <v>929</v>
      </c>
      <c r="P8726" t="s">
        <v>929</v>
      </c>
      <c r="Q8726" t="s">
        <v>929</v>
      </c>
      <c r="R8726" t="s">
        <v>929</v>
      </c>
      <c r="S8726" t="s">
        <v>929</v>
      </c>
      <c r="T8726" t="s">
        <v>929</v>
      </c>
      <c r="U8726" t="s">
        <v>929</v>
      </c>
      <c r="V8726" t="s">
        <v>929</v>
      </c>
      <c r="W8726" t="s">
        <v>929</v>
      </c>
      <c r="X8726" t="s">
        <v>929</v>
      </c>
      <c r="Y8726" t="s">
        <v>929</v>
      </c>
      <c r="Z8726" t="s">
        <v>929</v>
      </c>
    </row>
    <row r="8727" spans="1:26">
      <c r="A8727">
        <v>806478</v>
      </c>
      <c r="B8727" t="s">
        <v>98</v>
      </c>
      <c r="C8727" t="s">
        <v>929</v>
      </c>
      <c r="D8727" t="s">
        <v>929</v>
      </c>
      <c r="E8727" t="s">
        <v>929</v>
      </c>
      <c r="F8727" t="s">
        <v>929</v>
      </c>
      <c r="G8727" t="s">
        <v>929</v>
      </c>
      <c r="H8727" t="s">
        <v>929</v>
      </c>
      <c r="I8727" t="s">
        <v>929</v>
      </c>
      <c r="J8727" t="s">
        <v>929</v>
      </c>
      <c r="K8727" t="s">
        <v>930</v>
      </c>
      <c r="L8727" t="s">
        <v>929</v>
      </c>
      <c r="M8727" t="s">
        <v>929</v>
      </c>
      <c r="N8727" t="s">
        <v>929</v>
      </c>
      <c r="O8727" t="s">
        <v>929</v>
      </c>
      <c r="P8727" t="s">
        <v>929</v>
      </c>
      <c r="Q8727" t="s">
        <v>929</v>
      </c>
      <c r="R8727" t="s">
        <v>929</v>
      </c>
      <c r="S8727" t="s">
        <v>929</v>
      </c>
      <c r="T8727" t="s">
        <v>930</v>
      </c>
      <c r="U8727" t="s">
        <v>929</v>
      </c>
      <c r="V8727" t="s">
        <v>929</v>
      </c>
      <c r="W8727" t="s">
        <v>929</v>
      </c>
      <c r="X8727" t="s">
        <v>929</v>
      </c>
      <c r="Y8727" t="s">
        <v>929</v>
      </c>
      <c r="Z8727" t="s">
        <v>929</v>
      </c>
    </row>
    <row r="8728" spans="1:26">
      <c r="A8728">
        <v>806481</v>
      </c>
      <c r="B8728" t="s">
        <v>98</v>
      </c>
      <c r="C8728" t="s">
        <v>929</v>
      </c>
      <c r="D8728" t="s">
        <v>928</v>
      </c>
      <c r="E8728" t="s">
        <v>930</v>
      </c>
      <c r="F8728" t="s">
        <v>929</v>
      </c>
      <c r="G8728" t="s">
        <v>929</v>
      </c>
      <c r="H8728" t="s">
        <v>929</v>
      </c>
      <c r="I8728" t="s">
        <v>929</v>
      </c>
      <c r="J8728" t="s">
        <v>929</v>
      </c>
      <c r="K8728" t="s">
        <v>929</v>
      </c>
      <c r="L8728" t="s">
        <v>930</v>
      </c>
      <c r="M8728" t="s">
        <v>929</v>
      </c>
      <c r="N8728" t="s">
        <v>929</v>
      </c>
      <c r="O8728" t="s">
        <v>929</v>
      </c>
      <c r="P8728" t="s">
        <v>928</v>
      </c>
      <c r="Q8728" t="s">
        <v>928</v>
      </c>
      <c r="R8728" t="s">
        <v>930</v>
      </c>
      <c r="S8728" t="s">
        <v>929</v>
      </c>
      <c r="T8728" t="s">
        <v>928</v>
      </c>
      <c r="U8728" t="s">
        <v>929</v>
      </c>
      <c r="V8728" t="s">
        <v>929</v>
      </c>
      <c r="W8728" t="s">
        <v>929</v>
      </c>
      <c r="X8728" t="s">
        <v>929</v>
      </c>
      <c r="Y8728" t="s">
        <v>930</v>
      </c>
      <c r="Z8728" t="s">
        <v>929</v>
      </c>
    </row>
    <row r="8729" spans="1:26">
      <c r="A8729">
        <v>806485</v>
      </c>
      <c r="B8729" t="s">
        <v>98</v>
      </c>
      <c r="C8729" t="s">
        <v>930</v>
      </c>
      <c r="D8729" t="s">
        <v>928</v>
      </c>
      <c r="E8729" t="s">
        <v>929</v>
      </c>
      <c r="F8729" t="s">
        <v>929</v>
      </c>
      <c r="G8729" t="s">
        <v>929</v>
      </c>
      <c r="H8729" t="s">
        <v>929</v>
      </c>
      <c r="I8729" t="s">
        <v>928</v>
      </c>
      <c r="J8729" t="s">
        <v>929</v>
      </c>
      <c r="K8729" t="s">
        <v>929</v>
      </c>
      <c r="L8729" t="s">
        <v>929</v>
      </c>
      <c r="M8729" t="s">
        <v>929</v>
      </c>
      <c r="N8729" t="s">
        <v>929</v>
      </c>
      <c r="O8729" t="s">
        <v>929</v>
      </c>
      <c r="P8729" t="s">
        <v>930</v>
      </c>
      <c r="Q8729" t="s">
        <v>929</v>
      </c>
      <c r="R8729" t="s">
        <v>929</v>
      </c>
      <c r="S8729" t="s">
        <v>928</v>
      </c>
      <c r="T8729" t="s">
        <v>929</v>
      </c>
      <c r="U8729" t="s">
        <v>930</v>
      </c>
      <c r="V8729" t="s">
        <v>930</v>
      </c>
      <c r="W8729" t="s">
        <v>930</v>
      </c>
      <c r="X8729" t="s">
        <v>929</v>
      </c>
      <c r="Y8729" t="s">
        <v>928</v>
      </c>
      <c r="Z8729" t="s">
        <v>930</v>
      </c>
    </row>
    <row r="8730" spans="1:26">
      <c r="A8730">
        <v>806487</v>
      </c>
      <c r="B8730" t="s">
        <v>98</v>
      </c>
      <c r="C8730" t="s">
        <v>929</v>
      </c>
      <c r="D8730" t="s">
        <v>930</v>
      </c>
      <c r="E8730" t="s">
        <v>929</v>
      </c>
      <c r="F8730" t="s">
        <v>929</v>
      </c>
      <c r="G8730" t="s">
        <v>929</v>
      </c>
      <c r="H8730" t="s">
        <v>929</v>
      </c>
      <c r="I8730" t="s">
        <v>929</v>
      </c>
      <c r="J8730" t="s">
        <v>930</v>
      </c>
      <c r="K8730" t="s">
        <v>929</v>
      </c>
      <c r="L8730" t="s">
        <v>930</v>
      </c>
      <c r="M8730" t="s">
        <v>929</v>
      </c>
      <c r="N8730" t="s">
        <v>929</v>
      </c>
      <c r="O8730" t="s">
        <v>929</v>
      </c>
      <c r="P8730" t="s">
        <v>930</v>
      </c>
      <c r="Q8730" t="s">
        <v>929</v>
      </c>
      <c r="R8730" t="s">
        <v>930</v>
      </c>
      <c r="S8730" t="s">
        <v>929</v>
      </c>
      <c r="T8730" t="s">
        <v>930</v>
      </c>
      <c r="U8730" t="s">
        <v>929</v>
      </c>
      <c r="V8730" t="s">
        <v>929</v>
      </c>
      <c r="W8730" t="s">
        <v>929</v>
      </c>
      <c r="X8730" t="s">
        <v>929</v>
      </c>
      <c r="Y8730" t="s">
        <v>929</v>
      </c>
      <c r="Z8730" t="s">
        <v>929</v>
      </c>
    </row>
    <row r="8731" spans="1:26">
      <c r="A8731">
        <v>806488</v>
      </c>
      <c r="B8731" t="s">
        <v>98</v>
      </c>
      <c r="C8731" t="s">
        <v>929</v>
      </c>
      <c r="D8731" t="s">
        <v>930</v>
      </c>
      <c r="E8731" t="s">
        <v>929</v>
      </c>
      <c r="F8731" t="s">
        <v>929</v>
      </c>
      <c r="G8731" t="s">
        <v>929</v>
      </c>
      <c r="H8731" t="s">
        <v>929</v>
      </c>
      <c r="I8731" t="s">
        <v>930</v>
      </c>
      <c r="J8731" t="s">
        <v>929</v>
      </c>
      <c r="K8731" t="s">
        <v>929</v>
      </c>
      <c r="L8731" t="s">
        <v>929</v>
      </c>
      <c r="M8731" t="s">
        <v>929</v>
      </c>
      <c r="N8731" t="s">
        <v>929</v>
      </c>
      <c r="O8731" t="s">
        <v>929</v>
      </c>
      <c r="P8731" t="s">
        <v>929</v>
      </c>
      <c r="Q8731" t="s">
        <v>930</v>
      </c>
      <c r="R8731" t="s">
        <v>930</v>
      </c>
      <c r="S8731" t="s">
        <v>930</v>
      </c>
      <c r="T8731" t="s">
        <v>929</v>
      </c>
      <c r="U8731" t="s">
        <v>929</v>
      </c>
      <c r="V8731" t="s">
        <v>929</v>
      </c>
      <c r="W8731" t="s">
        <v>929</v>
      </c>
      <c r="X8731" t="s">
        <v>930</v>
      </c>
      <c r="Y8731" t="s">
        <v>929</v>
      </c>
      <c r="Z8731" t="s">
        <v>929</v>
      </c>
    </row>
    <row r="8732" spans="1:26">
      <c r="A8732">
        <v>806491</v>
      </c>
      <c r="B8732" t="s">
        <v>98</v>
      </c>
      <c r="C8732" t="s">
        <v>929</v>
      </c>
      <c r="D8732" t="s">
        <v>930</v>
      </c>
      <c r="E8732" t="s">
        <v>929</v>
      </c>
      <c r="F8732" t="s">
        <v>929</v>
      </c>
      <c r="G8732" t="s">
        <v>929</v>
      </c>
      <c r="H8732" t="s">
        <v>929</v>
      </c>
      <c r="I8732" t="s">
        <v>929</v>
      </c>
      <c r="J8732" t="s">
        <v>930</v>
      </c>
      <c r="K8732" t="s">
        <v>929</v>
      </c>
      <c r="L8732" t="s">
        <v>929</v>
      </c>
      <c r="M8732" t="s">
        <v>929</v>
      </c>
      <c r="N8732" t="s">
        <v>929</v>
      </c>
      <c r="O8732" t="s">
        <v>929</v>
      </c>
      <c r="P8732" t="s">
        <v>930</v>
      </c>
      <c r="Q8732" t="s">
        <v>929</v>
      </c>
      <c r="R8732" t="s">
        <v>929</v>
      </c>
      <c r="S8732" t="s">
        <v>929</v>
      </c>
      <c r="T8732" t="s">
        <v>929</v>
      </c>
      <c r="U8732" t="s">
        <v>929</v>
      </c>
      <c r="V8732" t="s">
        <v>929</v>
      </c>
      <c r="W8732" t="s">
        <v>929</v>
      </c>
      <c r="X8732" t="s">
        <v>929</v>
      </c>
      <c r="Y8732" t="s">
        <v>929</v>
      </c>
      <c r="Z8732" t="s">
        <v>929</v>
      </c>
    </row>
    <row r="8733" spans="1:26">
      <c r="A8733">
        <v>806492</v>
      </c>
      <c r="B8733" t="s">
        <v>98</v>
      </c>
      <c r="C8733" t="s">
        <v>929</v>
      </c>
      <c r="D8733" t="s">
        <v>930</v>
      </c>
      <c r="E8733" t="s">
        <v>930</v>
      </c>
      <c r="F8733" t="s">
        <v>929</v>
      </c>
      <c r="G8733" t="s">
        <v>929</v>
      </c>
      <c r="H8733" t="s">
        <v>929</v>
      </c>
      <c r="I8733" t="s">
        <v>930</v>
      </c>
      <c r="J8733" t="s">
        <v>929</v>
      </c>
      <c r="K8733" t="s">
        <v>929</v>
      </c>
      <c r="L8733" t="s">
        <v>930</v>
      </c>
      <c r="M8733" t="s">
        <v>929</v>
      </c>
      <c r="N8733" t="s">
        <v>929</v>
      </c>
      <c r="O8733" t="s">
        <v>930</v>
      </c>
      <c r="P8733" t="s">
        <v>930</v>
      </c>
      <c r="Q8733" t="s">
        <v>930</v>
      </c>
      <c r="R8733" t="s">
        <v>930</v>
      </c>
      <c r="S8733" t="s">
        <v>929</v>
      </c>
      <c r="T8733" t="s">
        <v>929</v>
      </c>
      <c r="U8733" t="s">
        <v>929</v>
      </c>
      <c r="V8733" t="s">
        <v>929</v>
      </c>
      <c r="W8733" t="s">
        <v>929</v>
      </c>
      <c r="X8733" t="s">
        <v>929</v>
      </c>
      <c r="Y8733" t="s">
        <v>929</v>
      </c>
      <c r="Z8733" t="s">
        <v>929</v>
      </c>
    </row>
    <row r="8734" spans="1:26">
      <c r="A8734">
        <v>806500</v>
      </c>
      <c r="B8734" t="s">
        <v>98</v>
      </c>
      <c r="C8734" t="s">
        <v>929</v>
      </c>
      <c r="D8734" t="s">
        <v>930</v>
      </c>
      <c r="E8734" t="s">
        <v>929</v>
      </c>
      <c r="F8734" t="s">
        <v>929</v>
      </c>
      <c r="G8734" t="s">
        <v>929</v>
      </c>
      <c r="H8734" t="s">
        <v>929</v>
      </c>
      <c r="I8734" t="s">
        <v>929</v>
      </c>
      <c r="J8734" t="s">
        <v>929</v>
      </c>
      <c r="K8734" t="s">
        <v>929</v>
      </c>
      <c r="L8734" t="s">
        <v>930</v>
      </c>
      <c r="M8734" t="s">
        <v>929</v>
      </c>
      <c r="N8734" t="s">
        <v>929</v>
      </c>
      <c r="O8734" t="s">
        <v>929</v>
      </c>
      <c r="P8734" t="s">
        <v>929</v>
      </c>
      <c r="Q8734" t="s">
        <v>929</v>
      </c>
      <c r="R8734" t="s">
        <v>929</v>
      </c>
      <c r="S8734" t="s">
        <v>929</v>
      </c>
      <c r="T8734" t="s">
        <v>929</v>
      </c>
      <c r="U8734" t="s">
        <v>929</v>
      </c>
      <c r="V8734" t="s">
        <v>930</v>
      </c>
      <c r="W8734" t="s">
        <v>929</v>
      </c>
      <c r="X8734" t="s">
        <v>929</v>
      </c>
      <c r="Y8734" t="s">
        <v>929</v>
      </c>
      <c r="Z8734" t="s">
        <v>930</v>
      </c>
    </row>
    <row r="8735" spans="1:26">
      <c r="A8735">
        <v>806501</v>
      </c>
      <c r="B8735" t="s">
        <v>98</v>
      </c>
      <c r="C8735" t="s">
        <v>929</v>
      </c>
      <c r="D8735" t="s">
        <v>930</v>
      </c>
      <c r="E8735" t="s">
        <v>930</v>
      </c>
      <c r="F8735" t="s">
        <v>929</v>
      </c>
      <c r="G8735" t="s">
        <v>929</v>
      </c>
      <c r="H8735" t="s">
        <v>929</v>
      </c>
      <c r="I8735" t="s">
        <v>930</v>
      </c>
      <c r="J8735" t="s">
        <v>929</v>
      </c>
      <c r="K8735" t="s">
        <v>929</v>
      </c>
      <c r="L8735" t="s">
        <v>930</v>
      </c>
      <c r="M8735" t="s">
        <v>929</v>
      </c>
      <c r="N8735" t="s">
        <v>929</v>
      </c>
      <c r="O8735" t="s">
        <v>929</v>
      </c>
      <c r="P8735" t="s">
        <v>929</v>
      </c>
      <c r="Q8735" t="s">
        <v>929</v>
      </c>
      <c r="R8735" t="s">
        <v>928</v>
      </c>
      <c r="S8735" t="s">
        <v>929</v>
      </c>
      <c r="T8735" t="s">
        <v>929</v>
      </c>
      <c r="U8735" t="s">
        <v>929</v>
      </c>
      <c r="V8735" t="s">
        <v>929</v>
      </c>
      <c r="W8735" t="s">
        <v>928</v>
      </c>
      <c r="X8735" t="s">
        <v>930</v>
      </c>
      <c r="Y8735" t="s">
        <v>930</v>
      </c>
      <c r="Z8735" t="s">
        <v>930</v>
      </c>
    </row>
    <row r="8736" spans="1:26">
      <c r="A8736">
        <v>806502</v>
      </c>
      <c r="B8736" t="s">
        <v>98</v>
      </c>
      <c r="C8736" t="s">
        <v>929</v>
      </c>
      <c r="D8736" t="s">
        <v>930</v>
      </c>
      <c r="E8736" t="s">
        <v>929</v>
      </c>
      <c r="F8736" t="s">
        <v>929</v>
      </c>
      <c r="G8736" t="s">
        <v>929</v>
      </c>
      <c r="H8736" t="s">
        <v>929</v>
      </c>
      <c r="I8736" t="s">
        <v>930</v>
      </c>
      <c r="J8736" t="s">
        <v>929</v>
      </c>
      <c r="K8736" t="s">
        <v>929</v>
      </c>
      <c r="L8736" t="s">
        <v>929</v>
      </c>
      <c r="M8736" t="s">
        <v>929</v>
      </c>
      <c r="N8736" t="s">
        <v>929</v>
      </c>
      <c r="O8736" t="s">
        <v>929</v>
      </c>
      <c r="P8736" t="s">
        <v>929</v>
      </c>
      <c r="Q8736" t="s">
        <v>929</v>
      </c>
      <c r="R8736" t="s">
        <v>929</v>
      </c>
      <c r="S8736" t="s">
        <v>929</v>
      </c>
      <c r="T8736" t="s">
        <v>929</v>
      </c>
      <c r="U8736" t="s">
        <v>929</v>
      </c>
      <c r="V8736" t="s">
        <v>929</v>
      </c>
      <c r="W8736" t="s">
        <v>929</v>
      </c>
      <c r="X8736" t="s">
        <v>929</v>
      </c>
      <c r="Y8736" t="s">
        <v>929</v>
      </c>
      <c r="Z8736" t="s">
        <v>929</v>
      </c>
    </row>
    <row r="8737" spans="1:26">
      <c r="A8737">
        <v>806507</v>
      </c>
      <c r="B8737" t="s">
        <v>98</v>
      </c>
      <c r="C8737" t="s">
        <v>929</v>
      </c>
      <c r="D8737" t="s">
        <v>929</v>
      </c>
      <c r="E8737" t="s">
        <v>929</v>
      </c>
      <c r="F8737" t="s">
        <v>929</v>
      </c>
      <c r="G8737" t="s">
        <v>929</v>
      </c>
      <c r="H8737" t="s">
        <v>929</v>
      </c>
      <c r="I8737" t="s">
        <v>929</v>
      </c>
      <c r="J8737" t="s">
        <v>929</v>
      </c>
      <c r="K8737" t="s">
        <v>929</v>
      </c>
      <c r="L8737" t="s">
        <v>929</v>
      </c>
      <c r="M8737" t="s">
        <v>929</v>
      </c>
      <c r="N8737" t="s">
        <v>929</v>
      </c>
      <c r="O8737" t="s">
        <v>930</v>
      </c>
      <c r="P8737" t="s">
        <v>929</v>
      </c>
      <c r="Q8737" t="s">
        <v>929</v>
      </c>
      <c r="R8737" t="s">
        <v>929</v>
      </c>
      <c r="S8737" t="s">
        <v>930</v>
      </c>
      <c r="T8737" t="s">
        <v>930</v>
      </c>
      <c r="U8737" t="s">
        <v>930</v>
      </c>
      <c r="V8737" t="s">
        <v>930</v>
      </c>
      <c r="W8737" t="s">
        <v>930</v>
      </c>
      <c r="X8737" t="s">
        <v>930</v>
      </c>
      <c r="Y8737" t="s">
        <v>930</v>
      </c>
      <c r="Z8737" t="s">
        <v>930</v>
      </c>
    </row>
    <row r="8738" spans="1:26">
      <c r="A8738">
        <v>806512</v>
      </c>
      <c r="B8738" t="s">
        <v>98</v>
      </c>
      <c r="C8738" t="s">
        <v>929</v>
      </c>
      <c r="D8738" t="s">
        <v>930</v>
      </c>
      <c r="E8738" t="s">
        <v>929</v>
      </c>
      <c r="F8738" t="s">
        <v>929</v>
      </c>
      <c r="G8738" t="s">
        <v>929</v>
      </c>
      <c r="H8738" t="s">
        <v>929</v>
      </c>
      <c r="I8738" t="s">
        <v>930</v>
      </c>
      <c r="J8738" t="s">
        <v>929</v>
      </c>
      <c r="K8738" t="s">
        <v>929</v>
      </c>
      <c r="L8738" t="s">
        <v>930</v>
      </c>
      <c r="M8738" t="s">
        <v>929</v>
      </c>
      <c r="N8738" t="s">
        <v>929</v>
      </c>
      <c r="O8738" t="s">
        <v>929</v>
      </c>
      <c r="P8738" t="s">
        <v>929</v>
      </c>
      <c r="Q8738" t="s">
        <v>929</v>
      </c>
      <c r="R8738" t="s">
        <v>929</v>
      </c>
      <c r="S8738" t="s">
        <v>929</v>
      </c>
      <c r="T8738" t="s">
        <v>930</v>
      </c>
      <c r="U8738" t="s">
        <v>929</v>
      </c>
      <c r="V8738" t="s">
        <v>930</v>
      </c>
      <c r="W8738" t="s">
        <v>930</v>
      </c>
      <c r="X8738" t="s">
        <v>929</v>
      </c>
      <c r="Y8738" t="s">
        <v>929</v>
      </c>
      <c r="Z8738" t="s">
        <v>930</v>
      </c>
    </row>
    <row r="8739" spans="1:26">
      <c r="A8739">
        <v>806513</v>
      </c>
      <c r="B8739" t="s">
        <v>98</v>
      </c>
      <c r="C8739" t="s">
        <v>929</v>
      </c>
      <c r="D8739" t="s">
        <v>930</v>
      </c>
      <c r="E8739" t="s">
        <v>929</v>
      </c>
      <c r="F8739" t="s">
        <v>929</v>
      </c>
      <c r="G8739" t="s">
        <v>929</v>
      </c>
      <c r="H8739" t="s">
        <v>929</v>
      </c>
      <c r="I8739" t="s">
        <v>930</v>
      </c>
      <c r="J8739" t="s">
        <v>929</v>
      </c>
      <c r="K8739" t="s">
        <v>929</v>
      </c>
      <c r="L8739" t="s">
        <v>930</v>
      </c>
      <c r="M8739" t="s">
        <v>930</v>
      </c>
      <c r="N8739" t="s">
        <v>929</v>
      </c>
      <c r="O8739" t="s">
        <v>929</v>
      </c>
      <c r="P8739" t="s">
        <v>929</v>
      </c>
      <c r="Q8739" t="s">
        <v>929</v>
      </c>
      <c r="R8739" t="s">
        <v>929</v>
      </c>
      <c r="S8739" t="s">
        <v>929</v>
      </c>
      <c r="T8739" t="s">
        <v>930</v>
      </c>
      <c r="U8739" t="s">
        <v>930</v>
      </c>
      <c r="V8739" t="s">
        <v>929</v>
      </c>
      <c r="W8739" t="s">
        <v>929</v>
      </c>
      <c r="X8739" t="s">
        <v>929</v>
      </c>
      <c r="Y8739" t="s">
        <v>929</v>
      </c>
      <c r="Z8739" t="s">
        <v>929</v>
      </c>
    </row>
    <row r="8740" spans="1:26">
      <c r="A8740">
        <v>806515</v>
      </c>
      <c r="B8740" t="s">
        <v>98</v>
      </c>
      <c r="C8740" t="s">
        <v>929</v>
      </c>
      <c r="D8740" t="s">
        <v>928</v>
      </c>
      <c r="E8740" t="s">
        <v>930</v>
      </c>
      <c r="F8740" t="s">
        <v>929</v>
      </c>
      <c r="G8740" t="s">
        <v>929</v>
      </c>
      <c r="H8740" t="s">
        <v>929</v>
      </c>
      <c r="I8740" t="s">
        <v>928</v>
      </c>
      <c r="J8740" t="s">
        <v>929</v>
      </c>
      <c r="K8740" t="s">
        <v>930</v>
      </c>
      <c r="L8740" t="s">
        <v>930</v>
      </c>
      <c r="M8740" t="s">
        <v>929</v>
      </c>
      <c r="N8740" t="s">
        <v>929</v>
      </c>
      <c r="O8740" t="s">
        <v>929</v>
      </c>
      <c r="P8740" t="s">
        <v>930</v>
      </c>
      <c r="Q8740" t="s">
        <v>929</v>
      </c>
      <c r="R8740" t="s">
        <v>929</v>
      </c>
      <c r="S8740" t="s">
        <v>929</v>
      </c>
      <c r="T8740" t="s">
        <v>930</v>
      </c>
      <c r="U8740" t="s">
        <v>929</v>
      </c>
      <c r="V8740" t="s">
        <v>930</v>
      </c>
      <c r="W8740" t="s">
        <v>929</v>
      </c>
      <c r="X8740" t="s">
        <v>930</v>
      </c>
      <c r="Y8740" t="s">
        <v>930</v>
      </c>
      <c r="Z8740" t="s">
        <v>929</v>
      </c>
    </row>
    <row r="8741" spans="1:26">
      <c r="A8741">
        <v>806520</v>
      </c>
      <c r="B8741" t="s">
        <v>98</v>
      </c>
      <c r="C8741" t="s">
        <v>929</v>
      </c>
      <c r="D8741" t="s">
        <v>929</v>
      </c>
      <c r="E8741" t="s">
        <v>930</v>
      </c>
      <c r="F8741" t="s">
        <v>929</v>
      </c>
      <c r="G8741" t="s">
        <v>929</v>
      </c>
      <c r="H8741" t="s">
        <v>929</v>
      </c>
      <c r="I8741" t="s">
        <v>929</v>
      </c>
      <c r="J8741" t="s">
        <v>929</v>
      </c>
      <c r="K8741" t="s">
        <v>929</v>
      </c>
      <c r="L8741" t="s">
        <v>929</v>
      </c>
      <c r="M8741" t="s">
        <v>929</v>
      </c>
      <c r="N8741" t="s">
        <v>929</v>
      </c>
      <c r="O8741" t="s">
        <v>929</v>
      </c>
      <c r="P8741" t="s">
        <v>929</v>
      </c>
      <c r="Q8741" t="s">
        <v>929</v>
      </c>
      <c r="R8741" t="s">
        <v>930</v>
      </c>
      <c r="S8741" t="s">
        <v>930</v>
      </c>
      <c r="T8741" t="s">
        <v>930</v>
      </c>
      <c r="U8741" t="s">
        <v>929</v>
      </c>
      <c r="V8741" t="s">
        <v>929</v>
      </c>
      <c r="W8741" t="s">
        <v>929</v>
      </c>
      <c r="X8741" t="s">
        <v>929</v>
      </c>
      <c r="Y8741" t="s">
        <v>929</v>
      </c>
      <c r="Z8741" t="s">
        <v>929</v>
      </c>
    </row>
    <row r="8742" spans="1:26">
      <c r="A8742">
        <v>806526</v>
      </c>
      <c r="B8742" t="s">
        <v>98</v>
      </c>
      <c r="C8742" t="s">
        <v>929</v>
      </c>
      <c r="D8742" t="s">
        <v>928</v>
      </c>
      <c r="E8742" t="s">
        <v>929</v>
      </c>
      <c r="F8742" t="s">
        <v>929</v>
      </c>
      <c r="G8742" t="s">
        <v>929</v>
      </c>
      <c r="H8742" t="s">
        <v>929</v>
      </c>
      <c r="I8742" t="s">
        <v>929</v>
      </c>
      <c r="J8742" t="s">
        <v>929</v>
      </c>
      <c r="K8742" t="s">
        <v>929</v>
      </c>
      <c r="L8742" t="s">
        <v>930</v>
      </c>
      <c r="M8742" t="s">
        <v>929</v>
      </c>
      <c r="N8742" t="s">
        <v>929</v>
      </c>
      <c r="O8742" t="s">
        <v>929</v>
      </c>
      <c r="P8742" t="s">
        <v>929</v>
      </c>
      <c r="Q8742" t="s">
        <v>929</v>
      </c>
      <c r="R8742" t="s">
        <v>930</v>
      </c>
      <c r="S8742" t="s">
        <v>930</v>
      </c>
      <c r="T8742" t="s">
        <v>930</v>
      </c>
      <c r="U8742" t="s">
        <v>929</v>
      </c>
      <c r="V8742" t="s">
        <v>929</v>
      </c>
      <c r="W8742" t="s">
        <v>929</v>
      </c>
      <c r="X8742" t="s">
        <v>929</v>
      </c>
      <c r="Y8742" t="s">
        <v>929</v>
      </c>
      <c r="Z8742" t="s">
        <v>929</v>
      </c>
    </row>
    <row r="8743" spans="1:26">
      <c r="A8743">
        <v>806534</v>
      </c>
      <c r="B8743" t="s">
        <v>98</v>
      </c>
      <c r="C8743" t="s">
        <v>929</v>
      </c>
      <c r="D8743" t="s">
        <v>930</v>
      </c>
      <c r="E8743" t="s">
        <v>930</v>
      </c>
      <c r="F8743" t="s">
        <v>929</v>
      </c>
      <c r="G8743" t="s">
        <v>929</v>
      </c>
      <c r="H8743" t="s">
        <v>929</v>
      </c>
      <c r="I8743" t="s">
        <v>929</v>
      </c>
      <c r="J8743" t="s">
        <v>929</v>
      </c>
      <c r="K8743" t="s">
        <v>929</v>
      </c>
      <c r="L8743" t="s">
        <v>929</v>
      </c>
      <c r="M8743" t="s">
        <v>929</v>
      </c>
      <c r="N8743" t="s">
        <v>929</v>
      </c>
      <c r="O8743" t="s">
        <v>929</v>
      </c>
      <c r="P8743" t="s">
        <v>929</v>
      </c>
      <c r="Q8743" t="s">
        <v>929</v>
      </c>
      <c r="R8743" t="s">
        <v>929</v>
      </c>
      <c r="S8743" t="s">
        <v>929</v>
      </c>
      <c r="T8743" t="s">
        <v>929</v>
      </c>
      <c r="U8743" t="s">
        <v>929</v>
      </c>
      <c r="V8743" t="s">
        <v>929</v>
      </c>
      <c r="W8743" t="s">
        <v>929</v>
      </c>
      <c r="X8743" t="s">
        <v>929</v>
      </c>
      <c r="Y8743" t="s">
        <v>929</v>
      </c>
      <c r="Z8743" t="s">
        <v>929</v>
      </c>
    </row>
    <row r="8744" spans="1:26">
      <c r="A8744">
        <v>806536</v>
      </c>
      <c r="B8744" t="s">
        <v>98</v>
      </c>
      <c r="C8744" t="s">
        <v>929</v>
      </c>
      <c r="D8744" t="s">
        <v>930</v>
      </c>
      <c r="E8744" t="s">
        <v>929</v>
      </c>
      <c r="F8744" t="s">
        <v>929</v>
      </c>
      <c r="G8744" t="s">
        <v>929</v>
      </c>
      <c r="H8744" t="s">
        <v>929</v>
      </c>
      <c r="I8744" t="s">
        <v>929</v>
      </c>
      <c r="J8744" t="s">
        <v>930</v>
      </c>
      <c r="K8744" t="s">
        <v>929</v>
      </c>
      <c r="L8744" t="s">
        <v>929</v>
      </c>
      <c r="M8744" t="s">
        <v>929</v>
      </c>
      <c r="N8744" t="s">
        <v>929</v>
      </c>
      <c r="O8744" t="s">
        <v>929</v>
      </c>
      <c r="P8744" t="s">
        <v>929</v>
      </c>
      <c r="Q8744" t="s">
        <v>929</v>
      </c>
      <c r="R8744" t="s">
        <v>929</v>
      </c>
      <c r="S8744" t="s">
        <v>929</v>
      </c>
      <c r="T8744" t="s">
        <v>929</v>
      </c>
      <c r="U8744" t="s">
        <v>929</v>
      </c>
      <c r="V8744" t="s">
        <v>929</v>
      </c>
      <c r="W8744" t="s">
        <v>929</v>
      </c>
      <c r="X8744" t="s">
        <v>929</v>
      </c>
      <c r="Y8744" t="s">
        <v>929</v>
      </c>
      <c r="Z8744" t="s">
        <v>929</v>
      </c>
    </row>
    <row r="8745" spans="1:26">
      <c r="A8745">
        <v>806538</v>
      </c>
      <c r="B8745" t="s">
        <v>98</v>
      </c>
      <c r="C8745" t="s">
        <v>929</v>
      </c>
      <c r="D8745" t="s">
        <v>929</v>
      </c>
      <c r="E8745" t="s">
        <v>930</v>
      </c>
      <c r="F8745" t="s">
        <v>929</v>
      </c>
      <c r="G8745" t="s">
        <v>930</v>
      </c>
      <c r="H8745" t="s">
        <v>929</v>
      </c>
      <c r="I8745" t="s">
        <v>929</v>
      </c>
      <c r="J8745" t="s">
        <v>930</v>
      </c>
      <c r="K8745" t="s">
        <v>929</v>
      </c>
      <c r="L8745" t="s">
        <v>929</v>
      </c>
      <c r="M8745" t="s">
        <v>930</v>
      </c>
      <c r="N8745" t="s">
        <v>929</v>
      </c>
      <c r="O8745" t="s">
        <v>929</v>
      </c>
      <c r="P8745" t="s">
        <v>929</v>
      </c>
      <c r="Q8745" t="s">
        <v>929</v>
      </c>
      <c r="R8745" t="s">
        <v>930</v>
      </c>
      <c r="S8745" t="s">
        <v>930</v>
      </c>
      <c r="T8745" t="s">
        <v>930</v>
      </c>
      <c r="U8745" t="s">
        <v>928</v>
      </c>
      <c r="V8745" t="s">
        <v>929</v>
      </c>
      <c r="W8745" t="s">
        <v>930</v>
      </c>
      <c r="X8745" t="s">
        <v>930</v>
      </c>
      <c r="Y8745" t="s">
        <v>930</v>
      </c>
      <c r="Z8745" t="s">
        <v>930</v>
      </c>
    </row>
    <row r="8746" spans="1:26">
      <c r="A8746">
        <v>806540</v>
      </c>
      <c r="B8746" t="s">
        <v>98</v>
      </c>
      <c r="C8746" t="s">
        <v>930</v>
      </c>
      <c r="D8746" t="s">
        <v>928</v>
      </c>
      <c r="E8746" t="s">
        <v>929</v>
      </c>
      <c r="F8746" t="s">
        <v>929</v>
      </c>
      <c r="G8746" t="s">
        <v>929</v>
      </c>
      <c r="H8746" t="s">
        <v>929</v>
      </c>
      <c r="I8746" t="s">
        <v>929</v>
      </c>
      <c r="J8746" t="s">
        <v>929</v>
      </c>
      <c r="K8746" t="s">
        <v>930</v>
      </c>
      <c r="L8746" t="s">
        <v>929</v>
      </c>
      <c r="M8746" t="s">
        <v>929</v>
      </c>
      <c r="N8746" t="s">
        <v>929</v>
      </c>
      <c r="O8746" t="s">
        <v>929</v>
      </c>
      <c r="P8746" t="s">
        <v>930</v>
      </c>
      <c r="Q8746" t="s">
        <v>928</v>
      </c>
      <c r="R8746" t="s">
        <v>929</v>
      </c>
      <c r="S8746" t="s">
        <v>928</v>
      </c>
      <c r="T8746" t="s">
        <v>928</v>
      </c>
      <c r="U8746" t="s">
        <v>930</v>
      </c>
      <c r="V8746" t="s">
        <v>929</v>
      </c>
      <c r="W8746" t="s">
        <v>929</v>
      </c>
      <c r="X8746" t="s">
        <v>929</v>
      </c>
      <c r="Y8746" t="s">
        <v>929</v>
      </c>
      <c r="Z8746" t="s">
        <v>929</v>
      </c>
    </row>
    <row r="8747" spans="1:26">
      <c r="A8747">
        <v>806547</v>
      </c>
      <c r="B8747" t="s">
        <v>98</v>
      </c>
      <c r="C8747" t="s">
        <v>929</v>
      </c>
      <c r="D8747" t="s">
        <v>929</v>
      </c>
      <c r="E8747" t="s">
        <v>930</v>
      </c>
      <c r="F8747" t="s">
        <v>930</v>
      </c>
      <c r="G8747" t="s">
        <v>929</v>
      </c>
      <c r="H8747" t="s">
        <v>929</v>
      </c>
      <c r="I8747" t="s">
        <v>929</v>
      </c>
      <c r="J8747" t="s">
        <v>930</v>
      </c>
      <c r="K8747" t="s">
        <v>929</v>
      </c>
      <c r="L8747" t="s">
        <v>930</v>
      </c>
      <c r="M8747" t="s">
        <v>929</v>
      </c>
      <c r="N8747" t="s">
        <v>929</v>
      </c>
      <c r="O8747" t="s">
        <v>929</v>
      </c>
      <c r="P8747" t="s">
        <v>930</v>
      </c>
      <c r="Q8747" t="s">
        <v>929</v>
      </c>
      <c r="R8747" t="s">
        <v>930</v>
      </c>
      <c r="S8747" t="s">
        <v>930</v>
      </c>
      <c r="T8747" t="s">
        <v>930</v>
      </c>
      <c r="U8747" t="s">
        <v>930</v>
      </c>
      <c r="V8747" t="s">
        <v>930</v>
      </c>
      <c r="W8747" t="s">
        <v>930</v>
      </c>
      <c r="X8747" t="s">
        <v>928</v>
      </c>
      <c r="Y8747" t="s">
        <v>929</v>
      </c>
      <c r="Z8747" t="s">
        <v>929</v>
      </c>
    </row>
    <row r="8748" spans="1:26">
      <c r="A8748">
        <v>806552</v>
      </c>
      <c r="B8748" t="s">
        <v>98</v>
      </c>
      <c r="C8748" t="s">
        <v>929</v>
      </c>
      <c r="D8748" t="s">
        <v>930</v>
      </c>
      <c r="E8748" t="s">
        <v>929</v>
      </c>
      <c r="F8748" t="s">
        <v>929</v>
      </c>
      <c r="G8748" t="s">
        <v>929</v>
      </c>
      <c r="H8748" t="s">
        <v>929</v>
      </c>
      <c r="I8748" t="s">
        <v>929</v>
      </c>
      <c r="J8748" t="s">
        <v>929</v>
      </c>
      <c r="K8748" t="s">
        <v>930</v>
      </c>
      <c r="L8748" t="s">
        <v>929</v>
      </c>
      <c r="M8748" t="s">
        <v>929</v>
      </c>
      <c r="N8748" t="s">
        <v>929</v>
      </c>
      <c r="O8748" t="s">
        <v>930</v>
      </c>
      <c r="P8748" t="s">
        <v>930</v>
      </c>
      <c r="Q8748" t="s">
        <v>929</v>
      </c>
      <c r="R8748" t="s">
        <v>930</v>
      </c>
      <c r="S8748" t="s">
        <v>928</v>
      </c>
      <c r="T8748" t="s">
        <v>930</v>
      </c>
      <c r="U8748" t="s">
        <v>930</v>
      </c>
      <c r="V8748" t="s">
        <v>930</v>
      </c>
      <c r="W8748" t="s">
        <v>929</v>
      </c>
      <c r="X8748" t="s">
        <v>928</v>
      </c>
      <c r="Y8748" t="s">
        <v>930</v>
      </c>
      <c r="Z8748" t="s">
        <v>929</v>
      </c>
    </row>
    <row r="8749" spans="1:26">
      <c r="A8749">
        <v>806553</v>
      </c>
      <c r="B8749" t="s">
        <v>98</v>
      </c>
      <c r="C8749" t="s">
        <v>929</v>
      </c>
      <c r="D8749" t="s">
        <v>929</v>
      </c>
      <c r="E8749" t="s">
        <v>929</v>
      </c>
      <c r="F8749" t="s">
        <v>929</v>
      </c>
      <c r="G8749" t="s">
        <v>929</v>
      </c>
      <c r="H8749" t="s">
        <v>930</v>
      </c>
      <c r="I8749" t="s">
        <v>929</v>
      </c>
      <c r="J8749" t="s">
        <v>930</v>
      </c>
      <c r="K8749" t="s">
        <v>929</v>
      </c>
      <c r="L8749" t="s">
        <v>929</v>
      </c>
      <c r="M8749" t="s">
        <v>929</v>
      </c>
      <c r="N8749" t="s">
        <v>929</v>
      </c>
      <c r="O8749" t="s">
        <v>929</v>
      </c>
      <c r="P8749" t="s">
        <v>929</v>
      </c>
      <c r="Q8749" t="s">
        <v>929</v>
      </c>
      <c r="R8749" t="s">
        <v>930</v>
      </c>
      <c r="S8749" t="s">
        <v>929</v>
      </c>
      <c r="T8749" t="s">
        <v>930</v>
      </c>
      <c r="U8749" t="s">
        <v>929</v>
      </c>
      <c r="V8749" t="s">
        <v>929</v>
      </c>
      <c r="W8749" t="s">
        <v>929</v>
      </c>
      <c r="X8749" t="s">
        <v>929</v>
      </c>
      <c r="Y8749" t="s">
        <v>929</v>
      </c>
      <c r="Z8749" t="s">
        <v>929</v>
      </c>
    </row>
    <row r="8750" spans="1:26">
      <c r="A8750">
        <v>806556</v>
      </c>
      <c r="B8750" t="s">
        <v>98</v>
      </c>
      <c r="C8750" t="s">
        <v>929</v>
      </c>
      <c r="D8750" t="s">
        <v>930</v>
      </c>
      <c r="E8750" t="s">
        <v>930</v>
      </c>
      <c r="F8750" t="s">
        <v>929</v>
      </c>
      <c r="G8750" t="s">
        <v>929</v>
      </c>
      <c r="H8750" t="s">
        <v>929</v>
      </c>
      <c r="I8750" t="s">
        <v>929</v>
      </c>
      <c r="J8750" t="s">
        <v>929</v>
      </c>
      <c r="K8750" t="s">
        <v>929</v>
      </c>
      <c r="L8750" t="s">
        <v>930</v>
      </c>
      <c r="M8750" t="s">
        <v>929</v>
      </c>
      <c r="N8750" t="s">
        <v>929</v>
      </c>
      <c r="O8750" t="s">
        <v>929</v>
      </c>
      <c r="P8750" t="s">
        <v>928</v>
      </c>
      <c r="Q8750" t="s">
        <v>930</v>
      </c>
      <c r="R8750" t="s">
        <v>928</v>
      </c>
      <c r="S8750" t="s">
        <v>928</v>
      </c>
      <c r="T8750" t="s">
        <v>928</v>
      </c>
      <c r="U8750" t="s">
        <v>929</v>
      </c>
      <c r="V8750" t="s">
        <v>929</v>
      </c>
      <c r="W8750" t="s">
        <v>929</v>
      </c>
      <c r="X8750" t="s">
        <v>929</v>
      </c>
      <c r="Y8750" t="s">
        <v>929</v>
      </c>
      <c r="Z8750" t="s">
        <v>929</v>
      </c>
    </row>
    <row r="8751" spans="1:26">
      <c r="A8751">
        <v>806557</v>
      </c>
      <c r="B8751" t="s">
        <v>98</v>
      </c>
      <c r="C8751" t="s">
        <v>929</v>
      </c>
      <c r="D8751" t="s">
        <v>929</v>
      </c>
      <c r="E8751" t="s">
        <v>929</v>
      </c>
      <c r="F8751" t="s">
        <v>929</v>
      </c>
      <c r="G8751" t="s">
        <v>929</v>
      </c>
      <c r="H8751" t="s">
        <v>930</v>
      </c>
      <c r="I8751" t="s">
        <v>929</v>
      </c>
      <c r="J8751" t="s">
        <v>929</v>
      </c>
      <c r="K8751" t="s">
        <v>929</v>
      </c>
      <c r="L8751" t="s">
        <v>929</v>
      </c>
      <c r="M8751" t="s">
        <v>929</v>
      </c>
      <c r="N8751" t="s">
        <v>929</v>
      </c>
      <c r="O8751" t="s">
        <v>929</v>
      </c>
      <c r="P8751" t="s">
        <v>929</v>
      </c>
      <c r="Q8751" t="s">
        <v>929</v>
      </c>
      <c r="R8751" t="s">
        <v>929</v>
      </c>
      <c r="S8751" t="s">
        <v>928</v>
      </c>
      <c r="T8751" t="s">
        <v>929</v>
      </c>
      <c r="U8751" t="s">
        <v>929</v>
      </c>
      <c r="V8751" t="s">
        <v>930</v>
      </c>
      <c r="W8751" t="s">
        <v>929</v>
      </c>
      <c r="X8751" t="s">
        <v>929</v>
      </c>
      <c r="Y8751" t="s">
        <v>928</v>
      </c>
      <c r="Z8751" t="s">
        <v>930</v>
      </c>
    </row>
    <row r="8752" spans="1:26">
      <c r="A8752">
        <v>806567</v>
      </c>
      <c r="B8752" t="s">
        <v>98</v>
      </c>
      <c r="C8752" t="s">
        <v>929</v>
      </c>
      <c r="D8752" t="s">
        <v>929</v>
      </c>
      <c r="E8752" t="s">
        <v>929</v>
      </c>
      <c r="F8752" t="s">
        <v>929</v>
      </c>
      <c r="G8752" t="s">
        <v>929</v>
      </c>
      <c r="H8752" t="s">
        <v>929</v>
      </c>
      <c r="I8752" t="s">
        <v>929</v>
      </c>
      <c r="J8752" t="s">
        <v>929</v>
      </c>
      <c r="K8752" t="s">
        <v>929</v>
      </c>
      <c r="L8752" t="s">
        <v>929</v>
      </c>
      <c r="M8752" t="s">
        <v>929</v>
      </c>
      <c r="N8752" t="s">
        <v>929</v>
      </c>
      <c r="O8752" t="s">
        <v>929</v>
      </c>
      <c r="P8752" t="s">
        <v>929</v>
      </c>
      <c r="Q8752" t="s">
        <v>929</v>
      </c>
      <c r="R8752" t="s">
        <v>929</v>
      </c>
      <c r="S8752" t="s">
        <v>929</v>
      </c>
      <c r="T8752" t="s">
        <v>929</v>
      </c>
      <c r="U8752" t="s">
        <v>929</v>
      </c>
      <c r="V8752" t="s">
        <v>929</v>
      </c>
      <c r="W8752" t="s">
        <v>929</v>
      </c>
      <c r="X8752" t="s">
        <v>929</v>
      </c>
      <c r="Y8752" t="s">
        <v>929</v>
      </c>
      <c r="Z8752" t="s">
        <v>929</v>
      </c>
    </row>
    <row r="8753" spans="1:26">
      <c r="A8753">
        <v>806568</v>
      </c>
      <c r="B8753" t="s">
        <v>98</v>
      </c>
      <c r="C8753" t="s">
        <v>929</v>
      </c>
      <c r="D8753" t="s">
        <v>929</v>
      </c>
      <c r="E8753" t="s">
        <v>929</v>
      </c>
      <c r="F8753" t="s">
        <v>929</v>
      </c>
      <c r="G8753" t="s">
        <v>929</v>
      </c>
      <c r="H8753" t="s">
        <v>929</v>
      </c>
      <c r="I8753" t="s">
        <v>930</v>
      </c>
      <c r="J8753" t="s">
        <v>929</v>
      </c>
      <c r="K8753" t="s">
        <v>929</v>
      </c>
      <c r="L8753" t="s">
        <v>930</v>
      </c>
      <c r="M8753" t="s">
        <v>929</v>
      </c>
      <c r="N8753" t="s">
        <v>929</v>
      </c>
      <c r="O8753" t="s">
        <v>929</v>
      </c>
      <c r="P8753" t="s">
        <v>929</v>
      </c>
      <c r="Q8753" t="s">
        <v>929</v>
      </c>
      <c r="R8753" t="s">
        <v>929</v>
      </c>
      <c r="S8753" t="s">
        <v>929</v>
      </c>
      <c r="T8753" t="s">
        <v>929</v>
      </c>
      <c r="U8753" t="s">
        <v>929</v>
      </c>
      <c r="V8753" t="s">
        <v>930</v>
      </c>
      <c r="W8753" t="s">
        <v>930</v>
      </c>
      <c r="X8753" t="s">
        <v>929</v>
      </c>
      <c r="Y8753" t="s">
        <v>929</v>
      </c>
      <c r="Z8753" t="s">
        <v>929</v>
      </c>
    </row>
    <row r="8754" spans="1:26">
      <c r="A8754">
        <v>806576</v>
      </c>
      <c r="B8754" t="s">
        <v>98</v>
      </c>
      <c r="C8754" t="s">
        <v>929</v>
      </c>
      <c r="D8754" t="s">
        <v>929</v>
      </c>
      <c r="E8754" t="s">
        <v>929</v>
      </c>
      <c r="F8754" t="s">
        <v>929</v>
      </c>
      <c r="G8754" t="s">
        <v>929</v>
      </c>
      <c r="H8754" t="s">
        <v>929</v>
      </c>
      <c r="I8754" t="s">
        <v>929</v>
      </c>
      <c r="J8754" t="s">
        <v>929</v>
      </c>
      <c r="K8754" t="s">
        <v>929</v>
      </c>
      <c r="L8754" t="s">
        <v>929</v>
      </c>
      <c r="M8754" t="s">
        <v>929</v>
      </c>
      <c r="N8754" t="s">
        <v>929</v>
      </c>
      <c r="O8754" t="s">
        <v>930</v>
      </c>
      <c r="P8754" t="s">
        <v>929</v>
      </c>
      <c r="Q8754" t="s">
        <v>929</v>
      </c>
      <c r="R8754" t="s">
        <v>929</v>
      </c>
      <c r="S8754" t="s">
        <v>929</v>
      </c>
      <c r="T8754" t="s">
        <v>930</v>
      </c>
      <c r="U8754" t="s">
        <v>929</v>
      </c>
      <c r="V8754" t="s">
        <v>930</v>
      </c>
      <c r="W8754" t="s">
        <v>929</v>
      </c>
      <c r="X8754" t="s">
        <v>930</v>
      </c>
      <c r="Y8754" t="s">
        <v>929</v>
      </c>
      <c r="Z8754" t="s">
        <v>929</v>
      </c>
    </row>
    <row r="8755" spans="1:26">
      <c r="A8755">
        <v>806578</v>
      </c>
      <c r="B8755" t="s">
        <v>98</v>
      </c>
      <c r="C8755" t="s">
        <v>928</v>
      </c>
      <c r="D8755" t="s">
        <v>929</v>
      </c>
      <c r="E8755" t="s">
        <v>929</v>
      </c>
      <c r="F8755" t="s">
        <v>929</v>
      </c>
      <c r="G8755" t="s">
        <v>929</v>
      </c>
      <c r="H8755" t="s">
        <v>929</v>
      </c>
      <c r="I8755" t="s">
        <v>929</v>
      </c>
      <c r="J8755" t="s">
        <v>928</v>
      </c>
      <c r="K8755" t="s">
        <v>930</v>
      </c>
      <c r="L8755" t="s">
        <v>928</v>
      </c>
      <c r="M8755" t="s">
        <v>929</v>
      </c>
      <c r="N8755" t="s">
        <v>929</v>
      </c>
      <c r="O8755" t="s">
        <v>929</v>
      </c>
      <c r="P8755" t="s">
        <v>930</v>
      </c>
      <c r="Q8755" t="s">
        <v>930</v>
      </c>
      <c r="R8755" t="s">
        <v>930</v>
      </c>
      <c r="S8755" t="s">
        <v>929</v>
      </c>
      <c r="T8755" t="s">
        <v>930</v>
      </c>
      <c r="U8755" t="s">
        <v>928</v>
      </c>
      <c r="V8755" t="s">
        <v>929</v>
      </c>
      <c r="W8755" t="s">
        <v>929</v>
      </c>
      <c r="X8755" t="s">
        <v>930</v>
      </c>
      <c r="Y8755" t="s">
        <v>928</v>
      </c>
      <c r="Z8755" t="s">
        <v>928</v>
      </c>
    </row>
    <row r="8756" spans="1:26">
      <c r="A8756">
        <v>806579</v>
      </c>
      <c r="B8756" t="s">
        <v>98</v>
      </c>
      <c r="C8756" t="s">
        <v>929</v>
      </c>
      <c r="D8756" t="s">
        <v>929</v>
      </c>
      <c r="E8756" t="s">
        <v>929</v>
      </c>
      <c r="F8756" t="s">
        <v>929</v>
      </c>
      <c r="G8756" t="s">
        <v>929</v>
      </c>
      <c r="H8756" t="s">
        <v>929</v>
      </c>
      <c r="I8756" t="s">
        <v>930</v>
      </c>
      <c r="J8756" t="s">
        <v>929</v>
      </c>
      <c r="K8756" t="s">
        <v>929</v>
      </c>
      <c r="L8756" t="s">
        <v>930</v>
      </c>
      <c r="M8756" t="s">
        <v>929</v>
      </c>
      <c r="N8756" t="s">
        <v>929</v>
      </c>
      <c r="O8756" t="s">
        <v>929</v>
      </c>
      <c r="P8756" t="s">
        <v>929</v>
      </c>
      <c r="Q8756" t="s">
        <v>929</v>
      </c>
      <c r="R8756" t="s">
        <v>929</v>
      </c>
      <c r="S8756" t="s">
        <v>929</v>
      </c>
      <c r="T8756" t="s">
        <v>929</v>
      </c>
      <c r="U8756" t="s">
        <v>929</v>
      </c>
      <c r="V8756" t="s">
        <v>929</v>
      </c>
      <c r="W8756" t="s">
        <v>929</v>
      </c>
      <c r="X8756" t="s">
        <v>929</v>
      </c>
      <c r="Y8756" t="s">
        <v>929</v>
      </c>
      <c r="Z8756" t="s">
        <v>929</v>
      </c>
    </row>
    <row r="8757" spans="1:26">
      <c r="A8757">
        <v>806580</v>
      </c>
      <c r="B8757" t="s">
        <v>98</v>
      </c>
      <c r="C8757" t="s">
        <v>929</v>
      </c>
      <c r="D8757" t="s">
        <v>929</v>
      </c>
      <c r="E8757" t="s">
        <v>929</v>
      </c>
      <c r="F8757" t="s">
        <v>929</v>
      </c>
      <c r="G8757" t="s">
        <v>929</v>
      </c>
      <c r="H8757" t="s">
        <v>929</v>
      </c>
      <c r="I8757" t="s">
        <v>929</v>
      </c>
      <c r="J8757" t="s">
        <v>929</v>
      </c>
      <c r="K8757" t="s">
        <v>929</v>
      </c>
      <c r="L8757" t="s">
        <v>929</v>
      </c>
      <c r="M8757" t="s">
        <v>929</v>
      </c>
      <c r="N8757" t="s">
        <v>929</v>
      </c>
      <c r="O8757" t="s">
        <v>930</v>
      </c>
      <c r="P8757" t="s">
        <v>929</v>
      </c>
      <c r="Q8757" t="s">
        <v>929</v>
      </c>
      <c r="R8757" t="s">
        <v>929</v>
      </c>
      <c r="S8757" t="s">
        <v>929</v>
      </c>
      <c r="T8757" t="s">
        <v>930</v>
      </c>
      <c r="U8757" t="s">
        <v>929</v>
      </c>
      <c r="V8757" t="s">
        <v>930</v>
      </c>
      <c r="W8757" t="s">
        <v>929</v>
      </c>
      <c r="X8757" t="s">
        <v>930</v>
      </c>
      <c r="Y8757" t="s">
        <v>929</v>
      </c>
      <c r="Z8757" t="s">
        <v>929</v>
      </c>
    </row>
    <row r="8758" spans="1:26">
      <c r="A8758">
        <v>806582</v>
      </c>
      <c r="B8758" t="s">
        <v>98</v>
      </c>
      <c r="C8758" t="s">
        <v>929</v>
      </c>
      <c r="D8758" t="s">
        <v>929</v>
      </c>
      <c r="E8758" t="s">
        <v>930</v>
      </c>
      <c r="F8758" t="s">
        <v>929</v>
      </c>
      <c r="G8758" t="s">
        <v>929</v>
      </c>
      <c r="H8758" t="s">
        <v>929</v>
      </c>
      <c r="I8758" t="s">
        <v>929</v>
      </c>
      <c r="J8758" t="s">
        <v>929</v>
      </c>
      <c r="K8758" t="s">
        <v>929</v>
      </c>
      <c r="L8758" t="s">
        <v>930</v>
      </c>
      <c r="M8758" t="s">
        <v>929</v>
      </c>
      <c r="N8758" t="s">
        <v>929</v>
      </c>
      <c r="O8758" t="s">
        <v>929</v>
      </c>
      <c r="P8758" t="s">
        <v>929</v>
      </c>
      <c r="Q8758" t="s">
        <v>929</v>
      </c>
      <c r="R8758" t="s">
        <v>929</v>
      </c>
      <c r="S8758" t="s">
        <v>929</v>
      </c>
      <c r="T8758" t="s">
        <v>929</v>
      </c>
      <c r="U8758" t="s">
        <v>929</v>
      </c>
      <c r="V8758" t="s">
        <v>929</v>
      </c>
      <c r="W8758" t="s">
        <v>929</v>
      </c>
      <c r="X8758" t="s">
        <v>929</v>
      </c>
      <c r="Y8758" t="s">
        <v>929</v>
      </c>
      <c r="Z8758" t="s">
        <v>929</v>
      </c>
    </row>
    <row r="8759" spans="1:26">
      <c r="A8759">
        <v>806584</v>
      </c>
      <c r="B8759" t="s">
        <v>98</v>
      </c>
      <c r="C8759" t="s">
        <v>930</v>
      </c>
      <c r="D8759" t="s">
        <v>929</v>
      </c>
      <c r="E8759" t="s">
        <v>929</v>
      </c>
      <c r="F8759" t="s">
        <v>929</v>
      </c>
      <c r="G8759" t="s">
        <v>929</v>
      </c>
      <c r="H8759" t="s">
        <v>929</v>
      </c>
      <c r="I8759" t="s">
        <v>929</v>
      </c>
      <c r="J8759" t="s">
        <v>929</v>
      </c>
      <c r="K8759" t="s">
        <v>929</v>
      </c>
      <c r="L8759" t="s">
        <v>930</v>
      </c>
      <c r="M8759" t="s">
        <v>929</v>
      </c>
      <c r="N8759" t="s">
        <v>929</v>
      </c>
      <c r="O8759" t="s">
        <v>929</v>
      </c>
      <c r="P8759" t="s">
        <v>930</v>
      </c>
      <c r="Q8759" t="s">
        <v>930</v>
      </c>
      <c r="R8759" t="s">
        <v>930</v>
      </c>
      <c r="S8759" t="s">
        <v>930</v>
      </c>
      <c r="T8759" t="s">
        <v>930</v>
      </c>
      <c r="U8759" t="s">
        <v>928</v>
      </c>
      <c r="V8759" t="s">
        <v>930</v>
      </c>
      <c r="W8759" t="s">
        <v>928</v>
      </c>
      <c r="X8759" t="s">
        <v>930</v>
      </c>
      <c r="Y8759" t="s">
        <v>930</v>
      </c>
      <c r="Z8759" t="s">
        <v>930</v>
      </c>
    </row>
    <row r="8760" spans="1:26">
      <c r="A8760">
        <v>806588</v>
      </c>
      <c r="B8760" t="s">
        <v>98</v>
      </c>
      <c r="C8760" t="s">
        <v>930</v>
      </c>
      <c r="D8760" t="s">
        <v>929</v>
      </c>
      <c r="E8760" t="s">
        <v>929</v>
      </c>
      <c r="F8760" t="s">
        <v>929</v>
      </c>
      <c r="G8760" t="s">
        <v>929</v>
      </c>
      <c r="H8760" t="s">
        <v>929</v>
      </c>
      <c r="I8760" t="s">
        <v>929</v>
      </c>
      <c r="J8760" t="s">
        <v>930</v>
      </c>
      <c r="K8760" t="s">
        <v>928</v>
      </c>
      <c r="L8760" t="s">
        <v>930</v>
      </c>
      <c r="M8760" t="s">
        <v>929</v>
      </c>
      <c r="N8760" t="s">
        <v>929</v>
      </c>
      <c r="O8760" t="s">
        <v>929</v>
      </c>
      <c r="P8760" t="s">
        <v>929</v>
      </c>
      <c r="Q8760" t="s">
        <v>929</v>
      </c>
      <c r="R8760" t="s">
        <v>929</v>
      </c>
      <c r="S8760" t="s">
        <v>930</v>
      </c>
      <c r="T8760" t="s">
        <v>929</v>
      </c>
      <c r="U8760" t="s">
        <v>930</v>
      </c>
      <c r="V8760" t="s">
        <v>930</v>
      </c>
      <c r="W8760" t="s">
        <v>929</v>
      </c>
      <c r="X8760" t="s">
        <v>929</v>
      </c>
      <c r="Y8760" t="s">
        <v>929</v>
      </c>
      <c r="Z8760" t="s">
        <v>929</v>
      </c>
    </row>
    <row r="8761" spans="1:26">
      <c r="A8761">
        <v>806591</v>
      </c>
      <c r="B8761" t="s">
        <v>98</v>
      </c>
      <c r="C8761" t="s">
        <v>929</v>
      </c>
      <c r="D8761" t="s">
        <v>930</v>
      </c>
      <c r="E8761" t="s">
        <v>929</v>
      </c>
      <c r="F8761" t="s">
        <v>929</v>
      </c>
      <c r="G8761" t="s">
        <v>929</v>
      </c>
      <c r="H8761" t="s">
        <v>929</v>
      </c>
      <c r="I8761" t="s">
        <v>929</v>
      </c>
      <c r="J8761" t="s">
        <v>930</v>
      </c>
      <c r="K8761" t="s">
        <v>930</v>
      </c>
      <c r="L8761" t="s">
        <v>930</v>
      </c>
      <c r="M8761" t="s">
        <v>929</v>
      </c>
      <c r="N8761" t="s">
        <v>929</v>
      </c>
      <c r="O8761" t="s">
        <v>929</v>
      </c>
      <c r="P8761" t="s">
        <v>929</v>
      </c>
      <c r="Q8761" t="s">
        <v>929</v>
      </c>
      <c r="R8761" t="s">
        <v>929</v>
      </c>
      <c r="S8761" t="s">
        <v>929</v>
      </c>
      <c r="T8761" t="s">
        <v>930</v>
      </c>
      <c r="U8761" t="s">
        <v>929</v>
      </c>
      <c r="V8761" t="s">
        <v>930</v>
      </c>
      <c r="W8761" t="s">
        <v>930</v>
      </c>
      <c r="X8761" t="s">
        <v>929</v>
      </c>
      <c r="Y8761" t="s">
        <v>929</v>
      </c>
      <c r="Z8761" t="s">
        <v>929</v>
      </c>
    </row>
    <row r="8762" spans="1:26">
      <c r="A8762">
        <v>806594</v>
      </c>
      <c r="B8762" t="s">
        <v>98</v>
      </c>
      <c r="C8762" t="s">
        <v>930</v>
      </c>
      <c r="D8762" t="s">
        <v>930</v>
      </c>
      <c r="E8762" t="s">
        <v>929</v>
      </c>
      <c r="F8762" t="s">
        <v>929</v>
      </c>
      <c r="G8762" t="s">
        <v>929</v>
      </c>
      <c r="H8762" t="s">
        <v>929</v>
      </c>
      <c r="I8762" t="s">
        <v>929</v>
      </c>
      <c r="J8762" t="s">
        <v>929</v>
      </c>
      <c r="K8762" t="s">
        <v>929</v>
      </c>
      <c r="L8762" t="s">
        <v>929</v>
      </c>
      <c r="M8762" t="s">
        <v>929</v>
      </c>
      <c r="N8762" t="s">
        <v>929</v>
      </c>
      <c r="O8762" t="s">
        <v>929</v>
      </c>
      <c r="P8762" t="s">
        <v>930</v>
      </c>
      <c r="Q8762" t="s">
        <v>929</v>
      </c>
      <c r="R8762" t="s">
        <v>929</v>
      </c>
      <c r="S8762" t="s">
        <v>929</v>
      </c>
      <c r="T8762" t="s">
        <v>930</v>
      </c>
      <c r="U8762" t="s">
        <v>930</v>
      </c>
      <c r="V8762" t="s">
        <v>929</v>
      </c>
      <c r="W8762" t="s">
        <v>930</v>
      </c>
      <c r="X8762" t="s">
        <v>930</v>
      </c>
      <c r="Y8762" t="s">
        <v>929</v>
      </c>
      <c r="Z8762" t="s">
        <v>929</v>
      </c>
    </row>
    <row r="8763" spans="1:26">
      <c r="A8763">
        <v>806597</v>
      </c>
      <c r="B8763" t="s">
        <v>98</v>
      </c>
      <c r="C8763" t="s">
        <v>929</v>
      </c>
      <c r="D8763" t="s">
        <v>929</v>
      </c>
      <c r="E8763" t="s">
        <v>929</v>
      </c>
      <c r="F8763" t="s">
        <v>929</v>
      </c>
      <c r="G8763" t="s">
        <v>929</v>
      </c>
      <c r="H8763" t="s">
        <v>929</v>
      </c>
      <c r="I8763" t="s">
        <v>929</v>
      </c>
      <c r="J8763" t="s">
        <v>929</v>
      </c>
      <c r="K8763" t="s">
        <v>929</v>
      </c>
      <c r="L8763" t="s">
        <v>929</v>
      </c>
      <c r="M8763" t="s">
        <v>929</v>
      </c>
      <c r="N8763" t="s">
        <v>929</v>
      </c>
      <c r="O8763" t="s">
        <v>929</v>
      </c>
      <c r="P8763" t="s">
        <v>930</v>
      </c>
      <c r="Q8763" t="s">
        <v>929</v>
      </c>
      <c r="R8763" t="s">
        <v>930</v>
      </c>
      <c r="S8763" t="s">
        <v>929</v>
      </c>
      <c r="T8763" t="s">
        <v>929</v>
      </c>
      <c r="U8763" t="s">
        <v>929</v>
      </c>
      <c r="V8763" t="s">
        <v>929</v>
      </c>
      <c r="W8763" t="s">
        <v>929</v>
      </c>
      <c r="X8763" t="s">
        <v>929</v>
      </c>
      <c r="Y8763" t="s">
        <v>929</v>
      </c>
      <c r="Z8763" t="s">
        <v>929</v>
      </c>
    </row>
    <row r="8764" spans="1:26">
      <c r="A8764">
        <v>806598</v>
      </c>
      <c r="B8764" t="s">
        <v>98</v>
      </c>
      <c r="C8764" t="s">
        <v>929</v>
      </c>
      <c r="D8764" t="s">
        <v>928</v>
      </c>
      <c r="E8764" t="s">
        <v>930</v>
      </c>
      <c r="F8764" t="s">
        <v>929</v>
      </c>
      <c r="G8764" t="s">
        <v>929</v>
      </c>
      <c r="H8764" t="s">
        <v>929</v>
      </c>
      <c r="I8764" t="s">
        <v>929</v>
      </c>
      <c r="J8764" t="s">
        <v>929</v>
      </c>
      <c r="K8764" t="s">
        <v>929</v>
      </c>
      <c r="L8764" t="s">
        <v>930</v>
      </c>
      <c r="M8764" t="s">
        <v>929</v>
      </c>
      <c r="N8764" t="s">
        <v>929</v>
      </c>
      <c r="O8764" t="s">
        <v>929</v>
      </c>
      <c r="P8764" t="s">
        <v>930</v>
      </c>
      <c r="Q8764" t="s">
        <v>929</v>
      </c>
      <c r="R8764" t="s">
        <v>929</v>
      </c>
      <c r="S8764" t="s">
        <v>929</v>
      </c>
      <c r="T8764" t="s">
        <v>928</v>
      </c>
      <c r="U8764" t="s">
        <v>930</v>
      </c>
      <c r="V8764" t="s">
        <v>928</v>
      </c>
      <c r="W8764" t="s">
        <v>929</v>
      </c>
      <c r="X8764" t="s">
        <v>930</v>
      </c>
      <c r="Y8764" t="s">
        <v>930</v>
      </c>
      <c r="Z8764" t="s">
        <v>930</v>
      </c>
    </row>
    <row r="8765" spans="1:26">
      <c r="A8765">
        <v>806600</v>
      </c>
      <c r="B8765" t="s">
        <v>98</v>
      </c>
      <c r="C8765" t="s">
        <v>929</v>
      </c>
      <c r="D8765" t="s">
        <v>929</v>
      </c>
      <c r="E8765" t="s">
        <v>929</v>
      </c>
      <c r="F8765" t="s">
        <v>929</v>
      </c>
      <c r="G8765" t="s">
        <v>929</v>
      </c>
      <c r="H8765" t="s">
        <v>929</v>
      </c>
      <c r="I8765" t="s">
        <v>929</v>
      </c>
      <c r="J8765" t="s">
        <v>929</v>
      </c>
      <c r="K8765" t="s">
        <v>929</v>
      </c>
      <c r="L8765" t="s">
        <v>929</v>
      </c>
      <c r="M8765" t="s">
        <v>929</v>
      </c>
      <c r="N8765" t="s">
        <v>929</v>
      </c>
      <c r="O8765" t="s">
        <v>929</v>
      </c>
      <c r="P8765" t="s">
        <v>929</v>
      </c>
      <c r="Q8765" t="s">
        <v>929</v>
      </c>
      <c r="R8765" t="s">
        <v>929</v>
      </c>
      <c r="S8765" t="s">
        <v>929</v>
      </c>
      <c r="T8765" t="s">
        <v>929</v>
      </c>
      <c r="U8765" t="s">
        <v>929</v>
      </c>
      <c r="V8765" t="s">
        <v>929</v>
      </c>
      <c r="W8765" t="s">
        <v>929</v>
      </c>
      <c r="X8765" t="s">
        <v>929</v>
      </c>
      <c r="Y8765" t="s">
        <v>929</v>
      </c>
      <c r="Z8765" t="s">
        <v>929</v>
      </c>
    </row>
    <row r="8766" spans="1:26">
      <c r="A8766">
        <v>806601</v>
      </c>
      <c r="B8766" t="s">
        <v>98</v>
      </c>
      <c r="C8766" t="s">
        <v>929</v>
      </c>
      <c r="D8766" t="s">
        <v>928</v>
      </c>
      <c r="E8766" t="s">
        <v>929</v>
      </c>
      <c r="F8766" t="s">
        <v>929</v>
      </c>
      <c r="G8766" t="s">
        <v>929</v>
      </c>
      <c r="H8766" t="s">
        <v>929</v>
      </c>
      <c r="I8766" t="s">
        <v>930</v>
      </c>
      <c r="J8766" t="s">
        <v>929</v>
      </c>
      <c r="K8766" t="s">
        <v>929</v>
      </c>
      <c r="L8766" t="s">
        <v>929</v>
      </c>
      <c r="M8766" t="s">
        <v>929</v>
      </c>
      <c r="N8766" t="s">
        <v>929</v>
      </c>
      <c r="O8766" t="s">
        <v>929</v>
      </c>
      <c r="P8766" t="s">
        <v>930</v>
      </c>
      <c r="Q8766" t="s">
        <v>930</v>
      </c>
      <c r="R8766" t="s">
        <v>929</v>
      </c>
      <c r="S8766" t="s">
        <v>929</v>
      </c>
      <c r="T8766" t="s">
        <v>929</v>
      </c>
      <c r="U8766" t="s">
        <v>929</v>
      </c>
      <c r="V8766" t="s">
        <v>928</v>
      </c>
      <c r="W8766" t="s">
        <v>930</v>
      </c>
      <c r="X8766" t="s">
        <v>929</v>
      </c>
      <c r="Y8766" t="s">
        <v>930</v>
      </c>
      <c r="Z8766" t="s">
        <v>930</v>
      </c>
    </row>
    <row r="8767" spans="1:26">
      <c r="A8767">
        <v>806605</v>
      </c>
      <c r="B8767" t="s">
        <v>98</v>
      </c>
      <c r="C8767" t="s">
        <v>929</v>
      </c>
      <c r="D8767" t="s">
        <v>929</v>
      </c>
      <c r="E8767" t="s">
        <v>929</v>
      </c>
      <c r="F8767" t="s">
        <v>929</v>
      </c>
      <c r="G8767" t="s">
        <v>929</v>
      </c>
      <c r="H8767" t="s">
        <v>929</v>
      </c>
      <c r="I8767" t="s">
        <v>929</v>
      </c>
      <c r="J8767" t="s">
        <v>929</v>
      </c>
      <c r="K8767" t="s">
        <v>929</v>
      </c>
      <c r="L8767" t="s">
        <v>929</v>
      </c>
      <c r="M8767" t="s">
        <v>929</v>
      </c>
      <c r="N8767" t="s">
        <v>929</v>
      </c>
      <c r="O8767" t="s">
        <v>929</v>
      </c>
      <c r="P8767" t="s">
        <v>929</v>
      </c>
      <c r="Q8767" t="s">
        <v>929</v>
      </c>
      <c r="R8767" t="s">
        <v>929</v>
      </c>
      <c r="S8767" t="s">
        <v>929</v>
      </c>
      <c r="T8767" t="s">
        <v>929</v>
      </c>
      <c r="U8767" t="s">
        <v>929</v>
      </c>
      <c r="V8767" t="s">
        <v>929</v>
      </c>
      <c r="W8767" t="s">
        <v>929</v>
      </c>
      <c r="X8767" t="s">
        <v>929</v>
      </c>
      <c r="Y8767" t="s">
        <v>929</v>
      </c>
      <c r="Z8767" t="s">
        <v>929</v>
      </c>
    </row>
    <row r="8768" spans="1:26">
      <c r="A8768">
        <v>806606</v>
      </c>
      <c r="B8768" t="s">
        <v>98</v>
      </c>
      <c r="C8768" t="s">
        <v>929</v>
      </c>
      <c r="D8768" t="s">
        <v>929</v>
      </c>
      <c r="E8768" t="s">
        <v>929</v>
      </c>
      <c r="F8768" t="s">
        <v>929</v>
      </c>
      <c r="G8768" t="s">
        <v>929</v>
      </c>
      <c r="H8768" t="s">
        <v>929</v>
      </c>
      <c r="I8768" t="s">
        <v>929</v>
      </c>
      <c r="J8768" t="s">
        <v>929</v>
      </c>
      <c r="K8768" t="s">
        <v>929</v>
      </c>
      <c r="L8768" t="s">
        <v>929</v>
      </c>
      <c r="M8768" t="s">
        <v>929</v>
      </c>
      <c r="N8768" t="s">
        <v>929</v>
      </c>
      <c r="O8768" t="s">
        <v>929</v>
      </c>
      <c r="P8768" t="s">
        <v>929</v>
      </c>
      <c r="Q8768" t="s">
        <v>929</v>
      </c>
      <c r="R8768" t="s">
        <v>929</v>
      </c>
      <c r="S8768" t="s">
        <v>929</v>
      </c>
      <c r="T8768" t="s">
        <v>929</v>
      </c>
      <c r="U8768" t="s">
        <v>929</v>
      </c>
      <c r="V8768" t="s">
        <v>929</v>
      </c>
      <c r="W8768" t="s">
        <v>929</v>
      </c>
      <c r="X8768" t="s">
        <v>929</v>
      </c>
      <c r="Y8768" t="s">
        <v>929</v>
      </c>
      <c r="Z8768" t="s">
        <v>929</v>
      </c>
    </row>
    <row r="8769" spans="1:26">
      <c r="A8769">
        <v>806610</v>
      </c>
      <c r="B8769" t="s">
        <v>98</v>
      </c>
      <c r="C8769" t="s">
        <v>929</v>
      </c>
      <c r="D8769" t="s">
        <v>929</v>
      </c>
      <c r="E8769" t="s">
        <v>930</v>
      </c>
      <c r="F8769" t="s">
        <v>929</v>
      </c>
      <c r="G8769" t="s">
        <v>929</v>
      </c>
      <c r="H8769" t="s">
        <v>929</v>
      </c>
      <c r="I8769" t="s">
        <v>929</v>
      </c>
      <c r="J8769" t="s">
        <v>929</v>
      </c>
      <c r="K8769" t="s">
        <v>929</v>
      </c>
      <c r="L8769" t="s">
        <v>929</v>
      </c>
      <c r="M8769" t="s">
        <v>929</v>
      </c>
      <c r="N8769" t="s">
        <v>929</v>
      </c>
      <c r="O8769" t="s">
        <v>929</v>
      </c>
      <c r="P8769" t="s">
        <v>929</v>
      </c>
      <c r="Q8769" t="s">
        <v>930</v>
      </c>
      <c r="R8769" t="s">
        <v>930</v>
      </c>
      <c r="S8769" t="s">
        <v>930</v>
      </c>
      <c r="T8769" t="s">
        <v>930</v>
      </c>
      <c r="U8769" t="s">
        <v>929</v>
      </c>
      <c r="V8769" t="s">
        <v>929</v>
      </c>
      <c r="W8769" t="s">
        <v>930</v>
      </c>
      <c r="X8769" t="s">
        <v>929</v>
      </c>
      <c r="Y8769" t="s">
        <v>929</v>
      </c>
      <c r="Z8769" t="s">
        <v>929</v>
      </c>
    </row>
    <row r="8770" spans="1:26">
      <c r="A8770">
        <v>806611</v>
      </c>
      <c r="B8770" t="s">
        <v>98</v>
      </c>
      <c r="C8770" t="s">
        <v>929</v>
      </c>
      <c r="D8770" t="s">
        <v>929</v>
      </c>
      <c r="E8770" t="s">
        <v>929</v>
      </c>
      <c r="F8770" t="s">
        <v>929</v>
      </c>
      <c r="G8770" t="s">
        <v>929</v>
      </c>
      <c r="H8770" t="s">
        <v>929</v>
      </c>
      <c r="I8770" t="s">
        <v>929</v>
      </c>
      <c r="J8770" t="s">
        <v>929</v>
      </c>
      <c r="K8770" t="s">
        <v>929</v>
      </c>
      <c r="L8770" t="s">
        <v>929</v>
      </c>
      <c r="M8770" t="s">
        <v>929</v>
      </c>
      <c r="N8770" t="s">
        <v>929</v>
      </c>
      <c r="O8770" t="s">
        <v>929</v>
      </c>
      <c r="P8770" t="s">
        <v>929</v>
      </c>
      <c r="Q8770" t="s">
        <v>929</v>
      </c>
      <c r="R8770" t="s">
        <v>929</v>
      </c>
      <c r="S8770" t="s">
        <v>929</v>
      </c>
      <c r="T8770" t="s">
        <v>929</v>
      </c>
      <c r="U8770" t="s">
        <v>929</v>
      </c>
      <c r="V8770" t="s">
        <v>929</v>
      </c>
      <c r="W8770" t="s">
        <v>929</v>
      </c>
      <c r="X8770" t="s">
        <v>929</v>
      </c>
      <c r="Y8770" t="s">
        <v>929</v>
      </c>
      <c r="Z8770" t="s">
        <v>929</v>
      </c>
    </row>
    <row r="8771" spans="1:26">
      <c r="A8771">
        <v>806614</v>
      </c>
      <c r="B8771" t="s">
        <v>98</v>
      </c>
      <c r="C8771" t="s">
        <v>929</v>
      </c>
      <c r="D8771" t="s">
        <v>929</v>
      </c>
      <c r="E8771" t="s">
        <v>929</v>
      </c>
      <c r="F8771" t="s">
        <v>929</v>
      </c>
      <c r="G8771" t="s">
        <v>929</v>
      </c>
      <c r="H8771" t="s">
        <v>929</v>
      </c>
      <c r="I8771" t="s">
        <v>929</v>
      </c>
      <c r="J8771" t="s">
        <v>929</v>
      </c>
      <c r="K8771" t="s">
        <v>929</v>
      </c>
      <c r="L8771" t="s">
        <v>929</v>
      </c>
      <c r="M8771" t="s">
        <v>929</v>
      </c>
      <c r="N8771" t="s">
        <v>929</v>
      </c>
      <c r="O8771" t="s">
        <v>929</v>
      </c>
      <c r="P8771" t="s">
        <v>929</v>
      </c>
      <c r="Q8771" t="s">
        <v>930</v>
      </c>
      <c r="R8771" t="s">
        <v>930</v>
      </c>
      <c r="S8771" t="s">
        <v>930</v>
      </c>
      <c r="T8771" t="s">
        <v>929</v>
      </c>
      <c r="U8771" t="s">
        <v>928</v>
      </c>
      <c r="V8771" t="s">
        <v>930</v>
      </c>
      <c r="W8771" t="s">
        <v>928</v>
      </c>
      <c r="X8771" t="s">
        <v>929</v>
      </c>
      <c r="Y8771" t="s">
        <v>930</v>
      </c>
      <c r="Z8771" t="s">
        <v>930</v>
      </c>
    </row>
    <row r="8772" spans="1:26">
      <c r="A8772">
        <v>806617</v>
      </c>
      <c r="B8772" t="s">
        <v>98</v>
      </c>
      <c r="C8772" t="s">
        <v>929</v>
      </c>
      <c r="D8772" t="s">
        <v>929</v>
      </c>
      <c r="E8772" t="s">
        <v>929</v>
      </c>
      <c r="F8772" t="s">
        <v>929</v>
      </c>
      <c r="G8772" t="s">
        <v>929</v>
      </c>
      <c r="H8772" t="s">
        <v>929</v>
      </c>
      <c r="I8772" t="s">
        <v>929</v>
      </c>
      <c r="J8772" t="s">
        <v>929</v>
      </c>
      <c r="K8772" t="s">
        <v>929</v>
      </c>
      <c r="L8772" t="s">
        <v>929</v>
      </c>
      <c r="M8772" t="s">
        <v>929</v>
      </c>
      <c r="N8772" t="s">
        <v>929</v>
      </c>
      <c r="O8772" t="s">
        <v>929</v>
      </c>
      <c r="P8772" t="s">
        <v>929</v>
      </c>
      <c r="Q8772" t="s">
        <v>930</v>
      </c>
      <c r="R8772" t="s">
        <v>929</v>
      </c>
      <c r="S8772" t="s">
        <v>929</v>
      </c>
      <c r="T8772" t="s">
        <v>929</v>
      </c>
      <c r="U8772" t="s">
        <v>930</v>
      </c>
      <c r="V8772" t="s">
        <v>929</v>
      </c>
      <c r="W8772" t="s">
        <v>929</v>
      </c>
      <c r="X8772" t="s">
        <v>930</v>
      </c>
      <c r="Y8772" t="s">
        <v>930</v>
      </c>
      <c r="Z8772" t="s">
        <v>929</v>
      </c>
    </row>
    <row r="8773" spans="1:26">
      <c r="A8773">
        <v>806619</v>
      </c>
      <c r="B8773" t="s">
        <v>98</v>
      </c>
      <c r="C8773" t="s">
        <v>929</v>
      </c>
      <c r="D8773" t="s">
        <v>929</v>
      </c>
      <c r="E8773" t="s">
        <v>929</v>
      </c>
      <c r="F8773" t="s">
        <v>929</v>
      </c>
      <c r="G8773" t="s">
        <v>929</v>
      </c>
      <c r="H8773" t="s">
        <v>929</v>
      </c>
      <c r="I8773" t="s">
        <v>929</v>
      </c>
      <c r="J8773" t="s">
        <v>929</v>
      </c>
      <c r="K8773" t="s">
        <v>929</v>
      </c>
      <c r="L8773" t="s">
        <v>929</v>
      </c>
      <c r="M8773" t="s">
        <v>929</v>
      </c>
      <c r="N8773" t="s">
        <v>929</v>
      </c>
      <c r="O8773" t="s">
        <v>929</v>
      </c>
      <c r="P8773" t="s">
        <v>929</v>
      </c>
      <c r="Q8773" t="s">
        <v>929</v>
      </c>
      <c r="R8773" t="s">
        <v>929</v>
      </c>
      <c r="S8773" t="s">
        <v>929</v>
      </c>
      <c r="T8773" t="s">
        <v>929</v>
      </c>
      <c r="U8773" t="s">
        <v>929</v>
      </c>
      <c r="V8773" t="s">
        <v>929</v>
      </c>
      <c r="W8773" t="s">
        <v>929</v>
      </c>
      <c r="X8773" t="s">
        <v>929</v>
      </c>
      <c r="Y8773" t="s">
        <v>929</v>
      </c>
      <c r="Z8773" t="s">
        <v>929</v>
      </c>
    </row>
    <row r="8774" spans="1:26">
      <c r="A8774">
        <v>806629</v>
      </c>
      <c r="B8774" t="s">
        <v>98</v>
      </c>
      <c r="C8774" t="s">
        <v>929</v>
      </c>
      <c r="D8774" t="s">
        <v>929</v>
      </c>
      <c r="E8774" t="s">
        <v>929</v>
      </c>
      <c r="F8774" t="s">
        <v>929</v>
      </c>
      <c r="G8774" t="s">
        <v>929</v>
      </c>
      <c r="H8774" t="s">
        <v>929</v>
      </c>
      <c r="I8774" t="s">
        <v>930</v>
      </c>
      <c r="J8774" t="s">
        <v>930</v>
      </c>
      <c r="K8774" t="s">
        <v>928</v>
      </c>
      <c r="L8774" t="s">
        <v>928</v>
      </c>
      <c r="M8774" t="s">
        <v>930</v>
      </c>
      <c r="N8774" t="s">
        <v>930</v>
      </c>
      <c r="O8774" t="s">
        <v>929</v>
      </c>
      <c r="P8774" t="s">
        <v>929</v>
      </c>
      <c r="Q8774" t="s">
        <v>930</v>
      </c>
      <c r="R8774" t="s">
        <v>930</v>
      </c>
      <c r="S8774" t="s">
        <v>929</v>
      </c>
      <c r="T8774" t="s">
        <v>930</v>
      </c>
      <c r="U8774" t="s">
        <v>928</v>
      </c>
      <c r="V8774" t="s">
        <v>930</v>
      </c>
      <c r="W8774" t="s">
        <v>930</v>
      </c>
      <c r="X8774" t="s">
        <v>930</v>
      </c>
      <c r="Y8774" t="s">
        <v>929</v>
      </c>
      <c r="Z8774" t="s">
        <v>929</v>
      </c>
    </row>
    <row r="8775" spans="1:26">
      <c r="A8775">
        <v>806634</v>
      </c>
      <c r="B8775" t="s">
        <v>98</v>
      </c>
      <c r="C8775" t="s">
        <v>930</v>
      </c>
      <c r="D8775" t="s">
        <v>930</v>
      </c>
      <c r="E8775" t="s">
        <v>930</v>
      </c>
      <c r="F8775" t="s">
        <v>929</v>
      </c>
      <c r="G8775" t="s">
        <v>929</v>
      </c>
      <c r="H8775" t="s">
        <v>929</v>
      </c>
      <c r="I8775" t="s">
        <v>929</v>
      </c>
      <c r="J8775" t="s">
        <v>929</v>
      </c>
      <c r="K8775" t="s">
        <v>929</v>
      </c>
      <c r="L8775" t="s">
        <v>930</v>
      </c>
      <c r="M8775" t="s">
        <v>929</v>
      </c>
      <c r="N8775" t="s">
        <v>929</v>
      </c>
      <c r="O8775" t="s">
        <v>929</v>
      </c>
      <c r="P8775" t="s">
        <v>928</v>
      </c>
      <c r="Q8775" t="s">
        <v>930</v>
      </c>
      <c r="R8775" t="s">
        <v>930</v>
      </c>
      <c r="S8775" t="s">
        <v>930</v>
      </c>
      <c r="T8775" t="s">
        <v>930</v>
      </c>
      <c r="U8775" t="s">
        <v>930</v>
      </c>
      <c r="V8775" t="s">
        <v>928</v>
      </c>
      <c r="W8775" t="s">
        <v>928</v>
      </c>
      <c r="X8775" t="s">
        <v>930</v>
      </c>
      <c r="Y8775" t="s">
        <v>928</v>
      </c>
      <c r="Z8775" t="s">
        <v>930</v>
      </c>
    </row>
    <row r="8776" spans="1:26">
      <c r="A8776">
        <v>806640</v>
      </c>
      <c r="B8776" t="s">
        <v>98</v>
      </c>
      <c r="C8776" t="s">
        <v>929</v>
      </c>
      <c r="D8776" t="s">
        <v>929</v>
      </c>
      <c r="E8776" t="s">
        <v>929</v>
      </c>
      <c r="F8776" t="s">
        <v>929</v>
      </c>
      <c r="G8776" t="s">
        <v>929</v>
      </c>
      <c r="H8776" t="s">
        <v>929</v>
      </c>
      <c r="I8776" t="s">
        <v>930</v>
      </c>
      <c r="J8776" t="s">
        <v>930</v>
      </c>
      <c r="K8776" t="s">
        <v>929</v>
      </c>
      <c r="L8776" t="s">
        <v>930</v>
      </c>
      <c r="M8776" t="s">
        <v>930</v>
      </c>
      <c r="N8776" t="s">
        <v>929</v>
      </c>
      <c r="O8776" t="s">
        <v>929</v>
      </c>
      <c r="P8776" t="s">
        <v>930</v>
      </c>
      <c r="Q8776" t="s">
        <v>930</v>
      </c>
      <c r="R8776" t="s">
        <v>930</v>
      </c>
      <c r="S8776" t="s">
        <v>928</v>
      </c>
      <c r="T8776" t="s">
        <v>928</v>
      </c>
      <c r="U8776" t="s">
        <v>928</v>
      </c>
      <c r="V8776" t="s">
        <v>930</v>
      </c>
      <c r="W8776" t="s">
        <v>929</v>
      </c>
      <c r="X8776" t="s">
        <v>930</v>
      </c>
      <c r="Y8776" t="s">
        <v>929</v>
      </c>
      <c r="Z8776" t="s">
        <v>929</v>
      </c>
    </row>
    <row r="8777" spans="1:26">
      <c r="A8777">
        <v>806641</v>
      </c>
      <c r="B8777" t="s">
        <v>98</v>
      </c>
      <c r="C8777" t="s">
        <v>930</v>
      </c>
      <c r="D8777" t="s">
        <v>930</v>
      </c>
      <c r="E8777" t="s">
        <v>930</v>
      </c>
      <c r="F8777" t="s">
        <v>930</v>
      </c>
      <c r="G8777" t="s">
        <v>929</v>
      </c>
      <c r="H8777" t="s">
        <v>929</v>
      </c>
      <c r="I8777" t="s">
        <v>928</v>
      </c>
      <c r="J8777" t="s">
        <v>930</v>
      </c>
      <c r="K8777" t="s">
        <v>930</v>
      </c>
      <c r="L8777" t="s">
        <v>928</v>
      </c>
      <c r="M8777" t="s">
        <v>930</v>
      </c>
      <c r="N8777" t="s">
        <v>930</v>
      </c>
      <c r="O8777" t="s">
        <v>929</v>
      </c>
      <c r="P8777" t="s">
        <v>930</v>
      </c>
      <c r="Q8777" t="s">
        <v>930</v>
      </c>
      <c r="R8777" t="s">
        <v>930</v>
      </c>
      <c r="S8777" t="s">
        <v>930</v>
      </c>
      <c r="T8777" t="s">
        <v>930</v>
      </c>
      <c r="U8777" t="s">
        <v>929</v>
      </c>
      <c r="V8777" t="s">
        <v>929</v>
      </c>
      <c r="W8777" t="s">
        <v>929</v>
      </c>
      <c r="X8777" t="s">
        <v>929</v>
      </c>
      <c r="Y8777" t="s">
        <v>929</v>
      </c>
      <c r="Z8777" t="s">
        <v>929</v>
      </c>
    </row>
    <row r="8778" spans="1:26">
      <c r="A8778">
        <v>806643</v>
      </c>
      <c r="B8778" t="s">
        <v>98</v>
      </c>
      <c r="C8778" t="s">
        <v>929</v>
      </c>
      <c r="D8778" t="s">
        <v>929</v>
      </c>
      <c r="E8778" t="s">
        <v>929</v>
      </c>
      <c r="F8778" t="s">
        <v>929</v>
      </c>
      <c r="G8778" t="s">
        <v>929</v>
      </c>
      <c r="H8778" t="s">
        <v>928</v>
      </c>
      <c r="I8778" t="s">
        <v>930</v>
      </c>
      <c r="J8778" t="s">
        <v>930</v>
      </c>
      <c r="K8778" t="s">
        <v>930</v>
      </c>
      <c r="L8778" t="s">
        <v>930</v>
      </c>
      <c r="M8778" t="s">
        <v>930</v>
      </c>
      <c r="N8778" t="s">
        <v>929</v>
      </c>
      <c r="O8778" t="s">
        <v>929</v>
      </c>
      <c r="P8778" t="s">
        <v>930</v>
      </c>
      <c r="Q8778" t="s">
        <v>930</v>
      </c>
      <c r="R8778" t="s">
        <v>930</v>
      </c>
      <c r="S8778" t="s">
        <v>930</v>
      </c>
      <c r="T8778" t="s">
        <v>930</v>
      </c>
      <c r="U8778" t="s">
        <v>928</v>
      </c>
      <c r="V8778" t="s">
        <v>930</v>
      </c>
      <c r="W8778" t="s">
        <v>930</v>
      </c>
      <c r="X8778" t="s">
        <v>930</v>
      </c>
      <c r="Y8778" t="s">
        <v>930</v>
      </c>
      <c r="Z8778" t="s">
        <v>929</v>
      </c>
    </row>
    <row r="8779" spans="1:26">
      <c r="A8779">
        <v>806661</v>
      </c>
      <c r="B8779" t="s">
        <v>98</v>
      </c>
      <c r="C8779" t="s">
        <v>929</v>
      </c>
      <c r="D8779" t="s">
        <v>929</v>
      </c>
      <c r="E8779" t="s">
        <v>930</v>
      </c>
      <c r="F8779" t="s">
        <v>929</v>
      </c>
      <c r="G8779" t="s">
        <v>929</v>
      </c>
      <c r="H8779" t="s">
        <v>929</v>
      </c>
      <c r="I8779" t="s">
        <v>930</v>
      </c>
      <c r="J8779" t="s">
        <v>930</v>
      </c>
      <c r="K8779" t="s">
        <v>928</v>
      </c>
      <c r="L8779" t="s">
        <v>930</v>
      </c>
      <c r="M8779" t="s">
        <v>930</v>
      </c>
      <c r="N8779" t="s">
        <v>929</v>
      </c>
      <c r="O8779" t="s">
        <v>929</v>
      </c>
      <c r="P8779" t="s">
        <v>930</v>
      </c>
      <c r="Q8779" t="s">
        <v>928</v>
      </c>
      <c r="R8779" t="s">
        <v>930</v>
      </c>
      <c r="S8779" t="s">
        <v>930</v>
      </c>
      <c r="T8779" t="s">
        <v>928</v>
      </c>
      <c r="U8779" t="s">
        <v>930</v>
      </c>
      <c r="V8779" t="s">
        <v>930</v>
      </c>
      <c r="W8779" t="s">
        <v>930</v>
      </c>
      <c r="X8779" t="s">
        <v>930</v>
      </c>
      <c r="Y8779" t="s">
        <v>929</v>
      </c>
      <c r="Z8779" t="s">
        <v>929</v>
      </c>
    </row>
    <row r="8780" spans="1:26">
      <c r="A8780">
        <v>806663</v>
      </c>
      <c r="B8780" t="s">
        <v>98</v>
      </c>
      <c r="C8780" t="s">
        <v>929</v>
      </c>
      <c r="D8780" t="s">
        <v>930</v>
      </c>
      <c r="E8780" t="s">
        <v>929</v>
      </c>
      <c r="F8780" t="s">
        <v>929</v>
      </c>
      <c r="G8780" t="s">
        <v>930</v>
      </c>
      <c r="H8780" t="s">
        <v>928</v>
      </c>
      <c r="I8780" t="s">
        <v>929</v>
      </c>
      <c r="J8780" t="s">
        <v>928</v>
      </c>
      <c r="K8780" t="s">
        <v>929</v>
      </c>
      <c r="L8780" t="s">
        <v>930</v>
      </c>
      <c r="M8780" t="s">
        <v>930</v>
      </c>
      <c r="N8780" t="s">
        <v>928</v>
      </c>
      <c r="O8780" t="s">
        <v>929</v>
      </c>
      <c r="P8780" t="s">
        <v>930</v>
      </c>
      <c r="Q8780" t="s">
        <v>930</v>
      </c>
      <c r="R8780" t="s">
        <v>929</v>
      </c>
      <c r="S8780" t="s">
        <v>930</v>
      </c>
      <c r="T8780" t="s">
        <v>930</v>
      </c>
      <c r="U8780" t="s">
        <v>929</v>
      </c>
      <c r="V8780" t="s">
        <v>929</v>
      </c>
      <c r="W8780" t="s">
        <v>929</v>
      </c>
      <c r="X8780" t="s">
        <v>929</v>
      </c>
      <c r="Y8780" t="s">
        <v>929</v>
      </c>
      <c r="Z8780" t="s">
        <v>929</v>
      </c>
    </row>
    <row r="8781" spans="1:26">
      <c r="A8781">
        <v>806670</v>
      </c>
      <c r="B8781" t="s">
        <v>98</v>
      </c>
      <c r="C8781" t="s">
        <v>929</v>
      </c>
      <c r="D8781" t="s">
        <v>930</v>
      </c>
      <c r="E8781" t="s">
        <v>930</v>
      </c>
      <c r="F8781" t="s">
        <v>929</v>
      </c>
      <c r="G8781" t="s">
        <v>929</v>
      </c>
      <c r="H8781" t="s">
        <v>930</v>
      </c>
      <c r="I8781" t="s">
        <v>929</v>
      </c>
      <c r="J8781" t="s">
        <v>930</v>
      </c>
      <c r="K8781" t="s">
        <v>929</v>
      </c>
      <c r="L8781" t="s">
        <v>930</v>
      </c>
      <c r="M8781" t="s">
        <v>929</v>
      </c>
      <c r="N8781" t="s">
        <v>929</v>
      </c>
      <c r="O8781" t="s">
        <v>929</v>
      </c>
      <c r="P8781" t="s">
        <v>930</v>
      </c>
      <c r="Q8781" t="s">
        <v>929</v>
      </c>
      <c r="R8781" t="s">
        <v>929</v>
      </c>
      <c r="S8781" t="s">
        <v>930</v>
      </c>
      <c r="T8781" t="s">
        <v>929</v>
      </c>
      <c r="U8781" t="s">
        <v>929</v>
      </c>
      <c r="V8781" t="s">
        <v>929</v>
      </c>
      <c r="W8781" t="s">
        <v>929</v>
      </c>
      <c r="X8781" t="s">
        <v>929</v>
      </c>
      <c r="Y8781" t="s">
        <v>929</v>
      </c>
      <c r="Z8781" t="s">
        <v>929</v>
      </c>
    </row>
    <row r="8782" spans="1:26">
      <c r="A8782">
        <v>806672</v>
      </c>
      <c r="B8782" t="s">
        <v>98</v>
      </c>
      <c r="C8782" t="s">
        <v>929</v>
      </c>
      <c r="D8782" t="s">
        <v>929</v>
      </c>
      <c r="E8782" t="s">
        <v>929</v>
      </c>
      <c r="F8782" t="s">
        <v>929</v>
      </c>
      <c r="G8782" t="s">
        <v>929</v>
      </c>
      <c r="H8782" t="s">
        <v>929</v>
      </c>
      <c r="I8782" t="s">
        <v>930</v>
      </c>
      <c r="J8782" t="s">
        <v>930</v>
      </c>
      <c r="K8782" t="s">
        <v>930</v>
      </c>
      <c r="L8782" t="s">
        <v>930</v>
      </c>
      <c r="M8782" t="s">
        <v>930</v>
      </c>
      <c r="N8782" t="s">
        <v>930</v>
      </c>
      <c r="O8782" t="s">
        <v>929</v>
      </c>
      <c r="P8782" t="s">
        <v>930</v>
      </c>
      <c r="Q8782" t="s">
        <v>930</v>
      </c>
      <c r="R8782" t="s">
        <v>930</v>
      </c>
      <c r="S8782" t="s">
        <v>930</v>
      </c>
      <c r="T8782" t="s">
        <v>930</v>
      </c>
      <c r="U8782" t="s">
        <v>928</v>
      </c>
      <c r="V8782" t="s">
        <v>930</v>
      </c>
      <c r="W8782" t="s">
        <v>930</v>
      </c>
      <c r="X8782" t="s">
        <v>930</v>
      </c>
      <c r="Y8782" t="s">
        <v>930</v>
      </c>
      <c r="Z8782" t="s">
        <v>930</v>
      </c>
    </row>
    <row r="8783" spans="1:26">
      <c r="A8783">
        <v>806674</v>
      </c>
      <c r="B8783" t="s">
        <v>98</v>
      </c>
      <c r="C8783" t="s">
        <v>930</v>
      </c>
      <c r="D8783" t="s">
        <v>930</v>
      </c>
      <c r="E8783" t="s">
        <v>929</v>
      </c>
      <c r="F8783" t="s">
        <v>929</v>
      </c>
      <c r="G8783" t="s">
        <v>929</v>
      </c>
      <c r="H8783" t="s">
        <v>929</v>
      </c>
      <c r="I8783" t="s">
        <v>930</v>
      </c>
      <c r="J8783" t="s">
        <v>930</v>
      </c>
      <c r="K8783" t="s">
        <v>930</v>
      </c>
      <c r="L8783" t="s">
        <v>928</v>
      </c>
      <c r="M8783" t="s">
        <v>930</v>
      </c>
      <c r="N8783" t="s">
        <v>930</v>
      </c>
      <c r="O8783" t="s">
        <v>930</v>
      </c>
      <c r="P8783" t="s">
        <v>928</v>
      </c>
      <c r="Q8783" t="s">
        <v>930</v>
      </c>
      <c r="R8783" t="s">
        <v>928</v>
      </c>
      <c r="S8783" t="s">
        <v>930</v>
      </c>
      <c r="T8783" t="s">
        <v>930</v>
      </c>
      <c r="U8783" t="s">
        <v>928</v>
      </c>
      <c r="V8783" t="s">
        <v>930</v>
      </c>
      <c r="W8783" t="s">
        <v>930</v>
      </c>
      <c r="X8783" t="s">
        <v>930</v>
      </c>
      <c r="Y8783" t="s">
        <v>930</v>
      </c>
      <c r="Z8783" t="s">
        <v>930</v>
      </c>
    </row>
    <row r="8784" spans="1:26">
      <c r="A8784">
        <v>806676</v>
      </c>
      <c r="B8784" t="s">
        <v>98</v>
      </c>
      <c r="C8784" t="s">
        <v>929</v>
      </c>
      <c r="D8784" t="s">
        <v>929</v>
      </c>
      <c r="E8784" t="s">
        <v>928</v>
      </c>
      <c r="F8784" t="s">
        <v>929</v>
      </c>
      <c r="G8784" t="s">
        <v>929</v>
      </c>
      <c r="H8784" t="s">
        <v>930</v>
      </c>
      <c r="I8784" t="s">
        <v>930</v>
      </c>
      <c r="J8784" t="s">
        <v>930</v>
      </c>
      <c r="K8784" t="s">
        <v>930</v>
      </c>
      <c r="L8784" t="s">
        <v>930</v>
      </c>
      <c r="M8784" t="s">
        <v>930</v>
      </c>
      <c r="N8784" t="s">
        <v>929</v>
      </c>
      <c r="O8784" t="s">
        <v>929</v>
      </c>
      <c r="P8784" t="s">
        <v>930</v>
      </c>
      <c r="Q8784" t="s">
        <v>930</v>
      </c>
      <c r="R8784" t="s">
        <v>930</v>
      </c>
      <c r="S8784" t="s">
        <v>930</v>
      </c>
      <c r="T8784" t="s">
        <v>930</v>
      </c>
      <c r="U8784" t="s">
        <v>928</v>
      </c>
      <c r="V8784" t="s">
        <v>930</v>
      </c>
      <c r="W8784" t="s">
        <v>930</v>
      </c>
      <c r="X8784" t="s">
        <v>930</v>
      </c>
      <c r="Y8784" t="s">
        <v>930</v>
      </c>
      <c r="Z8784" t="s">
        <v>929</v>
      </c>
    </row>
    <row r="8785" spans="1:26">
      <c r="A8785">
        <v>806684</v>
      </c>
      <c r="B8785" t="s">
        <v>98</v>
      </c>
      <c r="C8785" t="s">
        <v>930</v>
      </c>
      <c r="D8785" t="s">
        <v>929</v>
      </c>
      <c r="E8785" t="s">
        <v>929</v>
      </c>
      <c r="F8785" t="s">
        <v>929</v>
      </c>
      <c r="G8785" t="s">
        <v>929</v>
      </c>
      <c r="H8785" t="s">
        <v>929</v>
      </c>
      <c r="I8785" t="s">
        <v>929</v>
      </c>
      <c r="J8785" t="s">
        <v>930</v>
      </c>
      <c r="K8785" t="s">
        <v>930</v>
      </c>
      <c r="L8785" t="s">
        <v>930</v>
      </c>
      <c r="M8785" t="s">
        <v>930</v>
      </c>
      <c r="N8785" t="s">
        <v>929</v>
      </c>
      <c r="O8785" t="s">
        <v>929</v>
      </c>
      <c r="P8785" t="s">
        <v>930</v>
      </c>
      <c r="Q8785" t="s">
        <v>930</v>
      </c>
      <c r="R8785" t="s">
        <v>930</v>
      </c>
      <c r="S8785" t="s">
        <v>930</v>
      </c>
      <c r="T8785" t="s">
        <v>930</v>
      </c>
      <c r="U8785" t="s">
        <v>928</v>
      </c>
      <c r="V8785" t="s">
        <v>930</v>
      </c>
      <c r="W8785" t="s">
        <v>930</v>
      </c>
      <c r="X8785" t="s">
        <v>930</v>
      </c>
      <c r="Y8785" t="s">
        <v>929</v>
      </c>
      <c r="Z8785" t="s">
        <v>930</v>
      </c>
    </row>
    <row r="8786" spans="1:26">
      <c r="A8786">
        <v>806685</v>
      </c>
      <c r="B8786" t="s">
        <v>98</v>
      </c>
      <c r="C8786" t="s">
        <v>929</v>
      </c>
      <c r="D8786" t="s">
        <v>929</v>
      </c>
      <c r="E8786" t="s">
        <v>929</v>
      </c>
      <c r="F8786" t="s">
        <v>929</v>
      </c>
      <c r="G8786" t="s">
        <v>929</v>
      </c>
      <c r="H8786" t="s">
        <v>930</v>
      </c>
      <c r="I8786" t="s">
        <v>930</v>
      </c>
      <c r="J8786" t="s">
        <v>930</v>
      </c>
      <c r="K8786" t="s">
        <v>930</v>
      </c>
      <c r="L8786" t="s">
        <v>930</v>
      </c>
      <c r="M8786" t="s">
        <v>930</v>
      </c>
      <c r="N8786" t="s">
        <v>930</v>
      </c>
      <c r="O8786" t="s">
        <v>929</v>
      </c>
      <c r="P8786" t="s">
        <v>930</v>
      </c>
      <c r="Q8786" t="s">
        <v>930</v>
      </c>
      <c r="R8786" t="s">
        <v>930</v>
      </c>
      <c r="S8786" t="s">
        <v>930</v>
      </c>
      <c r="T8786" t="s">
        <v>928</v>
      </c>
      <c r="U8786" t="s">
        <v>928</v>
      </c>
      <c r="V8786" t="s">
        <v>930</v>
      </c>
      <c r="W8786" t="s">
        <v>930</v>
      </c>
      <c r="X8786" t="s">
        <v>930</v>
      </c>
      <c r="Y8786" t="s">
        <v>930</v>
      </c>
      <c r="Z8786" t="s">
        <v>929</v>
      </c>
    </row>
    <row r="8787" spans="1:26">
      <c r="A8787">
        <v>806694</v>
      </c>
      <c r="B8787" t="s">
        <v>98</v>
      </c>
      <c r="C8787" t="s">
        <v>929</v>
      </c>
      <c r="D8787" t="s">
        <v>929</v>
      </c>
      <c r="E8787" t="s">
        <v>929</v>
      </c>
      <c r="F8787" t="s">
        <v>929</v>
      </c>
      <c r="G8787" t="s">
        <v>929</v>
      </c>
      <c r="H8787" t="s">
        <v>929</v>
      </c>
      <c r="I8787" t="s">
        <v>930</v>
      </c>
      <c r="J8787" t="s">
        <v>930</v>
      </c>
      <c r="K8787" t="s">
        <v>930</v>
      </c>
      <c r="L8787" t="s">
        <v>930</v>
      </c>
      <c r="M8787" t="s">
        <v>930</v>
      </c>
      <c r="N8787" t="s">
        <v>930</v>
      </c>
      <c r="O8787" t="s">
        <v>929</v>
      </c>
      <c r="P8787" t="s">
        <v>930</v>
      </c>
      <c r="Q8787" t="s">
        <v>930</v>
      </c>
      <c r="R8787" t="s">
        <v>928</v>
      </c>
      <c r="S8787" t="s">
        <v>930</v>
      </c>
      <c r="T8787" t="s">
        <v>930</v>
      </c>
      <c r="U8787" t="s">
        <v>928</v>
      </c>
      <c r="V8787" t="s">
        <v>930</v>
      </c>
      <c r="W8787" t="s">
        <v>930</v>
      </c>
      <c r="X8787" t="s">
        <v>930</v>
      </c>
      <c r="Y8787" t="s">
        <v>930</v>
      </c>
      <c r="Z8787" t="s">
        <v>930</v>
      </c>
    </row>
    <row r="8788" spans="1:26">
      <c r="A8788">
        <v>806696</v>
      </c>
      <c r="B8788" t="s">
        <v>98</v>
      </c>
      <c r="C8788" t="s">
        <v>929</v>
      </c>
      <c r="D8788" t="s">
        <v>930</v>
      </c>
      <c r="E8788" t="s">
        <v>929</v>
      </c>
      <c r="F8788" t="s">
        <v>929</v>
      </c>
      <c r="G8788" t="s">
        <v>929</v>
      </c>
      <c r="H8788" t="s">
        <v>930</v>
      </c>
      <c r="I8788" t="s">
        <v>930</v>
      </c>
      <c r="J8788" t="s">
        <v>928</v>
      </c>
      <c r="K8788" t="s">
        <v>929</v>
      </c>
      <c r="L8788" t="s">
        <v>929</v>
      </c>
      <c r="M8788" t="s">
        <v>929</v>
      </c>
      <c r="N8788" t="s">
        <v>930</v>
      </c>
      <c r="O8788" t="s">
        <v>930</v>
      </c>
      <c r="P8788" t="s">
        <v>930</v>
      </c>
      <c r="Q8788" t="s">
        <v>930</v>
      </c>
      <c r="R8788" t="s">
        <v>928</v>
      </c>
      <c r="S8788" t="s">
        <v>928</v>
      </c>
      <c r="T8788" t="s">
        <v>930</v>
      </c>
      <c r="U8788" t="s">
        <v>929</v>
      </c>
      <c r="V8788" t="s">
        <v>928</v>
      </c>
      <c r="W8788" t="s">
        <v>930</v>
      </c>
      <c r="X8788" t="s">
        <v>930</v>
      </c>
      <c r="Y8788" t="s">
        <v>928</v>
      </c>
      <c r="Z8788" t="s">
        <v>930</v>
      </c>
    </row>
    <row r="8789" spans="1:26">
      <c r="A8789">
        <v>806697</v>
      </c>
      <c r="B8789" t="s">
        <v>98</v>
      </c>
      <c r="C8789" t="s">
        <v>929</v>
      </c>
      <c r="D8789" t="s">
        <v>930</v>
      </c>
      <c r="E8789" t="s">
        <v>928</v>
      </c>
      <c r="F8789" t="s">
        <v>929</v>
      </c>
      <c r="G8789" t="s">
        <v>929</v>
      </c>
      <c r="H8789" t="s">
        <v>929</v>
      </c>
      <c r="I8789" t="s">
        <v>930</v>
      </c>
      <c r="J8789" t="s">
        <v>930</v>
      </c>
      <c r="K8789" t="s">
        <v>930</v>
      </c>
      <c r="L8789" t="s">
        <v>928</v>
      </c>
      <c r="M8789" t="s">
        <v>928</v>
      </c>
      <c r="N8789" t="s">
        <v>929</v>
      </c>
      <c r="O8789" t="s">
        <v>929</v>
      </c>
      <c r="P8789" t="s">
        <v>929</v>
      </c>
      <c r="Q8789" t="s">
        <v>930</v>
      </c>
      <c r="R8789" t="s">
        <v>930</v>
      </c>
      <c r="S8789" t="s">
        <v>930</v>
      </c>
      <c r="T8789" t="s">
        <v>928</v>
      </c>
      <c r="U8789" t="s">
        <v>930</v>
      </c>
      <c r="V8789" t="s">
        <v>930</v>
      </c>
      <c r="W8789" t="s">
        <v>930</v>
      </c>
      <c r="X8789" t="s">
        <v>930</v>
      </c>
      <c r="Y8789" t="s">
        <v>930</v>
      </c>
      <c r="Z8789" t="s">
        <v>929</v>
      </c>
    </row>
    <row r="8790" spans="1:26">
      <c r="A8790">
        <v>806698</v>
      </c>
      <c r="B8790" t="s">
        <v>98</v>
      </c>
      <c r="C8790" t="s">
        <v>929</v>
      </c>
      <c r="D8790" t="s">
        <v>929</v>
      </c>
      <c r="E8790" t="s">
        <v>929</v>
      </c>
      <c r="F8790" t="s">
        <v>929</v>
      </c>
      <c r="G8790" t="s">
        <v>930</v>
      </c>
      <c r="H8790" t="s">
        <v>930</v>
      </c>
      <c r="I8790" t="s">
        <v>930</v>
      </c>
      <c r="J8790" t="s">
        <v>930</v>
      </c>
      <c r="K8790" t="s">
        <v>930</v>
      </c>
      <c r="L8790" t="s">
        <v>930</v>
      </c>
      <c r="M8790" t="s">
        <v>930</v>
      </c>
      <c r="N8790" t="s">
        <v>928</v>
      </c>
      <c r="O8790" t="s">
        <v>929</v>
      </c>
      <c r="P8790" t="s">
        <v>930</v>
      </c>
      <c r="Q8790" t="s">
        <v>930</v>
      </c>
      <c r="R8790" t="s">
        <v>930</v>
      </c>
      <c r="S8790" t="s">
        <v>930</v>
      </c>
      <c r="T8790" t="s">
        <v>930</v>
      </c>
      <c r="U8790" t="s">
        <v>929</v>
      </c>
      <c r="V8790" t="s">
        <v>929</v>
      </c>
      <c r="W8790" t="s">
        <v>929</v>
      </c>
      <c r="X8790" t="s">
        <v>929</v>
      </c>
      <c r="Y8790" t="s">
        <v>929</v>
      </c>
      <c r="Z8790" t="s">
        <v>929</v>
      </c>
    </row>
    <row r="8791" spans="1:26">
      <c r="A8791">
        <v>806704</v>
      </c>
      <c r="B8791" t="s">
        <v>98</v>
      </c>
      <c r="C8791" t="s">
        <v>930</v>
      </c>
      <c r="D8791" t="s">
        <v>929</v>
      </c>
      <c r="E8791" t="s">
        <v>928</v>
      </c>
      <c r="F8791" t="s">
        <v>929</v>
      </c>
      <c r="G8791" t="s">
        <v>930</v>
      </c>
      <c r="H8791" t="s">
        <v>930</v>
      </c>
      <c r="I8791" t="s">
        <v>928</v>
      </c>
      <c r="J8791" t="s">
        <v>929</v>
      </c>
      <c r="K8791" t="s">
        <v>928</v>
      </c>
      <c r="L8791" t="s">
        <v>928</v>
      </c>
      <c r="M8791" t="s">
        <v>928</v>
      </c>
      <c r="N8791" t="s">
        <v>930</v>
      </c>
      <c r="O8791" t="s">
        <v>929</v>
      </c>
      <c r="P8791" t="s">
        <v>929</v>
      </c>
      <c r="Q8791" t="s">
        <v>929</v>
      </c>
      <c r="R8791" t="s">
        <v>929</v>
      </c>
      <c r="S8791" t="s">
        <v>929</v>
      </c>
      <c r="T8791" t="s">
        <v>929</v>
      </c>
      <c r="U8791" t="s">
        <v>929</v>
      </c>
      <c r="V8791" t="s">
        <v>929</v>
      </c>
      <c r="W8791" t="s">
        <v>929</v>
      </c>
      <c r="X8791" t="s">
        <v>929</v>
      </c>
      <c r="Y8791" t="s">
        <v>929</v>
      </c>
      <c r="Z8791" t="s">
        <v>929</v>
      </c>
    </row>
    <row r="8792" spans="1:26">
      <c r="A8792">
        <v>806708</v>
      </c>
      <c r="B8792" t="s">
        <v>98</v>
      </c>
      <c r="C8792" t="s">
        <v>929</v>
      </c>
      <c r="D8792" t="s">
        <v>930</v>
      </c>
      <c r="E8792" t="s">
        <v>929</v>
      </c>
      <c r="F8792" t="s">
        <v>929</v>
      </c>
      <c r="G8792" t="s">
        <v>929</v>
      </c>
      <c r="H8792" t="s">
        <v>929</v>
      </c>
      <c r="I8792" t="s">
        <v>928</v>
      </c>
      <c r="J8792" t="s">
        <v>929</v>
      </c>
      <c r="K8792" t="s">
        <v>930</v>
      </c>
      <c r="L8792" t="s">
        <v>930</v>
      </c>
      <c r="M8792" t="s">
        <v>929</v>
      </c>
      <c r="N8792" t="s">
        <v>930</v>
      </c>
      <c r="O8792" t="s">
        <v>930</v>
      </c>
      <c r="P8792" t="s">
        <v>930</v>
      </c>
      <c r="Q8792" t="s">
        <v>929</v>
      </c>
      <c r="R8792" t="s">
        <v>929</v>
      </c>
      <c r="S8792" t="s">
        <v>930</v>
      </c>
      <c r="T8792" t="s">
        <v>930</v>
      </c>
      <c r="U8792" t="s">
        <v>929</v>
      </c>
      <c r="V8792" t="s">
        <v>929</v>
      </c>
      <c r="W8792" t="s">
        <v>929</v>
      </c>
      <c r="X8792" t="s">
        <v>929</v>
      </c>
      <c r="Y8792" t="s">
        <v>929</v>
      </c>
      <c r="Z8792" t="s">
        <v>929</v>
      </c>
    </row>
    <row r="8793" spans="1:26">
      <c r="A8793">
        <v>806716</v>
      </c>
      <c r="B8793" t="s">
        <v>98</v>
      </c>
      <c r="C8793" t="s">
        <v>929</v>
      </c>
      <c r="D8793" t="s">
        <v>930</v>
      </c>
      <c r="E8793" t="s">
        <v>930</v>
      </c>
      <c r="F8793" t="s">
        <v>929</v>
      </c>
      <c r="G8793" t="s">
        <v>929</v>
      </c>
      <c r="H8793" t="s">
        <v>930</v>
      </c>
      <c r="I8793" t="s">
        <v>930</v>
      </c>
      <c r="J8793" t="s">
        <v>930</v>
      </c>
      <c r="K8793" t="s">
        <v>930</v>
      </c>
      <c r="L8793" t="s">
        <v>930</v>
      </c>
      <c r="M8793" t="s">
        <v>930</v>
      </c>
      <c r="N8793" t="s">
        <v>930</v>
      </c>
      <c r="O8793" t="s">
        <v>929</v>
      </c>
      <c r="P8793" t="s">
        <v>928</v>
      </c>
      <c r="Q8793" t="s">
        <v>930</v>
      </c>
      <c r="R8793" t="s">
        <v>930</v>
      </c>
      <c r="S8793" t="s">
        <v>930</v>
      </c>
      <c r="T8793" t="s">
        <v>930</v>
      </c>
      <c r="U8793" t="s">
        <v>928</v>
      </c>
      <c r="V8793" t="s">
        <v>930</v>
      </c>
      <c r="W8793" t="s">
        <v>930</v>
      </c>
      <c r="X8793" t="s">
        <v>930</v>
      </c>
      <c r="Y8793" t="s">
        <v>930</v>
      </c>
      <c r="Z8793" t="s">
        <v>930</v>
      </c>
    </row>
    <row r="8794" spans="1:26">
      <c r="A8794">
        <v>806718</v>
      </c>
      <c r="B8794" t="s">
        <v>98</v>
      </c>
      <c r="C8794" t="s">
        <v>929</v>
      </c>
      <c r="D8794" t="s">
        <v>930</v>
      </c>
      <c r="E8794" t="s">
        <v>930</v>
      </c>
      <c r="F8794" t="s">
        <v>929</v>
      </c>
      <c r="G8794" t="s">
        <v>929</v>
      </c>
      <c r="H8794" t="s">
        <v>930</v>
      </c>
      <c r="I8794" t="s">
        <v>930</v>
      </c>
      <c r="J8794" t="s">
        <v>930</v>
      </c>
      <c r="K8794" t="s">
        <v>930</v>
      </c>
      <c r="L8794" t="s">
        <v>929</v>
      </c>
      <c r="M8794" t="s">
        <v>930</v>
      </c>
      <c r="N8794" t="s">
        <v>929</v>
      </c>
      <c r="O8794" t="s">
        <v>929</v>
      </c>
      <c r="P8794" t="s">
        <v>930</v>
      </c>
      <c r="Q8794" t="s">
        <v>928</v>
      </c>
      <c r="R8794" t="s">
        <v>929</v>
      </c>
      <c r="S8794" t="s">
        <v>928</v>
      </c>
      <c r="T8794" t="s">
        <v>930</v>
      </c>
      <c r="U8794" t="s">
        <v>928</v>
      </c>
      <c r="V8794" t="s">
        <v>930</v>
      </c>
      <c r="W8794" t="s">
        <v>930</v>
      </c>
      <c r="X8794" t="s">
        <v>930</v>
      </c>
      <c r="Y8794" t="s">
        <v>929</v>
      </c>
      <c r="Z8794" t="s">
        <v>929</v>
      </c>
    </row>
    <row r="8795" spans="1:26">
      <c r="A8795">
        <v>806724</v>
      </c>
      <c r="B8795" t="s">
        <v>98</v>
      </c>
      <c r="C8795" t="s">
        <v>929</v>
      </c>
      <c r="D8795" t="s">
        <v>928</v>
      </c>
      <c r="E8795" t="s">
        <v>929</v>
      </c>
      <c r="F8795" t="s">
        <v>929</v>
      </c>
      <c r="G8795" t="s">
        <v>929</v>
      </c>
      <c r="H8795" t="s">
        <v>929</v>
      </c>
      <c r="I8795" t="s">
        <v>930</v>
      </c>
      <c r="J8795" t="s">
        <v>930</v>
      </c>
      <c r="K8795" t="s">
        <v>930</v>
      </c>
      <c r="L8795" t="s">
        <v>929</v>
      </c>
      <c r="M8795" t="s">
        <v>930</v>
      </c>
      <c r="N8795" t="s">
        <v>930</v>
      </c>
      <c r="O8795" t="s">
        <v>929</v>
      </c>
      <c r="P8795" t="s">
        <v>930</v>
      </c>
      <c r="Q8795" t="s">
        <v>929</v>
      </c>
      <c r="R8795" t="s">
        <v>930</v>
      </c>
      <c r="S8795" t="s">
        <v>930</v>
      </c>
      <c r="T8795" t="s">
        <v>930</v>
      </c>
      <c r="U8795" t="s">
        <v>928</v>
      </c>
      <c r="V8795" t="s">
        <v>930</v>
      </c>
      <c r="W8795" t="s">
        <v>930</v>
      </c>
      <c r="X8795" t="s">
        <v>930</v>
      </c>
      <c r="Y8795" t="s">
        <v>930</v>
      </c>
      <c r="Z8795" t="s">
        <v>930</v>
      </c>
    </row>
    <row r="8796" spans="1:26">
      <c r="A8796">
        <v>806745</v>
      </c>
      <c r="B8796" t="s">
        <v>98</v>
      </c>
      <c r="C8796" t="s">
        <v>930</v>
      </c>
      <c r="D8796" t="s">
        <v>929</v>
      </c>
      <c r="E8796" t="s">
        <v>928</v>
      </c>
      <c r="F8796" t="s">
        <v>929</v>
      </c>
      <c r="G8796" t="s">
        <v>929</v>
      </c>
      <c r="H8796" t="s">
        <v>929</v>
      </c>
      <c r="I8796" t="s">
        <v>930</v>
      </c>
      <c r="J8796" t="s">
        <v>930</v>
      </c>
      <c r="K8796" t="s">
        <v>930</v>
      </c>
      <c r="L8796" t="s">
        <v>929</v>
      </c>
      <c r="M8796" t="s">
        <v>930</v>
      </c>
      <c r="N8796" t="s">
        <v>930</v>
      </c>
      <c r="O8796" t="s">
        <v>929</v>
      </c>
      <c r="P8796" t="s">
        <v>930</v>
      </c>
      <c r="Q8796" t="s">
        <v>929</v>
      </c>
      <c r="R8796" t="s">
        <v>930</v>
      </c>
      <c r="S8796" t="s">
        <v>929</v>
      </c>
      <c r="T8796" t="s">
        <v>930</v>
      </c>
      <c r="U8796" t="s">
        <v>928</v>
      </c>
      <c r="V8796" t="s">
        <v>930</v>
      </c>
      <c r="W8796" t="s">
        <v>930</v>
      </c>
      <c r="X8796" t="s">
        <v>930</v>
      </c>
      <c r="Y8796" t="s">
        <v>930</v>
      </c>
      <c r="Z8796" t="s">
        <v>930</v>
      </c>
    </row>
    <row r="8797" spans="1:26">
      <c r="A8797">
        <v>806754</v>
      </c>
      <c r="B8797" t="s">
        <v>98</v>
      </c>
      <c r="C8797" t="s">
        <v>929</v>
      </c>
      <c r="D8797" t="s">
        <v>929</v>
      </c>
      <c r="E8797" t="s">
        <v>929</v>
      </c>
      <c r="F8797" t="s">
        <v>929</v>
      </c>
      <c r="G8797" t="s">
        <v>929</v>
      </c>
      <c r="H8797" t="s">
        <v>929</v>
      </c>
      <c r="I8797" t="s">
        <v>929</v>
      </c>
      <c r="J8797" t="s">
        <v>930</v>
      </c>
      <c r="K8797" t="s">
        <v>930</v>
      </c>
      <c r="L8797" t="s">
        <v>929</v>
      </c>
      <c r="M8797" t="s">
        <v>930</v>
      </c>
      <c r="N8797" t="s">
        <v>930</v>
      </c>
      <c r="O8797" t="s">
        <v>929</v>
      </c>
      <c r="P8797" t="s">
        <v>930</v>
      </c>
      <c r="Q8797" t="s">
        <v>930</v>
      </c>
      <c r="R8797" t="s">
        <v>929</v>
      </c>
      <c r="S8797" t="s">
        <v>930</v>
      </c>
      <c r="T8797" t="s">
        <v>930</v>
      </c>
      <c r="U8797" t="s">
        <v>928</v>
      </c>
      <c r="V8797" t="s">
        <v>930</v>
      </c>
      <c r="W8797" t="s">
        <v>930</v>
      </c>
      <c r="X8797" t="s">
        <v>930</v>
      </c>
      <c r="Y8797" t="s">
        <v>930</v>
      </c>
      <c r="Z8797" t="s">
        <v>930</v>
      </c>
    </row>
    <row r="8798" spans="1:26">
      <c r="A8798">
        <v>806757</v>
      </c>
      <c r="B8798" t="s">
        <v>98</v>
      </c>
      <c r="C8798" t="s">
        <v>929</v>
      </c>
      <c r="D8798" t="s">
        <v>929</v>
      </c>
      <c r="E8798" t="s">
        <v>929</v>
      </c>
      <c r="F8798" t="s">
        <v>929</v>
      </c>
      <c r="G8798" t="s">
        <v>929</v>
      </c>
      <c r="H8798" t="s">
        <v>930</v>
      </c>
      <c r="I8798" t="s">
        <v>930</v>
      </c>
      <c r="J8798" t="s">
        <v>930</v>
      </c>
      <c r="K8798" t="s">
        <v>929</v>
      </c>
      <c r="L8798" t="s">
        <v>929</v>
      </c>
      <c r="M8798" t="s">
        <v>930</v>
      </c>
      <c r="N8798" t="s">
        <v>930</v>
      </c>
      <c r="O8798" t="s">
        <v>929</v>
      </c>
      <c r="P8798" t="s">
        <v>929</v>
      </c>
      <c r="Q8798" t="s">
        <v>929</v>
      </c>
      <c r="R8798" t="s">
        <v>929</v>
      </c>
      <c r="S8798" t="s">
        <v>929</v>
      </c>
      <c r="T8798" t="s">
        <v>929</v>
      </c>
      <c r="U8798" t="s">
        <v>929</v>
      </c>
      <c r="V8798" t="s">
        <v>929</v>
      </c>
      <c r="W8798" t="s">
        <v>929</v>
      </c>
      <c r="X8798" t="s">
        <v>929</v>
      </c>
      <c r="Y8798" t="s">
        <v>929</v>
      </c>
      <c r="Z8798" t="s">
        <v>929</v>
      </c>
    </row>
    <row r="8799" spans="1:26">
      <c r="A8799">
        <v>806759</v>
      </c>
      <c r="B8799" t="s">
        <v>98</v>
      </c>
      <c r="C8799" t="s">
        <v>930</v>
      </c>
      <c r="D8799" t="s">
        <v>928</v>
      </c>
      <c r="E8799" t="s">
        <v>928</v>
      </c>
      <c r="F8799" t="s">
        <v>929</v>
      </c>
      <c r="G8799" t="s">
        <v>929</v>
      </c>
      <c r="H8799" t="s">
        <v>930</v>
      </c>
      <c r="I8799" t="s">
        <v>930</v>
      </c>
      <c r="J8799" t="s">
        <v>930</v>
      </c>
      <c r="K8799" t="s">
        <v>928</v>
      </c>
      <c r="L8799" t="s">
        <v>928</v>
      </c>
      <c r="M8799" t="s">
        <v>928</v>
      </c>
      <c r="N8799" t="s">
        <v>930</v>
      </c>
      <c r="O8799" t="s">
        <v>930</v>
      </c>
      <c r="P8799" t="s">
        <v>930</v>
      </c>
      <c r="Q8799" t="s">
        <v>930</v>
      </c>
      <c r="R8799" t="s">
        <v>930</v>
      </c>
      <c r="S8799" t="s">
        <v>930</v>
      </c>
      <c r="T8799" t="s">
        <v>930</v>
      </c>
      <c r="U8799" t="s">
        <v>929</v>
      </c>
      <c r="V8799" t="s">
        <v>929</v>
      </c>
      <c r="W8799" t="s">
        <v>929</v>
      </c>
      <c r="X8799" t="s">
        <v>929</v>
      </c>
      <c r="Y8799" t="s">
        <v>929</v>
      </c>
      <c r="Z8799" t="s">
        <v>929</v>
      </c>
    </row>
    <row r="8800" spans="1:26">
      <c r="A8800">
        <v>806768</v>
      </c>
      <c r="B8800" t="s">
        <v>98</v>
      </c>
      <c r="C8800" t="s">
        <v>929</v>
      </c>
      <c r="D8800" t="s">
        <v>929</v>
      </c>
      <c r="E8800" t="s">
        <v>929</v>
      </c>
      <c r="F8800" t="s">
        <v>929</v>
      </c>
      <c r="G8800" t="s">
        <v>929</v>
      </c>
      <c r="H8800" t="s">
        <v>930</v>
      </c>
      <c r="I8800" t="s">
        <v>928</v>
      </c>
      <c r="J8800" t="s">
        <v>930</v>
      </c>
      <c r="K8800" t="s">
        <v>930</v>
      </c>
      <c r="L8800" t="s">
        <v>930</v>
      </c>
      <c r="M8800" t="s">
        <v>930</v>
      </c>
      <c r="N8800" t="s">
        <v>930</v>
      </c>
      <c r="O8800" t="s">
        <v>929</v>
      </c>
      <c r="P8800" t="s">
        <v>929</v>
      </c>
      <c r="Q8800" t="s">
        <v>930</v>
      </c>
      <c r="R8800" t="s">
        <v>928</v>
      </c>
      <c r="S8800" t="s">
        <v>928</v>
      </c>
      <c r="T8800" t="s">
        <v>930</v>
      </c>
      <c r="U8800" t="s">
        <v>928</v>
      </c>
      <c r="V8800" t="s">
        <v>929</v>
      </c>
      <c r="W8800" t="s">
        <v>930</v>
      </c>
      <c r="X8800" t="s">
        <v>930</v>
      </c>
      <c r="Y8800" t="s">
        <v>930</v>
      </c>
      <c r="Z8800" t="s">
        <v>930</v>
      </c>
    </row>
    <row r="8801" spans="1:26">
      <c r="A8801">
        <v>806769</v>
      </c>
      <c r="B8801" t="s">
        <v>98</v>
      </c>
      <c r="C8801" t="s">
        <v>930</v>
      </c>
      <c r="D8801" t="s">
        <v>929</v>
      </c>
      <c r="E8801" t="s">
        <v>929</v>
      </c>
      <c r="F8801" t="s">
        <v>929</v>
      </c>
      <c r="G8801" t="s">
        <v>929</v>
      </c>
      <c r="H8801" t="s">
        <v>930</v>
      </c>
      <c r="I8801" t="s">
        <v>930</v>
      </c>
      <c r="J8801" t="s">
        <v>928</v>
      </c>
      <c r="K8801" t="s">
        <v>929</v>
      </c>
      <c r="L8801" t="s">
        <v>930</v>
      </c>
      <c r="M8801" t="s">
        <v>928</v>
      </c>
      <c r="N8801" t="s">
        <v>929</v>
      </c>
      <c r="O8801" t="s">
        <v>929</v>
      </c>
      <c r="P8801" t="s">
        <v>930</v>
      </c>
      <c r="Q8801" t="s">
        <v>930</v>
      </c>
      <c r="R8801" t="s">
        <v>930</v>
      </c>
      <c r="S8801" t="s">
        <v>930</v>
      </c>
      <c r="T8801" t="s">
        <v>928</v>
      </c>
      <c r="U8801" t="s">
        <v>930</v>
      </c>
      <c r="V8801" t="s">
        <v>929</v>
      </c>
      <c r="W8801" t="s">
        <v>929</v>
      </c>
      <c r="X8801" t="s">
        <v>929</v>
      </c>
      <c r="Y8801" t="s">
        <v>929</v>
      </c>
      <c r="Z8801" t="s">
        <v>929</v>
      </c>
    </row>
    <row r="8802" spans="1:26">
      <c r="A8802">
        <v>806770</v>
      </c>
      <c r="B8802" t="s">
        <v>98</v>
      </c>
      <c r="C8802" t="s">
        <v>930</v>
      </c>
      <c r="D8802" t="s">
        <v>930</v>
      </c>
      <c r="E8802" t="s">
        <v>929</v>
      </c>
      <c r="F8802" t="s">
        <v>930</v>
      </c>
      <c r="G8802" t="s">
        <v>929</v>
      </c>
      <c r="H8802" t="s">
        <v>929</v>
      </c>
      <c r="I8802" t="s">
        <v>930</v>
      </c>
      <c r="J8802" t="s">
        <v>930</v>
      </c>
      <c r="K8802" t="s">
        <v>930</v>
      </c>
      <c r="L8802" t="s">
        <v>930</v>
      </c>
      <c r="M8802" t="s">
        <v>930</v>
      </c>
      <c r="N8802" t="s">
        <v>930</v>
      </c>
      <c r="O8802" t="s">
        <v>929</v>
      </c>
      <c r="P8802" t="s">
        <v>929</v>
      </c>
      <c r="Q8802" t="s">
        <v>929</v>
      </c>
      <c r="R8802" t="s">
        <v>929</v>
      </c>
      <c r="S8802" t="s">
        <v>930</v>
      </c>
      <c r="T8802" t="s">
        <v>930</v>
      </c>
      <c r="U8802" t="s">
        <v>930</v>
      </c>
      <c r="V8802" t="s">
        <v>929</v>
      </c>
      <c r="W8802" t="s">
        <v>929</v>
      </c>
      <c r="X8802" t="s">
        <v>929</v>
      </c>
      <c r="Y8802" t="s">
        <v>929</v>
      </c>
      <c r="Z8802" t="s">
        <v>929</v>
      </c>
    </row>
    <row r="8803" spans="1:26">
      <c r="A8803">
        <v>806773</v>
      </c>
      <c r="B8803" t="s">
        <v>98</v>
      </c>
      <c r="C8803" t="s">
        <v>929</v>
      </c>
      <c r="D8803" t="s">
        <v>929</v>
      </c>
      <c r="E8803" t="s">
        <v>930</v>
      </c>
      <c r="F8803" t="s">
        <v>929</v>
      </c>
      <c r="G8803" t="s">
        <v>929</v>
      </c>
      <c r="H8803" t="s">
        <v>929</v>
      </c>
      <c r="I8803" t="s">
        <v>930</v>
      </c>
      <c r="J8803" t="s">
        <v>930</v>
      </c>
      <c r="K8803" t="s">
        <v>930</v>
      </c>
      <c r="L8803" t="s">
        <v>930</v>
      </c>
      <c r="M8803" t="s">
        <v>930</v>
      </c>
      <c r="N8803" t="s">
        <v>930</v>
      </c>
      <c r="O8803" t="s">
        <v>929</v>
      </c>
      <c r="P8803" t="s">
        <v>928</v>
      </c>
      <c r="Q8803" t="s">
        <v>930</v>
      </c>
      <c r="R8803" t="s">
        <v>928</v>
      </c>
      <c r="S8803" t="s">
        <v>930</v>
      </c>
      <c r="T8803" t="s">
        <v>930</v>
      </c>
      <c r="U8803" t="s">
        <v>928</v>
      </c>
      <c r="V8803" t="s">
        <v>930</v>
      </c>
      <c r="W8803" t="s">
        <v>930</v>
      </c>
      <c r="X8803" t="s">
        <v>930</v>
      </c>
      <c r="Y8803" t="s">
        <v>930</v>
      </c>
      <c r="Z8803" t="s">
        <v>930</v>
      </c>
    </row>
    <row r="8804" spans="1:26">
      <c r="A8804">
        <v>806777</v>
      </c>
      <c r="B8804" t="s">
        <v>98</v>
      </c>
      <c r="C8804" t="s">
        <v>929</v>
      </c>
      <c r="D8804" t="s">
        <v>929</v>
      </c>
      <c r="E8804" t="s">
        <v>930</v>
      </c>
      <c r="F8804" t="s">
        <v>929</v>
      </c>
      <c r="G8804" t="s">
        <v>929</v>
      </c>
      <c r="H8804" t="s">
        <v>929</v>
      </c>
      <c r="I8804" t="s">
        <v>930</v>
      </c>
      <c r="J8804" t="s">
        <v>930</v>
      </c>
      <c r="K8804" t="s">
        <v>928</v>
      </c>
      <c r="L8804" t="s">
        <v>929</v>
      </c>
      <c r="M8804" t="s">
        <v>929</v>
      </c>
      <c r="N8804" t="s">
        <v>930</v>
      </c>
      <c r="O8804" t="s">
        <v>929</v>
      </c>
      <c r="P8804" t="s">
        <v>930</v>
      </c>
      <c r="Q8804" t="s">
        <v>930</v>
      </c>
      <c r="R8804" t="s">
        <v>928</v>
      </c>
      <c r="S8804" t="s">
        <v>930</v>
      </c>
      <c r="T8804" t="s">
        <v>930</v>
      </c>
      <c r="U8804" t="s">
        <v>928</v>
      </c>
      <c r="V8804" t="s">
        <v>929</v>
      </c>
      <c r="W8804" t="s">
        <v>930</v>
      </c>
      <c r="X8804" t="s">
        <v>930</v>
      </c>
      <c r="Y8804" t="s">
        <v>930</v>
      </c>
      <c r="Z8804" t="s">
        <v>930</v>
      </c>
    </row>
    <row r="8805" spans="1:26">
      <c r="A8805">
        <v>806781</v>
      </c>
      <c r="B8805" t="s">
        <v>98</v>
      </c>
      <c r="C8805" t="s">
        <v>929</v>
      </c>
      <c r="D8805" t="s">
        <v>929</v>
      </c>
      <c r="E8805" t="s">
        <v>930</v>
      </c>
      <c r="F8805" t="s">
        <v>929</v>
      </c>
      <c r="G8805" t="s">
        <v>929</v>
      </c>
      <c r="H8805" t="s">
        <v>929</v>
      </c>
      <c r="I8805" t="s">
        <v>930</v>
      </c>
      <c r="J8805" t="s">
        <v>930</v>
      </c>
      <c r="K8805" t="s">
        <v>929</v>
      </c>
      <c r="L8805" t="s">
        <v>929</v>
      </c>
      <c r="M8805" t="s">
        <v>930</v>
      </c>
      <c r="N8805" t="s">
        <v>930</v>
      </c>
      <c r="O8805" t="s">
        <v>929</v>
      </c>
      <c r="P8805" t="s">
        <v>929</v>
      </c>
      <c r="Q8805" t="s">
        <v>929</v>
      </c>
      <c r="R8805" t="s">
        <v>929</v>
      </c>
      <c r="S8805" t="s">
        <v>929</v>
      </c>
      <c r="T8805" t="s">
        <v>929</v>
      </c>
      <c r="U8805" t="s">
        <v>929</v>
      </c>
      <c r="V8805" t="s">
        <v>929</v>
      </c>
      <c r="W8805" t="s">
        <v>929</v>
      </c>
      <c r="X8805" t="s">
        <v>929</v>
      </c>
      <c r="Y8805" t="s">
        <v>929</v>
      </c>
      <c r="Z8805" t="s">
        <v>929</v>
      </c>
    </row>
    <row r="8806" spans="1:26">
      <c r="A8806">
        <v>806783</v>
      </c>
      <c r="B8806" t="s">
        <v>98</v>
      </c>
      <c r="C8806" t="s">
        <v>929</v>
      </c>
      <c r="D8806" t="s">
        <v>929</v>
      </c>
      <c r="E8806" t="s">
        <v>929</v>
      </c>
      <c r="F8806" t="s">
        <v>929</v>
      </c>
      <c r="G8806" t="s">
        <v>929</v>
      </c>
      <c r="H8806" t="s">
        <v>929</v>
      </c>
      <c r="I8806" t="s">
        <v>930</v>
      </c>
      <c r="J8806" t="s">
        <v>930</v>
      </c>
      <c r="K8806" t="s">
        <v>930</v>
      </c>
      <c r="L8806" t="s">
        <v>929</v>
      </c>
      <c r="M8806" t="s">
        <v>930</v>
      </c>
      <c r="N8806" t="s">
        <v>930</v>
      </c>
      <c r="O8806" t="s">
        <v>929</v>
      </c>
      <c r="P8806" t="s">
        <v>929</v>
      </c>
      <c r="Q8806" t="s">
        <v>930</v>
      </c>
      <c r="R8806" t="s">
        <v>929</v>
      </c>
      <c r="S8806" t="s">
        <v>930</v>
      </c>
      <c r="T8806" t="s">
        <v>930</v>
      </c>
      <c r="U8806" t="s">
        <v>930</v>
      </c>
      <c r="V8806" t="s">
        <v>929</v>
      </c>
      <c r="W8806" t="s">
        <v>930</v>
      </c>
      <c r="X8806" t="s">
        <v>929</v>
      </c>
      <c r="Y8806" t="s">
        <v>929</v>
      </c>
      <c r="Z8806" t="s">
        <v>930</v>
      </c>
    </row>
    <row r="8807" spans="1:26">
      <c r="A8807">
        <v>806790</v>
      </c>
      <c r="B8807" t="s">
        <v>98</v>
      </c>
      <c r="C8807" t="s">
        <v>930</v>
      </c>
      <c r="D8807" t="s">
        <v>929</v>
      </c>
      <c r="E8807" t="s">
        <v>930</v>
      </c>
      <c r="F8807" t="s">
        <v>929</v>
      </c>
      <c r="G8807" t="s">
        <v>929</v>
      </c>
      <c r="H8807" t="s">
        <v>930</v>
      </c>
      <c r="I8807" t="s">
        <v>930</v>
      </c>
      <c r="J8807" t="s">
        <v>930</v>
      </c>
      <c r="K8807" t="s">
        <v>928</v>
      </c>
      <c r="L8807" t="s">
        <v>928</v>
      </c>
      <c r="M8807" t="s">
        <v>930</v>
      </c>
      <c r="N8807" t="s">
        <v>930</v>
      </c>
      <c r="O8807" t="s">
        <v>929</v>
      </c>
      <c r="P8807" t="s">
        <v>930</v>
      </c>
      <c r="Q8807" t="s">
        <v>930</v>
      </c>
      <c r="R8807" t="s">
        <v>930</v>
      </c>
      <c r="S8807" t="s">
        <v>930</v>
      </c>
      <c r="T8807" t="s">
        <v>928</v>
      </c>
      <c r="U8807" t="s">
        <v>930</v>
      </c>
      <c r="V8807" t="s">
        <v>930</v>
      </c>
      <c r="W8807" t="s">
        <v>930</v>
      </c>
      <c r="X8807" t="s">
        <v>930</v>
      </c>
      <c r="Y8807" t="s">
        <v>930</v>
      </c>
      <c r="Z8807" t="s">
        <v>930</v>
      </c>
    </row>
    <row r="8808" spans="1:26">
      <c r="A8808">
        <v>806791</v>
      </c>
      <c r="B8808" t="s">
        <v>98</v>
      </c>
      <c r="C8808" t="s">
        <v>929</v>
      </c>
      <c r="D8808" t="s">
        <v>930</v>
      </c>
      <c r="E8808" t="s">
        <v>929</v>
      </c>
      <c r="F8808" t="s">
        <v>929</v>
      </c>
      <c r="G8808" t="s">
        <v>929</v>
      </c>
      <c r="H8808" t="s">
        <v>929</v>
      </c>
      <c r="I8808" t="s">
        <v>930</v>
      </c>
      <c r="J8808" t="s">
        <v>929</v>
      </c>
      <c r="K8808" t="s">
        <v>929</v>
      </c>
      <c r="L8808" t="s">
        <v>929</v>
      </c>
      <c r="M8808" t="s">
        <v>929</v>
      </c>
      <c r="N8808" t="s">
        <v>929</v>
      </c>
      <c r="O8808" t="s">
        <v>929</v>
      </c>
      <c r="P8808" t="s">
        <v>929</v>
      </c>
      <c r="Q8808" t="s">
        <v>929</v>
      </c>
      <c r="R8808" t="s">
        <v>929</v>
      </c>
      <c r="S8808" t="s">
        <v>929</v>
      </c>
      <c r="T8808" t="s">
        <v>929</v>
      </c>
      <c r="U8808" t="s">
        <v>929</v>
      </c>
      <c r="V8808" t="s">
        <v>929</v>
      </c>
      <c r="W8808" t="s">
        <v>929</v>
      </c>
      <c r="X8808" t="s">
        <v>929</v>
      </c>
      <c r="Y8808" t="s">
        <v>929</v>
      </c>
      <c r="Z8808" t="s">
        <v>929</v>
      </c>
    </row>
    <row r="8809" spans="1:26">
      <c r="A8809">
        <v>806795</v>
      </c>
      <c r="B8809" t="s">
        <v>98</v>
      </c>
      <c r="C8809" t="s">
        <v>929</v>
      </c>
      <c r="D8809" t="s">
        <v>929</v>
      </c>
      <c r="E8809" t="s">
        <v>929</v>
      </c>
      <c r="F8809" t="s">
        <v>929</v>
      </c>
      <c r="G8809" t="s">
        <v>930</v>
      </c>
      <c r="H8809" t="s">
        <v>930</v>
      </c>
      <c r="I8809" t="s">
        <v>930</v>
      </c>
      <c r="J8809" t="s">
        <v>930</v>
      </c>
      <c r="K8809" t="s">
        <v>929</v>
      </c>
      <c r="L8809" t="s">
        <v>929</v>
      </c>
      <c r="M8809" t="s">
        <v>929</v>
      </c>
      <c r="N8809" t="s">
        <v>929</v>
      </c>
      <c r="O8809" t="s">
        <v>929</v>
      </c>
      <c r="P8809" t="s">
        <v>928</v>
      </c>
      <c r="Q8809" t="s">
        <v>929</v>
      </c>
      <c r="R8809" t="s">
        <v>929</v>
      </c>
      <c r="S8809" t="s">
        <v>929</v>
      </c>
      <c r="T8809" t="s">
        <v>930</v>
      </c>
      <c r="U8809" t="s">
        <v>928</v>
      </c>
      <c r="V8809" t="s">
        <v>929</v>
      </c>
      <c r="W8809" t="s">
        <v>929</v>
      </c>
      <c r="X8809" t="s">
        <v>930</v>
      </c>
      <c r="Y8809" t="s">
        <v>930</v>
      </c>
      <c r="Z8809" t="s">
        <v>929</v>
      </c>
    </row>
    <row r="8810" spans="1:26">
      <c r="A8810">
        <v>806797</v>
      </c>
      <c r="B8810" t="s">
        <v>98</v>
      </c>
      <c r="C8810" t="s">
        <v>929</v>
      </c>
      <c r="D8810" t="s">
        <v>929</v>
      </c>
      <c r="E8810" t="s">
        <v>929</v>
      </c>
      <c r="F8810" t="s">
        <v>929</v>
      </c>
      <c r="G8810" t="s">
        <v>929</v>
      </c>
      <c r="H8810" t="s">
        <v>930</v>
      </c>
      <c r="I8810" t="s">
        <v>930</v>
      </c>
      <c r="J8810" t="s">
        <v>929</v>
      </c>
      <c r="K8810" t="s">
        <v>930</v>
      </c>
      <c r="L8810" t="s">
        <v>930</v>
      </c>
      <c r="M8810" t="s">
        <v>930</v>
      </c>
      <c r="N8810" t="s">
        <v>929</v>
      </c>
      <c r="O8810" t="s">
        <v>929</v>
      </c>
      <c r="P8810" t="s">
        <v>929</v>
      </c>
      <c r="Q8810" t="s">
        <v>930</v>
      </c>
      <c r="R8810" t="s">
        <v>930</v>
      </c>
      <c r="S8810" t="s">
        <v>930</v>
      </c>
      <c r="T8810" t="s">
        <v>930</v>
      </c>
      <c r="U8810" t="s">
        <v>928</v>
      </c>
      <c r="V8810" t="s">
        <v>930</v>
      </c>
      <c r="W8810" t="s">
        <v>930</v>
      </c>
      <c r="X8810" t="s">
        <v>930</v>
      </c>
      <c r="Y8810" t="s">
        <v>930</v>
      </c>
      <c r="Z8810" t="s">
        <v>929</v>
      </c>
    </row>
    <row r="8811" spans="1:26">
      <c r="A8811">
        <v>806800</v>
      </c>
      <c r="B8811" t="s">
        <v>98</v>
      </c>
      <c r="C8811" t="s">
        <v>929</v>
      </c>
      <c r="D8811" t="s">
        <v>929</v>
      </c>
      <c r="E8811" t="s">
        <v>929</v>
      </c>
      <c r="F8811" t="s">
        <v>929</v>
      </c>
      <c r="G8811" t="s">
        <v>929</v>
      </c>
      <c r="H8811" t="s">
        <v>929</v>
      </c>
      <c r="I8811" t="s">
        <v>929</v>
      </c>
      <c r="J8811" t="s">
        <v>929</v>
      </c>
      <c r="K8811" t="s">
        <v>930</v>
      </c>
      <c r="L8811" t="s">
        <v>930</v>
      </c>
      <c r="M8811" t="s">
        <v>929</v>
      </c>
      <c r="N8811" t="s">
        <v>929</v>
      </c>
      <c r="O8811" t="s">
        <v>929</v>
      </c>
      <c r="P8811" t="s">
        <v>929</v>
      </c>
      <c r="Q8811" t="s">
        <v>929</v>
      </c>
      <c r="R8811" t="s">
        <v>930</v>
      </c>
      <c r="S8811" t="s">
        <v>930</v>
      </c>
      <c r="T8811" t="s">
        <v>930</v>
      </c>
      <c r="U8811" t="s">
        <v>929</v>
      </c>
      <c r="V8811" t="s">
        <v>930</v>
      </c>
      <c r="W8811" t="s">
        <v>929</v>
      </c>
      <c r="X8811" t="s">
        <v>929</v>
      </c>
      <c r="Y8811" t="s">
        <v>930</v>
      </c>
      <c r="Z8811" t="s">
        <v>929</v>
      </c>
    </row>
    <row r="8812" spans="1:26">
      <c r="A8812">
        <v>806801</v>
      </c>
      <c r="B8812" t="s">
        <v>98</v>
      </c>
      <c r="C8812" t="s">
        <v>929</v>
      </c>
      <c r="D8812" t="s">
        <v>929</v>
      </c>
      <c r="E8812" t="s">
        <v>929</v>
      </c>
      <c r="F8812" t="s">
        <v>929</v>
      </c>
      <c r="G8812" t="s">
        <v>929</v>
      </c>
      <c r="H8812" t="s">
        <v>929</v>
      </c>
      <c r="I8812" t="s">
        <v>930</v>
      </c>
      <c r="J8812" t="s">
        <v>930</v>
      </c>
      <c r="K8812" t="s">
        <v>930</v>
      </c>
      <c r="L8812" t="s">
        <v>930</v>
      </c>
      <c r="M8812" t="s">
        <v>930</v>
      </c>
      <c r="N8812" t="s">
        <v>929</v>
      </c>
      <c r="O8812" t="s">
        <v>930</v>
      </c>
      <c r="P8812" t="s">
        <v>928</v>
      </c>
      <c r="Q8812" t="s">
        <v>930</v>
      </c>
      <c r="R8812" t="s">
        <v>930</v>
      </c>
      <c r="S8812" t="s">
        <v>930</v>
      </c>
      <c r="T8812" t="s">
        <v>930</v>
      </c>
      <c r="U8812" t="s">
        <v>928</v>
      </c>
      <c r="V8812" t="s">
        <v>930</v>
      </c>
      <c r="W8812" t="s">
        <v>929</v>
      </c>
      <c r="X8812" t="s">
        <v>930</v>
      </c>
      <c r="Y8812" t="s">
        <v>930</v>
      </c>
      <c r="Z8812" t="s">
        <v>929</v>
      </c>
    </row>
    <row r="8813" spans="1:26">
      <c r="A8813">
        <v>806816</v>
      </c>
      <c r="B8813" t="s">
        <v>98</v>
      </c>
      <c r="C8813" t="s">
        <v>930</v>
      </c>
      <c r="D8813" t="s">
        <v>929</v>
      </c>
      <c r="E8813" t="s">
        <v>930</v>
      </c>
      <c r="F8813" t="s">
        <v>929</v>
      </c>
      <c r="G8813" t="s">
        <v>929</v>
      </c>
      <c r="H8813" t="s">
        <v>929</v>
      </c>
      <c r="I8813" t="s">
        <v>928</v>
      </c>
      <c r="J8813" t="s">
        <v>928</v>
      </c>
      <c r="K8813" t="s">
        <v>930</v>
      </c>
      <c r="L8813" t="s">
        <v>930</v>
      </c>
      <c r="M8813" t="s">
        <v>930</v>
      </c>
      <c r="N8813" t="s">
        <v>930</v>
      </c>
      <c r="O8813" t="s">
        <v>929</v>
      </c>
      <c r="P8813" t="s">
        <v>929</v>
      </c>
      <c r="Q8813" t="s">
        <v>929</v>
      </c>
      <c r="R8813" t="s">
        <v>930</v>
      </c>
      <c r="S8813" t="s">
        <v>930</v>
      </c>
      <c r="T8813" t="s">
        <v>930</v>
      </c>
      <c r="U8813" t="s">
        <v>929</v>
      </c>
      <c r="V8813" t="s">
        <v>929</v>
      </c>
      <c r="W8813" t="s">
        <v>929</v>
      </c>
      <c r="X8813" t="s">
        <v>929</v>
      </c>
      <c r="Y8813" t="s">
        <v>929</v>
      </c>
      <c r="Z8813" t="s">
        <v>929</v>
      </c>
    </row>
    <row r="8814" spans="1:26">
      <c r="A8814">
        <v>806827</v>
      </c>
      <c r="B8814" t="s">
        <v>98</v>
      </c>
      <c r="C8814" t="s">
        <v>929</v>
      </c>
      <c r="D8814" t="s">
        <v>929</v>
      </c>
      <c r="E8814" t="s">
        <v>929</v>
      </c>
      <c r="F8814" t="s">
        <v>930</v>
      </c>
      <c r="G8814" t="s">
        <v>929</v>
      </c>
      <c r="H8814" t="s">
        <v>930</v>
      </c>
      <c r="I8814" t="s">
        <v>930</v>
      </c>
      <c r="J8814" t="s">
        <v>930</v>
      </c>
      <c r="K8814" t="s">
        <v>930</v>
      </c>
      <c r="L8814" t="s">
        <v>929</v>
      </c>
      <c r="M8814" t="s">
        <v>930</v>
      </c>
      <c r="N8814" t="s">
        <v>929</v>
      </c>
      <c r="O8814" t="s">
        <v>929</v>
      </c>
      <c r="P8814" t="s">
        <v>929</v>
      </c>
      <c r="Q8814" t="s">
        <v>930</v>
      </c>
      <c r="R8814" t="s">
        <v>930</v>
      </c>
      <c r="S8814" t="s">
        <v>930</v>
      </c>
      <c r="T8814" t="s">
        <v>930</v>
      </c>
      <c r="U8814" t="s">
        <v>928</v>
      </c>
      <c r="V8814" t="s">
        <v>930</v>
      </c>
      <c r="W8814" t="s">
        <v>930</v>
      </c>
      <c r="X8814" t="s">
        <v>930</v>
      </c>
      <c r="Y8814" t="s">
        <v>930</v>
      </c>
      <c r="Z8814" t="s">
        <v>929</v>
      </c>
    </row>
    <row r="8815" spans="1:26">
      <c r="A8815">
        <v>806851</v>
      </c>
      <c r="B8815" t="s">
        <v>98</v>
      </c>
      <c r="C8815" t="s">
        <v>929</v>
      </c>
      <c r="D8815" t="s">
        <v>930</v>
      </c>
      <c r="E8815" t="s">
        <v>930</v>
      </c>
      <c r="F8815" t="s">
        <v>929</v>
      </c>
      <c r="G8815" t="s">
        <v>929</v>
      </c>
      <c r="H8815" t="s">
        <v>930</v>
      </c>
      <c r="I8815" t="s">
        <v>930</v>
      </c>
      <c r="J8815" t="s">
        <v>929</v>
      </c>
      <c r="K8815" t="s">
        <v>929</v>
      </c>
      <c r="L8815" t="s">
        <v>930</v>
      </c>
      <c r="M8815" t="s">
        <v>929</v>
      </c>
      <c r="N8815" t="s">
        <v>929</v>
      </c>
      <c r="O8815" t="s">
        <v>929</v>
      </c>
      <c r="P8815" t="s">
        <v>928</v>
      </c>
      <c r="Q8815" t="s">
        <v>930</v>
      </c>
      <c r="R8815" t="s">
        <v>930</v>
      </c>
      <c r="S8815" t="s">
        <v>930</v>
      </c>
      <c r="T8815" t="s">
        <v>930</v>
      </c>
      <c r="U8815" t="s">
        <v>928</v>
      </c>
      <c r="V8815" t="s">
        <v>930</v>
      </c>
      <c r="W8815" t="s">
        <v>930</v>
      </c>
      <c r="X8815" t="s">
        <v>930</v>
      </c>
      <c r="Y8815" t="s">
        <v>929</v>
      </c>
      <c r="Z8815" t="s">
        <v>929</v>
      </c>
    </row>
    <row r="8816" spans="1:26">
      <c r="A8816">
        <v>806856</v>
      </c>
      <c r="B8816" t="s">
        <v>98</v>
      </c>
      <c r="C8816" t="s">
        <v>929</v>
      </c>
      <c r="D8816" t="s">
        <v>929</v>
      </c>
      <c r="E8816" t="s">
        <v>929</v>
      </c>
      <c r="F8816" t="s">
        <v>929</v>
      </c>
      <c r="G8816" t="s">
        <v>929</v>
      </c>
      <c r="H8816" t="s">
        <v>930</v>
      </c>
      <c r="I8816" t="s">
        <v>930</v>
      </c>
      <c r="J8816" t="s">
        <v>930</v>
      </c>
      <c r="K8816" t="s">
        <v>930</v>
      </c>
      <c r="L8816" t="s">
        <v>929</v>
      </c>
      <c r="M8816" t="s">
        <v>929</v>
      </c>
      <c r="N8816" t="s">
        <v>930</v>
      </c>
      <c r="O8816" t="s">
        <v>929</v>
      </c>
      <c r="P8816" t="s">
        <v>929</v>
      </c>
      <c r="Q8816" t="s">
        <v>929</v>
      </c>
      <c r="R8816" t="s">
        <v>929</v>
      </c>
      <c r="S8816" t="s">
        <v>930</v>
      </c>
      <c r="T8816" t="s">
        <v>930</v>
      </c>
      <c r="U8816" t="s">
        <v>930</v>
      </c>
      <c r="V8816" t="s">
        <v>929</v>
      </c>
      <c r="W8816" t="s">
        <v>929</v>
      </c>
      <c r="X8816" t="s">
        <v>929</v>
      </c>
      <c r="Y8816" t="s">
        <v>929</v>
      </c>
      <c r="Z8816" t="s">
        <v>929</v>
      </c>
    </row>
    <row r="8817" spans="1:26">
      <c r="A8817">
        <v>806861</v>
      </c>
      <c r="B8817" t="s">
        <v>98</v>
      </c>
      <c r="C8817" t="s">
        <v>929</v>
      </c>
      <c r="D8817" t="s">
        <v>930</v>
      </c>
      <c r="E8817" t="s">
        <v>930</v>
      </c>
      <c r="F8817" t="s">
        <v>929</v>
      </c>
      <c r="G8817" t="s">
        <v>929</v>
      </c>
      <c r="H8817" t="s">
        <v>929</v>
      </c>
      <c r="I8817" t="s">
        <v>930</v>
      </c>
      <c r="J8817" t="s">
        <v>930</v>
      </c>
      <c r="K8817" t="s">
        <v>930</v>
      </c>
      <c r="L8817" t="s">
        <v>930</v>
      </c>
      <c r="M8817" t="s">
        <v>928</v>
      </c>
      <c r="N8817" t="s">
        <v>928</v>
      </c>
      <c r="O8817" t="s">
        <v>929</v>
      </c>
      <c r="P8817" t="s">
        <v>930</v>
      </c>
      <c r="Q8817" t="s">
        <v>929</v>
      </c>
      <c r="R8817" t="s">
        <v>930</v>
      </c>
      <c r="S8817" t="s">
        <v>929</v>
      </c>
      <c r="T8817" t="s">
        <v>930</v>
      </c>
      <c r="U8817" t="s">
        <v>928</v>
      </c>
      <c r="V8817" t="s">
        <v>930</v>
      </c>
      <c r="W8817" t="s">
        <v>930</v>
      </c>
      <c r="X8817" t="s">
        <v>930</v>
      </c>
      <c r="Y8817" t="s">
        <v>930</v>
      </c>
      <c r="Z8817" t="s">
        <v>930</v>
      </c>
    </row>
    <row r="8818" spans="1:26">
      <c r="A8818">
        <v>806862</v>
      </c>
      <c r="B8818" t="s">
        <v>98</v>
      </c>
      <c r="C8818" t="s">
        <v>929</v>
      </c>
      <c r="D8818" t="s">
        <v>930</v>
      </c>
      <c r="E8818" t="s">
        <v>930</v>
      </c>
      <c r="F8818" t="s">
        <v>929</v>
      </c>
      <c r="G8818" t="s">
        <v>929</v>
      </c>
      <c r="H8818" t="s">
        <v>929</v>
      </c>
      <c r="I8818" t="s">
        <v>930</v>
      </c>
      <c r="J8818" t="s">
        <v>929</v>
      </c>
      <c r="K8818" t="s">
        <v>928</v>
      </c>
      <c r="L8818" t="s">
        <v>929</v>
      </c>
      <c r="M8818" t="s">
        <v>929</v>
      </c>
      <c r="N8818" t="s">
        <v>930</v>
      </c>
      <c r="O8818" t="s">
        <v>929</v>
      </c>
      <c r="P8818" t="s">
        <v>929</v>
      </c>
      <c r="Q8818" t="s">
        <v>929</v>
      </c>
      <c r="R8818" t="s">
        <v>930</v>
      </c>
      <c r="S8818" t="s">
        <v>930</v>
      </c>
      <c r="T8818" t="s">
        <v>930</v>
      </c>
      <c r="U8818" t="s">
        <v>929</v>
      </c>
      <c r="V8818" t="s">
        <v>929</v>
      </c>
      <c r="W8818" t="s">
        <v>929</v>
      </c>
      <c r="X8818" t="s">
        <v>929</v>
      </c>
      <c r="Y8818" t="s">
        <v>929</v>
      </c>
      <c r="Z8818" t="s">
        <v>929</v>
      </c>
    </row>
    <row r="8819" spans="1:26">
      <c r="A8819">
        <v>806865</v>
      </c>
      <c r="B8819" t="s">
        <v>98</v>
      </c>
      <c r="C8819" t="s">
        <v>929</v>
      </c>
      <c r="D8819" t="s">
        <v>928</v>
      </c>
      <c r="E8819" t="s">
        <v>930</v>
      </c>
      <c r="F8819" t="s">
        <v>930</v>
      </c>
      <c r="G8819" t="s">
        <v>929</v>
      </c>
      <c r="H8819" t="s">
        <v>929</v>
      </c>
      <c r="I8819" t="s">
        <v>929</v>
      </c>
      <c r="J8819" t="s">
        <v>929</v>
      </c>
      <c r="K8819" t="s">
        <v>930</v>
      </c>
      <c r="L8819" t="s">
        <v>928</v>
      </c>
      <c r="M8819" t="s">
        <v>929</v>
      </c>
      <c r="N8819" t="s">
        <v>928</v>
      </c>
      <c r="O8819" t="s">
        <v>929</v>
      </c>
      <c r="P8819" t="s">
        <v>929</v>
      </c>
      <c r="Q8819" t="s">
        <v>929</v>
      </c>
      <c r="R8819" t="s">
        <v>930</v>
      </c>
      <c r="S8819" t="s">
        <v>930</v>
      </c>
      <c r="T8819" t="s">
        <v>929</v>
      </c>
      <c r="U8819" t="s">
        <v>929</v>
      </c>
      <c r="V8819" t="s">
        <v>929</v>
      </c>
      <c r="W8819" t="s">
        <v>929</v>
      </c>
      <c r="X8819" t="s">
        <v>929</v>
      </c>
      <c r="Y8819" t="s">
        <v>929</v>
      </c>
      <c r="Z8819" t="s">
        <v>929</v>
      </c>
    </row>
    <row r="8820" spans="1:26">
      <c r="A8820">
        <v>806867</v>
      </c>
      <c r="B8820" t="s">
        <v>98</v>
      </c>
      <c r="C8820" t="s">
        <v>929</v>
      </c>
      <c r="D8820" t="s">
        <v>929</v>
      </c>
      <c r="E8820" t="s">
        <v>929</v>
      </c>
      <c r="F8820" t="s">
        <v>929</v>
      </c>
      <c r="G8820" t="s">
        <v>929</v>
      </c>
      <c r="H8820" t="s">
        <v>929</v>
      </c>
      <c r="I8820" t="s">
        <v>930</v>
      </c>
      <c r="J8820" t="s">
        <v>930</v>
      </c>
      <c r="K8820" t="s">
        <v>930</v>
      </c>
      <c r="L8820" t="s">
        <v>928</v>
      </c>
      <c r="M8820" t="s">
        <v>930</v>
      </c>
      <c r="N8820" t="s">
        <v>930</v>
      </c>
      <c r="O8820" t="s">
        <v>930</v>
      </c>
      <c r="P8820" t="s">
        <v>928</v>
      </c>
      <c r="Q8820" t="s">
        <v>928</v>
      </c>
      <c r="R8820" t="s">
        <v>928</v>
      </c>
      <c r="S8820" t="s">
        <v>928</v>
      </c>
      <c r="T8820" t="s">
        <v>928</v>
      </c>
      <c r="U8820" t="s">
        <v>928</v>
      </c>
      <c r="V8820" t="s">
        <v>930</v>
      </c>
      <c r="W8820" t="s">
        <v>930</v>
      </c>
      <c r="X8820" t="s">
        <v>930</v>
      </c>
      <c r="Y8820" t="s">
        <v>930</v>
      </c>
      <c r="Z8820" t="s">
        <v>930</v>
      </c>
    </row>
    <row r="8821" spans="1:26">
      <c r="A8821">
        <v>806870</v>
      </c>
      <c r="B8821" t="s">
        <v>98</v>
      </c>
      <c r="C8821" t="s">
        <v>929</v>
      </c>
      <c r="D8821" t="s">
        <v>929</v>
      </c>
      <c r="E8821" t="s">
        <v>929</v>
      </c>
      <c r="F8821" t="s">
        <v>929</v>
      </c>
      <c r="G8821" t="s">
        <v>929</v>
      </c>
      <c r="H8821" t="s">
        <v>929</v>
      </c>
      <c r="I8821" t="s">
        <v>929</v>
      </c>
      <c r="J8821" t="s">
        <v>929</v>
      </c>
      <c r="K8821" t="s">
        <v>929</v>
      </c>
      <c r="L8821" t="s">
        <v>929</v>
      </c>
      <c r="M8821" t="s">
        <v>929</v>
      </c>
      <c r="N8821" t="s">
        <v>929</v>
      </c>
      <c r="O8821" t="s">
        <v>929</v>
      </c>
      <c r="P8821" t="s">
        <v>928</v>
      </c>
      <c r="Q8821" t="s">
        <v>930</v>
      </c>
      <c r="R8821" t="s">
        <v>930</v>
      </c>
      <c r="S8821" t="s">
        <v>930</v>
      </c>
      <c r="T8821" t="s">
        <v>930</v>
      </c>
      <c r="U8821" t="s">
        <v>928</v>
      </c>
      <c r="V8821" t="s">
        <v>930</v>
      </c>
      <c r="W8821" t="s">
        <v>930</v>
      </c>
      <c r="X8821" t="s">
        <v>930</v>
      </c>
      <c r="Y8821" t="s">
        <v>930</v>
      </c>
      <c r="Z8821" t="s">
        <v>930</v>
      </c>
    </row>
    <row r="8822" spans="1:26">
      <c r="A8822">
        <v>806878</v>
      </c>
      <c r="B8822" t="s">
        <v>98</v>
      </c>
      <c r="C8822" t="s">
        <v>929</v>
      </c>
      <c r="D8822" t="s">
        <v>929</v>
      </c>
      <c r="E8822" t="s">
        <v>930</v>
      </c>
      <c r="F8822" t="s">
        <v>929</v>
      </c>
      <c r="G8822" t="s">
        <v>929</v>
      </c>
      <c r="H8822" t="s">
        <v>930</v>
      </c>
      <c r="I8822" t="s">
        <v>930</v>
      </c>
      <c r="J8822" t="s">
        <v>930</v>
      </c>
      <c r="K8822" t="s">
        <v>930</v>
      </c>
      <c r="L8822" t="s">
        <v>930</v>
      </c>
      <c r="M8822" t="s">
        <v>930</v>
      </c>
      <c r="N8822" t="s">
        <v>930</v>
      </c>
      <c r="O8822" t="s">
        <v>929</v>
      </c>
      <c r="P8822" t="s">
        <v>930</v>
      </c>
      <c r="Q8822" t="s">
        <v>930</v>
      </c>
      <c r="R8822" t="s">
        <v>930</v>
      </c>
      <c r="S8822" t="s">
        <v>930</v>
      </c>
      <c r="T8822" t="s">
        <v>930</v>
      </c>
      <c r="U8822" t="s">
        <v>928</v>
      </c>
      <c r="V8822" t="s">
        <v>930</v>
      </c>
      <c r="W8822" t="s">
        <v>930</v>
      </c>
      <c r="X8822" t="s">
        <v>930</v>
      </c>
      <c r="Y8822" t="s">
        <v>930</v>
      </c>
      <c r="Z8822" t="s">
        <v>930</v>
      </c>
    </row>
    <row r="8823" spans="1:26">
      <c r="A8823">
        <v>806886</v>
      </c>
      <c r="B8823" t="s">
        <v>98</v>
      </c>
      <c r="C8823" t="s">
        <v>929</v>
      </c>
      <c r="D8823" t="s">
        <v>929</v>
      </c>
      <c r="E8823" t="s">
        <v>929</v>
      </c>
      <c r="F8823" t="s">
        <v>929</v>
      </c>
      <c r="G8823" t="s">
        <v>929</v>
      </c>
      <c r="H8823" t="s">
        <v>929</v>
      </c>
      <c r="I8823" t="s">
        <v>930</v>
      </c>
      <c r="J8823" t="s">
        <v>930</v>
      </c>
      <c r="K8823" t="s">
        <v>930</v>
      </c>
      <c r="L8823" t="s">
        <v>928</v>
      </c>
      <c r="M8823" t="s">
        <v>930</v>
      </c>
      <c r="N8823" t="s">
        <v>930</v>
      </c>
      <c r="O8823" t="s">
        <v>929</v>
      </c>
      <c r="P8823" t="s">
        <v>928</v>
      </c>
      <c r="Q8823" t="s">
        <v>930</v>
      </c>
      <c r="R8823" t="s">
        <v>930</v>
      </c>
      <c r="S8823" t="s">
        <v>930</v>
      </c>
      <c r="T8823" t="s">
        <v>928</v>
      </c>
      <c r="U8823" t="s">
        <v>928</v>
      </c>
      <c r="V8823" t="s">
        <v>930</v>
      </c>
      <c r="W8823" t="s">
        <v>930</v>
      </c>
      <c r="X8823" t="s">
        <v>930</v>
      </c>
      <c r="Y8823" t="s">
        <v>930</v>
      </c>
      <c r="Z8823" t="s">
        <v>930</v>
      </c>
    </row>
    <row r="8824" spans="1:26">
      <c r="A8824">
        <v>806891</v>
      </c>
      <c r="B8824" t="s">
        <v>98</v>
      </c>
      <c r="C8824" t="s">
        <v>929</v>
      </c>
      <c r="D8824" t="s">
        <v>929</v>
      </c>
      <c r="E8824" t="s">
        <v>929</v>
      </c>
      <c r="F8824" t="s">
        <v>929</v>
      </c>
      <c r="G8824" t="s">
        <v>929</v>
      </c>
      <c r="H8824" t="s">
        <v>929</v>
      </c>
      <c r="I8824" t="s">
        <v>929</v>
      </c>
      <c r="J8824" t="s">
        <v>930</v>
      </c>
      <c r="K8824" t="s">
        <v>930</v>
      </c>
      <c r="L8824" t="s">
        <v>930</v>
      </c>
      <c r="M8824" t="s">
        <v>929</v>
      </c>
      <c r="N8824" t="s">
        <v>929</v>
      </c>
      <c r="O8824" t="s">
        <v>929</v>
      </c>
      <c r="P8824" t="s">
        <v>929</v>
      </c>
      <c r="Q8824" t="s">
        <v>930</v>
      </c>
      <c r="R8824" t="s">
        <v>929</v>
      </c>
      <c r="S8824" t="s">
        <v>930</v>
      </c>
      <c r="T8824" t="s">
        <v>930</v>
      </c>
      <c r="U8824" t="s">
        <v>928</v>
      </c>
      <c r="V8824" t="s">
        <v>930</v>
      </c>
      <c r="W8824" t="s">
        <v>930</v>
      </c>
      <c r="X8824" t="s">
        <v>930</v>
      </c>
      <c r="Y8824" t="s">
        <v>930</v>
      </c>
      <c r="Z8824" t="s">
        <v>930</v>
      </c>
    </row>
    <row r="8825" spans="1:26">
      <c r="A8825">
        <v>806900</v>
      </c>
      <c r="B8825" t="s">
        <v>98</v>
      </c>
      <c r="C8825" t="s">
        <v>929</v>
      </c>
      <c r="D8825" t="s">
        <v>929</v>
      </c>
      <c r="E8825" t="s">
        <v>929</v>
      </c>
      <c r="F8825" t="s">
        <v>929</v>
      </c>
      <c r="G8825" t="s">
        <v>929</v>
      </c>
      <c r="H8825" t="s">
        <v>929</v>
      </c>
      <c r="I8825" t="s">
        <v>929</v>
      </c>
      <c r="J8825" t="s">
        <v>929</v>
      </c>
      <c r="K8825" t="s">
        <v>929</v>
      </c>
      <c r="L8825" t="s">
        <v>929</v>
      </c>
      <c r="M8825" t="s">
        <v>929</v>
      </c>
      <c r="N8825" t="s">
        <v>929</v>
      </c>
      <c r="O8825" t="s">
        <v>929</v>
      </c>
      <c r="P8825" t="s">
        <v>929</v>
      </c>
      <c r="Q8825" t="s">
        <v>929</v>
      </c>
      <c r="R8825" t="s">
        <v>929</v>
      </c>
      <c r="S8825" t="s">
        <v>929</v>
      </c>
      <c r="T8825" t="s">
        <v>929</v>
      </c>
      <c r="U8825" t="s">
        <v>929</v>
      </c>
      <c r="V8825" t="s">
        <v>929</v>
      </c>
      <c r="W8825" t="s">
        <v>929</v>
      </c>
      <c r="X8825" t="s">
        <v>929</v>
      </c>
      <c r="Y8825" t="s">
        <v>929</v>
      </c>
      <c r="Z8825" t="s">
        <v>929</v>
      </c>
    </row>
    <row r="8826" spans="1:26">
      <c r="A8826">
        <v>806907</v>
      </c>
      <c r="B8826" t="s">
        <v>98</v>
      </c>
      <c r="C8826" t="s">
        <v>929</v>
      </c>
      <c r="D8826" t="s">
        <v>930</v>
      </c>
      <c r="E8826" t="s">
        <v>928</v>
      </c>
      <c r="F8826" t="s">
        <v>930</v>
      </c>
      <c r="G8826" t="s">
        <v>930</v>
      </c>
      <c r="H8826" t="s">
        <v>929</v>
      </c>
      <c r="I8826" t="s">
        <v>930</v>
      </c>
      <c r="J8826" t="s">
        <v>930</v>
      </c>
      <c r="K8826" t="s">
        <v>930</v>
      </c>
      <c r="L8826" t="s">
        <v>929</v>
      </c>
      <c r="M8826" t="s">
        <v>930</v>
      </c>
      <c r="N8826" t="s">
        <v>930</v>
      </c>
      <c r="O8826" t="s">
        <v>929</v>
      </c>
      <c r="P8826" t="s">
        <v>930</v>
      </c>
      <c r="Q8826" t="s">
        <v>930</v>
      </c>
      <c r="R8826" t="s">
        <v>929</v>
      </c>
      <c r="S8826" t="s">
        <v>930</v>
      </c>
      <c r="T8826" t="s">
        <v>930</v>
      </c>
      <c r="U8826" t="s">
        <v>929</v>
      </c>
      <c r="V8826" t="s">
        <v>929</v>
      </c>
      <c r="W8826" t="s">
        <v>929</v>
      </c>
      <c r="X8826" t="s">
        <v>929</v>
      </c>
      <c r="Y8826" t="s">
        <v>929</v>
      </c>
      <c r="Z8826" t="s">
        <v>929</v>
      </c>
    </row>
    <row r="8827" spans="1:26">
      <c r="A8827">
        <v>806912</v>
      </c>
      <c r="B8827" t="s">
        <v>98</v>
      </c>
      <c r="C8827" t="s">
        <v>929</v>
      </c>
      <c r="D8827" t="s">
        <v>929</v>
      </c>
      <c r="E8827" t="s">
        <v>930</v>
      </c>
      <c r="F8827" t="s">
        <v>929</v>
      </c>
      <c r="G8827" t="s">
        <v>929</v>
      </c>
      <c r="H8827" t="s">
        <v>929</v>
      </c>
      <c r="I8827" t="s">
        <v>930</v>
      </c>
      <c r="J8827" t="s">
        <v>930</v>
      </c>
      <c r="K8827" t="s">
        <v>930</v>
      </c>
      <c r="L8827" t="s">
        <v>930</v>
      </c>
      <c r="M8827" t="s">
        <v>930</v>
      </c>
      <c r="N8827" t="s">
        <v>930</v>
      </c>
      <c r="O8827" t="s">
        <v>929</v>
      </c>
      <c r="P8827" t="s">
        <v>930</v>
      </c>
      <c r="Q8827" t="s">
        <v>928</v>
      </c>
      <c r="R8827" t="s">
        <v>930</v>
      </c>
      <c r="S8827" t="s">
        <v>930</v>
      </c>
      <c r="T8827" t="s">
        <v>930</v>
      </c>
      <c r="U8827" t="s">
        <v>928</v>
      </c>
      <c r="V8827" t="s">
        <v>929</v>
      </c>
      <c r="W8827" t="s">
        <v>930</v>
      </c>
      <c r="X8827" t="s">
        <v>930</v>
      </c>
      <c r="Y8827" t="s">
        <v>930</v>
      </c>
      <c r="Z8827" t="s">
        <v>930</v>
      </c>
    </row>
    <row r="8828" spans="1:26">
      <c r="A8828">
        <v>806915</v>
      </c>
      <c r="B8828" t="s">
        <v>98</v>
      </c>
      <c r="C8828" t="s">
        <v>930</v>
      </c>
      <c r="D8828" t="s">
        <v>928</v>
      </c>
      <c r="E8828" t="s">
        <v>929</v>
      </c>
      <c r="F8828" t="s">
        <v>929</v>
      </c>
      <c r="G8828" t="s">
        <v>930</v>
      </c>
      <c r="H8828" t="s">
        <v>930</v>
      </c>
      <c r="I8828" t="s">
        <v>930</v>
      </c>
      <c r="J8828" t="s">
        <v>930</v>
      </c>
      <c r="K8828" t="s">
        <v>930</v>
      </c>
      <c r="L8828" t="s">
        <v>930</v>
      </c>
      <c r="M8828" t="s">
        <v>930</v>
      </c>
      <c r="N8828" t="s">
        <v>928</v>
      </c>
      <c r="O8828" t="s">
        <v>930</v>
      </c>
      <c r="P8828" t="s">
        <v>930</v>
      </c>
      <c r="Q8828" t="s">
        <v>930</v>
      </c>
      <c r="R8828" t="s">
        <v>930</v>
      </c>
      <c r="S8828" t="s">
        <v>930</v>
      </c>
      <c r="T8828" t="s">
        <v>930</v>
      </c>
      <c r="U8828" t="s">
        <v>929</v>
      </c>
      <c r="V8828" t="s">
        <v>929</v>
      </c>
      <c r="W8828" t="s">
        <v>929</v>
      </c>
      <c r="X8828" t="s">
        <v>929</v>
      </c>
      <c r="Y8828" t="s">
        <v>929</v>
      </c>
      <c r="Z8828" t="s">
        <v>929</v>
      </c>
    </row>
    <row r="8829" spans="1:26">
      <c r="A8829">
        <v>806937</v>
      </c>
      <c r="B8829" t="s">
        <v>98</v>
      </c>
      <c r="C8829" t="s">
        <v>929</v>
      </c>
      <c r="D8829" t="s">
        <v>929</v>
      </c>
      <c r="E8829" t="s">
        <v>930</v>
      </c>
      <c r="F8829" t="s">
        <v>929</v>
      </c>
      <c r="G8829" t="s">
        <v>929</v>
      </c>
      <c r="H8829" t="s">
        <v>929</v>
      </c>
      <c r="I8829" t="s">
        <v>930</v>
      </c>
      <c r="J8829" t="s">
        <v>930</v>
      </c>
      <c r="K8829" t="s">
        <v>929</v>
      </c>
      <c r="L8829" t="s">
        <v>929</v>
      </c>
      <c r="M8829" t="s">
        <v>930</v>
      </c>
      <c r="N8829" t="s">
        <v>930</v>
      </c>
      <c r="O8829" t="s">
        <v>929</v>
      </c>
      <c r="P8829" t="s">
        <v>929</v>
      </c>
      <c r="Q8829" t="s">
        <v>930</v>
      </c>
      <c r="R8829" t="s">
        <v>930</v>
      </c>
      <c r="S8829" t="s">
        <v>930</v>
      </c>
      <c r="T8829" t="s">
        <v>930</v>
      </c>
      <c r="U8829" t="s">
        <v>928</v>
      </c>
      <c r="V8829" t="s">
        <v>930</v>
      </c>
      <c r="W8829" t="s">
        <v>930</v>
      </c>
      <c r="X8829" t="s">
        <v>930</v>
      </c>
      <c r="Y8829" t="s">
        <v>930</v>
      </c>
      <c r="Z8829" t="s">
        <v>930</v>
      </c>
    </row>
    <row r="8830" spans="1:26">
      <c r="A8830">
        <v>806942</v>
      </c>
      <c r="B8830" t="s">
        <v>98</v>
      </c>
      <c r="C8830" t="s">
        <v>929</v>
      </c>
      <c r="D8830" t="s">
        <v>929</v>
      </c>
      <c r="E8830" t="s">
        <v>929</v>
      </c>
      <c r="F8830" t="s">
        <v>929</v>
      </c>
      <c r="G8830" t="s">
        <v>929</v>
      </c>
      <c r="H8830" t="s">
        <v>930</v>
      </c>
      <c r="I8830" t="s">
        <v>930</v>
      </c>
      <c r="J8830" t="s">
        <v>930</v>
      </c>
      <c r="K8830" t="s">
        <v>928</v>
      </c>
      <c r="L8830" t="s">
        <v>928</v>
      </c>
      <c r="M8830" t="s">
        <v>928</v>
      </c>
      <c r="N8830" t="s">
        <v>929</v>
      </c>
      <c r="O8830" t="s">
        <v>929</v>
      </c>
      <c r="P8830" t="s">
        <v>929</v>
      </c>
      <c r="Q8830" t="s">
        <v>930</v>
      </c>
      <c r="R8830" t="s">
        <v>928</v>
      </c>
      <c r="S8830" t="s">
        <v>930</v>
      </c>
      <c r="T8830" t="s">
        <v>928</v>
      </c>
      <c r="U8830" t="s">
        <v>928</v>
      </c>
      <c r="V8830" t="s">
        <v>930</v>
      </c>
      <c r="W8830" t="s">
        <v>930</v>
      </c>
      <c r="X8830" t="s">
        <v>930</v>
      </c>
      <c r="Y8830" t="s">
        <v>929</v>
      </c>
      <c r="Z8830" t="s">
        <v>930</v>
      </c>
    </row>
    <row r="8831" spans="1:26">
      <c r="A8831">
        <v>806963</v>
      </c>
      <c r="B8831" t="s">
        <v>98</v>
      </c>
      <c r="C8831" t="s">
        <v>929</v>
      </c>
      <c r="D8831" t="s">
        <v>929</v>
      </c>
      <c r="E8831" t="s">
        <v>930</v>
      </c>
      <c r="F8831" t="s">
        <v>929</v>
      </c>
      <c r="G8831" t="s">
        <v>930</v>
      </c>
      <c r="H8831" t="s">
        <v>929</v>
      </c>
      <c r="I8831" t="s">
        <v>930</v>
      </c>
      <c r="J8831" t="s">
        <v>930</v>
      </c>
      <c r="K8831" t="s">
        <v>930</v>
      </c>
      <c r="L8831" t="s">
        <v>928</v>
      </c>
      <c r="M8831" t="s">
        <v>930</v>
      </c>
      <c r="N8831" t="s">
        <v>930</v>
      </c>
      <c r="O8831" t="s">
        <v>929</v>
      </c>
      <c r="P8831" t="s">
        <v>930</v>
      </c>
      <c r="Q8831" t="s">
        <v>929</v>
      </c>
      <c r="R8831" t="s">
        <v>930</v>
      </c>
      <c r="S8831" t="s">
        <v>930</v>
      </c>
      <c r="T8831" t="s">
        <v>928</v>
      </c>
      <c r="U8831" t="s">
        <v>928</v>
      </c>
      <c r="V8831" t="s">
        <v>930</v>
      </c>
      <c r="W8831" t="s">
        <v>929</v>
      </c>
      <c r="X8831" t="s">
        <v>929</v>
      </c>
      <c r="Y8831" t="s">
        <v>929</v>
      </c>
      <c r="Z8831" t="s">
        <v>929</v>
      </c>
    </row>
    <row r="8832" spans="1:26">
      <c r="A8832">
        <v>806971</v>
      </c>
      <c r="B8832" t="s">
        <v>98</v>
      </c>
      <c r="C8832" t="s">
        <v>930</v>
      </c>
      <c r="D8832" t="s">
        <v>928</v>
      </c>
      <c r="E8832" t="s">
        <v>928</v>
      </c>
      <c r="F8832" t="s">
        <v>928</v>
      </c>
      <c r="G8832" t="s">
        <v>930</v>
      </c>
      <c r="H8832" t="s">
        <v>930</v>
      </c>
      <c r="I8832" t="s">
        <v>930</v>
      </c>
      <c r="J8832" t="s">
        <v>928</v>
      </c>
      <c r="K8832" t="s">
        <v>929</v>
      </c>
      <c r="L8832" t="s">
        <v>928</v>
      </c>
      <c r="M8832" t="s">
        <v>930</v>
      </c>
      <c r="N8832" t="s">
        <v>929</v>
      </c>
      <c r="O8832" t="s">
        <v>929</v>
      </c>
      <c r="P8832" t="s">
        <v>930</v>
      </c>
      <c r="Q8832" t="s">
        <v>930</v>
      </c>
      <c r="R8832" t="s">
        <v>930</v>
      </c>
      <c r="S8832" t="s">
        <v>930</v>
      </c>
      <c r="T8832" t="s">
        <v>930</v>
      </c>
      <c r="U8832" t="s">
        <v>929</v>
      </c>
      <c r="V8832" t="s">
        <v>929</v>
      </c>
      <c r="W8832" t="s">
        <v>929</v>
      </c>
      <c r="X8832" t="s">
        <v>929</v>
      </c>
      <c r="Y8832" t="s">
        <v>929</v>
      </c>
      <c r="Z8832" t="s">
        <v>929</v>
      </c>
    </row>
    <row r="8833" spans="1:26">
      <c r="A8833">
        <v>806999</v>
      </c>
      <c r="B8833" t="s">
        <v>98</v>
      </c>
      <c r="C8833" t="s">
        <v>929</v>
      </c>
      <c r="D8833" t="s">
        <v>929</v>
      </c>
      <c r="E8833" t="s">
        <v>929</v>
      </c>
      <c r="F8833" t="s">
        <v>929</v>
      </c>
      <c r="G8833" t="s">
        <v>929</v>
      </c>
      <c r="H8833" t="s">
        <v>929</v>
      </c>
      <c r="I8833" t="s">
        <v>930</v>
      </c>
      <c r="J8833" t="s">
        <v>929</v>
      </c>
      <c r="K8833" t="s">
        <v>930</v>
      </c>
      <c r="L8833" t="s">
        <v>929</v>
      </c>
      <c r="M8833" t="s">
        <v>929</v>
      </c>
      <c r="N8833" t="s">
        <v>929</v>
      </c>
      <c r="O8833" t="s">
        <v>929</v>
      </c>
      <c r="P8833" t="s">
        <v>930</v>
      </c>
      <c r="Q8833" t="s">
        <v>929</v>
      </c>
      <c r="R8833" t="s">
        <v>928</v>
      </c>
      <c r="S8833" t="s">
        <v>930</v>
      </c>
      <c r="T8833" t="s">
        <v>929</v>
      </c>
      <c r="U8833" t="s">
        <v>929</v>
      </c>
      <c r="V8833" t="s">
        <v>930</v>
      </c>
      <c r="W8833" t="s">
        <v>930</v>
      </c>
      <c r="X8833" t="s">
        <v>929</v>
      </c>
      <c r="Y8833" t="s">
        <v>929</v>
      </c>
      <c r="Z8833" t="s">
        <v>929</v>
      </c>
    </row>
    <row r="8834" spans="1:26">
      <c r="A8834">
        <v>807000</v>
      </c>
      <c r="B8834" t="s">
        <v>98</v>
      </c>
      <c r="C8834" t="s">
        <v>930</v>
      </c>
      <c r="D8834" t="s">
        <v>930</v>
      </c>
      <c r="E8834" t="s">
        <v>930</v>
      </c>
      <c r="F8834" t="s">
        <v>929</v>
      </c>
      <c r="G8834" t="s">
        <v>929</v>
      </c>
      <c r="H8834" t="s">
        <v>929</v>
      </c>
      <c r="I8834" t="s">
        <v>930</v>
      </c>
      <c r="J8834" t="s">
        <v>930</v>
      </c>
      <c r="K8834" t="s">
        <v>929</v>
      </c>
      <c r="L8834" t="s">
        <v>929</v>
      </c>
      <c r="M8834" t="s">
        <v>930</v>
      </c>
      <c r="N8834" t="s">
        <v>930</v>
      </c>
      <c r="O8834" t="s">
        <v>930</v>
      </c>
      <c r="P8834" t="s">
        <v>930</v>
      </c>
      <c r="Q8834" t="s">
        <v>930</v>
      </c>
      <c r="R8834" t="s">
        <v>930</v>
      </c>
      <c r="S8834" t="s">
        <v>929</v>
      </c>
      <c r="T8834" t="s">
        <v>930</v>
      </c>
      <c r="U8834" t="s">
        <v>928</v>
      </c>
      <c r="V8834" t="s">
        <v>930</v>
      </c>
      <c r="W8834" t="s">
        <v>929</v>
      </c>
      <c r="X8834" t="s">
        <v>930</v>
      </c>
      <c r="Y8834" t="s">
        <v>929</v>
      </c>
      <c r="Z8834" t="s">
        <v>929</v>
      </c>
    </row>
    <row r="8835" spans="1:26">
      <c r="A8835">
        <v>807005</v>
      </c>
      <c r="B8835" t="s">
        <v>98</v>
      </c>
      <c r="C8835" t="s">
        <v>930</v>
      </c>
      <c r="D8835" t="s">
        <v>930</v>
      </c>
      <c r="E8835" t="s">
        <v>930</v>
      </c>
      <c r="F8835" t="s">
        <v>929</v>
      </c>
      <c r="G8835" t="s">
        <v>930</v>
      </c>
      <c r="H8835" t="s">
        <v>929</v>
      </c>
      <c r="I8835" t="s">
        <v>929</v>
      </c>
      <c r="J8835" t="s">
        <v>930</v>
      </c>
      <c r="K8835" t="s">
        <v>930</v>
      </c>
      <c r="L8835" t="s">
        <v>930</v>
      </c>
      <c r="M8835" t="s">
        <v>930</v>
      </c>
      <c r="N8835" t="s">
        <v>930</v>
      </c>
      <c r="O8835" t="s">
        <v>929</v>
      </c>
      <c r="P8835" t="s">
        <v>929</v>
      </c>
      <c r="Q8835" t="s">
        <v>929</v>
      </c>
      <c r="R8835" t="s">
        <v>929</v>
      </c>
      <c r="S8835" t="s">
        <v>929</v>
      </c>
      <c r="T8835" t="s">
        <v>929</v>
      </c>
      <c r="U8835" t="s">
        <v>929</v>
      </c>
      <c r="V8835" t="s">
        <v>929</v>
      </c>
      <c r="W8835" t="s">
        <v>929</v>
      </c>
      <c r="X8835" t="s">
        <v>929</v>
      </c>
      <c r="Y8835" t="s">
        <v>929</v>
      </c>
      <c r="Z8835" t="s">
        <v>929</v>
      </c>
    </row>
    <row r="8836" spans="1:26">
      <c r="A8836">
        <v>807009</v>
      </c>
      <c r="B8836" t="s">
        <v>98</v>
      </c>
      <c r="C8836" t="s">
        <v>929</v>
      </c>
      <c r="D8836" t="s">
        <v>930</v>
      </c>
      <c r="E8836" t="s">
        <v>929</v>
      </c>
      <c r="F8836" t="s">
        <v>929</v>
      </c>
      <c r="G8836" t="s">
        <v>929</v>
      </c>
      <c r="H8836" t="s">
        <v>929</v>
      </c>
      <c r="I8836" t="s">
        <v>929</v>
      </c>
      <c r="J8836" t="s">
        <v>929</v>
      </c>
      <c r="K8836" t="s">
        <v>929</v>
      </c>
      <c r="L8836" t="s">
        <v>930</v>
      </c>
      <c r="M8836" t="s">
        <v>929</v>
      </c>
      <c r="N8836" t="s">
        <v>929</v>
      </c>
      <c r="O8836" t="s">
        <v>929</v>
      </c>
      <c r="P8836" t="s">
        <v>929</v>
      </c>
      <c r="Q8836" t="s">
        <v>929</v>
      </c>
      <c r="R8836" t="s">
        <v>930</v>
      </c>
      <c r="S8836" t="s">
        <v>930</v>
      </c>
      <c r="T8836" t="s">
        <v>928</v>
      </c>
      <c r="U8836" t="s">
        <v>928</v>
      </c>
      <c r="V8836" t="s">
        <v>930</v>
      </c>
      <c r="W8836" t="s">
        <v>930</v>
      </c>
      <c r="X8836" t="s">
        <v>930</v>
      </c>
      <c r="Y8836" t="s">
        <v>929</v>
      </c>
      <c r="Z8836" t="s">
        <v>929</v>
      </c>
    </row>
    <row r="8837" spans="1:26">
      <c r="A8837">
        <v>807014</v>
      </c>
      <c r="B8837" t="s">
        <v>98</v>
      </c>
      <c r="C8837" t="s">
        <v>930</v>
      </c>
      <c r="D8837" t="s">
        <v>928</v>
      </c>
      <c r="E8837" t="s">
        <v>929</v>
      </c>
      <c r="F8837" t="s">
        <v>930</v>
      </c>
      <c r="G8837" t="s">
        <v>930</v>
      </c>
      <c r="H8837" t="s">
        <v>928</v>
      </c>
      <c r="I8837" t="s">
        <v>930</v>
      </c>
      <c r="J8837" t="s">
        <v>930</v>
      </c>
      <c r="K8837" t="s">
        <v>930</v>
      </c>
      <c r="L8837" t="s">
        <v>928</v>
      </c>
      <c r="M8837" t="s">
        <v>930</v>
      </c>
      <c r="N8837" t="s">
        <v>928</v>
      </c>
      <c r="O8837" t="s">
        <v>929</v>
      </c>
      <c r="P8837" t="s">
        <v>930</v>
      </c>
      <c r="Q8837" t="s">
        <v>930</v>
      </c>
      <c r="R8837" t="s">
        <v>930</v>
      </c>
      <c r="S8837" t="s">
        <v>930</v>
      </c>
      <c r="T8837" t="s">
        <v>928</v>
      </c>
      <c r="U8837" t="s">
        <v>928</v>
      </c>
      <c r="V8837" t="s">
        <v>930</v>
      </c>
      <c r="W8837" t="s">
        <v>930</v>
      </c>
      <c r="X8837" t="s">
        <v>930</v>
      </c>
      <c r="Y8837" t="s">
        <v>930</v>
      </c>
      <c r="Z8837" t="s">
        <v>929</v>
      </c>
    </row>
    <row r="8838" spans="1:26">
      <c r="A8838">
        <v>807015</v>
      </c>
      <c r="B8838" t="s">
        <v>98</v>
      </c>
      <c r="C8838" t="s">
        <v>930</v>
      </c>
      <c r="D8838" t="s">
        <v>930</v>
      </c>
      <c r="E8838" t="s">
        <v>930</v>
      </c>
      <c r="F8838" t="s">
        <v>929</v>
      </c>
      <c r="G8838" t="s">
        <v>930</v>
      </c>
      <c r="H8838" t="s">
        <v>929</v>
      </c>
      <c r="I8838" t="s">
        <v>930</v>
      </c>
      <c r="J8838" t="s">
        <v>930</v>
      </c>
      <c r="K8838" t="s">
        <v>929</v>
      </c>
      <c r="L8838" t="s">
        <v>930</v>
      </c>
      <c r="M8838" t="s">
        <v>930</v>
      </c>
      <c r="N8838" t="s">
        <v>930</v>
      </c>
      <c r="O8838" t="s">
        <v>929</v>
      </c>
      <c r="P8838" t="s">
        <v>930</v>
      </c>
      <c r="Q8838" t="s">
        <v>930</v>
      </c>
      <c r="R8838" t="s">
        <v>930</v>
      </c>
      <c r="S8838" t="s">
        <v>929</v>
      </c>
      <c r="T8838" t="s">
        <v>930</v>
      </c>
      <c r="U8838" t="s">
        <v>929</v>
      </c>
      <c r="V8838" t="s">
        <v>929</v>
      </c>
      <c r="W8838" t="s">
        <v>929</v>
      </c>
      <c r="X8838" t="s">
        <v>929</v>
      </c>
      <c r="Y8838" t="s">
        <v>929</v>
      </c>
      <c r="Z8838" t="s">
        <v>929</v>
      </c>
    </row>
    <row r="8839" spans="1:26">
      <c r="A8839">
        <v>807018</v>
      </c>
      <c r="B8839" t="s">
        <v>98</v>
      </c>
      <c r="C8839" t="s">
        <v>929</v>
      </c>
      <c r="D8839" t="s">
        <v>930</v>
      </c>
      <c r="E8839" t="s">
        <v>929</v>
      </c>
      <c r="F8839" t="s">
        <v>929</v>
      </c>
      <c r="G8839" t="s">
        <v>929</v>
      </c>
      <c r="H8839" t="s">
        <v>929</v>
      </c>
      <c r="I8839" t="s">
        <v>929</v>
      </c>
      <c r="J8839" t="s">
        <v>929</v>
      </c>
      <c r="K8839" t="s">
        <v>930</v>
      </c>
      <c r="L8839" t="s">
        <v>929</v>
      </c>
      <c r="M8839" t="s">
        <v>930</v>
      </c>
      <c r="N8839" t="s">
        <v>929</v>
      </c>
      <c r="O8839" t="s">
        <v>929</v>
      </c>
      <c r="P8839" t="s">
        <v>930</v>
      </c>
      <c r="Q8839" t="s">
        <v>929</v>
      </c>
      <c r="R8839" t="s">
        <v>930</v>
      </c>
      <c r="S8839" t="s">
        <v>930</v>
      </c>
      <c r="T8839" t="s">
        <v>930</v>
      </c>
      <c r="U8839" t="s">
        <v>928</v>
      </c>
      <c r="V8839" t="s">
        <v>930</v>
      </c>
      <c r="W8839" t="s">
        <v>930</v>
      </c>
      <c r="X8839" t="s">
        <v>930</v>
      </c>
      <c r="Y8839" t="s">
        <v>929</v>
      </c>
      <c r="Z8839" t="s">
        <v>929</v>
      </c>
    </row>
    <row r="8840" spans="1:26">
      <c r="A8840">
        <v>807032</v>
      </c>
      <c r="B8840" t="s">
        <v>98</v>
      </c>
      <c r="C8840" t="s">
        <v>929</v>
      </c>
      <c r="D8840" t="s">
        <v>929</v>
      </c>
      <c r="E8840" t="s">
        <v>930</v>
      </c>
      <c r="F8840" t="s">
        <v>929</v>
      </c>
      <c r="G8840" t="s">
        <v>929</v>
      </c>
      <c r="H8840" t="s">
        <v>929</v>
      </c>
      <c r="I8840" t="s">
        <v>930</v>
      </c>
      <c r="J8840" t="s">
        <v>930</v>
      </c>
      <c r="K8840" t="s">
        <v>929</v>
      </c>
      <c r="L8840" t="s">
        <v>930</v>
      </c>
      <c r="M8840" t="s">
        <v>928</v>
      </c>
      <c r="N8840" t="s">
        <v>930</v>
      </c>
      <c r="O8840" t="s">
        <v>929</v>
      </c>
      <c r="P8840" t="s">
        <v>929</v>
      </c>
      <c r="Q8840" t="s">
        <v>930</v>
      </c>
      <c r="R8840" t="s">
        <v>930</v>
      </c>
      <c r="S8840" t="s">
        <v>930</v>
      </c>
      <c r="T8840" t="s">
        <v>930</v>
      </c>
      <c r="U8840" t="s">
        <v>928</v>
      </c>
      <c r="V8840" t="s">
        <v>929</v>
      </c>
      <c r="W8840" t="s">
        <v>928</v>
      </c>
      <c r="X8840" t="s">
        <v>930</v>
      </c>
      <c r="Y8840" t="s">
        <v>929</v>
      </c>
      <c r="Z8840" t="s">
        <v>929</v>
      </c>
    </row>
    <row r="8841" spans="1:26">
      <c r="A8841">
        <v>807033</v>
      </c>
      <c r="B8841" t="s">
        <v>98</v>
      </c>
      <c r="C8841" t="s">
        <v>929</v>
      </c>
      <c r="D8841" t="s">
        <v>929</v>
      </c>
      <c r="E8841" t="s">
        <v>929</v>
      </c>
      <c r="F8841" t="s">
        <v>929</v>
      </c>
      <c r="G8841" t="s">
        <v>929</v>
      </c>
      <c r="H8841" t="s">
        <v>929</v>
      </c>
      <c r="I8841" t="s">
        <v>929</v>
      </c>
      <c r="J8841" t="s">
        <v>929</v>
      </c>
      <c r="K8841" t="s">
        <v>929</v>
      </c>
      <c r="L8841" t="s">
        <v>929</v>
      </c>
      <c r="M8841" t="s">
        <v>929</v>
      </c>
      <c r="N8841" t="s">
        <v>929</v>
      </c>
      <c r="O8841" t="s">
        <v>930</v>
      </c>
      <c r="P8841" t="s">
        <v>929</v>
      </c>
      <c r="Q8841" t="s">
        <v>929</v>
      </c>
      <c r="R8841" t="s">
        <v>930</v>
      </c>
      <c r="S8841" t="s">
        <v>930</v>
      </c>
      <c r="T8841" t="s">
        <v>928</v>
      </c>
      <c r="U8841" t="s">
        <v>929</v>
      </c>
      <c r="V8841" t="s">
        <v>929</v>
      </c>
      <c r="W8841" t="s">
        <v>929</v>
      </c>
      <c r="X8841" t="s">
        <v>930</v>
      </c>
      <c r="Y8841" t="s">
        <v>930</v>
      </c>
      <c r="Z8841" t="s">
        <v>929</v>
      </c>
    </row>
    <row r="8842" spans="1:26">
      <c r="A8842">
        <v>807036</v>
      </c>
      <c r="B8842" t="s">
        <v>98</v>
      </c>
      <c r="C8842" t="s">
        <v>929</v>
      </c>
      <c r="D8842" t="s">
        <v>929</v>
      </c>
      <c r="E8842" t="s">
        <v>928</v>
      </c>
      <c r="F8842" t="s">
        <v>929</v>
      </c>
      <c r="G8842" t="s">
        <v>929</v>
      </c>
      <c r="H8842" t="s">
        <v>930</v>
      </c>
      <c r="I8842" t="s">
        <v>930</v>
      </c>
      <c r="J8842" t="s">
        <v>930</v>
      </c>
      <c r="K8842" t="s">
        <v>928</v>
      </c>
      <c r="L8842" t="s">
        <v>930</v>
      </c>
      <c r="M8842" t="s">
        <v>928</v>
      </c>
      <c r="N8842" t="s">
        <v>929</v>
      </c>
      <c r="O8842" t="s">
        <v>929</v>
      </c>
      <c r="P8842" t="s">
        <v>930</v>
      </c>
      <c r="Q8842" t="s">
        <v>929</v>
      </c>
      <c r="R8842" t="s">
        <v>929</v>
      </c>
      <c r="S8842" t="s">
        <v>929</v>
      </c>
      <c r="T8842" t="s">
        <v>929</v>
      </c>
      <c r="U8842" t="s">
        <v>930</v>
      </c>
      <c r="V8842" t="s">
        <v>929</v>
      </c>
      <c r="W8842" t="s">
        <v>929</v>
      </c>
      <c r="X8842" t="s">
        <v>930</v>
      </c>
      <c r="Y8842" t="s">
        <v>929</v>
      </c>
      <c r="Z8842" t="s">
        <v>929</v>
      </c>
    </row>
    <row r="8843" spans="1:26">
      <c r="A8843">
        <v>807041</v>
      </c>
      <c r="B8843" t="s">
        <v>98</v>
      </c>
      <c r="C8843" t="s">
        <v>929</v>
      </c>
      <c r="D8843" t="s">
        <v>929</v>
      </c>
      <c r="E8843" t="s">
        <v>929</v>
      </c>
      <c r="F8843" t="s">
        <v>929</v>
      </c>
      <c r="G8843" t="s">
        <v>929</v>
      </c>
      <c r="H8843" t="s">
        <v>929</v>
      </c>
      <c r="I8843" t="s">
        <v>929</v>
      </c>
      <c r="J8843" t="s">
        <v>929</v>
      </c>
      <c r="K8843" t="s">
        <v>929</v>
      </c>
      <c r="L8843" t="s">
        <v>929</v>
      </c>
      <c r="M8843" t="s">
        <v>929</v>
      </c>
      <c r="N8843" t="s">
        <v>929</v>
      </c>
      <c r="O8843" t="s">
        <v>929</v>
      </c>
      <c r="P8843" t="s">
        <v>929</v>
      </c>
      <c r="Q8843" t="s">
        <v>929</v>
      </c>
      <c r="R8843" t="s">
        <v>929</v>
      </c>
      <c r="S8843" t="s">
        <v>929</v>
      </c>
      <c r="T8843" t="s">
        <v>929</v>
      </c>
      <c r="U8843" t="s">
        <v>929</v>
      </c>
      <c r="V8843" t="s">
        <v>929</v>
      </c>
      <c r="W8843" t="s">
        <v>929</v>
      </c>
      <c r="X8843" t="s">
        <v>929</v>
      </c>
      <c r="Y8843" t="s">
        <v>929</v>
      </c>
      <c r="Z8843" t="s">
        <v>929</v>
      </c>
    </row>
    <row r="8844" spans="1:26">
      <c r="A8844">
        <v>807044</v>
      </c>
      <c r="B8844" t="s">
        <v>98</v>
      </c>
      <c r="C8844" t="s">
        <v>929</v>
      </c>
      <c r="D8844" t="s">
        <v>929</v>
      </c>
      <c r="E8844" t="s">
        <v>930</v>
      </c>
      <c r="F8844" t="s">
        <v>929</v>
      </c>
      <c r="G8844" t="s">
        <v>929</v>
      </c>
      <c r="H8844" t="s">
        <v>929</v>
      </c>
      <c r="I8844" t="s">
        <v>929</v>
      </c>
      <c r="J8844" t="s">
        <v>930</v>
      </c>
      <c r="K8844" t="s">
        <v>930</v>
      </c>
      <c r="L8844" t="s">
        <v>930</v>
      </c>
      <c r="M8844" t="s">
        <v>930</v>
      </c>
      <c r="N8844" t="s">
        <v>929</v>
      </c>
      <c r="O8844" t="s">
        <v>929</v>
      </c>
      <c r="P8844" t="s">
        <v>930</v>
      </c>
      <c r="Q8844" t="s">
        <v>930</v>
      </c>
      <c r="R8844" t="s">
        <v>930</v>
      </c>
      <c r="S8844" t="s">
        <v>930</v>
      </c>
      <c r="T8844" t="s">
        <v>930</v>
      </c>
      <c r="U8844" t="s">
        <v>928</v>
      </c>
      <c r="V8844" t="s">
        <v>929</v>
      </c>
      <c r="W8844" t="s">
        <v>930</v>
      </c>
      <c r="X8844" t="s">
        <v>930</v>
      </c>
      <c r="Y8844" t="s">
        <v>929</v>
      </c>
      <c r="Z8844" t="s">
        <v>929</v>
      </c>
    </row>
    <row r="8845" spans="1:26">
      <c r="A8845">
        <v>807047</v>
      </c>
      <c r="B8845" t="s">
        <v>98</v>
      </c>
      <c r="C8845" t="s">
        <v>930</v>
      </c>
      <c r="D8845" t="s">
        <v>930</v>
      </c>
      <c r="E8845" t="s">
        <v>929</v>
      </c>
      <c r="F8845" t="s">
        <v>929</v>
      </c>
      <c r="G8845" t="s">
        <v>929</v>
      </c>
      <c r="H8845" t="s">
        <v>929</v>
      </c>
      <c r="I8845" t="s">
        <v>930</v>
      </c>
      <c r="J8845" t="s">
        <v>930</v>
      </c>
      <c r="K8845" t="s">
        <v>930</v>
      </c>
      <c r="L8845" t="s">
        <v>930</v>
      </c>
      <c r="M8845" t="s">
        <v>929</v>
      </c>
      <c r="N8845" t="s">
        <v>930</v>
      </c>
      <c r="O8845" t="s">
        <v>929</v>
      </c>
      <c r="P8845" t="s">
        <v>929</v>
      </c>
      <c r="Q8845" t="s">
        <v>929</v>
      </c>
      <c r="R8845" t="s">
        <v>929</v>
      </c>
      <c r="S8845" t="s">
        <v>929</v>
      </c>
      <c r="T8845" t="s">
        <v>929</v>
      </c>
      <c r="U8845" t="s">
        <v>929</v>
      </c>
      <c r="V8845" t="s">
        <v>929</v>
      </c>
      <c r="W8845" t="s">
        <v>929</v>
      </c>
      <c r="X8845" t="s">
        <v>929</v>
      </c>
      <c r="Y8845" t="s">
        <v>929</v>
      </c>
      <c r="Z8845" t="s">
        <v>929</v>
      </c>
    </row>
    <row r="8846" spans="1:26">
      <c r="A8846">
        <v>807049</v>
      </c>
      <c r="B8846" t="s">
        <v>98</v>
      </c>
      <c r="C8846" t="s">
        <v>929</v>
      </c>
      <c r="D8846" t="s">
        <v>929</v>
      </c>
      <c r="E8846" t="s">
        <v>929</v>
      </c>
      <c r="F8846" t="s">
        <v>929</v>
      </c>
      <c r="G8846" t="s">
        <v>929</v>
      </c>
      <c r="H8846" t="s">
        <v>929</v>
      </c>
      <c r="I8846" t="s">
        <v>929</v>
      </c>
      <c r="J8846" t="s">
        <v>929</v>
      </c>
      <c r="K8846" t="s">
        <v>929</v>
      </c>
      <c r="L8846" t="s">
        <v>929</v>
      </c>
      <c r="M8846" t="s">
        <v>929</v>
      </c>
      <c r="N8846" t="s">
        <v>929</v>
      </c>
      <c r="O8846" t="s">
        <v>929</v>
      </c>
      <c r="P8846" t="s">
        <v>929</v>
      </c>
      <c r="Q8846" t="s">
        <v>929</v>
      </c>
      <c r="R8846" t="s">
        <v>929</v>
      </c>
      <c r="S8846" t="s">
        <v>929</v>
      </c>
      <c r="T8846" t="s">
        <v>930</v>
      </c>
      <c r="U8846" t="s">
        <v>929</v>
      </c>
      <c r="V8846" t="s">
        <v>929</v>
      </c>
      <c r="W8846" t="s">
        <v>929</v>
      </c>
      <c r="X8846" t="s">
        <v>930</v>
      </c>
      <c r="Y8846" t="s">
        <v>930</v>
      </c>
      <c r="Z8846" t="s">
        <v>930</v>
      </c>
    </row>
    <row r="8847" spans="1:26">
      <c r="A8847">
        <v>807052</v>
      </c>
      <c r="B8847" t="s">
        <v>98</v>
      </c>
      <c r="C8847" t="s">
        <v>929</v>
      </c>
      <c r="D8847" t="s">
        <v>929</v>
      </c>
      <c r="E8847" t="s">
        <v>929</v>
      </c>
      <c r="F8847" t="s">
        <v>929</v>
      </c>
      <c r="G8847" t="s">
        <v>929</v>
      </c>
      <c r="H8847" t="s">
        <v>929</v>
      </c>
      <c r="I8847" t="s">
        <v>930</v>
      </c>
      <c r="J8847" t="s">
        <v>929</v>
      </c>
      <c r="K8847" t="s">
        <v>930</v>
      </c>
      <c r="L8847" t="s">
        <v>930</v>
      </c>
      <c r="M8847" t="s">
        <v>929</v>
      </c>
      <c r="N8847" t="s">
        <v>928</v>
      </c>
      <c r="O8847" t="s">
        <v>929</v>
      </c>
      <c r="P8847" t="s">
        <v>929</v>
      </c>
      <c r="Q8847" t="s">
        <v>930</v>
      </c>
      <c r="R8847" t="s">
        <v>930</v>
      </c>
      <c r="S8847" t="s">
        <v>930</v>
      </c>
      <c r="T8847" t="s">
        <v>930</v>
      </c>
      <c r="U8847" t="s">
        <v>929</v>
      </c>
      <c r="V8847" t="s">
        <v>930</v>
      </c>
      <c r="W8847" t="s">
        <v>929</v>
      </c>
      <c r="X8847" t="s">
        <v>930</v>
      </c>
      <c r="Y8847" t="s">
        <v>929</v>
      </c>
      <c r="Z8847" t="s">
        <v>929</v>
      </c>
    </row>
    <row r="8848" spans="1:26">
      <c r="A8848">
        <v>807054</v>
      </c>
      <c r="B8848" t="s">
        <v>98</v>
      </c>
      <c r="C8848" t="s">
        <v>929</v>
      </c>
      <c r="D8848" t="s">
        <v>930</v>
      </c>
      <c r="E8848" t="s">
        <v>930</v>
      </c>
      <c r="F8848" t="s">
        <v>929</v>
      </c>
      <c r="G8848" t="s">
        <v>929</v>
      </c>
      <c r="H8848" t="s">
        <v>930</v>
      </c>
      <c r="I8848" t="s">
        <v>928</v>
      </c>
      <c r="J8848" t="s">
        <v>930</v>
      </c>
      <c r="K8848" t="s">
        <v>930</v>
      </c>
      <c r="L8848" t="s">
        <v>928</v>
      </c>
      <c r="M8848" t="s">
        <v>930</v>
      </c>
      <c r="N8848" t="s">
        <v>930</v>
      </c>
      <c r="O8848" t="s">
        <v>930</v>
      </c>
      <c r="P8848" t="s">
        <v>930</v>
      </c>
      <c r="Q8848" t="s">
        <v>930</v>
      </c>
      <c r="R8848" t="s">
        <v>930</v>
      </c>
      <c r="S8848" t="s">
        <v>930</v>
      </c>
      <c r="T8848" t="s">
        <v>930</v>
      </c>
      <c r="U8848" t="s">
        <v>929</v>
      </c>
      <c r="V8848" t="s">
        <v>929</v>
      </c>
      <c r="W8848" t="s">
        <v>929</v>
      </c>
      <c r="X8848" t="s">
        <v>929</v>
      </c>
      <c r="Y8848" t="s">
        <v>929</v>
      </c>
      <c r="Z8848" t="s">
        <v>929</v>
      </c>
    </row>
    <row r="8849" spans="1:26">
      <c r="A8849">
        <v>807055</v>
      </c>
      <c r="B8849" t="s">
        <v>98</v>
      </c>
      <c r="C8849" t="s">
        <v>928</v>
      </c>
      <c r="D8849" t="s">
        <v>929</v>
      </c>
      <c r="E8849" t="s">
        <v>928</v>
      </c>
      <c r="F8849" t="s">
        <v>929</v>
      </c>
      <c r="G8849" t="s">
        <v>929</v>
      </c>
      <c r="H8849" t="s">
        <v>930</v>
      </c>
      <c r="I8849" t="s">
        <v>930</v>
      </c>
      <c r="J8849" t="s">
        <v>930</v>
      </c>
      <c r="K8849" t="s">
        <v>930</v>
      </c>
      <c r="L8849" t="s">
        <v>930</v>
      </c>
      <c r="M8849" t="s">
        <v>930</v>
      </c>
      <c r="N8849" t="s">
        <v>930</v>
      </c>
      <c r="O8849" t="s">
        <v>929</v>
      </c>
      <c r="P8849" t="s">
        <v>929</v>
      </c>
      <c r="Q8849" t="s">
        <v>929</v>
      </c>
      <c r="R8849" t="s">
        <v>929</v>
      </c>
      <c r="S8849" t="s">
        <v>929</v>
      </c>
      <c r="T8849" t="s">
        <v>929</v>
      </c>
      <c r="U8849" t="s">
        <v>929</v>
      </c>
      <c r="V8849" t="s">
        <v>929</v>
      </c>
      <c r="W8849" t="s">
        <v>929</v>
      </c>
      <c r="X8849" t="s">
        <v>929</v>
      </c>
      <c r="Y8849" t="s">
        <v>929</v>
      </c>
      <c r="Z8849" t="s">
        <v>929</v>
      </c>
    </row>
    <row r="8850" spans="1:26">
      <c r="A8850">
        <v>807068</v>
      </c>
      <c r="B8850" t="s">
        <v>98</v>
      </c>
      <c r="C8850" t="s">
        <v>929</v>
      </c>
      <c r="D8850" t="s">
        <v>929</v>
      </c>
      <c r="E8850" t="s">
        <v>929</v>
      </c>
      <c r="F8850" t="s">
        <v>929</v>
      </c>
      <c r="G8850" t="s">
        <v>929</v>
      </c>
      <c r="H8850" t="s">
        <v>929</v>
      </c>
      <c r="I8850" t="s">
        <v>930</v>
      </c>
      <c r="J8850" t="s">
        <v>930</v>
      </c>
      <c r="K8850" t="s">
        <v>928</v>
      </c>
      <c r="L8850" t="s">
        <v>930</v>
      </c>
      <c r="M8850" t="s">
        <v>930</v>
      </c>
      <c r="N8850" t="s">
        <v>930</v>
      </c>
      <c r="O8850" t="s">
        <v>930</v>
      </c>
      <c r="P8850" t="s">
        <v>930</v>
      </c>
      <c r="Q8850" t="s">
        <v>928</v>
      </c>
      <c r="R8850" t="s">
        <v>928</v>
      </c>
      <c r="S8850" t="s">
        <v>928</v>
      </c>
      <c r="T8850" t="s">
        <v>930</v>
      </c>
      <c r="U8850" t="s">
        <v>930</v>
      </c>
      <c r="V8850" t="s">
        <v>929</v>
      </c>
      <c r="W8850" t="s">
        <v>929</v>
      </c>
      <c r="X8850" t="s">
        <v>929</v>
      </c>
      <c r="Y8850" t="s">
        <v>929</v>
      </c>
      <c r="Z8850" t="s">
        <v>929</v>
      </c>
    </row>
    <row r="8851" spans="1:26">
      <c r="A8851">
        <v>807070</v>
      </c>
      <c r="B8851" t="s">
        <v>98</v>
      </c>
      <c r="C8851" t="s">
        <v>929</v>
      </c>
      <c r="D8851" t="s">
        <v>929</v>
      </c>
      <c r="E8851" t="s">
        <v>929</v>
      </c>
      <c r="F8851" t="s">
        <v>929</v>
      </c>
      <c r="G8851" t="s">
        <v>929</v>
      </c>
      <c r="H8851" t="s">
        <v>929</v>
      </c>
      <c r="I8851" t="s">
        <v>929</v>
      </c>
      <c r="J8851" t="s">
        <v>929</v>
      </c>
      <c r="K8851" t="s">
        <v>929</v>
      </c>
      <c r="L8851" t="s">
        <v>928</v>
      </c>
      <c r="M8851" t="s">
        <v>930</v>
      </c>
      <c r="N8851" t="s">
        <v>928</v>
      </c>
      <c r="O8851" t="s">
        <v>930</v>
      </c>
      <c r="P8851" t="s">
        <v>929</v>
      </c>
      <c r="Q8851" t="s">
        <v>929</v>
      </c>
      <c r="R8851" t="s">
        <v>930</v>
      </c>
      <c r="S8851" t="s">
        <v>929</v>
      </c>
      <c r="T8851" t="s">
        <v>929</v>
      </c>
      <c r="U8851" t="s">
        <v>928</v>
      </c>
      <c r="V8851" t="s">
        <v>930</v>
      </c>
      <c r="W8851" t="s">
        <v>929</v>
      </c>
      <c r="X8851" t="s">
        <v>930</v>
      </c>
      <c r="Y8851" t="s">
        <v>929</v>
      </c>
      <c r="Z8851" t="s">
        <v>930</v>
      </c>
    </row>
    <row r="8852" spans="1:26">
      <c r="A8852">
        <v>807079</v>
      </c>
      <c r="B8852" t="s">
        <v>98</v>
      </c>
      <c r="C8852" t="s">
        <v>929</v>
      </c>
      <c r="D8852" t="s">
        <v>929</v>
      </c>
      <c r="E8852" t="s">
        <v>929</v>
      </c>
      <c r="F8852" t="s">
        <v>929</v>
      </c>
      <c r="G8852" t="s">
        <v>929</v>
      </c>
      <c r="H8852" t="s">
        <v>929</v>
      </c>
      <c r="I8852" t="s">
        <v>930</v>
      </c>
      <c r="J8852" t="s">
        <v>930</v>
      </c>
      <c r="K8852" t="s">
        <v>930</v>
      </c>
      <c r="L8852" t="s">
        <v>930</v>
      </c>
      <c r="M8852" t="s">
        <v>930</v>
      </c>
      <c r="N8852" t="s">
        <v>930</v>
      </c>
      <c r="O8852" t="s">
        <v>929</v>
      </c>
      <c r="P8852" t="s">
        <v>930</v>
      </c>
      <c r="Q8852" t="s">
        <v>930</v>
      </c>
      <c r="R8852" t="s">
        <v>928</v>
      </c>
      <c r="S8852" t="s">
        <v>930</v>
      </c>
      <c r="T8852" t="s">
        <v>930</v>
      </c>
      <c r="U8852" t="s">
        <v>928</v>
      </c>
      <c r="V8852" t="s">
        <v>930</v>
      </c>
      <c r="W8852" t="s">
        <v>930</v>
      </c>
      <c r="X8852" t="s">
        <v>930</v>
      </c>
      <c r="Y8852" t="s">
        <v>930</v>
      </c>
      <c r="Z8852" t="s">
        <v>929</v>
      </c>
    </row>
    <row r="8853" spans="1:26">
      <c r="A8853">
        <v>807081</v>
      </c>
      <c r="B8853" t="s">
        <v>98</v>
      </c>
      <c r="C8853" t="s">
        <v>930</v>
      </c>
      <c r="D8853" t="s">
        <v>929</v>
      </c>
      <c r="E8853" t="s">
        <v>929</v>
      </c>
      <c r="F8853" t="s">
        <v>929</v>
      </c>
      <c r="G8853" t="s">
        <v>929</v>
      </c>
      <c r="H8853" t="s">
        <v>930</v>
      </c>
      <c r="I8853" t="s">
        <v>930</v>
      </c>
      <c r="J8853" t="s">
        <v>930</v>
      </c>
      <c r="K8853" t="s">
        <v>930</v>
      </c>
      <c r="L8853" t="s">
        <v>928</v>
      </c>
      <c r="M8853" t="s">
        <v>930</v>
      </c>
      <c r="N8853" t="s">
        <v>929</v>
      </c>
      <c r="O8853" t="s">
        <v>929</v>
      </c>
      <c r="P8853" t="s">
        <v>929</v>
      </c>
      <c r="Q8853" t="s">
        <v>930</v>
      </c>
      <c r="R8853" t="s">
        <v>930</v>
      </c>
      <c r="S8853" t="s">
        <v>928</v>
      </c>
      <c r="T8853" t="s">
        <v>930</v>
      </c>
      <c r="U8853" t="s">
        <v>928</v>
      </c>
      <c r="V8853" t="s">
        <v>930</v>
      </c>
      <c r="W8853" t="s">
        <v>930</v>
      </c>
      <c r="X8853" t="s">
        <v>930</v>
      </c>
      <c r="Y8853" t="s">
        <v>930</v>
      </c>
      <c r="Z8853" t="s">
        <v>929</v>
      </c>
    </row>
    <row r="8854" spans="1:26">
      <c r="A8854">
        <v>807087</v>
      </c>
      <c r="B8854" t="s">
        <v>98</v>
      </c>
      <c r="C8854" t="s">
        <v>929</v>
      </c>
      <c r="D8854" t="s">
        <v>930</v>
      </c>
      <c r="E8854" t="s">
        <v>930</v>
      </c>
      <c r="F8854" t="s">
        <v>929</v>
      </c>
      <c r="G8854" t="s">
        <v>930</v>
      </c>
      <c r="H8854" t="s">
        <v>929</v>
      </c>
      <c r="I8854" t="s">
        <v>929</v>
      </c>
      <c r="J8854" t="s">
        <v>930</v>
      </c>
      <c r="K8854" t="s">
        <v>929</v>
      </c>
      <c r="L8854" t="s">
        <v>929</v>
      </c>
      <c r="M8854" t="s">
        <v>929</v>
      </c>
      <c r="N8854" t="s">
        <v>929</v>
      </c>
      <c r="O8854" t="s">
        <v>929</v>
      </c>
      <c r="P8854" t="s">
        <v>929</v>
      </c>
      <c r="Q8854" t="s">
        <v>930</v>
      </c>
      <c r="R8854" t="s">
        <v>930</v>
      </c>
      <c r="S8854" t="s">
        <v>928</v>
      </c>
      <c r="T8854" t="s">
        <v>928</v>
      </c>
      <c r="U8854" t="s">
        <v>930</v>
      </c>
      <c r="V8854" t="s">
        <v>929</v>
      </c>
      <c r="W8854" t="s">
        <v>929</v>
      </c>
      <c r="X8854" t="s">
        <v>930</v>
      </c>
      <c r="Y8854" t="s">
        <v>929</v>
      </c>
      <c r="Z8854" t="s">
        <v>929</v>
      </c>
    </row>
    <row r="8855" spans="1:26">
      <c r="A8855">
        <v>807104</v>
      </c>
      <c r="B8855" t="s">
        <v>98</v>
      </c>
      <c r="C8855" t="s">
        <v>929</v>
      </c>
      <c r="D8855" t="s">
        <v>930</v>
      </c>
      <c r="E8855" t="s">
        <v>930</v>
      </c>
      <c r="F8855" t="s">
        <v>930</v>
      </c>
      <c r="G8855" t="s">
        <v>929</v>
      </c>
      <c r="H8855" t="s">
        <v>929</v>
      </c>
      <c r="I8855" t="s">
        <v>929</v>
      </c>
      <c r="J8855" t="s">
        <v>930</v>
      </c>
      <c r="K8855" t="s">
        <v>930</v>
      </c>
      <c r="L8855" t="s">
        <v>930</v>
      </c>
      <c r="M8855" t="s">
        <v>930</v>
      </c>
      <c r="N8855" t="s">
        <v>929</v>
      </c>
      <c r="O8855" t="s">
        <v>929</v>
      </c>
      <c r="P8855" t="s">
        <v>930</v>
      </c>
      <c r="Q8855" t="s">
        <v>930</v>
      </c>
      <c r="R8855" t="s">
        <v>930</v>
      </c>
      <c r="S8855" t="s">
        <v>930</v>
      </c>
      <c r="T8855" t="s">
        <v>929</v>
      </c>
      <c r="U8855" t="s">
        <v>929</v>
      </c>
      <c r="V8855" t="s">
        <v>929</v>
      </c>
      <c r="W8855" t="s">
        <v>929</v>
      </c>
      <c r="X8855" t="s">
        <v>929</v>
      </c>
      <c r="Y8855" t="s">
        <v>929</v>
      </c>
      <c r="Z8855" t="s">
        <v>929</v>
      </c>
    </row>
    <row r="8856" spans="1:26">
      <c r="A8856">
        <v>807105</v>
      </c>
      <c r="B8856" t="s">
        <v>98</v>
      </c>
      <c r="C8856" t="s">
        <v>929</v>
      </c>
      <c r="D8856" t="s">
        <v>930</v>
      </c>
      <c r="E8856" t="s">
        <v>930</v>
      </c>
      <c r="F8856" t="s">
        <v>929</v>
      </c>
      <c r="G8856" t="s">
        <v>930</v>
      </c>
      <c r="H8856" t="s">
        <v>929</v>
      </c>
      <c r="I8856" t="s">
        <v>929</v>
      </c>
      <c r="J8856" t="s">
        <v>928</v>
      </c>
      <c r="K8856" t="s">
        <v>930</v>
      </c>
      <c r="L8856" t="s">
        <v>929</v>
      </c>
      <c r="M8856" t="s">
        <v>930</v>
      </c>
      <c r="N8856" t="s">
        <v>929</v>
      </c>
      <c r="O8856" t="s">
        <v>929</v>
      </c>
      <c r="P8856" t="s">
        <v>930</v>
      </c>
      <c r="Q8856" t="s">
        <v>930</v>
      </c>
      <c r="R8856" t="s">
        <v>928</v>
      </c>
      <c r="S8856" t="s">
        <v>929</v>
      </c>
      <c r="T8856" t="s">
        <v>929</v>
      </c>
      <c r="U8856" t="s">
        <v>928</v>
      </c>
      <c r="V8856" t="s">
        <v>929</v>
      </c>
      <c r="W8856" t="s">
        <v>929</v>
      </c>
      <c r="X8856" t="s">
        <v>929</v>
      </c>
      <c r="Y8856" t="s">
        <v>929</v>
      </c>
      <c r="Z8856" t="s">
        <v>929</v>
      </c>
    </row>
    <row r="8857" spans="1:26">
      <c r="A8857">
        <v>807115</v>
      </c>
      <c r="B8857" t="s">
        <v>98</v>
      </c>
      <c r="C8857" t="s">
        <v>929</v>
      </c>
      <c r="D8857" t="s">
        <v>928</v>
      </c>
      <c r="E8857" t="s">
        <v>928</v>
      </c>
      <c r="F8857" t="s">
        <v>930</v>
      </c>
      <c r="G8857" t="s">
        <v>929</v>
      </c>
      <c r="H8857" t="s">
        <v>929</v>
      </c>
      <c r="I8857" t="s">
        <v>930</v>
      </c>
      <c r="J8857" t="s">
        <v>928</v>
      </c>
      <c r="K8857" t="s">
        <v>930</v>
      </c>
      <c r="L8857" t="s">
        <v>928</v>
      </c>
      <c r="M8857" t="s">
        <v>928</v>
      </c>
      <c r="N8857" t="s">
        <v>929</v>
      </c>
      <c r="O8857" t="s">
        <v>929</v>
      </c>
      <c r="P8857" t="s">
        <v>929</v>
      </c>
      <c r="Q8857" t="s">
        <v>929</v>
      </c>
      <c r="R8857" t="s">
        <v>929</v>
      </c>
      <c r="S8857" t="s">
        <v>930</v>
      </c>
      <c r="T8857" t="s">
        <v>930</v>
      </c>
      <c r="U8857" t="s">
        <v>929</v>
      </c>
      <c r="V8857" t="s">
        <v>929</v>
      </c>
      <c r="W8857" t="s">
        <v>929</v>
      </c>
      <c r="X8857" t="s">
        <v>929</v>
      </c>
      <c r="Y8857" t="s">
        <v>929</v>
      </c>
      <c r="Z8857" t="s">
        <v>929</v>
      </c>
    </row>
    <row r="8858" spans="1:26">
      <c r="A8858">
        <v>807117</v>
      </c>
      <c r="B8858" t="s">
        <v>98</v>
      </c>
      <c r="C8858" t="s">
        <v>930</v>
      </c>
      <c r="D8858" t="s">
        <v>930</v>
      </c>
      <c r="E8858" t="s">
        <v>929</v>
      </c>
      <c r="F8858" t="s">
        <v>929</v>
      </c>
      <c r="G8858" t="s">
        <v>930</v>
      </c>
      <c r="H8858" t="s">
        <v>928</v>
      </c>
      <c r="I8858" t="s">
        <v>929</v>
      </c>
      <c r="J8858" t="s">
        <v>930</v>
      </c>
      <c r="K8858" t="s">
        <v>929</v>
      </c>
      <c r="L8858" t="s">
        <v>930</v>
      </c>
      <c r="M8858" t="s">
        <v>929</v>
      </c>
      <c r="N8858" t="s">
        <v>930</v>
      </c>
      <c r="O8858" t="s">
        <v>929</v>
      </c>
      <c r="P8858" t="s">
        <v>929</v>
      </c>
      <c r="Q8858" t="s">
        <v>930</v>
      </c>
      <c r="R8858" t="s">
        <v>928</v>
      </c>
      <c r="S8858" t="s">
        <v>930</v>
      </c>
      <c r="T8858" t="s">
        <v>929</v>
      </c>
      <c r="U8858" t="s">
        <v>929</v>
      </c>
      <c r="V8858" t="s">
        <v>929</v>
      </c>
      <c r="W8858" t="s">
        <v>929</v>
      </c>
      <c r="X8858" t="s">
        <v>929</v>
      </c>
      <c r="Y8858" t="s">
        <v>929</v>
      </c>
      <c r="Z8858" t="s">
        <v>929</v>
      </c>
    </row>
    <row r="8859" spans="1:26">
      <c r="A8859">
        <v>807128</v>
      </c>
      <c r="B8859" t="s">
        <v>98</v>
      </c>
      <c r="C8859" t="s">
        <v>930</v>
      </c>
      <c r="D8859" t="s">
        <v>930</v>
      </c>
      <c r="E8859" t="s">
        <v>930</v>
      </c>
      <c r="F8859" t="s">
        <v>929</v>
      </c>
      <c r="G8859" t="s">
        <v>930</v>
      </c>
      <c r="H8859" t="s">
        <v>929</v>
      </c>
      <c r="I8859" t="s">
        <v>930</v>
      </c>
      <c r="J8859" t="s">
        <v>930</v>
      </c>
      <c r="K8859" t="s">
        <v>930</v>
      </c>
      <c r="L8859" t="s">
        <v>930</v>
      </c>
      <c r="M8859" t="s">
        <v>929</v>
      </c>
      <c r="N8859" t="s">
        <v>929</v>
      </c>
      <c r="O8859" t="s">
        <v>929</v>
      </c>
      <c r="P8859" t="s">
        <v>930</v>
      </c>
      <c r="Q8859" t="s">
        <v>930</v>
      </c>
      <c r="R8859" t="s">
        <v>930</v>
      </c>
      <c r="S8859" t="s">
        <v>930</v>
      </c>
      <c r="T8859" t="s">
        <v>930</v>
      </c>
      <c r="U8859" t="s">
        <v>929</v>
      </c>
      <c r="V8859" t="s">
        <v>929</v>
      </c>
      <c r="W8859" t="s">
        <v>929</v>
      </c>
      <c r="X8859" t="s">
        <v>929</v>
      </c>
      <c r="Y8859" t="s">
        <v>929</v>
      </c>
      <c r="Z8859" t="s">
        <v>929</v>
      </c>
    </row>
    <row r="8860" spans="1:26">
      <c r="A8860">
        <v>807140</v>
      </c>
      <c r="B8860" t="s">
        <v>98</v>
      </c>
      <c r="C8860" t="s">
        <v>929</v>
      </c>
      <c r="D8860" t="s">
        <v>929</v>
      </c>
      <c r="E8860" t="s">
        <v>929</v>
      </c>
      <c r="F8860" t="s">
        <v>929</v>
      </c>
      <c r="G8860" t="s">
        <v>929</v>
      </c>
      <c r="H8860" t="s">
        <v>929</v>
      </c>
      <c r="I8860" t="s">
        <v>930</v>
      </c>
      <c r="J8860" t="s">
        <v>930</v>
      </c>
      <c r="K8860" t="s">
        <v>930</v>
      </c>
      <c r="L8860" t="s">
        <v>928</v>
      </c>
      <c r="M8860" t="s">
        <v>928</v>
      </c>
      <c r="N8860" t="s">
        <v>930</v>
      </c>
      <c r="O8860" t="s">
        <v>929</v>
      </c>
      <c r="P8860" t="s">
        <v>930</v>
      </c>
      <c r="Q8860" t="s">
        <v>930</v>
      </c>
      <c r="R8860" t="s">
        <v>928</v>
      </c>
      <c r="S8860" t="s">
        <v>930</v>
      </c>
      <c r="T8860" t="s">
        <v>928</v>
      </c>
      <c r="U8860" t="s">
        <v>928</v>
      </c>
      <c r="V8860" t="s">
        <v>930</v>
      </c>
      <c r="W8860" t="s">
        <v>929</v>
      </c>
      <c r="X8860" t="s">
        <v>930</v>
      </c>
      <c r="Y8860" t="s">
        <v>929</v>
      </c>
      <c r="Z8860" t="s">
        <v>929</v>
      </c>
    </row>
    <row r="8861" spans="1:26">
      <c r="A8861">
        <v>807147</v>
      </c>
      <c r="B8861" t="s">
        <v>98</v>
      </c>
      <c r="C8861" t="s">
        <v>929</v>
      </c>
      <c r="D8861" t="s">
        <v>930</v>
      </c>
      <c r="E8861" t="s">
        <v>929</v>
      </c>
      <c r="F8861" t="s">
        <v>929</v>
      </c>
      <c r="G8861" t="s">
        <v>929</v>
      </c>
      <c r="H8861" t="s">
        <v>930</v>
      </c>
      <c r="I8861" t="s">
        <v>930</v>
      </c>
      <c r="J8861" t="s">
        <v>928</v>
      </c>
      <c r="K8861" t="s">
        <v>929</v>
      </c>
      <c r="L8861" t="s">
        <v>930</v>
      </c>
      <c r="M8861" t="s">
        <v>930</v>
      </c>
      <c r="N8861" t="s">
        <v>930</v>
      </c>
      <c r="O8861" t="s">
        <v>929</v>
      </c>
      <c r="P8861" t="s">
        <v>929</v>
      </c>
      <c r="Q8861" t="s">
        <v>929</v>
      </c>
      <c r="R8861" t="s">
        <v>929</v>
      </c>
      <c r="S8861" t="s">
        <v>930</v>
      </c>
      <c r="T8861" t="s">
        <v>929</v>
      </c>
      <c r="U8861" t="s">
        <v>929</v>
      </c>
      <c r="V8861" t="s">
        <v>930</v>
      </c>
      <c r="W8861" t="s">
        <v>930</v>
      </c>
      <c r="X8861" t="s">
        <v>929</v>
      </c>
      <c r="Y8861" t="s">
        <v>929</v>
      </c>
      <c r="Z8861" t="s">
        <v>929</v>
      </c>
    </row>
    <row r="8862" spans="1:26">
      <c r="A8862">
        <v>807151</v>
      </c>
      <c r="B8862" t="s">
        <v>98</v>
      </c>
      <c r="C8862" t="s">
        <v>929</v>
      </c>
      <c r="D8862" t="s">
        <v>930</v>
      </c>
      <c r="E8862" t="s">
        <v>929</v>
      </c>
      <c r="F8862" t="s">
        <v>929</v>
      </c>
      <c r="G8862" t="s">
        <v>929</v>
      </c>
      <c r="H8862" t="s">
        <v>929</v>
      </c>
      <c r="I8862" t="s">
        <v>929</v>
      </c>
      <c r="J8862" t="s">
        <v>930</v>
      </c>
      <c r="K8862" t="s">
        <v>930</v>
      </c>
      <c r="L8862" t="s">
        <v>930</v>
      </c>
      <c r="M8862" t="s">
        <v>930</v>
      </c>
      <c r="N8862" t="s">
        <v>929</v>
      </c>
      <c r="O8862" t="s">
        <v>929</v>
      </c>
      <c r="P8862" t="s">
        <v>930</v>
      </c>
      <c r="Q8862" t="s">
        <v>930</v>
      </c>
      <c r="R8862" t="s">
        <v>930</v>
      </c>
      <c r="S8862" t="s">
        <v>929</v>
      </c>
      <c r="T8862" t="s">
        <v>928</v>
      </c>
      <c r="U8862" t="s">
        <v>928</v>
      </c>
      <c r="V8862" t="s">
        <v>930</v>
      </c>
      <c r="W8862" t="s">
        <v>930</v>
      </c>
      <c r="X8862" t="s">
        <v>930</v>
      </c>
      <c r="Y8862" t="s">
        <v>929</v>
      </c>
      <c r="Z8862" t="s">
        <v>929</v>
      </c>
    </row>
    <row r="8863" spans="1:26">
      <c r="A8863">
        <v>807152</v>
      </c>
      <c r="B8863" t="s">
        <v>98</v>
      </c>
      <c r="C8863" t="s">
        <v>930</v>
      </c>
      <c r="D8863" t="s">
        <v>930</v>
      </c>
      <c r="E8863" t="s">
        <v>929</v>
      </c>
      <c r="F8863" t="s">
        <v>929</v>
      </c>
      <c r="G8863" t="s">
        <v>929</v>
      </c>
      <c r="H8863" t="s">
        <v>930</v>
      </c>
      <c r="I8863" t="s">
        <v>930</v>
      </c>
      <c r="J8863" t="s">
        <v>930</v>
      </c>
      <c r="K8863" t="s">
        <v>928</v>
      </c>
      <c r="L8863" t="s">
        <v>928</v>
      </c>
      <c r="M8863" t="s">
        <v>930</v>
      </c>
      <c r="N8863" t="s">
        <v>928</v>
      </c>
      <c r="O8863" t="s">
        <v>930</v>
      </c>
      <c r="P8863" t="s">
        <v>929</v>
      </c>
      <c r="Q8863" t="s">
        <v>929</v>
      </c>
      <c r="R8863" t="s">
        <v>930</v>
      </c>
      <c r="S8863" t="s">
        <v>929</v>
      </c>
      <c r="T8863" t="s">
        <v>930</v>
      </c>
      <c r="U8863" t="s">
        <v>929</v>
      </c>
      <c r="V8863" t="s">
        <v>929</v>
      </c>
      <c r="W8863" t="s">
        <v>929</v>
      </c>
      <c r="X8863" t="s">
        <v>929</v>
      </c>
      <c r="Y8863" t="s">
        <v>929</v>
      </c>
      <c r="Z8863" t="s">
        <v>929</v>
      </c>
    </row>
    <row r="8864" spans="1:26">
      <c r="A8864">
        <v>807157</v>
      </c>
      <c r="B8864" t="s">
        <v>98</v>
      </c>
      <c r="C8864" t="s">
        <v>929</v>
      </c>
      <c r="D8864" t="s">
        <v>930</v>
      </c>
      <c r="E8864" t="s">
        <v>930</v>
      </c>
      <c r="F8864" t="s">
        <v>929</v>
      </c>
      <c r="G8864" t="s">
        <v>929</v>
      </c>
      <c r="H8864" t="s">
        <v>929</v>
      </c>
      <c r="I8864" t="s">
        <v>929</v>
      </c>
      <c r="J8864" t="s">
        <v>928</v>
      </c>
      <c r="K8864" t="s">
        <v>929</v>
      </c>
      <c r="L8864" t="s">
        <v>929</v>
      </c>
      <c r="M8864" t="s">
        <v>930</v>
      </c>
      <c r="N8864" t="s">
        <v>929</v>
      </c>
      <c r="O8864" t="s">
        <v>929</v>
      </c>
      <c r="P8864" t="s">
        <v>929</v>
      </c>
      <c r="Q8864" t="s">
        <v>928</v>
      </c>
      <c r="R8864" t="s">
        <v>928</v>
      </c>
      <c r="S8864" t="s">
        <v>928</v>
      </c>
      <c r="T8864" t="s">
        <v>930</v>
      </c>
      <c r="U8864" t="s">
        <v>930</v>
      </c>
      <c r="V8864" t="s">
        <v>929</v>
      </c>
      <c r="W8864" t="s">
        <v>929</v>
      </c>
      <c r="X8864" t="s">
        <v>929</v>
      </c>
      <c r="Y8864" t="s">
        <v>929</v>
      </c>
      <c r="Z8864" t="s">
        <v>929</v>
      </c>
    </row>
    <row r="8865" spans="1:26">
      <c r="A8865">
        <v>807159</v>
      </c>
      <c r="B8865" t="s">
        <v>98</v>
      </c>
      <c r="C8865" t="s">
        <v>929</v>
      </c>
      <c r="D8865" t="s">
        <v>930</v>
      </c>
      <c r="E8865" t="s">
        <v>929</v>
      </c>
      <c r="F8865" t="s">
        <v>929</v>
      </c>
      <c r="G8865" t="s">
        <v>929</v>
      </c>
      <c r="H8865" t="s">
        <v>930</v>
      </c>
      <c r="I8865" t="s">
        <v>930</v>
      </c>
      <c r="J8865" t="s">
        <v>930</v>
      </c>
      <c r="K8865" t="s">
        <v>928</v>
      </c>
      <c r="L8865" t="s">
        <v>928</v>
      </c>
      <c r="M8865" t="s">
        <v>930</v>
      </c>
      <c r="N8865" t="s">
        <v>929</v>
      </c>
      <c r="O8865" t="s">
        <v>929</v>
      </c>
      <c r="P8865" t="s">
        <v>929</v>
      </c>
      <c r="Q8865" t="s">
        <v>929</v>
      </c>
      <c r="R8865" t="s">
        <v>930</v>
      </c>
      <c r="S8865" t="s">
        <v>930</v>
      </c>
      <c r="T8865" t="s">
        <v>929</v>
      </c>
      <c r="U8865" t="s">
        <v>928</v>
      </c>
      <c r="V8865" t="s">
        <v>930</v>
      </c>
      <c r="W8865" t="s">
        <v>930</v>
      </c>
      <c r="X8865" t="s">
        <v>929</v>
      </c>
      <c r="Y8865" t="s">
        <v>929</v>
      </c>
      <c r="Z8865" t="s">
        <v>929</v>
      </c>
    </row>
    <row r="8866" spans="1:26">
      <c r="A8866">
        <v>807174</v>
      </c>
      <c r="B8866" t="s">
        <v>98</v>
      </c>
      <c r="C8866" t="s">
        <v>929</v>
      </c>
      <c r="D8866" t="s">
        <v>928</v>
      </c>
      <c r="E8866" t="s">
        <v>929</v>
      </c>
      <c r="F8866" t="s">
        <v>929</v>
      </c>
      <c r="G8866" t="s">
        <v>929</v>
      </c>
      <c r="H8866" t="s">
        <v>930</v>
      </c>
      <c r="I8866" t="s">
        <v>929</v>
      </c>
      <c r="J8866" t="s">
        <v>930</v>
      </c>
      <c r="K8866" t="s">
        <v>930</v>
      </c>
      <c r="L8866" t="s">
        <v>929</v>
      </c>
      <c r="M8866" t="s">
        <v>930</v>
      </c>
      <c r="N8866" t="s">
        <v>929</v>
      </c>
      <c r="O8866" t="s">
        <v>929</v>
      </c>
      <c r="P8866" t="s">
        <v>928</v>
      </c>
      <c r="Q8866" t="s">
        <v>930</v>
      </c>
      <c r="R8866" t="s">
        <v>930</v>
      </c>
      <c r="S8866" t="s">
        <v>930</v>
      </c>
      <c r="T8866" t="s">
        <v>930</v>
      </c>
      <c r="U8866" t="s">
        <v>928</v>
      </c>
      <c r="V8866" t="s">
        <v>930</v>
      </c>
      <c r="W8866" t="s">
        <v>930</v>
      </c>
      <c r="X8866" t="s">
        <v>929</v>
      </c>
      <c r="Y8866" t="s">
        <v>929</v>
      </c>
      <c r="Z8866" t="s">
        <v>929</v>
      </c>
    </row>
    <row r="8867" spans="1:26">
      <c r="A8867">
        <v>807175</v>
      </c>
      <c r="B8867" t="s">
        <v>98</v>
      </c>
      <c r="C8867" t="s">
        <v>930</v>
      </c>
      <c r="D8867" t="s">
        <v>930</v>
      </c>
      <c r="E8867" t="s">
        <v>930</v>
      </c>
      <c r="F8867" t="s">
        <v>929</v>
      </c>
      <c r="G8867" t="s">
        <v>930</v>
      </c>
      <c r="H8867" t="s">
        <v>929</v>
      </c>
      <c r="I8867" t="s">
        <v>930</v>
      </c>
      <c r="J8867" t="s">
        <v>930</v>
      </c>
      <c r="K8867" t="s">
        <v>929</v>
      </c>
      <c r="L8867" t="s">
        <v>929</v>
      </c>
      <c r="M8867" t="s">
        <v>930</v>
      </c>
      <c r="N8867" t="s">
        <v>930</v>
      </c>
      <c r="O8867" t="s">
        <v>929</v>
      </c>
      <c r="P8867" t="s">
        <v>929</v>
      </c>
      <c r="Q8867" t="s">
        <v>929</v>
      </c>
      <c r="R8867" t="s">
        <v>929</v>
      </c>
      <c r="S8867" t="s">
        <v>929</v>
      </c>
      <c r="T8867" t="s">
        <v>929</v>
      </c>
      <c r="U8867" t="s">
        <v>929</v>
      </c>
      <c r="V8867" t="s">
        <v>929</v>
      </c>
      <c r="W8867" t="s">
        <v>929</v>
      </c>
      <c r="X8867" t="s">
        <v>929</v>
      </c>
      <c r="Y8867" t="s">
        <v>929</v>
      </c>
      <c r="Z8867" t="s">
        <v>929</v>
      </c>
    </row>
    <row r="8868" spans="1:26">
      <c r="A8868">
        <v>807180</v>
      </c>
      <c r="B8868" t="s">
        <v>98</v>
      </c>
      <c r="C8868" t="s">
        <v>929</v>
      </c>
      <c r="D8868" t="s">
        <v>929</v>
      </c>
      <c r="E8868" t="s">
        <v>929</v>
      </c>
      <c r="F8868" t="s">
        <v>929</v>
      </c>
      <c r="G8868" t="s">
        <v>929</v>
      </c>
      <c r="H8868" t="s">
        <v>930</v>
      </c>
      <c r="I8868" t="s">
        <v>929</v>
      </c>
      <c r="J8868" t="s">
        <v>930</v>
      </c>
      <c r="K8868" t="s">
        <v>929</v>
      </c>
      <c r="L8868" t="s">
        <v>930</v>
      </c>
      <c r="M8868" t="s">
        <v>930</v>
      </c>
      <c r="N8868" t="s">
        <v>929</v>
      </c>
      <c r="O8868" t="s">
        <v>929</v>
      </c>
      <c r="P8868" t="s">
        <v>929</v>
      </c>
      <c r="Q8868" t="s">
        <v>929</v>
      </c>
      <c r="R8868" t="s">
        <v>930</v>
      </c>
      <c r="S8868" t="s">
        <v>928</v>
      </c>
      <c r="T8868" t="s">
        <v>930</v>
      </c>
      <c r="U8868" t="s">
        <v>930</v>
      </c>
      <c r="V8868" t="s">
        <v>929</v>
      </c>
      <c r="W8868" t="s">
        <v>930</v>
      </c>
      <c r="X8868" t="s">
        <v>930</v>
      </c>
      <c r="Y8868" t="s">
        <v>929</v>
      </c>
      <c r="Z8868" t="s">
        <v>929</v>
      </c>
    </row>
    <row r="8869" spans="1:26">
      <c r="A8869">
        <v>807185</v>
      </c>
      <c r="B8869" t="s">
        <v>98</v>
      </c>
      <c r="C8869" t="s">
        <v>930</v>
      </c>
      <c r="D8869" t="s">
        <v>930</v>
      </c>
      <c r="E8869" t="s">
        <v>928</v>
      </c>
      <c r="F8869" t="s">
        <v>928</v>
      </c>
      <c r="G8869" t="s">
        <v>929</v>
      </c>
      <c r="H8869" t="s">
        <v>928</v>
      </c>
      <c r="I8869" t="s">
        <v>930</v>
      </c>
      <c r="J8869" t="s">
        <v>930</v>
      </c>
      <c r="K8869" t="s">
        <v>930</v>
      </c>
      <c r="L8869" t="s">
        <v>928</v>
      </c>
      <c r="M8869" t="s">
        <v>930</v>
      </c>
      <c r="N8869" t="s">
        <v>930</v>
      </c>
      <c r="O8869" t="s">
        <v>929</v>
      </c>
      <c r="P8869" t="s">
        <v>929</v>
      </c>
      <c r="Q8869" t="s">
        <v>929</v>
      </c>
      <c r="R8869" t="s">
        <v>930</v>
      </c>
      <c r="S8869" t="s">
        <v>930</v>
      </c>
      <c r="T8869" t="s">
        <v>929</v>
      </c>
      <c r="U8869" t="s">
        <v>929</v>
      </c>
      <c r="V8869" t="s">
        <v>929</v>
      </c>
      <c r="W8869" t="s">
        <v>929</v>
      </c>
      <c r="X8869" t="s">
        <v>929</v>
      </c>
      <c r="Y8869" t="s">
        <v>929</v>
      </c>
      <c r="Z8869" t="s">
        <v>929</v>
      </c>
    </row>
    <row r="8870" spans="1:26">
      <c r="A8870">
        <v>807187</v>
      </c>
      <c r="B8870" t="s">
        <v>98</v>
      </c>
      <c r="C8870" t="s">
        <v>930</v>
      </c>
      <c r="D8870" t="s">
        <v>929</v>
      </c>
      <c r="E8870" t="s">
        <v>929</v>
      </c>
      <c r="F8870" t="s">
        <v>929</v>
      </c>
      <c r="G8870" t="s">
        <v>929</v>
      </c>
      <c r="H8870" t="s">
        <v>929</v>
      </c>
      <c r="I8870" t="s">
        <v>930</v>
      </c>
      <c r="J8870" t="s">
        <v>929</v>
      </c>
      <c r="K8870" t="s">
        <v>930</v>
      </c>
      <c r="L8870" t="s">
        <v>930</v>
      </c>
      <c r="M8870" t="s">
        <v>929</v>
      </c>
      <c r="N8870" t="s">
        <v>930</v>
      </c>
      <c r="O8870" t="s">
        <v>929</v>
      </c>
      <c r="P8870" t="s">
        <v>929</v>
      </c>
      <c r="Q8870" t="s">
        <v>930</v>
      </c>
      <c r="R8870" t="s">
        <v>930</v>
      </c>
      <c r="S8870" t="s">
        <v>930</v>
      </c>
      <c r="T8870" t="s">
        <v>930</v>
      </c>
      <c r="U8870" t="s">
        <v>928</v>
      </c>
      <c r="V8870" t="s">
        <v>930</v>
      </c>
      <c r="W8870" t="s">
        <v>930</v>
      </c>
      <c r="X8870" t="s">
        <v>930</v>
      </c>
      <c r="Y8870" t="s">
        <v>930</v>
      </c>
      <c r="Z8870" t="s">
        <v>930</v>
      </c>
    </row>
    <row r="8871" spans="1:26">
      <c r="A8871">
        <v>807189</v>
      </c>
      <c r="B8871" t="s">
        <v>98</v>
      </c>
      <c r="C8871" t="s">
        <v>929</v>
      </c>
      <c r="D8871" t="s">
        <v>929</v>
      </c>
      <c r="E8871" t="s">
        <v>929</v>
      </c>
      <c r="F8871" t="s">
        <v>929</v>
      </c>
      <c r="G8871" t="s">
        <v>929</v>
      </c>
      <c r="H8871" t="s">
        <v>929</v>
      </c>
      <c r="I8871" t="s">
        <v>930</v>
      </c>
      <c r="J8871" t="s">
        <v>930</v>
      </c>
      <c r="K8871" t="s">
        <v>928</v>
      </c>
      <c r="L8871" t="s">
        <v>928</v>
      </c>
      <c r="M8871" t="s">
        <v>928</v>
      </c>
      <c r="N8871" t="s">
        <v>928</v>
      </c>
      <c r="O8871" t="s">
        <v>929</v>
      </c>
      <c r="P8871" t="s">
        <v>930</v>
      </c>
      <c r="Q8871" t="s">
        <v>930</v>
      </c>
      <c r="R8871" t="s">
        <v>928</v>
      </c>
      <c r="S8871" t="s">
        <v>930</v>
      </c>
      <c r="T8871" t="s">
        <v>930</v>
      </c>
      <c r="U8871" t="s">
        <v>928</v>
      </c>
      <c r="V8871" t="s">
        <v>929</v>
      </c>
      <c r="W8871" t="s">
        <v>930</v>
      </c>
      <c r="X8871" t="s">
        <v>930</v>
      </c>
      <c r="Y8871" t="s">
        <v>930</v>
      </c>
      <c r="Z8871" t="s">
        <v>929</v>
      </c>
    </row>
    <row r="8872" spans="1:26">
      <c r="A8872">
        <v>807196</v>
      </c>
      <c r="B8872" t="s">
        <v>98</v>
      </c>
      <c r="C8872" t="s">
        <v>929</v>
      </c>
      <c r="D8872" t="s">
        <v>929</v>
      </c>
      <c r="E8872" t="s">
        <v>929</v>
      </c>
      <c r="F8872" t="s">
        <v>929</v>
      </c>
      <c r="G8872" t="s">
        <v>930</v>
      </c>
      <c r="H8872" t="s">
        <v>930</v>
      </c>
      <c r="I8872" t="s">
        <v>930</v>
      </c>
      <c r="J8872" t="s">
        <v>930</v>
      </c>
      <c r="K8872" t="s">
        <v>929</v>
      </c>
      <c r="L8872" t="s">
        <v>929</v>
      </c>
      <c r="M8872" t="s">
        <v>930</v>
      </c>
      <c r="N8872" t="s">
        <v>929</v>
      </c>
      <c r="O8872" t="s">
        <v>929</v>
      </c>
      <c r="P8872" t="s">
        <v>930</v>
      </c>
      <c r="Q8872" t="s">
        <v>928</v>
      </c>
      <c r="R8872" t="s">
        <v>929</v>
      </c>
      <c r="S8872" t="s">
        <v>930</v>
      </c>
      <c r="T8872" t="s">
        <v>930</v>
      </c>
      <c r="U8872" t="s">
        <v>928</v>
      </c>
      <c r="V8872" t="s">
        <v>930</v>
      </c>
      <c r="W8872" t="s">
        <v>929</v>
      </c>
      <c r="X8872" t="s">
        <v>930</v>
      </c>
      <c r="Y8872" t="s">
        <v>929</v>
      </c>
      <c r="Z8872" t="s">
        <v>930</v>
      </c>
    </row>
    <row r="8873" spans="1:26">
      <c r="A8873">
        <v>807200</v>
      </c>
      <c r="B8873" t="s">
        <v>98</v>
      </c>
      <c r="C8873" t="s">
        <v>930</v>
      </c>
      <c r="D8873" t="s">
        <v>930</v>
      </c>
      <c r="E8873" t="s">
        <v>930</v>
      </c>
      <c r="F8873" t="s">
        <v>930</v>
      </c>
      <c r="G8873" t="s">
        <v>929</v>
      </c>
      <c r="H8873" t="s">
        <v>929</v>
      </c>
      <c r="I8873" t="s">
        <v>930</v>
      </c>
      <c r="J8873" t="s">
        <v>930</v>
      </c>
      <c r="K8873" t="s">
        <v>930</v>
      </c>
      <c r="L8873" t="s">
        <v>928</v>
      </c>
      <c r="M8873" t="s">
        <v>930</v>
      </c>
      <c r="N8873" t="s">
        <v>929</v>
      </c>
      <c r="O8873" t="s">
        <v>929</v>
      </c>
      <c r="P8873" t="s">
        <v>930</v>
      </c>
      <c r="Q8873" t="s">
        <v>930</v>
      </c>
      <c r="R8873" t="s">
        <v>928</v>
      </c>
      <c r="S8873" t="s">
        <v>930</v>
      </c>
      <c r="T8873" t="s">
        <v>930</v>
      </c>
      <c r="U8873" t="s">
        <v>928</v>
      </c>
      <c r="V8873" t="s">
        <v>930</v>
      </c>
      <c r="W8873" t="s">
        <v>930</v>
      </c>
      <c r="X8873" t="s">
        <v>930</v>
      </c>
      <c r="Y8873" t="s">
        <v>930</v>
      </c>
      <c r="Z8873" t="s">
        <v>929</v>
      </c>
    </row>
    <row r="8874" spans="1:26">
      <c r="A8874">
        <v>807204</v>
      </c>
      <c r="B8874" t="s">
        <v>98</v>
      </c>
      <c r="C8874" t="s">
        <v>929</v>
      </c>
      <c r="D8874" t="s">
        <v>930</v>
      </c>
      <c r="E8874" t="s">
        <v>929</v>
      </c>
      <c r="F8874" t="s">
        <v>930</v>
      </c>
      <c r="G8874" t="s">
        <v>928</v>
      </c>
      <c r="H8874" t="s">
        <v>930</v>
      </c>
      <c r="I8874" t="s">
        <v>928</v>
      </c>
      <c r="J8874" t="s">
        <v>930</v>
      </c>
      <c r="K8874" t="s">
        <v>928</v>
      </c>
      <c r="L8874" t="s">
        <v>930</v>
      </c>
      <c r="M8874" t="s">
        <v>930</v>
      </c>
      <c r="N8874" t="s">
        <v>929</v>
      </c>
      <c r="O8874" t="s">
        <v>929</v>
      </c>
      <c r="P8874" t="s">
        <v>930</v>
      </c>
      <c r="Q8874" t="s">
        <v>930</v>
      </c>
      <c r="R8874" t="s">
        <v>930</v>
      </c>
      <c r="S8874" t="s">
        <v>930</v>
      </c>
      <c r="T8874" t="s">
        <v>930</v>
      </c>
      <c r="U8874" t="s">
        <v>929</v>
      </c>
      <c r="V8874" t="s">
        <v>929</v>
      </c>
      <c r="W8874" t="s">
        <v>929</v>
      </c>
      <c r="X8874" t="s">
        <v>929</v>
      </c>
      <c r="Y8874" t="s">
        <v>929</v>
      </c>
      <c r="Z8874" t="s">
        <v>929</v>
      </c>
    </row>
    <row r="8875" spans="1:26">
      <c r="A8875">
        <v>807218</v>
      </c>
      <c r="B8875" t="s">
        <v>98</v>
      </c>
      <c r="C8875" t="s">
        <v>929</v>
      </c>
      <c r="D8875" t="s">
        <v>928</v>
      </c>
      <c r="E8875" t="s">
        <v>929</v>
      </c>
      <c r="F8875" t="s">
        <v>929</v>
      </c>
      <c r="G8875" t="s">
        <v>929</v>
      </c>
      <c r="H8875" t="s">
        <v>930</v>
      </c>
      <c r="I8875" t="s">
        <v>930</v>
      </c>
      <c r="J8875" t="s">
        <v>929</v>
      </c>
      <c r="K8875" t="s">
        <v>930</v>
      </c>
      <c r="L8875" t="s">
        <v>930</v>
      </c>
      <c r="M8875" t="s">
        <v>929</v>
      </c>
      <c r="N8875" t="s">
        <v>929</v>
      </c>
      <c r="O8875" t="s">
        <v>929</v>
      </c>
      <c r="P8875" t="s">
        <v>930</v>
      </c>
      <c r="Q8875" t="s">
        <v>930</v>
      </c>
      <c r="R8875" t="s">
        <v>930</v>
      </c>
      <c r="S8875" t="s">
        <v>930</v>
      </c>
      <c r="T8875" t="s">
        <v>930</v>
      </c>
      <c r="U8875" t="s">
        <v>929</v>
      </c>
      <c r="V8875" t="s">
        <v>929</v>
      </c>
      <c r="W8875" t="s">
        <v>929</v>
      </c>
      <c r="X8875" t="s">
        <v>930</v>
      </c>
      <c r="Y8875" t="s">
        <v>930</v>
      </c>
      <c r="Z8875" t="s">
        <v>929</v>
      </c>
    </row>
    <row r="8876" spans="1:26">
      <c r="A8876">
        <v>807222</v>
      </c>
      <c r="B8876" t="s">
        <v>98</v>
      </c>
      <c r="C8876" t="s">
        <v>929</v>
      </c>
      <c r="D8876" t="s">
        <v>929</v>
      </c>
      <c r="E8876" t="s">
        <v>929</v>
      </c>
      <c r="F8876" t="s">
        <v>929</v>
      </c>
      <c r="G8876" t="s">
        <v>929</v>
      </c>
      <c r="H8876" t="s">
        <v>929</v>
      </c>
      <c r="I8876" t="s">
        <v>930</v>
      </c>
      <c r="J8876" t="s">
        <v>930</v>
      </c>
      <c r="K8876" t="s">
        <v>928</v>
      </c>
      <c r="L8876" t="s">
        <v>929</v>
      </c>
      <c r="M8876" t="s">
        <v>930</v>
      </c>
      <c r="N8876" t="s">
        <v>930</v>
      </c>
      <c r="O8876" t="s">
        <v>929</v>
      </c>
      <c r="P8876" t="s">
        <v>930</v>
      </c>
      <c r="Q8876" t="s">
        <v>929</v>
      </c>
      <c r="R8876" t="s">
        <v>930</v>
      </c>
      <c r="S8876" t="s">
        <v>929</v>
      </c>
      <c r="T8876" t="s">
        <v>930</v>
      </c>
      <c r="U8876" t="s">
        <v>930</v>
      </c>
      <c r="V8876" t="s">
        <v>929</v>
      </c>
      <c r="W8876" t="s">
        <v>929</v>
      </c>
      <c r="X8876" t="s">
        <v>930</v>
      </c>
      <c r="Y8876" t="s">
        <v>929</v>
      </c>
      <c r="Z8876" t="s">
        <v>930</v>
      </c>
    </row>
    <row r="8877" spans="1:26">
      <c r="A8877">
        <v>807225</v>
      </c>
      <c r="B8877" t="s">
        <v>98</v>
      </c>
      <c r="C8877" t="s">
        <v>930</v>
      </c>
      <c r="D8877" t="s">
        <v>930</v>
      </c>
      <c r="E8877" t="s">
        <v>929</v>
      </c>
      <c r="F8877" t="s">
        <v>930</v>
      </c>
      <c r="G8877" t="s">
        <v>929</v>
      </c>
      <c r="H8877" t="s">
        <v>929</v>
      </c>
      <c r="I8877" t="s">
        <v>930</v>
      </c>
      <c r="J8877" t="s">
        <v>929</v>
      </c>
      <c r="K8877" t="s">
        <v>930</v>
      </c>
      <c r="L8877" t="s">
        <v>930</v>
      </c>
      <c r="M8877" t="s">
        <v>930</v>
      </c>
      <c r="N8877" t="s">
        <v>929</v>
      </c>
      <c r="O8877" t="s">
        <v>929</v>
      </c>
      <c r="P8877" t="s">
        <v>928</v>
      </c>
      <c r="Q8877" t="s">
        <v>930</v>
      </c>
      <c r="R8877" t="s">
        <v>930</v>
      </c>
      <c r="S8877" t="s">
        <v>930</v>
      </c>
      <c r="T8877" t="s">
        <v>930</v>
      </c>
      <c r="U8877" t="s">
        <v>928</v>
      </c>
      <c r="V8877" t="s">
        <v>930</v>
      </c>
      <c r="W8877" t="s">
        <v>930</v>
      </c>
      <c r="X8877" t="s">
        <v>930</v>
      </c>
      <c r="Y8877" t="s">
        <v>929</v>
      </c>
      <c r="Z8877" t="s">
        <v>929</v>
      </c>
    </row>
    <row r="8878" spans="1:26">
      <c r="A8878">
        <v>807236</v>
      </c>
      <c r="B8878" t="s">
        <v>98</v>
      </c>
      <c r="C8878" t="s">
        <v>929</v>
      </c>
      <c r="D8878" t="s">
        <v>930</v>
      </c>
      <c r="E8878" t="s">
        <v>929</v>
      </c>
      <c r="F8878" t="s">
        <v>930</v>
      </c>
      <c r="G8878" t="s">
        <v>929</v>
      </c>
      <c r="H8878" t="s">
        <v>930</v>
      </c>
      <c r="I8878" t="s">
        <v>929</v>
      </c>
      <c r="J8878" t="s">
        <v>930</v>
      </c>
      <c r="K8878" t="s">
        <v>930</v>
      </c>
      <c r="L8878" t="s">
        <v>930</v>
      </c>
      <c r="M8878" t="s">
        <v>930</v>
      </c>
      <c r="N8878" t="s">
        <v>929</v>
      </c>
      <c r="O8878" t="s">
        <v>929</v>
      </c>
      <c r="P8878" t="s">
        <v>930</v>
      </c>
      <c r="Q8878" t="s">
        <v>930</v>
      </c>
      <c r="R8878" t="s">
        <v>930</v>
      </c>
      <c r="S8878" t="s">
        <v>929</v>
      </c>
      <c r="T8878" t="s">
        <v>930</v>
      </c>
      <c r="U8878" t="s">
        <v>930</v>
      </c>
      <c r="V8878" t="s">
        <v>930</v>
      </c>
      <c r="W8878" t="s">
        <v>930</v>
      </c>
      <c r="X8878" t="s">
        <v>930</v>
      </c>
      <c r="Y8878" t="s">
        <v>930</v>
      </c>
      <c r="Z8878" t="s">
        <v>930</v>
      </c>
    </row>
    <row r="8879" spans="1:26">
      <c r="A8879">
        <v>807238</v>
      </c>
      <c r="B8879" t="s">
        <v>98</v>
      </c>
      <c r="C8879" t="s">
        <v>929</v>
      </c>
      <c r="D8879" t="s">
        <v>929</v>
      </c>
      <c r="E8879" t="s">
        <v>929</v>
      </c>
      <c r="F8879" t="s">
        <v>930</v>
      </c>
      <c r="G8879" t="s">
        <v>929</v>
      </c>
      <c r="H8879" t="s">
        <v>929</v>
      </c>
      <c r="I8879" t="s">
        <v>930</v>
      </c>
      <c r="J8879" t="s">
        <v>930</v>
      </c>
      <c r="K8879" t="s">
        <v>930</v>
      </c>
      <c r="L8879" t="s">
        <v>930</v>
      </c>
      <c r="M8879" t="s">
        <v>930</v>
      </c>
      <c r="N8879" t="s">
        <v>930</v>
      </c>
      <c r="O8879" t="s">
        <v>929</v>
      </c>
      <c r="P8879" t="s">
        <v>928</v>
      </c>
      <c r="Q8879" t="s">
        <v>930</v>
      </c>
      <c r="R8879" t="s">
        <v>928</v>
      </c>
      <c r="S8879" t="s">
        <v>930</v>
      </c>
      <c r="T8879" t="s">
        <v>930</v>
      </c>
      <c r="U8879" t="s">
        <v>928</v>
      </c>
      <c r="V8879" t="s">
        <v>930</v>
      </c>
      <c r="W8879" t="s">
        <v>930</v>
      </c>
      <c r="X8879" t="s">
        <v>930</v>
      </c>
      <c r="Y8879" t="s">
        <v>930</v>
      </c>
      <c r="Z8879" t="s">
        <v>930</v>
      </c>
    </row>
    <row r="8880" spans="1:26">
      <c r="A8880">
        <v>807240</v>
      </c>
      <c r="B8880" t="s">
        <v>98</v>
      </c>
      <c r="C8880" t="s">
        <v>929</v>
      </c>
      <c r="D8880" t="s">
        <v>929</v>
      </c>
      <c r="E8880" t="s">
        <v>929</v>
      </c>
      <c r="F8880" t="s">
        <v>929</v>
      </c>
      <c r="G8880" t="s">
        <v>929</v>
      </c>
      <c r="H8880" t="s">
        <v>929</v>
      </c>
      <c r="I8880" t="s">
        <v>930</v>
      </c>
      <c r="J8880" t="s">
        <v>930</v>
      </c>
      <c r="K8880" t="s">
        <v>929</v>
      </c>
      <c r="L8880" t="s">
        <v>930</v>
      </c>
      <c r="M8880" t="s">
        <v>929</v>
      </c>
      <c r="N8880" t="s">
        <v>929</v>
      </c>
      <c r="O8880" t="s">
        <v>929</v>
      </c>
      <c r="P8880" t="s">
        <v>929</v>
      </c>
      <c r="Q8880" t="s">
        <v>929</v>
      </c>
      <c r="R8880" t="s">
        <v>929</v>
      </c>
      <c r="S8880" t="s">
        <v>929</v>
      </c>
      <c r="T8880" t="s">
        <v>929</v>
      </c>
      <c r="U8880" t="s">
        <v>929</v>
      </c>
      <c r="V8880" t="s">
        <v>929</v>
      </c>
      <c r="W8880" t="s">
        <v>929</v>
      </c>
      <c r="X8880" t="s">
        <v>929</v>
      </c>
      <c r="Y8880" t="s">
        <v>929</v>
      </c>
      <c r="Z8880" t="s">
        <v>929</v>
      </c>
    </row>
    <row r="8881" spans="1:26">
      <c r="A8881">
        <v>807241</v>
      </c>
      <c r="B8881" t="s">
        <v>98</v>
      </c>
      <c r="C8881" t="s">
        <v>930</v>
      </c>
      <c r="D8881" t="s">
        <v>929</v>
      </c>
      <c r="E8881" t="s">
        <v>930</v>
      </c>
      <c r="F8881" t="s">
        <v>929</v>
      </c>
      <c r="G8881" t="s">
        <v>929</v>
      </c>
      <c r="H8881" t="s">
        <v>929</v>
      </c>
      <c r="I8881" t="s">
        <v>930</v>
      </c>
      <c r="J8881" t="s">
        <v>929</v>
      </c>
      <c r="K8881" t="s">
        <v>930</v>
      </c>
      <c r="L8881" t="s">
        <v>928</v>
      </c>
      <c r="M8881" t="s">
        <v>930</v>
      </c>
      <c r="N8881" t="s">
        <v>930</v>
      </c>
      <c r="O8881" t="s">
        <v>929</v>
      </c>
      <c r="P8881" t="s">
        <v>929</v>
      </c>
      <c r="Q8881" t="s">
        <v>930</v>
      </c>
      <c r="R8881" t="s">
        <v>930</v>
      </c>
      <c r="S8881" t="s">
        <v>930</v>
      </c>
      <c r="T8881" t="s">
        <v>930</v>
      </c>
      <c r="U8881" t="s">
        <v>928</v>
      </c>
      <c r="V8881" t="s">
        <v>930</v>
      </c>
      <c r="W8881" t="s">
        <v>930</v>
      </c>
      <c r="X8881" t="s">
        <v>930</v>
      </c>
      <c r="Y8881" t="s">
        <v>930</v>
      </c>
      <c r="Z8881" t="s">
        <v>929</v>
      </c>
    </row>
    <row r="8882" spans="1:26">
      <c r="A8882">
        <v>807242</v>
      </c>
      <c r="B8882" t="s">
        <v>98</v>
      </c>
      <c r="C8882" t="s">
        <v>928</v>
      </c>
      <c r="D8882" t="s">
        <v>930</v>
      </c>
      <c r="E8882" t="s">
        <v>930</v>
      </c>
      <c r="F8882" t="s">
        <v>929</v>
      </c>
      <c r="G8882" t="s">
        <v>929</v>
      </c>
      <c r="H8882" t="s">
        <v>930</v>
      </c>
      <c r="I8882" t="s">
        <v>930</v>
      </c>
      <c r="J8882" t="s">
        <v>930</v>
      </c>
      <c r="K8882" t="s">
        <v>930</v>
      </c>
      <c r="L8882" t="s">
        <v>929</v>
      </c>
      <c r="M8882" t="s">
        <v>930</v>
      </c>
      <c r="N8882" t="s">
        <v>930</v>
      </c>
      <c r="O8882" t="s">
        <v>929</v>
      </c>
      <c r="P8882" t="s">
        <v>930</v>
      </c>
      <c r="Q8882" t="s">
        <v>929</v>
      </c>
      <c r="R8882" t="s">
        <v>930</v>
      </c>
      <c r="S8882" t="s">
        <v>930</v>
      </c>
      <c r="T8882" t="s">
        <v>930</v>
      </c>
      <c r="U8882" t="s">
        <v>929</v>
      </c>
      <c r="V8882" t="s">
        <v>929</v>
      </c>
      <c r="W8882" t="s">
        <v>929</v>
      </c>
      <c r="X8882" t="s">
        <v>929</v>
      </c>
      <c r="Y8882" t="s">
        <v>929</v>
      </c>
      <c r="Z8882" t="s">
        <v>929</v>
      </c>
    </row>
    <row r="8883" spans="1:26">
      <c r="A8883">
        <v>807255</v>
      </c>
      <c r="B8883" t="s">
        <v>98</v>
      </c>
      <c r="C8883" t="s">
        <v>930</v>
      </c>
      <c r="D8883" t="s">
        <v>929</v>
      </c>
      <c r="E8883" t="s">
        <v>929</v>
      </c>
      <c r="F8883" t="s">
        <v>929</v>
      </c>
      <c r="G8883" t="s">
        <v>929</v>
      </c>
      <c r="H8883" t="s">
        <v>930</v>
      </c>
      <c r="I8883" t="s">
        <v>928</v>
      </c>
      <c r="J8883" t="s">
        <v>930</v>
      </c>
      <c r="K8883" t="s">
        <v>928</v>
      </c>
      <c r="L8883" t="s">
        <v>928</v>
      </c>
      <c r="M8883" t="s">
        <v>930</v>
      </c>
      <c r="N8883" t="s">
        <v>928</v>
      </c>
      <c r="O8883" t="s">
        <v>929</v>
      </c>
      <c r="P8883" t="s">
        <v>929</v>
      </c>
      <c r="Q8883" t="s">
        <v>929</v>
      </c>
      <c r="R8883" t="s">
        <v>929</v>
      </c>
      <c r="S8883" t="s">
        <v>929</v>
      </c>
      <c r="T8883" t="s">
        <v>929</v>
      </c>
      <c r="U8883" t="s">
        <v>929</v>
      </c>
      <c r="V8883" t="s">
        <v>929</v>
      </c>
      <c r="W8883" t="s">
        <v>929</v>
      </c>
      <c r="X8883" t="s">
        <v>929</v>
      </c>
      <c r="Y8883" t="s">
        <v>929</v>
      </c>
      <c r="Z8883" t="s">
        <v>929</v>
      </c>
    </row>
    <row r="8884" spans="1:26">
      <c r="A8884">
        <v>807284</v>
      </c>
      <c r="B8884" t="s">
        <v>98</v>
      </c>
      <c r="C8884" t="s">
        <v>929</v>
      </c>
      <c r="D8884" t="s">
        <v>929</v>
      </c>
      <c r="E8884" t="s">
        <v>929</v>
      </c>
      <c r="F8884" t="s">
        <v>929</v>
      </c>
      <c r="G8884" t="s">
        <v>929</v>
      </c>
      <c r="H8884" t="s">
        <v>929</v>
      </c>
      <c r="I8884" t="s">
        <v>930</v>
      </c>
      <c r="J8884" t="s">
        <v>929</v>
      </c>
      <c r="K8884" t="s">
        <v>930</v>
      </c>
      <c r="L8884" t="s">
        <v>930</v>
      </c>
      <c r="M8884" t="s">
        <v>929</v>
      </c>
      <c r="N8884" t="s">
        <v>930</v>
      </c>
      <c r="O8884" t="s">
        <v>929</v>
      </c>
      <c r="P8884" t="s">
        <v>929</v>
      </c>
      <c r="Q8884" t="s">
        <v>929</v>
      </c>
      <c r="R8884" t="s">
        <v>929</v>
      </c>
      <c r="S8884" t="s">
        <v>929</v>
      </c>
      <c r="T8884" t="s">
        <v>929</v>
      </c>
      <c r="U8884" t="s">
        <v>929</v>
      </c>
      <c r="V8884" t="s">
        <v>929</v>
      </c>
      <c r="W8884" t="s">
        <v>929</v>
      </c>
      <c r="X8884" t="s">
        <v>929</v>
      </c>
      <c r="Y8884" t="s">
        <v>929</v>
      </c>
      <c r="Z8884" t="s">
        <v>929</v>
      </c>
    </row>
    <row r="8885" spans="1:26">
      <c r="A8885">
        <v>807286</v>
      </c>
      <c r="B8885" t="s">
        <v>98</v>
      </c>
      <c r="C8885" t="s">
        <v>929</v>
      </c>
      <c r="D8885" t="s">
        <v>930</v>
      </c>
      <c r="E8885" t="s">
        <v>930</v>
      </c>
      <c r="F8885" t="s">
        <v>930</v>
      </c>
      <c r="G8885" t="s">
        <v>930</v>
      </c>
      <c r="H8885" t="s">
        <v>930</v>
      </c>
      <c r="I8885" t="s">
        <v>930</v>
      </c>
      <c r="J8885" t="s">
        <v>930</v>
      </c>
      <c r="K8885" t="s">
        <v>930</v>
      </c>
      <c r="L8885" t="s">
        <v>930</v>
      </c>
      <c r="M8885" t="s">
        <v>930</v>
      </c>
      <c r="N8885" t="s">
        <v>929</v>
      </c>
      <c r="O8885" t="s">
        <v>929</v>
      </c>
      <c r="P8885" t="s">
        <v>930</v>
      </c>
      <c r="Q8885" t="s">
        <v>930</v>
      </c>
      <c r="R8885" t="s">
        <v>930</v>
      </c>
      <c r="S8885" t="s">
        <v>929</v>
      </c>
      <c r="T8885" t="s">
        <v>930</v>
      </c>
      <c r="U8885" t="s">
        <v>929</v>
      </c>
      <c r="V8885" t="s">
        <v>929</v>
      </c>
      <c r="W8885" t="s">
        <v>929</v>
      </c>
      <c r="X8885" t="s">
        <v>929</v>
      </c>
      <c r="Y8885" t="s">
        <v>929</v>
      </c>
      <c r="Z8885" t="s">
        <v>929</v>
      </c>
    </row>
    <row r="8886" spans="1:26">
      <c r="A8886">
        <v>807288</v>
      </c>
      <c r="B8886" t="s">
        <v>98</v>
      </c>
      <c r="C8886" t="s">
        <v>930</v>
      </c>
      <c r="D8886" t="s">
        <v>928</v>
      </c>
      <c r="E8886" t="s">
        <v>929</v>
      </c>
      <c r="F8886" t="s">
        <v>930</v>
      </c>
      <c r="G8886" t="s">
        <v>929</v>
      </c>
      <c r="H8886" t="s">
        <v>929</v>
      </c>
      <c r="I8886" t="s">
        <v>930</v>
      </c>
      <c r="J8886" t="s">
        <v>929</v>
      </c>
      <c r="K8886" t="s">
        <v>930</v>
      </c>
      <c r="L8886" t="s">
        <v>928</v>
      </c>
      <c r="M8886" t="s">
        <v>928</v>
      </c>
      <c r="N8886" t="s">
        <v>929</v>
      </c>
      <c r="O8886" t="s">
        <v>929</v>
      </c>
      <c r="P8886" t="s">
        <v>929</v>
      </c>
      <c r="Q8886" t="s">
        <v>930</v>
      </c>
      <c r="R8886" t="s">
        <v>928</v>
      </c>
      <c r="S8886" t="s">
        <v>930</v>
      </c>
      <c r="T8886" t="s">
        <v>930</v>
      </c>
      <c r="U8886" t="s">
        <v>928</v>
      </c>
      <c r="V8886" t="s">
        <v>930</v>
      </c>
      <c r="W8886" t="s">
        <v>930</v>
      </c>
      <c r="X8886" t="s">
        <v>930</v>
      </c>
      <c r="Y8886" t="s">
        <v>930</v>
      </c>
      <c r="Z8886" t="s">
        <v>930</v>
      </c>
    </row>
    <row r="8887" spans="1:26">
      <c r="A8887">
        <v>807292</v>
      </c>
      <c r="B8887" t="s">
        <v>98</v>
      </c>
      <c r="C8887" t="s">
        <v>929</v>
      </c>
      <c r="D8887" t="s">
        <v>929</v>
      </c>
      <c r="E8887" t="s">
        <v>929</v>
      </c>
      <c r="F8887" t="s">
        <v>929</v>
      </c>
      <c r="G8887" t="s">
        <v>929</v>
      </c>
      <c r="H8887" t="s">
        <v>929</v>
      </c>
      <c r="I8887" t="s">
        <v>930</v>
      </c>
      <c r="J8887" t="s">
        <v>930</v>
      </c>
      <c r="K8887" t="s">
        <v>930</v>
      </c>
      <c r="L8887" t="s">
        <v>930</v>
      </c>
      <c r="M8887" t="s">
        <v>930</v>
      </c>
      <c r="N8887" t="s">
        <v>930</v>
      </c>
      <c r="O8887" t="s">
        <v>929</v>
      </c>
      <c r="P8887" t="s">
        <v>928</v>
      </c>
      <c r="Q8887" t="s">
        <v>930</v>
      </c>
      <c r="R8887" t="s">
        <v>928</v>
      </c>
      <c r="S8887" t="s">
        <v>930</v>
      </c>
      <c r="T8887" t="s">
        <v>930</v>
      </c>
      <c r="U8887" t="s">
        <v>928</v>
      </c>
      <c r="V8887" t="s">
        <v>930</v>
      </c>
      <c r="W8887" t="s">
        <v>930</v>
      </c>
      <c r="X8887" t="s">
        <v>930</v>
      </c>
      <c r="Y8887" t="s">
        <v>930</v>
      </c>
      <c r="Z8887" t="s">
        <v>930</v>
      </c>
    </row>
    <row r="8888" spans="1:26">
      <c r="A8888">
        <v>807299</v>
      </c>
      <c r="B8888" t="s">
        <v>98</v>
      </c>
      <c r="C8888" t="s">
        <v>929</v>
      </c>
      <c r="D8888" t="s">
        <v>929</v>
      </c>
      <c r="E8888" t="s">
        <v>930</v>
      </c>
      <c r="F8888" t="s">
        <v>930</v>
      </c>
      <c r="G8888" t="s">
        <v>929</v>
      </c>
      <c r="H8888" t="s">
        <v>929</v>
      </c>
      <c r="I8888" t="s">
        <v>930</v>
      </c>
      <c r="J8888" t="s">
        <v>930</v>
      </c>
      <c r="K8888" t="s">
        <v>929</v>
      </c>
      <c r="L8888" t="s">
        <v>929</v>
      </c>
      <c r="M8888" t="s">
        <v>930</v>
      </c>
      <c r="N8888" t="s">
        <v>930</v>
      </c>
      <c r="O8888" t="s">
        <v>929</v>
      </c>
      <c r="P8888" t="s">
        <v>930</v>
      </c>
      <c r="Q8888" t="s">
        <v>930</v>
      </c>
      <c r="R8888" t="s">
        <v>928</v>
      </c>
      <c r="S8888" t="s">
        <v>930</v>
      </c>
      <c r="T8888" t="s">
        <v>930</v>
      </c>
      <c r="U8888" t="s">
        <v>928</v>
      </c>
      <c r="V8888" t="s">
        <v>930</v>
      </c>
      <c r="W8888" t="s">
        <v>930</v>
      </c>
      <c r="X8888" t="s">
        <v>930</v>
      </c>
      <c r="Y8888" t="s">
        <v>930</v>
      </c>
      <c r="Z8888" t="s">
        <v>930</v>
      </c>
    </row>
    <row r="8889" spans="1:26">
      <c r="A8889">
        <v>807305</v>
      </c>
      <c r="B8889" t="s">
        <v>98</v>
      </c>
      <c r="C8889" t="s">
        <v>929</v>
      </c>
      <c r="D8889" t="s">
        <v>929</v>
      </c>
      <c r="E8889" t="s">
        <v>929</v>
      </c>
      <c r="F8889" t="s">
        <v>929</v>
      </c>
      <c r="G8889" t="s">
        <v>929</v>
      </c>
      <c r="H8889" t="s">
        <v>930</v>
      </c>
      <c r="I8889" t="s">
        <v>930</v>
      </c>
      <c r="J8889" t="s">
        <v>929</v>
      </c>
      <c r="K8889" t="s">
        <v>929</v>
      </c>
      <c r="L8889" t="s">
        <v>929</v>
      </c>
      <c r="M8889" t="s">
        <v>929</v>
      </c>
      <c r="N8889" t="s">
        <v>929</v>
      </c>
      <c r="O8889" t="s">
        <v>929</v>
      </c>
      <c r="P8889" t="s">
        <v>930</v>
      </c>
      <c r="Q8889" t="s">
        <v>930</v>
      </c>
      <c r="R8889" t="s">
        <v>930</v>
      </c>
      <c r="S8889" t="s">
        <v>930</v>
      </c>
      <c r="T8889" t="s">
        <v>930</v>
      </c>
      <c r="U8889" t="s">
        <v>928</v>
      </c>
      <c r="V8889" t="s">
        <v>930</v>
      </c>
      <c r="W8889" t="s">
        <v>930</v>
      </c>
      <c r="X8889" t="s">
        <v>930</v>
      </c>
      <c r="Y8889" t="s">
        <v>929</v>
      </c>
      <c r="Z8889" t="s">
        <v>930</v>
      </c>
    </row>
    <row r="8890" spans="1:26">
      <c r="A8890">
        <v>807308</v>
      </c>
      <c r="B8890" t="s">
        <v>98</v>
      </c>
      <c r="C8890" t="s">
        <v>929</v>
      </c>
      <c r="D8890" t="s">
        <v>930</v>
      </c>
      <c r="E8890" t="s">
        <v>929</v>
      </c>
      <c r="F8890" t="s">
        <v>929</v>
      </c>
      <c r="G8890" t="s">
        <v>929</v>
      </c>
      <c r="H8890" t="s">
        <v>929</v>
      </c>
      <c r="I8890" t="s">
        <v>929</v>
      </c>
      <c r="J8890" t="s">
        <v>930</v>
      </c>
      <c r="K8890" t="s">
        <v>930</v>
      </c>
      <c r="L8890" t="s">
        <v>928</v>
      </c>
      <c r="M8890" t="s">
        <v>930</v>
      </c>
      <c r="N8890" t="s">
        <v>929</v>
      </c>
      <c r="O8890" t="s">
        <v>929</v>
      </c>
      <c r="P8890" t="s">
        <v>929</v>
      </c>
      <c r="Q8890" t="s">
        <v>930</v>
      </c>
      <c r="R8890" t="s">
        <v>928</v>
      </c>
      <c r="S8890" t="s">
        <v>930</v>
      </c>
      <c r="T8890" t="s">
        <v>930</v>
      </c>
      <c r="U8890" t="s">
        <v>928</v>
      </c>
      <c r="V8890" t="s">
        <v>929</v>
      </c>
      <c r="W8890" t="s">
        <v>930</v>
      </c>
      <c r="X8890" t="s">
        <v>930</v>
      </c>
      <c r="Y8890" t="s">
        <v>929</v>
      </c>
      <c r="Z8890" t="s">
        <v>929</v>
      </c>
    </row>
    <row r="8891" spans="1:26">
      <c r="A8891">
        <v>807318</v>
      </c>
      <c r="B8891" t="s">
        <v>98</v>
      </c>
      <c r="C8891" t="s">
        <v>928</v>
      </c>
      <c r="D8891" t="s">
        <v>930</v>
      </c>
      <c r="E8891" t="s">
        <v>930</v>
      </c>
      <c r="F8891" t="s">
        <v>929</v>
      </c>
      <c r="G8891" t="s">
        <v>929</v>
      </c>
      <c r="H8891" t="s">
        <v>929</v>
      </c>
      <c r="I8891" t="s">
        <v>930</v>
      </c>
      <c r="J8891" t="s">
        <v>930</v>
      </c>
      <c r="K8891" t="s">
        <v>928</v>
      </c>
      <c r="L8891" t="s">
        <v>930</v>
      </c>
      <c r="M8891" t="s">
        <v>928</v>
      </c>
      <c r="N8891" t="s">
        <v>929</v>
      </c>
      <c r="O8891" t="s">
        <v>929</v>
      </c>
      <c r="P8891" t="s">
        <v>930</v>
      </c>
      <c r="Q8891" t="s">
        <v>929</v>
      </c>
      <c r="R8891" t="s">
        <v>930</v>
      </c>
      <c r="S8891" t="s">
        <v>930</v>
      </c>
      <c r="T8891" t="s">
        <v>930</v>
      </c>
      <c r="U8891" t="s">
        <v>929</v>
      </c>
      <c r="V8891" t="s">
        <v>929</v>
      </c>
      <c r="W8891" t="s">
        <v>929</v>
      </c>
      <c r="X8891" t="s">
        <v>929</v>
      </c>
      <c r="Y8891" t="s">
        <v>929</v>
      </c>
      <c r="Z8891" t="s">
        <v>929</v>
      </c>
    </row>
    <row r="8892" spans="1:26">
      <c r="A8892">
        <v>807320</v>
      </c>
      <c r="B8892" t="s">
        <v>98</v>
      </c>
      <c r="C8892" t="s">
        <v>930</v>
      </c>
      <c r="D8892" t="s">
        <v>930</v>
      </c>
      <c r="E8892" t="s">
        <v>929</v>
      </c>
      <c r="F8892" t="s">
        <v>930</v>
      </c>
      <c r="G8892" t="s">
        <v>930</v>
      </c>
      <c r="H8892" t="s">
        <v>930</v>
      </c>
      <c r="I8892" t="s">
        <v>928</v>
      </c>
      <c r="J8892" t="s">
        <v>930</v>
      </c>
      <c r="K8892" t="s">
        <v>930</v>
      </c>
      <c r="L8892" t="s">
        <v>929</v>
      </c>
      <c r="M8892" t="s">
        <v>928</v>
      </c>
      <c r="N8892" t="s">
        <v>928</v>
      </c>
      <c r="O8892" t="s">
        <v>929</v>
      </c>
      <c r="P8892" t="s">
        <v>930</v>
      </c>
      <c r="Q8892" t="s">
        <v>930</v>
      </c>
      <c r="R8892" t="s">
        <v>930</v>
      </c>
      <c r="S8892" t="s">
        <v>930</v>
      </c>
      <c r="T8892" t="s">
        <v>930</v>
      </c>
      <c r="U8892" t="s">
        <v>929</v>
      </c>
      <c r="V8892" t="s">
        <v>929</v>
      </c>
      <c r="W8892" t="s">
        <v>929</v>
      </c>
      <c r="X8892" t="s">
        <v>929</v>
      </c>
      <c r="Y8892" t="s">
        <v>929</v>
      </c>
      <c r="Z8892" t="s">
        <v>929</v>
      </c>
    </row>
    <row r="8893" spans="1:26">
      <c r="A8893">
        <v>807328</v>
      </c>
      <c r="B8893" t="s">
        <v>98</v>
      </c>
      <c r="C8893" t="s">
        <v>929</v>
      </c>
      <c r="D8893" t="s">
        <v>928</v>
      </c>
      <c r="E8893" t="s">
        <v>928</v>
      </c>
      <c r="F8893" t="s">
        <v>929</v>
      </c>
      <c r="G8893" t="s">
        <v>929</v>
      </c>
      <c r="H8893" t="s">
        <v>929</v>
      </c>
      <c r="I8893" t="s">
        <v>929</v>
      </c>
      <c r="J8893" t="s">
        <v>930</v>
      </c>
      <c r="K8893" t="s">
        <v>930</v>
      </c>
      <c r="L8893" t="s">
        <v>930</v>
      </c>
      <c r="M8893" t="s">
        <v>929</v>
      </c>
      <c r="N8893" t="s">
        <v>929</v>
      </c>
      <c r="O8893" t="s">
        <v>930</v>
      </c>
      <c r="P8893" t="s">
        <v>929</v>
      </c>
      <c r="Q8893" t="s">
        <v>929</v>
      </c>
      <c r="R8893" t="s">
        <v>928</v>
      </c>
      <c r="S8893" t="s">
        <v>930</v>
      </c>
      <c r="T8893" t="s">
        <v>930</v>
      </c>
      <c r="U8893" t="s">
        <v>930</v>
      </c>
      <c r="V8893" t="s">
        <v>929</v>
      </c>
      <c r="W8893" t="s">
        <v>929</v>
      </c>
      <c r="X8893" t="s">
        <v>930</v>
      </c>
      <c r="Y8893" t="s">
        <v>930</v>
      </c>
      <c r="Z8893" t="s">
        <v>930</v>
      </c>
    </row>
    <row r="8894" spans="1:26">
      <c r="A8894">
        <v>807345</v>
      </c>
      <c r="B8894" t="s">
        <v>98</v>
      </c>
      <c r="C8894" t="s">
        <v>929</v>
      </c>
      <c r="D8894" t="s">
        <v>930</v>
      </c>
      <c r="E8894" t="s">
        <v>930</v>
      </c>
      <c r="F8894" t="s">
        <v>928</v>
      </c>
      <c r="G8894" t="s">
        <v>929</v>
      </c>
      <c r="H8894" t="s">
        <v>929</v>
      </c>
      <c r="I8894" t="s">
        <v>930</v>
      </c>
      <c r="J8894" t="s">
        <v>930</v>
      </c>
      <c r="K8894" t="s">
        <v>930</v>
      </c>
      <c r="L8894" t="s">
        <v>930</v>
      </c>
      <c r="M8894" t="s">
        <v>928</v>
      </c>
      <c r="N8894" t="s">
        <v>929</v>
      </c>
      <c r="O8894" t="s">
        <v>930</v>
      </c>
      <c r="P8894" t="s">
        <v>930</v>
      </c>
      <c r="Q8894" t="s">
        <v>930</v>
      </c>
      <c r="R8894" t="s">
        <v>930</v>
      </c>
      <c r="S8894" t="s">
        <v>930</v>
      </c>
      <c r="T8894" t="s">
        <v>930</v>
      </c>
      <c r="U8894" t="s">
        <v>929</v>
      </c>
      <c r="V8894" t="s">
        <v>929</v>
      </c>
      <c r="W8894" t="s">
        <v>929</v>
      </c>
      <c r="X8894" t="s">
        <v>929</v>
      </c>
      <c r="Y8894" t="s">
        <v>929</v>
      </c>
      <c r="Z8894" t="s">
        <v>929</v>
      </c>
    </row>
    <row r="8895" spans="1:26">
      <c r="A8895">
        <v>807356</v>
      </c>
      <c r="B8895" t="s">
        <v>98</v>
      </c>
      <c r="C8895" t="s">
        <v>930</v>
      </c>
      <c r="D8895" t="s">
        <v>928</v>
      </c>
      <c r="E8895" t="s">
        <v>930</v>
      </c>
      <c r="F8895" t="s">
        <v>929</v>
      </c>
      <c r="G8895" t="s">
        <v>928</v>
      </c>
      <c r="H8895" t="s">
        <v>930</v>
      </c>
      <c r="I8895" t="s">
        <v>930</v>
      </c>
      <c r="J8895" t="s">
        <v>928</v>
      </c>
      <c r="K8895" t="s">
        <v>930</v>
      </c>
      <c r="L8895" t="s">
        <v>930</v>
      </c>
      <c r="M8895" t="s">
        <v>930</v>
      </c>
      <c r="N8895" t="s">
        <v>928</v>
      </c>
      <c r="O8895" t="s">
        <v>930</v>
      </c>
      <c r="P8895" t="s">
        <v>930</v>
      </c>
      <c r="Q8895" t="s">
        <v>930</v>
      </c>
      <c r="R8895" t="s">
        <v>930</v>
      </c>
      <c r="S8895" t="s">
        <v>930</v>
      </c>
      <c r="T8895" t="s">
        <v>930</v>
      </c>
      <c r="U8895" t="s">
        <v>929</v>
      </c>
      <c r="V8895" t="s">
        <v>929</v>
      </c>
      <c r="W8895" t="s">
        <v>929</v>
      </c>
      <c r="X8895" t="s">
        <v>929</v>
      </c>
      <c r="Y8895" t="s">
        <v>929</v>
      </c>
      <c r="Z8895" t="s">
        <v>929</v>
      </c>
    </row>
    <row r="8896" spans="1:26">
      <c r="A8896">
        <v>807357</v>
      </c>
      <c r="B8896" t="s">
        <v>98</v>
      </c>
      <c r="C8896" t="s">
        <v>930</v>
      </c>
      <c r="D8896" t="s">
        <v>929</v>
      </c>
      <c r="E8896" t="s">
        <v>930</v>
      </c>
      <c r="F8896" t="s">
        <v>930</v>
      </c>
      <c r="G8896" t="s">
        <v>930</v>
      </c>
      <c r="H8896" t="s">
        <v>929</v>
      </c>
      <c r="I8896" t="s">
        <v>930</v>
      </c>
      <c r="J8896" t="s">
        <v>930</v>
      </c>
      <c r="K8896" t="s">
        <v>930</v>
      </c>
      <c r="L8896" t="s">
        <v>929</v>
      </c>
      <c r="M8896" t="s">
        <v>930</v>
      </c>
      <c r="N8896" t="s">
        <v>929</v>
      </c>
      <c r="O8896" t="s">
        <v>929</v>
      </c>
      <c r="P8896" t="s">
        <v>929</v>
      </c>
      <c r="Q8896" t="s">
        <v>930</v>
      </c>
      <c r="R8896" t="s">
        <v>930</v>
      </c>
      <c r="S8896" t="s">
        <v>930</v>
      </c>
      <c r="T8896" t="s">
        <v>930</v>
      </c>
      <c r="U8896" t="s">
        <v>930</v>
      </c>
      <c r="V8896" t="s">
        <v>929</v>
      </c>
      <c r="W8896" t="s">
        <v>929</v>
      </c>
      <c r="X8896" t="s">
        <v>929</v>
      </c>
      <c r="Y8896" t="s">
        <v>929</v>
      </c>
      <c r="Z8896" t="s">
        <v>929</v>
      </c>
    </row>
    <row r="8897" spans="1:26">
      <c r="A8897">
        <v>807360</v>
      </c>
      <c r="B8897" t="s">
        <v>98</v>
      </c>
      <c r="C8897" t="s">
        <v>929</v>
      </c>
      <c r="D8897" t="s">
        <v>929</v>
      </c>
      <c r="E8897" t="s">
        <v>929</v>
      </c>
      <c r="F8897" t="s">
        <v>929</v>
      </c>
      <c r="G8897" t="s">
        <v>929</v>
      </c>
      <c r="H8897" t="s">
        <v>930</v>
      </c>
      <c r="I8897" t="s">
        <v>930</v>
      </c>
      <c r="J8897" t="s">
        <v>930</v>
      </c>
      <c r="K8897" t="s">
        <v>930</v>
      </c>
      <c r="L8897" t="s">
        <v>930</v>
      </c>
      <c r="M8897" t="s">
        <v>929</v>
      </c>
      <c r="N8897" t="s">
        <v>930</v>
      </c>
      <c r="O8897" t="s">
        <v>929</v>
      </c>
      <c r="P8897" t="s">
        <v>928</v>
      </c>
      <c r="Q8897" t="s">
        <v>930</v>
      </c>
      <c r="R8897" t="s">
        <v>930</v>
      </c>
      <c r="S8897" t="s">
        <v>930</v>
      </c>
      <c r="T8897" t="s">
        <v>930</v>
      </c>
      <c r="U8897" t="s">
        <v>928</v>
      </c>
      <c r="V8897" t="s">
        <v>930</v>
      </c>
      <c r="W8897" t="s">
        <v>930</v>
      </c>
      <c r="X8897" t="s">
        <v>930</v>
      </c>
      <c r="Y8897" t="s">
        <v>930</v>
      </c>
      <c r="Z8897" t="s">
        <v>930</v>
      </c>
    </row>
    <row r="8898" spans="1:26">
      <c r="A8898">
        <v>807368</v>
      </c>
      <c r="B8898" t="s">
        <v>98</v>
      </c>
      <c r="C8898" t="s">
        <v>928</v>
      </c>
      <c r="D8898" t="s">
        <v>929</v>
      </c>
      <c r="E8898" t="s">
        <v>930</v>
      </c>
      <c r="F8898" t="s">
        <v>929</v>
      </c>
      <c r="G8898" t="s">
        <v>929</v>
      </c>
      <c r="H8898" t="s">
        <v>928</v>
      </c>
      <c r="I8898" t="s">
        <v>930</v>
      </c>
      <c r="J8898" t="s">
        <v>928</v>
      </c>
      <c r="K8898" t="s">
        <v>930</v>
      </c>
      <c r="L8898" t="s">
        <v>928</v>
      </c>
      <c r="M8898" t="s">
        <v>928</v>
      </c>
      <c r="N8898" t="s">
        <v>929</v>
      </c>
      <c r="O8898" t="s">
        <v>929</v>
      </c>
      <c r="P8898" t="s">
        <v>930</v>
      </c>
      <c r="Q8898" t="s">
        <v>929</v>
      </c>
      <c r="R8898" t="s">
        <v>930</v>
      </c>
      <c r="S8898" t="s">
        <v>930</v>
      </c>
      <c r="T8898" t="s">
        <v>930</v>
      </c>
      <c r="U8898" t="s">
        <v>929</v>
      </c>
      <c r="V8898" t="s">
        <v>929</v>
      </c>
      <c r="W8898" t="s">
        <v>929</v>
      </c>
      <c r="X8898" t="s">
        <v>929</v>
      </c>
      <c r="Y8898" t="s">
        <v>929</v>
      </c>
      <c r="Z8898" t="s">
        <v>929</v>
      </c>
    </row>
    <row r="8899" spans="1:26">
      <c r="A8899">
        <v>807371</v>
      </c>
      <c r="B8899" t="s">
        <v>98</v>
      </c>
      <c r="C8899" t="s">
        <v>930</v>
      </c>
      <c r="D8899" t="s">
        <v>930</v>
      </c>
      <c r="E8899" t="s">
        <v>930</v>
      </c>
      <c r="F8899" t="s">
        <v>930</v>
      </c>
      <c r="G8899" t="s">
        <v>929</v>
      </c>
      <c r="H8899" t="s">
        <v>929</v>
      </c>
      <c r="I8899" t="s">
        <v>930</v>
      </c>
      <c r="J8899" t="s">
        <v>929</v>
      </c>
      <c r="K8899" t="s">
        <v>928</v>
      </c>
      <c r="L8899" t="s">
        <v>930</v>
      </c>
      <c r="M8899" t="s">
        <v>930</v>
      </c>
      <c r="N8899" t="s">
        <v>929</v>
      </c>
      <c r="O8899" t="s">
        <v>929</v>
      </c>
      <c r="P8899" t="s">
        <v>930</v>
      </c>
      <c r="Q8899" t="s">
        <v>929</v>
      </c>
      <c r="R8899" t="s">
        <v>930</v>
      </c>
      <c r="S8899" t="s">
        <v>929</v>
      </c>
      <c r="T8899" t="s">
        <v>930</v>
      </c>
      <c r="U8899" t="s">
        <v>929</v>
      </c>
      <c r="V8899" t="s">
        <v>929</v>
      </c>
      <c r="W8899" t="s">
        <v>929</v>
      </c>
      <c r="X8899" t="s">
        <v>929</v>
      </c>
      <c r="Y8899" t="s">
        <v>929</v>
      </c>
      <c r="Z8899" t="s">
        <v>929</v>
      </c>
    </row>
    <row r="8900" spans="1:26">
      <c r="A8900">
        <v>807383</v>
      </c>
      <c r="B8900" t="s">
        <v>98</v>
      </c>
      <c r="C8900" t="s">
        <v>930</v>
      </c>
      <c r="D8900" t="s">
        <v>930</v>
      </c>
      <c r="E8900" t="s">
        <v>929</v>
      </c>
      <c r="F8900" t="s">
        <v>930</v>
      </c>
      <c r="G8900" t="s">
        <v>930</v>
      </c>
      <c r="H8900" t="s">
        <v>928</v>
      </c>
      <c r="I8900" t="s">
        <v>929</v>
      </c>
      <c r="J8900" t="s">
        <v>929</v>
      </c>
      <c r="K8900" t="s">
        <v>930</v>
      </c>
      <c r="L8900" t="s">
        <v>930</v>
      </c>
      <c r="M8900" t="s">
        <v>928</v>
      </c>
      <c r="N8900" t="s">
        <v>930</v>
      </c>
      <c r="O8900" t="s">
        <v>929</v>
      </c>
      <c r="P8900" t="s">
        <v>929</v>
      </c>
      <c r="Q8900" t="s">
        <v>930</v>
      </c>
      <c r="R8900" t="s">
        <v>930</v>
      </c>
      <c r="S8900" t="s">
        <v>929</v>
      </c>
      <c r="T8900" t="s">
        <v>930</v>
      </c>
      <c r="U8900" t="s">
        <v>929</v>
      </c>
      <c r="V8900" t="s">
        <v>929</v>
      </c>
      <c r="W8900" t="s">
        <v>929</v>
      </c>
      <c r="X8900" t="s">
        <v>929</v>
      </c>
      <c r="Y8900" t="s">
        <v>929</v>
      </c>
      <c r="Z8900" t="s">
        <v>929</v>
      </c>
    </row>
    <row r="8901" spans="1:26">
      <c r="A8901">
        <v>807386</v>
      </c>
      <c r="B8901" t="s">
        <v>98</v>
      </c>
      <c r="C8901" t="s">
        <v>929</v>
      </c>
      <c r="D8901" t="s">
        <v>929</v>
      </c>
      <c r="E8901" t="s">
        <v>929</v>
      </c>
      <c r="F8901" t="s">
        <v>930</v>
      </c>
      <c r="G8901" t="s">
        <v>929</v>
      </c>
      <c r="H8901" t="s">
        <v>929</v>
      </c>
      <c r="I8901" t="s">
        <v>930</v>
      </c>
      <c r="J8901" t="s">
        <v>929</v>
      </c>
      <c r="K8901" t="s">
        <v>930</v>
      </c>
      <c r="L8901" t="s">
        <v>930</v>
      </c>
      <c r="M8901" t="s">
        <v>930</v>
      </c>
      <c r="N8901" t="s">
        <v>930</v>
      </c>
      <c r="O8901" t="s">
        <v>929</v>
      </c>
      <c r="P8901" t="s">
        <v>929</v>
      </c>
      <c r="Q8901" t="s">
        <v>930</v>
      </c>
      <c r="R8901" t="s">
        <v>930</v>
      </c>
      <c r="S8901" t="s">
        <v>930</v>
      </c>
      <c r="T8901" t="s">
        <v>930</v>
      </c>
      <c r="U8901" t="s">
        <v>928</v>
      </c>
      <c r="V8901" t="s">
        <v>930</v>
      </c>
      <c r="W8901" t="s">
        <v>930</v>
      </c>
      <c r="X8901" t="s">
        <v>930</v>
      </c>
      <c r="Y8901" t="s">
        <v>930</v>
      </c>
      <c r="Z8901" t="s">
        <v>929</v>
      </c>
    </row>
    <row r="8902" spans="1:26">
      <c r="A8902">
        <v>807403</v>
      </c>
      <c r="B8902" t="s">
        <v>98</v>
      </c>
      <c r="C8902" t="s">
        <v>930</v>
      </c>
      <c r="D8902" t="s">
        <v>929</v>
      </c>
      <c r="E8902" t="s">
        <v>930</v>
      </c>
      <c r="F8902" t="s">
        <v>929</v>
      </c>
      <c r="G8902" t="s">
        <v>929</v>
      </c>
      <c r="H8902" t="s">
        <v>929</v>
      </c>
      <c r="I8902" t="s">
        <v>928</v>
      </c>
      <c r="J8902" t="s">
        <v>930</v>
      </c>
      <c r="K8902" t="s">
        <v>930</v>
      </c>
      <c r="L8902" t="s">
        <v>928</v>
      </c>
      <c r="M8902" t="s">
        <v>928</v>
      </c>
      <c r="N8902" t="s">
        <v>930</v>
      </c>
      <c r="O8902" t="s">
        <v>929</v>
      </c>
      <c r="P8902" t="s">
        <v>930</v>
      </c>
      <c r="Q8902" t="s">
        <v>930</v>
      </c>
      <c r="R8902" t="s">
        <v>930</v>
      </c>
      <c r="S8902" t="s">
        <v>930</v>
      </c>
      <c r="T8902" t="s">
        <v>930</v>
      </c>
      <c r="U8902" t="s">
        <v>929</v>
      </c>
      <c r="V8902" t="s">
        <v>929</v>
      </c>
      <c r="W8902" t="s">
        <v>929</v>
      </c>
      <c r="X8902" t="s">
        <v>929</v>
      </c>
      <c r="Y8902" t="s">
        <v>929</v>
      </c>
      <c r="Z8902" t="s">
        <v>929</v>
      </c>
    </row>
    <row r="8903" spans="1:26">
      <c r="A8903">
        <v>807406</v>
      </c>
      <c r="B8903" t="s">
        <v>98</v>
      </c>
      <c r="C8903" t="s">
        <v>929</v>
      </c>
      <c r="D8903" t="s">
        <v>929</v>
      </c>
      <c r="E8903" t="s">
        <v>929</v>
      </c>
      <c r="F8903" t="s">
        <v>929</v>
      </c>
      <c r="G8903" t="s">
        <v>929</v>
      </c>
      <c r="H8903" t="s">
        <v>929</v>
      </c>
      <c r="I8903" t="s">
        <v>929</v>
      </c>
      <c r="J8903" t="s">
        <v>930</v>
      </c>
      <c r="K8903" t="s">
        <v>929</v>
      </c>
      <c r="L8903" t="s">
        <v>930</v>
      </c>
      <c r="M8903" t="s">
        <v>929</v>
      </c>
      <c r="N8903" t="s">
        <v>929</v>
      </c>
      <c r="O8903" t="s">
        <v>929</v>
      </c>
      <c r="P8903" t="s">
        <v>929</v>
      </c>
      <c r="Q8903" t="s">
        <v>929</v>
      </c>
      <c r="R8903" t="s">
        <v>929</v>
      </c>
      <c r="S8903" t="s">
        <v>929</v>
      </c>
      <c r="T8903" t="s">
        <v>929</v>
      </c>
      <c r="U8903" t="s">
        <v>929</v>
      </c>
      <c r="V8903" t="s">
        <v>929</v>
      </c>
      <c r="W8903" t="s">
        <v>929</v>
      </c>
      <c r="X8903" t="s">
        <v>929</v>
      </c>
      <c r="Y8903" t="s">
        <v>929</v>
      </c>
      <c r="Z8903" t="s">
        <v>929</v>
      </c>
    </row>
    <row r="8904" spans="1:26">
      <c r="A8904">
        <v>807410</v>
      </c>
      <c r="B8904" t="s">
        <v>98</v>
      </c>
      <c r="C8904" t="s">
        <v>929</v>
      </c>
      <c r="D8904" t="s">
        <v>929</v>
      </c>
      <c r="E8904" t="s">
        <v>929</v>
      </c>
      <c r="F8904" t="s">
        <v>929</v>
      </c>
      <c r="G8904" t="s">
        <v>929</v>
      </c>
      <c r="H8904" t="s">
        <v>930</v>
      </c>
      <c r="I8904" t="s">
        <v>929</v>
      </c>
      <c r="J8904" t="s">
        <v>928</v>
      </c>
      <c r="K8904" t="s">
        <v>928</v>
      </c>
      <c r="L8904" t="s">
        <v>930</v>
      </c>
      <c r="M8904" t="s">
        <v>929</v>
      </c>
      <c r="N8904" t="s">
        <v>929</v>
      </c>
      <c r="O8904" t="s">
        <v>929</v>
      </c>
      <c r="P8904" t="s">
        <v>929</v>
      </c>
      <c r="Q8904" t="s">
        <v>929</v>
      </c>
      <c r="R8904" t="s">
        <v>930</v>
      </c>
      <c r="S8904" t="s">
        <v>930</v>
      </c>
      <c r="T8904" t="s">
        <v>930</v>
      </c>
      <c r="U8904" t="s">
        <v>928</v>
      </c>
      <c r="V8904" t="s">
        <v>930</v>
      </c>
      <c r="W8904" t="s">
        <v>930</v>
      </c>
      <c r="X8904" t="s">
        <v>930</v>
      </c>
      <c r="Y8904" t="s">
        <v>930</v>
      </c>
      <c r="Z8904" t="s">
        <v>930</v>
      </c>
    </row>
    <row r="8905" spans="1:26">
      <c r="A8905">
        <v>807411</v>
      </c>
      <c r="B8905" t="s">
        <v>98</v>
      </c>
      <c r="C8905" t="s">
        <v>929</v>
      </c>
      <c r="D8905" t="s">
        <v>929</v>
      </c>
      <c r="E8905" t="s">
        <v>930</v>
      </c>
      <c r="F8905" t="s">
        <v>929</v>
      </c>
      <c r="G8905" t="s">
        <v>930</v>
      </c>
      <c r="H8905" t="s">
        <v>929</v>
      </c>
      <c r="I8905" t="s">
        <v>930</v>
      </c>
      <c r="J8905" t="s">
        <v>929</v>
      </c>
      <c r="K8905" t="s">
        <v>930</v>
      </c>
      <c r="L8905" t="s">
        <v>929</v>
      </c>
      <c r="M8905" t="s">
        <v>929</v>
      </c>
      <c r="N8905" t="s">
        <v>930</v>
      </c>
      <c r="O8905" t="s">
        <v>929</v>
      </c>
      <c r="P8905" t="s">
        <v>929</v>
      </c>
      <c r="Q8905" t="s">
        <v>930</v>
      </c>
      <c r="R8905" t="s">
        <v>929</v>
      </c>
      <c r="S8905" t="s">
        <v>930</v>
      </c>
      <c r="T8905" t="s">
        <v>930</v>
      </c>
      <c r="U8905" t="s">
        <v>929</v>
      </c>
      <c r="V8905" t="s">
        <v>929</v>
      </c>
      <c r="W8905" t="s">
        <v>929</v>
      </c>
      <c r="X8905" t="s">
        <v>930</v>
      </c>
      <c r="Y8905" t="s">
        <v>929</v>
      </c>
      <c r="Z8905" t="s">
        <v>929</v>
      </c>
    </row>
    <row r="8906" spans="1:26">
      <c r="A8906">
        <v>807412</v>
      </c>
      <c r="B8906" t="s">
        <v>98</v>
      </c>
      <c r="C8906" t="s">
        <v>929</v>
      </c>
      <c r="D8906" t="s">
        <v>929</v>
      </c>
      <c r="E8906" t="s">
        <v>929</v>
      </c>
      <c r="F8906" t="s">
        <v>930</v>
      </c>
      <c r="G8906" t="s">
        <v>929</v>
      </c>
      <c r="H8906" t="s">
        <v>929</v>
      </c>
      <c r="I8906" t="s">
        <v>929</v>
      </c>
      <c r="J8906" t="s">
        <v>930</v>
      </c>
      <c r="K8906" t="s">
        <v>930</v>
      </c>
      <c r="L8906" t="s">
        <v>929</v>
      </c>
      <c r="M8906" t="s">
        <v>930</v>
      </c>
      <c r="N8906" t="s">
        <v>930</v>
      </c>
      <c r="O8906" t="s">
        <v>929</v>
      </c>
      <c r="P8906" t="s">
        <v>929</v>
      </c>
      <c r="Q8906" t="s">
        <v>930</v>
      </c>
      <c r="R8906" t="s">
        <v>930</v>
      </c>
      <c r="S8906" t="s">
        <v>930</v>
      </c>
      <c r="T8906" t="s">
        <v>930</v>
      </c>
      <c r="U8906" t="s">
        <v>928</v>
      </c>
      <c r="V8906" t="s">
        <v>929</v>
      </c>
      <c r="W8906" t="s">
        <v>930</v>
      </c>
      <c r="X8906" t="s">
        <v>930</v>
      </c>
      <c r="Y8906" t="s">
        <v>929</v>
      </c>
      <c r="Z8906" t="s">
        <v>930</v>
      </c>
    </row>
    <row r="8907" spans="1:26">
      <c r="A8907">
        <v>807416</v>
      </c>
      <c r="B8907" t="s">
        <v>98</v>
      </c>
      <c r="C8907" t="s">
        <v>930</v>
      </c>
      <c r="D8907" t="s">
        <v>930</v>
      </c>
      <c r="E8907" t="s">
        <v>930</v>
      </c>
      <c r="F8907" t="s">
        <v>930</v>
      </c>
      <c r="G8907" t="s">
        <v>930</v>
      </c>
      <c r="H8907" t="s">
        <v>929</v>
      </c>
      <c r="I8907" t="s">
        <v>930</v>
      </c>
      <c r="J8907" t="s">
        <v>929</v>
      </c>
      <c r="K8907" t="s">
        <v>929</v>
      </c>
      <c r="L8907" t="s">
        <v>929</v>
      </c>
      <c r="M8907" t="s">
        <v>930</v>
      </c>
      <c r="N8907" t="s">
        <v>929</v>
      </c>
      <c r="O8907" t="s">
        <v>929</v>
      </c>
      <c r="P8907" t="s">
        <v>929</v>
      </c>
      <c r="Q8907" t="s">
        <v>930</v>
      </c>
      <c r="R8907" t="s">
        <v>929</v>
      </c>
      <c r="S8907" t="s">
        <v>929</v>
      </c>
      <c r="T8907" t="s">
        <v>930</v>
      </c>
      <c r="U8907" t="s">
        <v>929</v>
      </c>
      <c r="V8907" t="s">
        <v>929</v>
      </c>
      <c r="W8907" t="s">
        <v>929</v>
      </c>
      <c r="X8907" t="s">
        <v>929</v>
      </c>
      <c r="Y8907" t="s">
        <v>929</v>
      </c>
      <c r="Z8907" t="s">
        <v>929</v>
      </c>
    </row>
    <row r="8908" spans="1:26">
      <c r="A8908">
        <v>807418</v>
      </c>
      <c r="B8908" t="s">
        <v>98</v>
      </c>
      <c r="C8908" t="s">
        <v>929</v>
      </c>
      <c r="D8908" t="s">
        <v>929</v>
      </c>
      <c r="E8908" t="s">
        <v>929</v>
      </c>
      <c r="F8908" t="s">
        <v>929</v>
      </c>
      <c r="G8908" t="s">
        <v>929</v>
      </c>
      <c r="H8908" t="s">
        <v>929</v>
      </c>
      <c r="I8908" t="s">
        <v>930</v>
      </c>
      <c r="J8908" t="s">
        <v>930</v>
      </c>
      <c r="K8908" t="s">
        <v>930</v>
      </c>
      <c r="L8908" t="s">
        <v>930</v>
      </c>
      <c r="M8908" t="s">
        <v>930</v>
      </c>
      <c r="N8908" t="s">
        <v>930</v>
      </c>
      <c r="O8908" t="s">
        <v>929</v>
      </c>
      <c r="P8908" t="s">
        <v>930</v>
      </c>
      <c r="Q8908" t="s">
        <v>930</v>
      </c>
      <c r="R8908" t="s">
        <v>930</v>
      </c>
      <c r="S8908" t="s">
        <v>930</v>
      </c>
      <c r="T8908" t="s">
        <v>930</v>
      </c>
      <c r="U8908" t="s">
        <v>930</v>
      </c>
      <c r="V8908" t="s">
        <v>929</v>
      </c>
      <c r="W8908" t="s">
        <v>929</v>
      </c>
      <c r="X8908" t="s">
        <v>929</v>
      </c>
      <c r="Y8908" t="s">
        <v>929</v>
      </c>
      <c r="Z8908" t="s">
        <v>929</v>
      </c>
    </row>
    <row r="8909" spans="1:26">
      <c r="A8909">
        <v>807424</v>
      </c>
      <c r="B8909" t="s">
        <v>98</v>
      </c>
      <c r="C8909" t="s">
        <v>930</v>
      </c>
      <c r="D8909" t="s">
        <v>929</v>
      </c>
      <c r="E8909" t="s">
        <v>929</v>
      </c>
      <c r="F8909" t="s">
        <v>929</v>
      </c>
      <c r="G8909" t="s">
        <v>929</v>
      </c>
      <c r="H8909" t="s">
        <v>929</v>
      </c>
      <c r="I8909" t="s">
        <v>930</v>
      </c>
      <c r="J8909" t="s">
        <v>930</v>
      </c>
      <c r="K8909" t="s">
        <v>928</v>
      </c>
      <c r="L8909" t="s">
        <v>930</v>
      </c>
      <c r="M8909" t="s">
        <v>930</v>
      </c>
      <c r="N8909" t="s">
        <v>930</v>
      </c>
      <c r="O8909" t="s">
        <v>929</v>
      </c>
      <c r="P8909" t="s">
        <v>929</v>
      </c>
      <c r="Q8909" t="s">
        <v>930</v>
      </c>
      <c r="R8909" t="s">
        <v>930</v>
      </c>
      <c r="S8909" t="s">
        <v>930</v>
      </c>
      <c r="T8909" t="s">
        <v>930</v>
      </c>
      <c r="U8909" t="s">
        <v>930</v>
      </c>
      <c r="V8909" t="s">
        <v>929</v>
      </c>
      <c r="W8909" t="s">
        <v>929</v>
      </c>
      <c r="X8909" t="s">
        <v>929</v>
      </c>
      <c r="Y8909" t="s">
        <v>929</v>
      </c>
      <c r="Z8909" t="s">
        <v>929</v>
      </c>
    </row>
    <row r="8910" spans="1:26">
      <c r="A8910">
        <v>807426</v>
      </c>
      <c r="B8910" t="s">
        <v>98</v>
      </c>
      <c r="C8910" t="s">
        <v>930</v>
      </c>
      <c r="D8910" t="s">
        <v>929</v>
      </c>
      <c r="E8910" t="s">
        <v>929</v>
      </c>
      <c r="F8910" t="s">
        <v>929</v>
      </c>
      <c r="G8910" t="s">
        <v>929</v>
      </c>
      <c r="H8910" t="s">
        <v>929</v>
      </c>
      <c r="I8910" t="s">
        <v>930</v>
      </c>
      <c r="J8910" t="s">
        <v>930</v>
      </c>
      <c r="K8910" t="s">
        <v>930</v>
      </c>
      <c r="L8910" t="s">
        <v>928</v>
      </c>
      <c r="M8910" t="s">
        <v>930</v>
      </c>
      <c r="N8910" t="s">
        <v>928</v>
      </c>
      <c r="O8910" t="s">
        <v>929</v>
      </c>
      <c r="P8910" t="s">
        <v>930</v>
      </c>
      <c r="Q8910" t="s">
        <v>930</v>
      </c>
      <c r="R8910" t="s">
        <v>928</v>
      </c>
      <c r="S8910" t="s">
        <v>930</v>
      </c>
      <c r="T8910" t="s">
        <v>930</v>
      </c>
      <c r="U8910" t="s">
        <v>928</v>
      </c>
      <c r="V8910" t="s">
        <v>930</v>
      </c>
      <c r="W8910" t="s">
        <v>930</v>
      </c>
      <c r="X8910" t="s">
        <v>930</v>
      </c>
      <c r="Y8910" t="s">
        <v>930</v>
      </c>
      <c r="Z8910" t="s">
        <v>929</v>
      </c>
    </row>
    <row r="8911" spans="1:26">
      <c r="A8911">
        <v>807430</v>
      </c>
      <c r="B8911" t="s">
        <v>98</v>
      </c>
      <c r="C8911" t="s">
        <v>930</v>
      </c>
      <c r="D8911" t="s">
        <v>930</v>
      </c>
      <c r="E8911" t="s">
        <v>929</v>
      </c>
      <c r="F8911" t="s">
        <v>929</v>
      </c>
      <c r="G8911" t="s">
        <v>930</v>
      </c>
      <c r="H8911" t="s">
        <v>929</v>
      </c>
      <c r="I8911" t="s">
        <v>930</v>
      </c>
      <c r="J8911" t="s">
        <v>930</v>
      </c>
      <c r="K8911" t="s">
        <v>930</v>
      </c>
      <c r="L8911" t="s">
        <v>930</v>
      </c>
      <c r="M8911" t="s">
        <v>930</v>
      </c>
      <c r="N8911" t="s">
        <v>930</v>
      </c>
      <c r="O8911" t="s">
        <v>929</v>
      </c>
      <c r="P8911" t="s">
        <v>929</v>
      </c>
      <c r="Q8911" t="s">
        <v>929</v>
      </c>
      <c r="R8911" t="s">
        <v>929</v>
      </c>
      <c r="S8911" t="s">
        <v>930</v>
      </c>
      <c r="T8911" t="s">
        <v>930</v>
      </c>
      <c r="U8911" t="s">
        <v>929</v>
      </c>
      <c r="V8911" t="s">
        <v>929</v>
      </c>
      <c r="W8911" t="s">
        <v>929</v>
      </c>
      <c r="X8911" t="s">
        <v>929</v>
      </c>
      <c r="Y8911" t="s">
        <v>929</v>
      </c>
      <c r="Z8911" t="s">
        <v>929</v>
      </c>
    </row>
    <row r="8912" spans="1:26">
      <c r="A8912">
        <v>807433</v>
      </c>
      <c r="B8912" t="s">
        <v>98</v>
      </c>
      <c r="C8912" t="s">
        <v>929</v>
      </c>
      <c r="D8912" t="s">
        <v>929</v>
      </c>
      <c r="E8912" t="s">
        <v>929</v>
      </c>
      <c r="F8912" t="s">
        <v>930</v>
      </c>
      <c r="G8912" t="s">
        <v>930</v>
      </c>
      <c r="H8912" t="s">
        <v>930</v>
      </c>
      <c r="I8912" t="s">
        <v>930</v>
      </c>
      <c r="J8912" t="s">
        <v>930</v>
      </c>
      <c r="K8912" t="s">
        <v>930</v>
      </c>
      <c r="L8912" t="s">
        <v>930</v>
      </c>
      <c r="M8912" t="s">
        <v>930</v>
      </c>
      <c r="N8912" t="s">
        <v>928</v>
      </c>
      <c r="O8912" t="s">
        <v>929</v>
      </c>
      <c r="P8912" t="s">
        <v>929</v>
      </c>
      <c r="Q8912" t="s">
        <v>930</v>
      </c>
      <c r="R8912" t="s">
        <v>930</v>
      </c>
      <c r="S8912" t="s">
        <v>929</v>
      </c>
      <c r="T8912" t="s">
        <v>930</v>
      </c>
      <c r="U8912" t="s">
        <v>929</v>
      </c>
      <c r="V8912" t="s">
        <v>929</v>
      </c>
      <c r="W8912" t="s">
        <v>929</v>
      </c>
      <c r="X8912" t="s">
        <v>929</v>
      </c>
      <c r="Y8912" t="s">
        <v>929</v>
      </c>
      <c r="Z8912" t="s">
        <v>929</v>
      </c>
    </row>
    <row r="8913" spans="1:26">
      <c r="A8913">
        <v>807435</v>
      </c>
      <c r="B8913" t="s">
        <v>98</v>
      </c>
      <c r="C8913" t="s">
        <v>929</v>
      </c>
      <c r="D8913" t="s">
        <v>929</v>
      </c>
      <c r="E8913" t="s">
        <v>929</v>
      </c>
      <c r="F8913" t="s">
        <v>929</v>
      </c>
      <c r="G8913" t="s">
        <v>929</v>
      </c>
      <c r="H8913" t="s">
        <v>929</v>
      </c>
      <c r="I8913" t="s">
        <v>930</v>
      </c>
      <c r="J8913" t="s">
        <v>930</v>
      </c>
      <c r="K8913" t="s">
        <v>930</v>
      </c>
      <c r="L8913" t="s">
        <v>930</v>
      </c>
      <c r="M8913" t="s">
        <v>930</v>
      </c>
      <c r="N8913" t="s">
        <v>930</v>
      </c>
      <c r="O8913" t="s">
        <v>930</v>
      </c>
      <c r="P8913" t="s">
        <v>929</v>
      </c>
      <c r="Q8913" t="s">
        <v>930</v>
      </c>
      <c r="R8913" t="s">
        <v>930</v>
      </c>
      <c r="S8913" t="s">
        <v>930</v>
      </c>
      <c r="T8913" t="s">
        <v>928</v>
      </c>
      <c r="U8913" t="s">
        <v>929</v>
      </c>
      <c r="V8913" t="s">
        <v>929</v>
      </c>
      <c r="W8913" t="s">
        <v>929</v>
      </c>
      <c r="X8913" t="s">
        <v>929</v>
      </c>
      <c r="Y8913" t="s">
        <v>929</v>
      </c>
      <c r="Z8913" t="s">
        <v>929</v>
      </c>
    </row>
    <row r="8914" spans="1:26">
      <c r="A8914">
        <v>807438</v>
      </c>
      <c r="B8914" t="s">
        <v>98</v>
      </c>
      <c r="C8914" t="s">
        <v>929</v>
      </c>
      <c r="D8914" t="s">
        <v>929</v>
      </c>
      <c r="E8914" t="s">
        <v>929</v>
      </c>
      <c r="F8914" t="s">
        <v>929</v>
      </c>
      <c r="G8914" t="s">
        <v>929</v>
      </c>
      <c r="H8914" t="s">
        <v>929</v>
      </c>
      <c r="I8914" t="s">
        <v>930</v>
      </c>
      <c r="J8914" t="s">
        <v>930</v>
      </c>
      <c r="K8914" t="s">
        <v>930</v>
      </c>
      <c r="L8914" t="s">
        <v>930</v>
      </c>
      <c r="M8914" t="s">
        <v>930</v>
      </c>
      <c r="N8914" t="s">
        <v>929</v>
      </c>
      <c r="O8914" t="s">
        <v>929</v>
      </c>
      <c r="P8914" t="s">
        <v>929</v>
      </c>
      <c r="Q8914" t="s">
        <v>930</v>
      </c>
      <c r="R8914" t="s">
        <v>930</v>
      </c>
      <c r="S8914" t="s">
        <v>930</v>
      </c>
      <c r="T8914" t="s">
        <v>930</v>
      </c>
      <c r="U8914" t="s">
        <v>928</v>
      </c>
      <c r="V8914" t="s">
        <v>930</v>
      </c>
      <c r="W8914" t="s">
        <v>930</v>
      </c>
      <c r="X8914" t="s">
        <v>930</v>
      </c>
      <c r="Y8914" t="s">
        <v>930</v>
      </c>
      <c r="Z8914" t="s">
        <v>930</v>
      </c>
    </row>
    <row r="8915" spans="1:26">
      <c r="A8915">
        <v>807439</v>
      </c>
      <c r="B8915" t="s">
        <v>98</v>
      </c>
      <c r="C8915" t="s">
        <v>929</v>
      </c>
      <c r="D8915" t="s">
        <v>928</v>
      </c>
      <c r="E8915" t="s">
        <v>929</v>
      </c>
      <c r="F8915" t="s">
        <v>930</v>
      </c>
      <c r="G8915" t="s">
        <v>929</v>
      </c>
      <c r="H8915" t="s">
        <v>929</v>
      </c>
      <c r="I8915" t="s">
        <v>929</v>
      </c>
      <c r="J8915" t="s">
        <v>929</v>
      </c>
      <c r="K8915" t="s">
        <v>930</v>
      </c>
      <c r="L8915" t="s">
        <v>929</v>
      </c>
      <c r="M8915" t="s">
        <v>930</v>
      </c>
      <c r="N8915" t="s">
        <v>929</v>
      </c>
      <c r="O8915" t="s">
        <v>929</v>
      </c>
      <c r="P8915" t="s">
        <v>930</v>
      </c>
      <c r="Q8915" t="s">
        <v>930</v>
      </c>
      <c r="R8915" t="s">
        <v>929</v>
      </c>
      <c r="S8915" t="s">
        <v>930</v>
      </c>
      <c r="T8915" t="s">
        <v>930</v>
      </c>
      <c r="U8915" t="s">
        <v>928</v>
      </c>
      <c r="V8915" t="s">
        <v>930</v>
      </c>
      <c r="W8915" t="s">
        <v>930</v>
      </c>
      <c r="X8915" t="s">
        <v>929</v>
      </c>
      <c r="Y8915" t="s">
        <v>929</v>
      </c>
      <c r="Z8915" t="s">
        <v>930</v>
      </c>
    </row>
    <row r="8916" spans="1:26">
      <c r="A8916">
        <v>807447</v>
      </c>
      <c r="B8916" t="s">
        <v>98</v>
      </c>
      <c r="C8916" t="s">
        <v>928</v>
      </c>
      <c r="D8916" t="s">
        <v>928</v>
      </c>
      <c r="E8916" t="s">
        <v>930</v>
      </c>
      <c r="F8916" t="s">
        <v>929</v>
      </c>
      <c r="G8916" t="s">
        <v>929</v>
      </c>
      <c r="H8916" t="s">
        <v>928</v>
      </c>
      <c r="I8916" t="s">
        <v>930</v>
      </c>
      <c r="J8916" t="s">
        <v>929</v>
      </c>
      <c r="K8916" t="s">
        <v>930</v>
      </c>
      <c r="L8916" t="s">
        <v>930</v>
      </c>
      <c r="M8916" t="s">
        <v>930</v>
      </c>
      <c r="N8916" t="s">
        <v>930</v>
      </c>
      <c r="O8916" t="s">
        <v>929</v>
      </c>
      <c r="P8916" t="s">
        <v>929</v>
      </c>
      <c r="Q8916" t="s">
        <v>930</v>
      </c>
      <c r="R8916" t="s">
        <v>929</v>
      </c>
      <c r="S8916" t="s">
        <v>929</v>
      </c>
      <c r="T8916" t="s">
        <v>930</v>
      </c>
      <c r="U8916" t="s">
        <v>929</v>
      </c>
      <c r="V8916" t="s">
        <v>929</v>
      </c>
      <c r="W8916" t="s">
        <v>929</v>
      </c>
      <c r="X8916" t="s">
        <v>929</v>
      </c>
      <c r="Y8916" t="s">
        <v>929</v>
      </c>
      <c r="Z8916" t="s">
        <v>929</v>
      </c>
    </row>
    <row r="8917" spans="1:26">
      <c r="A8917">
        <v>807453</v>
      </c>
      <c r="B8917" t="s">
        <v>98</v>
      </c>
      <c r="C8917" t="s">
        <v>930</v>
      </c>
      <c r="D8917" t="s">
        <v>930</v>
      </c>
      <c r="E8917" t="s">
        <v>930</v>
      </c>
      <c r="F8917" t="s">
        <v>930</v>
      </c>
      <c r="G8917" t="s">
        <v>928</v>
      </c>
      <c r="H8917" t="s">
        <v>928</v>
      </c>
      <c r="I8917" t="s">
        <v>928</v>
      </c>
      <c r="J8917" t="s">
        <v>930</v>
      </c>
      <c r="K8917" t="s">
        <v>930</v>
      </c>
      <c r="L8917" t="s">
        <v>929</v>
      </c>
      <c r="M8917" t="s">
        <v>930</v>
      </c>
      <c r="N8917" t="s">
        <v>929</v>
      </c>
      <c r="O8917" t="s">
        <v>929</v>
      </c>
      <c r="P8917" t="s">
        <v>930</v>
      </c>
      <c r="Q8917" t="s">
        <v>929</v>
      </c>
      <c r="R8917" t="s">
        <v>930</v>
      </c>
      <c r="S8917" t="s">
        <v>930</v>
      </c>
      <c r="T8917" t="s">
        <v>930</v>
      </c>
      <c r="U8917" t="s">
        <v>929</v>
      </c>
      <c r="V8917" t="s">
        <v>929</v>
      </c>
      <c r="W8917" t="s">
        <v>929</v>
      </c>
      <c r="X8917" t="s">
        <v>929</v>
      </c>
      <c r="Y8917" t="s">
        <v>929</v>
      </c>
      <c r="Z8917" t="s">
        <v>929</v>
      </c>
    </row>
    <row r="8918" spans="1:26">
      <c r="A8918">
        <v>807490</v>
      </c>
      <c r="B8918" t="s">
        <v>98</v>
      </c>
      <c r="C8918" t="s">
        <v>930</v>
      </c>
      <c r="D8918" t="s">
        <v>928</v>
      </c>
      <c r="E8918" t="s">
        <v>929</v>
      </c>
      <c r="F8918" t="s">
        <v>928</v>
      </c>
      <c r="G8918" t="s">
        <v>928</v>
      </c>
      <c r="H8918" t="s">
        <v>928</v>
      </c>
      <c r="I8918" t="s">
        <v>929</v>
      </c>
      <c r="J8918" t="s">
        <v>930</v>
      </c>
      <c r="K8918" t="s">
        <v>930</v>
      </c>
      <c r="L8918" t="s">
        <v>928</v>
      </c>
      <c r="M8918" t="s">
        <v>930</v>
      </c>
      <c r="N8918" t="s">
        <v>928</v>
      </c>
      <c r="O8918" t="s">
        <v>929</v>
      </c>
      <c r="P8918" t="s">
        <v>930</v>
      </c>
      <c r="Q8918" t="s">
        <v>929</v>
      </c>
      <c r="R8918" t="s">
        <v>930</v>
      </c>
      <c r="S8918" t="s">
        <v>929</v>
      </c>
      <c r="T8918" t="s">
        <v>929</v>
      </c>
      <c r="U8918" t="s">
        <v>929</v>
      </c>
      <c r="V8918" t="s">
        <v>929</v>
      </c>
      <c r="W8918" t="s">
        <v>929</v>
      </c>
      <c r="X8918" t="s">
        <v>929</v>
      </c>
      <c r="Y8918" t="s">
        <v>929</v>
      </c>
      <c r="Z8918" t="s">
        <v>929</v>
      </c>
    </row>
    <row r="8919" spans="1:26">
      <c r="A8919">
        <v>807495</v>
      </c>
      <c r="B8919" t="s">
        <v>98</v>
      </c>
      <c r="C8919" t="s">
        <v>930</v>
      </c>
      <c r="D8919" t="s">
        <v>930</v>
      </c>
      <c r="E8919" t="s">
        <v>928</v>
      </c>
      <c r="F8919" t="s">
        <v>930</v>
      </c>
      <c r="G8919" t="s">
        <v>929</v>
      </c>
      <c r="H8919" t="s">
        <v>929</v>
      </c>
      <c r="I8919" t="s">
        <v>928</v>
      </c>
      <c r="J8919" t="s">
        <v>928</v>
      </c>
      <c r="K8919" t="s">
        <v>930</v>
      </c>
      <c r="L8919" t="s">
        <v>930</v>
      </c>
      <c r="M8919" t="s">
        <v>930</v>
      </c>
      <c r="N8919" t="s">
        <v>930</v>
      </c>
      <c r="O8919" t="s">
        <v>929</v>
      </c>
      <c r="P8919" t="s">
        <v>930</v>
      </c>
      <c r="Q8919" t="s">
        <v>930</v>
      </c>
      <c r="R8919" t="s">
        <v>930</v>
      </c>
      <c r="S8919" t="s">
        <v>930</v>
      </c>
      <c r="T8919" t="s">
        <v>930</v>
      </c>
      <c r="U8919" t="s">
        <v>929</v>
      </c>
      <c r="V8919" t="s">
        <v>929</v>
      </c>
      <c r="W8919" t="s">
        <v>929</v>
      </c>
      <c r="X8919" t="s">
        <v>929</v>
      </c>
      <c r="Y8919" t="s">
        <v>929</v>
      </c>
      <c r="Z8919" t="s">
        <v>929</v>
      </c>
    </row>
    <row r="8920" spans="1:26">
      <c r="A8920">
        <v>807498</v>
      </c>
      <c r="B8920" t="s">
        <v>98</v>
      </c>
      <c r="C8920" t="s">
        <v>929</v>
      </c>
      <c r="D8920" t="s">
        <v>929</v>
      </c>
      <c r="E8920" t="s">
        <v>929</v>
      </c>
      <c r="F8920" t="s">
        <v>929</v>
      </c>
      <c r="G8920" t="s">
        <v>929</v>
      </c>
      <c r="H8920" t="s">
        <v>929</v>
      </c>
      <c r="I8920" t="s">
        <v>929</v>
      </c>
      <c r="J8920" t="s">
        <v>929</v>
      </c>
      <c r="K8920" t="s">
        <v>929</v>
      </c>
      <c r="L8920" t="s">
        <v>929</v>
      </c>
      <c r="M8920" t="s">
        <v>929</v>
      </c>
      <c r="N8920" t="s">
        <v>929</v>
      </c>
      <c r="O8920" t="s">
        <v>929</v>
      </c>
      <c r="P8920" t="s">
        <v>929</v>
      </c>
      <c r="Q8920" t="s">
        <v>929</v>
      </c>
      <c r="R8920" t="s">
        <v>929</v>
      </c>
      <c r="S8920" t="s">
        <v>930</v>
      </c>
      <c r="T8920" t="s">
        <v>930</v>
      </c>
      <c r="U8920" t="s">
        <v>930</v>
      </c>
      <c r="V8920" t="s">
        <v>930</v>
      </c>
      <c r="W8920" t="s">
        <v>929</v>
      </c>
      <c r="X8920" t="s">
        <v>929</v>
      </c>
      <c r="Y8920" t="s">
        <v>930</v>
      </c>
      <c r="Z8920" t="s">
        <v>929</v>
      </c>
    </row>
    <row r="8921" spans="1:26">
      <c r="A8921">
        <v>807504</v>
      </c>
      <c r="B8921" t="s">
        <v>98</v>
      </c>
      <c r="C8921" t="s">
        <v>929</v>
      </c>
      <c r="D8921" t="s">
        <v>928</v>
      </c>
      <c r="E8921" t="s">
        <v>929</v>
      </c>
      <c r="F8921" t="s">
        <v>929</v>
      </c>
      <c r="G8921" t="s">
        <v>929</v>
      </c>
      <c r="H8921" t="s">
        <v>930</v>
      </c>
      <c r="I8921" t="s">
        <v>928</v>
      </c>
      <c r="J8921" t="s">
        <v>930</v>
      </c>
      <c r="K8921" t="s">
        <v>930</v>
      </c>
      <c r="L8921" t="s">
        <v>930</v>
      </c>
      <c r="M8921" t="s">
        <v>928</v>
      </c>
      <c r="N8921" t="s">
        <v>930</v>
      </c>
      <c r="O8921" t="s">
        <v>929</v>
      </c>
      <c r="P8921" t="s">
        <v>930</v>
      </c>
      <c r="Q8921" t="s">
        <v>929</v>
      </c>
      <c r="R8921" t="s">
        <v>930</v>
      </c>
      <c r="S8921" t="s">
        <v>930</v>
      </c>
      <c r="T8921" t="s">
        <v>930</v>
      </c>
      <c r="U8921" t="s">
        <v>929</v>
      </c>
      <c r="V8921" t="s">
        <v>929</v>
      </c>
      <c r="W8921" t="s">
        <v>929</v>
      </c>
      <c r="X8921" t="s">
        <v>929</v>
      </c>
      <c r="Y8921" t="s">
        <v>929</v>
      </c>
      <c r="Z8921" t="s">
        <v>929</v>
      </c>
    </row>
    <row r="8922" spans="1:26">
      <c r="A8922">
        <v>807510</v>
      </c>
      <c r="B8922" t="s">
        <v>98</v>
      </c>
      <c r="C8922" t="s">
        <v>929</v>
      </c>
      <c r="D8922" t="s">
        <v>930</v>
      </c>
      <c r="E8922" t="s">
        <v>930</v>
      </c>
      <c r="F8922" t="s">
        <v>929</v>
      </c>
      <c r="G8922" t="s">
        <v>929</v>
      </c>
      <c r="H8922" t="s">
        <v>929</v>
      </c>
      <c r="I8922" t="s">
        <v>930</v>
      </c>
      <c r="J8922" t="s">
        <v>929</v>
      </c>
      <c r="K8922" t="s">
        <v>929</v>
      </c>
      <c r="L8922" t="s">
        <v>930</v>
      </c>
      <c r="M8922" t="s">
        <v>929</v>
      </c>
      <c r="N8922" t="s">
        <v>930</v>
      </c>
      <c r="O8922" t="s">
        <v>929</v>
      </c>
      <c r="P8922" t="s">
        <v>929</v>
      </c>
      <c r="Q8922" t="s">
        <v>930</v>
      </c>
      <c r="R8922" t="s">
        <v>929</v>
      </c>
      <c r="S8922" t="s">
        <v>930</v>
      </c>
      <c r="T8922" t="s">
        <v>930</v>
      </c>
      <c r="U8922" t="s">
        <v>928</v>
      </c>
      <c r="V8922" t="s">
        <v>929</v>
      </c>
      <c r="W8922" t="s">
        <v>929</v>
      </c>
      <c r="X8922" t="s">
        <v>930</v>
      </c>
      <c r="Y8922" t="s">
        <v>930</v>
      </c>
      <c r="Z8922" t="s">
        <v>929</v>
      </c>
    </row>
    <row r="8923" spans="1:26">
      <c r="A8923">
        <v>807516</v>
      </c>
      <c r="B8923" t="s">
        <v>98</v>
      </c>
      <c r="C8923" t="s">
        <v>929</v>
      </c>
      <c r="D8923" t="s">
        <v>928</v>
      </c>
      <c r="E8923" t="s">
        <v>929</v>
      </c>
      <c r="F8923" t="s">
        <v>930</v>
      </c>
      <c r="G8923" t="s">
        <v>929</v>
      </c>
      <c r="H8923" t="s">
        <v>929</v>
      </c>
      <c r="I8923" t="s">
        <v>930</v>
      </c>
      <c r="J8923" t="s">
        <v>929</v>
      </c>
      <c r="K8923" t="s">
        <v>930</v>
      </c>
      <c r="L8923" t="s">
        <v>929</v>
      </c>
      <c r="M8923" t="s">
        <v>930</v>
      </c>
      <c r="N8923" t="s">
        <v>930</v>
      </c>
      <c r="O8923" t="s">
        <v>929</v>
      </c>
      <c r="P8923" t="s">
        <v>929</v>
      </c>
      <c r="Q8923" t="s">
        <v>930</v>
      </c>
      <c r="R8923" t="s">
        <v>930</v>
      </c>
      <c r="S8923" t="s">
        <v>928</v>
      </c>
      <c r="T8923" t="s">
        <v>930</v>
      </c>
      <c r="U8923" t="s">
        <v>928</v>
      </c>
      <c r="V8923" t="s">
        <v>930</v>
      </c>
      <c r="W8923" t="s">
        <v>930</v>
      </c>
      <c r="X8923" t="s">
        <v>930</v>
      </c>
      <c r="Y8923" t="s">
        <v>930</v>
      </c>
      <c r="Z8923" t="s">
        <v>929</v>
      </c>
    </row>
    <row r="8924" spans="1:26">
      <c r="A8924">
        <v>807517</v>
      </c>
      <c r="B8924" t="s">
        <v>98</v>
      </c>
      <c r="C8924" t="s">
        <v>929</v>
      </c>
      <c r="D8924" t="s">
        <v>929</v>
      </c>
      <c r="E8924" t="s">
        <v>929</v>
      </c>
      <c r="F8924" t="s">
        <v>930</v>
      </c>
      <c r="G8924" t="s">
        <v>930</v>
      </c>
      <c r="H8924" t="s">
        <v>930</v>
      </c>
      <c r="I8924" t="s">
        <v>930</v>
      </c>
      <c r="J8924" t="s">
        <v>930</v>
      </c>
      <c r="K8924" t="s">
        <v>929</v>
      </c>
      <c r="L8924" t="s">
        <v>930</v>
      </c>
      <c r="M8924" t="s">
        <v>928</v>
      </c>
      <c r="N8924" t="s">
        <v>930</v>
      </c>
      <c r="O8924" t="s">
        <v>929</v>
      </c>
      <c r="P8924" t="s">
        <v>930</v>
      </c>
      <c r="Q8924" t="s">
        <v>929</v>
      </c>
      <c r="R8924" t="s">
        <v>930</v>
      </c>
      <c r="S8924" t="s">
        <v>928</v>
      </c>
      <c r="T8924" t="s">
        <v>929</v>
      </c>
      <c r="U8924" t="s">
        <v>930</v>
      </c>
      <c r="V8924" t="s">
        <v>929</v>
      </c>
      <c r="W8924" t="s">
        <v>929</v>
      </c>
      <c r="X8924" t="s">
        <v>930</v>
      </c>
      <c r="Y8924" t="s">
        <v>929</v>
      </c>
      <c r="Z8924" t="s">
        <v>929</v>
      </c>
    </row>
    <row r="8925" spans="1:26">
      <c r="A8925">
        <v>807524</v>
      </c>
      <c r="B8925" t="s">
        <v>98</v>
      </c>
      <c r="C8925" t="s">
        <v>929</v>
      </c>
      <c r="D8925" t="s">
        <v>930</v>
      </c>
      <c r="E8925" t="s">
        <v>929</v>
      </c>
      <c r="F8925" t="s">
        <v>930</v>
      </c>
      <c r="G8925" t="s">
        <v>929</v>
      </c>
      <c r="H8925" t="s">
        <v>929</v>
      </c>
      <c r="I8925" t="s">
        <v>929</v>
      </c>
      <c r="J8925" t="s">
        <v>929</v>
      </c>
      <c r="K8925" t="s">
        <v>930</v>
      </c>
      <c r="L8925" t="s">
        <v>930</v>
      </c>
      <c r="M8925" t="s">
        <v>930</v>
      </c>
      <c r="N8925" t="s">
        <v>930</v>
      </c>
      <c r="O8925" t="s">
        <v>930</v>
      </c>
      <c r="P8925" t="s">
        <v>930</v>
      </c>
      <c r="Q8925" t="s">
        <v>930</v>
      </c>
      <c r="R8925" t="s">
        <v>930</v>
      </c>
      <c r="S8925" t="s">
        <v>930</v>
      </c>
      <c r="T8925" t="s">
        <v>930</v>
      </c>
      <c r="U8925" t="s">
        <v>929</v>
      </c>
      <c r="V8925" t="s">
        <v>929</v>
      </c>
      <c r="W8925" t="s">
        <v>929</v>
      </c>
      <c r="X8925" t="s">
        <v>929</v>
      </c>
      <c r="Y8925" t="s">
        <v>929</v>
      </c>
      <c r="Z8925" t="s">
        <v>929</v>
      </c>
    </row>
    <row r="8926" spans="1:26">
      <c r="A8926">
        <v>807528</v>
      </c>
      <c r="B8926" t="s">
        <v>98</v>
      </c>
      <c r="C8926" t="s">
        <v>929</v>
      </c>
      <c r="D8926" t="s">
        <v>930</v>
      </c>
      <c r="E8926" t="s">
        <v>929</v>
      </c>
      <c r="F8926" t="s">
        <v>929</v>
      </c>
      <c r="G8926" t="s">
        <v>929</v>
      </c>
      <c r="H8926" t="s">
        <v>929</v>
      </c>
      <c r="I8926" t="s">
        <v>928</v>
      </c>
      <c r="J8926" t="s">
        <v>930</v>
      </c>
      <c r="K8926" t="s">
        <v>928</v>
      </c>
      <c r="L8926" t="s">
        <v>928</v>
      </c>
      <c r="M8926" t="s">
        <v>930</v>
      </c>
      <c r="N8926" t="s">
        <v>928</v>
      </c>
      <c r="O8926" t="s">
        <v>929</v>
      </c>
      <c r="P8926" t="s">
        <v>930</v>
      </c>
      <c r="Q8926" t="s">
        <v>930</v>
      </c>
      <c r="R8926" t="s">
        <v>930</v>
      </c>
      <c r="S8926" t="s">
        <v>929</v>
      </c>
      <c r="T8926" t="s">
        <v>929</v>
      </c>
      <c r="U8926" t="s">
        <v>929</v>
      </c>
      <c r="V8926" t="s">
        <v>929</v>
      </c>
      <c r="W8926" t="s">
        <v>929</v>
      </c>
      <c r="X8926" t="s">
        <v>929</v>
      </c>
      <c r="Y8926" t="s">
        <v>929</v>
      </c>
      <c r="Z8926" t="s">
        <v>929</v>
      </c>
    </row>
    <row r="8927" spans="1:26">
      <c r="A8927">
        <v>807532</v>
      </c>
      <c r="B8927" t="s">
        <v>98</v>
      </c>
      <c r="C8927" t="s">
        <v>929</v>
      </c>
      <c r="D8927" t="s">
        <v>929</v>
      </c>
      <c r="E8927" t="s">
        <v>928</v>
      </c>
      <c r="F8927" t="s">
        <v>929</v>
      </c>
      <c r="G8927" t="s">
        <v>930</v>
      </c>
      <c r="H8927" t="s">
        <v>929</v>
      </c>
      <c r="I8927" t="s">
        <v>930</v>
      </c>
      <c r="J8927" t="s">
        <v>928</v>
      </c>
      <c r="K8927" t="s">
        <v>929</v>
      </c>
      <c r="L8927" t="s">
        <v>929</v>
      </c>
      <c r="M8927" t="s">
        <v>930</v>
      </c>
      <c r="N8927" t="s">
        <v>930</v>
      </c>
      <c r="O8927" t="s">
        <v>929</v>
      </c>
      <c r="P8927" t="s">
        <v>929</v>
      </c>
      <c r="Q8927" t="s">
        <v>929</v>
      </c>
      <c r="R8927" t="s">
        <v>929</v>
      </c>
      <c r="S8927" t="s">
        <v>929</v>
      </c>
      <c r="T8927" t="s">
        <v>929</v>
      </c>
      <c r="U8927" t="s">
        <v>930</v>
      </c>
      <c r="V8927" t="s">
        <v>929</v>
      </c>
      <c r="W8927" t="s">
        <v>929</v>
      </c>
      <c r="X8927" t="s">
        <v>929</v>
      </c>
      <c r="Y8927" t="s">
        <v>929</v>
      </c>
      <c r="Z8927" t="s">
        <v>929</v>
      </c>
    </row>
    <row r="8928" spans="1:26">
      <c r="A8928">
        <v>807537</v>
      </c>
      <c r="B8928" t="s">
        <v>98</v>
      </c>
      <c r="C8928" t="s">
        <v>928</v>
      </c>
      <c r="D8928" t="s">
        <v>930</v>
      </c>
      <c r="E8928" t="s">
        <v>929</v>
      </c>
      <c r="F8928" t="s">
        <v>930</v>
      </c>
      <c r="G8928" t="s">
        <v>928</v>
      </c>
      <c r="H8928" t="s">
        <v>930</v>
      </c>
      <c r="I8928" t="s">
        <v>930</v>
      </c>
      <c r="J8928" t="s">
        <v>930</v>
      </c>
      <c r="K8928" t="s">
        <v>929</v>
      </c>
      <c r="L8928" t="s">
        <v>930</v>
      </c>
      <c r="M8928" t="s">
        <v>930</v>
      </c>
      <c r="N8928" t="s">
        <v>930</v>
      </c>
      <c r="O8928" t="s">
        <v>929</v>
      </c>
      <c r="P8928" t="s">
        <v>929</v>
      </c>
      <c r="Q8928" t="s">
        <v>929</v>
      </c>
      <c r="R8928" t="s">
        <v>929</v>
      </c>
      <c r="S8928" t="s">
        <v>929</v>
      </c>
      <c r="T8928" t="s">
        <v>930</v>
      </c>
      <c r="U8928" t="s">
        <v>929</v>
      </c>
      <c r="V8928" t="s">
        <v>929</v>
      </c>
      <c r="W8928" t="s">
        <v>929</v>
      </c>
      <c r="X8928" t="s">
        <v>929</v>
      </c>
      <c r="Y8928" t="s">
        <v>929</v>
      </c>
      <c r="Z8928" t="s">
        <v>929</v>
      </c>
    </row>
    <row r="8929" spans="1:26">
      <c r="A8929">
        <v>807538</v>
      </c>
      <c r="B8929" t="s">
        <v>98</v>
      </c>
      <c r="C8929" t="s">
        <v>929</v>
      </c>
      <c r="D8929" t="s">
        <v>930</v>
      </c>
      <c r="E8929" t="s">
        <v>930</v>
      </c>
      <c r="F8929" t="s">
        <v>930</v>
      </c>
      <c r="G8929" t="s">
        <v>930</v>
      </c>
      <c r="H8929" t="s">
        <v>930</v>
      </c>
      <c r="I8929" t="s">
        <v>928</v>
      </c>
      <c r="J8929" t="s">
        <v>930</v>
      </c>
      <c r="K8929" t="s">
        <v>930</v>
      </c>
      <c r="L8929" t="s">
        <v>929</v>
      </c>
      <c r="M8929" t="s">
        <v>930</v>
      </c>
      <c r="N8929" t="s">
        <v>930</v>
      </c>
      <c r="O8929" t="s">
        <v>929</v>
      </c>
      <c r="P8929" t="s">
        <v>930</v>
      </c>
      <c r="Q8929" t="s">
        <v>930</v>
      </c>
      <c r="R8929" t="s">
        <v>930</v>
      </c>
      <c r="S8929" t="s">
        <v>930</v>
      </c>
      <c r="T8929" t="s">
        <v>930</v>
      </c>
      <c r="U8929" t="s">
        <v>928</v>
      </c>
      <c r="V8929" t="s">
        <v>930</v>
      </c>
      <c r="W8929" t="s">
        <v>930</v>
      </c>
      <c r="X8929" t="s">
        <v>930</v>
      </c>
      <c r="Y8929" t="s">
        <v>930</v>
      </c>
      <c r="Z8929" t="s">
        <v>930</v>
      </c>
    </row>
    <row r="8930" spans="1:26">
      <c r="A8930">
        <v>807544</v>
      </c>
      <c r="B8930" t="s">
        <v>98</v>
      </c>
      <c r="C8930" t="s">
        <v>929</v>
      </c>
      <c r="D8930" t="s">
        <v>930</v>
      </c>
      <c r="E8930" t="s">
        <v>929</v>
      </c>
      <c r="F8930" t="s">
        <v>929</v>
      </c>
      <c r="G8930" t="s">
        <v>929</v>
      </c>
      <c r="H8930" t="s">
        <v>929</v>
      </c>
      <c r="I8930" t="s">
        <v>929</v>
      </c>
      <c r="J8930" t="s">
        <v>930</v>
      </c>
      <c r="K8930" t="s">
        <v>930</v>
      </c>
      <c r="L8930" t="s">
        <v>930</v>
      </c>
      <c r="M8930" t="s">
        <v>929</v>
      </c>
      <c r="N8930" t="s">
        <v>929</v>
      </c>
      <c r="O8930" t="s">
        <v>929</v>
      </c>
      <c r="P8930" t="s">
        <v>929</v>
      </c>
      <c r="Q8930" t="s">
        <v>928</v>
      </c>
      <c r="R8930" t="s">
        <v>930</v>
      </c>
      <c r="S8930" t="s">
        <v>930</v>
      </c>
      <c r="T8930" t="s">
        <v>930</v>
      </c>
      <c r="U8930" t="s">
        <v>930</v>
      </c>
      <c r="V8930" t="s">
        <v>929</v>
      </c>
      <c r="W8930" t="s">
        <v>930</v>
      </c>
      <c r="X8930" t="s">
        <v>930</v>
      </c>
      <c r="Y8930" t="s">
        <v>929</v>
      </c>
      <c r="Z8930" t="s">
        <v>929</v>
      </c>
    </row>
    <row r="8931" spans="1:26">
      <c r="A8931">
        <v>807545</v>
      </c>
      <c r="B8931" t="s">
        <v>98</v>
      </c>
      <c r="C8931" t="s">
        <v>929</v>
      </c>
      <c r="D8931" t="s">
        <v>930</v>
      </c>
      <c r="E8931" t="s">
        <v>929</v>
      </c>
      <c r="F8931" t="s">
        <v>929</v>
      </c>
      <c r="G8931" t="s">
        <v>929</v>
      </c>
      <c r="H8931" t="s">
        <v>929</v>
      </c>
      <c r="I8931" t="s">
        <v>929</v>
      </c>
      <c r="J8931" t="s">
        <v>929</v>
      </c>
      <c r="K8931" t="s">
        <v>930</v>
      </c>
      <c r="L8931" t="s">
        <v>930</v>
      </c>
      <c r="M8931" t="s">
        <v>928</v>
      </c>
      <c r="N8931" t="s">
        <v>930</v>
      </c>
      <c r="O8931" t="s">
        <v>930</v>
      </c>
      <c r="P8931" t="s">
        <v>929</v>
      </c>
      <c r="Q8931" t="s">
        <v>930</v>
      </c>
      <c r="R8931" t="s">
        <v>930</v>
      </c>
      <c r="S8931" t="s">
        <v>930</v>
      </c>
      <c r="T8931" t="s">
        <v>930</v>
      </c>
      <c r="U8931" t="s">
        <v>929</v>
      </c>
      <c r="V8931" t="s">
        <v>929</v>
      </c>
      <c r="W8931" t="s">
        <v>929</v>
      </c>
      <c r="X8931" t="s">
        <v>929</v>
      </c>
      <c r="Y8931" t="s">
        <v>929</v>
      </c>
      <c r="Z8931" t="s">
        <v>929</v>
      </c>
    </row>
    <row r="8932" spans="1:26">
      <c r="A8932">
        <v>807551</v>
      </c>
      <c r="B8932" t="s">
        <v>98</v>
      </c>
      <c r="C8932" t="s">
        <v>929</v>
      </c>
      <c r="D8932" t="s">
        <v>929</v>
      </c>
      <c r="E8932" t="s">
        <v>929</v>
      </c>
      <c r="F8932" t="s">
        <v>929</v>
      </c>
      <c r="G8932" t="s">
        <v>929</v>
      </c>
      <c r="H8932" t="s">
        <v>930</v>
      </c>
      <c r="I8932" t="s">
        <v>929</v>
      </c>
      <c r="J8932" t="s">
        <v>928</v>
      </c>
      <c r="K8932" t="s">
        <v>929</v>
      </c>
      <c r="L8932" t="s">
        <v>928</v>
      </c>
      <c r="M8932" t="s">
        <v>930</v>
      </c>
      <c r="N8932" t="s">
        <v>930</v>
      </c>
      <c r="O8932" t="s">
        <v>930</v>
      </c>
      <c r="P8932" t="s">
        <v>929</v>
      </c>
      <c r="Q8932" t="s">
        <v>929</v>
      </c>
      <c r="R8932" t="s">
        <v>930</v>
      </c>
      <c r="S8932" t="s">
        <v>930</v>
      </c>
      <c r="T8932" t="s">
        <v>930</v>
      </c>
      <c r="U8932" t="s">
        <v>929</v>
      </c>
      <c r="V8932" t="s">
        <v>929</v>
      </c>
      <c r="W8932" t="s">
        <v>929</v>
      </c>
      <c r="X8932" t="s">
        <v>929</v>
      </c>
      <c r="Y8932" t="s">
        <v>929</v>
      </c>
      <c r="Z8932" t="s">
        <v>929</v>
      </c>
    </row>
    <row r="8933" spans="1:26">
      <c r="A8933">
        <v>807555</v>
      </c>
      <c r="B8933" t="s">
        <v>98</v>
      </c>
      <c r="C8933" t="s">
        <v>929</v>
      </c>
      <c r="D8933" t="s">
        <v>928</v>
      </c>
      <c r="E8933" t="s">
        <v>929</v>
      </c>
      <c r="F8933" t="s">
        <v>929</v>
      </c>
      <c r="G8933" t="s">
        <v>929</v>
      </c>
      <c r="H8933" t="s">
        <v>930</v>
      </c>
      <c r="I8933" t="s">
        <v>928</v>
      </c>
      <c r="J8933" t="s">
        <v>930</v>
      </c>
      <c r="K8933" t="s">
        <v>928</v>
      </c>
      <c r="L8933" t="s">
        <v>930</v>
      </c>
      <c r="M8933" t="s">
        <v>930</v>
      </c>
      <c r="N8933" t="s">
        <v>930</v>
      </c>
      <c r="O8933" t="s">
        <v>930</v>
      </c>
      <c r="P8933" t="s">
        <v>930</v>
      </c>
      <c r="Q8933" t="s">
        <v>930</v>
      </c>
      <c r="R8933" t="s">
        <v>930</v>
      </c>
      <c r="S8933" t="s">
        <v>930</v>
      </c>
      <c r="T8933" t="s">
        <v>930</v>
      </c>
      <c r="U8933" t="s">
        <v>929</v>
      </c>
      <c r="V8933" t="s">
        <v>929</v>
      </c>
      <c r="W8933" t="s">
        <v>929</v>
      </c>
      <c r="X8933" t="s">
        <v>929</v>
      </c>
      <c r="Y8933" t="s">
        <v>929</v>
      </c>
      <c r="Z8933" t="s">
        <v>929</v>
      </c>
    </row>
    <row r="8934" spans="1:26">
      <c r="A8934">
        <v>807560</v>
      </c>
      <c r="B8934" t="s">
        <v>98</v>
      </c>
      <c r="C8934" t="s">
        <v>930</v>
      </c>
      <c r="D8934" t="s">
        <v>930</v>
      </c>
      <c r="E8934" t="s">
        <v>930</v>
      </c>
      <c r="F8934" t="s">
        <v>929</v>
      </c>
      <c r="G8934" t="s">
        <v>930</v>
      </c>
      <c r="H8934" t="s">
        <v>930</v>
      </c>
      <c r="I8934" t="s">
        <v>928</v>
      </c>
      <c r="J8934" t="s">
        <v>930</v>
      </c>
      <c r="K8934" t="s">
        <v>930</v>
      </c>
      <c r="L8934" t="s">
        <v>928</v>
      </c>
      <c r="M8934" t="s">
        <v>929</v>
      </c>
      <c r="N8934" t="s">
        <v>930</v>
      </c>
      <c r="O8934" t="s">
        <v>929</v>
      </c>
      <c r="P8934" t="s">
        <v>929</v>
      </c>
      <c r="Q8934" t="s">
        <v>929</v>
      </c>
      <c r="R8934" t="s">
        <v>929</v>
      </c>
      <c r="S8934" t="s">
        <v>929</v>
      </c>
      <c r="T8934" t="s">
        <v>929</v>
      </c>
      <c r="U8934" t="s">
        <v>929</v>
      </c>
      <c r="V8934" t="s">
        <v>929</v>
      </c>
      <c r="W8934" t="s">
        <v>929</v>
      </c>
      <c r="X8934" t="s">
        <v>929</v>
      </c>
      <c r="Y8934" t="s">
        <v>929</v>
      </c>
      <c r="Z8934" t="s">
        <v>929</v>
      </c>
    </row>
    <row r="8935" spans="1:26">
      <c r="A8935">
        <v>807563</v>
      </c>
      <c r="B8935" t="s">
        <v>98</v>
      </c>
      <c r="C8935" t="s">
        <v>929</v>
      </c>
      <c r="D8935" t="s">
        <v>929</v>
      </c>
      <c r="E8935" t="s">
        <v>930</v>
      </c>
      <c r="F8935" t="s">
        <v>929</v>
      </c>
      <c r="G8935" t="s">
        <v>929</v>
      </c>
      <c r="H8935" t="s">
        <v>929</v>
      </c>
      <c r="I8935" t="s">
        <v>929</v>
      </c>
      <c r="J8935" t="s">
        <v>929</v>
      </c>
      <c r="K8935" t="s">
        <v>929</v>
      </c>
      <c r="L8935" t="s">
        <v>929</v>
      </c>
      <c r="M8935" t="s">
        <v>929</v>
      </c>
      <c r="N8935" t="s">
        <v>929</v>
      </c>
      <c r="O8935" t="s">
        <v>929</v>
      </c>
      <c r="P8935" t="s">
        <v>930</v>
      </c>
      <c r="Q8935" t="s">
        <v>930</v>
      </c>
      <c r="R8935" t="s">
        <v>930</v>
      </c>
      <c r="S8935" t="s">
        <v>929</v>
      </c>
      <c r="T8935" t="s">
        <v>928</v>
      </c>
      <c r="U8935" t="s">
        <v>930</v>
      </c>
      <c r="V8935" t="s">
        <v>929</v>
      </c>
      <c r="W8935" t="s">
        <v>930</v>
      </c>
      <c r="X8935" t="s">
        <v>929</v>
      </c>
      <c r="Y8935" t="s">
        <v>930</v>
      </c>
      <c r="Z8935" t="s">
        <v>929</v>
      </c>
    </row>
    <row r="8936" spans="1:26">
      <c r="A8936">
        <v>807564</v>
      </c>
      <c r="B8936" t="s">
        <v>98</v>
      </c>
      <c r="C8936" t="s">
        <v>929</v>
      </c>
      <c r="D8936" t="s">
        <v>930</v>
      </c>
      <c r="E8936" t="s">
        <v>930</v>
      </c>
      <c r="F8936" t="s">
        <v>929</v>
      </c>
      <c r="G8936" t="s">
        <v>929</v>
      </c>
      <c r="H8936" t="s">
        <v>928</v>
      </c>
      <c r="I8936" t="s">
        <v>930</v>
      </c>
      <c r="J8936" t="s">
        <v>929</v>
      </c>
      <c r="K8936" t="s">
        <v>930</v>
      </c>
      <c r="L8936" t="s">
        <v>930</v>
      </c>
      <c r="M8936" t="s">
        <v>929</v>
      </c>
      <c r="N8936" t="s">
        <v>929</v>
      </c>
      <c r="O8936" t="s">
        <v>929</v>
      </c>
      <c r="P8936" t="s">
        <v>929</v>
      </c>
      <c r="Q8936" t="s">
        <v>929</v>
      </c>
      <c r="R8936" t="s">
        <v>930</v>
      </c>
      <c r="S8936" t="s">
        <v>930</v>
      </c>
      <c r="T8936" t="s">
        <v>929</v>
      </c>
      <c r="U8936" t="s">
        <v>929</v>
      </c>
      <c r="V8936" t="s">
        <v>929</v>
      </c>
      <c r="W8936" t="s">
        <v>929</v>
      </c>
      <c r="X8936" t="s">
        <v>929</v>
      </c>
      <c r="Y8936" t="s">
        <v>929</v>
      </c>
      <c r="Z8936" t="s">
        <v>929</v>
      </c>
    </row>
    <row r="8937" spans="1:26">
      <c r="A8937">
        <v>807568</v>
      </c>
      <c r="B8937" t="s">
        <v>98</v>
      </c>
      <c r="C8937" t="s">
        <v>929</v>
      </c>
      <c r="D8937" t="s">
        <v>930</v>
      </c>
      <c r="E8937" t="s">
        <v>929</v>
      </c>
      <c r="F8937" t="s">
        <v>929</v>
      </c>
      <c r="G8937" t="s">
        <v>929</v>
      </c>
      <c r="H8937" t="s">
        <v>930</v>
      </c>
      <c r="I8937" t="s">
        <v>929</v>
      </c>
      <c r="J8937" t="s">
        <v>930</v>
      </c>
      <c r="K8937" t="s">
        <v>929</v>
      </c>
      <c r="L8937" t="s">
        <v>930</v>
      </c>
      <c r="M8937" t="s">
        <v>929</v>
      </c>
      <c r="N8937" t="s">
        <v>929</v>
      </c>
      <c r="O8937" t="s">
        <v>929</v>
      </c>
      <c r="P8937" t="s">
        <v>930</v>
      </c>
      <c r="Q8937" t="s">
        <v>928</v>
      </c>
      <c r="R8937" t="s">
        <v>930</v>
      </c>
      <c r="S8937" t="s">
        <v>930</v>
      </c>
      <c r="T8937" t="s">
        <v>930</v>
      </c>
      <c r="U8937" t="s">
        <v>928</v>
      </c>
      <c r="V8937" t="s">
        <v>929</v>
      </c>
      <c r="W8937" t="s">
        <v>929</v>
      </c>
      <c r="X8937" t="s">
        <v>930</v>
      </c>
      <c r="Y8937" t="s">
        <v>930</v>
      </c>
      <c r="Z8937" t="s">
        <v>929</v>
      </c>
    </row>
    <row r="8938" spans="1:26">
      <c r="A8938">
        <v>807574</v>
      </c>
      <c r="B8938" t="s">
        <v>98</v>
      </c>
      <c r="C8938" t="s">
        <v>929</v>
      </c>
      <c r="D8938" t="s">
        <v>928</v>
      </c>
      <c r="E8938" t="s">
        <v>928</v>
      </c>
      <c r="F8938" t="s">
        <v>930</v>
      </c>
      <c r="G8938" t="s">
        <v>928</v>
      </c>
      <c r="H8938" t="s">
        <v>930</v>
      </c>
      <c r="I8938" t="s">
        <v>928</v>
      </c>
      <c r="J8938" t="s">
        <v>929</v>
      </c>
      <c r="K8938" t="s">
        <v>929</v>
      </c>
      <c r="L8938" t="s">
        <v>930</v>
      </c>
      <c r="M8938" t="s">
        <v>930</v>
      </c>
      <c r="N8938" t="s">
        <v>930</v>
      </c>
      <c r="O8938" t="s">
        <v>929</v>
      </c>
      <c r="P8938" t="s">
        <v>929</v>
      </c>
      <c r="Q8938" t="s">
        <v>929</v>
      </c>
      <c r="R8938" t="s">
        <v>929</v>
      </c>
      <c r="S8938" t="s">
        <v>930</v>
      </c>
      <c r="T8938" t="s">
        <v>930</v>
      </c>
      <c r="U8938" t="s">
        <v>929</v>
      </c>
      <c r="V8938" t="s">
        <v>929</v>
      </c>
      <c r="W8938" t="s">
        <v>929</v>
      </c>
      <c r="X8938" t="s">
        <v>929</v>
      </c>
      <c r="Y8938" t="s">
        <v>929</v>
      </c>
      <c r="Z8938" t="s">
        <v>929</v>
      </c>
    </row>
    <row r="8939" spans="1:26">
      <c r="A8939">
        <v>807598</v>
      </c>
      <c r="B8939" t="s">
        <v>98</v>
      </c>
      <c r="C8939" t="s">
        <v>928</v>
      </c>
      <c r="D8939" t="s">
        <v>928</v>
      </c>
      <c r="E8939" t="s">
        <v>930</v>
      </c>
      <c r="F8939" t="s">
        <v>929</v>
      </c>
      <c r="G8939" t="s">
        <v>929</v>
      </c>
      <c r="H8939" t="s">
        <v>929</v>
      </c>
      <c r="I8939" t="s">
        <v>930</v>
      </c>
      <c r="J8939" t="s">
        <v>929</v>
      </c>
      <c r="K8939" t="s">
        <v>928</v>
      </c>
      <c r="L8939" t="s">
        <v>928</v>
      </c>
      <c r="M8939" t="s">
        <v>930</v>
      </c>
      <c r="N8939" t="s">
        <v>930</v>
      </c>
      <c r="O8939" t="s">
        <v>929</v>
      </c>
      <c r="P8939" t="s">
        <v>929</v>
      </c>
      <c r="Q8939" t="s">
        <v>929</v>
      </c>
      <c r="R8939" t="s">
        <v>929</v>
      </c>
      <c r="S8939" t="s">
        <v>930</v>
      </c>
      <c r="T8939" t="s">
        <v>930</v>
      </c>
      <c r="U8939" t="s">
        <v>929</v>
      </c>
      <c r="V8939" t="s">
        <v>929</v>
      </c>
      <c r="W8939" t="s">
        <v>929</v>
      </c>
      <c r="X8939" t="s">
        <v>929</v>
      </c>
      <c r="Y8939" t="s">
        <v>929</v>
      </c>
      <c r="Z8939" t="s">
        <v>929</v>
      </c>
    </row>
    <row r="8940" spans="1:26">
      <c r="A8940">
        <v>807605</v>
      </c>
      <c r="B8940" t="s">
        <v>98</v>
      </c>
      <c r="C8940" t="s">
        <v>930</v>
      </c>
      <c r="D8940" t="s">
        <v>929</v>
      </c>
      <c r="E8940" t="s">
        <v>928</v>
      </c>
      <c r="F8940" t="s">
        <v>929</v>
      </c>
      <c r="G8940" t="s">
        <v>930</v>
      </c>
      <c r="H8940" t="s">
        <v>930</v>
      </c>
      <c r="I8940" t="s">
        <v>930</v>
      </c>
      <c r="J8940" t="s">
        <v>930</v>
      </c>
      <c r="K8940" t="s">
        <v>930</v>
      </c>
      <c r="L8940" t="s">
        <v>930</v>
      </c>
      <c r="M8940" t="s">
        <v>929</v>
      </c>
      <c r="N8940" t="s">
        <v>929</v>
      </c>
      <c r="O8940" t="s">
        <v>930</v>
      </c>
      <c r="P8940" t="s">
        <v>929</v>
      </c>
      <c r="Q8940" t="s">
        <v>929</v>
      </c>
      <c r="R8940" t="s">
        <v>929</v>
      </c>
      <c r="S8940" t="s">
        <v>929</v>
      </c>
      <c r="T8940" t="s">
        <v>929</v>
      </c>
      <c r="U8940" t="s">
        <v>929</v>
      </c>
      <c r="V8940" t="s">
        <v>929</v>
      </c>
      <c r="W8940" t="s">
        <v>929</v>
      </c>
      <c r="X8940" t="s">
        <v>929</v>
      </c>
      <c r="Y8940" t="s">
        <v>929</v>
      </c>
      <c r="Z8940" t="s">
        <v>929</v>
      </c>
    </row>
    <row r="8941" spans="1:26">
      <c r="A8941">
        <v>807606</v>
      </c>
      <c r="B8941" t="s">
        <v>98</v>
      </c>
      <c r="C8941" t="s">
        <v>929</v>
      </c>
      <c r="D8941" t="s">
        <v>929</v>
      </c>
      <c r="E8941" t="s">
        <v>929</v>
      </c>
      <c r="F8941" t="s">
        <v>929</v>
      </c>
      <c r="G8941" t="s">
        <v>929</v>
      </c>
      <c r="H8941" t="s">
        <v>930</v>
      </c>
      <c r="I8941" t="s">
        <v>930</v>
      </c>
      <c r="J8941" t="s">
        <v>928</v>
      </c>
      <c r="K8941" t="s">
        <v>930</v>
      </c>
      <c r="L8941" t="s">
        <v>928</v>
      </c>
      <c r="M8941" t="s">
        <v>930</v>
      </c>
      <c r="N8941" t="s">
        <v>930</v>
      </c>
      <c r="O8941" t="s">
        <v>929</v>
      </c>
      <c r="P8941" t="s">
        <v>929</v>
      </c>
      <c r="Q8941" t="s">
        <v>930</v>
      </c>
      <c r="R8941" t="s">
        <v>930</v>
      </c>
      <c r="S8941" t="s">
        <v>930</v>
      </c>
      <c r="T8941" t="s">
        <v>930</v>
      </c>
      <c r="U8941" t="s">
        <v>930</v>
      </c>
      <c r="V8941" t="s">
        <v>929</v>
      </c>
      <c r="W8941" t="s">
        <v>929</v>
      </c>
      <c r="X8941" t="s">
        <v>930</v>
      </c>
      <c r="Y8941" t="s">
        <v>929</v>
      </c>
      <c r="Z8941" t="s">
        <v>929</v>
      </c>
    </row>
    <row r="8942" spans="1:26">
      <c r="A8942">
        <v>807609</v>
      </c>
      <c r="B8942" t="s">
        <v>98</v>
      </c>
      <c r="C8942" t="s">
        <v>929</v>
      </c>
      <c r="D8942" t="s">
        <v>930</v>
      </c>
      <c r="E8942" t="s">
        <v>929</v>
      </c>
      <c r="F8942" t="s">
        <v>930</v>
      </c>
      <c r="G8942" t="s">
        <v>929</v>
      </c>
      <c r="H8942" t="s">
        <v>929</v>
      </c>
      <c r="I8942" t="s">
        <v>928</v>
      </c>
      <c r="J8942" t="s">
        <v>928</v>
      </c>
      <c r="K8942" t="s">
        <v>928</v>
      </c>
      <c r="L8942" t="s">
        <v>928</v>
      </c>
      <c r="M8942" t="s">
        <v>930</v>
      </c>
      <c r="N8942" t="s">
        <v>930</v>
      </c>
      <c r="O8942" t="s">
        <v>929</v>
      </c>
      <c r="P8942" t="s">
        <v>929</v>
      </c>
      <c r="Q8942" t="s">
        <v>929</v>
      </c>
      <c r="R8942" t="s">
        <v>929</v>
      </c>
      <c r="S8942" t="s">
        <v>929</v>
      </c>
      <c r="T8942" t="s">
        <v>929</v>
      </c>
      <c r="U8942" t="s">
        <v>929</v>
      </c>
      <c r="V8942" t="s">
        <v>929</v>
      </c>
      <c r="W8942" t="s">
        <v>929</v>
      </c>
      <c r="X8942" t="s">
        <v>929</v>
      </c>
      <c r="Y8942" t="s">
        <v>929</v>
      </c>
      <c r="Z8942" t="s">
        <v>929</v>
      </c>
    </row>
    <row r="8943" spans="1:26">
      <c r="A8943">
        <v>807613</v>
      </c>
      <c r="B8943" t="s">
        <v>98</v>
      </c>
      <c r="C8943" t="s">
        <v>929</v>
      </c>
      <c r="D8943" t="s">
        <v>929</v>
      </c>
      <c r="E8943" t="s">
        <v>930</v>
      </c>
      <c r="F8943" t="s">
        <v>930</v>
      </c>
      <c r="G8943" t="s">
        <v>929</v>
      </c>
      <c r="H8943" t="s">
        <v>930</v>
      </c>
      <c r="I8943" t="s">
        <v>930</v>
      </c>
      <c r="J8943" t="s">
        <v>929</v>
      </c>
      <c r="K8943" t="s">
        <v>930</v>
      </c>
      <c r="L8943" t="s">
        <v>930</v>
      </c>
      <c r="M8943" t="s">
        <v>929</v>
      </c>
      <c r="N8943" t="s">
        <v>929</v>
      </c>
      <c r="O8943" t="s">
        <v>929</v>
      </c>
      <c r="P8943" t="s">
        <v>929</v>
      </c>
      <c r="Q8943" t="s">
        <v>929</v>
      </c>
      <c r="R8943" t="s">
        <v>929</v>
      </c>
      <c r="S8943" t="s">
        <v>929</v>
      </c>
      <c r="T8943" t="s">
        <v>929</v>
      </c>
      <c r="U8943" t="s">
        <v>929</v>
      </c>
      <c r="V8943" t="s">
        <v>929</v>
      </c>
      <c r="W8943" t="s">
        <v>929</v>
      </c>
      <c r="X8943" t="s">
        <v>929</v>
      </c>
      <c r="Y8943" t="s">
        <v>929</v>
      </c>
      <c r="Z8943" t="s">
        <v>929</v>
      </c>
    </row>
    <row r="8944" spans="1:26">
      <c r="A8944">
        <v>807623</v>
      </c>
      <c r="B8944" t="s">
        <v>98</v>
      </c>
      <c r="C8944" t="s">
        <v>929</v>
      </c>
      <c r="D8944" t="s">
        <v>930</v>
      </c>
      <c r="E8944" t="s">
        <v>930</v>
      </c>
      <c r="F8944" t="s">
        <v>929</v>
      </c>
      <c r="G8944" t="s">
        <v>929</v>
      </c>
      <c r="H8944" t="s">
        <v>929</v>
      </c>
      <c r="I8944" t="s">
        <v>930</v>
      </c>
      <c r="J8944" t="s">
        <v>928</v>
      </c>
      <c r="K8944" t="s">
        <v>929</v>
      </c>
      <c r="L8944" t="s">
        <v>929</v>
      </c>
      <c r="M8944" t="s">
        <v>930</v>
      </c>
      <c r="N8944" t="s">
        <v>929</v>
      </c>
      <c r="O8944" t="s">
        <v>929</v>
      </c>
      <c r="P8944" t="s">
        <v>928</v>
      </c>
      <c r="Q8944" t="s">
        <v>930</v>
      </c>
      <c r="R8944" t="s">
        <v>928</v>
      </c>
      <c r="S8944" t="s">
        <v>930</v>
      </c>
      <c r="T8944" t="s">
        <v>929</v>
      </c>
      <c r="U8944" t="s">
        <v>929</v>
      </c>
      <c r="V8944" t="s">
        <v>929</v>
      </c>
      <c r="W8944" t="s">
        <v>929</v>
      </c>
      <c r="X8944" t="s">
        <v>929</v>
      </c>
      <c r="Y8944" t="s">
        <v>929</v>
      </c>
      <c r="Z8944" t="s">
        <v>929</v>
      </c>
    </row>
    <row r="8945" spans="1:26">
      <c r="A8945">
        <v>807629</v>
      </c>
      <c r="B8945" t="s">
        <v>98</v>
      </c>
      <c r="C8945" t="s">
        <v>929</v>
      </c>
      <c r="D8945" t="s">
        <v>929</v>
      </c>
      <c r="E8945" t="s">
        <v>929</v>
      </c>
      <c r="F8945" t="s">
        <v>929</v>
      </c>
      <c r="G8945" t="s">
        <v>930</v>
      </c>
      <c r="H8945" t="s">
        <v>929</v>
      </c>
      <c r="I8945" t="s">
        <v>930</v>
      </c>
      <c r="J8945" t="s">
        <v>930</v>
      </c>
      <c r="K8945" t="s">
        <v>930</v>
      </c>
      <c r="L8945" t="s">
        <v>929</v>
      </c>
      <c r="M8945" t="s">
        <v>929</v>
      </c>
      <c r="N8945" t="s">
        <v>929</v>
      </c>
      <c r="O8945" t="s">
        <v>929</v>
      </c>
      <c r="P8945" t="s">
        <v>929</v>
      </c>
      <c r="Q8945" t="s">
        <v>929</v>
      </c>
      <c r="R8945" t="s">
        <v>930</v>
      </c>
      <c r="S8945" t="s">
        <v>930</v>
      </c>
      <c r="T8945" t="s">
        <v>930</v>
      </c>
      <c r="U8945" t="s">
        <v>930</v>
      </c>
      <c r="V8945" t="s">
        <v>929</v>
      </c>
      <c r="W8945" t="s">
        <v>929</v>
      </c>
      <c r="X8945" t="s">
        <v>929</v>
      </c>
      <c r="Y8945" t="s">
        <v>929</v>
      </c>
      <c r="Z8945" t="s">
        <v>929</v>
      </c>
    </row>
    <row r="8946" spans="1:26">
      <c r="A8946">
        <v>807630</v>
      </c>
      <c r="B8946" t="s">
        <v>98</v>
      </c>
      <c r="C8946" t="s">
        <v>929</v>
      </c>
      <c r="D8946" t="s">
        <v>928</v>
      </c>
      <c r="E8946" t="s">
        <v>930</v>
      </c>
      <c r="F8946" t="s">
        <v>928</v>
      </c>
      <c r="G8946" t="s">
        <v>929</v>
      </c>
      <c r="H8946" t="s">
        <v>930</v>
      </c>
      <c r="I8946" t="s">
        <v>930</v>
      </c>
      <c r="J8946" t="s">
        <v>930</v>
      </c>
      <c r="K8946" t="s">
        <v>930</v>
      </c>
      <c r="L8946" t="s">
        <v>930</v>
      </c>
      <c r="M8946" t="s">
        <v>928</v>
      </c>
      <c r="N8946" t="s">
        <v>930</v>
      </c>
      <c r="O8946" t="s">
        <v>929</v>
      </c>
      <c r="P8946" t="s">
        <v>929</v>
      </c>
      <c r="Q8946" t="s">
        <v>929</v>
      </c>
      <c r="R8946" t="s">
        <v>929</v>
      </c>
      <c r="S8946" t="s">
        <v>929</v>
      </c>
      <c r="T8946" t="s">
        <v>929</v>
      </c>
      <c r="U8946" t="s">
        <v>929</v>
      </c>
      <c r="V8946" t="s">
        <v>929</v>
      </c>
      <c r="W8946" t="s">
        <v>929</v>
      </c>
      <c r="X8946" t="s">
        <v>929</v>
      </c>
      <c r="Y8946" t="s">
        <v>929</v>
      </c>
      <c r="Z8946" t="s">
        <v>929</v>
      </c>
    </row>
    <row r="8947" spans="1:26">
      <c r="A8947">
        <v>807633</v>
      </c>
      <c r="B8947" t="s">
        <v>98</v>
      </c>
      <c r="C8947" t="s">
        <v>928</v>
      </c>
      <c r="D8947" t="s">
        <v>930</v>
      </c>
      <c r="E8947" t="s">
        <v>930</v>
      </c>
      <c r="F8947" t="s">
        <v>929</v>
      </c>
      <c r="G8947" t="s">
        <v>929</v>
      </c>
      <c r="H8947" t="s">
        <v>929</v>
      </c>
      <c r="I8947" t="s">
        <v>930</v>
      </c>
      <c r="J8947" t="s">
        <v>929</v>
      </c>
      <c r="K8947" t="s">
        <v>930</v>
      </c>
      <c r="L8947" t="s">
        <v>930</v>
      </c>
      <c r="M8947" t="s">
        <v>929</v>
      </c>
      <c r="N8947" t="s">
        <v>928</v>
      </c>
      <c r="O8947" t="s">
        <v>929</v>
      </c>
      <c r="P8947" t="s">
        <v>930</v>
      </c>
      <c r="Q8947" t="s">
        <v>929</v>
      </c>
      <c r="R8947" t="s">
        <v>929</v>
      </c>
      <c r="S8947" t="s">
        <v>930</v>
      </c>
      <c r="T8947" t="s">
        <v>929</v>
      </c>
      <c r="U8947" t="s">
        <v>929</v>
      </c>
      <c r="V8947" t="s">
        <v>929</v>
      </c>
      <c r="W8947" t="s">
        <v>929</v>
      </c>
      <c r="X8947" t="s">
        <v>929</v>
      </c>
      <c r="Y8947" t="s">
        <v>929</v>
      </c>
      <c r="Z8947" t="s">
        <v>929</v>
      </c>
    </row>
    <row r="8948" spans="1:26">
      <c r="A8948">
        <v>807634</v>
      </c>
      <c r="B8948" t="s">
        <v>98</v>
      </c>
      <c r="C8948" t="s">
        <v>930</v>
      </c>
      <c r="D8948" t="s">
        <v>929</v>
      </c>
      <c r="E8948" t="s">
        <v>929</v>
      </c>
      <c r="F8948" t="s">
        <v>929</v>
      </c>
      <c r="G8948" t="s">
        <v>930</v>
      </c>
      <c r="H8948" t="s">
        <v>929</v>
      </c>
      <c r="I8948" t="s">
        <v>928</v>
      </c>
      <c r="J8948" t="s">
        <v>930</v>
      </c>
      <c r="K8948" t="s">
        <v>929</v>
      </c>
      <c r="L8948" t="s">
        <v>929</v>
      </c>
      <c r="M8948" t="s">
        <v>930</v>
      </c>
      <c r="N8948" t="s">
        <v>930</v>
      </c>
      <c r="O8948" t="s">
        <v>929</v>
      </c>
      <c r="P8948" t="s">
        <v>929</v>
      </c>
      <c r="Q8948" t="s">
        <v>929</v>
      </c>
      <c r="R8948" t="s">
        <v>929</v>
      </c>
      <c r="S8948" t="s">
        <v>929</v>
      </c>
      <c r="T8948" t="s">
        <v>929</v>
      </c>
      <c r="U8948" t="s">
        <v>929</v>
      </c>
      <c r="V8948" t="s">
        <v>929</v>
      </c>
      <c r="W8948" t="s">
        <v>929</v>
      </c>
      <c r="X8948" t="s">
        <v>929</v>
      </c>
      <c r="Y8948" t="s">
        <v>929</v>
      </c>
      <c r="Z8948" t="s">
        <v>929</v>
      </c>
    </row>
    <row r="8949" spans="1:26">
      <c r="A8949">
        <v>807635</v>
      </c>
      <c r="B8949" t="s">
        <v>98</v>
      </c>
      <c r="C8949" t="s">
        <v>929</v>
      </c>
      <c r="D8949" t="s">
        <v>929</v>
      </c>
      <c r="E8949" t="s">
        <v>929</v>
      </c>
      <c r="F8949" t="s">
        <v>929</v>
      </c>
      <c r="G8949" t="s">
        <v>929</v>
      </c>
      <c r="H8949" t="s">
        <v>929</v>
      </c>
      <c r="I8949" t="s">
        <v>930</v>
      </c>
      <c r="J8949" t="s">
        <v>930</v>
      </c>
      <c r="K8949" t="s">
        <v>930</v>
      </c>
      <c r="L8949" t="s">
        <v>930</v>
      </c>
      <c r="M8949" t="s">
        <v>930</v>
      </c>
      <c r="N8949" t="s">
        <v>930</v>
      </c>
      <c r="O8949" t="s">
        <v>929</v>
      </c>
      <c r="P8949" t="s">
        <v>929</v>
      </c>
      <c r="Q8949" t="s">
        <v>930</v>
      </c>
      <c r="R8949" t="s">
        <v>929</v>
      </c>
      <c r="S8949" t="s">
        <v>930</v>
      </c>
      <c r="T8949" t="s">
        <v>930</v>
      </c>
      <c r="U8949" t="s">
        <v>930</v>
      </c>
      <c r="V8949" t="s">
        <v>929</v>
      </c>
      <c r="W8949" t="s">
        <v>929</v>
      </c>
      <c r="X8949" t="s">
        <v>929</v>
      </c>
      <c r="Y8949" t="s">
        <v>929</v>
      </c>
      <c r="Z8949" t="s">
        <v>929</v>
      </c>
    </row>
    <row r="8950" spans="1:26">
      <c r="A8950">
        <v>807641</v>
      </c>
      <c r="B8950" t="s">
        <v>98</v>
      </c>
      <c r="C8950" t="s">
        <v>928</v>
      </c>
      <c r="D8950" t="s">
        <v>928</v>
      </c>
      <c r="E8950" t="s">
        <v>930</v>
      </c>
      <c r="F8950" t="s">
        <v>929</v>
      </c>
      <c r="G8950" t="s">
        <v>929</v>
      </c>
      <c r="H8950" t="s">
        <v>929</v>
      </c>
      <c r="I8950" t="s">
        <v>929</v>
      </c>
      <c r="J8950" t="s">
        <v>929</v>
      </c>
      <c r="K8950" t="s">
        <v>930</v>
      </c>
      <c r="L8950" t="s">
        <v>930</v>
      </c>
      <c r="M8950" t="s">
        <v>929</v>
      </c>
      <c r="N8950" t="s">
        <v>929</v>
      </c>
      <c r="O8950" t="s">
        <v>929</v>
      </c>
      <c r="P8950" t="s">
        <v>929</v>
      </c>
      <c r="Q8950" t="s">
        <v>929</v>
      </c>
      <c r="R8950" t="s">
        <v>929</v>
      </c>
      <c r="S8950" t="s">
        <v>930</v>
      </c>
      <c r="T8950" t="s">
        <v>930</v>
      </c>
      <c r="U8950" t="s">
        <v>929</v>
      </c>
      <c r="V8950" t="s">
        <v>929</v>
      </c>
      <c r="W8950" t="s">
        <v>929</v>
      </c>
      <c r="X8950" t="s">
        <v>929</v>
      </c>
      <c r="Y8950" t="s">
        <v>929</v>
      </c>
      <c r="Z8950" t="s">
        <v>929</v>
      </c>
    </row>
    <row r="8951" spans="1:26">
      <c r="A8951">
        <v>807647</v>
      </c>
      <c r="B8951" t="s">
        <v>98</v>
      </c>
      <c r="C8951" t="s">
        <v>930</v>
      </c>
      <c r="D8951" t="s">
        <v>929</v>
      </c>
      <c r="E8951" t="s">
        <v>929</v>
      </c>
      <c r="F8951" t="s">
        <v>929</v>
      </c>
      <c r="G8951" t="s">
        <v>928</v>
      </c>
      <c r="H8951" t="s">
        <v>930</v>
      </c>
      <c r="I8951" t="s">
        <v>928</v>
      </c>
      <c r="J8951" t="s">
        <v>930</v>
      </c>
      <c r="K8951" t="s">
        <v>928</v>
      </c>
      <c r="L8951" t="s">
        <v>928</v>
      </c>
      <c r="M8951" t="s">
        <v>930</v>
      </c>
      <c r="N8951" t="s">
        <v>930</v>
      </c>
      <c r="O8951" t="s">
        <v>929</v>
      </c>
      <c r="P8951" t="s">
        <v>929</v>
      </c>
      <c r="Q8951" t="s">
        <v>929</v>
      </c>
      <c r="R8951" t="s">
        <v>929</v>
      </c>
      <c r="S8951" t="s">
        <v>929</v>
      </c>
      <c r="T8951" t="s">
        <v>929</v>
      </c>
      <c r="U8951" t="s">
        <v>929</v>
      </c>
      <c r="V8951" t="s">
        <v>929</v>
      </c>
      <c r="W8951" t="s">
        <v>929</v>
      </c>
      <c r="X8951" t="s">
        <v>929</v>
      </c>
      <c r="Y8951" t="s">
        <v>929</v>
      </c>
      <c r="Z8951" t="s">
        <v>929</v>
      </c>
    </row>
    <row r="8952" spans="1:26">
      <c r="A8952">
        <v>807665</v>
      </c>
      <c r="B8952" t="s">
        <v>98</v>
      </c>
      <c r="C8952" t="s">
        <v>930</v>
      </c>
      <c r="D8952" t="s">
        <v>929</v>
      </c>
      <c r="E8952" t="s">
        <v>930</v>
      </c>
      <c r="F8952" t="s">
        <v>929</v>
      </c>
      <c r="G8952" t="s">
        <v>929</v>
      </c>
      <c r="H8952" t="s">
        <v>929</v>
      </c>
      <c r="I8952" t="s">
        <v>930</v>
      </c>
      <c r="J8952" t="s">
        <v>930</v>
      </c>
      <c r="K8952" t="s">
        <v>930</v>
      </c>
      <c r="L8952" t="s">
        <v>929</v>
      </c>
      <c r="M8952" t="s">
        <v>930</v>
      </c>
      <c r="N8952" t="s">
        <v>930</v>
      </c>
      <c r="O8952" t="s">
        <v>929</v>
      </c>
      <c r="P8952" t="s">
        <v>930</v>
      </c>
      <c r="Q8952" t="s">
        <v>930</v>
      </c>
      <c r="R8952" t="s">
        <v>930</v>
      </c>
      <c r="S8952" t="s">
        <v>930</v>
      </c>
      <c r="T8952" t="s">
        <v>930</v>
      </c>
      <c r="U8952" t="s">
        <v>928</v>
      </c>
      <c r="V8952" t="s">
        <v>929</v>
      </c>
      <c r="W8952" t="s">
        <v>930</v>
      </c>
      <c r="X8952" t="s">
        <v>930</v>
      </c>
      <c r="Y8952" t="s">
        <v>930</v>
      </c>
      <c r="Z8952" t="s">
        <v>930</v>
      </c>
    </row>
    <row r="8953" spans="1:26">
      <c r="A8953">
        <v>807670</v>
      </c>
      <c r="B8953" t="s">
        <v>98</v>
      </c>
      <c r="C8953" t="s">
        <v>929</v>
      </c>
      <c r="D8953" t="s">
        <v>929</v>
      </c>
      <c r="E8953" t="s">
        <v>929</v>
      </c>
      <c r="F8953" t="s">
        <v>929</v>
      </c>
      <c r="G8953" t="s">
        <v>929</v>
      </c>
      <c r="H8953" t="s">
        <v>929</v>
      </c>
      <c r="I8953" t="s">
        <v>929</v>
      </c>
      <c r="J8953" t="s">
        <v>930</v>
      </c>
      <c r="K8953" t="s">
        <v>930</v>
      </c>
      <c r="L8953" t="s">
        <v>929</v>
      </c>
      <c r="M8953" t="s">
        <v>930</v>
      </c>
      <c r="N8953" t="s">
        <v>929</v>
      </c>
      <c r="O8953" t="s">
        <v>929</v>
      </c>
      <c r="P8953" t="s">
        <v>930</v>
      </c>
      <c r="Q8953" t="s">
        <v>930</v>
      </c>
      <c r="R8953" t="s">
        <v>930</v>
      </c>
      <c r="S8953" t="s">
        <v>930</v>
      </c>
      <c r="T8953" t="s">
        <v>930</v>
      </c>
      <c r="U8953" t="s">
        <v>928</v>
      </c>
      <c r="V8953" t="s">
        <v>930</v>
      </c>
      <c r="W8953" t="s">
        <v>930</v>
      </c>
      <c r="X8953" t="s">
        <v>930</v>
      </c>
      <c r="Y8953" t="s">
        <v>930</v>
      </c>
      <c r="Z8953" t="s">
        <v>930</v>
      </c>
    </row>
    <row r="8954" spans="1:26">
      <c r="A8954">
        <v>807680</v>
      </c>
      <c r="B8954" t="s">
        <v>98</v>
      </c>
      <c r="C8954" t="s">
        <v>929</v>
      </c>
      <c r="D8954" t="s">
        <v>929</v>
      </c>
      <c r="E8954" t="s">
        <v>929</v>
      </c>
      <c r="F8954" t="s">
        <v>928</v>
      </c>
      <c r="G8954" t="s">
        <v>929</v>
      </c>
      <c r="H8954" t="s">
        <v>928</v>
      </c>
      <c r="I8954" t="s">
        <v>930</v>
      </c>
      <c r="J8954" t="s">
        <v>928</v>
      </c>
      <c r="K8954" t="s">
        <v>928</v>
      </c>
      <c r="L8954" t="s">
        <v>930</v>
      </c>
      <c r="M8954" t="s">
        <v>928</v>
      </c>
      <c r="N8954" t="s">
        <v>930</v>
      </c>
      <c r="O8954" t="s">
        <v>929</v>
      </c>
      <c r="P8954" t="s">
        <v>929</v>
      </c>
      <c r="Q8954" t="s">
        <v>929</v>
      </c>
      <c r="R8954" t="s">
        <v>929</v>
      </c>
      <c r="S8954" t="s">
        <v>929</v>
      </c>
      <c r="T8954" t="s">
        <v>929</v>
      </c>
      <c r="U8954" t="s">
        <v>929</v>
      </c>
      <c r="V8954" t="s">
        <v>929</v>
      </c>
      <c r="W8954" t="s">
        <v>929</v>
      </c>
      <c r="X8954" t="s">
        <v>929</v>
      </c>
      <c r="Y8954" t="s">
        <v>929</v>
      </c>
      <c r="Z8954" t="s">
        <v>929</v>
      </c>
    </row>
    <row r="8955" spans="1:26">
      <c r="A8955">
        <v>807697</v>
      </c>
      <c r="B8955" t="s">
        <v>98</v>
      </c>
      <c r="C8955" t="s">
        <v>929</v>
      </c>
      <c r="D8955" t="s">
        <v>929</v>
      </c>
      <c r="E8955" t="s">
        <v>929</v>
      </c>
      <c r="F8955" t="s">
        <v>929</v>
      </c>
      <c r="G8955" t="s">
        <v>929</v>
      </c>
      <c r="H8955" t="s">
        <v>929</v>
      </c>
      <c r="I8955" t="s">
        <v>930</v>
      </c>
      <c r="J8955" t="s">
        <v>930</v>
      </c>
      <c r="K8955" t="s">
        <v>930</v>
      </c>
      <c r="L8955" t="s">
        <v>930</v>
      </c>
      <c r="M8955" t="s">
        <v>930</v>
      </c>
      <c r="N8955" t="s">
        <v>930</v>
      </c>
      <c r="O8955" t="s">
        <v>929</v>
      </c>
      <c r="P8955" t="s">
        <v>929</v>
      </c>
      <c r="Q8955" t="s">
        <v>929</v>
      </c>
      <c r="R8955" t="s">
        <v>930</v>
      </c>
      <c r="S8955" t="s">
        <v>928</v>
      </c>
      <c r="T8955" t="s">
        <v>928</v>
      </c>
      <c r="U8955" t="s">
        <v>930</v>
      </c>
      <c r="V8955" t="s">
        <v>929</v>
      </c>
      <c r="W8955" t="s">
        <v>929</v>
      </c>
      <c r="X8955" t="s">
        <v>930</v>
      </c>
      <c r="Y8955" t="s">
        <v>930</v>
      </c>
      <c r="Z8955" t="s">
        <v>929</v>
      </c>
    </row>
    <row r="8956" spans="1:26">
      <c r="A8956">
        <v>807714</v>
      </c>
      <c r="B8956" t="s">
        <v>98</v>
      </c>
      <c r="C8956" t="s">
        <v>929</v>
      </c>
      <c r="D8956" t="s">
        <v>930</v>
      </c>
      <c r="E8956" t="s">
        <v>929</v>
      </c>
      <c r="F8956" t="s">
        <v>929</v>
      </c>
      <c r="G8956" t="s">
        <v>929</v>
      </c>
      <c r="H8956" t="s">
        <v>929</v>
      </c>
      <c r="I8956" t="s">
        <v>929</v>
      </c>
      <c r="J8956" t="s">
        <v>929</v>
      </c>
      <c r="K8956" t="s">
        <v>929</v>
      </c>
      <c r="L8956" t="s">
        <v>930</v>
      </c>
      <c r="M8956" t="s">
        <v>929</v>
      </c>
      <c r="N8956" t="s">
        <v>929</v>
      </c>
      <c r="O8956" t="s">
        <v>929</v>
      </c>
      <c r="P8956" t="s">
        <v>930</v>
      </c>
      <c r="Q8956" t="s">
        <v>929</v>
      </c>
      <c r="R8956" t="s">
        <v>930</v>
      </c>
      <c r="S8956" t="s">
        <v>929</v>
      </c>
      <c r="T8956" t="s">
        <v>930</v>
      </c>
      <c r="U8956" t="s">
        <v>928</v>
      </c>
      <c r="V8956" t="s">
        <v>930</v>
      </c>
      <c r="W8956" t="s">
        <v>929</v>
      </c>
      <c r="X8956" t="s">
        <v>929</v>
      </c>
      <c r="Y8956" t="s">
        <v>929</v>
      </c>
      <c r="Z8956" t="s">
        <v>930</v>
      </c>
    </row>
    <row r="8957" spans="1:26">
      <c r="A8957">
        <v>807717</v>
      </c>
      <c r="B8957" t="s">
        <v>98</v>
      </c>
      <c r="C8957" t="s">
        <v>930</v>
      </c>
      <c r="D8957" t="s">
        <v>930</v>
      </c>
      <c r="E8957" t="s">
        <v>929</v>
      </c>
      <c r="F8957" t="s">
        <v>929</v>
      </c>
      <c r="G8957" t="s">
        <v>929</v>
      </c>
      <c r="H8957" t="s">
        <v>929</v>
      </c>
      <c r="I8957" t="s">
        <v>929</v>
      </c>
      <c r="J8957" t="s">
        <v>929</v>
      </c>
      <c r="K8957" t="s">
        <v>928</v>
      </c>
      <c r="L8957" t="s">
        <v>928</v>
      </c>
      <c r="M8957" t="s">
        <v>930</v>
      </c>
      <c r="N8957" t="s">
        <v>930</v>
      </c>
      <c r="O8957" t="s">
        <v>929</v>
      </c>
      <c r="P8957" t="s">
        <v>930</v>
      </c>
      <c r="Q8957" t="s">
        <v>929</v>
      </c>
      <c r="R8957" t="s">
        <v>930</v>
      </c>
      <c r="S8957" t="s">
        <v>928</v>
      </c>
      <c r="T8957" t="s">
        <v>929</v>
      </c>
      <c r="U8957" t="s">
        <v>928</v>
      </c>
      <c r="V8957" t="s">
        <v>929</v>
      </c>
      <c r="W8957" t="s">
        <v>929</v>
      </c>
      <c r="X8957" t="s">
        <v>930</v>
      </c>
      <c r="Y8957" t="s">
        <v>929</v>
      </c>
      <c r="Z8957" t="s">
        <v>930</v>
      </c>
    </row>
    <row r="8958" spans="1:26">
      <c r="A8958">
        <v>807723</v>
      </c>
      <c r="B8958" t="s">
        <v>98</v>
      </c>
      <c r="C8958" t="s">
        <v>929</v>
      </c>
      <c r="D8958" t="s">
        <v>930</v>
      </c>
      <c r="E8958" t="s">
        <v>929</v>
      </c>
      <c r="F8958" t="s">
        <v>930</v>
      </c>
      <c r="G8958" t="s">
        <v>928</v>
      </c>
      <c r="H8958" t="s">
        <v>930</v>
      </c>
      <c r="I8958" t="s">
        <v>928</v>
      </c>
      <c r="J8958" t="s">
        <v>930</v>
      </c>
      <c r="K8958" t="s">
        <v>930</v>
      </c>
      <c r="L8958" t="s">
        <v>930</v>
      </c>
      <c r="M8958" t="s">
        <v>930</v>
      </c>
      <c r="N8958" t="s">
        <v>928</v>
      </c>
      <c r="O8958" t="s">
        <v>930</v>
      </c>
      <c r="P8958" t="s">
        <v>930</v>
      </c>
      <c r="Q8958" t="s">
        <v>930</v>
      </c>
      <c r="R8958" t="s">
        <v>929</v>
      </c>
      <c r="S8958" t="s">
        <v>930</v>
      </c>
      <c r="T8958" t="s">
        <v>929</v>
      </c>
      <c r="U8958" t="s">
        <v>929</v>
      </c>
      <c r="V8958" t="s">
        <v>929</v>
      </c>
      <c r="W8958" t="s">
        <v>929</v>
      </c>
      <c r="X8958" t="s">
        <v>929</v>
      </c>
      <c r="Y8958" t="s">
        <v>929</v>
      </c>
      <c r="Z8958" t="s">
        <v>929</v>
      </c>
    </row>
    <row r="8959" spans="1:26">
      <c r="A8959">
        <v>807730</v>
      </c>
      <c r="B8959" t="s">
        <v>98</v>
      </c>
      <c r="C8959" t="s">
        <v>929</v>
      </c>
      <c r="D8959" t="s">
        <v>929</v>
      </c>
      <c r="E8959" t="s">
        <v>929</v>
      </c>
      <c r="F8959" t="s">
        <v>929</v>
      </c>
      <c r="G8959" t="s">
        <v>929</v>
      </c>
      <c r="H8959" t="s">
        <v>929</v>
      </c>
      <c r="I8959" t="s">
        <v>929</v>
      </c>
      <c r="J8959" t="s">
        <v>930</v>
      </c>
      <c r="K8959" t="s">
        <v>930</v>
      </c>
      <c r="L8959" t="s">
        <v>930</v>
      </c>
      <c r="M8959" t="s">
        <v>929</v>
      </c>
      <c r="N8959" t="s">
        <v>929</v>
      </c>
      <c r="O8959" t="s">
        <v>929</v>
      </c>
      <c r="P8959" t="s">
        <v>929</v>
      </c>
      <c r="Q8959" t="s">
        <v>929</v>
      </c>
      <c r="R8959" t="s">
        <v>930</v>
      </c>
      <c r="S8959" t="s">
        <v>930</v>
      </c>
      <c r="T8959" t="s">
        <v>929</v>
      </c>
      <c r="U8959" t="s">
        <v>929</v>
      </c>
      <c r="V8959" t="s">
        <v>930</v>
      </c>
      <c r="W8959" t="s">
        <v>930</v>
      </c>
      <c r="X8959" t="s">
        <v>930</v>
      </c>
      <c r="Y8959" t="s">
        <v>930</v>
      </c>
      <c r="Z8959" t="s">
        <v>929</v>
      </c>
    </row>
    <row r="8960" spans="1:26">
      <c r="A8960">
        <v>807732</v>
      </c>
      <c r="B8960" t="s">
        <v>98</v>
      </c>
      <c r="C8960" t="s">
        <v>929</v>
      </c>
      <c r="D8960" t="s">
        <v>930</v>
      </c>
      <c r="E8960" t="s">
        <v>930</v>
      </c>
      <c r="F8960" t="s">
        <v>929</v>
      </c>
      <c r="G8960" t="s">
        <v>929</v>
      </c>
      <c r="H8960" t="s">
        <v>929</v>
      </c>
      <c r="I8960" t="s">
        <v>928</v>
      </c>
      <c r="J8960" t="s">
        <v>930</v>
      </c>
      <c r="K8960" t="s">
        <v>928</v>
      </c>
      <c r="L8960" t="s">
        <v>930</v>
      </c>
      <c r="M8960" t="s">
        <v>930</v>
      </c>
      <c r="N8960" t="s">
        <v>930</v>
      </c>
      <c r="O8960" t="s">
        <v>930</v>
      </c>
      <c r="P8960" t="s">
        <v>930</v>
      </c>
      <c r="Q8960" t="s">
        <v>930</v>
      </c>
      <c r="R8960" t="s">
        <v>930</v>
      </c>
      <c r="S8960" t="s">
        <v>930</v>
      </c>
      <c r="T8960" t="s">
        <v>930</v>
      </c>
      <c r="U8960" t="s">
        <v>929</v>
      </c>
      <c r="V8960" t="s">
        <v>929</v>
      </c>
      <c r="W8960" t="s">
        <v>929</v>
      </c>
      <c r="X8960" t="s">
        <v>929</v>
      </c>
      <c r="Y8960" t="s">
        <v>929</v>
      </c>
      <c r="Z8960" t="s">
        <v>929</v>
      </c>
    </row>
    <row r="8961" spans="1:26">
      <c r="A8961">
        <v>807745</v>
      </c>
      <c r="B8961" t="s">
        <v>98</v>
      </c>
      <c r="C8961" t="s">
        <v>929</v>
      </c>
      <c r="D8961" t="s">
        <v>929</v>
      </c>
      <c r="E8961" t="s">
        <v>929</v>
      </c>
      <c r="F8961" t="s">
        <v>929</v>
      </c>
      <c r="G8961" t="s">
        <v>929</v>
      </c>
      <c r="H8961" t="s">
        <v>929</v>
      </c>
      <c r="I8961" t="s">
        <v>930</v>
      </c>
      <c r="J8961" t="s">
        <v>930</v>
      </c>
      <c r="K8961" t="s">
        <v>930</v>
      </c>
      <c r="L8961" t="s">
        <v>930</v>
      </c>
      <c r="M8961" t="s">
        <v>930</v>
      </c>
      <c r="N8961" t="s">
        <v>930</v>
      </c>
      <c r="O8961" t="s">
        <v>929</v>
      </c>
      <c r="P8961" t="s">
        <v>928</v>
      </c>
      <c r="Q8961" t="s">
        <v>930</v>
      </c>
      <c r="R8961" t="s">
        <v>930</v>
      </c>
      <c r="S8961" t="s">
        <v>930</v>
      </c>
      <c r="T8961" t="s">
        <v>930</v>
      </c>
      <c r="U8961" t="s">
        <v>930</v>
      </c>
      <c r="V8961" t="s">
        <v>930</v>
      </c>
      <c r="W8961" t="s">
        <v>930</v>
      </c>
      <c r="X8961" t="s">
        <v>930</v>
      </c>
      <c r="Y8961" t="s">
        <v>930</v>
      </c>
      <c r="Z8961" t="s">
        <v>930</v>
      </c>
    </row>
    <row r="8962" spans="1:26">
      <c r="A8962">
        <v>807747</v>
      </c>
      <c r="B8962" t="s">
        <v>98</v>
      </c>
      <c r="C8962" t="s">
        <v>929</v>
      </c>
      <c r="D8962" t="s">
        <v>929</v>
      </c>
      <c r="E8962" t="s">
        <v>929</v>
      </c>
      <c r="F8962" t="s">
        <v>930</v>
      </c>
      <c r="G8962" t="s">
        <v>929</v>
      </c>
      <c r="H8962" t="s">
        <v>929</v>
      </c>
      <c r="I8962" t="s">
        <v>930</v>
      </c>
      <c r="J8962" t="s">
        <v>930</v>
      </c>
      <c r="K8962" t="s">
        <v>930</v>
      </c>
      <c r="L8962" t="s">
        <v>930</v>
      </c>
      <c r="M8962" t="s">
        <v>930</v>
      </c>
      <c r="N8962" t="s">
        <v>930</v>
      </c>
      <c r="O8962" t="s">
        <v>929</v>
      </c>
      <c r="P8962" t="s">
        <v>929</v>
      </c>
      <c r="Q8962" t="s">
        <v>929</v>
      </c>
      <c r="R8962" t="s">
        <v>929</v>
      </c>
      <c r="S8962" t="s">
        <v>929</v>
      </c>
      <c r="T8962" t="s">
        <v>929</v>
      </c>
      <c r="U8962" t="s">
        <v>929</v>
      </c>
      <c r="V8962" t="s">
        <v>929</v>
      </c>
      <c r="W8962" t="s">
        <v>929</v>
      </c>
      <c r="X8962" t="s">
        <v>929</v>
      </c>
      <c r="Y8962" t="s">
        <v>929</v>
      </c>
      <c r="Z8962" t="s">
        <v>929</v>
      </c>
    </row>
    <row r="8963" spans="1:26">
      <c r="A8963">
        <v>807748</v>
      </c>
      <c r="B8963" t="s">
        <v>98</v>
      </c>
      <c r="C8963" t="s">
        <v>929</v>
      </c>
      <c r="D8963" t="s">
        <v>929</v>
      </c>
      <c r="E8963" t="s">
        <v>929</v>
      </c>
      <c r="F8963" t="s">
        <v>929</v>
      </c>
      <c r="G8963" t="s">
        <v>930</v>
      </c>
      <c r="H8963" t="s">
        <v>930</v>
      </c>
      <c r="I8963" t="s">
        <v>930</v>
      </c>
      <c r="J8963" t="s">
        <v>930</v>
      </c>
      <c r="K8963" t="s">
        <v>930</v>
      </c>
      <c r="L8963" t="s">
        <v>930</v>
      </c>
      <c r="M8963" t="s">
        <v>930</v>
      </c>
      <c r="N8963" t="s">
        <v>930</v>
      </c>
      <c r="O8963" t="s">
        <v>929</v>
      </c>
      <c r="P8963" t="s">
        <v>930</v>
      </c>
      <c r="Q8963" t="s">
        <v>930</v>
      </c>
      <c r="R8963" t="s">
        <v>930</v>
      </c>
      <c r="S8963" t="s">
        <v>930</v>
      </c>
      <c r="T8963" t="s">
        <v>930</v>
      </c>
      <c r="U8963" t="s">
        <v>930</v>
      </c>
      <c r="V8963" t="s">
        <v>929</v>
      </c>
      <c r="W8963" t="s">
        <v>929</v>
      </c>
      <c r="X8963" t="s">
        <v>929</v>
      </c>
      <c r="Y8963" t="s">
        <v>929</v>
      </c>
      <c r="Z8963" t="s">
        <v>929</v>
      </c>
    </row>
    <row r="8964" spans="1:26">
      <c r="A8964">
        <v>807757</v>
      </c>
      <c r="B8964" t="s">
        <v>98</v>
      </c>
      <c r="C8964" t="s">
        <v>930</v>
      </c>
      <c r="D8964" t="s">
        <v>929</v>
      </c>
      <c r="E8964" t="s">
        <v>930</v>
      </c>
      <c r="F8964" t="s">
        <v>929</v>
      </c>
      <c r="G8964" t="s">
        <v>930</v>
      </c>
      <c r="H8964" t="s">
        <v>929</v>
      </c>
      <c r="I8964" t="s">
        <v>929</v>
      </c>
      <c r="J8964" t="s">
        <v>930</v>
      </c>
      <c r="K8964" t="s">
        <v>930</v>
      </c>
      <c r="L8964" t="s">
        <v>929</v>
      </c>
      <c r="M8964" t="s">
        <v>930</v>
      </c>
      <c r="N8964" t="s">
        <v>929</v>
      </c>
      <c r="O8964" t="s">
        <v>929</v>
      </c>
      <c r="P8964" t="s">
        <v>930</v>
      </c>
      <c r="Q8964" t="s">
        <v>930</v>
      </c>
      <c r="R8964" t="s">
        <v>930</v>
      </c>
      <c r="S8964" t="s">
        <v>929</v>
      </c>
      <c r="T8964" t="s">
        <v>930</v>
      </c>
      <c r="U8964" t="s">
        <v>928</v>
      </c>
      <c r="V8964" t="s">
        <v>930</v>
      </c>
      <c r="W8964" t="s">
        <v>929</v>
      </c>
      <c r="X8964" t="s">
        <v>930</v>
      </c>
      <c r="Y8964" t="s">
        <v>929</v>
      </c>
      <c r="Z8964" t="s">
        <v>930</v>
      </c>
    </row>
    <row r="8965" spans="1:26">
      <c r="A8965">
        <v>807763</v>
      </c>
      <c r="B8965" t="s">
        <v>98</v>
      </c>
      <c r="C8965" t="s">
        <v>929</v>
      </c>
      <c r="D8965" t="s">
        <v>930</v>
      </c>
      <c r="E8965" t="s">
        <v>930</v>
      </c>
      <c r="F8965" t="s">
        <v>930</v>
      </c>
      <c r="G8965" t="s">
        <v>928</v>
      </c>
      <c r="H8965" t="s">
        <v>930</v>
      </c>
      <c r="I8965" t="s">
        <v>929</v>
      </c>
      <c r="J8965" t="s">
        <v>928</v>
      </c>
      <c r="K8965" t="s">
        <v>930</v>
      </c>
      <c r="L8965" t="s">
        <v>930</v>
      </c>
      <c r="M8965" t="s">
        <v>929</v>
      </c>
      <c r="N8965" t="s">
        <v>929</v>
      </c>
      <c r="O8965" t="s">
        <v>929</v>
      </c>
      <c r="P8965" t="s">
        <v>929</v>
      </c>
      <c r="Q8965" t="s">
        <v>930</v>
      </c>
      <c r="R8965" t="s">
        <v>928</v>
      </c>
      <c r="S8965" t="s">
        <v>928</v>
      </c>
      <c r="T8965" t="s">
        <v>930</v>
      </c>
      <c r="U8965" t="s">
        <v>928</v>
      </c>
      <c r="V8965" t="s">
        <v>930</v>
      </c>
      <c r="W8965" t="s">
        <v>930</v>
      </c>
      <c r="X8965" t="s">
        <v>930</v>
      </c>
      <c r="Y8965" t="s">
        <v>930</v>
      </c>
      <c r="Z8965" t="s">
        <v>930</v>
      </c>
    </row>
    <row r="8966" spans="1:26">
      <c r="A8966">
        <v>807765</v>
      </c>
      <c r="B8966" t="s">
        <v>98</v>
      </c>
      <c r="C8966" t="s">
        <v>930</v>
      </c>
      <c r="D8966" t="s">
        <v>930</v>
      </c>
      <c r="E8966" t="s">
        <v>929</v>
      </c>
      <c r="F8966" t="s">
        <v>929</v>
      </c>
      <c r="G8966" t="s">
        <v>929</v>
      </c>
      <c r="H8966" t="s">
        <v>929</v>
      </c>
      <c r="I8966" t="s">
        <v>928</v>
      </c>
      <c r="J8966" t="s">
        <v>930</v>
      </c>
      <c r="K8966" t="s">
        <v>930</v>
      </c>
      <c r="L8966" t="s">
        <v>929</v>
      </c>
      <c r="M8966" t="s">
        <v>930</v>
      </c>
      <c r="N8966" t="s">
        <v>929</v>
      </c>
      <c r="O8966" t="s">
        <v>929</v>
      </c>
      <c r="P8966" t="s">
        <v>929</v>
      </c>
      <c r="Q8966" t="s">
        <v>929</v>
      </c>
      <c r="R8966" t="s">
        <v>930</v>
      </c>
      <c r="S8966" t="s">
        <v>930</v>
      </c>
      <c r="T8966" t="s">
        <v>930</v>
      </c>
      <c r="U8966" t="s">
        <v>929</v>
      </c>
      <c r="V8966" t="s">
        <v>929</v>
      </c>
      <c r="W8966" t="s">
        <v>929</v>
      </c>
      <c r="X8966" t="s">
        <v>929</v>
      </c>
      <c r="Y8966" t="s">
        <v>929</v>
      </c>
      <c r="Z8966" t="s">
        <v>929</v>
      </c>
    </row>
    <row r="8967" spans="1:26">
      <c r="A8967">
        <v>807772</v>
      </c>
      <c r="B8967" t="s">
        <v>98</v>
      </c>
      <c r="C8967" t="s">
        <v>930</v>
      </c>
      <c r="D8967" t="s">
        <v>929</v>
      </c>
      <c r="E8967" t="s">
        <v>930</v>
      </c>
      <c r="F8967" t="s">
        <v>929</v>
      </c>
      <c r="G8967" t="s">
        <v>929</v>
      </c>
      <c r="H8967" t="s">
        <v>929</v>
      </c>
      <c r="I8967" t="s">
        <v>930</v>
      </c>
      <c r="J8967" t="s">
        <v>928</v>
      </c>
      <c r="K8967" t="s">
        <v>930</v>
      </c>
      <c r="L8967" t="s">
        <v>930</v>
      </c>
      <c r="M8967" t="s">
        <v>930</v>
      </c>
      <c r="N8967" t="s">
        <v>929</v>
      </c>
      <c r="O8967" t="s">
        <v>929</v>
      </c>
      <c r="P8967" t="s">
        <v>929</v>
      </c>
      <c r="Q8967" t="s">
        <v>928</v>
      </c>
      <c r="R8967" t="s">
        <v>930</v>
      </c>
      <c r="S8967" t="s">
        <v>930</v>
      </c>
      <c r="T8967" t="s">
        <v>930</v>
      </c>
      <c r="U8967" t="s">
        <v>928</v>
      </c>
      <c r="V8967" t="s">
        <v>930</v>
      </c>
      <c r="W8967" t="s">
        <v>930</v>
      </c>
      <c r="X8967" t="s">
        <v>930</v>
      </c>
      <c r="Y8967" t="s">
        <v>929</v>
      </c>
      <c r="Z8967" t="s">
        <v>929</v>
      </c>
    </row>
    <row r="8968" spans="1:26">
      <c r="A8968">
        <v>807774</v>
      </c>
      <c r="B8968" t="s">
        <v>98</v>
      </c>
      <c r="C8968" t="s">
        <v>928</v>
      </c>
      <c r="D8968" t="s">
        <v>930</v>
      </c>
      <c r="E8968" t="s">
        <v>929</v>
      </c>
      <c r="F8968" t="s">
        <v>929</v>
      </c>
      <c r="G8968" t="s">
        <v>929</v>
      </c>
      <c r="H8968" t="s">
        <v>928</v>
      </c>
      <c r="I8968" t="s">
        <v>930</v>
      </c>
      <c r="J8968" t="s">
        <v>928</v>
      </c>
      <c r="K8968" t="s">
        <v>930</v>
      </c>
      <c r="L8968" t="s">
        <v>930</v>
      </c>
      <c r="M8968" t="s">
        <v>930</v>
      </c>
      <c r="N8968" t="s">
        <v>930</v>
      </c>
      <c r="O8968" t="s">
        <v>929</v>
      </c>
      <c r="P8968" t="s">
        <v>929</v>
      </c>
      <c r="Q8968" t="s">
        <v>930</v>
      </c>
      <c r="R8968" t="s">
        <v>929</v>
      </c>
      <c r="S8968" t="s">
        <v>929</v>
      </c>
      <c r="T8968" t="s">
        <v>930</v>
      </c>
      <c r="U8968" t="s">
        <v>929</v>
      </c>
      <c r="V8968" t="s">
        <v>929</v>
      </c>
      <c r="W8968" t="s">
        <v>929</v>
      </c>
      <c r="X8968" t="s">
        <v>929</v>
      </c>
      <c r="Y8968" t="s">
        <v>929</v>
      </c>
      <c r="Z8968" t="s">
        <v>929</v>
      </c>
    </row>
    <row r="8969" spans="1:26">
      <c r="A8969">
        <v>807782</v>
      </c>
      <c r="B8969" t="s">
        <v>98</v>
      </c>
      <c r="C8969" t="s">
        <v>930</v>
      </c>
      <c r="D8969" t="s">
        <v>929</v>
      </c>
      <c r="E8969" t="s">
        <v>930</v>
      </c>
      <c r="F8969" t="s">
        <v>929</v>
      </c>
      <c r="G8969" t="s">
        <v>929</v>
      </c>
      <c r="H8969" t="s">
        <v>928</v>
      </c>
      <c r="I8969" t="s">
        <v>930</v>
      </c>
      <c r="J8969" t="s">
        <v>930</v>
      </c>
      <c r="K8969" t="s">
        <v>930</v>
      </c>
      <c r="L8969" t="s">
        <v>928</v>
      </c>
      <c r="M8969" t="s">
        <v>930</v>
      </c>
      <c r="N8969" t="s">
        <v>930</v>
      </c>
      <c r="O8969" t="s">
        <v>929</v>
      </c>
      <c r="P8969" t="s">
        <v>930</v>
      </c>
      <c r="Q8969" t="s">
        <v>930</v>
      </c>
      <c r="R8969" t="s">
        <v>930</v>
      </c>
      <c r="S8969" t="s">
        <v>930</v>
      </c>
      <c r="T8969" t="s">
        <v>930</v>
      </c>
      <c r="U8969" t="s">
        <v>929</v>
      </c>
      <c r="V8969" t="s">
        <v>929</v>
      </c>
      <c r="W8969" t="s">
        <v>929</v>
      </c>
      <c r="X8969" t="s">
        <v>929</v>
      </c>
      <c r="Y8969" t="s">
        <v>929</v>
      </c>
      <c r="Z8969" t="s">
        <v>929</v>
      </c>
    </row>
    <row r="8970" spans="1:26">
      <c r="A8970">
        <v>807793</v>
      </c>
      <c r="B8970" t="s">
        <v>98</v>
      </c>
      <c r="C8970" t="s">
        <v>929</v>
      </c>
      <c r="D8970" t="s">
        <v>929</v>
      </c>
      <c r="E8970" t="s">
        <v>929</v>
      </c>
      <c r="F8970" t="s">
        <v>929</v>
      </c>
      <c r="G8970" t="s">
        <v>929</v>
      </c>
      <c r="H8970" t="s">
        <v>929</v>
      </c>
      <c r="I8970" t="s">
        <v>930</v>
      </c>
      <c r="J8970" t="s">
        <v>930</v>
      </c>
      <c r="K8970" t="s">
        <v>929</v>
      </c>
      <c r="L8970" t="s">
        <v>928</v>
      </c>
      <c r="M8970" t="s">
        <v>930</v>
      </c>
      <c r="N8970" t="s">
        <v>929</v>
      </c>
      <c r="O8970" t="s">
        <v>929</v>
      </c>
      <c r="P8970" t="s">
        <v>930</v>
      </c>
      <c r="Q8970" t="s">
        <v>930</v>
      </c>
      <c r="R8970" t="s">
        <v>930</v>
      </c>
      <c r="S8970" t="s">
        <v>930</v>
      </c>
      <c r="T8970" t="s">
        <v>929</v>
      </c>
      <c r="U8970" t="s">
        <v>930</v>
      </c>
      <c r="V8970" t="s">
        <v>929</v>
      </c>
      <c r="W8970" t="s">
        <v>929</v>
      </c>
      <c r="X8970" t="s">
        <v>929</v>
      </c>
      <c r="Y8970" t="s">
        <v>929</v>
      </c>
      <c r="Z8970" t="s">
        <v>929</v>
      </c>
    </row>
    <row r="8971" spans="1:26">
      <c r="A8971">
        <v>807802</v>
      </c>
      <c r="B8971" t="s">
        <v>98</v>
      </c>
      <c r="C8971" t="s">
        <v>929</v>
      </c>
      <c r="D8971" t="s">
        <v>929</v>
      </c>
      <c r="E8971" t="s">
        <v>929</v>
      </c>
      <c r="F8971" t="s">
        <v>929</v>
      </c>
      <c r="G8971" t="s">
        <v>929</v>
      </c>
      <c r="H8971" t="s">
        <v>929</v>
      </c>
      <c r="I8971" t="s">
        <v>930</v>
      </c>
      <c r="J8971" t="s">
        <v>930</v>
      </c>
      <c r="K8971" t="s">
        <v>930</v>
      </c>
      <c r="L8971" t="s">
        <v>929</v>
      </c>
      <c r="M8971" t="s">
        <v>930</v>
      </c>
      <c r="N8971" t="s">
        <v>930</v>
      </c>
      <c r="O8971" t="s">
        <v>929</v>
      </c>
      <c r="P8971" t="s">
        <v>929</v>
      </c>
      <c r="Q8971" t="s">
        <v>929</v>
      </c>
      <c r="R8971" t="s">
        <v>929</v>
      </c>
      <c r="S8971" t="s">
        <v>929</v>
      </c>
      <c r="T8971" t="s">
        <v>929</v>
      </c>
      <c r="U8971" t="s">
        <v>929</v>
      </c>
      <c r="V8971" t="s">
        <v>929</v>
      </c>
      <c r="W8971" t="s">
        <v>929</v>
      </c>
      <c r="X8971" t="s">
        <v>929</v>
      </c>
      <c r="Y8971" t="s">
        <v>929</v>
      </c>
      <c r="Z8971" t="s">
        <v>929</v>
      </c>
    </row>
    <row r="8972" spans="1:26">
      <c r="A8972">
        <v>807806</v>
      </c>
      <c r="B8972" t="s">
        <v>98</v>
      </c>
      <c r="C8972" t="s">
        <v>929</v>
      </c>
      <c r="D8972" t="s">
        <v>929</v>
      </c>
      <c r="E8972" t="s">
        <v>929</v>
      </c>
      <c r="F8972" t="s">
        <v>929</v>
      </c>
      <c r="G8972" t="s">
        <v>929</v>
      </c>
      <c r="H8972" t="s">
        <v>929</v>
      </c>
      <c r="I8972" t="s">
        <v>930</v>
      </c>
      <c r="J8972" t="s">
        <v>930</v>
      </c>
      <c r="K8972" t="s">
        <v>929</v>
      </c>
      <c r="L8972" t="s">
        <v>930</v>
      </c>
      <c r="M8972" t="s">
        <v>929</v>
      </c>
      <c r="N8972" t="s">
        <v>929</v>
      </c>
      <c r="O8972" t="s">
        <v>929</v>
      </c>
      <c r="P8972" t="s">
        <v>929</v>
      </c>
      <c r="Q8972" t="s">
        <v>929</v>
      </c>
      <c r="R8972" t="s">
        <v>929</v>
      </c>
      <c r="S8972" t="s">
        <v>929</v>
      </c>
      <c r="T8972" t="s">
        <v>929</v>
      </c>
      <c r="U8972" t="s">
        <v>929</v>
      </c>
      <c r="V8972" t="s">
        <v>929</v>
      </c>
      <c r="W8972" t="s">
        <v>929</v>
      </c>
      <c r="X8972" t="s">
        <v>929</v>
      </c>
      <c r="Y8972" t="s">
        <v>929</v>
      </c>
      <c r="Z8972" t="s">
        <v>929</v>
      </c>
    </row>
    <row r="8973" spans="1:26">
      <c r="A8973">
        <v>807816</v>
      </c>
      <c r="B8973" t="s">
        <v>98</v>
      </c>
      <c r="C8973" t="s">
        <v>930</v>
      </c>
      <c r="D8973" t="s">
        <v>929</v>
      </c>
      <c r="E8973" t="s">
        <v>930</v>
      </c>
      <c r="F8973" t="s">
        <v>930</v>
      </c>
      <c r="G8973" t="s">
        <v>930</v>
      </c>
      <c r="H8973" t="s">
        <v>929</v>
      </c>
      <c r="I8973" t="s">
        <v>928</v>
      </c>
      <c r="J8973" t="s">
        <v>930</v>
      </c>
      <c r="K8973" t="s">
        <v>930</v>
      </c>
      <c r="L8973" t="s">
        <v>930</v>
      </c>
      <c r="M8973" t="s">
        <v>930</v>
      </c>
      <c r="N8973" t="s">
        <v>930</v>
      </c>
      <c r="O8973" t="s">
        <v>929</v>
      </c>
      <c r="P8973" t="s">
        <v>928</v>
      </c>
      <c r="Q8973" t="s">
        <v>930</v>
      </c>
      <c r="R8973" t="s">
        <v>928</v>
      </c>
      <c r="S8973" t="s">
        <v>930</v>
      </c>
      <c r="T8973" t="s">
        <v>930</v>
      </c>
      <c r="U8973" t="s">
        <v>928</v>
      </c>
      <c r="V8973" t="s">
        <v>930</v>
      </c>
      <c r="W8973" t="s">
        <v>930</v>
      </c>
      <c r="X8973" t="s">
        <v>930</v>
      </c>
      <c r="Y8973" t="s">
        <v>930</v>
      </c>
      <c r="Z8973" t="s">
        <v>930</v>
      </c>
    </row>
    <row r="8974" spans="1:26">
      <c r="A8974">
        <v>807820</v>
      </c>
      <c r="B8974" t="s">
        <v>98</v>
      </c>
      <c r="C8974" t="s">
        <v>928</v>
      </c>
      <c r="D8974" t="s">
        <v>928</v>
      </c>
      <c r="E8974" t="s">
        <v>930</v>
      </c>
      <c r="F8974" t="s">
        <v>929</v>
      </c>
      <c r="G8974" t="s">
        <v>929</v>
      </c>
      <c r="H8974" t="s">
        <v>928</v>
      </c>
      <c r="I8974" t="s">
        <v>930</v>
      </c>
      <c r="J8974" t="s">
        <v>930</v>
      </c>
      <c r="K8974" t="s">
        <v>928</v>
      </c>
      <c r="L8974" t="s">
        <v>928</v>
      </c>
      <c r="M8974" t="s">
        <v>930</v>
      </c>
      <c r="N8974" t="s">
        <v>928</v>
      </c>
      <c r="O8974" t="s">
        <v>929</v>
      </c>
      <c r="P8974" t="s">
        <v>930</v>
      </c>
      <c r="Q8974" t="s">
        <v>930</v>
      </c>
      <c r="R8974" t="s">
        <v>930</v>
      </c>
      <c r="S8974" t="s">
        <v>930</v>
      </c>
      <c r="T8974" t="s">
        <v>930</v>
      </c>
      <c r="U8974" t="s">
        <v>929</v>
      </c>
      <c r="V8974" t="s">
        <v>929</v>
      </c>
      <c r="W8974" t="s">
        <v>929</v>
      </c>
      <c r="X8974" t="s">
        <v>929</v>
      </c>
      <c r="Y8974" t="s">
        <v>929</v>
      </c>
      <c r="Z8974" t="s">
        <v>929</v>
      </c>
    </row>
    <row r="8975" spans="1:26">
      <c r="A8975">
        <v>807824</v>
      </c>
      <c r="B8975" t="s">
        <v>98</v>
      </c>
      <c r="C8975" t="s">
        <v>930</v>
      </c>
      <c r="D8975" t="s">
        <v>930</v>
      </c>
      <c r="E8975" t="s">
        <v>930</v>
      </c>
      <c r="F8975" t="s">
        <v>930</v>
      </c>
      <c r="G8975" t="s">
        <v>930</v>
      </c>
      <c r="H8975" t="s">
        <v>930</v>
      </c>
      <c r="I8975" t="s">
        <v>930</v>
      </c>
      <c r="J8975" t="s">
        <v>929</v>
      </c>
      <c r="K8975" t="s">
        <v>929</v>
      </c>
      <c r="L8975" t="s">
        <v>929</v>
      </c>
      <c r="M8975" t="s">
        <v>930</v>
      </c>
      <c r="N8975" t="s">
        <v>930</v>
      </c>
      <c r="O8975" t="s">
        <v>929</v>
      </c>
      <c r="P8975" t="s">
        <v>928</v>
      </c>
      <c r="Q8975" t="s">
        <v>928</v>
      </c>
      <c r="R8975" t="s">
        <v>928</v>
      </c>
      <c r="S8975" t="s">
        <v>930</v>
      </c>
      <c r="T8975" t="s">
        <v>930</v>
      </c>
      <c r="U8975" t="s">
        <v>928</v>
      </c>
      <c r="V8975" t="s">
        <v>930</v>
      </c>
      <c r="W8975" t="s">
        <v>930</v>
      </c>
      <c r="X8975" t="s">
        <v>930</v>
      </c>
      <c r="Y8975" t="s">
        <v>930</v>
      </c>
      <c r="Z8975" t="s">
        <v>930</v>
      </c>
    </row>
    <row r="8976" spans="1:26">
      <c r="A8976">
        <v>807839</v>
      </c>
      <c r="B8976" t="s">
        <v>98</v>
      </c>
      <c r="C8976" t="s">
        <v>929</v>
      </c>
      <c r="D8976" t="s">
        <v>928</v>
      </c>
      <c r="E8976" t="s">
        <v>928</v>
      </c>
      <c r="F8976" t="s">
        <v>930</v>
      </c>
      <c r="G8976" t="s">
        <v>930</v>
      </c>
      <c r="H8976" t="s">
        <v>929</v>
      </c>
      <c r="I8976" t="s">
        <v>930</v>
      </c>
      <c r="J8976" t="s">
        <v>929</v>
      </c>
      <c r="K8976" t="s">
        <v>928</v>
      </c>
      <c r="L8976" t="s">
        <v>928</v>
      </c>
      <c r="M8976" t="s">
        <v>930</v>
      </c>
      <c r="N8976" t="s">
        <v>929</v>
      </c>
      <c r="O8976" t="s">
        <v>929</v>
      </c>
      <c r="P8976" t="s">
        <v>930</v>
      </c>
      <c r="Q8976" t="s">
        <v>928</v>
      </c>
      <c r="R8976" t="s">
        <v>930</v>
      </c>
      <c r="S8976" t="s">
        <v>930</v>
      </c>
      <c r="T8976" t="s">
        <v>928</v>
      </c>
      <c r="U8976" t="s">
        <v>930</v>
      </c>
      <c r="V8976" t="s">
        <v>929</v>
      </c>
      <c r="W8976" t="s">
        <v>929</v>
      </c>
      <c r="X8976" t="s">
        <v>929</v>
      </c>
      <c r="Y8976" t="s">
        <v>929</v>
      </c>
      <c r="Z8976" t="s">
        <v>929</v>
      </c>
    </row>
    <row r="8977" spans="1:26">
      <c r="A8977">
        <v>807846</v>
      </c>
      <c r="B8977" t="s">
        <v>98</v>
      </c>
      <c r="C8977" t="s">
        <v>929</v>
      </c>
      <c r="D8977" t="s">
        <v>930</v>
      </c>
      <c r="E8977" t="s">
        <v>929</v>
      </c>
      <c r="F8977" t="s">
        <v>929</v>
      </c>
      <c r="G8977" t="s">
        <v>929</v>
      </c>
      <c r="H8977" t="s">
        <v>929</v>
      </c>
      <c r="I8977" t="s">
        <v>929</v>
      </c>
      <c r="J8977" t="s">
        <v>930</v>
      </c>
      <c r="K8977" t="s">
        <v>929</v>
      </c>
      <c r="L8977" t="s">
        <v>929</v>
      </c>
      <c r="M8977" t="s">
        <v>929</v>
      </c>
      <c r="N8977" t="s">
        <v>929</v>
      </c>
      <c r="O8977" t="s">
        <v>929</v>
      </c>
      <c r="P8977" t="s">
        <v>930</v>
      </c>
      <c r="Q8977" t="s">
        <v>929</v>
      </c>
      <c r="R8977" t="s">
        <v>929</v>
      </c>
      <c r="S8977" t="s">
        <v>930</v>
      </c>
      <c r="T8977" t="s">
        <v>929</v>
      </c>
      <c r="U8977" t="s">
        <v>930</v>
      </c>
      <c r="V8977" t="s">
        <v>929</v>
      </c>
      <c r="W8977" t="s">
        <v>929</v>
      </c>
      <c r="X8977" t="s">
        <v>929</v>
      </c>
      <c r="Y8977" t="s">
        <v>929</v>
      </c>
      <c r="Z8977" t="s">
        <v>929</v>
      </c>
    </row>
    <row r="8978" spans="1:26">
      <c r="A8978">
        <v>807850</v>
      </c>
      <c r="B8978" t="s">
        <v>98</v>
      </c>
      <c r="C8978" t="s">
        <v>929</v>
      </c>
      <c r="D8978" t="s">
        <v>929</v>
      </c>
      <c r="E8978" t="s">
        <v>930</v>
      </c>
      <c r="F8978" t="s">
        <v>929</v>
      </c>
      <c r="G8978" t="s">
        <v>929</v>
      </c>
      <c r="H8978" t="s">
        <v>930</v>
      </c>
      <c r="I8978" t="s">
        <v>929</v>
      </c>
      <c r="J8978" t="s">
        <v>930</v>
      </c>
      <c r="K8978" t="s">
        <v>928</v>
      </c>
      <c r="L8978" t="s">
        <v>930</v>
      </c>
      <c r="M8978" t="s">
        <v>930</v>
      </c>
      <c r="N8978" t="s">
        <v>929</v>
      </c>
      <c r="O8978" t="s">
        <v>929</v>
      </c>
      <c r="P8978" t="s">
        <v>929</v>
      </c>
      <c r="Q8978" t="s">
        <v>930</v>
      </c>
      <c r="R8978" t="s">
        <v>930</v>
      </c>
      <c r="S8978" t="s">
        <v>930</v>
      </c>
      <c r="T8978" t="s">
        <v>929</v>
      </c>
      <c r="U8978" t="s">
        <v>928</v>
      </c>
      <c r="V8978" t="s">
        <v>930</v>
      </c>
      <c r="W8978" t="s">
        <v>930</v>
      </c>
      <c r="X8978" t="s">
        <v>930</v>
      </c>
      <c r="Y8978" t="s">
        <v>929</v>
      </c>
      <c r="Z8978" t="s">
        <v>930</v>
      </c>
    </row>
    <row r="8979" spans="1:26">
      <c r="A8979">
        <v>807851</v>
      </c>
      <c r="B8979" t="s">
        <v>98</v>
      </c>
      <c r="C8979" t="s">
        <v>928</v>
      </c>
      <c r="D8979" t="s">
        <v>929</v>
      </c>
      <c r="E8979" t="s">
        <v>928</v>
      </c>
      <c r="F8979" t="s">
        <v>928</v>
      </c>
      <c r="G8979" t="s">
        <v>928</v>
      </c>
      <c r="H8979" t="s">
        <v>928</v>
      </c>
      <c r="I8979" t="s">
        <v>928</v>
      </c>
      <c r="J8979" t="s">
        <v>928</v>
      </c>
      <c r="K8979" t="s">
        <v>928</v>
      </c>
      <c r="L8979" t="s">
        <v>928</v>
      </c>
      <c r="M8979" t="s">
        <v>930</v>
      </c>
      <c r="N8979" t="s">
        <v>930</v>
      </c>
      <c r="O8979" t="s">
        <v>929</v>
      </c>
      <c r="P8979" t="s">
        <v>930</v>
      </c>
      <c r="Q8979" t="s">
        <v>930</v>
      </c>
      <c r="R8979" t="s">
        <v>930</v>
      </c>
      <c r="S8979" t="s">
        <v>930</v>
      </c>
      <c r="T8979" t="s">
        <v>930</v>
      </c>
      <c r="U8979" t="s">
        <v>929</v>
      </c>
      <c r="V8979" t="s">
        <v>929</v>
      </c>
      <c r="W8979" t="s">
        <v>929</v>
      </c>
      <c r="X8979" t="s">
        <v>929</v>
      </c>
      <c r="Y8979" t="s">
        <v>929</v>
      </c>
      <c r="Z8979" t="s">
        <v>929</v>
      </c>
    </row>
    <row r="8980" spans="1:26">
      <c r="A8980">
        <v>807852</v>
      </c>
      <c r="B8980" t="s">
        <v>98</v>
      </c>
      <c r="C8980" t="s">
        <v>930</v>
      </c>
      <c r="D8980" t="s">
        <v>929</v>
      </c>
      <c r="E8980" t="s">
        <v>929</v>
      </c>
      <c r="F8980" t="s">
        <v>929</v>
      </c>
      <c r="G8980" t="s">
        <v>930</v>
      </c>
      <c r="H8980" t="s">
        <v>929</v>
      </c>
      <c r="I8980" t="s">
        <v>930</v>
      </c>
      <c r="J8980" t="s">
        <v>928</v>
      </c>
      <c r="K8980" t="s">
        <v>929</v>
      </c>
      <c r="L8980" t="s">
        <v>930</v>
      </c>
      <c r="M8980" t="s">
        <v>930</v>
      </c>
      <c r="N8980" t="s">
        <v>930</v>
      </c>
      <c r="O8980" t="s">
        <v>929</v>
      </c>
      <c r="P8980" t="s">
        <v>929</v>
      </c>
      <c r="Q8980" t="s">
        <v>929</v>
      </c>
      <c r="R8980" t="s">
        <v>929</v>
      </c>
      <c r="S8980" t="s">
        <v>929</v>
      </c>
      <c r="T8980" t="s">
        <v>929</v>
      </c>
      <c r="U8980" t="s">
        <v>929</v>
      </c>
      <c r="V8980" t="s">
        <v>929</v>
      </c>
      <c r="W8980" t="s">
        <v>929</v>
      </c>
      <c r="X8980" t="s">
        <v>929</v>
      </c>
      <c r="Y8980" t="s">
        <v>929</v>
      </c>
      <c r="Z8980" t="s">
        <v>929</v>
      </c>
    </row>
    <row r="8981" spans="1:26">
      <c r="A8981">
        <v>807853</v>
      </c>
      <c r="B8981" t="s">
        <v>98</v>
      </c>
      <c r="C8981" t="s">
        <v>929</v>
      </c>
      <c r="D8981" t="s">
        <v>930</v>
      </c>
      <c r="E8981" t="s">
        <v>929</v>
      </c>
      <c r="F8981" t="s">
        <v>929</v>
      </c>
      <c r="G8981" t="s">
        <v>929</v>
      </c>
      <c r="H8981" t="s">
        <v>929</v>
      </c>
      <c r="I8981" t="s">
        <v>928</v>
      </c>
      <c r="J8981" t="s">
        <v>930</v>
      </c>
      <c r="K8981" t="s">
        <v>929</v>
      </c>
      <c r="L8981" t="s">
        <v>928</v>
      </c>
      <c r="M8981" t="s">
        <v>929</v>
      </c>
      <c r="N8981" t="s">
        <v>929</v>
      </c>
      <c r="O8981" t="s">
        <v>929</v>
      </c>
      <c r="P8981" t="s">
        <v>929</v>
      </c>
      <c r="Q8981" t="s">
        <v>929</v>
      </c>
      <c r="R8981" t="s">
        <v>929</v>
      </c>
      <c r="S8981" t="s">
        <v>929</v>
      </c>
      <c r="T8981" t="s">
        <v>929</v>
      </c>
      <c r="U8981" t="s">
        <v>929</v>
      </c>
      <c r="V8981" t="s">
        <v>929</v>
      </c>
      <c r="W8981" t="s">
        <v>929</v>
      </c>
      <c r="X8981" t="s">
        <v>929</v>
      </c>
      <c r="Y8981" t="s">
        <v>929</v>
      </c>
      <c r="Z8981" t="s">
        <v>929</v>
      </c>
    </row>
    <row r="8982" spans="1:26">
      <c r="A8982">
        <v>807860</v>
      </c>
      <c r="B8982" t="s">
        <v>98</v>
      </c>
      <c r="C8982" t="s">
        <v>930</v>
      </c>
      <c r="D8982" t="s">
        <v>929</v>
      </c>
      <c r="E8982" t="s">
        <v>930</v>
      </c>
      <c r="F8982" t="s">
        <v>929</v>
      </c>
      <c r="G8982" t="s">
        <v>929</v>
      </c>
      <c r="H8982" t="s">
        <v>929</v>
      </c>
      <c r="I8982" t="s">
        <v>930</v>
      </c>
      <c r="J8982" t="s">
        <v>929</v>
      </c>
      <c r="K8982" t="s">
        <v>930</v>
      </c>
      <c r="L8982" t="s">
        <v>929</v>
      </c>
      <c r="M8982" t="s">
        <v>929</v>
      </c>
      <c r="N8982" t="s">
        <v>930</v>
      </c>
      <c r="O8982" t="s">
        <v>930</v>
      </c>
      <c r="P8982" t="s">
        <v>930</v>
      </c>
      <c r="Q8982" t="s">
        <v>930</v>
      </c>
      <c r="R8982" t="s">
        <v>930</v>
      </c>
      <c r="S8982" t="s">
        <v>930</v>
      </c>
      <c r="T8982" t="s">
        <v>930</v>
      </c>
      <c r="U8982" t="s">
        <v>928</v>
      </c>
      <c r="V8982" t="s">
        <v>930</v>
      </c>
      <c r="W8982" t="s">
        <v>930</v>
      </c>
      <c r="X8982" t="s">
        <v>930</v>
      </c>
      <c r="Y8982" t="s">
        <v>929</v>
      </c>
      <c r="Z8982" t="s">
        <v>930</v>
      </c>
    </row>
    <row r="8983" spans="1:26">
      <c r="A8983">
        <v>807868</v>
      </c>
      <c r="B8983" t="s">
        <v>98</v>
      </c>
      <c r="C8983" t="s">
        <v>929</v>
      </c>
      <c r="D8983" t="s">
        <v>929</v>
      </c>
      <c r="E8983" t="s">
        <v>929</v>
      </c>
      <c r="F8983" t="s">
        <v>930</v>
      </c>
      <c r="G8983" t="s">
        <v>929</v>
      </c>
      <c r="H8983" t="s">
        <v>929</v>
      </c>
      <c r="I8983" t="s">
        <v>930</v>
      </c>
      <c r="J8983" t="s">
        <v>930</v>
      </c>
      <c r="K8983" t="s">
        <v>930</v>
      </c>
      <c r="L8983" t="s">
        <v>929</v>
      </c>
      <c r="M8983" t="s">
        <v>930</v>
      </c>
      <c r="N8983" t="s">
        <v>930</v>
      </c>
      <c r="O8983" t="s">
        <v>929</v>
      </c>
      <c r="P8983" t="s">
        <v>929</v>
      </c>
      <c r="Q8983" t="s">
        <v>929</v>
      </c>
      <c r="R8983" t="s">
        <v>929</v>
      </c>
      <c r="S8983" t="s">
        <v>929</v>
      </c>
      <c r="T8983" t="s">
        <v>929</v>
      </c>
      <c r="U8983" t="s">
        <v>929</v>
      </c>
      <c r="V8983" t="s">
        <v>929</v>
      </c>
      <c r="W8983" t="s">
        <v>929</v>
      </c>
      <c r="X8983" t="s">
        <v>929</v>
      </c>
      <c r="Y8983" t="s">
        <v>929</v>
      </c>
      <c r="Z8983" t="s">
        <v>929</v>
      </c>
    </row>
    <row r="8984" spans="1:26">
      <c r="A8984">
        <v>807874</v>
      </c>
      <c r="B8984" t="s">
        <v>98</v>
      </c>
      <c r="C8984" t="s">
        <v>930</v>
      </c>
      <c r="D8984" t="s">
        <v>929</v>
      </c>
      <c r="E8984" t="s">
        <v>929</v>
      </c>
      <c r="F8984" t="s">
        <v>929</v>
      </c>
      <c r="G8984" t="s">
        <v>929</v>
      </c>
      <c r="H8984" t="s">
        <v>930</v>
      </c>
      <c r="I8984" t="s">
        <v>928</v>
      </c>
      <c r="J8984" t="s">
        <v>930</v>
      </c>
      <c r="K8984" t="s">
        <v>930</v>
      </c>
      <c r="L8984" t="s">
        <v>930</v>
      </c>
      <c r="M8984" t="s">
        <v>930</v>
      </c>
      <c r="N8984" t="s">
        <v>928</v>
      </c>
      <c r="O8984" t="s">
        <v>929</v>
      </c>
      <c r="P8984" t="s">
        <v>929</v>
      </c>
      <c r="Q8984" t="s">
        <v>929</v>
      </c>
      <c r="R8984" t="s">
        <v>930</v>
      </c>
      <c r="S8984" t="s">
        <v>930</v>
      </c>
      <c r="T8984" t="s">
        <v>929</v>
      </c>
      <c r="U8984" t="s">
        <v>929</v>
      </c>
      <c r="V8984" t="s">
        <v>929</v>
      </c>
      <c r="W8984" t="s">
        <v>929</v>
      </c>
      <c r="X8984" t="s">
        <v>929</v>
      </c>
      <c r="Y8984" t="s">
        <v>929</v>
      </c>
      <c r="Z8984" t="s">
        <v>929</v>
      </c>
    </row>
    <row r="8985" spans="1:26">
      <c r="A8985">
        <v>807878</v>
      </c>
      <c r="B8985" t="s">
        <v>98</v>
      </c>
      <c r="C8985" t="s">
        <v>929</v>
      </c>
      <c r="D8985" t="s">
        <v>928</v>
      </c>
      <c r="E8985" t="s">
        <v>930</v>
      </c>
      <c r="F8985" t="s">
        <v>929</v>
      </c>
      <c r="G8985" t="s">
        <v>929</v>
      </c>
      <c r="H8985" t="s">
        <v>929</v>
      </c>
      <c r="I8985" t="s">
        <v>929</v>
      </c>
      <c r="J8985" t="s">
        <v>929</v>
      </c>
      <c r="K8985" t="s">
        <v>929</v>
      </c>
      <c r="L8985" t="s">
        <v>929</v>
      </c>
      <c r="M8985" t="s">
        <v>929</v>
      </c>
      <c r="N8985" t="s">
        <v>929</v>
      </c>
      <c r="O8985" t="s">
        <v>929</v>
      </c>
      <c r="P8985" t="s">
        <v>929</v>
      </c>
      <c r="Q8985" t="s">
        <v>930</v>
      </c>
      <c r="R8985" t="s">
        <v>929</v>
      </c>
      <c r="S8985" t="s">
        <v>930</v>
      </c>
      <c r="T8985" t="s">
        <v>930</v>
      </c>
      <c r="U8985" t="s">
        <v>929</v>
      </c>
      <c r="V8985" t="s">
        <v>930</v>
      </c>
      <c r="W8985" t="s">
        <v>929</v>
      </c>
      <c r="X8985" t="s">
        <v>929</v>
      </c>
      <c r="Y8985" t="s">
        <v>930</v>
      </c>
      <c r="Z8985" t="s">
        <v>930</v>
      </c>
    </row>
    <row r="8986" spans="1:26">
      <c r="A8986">
        <v>807880</v>
      </c>
      <c r="B8986" t="s">
        <v>98</v>
      </c>
      <c r="C8986" t="s">
        <v>929</v>
      </c>
      <c r="D8986" t="s">
        <v>929</v>
      </c>
      <c r="E8986" t="s">
        <v>929</v>
      </c>
      <c r="F8986" t="s">
        <v>929</v>
      </c>
      <c r="G8986" t="s">
        <v>929</v>
      </c>
      <c r="H8986" t="s">
        <v>929</v>
      </c>
      <c r="I8986" t="s">
        <v>930</v>
      </c>
      <c r="J8986" t="s">
        <v>930</v>
      </c>
      <c r="K8986" t="s">
        <v>930</v>
      </c>
      <c r="L8986" t="s">
        <v>928</v>
      </c>
      <c r="M8986" t="s">
        <v>930</v>
      </c>
      <c r="N8986" t="s">
        <v>929</v>
      </c>
      <c r="O8986" t="s">
        <v>929</v>
      </c>
      <c r="P8986" t="s">
        <v>928</v>
      </c>
      <c r="Q8986" t="s">
        <v>930</v>
      </c>
      <c r="R8986" t="s">
        <v>930</v>
      </c>
      <c r="S8986" t="s">
        <v>930</v>
      </c>
      <c r="T8986" t="s">
        <v>930</v>
      </c>
      <c r="U8986" t="s">
        <v>928</v>
      </c>
      <c r="V8986" t="s">
        <v>930</v>
      </c>
      <c r="W8986" t="s">
        <v>930</v>
      </c>
      <c r="X8986" t="s">
        <v>930</v>
      </c>
      <c r="Y8986" t="s">
        <v>930</v>
      </c>
      <c r="Z8986" t="s">
        <v>930</v>
      </c>
    </row>
    <row r="8987" spans="1:26">
      <c r="A8987">
        <v>807881</v>
      </c>
      <c r="B8987" t="s">
        <v>98</v>
      </c>
      <c r="C8987" t="s">
        <v>928</v>
      </c>
      <c r="D8987" t="s">
        <v>928</v>
      </c>
      <c r="E8987" t="s">
        <v>928</v>
      </c>
      <c r="F8987" t="s">
        <v>930</v>
      </c>
      <c r="G8987" t="s">
        <v>928</v>
      </c>
      <c r="H8987" t="s">
        <v>928</v>
      </c>
      <c r="I8987" t="s">
        <v>930</v>
      </c>
      <c r="J8987" t="s">
        <v>928</v>
      </c>
      <c r="K8987" t="s">
        <v>930</v>
      </c>
      <c r="L8987" t="s">
        <v>930</v>
      </c>
      <c r="M8987" t="s">
        <v>930</v>
      </c>
      <c r="N8987" t="s">
        <v>930</v>
      </c>
      <c r="O8987" t="s">
        <v>930</v>
      </c>
      <c r="P8987" t="s">
        <v>930</v>
      </c>
      <c r="Q8987" t="s">
        <v>930</v>
      </c>
      <c r="R8987" t="s">
        <v>930</v>
      </c>
      <c r="S8987" t="s">
        <v>930</v>
      </c>
      <c r="T8987" t="s">
        <v>930</v>
      </c>
      <c r="U8987" t="s">
        <v>929</v>
      </c>
      <c r="V8987" t="s">
        <v>929</v>
      </c>
      <c r="W8987" t="s">
        <v>929</v>
      </c>
      <c r="X8987" t="s">
        <v>929</v>
      </c>
      <c r="Y8987" t="s">
        <v>929</v>
      </c>
      <c r="Z8987" t="s">
        <v>929</v>
      </c>
    </row>
    <row r="8988" spans="1:26">
      <c r="A8988">
        <v>807889</v>
      </c>
      <c r="B8988" t="s">
        <v>98</v>
      </c>
      <c r="C8988" t="s">
        <v>928</v>
      </c>
      <c r="D8988" t="s">
        <v>929</v>
      </c>
      <c r="E8988" t="s">
        <v>930</v>
      </c>
      <c r="F8988" t="s">
        <v>929</v>
      </c>
      <c r="G8988" t="s">
        <v>929</v>
      </c>
      <c r="H8988" t="s">
        <v>930</v>
      </c>
      <c r="I8988" t="s">
        <v>929</v>
      </c>
      <c r="J8988" t="s">
        <v>928</v>
      </c>
      <c r="K8988" t="s">
        <v>930</v>
      </c>
      <c r="L8988" t="s">
        <v>930</v>
      </c>
      <c r="M8988" t="s">
        <v>930</v>
      </c>
      <c r="N8988" t="s">
        <v>929</v>
      </c>
      <c r="O8988" t="s">
        <v>929</v>
      </c>
      <c r="P8988" t="s">
        <v>930</v>
      </c>
      <c r="Q8988" t="s">
        <v>930</v>
      </c>
      <c r="R8988" t="s">
        <v>930</v>
      </c>
      <c r="S8988" t="s">
        <v>930</v>
      </c>
      <c r="T8988" t="s">
        <v>930</v>
      </c>
      <c r="U8988" t="s">
        <v>929</v>
      </c>
      <c r="V8988" t="s">
        <v>929</v>
      </c>
      <c r="W8988" t="s">
        <v>929</v>
      </c>
      <c r="X8988" t="s">
        <v>929</v>
      </c>
      <c r="Y8988" t="s">
        <v>929</v>
      </c>
      <c r="Z8988" t="s">
        <v>929</v>
      </c>
    </row>
    <row r="8989" spans="1:26">
      <c r="A8989">
        <v>807892</v>
      </c>
      <c r="B8989" t="s">
        <v>98</v>
      </c>
      <c r="C8989" t="s">
        <v>929</v>
      </c>
      <c r="D8989" t="s">
        <v>930</v>
      </c>
      <c r="E8989" t="s">
        <v>929</v>
      </c>
      <c r="F8989" t="s">
        <v>929</v>
      </c>
      <c r="G8989" t="s">
        <v>929</v>
      </c>
      <c r="H8989" t="s">
        <v>929</v>
      </c>
      <c r="I8989" t="s">
        <v>930</v>
      </c>
      <c r="J8989" t="s">
        <v>930</v>
      </c>
      <c r="K8989" t="s">
        <v>929</v>
      </c>
      <c r="L8989" t="s">
        <v>930</v>
      </c>
      <c r="M8989" t="s">
        <v>929</v>
      </c>
      <c r="N8989" t="s">
        <v>929</v>
      </c>
      <c r="O8989" t="s">
        <v>929</v>
      </c>
      <c r="P8989" t="s">
        <v>929</v>
      </c>
      <c r="Q8989" t="s">
        <v>929</v>
      </c>
      <c r="R8989" t="s">
        <v>929</v>
      </c>
      <c r="S8989" t="s">
        <v>929</v>
      </c>
      <c r="T8989" t="s">
        <v>929</v>
      </c>
      <c r="U8989" t="s">
        <v>929</v>
      </c>
      <c r="V8989" t="s">
        <v>929</v>
      </c>
      <c r="W8989" t="s">
        <v>929</v>
      </c>
      <c r="X8989" t="s">
        <v>929</v>
      </c>
      <c r="Y8989" t="s">
        <v>929</v>
      </c>
      <c r="Z8989" t="s">
        <v>929</v>
      </c>
    </row>
    <row r="8990" spans="1:26">
      <c r="A8990">
        <v>807896</v>
      </c>
      <c r="B8990" t="s">
        <v>98</v>
      </c>
      <c r="C8990" t="s">
        <v>930</v>
      </c>
      <c r="D8990" t="s">
        <v>929</v>
      </c>
      <c r="E8990" t="s">
        <v>929</v>
      </c>
      <c r="F8990" t="s">
        <v>929</v>
      </c>
      <c r="G8990" t="s">
        <v>930</v>
      </c>
      <c r="H8990" t="s">
        <v>929</v>
      </c>
      <c r="I8990" t="s">
        <v>930</v>
      </c>
      <c r="J8990" t="s">
        <v>930</v>
      </c>
      <c r="K8990" t="s">
        <v>930</v>
      </c>
      <c r="L8990" t="s">
        <v>929</v>
      </c>
      <c r="M8990" t="s">
        <v>930</v>
      </c>
      <c r="N8990" t="s">
        <v>930</v>
      </c>
      <c r="O8990" t="s">
        <v>929</v>
      </c>
      <c r="P8990" t="s">
        <v>928</v>
      </c>
      <c r="Q8990" t="s">
        <v>930</v>
      </c>
      <c r="R8990" t="s">
        <v>928</v>
      </c>
      <c r="S8990" t="s">
        <v>930</v>
      </c>
      <c r="T8990" t="s">
        <v>928</v>
      </c>
      <c r="U8990" t="s">
        <v>928</v>
      </c>
      <c r="V8990" t="s">
        <v>929</v>
      </c>
      <c r="W8990" t="s">
        <v>929</v>
      </c>
      <c r="X8990" t="s">
        <v>930</v>
      </c>
      <c r="Y8990" t="s">
        <v>929</v>
      </c>
      <c r="Z8990" t="s">
        <v>929</v>
      </c>
    </row>
    <row r="8991" spans="1:26">
      <c r="A8991">
        <v>807906</v>
      </c>
      <c r="B8991" t="s">
        <v>98</v>
      </c>
      <c r="C8991" t="s">
        <v>929</v>
      </c>
      <c r="D8991" t="s">
        <v>928</v>
      </c>
      <c r="E8991" t="s">
        <v>930</v>
      </c>
      <c r="F8991" t="s">
        <v>929</v>
      </c>
      <c r="G8991" t="s">
        <v>929</v>
      </c>
      <c r="H8991" t="s">
        <v>928</v>
      </c>
      <c r="I8991" t="s">
        <v>928</v>
      </c>
      <c r="J8991" t="s">
        <v>930</v>
      </c>
      <c r="K8991" t="s">
        <v>930</v>
      </c>
      <c r="L8991" t="s">
        <v>930</v>
      </c>
      <c r="M8991" t="s">
        <v>928</v>
      </c>
      <c r="N8991" t="s">
        <v>930</v>
      </c>
      <c r="O8991" t="s">
        <v>929</v>
      </c>
      <c r="P8991" t="s">
        <v>930</v>
      </c>
      <c r="Q8991" t="s">
        <v>930</v>
      </c>
      <c r="R8991" t="s">
        <v>930</v>
      </c>
      <c r="S8991" t="s">
        <v>930</v>
      </c>
      <c r="T8991" t="s">
        <v>930</v>
      </c>
      <c r="U8991" t="s">
        <v>929</v>
      </c>
      <c r="V8991" t="s">
        <v>929</v>
      </c>
      <c r="W8991" t="s">
        <v>929</v>
      </c>
      <c r="X8991" t="s">
        <v>929</v>
      </c>
      <c r="Y8991" t="s">
        <v>929</v>
      </c>
      <c r="Z8991" t="s">
        <v>929</v>
      </c>
    </row>
    <row r="8992" spans="1:26">
      <c r="A8992">
        <v>807920</v>
      </c>
      <c r="B8992" t="s">
        <v>98</v>
      </c>
      <c r="C8992" t="s">
        <v>928</v>
      </c>
      <c r="D8992" t="s">
        <v>929</v>
      </c>
      <c r="E8992" t="s">
        <v>930</v>
      </c>
      <c r="F8992" t="s">
        <v>930</v>
      </c>
      <c r="G8992" t="s">
        <v>929</v>
      </c>
      <c r="H8992" t="s">
        <v>929</v>
      </c>
      <c r="I8992" t="s">
        <v>930</v>
      </c>
      <c r="J8992" t="s">
        <v>929</v>
      </c>
      <c r="K8992" t="s">
        <v>928</v>
      </c>
      <c r="L8992" t="s">
        <v>930</v>
      </c>
      <c r="M8992" t="s">
        <v>930</v>
      </c>
      <c r="N8992" t="s">
        <v>930</v>
      </c>
      <c r="O8992" t="s">
        <v>929</v>
      </c>
      <c r="P8992" t="s">
        <v>929</v>
      </c>
      <c r="Q8992" t="s">
        <v>930</v>
      </c>
      <c r="R8992" t="s">
        <v>930</v>
      </c>
      <c r="S8992" t="s">
        <v>930</v>
      </c>
      <c r="T8992" t="s">
        <v>930</v>
      </c>
      <c r="U8992" t="s">
        <v>928</v>
      </c>
      <c r="V8992" t="s">
        <v>930</v>
      </c>
      <c r="W8992" t="s">
        <v>930</v>
      </c>
      <c r="X8992" t="s">
        <v>930</v>
      </c>
      <c r="Y8992" t="s">
        <v>930</v>
      </c>
      <c r="Z8992" t="s">
        <v>930</v>
      </c>
    </row>
    <row r="8993" spans="1:26">
      <c r="A8993">
        <v>807945</v>
      </c>
      <c r="B8993" t="s">
        <v>98</v>
      </c>
      <c r="C8993" t="s">
        <v>929</v>
      </c>
      <c r="D8993" t="s">
        <v>929</v>
      </c>
      <c r="E8993" t="s">
        <v>929</v>
      </c>
      <c r="F8993" t="s">
        <v>929</v>
      </c>
      <c r="G8993" t="s">
        <v>929</v>
      </c>
      <c r="H8993" t="s">
        <v>930</v>
      </c>
      <c r="I8993" t="s">
        <v>930</v>
      </c>
      <c r="J8993" t="s">
        <v>930</v>
      </c>
      <c r="K8993" t="s">
        <v>930</v>
      </c>
      <c r="L8993" t="s">
        <v>928</v>
      </c>
      <c r="M8993" t="s">
        <v>930</v>
      </c>
      <c r="N8993" t="s">
        <v>928</v>
      </c>
      <c r="O8993" t="s">
        <v>929</v>
      </c>
      <c r="P8993" t="s">
        <v>929</v>
      </c>
      <c r="Q8993" t="s">
        <v>930</v>
      </c>
      <c r="R8993" t="s">
        <v>930</v>
      </c>
      <c r="S8993" t="s">
        <v>930</v>
      </c>
      <c r="T8993" t="s">
        <v>930</v>
      </c>
      <c r="U8993" t="s">
        <v>930</v>
      </c>
      <c r="V8993" t="s">
        <v>929</v>
      </c>
      <c r="W8993" t="s">
        <v>929</v>
      </c>
      <c r="X8993" t="s">
        <v>929</v>
      </c>
      <c r="Y8993" t="s">
        <v>929</v>
      </c>
      <c r="Z8993" t="s">
        <v>929</v>
      </c>
    </row>
    <row r="8994" spans="1:26">
      <c r="A8994">
        <v>807957</v>
      </c>
      <c r="B8994" t="s">
        <v>98</v>
      </c>
      <c r="C8994" t="s">
        <v>930</v>
      </c>
      <c r="D8994" t="s">
        <v>929</v>
      </c>
      <c r="E8994" t="s">
        <v>929</v>
      </c>
      <c r="F8994" t="s">
        <v>929</v>
      </c>
      <c r="G8994" t="s">
        <v>929</v>
      </c>
      <c r="H8994" t="s">
        <v>930</v>
      </c>
      <c r="I8994" t="s">
        <v>930</v>
      </c>
      <c r="J8994" t="s">
        <v>930</v>
      </c>
      <c r="K8994" t="s">
        <v>928</v>
      </c>
      <c r="L8994" t="s">
        <v>928</v>
      </c>
      <c r="M8994" t="s">
        <v>928</v>
      </c>
      <c r="N8994" t="s">
        <v>929</v>
      </c>
      <c r="O8994" t="s">
        <v>929</v>
      </c>
      <c r="P8994" t="s">
        <v>930</v>
      </c>
      <c r="Q8994" t="s">
        <v>930</v>
      </c>
      <c r="R8994" t="s">
        <v>928</v>
      </c>
      <c r="S8994" t="s">
        <v>930</v>
      </c>
      <c r="T8994" t="s">
        <v>930</v>
      </c>
      <c r="U8994" t="s">
        <v>928</v>
      </c>
      <c r="V8994" t="s">
        <v>930</v>
      </c>
      <c r="W8994" t="s">
        <v>930</v>
      </c>
      <c r="X8994" t="s">
        <v>930</v>
      </c>
      <c r="Y8994" t="s">
        <v>930</v>
      </c>
      <c r="Z8994" t="s">
        <v>929</v>
      </c>
    </row>
    <row r="8995" spans="1:26">
      <c r="A8995">
        <v>807959</v>
      </c>
      <c r="B8995" t="s">
        <v>98</v>
      </c>
      <c r="C8995" t="s">
        <v>929</v>
      </c>
      <c r="D8995" t="s">
        <v>930</v>
      </c>
      <c r="E8995" t="s">
        <v>929</v>
      </c>
      <c r="F8995" t="s">
        <v>929</v>
      </c>
      <c r="G8995" t="s">
        <v>929</v>
      </c>
      <c r="H8995" t="s">
        <v>929</v>
      </c>
      <c r="I8995" t="s">
        <v>930</v>
      </c>
      <c r="J8995" t="s">
        <v>929</v>
      </c>
      <c r="K8995" t="s">
        <v>930</v>
      </c>
      <c r="L8995" t="s">
        <v>930</v>
      </c>
      <c r="M8995" t="s">
        <v>929</v>
      </c>
      <c r="N8995" t="s">
        <v>928</v>
      </c>
      <c r="O8995" t="s">
        <v>929</v>
      </c>
      <c r="P8995" t="s">
        <v>930</v>
      </c>
      <c r="Q8995" t="s">
        <v>929</v>
      </c>
      <c r="R8995" t="s">
        <v>929</v>
      </c>
      <c r="S8995" t="s">
        <v>930</v>
      </c>
      <c r="T8995" t="s">
        <v>929</v>
      </c>
      <c r="U8995" t="s">
        <v>929</v>
      </c>
      <c r="V8995" t="s">
        <v>929</v>
      </c>
      <c r="W8995" t="s">
        <v>929</v>
      </c>
      <c r="X8995" t="s">
        <v>930</v>
      </c>
      <c r="Y8995" t="s">
        <v>930</v>
      </c>
      <c r="Z8995" t="s">
        <v>929</v>
      </c>
    </row>
    <row r="8996" spans="1:26">
      <c r="A8996">
        <v>807960</v>
      </c>
      <c r="B8996" t="s">
        <v>98</v>
      </c>
      <c r="C8996" t="s">
        <v>929</v>
      </c>
      <c r="D8996" t="s">
        <v>930</v>
      </c>
      <c r="E8996" t="s">
        <v>930</v>
      </c>
      <c r="F8996" t="s">
        <v>929</v>
      </c>
      <c r="G8996" t="s">
        <v>929</v>
      </c>
      <c r="H8996" t="s">
        <v>928</v>
      </c>
      <c r="I8996" t="s">
        <v>929</v>
      </c>
      <c r="J8996" t="s">
        <v>929</v>
      </c>
      <c r="K8996" t="s">
        <v>930</v>
      </c>
      <c r="L8996" t="s">
        <v>930</v>
      </c>
      <c r="M8996" t="s">
        <v>929</v>
      </c>
      <c r="N8996" t="s">
        <v>929</v>
      </c>
      <c r="O8996" t="s">
        <v>929</v>
      </c>
      <c r="P8996" t="s">
        <v>929</v>
      </c>
      <c r="Q8996" t="s">
        <v>930</v>
      </c>
      <c r="R8996" t="s">
        <v>930</v>
      </c>
      <c r="S8996" t="s">
        <v>930</v>
      </c>
      <c r="T8996" t="s">
        <v>928</v>
      </c>
      <c r="U8996" t="s">
        <v>928</v>
      </c>
      <c r="V8996" t="s">
        <v>930</v>
      </c>
      <c r="W8996" t="s">
        <v>930</v>
      </c>
      <c r="X8996" t="s">
        <v>930</v>
      </c>
      <c r="Y8996" t="s">
        <v>930</v>
      </c>
      <c r="Z8996" t="s">
        <v>930</v>
      </c>
    </row>
    <row r="8997" spans="1:26">
      <c r="A8997">
        <v>807977</v>
      </c>
      <c r="B8997" t="s">
        <v>98</v>
      </c>
      <c r="C8997" t="s">
        <v>929</v>
      </c>
      <c r="D8997" t="s">
        <v>930</v>
      </c>
      <c r="E8997" t="s">
        <v>929</v>
      </c>
      <c r="F8997" t="s">
        <v>929</v>
      </c>
      <c r="G8997" t="s">
        <v>929</v>
      </c>
      <c r="H8997" t="s">
        <v>929</v>
      </c>
      <c r="I8997" t="s">
        <v>930</v>
      </c>
      <c r="J8997" t="s">
        <v>930</v>
      </c>
      <c r="K8997" t="s">
        <v>930</v>
      </c>
      <c r="L8997" t="s">
        <v>930</v>
      </c>
      <c r="M8997" t="s">
        <v>930</v>
      </c>
      <c r="N8997" t="s">
        <v>930</v>
      </c>
      <c r="O8997" t="s">
        <v>929</v>
      </c>
      <c r="P8997" t="s">
        <v>930</v>
      </c>
      <c r="Q8997" t="s">
        <v>930</v>
      </c>
      <c r="R8997" t="s">
        <v>930</v>
      </c>
      <c r="S8997" t="s">
        <v>928</v>
      </c>
      <c r="T8997" t="s">
        <v>929</v>
      </c>
      <c r="U8997" t="s">
        <v>930</v>
      </c>
      <c r="V8997" t="s">
        <v>929</v>
      </c>
      <c r="W8997" t="s">
        <v>930</v>
      </c>
      <c r="X8997" t="s">
        <v>929</v>
      </c>
      <c r="Y8997" t="s">
        <v>930</v>
      </c>
      <c r="Z8997" t="s">
        <v>929</v>
      </c>
    </row>
    <row r="8998" spans="1:26">
      <c r="A8998">
        <v>807982</v>
      </c>
      <c r="B8998" t="s">
        <v>98</v>
      </c>
      <c r="C8998" t="s">
        <v>930</v>
      </c>
      <c r="D8998" t="s">
        <v>928</v>
      </c>
      <c r="E8998" t="s">
        <v>930</v>
      </c>
      <c r="F8998" t="s">
        <v>930</v>
      </c>
      <c r="G8998" t="s">
        <v>929</v>
      </c>
      <c r="H8998" t="s">
        <v>929</v>
      </c>
      <c r="I8998" t="s">
        <v>928</v>
      </c>
      <c r="J8998" t="s">
        <v>929</v>
      </c>
      <c r="K8998" t="s">
        <v>930</v>
      </c>
      <c r="L8998" t="s">
        <v>928</v>
      </c>
      <c r="M8998" t="s">
        <v>928</v>
      </c>
      <c r="N8998" t="s">
        <v>928</v>
      </c>
      <c r="O8998" t="s">
        <v>930</v>
      </c>
      <c r="P8998" t="s">
        <v>930</v>
      </c>
      <c r="Q8998" t="s">
        <v>930</v>
      </c>
      <c r="R8998" t="s">
        <v>930</v>
      </c>
      <c r="S8998" t="s">
        <v>930</v>
      </c>
      <c r="T8998" t="s">
        <v>930</v>
      </c>
      <c r="U8998" t="s">
        <v>929</v>
      </c>
      <c r="V8998" t="s">
        <v>929</v>
      </c>
      <c r="W8998" t="s">
        <v>929</v>
      </c>
      <c r="X8998" t="s">
        <v>929</v>
      </c>
      <c r="Y8998" t="s">
        <v>929</v>
      </c>
      <c r="Z8998" t="s">
        <v>929</v>
      </c>
    </row>
    <row r="8999" spans="1:26">
      <c r="A8999">
        <v>807983</v>
      </c>
      <c r="B8999" t="s">
        <v>98</v>
      </c>
      <c r="C8999" t="s">
        <v>930</v>
      </c>
      <c r="D8999" t="s">
        <v>928</v>
      </c>
      <c r="E8999" t="s">
        <v>930</v>
      </c>
      <c r="F8999" t="s">
        <v>929</v>
      </c>
      <c r="G8999" t="s">
        <v>929</v>
      </c>
      <c r="H8999" t="s">
        <v>929</v>
      </c>
      <c r="I8999" t="s">
        <v>930</v>
      </c>
      <c r="J8999" t="s">
        <v>930</v>
      </c>
      <c r="K8999" t="s">
        <v>930</v>
      </c>
      <c r="L8999" t="s">
        <v>928</v>
      </c>
      <c r="M8999" t="s">
        <v>929</v>
      </c>
      <c r="N8999" t="s">
        <v>929</v>
      </c>
      <c r="O8999" t="s">
        <v>929</v>
      </c>
      <c r="P8999" t="s">
        <v>929</v>
      </c>
      <c r="Q8999" t="s">
        <v>930</v>
      </c>
      <c r="R8999" t="s">
        <v>930</v>
      </c>
      <c r="S8999" t="s">
        <v>929</v>
      </c>
      <c r="T8999" t="s">
        <v>929</v>
      </c>
      <c r="U8999" t="s">
        <v>929</v>
      </c>
      <c r="V8999" t="s">
        <v>929</v>
      </c>
      <c r="W8999" t="s">
        <v>929</v>
      </c>
      <c r="X8999" t="s">
        <v>929</v>
      </c>
      <c r="Y8999" t="s">
        <v>929</v>
      </c>
      <c r="Z8999" t="s">
        <v>929</v>
      </c>
    </row>
    <row r="9000" spans="1:26">
      <c r="A9000">
        <v>807993</v>
      </c>
      <c r="B9000" t="s">
        <v>98</v>
      </c>
      <c r="C9000" t="s">
        <v>929</v>
      </c>
      <c r="D9000" t="s">
        <v>930</v>
      </c>
      <c r="E9000" t="s">
        <v>929</v>
      </c>
      <c r="F9000" t="s">
        <v>929</v>
      </c>
      <c r="G9000" t="s">
        <v>929</v>
      </c>
      <c r="H9000" t="s">
        <v>929</v>
      </c>
      <c r="I9000" t="s">
        <v>930</v>
      </c>
      <c r="J9000" t="s">
        <v>929</v>
      </c>
      <c r="K9000" t="s">
        <v>928</v>
      </c>
      <c r="L9000" t="s">
        <v>930</v>
      </c>
      <c r="M9000" t="s">
        <v>930</v>
      </c>
      <c r="N9000" t="s">
        <v>929</v>
      </c>
      <c r="O9000" t="s">
        <v>929</v>
      </c>
      <c r="P9000" t="s">
        <v>929</v>
      </c>
      <c r="Q9000" t="s">
        <v>930</v>
      </c>
      <c r="R9000" t="s">
        <v>930</v>
      </c>
      <c r="S9000" t="s">
        <v>930</v>
      </c>
      <c r="T9000" t="s">
        <v>930</v>
      </c>
      <c r="U9000" t="s">
        <v>928</v>
      </c>
      <c r="V9000" t="s">
        <v>930</v>
      </c>
      <c r="W9000" t="s">
        <v>930</v>
      </c>
      <c r="X9000" t="s">
        <v>930</v>
      </c>
      <c r="Y9000" t="s">
        <v>930</v>
      </c>
      <c r="Z9000" t="s">
        <v>930</v>
      </c>
    </row>
    <row r="9001" spans="1:26">
      <c r="A9001">
        <v>808001</v>
      </c>
      <c r="B9001" t="s">
        <v>98</v>
      </c>
      <c r="C9001" t="s">
        <v>930</v>
      </c>
      <c r="D9001" t="s">
        <v>929</v>
      </c>
      <c r="E9001" t="s">
        <v>929</v>
      </c>
      <c r="F9001" t="s">
        <v>929</v>
      </c>
      <c r="G9001" t="s">
        <v>929</v>
      </c>
      <c r="H9001" t="s">
        <v>929</v>
      </c>
      <c r="I9001" t="s">
        <v>929</v>
      </c>
      <c r="J9001" t="s">
        <v>929</v>
      </c>
      <c r="K9001" t="s">
        <v>929</v>
      </c>
      <c r="L9001" t="s">
        <v>929</v>
      </c>
      <c r="M9001" t="s">
        <v>929</v>
      </c>
      <c r="N9001" t="s">
        <v>929</v>
      </c>
      <c r="O9001" t="s">
        <v>930</v>
      </c>
      <c r="P9001" t="s">
        <v>929</v>
      </c>
      <c r="Q9001" t="s">
        <v>928</v>
      </c>
      <c r="R9001" t="s">
        <v>930</v>
      </c>
      <c r="S9001" t="s">
        <v>930</v>
      </c>
      <c r="T9001" t="s">
        <v>928</v>
      </c>
      <c r="U9001" t="s">
        <v>929</v>
      </c>
      <c r="V9001" t="s">
        <v>929</v>
      </c>
      <c r="W9001" t="s">
        <v>929</v>
      </c>
      <c r="X9001" t="s">
        <v>929</v>
      </c>
      <c r="Y9001" t="s">
        <v>928</v>
      </c>
      <c r="Z9001" t="s">
        <v>930</v>
      </c>
    </row>
    <row r="9002" spans="1:26">
      <c r="A9002">
        <v>808002</v>
      </c>
      <c r="B9002" t="s">
        <v>98</v>
      </c>
      <c r="C9002" t="s">
        <v>929</v>
      </c>
      <c r="D9002" t="s">
        <v>930</v>
      </c>
      <c r="E9002" t="s">
        <v>930</v>
      </c>
      <c r="F9002" t="s">
        <v>929</v>
      </c>
      <c r="G9002" t="s">
        <v>929</v>
      </c>
      <c r="H9002" t="s">
        <v>930</v>
      </c>
      <c r="I9002" t="s">
        <v>930</v>
      </c>
      <c r="J9002" t="s">
        <v>929</v>
      </c>
      <c r="K9002" t="s">
        <v>930</v>
      </c>
      <c r="L9002" t="s">
        <v>930</v>
      </c>
      <c r="M9002" t="s">
        <v>930</v>
      </c>
      <c r="N9002" t="s">
        <v>930</v>
      </c>
      <c r="O9002" t="s">
        <v>929</v>
      </c>
      <c r="P9002" t="s">
        <v>930</v>
      </c>
      <c r="Q9002" t="s">
        <v>930</v>
      </c>
      <c r="R9002" t="s">
        <v>928</v>
      </c>
      <c r="S9002" t="s">
        <v>930</v>
      </c>
      <c r="T9002" t="s">
        <v>930</v>
      </c>
      <c r="U9002" t="s">
        <v>928</v>
      </c>
      <c r="V9002" t="s">
        <v>930</v>
      </c>
      <c r="W9002" t="s">
        <v>930</v>
      </c>
      <c r="X9002" t="s">
        <v>930</v>
      </c>
      <c r="Y9002" t="s">
        <v>930</v>
      </c>
      <c r="Z9002" t="s">
        <v>930</v>
      </c>
    </row>
    <row r="9003" spans="1:26">
      <c r="A9003">
        <v>808004</v>
      </c>
      <c r="B9003" t="s">
        <v>98</v>
      </c>
      <c r="C9003" t="s">
        <v>930</v>
      </c>
      <c r="D9003" t="s">
        <v>930</v>
      </c>
      <c r="E9003" t="s">
        <v>929</v>
      </c>
      <c r="F9003" t="s">
        <v>929</v>
      </c>
      <c r="G9003" t="s">
        <v>930</v>
      </c>
      <c r="H9003" t="s">
        <v>929</v>
      </c>
      <c r="I9003" t="s">
        <v>930</v>
      </c>
      <c r="J9003" t="s">
        <v>930</v>
      </c>
      <c r="K9003" t="s">
        <v>929</v>
      </c>
      <c r="L9003" t="s">
        <v>928</v>
      </c>
      <c r="M9003" t="s">
        <v>930</v>
      </c>
      <c r="N9003" t="s">
        <v>930</v>
      </c>
      <c r="O9003" t="s">
        <v>930</v>
      </c>
      <c r="P9003" t="s">
        <v>930</v>
      </c>
      <c r="Q9003" t="s">
        <v>929</v>
      </c>
      <c r="R9003" t="s">
        <v>930</v>
      </c>
      <c r="S9003" t="s">
        <v>930</v>
      </c>
      <c r="T9003" t="s">
        <v>930</v>
      </c>
      <c r="U9003" t="s">
        <v>930</v>
      </c>
      <c r="V9003" t="s">
        <v>929</v>
      </c>
      <c r="W9003" t="s">
        <v>929</v>
      </c>
      <c r="X9003" t="s">
        <v>930</v>
      </c>
      <c r="Y9003" t="s">
        <v>929</v>
      </c>
      <c r="Z9003" t="s">
        <v>930</v>
      </c>
    </row>
    <row r="9004" spans="1:26">
      <c r="A9004">
        <v>808020</v>
      </c>
      <c r="B9004" t="s">
        <v>98</v>
      </c>
      <c r="C9004" t="s">
        <v>929</v>
      </c>
      <c r="D9004" t="s">
        <v>929</v>
      </c>
      <c r="E9004" t="s">
        <v>929</v>
      </c>
      <c r="F9004" t="s">
        <v>930</v>
      </c>
      <c r="G9004" t="s">
        <v>929</v>
      </c>
      <c r="H9004" t="s">
        <v>930</v>
      </c>
      <c r="I9004" t="s">
        <v>930</v>
      </c>
      <c r="J9004" t="s">
        <v>930</v>
      </c>
      <c r="K9004" t="s">
        <v>930</v>
      </c>
      <c r="L9004" t="s">
        <v>930</v>
      </c>
      <c r="M9004" t="s">
        <v>930</v>
      </c>
      <c r="N9004" t="s">
        <v>929</v>
      </c>
      <c r="O9004" t="s">
        <v>929</v>
      </c>
      <c r="P9004" t="s">
        <v>929</v>
      </c>
      <c r="Q9004" t="s">
        <v>930</v>
      </c>
      <c r="R9004" t="s">
        <v>929</v>
      </c>
      <c r="S9004" t="s">
        <v>930</v>
      </c>
      <c r="T9004" t="s">
        <v>930</v>
      </c>
      <c r="U9004" t="s">
        <v>929</v>
      </c>
      <c r="V9004" t="s">
        <v>929</v>
      </c>
      <c r="W9004" t="s">
        <v>929</v>
      </c>
      <c r="X9004" t="s">
        <v>929</v>
      </c>
      <c r="Y9004" t="s">
        <v>929</v>
      </c>
      <c r="Z9004" t="s">
        <v>929</v>
      </c>
    </row>
    <row r="9005" spans="1:26">
      <c r="A9005">
        <v>808028</v>
      </c>
      <c r="B9005" t="s">
        <v>98</v>
      </c>
      <c r="C9005" t="s">
        <v>930</v>
      </c>
      <c r="D9005" t="s">
        <v>930</v>
      </c>
      <c r="E9005" t="s">
        <v>929</v>
      </c>
      <c r="F9005" t="s">
        <v>929</v>
      </c>
      <c r="G9005" t="s">
        <v>929</v>
      </c>
      <c r="H9005" t="s">
        <v>929</v>
      </c>
      <c r="I9005" t="s">
        <v>929</v>
      </c>
      <c r="J9005" t="s">
        <v>930</v>
      </c>
      <c r="K9005" t="s">
        <v>930</v>
      </c>
      <c r="L9005" t="s">
        <v>929</v>
      </c>
      <c r="M9005" t="s">
        <v>930</v>
      </c>
      <c r="N9005" t="s">
        <v>930</v>
      </c>
      <c r="O9005" t="s">
        <v>929</v>
      </c>
      <c r="P9005" t="s">
        <v>930</v>
      </c>
      <c r="Q9005" t="s">
        <v>930</v>
      </c>
      <c r="R9005" t="s">
        <v>928</v>
      </c>
      <c r="S9005" t="s">
        <v>928</v>
      </c>
      <c r="T9005" t="s">
        <v>928</v>
      </c>
      <c r="U9005" t="s">
        <v>928</v>
      </c>
      <c r="V9005" t="s">
        <v>930</v>
      </c>
      <c r="W9005" t="s">
        <v>930</v>
      </c>
      <c r="X9005" t="s">
        <v>930</v>
      </c>
      <c r="Y9005" t="s">
        <v>930</v>
      </c>
      <c r="Z9005" t="s">
        <v>929</v>
      </c>
    </row>
    <row r="9006" spans="1:26">
      <c r="A9006">
        <v>808031</v>
      </c>
      <c r="B9006" t="s">
        <v>98</v>
      </c>
      <c r="C9006" t="s">
        <v>928</v>
      </c>
      <c r="D9006" t="s">
        <v>930</v>
      </c>
      <c r="E9006" t="s">
        <v>930</v>
      </c>
      <c r="F9006" t="s">
        <v>928</v>
      </c>
      <c r="G9006" t="s">
        <v>930</v>
      </c>
      <c r="H9006" t="s">
        <v>928</v>
      </c>
      <c r="I9006" t="s">
        <v>930</v>
      </c>
      <c r="J9006" t="s">
        <v>928</v>
      </c>
      <c r="K9006" t="s">
        <v>928</v>
      </c>
      <c r="L9006" t="s">
        <v>930</v>
      </c>
      <c r="M9006" t="s">
        <v>930</v>
      </c>
      <c r="N9006" t="s">
        <v>928</v>
      </c>
      <c r="O9006" t="s">
        <v>930</v>
      </c>
      <c r="P9006" t="s">
        <v>930</v>
      </c>
      <c r="Q9006" t="s">
        <v>930</v>
      </c>
      <c r="R9006" t="s">
        <v>930</v>
      </c>
      <c r="S9006" t="s">
        <v>930</v>
      </c>
      <c r="T9006" t="s">
        <v>930</v>
      </c>
      <c r="U9006" t="s">
        <v>929</v>
      </c>
      <c r="V9006" t="s">
        <v>929</v>
      </c>
      <c r="W9006" t="s">
        <v>929</v>
      </c>
      <c r="X9006" t="s">
        <v>929</v>
      </c>
      <c r="Y9006" t="s">
        <v>929</v>
      </c>
      <c r="Z9006" t="s">
        <v>929</v>
      </c>
    </row>
    <row r="9007" spans="1:26">
      <c r="A9007">
        <v>808032</v>
      </c>
      <c r="B9007" t="s">
        <v>98</v>
      </c>
      <c r="C9007" t="s">
        <v>930</v>
      </c>
      <c r="D9007" t="s">
        <v>930</v>
      </c>
      <c r="E9007" t="s">
        <v>930</v>
      </c>
      <c r="F9007" t="s">
        <v>929</v>
      </c>
      <c r="G9007" t="s">
        <v>929</v>
      </c>
      <c r="H9007" t="s">
        <v>930</v>
      </c>
      <c r="I9007" t="s">
        <v>930</v>
      </c>
      <c r="J9007" t="s">
        <v>930</v>
      </c>
      <c r="K9007" t="s">
        <v>930</v>
      </c>
      <c r="L9007" t="s">
        <v>930</v>
      </c>
      <c r="M9007" t="s">
        <v>929</v>
      </c>
      <c r="N9007" t="s">
        <v>929</v>
      </c>
      <c r="O9007" t="s">
        <v>930</v>
      </c>
      <c r="P9007" t="s">
        <v>930</v>
      </c>
      <c r="Q9007" t="s">
        <v>930</v>
      </c>
      <c r="R9007" t="s">
        <v>930</v>
      </c>
      <c r="S9007" t="s">
        <v>930</v>
      </c>
      <c r="T9007" t="s">
        <v>930</v>
      </c>
      <c r="U9007" t="s">
        <v>929</v>
      </c>
      <c r="V9007" t="s">
        <v>929</v>
      </c>
      <c r="W9007" t="s">
        <v>929</v>
      </c>
      <c r="X9007" t="s">
        <v>929</v>
      </c>
      <c r="Y9007" t="s">
        <v>929</v>
      </c>
      <c r="Z9007" t="s">
        <v>929</v>
      </c>
    </row>
    <row r="9008" spans="1:26">
      <c r="A9008">
        <v>808041</v>
      </c>
      <c r="B9008" t="s">
        <v>98</v>
      </c>
      <c r="C9008" t="s">
        <v>929</v>
      </c>
      <c r="D9008" t="s">
        <v>930</v>
      </c>
      <c r="E9008" t="s">
        <v>929</v>
      </c>
      <c r="F9008" t="s">
        <v>929</v>
      </c>
      <c r="G9008" t="s">
        <v>929</v>
      </c>
      <c r="H9008" t="s">
        <v>929</v>
      </c>
      <c r="I9008" t="s">
        <v>929</v>
      </c>
      <c r="J9008" t="s">
        <v>930</v>
      </c>
      <c r="K9008" t="s">
        <v>930</v>
      </c>
      <c r="L9008" t="s">
        <v>930</v>
      </c>
      <c r="M9008" t="s">
        <v>930</v>
      </c>
      <c r="N9008" t="s">
        <v>929</v>
      </c>
      <c r="O9008" t="s">
        <v>929</v>
      </c>
      <c r="P9008" t="s">
        <v>929</v>
      </c>
      <c r="Q9008" t="s">
        <v>929</v>
      </c>
      <c r="R9008" t="s">
        <v>929</v>
      </c>
      <c r="S9008" t="s">
        <v>930</v>
      </c>
      <c r="T9008" t="s">
        <v>930</v>
      </c>
      <c r="U9008" t="s">
        <v>930</v>
      </c>
      <c r="V9008" t="s">
        <v>929</v>
      </c>
      <c r="W9008" t="s">
        <v>929</v>
      </c>
      <c r="X9008" t="s">
        <v>930</v>
      </c>
      <c r="Y9008" t="s">
        <v>929</v>
      </c>
      <c r="Z9008" t="s">
        <v>930</v>
      </c>
    </row>
    <row r="9009" spans="1:26">
      <c r="A9009">
        <v>808052</v>
      </c>
      <c r="B9009" t="s">
        <v>98</v>
      </c>
      <c r="C9009" t="s">
        <v>929</v>
      </c>
      <c r="D9009" t="s">
        <v>929</v>
      </c>
      <c r="E9009" t="s">
        <v>929</v>
      </c>
      <c r="F9009" t="s">
        <v>929</v>
      </c>
      <c r="G9009" t="s">
        <v>929</v>
      </c>
      <c r="H9009" t="s">
        <v>928</v>
      </c>
      <c r="I9009" t="s">
        <v>928</v>
      </c>
      <c r="J9009" t="s">
        <v>930</v>
      </c>
      <c r="K9009" t="s">
        <v>930</v>
      </c>
      <c r="L9009" t="s">
        <v>930</v>
      </c>
      <c r="M9009" t="s">
        <v>930</v>
      </c>
      <c r="N9009" t="s">
        <v>930</v>
      </c>
      <c r="O9009" t="s">
        <v>929</v>
      </c>
      <c r="P9009" t="s">
        <v>928</v>
      </c>
      <c r="Q9009" t="s">
        <v>928</v>
      </c>
      <c r="R9009" t="s">
        <v>930</v>
      </c>
      <c r="S9009" t="s">
        <v>928</v>
      </c>
      <c r="T9009" t="s">
        <v>930</v>
      </c>
      <c r="U9009" t="s">
        <v>928</v>
      </c>
      <c r="V9009" t="s">
        <v>930</v>
      </c>
      <c r="W9009" t="s">
        <v>930</v>
      </c>
      <c r="X9009" t="s">
        <v>930</v>
      </c>
      <c r="Y9009" t="s">
        <v>930</v>
      </c>
      <c r="Z9009" t="s">
        <v>930</v>
      </c>
    </row>
    <row r="9010" spans="1:26">
      <c r="A9010">
        <v>808056</v>
      </c>
      <c r="B9010" t="s">
        <v>98</v>
      </c>
      <c r="C9010" t="s">
        <v>930</v>
      </c>
      <c r="D9010" t="s">
        <v>929</v>
      </c>
      <c r="E9010" t="s">
        <v>928</v>
      </c>
      <c r="F9010" t="s">
        <v>928</v>
      </c>
      <c r="G9010" t="s">
        <v>929</v>
      </c>
      <c r="H9010" t="s">
        <v>929</v>
      </c>
      <c r="I9010" t="s">
        <v>930</v>
      </c>
      <c r="J9010" t="s">
        <v>930</v>
      </c>
      <c r="K9010" t="s">
        <v>930</v>
      </c>
      <c r="L9010" t="s">
        <v>930</v>
      </c>
      <c r="M9010" t="s">
        <v>928</v>
      </c>
      <c r="N9010" t="s">
        <v>930</v>
      </c>
      <c r="O9010" t="s">
        <v>929</v>
      </c>
      <c r="P9010" t="s">
        <v>929</v>
      </c>
      <c r="Q9010" t="s">
        <v>929</v>
      </c>
      <c r="R9010" t="s">
        <v>929</v>
      </c>
      <c r="S9010" t="s">
        <v>929</v>
      </c>
      <c r="T9010" t="s">
        <v>929</v>
      </c>
      <c r="U9010" t="s">
        <v>929</v>
      </c>
      <c r="V9010" t="s">
        <v>929</v>
      </c>
      <c r="W9010" t="s">
        <v>929</v>
      </c>
      <c r="X9010" t="s">
        <v>929</v>
      </c>
      <c r="Y9010" t="s">
        <v>929</v>
      </c>
      <c r="Z9010" t="s">
        <v>929</v>
      </c>
    </row>
    <row r="9011" spans="1:26">
      <c r="A9011">
        <v>808062</v>
      </c>
      <c r="B9011" t="s">
        <v>98</v>
      </c>
      <c r="C9011" t="s">
        <v>929</v>
      </c>
      <c r="D9011" t="s">
        <v>929</v>
      </c>
      <c r="E9011" t="s">
        <v>930</v>
      </c>
      <c r="F9011" t="s">
        <v>929</v>
      </c>
      <c r="G9011" t="s">
        <v>929</v>
      </c>
      <c r="H9011" t="s">
        <v>929</v>
      </c>
      <c r="I9011" t="s">
        <v>929</v>
      </c>
      <c r="J9011" t="s">
        <v>930</v>
      </c>
      <c r="K9011" t="s">
        <v>929</v>
      </c>
      <c r="L9011" t="s">
        <v>930</v>
      </c>
      <c r="M9011" t="s">
        <v>929</v>
      </c>
      <c r="N9011" t="s">
        <v>929</v>
      </c>
      <c r="O9011" t="s">
        <v>930</v>
      </c>
      <c r="P9011" t="s">
        <v>928</v>
      </c>
      <c r="Q9011" t="s">
        <v>930</v>
      </c>
      <c r="R9011" t="s">
        <v>928</v>
      </c>
      <c r="S9011" t="s">
        <v>928</v>
      </c>
      <c r="T9011" t="s">
        <v>930</v>
      </c>
      <c r="U9011" t="s">
        <v>930</v>
      </c>
      <c r="V9011" t="s">
        <v>929</v>
      </c>
      <c r="W9011" t="s">
        <v>929</v>
      </c>
      <c r="X9011" t="s">
        <v>930</v>
      </c>
      <c r="Y9011" t="s">
        <v>928</v>
      </c>
      <c r="Z9011" t="s">
        <v>929</v>
      </c>
    </row>
    <row r="9012" spans="1:26">
      <c r="A9012">
        <v>808064</v>
      </c>
      <c r="B9012" t="s">
        <v>98</v>
      </c>
      <c r="C9012" t="s">
        <v>929</v>
      </c>
      <c r="D9012" t="s">
        <v>929</v>
      </c>
      <c r="E9012" t="s">
        <v>929</v>
      </c>
      <c r="F9012" t="s">
        <v>929</v>
      </c>
      <c r="G9012" t="s">
        <v>929</v>
      </c>
      <c r="H9012" t="s">
        <v>929</v>
      </c>
      <c r="I9012" t="s">
        <v>930</v>
      </c>
      <c r="J9012" t="s">
        <v>930</v>
      </c>
      <c r="K9012" t="s">
        <v>928</v>
      </c>
      <c r="L9012" t="s">
        <v>929</v>
      </c>
      <c r="M9012" t="s">
        <v>930</v>
      </c>
      <c r="N9012" t="s">
        <v>930</v>
      </c>
      <c r="O9012" t="s">
        <v>929</v>
      </c>
      <c r="P9012" t="s">
        <v>930</v>
      </c>
      <c r="Q9012" t="s">
        <v>930</v>
      </c>
      <c r="R9012" t="s">
        <v>929</v>
      </c>
      <c r="S9012" t="s">
        <v>930</v>
      </c>
      <c r="T9012" t="s">
        <v>930</v>
      </c>
      <c r="U9012" t="s">
        <v>930</v>
      </c>
      <c r="V9012" t="s">
        <v>929</v>
      </c>
      <c r="W9012" t="s">
        <v>929</v>
      </c>
      <c r="X9012" t="s">
        <v>929</v>
      </c>
      <c r="Y9012" t="s">
        <v>929</v>
      </c>
      <c r="Z9012" t="s">
        <v>929</v>
      </c>
    </row>
    <row r="9013" spans="1:26">
      <c r="A9013">
        <v>808084</v>
      </c>
      <c r="B9013" t="s">
        <v>98</v>
      </c>
      <c r="C9013" t="s">
        <v>929</v>
      </c>
      <c r="D9013" t="s">
        <v>929</v>
      </c>
      <c r="E9013" t="s">
        <v>929</v>
      </c>
      <c r="F9013" t="s">
        <v>929</v>
      </c>
      <c r="G9013" t="s">
        <v>929</v>
      </c>
      <c r="H9013" t="s">
        <v>929</v>
      </c>
      <c r="I9013" t="s">
        <v>930</v>
      </c>
      <c r="J9013" t="s">
        <v>930</v>
      </c>
      <c r="K9013" t="s">
        <v>930</v>
      </c>
      <c r="L9013" t="s">
        <v>930</v>
      </c>
      <c r="M9013" t="s">
        <v>929</v>
      </c>
      <c r="N9013" t="s">
        <v>929</v>
      </c>
      <c r="O9013" t="s">
        <v>929</v>
      </c>
      <c r="P9013" t="s">
        <v>930</v>
      </c>
      <c r="Q9013" t="s">
        <v>930</v>
      </c>
      <c r="R9013" t="s">
        <v>928</v>
      </c>
      <c r="S9013" t="s">
        <v>930</v>
      </c>
      <c r="T9013" t="s">
        <v>930</v>
      </c>
      <c r="U9013" t="s">
        <v>928</v>
      </c>
      <c r="V9013" t="s">
        <v>929</v>
      </c>
      <c r="W9013" t="s">
        <v>930</v>
      </c>
      <c r="X9013" t="s">
        <v>929</v>
      </c>
      <c r="Y9013" t="s">
        <v>930</v>
      </c>
      <c r="Z9013" t="s">
        <v>929</v>
      </c>
    </row>
    <row r="9014" spans="1:26">
      <c r="A9014">
        <v>808086</v>
      </c>
      <c r="B9014" t="s">
        <v>98</v>
      </c>
      <c r="C9014" t="s">
        <v>929</v>
      </c>
      <c r="D9014" t="s">
        <v>930</v>
      </c>
      <c r="E9014" t="s">
        <v>930</v>
      </c>
      <c r="F9014" t="s">
        <v>929</v>
      </c>
      <c r="G9014" t="s">
        <v>929</v>
      </c>
      <c r="H9014" t="s">
        <v>930</v>
      </c>
      <c r="I9014" t="s">
        <v>930</v>
      </c>
      <c r="J9014" t="s">
        <v>928</v>
      </c>
      <c r="K9014" t="s">
        <v>928</v>
      </c>
      <c r="L9014" t="s">
        <v>928</v>
      </c>
      <c r="M9014" t="s">
        <v>930</v>
      </c>
      <c r="N9014" t="s">
        <v>930</v>
      </c>
      <c r="O9014" t="s">
        <v>929</v>
      </c>
      <c r="P9014" t="s">
        <v>930</v>
      </c>
      <c r="Q9014" t="s">
        <v>930</v>
      </c>
      <c r="R9014" t="s">
        <v>930</v>
      </c>
      <c r="S9014" t="s">
        <v>930</v>
      </c>
      <c r="T9014" t="s">
        <v>930</v>
      </c>
      <c r="U9014" t="s">
        <v>929</v>
      </c>
      <c r="V9014" t="s">
        <v>929</v>
      </c>
      <c r="W9014" t="s">
        <v>929</v>
      </c>
      <c r="X9014" t="s">
        <v>929</v>
      </c>
      <c r="Y9014" t="s">
        <v>929</v>
      </c>
      <c r="Z9014" t="s">
        <v>929</v>
      </c>
    </row>
    <row r="9015" spans="1:26">
      <c r="A9015">
        <v>808089</v>
      </c>
      <c r="B9015" t="s">
        <v>98</v>
      </c>
      <c r="C9015" t="s">
        <v>929</v>
      </c>
      <c r="D9015" t="s">
        <v>929</v>
      </c>
      <c r="E9015" t="s">
        <v>929</v>
      </c>
      <c r="F9015" t="s">
        <v>930</v>
      </c>
      <c r="G9015" t="s">
        <v>929</v>
      </c>
      <c r="H9015" t="s">
        <v>929</v>
      </c>
      <c r="I9015" t="s">
        <v>930</v>
      </c>
      <c r="J9015" t="s">
        <v>930</v>
      </c>
      <c r="K9015" t="s">
        <v>930</v>
      </c>
      <c r="L9015" t="s">
        <v>930</v>
      </c>
      <c r="M9015" t="s">
        <v>930</v>
      </c>
      <c r="N9015" t="s">
        <v>929</v>
      </c>
      <c r="O9015" t="s">
        <v>929</v>
      </c>
      <c r="P9015" t="s">
        <v>930</v>
      </c>
      <c r="Q9015" t="s">
        <v>930</v>
      </c>
      <c r="R9015" t="s">
        <v>928</v>
      </c>
      <c r="S9015" t="s">
        <v>930</v>
      </c>
      <c r="T9015" t="s">
        <v>930</v>
      </c>
      <c r="U9015" t="s">
        <v>928</v>
      </c>
      <c r="V9015" t="s">
        <v>930</v>
      </c>
      <c r="W9015" t="s">
        <v>930</v>
      </c>
      <c r="X9015" t="s">
        <v>930</v>
      </c>
      <c r="Y9015" t="s">
        <v>930</v>
      </c>
      <c r="Z9015" t="s">
        <v>930</v>
      </c>
    </row>
    <row r="9016" spans="1:26">
      <c r="A9016">
        <v>808098</v>
      </c>
      <c r="B9016" t="s">
        <v>98</v>
      </c>
      <c r="C9016" t="s">
        <v>930</v>
      </c>
      <c r="D9016" t="s">
        <v>929</v>
      </c>
      <c r="E9016" t="s">
        <v>929</v>
      </c>
      <c r="F9016" t="s">
        <v>929</v>
      </c>
      <c r="G9016" t="s">
        <v>929</v>
      </c>
      <c r="H9016" t="s">
        <v>929</v>
      </c>
      <c r="I9016" t="s">
        <v>930</v>
      </c>
      <c r="J9016" t="s">
        <v>930</v>
      </c>
      <c r="K9016" t="s">
        <v>930</v>
      </c>
      <c r="L9016" t="s">
        <v>930</v>
      </c>
      <c r="M9016" t="s">
        <v>930</v>
      </c>
      <c r="N9016" t="s">
        <v>930</v>
      </c>
      <c r="O9016" t="s">
        <v>930</v>
      </c>
      <c r="P9016" t="s">
        <v>930</v>
      </c>
      <c r="Q9016" t="s">
        <v>930</v>
      </c>
      <c r="R9016" t="s">
        <v>928</v>
      </c>
      <c r="S9016" t="s">
        <v>930</v>
      </c>
      <c r="T9016" t="s">
        <v>928</v>
      </c>
      <c r="U9016" t="s">
        <v>930</v>
      </c>
      <c r="V9016" t="s">
        <v>929</v>
      </c>
      <c r="W9016" t="s">
        <v>929</v>
      </c>
      <c r="X9016" t="s">
        <v>930</v>
      </c>
      <c r="Y9016" t="s">
        <v>929</v>
      </c>
      <c r="Z9016" t="s">
        <v>929</v>
      </c>
    </row>
    <row r="9017" spans="1:26">
      <c r="A9017">
        <v>808106</v>
      </c>
      <c r="B9017" t="s">
        <v>98</v>
      </c>
      <c r="C9017" t="s">
        <v>929</v>
      </c>
      <c r="D9017" t="s">
        <v>929</v>
      </c>
      <c r="E9017" t="s">
        <v>929</v>
      </c>
      <c r="F9017" t="s">
        <v>929</v>
      </c>
      <c r="G9017" t="s">
        <v>929</v>
      </c>
      <c r="H9017" t="s">
        <v>929</v>
      </c>
      <c r="I9017" t="s">
        <v>930</v>
      </c>
      <c r="J9017" t="s">
        <v>930</v>
      </c>
      <c r="K9017" t="s">
        <v>930</v>
      </c>
      <c r="L9017" t="s">
        <v>930</v>
      </c>
      <c r="M9017" t="s">
        <v>930</v>
      </c>
      <c r="N9017" t="s">
        <v>930</v>
      </c>
      <c r="O9017" t="s">
        <v>929</v>
      </c>
      <c r="P9017" t="s">
        <v>929</v>
      </c>
      <c r="Q9017" t="s">
        <v>930</v>
      </c>
      <c r="R9017" t="s">
        <v>930</v>
      </c>
      <c r="S9017" t="s">
        <v>930</v>
      </c>
      <c r="T9017" t="s">
        <v>930</v>
      </c>
      <c r="U9017" t="s">
        <v>928</v>
      </c>
      <c r="V9017" t="s">
        <v>930</v>
      </c>
      <c r="W9017" t="s">
        <v>930</v>
      </c>
      <c r="X9017" t="s">
        <v>930</v>
      </c>
      <c r="Y9017" t="s">
        <v>930</v>
      </c>
      <c r="Z9017" t="s">
        <v>930</v>
      </c>
    </row>
    <row r="9018" spans="1:26">
      <c r="A9018">
        <v>808114</v>
      </c>
      <c r="B9018" t="s">
        <v>98</v>
      </c>
      <c r="C9018" t="s">
        <v>929</v>
      </c>
      <c r="D9018" t="s">
        <v>930</v>
      </c>
      <c r="E9018" t="s">
        <v>929</v>
      </c>
      <c r="F9018" t="s">
        <v>929</v>
      </c>
      <c r="G9018" t="s">
        <v>930</v>
      </c>
      <c r="H9018" t="s">
        <v>930</v>
      </c>
      <c r="I9018" t="s">
        <v>930</v>
      </c>
      <c r="J9018" t="s">
        <v>930</v>
      </c>
      <c r="K9018" t="s">
        <v>930</v>
      </c>
      <c r="L9018" t="s">
        <v>930</v>
      </c>
      <c r="M9018" t="s">
        <v>930</v>
      </c>
      <c r="N9018" t="s">
        <v>929</v>
      </c>
      <c r="O9018" t="s">
        <v>929</v>
      </c>
      <c r="P9018" t="s">
        <v>930</v>
      </c>
      <c r="Q9018" t="s">
        <v>930</v>
      </c>
      <c r="R9018" t="s">
        <v>930</v>
      </c>
      <c r="S9018" t="s">
        <v>930</v>
      </c>
      <c r="T9018" t="s">
        <v>930</v>
      </c>
      <c r="U9018" t="s">
        <v>929</v>
      </c>
      <c r="V9018" t="s">
        <v>929</v>
      </c>
      <c r="W9018" t="s">
        <v>929</v>
      </c>
      <c r="X9018" t="s">
        <v>929</v>
      </c>
      <c r="Y9018" t="s">
        <v>929</v>
      </c>
      <c r="Z9018" t="s">
        <v>929</v>
      </c>
    </row>
    <row r="9019" spans="1:26">
      <c r="A9019">
        <v>808119</v>
      </c>
      <c r="B9019" t="s">
        <v>98</v>
      </c>
      <c r="C9019" t="s">
        <v>928</v>
      </c>
      <c r="D9019" t="s">
        <v>930</v>
      </c>
      <c r="E9019" t="s">
        <v>928</v>
      </c>
      <c r="F9019" t="s">
        <v>930</v>
      </c>
      <c r="G9019" t="s">
        <v>930</v>
      </c>
      <c r="H9019" t="s">
        <v>929</v>
      </c>
      <c r="I9019" t="s">
        <v>930</v>
      </c>
      <c r="J9019" t="s">
        <v>928</v>
      </c>
      <c r="K9019" t="s">
        <v>930</v>
      </c>
      <c r="L9019" t="s">
        <v>929</v>
      </c>
      <c r="M9019" t="s">
        <v>928</v>
      </c>
      <c r="N9019" t="s">
        <v>928</v>
      </c>
      <c r="O9019" t="s">
        <v>929</v>
      </c>
      <c r="P9019" t="s">
        <v>930</v>
      </c>
      <c r="Q9019" t="s">
        <v>930</v>
      </c>
      <c r="R9019" t="s">
        <v>930</v>
      </c>
      <c r="S9019" t="s">
        <v>930</v>
      </c>
      <c r="T9019" t="s">
        <v>930</v>
      </c>
      <c r="U9019" t="s">
        <v>929</v>
      </c>
      <c r="V9019" t="s">
        <v>929</v>
      </c>
      <c r="W9019" t="s">
        <v>929</v>
      </c>
      <c r="X9019" t="s">
        <v>929</v>
      </c>
      <c r="Y9019" t="s">
        <v>929</v>
      </c>
      <c r="Z9019" t="s">
        <v>929</v>
      </c>
    </row>
    <row r="9020" spans="1:26">
      <c r="A9020">
        <v>808120</v>
      </c>
      <c r="B9020" t="s">
        <v>98</v>
      </c>
      <c r="C9020" t="s">
        <v>929</v>
      </c>
      <c r="D9020" t="s">
        <v>929</v>
      </c>
      <c r="E9020" t="s">
        <v>929</v>
      </c>
      <c r="F9020" t="s">
        <v>929</v>
      </c>
      <c r="G9020" t="s">
        <v>930</v>
      </c>
      <c r="H9020" t="s">
        <v>930</v>
      </c>
      <c r="I9020" t="s">
        <v>930</v>
      </c>
      <c r="J9020" t="s">
        <v>930</v>
      </c>
      <c r="K9020" t="s">
        <v>930</v>
      </c>
      <c r="L9020" t="s">
        <v>930</v>
      </c>
      <c r="M9020" t="s">
        <v>930</v>
      </c>
      <c r="N9020" t="s">
        <v>930</v>
      </c>
      <c r="O9020" t="s">
        <v>929</v>
      </c>
      <c r="P9020" t="s">
        <v>929</v>
      </c>
      <c r="Q9020" t="s">
        <v>930</v>
      </c>
      <c r="R9020" t="s">
        <v>930</v>
      </c>
      <c r="S9020" t="s">
        <v>930</v>
      </c>
      <c r="T9020" t="s">
        <v>928</v>
      </c>
      <c r="U9020" t="s">
        <v>928</v>
      </c>
      <c r="V9020" t="s">
        <v>930</v>
      </c>
      <c r="W9020" t="s">
        <v>929</v>
      </c>
      <c r="X9020" t="s">
        <v>930</v>
      </c>
      <c r="Y9020" t="s">
        <v>929</v>
      </c>
      <c r="Z9020" t="s">
        <v>929</v>
      </c>
    </row>
    <row r="9021" spans="1:26">
      <c r="A9021">
        <v>808121</v>
      </c>
      <c r="B9021" t="s">
        <v>98</v>
      </c>
      <c r="C9021" t="s">
        <v>929</v>
      </c>
      <c r="D9021" t="s">
        <v>929</v>
      </c>
      <c r="E9021" t="s">
        <v>930</v>
      </c>
      <c r="F9021" t="s">
        <v>930</v>
      </c>
      <c r="G9021" t="s">
        <v>930</v>
      </c>
      <c r="H9021" t="s">
        <v>930</v>
      </c>
      <c r="I9021" t="s">
        <v>930</v>
      </c>
      <c r="J9021" t="s">
        <v>929</v>
      </c>
      <c r="K9021" t="s">
        <v>930</v>
      </c>
      <c r="L9021" t="s">
        <v>930</v>
      </c>
      <c r="M9021" t="s">
        <v>929</v>
      </c>
      <c r="N9021" t="s">
        <v>930</v>
      </c>
      <c r="O9021" t="s">
        <v>929</v>
      </c>
      <c r="P9021" t="s">
        <v>929</v>
      </c>
      <c r="Q9021" t="s">
        <v>929</v>
      </c>
      <c r="R9021" t="s">
        <v>929</v>
      </c>
      <c r="S9021" t="s">
        <v>929</v>
      </c>
      <c r="T9021" t="s">
        <v>929</v>
      </c>
      <c r="U9021" t="s">
        <v>929</v>
      </c>
      <c r="V9021" t="s">
        <v>929</v>
      </c>
      <c r="W9021" t="s">
        <v>929</v>
      </c>
      <c r="X9021" t="s">
        <v>929</v>
      </c>
      <c r="Y9021" t="s">
        <v>929</v>
      </c>
      <c r="Z9021" t="s">
        <v>929</v>
      </c>
    </row>
    <row r="9022" spans="1:26">
      <c r="A9022">
        <v>808125</v>
      </c>
      <c r="B9022" t="s">
        <v>98</v>
      </c>
      <c r="C9022" t="s">
        <v>929</v>
      </c>
      <c r="D9022" t="s">
        <v>929</v>
      </c>
      <c r="E9022" t="s">
        <v>929</v>
      </c>
      <c r="F9022" t="s">
        <v>929</v>
      </c>
      <c r="G9022" t="s">
        <v>929</v>
      </c>
      <c r="H9022" t="s">
        <v>929</v>
      </c>
      <c r="I9022" t="s">
        <v>930</v>
      </c>
      <c r="J9022" t="s">
        <v>930</v>
      </c>
      <c r="K9022" t="s">
        <v>930</v>
      </c>
      <c r="L9022" t="s">
        <v>930</v>
      </c>
      <c r="M9022" t="s">
        <v>930</v>
      </c>
      <c r="N9022" t="s">
        <v>930</v>
      </c>
      <c r="O9022" t="s">
        <v>930</v>
      </c>
      <c r="P9022" t="s">
        <v>930</v>
      </c>
      <c r="Q9022" t="s">
        <v>930</v>
      </c>
      <c r="R9022" t="s">
        <v>930</v>
      </c>
      <c r="S9022" t="s">
        <v>930</v>
      </c>
      <c r="T9022" t="s">
        <v>930</v>
      </c>
      <c r="U9022" t="s">
        <v>929</v>
      </c>
      <c r="V9022" t="s">
        <v>929</v>
      </c>
      <c r="W9022" t="s">
        <v>929</v>
      </c>
      <c r="X9022" t="s">
        <v>929</v>
      </c>
      <c r="Y9022" t="s">
        <v>929</v>
      </c>
      <c r="Z9022" t="s">
        <v>929</v>
      </c>
    </row>
    <row r="9023" spans="1:26">
      <c r="A9023">
        <v>808130</v>
      </c>
      <c r="B9023" t="s">
        <v>98</v>
      </c>
      <c r="C9023" t="s">
        <v>929</v>
      </c>
      <c r="D9023" t="s">
        <v>930</v>
      </c>
      <c r="E9023" t="s">
        <v>930</v>
      </c>
      <c r="F9023" t="s">
        <v>929</v>
      </c>
      <c r="G9023" t="s">
        <v>929</v>
      </c>
      <c r="H9023" t="s">
        <v>929</v>
      </c>
      <c r="I9023" t="s">
        <v>930</v>
      </c>
      <c r="J9023" t="s">
        <v>930</v>
      </c>
      <c r="K9023" t="s">
        <v>930</v>
      </c>
      <c r="L9023" t="s">
        <v>930</v>
      </c>
      <c r="M9023" t="s">
        <v>930</v>
      </c>
      <c r="N9023" t="s">
        <v>929</v>
      </c>
      <c r="O9023" t="s">
        <v>929</v>
      </c>
      <c r="P9023" t="s">
        <v>929</v>
      </c>
      <c r="Q9023" t="s">
        <v>930</v>
      </c>
      <c r="R9023" t="s">
        <v>930</v>
      </c>
      <c r="S9023" t="s">
        <v>930</v>
      </c>
      <c r="T9023" t="s">
        <v>929</v>
      </c>
      <c r="U9023" t="s">
        <v>930</v>
      </c>
      <c r="V9023" t="s">
        <v>929</v>
      </c>
      <c r="W9023" t="s">
        <v>929</v>
      </c>
      <c r="X9023" t="s">
        <v>929</v>
      </c>
      <c r="Y9023" t="s">
        <v>929</v>
      </c>
      <c r="Z9023" t="s">
        <v>929</v>
      </c>
    </row>
    <row r="9024" spans="1:26">
      <c r="A9024">
        <v>808134</v>
      </c>
      <c r="B9024" t="s">
        <v>98</v>
      </c>
      <c r="C9024" t="s">
        <v>929</v>
      </c>
      <c r="D9024" t="s">
        <v>929</v>
      </c>
      <c r="E9024" t="s">
        <v>929</v>
      </c>
      <c r="F9024" t="s">
        <v>929</v>
      </c>
      <c r="G9024" t="s">
        <v>929</v>
      </c>
      <c r="H9024" t="s">
        <v>929</v>
      </c>
      <c r="I9024" t="s">
        <v>930</v>
      </c>
      <c r="J9024" t="s">
        <v>930</v>
      </c>
      <c r="K9024" t="s">
        <v>929</v>
      </c>
      <c r="L9024" t="s">
        <v>930</v>
      </c>
      <c r="M9024" t="s">
        <v>929</v>
      </c>
      <c r="N9024" t="s">
        <v>930</v>
      </c>
      <c r="O9024" t="s">
        <v>929</v>
      </c>
      <c r="P9024" t="s">
        <v>930</v>
      </c>
      <c r="Q9024" t="s">
        <v>930</v>
      </c>
      <c r="R9024" t="s">
        <v>930</v>
      </c>
      <c r="S9024" t="s">
        <v>930</v>
      </c>
      <c r="T9024" t="s">
        <v>930</v>
      </c>
      <c r="U9024" t="s">
        <v>930</v>
      </c>
      <c r="V9024" t="s">
        <v>929</v>
      </c>
      <c r="W9024" t="s">
        <v>929</v>
      </c>
      <c r="X9024" t="s">
        <v>929</v>
      </c>
      <c r="Y9024" t="s">
        <v>929</v>
      </c>
      <c r="Z9024" t="s">
        <v>929</v>
      </c>
    </row>
    <row r="9025" spans="1:26">
      <c r="A9025">
        <v>808135</v>
      </c>
      <c r="B9025" t="s">
        <v>98</v>
      </c>
      <c r="C9025" t="s">
        <v>929</v>
      </c>
      <c r="D9025" t="s">
        <v>929</v>
      </c>
      <c r="E9025" t="s">
        <v>928</v>
      </c>
      <c r="F9025" t="s">
        <v>929</v>
      </c>
      <c r="G9025" t="s">
        <v>930</v>
      </c>
      <c r="H9025" t="s">
        <v>929</v>
      </c>
      <c r="I9025" t="s">
        <v>930</v>
      </c>
      <c r="J9025" t="s">
        <v>930</v>
      </c>
      <c r="K9025" t="s">
        <v>930</v>
      </c>
      <c r="L9025" t="s">
        <v>930</v>
      </c>
      <c r="M9025" t="s">
        <v>930</v>
      </c>
      <c r="N9025" t="s">
        <v>930</v>
      </c>
      <c r="O9025" t="s">
        <v>929</v>
      </c>
      <c r="P9025" t="s">
        <v>930</v>
      </c>
      <c r="Q9025" t="s">
        <v>930</v>
      </c>
      <c r="R9025" t="s">
        <v>930</v>
      </c>
      <c r="S9025" t="s">
        <v>930</v>
      </c>
      <c r="T9025" t="s">
        <v>930</v>
      </c>
      <c r="U9025" t="s">
        <v>929</v>
      </c>
      <c r="V9025" t="s">
        <v>929</v>
      </c>
      <c r="W9025" t="s">
        <v>929</v>
      </c>
      <c r="X9025" t="s">
        <v>929</v>
      </c>
      <c r="Y9025" t="s">
        <v>929</v>
      </c>
      <c r="Z9025" t="s">
        <v>929</v>
      </c>
    </row>
    <row r="9026" spans="1:26">
      <c r="A9026">
        <v>808148</v>
      </c>
      <c r="B9026" t="s">
        <v>98</v>
      </c>
      <c r="C9026" t="s">
        <v>930</v>
      </c>
      <c r="D9026" t="s">
        <v>929</v>
      </c>
      <c r="E9026" t="s">
        <v>928</v>
      </c>
      <c r="F9026" t="s">
        <v>929</v>
      </c>
      <c r="G9026" t="s">
        <v>929</v>
      </c>
      <c r="H9026" t="s">
        <v>929</v>
      </c>
      <c r="I9026" t="s">
        <v>930</v>
      </c>
      <c r="J9026" t="s">
        <v>930</v>
      </c>
      <c r="K9026" t="s">
        <v>930</v>
      </c>
      <c r="L9026" t="s">
        <v>928</v>
      </c>
      <c r="M9026" t="s">
        <v>930</v>
      </c>
      <c r="N9026" t="s">
        <v>930</v>
      </c>
      <c r="O9026" t="s">
        <v>929</v>
      </c>
      <c r="P9026" t="s">
        <v>929</v>
      </c>
      <c r="Q9026" t="s">
        <v>930</v>
      </c>
      <c r="R9026" t="s">
        <v>929</v>
      </c>
      <c r="S9026" t="s">
        <v>930</v>
      </c>
      <c r="T9026" t="s">
        <v>930</v>
      </c>
      <c r="U9026" t="s">
        <v>928</v>
      </c>
      <c r="V9026" t="s">
        <v>930</v>
      </c>
      <c r="W9026" t="s">
        <v>930</v>
      </c>
      <c r="X9026" t="s">
        <v>929</v>
      </c>
      <c r="Y9026" t="s">
        <v>930</v>
      </c>
      <c r="Z9026" t="s">
        <v>929</v>
      </c>
    </row>
    <row r="9027" spans="1:26">
      <c r="A9027">
        <v>808150</v>
      </c>
      <c r="B9027" t="s">
        <v>98</v>
      </c>
      <c r="C9027" t="s">
        <v>929</v>
      </c>
      <c r="D9027" t="s">
        <v>930</v>
      </c>
      <c r="E9027" t="s">
        <v>929</v>
      </c>
      <c r="F9027" t="s">
        <v>928</v>
      </c>
      <c r="G9027" t="s">
        <v>929</v>
      </c>
      <c r="H9027" t="s">
        <v>928</v>
      </c>
      <c r="I9027" t="s">
        <v>929</v>
      </c>
      <c r="J9027" t="s">
        <v>929</v>
      </c>
      <c r="K9027" t="s">
        <v>930</v>
      </c>
      <c r="L9027" t="s">
        <v>928</v>
      </c>
      <c r="M9027" t="s">
        <v>928</v>
      </c>
      <c r="N9027" t="s">
        <v>930</v>
      </c>
      <c r="O9027" t="s">
        <v>929</v>
      </c>
      <c r="P9027" t="s">
        <v>930</v>
      </c>
      <c r="Q9027" t="s">
        <v>930</v>
      </c>
      <c r="R9027" t="s">
        <v>929</v>
      </c>
      <c r="S9027" t="s">
        <v>930</v>
      </c>
      <c r="T9027" t="s">
        <v>929</v>
      </c>
      <c r="U9027" t="s">
        <v>929</v>
      </c>
      <c r="V9027" t="s">
        <v>929</v>
      </c>
      <c r="W9027" t="s">
        <v>929</v>
      </c>
      <c r="X9027" t="s">
        <v>929</v>
      </c>
      <c r="Y9027" t="s">
        <v>929</v>
      </c>
      <c r="Z9027" t="s">
        <v>929</v>
      </c>
    </row>
    <row r="9028" spans="1:26">
      <c r="A9028">
        <v>808157</v>
      </c>
      <c r="B9028" t="s">
        <v>98</v>
      </c>
      <c r="C9028" t="s">
        <v>929</v>
      </c>
      <c r="D9028" t="s">
        <v>929</v>
      </c>
      <c r="E9028" t="s">
        <v>929</v>
      </c>
      <c r="F9028" t="s">
        <v>929</v>
      </c>
      <c r="G9028" t="s">
        <v>929</v>
      </c>
      <c r="H9028" t="s">
        <v>929</v>
      </c>
      <c r="I9028" t="s">
        <v>930</v>
      </c>
      <c r="J9028" t="s">
        <v>930</v>
      </c>
      <c r="K9028" t="s">
        <v>929</v>
      </c>
      <c r="L9028" t="s">
        <v>929</v>
      </c>
      <c r="M9028" t="s">
        <v>930</v>
      </c>
      <c r="N9028" t="s">
        <v>930</v>
      </c>
      <c r="O9028" t="s">
        <v>929</v>
      </c>
      <c r="P9028" t="s">
        <v>929</v>
      </c>
      <c r="Q9028" t="s">
        <v>930</v>
      </c>
      <c r="R9028" t="s">
        <v>930</v>
      </c>
      <c r="S9028" t="s">
        <v>930</v>
      </c>
      <c r="T9028" t="s">
        <v>930</v>
      </c>
      <c r="U9028" t="s">
        <v>928</v>
      </c>
      <c r="V9028" t="s">
        <v>930</v>
      </c>
      <c r="W9028" t="s">
        <v>930</v>
      </c>
      <c r="X9028" t="s">
        <v>930</v>
      </c>
      <c r="Y9028" t="s">
        <v>930</v>
      </c>
      <c r="Z9028" t="s">
        <v>930</v>
      </c>
    </row>
    <row r="9029" spans="1:26">
      <c r="A9029">
        <v>808162</v>
      </c>
      <c r="B9029" t="s">
        <v>98</v>
      </c>
      <c r="C9029" t="s">
        <v>929</v>
      </c>
      <c r="D9029" t="s">
        <v>930</v>
      </c>
      <c r="E9029" t="s">
        <v>929</v>
      </c>
      <c r="F9029" t="s">
        <v>930</v>
      </c>
      <c r="G9029" t="s">
        <v>929</v>
      </c>
      <c r="H9029" t="s">
        <v>930</v>
      </c>
      <c r="I9029" t="s">
        <v>928</v>
      </c>
      <c r="J9029" t="s">
        <v>929</v>
      </c>
      <c r="K9029" t="s">
        <v>929</v>
      </c>
      <c r="L9029" t="s">
        <v>930</v>
      </c>
      <c r="M9029" t="s">
        <v>930</v>
      </c>
      <c r="N9029" t="s">
        <v>930</v>
      </c>
      <c r="O9029" t="s">
        <v>930</v>
      </c>
      <c r="P9029" t="s">
        <v>929</v>
      </c>
      <c r="Q9029" t="s">
        <v>930</v>
      </c>
      <c r="R9029" t="s">
        <v>929</v>
      </c>
      <c r="S9029" t="s">
        <v>930</v>
      </c>
      <c r="T9029" t="s">
        <v>930</v>
      </c>
      <c r="U9029" t="s">
        <v>929</v>
      </c>
      <c r="V9029" t="s">
        <v>929</v>
      </c>
      <c r="W9029" t="s">
        <v>929</v>
      </c>
      <c r="X9029" t="s">
        <v>929</v>
      </c>
      <c r="Y9029" t="s">
        <v>929</v>
      </c>
      <c r="Z9029" t="s">
        <v>929</v>
      </c>
    </row>
    <row r="9030" spans="1:26">
      <c r="A9030">
        <v>808164</v>
      </c>
      <c r="B9030" t="s">
        <v>98</v>
      </c>
      <c r="C9030" t="s">
        <v>929</v>
      </c>
      <c r="D9030" t="s">
        <v>929</v>
      </c>
      <c r="E9030" t="s">
        <v>929</v>
      </c>
      <c r="F9030" t="s">
        <v>929</v>
      </c>
      <c r="G9030" t="s">
        <v>929</v>
      </c>
      <c r="H9030" t="s">
        <v>929</v>
      </c>
      <c r="I9030" t="s">
        <v>930</v>
      </c>
      <c r="J9030" t="s">
        <v>930</v>
      </c>
      <c r="K9030" t="s">
        <v>930</v>
      </c>
      <c r="L9030" t="s">
        <v>930</v>
      </c>
      <c r="M9030" t="s">
        <v>930</v>
      </c>
      <c r="N9030" t="s">
        <v>930</v>
      </c>
      <c r="O9030" t="s">
        <v>929</v>
      </c>
      <c r="P9030" t="s">
        <v>929</v>
      </c>
      <c r="Q9030" t="s">
        <v>930</v>
      </c>
      <c r="R9030" t="s">
        <v>930</v>
      </c>
      <c r="S9030" t="s">
        <v>929</v>
      </c>
      <c r="T9030" t="s">
        <v>930</v>
      </c>
      <c r="U9030" t="s">
        <v>928</v>
      </c>
      <c r="V9030" t="s">
        <v>930</v>
      </c>
      <c r="W9030" t="s">
        <v>930</v>
      </c>
      <c r="X9030" t="s">
        <v>930</v>
      </c>
      <c r="Y9030" t="s">
        <v>929</v>
      </c>
      <c r="Z9030" t="s">
        <v>930</v>
      </c>
    </row>
    <row r="9031" spans="1:26">
      <c r="A9031">
        <v>808173</v>
      </c>
      <c r="B9031" t="s">
        <v>98</v>
      </c>
      <c r="C9031" t="s">
        <v>929</v>
      </c>
      <c r="D9031" t="s">
        <v>930</v>
      </c>
      <c r="E9031" t="s">
        <v>929</v>
      </c>
      <c r="F9031" t="s">
        <v>929</v>
      </c>
      <c r="G9031" t="s">
        <v>930</v>
      </c>
      <c r="H9031" t="s">
        <v>929</v>
      </c>
      <c r="I9031" t="s">
        <v>930</v>
      </c>
      <c r="J9031" t="s">
        <v>930</v>
      </c>
      <c r="K9031" t="s">
        <v>929</v>
      </c>
      <c r="L9031" t="s">
        <v>929</v>
      </c>
      <c r="M9031" t="s">
        <v>930</v>
      </c>
      <c r="N9031" t="s">
        <v>930</v>
      </c>
      <c r="O9031" t="s">
        <v>930</v>
      </c>
      <c r="P9031" t="s">
        <v>930</v>
      </c>
      <c r="Q9031" t="s">
        <v>930</v>
      </c>
      <c r="R9031" t="s">
        <v>930</v>
      </c>
      <c r="S9031" t="s">
        <v>930</v>
      </c>
      <c r="T9031" t="s">
        <v>930</v>
      </c>
      <c r="U9031" t="s">
        <v>929</v>
      </c>
      <c r="V9031" t="s">
        <v>929</v>
      </c>
      <c r="W9031" t="s">
        <v>929</v>
      </c>
      <c r="X9031" t="s">
        <v>929</v>
      </c>
      <c r="Y9031" t="s">
        <v>929</v>
      </c>
      <c r="Z9031" t="s">
        <v>929</v>
      </c>
    </row>
    <row r="9032" spans="1:26">
      <c r="A9032">
        <v>808180</v>
      </c>
      <c r="B9032" t="s">
        <v>98</v>
      </c>
      <c r="C9032" t="s">
        <v>930</v>
      </c>
      <c r="D9032" t="s">
        <v>928</v>
      </c>
      <c r="E9032" t="s">
        <v>930</v>
      </c>
      <c r="F9032" t="s">
        <v>930</v>
      </c>
      <c r="G9032" t="s">
        <v>929</v>
      </c>
      <c r="H9032" t="s">
        <v>929</v>
      </c>
      <c r="I9032" t="s">
        <v>930</v>
      </c>
      <c r="J9032" t="s">
        <v>930</v>
      </c>
      <c r="K9032" t="s">
        <v>930</v>
      </c>
      <c r="L9032" t="s">
        <v>930</v>
      </c>
      <c r="M9032" t="s">
        <v>930</v>
      </c>
      <c r="N9032" t="s">
        <v>928</v>
      </c>
      <c r="O9032" t="s">
        <v>929</v>
      </c>
      <c r="P9032" t="s">
        <v>930</v>
      </c>
      <c r="Q9032" t="s">
        <v>930</v>
      </c>
      <c r="R9032" t="s">
        <v>929</v>
      </c>
      <c r="S9032" t="s">
        <v>930</v>
      </c>
      <c r="T9032" t="s">
        <v>930</v>
      </c>
      <c r="U9032" t="s">
        <v>929</v>
      </c>
      <c r="V9032" t="s">
        <v>929</v>
      </c>
      <c r="W9032" t="s">
        <v>929</v>
      </c>
      <c r="X9032" t="s">
        <v>929</v>
      </c>
      <c r="Y9032" t="s">
        <v>929</v>
      </c>
      <c r="Z9032" t="s">
        <v>929</v>
      </c>
    </row>
    <row r="9033" spans="1:26">
      <c r="A9033">
        <v>808189</v>
      </c>
      <c r="B9033" t="s">
        <v>98</v>
      </c>
      <c r="C9033" t="s">
        <v>929</v>
      </c>
      <c r="D9033" t="s">
        <v>928</v>
      </c>
      <c r="E9033" t="s">
        <v>928</v>
      </c>
      <c r="F9033" t="s">
        <v>929</v>
      </c>
      <c r="G9033" t="s">
        <v>929</v>
      </c>
      <c r="H9033" t="s">
        <v>929</v>
      </c>
      <c r="I9033" t="s">
        <v>930</v>
      </c>
      <c r="J9033" t="s">
        <v>929</v>
      </c>
      <c r="K9033" t="s">
        <v>929</v>
      </c>
      <c r="L9033" t="s">
        <v>930</v>
      </c>
      <c r="M9033" t="s">
        <v>930</v>
      </c>
      <c r="N9033" t="s">
        <v>930</v>
      </c>
      <c r="O9033" t="s">
        <v>930</v>
      </c>
      <c r="P9033" t="s">
        <v>929</v>
      </c>
      <c r="Q9033" t="s">
        <v>930</v>
      </c>
      <c r="R9033" t="s">
        <v>929</v>
      </c>
      <c r="S9033" t="s">
        <v>930</v>
      </c>
      <c r="T9033" t="s">
        <v>930</v>
      </c>
      <c r="U9033" t="s">
        <v>929</v>
      </c>
      <c r="V9033" t="s">
        <v>929</v>
      </c>
      <c r="W9033" t="s">
        <v>929</v>
      </c>
      <c r="X9033" t="s">
        <v>929</v>
      </c>
      <c r="Y9033" t="s">
        <v>929</v>
      </c>
      <c r="Z9033" t="s">
        <v>929</v>
      </c>
    </row>
    <row r="9034" spans="1:26">
      <c r="A9034">
        <v>808192</v>
      </c>
      <c r="B9034" t="s">
        <v>98</v>
      </c>
      <c r="C9034" t="s">
        <v>928</v>
      </c>
      <c r="D9034" t="s">
        <v>929</v>
      </c>
      <c r="E9034" t="s">
        <v>929</v>
      </c>
      <c r="F9034" t="s">
        <v>930</v>
      </c>
      <c r="G9034" t="s">
        <v>929</v>
      </c>
      <c r="H9034" t="s">
        <v>928</v>
      </c>
      <c r="I9034" t="s">
        <v>930</v>
      </c>
      <c r="J9034" t="s">
        <v>928</v>
      </c>
      <c r="K9034" t="s">
        <v>930</v>
      </c>
      <c r="L9034" t="s">
        <v>928</v>
      </c>
      <c r="M9034" t="s">
        <v>930</v>
      </c>
      <c r="N9034" t="s">
        <v>928</v>
      </c>
      <c r="O9034" t="s">
        <v>930</v>
      </c>
      <c r="P9034" t="s">
        <v>930</v>
      </c>
      <c r="Q9034" t="s">
        <v>930</v>
      </c>
      <c r="R9034" t="s">
        <v>930</v>
      </c>
      <c r="S9034" t="s">
        <v>930</v>
      </c>
      <c r="T9034" t="s">
        <v>930</v>
      </c>
      <c r="U9034" t="s">
        <v>929</v>
      </c>
      <c r="V9034" t="s">
        <v>929</v>
      </c>
      <c r="W9034" t="s">
        <v>929</v>
      </c>
      <c r="X9034" t="s">
        <v>929</v>
      </c>
      <c r="Y9034" t="s">
        <v>929</v>
      </c>
      <c r="Z9034" t="s">
        <v>929</v>
      </c>
    </row>
    <row r="9035" spans="1:26">
      <c r="A9035">
        <v>808194</v>
      </c>
      <c r="B9035" t="s">
        <v>98</v>
      </c>
      <c r="C9035" t="s">
        <v>929</v>
      </c>
      <c r="D9035" t="s">
        <v>929</v>
      </c>
      <c r="E9035" t="s">
        <v>930</v>
      </c>
      <c r="F9035" t="s">
        <v>930</v>
      </c>
      <c r="G9035" t="s">
        <v>930</v>
      </c>
      <c r="H9035" t="s">
        <v>929</v>
      </c>
      <c r="I9035" t="s">
        <v>930</v>
      </c>
      <c r="J9035" t="s">
        <v>930</v>
      </c>
      <c r="K9035" t="s">
        <v>930</v>
      </c>
      <c r="L9035" t="s">
        <v>930</v>
      </c>
      <c r="M9035" t="s">
        <v>929</v>
      </c>
      <c r="N9035" t="s">
        <v>930</v>
      </c>
      <c r="O9035" t="s">
        <v>929</v>
      </c>
      <c r="P9035" t="s">
        <v>929</v>
      </c>
      <c r="Q9035" t="s">
        <v>929</v>
      </c>
      <c r="R9035" t="s">
        <v>929</v>
      </c>
      <c r="S9035" t="s">
        <v>930</v>
      </c>
      <c r="T9035" t="s">
        <v>929</v>
      </c>
      <c r="U9035" t="s">
        <v>929</v>
      </c>
      <c r="V9035" t="s">
        <v>929</v>
      </c>
      <c r="W9035" t="s">
        <v>929</v>
      </c>
      <c r="X9035" t="s">
        <v>929</v>
      </c>
      <c r="Y9035" t="s">
        <v>929</v>
      </c>
      <c r="Z9035" t="s">
        <v>929</v>
      </c>
    </row>
    <row r="9036" spans="1:26">
      <c r="A9036">
        <v>808204</v>
      </c>
      <c r="B9036" t="s">
        <v>98</v>
      </c>
      <c r="C9036" t="s">
        <v>930</v>
      </c>
      <c r="D9036" t="s">
        <v>929</v>
      </c>
      <c r="E9036" t="s">
        <v>929</v>
      </c>
      <c r="F9036" t="s">
        <v>929</v>
      </c>
      <c r="G9036" t="s">
        <v>930</v>
      </c>
      <c r="H9036" t="s">
        <v>929</v>
      </c>
      <c r="I9036" t="s">
        <v>930</v>
      </c>
      <c r="J9036" t="s">
        <v>930</v>
      </c>
      <c r="K9036" t="s">
        <v>929</v>
      </c>
      <c r="L9036" t="s">
        <v>929</v>
      </c>
      <c r="M9036" t="s">
        <v>930</v>
      </c>
      <c r="N9036" t="s">
        <v>929</v>
      </c>
      <c r="O9036" t="s">
        <v>929</v>
      </c>
      <c r="P9036" t="s">
        <v>929</v>
      </c>
      <c r="Q9036" t="s">
        <v>930</v>
      </c>
      <c r="R9036" t="s">
        <v>930</v>
      </c>
      <c r="S9036" t="s">
        <v>930</v>
      </c>
      <c r="T9036" t="s">
        <v>930</v>
      </c>
      <c r="U9036" t="s">
        <v>928</v>
      </c>
      <c r="V9036" t="s">
        <v>930</v>
      </c>
      <c r="W9036" t="s">
        <v>930</v>
      </c>
      <c r="X9036" t="s">
        <v>930</v>
      </c>
      <c r="Y9036" t="s">
        <v>930</v>
      </c>
      <c r="Z9036" t="s">
        <v>929</v>
      </c>
    </row>
    <row r="9037" spans="1:26">
      <c r="A9037">
        <v>808205</v>
      </c>
      <c r="B9037" t="s">
        <v>98</v>
      </c>
      <c r="C9037" t="s">
        <v>929</v>
      </c>
      <c r="D9037" t="s">
        <v>929</v>
      </c>
      <c r="E9037" t="s">
        <v>930</v>
      </c>
      <c r="F9037" t="s">
        <v>929</v>
      </c>
      <c r="G9037" t="s">
        <v>930</v>
      </c>
      <c r="H9037" t="s">
        <v>929</v>
      </c>
      <c r="I9037" t="s">
        <v>930</v>
      </c>
      <c r="J9037" t="s">
        <v>930</v>
      </c>
      <c r="K9037" t="s">
        <v>929</v>
      </c>
      <c r="L9037" t="s">
        <v>929</v>
      </c>
      <c r="M9037" t="s">
        <v>930</v>
      </c>
      <c r="N9037" t="s">
        <v>930</v>
      </c>
      <c r="O9037" t="s">
        <v>929</v>
      </c>
      <c r="P9037" t="s">
        <v>929</v>
      </c>
      <c r="Q9037" t="s">
        <v>930</v>
      </c>
      <c r="R9037" t="s">
        <v>929</v>
      </c>
      <c r="S9037" t="s">
        <v>930</v>
      </c>
      <c r="T9037" t="s">
        <v>928</v>
      </c>
      <c r="U9037" t="s">
        <v>930</v>
      </c>
      <c r="V9037" t="s">
        <v>930</v>
      </c>
      <c r="W9037" t="s">
        <v>930</v>
      </c>
      <c r="X9037" t="s">
        <v>929</v>
      </c>
      <c r="Y9037" t="s">
        <v>929</v>
      </c>
      <c r="Z9037" t="s">
        <v>930</v>
      </c>
    </row>
    <row r="9038" spans="1:26">
      <c r="A9038">
        <v>808208</v>
      </c>
      <c r="B9038" t="s">
        <v>98</v>
      </c>
      <c r="C9038" t="s">
        <v>930</v>
      </c>
      <c r="D9038" t="s">
        <v>928</v>
      </c>
      <c r="E9038" t="s">
        <v>929</v>
      </c>
      <c r="F9038" t="s">
        <v>929</v>
      </c>
      <c r="G9038" t="s">
        <v>930</v>
      </c>
      <c r="H9038" t="s">
        <v>929</v>
      </c>
      <c r="I9038" t="s">
        <v>930</v>
      </c>
      <c r="J9038" t="s">
        <v>929</v>
      </c>
      <c r="K9038" t="s">
        <v>930</v>
      </c>
      <c r="L9038" t="s">
        <v>929</v>
      </c>
      <c r="M9038" t="s">
        <v>929</v>
      </c>
      <c r="N9038" t="s">
        <v>930</v>
      </c>
      <c r="O9038" t="s">
        <v>929</v>
      </c>
      <c r="P9038" t="s">
        <v>929</v>
      </c>
      <c r="Q9038" t="s">
        <v>929</v>
      </c>
      <c r="R9038" t="s">
        <v>930</v>
      </c>
      <c r="S9038" t="s">
        <v>930</v>
      </c>
      <c r="T9038" t="s">
        <v>929</v>
      </c>
      <c r="U9038" t="s">
        <v>929</v>
      </c>
      <c r="V9038" t="s">
        <v>929</v>
      </c>
      <c r="W9038" t="s">
        <v>929</v>
      </c>
      <c r="X9038" t="s">
        <v>929</v>
      </c>
      <c r="Y9038" t="s">
        <v>929</v>
      </c>
      <c r="Z9038" t="s">
        <v>929</v>
      </c>
    </row>
    <row r="9039" spans="1:26">
      <c r="A9039">
        <v>808211</v>
      </c>
      <c r="B9039" t="s">
        <v>98</v>
      </c>
      <c r="C9039" t="s">
        <v>929</v>
      </c>
      <c r="D9039" t="s">
        <v>929</v>
      </c>
      <c r="E9039" t="s">
        <v>929</v>
      </c>
      <c r="F9039" t="s">
        <v>929</v>
      </c>
      <c r="G9039" t="s">
        <v>930</v>
      </c>
      <c r="H9039" t="s">
        <v>930</v>
      </c>
      <c r="I9039" t="s">
        <v>930</v>
      </c>
      <c r="J9039" t="s">
        <v>928</v>
      </c>
      <c r="K9039" t="s">
        <v>930</v>
      </c>
      <c r="L9039" t="s">
        <v>928</v>
      </c>
      <c r="M9039" t="s">
        <v>930</v>
      </c>
      <c r="N9039" t="s">
        <v>929</v>
      </c>
      <c r="O9039" t="s">
        <v>929</v>
      </c>
      <c r="P9039" t="s">
        <v>929</v>
      </c>
      <c r="Q9039" t="s">
        <v>930</v>
      </c>
      <c r="R9039" t="s">
        <v>930</v>
      </c>
      <c r="S9039" t="s">
        <v>930</v>
      </c>
      <c r="T9039" t="s">
        <v>930</v>
      </c>
      <c r="U9039" t="s">
        <v>928</v>
      </c>
      <c r="V9039" t="s">
        <v>930</v>
      </c>
      <c r="W9039" t="s">
        <v>930</v>
      </c>
      <c r="X9039" t="s">
        <v>930</v>
      </c>
      <c r="Y9039" t="s">
        <v>930</v>
      </c>
      <c r="Z9039" t="s">
        <v>930</v>
      </c>
    </row>
    <row r="9040" spans="1:26">
      <c r="A9040">
        <v>808213</v>
      </c>
      <c r="B9040" t="s">
        <v>98</v>
      </c>
      <c r="C9040" t="s">
        <v>929</v>
      </c>
      <c r="D9040" t="s">
        <v>929</v>
      </c>
      <c r="E9040" t="s">
        <v>930</v>
      </c>
      <c r="F9040" t="s">
        <v>929</v>
      </c>
      <c r="G9040" t="s">
        <v>929</v>
      </c>
      <c r="H9040" t="s">
        <v>930</v>
      </c>
      <c r="I9040" t="s">
        <v>930</v>
      </c>
      <c r="J9040" t="s">
        <v>930</v>
      </c>
      <c r="K9040" t="s">
        <v>928</v>
      </c>
      <c r="L9040" t="s">
        <v>930</v>
      </c>
      <c r="M9040" t="s">
        <v>930</v>
      </c>
      <c r="N9040" t="s">
        <v>929</v>
      </c>
      <c r="O9040" t="s">
        <v>929</v>
      </c>
      <c r="P9040" t="s">
        <v>929</v>
      </c>
      <c r="Q9040" t="s">
        <v>930</v>
      </c>
      <c r="R9040" t="s">
        <v>930</v>
      </c>
      <c r="S9040" t="s">
        <v>930</v>
      </c>
      <c r="T9040" t="s">
        <v>930</v>
      </c>
      <c r="U9040" t="s">
        <v>928</v>
      </c>
      <c r="V9040" t="s">
        <v>930</v>
      </c>
      <c r="W9040" t="s">
        <v>930</v>
      </c>
      <c r="X9040" t="s">
        <v>930</v>
      </c>
      <c r="Y9040" t="s">
        <v>930</v>
      </c>
      <c r="Z9040" t="s">
        <v>930</v>
      </c>
    </row>
    <row r="9041" spans="1:26">
      <c r="A9041">
        <v>808224</v>
      </c>
      <c r="B9041" t="s">
        <v>98</v>
      </c>
      <c r="C9041" t="s">
        <v>929</v>
      </c>
      <c r="D9041" t="s">
        <v>928</v>
      </c>
      <c r="E9041" t="s">
        <v>930</v>
      </c>
      <c r="F9041" t="s">
        <v>929</v>
      </c>
      <c r="G9041" t="s">
        <v>929</v>
      </c>
      <c r="H9041" t="s">
        <v>929</v>
      </c>
      <c r="I9041" t="s">
        <v>929</v>
      </c>
      <c r="J9041" t="s">
        <v>930</v>
      </c>
      <c r="K9041" t="s">
        <v>930</v>
      </c>
      <c r="L9041" t="s">
        <v>928</v>
      </c>
      <c r="M9041" t="s">
        <v>929</v>
      </c>
      <c r="N9041" t="s">
        <v>929</v>
      </c>
      <c r="O9041" t="s">
        <v>929</v>
      </c>
      <c r="P9041" t="s">
        <v>929</v>
      </c>
      <c r="Q9041" t="s">
        <v>929</v>
      </c>
      <c r="R9041" t="s">
        <v>929</v>
      </c>
      <c r="S9041" t="s">
        <v>929</v>
      </c>
      <c r="T9041" t="s">
        <v>929</v>
      </c>
      <c r="U9041" t="s">
        <v>930</v>
      </c>
      <c r="V9041" t="s">
        <v>929</v>
      </c>
      <c r="W9041" t="s">
        <v>930</v>
      </c>
      <c r="X9041" t="s">
        <v>930</v>
      </c>
      <c r="Y9041" t="s">
        <v>929</v>
      </c>
      <c r="Z9041" t="s">
        <v>929</v>
      </c>
    </row>
    <row r="9042" spans="1:26">
      <c r="A9042">
        <v>808227</v>
      </c>
      <c r="B9042" t="s">
        <v>98</v>
      </c>
      <c r="C9042" t="s">
        <v>929</v>
      </c>
      <c r="D9042" t="s">
        <v>930</v>
      </c>
      <c r="E9042" t="s">
        <v>930</v>
      </c>
      <c r="F9042" t="s">
        <v>930</v>
      </c>
      <c r="G9042" t="s">
        <v>929</v>
      </c>
      <c r="H9042" t="s">
        <v>929</v>
      </c>
      <c r="I9042" t="s">
        <v>930</v>
      </c>
      <c r="J9042" t="s">
        <v>928</v>
      </c>
      <c r="K9042" t="s">
        <v>929</v>
      </c>
      <c r="L9042" t="s">
        <v>930</v>
      </c>
      <c r="M9042" t="s">
        <v>930</v>
      </c>
      <c r="N9042" t="s">
        <v>930</v>
      </c>
      <c r="O9042" t="s">
        <v>929</v>
      </c>
      <c r="P9042" t="s">
        <v>930</v>
      </c>
      <c r="Q9042" t="s">
        <v>928</v>
      </c>
      <c r="R9042" t="s">
        <v>929</v>
      </c>
      <c r="S9042" t="s">
        <v>930</v>
      </c>
      <c r="T9042" t="s">
        <v>930</v>
      </c>
      <c r="U9042" t="s">
        <v>928</v>
      </c>
      <c r="V9042" t="s">
        <v>930</v>
      </c>
      <c r="W9042" t="s">
        <v>929</v>
      </c>
      <c r="X9042" t="s">
        <v>929</v>
      </c>
      <c r="Y9042" t="s">
        <v>930</v>
      </c>
      <c r="Z9042" t="s">
        <v>930</v>
      </c>
    </row>
    <row r="9043" spans="1:26">
      <c r="A9043">
        <v>808231</v>
      </c>
      <c r="B9043" t="s">
        <v>98</v>
      </c>
      <c r="C9043" t="s">
        <v>929</v>
      </c>
      <c r="D9043" t="s">
        <v>930</v>
      </c>
      <c r="E9043" t="s">
        <v>929</v>
      </c>
      <c r="F9043" t="s">
        <v>930</v>
      </c>
      <c r="G9043" t="s">
        <v>929</v>
      </c>
      <c r="H9043" t="s">
        <v>930</v>
      </c>
      <c r="I9043" t="s">
        <v>930</v>
      </c>
      <c r="J9043" t="s">
        <v>930</v>
      </c>
      <c r="K9043" t="s">
        <v>929</v>
      </c>
      <c r="L9043" t="s">
        <v>928</v>
      </c>
      <c r="M9043" t="s">
        <v>930</v>
      </c>
      <c r="N9043" t="s">
        <v>928</v>
      </c>
      <c r="O9043" t="s">
        <v>929</v>
      </c>
      <c r="P9043" t="s">
        <v>929</v>
      </c>
      <c r="Q9043" t="s">
        <v>929</v>
      </c>
      <c r="R9043" t="s">
        <v>929</v>
      </c>
      <c r="S9043" t="s">
        <v>929</v>
      </c>
      <c r="T9043" t="s">
        <v>930</v>
      </c>
      <c r="U9043" t="s">
        <v>930</v>
      </c>
      <c r="V9043" t="s">
        <v>930</v>
      </c>
      <c r="W9043" t="s">
        <v>930</v>
      </c>
      <c r="X9043" t="s">
        <v>930</v>
      </c>
      <c r="Y9043" t="s">
        <v>929</v>
      </c>
      <c r="Z9043" t="s">
        <v>929</v>
      </c>
    </row>
    <row r="9044" spans="1:26">
      <c r="A9044">
        <v>808245</v>
      </c>
      <c r="B9044" t="s">
        <v>98</v>
      </c>
      <c r="C9044" t="s">
        <v>929</v>
      </c>
      <c r="D9044" t="s">
        <v>929</v>
      </c>
      <c r="E9044" t="s">
        <v>929</v>
      </c>
      <c r="F9044" t="s">
        <v>929</v>
      </c>
      <c r="G9044" t="s">
        <v>929</v>
      </c>
      <c r="H9044" t="s">
        <v>929</v>
      </c>
      <c r="I9044" t="s">
        <v>929</v>
      </c>
      <c r="J9044" t="s">
        <v>930</v>
      </c>
      <c r="K9044" t="s">
        <v>929</v>
      </c>
      <c r="L9044" t="s">
        <v>930</v>
      </c>
      <c r="M9044" t="s">
        <v>930</v>
      </c>
      <c r="N9044" t="s">
        <v>930</v>
      </c>
      <c r="O9044" t="s">
        <v>929</v>
      </c>
      <c r="P9044" t="s">
        <v>929</v>
      </c>
      <c r="Q9044" t="s">
        <v>930</v>
      </c>
      <c r="R9044" t="s">
        <v>929</v>
      </c>
      <c r="S9044" t="s">
        <v>929</v>
      </c>
      <c r="T9044" t="s">
        <v>929</v>
      </c>
      <c r="U9044" t="s">
        <v>930</v>
      </c>
      <c r="V9044" t="s">
        <v>929</v>
      </c>
      <c r="W9044" t="s">
        <v>929</v>
      </c>
      <c r="X9044" t="s">
        <v>929</v>
      </c>
      <c r="Y9044" t="s">
        <v>929</v>
      </c>
      <c r="Z9044" t="s">
        <v>929</v>
      </c>
    </row>
    <row r="9045" spans="1:26">
      <c r="A9045">
        <v>808255</v>
      </c>
      <c r="B9045" t="s">
        <v>98</v>
      </c>
      <c r="C9045" t="s">
        <v>929</v>
      </c>
      <c r="D9045" t="s">
        <v>928</v>
      </c>
      <c r="E9045" t="s">
        <v>929</v>
      </c>
      <c r="F9045" t="s">
        <v>929</v>
      </c>
      <c r="G9045" t="s">
        <v>929</v>
      </c>
      <c r="H9045" t="s">
        <v>929</v>
      </c>
      <c r="I9045" t="s">
        <v>930</v>
      </c>
      <c r="J9045" t="s">
        <v>930</v>
      </c>
      <c r="K9045" t="s">
        <v>930</v>
      </c>
      <c r="L9045" t="s">
        <v>928</v>
      </c>
      <c r="M9045" t="s">
        <v>928</v>
      </c>
      <c r="N9045" t="s">
        <v>929</v>
      </c>
      <c r="O9045" t="s">
        <v>929</v>
      </c>
      <c r="P9045" t="s">
        <v>929</v>
      </c>
      <c r="Q9045" t="s">
        <v>929</v>
      </c>
      <c r="R9045" t="s">
        <v>930</v>
      </c>
      <c r="S9045" t="s">
        <v>928</v>
      </c>
      <c r="T9045" t="s">
        <v>930</v>
      </c>
      <c r="U9045" t="s">
        <v>930</v>
      </c>
      <c r="V9045" t="s">
        <v>930</v>
      </c>
      <c r="W9045" t="s">
        <v>930</v>
      </c>
      <c r="X9045" t="s">
        <v>930</v>
      </c>
      <c r="Y9045" t="s">
        <v>929</v>
      </c>
      <c r="Z9045" t="s">
        <v>929</v>
      </c>
    </row>
    <row r="9046" spans="1:26">
      <c r="A9046">
        <v>808262</v>
      </c>
      <c r="B9046" t="s">
        <v>98</v>
      </c>
      <c r="C9046" t="s">
        <v>929</v>
      </c>
      <c r="D9046" t="s">
        <v>929</v>
      </c>
      <c r="E9046" t="s">
        <v>929</v>
      </c>
      <c r="F9046" t="s">
        <v>929</v>
      </c>
      <c r="G9046" t="s">
        <v>929</v>
      </c>
      <c r="H9046" t="s">
        <v>929</v>
      </c>
      <c r="I9046" t="s">
        <v>930</v>
      </c>
      <c r="J9046" t="s">
        <v>930</v>
      </c>
      <c r="K9046" t="s">
        <v>930</v>
      </c>
      <c r="L9046" t="s">
        <v>930</v>
      </c>
      <c r="M9046" t="s">
        <v>930</v>
      </c>
      <c r="N9046" t="s">
        <v>929</v>
      </c>
      <c r="O9046" t="s">
        <v>930</v>
      </c>
      <c r="P9046" t="s">
        <v>929</v>
      </c>
      <c r="Q9046" t="s">
        <v>929</v>
      </c>
      <c r="R9046" t="s">
        <v>930</v>
      </c>
      <c r="S9046" t="s">
        <v>929</v>
      </c>
      <c r="T9046" t="s">
        <v>929</v>
      </c>
      <c r="U9046" t="s">
        <v>930</v>
      </c>
      <c r="V9046" t="s">
        <v>930</v>
      </c>
      <c r="W9046" t="s">
        <v>930</v>
      </c>
      <c r="X9046" t="s">
        <v>930</v>
      </c>
      <c r="Y9046" t="s">
        <v>930</v>
      </c>
      <c r="Z9046" t="s">
        <v>930</v>
      </c>
    </row>
    <row r="9047" spans="1:26">
      <c r="A9047">
        <v>808268</v>
      </c>
      <c r="B9047" t="s">
        <v>98</v>
      </c>
      <c r="C9047" t="s">
        <v>929</v>
      </c>
      <c r="D9047" t="s">
        <v>929</v>
      </c>
      <c r="E9047" t="s">
        <v>930</v>
      </c>
      <c r="F9047" t="s">
        <v>929</v>
      </c>
      <c r="G9047" t="s">
        <v>930</v>
      </c>
      <c r="H9047" t="s">
        <v>930</v>
      </c>
      <c r="I9047" t="s">
        <v>929</v>
      </c>
      <c r="J9047" t="s">
        <v>930</v>
      </c>
      <c r="K9047" t="s">
        <v>930</v>
      </c>
      <c r="L9047" t="s">
        <v>930</v>
      </c>
      <c r="M9047" t="s">
        <v>930</v>
      </c>
      <c r="N9047" t="s">
        <v>930</v>
      </c>
      <c r="O9047" t="s">
        <v>930</v>
      </c>
      <c r="P9047" t="s">
        <v>930</v>
      </c>
      <c r="Q9047" t="s">
        <v>930</v>
      </c>
      <c r="R9047" t="s">
        <v>930</v>
      </c>
      <c r="S9047" t="s">
        <v>930</v>
      </c>
      <c r="T9047" t="s">
        <v>930</v>
      </c>
      <c r="U9047" t="s">
        <v>929</v>
      </c>
      <c r="V9047" t="s">
        <v>929</v>
      </c>
      <c r="W9047" t="s">
        <v>929</v>
      </c>
      <c r="X9047" t="s">
        <v>929</v>
      </c>
      <c r="Y9047" t="s">
        <v>929</v>
      </c>
      <c r="Z9047" t="s">
        <v>929</v>
      </c>
    </row>
    <row r="9048" spans="1:26">
      <c r="A9048">
        <v>808269</v>
      </c>
      <c r="B9048" t="s">
        <v>98</v>
      </c>
      <c r="C9048" t="s">
        <v>930</v>
      </c>
      <c r="D9048" t="s">
        <v>930</v>
      </c>
      <c r="E9048" t="s">
        <v>928</v>
      </c>
      <c r="F9048" t="s">
        <v>930</v>
      </c>
      <c r="G9048" t="s">
        <v>930</v>
      </c>
      <c r="H9048" t="s">
        <v>929</v>
      </c>
      <c r="I9048" t="s">
        <v>930</v>
      </c>
      <c r="J9048" t="s">
        <v>929</v>
      </c>
      <c r="K9048" t="s">
        <v>929</v>
      </c>
      <c r="L9048" t="s">
        <v>930</v>
      </c>
      <c r="M9048" t="s">
        <v>929</v>
      </c>
      <c r="N9048" t="s">
        <v>930</v>
      </c>
      <c r="O9048" t="s">
        <v>929</v>
      </c>
      <c r="P9048" t="s">
        <v>930</v>
      </c>
      <c r="Q9048" t="s">
        <v>930</v>
      </c>
      <c r="R9048" t="s">
        <v>930</v>
      </c>
      <c r="S9048" t="s">
        <v>930</v>
      </c>
      <c r="T9048" t="s">
        <v>928</v>
      </c>
      <c r="U9048" t="s">
        <v>928</v>
      </c>
      <c r="V9048" t="s">
        <v>929</v>
      </c>
      <c r="W9048" t="s">
        <v>930</v>
      </c>
      <c r="X9048" t="s">
        <v>930</v>
      </c>
      <c r="Y9048" t="s">
        <v>930</v>
      </c>
      <c r="Z9048" t="s">
        <v>929</v>
      </c>
    </row>
    <row r="9049" spans="1:26">
      <c r="A9049">
        <v>808274</v>
      </c>
      <c r="B9049" t="s">
        <v>98</v>
      </c>
      <c r="C9049" t="s">
        <v>929</v>
      </c>
      <c r="D9049" t="s">
        <v>930</v>
      </c>
      <c r="E9049" t="s">
        <v>929</v>
      </c>
      <c r="F9049" t="s">
        <v>930</v>
      </c>
      <c r="G9049" t="s">
        <v>929</v>
      </c>
      <c r="H9049" t="s">
        <v>929</v>
      </c>
      <c r="I9049" t="s">
        <v>930</v>
      </c>
      <c r="J9049" t="s">
        <v>930</v>
      </c>
      <c r="K9049" t="s">
        <v>930</v>
      </c>
      <c r="L9049" t="s">
        <v>930</v>
      </c>
      <c r="M9049" t="s">
        <v>930</v>
      </c>
      <c r="N9049" t="s">
        <v>930</v>
      </c>
      <c r="O9049" t="s">
        <v>929</v>
      </c>
      <c r="P9049" t="s">
        <v>930</v>
      </c>
      <c r="Q9049" t="s">
        <v>929</v>
      </c>
      <c r="R9049" t="s">
        <v>929</v>
      </c>
      <c r="S9049" t="s">
        <v>930</v>
      </c>
      <c r="T9049" t="s">
        <v>929</v>
      </c>
      <c r="U9049" t="s">
        <v>929</v>
      </c>
      <c r="V9049" t="s">
        <v>929</v>
      </c>
      <c r="W9049" t="s">
        <v>929</v>
      </c>
      <c r="X9049" t="s">
        <v>929</v>
      </c>
      <c r="Y9049" t="s">
        <v>929</v>
      </c>
      <c r="Z9049" t="s">
        <v>929</v>
      </c>
    </row>
    <row r="9050" spans="1:26">
      <c r="A9050">
        <v>808308</v>
      </c>
      <c r="B9050" t="s">
        <v>98</v>
      </c>
      <c r="C9050" t="s">
        <v>929</v>
      </c>
      <c r="D9050" t="s">
        <v>929</v>
      </c>
      <c r="E9050" t="s">
        <v>929</v>
      </c>
      <c r="F9050" t="s">
        <v>929</v>
      </c>
      <c r="G9050" t="s">
        <v>929</v>
      </c>
      <c r="H9050" t="s">
        <v>929</v>
      </c>
      <c r="I9050" t="s">
        <v>929</v>
      </c>
      <c r="J9050" t="s">
        <v>929</v>
      </c>
      <c r="K9050" t="s">
        <v>929</v>
      </c>
      <c r="L9050" t="s">
        <v>929</v>
      </c>
      <c r="M9050" t="s">
        <v>929</v>
      </c>
      <c r="N9050" t="s">
        <v>929</v>
      </c>
      <c r="O9050" t="s">
        <v>929</v>
      </c>
      <c r="P9050" t="s">
        <v>929</v>
      </c>
      <c r="Q9050" t="s">
        <v>929</v>
      </c>
      <c r="R9050" t="s">
        <v>929</v>
      </c>
      <c r="S9050" t="s">
        <v>929</v>
      </c>
      <c r="T9050" t="s">
        <v>929</v>
      </c>
      <c r="U9050" t="s">
        <v>929</v>
      </c>
      <c r="V9050" t="s">
        <v>929</v>
      </c>
      <c r="W9050" t="s">
        <v>929</v>
      </c>
      <c r="X9050" t="s">
        <v>929</v>
      </c>
      <c r="Y9050" t="s">
        <v>929</v>
      </c>
      <c r="Z9050" t="s">
        <v>929</v>
      </c>
    </row>
    <row r="9051" spans="1:26">
      <c r="A9051">
        <v>808309</v>
      </c>
      <c r="B9051" t="s">
        <v>98</v>
      </c>
      <c r="C9051" t="s">
        <v>929</v>
      </c>
      <c r="D9051" t="s">
        <v>930</v>
      </c>
      <c r="E9051" t="s">
        <v>930</v>
      </c>
      <c r="F9051" t="s">
        <v>929</v>
      </c>
      <c r="G9051" t="s">
        <v>929</v>
      </c>
      <c r="H9051" t="s">
        <v>929</v>
      </c>
      <c r="I9051" t="s">
        <v>929</v>
      </c>
      <c r="J9051" t="s">
        <v>930</v>
      </c>
      <c r="K9051" t="s">
        <v>929</v>
      </c>
      <c r="L9051" t="s">
        <v>928</v>
      </c>
      <c r="M9051" t="s">
        <v>929</v>
      </c>
      <c r="N9051" t="s">
        <v>928</v>
      </c>
      <c r="O9051" t="s">
        <v>929</v>
      </c>
      <c r="P9051" t="s">
        <v>928</v>
      </c>
      <c r="Q9051" t="s">
        <v>930</v>
      </c>
      <c r="R9051" t="s">
        <v>929</v>
      </c>
      <c r="S9051" t="s">
        <v>928</v>
      </c>
      <c r="T9051" t="s">
        <v>930</v>
      </c>
      <c r="U9051" t="s">
        <v>930</v>
      </c>
      <c r="V9051" t="s">
        <v>930</v>
      </c>
      <c r="W9051" t="s">
        <v>930</v>
      </c>
      <c r="X9051" t="s">
        <v>930</v>
      </c>
      <c r="Y9051" t="s">
        <v>929</v>
      </c>
      <c r="Z9051" t="s">
        <v>930</v>
      </c>
    </row>
    <row r="9052" spans="1:26">
      <c r="A9052">
        <v>808311</v>
      </c>
      <c r="B9052" t="s">
        <v>98</v>
      </c>
      <c r="C9052" t="s">
        <v>930</v>
      </c>
      <c r="D9052" t="s">
        <v>928</v>
      </c>
      <c r="E9052" t="s">
        <v>929</v>
      </c>
      <c r="F9052" t="s">
        <v>928</v>
      </c>
      <c r="G9052" t="s">
        <v>930</v>
      </c>
      <c r="H9052" t="s">
        <v>929</v>
      </c>
      <c r="I9052" t="s">
        <v>929</v>
      </c>
      <c r="J9052" t="s">
        <v>929</v>
      </c>
      <c r="K9052" t="s">
        <v>929</v>
      </c>
      <c r="L9052" t="s">
        <v>928</v>
      </c>
      <c r="M9052" t="s">
        <v>930</v>
      </c>
      <c r="N9052" t="s">
        <v>930</v>
      </c>
      <c r="O9052" t="s">
        <v>929</v>
      </c>
      <c r="P9052" t="s">
        <v>929</v>
      </c>
      <c r="Q9052" t="s">
        <v>929</v>
      </c>
      <c r="R9052" t="s">
        <v>930</v>
      </c>
      <c r="S9052" t="s">
        <v>930</v>
      </c>
      <c r="T9052" t="s">
        <v>930</v>
      </c>
      <c r="U9052" t="s">
        <v>929</v>
      </c>
      <c r="V9052" t="s">
        <v>929</v>
      </c>
      <c r="W9052" t="s">
        <v>929</v>
      </c>
      <c r="X9052" t="s">
        <v>930</v>
      </c>
      <c r="Y9052" t="s">
        <v>930</v>
      </c>
      <c r="Z9052" t="s">
        <v>929</v>
      </c>
    </row>
    <row r="9053" spans="1:26">
      <c r="A9053">
        <v>808313</v>
      </c>
      <c r="B9053" t="s">
        <v>98</v>
      </c>
      <c r="C9053" t="s">
        <v>929</v>
      </c>
      <c r="D9053" t="s">
        <v>929</v>
      </c>
      <c r="E9053" t="s">
        <v>929</v>
      </c>
      <c r="F9053" t="s">
        <v>929</v>
      </c>
      <c r="G9053" t="s">
        <v>929</v>
      </c>
      <c r="H9053" t="s">
        <v>929</v>
      </c>
      <c r="I9053" t="s">
        <v>929</v>
      </c>
      <c r="J9053" t="s">
        <v>929</v>
      </c>
      <c r="K9053" t="s">
        <v>929</v>
      </c>
      <c r="L9053" t="s">
        <v>930</v>
      </c>
      <c r="M9053" t="s">
        <v>930</v>
      </c>
      <c r="N9053" t="s">
        <v>929</v>
      </c>
      <c r="O9053" t="s">
        <v>929</v>
      </c>
      <c r="P9053" t="s">
        <v>930</v>
      </c>
      <c r="Q9053" t="s">
        <v>930</v>
      </c>
      <c r="R9053" t="s">
        <v>930</v>
      </c>
      <c r="S9053" t="s">
        <v>929</v>
      </c>
      <c r="T9053" t="s">
        <v>930</v>
      </c>
      <c r="U9053" t="s">
        <v>928</v>
      </c>
      <c r="V9053" t="s">
        <v>930</v>
      </c>
      <c r="W9053" t="s">
        <v>930</v>
      </c>
      <c r="X9053" t="s">
        <v>930</v>
      </c>
      <c r="Y9053" t="s">
        <v>929</v>
      </c>
      <c r="Z9053" t="s">
        <v>930</v>
      </c>
    </row>
    <row r="9054" spans="1:26">
      <c r="A9054">
        <v>808318</v>
      </c>
      <c r="B9054" t="s">
        <v>98</v>
      </c>
      <c r="C9054" t="s">
        <v>929</v>
      </c>
      <c r="D9054" t="s">
        <v>929</v>
      </c>
      <c r="E9054" t="s">
        <v>929</v>
      </c>
      <c r="F9054" t="s">
        <v>929</v>
      </c>
      <c r="G9054" t="s">
        <v>929</v>
      </c>
      <c r="H9054" t="s">
        <v>929</v>
      </c>
      <c r="I9054" t="s">
        <v>929</v>
      </c>
      <c r="J9054" t="s">
        <v>929</v>
      </c>
      <c r="K9054" t="s">
        <v>929</v>
      </c>
      <c r="L9054" t="s">
        <v>929</v>
      </c>
      <c r="M9054" t="s">
        <v>929</v>
      </c>
      <c r="N9054" t="s">
        <v>929</v>
      </c>
      <c r="O9054" t="s">
        <v>929</v>
      </c>
      <c r="P9054" t="s">
        <v>928</v>
      </c>
      <c r="Q9054" t="s">
        <v>929</v>
      </c>
      <c r="R9054" t="s">
        <v>930</v>
      </c>
      <c r="S9054" t="s">
        <v>930</v>
      </c>
      <c r="T9054" t="s">
        <v>929</v>
      </c>
      <c r="U9054" t="s">
        <v>930</v>
      </c>
      <c r="V9054" t="s">
        <v>929</v>
      </c>
      <c r="W9054" t="s">
        <v>930</v>
      </c>
      <c r="X9054" t="s">
        <v>930</v>
      </c>
      <c r="Y9054" t="s">
        <v>930</v>
      </c>
      <c r="Z9054" t="s">
        <v>928</v>
      </c>
    </row>
    <row r="9055" spans="1:26">
      <c r="A9055">
        <v>808319</v>
      </c>
      <c r="B9055" t="s">
        <v>98</v>
      </c>
      <c r="C9055" t="s">
        <v>929</v>
      </c>
      <c r="D9055" t="s">
        <v>928</v>
      </c>
      <c r="E9055" t="s">
        <v>928</v>
      </c>
      <c r="F9055" t="s">
        <v>928</v>
      </c>
      <c r="G9055" t="s">
        <v>929</v>
      </c>
      <c r="H9055" t="s">
        <v>929</v>
      </c>
      <c r="I9055" t="s">
        <v>929</v>
      </c>
      <c r="J9055" t="s">
        <v>929</v>
      </c>
      <c r="K9055" t="s">
        <v>929</v>
      </c>
      <c r="L9055" t="s">
        <v>930</v>
      </c>
      <c r="M9055" t="s">
        <v>929</v>
      </c>
      <c r="N9055" t="s">
        <v>929</v>
      </c>
      <c r="O9055" t="s">
        <v>930</v>
      </c>
      <c r="P9055" t="s">
        <v>928</v>
      </c>
      <c r="Q9055" t="s">
        <v>930</v>
      </c>
      <c r="R9055" t="s">
        <v>929</v>
      </c>
      <c r="S9055" t="s">
        <v>929</v>
      </c>
      <c r="T9055" t="s">
        <v>929</v>
      </c>
      <c r="U9055" t="s">
        <v>930</v>
      </c>
      <c r="V9055" t="s">
        <v>930</v>
      </c>
      <c r="W9055" t="s">
        <v>930</v>
      </c>
      <c r="X9055" t="s">
        <v>930</v>
      </c>
      <c r="Y9055" t="s">
        <v>928</v>
      </c>
      <c r="Z9055" t="s">
        <v>930</v>
      </c>
    </row>
    <row r="9056" spans="1:26">
      <c r="A9056">
        <v>808320</v>
      </c>
      <c r="B9056" t="s">
        <v>98</v>
      </c>
      <c r="C9056" t="s">
        <v>929</v>
      </c>
      <c r="D9056" t="s">
        <v>929</v>
      </c>
      <c r="E9056" t="s">
        <v>929</v>
      </c>
      <c r="F9056" t="s">
        <v>929</v>
      </c>
      <c r="G9056" t="s">
        <v>929</v>
      </c>
      <c r="H9056" t="s">
        <v>929</v>
      </c>
      <c r="I9056" t="s">
        <v>929</v>
      </c>
      <c r="J9056" t="s">
        <v>929</v>
      </c>
      <c r="K9056" t="s">
        <v>929</v>
      </c>
      <c r="L9056" t="s">
        <v>929</v>
      </c>
      <c r="M9056" t="s">
        <v>929</v>
      </c>
      <c r="N9056" t="s">
        <v>929</v>
      </c>
      <c r="O9056" t="s">
        <v>929</v>
      </c>
      <c r="P9056" t="s">
        <v>930</v>
      </c>
      <c r="Q9056" t="s">
        <v>930</v>
      </c>
      <c r="R9056" t="s">
        <v>929</v>
      </c>
      <c r="S9056" t="s">
        <v>930</v>
      </c>
      <c r="T9056" t="s">
        <v>930</v>
      </c>
      <c r="U9056" t="s">
        <v>929</v>
      </c>
      <c r="V9056" t="s">
        <v>929</v>
      </c>
      <c r="W9056" t="s">
        <v>929</v>
      </c>
      <c r="X9056" t="s">
        <v>929</v>
      </c>
      <c r="Y9056" t="s">
        <v>929</v>
      </c>
      <c r="Z9056" t="s">
        <v>929</v>
      </c>
    </row>
    <row r="9057" spans="1:26">
      <c r="A9057">
        <v>808321</v>
      </c>
      <c r="B9057" t="s">
        <v>98</v>
      </c>
      <c r="C9057" t="s">
        <v>929</v>
      </c>
      <c r="D9057" t="s">
        <v>929</v>
      </c>
      <c r="E9057" t="s">
        <v>929</v>
      </c>
      <c r="F9057" t="s">
        <v>929</v>
      </c>
      <c r="G9057" t="s">
        <v>929</v>
      </c>
      <c r="H9057" t="s">
        <v>929</v>
      </c>
      <c r="I9057" t="s">
        <v>929</v>
      </c>
      <c r="J9057" t="s">
        <v>929</v>
      </c>
      <c r="K9057" t="s">
        <v>929</v>
      </c>
      <c r="L9057" t="s">
        <v>929</v>
      </c>
      <c r="M9057" t="s">
        <v>929</v>
      </c>
      <c r="N9057" t="s">
        <v>929</v>
      </c>
      <c r="O9057" t="s">
        <v>930</v>
      </c>
      <c r="P9057" t="s">
        <v>929</v>
      </c>
      <c r="Q9057" t="s">
        <v>929</v>
      </c>
      <c r="R9057" t="s">
        <v>928</v>
      </c>
      <c r="S9057" t="s">
        <v>930</v>
      </c>
      <c r="T9057" t="s">
        <v>930</v>
      </c>
      <c r="U9057" t="s">
        <v>929</v>
      </c>
      <c r="V9057" t="s">
        <v>929</v>
      </c>
      <c r="W9057" t="s">
        <v>929</v>
      </c>
      <c r="X9057" t="s">
        <v>929</v>
      </c>
      <c r="Y9057" t="s">
        <v>929</v>
      </c>
      <c r="Z9057" t="s">
        <v>929</v>
      </c>
    </row>
    <row r="9058" spans="1:26">
      <c r="A9058">
        <v>808324</v>
      </c>
      <c r="B9058" t="s">
        <v>98</v>
      </c>
      <c r="C9058" t="s">
        <v>929</v>
      </c>
      <c r="D9058" t="s">
        <v>929</v>
      </c>
      <c r="E9058" t="s">
        <v>930</v>
      </c>
      <c r="F9058" t="s">
        <v>928</v>
      </c>
      <c r="G9058" t="s">
        <v>929</v>
      </c>
      <c r="H9058" t="s">
        <v>929</v>
      </c>
      <c r="I9058" t="s">
        <v>929</v>
      </c>
      <c r="J9058" t="s">
        <v>930</v>
      </c>
      <c r="K9058" t="s">
        <v>929</v>
      </c>
      <c r="L9058" t="s">
        <v>929</v>
      </c>
      <c r="M9058" t="s">
        <v>929</v>
      </c>
      <c r="N9058" t="s">
        <v>929</v>
      </c>
      <c r="O9058" t="s">
        <v>930</v>
      </c>
      <c r="P9058" t="s">
        <v>928</v>
      </c>
      <c r="Q9058" t="s">
        <v>930</v>
      </c>
      <c r="R9058" t="s">
        <v>930</v>
      </c>
      <c r="S9058" t="s">
        <v>928</v>
      </c>
      <c r="T9058" t="s">
        <v>930</v>
      </c>
      <c r="U9058" t="s">
        <v>930</v>
      </c>
      <c r="V9058" t="s">
        <v>928</v>
      </c>
      <c r="W9058" t="s">
        <v>928</v>
      </c>
      <c r="X9058" t="s">
        <v>930</v>
      </c>
      <c r="Y9058" t="s">
        <v>928</v>
      </c>
      <c r="Z9058" t="s">
        <v>930</v>
      </c>
    </row>
    <row r="9059" spans="1:26">
      <c r="A9059">
        <v>808325</v>
      </c>
      <c r="B9059" t="s">
        <v>98</v>
      </c>
      <c r="C9059" t="s">
        <v>929</v>
      </c>
      <c r="D9059" t="s">
        <v>929</v>
      </c>
      <c r="E9059" t="s">
        <v>929</v>
      </c>
      <c r="F9059" t="s">
        <v>929</v>
      </c>
      <c r="G9059" t="s">
        <v>929</v>
      </c>
      <c r="H9059" t="s">
        <v>929</v>
      </c>
      <c r="I9059" t="s">
        <v>929</v>
      </c>
      <c r="J9059" t="s">
        <v>930</v>
      </c>
      <c r="K9059" t="s">
        <v>930</v>
      </c>
      <c r="L9059" t="s">
        <v>930</v>
      </c>
      <c r="M9059" t="s">
        <v>929</v>
      </c>
      <c r="N9059" t="s">
        <v>929</v>
      </c>
      <c r="O9059" t="s">
        <v>929</v>
      </c>
      <c r="P9059" t="s">
        <v>929</v>
      </c>
      <c r="Q9059" t="s">
        <v>929</v>
      </c>
      <c r="R9059" t="s">
        <v>929</v>
      </c>
      <c r="S9059" t="s">
        <v>930</v>
      </c>
      <c r="T9059" t="s">
        <v>930</v>
      </c>
      <c r="U9059" t="s">
        <v>928</v>
      </c>
      <c r="V9059" t="s">
        <v>930</v>
      </c>
      <c r="W9059" t="s">
        <v>930</v>
      </c>
      <c r="X9059" t="s">
        <v>930</v>
      </c>
      <c r="Y9059" t="s">
        <v>929</v>
      </c>
      <c r="Z9059" t="s">
        <v>930</v>
      </c>
    </row>
    <row r="9060" spans="1:26">
      <c r="A9060">
        <v>808327</v>
      </c>
      <c r="B9060" t="s">
        <v>98</v>
      </c>
      <c r="C9060" t="s">
        <v>929</v>
      </c>
      <c r="D9060" t="s">
        <v>930</v>
      </c>
      <c r="E9060" t="s">
        <v>929</v>
      </c>
      <c r="F9060" t="s">
        <v>929</v>
      </c>
      <c r="G9060" t="s">
        <v>929</v>
      </c>
      <c r="H9060" t="s">
        <v>929</v>
      </c>
      <c r="I9060" t="s">
        <v>929</v>
      </c>
      <c r="J9060" t="s">
        <v>929</v>
      </c>
      <c r="K9060" t="s">
        <v>930</v>
      </c>
      <c r="L9060" t="s">
        <v>929</v>
      </c>
      <c r="M9060" t="s">
        <v>929</v>
      </c>
      <c r="N9060" t="s">
        <v>929</v>
      </c>
      <c r="O9060" t="s">
        <v>929</v>
      </c>
      <c r="P9060" t="s">
        <v>929</v>
      </c>
      <c r="Q9060" t="s">
        <v>929</v>
      </c>
      <c r="R9060" t="s">
        <v>929</v>
      </c>
      <c r="S9060" t="s">
        <v>929</v>
      </c>
      <c r="T9060" t="s">
        <v>930</v>
      </c>
      <c r="U9060" t="s">
        <v>929</v>
      </c>
      <c r="V9060" t="s">
        <v>930</v>
      </c>
      <c r="W9060" t="s">
        <v>930</v>
      </c>
      <c r="X9060" t="s">
        <v>930</v>
      </c>
      <c r="Y9060" t="s">
        <v>930</v>
      </c>
      <c r="Z9060" t="s">
        <v>929</v>
      </c>
    </row>
    <row r="9061" spans="1:26">
      <c r="A9061">
        <v>808328</v>
      </c>
      <c r="B9061" t="s">
        <v>98</v>
      </c>
      <c r="C9061" t="s">
        <v>929</v>
      </c>
      <c r="D9061" t="s">
        <v>929</v>
      </c>
      <c r="E9061" t="s">
        <v>929</v>
      </c>
      <c r="F9061" t="s">
        <v>929</v>
      </c>
      <c r="G9061" t="s">
        <v>929</v>
      </c>
      <c r="H9061" t="s">
        <v>929</v>
      </c>
      <c r="I9061" t="s">
        <v>929</v>
      </c>
      <c r="J9061" t="s">
        <v>929</v>
      </c>
      <c r="K9061" t="s">
        <v>929</v>
      </c>
      <c r="L9061" t="s">
        <v>929</v>
      </c>
      <c r="M9061" t="s">
        <v>929</v>
      </c>
      <c r="N9061" t="s">
        <v>929</v>
      </c>
      <c r="O9061" t="s">
        <v>929</v>
      </c>
      <c r="P9061" t="s">
        <v>929</v>
      </c>
      <c r="Q9061" t="s">
        <v>929</v>
      </c>
      <c r="R9061" t="s">
        <v>929</v>
      </c>
      <c r="S9061" t="s">
        <v>929</v>
      </c>
      <c r="T9061" t="s">
        <v>929</v>
      </c>
      <c r="U9061" t="s">
        <v>929</v>
      </c>
      <c r="V9061" t="s">
        <v>929</v>
      </c>
      <c r="W9061" t="s">
        <v>929</v>
      </c>
      <c r="X9061" t="s">
        <v>929</v>
      </c>
      <c r="Y9061" t="s">
        <v>929</v>
      </c>
      <c r="Z9061" t="s">
        <v>929</v>
      </c>
    </row>
    <row r="9062" spans="1:26">
      <c r="A9062">
        <v>808329</v>
      </c>
      <c r="B9062" t="s">
        <v>98</v>
      </c>
      <c r="C9062" t="s">
        <v>929</v>
      </c>
      <c r="D9062" t="s">
        <v>930</v>
      </c>
      <c r="E9062" t="s">
        <v>929</v>
      </c>
      <c r="F9062" t="s">
        <v>929</v>
      </c>
      <c r="G9062" t="s">
        <v>929</v>
      </c>
      <c r="H9062" t="s">
        <v>929</v>
      </c>
      <c r="I9062" t="s">
        <v>929</v>
      </c>
      <c r="J9062" t="s">
        <v>929</v>
      </c>
      <c r="K9062" t="s">
        <v>930</v>
      </c>
      <c r="L9062" t="s">
        <v>929</v>
      </c>
      <c r="M9062" t="s">
        <v>929</v>
      </c>
      <c r="N9062" t="s">
        <v>929</v>
      </c>
      <c r="O9062" t="s">
        <v>930</v>
      </c>
      <c r="P9062" t="s">
        <v>930</v>
      </c>
      <c r="Q9062" t="s">
        <v>928</v>
      </c>
      <c r="R9062" t="s">
        <v>928</v>
      </c>
      <c r="S9062" t="s">
        <v>928</v>
      </c>
      <c r="T9062" t="s">
        <v>930</v>
      </c>
      <c r="U9062" t="s">
        <v>930</v>
      </c>
      <c r="V9062" t="s">
        <v>930</v>
      </c>
      <c r="W9062" t="s">
        <v>928</v>
      </c>
      <c r="X9062" t="s">
        <v>929</v>
      </c>
      <c r="Y9062" t="s">
        <v>928</v>
      </c>
      <c r="Z9062" t="s">
        <v>928</v>
      </c>
    </row>
    <row r="9063" spans="1:26">
      <c r="A9063">
        <v>808330</v>
      </c>
      <c r="B9063" t="s">
        <v>98</v>
      </c>
      <c r="C9063" t="s">
        <v>930</v>
      </c>
      <c r="D9063" t="s">
        <v>928</v>
      </c>
      <c r="E9063" t="s">
        <v>929</v>
      </c>
      <c r="F9063" t="s">
        <v>929</v>
      </c>
      <c r="G9063" t="s">
        <v>929</v>
      </c>
      <c r="H9063" t="s">
        <v>929</v>
      </c>
      <c r="I9063" t="s">
        <v>929</v>
      </c>
      <c r="J9063" t="s">
        <v>929</v>
      </c>
      <c r="K9063" t="s">
        <v>929</v>
      </c>
      <c r="L9063" t="s">
        <v>929</v>
      </c>
      <c r="M9063" t="s">
        <v>929</v>
      </c>
      <c r="N9063" t="s">
        <v>929</v>
      </c>
      <c r="O9063" t="s">
        <v>929</v>
      </c>
      <c r="P9063" t="s">
        <v>930</v>
      </c>
      <c r="Q9063" t="s">
        <v>930</v>
      </c>
      <c r="R9063" t="s">
        <v>929</v>
      </c>
      <c r="S9063" t="s">
        <v>930</v>
      </c>
      <c r="T9063" t="s">
        <v>928</v>
      </c>
      <c r="U9063" t="s">
        <v>928</v>
      </c>
      <c r="V9063" t="s">
        <v>929</v>
      </c>
      <c r="W9063" t="s">
        <v>929</v>
      </c>
      <c r="X9063" t="s">
        <v>930</v>
      </c>
      <c r="Y9063" t="s">
        <v>930</v>
      </c>
      <c r="Z9063" t="s">
        <v>930</v>
      </c>
    </row>
    <row r="9064" spans="1:26">
      <c r="A9064">
        <v>808331</v>
      </c>
      <c r="B9064" t="s">
        <v>98</v>
      </c>
      <c r="C9064" t="s">
        <v>929</v>
      </c>
      <c r="D9064" t="s">
        <v>930</v>
      </c>
      <c r="E9064" t="s">
        <v>929</v>
      </c>
      <c r="F9064" t="s">
        <v>929</v>
      </c>
      <c r="G9064" t="s">
        <v>929</v>
      </c>
      <c r="H9064" t="s">
        <v>930</v>
      </c>
      <c r="I9064" t="s">
        <v>930</v>
      </c>
      <c r="J9064" t="s">
        <v>930</v>
      </c>
      <c r="K9064" t="s">
        <v>930</v>
      </c>
      <c r="L9064" t="s">
        <v>928</v>
      </c>
      <c r="M9064" t="s">
        <v>929</v>
      </c>
      <c r="N9064" t="s">
        <v>930</v>
      </c>
      <c r="O9064" t="s">
        <v>929</v>
      </c>
      <c r="P9064" t="s">
        <v>930</v>
      </c>
      <c r="Q9064" t="s">
        <v>930</v>
      </c>
      <c r="R9064" t="s">
        <v>930</v>
      </c>
      <c r="S9064" t="s">
        <v>930</v>
      </c>
      <c r="T9064" t="s">
        <v>930</v>
      </c>
      <c r="U9064" t="s">
        <v>930</v>
      </c>
      <c r="V9064" t="s">
        <v>930</v>
      </c>
      <c r="W9064" t="s">
        <v>930</v>
      </c>
      <c r="X9064" t="s">
        <v>930</v>
      </c>
      <c r="Y9064" t="s">
        <v>930</v>
      </c>
      <c r="Z9064" t="s">
        <v>929</v>
      </c>
    </row>
    <row r="9065" spans="1:26">
      <c r="A9065">
        <v>808336</v>
      </c>
      <c r="B9065" t="s">
        <v>98</v>
      </c>
      <c r="C9065" t="s">
        <v>929</v>
      </c>
      <c r="D9065" t="s">
        <v>928</v>
      </c>
      <c r="E9065" t="s">
        <v>929</v>
      </c>
      <c r="F9065" t="s">
        <v>929</v>
      </c>
      <c r="G9065" t="s">
        <v>929</v>
      </c>
      <c r="H9065" t="s">
        <v>929</v>
      </c>
      <c r="I9065" t="s">
        <v>929</v>
      </c>
      <c r="J9065" t="s">
        <v>929</v>
      </c>
      <c r="K9065" t="s">
        <v>929</v>
      </c>
      <c r="L9065" t="s">
        <v>929</v>
      </c>
      <c r="M9065" t="s">
        <v>929</v>
      </c>
      <c r="N9065" t="s">
        <v>929</v>
      </c>
      <c r="O9065" t="s">
        <v>929</v>
      </c>
      <c r="P9065" t="s">
        <v>930</v>
      </c>
      <c r="Q9065" t="s">
        <v>928</v>
      </c>
      <c r="R9065" t="s">
        <v>928</v>
      </c>
      <c r="S9065" t="s">
        <v>930</v>
      </c>
      <c r="T9065" t="s">
        <v>929</v>
      </c>
      <c r="U9065" t="s">
        <v>929</v>
      </c>
      <c r="V9065" t="s">
        <v>929</v>
      </c>
      <c r="W9065" t="s">
        <v>929</v>
      </c>
      <c r="X9065" t="s">
        <v>929</v>
      </c>
      <c r="Y9065" t="s">
        <v>929</v>
      </c>
      <c r="Z9065" t="s">
        <v>929</v>
      </c>
    </row>
    <row r="9066" spans="1:26">
      <c r="A9066">
        <v>808340</v>
      </c>
      <c r="B9066" t="s">
        <v>98</v>
      </c>
      <c r="C9066" t="s">
        <v>929</v>
      </c>
      <c r="D9066" t="s">
        <v>928</v>
      </c>
      <c r="E9066" t="s">
        <v>929</v>
      </c>
      <c r="F9066" t="s">
        <v>928</v>
      </c>
      <c r="G9066" t="s">
        <v>929</v>
      </c>
      <c r="H9066" t="s">
        <v>930</v>
      </c>
      <c r="I9066" t="s">
        <v>929</v>
      </c>
      <c r="J9066" t="s">
        <v>929</v>
      </c>
      <c r="K9066" t="s">
        <v>929</v>
      </c>
      <c r="L9066" t="s">
        <v>929</v>
      </c>
      <c r="M9066" t="s">
        <v>930</v>
      </c>
      <c r="N9066" t="s">
        <v>930</v>
      </c>
      <c r="O9066" t="s">
        <v>929</v>
      </c>
      <c r="P9066" t="s">
        <v>929</v>
      </c>
      <c r="Q9066" t="s">
        <v>929</v>
      </c>
      <c r="R9066" t="s">
        <v>929</v>
      </c>
      <c r="S9066" t="s">
        <v>930</v>
      </c>
      <c r="T9066" t="s">
        <v>929</v>
      </c>
      <c r="U9066" t="s">
        <v>930</v>
      </c>
      <c r="V9066" t="s">
        <v>930</v>
      </c>
      <c r="W9066" t="s">
        <v>929</v>
      </c>
      <c r="X9066" t="s">
        <v>930</v>
      </c>
      <c r="Y9066" t="s">
        <v>929</v>
      </c>
      <c r="Z9066" t="s">
        <v>929</v>
      </c>
    </row>
    <row r="9067" spans="1:26">
      <c r="A9067">
        <v>808342</v>
      </c>
      <c r="B9067" t="s">
        <v>98</v>
      </c>
      <c r="C9067" t="s">
        <v>929</v>
      </c>
      <c r="D9067" t="s">
        <v>929</v>
      </c>
      <c r="E9067" t="s">
        <v>929</v>
      </c>
      <c r="F9067" t="s">
        <v>929</v>
      </c>
      <c r="G9067" t="s">
        <v>929</v>
      </c>
      <c r="H9067" t="s">
        <v>929</v>
      </c>
      <c r="I9067" t="s">
        <v>929</v>
      </c>
      <c r="J9067" t="s">
        <v>930</v>
      </c>
      <c r="K9067" t="s">
        <v>929</v>
      </c>
      <c r="L9067" t="s">
        <v>929</v>
      </c>
      <c r="M9067" t="s">
        <v>929</v>
      </c>
      <c r="N9067" t="s">
        <v>929</v>
      </c>
      <c r="O9067" t="s">
        <v>929</v>
      </c>
      <c r="P9067" t="s">
        <v>929</v>
      </c>
      <c r="Q9067" t="s">
        <v>930</v>
      </c>
      <c r="R9067" t="s">
        <v>929</v>
      </c>
      <c r="S9067" t="s">
        <v>928</v>
      </c>
      <c r="T9067" t="s">
        <v>929</v>
      </c>
      <c r="U9067" t="s">
        <v>930</v>
      </c>
      <c r="V9067" t="s">
        <v>930</v>
      </c>
      <c r="W9067" t="s">
        <v>928</v>
      </c>
      <c r="X9067" t="s">
        <v>930</v>
      </c>
      <c r="Y9067" t="s">
        <v>928</v>
      </c>
      <c r="Z9067" t="s">
        <v>930</v>
      </c>
    </row>
    <row r="9068" spans="1:26">
      <c r="A9068">
        <v>808345</v>
      </c>
      <c r="B9068" t="s">
        <v>98</v>
      </c>
      <c r="C9068" t="s">
        <v>929</v>
      </c>
      <c r="D9068" t="s">
        <v>930</v>
      </c>
      <c r="E9068" t="s">
        <v>929</v>
      </c>
      <c r="F9068" t="s">
        <v>930</v>
      </c>
      <c r="G9068" t="s">
        <v>929</v>
      </c>
      <c r="H9068" t="s">
        <v>929</v>
      </c>
      <c r="I9068" t="s">
        <v>929</v>
      </c>
      <c r="J9068" t="s">
        <v>929</v>
      </c>
      <c r="K9068" t="s">
        <v>929</v>
      </c>
      <c r="L9068" t="s">
        <v>929</v>
      </c>
      <c r="M9068" t="s">
        <v>929</v>
      </c>
      <c r="N9068" t="s">
        <v>929</v>
      </c>
      <c r="O9068" t="s">
        <v>929</v>
      </c>
      <c r="P9068" t="s">
        <v>929</v>
      </c>
      <c r="Q9068" t="s">
        <v>929</v>
      </c>
      <c r="R9068" t="s">
        <v>929</v>
      </c>
      <c r="S9068" t="s">
        <v>930</v>
      </c>
      <c r="T9068" t="s">
        <v>930</v>
      </c>
      <c r="U9068" t="s">
        <v>930</v>
      </c>
      <c r="V9068" t="s">
        <v>930</v>
      </c>
      <c r="W9068" t="s">
        <v>929</v>
      </c>
      <c r="X9068" t="s">
        <v>930</v>
      </c>
      <c r="Y9068" t="s">
        <v>929</v>
      </c>
      <c r="Z9068" t="s">
        <v>929</v>
      </c>
    </row>
    <row r="9069" spans="1:26">
      <c r="A9069">
        <v>808347</v>
      </c>
      <c r="B9069" t="s">
        <v>98</v>
      </c>
      <c r="C9069" t="s">
        <v>929</v>
      </c>
      <c r="D9069" t="s">
        <v>930</v>
      </c>
      <c r="E9069" t="s">
        <v>930</v>
      </c>
      <c r="F9069" t="s">
        <v>928</v>
      </c>
      <c r="G9069" t="s">
        <v>929</v>
      </c>
      <c r="H9069" t="s">
        <v>929</v>
      </c>
      <c r="I9069" t="s">
        <v>929</v>
      </c>
      <c r="J9069" t="s">
        <v>929</v>
      </c>
      <c r="K9069" t="s">
        <v>929</v>
      </c>
      <c r="L9069" t="s">
        <v>930</v>
      </c>
      <c r="M9069" t="s">
        <v>930</v>
      </c>
      <c r="N9069" t="s">
        <v>929</v>
      </c>
      <c r="O9069" t="s">
        <v>929</v>
      </c>
      <c r="P9069" t="s">
        <v>929</v>
      </c>
      <c r="Q9069" t="s">
        <v>929</v>
      </c>
      <c r="R9069" t="s">
        <v>929</v>
      </c>
      <c r="S9069" t="s">
        <v>929</v>
      </c>
      <c r="T9069" t="s">
        <v>930</v>
      </c>
      <c r="U9069" t="s">
        <v>930</v>
      </c>
      <c r="V9069" t="s">
        <v>929</v>
      </c>
      <c r="W9069" t="s">
        <v>930</v>
      </c>
      <c r="X9069" t="s">
        <v>929</v>
      </c>
      <c r="Y9069" t="s">
        <v>929</v>
      </c>
      <c r="Z9069" t="s">
        <v>929</v>
      </c>
    </row>
    <row r="9070" spans="1:26">
      <c r="A9070">
        <v>808351</v>
      </c>
      <c r="B9070" t="s">
        <v>98</v>
      </c>
      <c r="C9070" t="s">
        <v>929</v>
      </c>
      <c r="D9070" t="s">
        <v>929</v>
      </c>
      <c r="E9070" t="s">
        <v>929</v>
      </c>
      <c r="F9070" t="s">
        <v>929</v>
      </c>
      <c r="G9070" t="s">
        <v>929</v>
      </c>
      <c r="H9070" t="s">
        <v>929</v>
      </c>
      <c r="I9070" t="s">
        <v>929</v>
      </c>
      <c r="J9070" t="s">
        <v>929</v>
      </c>
      <c r="K9070" t="s">
        <v>929</v>
      </c>
      <c r="L9070" t="s">
        <v>929</v>
      </c>
      <c r="M9070" t="s">
        <v>929</v>
      </c>
      <c r="N9070" t="s">
        <v>929</v>
      </c>
      <c r="O9070" t="s">
        <v>929</v>
      </c>
      <c r="P9070" t="s">
        <v>929</v>
      </c>
      <c r="Q9070" t="s">
        <v>929</v>
      </c>
      <c r="R9070" t="s">
        <v>929</v>
      </c>
      <c r="S9070" t="s">
        <v>929</v>
      </c>
      <c r="T9070" t="s">
        <v>929</v>
      </c>
      <c r="U9070" t="s">
        <v>929</v>
      </c>
      <c r="V9070" t="s">
        <v>929</v>
      </c>
      <c r="W9070" t="s">
        <v>929</v>
      </c>
      <c r="X9070" t="s">
        <v>929</v>
      </c>
      <c r="Y9070" t="s">
        <v>929</v>
      </c>
      <c r="Z9070" t="s">
        <v>929</v>
      </c>
    </row>
    <row r="9071" spans="1:26">
      <c r="A9071">
        <v>808403</v>
      </c>
      <c r="B9071" t="s">
        <v>98</v>
      </c>
      <c r="C9071" t="s">
        <v>929</v>
      </c>
      <c r="D9071" t="s">
        <v>930</v>
      </c>
      <c r="E9071" t="s">
        <v>929</v>
      </c>
      <c r="F9071" t="s">
        <v>929</v>
      </c>
      <c r="G9071" t="s">
        <v>929</v>
      </c>
      <c r="H9071" t="s">
        <v>929</v>
      </c>
      <c r="I9071" t="s">
        <v>929</v>
      </c>
      <c r="J9071" t="s">
        <v>929</v>
      </c>
      <c r="K9071" t="s">
        <v>929</v>
      </c>
      <c r="L9071" t="s">
        <v>929</v>
      </c>
      <c r="M9071" t="s">
        <v>929</v>
      </c>
      <c r="N9071" t="s">
        <v>929</v>
      </c>
      <c r="O9071" t="s">
        <v>929</v>
      </c>
      <c r="P9071" t="s">
        <v>930</v>
      </c>
      <c r="Q9071" t="s">
        <v>930</v>
      </c>
      <c r="R9071" t="s">
        <v>930</v>
      </c>
      <c r="S9071" t="s">
        <v>930</v>
      </c>
      <c r="T9071" t="s">
        <v>930</v>
      </c>
      <c r="U9071" t="s">
        <v>929</v>
      </c>
      <c r="V9071" t="s">
        <v>929</v>
      </c>
      <c r="W9071" t="s">
        <v>929</v>
      </c>
      <c r="X9071" t="s">
        <v>929</v>
      </c>
      <c r="Y9071" t="s">
        <v>929</v>
      </c>
      <c r="Z9071" t="s">
        <v>929</v>
      </c>
    </row>
    <row r="9072" spans="1:26">
      <c r="A9072">
        <v>808417</v>
      </c>
      <c r="B9072" t="s">
        <v>98</v>
      </c>
      <c r="C9072" t="s">
        <v>930</v>
      </c>
      <c r="D9072" t="s">
        <v>930</v>
      </c>
      <c r="E9072" t="s">
        <v>929</v>
      </c>
      <c r="F9072" t="s">
        <v>930</v>
      </c>
      <c r="G9072" t="s">
        <v>930</v>
      </c>
      <c r="H9072" t="s">
        <v>930</v>
      </c>
      <c r="I9072" t="s">
        <v>929</v>
      </c>
      <c r="J9072" t="s">
        <v>930</v>
      </c>
      <c r="K9072" t="s">
        <v>930</v>
      </c>
      <c r="L9072" t="s">
        <v>930</v>
      </c>
      <c r="M9072" t="s">
        <v>929</v>
      </c>
      <c r="N9072" t="s">
        <v>929</v>
      </c>
      <c r="O9072" t="s">
        <v>929</v>
      </c>
      <c r="P9072" t="s">
        <v>929</v>
      </c>
      <c r="Q9072" t="s">
        <v>930</v>
      </c>
      <c r="R9072" t="s">
        <v>929</v>
      </c>
      <c r="S9072" t="s">
        <v>930</v>
      </c>
      <c r="T9072" t="s">
        <v>930</v>
      </c>
      <c r="U9072" t="s">
        <v>929</v>
      </c>
      <c r="V9072" t="s">
        <v>929</v>
      </c>
      <c r="W9072" t="s">
        <v>929</v>
      </c>
      <c r="X9072" t="s">
        <v>929</v>
      </c>
      <c r="Y9072" t="s">
        <v>929</v>
      </c>
      <c r="Z9072" t="s">
        <v>929</v>
      </c>
    </row>
    <row r="9073" spans="1:26">
      <c r="A9073">
        <v>808463</v>
      </c>
      <c r="B9073" t="s">
        <v>98</v>
      </c>
      <c r="C9073" t="s">
        <v>929</v>
      </c>
      <c r="D9073" t="s">
        <v>929</v>
      </c>
      <c r="E9073" t="s">
        <v>929</v>
      </c>
      <c r="F9073" t="s">
        <v>929</v>
      </c>
      <c r="G9073" t="s">
        <v>929</v>
      </c>
      <c r="H9073" t="s">
        <v>929</v>
      </c>
      <c r="I9073" t="s">
        <v>929</v>
      </c>
      <c r="J9073" t="s">
        <v>929</v>
      </c>
      <c r="K9073" t="s">
        <v>929</v>
      </c>
      <c r="L9073" t="s">
        <v>929</v>
      </c>
      <c r="M9073" t="s">
        <v>929</v>
      </c>
      <c r="N9073" t="s">
        <v>929</v>
      </c>
      <c r="O9073" t="s">
        <v>930</v>
      </c>
      <c r="P9073" t="s">
        <v>930</v>
      </c>
      <c r="Q9073" t="s">
        <v>930</v>
      </c>
      <c r="R9073" t="s">
        <v>930</v>
      </c>
      <c r="S9073" t="s">
        <v>930</v>
      </c>
      <c r="T9073" t="s">
        <v>930</v>
      </c>
      <c r="U9073" t="s">
        <v>929</v>
      </c>
      <c r="V9073" t="s">
        <v>929</v>
      </c>
      <c r="W9073" t="s">
        <v>929</v>
      </c>
      <c r="X9073" t="s">
        <v>929</v>
      </c>
      <c r="Y9073" t="s">
        <v>929</v>
      </c>
      <c r="Z9073" t="s">
        <v>929</v>
      </c>
    </row>
    <row r="9074" spans="1:26">
      <c r="A9074">
        <v>808485</v>
      </c>
      <c r="B9074" t="s">
        <v>98</v>
      </c>
      <c r="C9074" t="s">
        <v>930</v>
      </c>
      <c r="D9074" t="s">
        <v>930</v>
      </c>
      <c r="E9074" t="s">
        <v>930</v>
      </c>
      <c r="F9074" t="s">
        <v>930</v>
      </c>
      <c r="G9074" t="s">
        <v>930</v>
      </c>
      <c r="H9074" t="s">
        <v>930</v>
      </c>
      <c r="I9074" t="s">
        <v>929</v>
      </c>
      <c r="J9074" t="s">
        <v>929</v>
      </c>
      <c r="K9074" t="s">
        <v>929</v>
      </c>
      <c r="L9074" t="s">
        <v>929</v>
      </c>
      <c r="M9074" t="s">
        <v>929</v>
      </c>
      <c r="N9074" t="s">
        <v>929</v>
      </c>
      <c r="O9074" t="s">
        <v>929</v>
      </c>
      <c r="P9074" t="s">
        <v>929</v>
      </c>
      <c r="Q9074" t="s">
        <v>929</v>
      </c>
      <c r="R9074" t="s">
        <v>929</v>
      </c>
      <c r="S9074" t="s">
        <v>929</v>
      </c>
      <c r="T9074" t="s">
        <v>929</v>
      </c>
      <c r="U9074" t="s">
        <v>929</v>
      </c>
      <c r="V9074" t="s">
        <v>929</v>
      </c>
      <c r="W9074" t="s">
        <v>929</v>
      </c>
      <c r="X9074" t="s">
        <v>929</v>
      </c>
      <c r="Y9074" t="s">
        <v>929</v>
      </c>
      <c r="Z9074" t="s">
        <v>929</v>
      </c>
    </row>
    <row r="9075" spans="1:26">
      <c r="A9075">
        <v>808495</v>
      </c>
      <c r="B9075" t="s">
        <v>98</v>
      </c>
      <c r="C9075" t="s">
        <v>930</v>
      </c>
      <c r="D9075" t="s">
        <v>930</v>
      </c>
      <c r="E9075" t="s">
        <v>929</v>
      </c>
      <c r="F9075" t="s">
        <v>930</v>
      </c>
      <c r="G9075" t="s">
        <v>929</v>
      </c>
      <c r="H9075" t="s">
        <v>929</v>
      </c>
      <c r="I9075" t="s">
        <v>929</v>
      </c>
      <c r="J9075" t="s">
        <v>929</v>
      </c>
      <c r="K9075" t="s">
        <v>929</v>
      </c>
      <c r="L9075" t="s">
        <v>930</v>
      </c>
      <c r="M9075" t="s">
        <v>929</v>
      </c>
      <c r="N9075" t="s">
        <v>929</v>
      </c>
      <c r="O9075" t="s">
        <v>929</v>
      </c>
      <c r="P9075" t="s">
        <v>929</v>
      </c>
      <c r="Q9075" t="s">
        <v>929</v>
      </c>
      <c r="R9075" t="s">
        <v>929</v>
      </c>
      <c r="S9075" t="s">
        <v>930</v>
      </c>
      <c r="T9075" t="s">
        <v>929</v>
      </c>
      <c r="U9075" t="s">
        <v>929</v>
      </c>
      <c r="V9075" t="s">
        <v>929</v>
      </c>
      <c r="W9075" t="s">
        <v>929</v>
      </c>
      <c r="X9075" t="s">
        <v>929</v>
      </c>
      <c r="Y9075" t="s">
        <v>929</v>
      </c>
      <c r="Z9075" t="s">
        <v>929</v>
      </c>
    </row>
    <row r="9076" spans="1:26">
      <c r="A9076">
        <v>808500</v>
      </c>
      <c r="B9076" t="s">
        <v>98</v>
      </c>
      <c r="C9076" t="s">
        <v>930</v>
      </c>
      <c r="D9076" t="s">
        <v>929</v>
      </c>
      <c r="E9076" t="s">
        <v>930</v>
      </c>
      <c r="F9076" t="s">
        <v>930</v>
      </c>
      <c r="G9076" t="s">
        <v>930</v>
      </c>
      <c r="H9076" t="s">
        <v>929</v>
      </c>
      <c r="I9076" t="s">
        <v>929</v>
      </c>
      <c r="J9076" t="s">
        <v>930</v>
      </c>
      <c r="K9076" t="s">
        <v>929</v>
      </c>
      <c r="L9076" t="s">
        <v>929</v>
      </c>
      <c r="M9076" t="s">
        <v>929</v>
      </c>
      <c r="N9076" t="s">
        <v>929</v>
      </c>
      <c r="O9076" t="s">
        <v>930</v>
      </c>
      <c r="P9076" t="s">
        <v>929</v>
      </c>
      <c r="Q9076" t="s">
        <v>930</v>
      </c>
      <c r="R9076" t="s">
        <v>929</v>
      </c>
      <c r="S9076" t="s">
        <v>930</v>
      </c>
      <c r="T9076" t="s">
        <v>930</v>
      </c>
      <c r="U9076" t="s">
        <v>929</v>
      </c>
      <c r="V9076" t="s">
        <v>929</v>
      </c>
      <c r="W9076" t="s">
        <v>929</v>
      </c>
      <c r="X9076" t="s">
        <v>929</v>
      </c>
      <c r="Y9076" t="s">
        <v>929</v>
      </c>
      <c r="Z9076" t="s">
        <v>929</v>
      </c>
    </row>
    <row r="9077" spans="1:26">
      <c r="A9077">
        <v>808506</v>
      </c>
      <c r="B9077" t="s">
        <v>98</v>
      </c>
      <c r="C9077" t="s">
        <v>930</v>
      </c>
      <c r="D9077" t="s">
        <v>929</v>
      </c>
      <c r="E9077" t="s">
        <v>930</v>
      </c>
      <c r="F9077" t="s">
        <v>930</v>
      </c>
      <c r="G9077" t="s">
        <v>930</v>
      </c>
      <c r="H9077" t="s">
        <v>930</v>
      </c>
      <c r="I9077" t="s">
        <v>929</v>
      </c>
      <c r="J9077" t="s">
        <v>929</v>
      </c>
      <c r="K9077" t="s">
        <v>929</v>
      </c>
      <c r="L9077" t="s">
        <v>929</v>
      </c>
      <c r="M9077" t="s">
        <v>929</v>
      </c>
      <c r="N9077" t="s">
        <v>929</v>
      </c>
      <c r="O9077" t="s">
        <v>930</v>
      </c>
      <c r="P9077" t="s">
        <v>929</v>
      </c>
      <c r="Q9077" t="s">
        <v>930</v>
      </c>
      <c r="R9077" t="s">
        <v>929</v>
      </c>
      <c r="S9077" t="s">
        <v>930</v>
      </c>
      <c r="T9077" t="s">
        <v>930</v>
      </c>
      <c r="U9077" t="s">
        <v>929</v>
      </c>
      <c r="V9077" t="s">
        <v>929</v>
      </c>
      <c r="W9077" t="s">
        <v>929</v>
      </c>
      <c r="X9077" t="s">
        <v>929</v>
      </c>
      <c r="Y9077" t="s">
        <v>929</v>
      </c>
      <c r="Z9077" t="s">
        <v>929</v>
      </c>
    </row>
    <row r="9078" spans="1:26">
      <c r="A9078">
        <v>808512</v>
      </c>
      <c r="B9078" t="s">
        <v>98</v>
      </c>
      <c r="C9078" t="s">
        <v>929</v>
      </c>
      <c r="D9078" t="s">
        <v>929</v>
      </c>
      <c r="E9078" t="s">
        <v>930</v>
      </c>
      <c r="F9078" t="s">
        <v>929</v>
      </c>
      <c r="G9078" t="s">
        <v>930</v>
      </c>
      <c r="H9078" t="s">
        <v>930</v>
      </c>
      <c r="I9078" t="s">
        <v>929</v>
      </c>
      <c r="J9078" t="s">
        <v>929</v>
      </c>
      <c r="K9078" t="s">
        <v>929</v>
      </c>
      <c r="L9078" t="s">
        <v>929</v>
      </c>
      <c r="M9078" t="s">
        <v>929</v>
      </c>
      <c r="N9078" t="s">
        <v>929</v>
      </c>
      <c r="O9078" t="s">
        <v>929</v>
      </c>
      <c r="P9078" t="s">
        <v>930</v>
      </c>
      <c r="Q9078" t="s">
        <v>930</v>
      </c>
      <c r="R9078" t="s">
        <v>930</v>
      </c>
      <c r="S9078" t="s">
        <v>930</v>
      </c>
      <c r="T9078" t="s">
        <v>929</v>
      </c>
      <c r="U9078" t="s">
        <v>929</v>
      </c>
      <c r="V9078" t="s">
        <v>929</v>
      </c>
      <c r="W9078" t="s">
        <v>929</v>
      </c>
      <c r="X9078" t="s">
        <v>929</v>
      </c>
      <c r="Y9078" t="s">
        <v>929</v>
      </c>
      <c r="Z9078" t="s">
        <v>929</v>
      </c>
    </row>
    <row r="9079" spans="1:26">
      <c r="A9079">
        <v>808526</v>
      </c>
      <c r="B9079" t="s">
        <v>98</v>
      </c>
      <c r="C9079" t="s">
        <v>930</v>
      </c>
      <c r="D9079" t="s">
        <v>929</v>
      </c>
      <c r="E9079" t="s">
        <v>929</v>
      </c>
      <c r="F9079" t="s">
        <v>929</v>
      </c>
      <c r="G9079" t="s">
        <v>929</v>
      </c>
      <c r="H9079" t="s">
        <v>929</v>
      </c>
      <c r="I9079" t="s">
        <v>930</v>
      </c>
      <c r="J9079" t="s">
        <v>929</v>
      </c>
      <c r="K9079" t="s">
        <v>930</v>
      </c>
      <c r="L9079" t="s">
        <v>930</v>
      </c>
      <c r="M9079" t="s">
        <v>929</v>
      </c>
      <c r="N9079" t="s">
        <v>930</v>
      </c>
      <c r="O9079" t="s">
        <v>929</v>
      </c>
      <c r="P9079" t="s">
        <v>929</v>
      </c>
      <c r="Q9079" t="s">
        <v>930</v>
      </c>
      <c r="R9079" t="s">
        <v>929</v>
      </c>
      <c r="S9079" t="s">
        <v>929</v>
      </c>
      <c r="T9079" t="s">
        <v>930</v>
      </c>
      <c r="U9079" t="s">
        <v>929</v>
      </c>
      <c r="V9079" t="s">
        <v>929</v>
      </c>
      <c r="W9079" t="s">
        <v>929</v>
      </c>
      <c r="X9079" t="s">
        <v>929</v>
      </c>
      <c r="Y9079" t="s">
        <v>929</v>
      </c>
      <c r="Z9079" t="s">
        <v>929</v>
      </c>
    </row>
    <row r="9080" spans="1:26">
      <c r="A9080">
        <v>808531</v>
      </c>
      <c r="B9080" t="s">
        <v>98</v>
      </c>
      <c r="C9080" t="s">
        <v>929</v>
      </c>
      <c r="D9080" t="s">
        <v>929</v>
      </c>
      <c r="E9080" t="s">
        <v>929</v>
      </c>
      <c r="F9080" t="s">
        <v>929</v>
      </c>
      <c r="G9080" t="s">
        <v>929</v>
      </c>
      <c r="H9080" t="s">
        <v>930</v>
      </c>
      <c r="I9080" t="s">
        <v>929</v>
      </c>
      <c r="J9080" t="s">
        <v>929</v>
      </c>
      <c r="K9080" t="s">
        <v>929</v>
      </c>
      <c r="L9080" t="s">
        <v>929</v>
      </c>
      <c r="M9080" t="s">
        <v>929</v>
      </c>
      <c r="N9080" t="s">
        <v>929</v>
      </c>
      <c r="O9080" t="s">
        <v>929</v>
      </c>
      <c r="P9080" t="s">
        <v>929</v>
      </c>
      <c r="Q9080" t="s">
        <v>930</v>
      </c>
      <c r="R9080" t="s">
        <v>930</v>
      </c>
      <c r="S9080" t="s">
        <v>930</v>
      </c>
      <c r="T9080" t="s">
        <v>930</v>
      </c>
      <c r="U9080" t="s">
        <v>929</v>
      </c>
      <c r="V9080" t="s">
        <v>929</v>
      </c>
      <c r="W9080" t="s">
        <v>929</v>
      </c>
      <c r="X9080" t="s">
        <v>929</v>
      </c>
      <c r="Y9080" t="s">
        <v>929</v>
      </c>
      <c r="Z9080" t="s">
        <v>929</v>
      </c>
    </row>
    <row r="9081" spans="1:26">
      <c r="A9081">
        <v>808535</v>
      </c>
      <c r="B9081" t="s">
        <v>98</v>
      </c>
      <c r="C9081" t="s">
        <v>930</v>
      </c>
      <c r="D9081" t="s">
        <v>929</v>
      </c>
      <c r="E9081" t="s">
        <v>930</v>
      </c>
      <c r="F9081" t="s">
        <v>930</v>
      </c>
      <c r="G9081" t="s">
        <v>930</v>
      </c>
      <c r="H9081" t="s">
        <v>930</v>
      </c>
      <c r="I9081" t="s">
        <v>929</v>
      </c>
      <c r="J9081" t="s">
        <v>929</v>
      </c>
      <c r="K9081" t="s">
        <v>929</v>
      </c>
      <c r="L9081" t="s">
        <v>929</v>
      </c>
      <c r="M9081" t="s">
        <v>929</v>
      </c>
      <c r="N9081" t="s">
        <v>929</v>
      </c>
      <c r="O9081" t="s">
        <v>929</v>
      </c>
      <c r="P9081" t="s">
        <v>929</v>
      </c>
      <c r="Q9081" t="s">
        <v>929</v>
      </c>
      <c r="R9081" t="s">
        <v>929</v>
      </c>
      <c r="S9081" t="s">
        <v>929</v>
      </c>
      <c r="T9081" t="s">
        <v>929</v>
      </c>
      <c r="U9081" t="s">
        <v>929</v>
      </c>
      <c r="V9081" t="s">
        <v>929</v>
      </c>
      <c r="W9081" t="s">
        <v>929</v>
      </c>
      <c r="X9081" t="s">
        <v>929</v>
      </c>
      <c r="Y9081" t="s">
        <v>929</v>
      </c>
      <c r="Z9081" t="s">
        <v>929</v>
      </c>
    </row>
    <row r="9082" spans="1:26">
      <c r="A9082">
        <v>808578</v>
      </c>
      <c r="B9082" t="s">
        <v>98</v>
      </c>
      <c r="C9082" t="s">
        <v>930</v>
      </c>
      <c r="D9082" t="s">
        <v>930</v>
      </c>
      <c r="E9082" t="s">
        <v>930</v>
      </c>
      <c r="F9082" t="s">
        <v>930</v>
      </c>
      <c r="G9082" t="s">
        <v>930</v>
      </c>
      <c r="H9082" t="s">
        <v>929</v>
      </c>
      <c r="I9082" t="s">
        <v>929</v>
      </c>
      <c r="J9082" t="s">
        <v>929</v>
      </c>
      <c r="K9082" t="s">
        <v>929</v>
      </c>
      <c r="L9082" t="s">
        <v>929</v>
      </c>
      <c r="M9082" t="s">
        <v>929</v>
      </c>
      <c r="N9082" t="s">
        <v>929</v>
      </c>
      <c r="O9082" t="s">
        <v>929</v>
      </c>
      <c r="P9082" t="s">
        <v>930</v>
      </c>
      <c r="Q9082" t="s">
        <v>930</v>
      </c>
      <c r="R9082" t="s">
        <v>930</v>
      </c>
      <c r="S9082" t="s">
        <v>929</v>
      </c>
      <c r="T9082" t="s">
        <v>930</v>
      </c>
      <c r="U9082" t="s">
        <v>929</v>
      </c>
      <c r="V9082" t="s">
        <v>929</v>
      </c>
      <c r="W9082" t="s">
        <v>929</v>
      </c>
      <c r="X9082" t="s">
        <v>929</v>
      </c>
      <c r="Y9082" t="s">
        <v>929</v>
      </c>
      <c r="Z9082" t="s">
        <v>929</v>
      </c>
    </row>
    <row r="9083" spans="1:26">
      <c r="A9083">
        <v>808582</v>
      </c>
      <c r="B9083" t="s">
        <v>98</v>
      </c>
      <c r="C9083" t="s">
        <v>930</v>
      </c>
      <c r="D9083" t="s">
        <v>930</v>
      </c>
      <c r="E9083" t="s">
        <v>930</v>
      </c>
      <c r="F9083" t="s">
        <v>930</v>
      </c>
      <c r="G9083" t="s">
        <v>930</v>
      </c>
      <c r="H9083" t="s">
        <v>930</v>
      </c>
      <c r="I9083" t="s">
        <v>929</v>
      </c>
      <c r="J9083" t="s">
        <v>929</v>
      </c>
      <c r="K9083" t="s">
        <v>929</v>
      </c>
      <c r="L9083" t="s">
        <v>930</v>
      </c>
      <c r="M9083" t="s">
        <v>929</v>
      </c>
      <c r="N9083" t="s">
        <v>929</v>
      </c>
      <c r="O9083" t="s">
        <v>929</v>
      </c>
      <c r="P9083" t="s">
        <v>929</v>
      </c>
      <c r="Q9083" t="s">
        <v>930</v>
      </c>
      <c r="R9083" t="s">
        <v>929</v>
      </c>
      <c r="S9083" t="s">
        <v>930</v>
      </c>
      <c r="T9083" t="s">
        <v>929</v>
      </c>
      <c r="U9083" t="s">
        <v>929</v>
      </c>
      <c r="V9083" t="s">
        <v>929</v>
      </c>
      <c r="W9083" t="s">
        <v>929</v>
      </c>
      <c r="X9083" t="s">
        <v>929</v>
      </c>
      <c r="Y9083" t="s">
        <v>929</v>
      </c>
      <c r="Z9083" t="s">
        <v>929</v>
      </c>
    </row>
    <row r="9084" spans="1:26">
      <c r="A9084">
        <v>808611</v>
      </c>
      <c r="B9084" t="s">
        <v>98</v>
      </c>
      <c r="C9084" t="s">
        <v>930</v>
      </c>
      <c r="D9084" t="s">
        <v>930</v>
      </c>
      <c r="E9084" t="s">
        <v>930</v>
      </c>
      <c r="F9084" t="s">
        <v>930</v>
      </c>
      <c r="G9084" t="s">
        <v>930</v>
      </c>
      <c r="H9084" t="s">
        <v>930</v>
      </c>
      <c r="I9084" t="s">
        <v>929</v>
      </c>
      <c r="J9084" t="s">
        <v>930</v>
      </c>
      <c r="K9084" t="s">
        <v>929</v>
      </c>
      <c r="L9084" t="s">
        <v>930</v>
      </c>
      <c r="M9084" t="s">
        <v>929</v>
      </c>
      <c r="N9084" t="s">
        <v>930</v>
      </c>
      <c r="O9084" t="s">
        <v>929</v>
      </c>
      <c r="P9084" t="s">
        <v>929</v>
      </c>
      <c r="Q9084" t="s">
        <v>929</v>
      </c>
      <c r="R9084" t="s">
        <v>929</v>
      </c>
      <c r="S9084" t="s">
        <v>929</v>
      </c>
      <c r="T9084" t="s">
        <v>930</v>
      </c>
      <c r="U9084" t="s">
        <v>929</v>
      </c>
      <c r="V9084" t="s">
        <v>929</v>
      </c>
      <c r="W9084" t="s">
        <v>929</v>
      </c>
      <c r="X9084" t="s">
        <v>929</v>
      </c>
      <c r="Y9084" t="s">
        <v>929</v>
      </c>
      <c r="Z9084" t="s">
        <v>929</v>
      </c>
    </row>
    <row r="9085" spans="1:26">
      <c r="A9085">
        <v>808648</v>
      </c>
      <c r="B9085" t="s">
        <v>98</v>
      </c>
      <c r="C9085" t="s">
        <v>929</v>
      </c>
      <c r="D9085" t="s">
        <v>929</v>
      </c>
      <c r="E9085" t="s">
        <v>929</v>
      </c>
      <c r="F9085" t="s">
        <v>929</v>
      </c>
      <c r="G9085" t="s">
        <v>929</v>
      </c>
      <c r="H9085" t="s">
        <v>929</v>
      </c>
      <c r="I9085" t="s">
        <v>930</v>
      </c>
      <c r="J9085" t="s">
        <v>930</v>
      </c>
      <c r="K9085" t="s">
        <v>930</v>
      </c>
      <c r="L9085" t="s">
        <v>930</v>
      </c>
      <c r="M9085" t="s">
        <v>929</v>
      </c>
      <c r="N9085" t="s">
        <v>929</v>
      </c>
      <c r="O9085" t="s">
        <v>930</v>
      </c>
      <c r="P9085" t="s">
        <v>930</v>
      </c>
      <c r="Q9085" t="s">
        <v>929</v>
      </c>
      <c r="R9085" t="s">
        <v>929</v>
      </c>
      <c r="S9085" t="s">
        <v>929</v>
      </c>
      <c r="T9085" t="s">
        <v>929</v>
      </c>
      <c r="U9085" t="s">
        <v>929</v>
      </c>
      <c r="V9085" t="s">
        <v>929</v>
      </c>
      <c r="W9085" t="s">
        <v>929</v>
      </c>
      <c r="X9085" t="s">
        <v>929</v>
      </c>
      <c r="Y9085" t="s">
        <v>929</v>
      </c>
      <c r="Z9085" t="s">
        <v>929</v>
      </c>
    </row>
    <row r="9086" spans="1:26">
      <c r="A9086">
        <v>808649</v>
      </c>
      <c r="B9086" t="s">
        <v>98</v>
      </c>
      <c r="C9086" t="s">
        <v>930</v>
      </c>
      <c r="D9086" t="s">
        <v>930</v>
      </c>
      <c r="E9086" t="s">
        <v>929</v>
      </c>
      <c r="F9086" t="s">
        <v>930</v>
      </c>
      <c r="G9086" t="s">
        <v>929</v>
      </c>
      <c r="H9086" t="s">
        <v>929</v>
      </c>
      <c r="I9086" t="s">
        <v>930</v>
      </c>
      <c r="J9086" t="s">
        <v>929</v>
      </c>
      <c r="K9086" t="s">
        <v>929</v>
      </c>
      <c r="L9086" t="s">
        <v>929</v>
      </c>
      <c r="M9086" t="s">
        <v>930</v>
      </c>
      <c r="N9086" t="s">
        <v>929</v>
      </c>
      <c r="O9086" t="s">
        <v>929</v>
      </c>
      <c r="P9086" t="s">
        <v>929</v>
      </c>
      <c r="Q9086" t="s">
        <v>930</v>
      </c>
      <c r="R9086" t="s">
        <v>930</v>
      </c>
      <c r="S9086" t="s">
        <v>930</v>
      </c>
      <c r="T9086" t="s">
        <v>929</v>
      </c>
      <c r="U9086" t="s">
        <v>929</v>
      </c>
      <c r="V9086" t="s">
        <v>929</v>
      </c>
      <c r="W9086" t="s">
        <v>929</v>
      </c>
      <c r="X9086" t="s">
        <v>929</v>
      </c>
      <c r="Y9086" t="s">
        <v>929</v>
      </c>
      <c r="Z9086" t="s">
        <v>929</v>
      </c>
    </row>
    <row r="9087" spans="1:26">
      <c r="A9087">
        <v>808657</v>
      </c>
      <c r="B9087" t="s">
        <v>98</v>
      </c>
      <c r="C9087" t="s">
        <v>930</v>
      </c>
      <c r="D9087" t="s">
        <v>930</v>
      </c>
      <c r="E9087" t="s">
        <v>929</v>
      </c>
      <c r="F9087" t="s">
        <v>929</v>
      </c>
      <c r="G9087" t="s">
        <v>929</v>
      </c>
      <c r="H9087" t="s">
        <v>929</v>
      </c>
      <c r="I9087" t="s">
        <v>929</v>
      </c>
      <c r="J9087" t="s">
        <v>930</v>
      </c>
      <c r="K9087" t="s">
        <v>929</v>
      </c>
      <c r="L9087" t="s">
        <v>930</v>
      </c>
      <c r="M9087" t="s">
        <v>929</v>
      </c>
      <c r="N9087" t="s">
        <v>930</v>
      </c>
      <c r="O9087" t="s">
        <v>929</v>
      </c>
      <c r="P9087" t="s">
        <v>929</v>
      </c>
      <c r="Q9087" t="s">
        <v>929</v>
      </c>
      <c r="R9087" t="s">
        <v>929</v>
      </c>
      <c r="S9087" t="s">
        <v>929</v>
      </c>
      <c r="T9087" t="s">
        <v>929</v>
      </c>
      <c r="U9087" t="s">
        <v>929</v>
      </c>
      <c r="V9087" t="s">
        <v>929</v>
      </c>
      <c r="W9087" t="s">
        <v>929</v>
      </c>
      <c r="X9087" t="s">
        <v>929</v>
      </c>
      <c r="Y9087" t="s">
        <v>929</v>
      </c>
      <c r="Z9087" t="s">
        <v>929</v>
      </c>
    </row>
    <row r="9088" spans="1:26">
      <c r="A9088">
        <v>808709</v>
      </c>
      <c r="B9088" t="s">
        <v>98</v>
      </c>
      <c r="C9088" t="s">
        <v>930</v>
      </c>
      <c r="D9088" t="s">
        <v>930</v>
      </c>
      <c r="E9088" t="s">
        <v>929</v>
      </c>
      <c r="F9088" t="s">
        <v>929</v>
      </c>
      <c r="G9088" t="s">
        <v>929</v>
      </c>
      <c r="H9088" t="s">
        <v>929</v>
      </c>
      <c r="I9088" t="s">
        <v>929</v>
      </c>
      <c r="J9088" t="s">
        <v>929</v>
      </c>
      <c r="K9088" t="s">
        <v>929</v>
      </c>
      <c r="L9088" t="s">
        <v>929</v>
      </c>
      <c r="M9088" t="s">
        <v>929</v>
      </c>
      <c r="N9088" t="s">
        <v>929</v>
      </c>
      <c r="O9088" t="s">
        <v>929</v>
      </c>
      <c r="P9088" t="s">
        <v>929</v>
      </c>
      <c r="Q9088" t="s">
        <v>930</v>
      </c>
      <c r="R9088" t="s">
        <v>929</v>
      </c>
      <c r="S9088" t="s">
        <v>930</v>
      </c>
      <c r="T9088" t="s">
        <v>929</v>
      </c>
      <c r="U9088" t="s">
        <v>929</v>
      </c>
      <c r="V9088" t="s">
        <v>929</v>
      </c>
      <c r="W9088" t="s">
        <v>929</v>
      </c>
      <c r="X9088" t="s">
        <v>929</v>
      </c>
      <c r="Y9088" t="s">
        <v>929</v>
      </c>
      <c r="Z9088" t="s">
        <v>929</v>
      </c>
    </row>
    <row r="9089" spans="1:26">
      <c r="A9089">
        <v>808724</v>
      </c>
      <c r="B9089" t="s">
        <v>98</v>
      </c>
      <c r="C9089" t="s">
        <v>929</v>
      </c>
      <c r="D9089" t="s">
        <v>929</v>
      </c>
      <c r="E9089" t="s">
        <v>929</v>
      </c>
      <c r="F9089" t="s">
        <v>929</v>
      </c>
      <c r="G9089" t="s">
        <v>929</v>
      </c>
      <c r="H9089" t="s">
        <v>930</v>
      </c>
      <c r="I9089" t="s">
        <v>929</v>
      </c>
      <c r="J9089" t="s">
        <v>930</v>
      </c>
      <c r="K9089" t="s">
        <v>929</v>
      </c>
      <c r="L9089" t="s">
        <v>929</v>
      </c>
      <c r="M9089" t="s">
        <v>929</v>
      </c>
      <c r="N9089" t="s">
        <v>929</v>
      </c>
      <c r="O9089" t="s">
        <v>929</v>
      </c>
      <c r="P9089" t="s">
        <v>929</v>
      </c>
      <c r="Q9089" t="s">
        <v>929</v>
      </c>
      <c r="R9089" t="s">
        <v>929</v>
      </c>
      <c r="S9089" t="s">
        <v>929</v>
      </c>
      <c r="T9089" t="s">
        <v>929</v>
      </c>
      <c r="U9089" t="s">
        <v>929</v>
      </c>
      <c r="V9089" t="s">
        <v>929</v>
      </c>
      <c r="W9089" t="s">
        <v>929</v>
      </c>
      <c r="X9089" t="s">
        <v>929</v>
      </c>
      <c r="Y9089" t="s">
        <v>929</v>
      </c>
      <c r="Z9089" t="s">
        <v>929</v>
      </c>
    </row>
    <row r="9090" spans="1:26">
      <c r="A9090">
        <v>808727</v>
      </c>
      <c r="B9090" t="s">
        <v>98</v>
      </c>
      <c r="C9090" t="s">
        <v>930</v>
      </c>
      <c r="D9090" t="s">
        <v>930</v>
      </c>
      <c r="E9090" t="s">
        <v>929</v>
      </c>
      <c r="F9090" t="s">
        <v>929</v>
      </c>
      <c r="G9090" t="s">
        <v>929</v>
      </c>
      <c r="H9090" t="s">
        <v>929</v>
      </c>
      <c r="I9090" t="s">
        <v>929</v>
      </c>
      <c r="J9090" t="s">
        <v>929</v>
      </c>
      <c r="K9090" t="s">
        <v>930</v>
      </c>
      <c r="L9090" t="s">
        <v>929</v>
      </c>
      <c r="M9090" t="s">
        <v>929</v>
      </c>
      <c r="N9090" t="s">
        <v>929</v>
      </c>
      <c r="O9090" t="s">
        <v>929</v>
      </c>
      <c r="P9090" t="s">
        <v>929</v>
      </c>
      <c r="Q9090" t="s">
        <v>929</v>
      </c>
      <c r="R9090" t="s">
        <v>929</v>
      </c>
      <c r="S9090" t="s">
        <v>929</v>
      </c>
      <c r="T9090" t="s">
        <v>930</v>
      </c>
      <c r="U9090" t="s">
        <v>929</v>
      </c>
      <c r="V9090" t="s">
        <v>929</v>
      </c>
      <c r="W9090" t="s">
        <v>929</v>
      </c>
      <c r="X9090" t="s">
        <v>929</v>
      </c>
      <c r="Y9090" t="s">
        <v>929</v>
      </c>
      <c r="Z9090" t="s">
        <v>929</v>
      </c>
    </row>
    <row r="9091" spans="1:26">
      <c r="A9091">
        <v>808734</v>
      </c>
      <c r="B9091" t="s">
        <v>98</v>
      </c>
      <c r="C9091" t="s">
        <v>930</v>
      </c>
      <c r="D9091" t="s">
        <v>930</v>
      </c>
      <c r="E9091" t="s">
        <v>930</v>
      </c>
      <c r="F9091" t="s">
        <v>929</v>
      </c>
      <c r="G9091" t="s">
        <v>929</v>
      </c>
      <c r="H9091" t="s">
        <v>930</v>
      </c>
      <c r="I9091" t="s">
        <v>929</v>
      </c>
      <c r="J9091" t="s">
        <v>929</v>
      </c>
      <c r="K9091" t="s">
        <v>929</v>
      </c>
      <c r="L9091" t="s">
        <v>930</v>
      </c>
      <c r="M9091" t="s">
        <v>929</v>
      </c>
      <c r="N9091" t="s">
        <v>929</v>
      </c>
      <c r="O9091" t="s">
        <v>929</v>
      </c>
      <c r="P9091" t="s">
        <v>929</v>
      </c>
      <c r="Q9091" t="s">
        <v>929</v>
      </c>
      <c r="R9091" t="s">
        <v>929</v>
      </c>
      <c r="S9091" t="s">
        <v>930</v>
      </c>
      <c r="T9091" t="s">
        <v>929</v>
      </c>
      <c r="U9091" t="s">
        <v>929</v>
      </c>
      <c r="V9091" t="s">
        <v>929</v>
      </c>
      <c r="W9091" t="s">
        <v>929</v>
      </c>
      <c r="X9091" t="s">
        <v>929</v>
      </c>
      <c r="Y9091" t="s">
        <v>929</v>
      </c>
      <c r="Z9091" t="s">
        <v>929</v>
      </c>
    </row>
    <row r="9092" spans="1:26">
      <c r="A9092">
        <v>808741</v>
      </c>
      <c r="B9092" t="s">
        <v>98</v>
      </c>
      <c r="C9092" t="s">
        <v>930</v>
      </c>
      <c r="D9092" t="s">
        <v>930</v>
      </c>
      <c r="E9092" t="s">
        <v>930</v>
      </c>
      <c r="F9092" t="s">
        <v>930</v>
      </c>
      <c r="G9092" t="s">
        <v>930</v>
      </c>
      <c r="H9092" t="s">
        <v>930</v>
      </c>
      <c r="I9092" t="s">
        <v>929</v>
      </c>
      <c r="J9092" t="s">
        <v>929</v>
      </c>
      <c r="K9092" t="s">
        <v>929</v>
      </c>
      <c r="L9092" t="s">
        <v>929</v>
      </c>
      <c r="M9092" t="s">
        <v>929</v>
      </c>
      <c r="N9092" t="s">
        <v>929</v>
      </c>
      <c r="O9092" t="s">
        <v>929</v>
      </c>
      <c r="P9092" t="s">
        <v>930</v>
      </c>
      <c r="Q9092" t="s">
        <v>929</v>
      </c>
      <c r="R9092" t="s">
        <v>930</v>
      </c>
      <c r="S9092" t="s">
        <v>930</v>
      </c>
      <c r="T9092" t="s">
        <v>930</v>
      </c>
      <c r="U9092" t="s">
        <v>929</v>
      </c>
      <c r="V9092" t="s">
        <v>929</v>
      </c>
      <c r="W9092" t="s">
        <v>929</v>
      </c>
      <c r="X9092" t="s">
        <v>929</v>
      </c>
      <c r="Y9092" t="s">
        <v>929</v>
      </c>
      <c r="Z9092" t="s">
        <v>929</v>
      </c>
    </row>
    <row r="9093" spans="1:26">
      <c r="A9093">
        <v>808760</v>
      </c>
      <c r="B9093" t="s">
        <v>98</v>
      </c>
      <c r="C9093" t="s">
        <v>929</v>
      </c>
      <c r="D9093" t="s">
        <v>929</v>
      </c>
      <c r="E9093" t="s">
        <v>929</v>
      </c>
      <c r="F9093" t="s">
        <v>929</v>
      </c>
      <c r="G9093" t="s">
        <v>929</v>
      </c>
      <c r="H9093" t="s">
        <v>929</v>
      </c>
      <c r="I9093" t="s">
        <v>929</v>
      </c>
      <c r="J9093" t="s">
        <v>929</v>
      </c>
      <c r="K9093" t="s">
        <v>929</v>
      </c>
      <c r="L9093" t="s">
        <v>929</v>
      </c>
      <c r="M9093" t="s">
        <v>929</v>
      </c>
      <c r="N9093" t="s">
        <v>929</v>
      </c>
      <c r="O9093" t="s">
        <v>929</v>
      </c>
      <c r="P9093" t="s">
        <v>929</v>
      </c>
      <c r="Q9093" t="s">
        <v>929</v>
      </c>
      <c r="R9093" t="s">
        <v>929</v>
      </c>
      <c r="S9093" t="s">
        <v>929</v>
      </c>
      <c r="T9093" t="s">
        <v>929</v>
      </c>
      <c r="U9093" t="s">
        <v>929</v>
      </c>
      <c r="V9093" t="s">
        <v>929</v>
      </c>
      <c r="W9093" t="s">
        <v>929</v>
      </c>
      <c r="X9093" t="s">
        <v>929</v>
      </c>
      <c r="Y9093" t="s">
        <v>929</v>
      </c>
      <c r="Z9093" t="s">
        <v>929</v>
      </c>
    </row>
    <row r="9094" spans="1:26">
      <c r="A9094">
        <v>808837</v>
      </c>
      <c r="B9094" t="s">
        <v>98</v>
      </c>
      <c r="C9094" t="s">
        <v>929</v>
      </c>
      <c r="D9094" t="s">
        <v>930</v>
      </c>
      <c r="E9094" t="s">
        <v>930</v>
      </c>
      <c r="F9094" t="s">
        <v>929</v>
      </c>
      <c r="G9094" t="s">
        <v>929</v>
      </c>
      <c r="H9094" t="s">
        <v>929</v>
      </c>
      <c r="I9094" t="s">
        <v>929</v>
      </c>
      <c r="J9094" t="s">
        <v>930</v>
      </c>
      <c r="K9094" t="s">
        <v>929</v>
      </c>
      <c r="L9094" t="s">
        <v>929</v>
      </c>
      <c r="M9094" t="s">
        <v>929</v>
      </c>
      <c r="N9094" t="s">
        <v>929</v>
      </c>
      <c r="O9094" t="s">
        <v>929</v>
      </c>
      <c r="P9094" t="s">
        <v>929</v>
      </c>
      <c r="Q9094" t="s">
        <v>930</v>
      </c>
      <c r="R9094" t="s">
        <v>929</v>
      </c>
      <c r="S9094" t="s">
        <v>930</v>
      </c>
      <c r="T9094" t="s">
        <v>929</v>
      </c>
      <c r="U9094" t="s">
        <v>929</v>
      </c>
      <c r="V9094" t="s">
        <v>929</v>
      </c>
      <c r="W9094" t="s">
        <v>929</v>
      </c>
      <c r="X9094" t="s">
        <v>929</v>
      </c>
      <c r="Y9094" t="s">
        <v>929</v>
      </c>
      <c r="Z9094" t="s">
        <v>929</v>
      </c>
    </row>
    <row r="9095" spans="1:26">
      <c r="A9095">
        <v>808844</v>
      </c>
      <c r="B9095" t="s">
        <v>98</v>
      </c>
      <c r="C9095" t="s">
        <v>929</v>
      </c>
      <c r="D9095" t="s">
        <v>929</v>
      </c>
      <c r="E9095" t="s">
        <v>930</v>
      </c>
      <c r="F9095" t="s">
        <v>930</v>
      </c>
      <c r="G9095" t="s">
        <v>930</v>
      </c>
      <c r="H9095" t="s">
        <v>930</v>
      </c>
      <c r="I9095" t="s">
        <v>929</v>
      </c>
      <c r="J9095" t="s">
        <v>929</v>
      </c>
      <c r="K9095" t="s">
        <v>929</v>
      </c>
      <c r="L9095" t="s">
        <v>929</v>
      </c>
      <c r="M9095" t="s">
        <v>929</v>
      </c>
      <c r="N9095" t="s">
        <v>929</v>
      </c>
      <c r="O9095" t="s">
        <v>929</v>
      </c>
      <c r="P9095" t="s">
        <v>930</v>
      </c>
      <c r="Q9095" t="s">
        <v>930</v>
      </c>
      <c r="R9095" t="s">
        <v>930</v>
      </c>
      <c r="S9095" t="s">
        <v>930</v>
      </c>
      <c r="T9095" t="s">
        <v>930</v>
      </c>
      <c r="U9095" t="s">
        <v>929</v>
      </c>
      <c r="V9095" t="s">
        <v>929</v>
      </c>
      <c r="W9095" t="s">
        <v>929</v>
      </c>
      <c r="X9095" t="s">
        <v>929</v>
      </c>
      <c r="Y9095" t="s">
        <v>929</v>
      </c>
      <c r="Z9095" t="s">
        <v>929</v>
      </c>
    </row>
    <row r="9096" spans="1:26">
      <c r="A9096">
        <v>808853</v>
      </c>
      <c r="B9096" t="s">
        <v>98</v>
      </c>
      <c r="C9096" t="s">
        <v>929</v>
      </c>
      <c r="D9096" t="s">
        <v>929</v>
      </c>
      <c r="E9096" t="s">
        <v>929</v>
      </c>
      <c r="F9096" t="s">
        <v>929</v>
      </c>
      <c r="G9096" t="s">
        <v>929</v>
      </c>
      <c r="H9096" t="s">
        <v>929</v>
      </c>
      <c r="I9096" t="s">
        <v>929</v>
      </c>
      <c r="J9096" t="s">
        <v>929</v>
      </c>
      <c r="K9096" t="s">
        <v>929</v>
      </c>
      <c r="L9096" t="s">
        <v>929</v>
      </c>
      <c r="M9096" t="s">
        <v>929</v>
      </c>
      <c r="N9096" t="s">
        <v>929</v>
      </c>
      <c r="O9096" t="s">
        <v>929</v>
      </c>
      <c r="P9096" t="s">
        <v>930</v>
      </c>
      <c r="Q9096" t="s">
        <v>930</v>
      </c>
      <c r="R9096" t="s">
        <v>930</v>
      </c>
      <c r="S9096" t="s">
        <v>930</v>
      </c>
      <c r="T9096" t="s">
        <v>930</v>
      </c>
      <c r="U9096" t="s">
        <v>929</v>
      </c>
      <c r="V9096" t="s">
        <v>929</v>
      </c>
      <c r="W9096" t="s">
        <v>929</v>
      </c>
      <c r="X9096" t="s">
        <v>929</v>
      </c>
      <c r="Y9096" t="s">
        <v>929</v>
      </c>
      <c r="Z9096" t="s">
        <v>929</v>
      </c>
    </row>
    <row r="9097" spans="1:26">
      <c r="A9097">
        <v>808869</v>
      </c>
      <c r="B9097" t="s">
        <v>98</v>
      </c>
      <c r="C9097" t="s">
        <v>928</v>
      </c>
      <c r="D9097" t="s">
        <v>929</v>
      </c>
      <c r="E9097" t="s">
        <v>929</v>
      </c>
      <c r="F9097" t="s">
        <v>930</v>
      </c>
      <c r="G9097" t="s">
        <v>929</v>
      </c>
      <c r="H9097" t="s">
        <v>930</v>
      </c>
      <c r="I9097" t="s">
        <v>929</v>
      </c>
      <c r="J9097" t="s">
        <v>929</v>
      </c>
      <c r="K9097" t="s">
        <v>929</v>
      </c>
      <c r="L9097" t="s">
        <v>929</v>
      </c>
      <c r="M9097" t="s">
        <v>929</v>
      </c>
      <c r="N9097" t="s">
        <v>929</v>
      </c>
      <c r="O9097" t="s">
        <v>929</v>
      </c>
      <c r="P9097" t="s">
        <v>929</v>
      </c>
      <c r="Q9097" t="s">
        <v>929</v>
      </c>
      <c r="R9097" t="s">
        <v>929</v>
      </c>
      <c r="S9097" t="s">
        <v>929</v>
      </c>
      <c r="T9097" t="s">
        <v>929</v>
      </c>
      <c r="U9097" t="s">
        <v>929</v>
      </c>
      <c r="V9097" t="s">
        <v>929</v>
      </c>
      <c r="W9097" t="s">
        <v>929</v>
      </c>
      <c r="X9097" t="s">
        <v>929</v>
      </c>
      <c r="Y9097" t="s">
        <v>929</v>
      </c>
      <c r="Z9097" t="s">
        <v>929</v>
      </c>
    </row>
    <row r="9098" spans="1:26">
      <c r="A9098">
        <v>808889</v>
      </c>
      <c r="B9098" t="s">
        <v>98</v>
      </c>
      <c r="C9098" t="s">
        <v>930</v>
      </c>
      <c r="D9098" t="s">
        <v>930</v>
      </c>
      <c r="E9098" t="s">
        <v>929</v>
      </c>
      <c r="F9098" t="s">
        <v>929</v>
      </c>
      <c r="G9098" t="s">
        <v>929</v>
      </c>
      <c r="H9098" t="s">
        <v>930</v>
      </c>
      <c r="I9098" t="s">
        <v>929</v>
      </c>
      <c r="J9098" t="s">
        <v>929</v>
      </c>
      <c r="K9098" t="s">
        <v>929</v>
      </c>
      <c r="L9098" t="s">
        <v>929</v>
      </c>
      <c r="M9098" t="s">
        <v>929</v>
      </c>
      <c r="N9098" t="s">
        <v>929</v>
      </c>
      <c r="O9098" t="s">
        <v>930</v>
      </c>
      <c r="P9098" t="s">
        <v>929</v>
      </c>
      <c r="Q9098" t="s">
        <v>930</v>
      </c>
      <c r="R9098" t="s">
        <v>929</v>
      </c>
      <c r="S9098" t="s">
        <v>930</v>
      </c>
      <c r="T9098" t="s">
        <v>930</v>
      </c>
      <c r="U9098" t="s">
        <v>929</v>
      </c>
      <c r="V9098" t="s">
        <v>929</v>
      </c>
      <c r="W9098" t="s">
        <v>929</v>
      </c>
      <c r="X9098" t="s">
        <v>929</v>
      </c>
      <c r="Y9098" t="s">
        <v>929</v>
      </c>
      <c r="Z9098" t="s">
        <v>929</v>
      </c>
    </row>
    <row r="9099" spans="1:26">
      <c r="A9099">
        <v>808916</v>
      </c>
      <c r="B9099" t="s">
        <v>98</v>
      </c>
      <c r="C9099" t="s">
        <v>930</v>
      </c>
      <c r="D9099" t="s">
        <v>929</v>
      </c>
      <c r="E9099" t="s">
        <v>929</v>
      </c>
      <c r="F9099" t="s">
        <v>929</v>
      </c>
      <c r="G9099" t="s">
        <v>929</v>
      </c>
      <c r="H9099" t="s">
        <v>929</v>
      </c>
      <c r="I9099" t="s">
        <v>929</v>
      </c>
      <c r="J9099" t="s">
        <v>930</v>
      </c>
      <c r="K9099" t="s">
        <v>929</v>
      </c>
      <c r="L9099" t="s">
        <v>929</v>
      </c>
      <c r="M9099" t="s">
        <v>929</v>
      </c>
      <c r="N9099" t="s">
        <v>930</v>
      </c>
      <c r="O9099" t="s">
        <v>929</v>
      </c>
      <c r="P9099" t="s">
        <v>929</v>
      </c>
      <c r="Q9099" t="s">
        <v>929</v>
      </c>
      <c r="R9099" t="s">
        <v>929</v>
      </c>
      <c r="S9099" t="s">
        <v>929</v>
      </c>
      <c r="T9099" t="s">
        <v>930</v>
      </c>
      <c r="U9099" t="s">
        <v>929</v>
      </c>
      <c r="V9099" t="s">
        <v>929</v>
      </c>
      <c r="W9099" t="s">
        <v>929</v>
      </c>
      <c r="X9099" t="s">
        <v>929</v>
      </c>
      <c r="Y9099" t="s">
        <v>929</v>
      </c>
      <c r="Z9099" t="s">
        <v>929</v>
      </c>
    </row>
    <row r="9100" spans="1:26">
      <c r="A9100">
        <v>808931</v>
      </c>
      <c r="B9100" t="s">
        <v>98</v>
      </c>
      <c r="C9100" t="s">
        <v>930</v>
      </c>
      <c r="D9100" t="s">
        <v>930</v>
      </c>
      <c r="E9100" t="s">
        <v>929</v>
      </c>
      <c r="F9100" t="s">
        <v>929</v>
      </c>
      <c r="G9100" t="s">
        <v>929</v>
      </c>
      <c r="H9100" t="s">
        <v>929</v>
      </c>
      <c r="I9100" t="s">
        <v>929</v>
      </c>
      <c r="J9100" t="s">
        <v>929</v>
      </c>
      <c r="K9100" t="s">
        <v>930</v>
      </c>
      <c r="L9100" t="s">
        <v>929</v>
      </c>
      <c r="M9100" t="s">
        <v>929</v>
      </c>
      <c r="N9100" t="s">
        <v>929</v>
      </c>
      <c r="O9100" t="s">
        <v>929</v>
      </c>
      <c r="P9100" t="s">
        <v>930</v>
      </c>
      <c r="Q9100" t="s">
        <v>930</v>
      </c>
      <c r="R9100" t="s">
        <v>930</v>
      </c>
      <c r="S9100" t="s">
        <v>930</v>
      </c>
      <c r="T9100" t="s">
        <v>930</v>
      </c>
      <c r="U9100" t="s">
        <v>929</v>
      </c>
      <c r="V9100" t="s">
        <v>929</v>
      </c>
      <c r="W9100" t="s">
        <v>929</v>
      </c>
      <c r="X9100" t="s">
        <v>929</v>
      </c>
      <c r="Y9100" t="s">
        <v>929</v>
      </c>
      <c r="Z9100" t="s">
        <v>929</v>
      </c>
    </row>
    <row r="9101" spans="1:26">
      <c r="A9101">
        <v>808944</v>
      </c>
      <c r="B9101" t="s">
        <v>98</v>
      </c>
      <c r="C9101" t="s">
        <v>930</v>
      </c>
      <c r="D9101" t="s">
        <v>928</v>
      </c>
      <c r="E9101" t="s">
        <v>930</v>
      </c>
      <c r="F9101" t="s">
        <v>930</v>
      </c>
      <c r="G9101" t="s">
        <v>928</v>
      </c>
      <c r="H9101" t="s">
        <v>930</v>
      </c>
      <c r="I9101" t="s">
        <v>929</v>
      </c>
      <c r="J9101" t="s">
        <v>929</v>
      </c>
      <c r="K9101" t="s">
        <v>929</v>
      </c>
      <c r="L9101" t="s">
        <v>929</v>
      </c>
      <c r="M9101" t="s">
        <v>929</v>
      </c>
      <c r="N9101" t="s">
        <v>929</v>
      </c>
      <c r="O9101" t="s">
        <v>929</v>
      </c>
      <c r="P9101" t="s">
        <v>930</v>
      </c>
      <c r="Q9101" t="s">
        <v>930</v>
      </c>
      <c r="R9101" t="s">
        <v>930</v>
      </c>
      <c r="S9101" t="s">
        <v>930</v>
      </c>
      <c r="T9101" t="s">
        <v>930</v>
      </c>
      <c r="U9101" t="s">
        <v>929</v>
      </c>
      <c r="V9101" t="s">
        <v>929</v>
      </c>
      <c r="W9101" t="s">
        <v>929</v>
      </c>
      <c r="X9101" t="s">
        <v>929</v>
      </c>
      <c r="Y9101" t="s">
        <v>929</v>
      </c>
      <c r="Z9101" t="s">
        <v>929</v>
      </c>
    </row>
    <row r="9102" spans="1:26">
      <c r="A9102">
        <v>808951</v>
      </c>
      <c r="B9102" t="s">
        <v>98</v>
      </c>
      <c r="C9102" t="s">
        <v>928</v>
      </c>
      <c r="D9102" t="s">
        <v>929</v>
      </c>
      <c r="E9102" t="s">
        <v>930</v>
      </c>
      <c r="F9102" t="s">
        <v>928</v>
      </c>
      <c r="G9102" t="s">
        <v>930</v>
      </c>
      <c r="H9102" t="s">
        <v>930</v>
      </c>
      <c r="I9102" t="s">
        <v>929</v>
      </c>
      <c r="J9102" t="s">
        <v>929</v>
      </c>
      <c r="K9102" t="s">
        <v>929</v>
      </c>
      <c r="L9102" t="s">
        <v>930</v>
      </c>
      <c r="M9102" t="s">
        <v>929</v>
      </c>
      <c r="N9102" t="s">
        <v>929</v>
      </c>
      <c r="O9102" t="s">
        <v>929</v>
      </c>
      <c r="P9102" t="s">
        <v>929</v>
      </c>
      <c r="Q9102" t="s">
        <v>929</v>
      </c>
      <c r="R9102" t="s">
        <v>929</v>
      </c>
      <c r="S9102" t="s">
        <v>929</v>
      </c>
      <c r="T9102" t="s">
        <v>929</v>
      </c>
      <c r="U9102" t="s">
        <v>929</v>
      </c>
      <c r="V9102" t="s">
        <v>929</v>
      </c>
      <c r="W9102" t="s">
        <v>929</v>
      </c>
      <c r="X9102" t="s">
        <v>929</v>
      </c>
      <c r="Y9102" t="s">
        <v>929</v>
      </c>
      <c r="Z9102" t="s">
        <v>929</v>
      </c>
    </row>
    <row r="9103" spans="1:26">
      <c r="A9103">
        <v>808984</v>
      </c>
      <c r="B9103" t="s">
        <v>98</v>
      </c>
      <c r="C9103" t="s">
        <v>929</v>
      </c>
      <c r="D9103" t="s">
        <v>929</v>
      </c>
      <c r="E9103" t="s">
        <v>929</v>
      </c>
      <c r="F9103" t="s">
        <v>930</v>
      </c>
      <c r="G9103" t="s">
        <v>930</v>
      </c>
      <c r="H9103" t="s">
        <v>930</v>
      </c>
      <c r="I9103" t="s">
        <v>929</v>
      </c>
      <c r="J9103" t="s">
        <v>929</v>
      </c>
      <c r="K9103" t="s">
        <v>930</v>
      </c>
      <c r="L9103" t="s">
        <v>930</v>
      </c>
      <c r="M9103" t="s">
        <v>929</v>
      </c>
      <c r="N9103" t="s">
        <v>930</v>
      </c>
      <c r="O9103" t="s">
        <v>930</v>
      </c>
      <c r="P9103" t="s">
        <v>929</v>
      </c>
      <c r="Q9103" t="s">
        <v>930</v>
      </c>
      <c r="R9103" t="s">
        <v>930</v>
      </c>
      <c r="S9103" t="s">
        <v>930</v>
      </c>
      <c r="T9103" t="s">
        <v>930</v>
      </c>
      <c r="U9103" t="s">
        <v>929</v>
      </c>
      <c r="V9103" t="s">
        <v>929</v>
      </c>
      <c r="W9103" t="s">
        <v>929</v>
      </c>
      <c r="X9103" t="s">
        <v>929</v>
      </c>
      <c r="Y9103" t="s">
        <v>929</v>
      </c>
      <c r="Z9103" t="s">
        <v>929</v>
      </c>
    </row>
    <row r="9104" spans="1:26">
      <c r="A9104">
        <v>809012</v>
      </c>
      <c r="B9104" t="s">
        <v>98</v>
      </c>
      <c r="C9104" t="s">
        <v>929</v>
      </c>
      <c r="D9104" t="s">
        <v>930</v>
      </c>
      <c r="E9104" t="s">
        <v>930</v>
      </c>
      <c r="F9104" t="s">
        <v>929</v>
      </c>
      <c r="G9104" t="s">
        <v>929</v>
      </c>
      <c r="H9104" t="s">
        <v>929</v>
      </c>
      <c r="I9104" t="s">
        <v>929</v>
      </c>
      <c r="J9104" t="s">
        <v>930</v>
      </c>
      <c r="K9104" t="s">
        <v>929</v>
      </c>
      <c r="L9104" t="s">
        <v>929</v>
      </c>
      <c r="M9104" t="s">
        <v>929</v>
      </c>
      <c r="N9104" t="s">
        <v>929</v>
      </c>
      <c r="O9104" t="s">
        <v>929</v>
      </c>
      <c r="P9104" t="s">
        <v>929</v>
      </c>
      <c r="Q9104" t="s">
        <v>929</v>
      </c>
      <c r="R9104" t="s">
        <v>929</v>
      </c>
      <c r="S9104" t="s">
        <v>929</v>
      </c>
      <c r="T9104" t="s">
        <v>929</v>
      </c>
      <c r="U9104" t="s">
        <v>929</v>
      </c>
      <c r="V9104" t="s">
        <v>929</v>
      </c>
      <c r="W9104" t="s">
        <v>929</v>
      </c>
      <c r="X9104" t="s">
        <v>929</v>
      </c>
      <c r="Y9104" t="s">
        <v>929</v>
      </c>
      <c r="Z9104" t="s">
        <v>929</v>
      </c>
    </row>
    <row r="9105" spans="1:26">
      <c r="A9105">
        <v>809020</v>
      </c>
      <c r="B9105" t="s">
        <v>98</v>
      </c>
      <c r="C9105" t="s">
        <v>929</v>
      </c>
      <c r="D9105" t="s">
        <v>930</v>
      </c>
      <c r="E9105" t="s">
        <v>930</v>
      </c>
      <c r="F9105" t="s">
        <v>929</v>
      </c>
      <c r="G9105" t="s">
        <v>930</v>
      </c>
      <c r="H9105" t="s">
        <v>930</v>
      </c>
      <c r="I9105" t="s">
        <v>929</v>
      </c>
      <c r="J9105" t="s">
        <v>930</v>
      </c>
      <c r="K9105" t="s">
        <v>929</v>
      </c>
      <c r="L9105" t="s">
        <v>929</v>
      </c>
      <c r="M9105" t="s">
        <v>929</v>
      </c>
      <c r="N9105" t="s">
        <v>929</v>
      </c>
      <c r="O9105" t="s">
        <v>929</v>
      </c>
      <c r="P9105" t="s">
        <v>929</v>
      </c>
      <c r="Q9105" t="s">
        <v>929</v>
      </c>
      <c r="R9105" t="s">
        <v>929</v>
      </c>
      <c r="S9105" t="s">
        <v>929</v>
      </c>
      <c r="T9105" t="s">
        <v>929</v>
      </c>
      <c r="U9105" t="s">
        <v>929</v>
      </c>
      <c r="V9105" t="s">
        <v>929</v>
      </c>
      <c r="W9105" t="s">
        <v>929</v>
      </c>
      <c r="X9105" t="s">
        <v>929</v>
      </c>
      <c r="Y9105" t="s">
        <v>929</v>
      </c>
      <c r="Z9105" t="s">
        <v>929</v>
      </c>
    </row>
    <row r="9106" spans="1:26">
      <c r="A9106">
        <v>809032</v>
      </c>
      <c r="B9106" t="s">
        <v>98</v>
      </c>
      <c r="C9106" t="s">
        <v>930</v>
      </c>
      <c r="D9106" t="s">
        <v>929</v>
      </c>
      <c r="E9106" t="s">
        <v>929</v>
      </c>
      <c r="F9106" t="s">
        <v>929</v>
      </c>
      <c r="G9106" t="s">
        <v>929</v>
      </c>
      <c r="H9106" t="s">
        <v>930</v>
      </c>
      <c r="I9106" t="s">
        <v>929</v>
      </c>
      <c r="J9106" t="s">
        <v>929</v>
      </c>
      <c r="K9106" t="s">
        <v>929</v>
      </c>
      <c r="L9106" t="s">
        <v>929</v>
      </c>
      <c r="M9106" t="s">
        <v>929</v>
      </c>
      <c r="N9106" t="s">
        <v>929</v>
      </c>
      <c r="O9106" t="s">
        <v>929</v>
      </c>
      <c r="P9106" t="s">
        <v>930</v>
      </c>
      <c r="Q9106" t="s">
        <v>930</v>
      </c>
      <c r="R9106" t="s">
        <v>930</v>
      </c>
      <c r="S9106" t="s">
        <v>930</v>
      </c>
      <c r="T9106" t="s">
        <v>930</v>
      </c>
      <c r="U9106" t="s">
        <v>929</v>
      </c>
      <c r="V9106" t="s">
        <v>929</v>
      </c>
      <c r="W9106" t="s">
        <v>929</v>
      </c>
      <c r="X9106" t="s">
        <v>929</v>
      </c>
      <c r="Y9106" t="s">
        <v>929</v>
      </c>
      <c r="Z9106" t="s">
        <v>929</v>
      </c>
    </row>
    <row r="9107" spans="1:26">
      <c r="A9107">
        <v>809040</v>
      </c>
      <c r="B9107" t="s">
        <v>98</v>
      </c>
      <c r="C9107" t="s">
        <v>929</v>
      </c>
      <c r="D9107" t="s">
        <v>930</v>
      </c>
      <c r="E9107" t="s">
        <v>930</v>
      </c>
      <c r="F9107" t="s">
        <v>929</v>
      </c>
      <c r="G9107" t="s">
        <v>930</v>
      </c>
      <c r="H9107" t="s">
        <v>929</v>
      </c>
      <c r="I9107" t="s">
        <v>929</v>
      </c>
      <c r="J9107" t="s">
        <v>929</v>
      </c>
      <c r="K9107" t="s">
        <v>930</v>
      </c>
      <c r="L9107" t="s">
        <v>929</v>
      </c>
      <c r="M9107" t="s">
        <v>929</v>
      </c>
      <c r="N9107" t="s">
        <v>929</v>
      </c>
      <c r="O9107" t="s">
        <v>929</v>
      </c>
      <c r="P9107" t="s">
        <v>930</v>
      </c>
      <c r="Q9107" t="s">
        <v>929</v>
      </c>
      <c r="R9107" t="s">
        <v>930</v>
      </c>
      <c r="S9107" t="s">
        <v>930</v>
      </c>
      <c r="T9107" t="s">
        <v>930</v>
      </c>
      <c r="U9107" t="s">
        <v>929</v>
      </c>
      <c r="V9107" t="s">
        <v>929</v>
      </c>
      <c r="W9107" t="s">
        <v>929</v>
      </c>
      <c r="X9107" t="s">
        <v>929</v>
      </c>
      <c r="Y9107" t="s">
        <v>929</v>
      </c>
      <c r="Z9107" t="s">
        <v>929</v>
      </c>
    </row>
    <row r="9108" spans="1:26">
      <c r="A9108">
        <v>809055</v>
      </c>
      <c r="B9108" t="s">
        <v>98</v>
      </c>
      <c r="C9108" t="s">
        <v>929</v>
      </c>
      <c r="D9108" t="s">
        <v>929</v>
      </c>
      <c r="E9108" t="s">
        <v>929</v>
      </c>
      <c r="F9108" t="s">
        <v>929</v>
      </c>
      <c r="G9108" t="s">
        <v>930</v>
      </c>
      <c r="H9108" t="s">
        <v>930</v>
      </c>
      <c r="I9108" t="s">
        <v>929</v>
      </c>
      <c r="J9108" t="s">
        <v>929</v>
      </c>
      <c r="K9108" t="s">
        <v>929</v>
      </c>
      <c r="L9108" t="s">
        <v>929</v>
      </c>
      <c r="M9108" t="s">
        <v>929</v>
      </c>
      <c r="N9108" t="s">
        <v>929</v>
      </c>
      <c r="O9108" t="s">
        <v>929</v>
      </c>
      <c r="P9108" t="s">
        <v>929</v>
      </c>
      <c r="Q9108" t="s">
        <v>929</v>
      </c>
      <c r="R9108" t="s">
        <v>929</v>
      </c>
      <c r="S9108" t="s">
        <v>929</v>
      </c>
      <c r="T9108" t="s">
        <v>929</v>
      </c>
      <c r="U9108" t="s">
        <v>929</v>
      </c>
      <c r="V9108" t="s">
        <v>929</v>
      </c>
      <c r="W9108" t="s">
        <v>929</v>
      </c>
      <c r="X9108" t="s">
        <v>929</v>
      </c>
      <c r="Y9108" t="s">
        <v>929</v>
      </c>
      <c r="Z9108" t="s">
        <v>929</v>
      </c>
    </row>
    <row r="9109" spans="1:26">
      <c r="A9109">
        <v>809085</v>
      </c>
      <c r="B9109" t="s">
        <v>98</v>
      </c>
      <c r="C9109" t="s">
        <v>929</v>
      </c>
      <c r="D9109" t="s">
        <v>929</v>
      </c>
      <c r="E9109" t="s">
        <v>929</v>
      </c>
      <c r="F9109" t="s">
        <v>930</v>
      </c>
      <c r="G9109" t="s">
        <v>930</v>
      </c>
      <c r="H9109" t="s">
        <v>930</v>
      </c>
      <c r="I9109" t="s">
        <v>929</v>
      </c>
      <c r="J9109" t="s">
        <v>929</v>
      </c>
      <c r="K9109" t="s">
        <v>930</v>
      </c>
      <c r="L9109" t="s">
        <v>929</v>
      </c>
      <c r="M9109" t="s">
        <v>929</v>
      </c>
      <c r="N9109" t="s">
        <v>929</v>
      </c>
      <c r="O9109" t="s">
        <v>929</v>
      </c>
      <c r="P9109" t="s">
        <v>930</v>
      </c>
      <c r="Q9109" t="s">
        <v>930</v>
      </c>
      <c r="R9109" t="s">
        <v>929</v>
      </c>
      <c r="S9109" t="s">
        <v>930</v>
      </c>
      <c r="T9109" t="s">
        <v>930</v>
      </c>
      <c r="U9109" t="s">
        <v>929</v>
      </c>
      <c r="V9109" t="s">
        <v>929</v>
      </c>
      <c r="W9109" t="s">
        <v>929</v>
      </c>
      <c r="X9109" t="s">
        <v>929</v>
      </c>
      <c r="Y9109" t="s">
        <v>929</v>
      </c>
      <c r="Z9109" t="s">
        <v>929</v>
      </c>
    </row>
    <row r="9110" spans="1:26">
      <c r="A9110">
        <v>809089</v>
      </c>
      <c r="B9110" t="s">
        <v>98</v>
      </c>
      <c r="C9110" t="s">
        <v>929</v>
      </c>
      <c r="D9110" t="s">
        <v>929</v>
      </c>
      <c r="E9110" t="s">
        <v>929</v>
      </c>
      <c r="F9110" t="s">
        <v>929</v>
      </c>
      <c r="G9110" t="s">
        <v>929</v>
      </c>
      <c r="H9110" t="s">
        <v>929</v>
      </c>
      <c r="I9110" t="s">
        <v>929</v>
      </c>
      <c r="J9110" t="s">
        <v>929</v>
      </c>
      <c r="K9110" t="s">
        <v>930</v>
      </c>
      <c r="L9110" t="s">
        <v>929</v>
      </c>
      <c r="M9110" t="s">
        <v>929</v>
      </c>
      <c r="N9110" t="s">
        <v>929</v>
      </c>
      <c r="O9110" t="s">
        <v>929</v>
      </c>
      <c r="P9110" t="s">
        <v>930</v>
      </c>
      <c r="Q9110" t="s">
        <v>930</v>
      </c>
      <c r="R9110" t="s">
        <v>930</v>
      </c>
      <c r="S9110" t="s">
        <v>929</v>
      </c>
      <c r="T9110" t="s">
        <v>930</v>
      </c>
      <c r="U9110" t="s">
        <v>929</v>
      </c>
      <c r="V9110" t="s">
        <v>929</v>
      </c>
      <c r="W9110" t="s">
        <v>929</v>
      </c>
      <c r="X9110" t="s">
        <v>929</v>
      </c>
      <c r="Y9110" t="s">
        <v>929</v>
      </c>
      <c r="Z9110" t="s">
        <v>929</v>
      </c>
    </row>
    <row r="9111" spans="1:26">
      <c r="A9111">
        <v>809105</v>
      </c>
      <c r="B9111" t="s">
        <v>98</v>
      </c>
      <c r="C9111" t="s">
        <v>929</v>
      </c>
      <c r="D9111" t="s">
        <v>929</v>
      </c>
      <c r="E9111" t="s">
        <v>929</v>
      </c>
      <c r="F9111" t="s">
        <v>929</v>
      </c>
      <c r="G9111" t="s">
        <v>929</v>
      </c>
      <c r="H9111" t="s">
        <v>929</v>
      </c>
      <c r="I9111" t="s">
        <v>929</v>
      </c>
      <c r="J9111" t="s">
        <v>929</v>
      </c>
      <c r="K9111" t="s">
        <v>929</v>
      </c>
      <c r="L9111" t="s">
        <v>929</v>
      </c>
      <c r="M9111" t="s">
        <v>929</v>
      </c>
      <c r="N9111" t="s">
        <v>929</v>
      </c>
      <c r="O9111" t="s">
        <v>929</v>
      </c>
      <c r="P9111" t="s">
        <v>929</v>
      </c>
      <c r="Q9111" t="s">
        <v>929</v>
      </c>
      <c r="R9111" t="s">
        <v>929</v>
      </c>
      <c r="S9111" t="s">
        <v>929</v>
      </c>
      <c r="T9111" t="s">
        <v>929</v>
      </c>
      <c r="U9111" t="s">
        <v>929</v>
      </c>
      <c r="V9111" t="s">
        <v>929</v>
      </c>
      <c r="W9111" t="s">
        <v>929</v>
      </c>
      <c r="X9111" t="s">
        <v>929</v>
      </c>
      <c r="Y9111" t="s">
        <v>929</v>
      </c>
      <c r="Z9111" t="s">
        <v>929</v>
      </c>
    </row>
    <row r="9112" spans="1:26">
      <c r="A9112">
        <v>809106</v>
      </c>
      <c r="B9112" t="s">
        <v>98</v>
      </c>
      <c r="C9112" t="s">
        <v>930</v>
      </c>
      <c r="D9112" t="s">
        <v>929</v>
      </c>
      <c r="E9112" t="s">
        <v>929</v>
      </c>
      <c r="F9112" t="s">
        <v>929</v>
      </c>
      <c r="G9112" t="s">
        <v>929</v>
      </c>
      <c r="H9112" t="s">
        <v>930</v>
      </c>
      <c r="I9112" t="s">
        <v>929</v>
      </c>
      <c r="J9112" t="s">
        <v>929</v>
      </c>
      <c r="K9112" t="s">
        <v>930</v>
      </c>
      <c r="L9112" t="s">
        <v>930</v>
      </c>
      <c r="M9112" t="s">
        <v>929</v>
      </c>
      <c r="N9112" t="s">
        <v>929</v>
      </c>
      <c r="O9112" t="s">
        <v>930</v>
      </c>
      <c r="P9112" t="s">
        <v>929</v>
      </c>
      <c r="Q9112" t="s">
        <v>929</v>
      </c>
      <c r="R9112" t="s">
        <v>929</v>
      </c>
      <c r="S9112" t="s">
        <v>930</v>
      </c>
      <c r="T9112" t="s">
        <v>929</v>
      </c>
      <c r="U9112" t="s">
        <v>929</v>
      </c>
      <c r="V9112" t="s">
        <v>929</v>
      </c>
      <c r="W9112" t="s">
        <v>929</v>
      </c>
      <c r="X9112" t="s">
        <v>929</v>
      </c>
      <c r="Y9112" t="s">
        <v>929</v>
      </c>
      <c r="Z9112" t="s">
        <v>929</v>
      </c>
    </row>
    <row r="9113" spans="1:26">
      <c r="A9113">
        <v>809107</v>
      </c>
      <c r="B9113" t="s">
        <v>98</v>
      </c>
      <c r="C9113" t="s">
        <v>930</v>
      </c>
      <c r="D9113" t="s">
        <v>929</v>
      </c>
      <c r="E9113" t="s">
        <v>929</v>
      </c>
      <c r="F9113" t="s">
        <v>930</v>
      </c>
      <c r="G9113" t="s">
        <v>930</v>
      </c>
      <c r="H9113" t="s">
        <v>930</v>
      </c>
      <c r="I9113" t="s">
        <v>929</v>
      </c>
      <c r="J9113" t="s">
        <v>930</v>
      </c>
      <c r="K9113" t="s">
        <v>929</v>
      </c>
      <c r="L9113" t="s">
        <v>929</v>
      </c>
      <c r="M9113" t="s">
        <v>929</v>
      </c>
      <c r="N9113" t="s">
        <v>929</v>
      </c>
      <c r="O9113" t="s">
        <v>929</v>
      </c>
      <c r="P9113" t="s">
        <v>929</v>
      </c>
      <c r="Q9113" t="s">
        <v>930</v>
      </c>
      <c r="R9113" t="s">
        <v>930</v>
      </c>
      <c r="S9113" t="s">
        <v>930</v>
      </c>
      <c r="T9113" t="s">
        <v>930</v>
      </c>
      <c r="U9113" t="s">
        <v>929</v>
      </c>
      <c r="V9113" t="s">
        <v>929</v>
      </c>
      <c r="W9113" t="s">
        <v>929</v>
      </c>
      <c r="X9113" t="s">
        <v>929</v>
      </c>
      <c r="Y9113" t="s">
        <v>929</v>
      </c>
      <c r="Z9113" t="s">
        <v>929</v>
      </c>
    </row>
    <row r="9114" spans="1:26">
      <c r="A9114">
        <v>809117</v>
      </c>
      <c r="B9114" t="s">
        <v>98</v>
      </c>
      <c r="C9114" t="s">
        <v>930</v>
      </c>
      <c r="D9114" t="s">
        <v>929</v>
      </c>
      <c r="E9114" t="s">
        <v>929</v>
      </c>
      <c r="F9114" t="s">
        <v>929</v>
      </c>
      <c r="G9114" t="s">
        <v>929</v>
      </c>
      <c r="H9114" t="s">
        <v>929</v>
      </c>
      <c r="I9114" t="s">
        <v>929</v>
      </c>
      <c r="J9114" t="s">
        <v>929</v>
      </c>
      <c r="K9114" t="s">
        <v>929</v>
      </c>
      <c r="L9114" t="s">
        <v>930</v>
      </c>
      <c r="M9114" t="s">
        <v>929</v>
      </c>
      <c r="N9114" t="s">
        <v>930</v>
      </c>
      <c r="O9114" t="s">
        <v>929</v>
      </c>
      <c r="P9114" t="s">
        <v>929</v>
      </c>
      <c r="Q9114" t="s">
        <v>929</v>
      </c>
      <c r="R9114" t="s">
        <v>929</v>
      </c>
      <c r="S9114" t="s">
        <v>929</v>
      </c>
      <c r="T9114" t="s">
        <v>929</v>
      </c>
      <c r="U9114" t="s">
        <v>929</v>
      </c>
      <c r="V9114" t="s">
        <v>929</v>
      </c>
      <c r="W9114" t="s">
        <v>929</v>
      </c>
      <c r="X9114" t="s">
        <v>929</v>
      </c>
      <c r="Y9114" t="s">
        <v>929</v>
      </c>
      <c r="Z9114" t="s">
        <v>929</v>
      </c>
    </row>
    <row r="9115" spans="1:26">
      <c r="A9115">
        <v>809123</v>
      </c>
      <c r="B9115" t="s">
        <v>98</v>
      </c>
      <c r="C9115" t="s">
        <v>930</v>
      </c>
      <c r="D9115" t="s">
        <v>929</v>
      </c>
      <c r="E9115" t="s">
        <v>930</v>
      </c>
      <c r="F9115" t="s">
        <v>930</v>
      </c>
      <c r="G9115" t="s">
        <v>930</v>
      </c>
      <c r="H9115" t="s">
        <v>929</v>
      </c>
      <c r="I9115" t="s">
        <v>929</v>
      </c>
      <c r="J9115" t="s">
        <v>930</v>
      </c>
      <c r="K9115" t="s">
        <v>929</v>
      </c>
      <c r="L9115" t="s">
        <v>929</v>
      </c>
      <c r="M9115" t="s">
        <v>929</v>
      </c>
      <c r="N9115" t="s">
        <v>929</v>
      </c>
      <c r="O9115" t="s">
        <v>929</v>
      </c>
      <c r="P9115" t="s">
        <v>929</v>
      </c>
      <c r="Q9115" t="s">
        <v>929</v>
      </c>
      <c r="R9115" t="s">
        <v>929</v>
      </c>
      <c r="S9115" t="s">
        <v>929</v>
      </c>
      <c r="T9115" t="s">
        <v>929</v>
      </c>
      <c r="U9115" t="s">
        <v>929</v>
      </c>
      <c r="V9115" t="s">
        <v>929</v>
      </c>
      <c r="W9115" t="s">
        <v>929</v>
      </c>
      <c r="X9115" t="s">
        <v>929</v>
      </c>
      <c r="Y9115" t="s">
        <v>929</v>
      </c>
      <c r="Z9115" t="s">
        <v>929</v>
      </c>
    </row>
    <row r="9116" spans="1:26">
      <c r="A9116">
        <v>809128</v>
      </c>
      <c r="B9116" t="s">
        <v>98</v>
      </c>
      <c r="C9116" t="s">
        <v>929</v>
      </c>
      <c r="D9116" t="s">
        <v>930</v>
      </c>
      <c r="E9116" t="s">
        <v>929</v>
      </c>
      <c r="F9116" t="s">
        <v>930</v>
      </c>
      <c r="G9116" t="s">
        <v>930</v>
      </c>
      <c r="H9116" t="s">
        <v>930</v>
      </c>
      <c r="I9116" t="s">
        <v>929</v>
      </c>
      <c r="J9116" t="s">
        <v>929</v>
      </c>
      <c r="K9116" t="s">
        <v>929</v>
      </c>
      <c r="L9116" t="s">
        <v>929</v>
      </c>
      <c r="M9116" t="s">
        <v>929</v>
      </c>
      <c r="N9116" t="s">
        <v>929</v>
      </c>
      <c r="O9116" t="s">
        <v>929</v>
      </c>
      <c r="P9116" t="s">
        <v>930</v>
      </c>
      <c r="Q9116" t="s">
        <v>930</v>
      </c>
      <c r="R9116" t="s">
        <v>930</v>
      </c>
      <c r="S9116" t="s">
        <v>929</v>
      </c>
      <c r="T9116" t="s">
        <v>929</v>
      </c>
      <c r="U9116" t="s">
        <v>929</v>
      </c>
      <c r="V9116" t="s">
        <v>929</v>
      </c>
      <c r="W9116" t="s">
        <v>929</v>
      </c>
      <c r="X9116" t="s">
        <v>929</v>
      </c>
      <c r="Y9116" t="s">
        <v>929</v>
      </c>
      <c r="Z9116" t="s">
        <v>929</v>
      </c>
    </row>
    <row r="9117" spans="1:26">
      <c r="A9117">
        <v>809133</v>
      </c>
      <c r="B9117" t="s">
        <v>98</v>
      </c>
      <c r="C9117" t="s">
        <v>928</v>
      </c>
      <c r="D9117" t="s">
        <v>930</v>
      </c>
      <c r="E9117" t="s">
        <v>929</v>
      </c>
      <c r="F9117" t="s">
        <v>929</v>
      </c>
      <c r="G9117" t="s">
        <v>929</v>
      </c>
      <c r="H9117" t="s">
        <v>929</v>
      </c>
      <c r="I9117" t="s">
        <v>929</v>
      </c>
      <c r="J9117" t="s">
        <v>930</v>
      </c>
      <c r="K9117" t="s">
        <v>929</v>
      </c>
      <c r="L9117" t="s">
        <v>929</v>
      </c>
      <c r="M9117" t="s">
        <v>929</v>
      </c>
      <c r="N9117" t="s">
        <v>929</v>
      </c>
      <c r="O9117" t="s">
        <v>929</v>
      </c>
      <c r="P9117" t="s">
        <v>929</v>
      </c>
      <c r="Q9117" t="s">
        <v>929</v>
      </c>
      <c r="R9117" t="s">
        <v>929</v>
      </c>
      <c r="S9117" t="s">
        <v>929</v>
      </c>
      <c r="T9117" t="s">
        <v>929</v>
      </c>
      <c r="U9117" t="s">
        <v>929</v>
      </c>
      <c r="V9117" t="s">
        <v>929</v>
      </c>
      <c r="W9117" t="s">
        <v>929</v>
      </c>
      <c r="X9117" t="s">
        <v>929</v>
      </c>
      <c r="Y9117" t="s">
        <v>929</v>
      </c>
      <c r="Z9117" t="s">
        <v>929</v>
      </c>
    </row>
    <row r="9118" spans="1:26">
      <c r="A9118">
        <v>809136</v>
      </c>
      <c r="B9118" t="s">
        <v>98</v>
      </c>
      <c r="C9118" t="s">
        <v>930</v>
      </c>
      <c r="D9118" t="s">
        <v>930</v>
      </c>
      <c r="E9118" t="s">
        <v>929</v>
      </c>
      <c r="F9118" t="s">
        <v>930</v>
      </c>
      <c r="G9118" t="s">
        <v>929</v>
      </c>
      <c r="H9118" t="s">
        <v>929</v>
      </c>
      <c r="I9118" t="s">
        <v>929</v>
      </c>
      <c r="J9118" t="s">
        <v>929</v>
      </c>
      <c r="K9118" t="s">
        <v>929</v>
      </c>
      <c r="L9118" t="s">
        <v>929</v>
      </c>
      <c r="M9118" t="s">
        <v>929</v>
      </c>
      <c r="N9118" t="s">
        <v>929</v>
      </c>
      <c r="O9118" t="s">
        <v>929</v>
      </c>
      <c r="P9118" t="s">
        <v>929</v>
      </c>
      <c r="Q9118" t="s">
        <v>929</v>
      </c>
      <c r="R9118" t="s">
        <v>929</v>
      </c>
      <c r="S9118" t="s">
        <v>929</v>
      </c>
      <c r="T9118" t="s">
        <v>929</v>
      </c>
      <c r="U9118" t="s">
        <v>929</v>
      </c>
      <c r="V9118" t="s">
        <v>929</v>
      </c>
      <c r="W9118" t="s">
        <v>929</v>
      </c>
      <c r="X9118" t="s">
        <v>929</v>
      </c>
      <c r="Y9118" t="s">
        <v>929</v>
      </c>
      <c r="Z9118" t="s">
        <v>929</v>
      </c>
    </row>
    <row r="9119" spans="1:26">
      <c r="A9119">
        <v>809157</v>
      </c>
      <c r="B9119" t="s">
        <v>98</v>
      </c>
      <c r="C9119" t="s">
        <v>928</v>
      </c>
      <c r="D9119" t="s">
        <v>930</v>
      </c>
      <c r="E9119" t="s">
        <v>930</v>
      </c>
      <c r="F9119" t="s">
        <v>930</v>
      </c>
      <c r="G9119" t="s">
        <v>930</v>
      </c>
      <c r="H9119" t="s">
        <v>930</v>
      </c>
      <c r="I9119" t="s">
        <v>929</v>
      </c>
      <c r="J9119" t="s">
        <v>929</v>
      </c>
      <c r="K9119" t="s">
        <v>929</v>
      </c>
      <c r="L9119" t="s">
        <v>930</v>
      </c>
      <c r="M9119" t="s">
        <v>929</v>
      </c>
      <c r="N9119" t="s">
        <v>930</v>
      </c>
      <c r="O9119" t="s">
        <v>929</v>
      </c>
      <c r="P9119" t="s">
        <v>930</v>
      </c>
      <c r="Q9119" t="s">
        <v>930</v>
      </c>
      <c r="R9119" t="s">
        <v>929</v>
      </c>
      <c r="S9119" t="s">
        <v>930</v>
      </c>
      <c r="T9119" t="s">
        <v>930</v>
      </c>
      <c r="U9119" t="s">
        <v>929</v>
      </c>
      <c r="V9119" t="s">
        <v>929</v>
      </c>
      <c r="W9119" t="s">
        <v>929</v>
      </c>
      <c r="X9119" t="s">
        <v>929</v>
      </c>
      <c r="Y9119" t="s">
        <v>929</v>
      </c>
      <c r="Z9119" t="s">
        <v>929</v>
      </c>
    </row>
    <row r="9120" spans="1:26">
      <c r="A9120">
        <v>809183</v>
      </c>
      <c r="B9120" t="s">
        <v>98</v>
      </c>
      <c r="C9120" t="s">
        <v>930</v>
      </c>
      <c r="D9120" t="s">
        <v>929</v>
      </c>
      <c r="E9120" t="s">
        <v>929</v>
      </c>
      <c r="F9120" t="s">
        <v>930</v>
      </c>
      <c r="G9120" t="s">
        <v>929</v>
      </c>
      <c r="H9120" t="s">
        <v>930</v>
      </c>
      <c r="I9120" t="s">
        <v>929</v>
      </c>
      <c r="J9120" t="s">
        <v>929</v>
      </c>
      <c r="K9120" t="s">
        <v>929</v>
      </c>
      <c r="L9120" t="s">
        <v>930</v>
      </c>
      <c r="M9120" t="s">
        <v>929</v>
      </c>
      <c r="N9120" t="s">
        <v>929</v>
      </c>
      <c r="O9120" t="s">
        <v>929</v>
      </c>
      <c r="P9120" t="s">
        <v>930</v>
      </c>
      <c r="Q9120" t="s">
        <v>929</v>
      </c>
      <c r="R9120" t="s">
        <v>929</v>
      </c>
      <c r="S9120" t="s">
        <v>929</v>
      </c>
      <c r="T9120" t="s">
        <v>929</v>
      </c>
      <c r="U9120" t="s">
        <v>929</v>
      </c>
      <c r="V9120" t="s">
        <v>929</v>
      </c>
      <c r="W9120" t="s">
        <v>929</v>
      </c>
      <c r="X9120" t="s">
        <v>929</v>
      </c>
      <c r="Y9120" t="s">
        <v>929</v>
      </c>
      <c r="Z9120" t="s">
        <v>929</v>
      </c>
    </row>
    <row r="9121" spans="1:26">
      <c r="A9121">
        <v>809220</v>
      </c>
      <c r="B9121" t="s">
        <v>98</v>
      </c>
      <c r="C9121" t="s">
        <v>928</v>
      </c>
      <c r="D9121" t="s">
        <v>930</v>
      </c>
      <c r="E9121" t="s">
        <v>930</v>
      </c>
      <c r="F9121" t="s">
        <v>929</v>
      </c>
      <c r="G9121" t="s">
        <v>930</v>
      </c>
      <c r="H9121" t="s">
        <v>929</v>
      </c>
      <c r="I9121" t="s">
        <v>929</v>
      </c>
      <c r="J9121" t="s">
        <v>929</v>
      </c>
      <c r="K9121" t="s">
        <v>929</v>
      </c>
      <c r="L9121" t="s">
        <v>930</v>
      </c>
      <c r="M9121" t="s">
        <v>929</v>
      </c>
      <c r="N9121" t="s">
        <v>929</v>
      </c>
      <c r="O9121" t="s">
        <v>929</v>
      </c>
      <c r="P9121" t="s">
        <v>929</v>
      </c>
      <c r="Q9121" t="s">
        <v>929</v>
      </c>
      <c r="R9121" t="s">
        <v>929</v>
      </c>
      <c r="S9121" t="s">
        <v>929</v>
      </c>
      <c r="T9121" t="s">
        <v>930</v>
      </c>
      <c r="U9121" t="s">
        <v>929</v>
      </c>
      <c r="V9121" t="s">
        <v>929</v>
      </c>
      <c r="W9121" t="s">
        <v>929</v>
      </c>
      <c r="X9121" t="s">
        <v>929</v>
      </c>
      <c r="Y9121" t="s">
        <v>929</v>
      </c>
      <c r="Z9121" t="s">
        <v>929</v>
      </c>
    </row>
    <row r="9122" spans="1:26">
      <c r="A9122">
        <v>809232</v>
      </c>
      <c r="B9122" t="s">
        <v>98</v>
      </c>
      <c r="C9122" t="s">
        <v>929</v>
      </c>
      <c r="D9122" t="s">
        <v>929</v>
      </c>
      <c r="E9122" t="s">
        <v>929</v>
      </c>
      <c r="F9122" t="s">
        <v>929</v>
      </c>
      <c r="G9122" t="s">
        <v>929</v>
      </c>
      <c r="H9122" t="s">
        <v>929</v>
      </c>
      <c r="I9122" t="s">
        <v>929</v>
      </c>
      <c r="J9122" t="s">
        <v>929</v>
      </c>
      <c r="K9122" t="s">
        <v>929</v>
      </c>
      <c r="L9122" t="s">
        <v>929</v>
      </c>
      <c r="M9122" t="s">
        <v>929</v>
      </c>
      <c r="N9122" t="s">
        <v>929</v>
      </c>
      <c r="O9122" t="s">
        <v>929</v>
      </c>
      <c r="P9122" t="s">
        <v>929</v>
      </c>
      <c r="Q9122" t="s">
        <v>929</v>
      </c>
      <c r="R9122" t="s">
        <v>930</v>
      </c>
      <c r="S9122" t="s">
        <v>930</v>
      </c>
      <c r="T9122" t="s">
        <v>930</v>
      </c>
      <c r="U9122" t="s">
        <v>929</v>
      </c>
      <c r="V9122" t="s">
        <v>929</v>
      </c>
      <c r="W9122" t="s">
        <v>929</v>
      </c>
      <c r="X9122" t="s">
        <v>929</v>
      </c>
      <c r="Y9122" t="s">
        <v>929</v>
      </c>
      <c r="Z9122" t="s">
        <v>929</v>
      </c>
    </row>
    <row r="9123" spans="1:26">
      <c r="A9123">
        <v>809250</v>
      </c>
      <c r="B9123" t="s">
        <v>98</v>
      </c>
      <c r="C9123" t="s">
        <v>929</v>
      </c>
      <c r="D9123" t="s">
        <v>929</v>
      </c>
      <c r="E9123" t="s">
        <v>930</v>
      </c>
      <c r="F9123" t="s">
        <v>930</v>
      </c>
      <c r="G9123" t="s">
        <v>930</v>
      </c>
      <c r="H9123" t="s">
        <v>930</v>
      </c>
      <c r="I9123" t="s">
        <v>929</v>
      </c>
      <c r="J9123" t="s">
        <v>929</v>
      </c>
      <c r="K9123" t="s">
        <v>929</v>
      </c>
      <c r="L9123" t="s">
        <v>929</v>
      </c>
      <c r="M9123" t="s">
        <v>929</v>
      </c>
      <c r="N9123" t="s">
        <v>929</v>
      </c>
      <c r="O9123" t="s">
        <v>929</v>
      </c>
      <c r="P9123" t="s">
        <v>930</v>
      </c>
      <c r="Q9123" t="s">
        <v>930</v>
      </c>
      <c r="R9123" t="s">
        <v>930</v>
      </c>
      <c r="S9123" t="s">
        <v>930</v>
      </c>
      <c r="T9123" t="s">
        <v>930</v>
      </c>
      <c r="U9123" t="s">
        <v>929</v>
      </c>
      <c r="V9123" t="s">
        <v>929</v>
      </c>
      <c r="W9123" t="s">
        <v>929</v>
      </c>
      <c r="X9123" t="s">
        <v>929</v>
      </c>
      <c r="Y9123" t="s">
        <v>929</v>
      </c>
      <c r="Z9123" t="s">
        <v>929</v>
      </c>
    </row>
    <row r="9124" spans="1:26">
      <c r="A9124">
        <v>809257</v>
      </c>
      <c r="B9124" t="s">
        <v>98</v>
      </c>
      <c r="C9124" t="s">
        <v>928</v>
      </c>
      <c r="D9124" t="s">
        <v>930</v>
      </c>
      <c r="E9124" t="s">
        <v>930</v>
      </c>
      <c r="F9124" t="s">
        <v>930</v>
      </c>
      <c r="G9124" t="s">
        <v>930</v>
      </c>
      <c r="H9124" t="s">
        <v>930</v>
      </c>
      <c r="I9124" t="s">
        <v>930</v>
      </c>
      <c r="J9124" t="s">
        <v>930</v>
      </c>
      <c r="K9124" t="s">
        <v>929</v>
      </c>
      <c r="L9124" t="s">
        <v>929</v>
      </c>
      <c r="M9124" t="s">
        <v>929</v>
      </c>
      <c r="N9124" t="s">
        <v>929</v>
      </c>
      <c r="O9124" t="s">
        <v>929</v>
      </c>
      <c r="P9124" t="s">
        <v>929</v>
      </c>
      <c r="Q9124" t="s">
        <v>929</v>
      </c>
      <c r="R9124" t="s">
        <v>929</v>
      </c>
      <c r="S9124" t="s">
        <v>929</v>
      </c>
      <c r="T9124" t="s">
        <v>929</v>
      </c>
      <c r="U9124" t="s">
        <v>929</v>
      </c>
      <c r="V9124" t="s">
        <v>929</v>
      </c>
      <c r="W9124" t="s">
        <v>929</v>
      </c>
      <c r="X9124" t="s">
        <v>929</v>
      </c>
      <c r="Y9124" t="s">
        <v>929</v>
      </c>
      <c r="Z9124" t="s">
        <v>929</v>
      </c>
    </row>
    <row r="9125" spans="1:26">
      <c r="A9125">
        <v>809282</v>
      </c>
      <c r="B9125" t="s">
        <v>98</v>
      </c>
      <c r="C9125" t="s">
        <v>930</v>
      </c>
      <c r="D9125" t="s">
        <v>929</v>
      </c>
      <c r="E9125" t="s">
        <v>929</v>
      </c>
      <c r="F9125" t="s">
        <v>930</v>
      </c>
      <c r="G9125" t="s">
        <v>930</v>
      </c>
      <c r="H9125" t="s">
        <v>930</v>
      </c>
      <c r="I9125" t="s">
        <v>929</v>
      </c>
      <c r="J9125" t="s">
        <v>929</v>
      </c>
      <c r="K9125" t="s">
        <v>929</v>
      </c>
      <c r="L9125" t="s">
        <v>929</v>
      </c>
      <c r="M9125" t="s">
        <v>929</v>
      </c>
      <c r="N9125" t="s">
        <v>929</v>
      </c>
      <c r="O9125" t="s">
        <v>930</v>
      </c>
      <c r="P9125" t="s">
        <v>929</v>
      </c>
      <c r="Q9125" t="s">
        <v>929</v>
      </c>
      <c r="R9125" t="s">
        <v>930</v>
      </c>
      <c r="S9125" t="s">
        <v>930</v>
      </c>
      <c r="T9125" t="s">
        <v>930</v>
      </c>
      <c r="U9125" t="s">
        <v>929</v>
      </c>
      <c r="V9125" t="s">
        <v>929</v>
      </c>
      <c r="W9125" t="s">
        <v>929</v>
      </c>
      <c r="X9125" t="s">
        <v>929</v>
      </c>
      <c r="Y9125" t="s">
        <v>929</v>
      </c>
      <c r="Z9125" t="s">
        <v>929</v>
      </c>
    </row>
    <row r="9126" spans="1:26">
      <c r="A9126">
        <v>809283</v>
      </c>
      <c r="B9126" t="s">
        <v>98</v>
      </c>
      <c r="C9126" t="s">
        <v>930</v>
      </c>
      <c r="D9126" t="s">
        <v>930</v>
      </c>
      <c r="E9126" t="s">
        <v>929</v>
      </c>
      <c r="F9126" t="s">
        <v>929</v>
      </c>
      <c r="G9126" t="s">
        <v>929</v>
      </c>
      <c r="H9126" t="s">
        <v>930</v>
      </c>
      <c r="I9126" t="s">
        <v>929</v>
      </c>
      <c r="J9126" t="s">
        <v>929</v>
      </c>
      <c r="K9126" t="s">
        <v>929</v>
      </c>
      <c r="L9126" t="s">
        <v>929</v>
      </c>
      <c r="M9126" t="s">
        <v>929</v>
      </c>
      <c r="N9126" t="s">
        <v>929</v>
      </c>
      <c r="O9126" t="s">
        <v>929</v>
      </c>
      <c r="P9126" t="s">
        <v>929</v>
      </c>
      <c r="Q9126" t="s">
        <v>930</v>
      </c>
      <c r="R9126" t="s">
        <v>930</v>
      </c>
      <c r="S9126" t="s">
        <v>930</v>
      </c>
      <c r="T9126" t="s">
        <v>930</v>
      </c>
      <c r="U9126" t="s">
        <v>929</v>
      </c>
      <c r="V9126" t="s">
        <v>929</v>
      </c>
      <c r="W9126" t="s">
        <v>929</v>
      </c>
      <c r="X9126" t="s">
        <v>929</v>
      </c>
      <c r="Y9126" t="s">
        <v>929</v>
      </c>
      <c r="Z9126" t="s">
        <v>929</v>
      </c>
    </row>
    <row r="9127" spans="1:26">
      <c r="A9127">
        <v>809285</v>
      </c>
      <c r="B9127" t="s">
        <v>98</v>
      </c>
      <c r="C9127" t="s">
        <v>930</v>
      </c>
      <c r="D9127" t="s">
        <v>930</v>
      </c>
      <c r="E9127" t="s">
        <v>929</v>
      </c>
      <c r="F9127" t="s">
        <v>929</v>
      </c>
      <c r="G9127" t="s">
        <v>930</v>
      </c>
      <c r="H9127" t="s">
        <v>930</v>
      </c>
      <c r="I9127" t="s">
        <v>929</v>
      </c>
      <c r="J9127" t="s">
        <v>930</v>
      </c>
      <c r="K9127" t="s">
        <v>929</v>
      </c>
      <c r="L9127" t="s">
        <v>929</v>
      </c>
      <c r="M9127" t="s">
        <v>929</v>
      </c>
      <c r="N9127" t="s">
        <v>929</v>
      </c>
      <c r="O9127" t="s">
        <v>930</v>
      </c>
      <c r="P9127" t="s">
        <v>930</v>
      </c>
      <c r="Q9127" t="s">
        <v>930</v>
      </c>
      <c r="R9127" t="s">
        <v>930</v>
      </c>
      <c r="S9127" t="s">
        <v>930</v>
      </c>
      <c r="T9127" t="s">
        <v>930</v>
      </c>
      <c r="U9127" t="s">
        <v>929</v>
      </c>
      <c r="V9127" t="s">
        <v>929</v>
      </c>
      <c r="W9127" t="s">
        <v>929</v>
      </c>
      <c r="X9127" t="s">
        <v>929</v>
      </c>
      <c r="Y9127" t="s">
        <v>929</v>
      </c>
      <c r="Z9127" t="s">
        <v>929</v>
      </c>
    </row>
    <row r="9128" spans="1:26">
      <c r="A9128">
        <v>809327</v>
      </c>
      <c r="B9128" t="s">
        <v>98</v>
      </c>
      <c r="C9128" t="s">
        <v>929</v>
      </c>
      <c r="D9128" t="s">
        <v>928</v>
      </c>
      <c r="E9128" t="s">
        <v>929</v>
      </c>
      <c r="F9128" t="s">
        <v>929</v>
      </c>
      <c r="G9128" t="s">
        <v>929</v>
      </c>
      <c r="H9128" t="s">
        <v>929</v>
      </c>
      <c r="I9128" t="s">
        <v>930</v>
      </c>
      <c r="J9128" t="s">
        <v>930</v>
      </c>
      <c r="K9128" t="s">
        <v>929</v>
      </c>
      <c r="L9128" t="s">
        <v>930</v>
      </c>
      <c r="M9128" t="s">
        <v>929</v>
      </c>
      <c r="N9128" t="s">
        <v>929</v>
      </c>
      <c r="O9128" t="s">
        <v>930</v>
      </c>
      <c r="P9128" t="s">
        <v>929</v>
      </c>
      <c r="Q9128" t="s">
        <v>930</v>
      </c>
      <c r="R9128" t="s">
        <v>929</v>
      </c>
      <c r="S9128" t="s">
        <v>930</v>
      </c>
      <c r="T9128" t="s">
        <v>930</v>
      </c>
      <c r="U9128" t="s">
        <v>929</v>
      </c>
      <c r="V9128" t="s">
        <v>929</v>
      </c>
      <c r="W9128" t="s">
        <v>929</v>
      </c>
      <c r="X9128" t="s">
        <v>929</v>
      </c>
      <c r="Y9128" t="s">
        <v>929</v>
      </c>
      <c r="Z9128" t="s">
        <v>929</v>
      </c>
    </row>
    <row r="9129" spans="1:26">
      <c r="A9129">
        <v>809340</v>
      </c>
      <c r="B9129" t="s">
        <v>98</v>
      </c>
      <c r="C9129" t="s">
        <v>930</v>
      </c>
      <c r="D9129" t="s">
        <v>930</v>
      </c>
      <c r="E9129" t="s">
        <v>929</v>
      </c>
      <c r="F9129" t="s">
        <v>929</v>
      </c>
      <c r="G9129" t="s">
        <v>929</v>
      </c>
      <c r="H9129" t="s">
        <v>929</v>
      </c>
      <c r="I9129" t="s">
        <v>929</v>
      </c>
      <c r="J9129" t="s">
        <v>930</v>
      </c>
      <c r="K9129" t="s">
        <v>929</v>
      </c>
      <c r="L9129" t="s">
        <v>928</v>
      </c>
      <c r="M9129" t="s">
        <v>929</v>
      </c>
      <c r="N9129" t="s">
        <v>929</v>
      </c>
      <c r="O9129" t="s">
        <v>929</v>
      </c>
      <c r="P9129" t="s">
        <v>929</v>
      </c>
      <c r="Q9129" t="s">
        <v>929</v>
      </c>
      <c r="R9129" t="s">
        <v>929</v>
      </c>
      <c r="S9129" t="s">
        <v>929</v>
      </c>
      <c r="T9129" t="s">
        <v>929</v>
      </c>
      <c r="U9129" t="s">
        <v>929</v>
      </c>
      <c r="V9129" t="s">
        <v>929</v>
      </c>
      <c r="W9129" t="s">
        <v>929</v>
      </c>
      <c r="X9129" t="s">
        <v>929</v>
      </c>
      <c r="Y9129" t="s">
        <v>929</v>
      </c>
      <c r="Z9129" t="s">
        <v>929</v>
      </c>
    </row>
    <row r="9130" spans="1:26">
      <c r="A9130">
        <v>809355</v>
      </c>
      <c r="B9130" t="s">
        <v>98</v>
      </c>
      <c r="C9130" t="s">
        <v>930</v>
      </c>
      <c r="D9130" t="s">
        <v>930</v>
      </c>
      <c r="E9130" t="s">
        <v>929</v>
      </c>
      <c r="F9130" t="s">
        <v>929</v>
      </c>
      <c r="G9130" t="s">
        <v>929</v>
      </c>
      <c r="H9130" t="s">
        <v>929</v>
      </c>
      <c r="I9130" t="s">
        <v>929</v>
      </c>
      <c r="J9130" t="s">
        <v>930</v>
      </c>
      <c r="K9130" t="s">
        <v>930</v>
      </c>
      <c r="L9130" t="s">
        <v>929</v>
      </c>
      <c r="M9130" t="s">
        <v>930</v>
      </c>
      <c r="N9130" t="s">
        <v>929</v>
      </c>
      <c r="O9130" t="s">
        <v>929</v>
      </c>
      <c r="P9130" t="s">
        <v>930</v>
      </c>
      <c r="Q9130" t="s">
        <v>929</v>
      </c>
      <c r="R9130" t="s">
        <v>930</v>
      </c>
      <c r="S9130" t="s">
        <v>930</v>
      </c>
      <c r="T9130" t="s">
        <v>930</v>
      </c>
      <c r="U9130" t="s">
        <v>929</v>
      </c>
      <c r="V9130" t="s">
        <v>929</v>
      </c>
      <c r="W9130" t="s">
        <v>929</v>
      </c>
      <c r="X9130" t="s">
        <v>929</v>
      </c>
      <c r="Y9130" t="s">
        <v>929</v>
      </c>
      <c r="Z9130" t="s">
        <v>929</v>
      </c>
    </row>
    <row r="9131" spans="1:26">
      <c r="A9131">
        <v>809420</v>
      </c>
      <c r="B9131" t="s">
        <v>98</v>
      </c>
      <c r="C9131" t="s">
        <v>930</v>
      </c>
      <c r="D9131" t="s">
        <v>929</v>
      </c>
      <c r="E9131" t="s">
        <v>929</v>
      </c>
      <c r="F9131" t="s">
        <v>929</v>
      </c>
      <c r="G9131" t="s">
        <v>929</v>
      </c>
      <c r="H9131" t="s">
        <v>929</v>
      </c>
      <c r="I9131" t="s">
        <v>930</v>
      </c>
      <c r="J9131" t="s">
        <v>930</v>
      </c>
      <c r="K9131" t="s">
        <v>929</v>
      </c>
      <c r="L9131" t="s">
        <v>930</v>
      </c>
      <c r="M9131" t="s">
        <v>930</v>
      </c>
      <c r="N9131" t="s">
        <v>929</v>
      </c>
      <c r="O9131" t="s">
        <v>929</v>
      </c>
      <c r="P9131" t="s">
        <v>929</v>
      </c>
      <c r="Q9131" t="s">
        <v>929</v>
      </c>
      <c r="R9131" t="s">
        <v>930</v>
      </c>
      <c r="S9131" t="s">
        <v>930</v>
      </c>
      <c r="T9131" t="s">
        <v>930</v>
      </c>
      <c r="U9131" t="s">
        <v>929</v>
      </c>
      <c r="V9131" t="s">
        <v>929</v>
      </c>
      <c r="W9131" t="s">
        <v>929</v>
      </c>
      <c r="X9131" t="s">
        <v>929</v>
      </c>
      <c r="Y9131" t="s">
        <v>929</v>
      </c>
      <c r="Z9131" t="s">
        <v>929</v>
      </c>
    </row>
    <row r="9132" spans="1:26">
      <c r="A9132">
        <v>809421</v>
      </c>
      <c r="B9132" t="s">
        <v>98</v>
      </c>
      <c r="C9132" t="s">
        <v>930</v>
      </c>
      <c r="D9132" t="s">
        <v>930</v>
      </c>
      <c r="E9132" t="s">
        <v>929</v>
      </c>
      <c r="F9132" t="s">
        <v>930</v>
      </c>
      <c r="G9132" t="s">
        <v>929</v>
      </c>
      <c r="H9132" t="s">
        <v>929</v>
      </c>
      <c r="I9132" t="s">
        <v>929</v>
      </c>
      <c r="J9132" t="s">
        <v>930</v>
      </c>
      <c r="K9132" t="s">
        <v>930</v>
      </c>
      <c r="L9132" t="s">
        <v>928</v>
      </c>
      <c r="M9132" t="s">
        <v>929</v>
      </c>
      <c r="N9132" t="s">
        <v>929</v>
      </c>
      <c r="O9132" t="s">
        <v>930</v>
      </c>
      <c r="P9132" t="s">
        <v>930</v>
      </c>
      <c r="Q9132" t="s">
        <v>930</v>
      </c>
      <c r="R9132" t="s">
        <v>929</v>
      </c>
      <c r="S9132" t="s">
        <v>929</v>
      </c>
      <c r="T9132" t="s">
        <v>930</v>
      </c>
      <c r="U9132" t="s">
        <v>929</v>
      </c>
      <c r="V9132" t="s">
        <v>929</v>
      </c>
      <c r="W9132" t="s">
        <v>929</v>
      </c>
      <c r="X9132" t="s">
        <v>929</v>
      </c>
      <c r="Y9132" t="s">
        <v>929</v>
      </c>
      <c r="Z9132" t="s">
        <v>929</v>
      </c>
    </row>
    <row r="9133" spans="1:26">
      <c r="A9133">
        <v>809464</v>
      </c>
      <c r="B9133" t="s">
        <v>98</v>
      </c>
      <c r="C9133" t="s">
        <v>929</v>
      </c>
      <c r="D9133" t="s">
        <v>929</v>
      </c>
      <c r="E9133" t="s">
        <v>930</v>
      </c>
      <c r="F9133" t="s">
        <v>929</v>
      </c>
      <c r="G9133" t="s">
        <v>929</v>
      </c>
      <c r="H9133" t="s">
        <v>929</v>
      </c>
      <c r="I9133" t="s">
        <v>930</v>
      </c>
      <c r="J9133" t="s">
        <v>929</v>
      </c>
      <c r="K9133" t="s">
        <v>929</v>
      </c>
      <c r="L9133" t="s">
        <v>929</v>
      </c>
      <c r="M9133" t="s">
        <v>929</v>
      </c>
      <c r="N9133" t="s">
        <v>929</v>
      </c>
      <c r="O9133" t="s">
        <v>929</v>
      </c>
      <c r="P9133" t="s">
        <v>929</v>
      </c>
      <c r="Q9133" t="s">
        <v>929</v>
      </c>
      <c r="R9133" t="s">
        <v>929</v>
      </c>
      <c r="S9133" t="s">
        <v>929</v>
      </c>
      <c r="T9133" t="s">
        <v>929</v>
      </c>
      <c r="U9133" t="s">
        <v>929</v>
      </c>
      <c r="V9133" t="s">
        <v>929</v>
      </c>
      <c r="W9133" t="s">
        <v>929</v>
      </c>
      <c r="X9133" t="s">
        <v>929</v>
      </c>
      <c r="Y9133" t="s">
        <v>929</v>
      </c>
      <c r="Z9133" t="s">
        <v>929</v>
      </c>
    </row>
    <row r="9134" spans="1:26">
      <c r="A9134">
        <v>809500</v>
      </c>
      <c r="B9134" t="s">
        <v>98</v>
      </c>
      <c r="C9134" t="s">
        <v>930</v>
      </c>
      <c r="D9134" t="s">
        <v>930</v>
      </c>
      <c r="E9134" t="s">
        <v>930</v>
      </c>
      <c r="F9134" t="s">
        <v>929</v>
      </c>
      <c r="G9134" t="s">
        <v>929</v>
      </c>
      <c r="H9134" t="s">
        <v>929</v>
      </c>
      <c r="I9134" t="s">
        <v>930</v>
      </c>
      <c r="J9134" t="s">
        <v>928</v>
      </c>
      <c r="K9134" t="s">
        <v>929</v>
      </c>
      <c r="L9134" t="s">
        <v>929</v>
      </c>
      <c r="M9134" t="s">
        <v>929</v>
      </c>
      <c r="N9134" t="s">
        <v>929</v>
      </c>
      <c r="O9134" t="s">
        <v>929</v>
      </c>
      <c r="P9134" t="s">
        <v>929</v>
      </c>
      <c r="Q9134" t="s">
        <v>929</v>
      </c>
      <c r="R9134" t="s">
        <v>929</v>
      </c>
      <c r="S9134" t="s">
        <v>929</v>
      </c>
      <c r="T9134" t="s">
        <v>929</v>
      </c>
      <c r="U9134" t="s">
        <v>929</v>
      </c>
      <c r="V9134" t="s">
        <v>929</v>
      </c>
      <c r="W9134" t="s">
        <v>929</v>
      </c>
      <c r="X9134" t="s">
        <v>929</v>
      </c>
      <c r="Y9134" t="s">
        <v>929</v>
      </c>
      <c r="Z9134" t="s">
        <v>929</v>
      </c>
    </row>
    <row r="9135" spans="1:26">
      <c r="A9135">
        <v>809513</v>
      </c>
      <c r="B9135" t="s">
        <v>98</v>
      </c>
      <c r="C9135" t="s">
        <v>930</v>
      </c>
      <c r="D9135" t="s">
        <v>929</v>
      </c>
      <c r="E9135" t="s">
        <v>929</v>
      </c>
      <c r="F9135" t="s">
        <v>930</v>
      </c>
      <c r="G9135" t="s">
        <v>929</v>
      </c>
      <c r="H9135" t="s">
        <v>929</v>
      </c>
      <c r="I9135" t="s">
        <v>929</v>
      </c>
      <c r="J9135" t="s">
        <v>928</v>
      </c>
      <c r="K9135" t="s">
        <v>929</v>
      </c>
      <c r="L9135" t="s">
        <v>930</v>
      </c>
      <c r="M9135" t="s">
        <v>929</v>
      </c>
      <c r="N9135" t="s">
        <v>929</v>
      </c>
      <c r="O9135" t="s">
        <v>929</v>
      </c>
      <c r="P9135" t="s">
        <v>930</v>
      </c>
      <c r="Q9135" t="s">
        <v>929</v>
      </c>
      <c r="R9135" t="s">
        <v>929</v>
      </c>
      <c r="S9135" t="s">
        <v>929</v>
      </c>
      <c r="T9135" t="s">
        <v>930</v>
      </c>
      <c r="U9135" t="s">
        <v>929</v>
      </c>
      <c r="V9135" t="s">
        <v>929</v>
      </c>
      <c r="W9135" t="s">
        <v>929</v>
      </c>
      <c r="X9135" t="s">
        <v>929</v>
      </c>
      <c r="Y9135" t="s">
        <v>929</v>
      </c>
      <c r="Z9135" t="s">
        <v>929</v>
      </c>
    </row>
    <row r="9136" spans="1:26">
      <c r="A9136">
        <v>809522</v>
      </c>
      <c r="B9136" t="s">
        <v>98</v>
      </c>
      <c r="C9136" t="s">
        <v>930</v>
      </c>
      <c r="D9136" t="s">
        <v>929</v>
      </c>
      <c r="E9136" t="s">
        <v>929</v>
      </c>
      <c r="F9136" t="s">
        <v>929</v>
      </c>
      <c r="G9136" t="s">
        <v>930</v>
      </c>
      <c r="H9136" t="s">
        <v>930</v>
      </c>
      <c r="I9136" t="s">
        <v>929</v>
      </c>
      <c r="J9136" t="s">
        <v>929</v>
      </c>
      <c r="K9136" t="s">
        <v>929</v>
      </c>
      <c r="L9136" t="s">
        <v>929</v>
      </c>
      <c r="M9136" t="s">
        <v>929</v>
      </c>
      <c r="N9136" t="s">
        <v>929</v>
      </c>
      <c r="O9136" t="s">
        <v>930</v>
      </c>
      <c r="P9136" t="s">
        <v>929</v>
      </c>
      <c r="Q9136" t="s">
        <v>930</v>
      </c>
      <c r="R9136" t="s">
        <v>930</v>
      </c>
      <c r="S9136" t="s">
        <v>930</v>
      </c>
      <c r="T9136" t="s">
        <v>930</v>
      </c>
      <c r="U9136" t="s">
        <v>929</v>
      </c>
      <c r="V9136" t="s">
        <v>929</v>
      </c>
      <c r="W9136" t="s">
        <v>929</v>
      </c>
      <c r="X9136" t="s">
        <v>929</v>
      </c>
      <c r="Y9136" t="s">
        <v>929</v>
      </c>
      <c r="Z9136" t="s">
        <v>929</v>
      </c>
    </row>
    <row r="9137" spans="1:26">
      <c r="A9137">
        <v>809643</v>
      </c>
      <c r="B9137" t="s">
        <v>98</v>
      </c>
      <c r="C9137" t="s">
        <v>929</v>
      </c>
      <c r="D9137" t="s">
        <v>930</v>
      </c>
      <c r="E9137" t="s">
        <v>930</v>
      </c>
      <c r="F9137" t="s">
        <v>929</v>
      </c>
      <c r="G9137" t="s">
        <v>929</v>
      </c>
      <c r="H9137" t="s">
        <v>930</v>
      </c>
      <c r="I9137" t="s">
        <v>929</v>
      </c>
      <c r="J9137" t="s">
        <v>930</v>
      </c>
      <c r="K9137" t="s">
        <v>929</v>
      </c>
      <c r="L9137" t="s">
        <v>930</v>
      </c>
      <c r="M9137" t="s">
        <v>929</v>
      </c>
      <c r="N9137" t="s">
        <v>929</v>
      </c>
      <c r="O9137" t="s">
        <v>929</v>
      </c>
      <c r="P9137" t="s">
        <v>929</v>
      </c>
      <c r="Q9137" t="s">
        <v>929</v>
      </c>
      <c r="R9137" t="s">
        <v>929</v>
      </c>
      <c r="S9137" t="s">
        <v>929</v>
      </c>
      <c r="T9137" t="s">
        <v>929</v>
      </c>
      <c r="U9137" t="s">
        <v>929</v>
      </c>
      <c r="V9137" t="s">
        <v>929</v>
      </c>
      <c r="W9137" t="s">
        <v>929</v>
      </c>
      <c r="X9137" t="s">
        <v>929</v>
      </c>
      <c r="Y9137" t="s">
        <v>929</v>
      </c>
      <c r="Z9137" t="s">
        <v>929</v>
      </c>
    </row>
    <row r="9138" spans="1:26">
      <c r="A9138">
        <v>809711</v>
      </c>
      <c r="B9138" t="s">
        <v>98</v>
      </c>
      <c r="C9138" t="s">
        <v>930</v>
      </c>
      <c r="D9138" t="s">
        <v>929</v>
      </c>
      <c r="E9138" t="s">
        <v>930</v>
      </c>
      <c r="F9138" t="s">
        <v>930</v>
      </c>
      <c r="G9138" t="s">
        <v>930</v>
      </c>
      <c r="H9138" t="s">
        <v>929</v>
      </c>
      <c r="I9138" t="s">
        <v>930</v>
      </c>
      <c r="J9138" t="s">
        <v>930</v>
      </c>
      <c r="K9138" t="s">
        <v>929</v>
      </c>
      <c r="L9138" t="s">
        <v>930</v>
      </c>
      <c r="M9138" t="s">
        <v>930</v>
      </c>
      <c r="N9138" t="s">
        <v>930</v>
      </c>
      <c r="O9138" t="s">
        <v>929</v>
      </c>
      <c r="P9138" t="s">
        <v>930</v>
      </c>
      <c r="Q9138" t="s">
        <v>929</v>
      </c>
      <c r="R9138" t="s">
        <v>929</v>
      </c>
      <c r="S9138" t="s">
        <v>930</v>
      </c>
      <c r="T9138" t="s">
        <v>929</v>
      </c>
      <c r="U9138" t="s">
        <v>929</v>
      </c>
      <c r="V9138" t="s">
        <v>929</v>
      </c>
      <c r="W9138" t="s">
        <v>929</v>
      </c>
      <c r="X9138" t="s">
        <v>929</v>
      </c>
      <c r="Y9138" t="s">
        <v>929</v>
      </c>
      <c r="Z9138" t="s">
        <v>929</v>
      </c>
    </row>
    <row r="9139" spans="1:26">
      <c r="A9139">
        <v>809718</v>
      </c>
      <c r="B9139" t="s">
        <v>98</v>
      </c>
      <c r="C9139" t="s">
        <v>929</v>
      </c>
      <c r="D9139" t="s">
        <v>930</v>
      </c>
      <c r="E9139" t="s">
        <v>930</v>
      </c>
      <c r="F9139" t="s">
        <v>930</v>
      </c>
      <c r="G9139" t="s">
        <v>929</v>
      </c>
      <c r="H9139" t="s">
        <v>930</v>
      </c>
      <c r="I9139" t="s">
        <v>929</v>
      </c>
      <c r="J9139" t="s">
        <v>929</v>
      </c>
      <c r="K9139" t="s">
        <v>930</v>
      </c>
      <c r="L9139" t="s">
        <v>929</v>
      </c>
      <c r="M9139" t="s">
        <v>929</v>
      </c>
      <c r="N9139" t="s">
        <v>930</v>
      </c>
      <c r="O9139" t="s">
        <v>929</v>
      </c>
      <c r="P9139" t="s">
        <v>929</v>
      </c>
      <c r="Q9139" t="s">
        <v>929</v>
      </c>
      <c r="R9139" t="s">
        <v>929</v>
      </c>
      <c r="S9139" t="s">
        <v>929</v>
      </c>
      <c r="T9139" t="s">
        <v>929</v>
      </c>
      <c r="U9139" t="s">
        <v>929</v>
      </c>
      <c r="V9139" t="s">
        <v>929</v>
      </c>
      <c r="W9139" t="s">
        <v>929</v>
      </c>
      <c r="X9139" t="s">
        <v>929</v>
      </c>
      <c r="Y9139" t="s">
        <v>929</v>
      </c>
      <c r="Z9139" t="s">
        <v>929</v>
      </c>
    </row>
    <row r="9140" spans="1:26">
      <c r="A9140">
        <v>809721</v>
      </c>
      <c r="B9140" t="s">
        <v>98</v>
      </c>
      <c r="C9140" t="s">
        <v>929</v>
      </c>
      <c r="D9140" t="s">
        <v>929</v>
      </c>
      <c r="E9140" t="s">
        <v>929</v>
      </c>
      <c r="F9140" t="s">
        <v>929</v>
      </c>
      <c r="G9140" t="s">
        <v>929</v>
      </c>
      <c r="H9140" t="s">
        <v>929</v>
      </c>
      <c r="I9140" t="s">
        <v>929</v>
      </c>
      <c r="J9140" t="s">
        <v>929</v>
      </c>
      <c r="K9140" t="s">
        <v>930</v>
      </c>
      <c r="L9140" t="s">
        <v>930</v>
      </c>
      <c r="M9140" t="s">
        <v>929</v>
      </c>
      <c r="N9140" t="s">
        <v>929</v>
      </c>
      <c r="O9140" t="s">
        <v>929</v>
      </c>
      <c r="P9140" t="s">
        <v>929</v>
      </c>
      <c r="Q9140" t="s">
        <v>929</v>
      </c>
      <c r="R9140" t="s">
        <v>929</v>
      </c>
      <c r="S9140" t="s">
        <v>930</v>
      </c>
      <c r="T9140" t="s">
        <v>930</v>
      </c>
      <c r="U9140" t="s">
        <v>929</v>
      </c>
      <c r="V9140" t="s">
        <v>929</v>
      </c>
      <c r="W9140" t="s">
        <v>929</v>
      </c>
      <c r="X9140" t="s">
        <v>929</v>
      </c>
      <c r="Y9140" t="s">
        <v>929</v>
      </c>
      <c r="Z9140" t="s">
        <v>929</v>
      </c>
    </row>
    <row r="9141" spans="1:26">
      <c r="A9141">
        <v>809745</v>
      </c>
      <c r="B9141" t="s">
        <v>98</v>
      </c>
      <c r="C9141" t="s">
        <v>929</v>
      </c>
      <c r="D9141" t="s">
        <v>929</v>
      </c>
      <c r="E9141" t="s">
        <v>929</v>
      </c>
      <c r="F9141" t="s">
        <v>929</v>
      </c>
      <c r="G9141" t="s">
        <v>929</v>
      </c>
      <c r="H9141" t="s">
        <v>929</v>
      </c>
      <c r="I9141" t="s">
        <v>929</v>
      </c>
      <c r="J9141" t="s">
        <v>929</v>
      </c>
      <c r="K9141" t="s">
        <v>930</v>
      </c>
      <c r="L9141" t="s">
        <v>929</v>
      </c>
      <c r="M9141" t="s">
        <v>929</v>
      </c>
      <c r="N9141" t="s">
        <v>929</v>
      </c>
      <c r="O9141" t="s">
        <v>929</v>
      </c>
      <c r="P9141" t="s">
        <v>929</v>
      </c>
      <c r="Q9141" t="s">
        <v>930</v>
      </c>
      <c r="R9141" t="s">
        <v>929</v>
      </c>
      <c r="S9141" t="s">
        <v>929</v>
      </c>
      <c r="T9141" t="s">
        <v>929</v>
      </c>
      <c r="U9141" t="s">
        <v>930</v>
      </c>
      <c r="V9141" t="s">
        <v>930</v>
      </c>
      <c r="W9141" t="s">
        <v>929</v>
      </c>
      <c r="X9141" t="s">
        <v>930</v>
      </c>
      <c r="Y9141" t="s">
        <v>929</v>
      </c>
      <c r="Z9141" t="s">
        <v>930</v>
      </c>
    </row>
    <row r="9142" spans="1:26">
      <c r="A9142">
        <v>809747</v>
      </c>
      <c r="B9142" t="s">
        <v>98</v>
      </c>
      <c r="C9142" t="s">
        <v>930</v>
      </c>
      <c r="D9142" t="s">
        <v>930</v>
      </c>
      <c r="E9142" t="s">
        <v>930</v>
      </c>
      <c r="F9142" t="s">
        <v>929</v>
      </c>
      <c r="G9142" t="s">
        <v>930</v>
      </c>
      <c r="H9142" t="s">
        <v>930</v>
      </c>
      <c r="I9142" t="s">
        <v>929</v>
      </c>
      <c r="J9142" t="s">
        <v>929</v>
      </c>
      <c r="K9142" t="s">
        <v>929</v>
      </c>
      <c r="L9142" t="s">
        <v>929</v>
      </c>
      <c r="M9142" t="s">
        <v>929</v>
      </c>
      <c r="N9142" t="s">
        <v>929</v>
      </c>
      <c r="O9142" t="s">
        <v>929</v>
      </c>
      <c r="P9142" t="s">
        <v>929</v>
      </c>
      <c r="Q9142" t="s">
        <v>929</v>
      </c>
      <c r="R9142" t="s">
        <v>929</v>
      </c>
      <c r="S9142" t="s">
        <v>929</v>
      </c>
      <c r="T9142" t="s">
        <v>929</v>
      </c>
      <c r="U9142" t="s">
        <v>929</v>
      </c>
      <c r="V9142" t="s">
        <v>929</v>
      </c>
      <c r="W9142" t="s">
        <v>929</v>
      </c>
      <c r="X9142" t="s">
        <v>929</v>
      </c>
      <c r="Y9142" t="s">
        <v>929</v>
      </c>
      <c r="Z9142" t="s">
        <v>929</v>
      </c>
    </row>
    <row r="9143" spans="1:26">
      <c r="A9143">
        <v>809751</v>
      </c>
      <c r="B9143" t="s">
        <v>98</v>
      </c>
      <c r="C9143" t="s">
        <v>930</v>
      </c>
      <c r="D9143" t="s">
        <v>929</v>
      </c>
      <c r="E9143" t="s">
        <v>929</v>
      </c>
      <c r="F9143" t="s">
        <v>929</v>
      </c>
      <c r="G9143" t="s">
        <v>930</v>
      </c>
      <c r="H9143" t="s">
        <v>930</v>
      </c>
      <c r="I9143" t="s">
        <v>929</v>
      </c>
      <c r="J9143" t="s">
        <v>929</v>
      </c>
      <c r="K9143" t="s">
        <v>929</v>
      </c>
      <c r="L9143" t="s">
        <v>929</v>
      </c>
      <c r="M9143" t="s">
        <v>929</v>
      </c>
      <c r="N9143" t="s">
        <v>930</v>
      </c>
      <c r="O9143" t="s">
        <v>929</v>
      </c>
      <c r="P9143" t="s">
        <v>929</v>
      </c>
      <c r="Q9143" t="s">
        <v>929</v>
      </c>
      <c r="R9143" t="s">
        <v>929</v>
      </c>
      <c r="S9143" t="s">
        <v>930</v>
      </c>
      <c r="T9143" t="s">
        <v>929</v>
      </c>
      <c r="U9143" t="s">
        <v>929</v>
      </c>
      <c r="V9143" t="s">
        <v>929</v>
      </c>
      <c r="W9143" t="s">
        <v>929</v>
      </c>
      <c r="X9143" t="s">
        <v>929</v>
      </c>
      <c r="Y9143" t="s">
        <v>929</v>
      </c>
      <c r="Z9143" t="s">
        <v>929</v>
      </c>
    </row>
    <row r="9144" spans="1:26">
      <c r="A9144">
        <v>809766</v>
      </c>
      <c r="B9144" t="s">
        <v>98</v>
      </c>
      <c r="C9144" t="s">
        <v>928</v>
      </c>
      <c r="D9144" t="s">
        <v>930</v>
      </c>
      <c r="E9144" t="s">
        <v>930</v>
      </c>
      <c r="F9144" t="s">
        <v>930</v>
      </c>
      <c r="G9144" t="s">
        <v>930</v>
      </c>
      <c r="H9144" t="s">
        <v>929</v>
      </c>
      <c r="I9144" t="s">
        <v>929</v>
      </c>
      <c r="J9144" t="s">
        <v>929</v>
      </c>
      <c r="K9144" t="s">
        <v>930</v>
      </c>
      <c r="L9144" t="s">
        <v>929</v>
      </c>
      <c r="M9144" t="s">
        <v>929</v>
      </c>
      <c r="N9144" t="s">
        <v>929</v>
      </c>
      <c r="O9144" t="s">
        <v>929</v>
      </c>
      <c r="P9144" t="s">
        <v>929</v>
      </c>
      <c r="Q9144" t="s">
        <v>929</v>
      </c>
      <c r="R9144" t="s">
        <v>929</v>
      </c>
      <c r="S9144" t="s">
        <v>930</v>
      </c>
      <c r="T9144" t="s">
        <v>930</v>
      </c>
      <c r="U9144" t="s">
        <v>929</v>
      </c>
      <c r="V9144" t="s">
        <v>929</v>
      </c>
      <c r="W9144" t="s">
        <v>929</v>
      </c>
      <c r="X9144" t="s">
        <v>929</v>
      </c>
      <c r="Y9144" t="s">
        <v>929</v>
      </c>
      <c r="Z9144" t="s">
        <v>929</v>
      </c>
    </row>
    <row r="9145" spans="1:26">
      <c r="A9145">
        <v>809768</v>
      </c>
      <c r="B9145" t="s">
        <v>98</v>
      </c>
      <c r="C9145" t="s">
        <v>930</v>
      </c>
      <c r="D9145" t="s">
        <v>929</v>
      </c>
      <c r="E9145" t="s">
        <v>929</v>
      </c>
      <c r="F9145" t="s">
        <v>930</v>
      </c>
      <c r="G9145" t="s">
        <v>929</v>
      </c>
      <c r="H9145" t="s">
        <v>930</v>
      </c>
      <c r="I9145" t="s">
        <v>929</v>
      </c>
      <c r="J9145" t="s">
        <v>930</v>
      </c>
      <c r="K9145" t="s">
        <v>929</v>
      </c>
      <c r="L9145" t="s">
        <v>929</v>
      </c>
      <c r="M9145" t="s">
        <v>929</v>
      </c>
      <c r="N9145" t="s">
        <v>929</v>
      </c>
      <c r="O9145" t="s">
        <v>929</v>
      </c>
      <c r="P9145" t="s">
        <v>929</v>
      </c>
      <c r="Q9145" t="s">
        <v>929</v>
      </c>
      <c r="R9145" t="s">
        <v>929</v>
      </c>
      <c r="S9145" t="s">
        <v>930</v>
      </c>
      <c r="T9145" t="s">
        <v>929</v>
      </c>
      <c r="U9145" t="s">
        <v>929</v>
      </c>
      <c r="V9145" t="s">
        <v>929</v>
      </c>
      <c r="W9145" t="s">
        <v>929</v>
      </c>
      <c r="X9145" t="s">
        <v>929</v>
      </c>
      <c r="Y9145" t="s">
        <v>929</v>
      </c>
      <c r="Z9145" t="s">
        <v>929</v>
      </c>
    </row>
    <row r="9146" spans="1:26">
      <c r="A9146">
        <v>809795</v>
      </c>
      <c r="B9146" t="s">
        <v>98</v>
      </c>
      <c r="C9146" t="s">
        <v>929</v>
      </c>
      <c r="D9146" t="s">
        <v>929</v>
      </c>
      <c r="E9146" t="s">
        <v>929</v>
      </c>
      <c r="F9146" t="s">
        <v>929</v>
      </c>
      <c r="G9146" t="s">
        <v>929</v>
      </c>
      <c r="H9146" t="s">
        <v>929</v>
      </c>
      <c r="I9146" t="s">
        <v>929</v>
      </c>
      <c r="J9146" t="s">
        <v>929</v>
      </c>
      <c r="K9146" t="s">
        <v>929</v>
      </c>
      <c r="L9146" t="s">
        <v>929</v>
      </c>
      <c r="M9146" t="s">
        <v>929</v>
      </c>
      <c r="N9146" t="s">
        <v>929</v>
      </c>
      <c r="O9146" t="s">
        <v>929</v>
      </c>
      <c r="P9146" t="s">
        <v>929</v>
      </c>
      <c r="Q9146" t="s">
        <v>929</v>
      </c>
      <c r="R9146" t="s">
        <v>929</v>
      </c>
      <c r="S9146" t="s">
        <v>929</v>
      </c>
      <c r="T9146" t="s">
        <v>929</v>
      </c>
      <c r="U9146" t="s">
        <v>929</v>
      </c>
      <c r="V9146" t="s">
        <v>929</v>
      </c>
      <c r="W9146" t="s">
        <v>929</v>
      </c>
      <c r="X9146" t="s">
        <v>929</v>
      </c>
      <c r="Y9146" t="s">
        <v>929</v>
      </c>
      <c r="Z9146" t="s">
        <v>929</v>
      </c>
    </row>
    <row r="9147" spans="1:26">
      <c r="A9147">
        <v>809803</v>
      </c>
      <c r="B9147" t="s">
        <v>98</v>
      </c>
      <c r="C9147" t="s">
        <v>930</v>
      </c>
      <c r="D9147" t="s">
        <v>930</v>
      </c>
      <c r="E9147" t="s">
        <v>930</v>
      </c>
      <c r="F9147" t="s">
        <v>930</v>
      </c>
      <c r="G9147" t="s">
        <v>930</v>
      </c>
      <c r="H9147" t="s">
        <v>930</v>
      </c>
      <c r="I9147" t="s">
        <v>929</v>
      </c>
      <c r="J9147" t="s">
        <v>929</v>
      </c>
      <c r="K9147" t="s">
        <v>929</v>
      </c>
      <c r="L9147" t="s">
        <v>929</v>
      </c>
      <c r="M9147" t="s">
        <v>929</v>
      </c>
      <c r="N9147" t="s">
        <v>929</v>
      </c>
      <c r="O9147" t="s">
        <v>929</v>
      </c>
      <c r="P9147" t="s">
        <v>929</v>
      </c>
      <c r="Q9147" t="s">
        <v>929</v>
      </c>
      <c r="R9147" t="s">
        <v>929</v>
      </c>
      <c r="S9147" t="s">
        <v>929</v>
      </c>
      <c r="T9147" t="s">
        <v>929</v>
      </c>
      <c r="U9147" t="s">
        <v>929</v>
      </c>
      <c r="V9147" t="s">
        <v>929</v>
      </c>
      <c r="W9147" t="s">
        <v>929</v>
      </c>
      <c r="X9147" t="s">
        <v>929</v>
      </c>
      <c r="Y9147" t="s">
        <v>929</v>
      </c>
      <c r="Z9147" t="s">
        <v>929</v>
      </c>
    </row>
    <row r="9148" spans="1:26">
      <c r="A9148">
        <v>809812</v>
      </c>
      <c r="B9148" t="s">
        <v>98</v>
      </c>
      <c r="C9148" t="s">
        <v>930</v>
      </c>
      <c r="D9148" t="s">
        <v>930</v>
      </c>
      <c r="E9148" t="s">
        <v>929</v>
      </c>
      <c r="F9148" t="s">
        <v>929</v>
      </c>
      <c r="G9148" t="s">
        <v>929</v>
      </c>
      <c r="H9148" t="s">
        <v>930</v>
      </c>
      <c r="I9148" t="s">
        <v>929</v>
      </c>
      <c r="J9148" t="s">
        <v>930</v>
      </c>
      <c r="K9148" t="s">
        <v>929</v>
      </c>
      <c r="L9148" t="s">
        <v>930</v>
      </c>
      <c r="M9148" t="s">
        <v>929</v>
      </c>
      <c r="N9148" t="s">
        <v>930</v>
      </c>
      <c r="O9148" t="s">
        <v>929</v>
      </c>
      <c r="P9148" t="s">
        <v>929</v>
      </c>
      <c r="Q9148" t="s">
        <v>929</v>
      </c>
      <c r="R9148" t="s">
        <v>929</v>
      </c>
      <c r="S9148" t="s">
        <v>929</v>
      </c>
      <c r="T9148" t="s">
        <v>929</v>
      </c>
      <c r="U9148" t="s">
        <v>929</v>
      </c>
      <c r="V9148" t="s">
        <v>929</v>
      </c>
      <c r="W9148" t="s">
        <v>929</v>
      </c>
      <c r="X9148" t="s">
        <v>929</v>
      </c>
      <c r="Y9148" t="s">
        <v>929</v>
      </c>
      <c r="Z9148" t="s">
        <v>929</v>
      </c>
    </row>
    <row r="9149" spans="1:26">
      <c r="A9149">
        <v>809845</v>
      </c>
      <c r="B9149" t="s">
        <v>98</v>
      </c>
      <c r="C9149" t="s">
        <v>929</v>
      </c>
      <c r="D9149" t="s">
        <v>929</v>
      </c>
      <c r="E9149" t="s">
        <v>929</v>
      </c>
      <c r="F9149" t="s">
        <v>929</v>
      </c>
      <c r="G9149" t="s">
        <v>929</v>
      </c>
      <c r="H9149" t="s">
        <v>929</v>
      </c>
      <c r="I9149" t="s">
        <v>929</v>
      </c>
      <c r="J9149" t="s">
        <v>929</v>
      </c>
      <c r="K9149" t="s">
        <v>929</v>
      </c>
      <c r="L9149" t="s">
        <v>929</v>
      </c>
      <c r="M9149" t="s">
        <v>929</v>
      </c>
      <c r="N9149" t="s">
        <v>929</v>
      </c>
      <c r="O9149" t="s">
        <v>929</v>
      </c>
      <c r="P9149" t="s">
        <v>929</v>
      </c>
      <c r="Q9149" t="s">
        <v>930</v>
      </c>
      <c r="R9149" t="s">
        <v>930</v>
      </c>
      <c r="S9149" t="s">
        <v>930</v>
      </c>
      <c r="T9149" t="s">
        <v>930</v>
      </c>
      <c r="U9149" t="s">
        <v>929</v>
      </c>
      <c r="V9149" t="s">
        <v>929</v>
      </c>
      <c r="W9149" t="s">
        <v>929</v>
      </c>
      <c r="X9149" t="s">
        <v>929</v>
      </c>
      <c r="Y9149" t="s">
        <v>929</v>
      </c>
      <c r="Z9149" t="s">
        <v>929</v>
      </c>
    </row>
    <row r="9150" spans="1:26">
      <c r="A9150">
        <v>809928</v>
      </c>
      <c r="B9150" t="s">
        <v>98</v>
      </c>
      <c r="C9150" t="s">
        <v>930</v>
      </c>
      <c r="D9150" t="s">
        <v>930</v>
      </c>
      <c r="E9150" t="s">
        <v>930</v>
      </c>
      <c r="F9150" t="s">
        <v>930</v>
      </c>
      <c r="G9150" t="s">
        <v>930</v>
      </c>
      <c r="H9150" t="s">
        <v>930</v>
      </c>
      <c r="I9150" t="s">
        <v>929</v>
      </c>
      <c r="J9150" t="s">
        <v>929</v>
      </c>
      <c r="K9150" t="s">
        <v>929</v>
      </c>
      <c r="L9150" t="s">
        <v>929</v>
      </c>
      <c r="M9150" t="s">
        <v>929</v>
      </c>
      <c r="N9150" t="s">
        <v>929</v>
      </c>
      <c r="O9150" t="s">
        <v>930</v>
      </c>
      <c r="P9150" t="s">
        <v>930</v>
      </c>
      <c r="Q9150" t="s">
        <v>930</v>
      </c>
      <c r="R9150" t="s">
        <v>929</v>
      </c>
      <c r="S9150" t="s">
        <v>930</v>
      </c>
      <c r="T9150" t="s">
        <v>930</v>
      </c>
      <c r="U9150" t="s">
        <v>929</v>
      </c>
      <c r="V9150" t="s">
        <v>929</v>
      </c>
      <c r="W9150" t="s">
        <v>929</v>
      </c>
      <c r="X9150" t="s">
        <v>929</v>
      </c>
      <c r="Y9150" t="s">
        <v>929</v>
      </c>
      <c r="Z9150" t="s">
        <v>929</v>
      </c>
    </row>
    <row r="9151" spans="1:26">
      <c r="A9151">
        <v>809964</v>
      </c>
      <c r="B9151" t="s">
        <v>98</v>
      </c>
      <c r="C9151" t="s">
        <v>930</v>
      </c>
      <c r="D9151" t="s">
        <v>930</v>
      </c>
      <c r="E9151" t="s">
        <v>929</v>
      </c>
      <c r="F9151" t="s">
        <v>929</v>
      </c>
      <c r="G9151" t="s">
        <v>930</v>
      </c>
      <c r="H9151" t="s">
        <v>930</v>
      </c>
      <c r="I9151" t="s">
        <v>929</v>
      </c>
      <c r="J9151" t="s">
        <v>929</v>
      </c>
      <c r="K9151" t="s">
        <v>929</v>
      </c>
      <c r="L9151" t="s">
        <v>929</v>
      </c>
      <c r="M9151" t="s">
        <v>929</v>
      </c>
      <c r="N9151" t="s">
        <v>929</v>
      </c>
      <c r="O9151" t="s">
        <v>929</v>
      </c>
      <c r="P9151" t="s">
        <v>930</v>
      </c>
      <c r="Q9151" t="s">
        <v>930</v>
      </c>
      <c r="R9151" t="s">
        <v>930</v>
      </c>
      <c r="S9151" t="s">
        <v>930</v>
      </c>
      <c r="T9151" t="s">
        <v>930</v>
      </c>
      <c r="U9151" t="s">
        <v>929</v>
      </c>
      <c r="V9151" t="s">
        <v>929</v>
      </c>
      <c r="W9151" t="s">
        <v>929</v>
      </c>
      <c r="X9151" t="s">
        <v>929</v>
      </c>
      <c r="Y9151" t="s">
        <v>929</v>
      </c>
      <c r="Z9151" t="s">
        <v>929</v>
      </c>
    </row>
    <row r="9152" spans="1:26">
      <c r="A9152">
        <v>810043</v>
      </c>
      <c r="B9152" t="s">
        <v>98</v>
      </c>
      <c r="C9152" t="s">
        <v>930</v>
      </c>
      <c r="D9152" t="s">
        <v>930</v>
      </c>
      <c r="E9152" t="s">
        <v>930</v>
      </c>
      <c r="F9152" t="s">
        <v>929</v>
      </c>
      <c r="G9152" t="s">
        <v>929</v>
      </c>
      <c r="H9152" t="s">
        <v>930</v>
      </c>
      <c r="I9152" t="s">
        <v>929</v>
      </c>
      <c r="J9152" t="s">
        <v>929</v>
      </c>
      <c r="K9152" t="s">
        <v>929</v>
      </c>
      <c r="L9152" t="s">
        <v>929</v>
      </c>
      <c r="M9152" t="s">
        <v>929</v>
      </c>
      <c r="N9152" t="s">
        <v>930</v>
      </c>
      <c r="O9152" t="s">
        <v>929</v>
      </c>
      <c r="P9152" t="s">
        <v>930</v>
      </c>
      <c r="Q9152" t="s">
        <v>930</v>
      </c>
      <c r="R9152" t="s">
        <v>930</v>
      </c>
      <c r="S9152" t="s">
        <v>929</v>
      </c>
      <c r="T9152" t="s">
        <v>929</v>
      </c>
      <c r="U9152" t="s">
        <v>929</v>
      </c>
      <c r="V9152" t="s">
        <v>929</v>
      </c>
      <c r="W9152" t="s">
        <v>929</v>
      </c>
      <c r="X9152" t="s">
        <v>929</v>
      </c>
      <c r="Y9152" t="s">
        <v>929</v>
      </c>
      <c r="Z9152" t="s">
        <v>929</v>
      </c>
    </row>
    <row r="9153" spans="1:26">
      <c r="A9153">
        <v>810055</v>
      </c>
      <c r="B9153" t="s">
        <v>98</v>
      </c>
      <c r="C9153" t="s">
        <v>928</v>
      </c>
      <c r="D9153" t="s">
        <v>930</v>
      </c>
      <c r="E9153" t="s">
        <v>929</v>
      </c>
      <c r="F9153" t="s">
        <v>929</v>
      </c>
      <c r="G9153" t="s">
        <v>930</v>
      </c>
      <c r="H9153" t="s">
        <v>929</v>
      </c>
      <c r="I9153" t="s">
        <v>929</v>
      </c>
      <c r="J9153" t="s">
        <v>929</v>
      </c>
      <c r="K9153" t="s">
        <v>930</v>
      </c>
      <c r="L9153" t="s">
        <v>929</v>
      </c>
      <c r="M9153" t="s">
        <v>929</v>
      </c>
      <c r="N9153" t="s">
        <v>929</v>
      </c>
      <c r="O9153" t="s">
        <v>929</v>
      </c>
      <c r="P9153" t="s">
        <v>929</v>
      </c>
      <c r="Q9153" t="s">
        <v>929</v>
      </c>
      <c r="R9153" t="s">
        <v>930</v>
      </c>
      <c r="S9153" t="s">
        <v>930</v>
      </c>
      <c r="T9153" t="s">
        <v>930</v>
      </c>
      <c r="U9153" t="s">
        <v>929</v>
      </c>
      <c r="V9153" t="s">
        <v>929</v>
      </c>
      <c r="W9153" t="s">
        <v>929</v>
      </c>
      <c r="X9153" t="s">
        <v>929</v>
      </c>
      <c r="Y9153" t="s">
        <v>929</v>
      </c>
      <c r="Z9153" t="s">
        <v>929</v>
      </c>
    </row>
    <row r="9154" spans="1:26">
      <c r="A9154">
        <v>810163</v>
      </c>
      <c r="B9154" t="s">
        <v>98</v>
      </c>
      <c r="C9154" t="s">
        <v>930</v>
      </c>
      <c r="D9154" t="s">
        <v>929</v>
      </c>
      <c r="E9154" t="s">
        <v>930</v>
      </c>
      <c r="F9154" t="s">
        <v>929</v>
      </c>
      <c r="G9154" t="s">
        <v>930</v>
      </c>
      <c r="H9154" t="s">
        <v>930</v>
      </c>
      <c r="I9154" t="s">
        <v>930</v>
      </c>
      <c r="J9154" t="s">
        <v>929</v>
      </c>
      <c r="K9154" t="s">
        <v>929</v>
      </c>
      <c r="L9154" t="s">
        <v>929</v>
      </c>
      <c r="M9154" t="s">
        <v>929</v>
      </c>
      <c r="N9154" t="s">
        <v>929</v>
      </c>
      <c r="O9154" t="s">
        <v>929</v>
      </c>
      <c r="P9154" t="s">
        <v>929</v>
      </c>
      <c r="Q9154" t="s">
        <v>929</v>
      </c>
      <c r="R9154" t="s">
        <v>930</v>
      </c>
      <c r="S9154" t="s">
        <v>929</v>
      </c>
      <c r="T9154" t="s">
        <v>929</v>
      </c>
      <c r="U9154" t="s">
        <v>929</v>
      </c>
      <c r="V9154" t="s">
        <v>929</v>
      </c>
      <c r="W9154" t="s">
        <v>929</v>
      </c>
      <c r="X9154" t="s">
        <v>929</v>
      </c>
      <c r="Y9154" t="s">
        <v>929</v>
      </c>
      <c r="Z9154" t="s">
        <v>929</v>
      </c>
    </row>
    <row r="9155" spans="1:26">
      <c r="A9155">
        <v>810167</v>
      </c>
      <c r="B9155" t="s">
        <v>98</v>
      </c>
      <c r="C9155" t="s">
        <v>930</v>
      </c>
      <c r="D9155" t="s">
        <v>930</v>
      </c>
      <c r="E9155" t="s">
        <v>929</v>
      </c>
      <c r="F9155" t="s">
        <v>929</v>
      </c>
      <c r="G9155" t="s">
        <v>929</v>
      </c>
      <c r="H9155" t="s">
        <v>930</v>
      </c>
      <c r="I9155" t="s">
        <v>929</v>
      </c>
      <c r="J9155" t="s">
        <v>929</v>
      </c>
      <c r="K9155" t="s">
        <v>929</v>
      </c>
      <c r="L9155" t="s">
        <v>929</v>
      </c>
      <c r="M9155" t="s">
        <v>929</v>
      </c>
      <c r="N9155" t="s">
        <v>929</v>
      </c>
      <c r="O9155" t="s">
        <v>929</v>
      </c>
      <c r="P9155" t="s">
        <v>930</v>
      </c>
      <c r="Q9155" t="s">
        <v>930</v>
      </c>
      <c r="R9155" t="s">
        <v>930</v>
      </c>
      <c r="S9155" t="s">
        <v>929</v>
      </c>
      <c r="T9155" t="s">
        <v>930</v>
      </c>
      <c r="U9155" t="s">
        <v>929</v>
      </c>
      <c r="V9155" t="s">
        <v>929</v>
      </c>
      <c r="W9155" t="s">
        <v>929</v>
      </c>
      <c r="X9155" t="s">
        <v>929</v>
      </c>
      <c r="Y9155" t="s">
        <v>929</v>
      </c>
      <c r="Z9155" t="s">
        <v>929</v>
      </c>
    </row>
    <row r="9156" spans="1:26">
      <c r="A9156">
        <v>810180</v>
      </c>
      <c r="B9156" t="s">
        <v>98</v>
      </c>
      <c r="C9156" t="s">
        <v>930</v>
      </c>
      <c r="D9156" t="s">
        <v>930</v>
      </c>
      <c r="E9156" t="s">
        <v>930</v>
      </c>
      <c r="F9156" t="s">
        <v>930</v>
      </c>
      <c r="G9156" t="s">
        <v>930</v>
      </c>
      <c r="H9156" t="s">
        <v>929</v>
      </c>
      <c r="I9156" t="s">
        <v>929</v>
      </c>
      <c r="J9156" t="s">
        <v>929</v>
      </c>
      <c r="K9156" t="s">
        <v>929</v>
      </c>
      <c r="L9156" t="s">
        <v>929</v>
      </c>
      <c r="M9156" t="s">
        <v>929</v>
      </c>
      <c r="N9156" t="s">
        <v>929</v>
      </c>
      <c r="O9156" t="s">
        <v>929</v>
      </c>
      <c r="P9156" t="s">
        <v>929</v>
      </c>
      <c r="Q9156" t="s">
        <v>930</v>
      </c>
      <c r="R9156" t="s">
        <v>930</v>
      </c>
      <c r="S9156" t="s">
        <v>930</v>
      </c>
      <c r="T9156" t="s">
        <v>930</v>
      </c>
      <c r="U9156" t="s">
        <v>929</v>
      </c>
      <c r="V9156" t="s">
        <v>929</v>
      </c>
      <c r="W9156" t="s">
        <v>929</v>
      </c>
      <c r="X9156" t="s">
        <v>929</v>
      </c>
      <c r="Y9156" t="s">
        <v>929</v>
      </c>
      <c r="Z9156" t="s">
        <v>929</v>
      </c>
    </row>
    <row r="9157" spans="1:26">
      <c r="A9157">
        <v>810213</v>
      </c>
      <c r="B9157" t="s">
        <v>98</v>
      </c>
      <c r="C9157" t="s">
        <v>929</v>
      </c>
      <c r="D9157" t="s">
        <v>930</v>
      </c>
      <c r="E9157" t="s">
        <v>930</v>
      </c>
      <c r="F9157" t="s">
        <v>929</v>
      </c>
      <c r="G9157" t="s">
        <v>929</v>
      </c>
      <c r="H9157" t="s">
        <v>930</v>
      </c>
      <c r="I9157" t="s">
        <v>929</v>
      </c>
      <c r="J9157" t="s">
        <v>929</v>
      </c>
      <c r="K9157" t="s">
        <v>929</v>
      </c>
      <c r="L9157" t="s">
        <v>930</v>
      </c>
      <c r="M9157" t="s">
        <v>929</v>
      </c>
      <c r="N9157" t="s">
        <v>929</v>
      </c>
      <c r="O9157" t="s">
        <v>929</v>
      </c>
      <c r="P9157" t="s">
        <v>929</v>
      </c>
      <c r="Q9157" t="s">
        <v>929</v>
      </c>
      <c r="R9157" t="s">
        <v>929</v>
      </c>
      <c r="S9157" t="s">
        <v>930</v>
      </c>
      <c r="T9157" t="s">
        <v>929</v>
      </c>
      <c r="U9157" t="s">
        <v>929</v>
      </c>
      <c r="V9157" t="s">
        <v>929</v>
      </c>
      <c r="W9157" t="s">
        <v>929</v>
      </c>
      <c r="X9157" t="s">
        <v>929</v>
      </c>
      <c r="Y9157" t="s">
        <v>929</v>
      </c>
      <c r="Z9157" t="s">
        <v>929</v>
      </c>
    </row>
    <row r="9158" spans="1:26">
      <c r="A9158">
        <v>810224</v>
      </c>
      <c r="B9158" t="s">
        <v>98</v>
      </c>
      <c r="C9158" t="s">
        <v>929</v>
      </c>
      <c r="D9158" t="s">
        <v>929</v>
      </c>
      <c r="E9158" t="s">
        <v>929</v>
      </c>
      <c r="F9158" t="s">
        <v>929</v>
      </c>
      <c r="G9158" t="s">
        <v>929</v>
      </c>
      <c r="H9158" t="s">
        <v>929</v>
      </c>
      <c r="I9158" t="s">
        <v>929</v>
      </c>
      <c r="J9158" t="s">
        <v>929</v>
      </c>
      <c r="K9158" t="s">
        <v>929</v>
      </c>
      <c r="L9158" t="s">
        <v>929</v>
      </c>
      <c r="M9158" t="s">
        <v>929</v>
      </c>
      <c r="N9158" t="s">
        <v>929</v>
      </c>
      <c r="O9158" t="s">
        <v>930</v>
      </c>
      <c r="P9158" t="s">
        <v>930</v>
      </c>
      <c r="Q9158" t="s">
        <v>930</v>
      </c>
      <c r="R9158" t="s">
        <v>929</v>
      </c>
      <c r="S9158" t="s">
        <v>930</v>
      </c>
      <c r="T9158" t="s">
        <v>930</v>
      </c>
      <c r="U9158" t="s">
        <v>929</v>
      </c>
      <c r="V9158" t="s">
        <v>929</v>
      </c>
      <c r="W9158" t="s">
        <v>929</v>
      </c>
      <c r="X9158" t="s">
        <v>929</v>
      </c>
      <c r="Y9158" t="s">
        <v>929</v>
      </c>
      <c r="Z9158" t="s">
        <v>929</v>
      </c>
    </row>
    <row r="9159" spans="1:26">
      <c r="A9159">
        <v>810236</v>
      </c>
      <c r="B9159" t="s">
        <v>98</v>
      </c>
      <c r="C9159" t="s">
        <v>930</v>
      </c>
      <c r="D9159" t="s">
        <v>930</v>
      </c>
      <c r="E9159" t="s">
        <v>929</v>
      </c>
      <c r="F9159" t="s">
        <v>929</v>
      </c>
      <c r="G9159" t="s">
        <v>930</v>
      </c>
      <c r="H9159" t="s">
        <v>930</v>
      </c>
      <c r="I9159" t="s">
        <v>929</v>
      </c>
      <c r="J9159" t="s">
        <v>929</v>
      </c>
      <c r="K9159" t="s">
        <v>929</v>
      </c>
      <c r="L9159" t="s">
        <v>930</v>
      </c>
      <c r="M9159" t="s">
        <v>930</v>
      </c>
      <c r="N9159" t="s">
        <v>930</v>
      </c>
      <c r="O9159" t="s">
        <v>929</v>
      </c>
      <c r="P9159" t="s">
        <v>929</v>
      </c>
      <c r="Q9159" t="s">
        <v>929</v>
      </c>
      <c r="R9159" t="s">
        <v>930</v>
      </c>
      <c r="S9159" t="s">
        <v>930</v>
      </c>
      <c r="T9159" t="s">
        <v>930</v>
      </c>
      <c r="U9159" t="s">
        <v>929</v>
      </c>
      <c r="V9159" t="s">
        <v>929</v>
      </c>
      <c r="W9159" t="s">
        <v>929</v>
      </c>
      <c r="X9159" t="s">
        <v>929</v>
      </c>
      <c r="Y9159" t="s">
        <v>929</v>
      </c>
      <c r="Z9159" t="s">
        <v>929</v>
      </c>
    </row>
    <row r="9160" spans="1:26">
      <c r="A9160">
        <v>810238</v>
      </c>
      <c r="B9160" t="s">
        <v>98</v>
      </c>
      <c r="C9160" t="s">
        <v>929</v>
      </c>
      <c r="D9160" t="s">
        <v>929</v>
      </c>
      <c r="E9160" t="s">
        <v>929</v>
      </c>
      <c r="F9160" t="s">
        <v>929</v>
      </c>
      <c r="G9160" t="s">
        <v>929</v>
      </c>
      <c r="H9160" t="s">
        <v>930</v>
      </c>
      <c r="I9160" t="s">
        <v>929</v>
      </c>
      <c r="J9160" t="s">
        <v>929</v>
      </c>
      <c r="K9160" t="s">
        <v>930</v>
      </c>
      <c r="L9160" t="s">
        <v>930</v>
      </c>
      <c r="M9160" t="s">
        <v>930</v>
      </c>
      <c r="N9160" t="s">
        <v>929</v>
      </c>
      <c r="O9160" t="s">
        <v>929</v>
      </c>
      <c r="P9160" t="s">
        <v>930</v>
      </c>
      <c r="Q9160" t="s">
        <v>930</v>
      </c>
      <c r="R9160" t="s">
        <v>930</v>
      </c>
      <c r="S9160" t="s">
        <v>929</v>
      </c>
      <c r="T9160" t="s">
        <v>929</v>
      </c>
      <c r="U9160" t="s">
        <v>929</v>
      </c>
      <c r="V9160" t="s">
        <v>929</v>
      </c>
      <c r="W9160" t="s">
        <v>929</v>
      </c>
      <c r="X9160" t="s">
        <v>929</v>
      </c>
      <c r="Y9160" t="s">
        <v>929</v>
      </c>
      <c r="Z9160" t="s">
        <v>929</v>
      </c>
    </row>
    <row r="9161" spans="1:26">
      <c r="A9161">
        <v>810266</v>
      </c>
      <c r="B9161" t="s">
        <v>98</v>
      </c>
      <c r="C9161" t="s">
        <v>930</v>
      </c>
      <c r="D9161" t="s">
        <v>930</v>
      </c>
      <c r="E9161" t="s">
        <v>930</v>
      </c>
      <c r="F9161" t="s">
        <v>930</v>
      </c>
      <c r="G9161" t="s">
        <v>930</v>
      </c>
      <c r="H9161" t="s">
        <v>930</v>
      </c>
      <c r="I9161" t="s">
        <v>929</v>
      </c>
      <c r="J9161" t="s">
        <v>929</v>
      </c>
      <c r="K9161" t="s">
        <v>929</v>
      </c>
      <c r="L9161" t="s">
        <v>929</v>
      </c>
      <c r="M9161" t="s">
        <v>929</v>
      </c>
      <c r="N9161" t="s">
        <v>929</v>
      </c>
      <c r="O9161" t="s">
        <v>929</v>
      </c>
      <c r="P9161" t="s">
        <v>929</v>
      </c>
      <c r="Q9161" t="s">
        <v>929</v>
      </c>
      <c r="R9161" t="s">
        <v>929</v>
      </c>
      <c r="S9161" t="s">
        <v>929</v>
      </c>
      <c r="T9161" t="s">
        <v>929</v>
      </c>
      <c r="U9161" t="s">
        <v>929</v>
      </c>
      <c r="V9161" t="s">
        <v>929</v>
      </c>
      <c r="W9161" t="s">
        <v>929</v>
      </c>
      <c r="X9161" t="s">
        <v>929</v>
      </c>
      <c r="Y9161" t="s">
        <v>929</v>
      </c>
      <c r="Z9161" t="s">
        <v>929</v>
      </c>
    </row>
    <row r="9162" spans="1:26">
      <c r="A9162">
        <v>810285</v>
      </c>
      <c r="B9162" t="s">
        <v>98</v>
      </c>
      <c r="C9162" t="s">
        <v>930</v>
      </c>
      <c r="D9162" t="s">
        <v>930</v>
      </c>
      <c r="E9162" t="s">
        <v>929</v>
      </c>
      <c r="F9162" t="s">
        <v>930</v>
      </c>
      <c r="G9162" t="s">
        <v>930</v>
      </c>
      <c r="H9162" t="s">
        <v>930</v>
      </c>
      <c r="I9162" t="s">
        <v>929</v>
      </c>
      <c r="J9162" t="s">
        <v>929</v>
      </c>
      <c r="K9162" t="s">
        <v>929</v>
      </c>
      <c r="L9162" t="s">
        <v>929</v>
      </c>
      <c r="M9162" t="s">
        <v>929</v>
      </c>
      <c r="N9162" t="s">
        <v>929</v>
      </c>
      <c r="O9162" t="s">
        <v>930</v>
      </c>
      <c r="P9162" t="s">
        <v>930</v>
      </c>
      <c r="Q9162" t="s">
        <v>930</v>
      </c>
      <c r="R9162" t="s">
        <v>930</v>
      </c>
      <c r="S9162" t="s">
        <v>930</v>
      </c>
      <c r="T9162" t="s">
        <v>930</v>
      </c>
      <c r="U9162" t="s">
        <v>929</v>
      </c>
      <c r="V9162" t="s">
        <v>929</v>
      </c>
      <c r="W9162" t="s">
        <v>929</v>
      </c>
      <c r="X9162" t="s">
        <v>929</v>
      </c>
      <c r="Y9162" t="s">
        <v>929</v>
      </c>
      <c r="Z9162" t="s">
        <v>929</v>
      </c>
    </row>
    <row r="9163" spans="1:26">
      <c r="A9163">
        <v>810311</v>
      </c>
      <c r="B9163" t="s">
        <v>98</v>
      </c>
      <c r="C9163" t="s">
        <v>930</v>
      </c>
      <c r="D9163" t="s">
        <v>930</v>
      </c>
      <c r="E9163" t="s">
        <v>928</v>
      </c>
      <c r="F9163" t="s">
        <v>930</v>
      </c>
      <c r="G9163" t="s">
        <v>930</v>
      </c>
      <c r="H9163" t="s">
        <v>930</v>
      </c>
      <c r="I9163" t="s">
        <v>929</v>
      </c>
      <c r="J9163" t="s">
        <v>929</v>
      </c>
      <c r="K9163" t="s">
        <v>929</v>
      </c>
      <c r="L9163" t="s">
        <v>929</v>
      </c>
      <c r="M9163" t="s">
        <v>929</v>
      </c>
      <c r="N9163" t="s">
        <v>929</v>
      </c>
      <c r="O9163" t="s">
        <v>929</v>
      </c>
      <c r="P9163" t="s">
        <v>930</v>
      </c>
      <c r="Q9163" t="s">
        <v>930</v>
      </c>
      <c r="R9163" t="s">
        <v>930</v>
      </c>
      <c r="S9163" t="s">
        <v>930</v>
      </c>
      <c r="T9163" t="s">
        <v>930</v>
      </c>
      <c r="U9163" t="s">
        <v>929</v>
      </c>
      <c r="V9163" t="s">
        <v>929</v>
      </c>
      <c r="W9163" t="s">
        <v>929</v>
      </c>
      <c r="X9163" t="s">
        <v>929</v>
      </c>
      <c r="Y9163" t="s">
        <v>929</v>
      </c>
      <c r="Z9163" t="s">
        <v>929</v>
      </c>
    </row>
    <row r="9164" spans="1:26">
      <c r="A9164">
        <v>810334</v>
      </c>
      <c r="B9164" t="s">
        <v>98</v>
      </c>
      <c r="C9164" t="s">
        <v>930</v>
      </c>
      <c r="D9164" t="s">
        <v>930</v>
      </c>
      <c r="E9164" t="s">
        <v>928</v>
      </c>
      <c r="F9164" t="s">
        <v>930</v>
      </c>
      <c r="G9164" t="s">
        <v>930</v>
      </c>
      <c r="H9164" t="s">
        <v>930</v>
      </c>
      <c r="I9164" t="s">
        <v>929</v>
      </c>
      <c r="J9164" t="s">
        <v>929</v>
      </c>
      <c r="K9164" t="s">
        <v>930</v>
      </c>
      <c r="L9164" t="s">
        <v>929</v>
      </c>
      <c r="M9164" t="s">
        <v>929</v>
      </c>
      <c r="N9164" t="s">
        <v>929</v>
      </c>
      <c r="O9164" t="s">
        <v>929</v>
      </c>
      <c r="P9164" t="s">
        <v>929</v>
      </c>
      <c r="Q9164" t="s">
        <v>929</v>
      </c>
      <c r="R9164" t="s">
        <v>930</v>
      </c>
      <c r="S9164" t="s">
        <v>930</v>
      </c>
      <c r="T9164" t="s">
        <v>930</v>
      </c>
      <c r="U9164" t="s">
        <v>929</v>
      </c>
      <c r="V9164" t="s">
        <v>929</v>
      </c>
      <c r="W9164" t="s">
        <v>929</v>
      </c>
      <c r="X9164" t="s">
        <v>929</v>
      </c>
      <c r="Y9164" t="s">
        <v>929</v>
      </c>
      <c r="Z9164" t="s">
        <v>929</v>
      </c>
    </row>
    <row r="9165" spans="1:26">
      <c r="A9165">
        <v>810337</v>
      </c>
      <c r="B9165" t="s">
        <v>98</v>
      </c>
      <c r="C9165" t="s">
        <v>930</v>
      </c>
      <c r="D9165" t="s">
        <v>930</v>
      </c>
      <c r="E9165" t="s">
        <v>929</v>
      </c>
      <c r="F9165" t="s">
        <v>929</v>
      </c>
      <c r="G9165" t="s">
        <v>930</v>
      </c>
      <c r="H9165" t="s">
        <v>930</v>
      </c>
      <c r="I9165" t="s">
        <v>929</v>
      </c>
      <c r="J9165" t="s">
        <v>930</v>
      </c>
      <c r="K9165" t="s">
        <v>930</v>
      </c>
      <c r="L9165" t="s">
        <v>930</v>
      </c>
      <c r="M9165" t="s">
        <v>929</v>
      </c>
      <c r="N9165" t="s">
        <v>929</v>
      </c>
      <c r="O9165" t="s">
        <v>929</v>
      </c>
      <c r="P9165" t="s">
        <v>929</v>
      </c>
      <c r="Q9165" t="s">
        <v>930</v>
      </c>
      <c r="R9165" t="s">
        <v>930</v>
      </c>
      <c r="S9165" t="s">
        <v>929</v>
      </c>
      <c r="T9165" t="s">
        <v>930</v>
      </c>
      <c r="U9165" t="s">
        <v>929</v>
      </c>
      <c r="V9165" t="s">
        <v>929</v>
      </c>
      <c r="W9165" t="s">
        <v>929</v>
      </c>
      <c r="X9165" t="s">
        <v>929</v>
      </c>
      <c r="Y9165" t="s">
        <v>929</v>
      </c>
      <c r="Z9165" t="s">
        <v>929</v>
      </c>
    </row>
    <row r="9166" spans="1:26">
      <c r="A9166">
        <v>810356</v>
      </c>
      <c r="B9166" t="s">
        <v>98</v>
      </c>
      <c r="C9166" t="s">
        <v>928</v>
      </c>
      <c r="D9166" t="s">
        <v>928</v>
      </c>
      <c r="E9166" t="s">
        <v>930</v>
      </c>
      <c r="F9166" t="s">
        <v>929</v>
      </c>
      <c r="G9166" t="s">
        <v>929</v>
      </c>
      <c r="H9166" t="s">
        <v>930</v>
      </c>
      <c r="I9166" t="s">
        <v>929</v>
      </c>
      <c r="J9166" t="s">
        <v>930</v>
      </c>
      <c r="K9166" t="s">
        <v>929</v>
      </c>
      <c r="L9166" t="s">
        <v>929</v>
      </c>
      <c r="M9166" t="s">
        <v>929</v>
      </c>
      <c r="N9166" t="s">
        <v>929</v>
      </c>
      <c r="O9166" t="s">
        <v>929</v>
      </c>
      <c r="P9166" t="s">
        <v>929</v>
      </c>
      <c r="Q9166" t="s">
        <v>929</v>
      </c>
      <c r="R9166" t="s">
        <v>929</v>
      </c>
      <c r="S9166" t="s">
        <v>929</v>
      </c>
      <c r="T9166" t="s">
        <v>929</v>
      </c>
      <c r="U9166" t="s">
        <v>929</v>
      </c>
      <c r="V9166" t="s">
        <v>929</v>
      </c>
      <c r="W9166" t="s">
        <v>929</v>
      </c>
      <c r="X9166" t="s">
        <v>929</v>
      </c>
      <c r="Y9166" t="s">
        <v>929</v>
      </c>
      <c r="Z9166" t="s">
        <v>929</v>
      </c>
    </row>
    <row r="9167" spans="1:26">
      <c r="A9167">
        <v>810368</v>
      </c>
      <c r="B9167" t="s">
        <v>98</v>
      </c>
      <c r="C9167" t="s">
        <v>930</v>
      </c>
      <c r="D9167" t="s">
        <v>929</v>
      </c>
      <c r="E9167" t="s">
        <v>929</v>
      </c>
      <c r="F9167" t="s">
        <v>930</v>
      </c>
      <c r="G9167" t="s">
        <v>930</v>
      </c>
      <c r="H9167" t="s">
        <v>930</v>
      </c>
      <c r="I9167" t="s">
        <v>929</v>
      </c>
      <c r="J9167" t="s">
        <v>929</v>
      </c>
      <c r="K9167" t="s">
        <v>929</v>
      </c>
      <c r="L9167" t="s">
        <v>929</v>
      </c>
      <c r="M9167" t="s">
        <v>929</v>
      </c>
      <c r="N9167" t="s">
        <v>929</v>
      </c>
      <c r="O9167" t="s">
        <v>930</v>
      </c>
      <c r="P9167" t="s">
        <v>929</v>
      </c>
      <c r="Q9167" t="s">
        <v>930</v>
      </c>
      <c r="R9167" t="s">
        <v>930</v>
      </c>
      <c r="S9167" t="s">
        <v>930</v>
      </c>
      <c r="T9167" t="s">
        <v>930</v>
      </c>
      <c r="U9167" t="s">
        <v>929</v>
      </c>
      <c r="V9167" t="s">
        <v>929</v>
      </c>
      <c r="W9167" t="s">
        <v>929</v>
      </c>
      <c r="X9167" t="s">
        <v>929</v>
      </c>
      <c r="Y9167" t="s">
        <v>929</v>
      </c>
      <c r="Z9167" t="s">
        <v>929</v>
      </c>
    </row>
    <row r="9168" spans="1:26">
      <c r="A9168">
        <v>810373</v>
      </c>
      <c r="B9168" t="s">
        <v>98</v>
      </c>
      <c r="C9168" t="s">
        <v>930</v>
      </c>
      <c r="D9168" t="s">
        <v>928</v>
      </c>
      <c r="E9168" t="s">
        <v>929</v>
      </c>
      <c r="F9168" t="s">
        <v>929</v>
      </c>
      <c r="G9168" t="s">
        <v>929</v>
      </c>
      <c r="H9168" t="s">
        <v>930</v>
      </c>
      <c r="I9168" t="s">
        <v>929</v>
      </c>
      <c r="J9168" t="s">
        <v>929</v>
      </c>
      <c r="K9168" t="s">
        <v>929</v>
      </c>
      <c r="L9168" t="s">
        <v>929</v>
      </c>
      <c r="M9168" t="s">
        <v>929</v>
      </c>
      <c r="N9168" t="s">
        <v>929</v>
      </c>
      <c r="O9168" t="s">
        <v>929</v>
      </c>
      <c r="P9168" t="s">
        <v>929</v>
      </c>
      <c r="Q9168" t="s">
        <v>930</v>
      </c>
      <c r="R9168" t="s">
        <v>929</v>
      </c>
      <c r="S9168" t="s">
        <v>929</v>
      </c>
      <c r="T9168" t="s">
        <v>929</v>
      </c>
      <c r="U9168" t="s">
        <v>929</v>
      </c>
      <c r="V9168" t="s">
        <v>929</v>
      </c>
      <c r="W9168" t="s">
        <v>929</v>
      </c>
      <c r="X9168" t="s">
        <v>929</v>
      </c>
      <c r="Y9168" t="s">
        <v>929</v>
      </c>
      <c r="Z9168" t="s">
        <v>929</v>
      </c>
    </row>
    <row r="9169" spans="1:26">
      <c r="A9169">
        <v>810377</v>
      </c>
      <c r="B9169" t="s">
        <v>98</v>
      </c>
      <c r="C9169" t="s">
        <v>930</v>
      </c>
      <c r="D9169" t="s">
        <v>930</v>
      </c>
      <c r="E9169" t="s">
        <v>929</v>
      </c>
      <c r="F9169" t="s">
        <v>930</v>
      </c>
      <c r="G9169" t="s">
        <v>930</v>
      </c>
      <c r="H9169" t="s">
        <v>930</v>
      </c>
      <c r="I9169" t="s">
        <v>929</v>
      </c>
      <c r="J9169" t="s">
        <v>929</v>
      </c>
      <c r="K9169" t="s">
        <v>930</v>
      </c>
      <c r="L9169" t="s">
        <v>929</v>
      </c>
      <c r="M9169" t="s">
        <v>929</v>
      </c>
      <c r="N9169" t="s">
        <v>929</v>
      </c>
      <c r="O9169" t="s">
        <v>929</v>
      </c>
      <c r="P9169" t="s">
        <v>929</v>
      </c>
      <c r="Q9169" t="s">
        <v>930</v>
      </c>
      <c r="R9169" t="s">
        <v>930</v>
      </c>
      <c r="S9169" t="s">
        <v>930</v>
      </c>
      <c r="T9169" t="s">
        <v>930</v>
      </c>
      <c r="U9169" t="s">
        <v>929</v>
      </c>
      <c r="V9169" t="s">
        <v>929</v>
      </c>
      <c r="W9169" t="s">
        <v>929</v>
      </c>
      <c r="X9169" t="s">
        <v>929</v>
      </c>
      <c r="Y9169" t="s">
        <v>929</v>
      </c>
      <c r="Z9169" t="s">
        <v>929</v>
      </c>
    </row>
    <row r="9170" spans="1:26">
      <c r="A9170">
        <v>810392</v>
      </c>
      <c r="B9170" t="s">
        <v>98</v>
      </c>
      <c r="C9170" t="s">
        <v>930</v>
      </c>
      <c r="D9170" t="s">
        <v>929</v>
      </c>
      <c r="E9170" t="s">
        <v>930</v>
      </c>
      <c r="F9170" t="s">
        <v>930</v>
      </c>
      <c r="G9170" t="s">
        <v>930</v>
      </c>
      <c r="H9170" t="s">
        <v>930</v>
      </c>
      <c r="I9170" t="s">
        <v>929</v>
      </c>
      <c r="J9170" t="s">
        <v>929</v>
      </c>
      <c r="K9170" t="s">
        <v>929</v>
      </c>
      <c r="L9170" t="s">
        <v>929</v>
      </c>
      <c r="M9170" t="s">
        <v>929</v>
      </c>
      <c r="N9170" t="s">
        <v>929</v>
      </c>
      <c r="O9170" t="s">
        <v>929</v>
      </c>
      <c r="P9170" t="s">
        <v>929</v>
      </c>
      <c r="Q9170" t="s">
        <v>930</v>
      </c>
      <c r="R9170" t="s">
        <v>930</v>
      </c>
      <c r="S9170" t="s">
        <v>930</v>
      </c>
      <c r="T9170" t="s">
        <v>930</v>
      </c>
      <c r="U9170" t="s">
        <v>929</v>
      </c>
      <c r="V9170" t="s">
        <v>929</v>
      </c>
      <c r="W9170" t="s">
        <v>929</v>
      </c>
      <c r="X9170" t="s">
        <v>929</v>
      </c>
      <c r="Y9170" t="s">
        <v>929</v>
      </c>
      <c r="Z9170" t="s">
        <v>929</v>
      </c>
    </row>
    <row r="9171" spans="1:26">
      <c r="A9171">
        <v>810393</v>
      </c>
      <c r="B9171" t="s">
        <v>98</v>
      </c>
      <c r="C9171" t="s">
        <v>930</v>
      </c>
      <c r="D9171" t="s">
        <v>929</v>
      </c>
      <c r="E9171" t="s">
        <v>930</v>
      </c>
      <c r="F9171" t="s">
        <v>929</v>
      </c>
      <c r="G9171" t="s">
        <v>929</v>
      </c>
      <c r="H9171" t="s">
        <v>929</v>
      </c>
      <c r="I9171" t="s">
        <v>929</v>
      </c>
      <c r="J9171" t="s">
        <v>930</v>
      </c>
      <c r="K9171" t="s">
        <v>929</v>
      </c>
      <c r="L9171" t="s">
        <v>929</v>
      </c>
      <c r="M9171" t="s">
        <v>929</v>
      </c>
      <c r="N9171" t="s">
        <v>929</v>
      </c>
      <c r="O9171" t="s">
        <v>929</v>
      </c>
      <c r="P9171" t="s">
        <v>929</v>
      </c>
      <c r="Q9171" t="s">
        <v>929</v>
      </c>
      <c r="R9171" t="s">
        <v>930</v>
      </c>
      <c r="S9171" t="s">
        <v>929</v>
      </c>
      <c r="T9171" t="s">
        <v>930</v>
      </c>
      <c r="U9171" t="s">
        <v>929</v>
      </c>
      <c r="V9171" t="s">
        <v>929</v>
      </c>
      <c r="W9171" t="s">
        <v>929</v>
      </c>
      <c r="X9171" t="s">
        <v>929</v>
      </c>
      <c r="Y9171" t="s">
        <v>929</v>
      </c>
      <c r="Z9171" t="s">
        <v>929</v>
      </c>
    </row>
    <row r="9172" spans="1:26">
      <c r="A9172">
        <v>810407</v>
      </c>
      <c r="B9172" t="s">
        <v>98</v>
      </c>
      <c r="C9172" t="s">
        <v>929</v>
      </c>
      <c r="D9172" t="s">
        <v>929</v>
      </c>
      <c r="E9172" t="s">
        <v>929</v>
      </c>
      <c r="F9172" t="s">
        <v>929</v>
      </c>
      <c r="G9172" t="s">
        <v>930</v>
      </c>
      <c r="H9172" t="s">
        <v>930</v>
      </c>
      <c r="I9172" t="s">
        <v>929</v>
      </c>
      <c r="J9172" t="s">
        <v>929</v>
      </c>
      <c r="K9172" t="s">
        <v>929</v>
      </c>
      <c r="L9172" t="s">
        <v>929</v>
      </c>
      <c r="M9172" t="s">
        <v>929</v>
      </c>
      <c r="N9172" t="s">
        <v>929</v>
      </c>
      <c r="O9172" t="s">
        <v>929</v>
      </c>
      <c r="P9172" t="s">
        <v>929</v>
      </c>
      <c r="Q9172" t="s">
        <v>930</v>
      </c>
      <c r="R9172" t="s">
        <v>930</v>
      </c>
      <c r="S9172" t="s">
        <v>930</v>
      </c>
      <c r="T9172" t="s">
        <v>930</v>
      </c>
      <c r="U9172" t="s">
        <v>929</v>
      </c>
      <c r="V9172" t="s">
        <v>929</v>
      </c>
      <c r="W9172" t="s">
        <v>929</v>
      </c>
      <c r="X9172" t="s">
        <v>929</v>
      </c>
      <c r="Y9172" t="s">
        <v>929</v>
      </c>
      <c r="Z9172" t="s">
        <v>929</v>
      </c>
    </row>
    <row r="9173" spans="1:26">
      <c r="A9173">
        <v>810426</v>
      </c>
      <c r="B9173" t="s">
        <v>98</v>
      </c>
      <c r="C9173" t="s">
        <v>928</v>
      </c>
      <c r="D9173" t="s">
        <v>930</v>
      </c>
      <c r="E9173" t="s">
        <v>929</v>
      </c>
      <c r="F9173" t="s">
        <v>929</v>
      </c>
      <c r="G9173" t="s">
        <v>930</v>
      </c>
      <c r="H9173" t="s">
        <v>930</v>
      </c>
      <c r="I9173" t="s">
        <v>929</v>
      </c>
      <c r="J9173" t="s">
        <v>929</v>
      </c>
      <c r="K9173" t="s">
        <v>929</v>
      </c>
      <c r="L9173" t="s">
        <v>930</v>
      </c>
      <c r="M9173" t="s">
        <v>929</v>
      </c>
      <c r="N9173" t="s">
        <v>929</v>
      </c>
      <c r="O9173" t="s">
        <v>929</v>
      </c>
      <c r="P9173" t="s">
        <v>929</v>
      </c>
      <c r="Q9173" t="s">
        <v>929</v>
      </c>
      <c r="R9173" t="s">
        <v>929</v>
      </c>
      <c r="S9173" t="s">
        <v>930</v>
      </c>
      <c r="T9173" t="s">
        <v>930</v>
      </c>
      <c r="U9173" t="s">
        <v>929</v>
      </c>
      <c r="V9173" t="s">
        <v>929</v>
      </c>
      <c r="W9173" t="s">
        <v>929</v>
      </c>
      <c r="X9173" t="s">
        <v>929</v>
      </c>
      <c r="Y9173" t="s">
        <v>929</v>
      </c>
      <c r="Z9173" t="s">
        <v>929</v>
      </c>
    </row>
    <row r="9174" spans="1:26">
      <c r="A9174">
        <v>810492</v>
      </c>
      <c r="B9174" t="s">
        <v>98</v>
      </c>
      <c r="C9174" t="s">
        <v>928</v>
      </c>
      <c r="D9174" t="s">
        <v>930</v>
      </c>
      <c r="E9174" t="s">
        <v>929</v>
      </c>
      <c r="F9174" t="s">
        <v>930</v>
      </c>
      <c r="G9174" t="s">
        <v>930</v>
      </c>
      <c r="H9174" t="s">
        <v>930</v>
      </c>
      <c r="I9174" t="s">
        <v>929</v>
      </c>
      <c r="J9174" t="s">
        <v>930</v>
      </c>
      <c r="K9174" t="s">
        <v>930</v>
      </c>
      <c r="L9174" t="s">
        <v>930</v>
      </c>
      <c r="M9174" t="s">
        <v>929</v>
      </c>
      <c r="N9174" t="s">
        <v>929</v>
      </c>
      <c r="O9174" t="s">
        <v>929</v>
      </c>
      <c r="P9174" t="s">
        <v>929</v>
      </c>
      <c r="Q9174" t="s">
        <v>929</v>
      </c>
      <c r="R9174" t="s">
        <v>930</v>
      </c>
      <c r="S9174" t="s">
        <v>929</v>
      </c>
      <c r="T9174" t="s">
        <v>929</v>
      </c>
      <c r="U9174" t="s">
        <v>929</v>
      </c>
      <c r="V9174" t="s">
        <v>929</v>
      </c>
      <c r="W9174" t="s">
        <v>929</v>
      </c>
      <c r="X9174" t="s">
        <v>929</v>
      </c>
      <c r="Y9174" t="s">
        <v>929</v>
      </c>
      <c r="Z9174" t="s">
        <v>929</v>
      </c>
    </row>
    <row r="9175" spans="1:26">
      <c r="A9175">
        <v>810501</v>
      </c>
      <c r="B9175" t="s">
        <v>98</v>
      </c>
      <c r="C9175" t="s">
        <v>930</v>
      </c>
      <c r="D9175" t="s">
        <v>929</v>
      </c>
      <c r="E9175" t="s">
        <v>929</v>
      </c>
      <c r="F9175" t="s">
        <v>929</v>
      </c>
      <c r="G9175" t="s">
        <v>930</v>
      </c>
      <c r="H9175" t="s">
        <v>930</v>
      </c>
      <c r="I9175" t="s">
        <v>929</v>
      </c>
      <c r="J9175" t="s">
        <v>929</v>
      </c>
      <c r="K9175" t="s">
        <v>929</v>
      </c>
      <c r="L9175" t="s">
        <v>929</v>
      </c>
      <c r="M9175" t="s">
        <v>929</v>
      </c>
      <c r="N9175" t="s">
        <v>929</v>
      </c>
      <c r="O9175" t="s">
        <v>930</v>
      </c>
      <c r="P9175" t="s">
        <v>930</v>
      </c>
      <c r="Q9175" t="s">
        <v>929</v>
      </c>
      <c r="R9175" t="s">
        <v>930</v>
      </c>
      <c r="S9175" t="s">
        <v>930</v>
      </c>
      <c r="T9175" t="s">
        <v>930</v>
      </c>
      <c r="U9175" t="s">
        <v>929</v>
      </c>
      <c r="V9175" t="s">
        <v>929</v>
      </c>
      <c r="W9175" t="s">
        <v>929</v>
      </c>
      <c r="X9175" t="s">
        <v>929</v>
      </c>
      <c r="Y9175" t="s">
        <v>929</v>
      </c>
      <c r="Z9175" t="s">
        <v>929</v>
      </c>
    </row>
    <row r="9176" spans="1:26">
      <c r="A9176">
        <v>810517</v>
      </c>
      <c r="B9176" t="s">
        <v>98</v>
      </c>
      <c r="C9176" t="s">
        <v>928</v>
      </c>
      <c r="D9176" t="s">
        <v>929</v>
      </c>
      <c r="E9176" t="s">
        <v>929</v>
      </c>
      <c r="F9176" t="s">
        <v>930</v>
      </c>
      <c r="G9176" t="s">
        <v>929</v>
      </c>
      <c r="H9176" t="s">
        <v>930</v>
      </c>
      <c r="I9176" t="s">
        <v>929</v>
      </c>
      <c r="J9176" t="s">
        <v>929</v>
      </c>
      <c r="K9176" t="s">
        <v>929</v>
      </c>
      <c r="L9176" t="s">
        <v>929</v>
      </c>
      <c r="M9176" t="s">
        <v>930</v>
      </c>
      <c r="N9176" t="s">
        <v>930</v>
      </c>
      <c r="O9176" t="s">
        <v>929</v>
      </c>
      <c r="P9176" t="s">
        <v>929</v>
      </c>
      <c r="Q9176" t="s">
        <v>929</v>
      </c>
      <c r="R9176" t="s">
        <v>929</v>
      </c>
      <c r="S9176" t="s">
        <v>930</v>
      </c>
      <c r="T9176" t="s">
        <v>930</v>
      </c>
      <c r="U9176" t="s">
        <v>929</v>
      </c>
      <c r="V9176" t="s">
        <v>929</v>
      </c>
      <c r="W9176" t="s">
        <v>929</v>
      </c>
      <c r="X9176" t="s">
        <v>929</v>
      </c>
      <c r="Y9176" t="s">
        <v>929</v>
      </c>
      <c r="Z9176" t="s">
        <v>929</v>
      </c>
    </row>
    <row r="9177" spans="1:26">
      <c r="A9177">
        <v>810536</v>
      </c>
      <c r="B9177" t="s">
        <v>98</v>
      </c>
      <c r="C9177" t="s">
        <v>930</v>
      </c>
      <c r="D9177" t="s">
        <v>929</v>
      </c>
      <c r="E9177" t="s">
        <v>929</v>
      </c>
      <c r="F9177" t="s">
        <v>929</v>
      </c>
      <c r="G9177" t="s">
        <v>929</v>
      </c>
      <c r="H9177" t="s">
        <v>929</v>
      </c>
      <c r="I9177" t="s">
        <v>929</v>
      </c>
      <c r="J9177" t="s">
        <v>929</v>
      </c>
      <c r="K9177" t="s">
        <v>929</v>
      </c>
      <c r="L9177" t="s">
        <v>929</v>
      </c>
      <c r="M9177" t="s">
        <v>929</v>
      </c>
      <c r="N9177" t="s">
        <v>929</v>
      </c>
      <c r="O9177" t="s">
        <v>929</v>
      </c>
      <c r="P9177" t="s">
        <v>929</v>
      </c>
      <c r="Q9177" t="s">
        <v>930</v>
      </c>
      <c r="R9177" t="s">
        <v>929</v>
      </c>
      <c r="S9177" t="s">
        <v>930</v>
      </c>
      <c r="T9177" t="s">
        <v>930</v>
      </c>
      <c r="U9177" t="s">
        <v>929</v>
      </c>
      <c r="V9177" t="s">
        <v>929</v>
      </c>
      <c r="W9177" t="s">
        <v>929</v>
      </c>
      <c r="X9177" t="s">
        <v>929</v>
      </c>
      <c r="Y9177" t="s">
        <v>929</v>
      </c>
      <c r="Z9177" t="s">
        <v>929</v>
      </c>
    </row>
    <row r="9178" spans="1:26">
      <c r="A9178">
        <v>810587</v>
      </c>
      <c r="B9178" t="s">
        <v>98</v>
      </c>
      <c r="C9178" t="s">
        <v>930</v>
      </c>
      <c r="D9178" t="s">
        <v>929</v>
      </c>
      <c r="E9178" t="s">
        <v>929</v>
      </c>
      <c r="F9178" t="s">
        <v>930</v>
      </c>
      <c r="G9178" t="s">
        <v>930</v>
      </c>
      <c r="H9178" t="s">
        <v>928</v>
      </c>
      <c r="I9178" t="s">
        <v>929</v>
      </c>
      <c r="J9178" t="s">
        <v>929</v>
      </c>
      <c r="K9178" t="s">
        <v>929</v>
      </c>
      <c r="L9178" t="s">
        <v>929</v>
      </c>
      <c r="M9178" t="s">
        <v>929</v>
      </c>
      <c r="N9178" t="s">
        <v>929</v>
      </c>
      <c r="O9178" t="s">
        <v>930</v>
      </c>
      <c r="P9178" t="s">
        <v>930</v>
      </c>
      <c r="Q9178" t="s">
        <v>930</v>
      </c>
      <c r="R9178" t="s">
        <v>930</v>
      </c>
      <c r="S9178" t="s">
        <v>930</v>
      </c>
      <c r="T9178" t="s">
        <v>930</v>
      </c>
      <c r="U9178" t="s">
        <v>929</v>
      </c>
      <c r="V9178" t="s">
        <v>929</v>
      </c>
      <c r="W9178" t="s">
        <v>929</v>
      </c>
      <c r="X9178" t="s">
        <v>929</v>
      </c>
      <c r="Y9178" t="s">
        <v>929</v>
      </c>
      <c r="Z9178" t="s">
        <v>929</v>
      </c>
    </row>
    <row r="9179" spans="1:26">
      <c r="A9179">
        <v>810601</v>
      </c>
      <c r="B9179" t="s">
        <v>98</v>
      </c>
      <c r="C9179" t="s">
        <v>930</v>
      </c>
      <c r="D9179" t="s">
        <v>929</v>
      </c>
      <c r="E9179" t="s">
        <v>929</v>
      </c>
      <c r="F9179" t="s">
        <v>929</v>
      </c>
      <c r="G9179" t="s">
        <v>930</v>
      </c>
      <c r="H9179" t="s">
        <v>930</v>
      </c>
      <c r="I9179" t="s">
        <v>929</v>
      </c>
      <c r="J9179" t="s">
        <v>930</v>
      </c>
      <c r="K9179" t="s">
        <v>929</v>
      </c>
      <c r="L9179" t="s">
        <v>929</v>
      </c>
      <c r="M9179" t="s">
        <v>929</v>
      </c>
      <c r="N9179" t="s">
        <v>929</v>
      </c>
      <c r="O9179" t="s">
        <v>929</v>
      </c>
      <c r="P9179" t="s">
        <v>930</v>
      </c>
      <c r="Q9179" t="s">
        <v>930</v>
      </c>
      <c r="R9179" t="s">
        <v>930</v>
      </c>
      <c r="S9179" t="s">
        <v>929</v>
      </c>
      <c r="T9179" t="s">
        <v>930</v>
      </c>
      <c r="U9179" t="s">
        <v>929</v>
      </c>
      <c r="V9179" t="s">
        <v>929</v>
      </c>
      <c r="W9179" t="s">
        <v>929</v>
      </c>
      <c r="X9179" t="s">
        <v>929</v>
      </c>
      <c r="Y9179" t="s">
        <v>929</v>
      </c>
      <c r="Z9179" t="s">
        <v>929</v>
      </c>
    </row>
    <row r="9180" spans="1:26">
      <c r="A9180">
        <v>810614</v>
      </c>
      <c r="B9180" t="s">
        <v>98</v>
      </c>
      <c r="C9180" t="s">
        <v>930</v>
      </c>
      <c r="D9180" t="s">
        <v>929</v>
      </c>
      <c r="E9180" t="s">
        <v>929</v>
      </c>
      <c r="F9180" t="s">
        <v>930</v>
      </c>
      <c r="G9180" t="s">
        <v>930</v>
      </c>
      <c r="H9180" t="s">
        <v>930</v>
      </c>
      <c r="I9180" t="s">
        <v>929</v>
      </c>
      <c r="J9180" t="s">
        <v>929</v>
      </c>
      <c r="K9180" t="s">
        <v>930</v>
      </c>
      <c r="L9180" t="s">
        <v>929</v>
      </c>
      <c r="M9180" t="s">
        <v>929</v>
      </c>
      <c r="N9180" t="s">
        <v>929</v>
      </c>
      <c r="O9180" t="s">
        <v>930</v>
      </c>
      <c r="P9180" t="s">
        <v>930</v>
      </c>
      <c r="Q9180" t="s">
        <v>929</v>
      </c>
      <c r="R9180" t="s">
        <v>930</v>
      </c>
      <c r="S9180" t="s">
        <v>929</v>
      </c>
      <c r="T9180" t="s">
        <v>929</v>
      </c>
      <c r="U9180" t="s">
        <v>929</v>
      </c>
      <c r="V9180" t="s">
        <v>929</v>
      </c>
      <c r="W9180" t="s">
        <v>929</v>
      </c>
      <c r="X9180" t="s">
        <v>929</v>
      </c>
      <c r="Y9180" t="s">
        <v>929</v>
      </c>
      <c r="Z9180" t="s">
        <v>929</v>
      </c>
    </row>
    <row r="9181" spans="1:26">
      <c r="A9181">
        <v>810616</v>
      </c>
      <c r="B9181" t="s">
        <v>98</v>
      </c>
      <c r="C9181" t="s">
        <v>929</v>
      </c>
      <c r="D9181" t="s">
        <v>929</v>
      </c>
      <c r="E9181" t="s">
        <v>929</v>
      </c>
      <c r="F9181" t="s">
        <v>929</v>
      </c>
      <c r="G9181" t="s">
        <v>929</v>
      </c>
      <c r="H9181" t="s">
        <v>929</v>
      </c>
      <c r="I9181" t="s">
        <v>929</v>
      </c>
      <c r="J9181" t="s">
        <v>929</v>
      </c>
      <c r="K9181" t="s">
        <v>930</v>
      </c>
      <c r="L9181" t="s">
        <v>930</v>
      </c>
      <c r="M9181" t="s">
        <v>929</v>
      </c>
      <c r="N9181" t="s">
        <v>929</v>
      </c>
      <c r="O9181" t="s">
        <v>929</v>
      </c>
      <c r="P9181" t="s">
        <v>929</v>
      </c>
      <c r="Q9181" t="s">
        <v>929</v>
      </c>
      <c r="R9181" t="s">
        <v>930</v>
      </c>
      <c r="S9181" t="s">
        <v>930</v>
      </c>
      <c r="T9181" t="s">
        <v>929</v>
      </c>
      <c r="U9181" t="s">
        <v>929</v>
      </c>
      <c r="V9181" t="s">
        <v>929</v>
      </c>
      <c r="W9181" t="s">
        <v>929</v>
      </c>
      <c r="X9181" t="s">
        <v>929</v>
      </c>
      <c r="Y9181" t="s">
        <v>929</v>
      </c>
      <c r="Z9181" t="s">
        <v>929</v>
      </c>
    </row>
    <row r="9182" spans="1:26">
      <c r="A9182">
        <v>810655</v>
      </c>
      <c r="B9182" t="s">
        <v>98</v>
      </c>
      <c r="C9182" t="s">
        <v>929</v>
      </c>
      <c r="D9182" t="s">
        <v>929</v>
      </c>
      <c r="E9182" t="s">
        <v>930</v>
      </c>
      <c r="F9182" t="s">
        <v>929</v>
      </c>
      <c r="G9182" t="s">
        <v>929</v>
      </c>
      <c r="H9182" t="s">
        <v>929</v>
      </c>
      <c r="I9182" t="s">
        <v>929</v>
      </c>
      <c r="J9182" t="s">
        <v>929</v>
      </c>
      <c r="K9182" t="s">
        <v>928</v>
      </c>
      <c r="L9182" t="s">
        <v>930</v>
      </c>
      <c r="M9182" t="s">
        <v>929</v>
      </c>
      <c r="N9182" t="s">
        <v>929</v>
      </c>
      <c r="O9182" t="s">
        <v>929</v>
      </c>
      <c r="P9182" t="s">
        <v>930</v>
      </c>
      <c r="Q9182" t="s">
        <v>930</v>
      </c>
      <c r="R9182" t="s">
        <v>930</v>
      </c>
      <c r="S9182" t="s">
        <v>930</v>
      </c>
      <c r="T9182" t="s">
        <v>930</v>
      </c>
      <c r="U9182" t="s">
        <v>929</v>
      </c>
      <c r="V9182" t="s">
        <v>930</v>
      </c>
      <c r="W9182" t="s">
        <v>929</v>
      </c>
      <c r="X9182" t="s">
        <v>929</v>
      </c>
      <c r="Y9182" t="s">
        <v>929</v>
      </c>
      <c r="Z9182" t="s">
        <v>930</v>
      </c>
    </row>
    <row r="9183" spans="1:26">
      <c r="A9183">
        <v>810656</v>
      </c>
      <c r="B9183" t="s">
        <v>98</v>
      </c>
      <c r="C9183" t="s">
        <v>929</v>
      </c>
      <c r="D9183" t="s">
        <v>930</v>
      </c>
      <c r="E9183" t="s">
        <v>929</v>
      </c>
      <c r="F9183" t="s">
        <v>929</v>
      </c>
      <c r="G9183" t="s">
        <v>929</v>
      </c>
      <c r="H9183" t="s">
        <v>929</v>
      </c>
      <c r="I9183" t="s">
        <v>929</v>
      </c>
      <c r="J9183" t="s">
        <v>930</v>
      </c>
      <c r="K9183" t="s">
        <v>930</v>
      </c>
      <c r="L9183" t="s">
        <v>929</v>
      </c>
      <c r="M9183" t="s">
        <v>929</v>
      </c>
      <c r="N9183" t="s">
        <v>929</v>
      </c>
      <c r="O9183" t="s">
        <v>929</v>
      </c>
      <c r="P9183" t="s">
        <v>928</v>
      </c>
      <c r="Q9183" t="s">
        <v>930</v>
      </c>
      <c r="R9183" t="s">
        <v>930</v>
      </c>
      <c r="S9183" t="s">
        <v>930</v>
      </c>
      <c r="T9183" t="s">
        <v>930</v>
      </c>
      <c r="U9183" t="s">
        <v>930</v>
      </c>
      <c r="V9183" t="s">
        <v>930</v>
      </c>
      <c r="W9183" t="s">
        <v>930</v>
      </c>
      <c r="X9183" t="s">
        <v>930</v>
      </c>
      <c r="Y9183" t="s">
        <v>930</v>
      </c>
      <c r="Z9183" t="s">
        <v>930</v>
      </c>
    </row>
    <row r="9184" spans="1:26">
      <c r="A9184">
        <v>810657</v>
      </c>
      <c r="B9184" t="s">
        <v>98</v>
      </c>
      <c r="C9184" t="s">
        <v>929</v>
      </c>
      <c r="D9184" t="s">
        <v>929</v>
      </c>
      <c r="E9184" t="s">
        <v>929</v>
      </c>
      <c r="F9184" t="s">
        <v>929</v>
      </c>
      <c r="G9184" t="s">
        <v>929</v>
      </c>
      <c r="H9184" t="s">
        <v>929</v>
      </c>
      <c r="I9184" t="s">
        <v>929</v>
      </c>
      <c r="J9184" t="s">
        <v>929</v>
      </c>
      <c r="K9184" t="s">
        <v>929</v>
      </c>
      <c r="L9184" t="s">
        <v>929</v>
      </c>
      <c r="M9184" t="s">
        <v>929</v>
      </c>
      <c r="N9184" t="s">
        <v>929</v>
      </c>
      <c r="O9184" t="s">
        <v>929</v>
      </c>
      <c r="P9184" t="s">
        <v>929</v>
      </c>
      <c r="Q9184" t="s">
        <v>929</v>
      </c>
      <c r="R9184" t="s">
        <v>929</v>
      </c>
      <c r="S9184" t="s">
        <v>929</v>
      </c>
      <c r="T9184" t="s">
        <v>929</v>
      </c>
      <c r="U9184" t="s">
        <v>929</v>
      </c>
      <c r="V9184" t="s">
        <v>929</v>
      </c>
      <c r="W9184" t="s">
        <v>929</v>
      </c>
      <c r="X9184" t="s">
        <v>929</v>
      </c>
      <c r="Y9184" t="s">
        <v>929</v>
      </c>
      <c r="Z9184" t="s">
        <v>929</v>
      </c>
    </row>
    <row r="9185" spans="1:26">
      <c r="A9185">
        <v>810658</v>
      </c>
      <c r="B9185" t="s">
        <v>98</v>
      </c>
      <c r="C9185" t="s">
        <v>929</v>
      </c>
      <c r="D9185" t="s">
        <v>930</v>
      </c>
      <c r="E9185" t="s">
        <v>929</v>
      </c>
      <c r="F9185" t="s">
        <v>929</v>
      </c>
      <c r="G9185" t="s">
        <v>929</v>
      </c>
      <c r="H9185" t="s">
        <v>929</v>
      </c>
      <c r="I9185" t="s">
        <v>929</v>
      </c>
      <c r="J9185" t="s">
        <v>929</v>
      </c>
      <c r="K9185" t="s">
        <v>929</v>
      </c>
      <c r="L9185" t="s">
        <v>928</v>
      </c>
      <c r="M9185" t="s">
        <v>929</v>
      </c>
      <c r="N9185" t="s">
        <v>929</v>
      </c>
      <c r="O9185" t="s">
        <v>929</v>
      </c>
      <c r="P9185" t="s">
        <v>929</v>
      </c>
      <c r="Q9185" t="s">
        <v>930</v>
      </c>
      <c r="R9185" t="s">
        <v>929</v>
      </c>
      <c r="S9185" t="s">
        <v>929</v>
      </c>
      <c r="T9185" t="s">
        <v>929</v>
      </c>
      <c r="U9185" t="s">
        <v>929</v>
      </c>
      <c r="V9185" t="s">
        <v>929</v>
      </c>
      <c r="W9185" t="s">
        <v>929</v>
      </c>
      <c r="X9185" t="s">
        <v>930</v>
      </c>
      <c r="Y9185" t="s">
        <v>930</v>
      </c>
      <c r="Z9185" t="s">
        <v>929</v>
      </c>
    </row>
    <row r="9186" spans="1:26">
      <c r="A9186">
        <v>810659</v>
      </c>
      <c r="B9186" t="s">
        <v>98</v>
      </c>
      <c r="C9186" t="s">
        <v>929</v>
      </c>
      <c r="D9186" t="s">
        <v>929</v>
      </c>
      <c r="E9186" t="s">
        <v>930</v>
      </c>
      <c r="F9186" t="s">
        <v>929</v>
      </c>
      <c r="G9186" t="s">
        <v>929</v>
      </c>
      <c r="H9186" t="s">
        <v>929</v>
      </c>
      <c r="I9186" t="s">
        <v>929</v>
      </c>
      <c r="J9186" t="s">
        <v>930</v>
      </c>
      <c r="K9186" t="s">
        <v>930</v>
      </c>
      <c r="L9186" t="s">
        <v>928</v>
      </c>
      <c r="M9186" t="s">
        <v>929</v>
      </c>
      <c r="N9186" t="s">
        <v>929</v>
      </c>
      <c r="O9186" t="s">
        <v>929</v>
      </c>
      <c r="P9186" t="s">
        <v>930</v>
      </c>
      <c r="Q9186" t="s">
        <v>929</v>
      </c>
      <c r="R9186" t="s">
        <v>930</v>
      </c>
      <c r="S9186" t="s">
        <v>930</v>
      </c>
      <c r="T9186" t="s">
        <v>930</v>
      </c>
      <c r="U9186" t="s">
        <v>930</v>
      </c>
      <c r="V9186" t="s">
        <v>930</v>
      </c>
      <c r="W9186" t="s">
        <v>930</v>
      </c>
      <c r="X9186" t="s">
        <v>930</v>
      </c>
      <c r="Y9186" t="s">
        <v>930</v>
      </c>
      <c r="Z9186" t="s">
        <v>930</v>
      </c>
    </row>
    <row r="9187" spans="1:26">
      <c r="A9187">
        <v>810660</v>
      </c>
      <c r="B9187" t="s">
        <v>98</v>
      </c>
      <c r="C9187" t="s">
        <v>929</v>
      </c>
      <c r="D9187" t="s">
        <v>929</v>
      </c>
      <c r="E9187" t="s">
        <v>929</v>
      </c>
      <c r="F9187" t="s">
        <v>929</v>
      </c>
      <c r="G9187" t="s">
        <v>929</v>
      </c>
      <c r="H9187" t="s">
        <v>929</v>
      </c>
      <c r="I9187" t="s">
        <v>929</v>
      </c>
      <c r="J9187" t="s">
        <v>929</v>
      </c>
      <c r="K9187" t="s">
        <v>930</v>
      </c>
      <c r="L9187" t="s">
        <v>930</v>
      </c>
      <c r="M9187" t="s">
        <v>930</v>
      </c>
      <c r="N9187" t="s">
        <v>930</v>
      </c>
      <c r="O9187" t="s">
        <v>930</v>
      </c>
      <c r="P9187" t="s">
        <v>929</v>
      </c>
      <c r="Q9187" t="s">
        <v>930</v>
      </c>
      <c r="R9187" t="s">
        <v>929</v>
      </c>
      <c r="S9187" t="s">
        <v>930</v>
      </c>
      <c r="T9187" t="s">
        <v>930</v>
      </c>
      <c r="U9187" t="s">
        <v>929</v>
      </c>
      <c r="V9187" t="s">
        <v>929</v>
      </c>
      <c r="W9187" t="s">
        <v>929</v>
      </c>
      <c r="X9187" t="s">
        <v>930</v>
      </c>
      <c r="Y9187" t="s">
        <v>930</v>
      </c>
      <c r="Z9187" t="s">
        <v>930</v>
      </c>
    </row>
    <row r="9188" spans="1:26">
      <c r="A9188">
        <v>810661</v>
      </c>
      <c r="B9188" t="s">
        <v>98</v>
      </c>
      <c r="C9188" t="s">
        <v>929</v>
      </c>
      <c r="D9188" t="s">
        <v>930</v>
      </c>
      <c r="E9188" t="s">
        <v>929</v>
      </c>
      <c r="F9188" t="s">
        <v>929</v>
      </c>
      <c r="G9188" t="s">
        <v>929</v>
      </c>
      <c r="H9188" t="s">
        <v>929</v>
      </c>
      <c r="I9188" t="s">
        <v>929</v>
      </c>
      <c r="J9188" t="s">
        <v>929</v>
      </c>
      <c r="K9188" t="s">
        <v>930</v>
      </c>
      <c r="L9188" t="s">
        <v>929</v>
      </c>
      <c r="M9188" t="s">
        <v>929</v>
      </c>
      <c r="N9188" t="s">
        <v>929</v>
      </c>
      <c r="O9188" t="s">
        <v>929</v>
      </c>
      <c r="P9188" t="s">
        <v>928</v>
      </c>
      <c r="Q9188" t="s">
        <v>930</v>
      </c>
      <c r="R9188" t="s">
        <v>930</v>
      </c>
      <c r="S9188" t="s">
        <v>928</v>
      </c>
      <c r="T9188" t="s">
        <v>928</v>
      </c>
      <c r="U9188" t="s">
        <v>930</v>
      </c>
      <c r="V9188" t="s">
        <v>929</v>
      </c>
      <c r="W9188" t="s">
        <v>929</v>
      </c>
      <c r="X9188" t="s">
        <v>930</v>
      </c>
      <c r="Y9188" t="s">
        <v>930</v>
      </c>
      <c r="Z9188" t="s">
        <v>930</v>
      </c>
    </row>
    <row r="9189" spans="1:26">
      <c r="A9189">
        <v>810662</v>
      </c>
      <c r="B9189" t="s">
        <v>98</v>
      </c>
      <c r="C9189" t="s">
        <v>929</v>
      </c>
      <c r="D9189" t="s">
        <v>930</v>
      </c>
      <c r="E9189" t="s">
        <v>930</v>
      </c>
      <c r="F9189" t="s">
        <v>929</v>
      </c>
      <c r="G9189" t="s">
        <v>929</v>
      </c>
      <c r="H9189" t="s">
        <v>929</v>
      </c>
      <c r="I9189" t="s">
        <v>929</v>
      </c>
      <c r="J9189" t="s">
        <v>930</v>
      </c>
      <c r="K9189" t="s">
        <v>930</v>
      </c>
      <c r="L9189" t="s">
        <v>930</v>
      </c>
      <c r="M9189" t="s">
        <v>929</v>
      </c>
      <c r="N9189" t="s">
        <v>929</v>
      </c>
      <c r="O9189" t="s">
        <v>929</v>
      </c>
      <c r="P9189" t="s">
        <v>930</v>
      </c>
      <c r="Q9189" t="s">
        <v>930</v>
      </c>
      <c r="R9189" t="s">
        <v>930</v>
      </c>
      <c r="S9189" t="s">
        <v>930</v>
      </c>
      <c r="T9189" t="s">
        <v>930</v>
      </c>
      <c r="U9189" t="s">
        <v>930</v>
      </c>
      <c r="V9189" t="s">
        <v>930</v>
      </c>
      <c r="W9189" t="s">
        <v>930</v>
      </c>
      <c r="X9189" t="s">
        <v>930</v>
      </c>
      <c r="Y9189" t="s">
        <v>930</v>
      </c>
      <c r="Z9189" t="s">
        <v>929</v>
      </c>
    </row>
    <row r="9190" spans="1:26">
      <c r="A9190">
        <v>810663</v>
      </c>
      <c r="B9190" t="s">
        <v>98</v>
      </c>
      <c r="C9190" t="s">
        <v>929</v>
      </c>
      <c r="D9190" t="s">
        <v>930</v>
      </c>
      <c r="E9190" t="s">
        <v>930</v>
      </c>
      <c r="F9190" t="s">
        <v>929</v>
      </c>
      <c r="G9190" t="s">
        <v>929</v>
      </c>
      <c r="H9190" t="s">
        <v>929</v>
      </c>
      <c r="I9190" t="s">
        <v>929</v>
      </c>
      <c r="J9190" t="s">
        <v>930</v>
      </c>
      <c r="K9190" t="s">
        <v>930</v>
      </c>
      <c r="L9190" t="s">
        <v>930</v>
      </c>
      <c r="M9190" t="s">
        <v>929</v>
      </c>
      <c r="N9190" t="s">
        <v>929</v>
      </c>
      <c r="O9190" t="s">
        <v>929</v>
      </c>
      <c r="P9190" t="s">
        <v>928</v>
      </c>
      <c r="Q9190" t="s">
        <v>930</v>
      </c>
      <c r="R9190" t="s">
        <v>930</v>
      </c>
      <c r="S9190" t="s">
        <v>930</v>
      </c>
      <c r="T9190" t="s">
        <v>930</v>
      </c>
      <c r="U9190" t="s">
        <v>930</v>
      </c>
      <c r="V9190" t="s">
        <v>929</v>
      </c>
      <c r="W9190" t="s">
        <v>930</v>
      </c>
      <c r="X9190" t="s">
        <v>930</v>
      </c>
      <c r="Y9190" t="s">
        <v>929</v>
      </c>
      <c r="Z9190" t="s">
        <v>929</v>
      </c>
    </row>
    <row r="9191" spans="1:26">
      <c r="A9191">
        <v>810664</v>
      </c>
      <c r="B9191" t="s">
        <v>98</v>
      </c>
      <c r="C9191" t="s">
        <v>929</v>
      </c>
      <c r="D9191" t="s">
        <v>928</v>
      </c>
      <c r="E9191" t="s">
        <v>929</v>
      </c>
      <c r="F9191" t="s">
        <v>929</v>
      </c>
      <c r="G9191" t="s">
        <v>929</v>
      </c>
      <c r="H9191" t="s">
        <v>929</v>
      </c>
      <c r="I9191" t="s">
        <v>929</v>
      </c>
      <c r="J9191" t="s">
        <v>929</v>
      </c>
      <c r="K9191" t="s">
        <v>929</v>
      </c>
      <c r="L9191" t="s">
        <v>928</v>
      </c>
      <c r="M9191" t="s">
        <v>929</v>
      </c>
      <c r="N9191" t="s">
        <v>929</v>
      </c>
      <c r="O9191" t="s">
        <v>929</v>
      </c>
      <c r="P9191" t="s">
        <v>929</v>
      </c>
      <c r="Q9191" t="s">
        <v>929</v>
      </c>
      <c r="R9191" t="s">
        <v>929</v>
      </c>
      <c r="S9191" t="s">
        <v>930</v>
      </c>
      <c r="T9191" t="s">
        <v>929</v>
      </c>
      <c r="U9191" t="s">
        <v>929</v>
      </c>
      <c r="V9191" t="s">
        <v>929</v>
      </c>
      <c r="W9191" t="s">
        <v>929</v>
      </c>
      <c r="X9191" t="s">
        <v>929</v>
      </c>
      <c r="Y9191" t="s">
        <v>929</v>
      </c>
      <c r="Z9191" t="s">
        <v>929</v>
      </c>
    </row>
    <row r="9192" spans="1:26">
      <c r="A9192">
        <v>810665</v>
      </c>
      <c r="B9192" t="s">
        <v>98</v>
      </c>
      <c r="C9192" t="s">
        <v>929</v>
      </c>
      <c r="D9192" t="s">
        <v>930</v>
      </c>
      <c r="E9192" t="s">
        <v>929</v>
      </c>
      <c r="F9192" t="s">
        <v>929</v>
      </c>
      <c r="G9192" t="s">
        <v>929</v>
      </c>
      <c r="H9192" t="s">
        <v>929</v>
      </c>
      <c r="I9192" t="s">
        <v>929</v>
      </c>
      <c r="J9192" t="s">
        <v>930</v>
      </c>
      <c r="K9192" t="s">
        <v>928</v>
      </c>
      <c r="L9192" t="s">
        <v>930</v>
      </c>
      <c r="M9192" t="s">
        <v>929</v>
      </c>
      <c r="N9192" t="s">
        <v>929</v>
      </c>
      <c r="O9192" t="s">
        <v>929</v>
      </c>
      <c r="P9192" t="s">
        <v>930</v>
      </c>
      <c r="Q9192" t="s">
        <v>930</v>
      </c>
      <c r="R9192" t="s">
        <v>930</v>
      </c>
      <c r="S9192" t="s">
        <v>930</v>
      </c>
      <c r="T9192" t="s">
        <v>929</v>
      </c>
      <c r="U9192" t="s">
        <v>930</v>
      </c>
      <c r="V9192" t="s">
        <v>930</v>
      </c>
      <c r="W9192" t="s">
        <v>930</v>
      </c>
      <c r="X9192" t="s">
        <v>930</v>
      </c>
      <c r="Y9192" t="s">
        <v>929</v>
      </c>
      <c r="Z9192" t="s">
        <v>930</v>
      </c>
    </row>
    <row r="9193" spans="1:26">
      <c r="A9193">
        <v>810666</v>
      </c>
      <c r="B9193" t="s">
        <v>98</v>
      </c>
      <c r="C9193" t="s">
        <v>929</v>
      </c>
      <c r="D9193" t="s">
        <v>929</v>
      </c>
      <c r="E9193" t="s">
        <v>928</v>
      </c>
      <c r="F9193" t="s">
        <v>929</v>
      </c>
      <c r="G9193" t="s">
        <v>929</v>
      </c>
      <c r="H9193" t="s">
        <v>929</v>
      </c>
      <c r="I9193" t="s">
        <v>929</v>
      </c>
      <c r="J9193" t="s">
        <v>930</v>
      </c>
      <c r="K9193" t="s">
        <v>929</v>
      </c>
      <c r="L9193" t="s">
        <v>930</v>
      </c>
      <c r="M9193" t="s">
        <v>929</v>
      </c>
      <c r="N9193" t="s">
        <v>929</v>
      </c>
      <c r="O9193" t="s">
        <v>929</v>
      </c>
      <c r="P9193" t="s">
        <v>929</v>
      </c>
      <c r="Q9193" t="s">
        <v>928</v>
      </c>
      <c r="R9193" t="s">
        <v>928</v>
      </c>
      <c r="S9193" t="s">
        <v>930</v>
      </c>
      <c r="T9193" t="s">
        <v>929</v>
      </c>
      <c r="U9193" t="s">
        <v>929</v>
      </c>
      <c r="V9193" t="s">
        <v>930</v>
      </c>
      <c r="W9193" t="s">
        <v>930</v>
      </c>
      <c r="X9193" t="s">
        <v>930</v>
      </c>
      <c r="Y9193" t="s">
        <v>930</v>
      </c>
      <c r="Z9193" t="s">
        <v>930</v>
      </c>
    </row>
    <row r="9194" spans="1:26">
      <c r="A9194">
        <v>810667</v>
      </c>
      <c r="B9194" t="s">
        <v>98</v>
      </c>
      <c r="C9194" t="s">
        <v>929</v>
      </c>
      <c r="D9194" t="s">
        <v>929</v>
      </c>
      <c r="E9194" t="s">
        <v>929</v>
      </c>
      <c r="F9194" t="s">
        <v>929</v>
      </c>
      <c r="G9194" t="s">
        <v>929</v>
      </c>
      <c r="H9194" t="s">
        <v>930</v>
      </c>
      <c r="I9194" t="s">
        <v>930</v>
      </c>
      <c r="J9194" t="s">
        <v>929</v>
      </c>
      <c r="K9194" t="s">
        <v>930</v>
      </c>
      <c r="L9194" t="s">
        <v>930</v>
      </c>
      <c r="M9194" t="s">
        <v>929</v>
      </c>
      <c r="N9194" t="s">
        <v>929</v>
      </c>
      <c r="O9194" t="s">
        <v>929</v>
      </c>
      <c r="P9194" t="s">
        <v>929</v>
      </c>
      <c r="Q9194" t="s">
        <v>929</v>
      </c>
      <c r="R9194" t="s">
        <v>929</v>
      </c>
      <c r="S9194" t="s">
        <v>929</v>
      </c>
      <c r="T9194" t="s">
        <v>929</v>
      </c>
      <c r="U9194" t="s">
        <v>929</v>
      </c>
      <c r="V9194" t="s">
        <v>929</v>
      </c>
      <c r="W9194" t="s">
        <v>929</v>
      </c>
      <c r="X9194" t="s">
        <v>929</v>
      </c>
      <c r="Y9194" t="s">
        <v>929</v>
      </c>
      <c r="Z9194" t="s">
        <v>929</v>
      </c>
    </row>
    <row r="9195" spans="1:26">
      <c r="A9195">
        <v>810668</v>
      </c>
      <c r="B9195" t="s">
        <v>98</v>
      </c>
      <c r="C9195" t="s">
        <v>929</v>
      </c>
      <c r="D9195" t="s">
        <v>930</v>
      </c>
      <c r="E9195" t="s">
        <v>929</v>
      </c>
      <c r="F9195" t="s">
        <v>929</v>
      </c>
      <c r="G9195" t="s">
        <v>929</v>
      </c>
      <c r="H9195" t="s">
        <v>929</v>
      </c>
      <c r="I9195" t="s">
        <v>929</v>
      </c>
      <c r="J9195" t="s">
        <v>930</v>
      </c>
      <c r="K9195" t="s">
        <v>930</v>
      </c>
      <c r="L9195" t="s">
        <v>929</v>
      </c>
      <c r="M9195" t="s">
        <v>929</v>
      </c>
      <c r="N9195" t="s">
        <v>929</v>
      </c>
      <c r="O9195" t="s">
        <v>930</v>
      </c>
      <c r="P9195" t="s">
        <v>928</v>
      </c>
      <c r="Q9195" t="s">
        <v>930</v>
      </c>
      <c r="R9195" t="s">
        <v>930</v>
      </c>
      <c r="S9195" t="s">
        <v>930</v>
      </c>
      <c r="T9195" t="s">
        <v>930</v>
      </c>
      <c r="U9195" t="s">
        <v>930</v>
      </c>
      <c r="V9195" t="s">
        <v>930</v>
      </c>
      <c r="W9195" t="s">
        <v>930</v>
      </c>
      <c r="X9195" t="s">
        <v>930</v>
      </c>
      <c r="Y9195" t="s">
        <v>930</v>
      </c>
      <c r="Z9195" t="s">
        <v>929</v>
      </c>
    </row>
    <row r="9196" spans="1:26">
      <c r="A9196">
        <v>810669</v>
      </c>
      <c r="B9196" t="s">
        <v>98</v>
      </c>
      <c r="C9196" t="s">
        <v>929</v>
      </c>
      <c r="D9196" t="s">
        <v>929</v>
      </c>
      <c r="E9196" t="s">
        <v>929</v>
      </c>
      <c r="F9196" t="s">
        <v>929</v>
      </c>
      <c r="G9196" t="s">
        <v>929</v>
      </c>
      <c r="H9196" t="s">
        <v>929</v>
      </c>
      <c r="I9196" t="s">
        <v>929</v>
      </c>
      <c r="J9196" t="s">
        <v>929</v>
      </c>
      <c r="K9196" t="s">
        <v>930</v>
      </c>
      <c r="L9196" t="s">
        <v>928</v>
      </c>
      <c r="M9196" t="s">
        <v>929</v>
      </c>
      <c r="N9196" t="s">
        <v>929</v>
      </c>
      <c r="O9196" t="s">
        <v>929</v>
      </c>
      <c r="P9196" t="s">
        <v>930</v>
      </c>
      <c r="Q9196" t="s">
        <v>930</v>
      </c>
      <c r="R9196" t="s">
        <v>928</v>
      </c>
      <c r="S9196" t="s">
        <v>930</v>
      </c>
      <c r="T9196" t="s">
        <v>930</v>
      </c>
      <c r="U9196" t="s">
        <v>929</v>
      </c>
      <c r="V9196" t="s">
        <v>929</v>
      </c>
      <c r="W9196" t="s">
        <v>929</v>
      </c>
      <c r="X9196" t="s">
        <v>929</v>
      </c>
      <c r="Y9196" t="s">
        <v>929</v>
      </c>
      <c r="Z9196" t="s">
        <v>929</v>
      </c>
    </row>
    <row r="9197" spans="1:26">
      <c r="A9197">
        <v>810671</v>
      </c>
      <c r="B9197" t="s">
        <v>98</v>
      </c>
      <c r="C9197" t="s">
        <v>929</v>
      </c>
      <c r="D9197" t="s">
        <v>929</v>
      </c>
      <c r="E9197" t="s">
        <v>929</v>
      </c>
      <c r="F9197" t="s">
        <v>929</v>
      </c>
      <c r="G9197" t="s">
        <v>929</v>
      </c>
      <c r="H9197" t="s">
        <v>929</v>
      </c>
      <c r="I9197" t="s">
        <v>929</v>
      </c>
      <c r="J9197" t="s">
        <v>929</v>
      </c>
      <c r="K9197" t="s">
        <v>930</v>
      </c>
      <c r="L9197" t="s">
        <v>930</v>
      </c>
      <c r="M9197" t="s">
        <v>929</v>
      </c>
      <c r="N9197" t="s">
        <v>929</v>
      </c>
      <c r="O9197" t="s">
        <v>929</v>
      </c>
      <c r="P9197" t="s">
        <v>929</v>
      </c>
      <c r="Q9197" t="s">
        <v>930</v>
      </c>
      <c r="R9197" t="s">
        <v>929</v>
      </c>
      <c r="S9197" t="s">
        <v>929</v>
      </c>
      <c r="T9197" t="s">
        <v>929</v>
      </c>
      <c r="U9197" t="s">
        <v>929</v>
      </c>
      <c r="V9197" t="s">
        <v>929</v>
      </c>
      <c r="W9197" t="s">
        <v>929</v>
      </c>
      <c r="X9197" t="s">
        <v>929</v>
      </c>
      <c r="Y9197" t="s">
        <v>929</v>
      </c>
      <c r="Z9197" t="s">
        <v>930</v>
      </c>
    </row>
    <row r="9198" spans="1:26">
      <c r="A9198">
        <v>810672</v>
      </c>
      <c r="B9198" t="s">
        <v>98</v>
      </c>
      <c r="C9198" t="s">
        <v>929</v>
      </c>
      <c r="D9198" t="s">
        <v>930</v>
      </c>
      <c r="E9198" t="s">
        <v>929</v>
      </c>
      <c r="F9198" t="s">
        <v>929</v>
      </c>
      <c r="G9198" t="s">
        <v>929</v>
      </c>
      <c r="H9198" t="s">
        <v>929</v>
      </c>
      <c r="I9198" t="s">
        <v>929</v>
      </c>
      <c r="J9198" t="s">
        <v>929</v>
      </c>
      <c r="K9198" t="s">
        <v>929</v>
      </c>
      <c r="L9198" t="s">
        <v>929</v>
      </c>
      <c r="M9198" t="s">
        <v>929</v>
      </c>
      <c r="N9198" t="s">
        <v>929</v>
      </c>
      <c r="O9198" t="s">
        <v>929</v>
      </c>
      <c r="P9198" t="s">
        <v>930</v>
      </c>
      <c r="Q9198" t="s">
        <v>930</v>
      </c>
      <c r="R9198" t="s">
        <v>930</v>
      </c>
      <c r="S9198" t="s">
        <v>930</v>
      </c>
      <c r="T9198" t="s">
        <v>929</v>
      </c>
      <c r="U9198" t="s">
        <v>930</v>
      </c>
      <c r="V9198" t="s">
        <v>930</v>
      </c>
      <c r="W9198" t="s">
        <v>929</v>
      </c>
      <c r="X9198" t="s">
        <v>930</v>
      </c>
      <c r="Y9198" t="s">
        <v>929</v>
      </c>
      <c r="Z9198" t="s">
        <v>930</v>
      </c>
    </row>
    <row r="9199" spans="1:26">
      <c r="A9199">
        <v>810673</v>
      </c>
      <c r="B9199" t="s">
        <v>98</v>
      </c>
      <c r="C9199" t="s">
        <v>930</v>
      </c>
      <c r="D9199" t="s">
        <v>929</v>
      </c>
      <c r="E9199" t="s">
        <v>930</v>
      </c>
      <c r="F9199" t="s">
        <v>928</v>
      </c>
      <c r="G9199" t="s">
        <v>929</v>
      </c>
      <c r="H9199" t="s">
        <v>929</v>
      </c>
      <c r="I9199" t="s">
        <v>929</v>
      </c>
      <c r="J9199" t="s">
        <v>929</v>
      </c>
      <c r="K9199" t="s">
        <v>929</v>
      </c>
      <c r="L9199" t="s">
        <v>930</v>
      </c>
      <c r="M9199" t="s">
        <v>929</v>
      </c>
      <c r="N9199" t="s">
        <v>929</v>
      </c>
      <c r="O9199" t="s">
        <v>929</v>
      </c>
      <c r="P9199" t="s">
        <v>929</v>
      </c>
      <c r="Q9199" t="s">
        <v>929</v>
      </c>
      <c r="R9199" t="s">
        <v>930</v>
      </c>
      <c r="S9199" t="s">
        <v>929</v>
      </c>
      <c r="T9199" t="s">
        <v>930</v>
      </c>
      <c r="U9199" t="s">
        <v>929</v>
      </c>
      <c r="V9199" t="s">
        <v>930</v>
      </c>
      <c r="W9199" t="s">
        <v>930</v>
      </c>
      <c r="X9199" t="s">
        <v>930</v>
      </c>
      <c r="Y9199" t="s">
        <v>929</v>
      </c>
      <c r="Z9199" t="s">
        <v>930</v>
      </c>
    </row>
    <row r="9200" spans="1:26">
      <c r="A9200">
        <v>810674</v>
      </c>
      <c r="B9200" t="s">
        <v>98</v>
      </c>
      <c r="C9200" t="s">
        <v>930</v>
      </c>
      <c r="D9200" t="s">
        <v>930</v>
      </c>
      <c r="E9200" t="s">
        <v>929</v>
      </c>
      <c r="F9200" t="s">
        <v>929</v>
      </c>
      <c r="G9200" t="s">
        <v>929</v>
      </c>
      <c r="H9200" t="s">
        <v>929</v>
      </c>
      <c r="I9200" t="s">
        <v>929</v>
      </c>
      <c r="J9200" t="s">
        <v>928</v>
      </c>
      <c r="K9200" t="s">
        <v>929</v>
      </c>
      <c r="L9200" t="s">
        <v>929</v>
      </c>
      <c r="M9200" t="s">
        <v>929</v>
      </c>
      <c r="N9200" t="s">
        <v>929</v>
      </c>
      <c r="O9200" t="s">
        <v>929</v>
      </c>
      <c r="P9200" t="s">
        <v>929</v>
      </c>
      <c r="Q9200" t="s">
        <v>929</v>
      </c>
      <c r="R9200" t="s">
        <v>929</v>
      </c>
      <c r="S9200" t="s">
        <v>928</v>
      </c>
      <c r="T9200" t="s">
        <v>929</v>
      </c>
      <c r="U9200" t="s">
        <v>929</v>
      </c>
      <c r="V9200" t="s">
        <v>929</v>
      </c>
      <c r="W9200" t="s">
        <v>929</v>
      </c>
      <c r="X9200" t="s">
        <v>929</v>
      </c>
      <c r="Y9200" t="s">
        <v>929</v>
      </c>
      <c r="Z9200" t="s">
        <v>929</v>
      </c>
    </row>
    <row r="9201" spans="1:26">
      <c r="A9201">
        <v>810676</v>
      </c>
      <c r="B9201" t="s">
        <v>98</v>
      </c>
      <c r="C9201" t="s">
        <v>929</v>
      </c>
      <c r="D9201" t="s">
        <v>930</v>
      </c>
      <c r="E9201" t="s">
        <v>929</v>
      </c>
      <c r="F9201" t="s">
        <v>929</v>
      </c>
      <c r="G9201" t="s">
        <v>929</v>
      </c>
      <c r="H9201" t="s">
        <v>929</v>
      </c>
      <c r="I9201" t="s">
        <v>930</v>
      </c>
      <c r="J9201" t="s">
        <v>929</v>
      </c>
      <c r="K9201" t="s">
        <v>929</v>
      </c>
      <c r="L9201" t="s">
        <v>929</v>
      </c>
      <c r="M9201" t="s">
        <v>929</v>
      </c>
      <c r="N9201" t="s">
        <v>929</v>
      </c>
      <c r="O9201" t="s">
        <v>929</v>
      </c>
      <c r="P9201" t="s">
        <v>929</v>
      </c>
      <c r="Q9201" t="s">
        <v>930</v>
      </c>
      <c r="R9201" t="s">
        <v>929</v>
      </c>
      <c r="S9201" t="s">
        <v>929</v>
      </c>
      <c r="T9201" t="s">
        <v>930</v>
      </c>
      <c r="U9201" t="s">
        <v>930</v>
      </c>
      <c r="V9201" t="s">
        <v>929</v>
      </c>
      <c r="W9201" t="s">
        <v>929</v>
      </c>
      <c r="X9201" t="s">
        <v>929</v>
      </c>
      <c r="Y9201" t="s">
        <v>929</v>
      </c>
      <c r="Z9201" t="s">
        <v>929</v>
      </c>
    </row>
    <row r="9202" spans="1:26">
      <c r="A9202">
        <v>810677</v>
      </c>
      <c r="B9202" t="s">
        <v>98</v>
      </c>
      <c r="C9202" t="s">
        <v>929</v>
      </c>
      <c r="D9202" t="s">
        <v>929</v>
      </c>
      <c r="E9202" t="s">
        <v>929</v>
      </c>
      <c r="F9202" t="s">
        <v>929</v>
      </c>
      <c r="G9202" t="s">
        <v>929</v>
      </c>
      <c r="H9202" t="s">
        <v>929</v>
      </c>
      <c r="I9202" t="s">
        <v>929</v>
      </c>
      <c r="J9202" t="s">
        <v>929</v>
      </c>
      <c r="K9202" t="s">
        <v>929</v>
      </c>
      <c r="L9202" t="s">
        <v>929</v>
      </c>
      <c r="M9202" t="s">
        <v>929</v>
      </c>
      <c r="N9202" t="s">
        <v>929</v>
      </c>
      <c r="O9202" t="s">
        <v>929</v>
      </c>
      <c r="P9202" t="s">
        <v>929</v>
      </c>
      <c r="Q9202" t="s">
        <v>930</v>
      </c>
      <c r="R9202" t="s">
        <v>929</v>
      </c>
      <c r="S9202" t="s">
        <v>929</v>
      </c>
      <c r="T9202" t="s">
        <v>929</v>
      </c>
      <c r="U9202" t="s">
        <v>929</v>
      </c>
      <c r="V9202" t="s">
        <v>929</v>
      </c>
      <c r="W9202" t="s">
        <v>929</v>
      </c>
      <c r="X9202" t="s">
        <v>929</v>
      </c>
      <c r="Y9202" t="s">
        <v>930</v>
      </c>
      <c r="Z9202" t="s">
        <v>929</v>
      </c>
    </row>
    <row r="9203" spans="1:26">
      <c r="A9203">
        <v>810678</v>
      </c>
      <c r="B9203" t="s">
        <v>98</v>
      </c>
      <c r="C9203" t="s">
        <v>929</v>
      </c>
      <c r="D9203" t="s">
        <v>929</v>
      </c>
      <c r="E9203" t="s">
        <v>929</v>
      </c>
      <c r="F9203" t="s">
        <v>929</v>
      </c>
      <c r="G9203" t="s">
        <v>929</v>
      </c>
      <c r="H9203" t="s">
        <v>929</v>
      </c>
      <c r="I9203" t="s">
        <v>929</v>
      </c>
      <c r="J9203" t="s">
        <v>929</v>
      </c>
      <c r="K9203" t="s">
        <v>929</v>
      </c>
      <c r="L9203" t="s">
        <v>929</v>
      </c>
      <c r="M9203" t="s">
        <v>929</v>
      </c>
      <c r="N9203" t="s">
        <v>929</v>
      </c>
      <c r="O9203" t="s">
        <v>929</v>
      </c>
      <c r="P9203" t="s">
        <v>929</v>
      </c>
      <c r="Q9203" t="s">
        <v>929</v>
      </c>
      <c r="R9203" t="s">
        <v>929</v>
      </c>
      <c r="S9203" t="s">
        <v>930</v>
      </c>
      <c r="T9203" t="s">
        <v>930</v>
      </c>
      <c r="U9203" t="s">
        <v>929</v>
      </c>
      <c r="V9203" t="s">
        <v>929</v>
      </c>
      <c r="W9203" t="s">
        <v>930</v>
      </c>
      <c r="X9203" t="s">
        <v>930</v>
      </c>
      <c r="Y9203" t="s">
        <v>929</v>
      </c>
      <c r="Z9203" t="s">
        <v>930</v>
      </c>
    </row>
    <row r="9204" spans="1:26">
      <c r="A9204">
        <v>810679</v>
      </c>
      <c r="B9204" t="s">
        <v>98</v>
      </c>
      <c r="C9204" t="s">
        <v>930</v>
      </c>
      <c r="D9204" t="s">
        <v>929</v>
      </c>
      <c r="E9204" t="s">
        <v>929</v>
      </c>
      <c r="F9204" t="s">
        <v>929</v>
      </c>
      <c r="G9204" t="s">
        <v>929</v>
      </c>
      <c r="H9204" t="s">
        <v>929</v>
      </c>
      <c r="I9204" t="s">
        <v>929</v>
      </c>
      <c r="J9204" t="s">
        <v>928</v>
      </c>
      <c r="K9204" t="s">
        <v>929</v>
      </c>
      <c r="L9204" t="s">
        <v>929</v>
      </c>
      <c r="M9204" t="s">
        <v>929</v>
      </c>
      <c r="N9204" t="s">
        <v>929</v>
      </c>
      <c r="O9204" t="s">
        <v>929</v>
      </c>
      <c r="P9204" t="s">
        <v>929</v>
      </c>
      <c r="Q9204" t="s">
        <v>930</v>
      </c>
      <c r="R9204" t="s">
        <v>930</v>
      </c>
      <c r="S9204" t="s">
        <v>930</v>
      </c>
      <c r="T9204" t="s">
        <v>929</v>
      </c>
      <c r="U9204" t="s">
        <v>929</v>
      </c>
      <c r="V9204" t="s">
        <v>929</v>
      </c>
      <c r="W9204" t="s">
        <v>929</v>
      </c>
      <c r="X9204" t="s">
        <v>929</v>
      </c>
      <c r="Y9204" t="s">
        <v>929</v>
      </c>
      <c r="Z9204" t="s">
        <v>929</v>
      </c>
    </row>
    <row r="9205" spans="1:26">
      <c r="A9205">
        <v>810680</v>
      </c>
      <c r="B9205" t="s">
        <v>98</v>
      </c>
      <c r="C9205" t="s">
        <v>929</v>
      </c>
      <c r="D9205" t="s">
        <v>930</v>
      </c>
      <c r="E9205" t="s">
        <v>930</v>
      </c>
      <c r="F9205" t="s">
        <v>929</v>
      </c>
      <c r="G9205" t="s">
        <v>929</v>
      </c>
      <c r="H9205" t="s">
        <v>929</v>
      </c>
      <c r="I9205" t="s">
        <v>929</v>
      </c>
      <c r="J9205" t="s">
        <v>929</v>
      </c>
      <c r="K9205" t="s">
        <v>928</v>
      </c>
      <c r="L9205" t="s">
        <v>930</v>
      </c>
      <c r="M9205" t="s">
        <v>929</v>
      </c>
      <c r="N9205" t="s">
        <v>929</v>
      </c>
      <c r="O9205" t="s">
        <v>929</v>
      </c>
      <c r="P9205" t="s">
        <v>929</v>
      </c>
      <c r="Q9205" t="s">
        <v>929</v>
      </c>
      <c r="R9205" t="s">
        <v>928</v>
      </c>
      <c r="S9205" t="s">
        <v>930</v>
      </c>
      <c r="T9205" t="s">
        <v>928</v>
      </c>
      <c r="U9205" t="s">
        <v>929</v>
      </c>
      <c r="V9205" t="s">
        <v>930</v>
      </c>
      <c r="W9205" t="s">
        <v>929</v>
      </c>
      <c r="X9205" t="s">
        <v>930</v>
      </c>
      <c r="Y9205" t="s">
        <v>929</v>
      </c>
      <c r="Z9205" t="s">
        <v>929</v>
      </c>
    </row>
    <row r="9206" spans="1:26">
      <c r="A9206">
        <v>810681</v>
      </c>
      <c r="B9206" t="s">
        <v>98</v>
      </c>
      <c r="C9206" t="s">
        <v>930</v>
      </c>
      <c r="D9206" t="s">
        <v>930</v>
      </c>
      <c r="E9206" t="s">
        <v>929</v>
      </c>
      <c r="F9206" t="s">
        <v>929</v>
      </c>
      <c r="G9206" t="s">
        <v>929</v>
      </c>
      <c r="H9206" t="s">
        <v>929</v>
      </c>
      <c r="I9206" t="s">
        <v>929</v>
      </c>
      <c r="J9206" t="s">
        <v>929</v>
      </c>
      <c r="K9206" t="s">
        <v>929</v>
      </c>
      <c r="L9206" t="s">
        <v>929</v>
      </c>
      <c r="M9206" t="s">
        <v>929</v>
      </c>
      <c r="N9206" t="s">
        <v>929</v>
      </c>
      <c r="O9206" t="s">
        <v>929</v>
      </c>
      <c r="P9206" t="s">
        <v>929</v>
      </c>
      <c r="Q9206" t="s">
        <v>930</v>
      </c>
      <c r="R9206" t="s">
        <v>930</v>
      </c>
      <c r="S9206" t="s">
        <v>930</v>
      </c>
      <c r="T9206" t="s">
        <v>928</v>
      </c>
      <c r="U9206" t="s">
        <v>929</v>
      </c>
      <c r="V9206" t="s">
        <v>929</v>
      </c>
      <c r="W9206" t="s">
        <v>929</v>
      </c>
      <c r="X9206" t="s">
        <v>929</v>
      </c>
      <c r="Y9206" t="s">
        <v>929</v>
      </c>
      <c r="Z9206" t="s">
        <v>929</v>
      </c>
    </row>
    <row r="9207" spans="1:26">
      <c r="A9207">
        <v>810682</v>
      </c>
      <c r="B9207" t="s">
        <v>98</v>
      </c>
      <c r="C9207" t="s">
        <v>929</v>
      </c>
      <c r="D9207" t="s">
        <v>930</v>
      </c>
      <c r="E9207" t="s">
        <v>929</v>
      </c>
      <c r="F9207" t="s">
        <v>929</v>
      </c>
      <c r="G9207" t="s">
        <v>929</v>
      </c>
      <c r="H9207" t="s">
        <v>929</v>
      </c>
      <c r="I9207" t="s">
        <v>929</v>
      </c>
      <c r="J9207" t="s">
        <v>930</v>
      </c>
      <c r="K9207" t="s">
        <v>930</v>
      </c>
      <c r="L9207" t="s">
        <v>929</v>
      </c>
      <c r="M9207" t="s">
        <v>929</v>
      </c>
      <c r="N9207" t="s">
        <v>929</v>
      </c>
      <c r="O9207" t="s">
        <v>929</v>
      </c>
      <c r="P9207" t="s">
        <v>930</v>
      </c>
      <c r="Q9207" t="s">
        <v>930</v>
      </c>
      <c r="R9207" t="s">
        <v>930</v>
      </c>
      <c r="S9207" t="s">
        <v>928</v>
      </c>
      <c r="T9207" t="s">
        <v>930</v>
      </c>
      <c r="U9207" t="s">
        <v>930</v>
      </c>
      <c r="V9207" t="s">
        <v>930</v>
      </c>
      <c r="W9207" t="s">
        <v>930</v>
      </c>
      <c r="X9207" t="s">
        <v>930</v>
      </c>
      <c r="Y9207" t="s">
        <v>930</v>
      </c>
      <c r="Z9207" t="s">
        <v>930</v>
      </c>
    </row>
    <row r="9208" spans="1:26">
      <c r="A9208">
        <v>810684</v>
      </c>
      <c r="B9208" t="s">
        <v>98</v>
      </c>
      <c r="C9208" t="s">
        <v>929</v>
      </c>
      <c r="D9208" t="s">
        <v>930</v>
      </c>
      <c r="E9208" t="s">
        <v>929</v>
      </c>
      <c r="F9208" t="s">
        <v>929</v>
      </c>
      <c r="G9208" t="s">
        <v>929</v>
      </c>
      <c r="H9208" t="s">
        <v>929</v>
      </c>
      <c r="I9208" t="s">
        <v>929</v>
      </c>
      <c r="J9208" t="s">
        <v>929</v>
      </c>
      <c r="K9208" t="s">
        <v>929</v>
      </c>
      <c r="L9208" t="s">
        <v>929</v>
      </c>
      <c r="M9208" t="s">
        <v>929</v>
      </c>
      <c r="N9208" t="s">
        <v>929</v>
      </c>
      <c r="O9208" t="s">
        <v>929</v>
      </c>
      <c r="P9208" t="s">
        <v>930</v>
      </c>
      <c r="Q9208" t="s">
        <v>929</v>
      </c>
      <c r="R9208" t="s">
        <v>930</v>
      </c>
      <c r="S9208" t="s">
        <v>929</v>
      </c>
      <c r="T9208" t="s">
        <v>930</v>
      </c>
      <c r="U9208" t="s">
        <v>930</v>
      </c>
      <c r="V9208" t="s">
        <v>930</v>
      </c>
      <c r="W9208" t="s">
        <v>930</v>
      </c>
      <c r="X9208" t="s">
        <v>930</v>
      </c>
      <c r="Y9208" t="s">
        <v>930</v>
      </c>
      <c r="Z9208" t="s">
        <v>929</v>
      </c>
    </row>
    <row r="9209" spans="1:26">
      <c r="A9209">
        <v>810686</v>
      </c>
      <c r="B9209" t="s">
        <v>98</v>
      </c>
      <c r="C9209" t="s">
        <v>929</v>
      </c>
      <c r="D9209" t="s">
        <v>929</v>
      </c>
      <c r="E9209" t="s">
        <v>930</v>
      </c>
      <c r="F9209" t="s">
        <v>929</v>
      </c>
      <c r="G9209" t="s">
        <v>929</v>
      </c>
      <c r="H9209" t="s">
        <v>929</v>
      </c>
      <c r="I9209" t="s">
        <v>929</v>
      </c>
      <c r="J9209" t="s">
        <v>930</v>
      </c>
      <c r="K9209" t="s">
        <v>930</v>
      </c>
      <c r="L9209" t="s">
        <v>930</v>
      </c>
      <c r="M9209" t="s">
        <v>929</v>
      </c>
      <c r="N9209" t="s">
        <v>929</v>
      </c>
      <c r="O9209" t="s">
        <v>929</v>
      </c>
      <c r="P9209" t="s">
        <v>929</v>
      </c>
      <c r="Q9209" t="s">
        <v>929</v>
      </c>
      <c r="R9209" t="s">
        <v>929</v>
      </c>
      <c r="S9209" t="s">
        <v>930</v>
      </c>
      <c r="T9209" t="s">
        <v>930</v>
      </c>
      <c r="U9209" t="s">
        <v>930</v>
      </c>
      <c r="V9209" t="s">
        <v>930</v>
      </c>
      <c r="W9209" t="s">
        <v>930</v>
      </c>
      <c r="X9209" t="s">
        <v>930</v>
      </c>
      <c r="Y9209" t="s">
        <v>930</v>
      </c>
      <c r="Z9209" t="s">
        <v>930</v>
      </c>
    </row>
    <row r="9210" spans="1:26">
      <c r="A9210">
        <v>810687</v>
      </c>
      <c r="B9210" t="s">
        <v>98</v>
      </c>
      <c r="C9210" t="s">
        <v>929</v>
      </c>
      <c r="D9210" t="s">
        <v>929</v>
      </c>
      <c r="E9210" t="s">
        <v>930</v>
      </c>
      <c r="F9210" t="s">
        <v>929</v>
      </c>
      <c r="G9210" t="s">
        <v>929</v>
      </c>
      <c r="H9210" t="s">
        <v>929</v>
      </c>
      <c r="I9210" t="s">
        <v>929</v>
      </c>
      <c r="J9210" t="s">
        <v>930</v>
      </c>
      <c r="K9210" t="s">
        <v>929</v>
      </c>
      <c r="L9210" t="s">
        <v>930</v>
      </c>
      <c r="M9210" t="s">
        <v>930</v>
      </c>
      <c r="N9210" t="s">
        <v>929</v>
      </c>
      <c r="O9210" t="s">
        <v>929</v>
      </c>
      <c r="P9210" t="s">
        <v>929</v>
      </c>
      <c r="Q9210" t="s">
        <v>930</v>
      </c>
      <c r="R9210" t="s">
        <v>930</v>
      </c>
      <c r="S9210" t="s">
        <v>930</v>
      </c>
      <c r="T9210" t="s">
        <v>930</v>
      </c>
      <c r="U9210" t="s">
        <v>929</v>
      </c>
      <c r="V9210" t="s">
        <v>929</v>
      </c>
      <c r="W9210" t="s">
        <v>929</v>
      </c>
      <c r="X9210" t="s">
        <v>930</v>
      </c>
      <c r="Y9210" t="s">
        <v>929</v>
      </c>
      <c r="Z9210" t="s">
        <v>929</v>
      </c>
    </row>
    <row r="9211" spans="1:26">
      <c r="A9211">
        <v>810688</v>
      </c>
      <c r="B9211" t="s">
        <v>98</v>
      </c>
      <c r="C9211" t="s">
        <v>929</v>
      </c>
      <c r="D9211" t="s">
        <v>929</v>
      </c>
      <c r="E9211" t="s">
        <v>929</v>
      </c>
      <c r="F9211" t="s">
        <v>929</v>
      </c>
      <c r="G9211" t="s">
        <v>929</v>
      </c>
      <c r="H9211" t="s">
        <v>929</v>
      </c>
      <c r="I9211" t="s">
        <v>929</v>
      </c>
      <c r="J9211" t="s">
        <v>929</v>
      </c>
      <c r="K9211" t="s">
        <v>929</v>
      </c>
      <c r="L9211" t="s">
        <v>930</v>
      </c>
      <c r="M9211" t="s">
        <v>930</v>
      </c>
      <c r="N9211" t="s">
        <v>929</v>
      </c>
      <c r="O9211" t="s">
        <v>929</v>
      </c>
      <c r="P9211" t="s">
        <v>929</v>
      </c>
      <c r="Q9211" t="s">
        <v>929</v>
      </c>
      <c r="R9211" t="s">
        <v>929</v>
      </c>
      <c r="S9211" t="s">
        <v>929</v>
      </c>
      <c r="T9211" t="s">
        <v>929</v>
      </c>
      <c r="U9211" t="s">
        <v>929</v>
      </c>
      <c r="V9211" t="s">
        <v>929</v>
      </c>
      <c r="W9211" t="s">
        <v>929</v>
      </c>
      <c r="X9211" t="s">
        <v>929</v>
      </c>
      <c r="Y9211" t="s">
        <v>929</v>
      </c>
      <c r="Z9211" t="s">
        <v>929</v>
      </c>
    </row>
    <row r="9212" spans="1:26">
      <c r="A9212">
        <v>810689</v>
      </c>
      <c r="B9212" t="s">
        <v>98</v>
      </c>
      <c r="C9212" t="s">
        <v>929</v>
      </c>
      <c r="D9212" t="s">
        <v>929</v>
      </c>
      <c r="E9212" t="s">
        <v>929</v>
      </c>
      <c r="F9212" t="s">
        <v>929</v>
      </c>
      <c r="G9212" t="s">
        <v>929</v>
      </c>
      <c r="H9212" t="s">
        <v>929</v>
      </c>
      <c r="I9212" t="s">
        <v>929</v>
      </c>
      <c r="J9212" t="s">
        <v>929</v>
      </c>
      <c r="K9212" t="s">
        <v>929</v>
      </c>
      <c r="L9212" t="s">
        <v>930</v>
      </c>
      <c r="M9212" t="s">
        <v>929</v>
      </c>
      <c r="N9212" t="s">
        <v>929</v>
      </c>
      <c r="O9212" t="s">
        <v>929</v>
      </c>
      <c r="P9212" t="s">
        <v>929</v>
      </c>
      <c r="Q9212" t="s">
        <v>930</v>
      </c>
      <c r="R9212" t="s">
        <v>930</v>
      </c>
      <c r="S9212" t="s">
        <v>929</v>
      </c>
      <c r="T9212" t="s">
        <v>929</v>
      </c>
      <c r="U9212" t="s">
        <v>929</v>
      </c>
      <c r="V9212" t="s">
        <v>929</v>
      </c>
      <c r="W9212" t="s">
        <v>929</v>
      </c>
      <c r="X9212" t="s">
        <v>930</v>
      </c>
      <c r="Y9212" t="s">
        <v>929</v>
      </c>
      <c r="Z9212" t="s">
        <v>929</v>
      </c>
    </row>
    <row r="9213" spans="1:26">
      <c r="A9213">
        <v>810690</v>
      </c>
      <c r="B9213" t="s">
        <v>98</v>
      </c>
      <c r="C9213" t="s">
        <v>929</v>
      </c>
      <c r="D9213" t="s">
        <v>930</v>
      </c>
      <c r="E9213" t="s">
        <v>930</v>
      </c>
      <c r="F9213" t="s">
        <v>929</v>
      </c>
      <c r="G9213" t="s">
        <v>929</v>
      </c>
      <c r="H9213" t="s">
        <v>929</v>
      </c>
      <c r="I9213" t="s">
        <v>929</v>
      </c>
      <c r="J9213" t="s">
        <v>930</v>
      </c>
      <c r="K9213" t="s">
        <v>930</v>
      </c>
      <c r="L9213" t="s">
        <v>929</v>
      </c>
      <c r="M9213" t="s">
        <v>929</v>
      </c>
      <c r="N9213" t="s">
        <v>929</v>
      </c>
      <c r="O9213" t="s">
        <v>929</v>
      </c>
      <c r="P9213" t="s">
        <v>929</v>
      </c>
      <c r="Q9213" t="s">
        <v>929</v>
      </c>
      <c r="R9213" t="s">
        <v>929</v>
      </c>
      <c r="S9213" t="s">
        <v>929</v>
      </c>
      <c r="T9213" t="s">
        <v>929</v>
      </c>
      <c r="U9213" t="s">
        <v>929</v>
      </c>
      <c r="V9213" t="s">
        <v>929</v>
      </c>
      <c r="W9213" t="s">
        <v>929</v>
      </c>
      <c r="X9213" t="s">
        <v>929</v>
      </c>
      <c r="Y9213" t="s">
        <v>929</v>
      </c>
      <c r="Z9213" t="s">
        <v>929</v>
      </c>
    </row>
    <row r="9214" spans="1:26">
      <c r="A9214">
        <v>810691</v>
      </c>
      <c r="B9214" t="s">
        <v>98</v>
      </c>
      <c r="C9214" t="s">
        <v>929</v>
      </c>
      <c r="D9214" t="s">
        <v>930</v>
      </c>
      <c r="E9214" t="s">
        <v>929</v>
      </c>
      <c r="F9214" t="s">
        <v>929</v>
      </c>
      <c r="G9214" t="s">
        <v>929</v>
      </c>
      <c r="H9214" t="s">
        <v>929</v>
      </c>
      <c r="I9214" t="s">
        <v>929</v>
      </c>
      <c r="J9214" t="s">
        <v>929</v>
      </c>
      <c r="K9214" t="s">
        <v>929</v>
      </c>
      <c r="L9214" t="s">
        <v>930</v>
      </c>
      <c r="M9214" t="s">
        <v>929</v>
      </c>
      <c r="N9214" t="s">
        <v>929</v>
      </c>
      <c r="O9214" t="s">
        <v>930</v>
      </c>
      <c r="P9214" t="s">
        <v>930</v>
      </c>
      <c r="Q9214" t="s">
        <v>930</v>
      </c>
      <c r="R9214" t="s">
        <v>930</v>
      </c>
      <c r="S9214" t="s">
        <v>930</v>
      </c>
      <c r="T9214" t="s">
        <v>930</v>
      </c>
      <c r="U9214" t="s">
        <v>930</v>
      </c>
      <c r="V9214" t="s">
        <v>930</v>
      </c>
      <c r="W9214" t="s">
        <v>930</v>
      </c>
      <c r="X9214" t="s">
        <v>930</v>
      </c>
      <c r="Y9214" t="s">
        <v>930</v>
      </c>
      <c r="Z9214" t="s">
        <v>930</v>
      </c>
    </row>
    <row r="9215" spans="1:26">
      <c r="A9215">
        <v>810692</v>
      </c>
      <c r="B9215" t="s">
        <v>98</v>
      </c>
      <c r="C9215" t="s">
        <v>929</v>
      </c>
      <c r="D9215" t="s">
        <v>930</v>
      </c>
      <c r="E9215" t="s">
        <v>929</v>
      </c>
      <c r="F9215" t="s">
        <v>929</v>
      </c>
      <c r="G9215" t="s">
        <v>929</v>
      </c>
      <c r="H9215" t="s">
        <v>929</v>
      </c>
      <c r="I9215" t="s">
        <v>929</v>
      </c>
      <c r="J9215" t="s">
        <v>930</v>
      </c>
      <c r="K9215" t="s">
        <v>929</v>
      </c>
      <c r="L9215" t="s">
        <v>929</v>
      </c>
      <c r="M9215" t="s">
        <v>929</v>
      </c>
      <c r="N9215" t="s">
        <v>929</v>
      </c>
      <c r="O9215" t="s">
        <v>929</v>
      </c>
      <c r="P9215" t="s">
        <v>930</v>
      </c>
      <c r="Q9215" t="s">
        <v>930</v>
      </c>
      <c r="R9215" t="s">
        <v>930</v>
      </c>
      <c r="S9215" t="s">
        <v>930</v>
      </c>
      <c r="T9215" t="s">
        <v>930</v>
      </c>
      <c r="U9215" t="s">
        <v>930</v>
      </c>
      <c r="V9215" t="s">
        <v>930</v>
      </c>
      <c r="W9215" t="s">
        <v>930</v>
      </c>
      <c r="X9215" t="s">
        <v>930</v>
      </c>
      <c r="Y9215" t="s">
        <v>929</v>
      </c>
      <c r="Z9215" t="s">
        <v>930</v>
      </c>
    </row>
    <row r="9216" spans="1:26">
      <c r="A9216">
        <v>810693</v>
      </c>
      <c r="B9216" t="s">
        <v>98</v>
      </c>
      <c r="C9216" t="s">
        <v>930</v>
      </c>
      <c r="D9216" t="s">
        <v>929</v>
      </c>
      <c r="E9216" t="s">
        <v>929</v>
      </c>
      <c r="F9216" t="s">
        <v>929</v>
      </c>
      <c r="G9216" t="s">
        <v>929</v>
      </c>
      <c r="H9216" t="s">
        <v>929</v>
      </c>
      <c r="I9216" t="s">
        <v>930</v>
      </c>
      <c r="J9216" t="s">
        <v>929</v>
      </c>
      <c r="K9216" t="s">
        <v>929</v>
      </c>
      <c r="L9216" t="s">
        <v>928</v>
      </c>
      <c r="M9216" t="s">
        <v>929</v>
      </c>
      <c r="N9216" t="s">
        <v>929</v>
      </c>
      <c r="O9216" t="s">
        <v>929</v>
      </c>
      <c r="P9216" t="s">
        <v>929</v>
      </c>
      <c r="Q9216" t="s">
        <v>929</v>
      </c>
      <c r="R9216" t="s">
        <v>929</v>
      </c>
      <c r="S9216" t="s">
        <v>929</v>
      </c>
      <c r="T9216" t="s">
        <v>930</v>
      </c>
      <c r="U9216" t="s">
        <v>929</v>
      </c>
      <c r="V9216" t="s">
        <v>929</v>
      </c>
      <c r="W9216" t="s">
        <v>929</v>
      </c>
      <c r="X9216" t="s">
        <v>929</v>
      </c>
      <c r="Y9216" t="s">
        <v>929</v>
      </c>
      <c r="Z9216" t="s">
        <v>930</v>
      </c>
    </row>
    <row r="9217" spans="1:26">
      <c r="A9217">
        <v>810695</v>
      </c>
      <c r="B9217" t="s">
        <v>98</v>
      </c>
      <c r="C9217" t="s">
        <v>930</v>
      </c>
      <c r="D9217" t="s">
        <v>929</v>
      </c>
      <c r="E9217" t="s">
        <v>929</v>
      </c>
      <c r="F9217" t="s">
        <v>929</v>
      </c>
      <c r="G9217" t="s">
        <v>929</v>
      </c>
      <c r="H9217" t="s">
        <v>929</v>
      </c>
      <c r="I9217" t="s">
        <v>930</v>
      </c>
      <c r="J9217" t="s">
        <v>929</v>
      </c>
      <c r="K9217" t="s">
        <v>929</v>
      </c>
      <c r="L9217" t="s">
        <v>928</v>
      </c>
      <c r="M9217" t="s">
        <v>929</v>
      </c>
      <c r="N9217" t="s">
        <v>929</v>
      </c>
      <c r="O9217" t="s">
        <v>930</v>
      </c>
      <c r="P9217" t="s">
        <v>929</v>
      </c>
      <c r="Q9217" t="s">
        <v>930</v>
      </c>
      <c r="R9217" t="s">
        <v>929</v>
      </c>
      <c r="S9217" t="s">
        <v>930</v>
      </c>
      <c r="T9217" t="s">
        <v>930</v>
      </c>
      <c r="U9217" t="s">
        <v>929</v>
      </c>
      <c r="V9217" t="s">
        <v>929</v>
      </c>
      <c r="W9217" t="s">
        <v>929</v>
      </c>
      <c r="X9217" t="s">
        <v>929</v>
      </c>
      <c r="Y9217" t="s">
        <v>929</v>
      </c>
      <c r="Z9217" t="s">
        <v>929</v>
      </c>
    </row>
    <row r="9218" spans="1:26">
      <c r="A9218">
        <v>810696</v>
      </c>
      <c r="B9218" t="s">
        <v>98</v>
      </c>
      <c r="C9218" t="s">
        <v>929</v>
      </c>
      <c r="D9218" t="s">
        <v>930</v>
      </c>
      <c r="E9218" t="s">
        <v>930</v>
      </c>
      <c r="F9218" t="s">
        <v>929</v>
      </c>
      <c r="G9218" t="s">
        <v>929</v>
      </c>
      <c r="H9218" t="s">
        <v>929</v>
      </c>
      <c r="I9218" t="s">
        <v>929</v>
      </c>
      <c r="J9218" t="s">
        <v>930</v>
      </c>
      <c r="K9218" t="s">
        <v>930</v>
      </c>
      <c r="L9218" t="s">
        <v>930</v>
      </c>
      <c r="M9218" t="s">
        <v>929</v>
      </c>
      <c r="N9218" t="s">
        <v>929</v>
      </c>
      <c r="O9218" t="s">
        <v>930</v>
      </c>
      <c r="P9218" t="s">
        <v>929</v>
      </c>
      <c r="Q9218" t="s">
        <v>929</v>
      </c>
      <c r="R9218" t="s">
        <v>930</v>
      </c>
      <c r="S9218" t="s">
        <v>930</v>
      </c>
      <c r="T9218" t="s">
        <v>930</v>
      </c>
      <c r="U9218" t="s">
        <v>929</v>
      </c>
      <c r="V9218" t="s">
        <v>929</v>
      </c>
      <c r="W9218" t="s">
        <v>929</v>
      </c>
      <c r="X9218" t="s">
        <v>929</v>
      </c>
      <c r="Y9218" t="s">
        <v>929</v>
      </c>
      <c r="Z9218" t="s">
        <v>929</v>
      </c>
    </row>
    <row r="9219" spans="1:26">
      <c r="A9219">
        <v>810698</v>
      </c>
      <c r="B9219" t="s">
        <v>98</v>
      </c>
      <c r="C9219" t="s">
        <v>930</v>
      </c>
      <c r="D9219" t="s">
        <v>930</v>
      </c>
      <c r="E9219" t="s">
        <v>929</v>
      </c>
      <c r="F9219" t="s">
        <v>929</v>
      </c>
      <c r="G9219" t="s">
        <v>929</v>
      </c>
      <c r="H9219" t="s">
        <v>929</v>
      </c>
      <c r="I9219" t="s">
        <v>929</v>
      </c>
      <c r="J9219" t="s">
        <v>929</v>
      </c>
      <c r="K9219" t="s">
        <v>929</v>
      </c>
      <c r="L9219" t="s">
        <v>928</v>
      </c>
      <c r="M9219" t="s">
        <v>930</v>
      </c>
      <c r="N9219" t="s">
        <v>929</v>
      </c>
      <c r="O9219" t="s">
        <v>929</v>
      </c>
      <c r="P9219" t="s">
        <v>929</v>
      </c>
      <c r="Q9219" t="s">
        <v>929</v>
      </c>
      <c r="R9219" t="s">
        <v>929</v>
      </c>
      <c r="S9219" t="s">
        <v>929</v>
      </c>
      <c r="T9219" t="s">
        <v>930</v>
      </c>
      <c r="U9219" t="s">
        <v>930</v>
      </c>
      <c r="V9219" t="s">
        <v>929</v>
      </c>
      <c r="W9219" t="s">
        <v>929</v>
      </c>
      <c r="X9219" t="s">
        <v>930</v>
      </c>
      <c r="Y9219" t="s">
        <v>929</v>
      </c>
      <c r="Z9219" t="s">
        <v>929</v>
      </c>
    </row>
    <row r="9220" spans="1:26">
      <c r="A9220">
        <v>810699</v>
      </c>
      <c r="B9220" t="s">
        <v>98</v>
      </c>
      <c r="C9220" t="s">
        <v>929</v>
      </c>
      <c r="D9220" t="s">
        <v>929</v>
      </c>
      <c r="E9220" t="s">
        <v>930</v>
      </c>
      <c r="F9220" t="s">
        <v>929</v>
      </c>
      <c r="G9220" t="s">
        <v>929</v>
      </c>
      <c r="H9220" t="s">
        <v>929</v>
      </c>
      <c r="I9220" t="s">
        <v>929</v>
      </c>
      <c r="J9220" t="s">
        <v>930</v>
      </c>
      <c r="K9220" t="s">
        <v>929</v>
      </c>
      <c r="L9220" t="s">
        <v>930</v>
      </c>
      <c r="M9220" t="s">
        <v>930</v>
      </c>
      <c r="N9220" t="s">
        <v>929</v>
      </c>
      <c r="O9220" t="s">
        <v>929</v>
      </c>
      <c r="P9220" t="s">
        <v>929</v>
      </c>
      <c r="Q9220" t="s">
        <v>930</v>
      </c>
      <c r="R9220" t="s">
        <v>930</v>
      </c>
      <c r="S9220" t="s">
        <v>930</v>
      </c>
      <c r="T9220" t="s">
        <v>930</v>
      </c>
      <c r="U9220" t="s">
        <v>929</v>
      </c>
      <c r="V9220" t="s">
        <v>929</v>
      </c>
      <c r="W9220" t="s">
        <v>929</v>
      </c>
      <c r="X9220" t="s">
        <v>930</v>
      </c>
      <c r="Y9220" t="s">
        <v>929</v>
      </c>
      <c r="Z9220" t="s">
        <v>929</v>
      </c>
    </row>
    <row r="9221" spans="1:26">
      <c r="A9221">
        <v>810701</v>
      </c>
      <c r="B9221" t="s">
        <v>98</v>
      </c>
      <c r="C9221" t="s">
        <v>929</v>
      </c>
      <c r="D9221" t="s">
        <v>929</v>
      </c>
      <c r="E9221" t="s">
        <v>930</v>
      </c>
      <c r="F9221" t="s">
        <v>929</v>
      </c>
      <c r="G9221" t="s">
        <v>929</v>
      </c>
      <c r="H9221" t="s">
        <v>929</v>
      </c>
      <c r="I9221" t="s">
        <v>929</v>
      </c>
      <c r="J9221" t="s">
        <v>929</v>
      </c>
      <c r="K9221" t="s">
        <v>930</v>
      </c>
      <c r="L9221" t="s">
        <v>930</v>
      </c>
      <c r="M9221" t="s">
        <v>929</v>
      </c>
      <c r="N9221" t="s">
        <v>929</v>
      </c>
      <c r="O9221" t="s">
        <v>929</v>
      </c>
      <c r="P9221" t="s">
        <v>929</v>
      </c>
      <c r="Q9221" t="s">
        <v>930</v>
      </c>
      <c r="R9221" t="s">
        <v>930</v>
      </c>
      <c r="S9221" t="s">
        <v>930</v>
      </c>
      <c r="T9221" t="s">
        <v>930</v>
      </c>
      <c r="U9221" t="s">
        <v>929</v>
      </c>
      <c r="V9221" t="s">
        <v>930</v>
      </c>
      <c r="W9221" t="s">
        <v>930</v>
      </c>
      <c r="X9221" t="s">
        <v>930</v>
      </c>
      <c r="Y9221" t="s">
        <v>930</v>
      </c>
      <c r="Z9221" t="s">
        <v>929</v>
      </c>
    </row>
    <row r="9222" spans="1:26">
      <c r="A9222">
        <v>810702</v>
      </c>
      <c r="B9222" t="s">
        <v>98</v>
      </c>
      <c r="C9222" t="s">
        <v>929</v>
      </c>
      <c r="D9222" t="s">
        <v>930</v>
      </c>
      <c r="E9222" t="s">
        <v>930</v>
      </c>
      <c r="F9222" t="s">
        <v>929</v>
      </c>
      <c r="G9222" t="s">
        <v>929</v>
      </c>
      <c r="H9222" t="s">
        <v>929</v>
      </c>
      <c r="I9222" t="s">
        <v>929</v>
      </c>
      <c r="J9222" t="s">
        <v>930</v>
      </c>
      <c r="K9222" t="s">
        <v>929</v>
      </c>
      <c r="L9222" t="s">
        <v>930</v>
      </c>
      <c r="M9222" t="s">
        <v>929</v>
      </c>
      <c r="N9222" t="s">
        <v>929</v>
      </c>
      <c r="O9222" t="s">
        <v>929</v>
      </c>
      <c r="P9222" t="s">
        <v>929</v>
      </c>
      <c r="Q9222" t="s">
        <v>930</v>
      </c>
      <c r="R9222" t="s">
        <v>928</v>
      </c>
      <c r="S9222" t="s">
        <v>930</v>
      </c>
      <c r="T9222" t="s">
        <v>929</v>
      </c>
      <c r="U9222" t="s">
        <v>929</v>
      </c>
      <c r="V9222" t="s">
        <v>930</v>
      </c>
      <c r="W9222" t="s">
        <v>930</v>
      </c>
      <c r="X9222" t="s">
        <v>930</v>
      </c>
      <c r="Y9222" t="s">
        <v>930</v>
      </c>
      <c r="Z9222" t="s">
        <v>929</v>
      </c>
    </row>
    <row r="9223" spans="1:26">
      <c r="A9223">
        <v>810704</v>
      </c>
      <c r="B9223" t="s">
        <v>98</v>
      </c>
      <c r="C9223" t="s">
        <v>929</v>
      </c>
      <c r="D9223" t="s">
        <v>930</v>
      </c>
      <c r="E9223" t="s">
        <v>929</v>
      </c>
      <c r="F9223" t="s">
        <v>929</v>
      </c>
      <c r="G9223" t="s">
        <v>929</v>
      </c>
      <c r="H9223" t="s">
        <v>929</v>
      </c>
      <c r="I9223" t="s">
        <v>929</v>
      </c>
      <c r="J9223" t="s">
        <v>930</v>
      </c>
      <c r="K9223" t="s">
        <v>928</v>
      </c>
      <c r="L9223" t="s">
        <v>930</v>
      </c>
      <c r="M9223" t="s">
        <v>929</v>
      </c>
      <c r="N9223" t="s">
        <v>929</v>
      </c>
      <c r="O9223" t="s">
        <v>929</v>
      </c>
      <c r="P9223" t="s">
        <v>929</v>
      </c>
      <c r="Q9223" t="s">
        <v>929</v>
      </c>
      <c r="R9223" t="s">
        <v>929</v>
      </c>
      <c r="S9223" t="s">
        <v>929</v>
      </c>
      <c r="T9223" t="s">
        <v>928</v>
      </c>
      <c r="U9223" t="s">
        <v>930</v>
      </c>
      <c r="V9223" t="s">
        <v>929</v>
      </c>
      <c r="W9223" t="s">
        <v>929</v>
      </c>
      <c r="X9223" t="s">
        <v>930</v>
      </c>
      <c r="Y9223" t="s">
        <v>929</v>
      </c>
      <c r="Z9223" t="s">
        <v>929</v>
      </c>
    </row>
    <row r="9224" spans="1:26">
      <c r="A9224">
        <v>810705</v>
      </c>
      <c r="B9224" t="s">
        <v>98</v>
      </c>
      <c r="C9224" t="s">
        <v>929</v>
      </c>
      <c r="D9224" t="s">
        <v>930</v>
      </c>
      <c r="E9224" t="s">
        <v>929</v>
      </c>
      <c r="F9224" t="s">
        <v>929</v>
      </c>
      <c r="G9224" t="s">
        <v>929</v>
      </c>
      <c r="H9224" t="s">
        <v>929</v>
      </c>
      <c r="I9224" t="s">
        <v>929</v>
      </c>
      <c r="J9224" t="s">
        <v>930</v>
      </c>
      <c r="K9224" t="s">
        <v>929</v>
      </c>
      <c r="L9224" t="s">
        <v>929</v>
      </c>
      <c r="M9224" t="s">
        <v>929</v>
      </c>
      <c r="N9224" t="s">
        <v>929</v>
      </c>
      <c r="O9224" t="s">
        <v>929</v>
      </c>
      <c r="P9224" t="s">
        <v>930</v>
      </c>
      <c r="Q9224" t="s">
        <v>929</v>
      </c>
      <c r="R9224" t="s">
        <v>929</v>
      </c>
      <c r="S9224" t="s">
        <v>930</v>
      </c>
      <c r="T9224" t="s">
        <v>930</v>
      </c>
      <c r="U9224" t="s">
        <v>930</v>
      </c>
      <c r="V9224" t="s">
        <v>930</v>
      </c>
      <c r="W9224" t="s">
        <v>929</v>
      </c>
      <c r="X9224" t="s">
        <v>930</v>
      </c>
      <c r="Y9224" t="s">
        <v>929</v>
      </c>
      <c r="Z9224" t="s">
        <v>929</v>
      </c>
    </row>
    <row r="9225" spans="1:26">
      <c r="A9225">
        <v>810706</v>
      </c>
      <c r="B9225" t="s">
        <v>98</v>
      </c>
      <c r="C9225" t="s">
        <v>929</v>
      </c>
      <c r="D9225" t="s">
        <v>930</v>
      </c>
      <c r="E9225" t="s">
        <v>929</v>
      </c>
      <c r="F9225" t="s">
        <v>929</v>
      </c>
      <c r="G9225" t="s">
        <v>929</v>
      </c>
      <c r="H9225" t="s">
        <v>929</v>
      </c>
      <c r="I9225" t="s">
        <v>929</v>
      </c>
      <c r="J9225" t="s">
        <v>930</v>
      </c>
      <c r="K9225" t="s">
        <v>930</v>
      </c>
      <c r="L9225" t="s">
        <v>929</v>
      </c>
      <c r="M9225" t="s">
        <v>929</v>
      </c>
      <c r="N9225" t="s">
        <v>929</v>
      </c>
      <c r="O9225" t="s">
        <v>929</v>
      </c>
      <c r="P9225" t="s">
        <v>930</v>
      </c>
      <c r="Q9225" t="s">
        <v>930</v>
      </c>
      <c r="R9225" t="s">
        <v>930</v>
      </c>
      <c r="S9225" t="s">
        <v>928</v>
      </c>
      <c r="T9225" t="s">
        <v>930</v>
      </c>
      <c r="U9225" t="s">
        <v>930</v>
      </c>
      <c r="V9225" t="s">
        <v>930</v>
      </c>
      <c r="W9225" t="s">
        <v>930</v>
      </c>
      <c r="X9225" t="s">
        <v>930</v>
      </c>
      <c r="Y9225" t="s">
        <v>930</v>
      </c>
      <c r="Z9225" t="s">
        <v>930</v>
      </c>
    </row>
    <row r="9226" spans="1:26">
      <c r="A9226">
        <v>810707</v>
      </c>
      <c r="B9226" t="s">
        <v>98</v>
      </c>
      <c r="C9226" t="s">
        <v>929</v>
      </c>
      <c r="D9226" t="s">
        <v>929</v>
      </c>
      <c r="E9226" t="s">
        <v>929</v>
      </c>
      <c r="F9226" t="s">
        <v>929</v>
      </c>
      <c r="G9226" t="s">
        <v>929</v>
      </c>
      <c r="H9226" t="s">
        <v>929</v>
      </c>
      <c r="I9226" t="s">
        <v>929</v>
      </c>
      <c r="J9226" t="s">
        <v>929</v>
      </c>
      <c r="K9226" t="s">
        <v>929</v>
      </c>
      <c r="L9226" t="s">
        <v>930</v>
      </c>
      <c r="M9226" t="s">
        <v>929</v>
      </c>
      <c r="N9226" t="s">
        <v>929</v>
      </c>
      <c r="O9226" t="s">
        <v>929</v>
      </c>
      <c r="P9226" t="s">
        <v>929</v>
      </c>
      <c r="Q9226" t="s">
        <v>930</v>
      </c>
      <c r="R9226" t="s">
        <v>930</v>
      </c>
      <c r="S9226" t="s">
        <v>929</v>
      </c>
      <c r="T9226" t="s">
        <v>929</v>
      </c>
      <c r="U9226" t="s">
        <v>929</v>
      </c>
      <c r="V9226" t="s">
        <v>929</v>
      </c>
      <c r="W9226" t="s">
        <v>929</v>
      </c>
      <c r="X9226" t="s">
        <v>930</v>
      </c>
      <c r="Y9226" t="s">
        <v>929</v>
      </c>
      <c r="Z9226" t="s">
        <v>929</v>
      </c>
    </row>
    <row r="9227" spans="1:26">
      <c r="A9227">
        <v>810708</v>
      </c>
      <c r="B9227" t="s">
        <v>98</v>
      </c>
      <c r="C9227" t="s">
        <v>929</v>
      </c>
      <c r="D9227" t="s">
        <v>929</v>
      </c>
      <c r="E9227" t="s">
        <v>929</v>
      </c>
      <c r="F9227" t="s">
        <v>929</v>
      </c>
      <c r="G9227" t="s">
        <v>929</v>
      </c>
      <c r="H9227" t="s">
        <v>929</v>
      </c>
      <c r="I9227" t="s">
        <v>930</v>
      </c>
      <c r="J9227" t="s">
        <v>929</v>
      </c>
      <c r="K9227" t="s">
        <v>929</v>
      </c>
      <c r="L9227" t="s">
        <v>930</v>
      </c>
      <c r="M9227" t="s">
        <v>929</v>
      </c>
      <c r="N9227" t="s">
        <v>929</v>
      </c>
      <c r="O9227" t="s">
        <v>930</v>
      </c>
      <c r="P9227" t="s">
        <v>929</v>
      </c>
      <c r="Q9227" t="s">
        <v>930</v>
      </c>
      <c r="R9227" t="s">
        <v>929</v>
      </c>
      <c r="S9227" t="s">
        <v>930</v>
      </c>
      <c r="T9227" t="s">
        <v>929</v>
      </c>
      <c r="U9227" t="s">
        <v>930</v>
      </c>
      <c r="V9227" t="s">
        <v>930</v>
      </c>
      <c r="W9227" t="s">
        <v>929</v>
      </c>
      <c r="X9227" t="s">
        <v>930</v>
      </c>
      <c r="Y9227" t="s">
        <v>930</v>
      </c>
      <c r="Z9227" t="s">
        <v>929</v>
      </c>
    </row>
    <row r="9228" spans="1:26">
      <c r="A9228">
        <v>810709</v>
      </c>
      <c r="B9228" t="s">
        <v>98</v>
      </c>
      <c r="C9228" t="s">
        <v>929</v>
      </c>
      <c r="D9228" t="s">
        <v>929</v>
      </c>
      <c r="E9228" t="s">
        <v>929</v>
      </c>
      <c r="F9228" t="s">
        <v>929</v>
      </c>
      <c r="G9228" t="s">
        <v>929</v>
      </c>
      <c r="H9228" t="s">
        <v>929</v>
      </c>
      <c r="I9228" t="s">
        <v>929</v>
      </c>
      <c r="J9228" t="s">
        <v>929</v>
      </c>
      <c r="K9228" t="s">
        <v>929</v>
      </c>
      <c r="L9228" t="s">
        <v>929</v>
      </c>
      <c r="M9228" t="s">
        <v>929</v>
      </c>
      <c r="N9228" t="s">
        <v>929</v>
      </c>
      <c r="O9228" t="s">
        <v>929</v>
      </c>
      <c r="P9228" t="s">
        <v>929</v>
      </c>
      <c r="Q9228" t="s">
        <v>929</v>
      </c>
      <c r="R9228" t="s">
        <v>930</v>
      </c>
      <c r="S9228" t="s">
        <v>929</v>
      </c>
      <c r="T9228" t="s">
        <v>929</v>
      </c>
      <c r="U9228" t="s">
        <v>929</v>
      </c>
      <c r="V9228" t="s">
        <v>929</v>
      </c>
      <c r="W9228" t="s">
        <v>930</v>
      </c>
      <c r="X9228" t="s">
        <v>930</v>
      </c>
      <c r="Y9228" t="s">
        <v>930</v>
      </c>
      <c r="Z9228" t="s">
        <v>929</v>
      </c>
    </row>
    <row r="9229" spans="1:26">
      <c r="A9229">
        <v>810710</v>
      </c>
      <c r="B9229" t="s">
        <v>98</v>
      </c>
      <c r="C9229" t="s">
        <v>929</v>
      </c>
      <c r="D9229" t="s">
        <v>930</v>
      </c>
      <c r="E9229" t="s">
        <v>929</v>
      </c>
      <c r="F9229" t="s">
        <v>929</v>
      </c>
      <c r="G9229" t="s">
        <v>929</v>
      </c>
      <c r="H9229" t="s">
        <v>929</v>
      </c>
      <c r="I9229" t="s">
        <v>929</v>
      </c>
      <c r="J9229" t="s">
        <v>930</v>
      </c>
      <c r="K9229" t="s">
        <v>929</v>
      </c>
      <c r="L9229" t="s">
        <v>929</v>
      </c>
      <c r="M9229" t="s">
        <v>929</v>
      </c>
      <c r="N9229" t="s">
        <v>929</v>
      </c>
      <c r="O9229" t="s">
        <v>929</v>
      </c>
      <c r="P9229" t="s">
        <v>929</v>
      </c>
      <c r="Q9229" t="s">
        <v>929</v>
      </c>
      <c r="R9229" t="s">
        <v>929</v>
      </c>
      <c r="S9229" t="s">
        <v>929</v>
      </c>
      <c r="T9229" t="s">
        <v>929</v>
      </c>
      <c r="U9229" t="s">
        <v>929</v>
      </c>
      <c r="V9229" t="s">
        <v>929</v>
      </c>
      <c r="W9229" t="s">
        <v>929</v>
      </c>
      <c r="X9229" t="s">
        <v>929</v>
      </c>
      <c r="Y9229" t="s">
        <v>929</v>
      </c>
      <c r="Z9229" t="s">
        <v>929</v>
      </c>
    </row>
    <row r="9230" spans="1:26">
      <c r="A9230">
        <v>810711</v>
      </c>
      <c r="B9230" t="s">
        <v>98</v>
      </c>
      <c r="C9230" t="s">
        <v>930</v>
      </c>
      <c r="D9230" t="s">
        <v>930</v>
      </c>
      <c r="E9230" t="s">
        <v>929</v>
      </c>
      <c r="F9230" t="s">
        <v>929</v>
      </c>
      <c r="G9230" t="s">
        <v>929</v>
      </c>
      <c r="H9230" t="s">
        <v>929</v>
      </c>
      <c r="I9230" t="s">
        <v>929</v>
      </c>
      <c r="J9230" t="s">
        <v>930</v>
      </c>
      <c r="K9230" t="s">
        <v>929</v>
      </c>
      <c r="L9230" t="s">
        <v>929</v>
      </c>
      <c r="M9230" t="s">
        <v>929</v>
      </c>
      <c r="N9230" t="s">
        <v>929</v>
      </c>
      <c r="O9230" t="s">
        <v>929</v>
      </c>
      <c r="P9230" t="s">
        <v>929</v>
      </c>
      <c r="Q9230" t="s">
        <v>930</v>
      </c>
      <c r="R9230" t="s">
        <v>930</v>
      </c>
      <c r="S9230" t="s">
        <v>928</v>
      </c>
      <c r="T9230" t="s">
        <v>928</v>
      </c>
      <c r="U9230" t="s">
        <v>929</v>
      </c>
      <c r="V9230" t="s">
        <v>929</v>
      </c>
      <c r="W9230" t="s">
        <v>929</v>
      </c>
      <c r="X9230" t="s">
        <v>929</v>
      </c>
      <c r="Y9230" t="s">
        <v>929</v>
      </c>
      <c r="Z9230" t="s">
        <v>929</v>
      </c>
    </row>
    <row r="9231" spans="1:26">
      <c r="A9231">
        <v>810712</v>
      </c>
      <c r="B9231" t="s">
        <v>98</v>
      </c>
      <c r="C9231" t="s">
        <v>929</v>
      </c>
      <c r="D9231" t="s">
        <v>930</v>
      </c>
      <c r="E9231" t="s">
        <v>929</v>
      </c>
      <c r="F9231" t="s">
        <v>929</v>
      </c>
      <c r="G9231" t="s">
        <v>929</v>
      </c>
      <c r="H9231" t="s">
        <v>929</v>
      </c>
      <c r="I9231" t="s">
        <v>929</v>
      </c>
      <c r="J9231" t="s">
        <v>929</v>
      </c>
      <c r="K9231" t="s">
        <v>929</v>
      </c>
      <c r="L9231" t="s">
        <v>929</v>
      </c>
      <c r="M9231" t="s">
        <v>929</v>
      </c>
      <c r="N9231" t="s">
        <v>929</v>
      </c>
      <c r="O9231" t="s">
        <v>929</v>
      </c>
      <c r="P9231" t="s">
        <v>929</v>
      </c>
      <c r="Q9231" t="s">
        <v>929</v>
      </c>
      <c r="R9231" t="s">
        <v>929</v>
      </c>
      <c r="S9231" t="s">
        <v>930</v>
      </c>
      <c r="T9231" t="s">
        <v>930</v>
      </c>
      <c r="U9231" t="s">
        <v>929</v>
      </c>
      <c r="V9231" t="s">
        <v>929</v>
      </c>
      <c r="W9231" t="s">
        <v>929</v>
      </c>
      <c r="X9231" t="s">
        <v>929</v>
      </c>
      <c r="Y9231" t="s">
        <v>929</v>
      </c>
      <c r="Z9231" t="s">
        <v>929</v>
      </c>
    </row>
    <row r="9232" spans="1:26">
      <c r="A9232">
        <v>810713</v>
      </c>
      <c r="B9232" t="s">
        <v>98</v>
      </c>
      <c r="C9232" t="s">
        <v>929</v>
      </c>
      <c r="D9232" t="s">
        <v>930</v>
      </c>
      <c r="E9232" t="s">
        <v>929</v>
      </c>
      <c r="F9232" t="s">
        <v>929</v>
      </c>
      <c r="G9232" t="s">
        <v>929</v>
      </c>
      <c r="H9232" t="s">
        <v>929</v>
      </c>
      <c r="I9232" t="s">
        <v>929</v>
      </c>
      <c r="J9232" t="s">
        <v>929</v>
      </c>
      <c r="K9232" t="s">
        <v>929</v>
      </c>
      <c r="L9232" t="s">
        <v>929</v>
      </c>
      <c r="M9232" t="s">
        <v>929</v>
      </c>
      <c r="N9232" t="s">
        <v>929</v>
      </c>
      <c r="O9232" t="s">
        <v>928</v>
      </c>
      <c r="P9232" t="s">
        <v>930</v>
      </c>
      <c r="Q9232" t="s">
        <v>930</v>
      </c>
      <c r="R9232" t="s">
        <v>929</v>
      </c>
      <c r="S9232" t="s">
        <v>930</v>
      </c>
      <c r="T9232" t="s">
        <v>930</v>
      </c>
      <c r="U9232" t="s">
        <v>930</v>
      </c>
      <c r="V9232" t="s">
        <v>930</v>
      </c>
      <c r="W9232" t="s">
        <v>929</v>
      </c>
      <c r="X9232" t="s">
        <v>930</v>
      </c>
      <c r="Y9232" t="s">
        <v>930</v>
      </c>
      <c r="Z9232" t="s">
        <v>930</v>
      </c>
    </row>
    <row r="9233" spans="1:26">
      <c r="A9233">
        <v>810714</v>
      </c>
      <c r="B9233" t="s">
        <v>98</v>
      </c>
      <c r="C9233" t="s">
        <v>929</v>
      </c>
      <c r="D9233" t="s">
        <v>930</v>
      </c>
      <c r="E9233" t="s">
        <v>929</v>
      </c>
      <c r="F9233" t="s">
        <v>929</v>
      </c>
      <c r="G9233" t="s">
        <v>929</v>
      </c>
      <c r="H9233" t="s">
        <v>929</v>
      </c>
      <c r="I9233" t="s">
        <v>929</v>
      </c>
      <c r="J9233" t="s">
        <v>930</v>
      </c>
      <c r="K9233" t="s">
        <v>930</v>
      </c>
      <c r="L9233" t="s">
        <v>930</v>
      </c>
      <c r="M9233" t="s">
        <v>929</v>
      </c>
      <c r="N9233" t="s">
        <v>929</v>
      </c>
      <c r="O9233" t="s">
        <v>929</v>
      </c>
      <c r="P9233" t="s">
        <v>929</v>
      </c>
      <c r="Q9233" t="s">
        <v>930</v>
      </c>
      <c r="R9233" t="s">
        <v>930</v>
      </c>
      <c r="S9233" t="s">
        <v>930</v>
      </c>
      <c r="T9233" t="s">
        <v>929</v>
      </c>
      <c r="U9233" t="s">
        <v>930</v>
      </c>
      <c r="V9233" t="s">
        <v>930</v>
      </c>
      <c r="W9233" t="s">
        <v>930</v>
      </c>
      <c r="X9233" t="s">
        <v>930</v>
      </c>
      <c r="Y9233" t="s">
        <v>929</v>
      </c>
      <c r="Z9233" t="s">
        <v>930</v>
      </c>
    </row>
    <row r="9234" spans="1:26">
      <c r="A9234">
        <v>810716</v>
      </c>
      <c r="B9234" t="s">
        <v>98</v>
      </c>
      <c r="C9234" t="s">
        <v>929</v>
      </c>
      <c r="D9234" t="s">
        <v>930</v>
      </c>
      <c r="E9234" t="s">
        <v>929</v>
      </c>
      <c r="F9234" t="s">
        <v>929</v>
      </c>
      <c r="G9234" t="s">
        <v>929</v>
      </c>
      <c r="H9234" t="s">
        <v>929</v>
      </c>
      <c r="I9234" t="s">
        <v>929</v>
      </c>
      <c r="J9234" t="s">
        <v>930</v>
      </c>
      <c r="K9234" t="s">
        <v>929</v>
      </c>
      <c r="L9234" t="s">
        <v>930</v>
      </c>
      <c r="M9234" t="s">
        <v>929</v>
      </c>
      <c r="N9234" t="s">
        <v>929</v>
      </c>
      <c r="O9234" t="s">
        <v>930</v>
      </c>
      <c r="P9234" t="s">
        <v>929</v>
      </c>
      <c r="Q9234" t="s">
        <v>928</v>
      </c>
      <c r="R9234" t="s">
        <v>930</v>
      </c>
      <c r="S9234" t="s">
        <v>930</v>
      </c>
      <c r="T9234" t="s">
        <v>929</v>
      </c>
      <c r="U9234" t="s">
        <v>929</v>
      </c>
      <c r="V9234" t="s">
        <v>930</v>
      </c>
      <c r="W9234" t="s">
        <v>930</v>
      </c>
      <c r="X9234" t="s">
        <v>930</v>
      </c>
      <c r="Y9234" t="s">
        <v>930</v>
      </c>
      <c r="Z9234" t="s">
        <v>930</v>
      </c>
    </row>
    <row r="9235" spans="1:26">
      <c r="A9235">
        <v>810717</v>
      </c>
      <c r="B9235" t="s">
        <v>98</v>
      </c>
      <c r="C9235" t="s">
        <v>929</v>
      </c>
      <c r="D9235" t="s">
        <v>929</v>
      </c>
      <c r="E9235" t="s">
        <v>929</v>
      </c>
      <c r="F9235" t="s">
        <v>929</v>
      </c>
      <c r="G9235" t="s">
        <v>929</v>
      </c>
      <c r="H9235" t="s">
        <v>929</v>
      </c>
      <c r="I9235" t="s">
        <v>929</v>
      </c>
      <c r="J9235" t="s">
        <v>929</v>
      </c>
      <c r="K9235" t="s">
        <v>929</v>
      </c>
      <c r="L9235" t="s">
        <v>930</v>
      </c>
      <c r="M9235" t="s">
        <v>929</v>
      </c>
      <c r="N9235" t="s">
        <v>929</v>
      </c>
      <c r="O9235" t="s">
        <v>929</v>
      </c>
      <c r="P9235" t="s">
        <v>929</v>
      </c>
      <c r="Q9235" t="s">
        <v>929</v>
      </c>
      <c r="R9235" t="s">
        <v>929</v>
      </c>
      <c r="S9235" t="s">
        <v>929</v>
      </c>
      <c r="T9235" t="s">
        <v>929</v>
      </c>
      <c r="U9235" t="s">
        <v>929</v>
      </c>
      <c r="V9235" t="s">
        <v>929</v>
      </c>
      <c r="W9235" t="s">
        <v>929</v>
      </c>
      <c r="X9235" t="s">
        <v>929</v>
      </c>
      <c r="Y9235" t="s">
        <v>929</v>
      </c>
      <c r="Z9235" t="s">
        <v>929</v>
      </c>
    </row>
    <row r="9236" spans="1:26">
      <c r="A9236">
        <v>810720</v>
      </c>
      <c r="B9236" t="s">
        <v>98</v>
      </c>
      <c r="C9236" t="s">
        <v>929</v>
      </c>
      <c r="D9236" t="s">
        <v>930</v>
      </c>
      <c r="E9236" t="s">
        <v>930</v>
      </c>
      <c r="F9236" t="s">
        <v>929</v>
      </c>
      <c r="G9236" t="s">
        <v>929</v>
      </c>
      <c r="H9236" t="s">
        <v>929</v>
      </c>
      <c r="I9236" t="s">
        <v>929</v>
      </c>
      <c r="J9236" t="s">
        <v>930</v>
      </c>
      <c r="K9236" t="s">
        <v>930</v>
      </c>
      <c r="L9236" t="s">
        <v>930</v>
      </c>
      <c r="M9236" t="s">
        <v>929</v>
      </c>
      <c r="N9236" t="s">
        <v>929</v>
      </c>
      <c r="O9236" t="s">
        <v>929</v>
      </c>
      <c r="P9236" t="s">
        <v>929</v>
      </c>
      <c r="Q9236" t="s">
        <v>930</v>
      </c>
      <c r="R9236" t="s">
        <v>930</v>
      </c>
      <c r="S9236" t="s">
        <v>930</v>
      </c>
      <c r="T9236" t="s">
        <v>928</v>
      </c>
      <c r="U9236" t="s">
        <v>929</v>
      </c>
      <c r="V9236" t="s">
        <v>929</v>
      </c>
      <c r="W9236" t="s">
        <v>930</v>
      </c>
      <c r="X9236" t="s">
        <v>929</v>
      </c>
      <c r="Y9236" t="s">
        <v>929</v>
      </c>
      <c r="Z9236" t="s">
        <v>929</v>
      </c>
    </row>
    <row r="9237" spans="1:26">
      <c r="A9237">
        <v>810721</v>
      </c>
      <c r="B9237" t="s">
        <v>98</v>
      </c>
      <c r="C9237" t="s">
        <v>929</v>
      </c>
      <c r="D9237" t="s">
        <v>930</v>
      </c>
      <c r="E9237" t="s">
        <v>929</v>
      </c>
      <c r="F9237" t="s">
        <v>929</v>
      </c>
      <c r="G9237" t="s">
        <v>929</v>
      </c>
      <c r="H9237" t="s">
        <v>929</v>
      </c>
      <c r="I9237" t="s">
        <v>929</v>
      </c>
      <c r="J9237" t="s">
        <v>929</v>
      </c>
      <c r="K9237" t="s">
        <v>929</v>
      </c>
      <c r="L9237" t="s">
        <v>929</v>
      </c>
      <c r="M9237" t="s">
        <v>929</v>
      </c>
      <c r="N9237" t="s">
        <v>929</v>
      </c>
      <c r="O9237" t="s">
        <v>929</v>
      </c>
      <c r="P9237" t="s">
        <v>928</v>
      </c>
      <c r="Q9237" t="s">
        <v>929</v>
      </c>
      <c r="R9237" t="s">
        <v>930</v>
      </c>
      <c r="S9237" t="s">
        <v>930</v>
      </c>
      <c r="T9237" t="s">
        <v>930</v>
      </c>
      <c r="U9237" t="s">
        <v>930</v>
      </c>
      <c r="V9237" t="s">
        <v>930</v>
      </c>
      <c r="W9237" t="s">
        <v>930</v>
      </c>
      <c r="X9237" t="s">
        <v>930</v>
      </c>
      <c r="Y9237" t="s">
        <v>929</v>
      </c>
      <c r="Z9237" t="s">
        <v>930</v>
      </c>
    </row>
    <row r="9238" spans="1:26">
      <c r="A9238">
        <v>810724</v>
      </c>
      <c r="B9238" t="s">
        <v>98</v>
      </c>
      <c r="C9238" t="s">
        <v>929</v>
      </c>
      <c r="D9238" t="s">
        <v>929</v>
      </c>
      <c r="E9238" t="s">
        <v>929</v>
      </c>
      <c r="F9238" t="s">
        <v>929</v>
      </c>
      <c r="G9238" t="s">
        <v>929</v>
      </c>
      <c r="H9238" t="s">
        <v>929</v>
      </c>
      <c r="I9238" t="s">
        <v>929</v>
      </c>
      <c r="J9238" t="s">
        <v>929</v>
      </c>
      <c r="K9238" t="s">
        <v>929</v>
      </c>
      <c r="L9238" t="s">
        <v>930</v>
      </c>
      <c r="M9238" t="s">
        <v>929</v>
      </c>
      <c r="N9238" t="s">
        <v>929</v>
      </c>
      <c r="O9238" t="s">
        <v>929</v>
      </c>
      <c r="P9238" t="s">
        <v>929</v>
      </c>
      <c r="Q9238" t="s">
        <v>929</v>
      </c>
      <c r="R9238" t="s">
        <v>930</v>
      </c>
      <c r="S9238" t="s">
        <v>930</v>
      </c>
      <c r="T9238" t="s">
        <v>929</v>
      </c>
      <c r="U9238" t="s">
        <v>929</v>
      </c>
      <c r="V9238" t="s">
        <v>929</v>
      </c>
      <c r="W9238" t="s">
        <v>929</v>
      </c>
      <c r="X9238" t="s">
        <v>930</v>
      </c>
      <c r="Y9238" t="s">
        <v>929</v>
      </c>
      <c r="Z9238" t="s">
        <v>929</v>
      </c>
    </row>
    <row r="9239" spans="1:26">
      <c r="A9239">
        <v>810725</v>
      </c>
      <c r="B9239" t="s">
        <v>98</v>
      </c>
      <c r="C9239" t="s">
        <v>929</v>
      </c>
      <c r="D9239" t="s">
        <v>929</v>
      </c>
      <c r="E9239" t="s">
        <v>929</v>
      </c>
      <c r="F9239" t="s">
        <v>929</v>
      </c>
      <c r="G9239" t="s">
        <v>929</v>
      </c>
      <c r="H9239" t="s">
        <v>929</v>
      </c>
      <c r="I9239" t="s">
        <v>929</v>
      </c>
      <c r="J9239" t="s">
        <v>929</v>
      </c>
      <c r="K9239" t="s">
        <v>930</v>
      </c>
      <c r="L9239" t="s">
        <v>928</v>
      </c>
      <c r="M9239" t="s">
        <v>929</v>
      </c>
      <c r="N9239" t="s">
        <v>929</v>
      </c>
      <c r="O9239" t="s">
        <v>929</v>
      </c>
      <c r="P9239" t="s">
        <v>930</v>
      </c>
      <c r="Q9239" t="s">
        <v>930</v>
      </c>
      <c r="R9239" t="s">
        <v>930</v>
      </c>
      <c r="S9239" t="s">
        <v>928</v>
      </c>
      <c r="T9239" t="s">
        <v>930</v>
      </c>
      <c r="U9239" t="s">
        <v>929</v>
      </c>
      <c r="V9239" t="s">
        <v>929</v>
      </c>
      <c r="W9239" t="s">
        <v>929</v>
      </c>
      <c r="X9239" t="s">
        <v>929</v>
      </c>
      <c r="Y9239" t="s">
        <v>929</v>
      </c>
      <c r="Z9239" t="s">
        <v>929</v>
      </c>
    </row>
    <row r="9240" spans="1:26">
      <c r="A9240">
        <v>810728</v>
      </c>
      <c r="B9240" t="s">
        <v>98</v>
      </c>
      <c r="C9240" t="s">
        <v>929</v>
      </c>
      <c r="D9240" t="s">
        <v>929</v>
      </c>
      <c r="E9240" t="s">
        <v>929</v>
      </c>
      <c r="F9240" t="s">
        <v>929</v>
      </c>
      <c r="G9240" t="s">
        <v>929</v>
      </c>
      <c r="H9240" t="s">
        <v>929</v>
      </c>
      <c r="I9240" t="s">
        <v>929</v>
      </c>
      <c r="J9240" t="s">
        <v>929</v>
      </c>
      <c r="K9240" t="s">
        <v>930</v>
      </c>
      <c r="L9240" t="s">
        <v>928</v>
      </c>
      <c r="M9240" t="s">
        <v>929</v>
      </c>
      <c r="N9240" t="s">
        <v>929</v>
      </c>
      <c r="O9240" t="s">
        <v>929</v>
      </c>
      <c r="P9240" t="s">
        <v>929</v>
      </c>
      <c r="Q9240" t="s">
        <v>930</v>
      </c>
      <c r="R9240" t="s">
        <v>929</v>
      </c>
      <c r="S9240" t="s">
        <v>930</v>
      </c>
      <c r="T9240" t="s">
        <v>929</v>
      </c>
      <c r="U9240" t="s">
        <v>929</v>
      </c>
      <c r="V9240" t="s">
        <v>929</v>
      </c>
      <c r="W9240" t="s">
        <v>929</v>
      </c>
      <c r="X9240" t="s">
        <v>929</v>
      </c>
      <c r="Y9240" t="s">
        <v>929</v>
      </c>
      <c r="Z9240" t="s">
        <v>929</v>
      </c>
    </row>
    <row r="9241" spans="1:26">
      <c r="A9241">
        <v>810729</v>
      </c>
      <c r="B9241" t="s">
        <v>98</v>
      </c>
      <c r="C9241" t="s">
        <v>929</v>
      </c>
      <c r="D9241" t="s">
        <v>929</v>
      </c>
      <c r="E9241" t="s">
        <v>929</v>
      </c>
      <c r="F9241" t="s">
        <v>929</v>
      </c>
      <c r="G9241" t="s">
        <v>929</v>
      </c>
      <c r="H9241" t="s">
        <v>929</v>
      </c>
      <c r="I9241" t="s">
        <v>929</v>
      </c>
      <c r="J9241" t="s">
        <v>930</v>
      </c>
      <c r="K9241" t="s">
        <v>929</v>
      </c>
      <c r="L9241" t="s">
        <v>929</v>
      </c>
      <c r="M9241" t="s">
        <v>929</v>
      </c>
      <c r="N9241" t="s">
        <v>929</v>
      </c>
      <c r="O9241" t="s">
        <v>929</v>
      </c>
      <c r="P9241" t="s">
        <v>929</v>
      </c>
      <c r="Q9241" t="s">
        <v>929</v>
      </c>
      <c r="R9241" t="s">
        <v>930</v>
      </c>
      <c r="S9241" t="s">
        <v>930</v>
      </c>
      <c r="T9241" t="s">
        <v>929</v>
      </c>
      <c r="U9241" t="s">
        <v>929</v>
      </c>
      <c r="V9241" t="s">
        <v>929</v>
      </c>
      <c r="W9241" t="s">
        <v>929</v>
      </c>
      <c r="X9241" t="s">
        <v>930</v>
      </c>
      <c r="Y9241" t="s">
        <v>929</v>
      </c>
      <c r="Z9241" t="s">
        <v>929</v>
      </c>
    </row>
    <row r="9242" spans="1:26">
      <c r="A9242">
        <v>810730</v>
      </c>
      <c r="B9242" t="s">
        <v>98</v>
      </c>
      <c r="C9242" t="s">
        <v>930</v>
      </c>
      <c r="D9242" t="s">
        <v>929</v>
      </c>
      <c r="E9242" t="s">
        <v>929</v>
      </c>
      <c r="F9242" t="s">
        <v>929</v>
      </c>
      <c r="G9242" t="s">
        <v>929</v>
      </c>
      <c r="H9242" t="s">
        <v>929</v>
      </c>
      <c r="I9242" t="s">
        <v>930</v>
      </c>
      <c r="J9242" t="s">
        <v>929</v>
      </c>
      <c r="K9242" t="s">
        <v>929</v>
      </c>
      <c r="L9242" t="s">
        <v>928</v>
      </c>
      <c r="M9242" t="s">
        <v>929</v>
      </c>
      <c r="N9242" t="s">
        <v>929</v>
      </c>
      <c r="O9242" t="s">
        <v>930</v>
      </c>
      <c r="P9242" t="s">
        <v>929</v>
      </c>
      <c r="Q9242" t="s">
        <v>930</v>
      </c>
      <c r="R9242" t="s">
        <v>929</v>
      </c>
      <c r="S9242" t="s">
        <v>930</v>
      </c>
      <c r="T9242" t="s">
        <v>930</v>
      </c>
      <c r="U9242" t="s">
        <v>929</v>
      </c>
      <c r="V9242" t="s">
        <v>929</v>
      </c>
      <c r="W9242" t="s">
        <v>929</v>
      </c>
      <c r="X9242" t="s">
        <v>929</v>
      </c>
      <c r="Y9242" t="s">
        <v>929</v>
      </c>
      <c r="Z9242" t="s">
        <v>929</v>
      </c>
    </row>
    <row r="9243" spans="1:26">
      <c r="A9243">
        <v>810731</v>
      </c>
      <c r="B9243" t="s">
        <v>98</v>
      </c>
      <c r="C9243" t="s">
        <v>929</v>
      </c>
      <c r="D9243" t="s">
        <v>929</v>
      </c>
      <c r="E9243" t="s">
        <v>929</v>
      </c>
      <c r="F9243" t="s">
        <v>929</v>
      </c>
      <c r="G9243" t="s">
        <v>929</v>
      </c>
      <c r="H9243" t="s">
        <v>929</v>
      </c>
      <c r="I9243" t="s">
        <v>929</v>
      </c>
      <c r="J9243" t="s">
        <v>929</v>
      </c>
      <c r="K9243" t="s">
        <v>929</v>
      </c>
      <c r="L9243" t="s">
        <v>929</v>
      </c>
      <c r="M9243" t="s">
        <v>929</v>
      </c>
      <c r="N9243" t="s">
        <v>929</v>
      </c>
      <c r="O9243" t="s">
        <v>930</v>
      </c>
      <c r="P9243" t="s">
        <v>929</v>
      </c>
      <c r="Q9243" t="s">
        <v>930</v>
      </c>
      <c r="R9243" t="s">
        <v>929</v>
      </c>
      <c r="S9243" t="s">
        <v>930</v>
      </c>
      <c r="T9243" t="s">
        <v>930</v>
      </c>
      <c r="U9243" t="s">
        <v>930</v>
      </c>
      <c r="V9243" t="s">
        <v>930</v>
      </c>
      <c r="W9243" t="s">
        <v>929</v>
      </c>
      <c r="X9243" t="s">
        <v>929</v>
      </c>
      <c r="Y9243" t="s">
        <v>929</v>
      </c>
      <c r="Z9243" t="s">
        <v>929</v>
      </c>
    </row>
    <row r="9244" spans="1:26">
      <c r="A9244">
        <v>810732</v>
      </c>
      <c r="B9244" t="s">
        <v>98</v>
      </c>
      <c r="C9244" t="s">
        <v>929</v>
      </c>
      <c r="D9244" t="s">
        <v>930</v>
      </c>
      <c r="E9244" t="s">
        <v>929</v>
      </c>
      <c r="F9244" t="s">
        <v>929</v>
      </c>
      <c r="G9244" t="s">
        <v>929</v>
      </c>
      <c r="H9244" t="s">
        <v>930</v>
      </c>
      <c r="I9244" t="s">
        <v>930</v>
      </c>
      <c r="J9244" t="s">
        <v>929</v>
      </c>
      <c r="K9244" t="s">
        <v>929</v>
      </c>
      <c r="L9244" t="s">
        <v>929</v>
      </c>
      <c r="M9244" t="s">
        <v>929</v>
      </c>
      <c r="N9244" t="s">
        <v>929</v>
      </c>
      <c r="O9244" t="s">
        <v>929</v>
      </c>
      <c r="P9244" t="s">
        <v>929</v>
      </c>
      <c r="Q9244" t="s">
        <v>929</v>
      </c>
      <c r="R9244" t="s">
        <v>929</v>
      </c>
      <c r="S9244" t="s">
        <v>928</v>
      </c>
      <c r="T9244" t="s">
        <v>929</v>
      </c>
      <c r="U9244" t="s">
        <v>929</v>
      </c>
      <c r="V9244" t="s">
        <v>929</v>
      </c>
      <c r="W9244" t="s">
        <v>929</v>
      </c>
      <c r="X9244" t="s">
        <v>929</v>
      </c>
      <c r="Y9244" t="s">
        <v>929</v>
      </c>
      <c r="Z9244" t="s">
        <v>929</v>
      </c>
    </row>
    <row r="9245" spans="1:26">
      <c r="A9245">
        <v>810736</v>
      </c>
      <c r="B9245" t="s">
        <v>98</v>
      </c>
      <c r="C9245" t="s">
        <v>930</v>
      </c>
      <c r="D9245" t="s">
        <v>930</v>
      </c>
      <c r="E9245" t="s">
        <v>929</v>
      </c>
      <c r="F9245" t="s">
        <v>929</v>
      </c>
      <c r="G9245" t="s">
        <v>929</v>
      </c>
      <c r="H9245" t="s">
        <v>929</v>
      </c>
      <c r="I9245" t="s">
        <v>929</v>
      </c>
      <c r="J9245" t="s">
        <v>930</v>
      </c>
      <c r="K9245" t="s">
        <v>930</v>
      </c>
      <c r="L9245" t="s">
        <v>929</v>
      </c>
      <c r="M9245" t="s">
        <v>929</v>
      </c>
      <c r="N9245" t="s">
        <v>929</v>
      </c>
      <c r="O9245" t="s">
        <v>929</v>
      </c>
      <c r="P9245" t="s">
        <v>930</v>
      </c>
      <c r="Q9245" t="s">
        <v>930</v>
      </c>
      <c r="R9245" t="s">
        <v>930</v>
      </c>
      <c r="S9245" t="s">
        <v>929</v>
      </c>
      <c r="T9245" t="s">
        <v>930</v>
      </c>
      <c r="U9245" t="s">
        <v>930</v>
      </c>
      <c r="V9245" t="s">
        <v>930</v>
      </c>
      <c r="W9245" t="s">
        <v>930</v>
      </c>
      <c r="X9245" t="s">
        <v>930</v>
      </c>
      <c r="Y9245" t="s">
        <v>929</v>
      </c>
      <c r="Z9245" t="s">
        <v>929</v>
      </c>
    </row>
    <row r="9246" spans="1:26">
      <c r="A9246">
        <v>810737</v>
      </c>
      <c r="B9246" t="s">
        <v>98</v>
      </c>
      <c r="C9246" t="s">
        <v>929</v>
      </c>
      <c r="D9246" t="s">
        <v>930</v>
      </c>
      <c r="E9246" t="s">
        <v>929</v>
      </c>
      <c r="F9246" t="s">
        <v>929</v>
      </c>
      <c r="G9246" t="s">
        <v>929</v>
      </c>
      <c r="H9246" t="s">
        <v>929</v>
      </c>
      <c r="I9246" t="s">
        <v>930</v>
      </c>
      <c r="J9246" t="s">
        <v>929</v>
      </c>
      <c r="K9246" t="s">
        <v>929</v>
      </c>
      <c r="L9246" t="s">
        <v>929</v>
      </c>
      <c r="M9246" t="s">
        <v>929</v>
      </c>
      <c r="N9246" t="s">
        <v>929</v>
      </c>
      <c r="O9246" t="s">
        <v>929</v>
      </c>
      <c r="P9246" t="s">
        <v>929</v>
      </c>
      <c r="Q9246" t="s">
        <v>929</v>
      </c>
      <c r="R9246" t="s">
        <v>929</v>
      </c>
      <c r="S9246" t="s">
        <v>929</v>
      </c>
      <c r="T9246" t="s">
        <v>929</v>
      </c>
      <c r="U9246" t="s">
        <v>929</v>
      </c>
      <c r="V9246" t="s">
        <v>929</v>
      </c>
      <c r="W9246" t="s">
        <v>929</v>
      </c>
      <c r="X9246" t="s">
        <v>929</v>
      </c>
      <c r="Y9246" t="s">
        <v>929</v>
      </c>
      <c r="Z9246" t="s">
        <v>929</v>
      </c>
    </row>
    <row r="9247" spans="1:26">
      <c r="A9247">
        <v>810738</v>
      </c>
      <c r="B9247" t="s">
        <v>98</v>
      </c>
      <c r="C9247" t="s">
        <v>929</v>
      </c>
      <c r="D9247" t="s">
        <v>930</v>
      </c>
      <c r="E9247" t="s">
        <v>930</v>
      </c>
      <c r="F9247" t="s">
        <v>929</v>
      </c>
      <c r="G9247" t="s">
        <v>929</v>
      </c>
      <c r="H9247" t="s">
        <v>929</v>
      </c>
      <c r="I9247" t="s">
        <v>929</v>
      </c>
      <c r="J9247" t="s">
        <v>929</v>
      </c>
      <c r="K9247" t="s">
        <v>930</v>
      </c>
      <c r="L9247" t="s">
        <v>929</v>
      </c>
      <c r="M9247" t="s">
        <v>929</v>
      </c>
      <c r="N9247" t="s">
        <v>929</v>
      </c>
      <c r="O9247" t="s">
        <v>929</v>
      </c>
      <c r="P9247" t="s">
        <v>929</v>
      </c>
      <c r="Q9247" t="s">
        <v>930</v>
      </c>
      <c r="R9247" t="s">
        <v>929</v>
      </c>
      <c r="S9247" t="s">
        <v>930</v>
      </c>
      <c r="T9247" t="s">
        <v>929</v>
      </c>
      <c r="U9247" t="s">
        <v>929</v>
      </c>
      <c r="V9247" t="s">
        <v>929</v>
      </c>
      <c r="W9247" t="s">
        <v>929</v>
      </c>
      <c r="X9247" t="s">
        <v>929</v>
      </c>
      <c r="Y9247" t="s">
        <v>929</v>
      </c>
      <c r="Z9247" t="s">
        <v>929</v>
      </c>
    </row>
    <row r="9248" spans="1:26">
      <c r="A9248">
        <v>810739</v>
      </c>
      <c r="B9248" t="s">
        <v>98</v>
      </c>
      <c r="C9248" t="s">
        <v>930</v>
      </c>
      <c r="D9248" t="s">
        <v>930</v>
      </c>
      <c r="E9248" t="s">
        <v>929</v>
      </c>
      <c r="F9248" t="s">
        <v>929</v>
      </c>
      <c r="G9248" t="s">
        <v>929</v>
      </c>
      <c r="H9248" t="s">
        <v>929</v>
      </c>
      <c r="I9248" t="s">
        <v>929</v>
      </c>
      <c r="J9248" t="s">
        <v>930</v>
      </c>
      <c r="K9248" t="s">
        <v>929</v>
      </c>
      <c r="L9248" t="s">
        <v>930</v>
      </c>
      <c r="M9248" t="s">
        <v>929</v>
      </c>
      <c r="N9248" t="s">
        <v>929</v>
      </c>
      <c r="O9248" t="s">
        <v>929</v>
      </c>
      <c r="P9248" t="s">
        <v>929</v>
      </c>
      <c r="Q9248" t="s">
        <v>930</v>
      </c>
      <c r="R9248" t="s">
        <v>930</v>
      </c>
      <c r="S9248" t="s">
        <v>930</v>
      </c>
      <c r="T9248" t="s">
        <v>930</v>
      </c>
      <c r="U9248" t="s">
        <v>929</v>
      </c>
      <c r="V9248" t="s">
        <v>929</v>
      </c>
      <c r="W9248" t="s">
        <v>929</v>
      </c>
      <c r="X9248" t="s">
        <v>930</v>
      </c>
      <c r="Y9248" t="s">
        <v>930</v>
      </c>
      <c r="Z9248" t="s">
        <v>929</v>
      </c>
    </row>
    <row r="9249" spans="1:26">
      <c r="A9249">
        <v>810740</v>
      </c>
      <c r="B9249" t="s">
        <v>98</v>
      </c>
      <c r="C9249" t="s">
        <v>929</v>
      </c>
      <c r="D9249" t="s">
        <v>930</v>
      </c>
      <c r="E9249" t="s">
        <v>929</v>
      </c>
      <c r="F9249" t="s">
        <v>929</v>
      </c>
      <c r="G9249" t="s">
        <v>929</v>
      </c>
      <c r="H9249" t="s">
        <v>929</v>
      </c>
      <c r="I9249" t="s">
        <v>929</v>
      </c>
      <c r="J9249" t="s">
        <v>929</v>
      </c>
      <c r="K9249" t="s">
        <v>929</v>
      </c>
      <c r="L9249" t="s">
        <v>929</v>
      </c>
      <c r="M9249" t="s">
        <v>929</v>
      </c>
      <c r="N9249" t="s">
        <v>929</v>
      </c>
      <c r="O9249" t="s">
        <v>929</v>
      </c>
      <c r="P9249" t="s">
        <v>929</v>
      </c>
      <c r="Q9249" t="s">
        <v>930</v>
      </c>
      <c r="R9249" t="s">
        <v>929</v>
      </c>
      <c r="S9249" t="s">
        <v>929</v>
      </c>
      <c r="T9249" t="s">
        <v>929</v>
      </c>
      <c r="U9249" t="s">
        <v>929</v>
      </c>
      <c r="V9249" t="s">
        <v>929</v>
      </c>
      <c r="W9249" t="s">
        <v>929</v>
      </c>
      <c r="X9249" t="s">
        <v>930</v>
      </c>
      <c r="Y9249" t="s">
        <v>929</v>
      </c>
      <c r="Z9249" t="s">
        <v>930</v>
      </c>
    </row>
    <row r="9250" spans="1:26">
      <c r="A9250">
        <v>810741</v>
      </c>
      <c r="B9250" t="s">
        <v>98</v>
      </c>
      <c r="C9250" t="s">
        <v>929</v>
      </c>
      <c r="D9250" t="s">
        <v>930</v>
      </c>
      <c r="E9250" t="s">
        <v>929</v>
      </c>
      <c r="F9250" t="s">
        <v>929</v>
      </c>
      <c r="G9250" t="s">
        <v>929</v>
      </c>
      <c r="H9250" t="s">
        <v>929</v>
      </c>
      <c r="I9250" t="s">
        <v>930</v>
      </c>
      <c r="J9250" t="s">
        <v>929</v>
      </c>
      <c r="K9250" t="s">
        <v>929</v>
      </c>
      <c r="L9250" t="s">
        <v>930</v>
      </c>
      <c r="M9250" t="s">
        <v>929</v>
      </c>
      <c r="N9250" t="s">
        <v>929</v>
      </c>
      <c r="O9250" t="s">
        <v>929</v>
      </c>
      <c r="P9250" t="s">
        <v>929</v>
      </c>
      <c r="Q9250" t="s">
        <v>929</v>
      </c>
      <c r="R9250" t="s">
        <v>929</v>
      </c>
      <c r="S9250" t="s">
        <v>930</v>
      </c>
      <c r="T9250" t="s">
        <v>929</v>
      </c>
      <c r="U9250" t="s">
        <v>929</v>
      </c>
      <c r="V9250" t="s">
        <v>929</v>
      </c>
      <c r="W9250" t="s">
        <v>929</v>
      </c>
      <c r="X9250" t="s">
        <v>929</v>
      </c>
      <c r="Y9250" t="s">
        <v>929</v>
      </c>
      <c r="Z9250" t="s">
        <v>929</v>
      </c>
    </row>
    <row r="9251" spans="1:26">
      <c r="A9251">
        <v>810742</v>
      </c>
      <c r="B9251" t="s">
        <v>98</v>
      </c>
      <c r="C9251" t="s">
        <v>929</v>
      </c>
      <c r="D9251" t="s">
        <v>928</v>
      </c>
      <c r="E9251" t="s">
        <v>929</v>
      </c>
      <c r="F9251" t="s">
        <v>929</v>
      </c>
      <c r="G9251" t="s">
        <v>929</v>
      </c>
      <c r="H9251" t="s">
        <v>929</v>
      </c>
      <c r="I9251" t="s">
        <v>929</v>
      </c>
      <c r="J9251" t="s">
        <v>930</v>
      </c>
      <c r="K9251" t="s">
        <v>929</v>
      </c>
      <c r="L9251" t="s">
        <v>929</v>
      </c>
      <c r="M9251" t="s">
        <v>929</v>
      </c>
      <c r="N9251" t="s">
        <v>929</v>
      </c>
      <c r="O9251" t="s">
        <v>929</v>
      </c>
      <c r="P9251" t="s">
        <v>929</v>
      </c>
      <c r="Q9251" t="s">
        <v>930</v>
      </c>
      <c r="R9251" t="s">
        <v>930</v>
      </c>
      <c r="S9251" t="s">
        <v>930</v>
      </c>
      <c r="T9251" t="s">
        <v>929</v>
      </c>
      <c r="U9251" t="s">
        <v>929</v>
      </c>
      <c r="V9251" t="s">
        <v>929</v>
      </c>
      <c r="W9251" t="s">
        <v>930</v>
      </c>
      <c r="X9251" t="s">
        <v>930</v>
      </c>
      <c r="Y9251" t="s">
        <v>929</v>
      </c>
      <c r="Z9251" t="s">
        <v>929</v>
      </c>
    </row>
    <row r="9252" spans="1:26">
      <c r="A9252">
        <v>810743</v>
      </c>
      <c r="B9252" t="s">
        <v>98</v>
      </c>
      <c r="C9252" t="s">
        <v>929</v>
      </c>
      <c r="D9252" t="s">
        <v>930</v>
      </c>
      <c r="E9252" t="s">
        <v>929</v>
      </c>
      <c r="F9252" t="s">
        <v>929</v>
      </c>
      <c r="G9252" t="s">
        <v>929</v>
      </c>
      <c r="H9252" t="s">
        <v>929</v>
      </c>
      <c r="I9252" t="s">
        <v>929</v>
      </c>
      <c r="J9252" t="s">
        <v>928</v>
      </c>
      <c r="K9252" t="s">
        <v>929</v>
      </c>
      <c r="L9252" t="s">
        <v>929</v>
      </c>
      <c r="M9252" t="s">
        <v>929</v>
      </c>
      <c r="N9252" t="s">
        <v>929</v>
      </c>
      <c r="O9252" t="s">
        <v>929</v>
      </c>
      <c r="P9252" t="s">
        <v>929</v>
      </c>
      <c r="Q9252" t="s">
        <v>930</v>
      </c>
      <c r="R9252" t="s">
        <v>928</v>
      </c>
      <c r="S9252" t="s">
        <v>930</v>
      </c>
      <c r="T9252" t="s">
        <v>929</v>
      </c>
      <c r="U9252" t="s">
        <v>929</v>
      </c>
      <c r="V9252" t="s">
        <v>929</v>
      </c>
      <c r="W9252" t="s">
        <v>930</v>
      </c>
      <c r="X9252" t="s">
        <v>930</v>
      </c>
      <c r="Y9252" t="s">
        <v>930</v>
      </c>
      <c r="Z9252" t="s">
        <v>929</v>
      </c>
    </row>
    <row r="9253" spans="1:26">
      <c r="A9253">
        <v>810744</v>
      </c>
      <c r="B9253" t="s">
        <v>98</v>
      </c>
      <c r="C9253" t="s">
        <v>929</v>
      </c>
      <c r="D9253" t="s">
        <v>928</v>
      </c>
      <c r="E9253" t="s">
        <v>928</v>
      </c>
      <c r="F9253" t="s">
        <v>929</v>
      </c>
      <c r="G9253" t="s">
        <v>929</v>
      </c>
      <c r="H9253" t="s">
        <v>929</v>
      </c>
      <c r="I9253" t="s">
        <v>929</v>
      </c>
      <c r="J9253" t="s">
        <v>930</v>
      </c>
      <c r="K9253" t="s">
        <v>929</v>
      </c>
      <c r="L9253" t="s">
        <v>929</v>
      </c>
      <c r="M9253" t="s">
        <v>929</v>
      </c>
      <c r="N9253" t="s">
        <v>929</v>
      </c>
      <c r="O9253" t="s">
        <v>929</v>
      </c>
      <c r="P9253" t="s">
        <v>929</v>
      </c>
      <c r="Q9253" t="s">
        <v>930</v>
      </c>
      <c r="R9253" t="s">
        <v>930</v>
      </c>
      <c r="S9253" t="s">
        <v>930</v>
      </c>
      <c r="T9253" t="s">
        <v>929</v>
      </c>
      <c r="U9253" t="s">
        <v>929</v>
      </c>
      <c r="V9253" t="s">
        <v>930</v>
      </c>
      <c r="W9253" t="s">
        <v>930</v>
      </c>
      <c r="X9253" t="s">
        <v>930</v>
      </c>
      <c r="Y9253" t="s">
        <v>929</v>
      </c>
      <c r="Z9253" t="s">
        <v>929</v>
      </c>
    </row>
    <row r="9254" spans="1:26">
      <c r="A9254">
        <v>810745</v>
      </c>
      <c r="B9254" t="s">
        <v>98</v>
      </c>
      <c r="C9254" t="s">
        <v>929</v>
      </c>
      <c r="D9254" t="s">
        <v>930</v>
      </c>
      <c r="E9254" t="s">
        <v>930</v>
      </c>
      <c r="F9254" t="s">
        <v>929</v>
      </c>
      <c r="G9254" t="s">
        <v>929</v>
      </c>
      <c r="H9254" t="s">
        <v>929</v>
      </c>
      <c r="I9254" t="s">
        <v>929</v>
      </c>
      <c r="J9254" t="s">
        <v>930</v>
      </c>
      <c r="K9254" t="s">
        <v>929</v>
      </c>
      <c r="L9254" t="s">
        <v>929</v>
      </c>
      <c r="M9254" t="s">
        <v>929</v>
      </c>
      <c r="N9254" t="s">
        <v>929</v>
      </c>
      <c r="O9254" t="s">
        <v>929</v>
      </c>
      <c r="P9254" t="s">
        <v>929</v>
      </c>
      <c r="Q9254" t="s">
        <v>930</v>
      </c>
      <c r="R9254" t="s">
        <v>930</v>
      </c>
      <c r="S9254" t="s">
        <v>928</v>
      </c>
      <c r="T9254" t="s">
        <v>929</v>
      </c>
      <c r="U9254" t="s">
        <v>929</v>
      </c>
      <c r="V9254" t="s">
        <v>929</v>
      </c>
      <c r="W9254" t="s">
        <v>930</v>
      </c>
      <c r="X9254" t="s">
        <v>930</v>
      </c>
      <c r="Y9254" t="s">
        <v>930</v>
      </c>
      <c r="Z9254" t="s">
        <v>929</v>
      </c>
    </row>
    <row r="9255" spans="1:26">
      <c r="A9255">
        <v>810746</v>
      </c>
      <c r="B9255" t="s">
        <v>98</v>
      </c>
      <c r="C9255" t="s">
        <v>929</v>
      </c>
      <c r="D9255" t="s">
        <v>930</v>
      </c>
      <c r="E9255" t="s">
        <v>929</v>
      </c>
      <c r="F9255" t="s">
        <v>929</v>
      </c>
      <c r="G9255" t="s">
        <v>929</v>
      </c>
      <c r="H9255" t="s">
        <v>929</v>
      </c>
      <c r="I9255" t="s">
        <v>929</v>
      </c>
      <c r="J9255" t="s">
        <v>929</v>
      </c>
      <c r="K9255" t="s">
        <v>929</v>
      </c>
      <c r="L9255" t="s">
        <v>929</v>
      </c>
      <c r="M9255" t="s">
        <v>929</v>
      </c>
      <c r="N9255" t="s">
        <v>929</v>
      </c>
      <c r="O9255" t="s">
        <v>929</v>
      </c>
      <c r="P9255" t="s">
        <v>929</v>
      </c>
      <c r="Q9255" t="s">
        <v>929</v>
      </c>
      <c r="R9255" t="s">
        <v>930</v>
      </c>
      <c r="S9255" t="s">
        <v>929</v>
      </c>
      <c r="T9255" t="s">
        <v>930</v>
      </c>
      <c r="U9255" t="s">
        <v>929</v>
      </c>
      <c r="V9255" t="s">
        <v>929</v>
      </c>
      <c r="W9255" t="s">
        <v>929</v>
      </c>
      <c r="X9255" t="s">
        <v>929</v>
      </c>
      <c r="Y9255" t="s">
        <v>929</v>
      </c>
      <c r="Z9255" t="s">
        <v>929</v>
      </c>
    </row>
    <row r="9256" spans="1:26">
      <c r="A9256">
        <v>810747</v>
      </c>
      <c r="B9256" t="s">
        <v>98</v>
      </c>
      <c r="C9256" t="s">
        <v>929</v>
      </c>
      <c r="D9256" t="s">
        <v>930</v>
      </c>
      <c r="E9256" t="s">
        <v>928</v>
      </c>
      <c r="F9256" t="s">
        <v>929</v>
      </c>
      <c r="G9256" t="s">
        <v>929</v>
      </c>
      <c r="H9256" t="s">
        <v>929</v>
      </c>
      <c r="I9256" t="s">
        <v>929</v>
      </c>
      <c r="J9256" t="s">
        <v>930</v>
      </c>
      <c r="K9256" t="s">
        <v>929</v>
      </c>
      <c r="L9256" t="s">
        <v>929</v>
      </c>
      <c r="M9256" t="s">
        <v>929</v>
      </c>
      <c r="N9256" t="s">
        <v>929</v>
      </c>
      <c r="O9256" t="s">
        <v>929</v>
      </c>
      <c r="P9256" t="s">
        <v>929</v>
      </c>
      <c r="Q9256" t="s">
        <v>930</v>
      </c>
      <c r="R9256" t="s">
        <v>930</v>
      </c>
      <c r="S9256" t="s">
        <v>930</v>
      </c>
      <c r="T9256" t="s">
        <v>929</v>
      </c>
      <c r="U9256" t="s">
        <v>929</v>
      </c>
      <c r="V9256" t="s">
        <v>929</v>
      </c>
      <c r="W9256" t="s">
        <v>930</v>
      </c>
      <c r="X9256" t="s">
        <v>930</v>
      </c>
      <c r="Y9256" t="s">
        <v>929</v>
      </c>
      <c r="Z9256" t="s">
        <v>929</v>
      </c>
    </row>
    <row r="9257" spans="1:26">
      <c r="A9257">
        <v>810763</v>
      </c>
      <c r="B9257" t="s">
        <v>98</v>
      </c>
      <c r="C9257" t="s">
        <v>928</v>
      </c>
      <c r="D9257" t="s">
        <v>929</v>
      </c>
      <c r="E9257" t="s">
        <v>929</v>
      </c>
      <c r="F9257" t="s">
        <v>929</v>
      </c>
      <c r="G9257" t="s">
        <v>930</v>
      </c>
      <c r="H9257" t="s">
        <v>929</v>
      </c>
      <c r="I9257" t="s">
        <v>929</v>
      </c>
      <c r="J9257" t="s">
        <v>929</v>
      </c>
      <c r="K9257" t="s">
        <v>929</v>
      </c>
      <c r="L9257" t="s">
        <v>930</v>
      </c>
      <c r="M9257" t="s">
        <v>929</v>
      </c>
      <c r="N9257" t="s">
        <v>930</v>
      </c>
      <c r="O9257" t="s">
        <v>929</v>
      </c>
      <c r="P9257" t="s">
        <v>930</v>
      </c>
      <c r="Q9257" t="s">
        <v>929</v>
      </c>
      <c r="R9257" t="s">
        <v>930</v>
      </c>
      <c r="S9257" t="s">
        <v>930</v>
      </c>
      <c r="T9257" t="s">
        <v>930</v>
      </c>
      <c r="U9257" t="s">
        <v>929</v>
      </c>
      <c r="V9257" t="s">
        <v>929</v>
      </c>
      <c r="W9257" t="s">
        <v>929</v>
      </c>
      <c r="X9257" t="s">
        <v>929</v>
      </c>
      <c r="Y9257" t="s">
        <v>929</v>
      </c>
      <c r="Z9257" t="s">
        <v>929</v>
      </c>
    </row>
    <row r="9258" spans="1:26">
      <c r="A9258">
        <v>810764</v>
      </c>
      <c r="B9258" t="s">
        <v>98</v>
      </c>
      <c r="C9258" t="s">
        <v>930</v>
      </c>
      <c r="D9258" t="s">
        <v>930</v>
      </c>
      <c r="E9258" t="s">
        <v>930</v>
      </c>
      <c r="F9258" t="s">
        <v>929</v>
      </c>
      <c r="G9258" t="s">
        <v>929</v>
      </c>
      <c r="H9258" t="s">
        <v>929</v>
      </c>
      <c r="I9258" t="s">
        <v>929</v>
      </c>
      <c r="J9258" t="s">
        <v>930</v>
      </c>
      <c r="K9258" t="s">
        <v>929</v>
      </c>
      <c r="L9258" t="s">
        <v>929</v>
      </c>
      <c r="M9258" t="s">
        <v>929</v>
      </c>
      <c r="N9258" t="s">
        <v>929</v>
      </c>
      <c r="O9258" t="s">
        <v>929</v>
      </c>
      <c r="P9258" t="s">
        <v>929</v>
      </c>
      <c r="Q9258" t="s">
        <v>929</v>
      </c>
      <c r="R9258" t="s">
        <v>930</v>
      </c>
      <c r="S9258" t="s">
        <v>929</v>
      </c>
      <c r="T9258" t="s">
        <v>929</v>
      </c>
      <c r="U9258" t="s">
        <v>929</v>
      </c>
      <c r="V9258" t="s">
        <v>929</v>
      </c>
      <c r="W9258" t="s">
        <v>929</v>
      </c>
      <c r="X9258" t="s">
        <v>929</v>
      </c>
      <c r="Y9258" t="s">
        <v>929</v>
      </c>
      <c r="Z9258" t="s">
        <v>929</v>
      </c>
    </row>
    <row r="9259" spans="1:26">
      <c r="A9259">
        <v>810766</v>
      </c>
      <c r="B9259" t="s">
        <v>98</v>
      </c>
      <c r="C9259" t="s">
        <v>929</v>
      </c>
      <c r="D9259" t="s">
        <v>929</v>
      </c>
      <c r="E9259" t="s">
        <v>930</v>
      </c>
      <c r="F9259" t="s">
        <v>929</v>
      </c>
      <c r="G9259" t="s">
        <v>929</v>
      </c>
      <c r="H9259" t="s">
        <v>929</v>
      </c>
      <c r="I9259" t="s">
        <v>929</v>
      </c>
      <c r="J9259" t="s">
        <v>930</v>
      </c>
      <c r="K9259" t="s">
        <v>929</v>
      </c>
      <c r="L9259" t="s">
        <v>930</v>
      </c>
      <c r="M9259" t="s">
        <v>930</v>
      </c>
      <c r="N9259" t="s">
        <v>930</v>
      </c>
      <c r="O9259" t="s">
        <v>929</v>
      </c>
      <c r="P9259" t="s">
        <v>929</v>
      </c>
      <c r="Q9259" t="s">
        <v>929</v>
      </c>
      <c r="R9259" t="s">
        <v>929</v>
      </c>
      <c r="S9259" t="s">
        <v>929</v>
      </c>
      <c r="T9259" t="s">
        <v>929</v>
      </c>
      <c r="U9259" t="s">
        <v>929</v>
      </c>
      <c r="V9259" t="s">
        <v>929</v>
      </c>
      <c r="W9259" t="s">
        <v>929</v>
      </c>
      <c r="X9259" t="s">
        <v>929</v>
      </c>
      <c r="Y9259" t="s">
        <v>929</v>
      </c>
      <c r="Z9259" t="s">
        <v>929</v>
      </c>
    </row>
    <row r="9260" spans="1:26">
      <c r="A9260">
        <v>810771</v>
      </c>
      <c r="B9260" t="s">
        <v>98</v>
      </c>
      <c r="C9260" t="s">
        <v>930</v>
      </c>
      <c r="D9260" t="s">
        <v>929</v>
      </c>
      <c r="E9260" t="s">
        <v>929</v>
      </c>
      <c r="F9260" t="s">
        <v>929</v>
      </c>
      <c r="G9260" t="s">
        <v>929</v>
      </c>
      <c r="H9260" t="s">
        <v>929</v>
      </c>
      <c r="I9260" t="s">
        <v>929</v>
      </c>
      <c r="J9260" t="s">
        <v>930</v>
      </c>
      <c r="K9260" t="s">
        <v>929</v>
      </c>
      <c r="L9260" t="s">
        <v>929</v>
      </c>
      <c r="M9260" t="s">
        <v>930</v>
      </c>
      <c r="N9260" t="s">
        <v>929</v>
      </c>
      <c r="O9260" t="s">
        <v>929</v>
      </c>
      <c r="P9260" t="s">
        <v>929</v>
      </c>
      <c r="Q9260" t="s">
        <v>929</v>
      </c>
      <c r="R9260" t="s">
        <v>929</v>
      </c>
      <c r="S9260" t="s">
        <v>929</v>
      </c>
      <c r="T9260" t="s">
        <v>929</v>
      </c>
      <c r="U9260" t="s">
        <v>929</v>
      </c>
      <c r="V9260" t="s">
        <v>929</v>
      </c>
      <c r="W9260" t="s">
        <v>929</v>
      </c>
      <c r="X9260" t="s">
        <v>929</v>
      </c>
      <c r="Y9260" t="s">
        <v>929</v>
      </c>
      <c r="Z9260" t="s">
        <v>929</v>
      </c>
    </row>
    <row r="9261" spans="1:26">
      <c r="A9261">
        <v>810774</v>
      </c>
      <c r="B9261" t="s">
        <v>98</v>
      </c>
      <c r="C9261" t="s">
        <v>929</v>
      </c>
      <c r="D9261" t="s">
        <v>930</v>
      </c>
      <c r="E9261" t="s">
        <v>929</v>
      </c>
      <c r="F9261" t="s">
        <v>929</v>
      </c>
      <c r="G9261" t="s">
        <v>929</v>
      </c>
      <c r="H9261" t="s">
        <v>929</v>
      </c>
      <c r="I9261" t="s">
        <v>929</v>
      </c>
      <c r="J9261" t="s">
        <v>929</v>
      </c>
      <c r="K9261" t="s">
        <v>929</v>
      </c>
      <c r="L9261" t="s">
        <v>930</v>
      </c>
      <c r="M9261" t="s">
        <v>929</v>
      </c>
      <c r="N9261" t="s">
        <v>929</v>
      </c>
      <c r="O9261" t="s">
        <v>929</v>
      </c>
      <c r="P9261" t="s">
        <v>929</v>
      </c>
      <c r="Q9261" t="s">
        <v>929</v>
      </c>
      <c r="R9261" t="s">
        <v>929</v>
      </c>
      <c r="S9261" t="s">
        <v>929</v>
      </c>
      <c r="T9261" t="s">
        <v>929</v>
      </c>
      <c r="U9261" t="s">
        <v>929</v>
      </c>
      <c r="V9261" t="s">
        <v>929</v>
      </c>
      <c r="W9261" t="s">
        <v>929</v>
      </c>
      <c r="X9261" t="s">
        <v>929</v>
      </c>
      <c r="Y9261" t="s">
        <v>929</v>
      </c>
      <c r="Z9261" t="s">
        <v>929</v>
      </c>
    </row>
    <row r="9262" spans="1:26">
      <c r="A9262">
        <v>810777</v>
      </c>
      <c r="B9262" t="s">
        <v>98</v>
      </c>
      <c r="C9262" t="s">
        <v>929</v>
      </c>
      <c r="D9262" t="s">
        <v>929</v>
      </c>
      <c r="E9262" t="s">
        <v>929</v>
      </c>
      <c r="F9262" t="s">
        <v>929</v>
      </c>
      <c r="G9262" t="s">
        <v>929</v>
      </c>
      <c r="H9262" t="s">
        <v>929</v>
      </c>
      <c r="I9262" t="s">
        <v>929</v>
      </c>
      <c r="J9262" t="s">
        <v>929</v>
      </c>
      <c r="K9262" t="s">
        <v>930</v>
      </c>
      <c r="L9262" t="s">
        <v>930</v>
      </c>
      <c r="M9262" t="s">
        <v>929</v>
      </c>
      <c r="N9262" t="s">
        <v>929</v>
      </c>
      <c r="O9262" t="s">
        <v>929</v>
      </c>
      <c r="P9262" t="s">
        <v>929</v>
      </c>
      <c r="Q9262" t="s">
        <v>929</v>
      </c>
      <c r="R9262" t="s">
        <v>929</v>
      </c>
      <c r="S9262" t="s">
        <v>929</v>
      </c>
      <c r="T9262" t="s">
        <v>929</v>
      </c>
      <c r="U9262" t="s">
        <v>929</v>
      </c>
      <c r="V9262" t="s">
        <v>929</v>
      </c>
      <c r="W9262" t="s">
        <v>929</v>
      </c>
      <c r="X9262" t="s">
        <v>929</v>
      </c>
      <c r="Y9262" t="s">
        <v>929</v>
      </c>
      <c r="Z9262" t="s">
        <v>929</v>
      </c>
    </row>
    <row r="9263" spans="1:26">
      <c r="A9263">
        <v>810780</v>
      </c>
      <c r="B9263" t="s">
        <v>98</v>
      </c>
      <c r="C9263" t="s">
        <v>929</v>
      </c>
      <c r="D9263" t="s">
        <v>928</v>
      </c>
      <c r="E9263" t="s">
        <v>929</v>
      </c>
      <c r="F9263" t="s">
        <v>929</v>
      </c>
      <c r="G9263" t="s">
        <v>929</v>
      </c>
      <c r="H9263" t="s">
        <v>929</v>
      </c>
      <c r="I9263" t="s">
        <v>930</v>
      </c>
      <c r="J9263" t="s">
        <v>930</v>
      </c>
      <c r="K9263" t="s">
        <v>929</v>
      </c>
      <c r="L9263" t="s">
        <v>929</v>
      </c>
      <c r="M9263" t="s">
        <v>929</v>
      </c>
      <c r="N9263" t="s">
        <v>929</v>
      </c>
      <c r="O9263" t="s">
        <v>929</v>
      </c>
      <c r="P9263" t="s">
        <v>929</v>
      </c>
      <c r="Q9263" t="s">
        <v>929</v>
      </c>
      <c r="R9263" t="s">
        <v>929</v>
      </c>
      <c r="S9263" t="s">
        <v>929</v>
      </c>
      <c r="T9263" t="s">
        <v>929</v>
      </c>
      <c r="U9263" t="s">
        <v>929</v>
      </c>
      <c r="V9263" t="s">
        <v>929</v>
      </c>
      <c r="W9263" t="s">
        <v>929</v>
      </c>
      <c r="X9263" t="s">
        <v>929</v>
      </c>
      <c r="Y9263" t="s">
        <v>929</v>
      </c>
      <c r="Z9263" t="s">
        <v>929</v>
      </c>
    </row>
    <row r="9264" spans="1:26">
      <c r="A9264">
        <v>810784</v>
      </c>
      <c r="B9264" t="s">
        <v>98</v>
      </c>
      <c r="C9264" t="s">
        <v>929</v>
      </c>
      <c r="D9264" t="s">
        <v>930</v>
      </c>
      <c r="E9264" t="s">
        <v>929</v>
      </c>
      <c r="F9264" t="s">
        <v>929</v>
      </c>
      <c r="G9264" t="s">
        <v>929</v>
      </c>
      <c r="H9264" t="s">
        <v>929</v>
      </c>
      <c r="I9264" t="s">
        <v>930</v>
      </c>
      <c r="J9264" t="s">
        <v>929</v>
      </c>
      <c r="K9264" t="s">
        <v>930</v>
      </c>
      <c r="L9264" t="s">
        <v>930</v>
      </c>
      <c r="M9264" t="s">
        <v>929</v>
      </c>
      <c r="N9264" t="s">
        <v>929</v>
      </c>
      <c r="O9264" t="s">
        <v>929</v>
      </c>
      <c r="P9264" t="s">
        <v>929</v>
      </c>
      <c r="Q9264" t="s">
        <v>929</v>
      </c>
      <c r="R9264" t="s">
        <v>929</v>
      </c>
      <c r="S9264" t="s">
        <v>929</v>
      </c>
      <c r="T9264" t="s">
        <v>929</v>
      </c>
      <c r="U9264" t="s">
        <v>929</v>
      </c>
      <c r="V9264" t="s">
        <v>930</v>
      </c>
      <c r="W9264" t="s">
        <v>929</v>
      </c>
      <c r="X9264" t="s">
        <v>929</v>
      </c>
      <c r="Y9264" t="s">
        <v>929</v>
      </c>
      <c r="Z9264" t="s">
        <v>929</v>
      </c>
    </row>
    <row r="9265" spans="1:26">
      <c r="A9265">
        <v>810785</v>
      </c>
      <c r="B9265" t="s">
        <v>98</v>
      </c>
      <c r="C9265" t="s">
        <v>929</v>
      </c>
      <c r="D9265" t="s">
        <v>929</v>
      </c>
      <c r="E9265" t="s">
        <v>929</v>
      </c>
      <c r="F9265" t="s">
        <v>929</v>
      </c>
      <c r="G9265" t="s">
        <v>929</v>
      </c>
      <c r="H9265" t="s">
        <v>929</v>
      </c>
      <c r="I9265" t="s">
        <v>929</v>
      </c>
      <c r="J9265" t="s">
        <v>929</v>
      </c>
      <c r="K9265" t="s">
        <v>929</v>
      </c>
      <c r="L9265" t="s">
        <v>929</v>
      </c>
      <c r="M9265" t="s">
        <v>929</v>
      </c>
      <c r="N9265" t="s">
        <v>929</v>
      </c>
      <c r="O9265" t="s">
        <v>929</v>
      </c>
      <c r="P9265" t="s">
        <v>929</v>
      </c>
      <c r="Q9265" t="s">
        <v>929</v>
      </c>
      <c r="R9265" t="s">
        <v>929</v>
      </c>
      <c r="S9265" t="s">
        <v>929</v>
      </c>
      <c r="T9265" t="s">
        <v>929</v>
      </c>
      <c r="U9265" t="s">
        <v>929</v>
      </c>
      <c r="V9265" t="s">
        <v>929</v>
      </c>
      <c r="W9265" t="s">
        <v>929</v>
      </c>
      <c r="X9265" t="s">
        <v>929</v>
      </c>
      <c r="Y9265" t="s">
        <v>929</v>
      </c>
      <c r="Z9265" t="s">
        <v>929</v>
      </c>
    </row>
    <row r="9266" spans="1:26">
      <c r="A9266">
        <v>810786</v>
      </c>
      <c r="B9266" t="s">
        <v>98</v>
      </c>
      <c r="C9266" t="s">
        <v>929</v>
      </c>
      <c r="D9266" t="s">
        <v>929</v>
      </c>
      <c r="E9266" t="s">
        <v>929</v>
      </c>
      <c r="F9266" t="s">
        <v>929</v>
      </c>
      <c r="G9266" t="s">
        <v>929</v>
      </c>
      <c r="H9266" t="s">
        <v>929</v>
      </c>
      <c r="I9266" t="s">
        <v>929</v>
      </c>
      <c r="J9266" t="s">
        <v>929</v>
      </c>
      <c r="K9266" t="s">
        <v>929</v>
      </c>
      <c r="L9266" t="s">
        <v>929</v>
      </c>
      <c r="M9266" t="s">
        <v>929</v>
      </c>
      <c r="N9266" t="s">
        <v>929</v>
      </c>
      <c r="O9266" t="s">
        <v>930</v>
      </c>
      <c r="P9266" t="s">
        <v>929</v>
      </c>
      <c r="Q9266" t="s">
        <v>929</v>
      </c>
      <c r="R9266" t="s">
        <v>930</v>
      </c>
      <c r="S9266" t="s">
        <v>930</v>
      </c>
      <c r="T9266" t="s">
        <v>929</v>
      </c>
      <c r="U9266" t="s">
        <v>930</v>
      </c>
      <c r="V9266" t="s">
        <v>929</v>
      </c>
      <c r="W9266" t="s">
        <v>930</v>
      </c>
      <c r="X9266" t="s">
        <v>929</v>
      </c>
      <c r="Y9266" t="s">
        <v>929</v>
      </c>
      <c r="Z9266" t="s">
        <v>930</v>
      </c>
    </row>
    <row r="9267" spans="1:26">
      <c r="A9267">
        <v>810787</v>
      </c>
      <c r="B9267" t="s">
        <v>98</v>
      </c>
      <c r="C9267" t="s">
        <v>930</v>
      </c>
      <c r="D9267" t="s">
        <v>930</v>
      </c>
      <c r="E9267" t="s">
        <v>929</v>
      </c>
      <c r="F9267" t="s">
        <v>929</v>
      </c>
      <c r="G9267" t="s">
        <v>929</v>
      </c>
      <c r="H9267" t="s">
        <v>929</v>
      </c>
      <c r="I9267" t="s">
        <v>929</v>
      </c>
      <c r="J9267" t="s">
        <v>929</v>
      </c>
      <c r="K9267" t="s">
        <v>929</v>
      </c>
      <c r="L9267" t="s">
        <v>930</v>
      </c>
      <c r="M9267" t="s">
        <v>929</v>
      </c>
      <c r="N9267" t="s">
        <v>929</v>
      </c>
      <c r="O9267" t="s">
        <v>929</v>
      </c>
      <c r="P9267" t="s">
        <v>930</v>
      </c>
      <c r="Q9267" t="s">
        <v>930</v>
      </c>
      <c r="R9267" t="s">
        <v>930</v>
      </c>
      <c r="S9267" t="s">
        <v>929</v>
      </c>
      <c r="T9267" t="s">
        <v>930</v>
      </c>
      <c r="U9267" t="s">
        <v>930</v>
      </c>
      <c r="V9267" t="s">
        <v>930</v>
      </c>
      <c r="W9267" t="s">
        <v>930</v>
      </c>
      <c r="X9267" t="s">
        <v>930</v>
      </c>
      <c r="Y9267" t="s">
        <v>929</v>
      </c>
      <c r="Z9267" t="s">
        <v>929</v>
      </c>
    </row>
    <row r="9268" spans="1:26">
      <c r="A9268">
        <v>810788</v>
      </c>
      <c r="B9268" t="s">
        <v>98</v>
      </c>
      <c r="C9268" t="s">
        <v>930</v>
      </c>
      <c r="D9268" t="s">
        <v>929</v>
      </c>
      <c r="E9268" t="s">
        <v>929</v>
      </c>
      <c r="F9268" t="s">
        <v>929</v>
      </c>
      <c r="G9268" t="s">
        <v>929</v>
      </c>
      <c r="H9268" t="s">
        <v>929</v>
      </c>
      <c r="I9268" t="s">
        <v>929</v>
      </c>
      <c r="J9268" t="s">
        <v>929</v>
      </c>
      <c r="K9268" t="s">
        <v>930</v>
      </c>
      <c r="L9268" t="s">
        <v>929</v>
      </c>
      <c r="M9268" t="s">
        <v>929</v>
      </c>
      <c r="N9268" t="s">
        <v>929</v>
      </c>
      <c r="O9268" t="s">
        <v>929</v>
      </c>
      <c r="P9268" t="s">
        <v>929</v>
      </c>
      <c r="Q9268" t="s">
        <v>930</v>
      </c>
      <c r="R9268" t="s">
        <v>929</v>
      </c>
      <c r="S9268" t="s">
        <v>929</v>
      </c>
      <c r="T9268" t="s">
        <v>929</v>
      </c>
      <c r="U9268" t="s">
        <v>929</v>
      </c>
      <c r="V9268" t="s">
        <v>930</v>
      </c>
      <c r="W9268" t="s">
        <v>930</v>
      </c>
      <c r="X9268" t="s">
        <v>929</v>
      </c>
      <c r="Y9268" t="s">
        <v>929</v>
      </c>
      <c r="Z9268" t="s">
        <v>929</v>
      </c>
    </row>
    <row r="9269" spans="1:26">
      <c r="A9269">
        <v>810789</v>
      </c>
      <c r="B9269" t="s">
        <v>98</v>
      </c>
      <c r="C9269" t="s">
        <v>929</v>
      </c>
      <c r="D9269" t="s">
        <v>929</v>
      </c>
      <c r="E9269" t="s">
        <v>929</v>
      </c>
      <c r="F9269" t="s">
        <v>929</v>
      </c>
      <c r="G9269" t="s">
        <v>929</v>
      </c>
      <c r="H9269" t="s">
        <v>929</v>
      </c>
      <c r="I9269" t="s">
        <v>929</v>
      </c>
      <c r="J9269" t="s">
        <v>929</v>
      </c>
      <c r="K9269" t="s">
        <v>929</v>
      </c>
      <c r="L9269" t="s">
        <v>929</v>
      </c>
      <c r="M9269" t="s">
        <v>929</v>
      </c>
      <c r="N9269" t="s">
        <v>929</v>
      </c>
      <c r="O9269" t="s">
        <v>929</v>
      </c>
      <c r="P9269" t="s">
        <v>929</v>
      </c>
      <c r="Q9269" t="s">
        <v>929</v>
      </c>
      <c r="R9269" t="s">
        <v>929</v>
      </c>
      <c r="S9269" t="s">
        <v>929</v>
      </c>
      <c r="T9269" t="s">
        <v>929</v>
      </c>
      <c r="U9269" t="s">
        <v>929</v>
      </c>
      <c r="V9269" t="s">
        <v>929</v>
      </c>
      <c r="W9269" t="s">
        <v>929</v>
      </c>
      <c r="X9269" t="s">
        <v>929</v>
      </c>
      <c r="Y9269" t="s">
        <v>929</v>
      </c>
      <c r="Z9269" t="s">
        <v>929</v>
      </c>
    </row>
    <row r="9270" spans="1:26">
      <c r="A9270">
        <v>810792</v>
      </c>
      <c r="B9270" t="s">
        <v>98</v>
      </c>
      <c r="C9270" t="s">
        <v>929</v>
      </c>
      <c r="D9270" t="s">
        <v>929</v>
      </c>
      <c r="E9270" t="s">
        <v>929</v>
      </c>
      <c r="F9270" t="s">
        <v>929</v>
      </c>
      <c r="G9270" t="s">
        <v>929</v>
      </c>
      <c r="H9270" t="s">
        <v>929</v>
      </c>
      <c r="I9270" t="s">
        <v>929</v>
      </c>
      <c r="J9270" t="s">
        <v>929</v>
      </c>
      <c r="K9270" t="s">
        <v>929</v>
      </c>
      <c r="L9270" t="s">
        <v>929</v>
      </c>
      <c r="M9270" t="s">
        <v>929</v>
      </c>
      <c r="N9270" t="s">
        <v>929</v>
      </c>
      <c r="O9270" t="s">
        <v>930</v>
      </c>
      <c r="P9270" t="s">
        <v>929</v>
      </c>
      <c r="Q9270" t="s">
        <v>929</v>
      </c>
      <c r="R9270" t="s">
        <v>929</v>
      </c>
      <c r="S9270" t="s">
        <v>929</v>
      </c>
      <c r="T9270" t="s">
        <v>930</v>
      </c>
      <c r="U9270" t="s">
        <v>930</v>
      </c>
      <c r="V9270" t="s">
        <v>930</v>
      </c>
      <c r="W9270" t="s">
        <v>930</v>
      </c>
      <c r="X9270" t="s">
        <v>930</v>
      </c>
      <c r="Y9270" t="s">
        <v>929</v>
      </c>
      <c r="Z9270" t="s">
        <v>930</v>
      </c>
    </row>
    <row r="9271" spans="1:26">
      <c r="A9271">
        <v>810794</v>
      </c>
      <c r="B9271" t="s">
        <v>98</v>
      </c>
      <c r="C9271" t="s">
        <v>929</v>
      </c>
      <c r="D9271" t="s">
        <v>929</v>
      </c>
      <c r="E9271" t="s">
        <v>929</v>
      </c>
      <c r="F9271" t="s">
        <v>929</v>
      </c>
      <c r="G9271" t="s">
        <v>929</v>
      </c>
      <c r="H9271" t="s">
        <v>929</v>
      </c>
      <c r="I9271" t="s">
        <v>929</v>
      </c>
      <c r="J9271" t="s">
        <v>929</v>
      </c>
      <c r="K9271" t="s">
        <v>929</v>
      </c>
      <c r="L9271" t="s">
        <v>929</v>
      </c>
      <c r="M9271" t="s">
        <v>929</v>
      </c>
      <c r="N9271" t="s">
        <v>929</v>
      </c>
      <c r="O9271" t="s">
        <v>929</v>
      </c>
      <c r="P9271" t="s">
        <v>929</v>
      </c>
      <c r="Q9271" t="s">
        <v>929</v>
      </c>
      <c r="R9271" t="s">
        <v>929</v>
      </c>
      <c r="S9271" t="s">
        <v>929</v>
      </c>
      <c r="T9271" t="s">
        <v>929</v>
      </c>
      <c r="U9271" t="s">
        <v>929</v>
      </c>
      <c r="V9271" t="s">
        <v>929</v>
      </c>
      <c r="W9271" t="s">
        <v>929</v>
      </c>
      <c r="X9271" t="s">
        <v>929</v>
      </c>
      <c r="Y9271" t="s">
        <v>929</v>
      </c>
      <c r="Z9271" t="s">
        <v>929</v>
      </c>
    </row>
    <row r="9272" spans="1:26">
      <c r="A9272">
        <v>810801</v>
      </c>
      <c r="B9272" t="s">
        <v>98</v>
      </c>
      <c r="C9272" t="s">
        <v>930</v>
      </c>
      <c r="D9272" t="s">
        <v>929</v>
      </c>
      <c r="E9272" t="s">
        <v>929</v>
      </c>
      <c r="F9272" t="s">
        <v>929</v>
      </c>
      <c r="G9272" t="s">
        <v>929</v>
      </c>
      <c r="H9272" t="s">
        <v>929</v>
      </c>
      <c r="I9272" t="s">
        <v>929</v>
      </c>
      <c r="J9272" t="s">
        <v>930</v>
      </c>
      <c r="K9272" t="s">
        <v>929</v>
      </c>
      <c r="L9272" t="s">
        <v>930</v>
      </c>
      <c r="M9272" t="s">
        <v>929</v>
      </c>
      <c r="N9272" t="s">
        <v>929</v>
      </c>
      <c r="O9272" t="s">
        <v>929</v>
      </c>
      <c r="P9272" t="s">
        <v>929</v>
      </c>
      <c r="Q9272" t="s">
        <v>930</v>
      </c>
      <c r="R9272" t="s">
        <v>930</v>
      </c>
      <c r="S9272" t="s">
        <v>930</v>
      </c>
      <c r="T9272" t="s">
        <v>930</v>
      </c>
      <c r="U9272" t="s">
        <v>929</v>
      </c>
      <c r="V9272" t="s">
        <v>929</v>
      </c>
      <c r="W9272" t="s">
        <v>929</v>
      </c>
      <c r="X9272" t="s">
        <v>929</v>
      </c>
      <c r="Y9272" t="s">
        <v>929</v>
      </c>
      <c r="Z9272" t="s">
        <v>929</v>
      </c>
    </row>
    <row r="9273" spans="1:26">
      <c r="A9273">
        <v>810803</v>
      </c>
      <c r="B9273" t="s">
        <v>98</v>
      </c>
      <c r="C9273" t="s">
        <v>929</v>
      </c>
      <c r="D9273" t="s">
        <v>929</v>
      </c>
      <c r="E9273" t="s">
        <v>929</v>
      </c>
      <c r="F9273" t="s">
        <v>929</v>
      </c>
      <c r="G9273" t="s">
        <v>929</v>
      </c>
      <c r="H9273" t="s">
        <v>929</v>
      </c>
      <c r="I9273" t="s">
        <v>929</v>
      </c>
      <c r="J9273" t="s">
        <v>929</v>
      </c>
      <c r="K9273" t="s">
        <v>929</v>
      </c>
      <c r="L9273" t="s">
        <v>929</v>
      </c>
      <c r="M9273" t="s">
        <v>929</v>
      </c>
      <c r="N9273" t="s">
        <v>929</v>
      </c>
      <c r="O9273" t="s">
        <v>930</v>
      </c>
      <c r="P9273" t="s">
        <v>929</v>
      </c>
      <c r="Q9273" t="s">
        <v>929</v>
      </c>
      <c r="R9273" t="s">
        <v>930</v>
      </c>
      <c r="S9273" t="s">
        <v>930</v>
      </c>
      <c r="T9273" t="s">
        <v>930</v>
      </c>
      <c r="U9273" t="s">
        <v>929</v>
      </c>
      <c r="V9273" t="s">
        <v>929</v>
      </c>
      <c r="W9273" t="s">
        <v>929</v>
      </c>
      <c r="X9273" t="s">
        <v>929</v>
      </c>
      <c r="Y9273" t="s">
        <v>929</v>
      </c>
      <c r="Z9273" t="s">
        <v>929</v>
      </c>
    </row>
    <row r="9274" spans="1:26">
      <c r="A9274">
        <v>810808</v>
      </c>
      <c r="B9274" t="s">
        <v>98</v>
      </c>
      <c r="C9274" t="s">
        <v>929</v>
      </c>
      <c r="D9274" t="s">
        <v>929</v>
      </c>
      <c r="E9274" t="s">
        <v>929</v>
      </c>
      <c r="F9274" t="s">
        <v>929</v>
      </c>
      <c r="G9274" t="s">
        <v>929</v>
      </c>
      <c r="H9274" t="s">
        <v>929</v>
      </c>
      <c r="I9274" t="s">
        <v>929</v>
      </c>
      <c r="J9274" t="s">
        <v>929</v>
      </c>
      <c r="K9274" t="s">
        <v>929</v>
      </c>
      <c r="L9274" t="s">
        <v>929</v>
      </c>
      <c r="M9274" t="s">
        <v>929</v>
      </c>
      <c r="N9274" t="s">
        <v>929</v>
      </c>
      <c r="O9274" t="s">
        <v>929</v>
      </c>
      <c r="P9274" t="s">
        <v>929</v>
      </c>
      <c r="Q9274" t="s">
        <v>929</v>
      </c>
      <c r="R9274" t="s">
        <v>929</v>
      </c>
      <c r="S9274" t="s">
        <v>930</v>
      </c>
      <c r="T9274" t="s">
        <v>930</v>
      </c>
      <c r="U9274" t="s">
        <v>929</v>
      </c>
      <c r="V9274" t="s">
        <v>929</v>
      </c>
      <c r="W9274" t="s">
        <v>929</v>
      </c>
      <c r="X9274" t="s">
        <v>929</v>
      </c>
      <c r="Y9274" t="s">
        <v>929</v>
      </c>
      <c r="Z9274" t="s">
        <v>929</v>
      </c>
    </row>
    <row r="9275" spans="1:26">
      <c r="A9275">
        <v>810809</v>
      </c>
      <c r="B9275" t="s">
        <v>98</v>
      </c>
      <c r="C9275" t="s">
        <v>929</v>
      </c>
      <c r="D9275" t="s">
        <v>929</v>
      </c>
      <c r="E9275" t="s">
        <v>929</v>
      </c>
      <c r="F9275" t="s">
        <v>929</v>
      </c>
      <c r="G9275" t="s">
        <v>929</v>
      </c>
      <c r="H9275" t="s">
        <v>929</v>
      </c>
      <c r="I9275" t="s">
        <v>929</v>
      </c>
      <c r="J9275" t="s">
        <v>930</v>
      </c>
      <c r="K9275" t="s">
        <v>929</v>
      </c>
      <c r="L9275" t="s">
        <v>929</v>
      </c>
      <c r="M9275" t="s">
        <v>929</v>
      </c>
      <c r="N9275" t="s">
        <v>929</v>
      </c>
      <c r="O9275" t="s">
        <v>929</v>
      </c>
      <c r="P9275" t="s">
        <v>930</v>
      </c>
      <c r="Q9275" t="s">
        <v>929</v>
      </c>
      <c r="R9275" t="s">
        <v>930</v>
      </c>
      <c r="S9275" t="s">
        <v>930</v>
      </c>
      <c r="T9275" t="s">
        <v>929</v>
      </c>
      <c r="U9275" t="s">
        <v>929</v>
      </c>
      <c r="V9275" t="s">
        <v>929</v>
      </c>
      <c r="W9275" t="s">
        <v>929</v>
      </c>
      <c r="X9275" t="s">
        <v>929</v>
      </c>
      <c r="Y9275" t="s">
        <v>929</v>
      </c>
      <c r="Z9275" t="s">
        <v>929</v>
      </c>
    </row>
    <row r="9276" spans="1:26">
      <c r="A9276">
        <v>810810</v>
      </c>
      <c r="B9276" t="s">
        <v>98</v>
      </c>
      <c r="C9276" t="s">
        <v>929</v>
      </c>
      <c r="D9276" t="s">
        <v>929</v>
      </c>
      <c r="E9276" t="s">
        <v>929</v>
      </c>
      <c r="F9276" t="s">
        <v>929</v>
      </c>
      <c r="G9276" t="s">
        <v>929</v>
      </c>
      <c r="H9276" t="s">
        <v>929</v>
      </c>
      <c r="I9276" t="s">
        <v>929</v>
      </c>
      <c r="J9276" t="s">
        <v>929</v>
      </c>
      <c r="K9276" t="s">
        <v>929</v>
      </c>
      <c r="L9276" t="s">
        <v>929</v>
      </c>
      <c r="M9276" t="s">
        <v>929</v>
      </c>
      <c r="N9276" t="s">
        <v>929</v>
      </c>
      <c r="O9276" t="s">
        <v>929</v>
      </c>
      <c r="P9276" t="s">
        <v>929</v>
      </c>
      <c r="Q9276" t="s">
        <v>929</v>
      </c>
      <c r="R9276" t="s">
        <v>930</v>
      </c>
      <c r="S9276" t="s">
        <v>930</v>
      </c>
      <c r="T9276" t="s">
        <v>930</v>
      </c>
      <c r="U9276" t="s">
        <v>929</v>
      </c>
      <c r="V9276" t="s">
        <v>929</v>
      </c>
      <c r="W9276" t="s">
        <v>929</v>
      </c>
      <c r="X9276" t="s">
        <v>929</v>
      </c>
      <c r="Y9276" t="s">
        <v>929</v>
      </c>
      <c r="Z9276" t="s">
        <v>929</v>
      </c>
    </row>
    <row r="9277" spans="1:26">
      <c r="A9277">
        <v>808824</v>
      </c>
      <c r="B9277" t="s">
        <v>272</v>
      </c>
      <c r="C9277" t="s">
        <v>929</v>
      </c>
      <c r="D9277" t="s">
        <v>929</v>
      </c>
      <c r="E9277" t="s">
        <v>929</v>
      </c>
      <c r="F9277" t="s">
        <v>929</v>
      </c>
      <c r="G9277" t="s">
        <v>929</v>
      </c>
      <c r="H9277" t="s">
        <v>929</v>
      </c>
      <c r="I9277" t="s">
        <v>930</v>
      </c>
      <c r="J9277" t="s">
        <v>930</v>
      </c>
      <c r="K9277" t="s">
        <v>930</v>
      </c>
      <c r="L9277" t="s">
        <v>930</v>
      </c>
      <c r="M9277" t="s">
        <v>930</v>
      </c>
      <c r="N9277" t="s">
        <v>930</v>
      </c>
      <c r="O9277" t="s">
        <v>929</v>
      </c>
      <c r="P9277" t="s">
        <v>929</v>
      </c>
      <c r="Q9277" t="s">
        <v>929</v>
      </c>
      <c r="R9277" t="s">
        <v>929</v>
      </c>
      <c r="S9277" t="s">
        <v>929</v>
      </c>
      <c r="T9277" t="s">
        <v>929</v>
      </c>
    </row>
    <row r="9278" spans="1:26">
      <c r="A9278">
        <v>810603</v>
      </c>
      <c r="B9278" t="s">
        <v>272</v>
      </c>
      <c r="C9278" t="s">
        <v>929</v>
      </c>
      <c r="D9278" t="s">
        <v>929</v>
      </c>
      <c r="E9278" t="s">
        <v>929</v>
      </c>
      <c r="F9278" t="s">
        <v>929</v>
      </c>
      <c r="G9278" t="s">
        <v>929</v>
      </c>
      <c r="H9278" t="s">
        <v>930</v>
      </c>
      <c r="I9278" t="s">
        <v>930</v>
      </c>
      <c r="J9278" t="s">
        <v>930</v>
      </c>
      <c r="K9278" t="s">
        <v>930</v>
      </c>
      <c r="L9278" t="s">
        <v>930</v>
      </c>
      <c r="M9278" t="s">
        <v>930</v>
      </c>
      <c r="N9278" t="s">
        <v>930</v>
      </c>
      <c r="O9278" t="s">
        <v>929</v>
      </c>
      <c r="P9278" t="s">
        <v>929</v>
      </c>
      <c r="Q9278" t="s">
        <v>929</v>
      </c>
      <c r="R9278" t="s">
        <v>929</v>
      </c>
      <c r="S9278" t="s">
        <v>929</v>
      </c>
      <c r="T9278" t="s">
        <v>929</v>
      </c>
    </row>
    <row r="9279" spans="1:26">
      <c r="A9279">
        <v>810805</v>
      </c>
      <c r="B9279" t="s">
        <v>272</v>
      </c>
      <c r="C9279" t="s">
        <v>929</v>
      </c>
      <c r="D9279" t="s">
        <v>929</v>
      </c>
      <c r="E9279" t="s">
        <v>930</v>
      </c>
      <c r="F9279" t="s">
        <v>929</v>
      </c>
      <c r="G9279" t="s">
        <v>929</v>
      </c>
      <c r="H9279" t="s">
        <v>929</v>
      </c>
      <c r="I9279" t="s">
        <v>930</v>
      </c>
      <c r="J9279" t="s">
        <v>929</v>
      </c>
      <c r="K9279" t="s">
        <v>929</v>
      </c>
      <c r="L9279" t="s">
        <v>930</v>
      </c>
      <c r="M9279" t="s">
        <v>929</v>
      </c>
      <c r="N9279" t="s">
        <v>929</v>
      </c>
      <c r="O9279" t="s">
        <v>929</v>
      </c>
      <c r="P9279" t="s">
        <v>929</v>
      </c>
      <c r="Q9279" t="s">
        <v>929</v>
      </c>
      <c r="R9279" t="s">
        <v>929</v>
      </c>
      <c r="S9279" t="s">
        <v>929</v>
      </c>
      <c r="T9279" t="s">
        <v>929</v>
      </c>
    </row>
    <row r="9280" spans="1:26">
      <c r="A9280">
        <v>801220</v>
      </c>
      <c r="B9280" t="s">
        <v>272</v>
      </c>
      <c r="C9280" t="s">
        <v>929</v>
      </c>
      <c r="D9280" t="s">
        <v>928</v>
      </c>
      <c r="E9280" t="s">
        <v>928</v>
      </c>
      <c r="F9280" t="s">
        <v>928</v>
      </c>
      <c r="G9280" t="s">
        <v>929</v>
      </c>
      <c r="H9280" t="s">
        <v>928</v>
      </c>
      <c r="I9280" t="s">
        <v>929</v>
      </c>
      <c r="J9280" t="s">
        <v>929</v>
      </c>
      <c r="K9280" t="s">
        <v>929</v>
      </c>
      <c r="L9280" t="s">
        <v>928</v>
      </c>
      <c r="M9280" t="s">
        <v>929</v>
      </c>
      <c r="N9280" t="s">
        <v>930</v>
      </c>
      <c r="O9280" t="s">
        <v>929</v>
      </c>
      <c r="P9280" t="s">
        <v>929</v>
      </c>
      <c r="Q9280" t="s">
        <v>929</v>
      </c>
      <c r="R9280" t="s">
        <v>929</v>
      </c>
      <c r="S9280" t="s">
        <v>929</v>
      </c>
      <c r="T9280" t="s">
        <v>929</v>
      </c>
    </row>
    <row r="9281" spans="1:20">
      <c r="A9281">
        <v>801462</v>
      </c>
      <c r="B9281" t="s">
        <v>272</v>
      </c>
      <c r="C9281" t="s">
        <v>929</v>
      </c>
      <c r="D9281" t="s">
        <v>929</v>
      </c>
      <c r="E9281" t="s">
        <v>930</v>
      </c>
      <c r="F9281" t="s">
        <v>929</v>
      </c>
      <c r="G9281" t="s">
        <v>929</v>
      </c>
      <c r="H9281" t="s">
        <v>929</v>
      </c>
      <c r="I9281" t="s">
        <v>930</v>
      </c>
      <c r="J9281" t="s">
        <v>929</v>
      </c>
      <c r="K9281" t="s">
        <v>929</v>
      </c>
      <c r="L9281" t="s">
        <v>930</v>
      </c>
      <c r="M9281" t="s">
        <v>930</v>
      </c>
      <c r="N9281" t="s">
        <v>930</v>
      </c>
      <c r="O9281" t="s">
        <v>929</v>
      </c>
      <c r="P9281" t="s">
        <v>929</v>
      </c>
      <c r="Q9281" t="s">
        <v>929</v>
      </c>
      <c r="R9281" t="s">
        <v>929</v>
      </c>
      <c r="S9281" t="s">
        <v>929</v>
      </c>
      <c r="T9281" t="s">
        <v>929</v>
      </c>
    </row>
    <row r="9282" spans="1:20">
      <c r="A9282">
        <v>804265</v>
      </c>
      <c r="B9282" t="s">
        <v>272</v>
      </c>
      <c r="C9282" t="s">
        <v>930</v>
      </c>
      <c r="D9282" t="s">
        <v>928</v>
      </c>
      <c r="E9282" t="s">
        <v>928</v>
      </c>
      <c r="F9282" t="s">
        <v>928</v>
      </c>
      <c r="G9282" t="s">
        <v>929</v>
      </c>
      <c r="H9282" t="s">
        <v>928</v>
      </c>
      <c r="I9282" t="s">
        <v>928</v>
      </c>
      <c r="J9282" t="s">
        <v>929</v>
      </c>
      <c r="K9282" t="s">
        <v>928</v>
      </c>
      <c r="L9282" t="s">
        <v>928</v>
      </c>
      <c r="M9282" t="s">
        <v>928</v>
      </c>
      <c r="N9282" t="s">
        <v>928</v>
      </c>
      <c r="O9282" t="s">
        <v>929</v>
      </c>
      <c r="P9282" t="s">
        <v>929</v>
      </c>
      <c r="Q9282" t="s">
        <v>929</v>
      </c>
      <c r="R9282" t="s">
        <v>929</v>
      </c>
      <c r="S9282" t="s">
        <v>929</v>
      </c>
      <c r="T9282" t="s">
        <v>929</v>
      </c>
    </row>
    <row r="9283" spans="1:20">
      <c r="A9283">
        <v>804796</v>
      </c>
      <c r="B9283" t="s">
        <v>272</v>
      </c>
      <c r="C9283" t="s">
        <v>930</v>
      </c>
      <c r="D9283" t="s">
        <v>930</v>
      </c>
      <c r="E9283" t="s">
        <v>930</v>
      </c>
      <c r="F9283" t="s">
        <v>930</v>
      </c>
      <c r="G9283" t="s">
        <v>930</v>
      </c>
      <c r="H9283" t="s">
        <v>930</v>
      </c>
      <c r="I9283" t="s">
        <v>930</v>
      </c>
      <c r="J9283" t="s">
        <v>930</v>
      </c>
      <c r="K9283" t="s">
        <v>930</v>
      </c>
      <c r="L9283" t="s">
        <v>930</v>
      </c>
      <c r="M9283" t="s">
        <v>930</v>
      </c>
      <c r="N9283" t="s">
        <v>930</v>
      </c>
      <c r="O9283" t="s">
        <v>929</v>
      </c>
      <c r="P9283" t="s">
        <v>929</v>
      </c>
      <c r="Q9283" t="s">
        <v>929</v>
      </c>
      <c r="R9283" t="s">
        <v>929</v>
      </c>
      <c r="S9283" t="s">
        <v>929</v>
      </c>
      <c r="T9283" t="s">
        <v>929</v>
      </c>
    </row>
    <row r="9284" spans="1:20">
      <c r="A9284">
        <v>804801</v>
      </c>
      <c r="B9284" t="s">
        <v>272</v>
      </c>
      <c r="C9284" t="s">
        <v>928</v>
      </c>
      <c r="D9284" t="s">
        <v>928</v>
      </c>
      <c r="E9284" t="s">
        <v>928</v>
      </c>
      <c r="F9284" t="s">
        <v>928</v>
      </c>
      <c r="G9284" t="s">
        <v>928</v>
      </c>
      <c r="H9284" t="s">
        <v>928</v>
      </c>
      <c r="I9284" t="s">
        <v>929</v>
      </c>
      <c r="J9284" t="s">
        <v>930</v>
      </c>
      <c r="K9284" t="s">
        <v>929</v>
      </c>
      <c r="L9284" t="s">
        <v>929</v>
      </c>
      <c r="M9284" t="s">
        <v>930</v>
      </c>
      <c r="N9284" t="s">
        <v>928</v>
      </c>
      <c r="O9284" t="s">
        <v>929</v>
      </c>
      <c r="P9284" t="s">
        <v>929</v>
      </c>
      <c r="Q9284" t="s">
        <v>929</v>
      </c>
      <c r="R9284" t="s">
        <v>929</v>
      </c>
      <c r="S9284" t="s">
        <v>929</v>
      </c>
      <c r="T9284" t="s">
        <v>929</v>
      </c>
    </row>
    <row r="9285" spans="1:20">
      <c r="A9285">
        <v>804888</v>
      </c>
      <c r="B9285" t="s">
        <v>272</v>
      </c>
      <c r="C9285" t="s">
        <v>928</v>
      </c>
      <c r="D9285" t="s">
        <v>928</v>
      </c>
      <c r="E9285" t="s">
        <v>930</v>
      </c>
      <c r="F9285" t="s">
        <v>930</v>
      </c>
      <c r="G9285" t="s">
        <v>930</v>
      </c>
      <c r="H9285" t="s">
        <v>930</v>
      </c>
      <c r="I9285" t="s">
        <v>929</v>
      </c>
      <c r="J9285" t="s">
        <v>928</v>
      </c>
      <c r="K9285" t="s">
        <v>929</v>
      </c>
      <c r="L9285" t="s">
        <v>929</v>
      </c>
      <c r="M9285" t="s">
        <v>929</v>
      </c>
      <c r="N9285" t="s">
        <v>929</v>
      </c>
      <c r="O9285" t="s">
        <v>929</v>
      </c>
      <c r="P9285" t="s">
        <v>929</v>
      </c>
      <c r="Q9285" t="s">
        <v>929</v>
      </c>
      <c r="R9285" t="s">
        <v>929</v>
      </c>
      <c r="S9285" t="s">
        <v>929</v>
      </c>
      <c r="T9285" t="s">
        <v>929</v>
      </c>
    </row>
    <row r="9286" spans="1:20">
      <c r="A9286">
        <v>804906</v>
      </c>
      <c r="B9286" t="s">
        <v>272</v>
      </c>
      <c r="C9286" t="s">
        <v>928</v>
      </c>
      <c r="D9286" t="s">
        <v>928</v>
      </c>
      <c r="E9286" t="s">
        <v>928</v>
      </c>
      <c r="F9286" t="s">
        <v>929</v>
      </c>
      <c r="G9286" t="s">
        <v>928</v>
      </c>
      <c r="H9286" t="s">
        <v>928</v>
      </c>
      <c r="I9286" t="s">
        <v>928</v>
      </c>
      <c r="J9286" t="s">
        <v>928</v>
      </c>
      <c r="K9286" t="s">
        <v>929</v>
      </c>
      <c r="L9286" t="s">
        <v>930</v>
      </c>
      <c r="M9286" t="s">
        <v>930</v>
      </c>
      <c r="N9286" t="s">
        <v>928</v>
      </c>
      <c r="O9286" t="s">
        <v>929</v>
      </c>
      <c r="P9286" t="s">
        <v>929</v>
      </c>
      <c r="Q9286" t="s">
        <v>929</v>
      </c>
      <c r="R9286" t="s">
        <v>929</v>
      </c>
      <c r="S9286" t="s">
        <v>929</v>
      </c>
      <c r="T9286" t="s">
        <v>929</v>
      </c>
    </row>
    <row r="9287" spans="1:20">
      <c r="A9287">
        <v>805094</v>
      </c>
      <c r="B9287" t="s">
        <v>272</v>
      </c>
      <c r="C9287" t="s">
        <v>928</v>
      </c>
      <c r="D9287" t="s">
        <v>929</v>
      </c>
      <c r="E9287" t="s">
        <v>929</v>
      </c>
      <c r="F9287" t="s">
        <v>930</v>
      </c>
      <c r="G9287" t="s">
        <v>930</v>
      </c>
      <c r="H9287" t="s">
        <v>930</v>
      </c>
      <c r="I9287" t="s">
        <v>930</v>
      </c>
      <c r="J9287" t="s">
        <v>930</v>
      </c>
      <c r="K9287" t="s">
        <v>930</v>
      </c>
      <c r="L9287" t="s">
        <v>930</v>
      </c>
      <c r="M9287" t="s">
        <v>930</v>
      </c>
      <c r="N9287" t="s">
        <v>930</v>
      </c>
      <c r="O9287" t="s">
        <v>929</v>
      </c>
      <c r="P9287" t="s">
        <v>929</v>
      </c>
      <c r="Q9287" t="s">
        <v>929</v>
      </c>
      <c r="R9287" t="s">
        <v>929</v>
      </c>
      <c r="S9287" t="s">
        <v>929</v>
      </c>
      <c r="T9287" t="s">
        <v>929</v>
      </c>
    </row>
    <row r="9288" spans="1:20">
      <c r="A9288">
        <v>805154</v>
      </c>
      <c r="B9288" t="s">
        <v>272</v>
      </c>
      <c r="C9288" t="s">
        <v>928</v>
      </c>
      <c r="D9288" t="s">
        <v>928</v>
      </c>
      <c r="E9288" t="s">
        <v>928</v>
      </c>
      <c r="F9288" t="s">
        <v>928</v>
      </c>
      <c r="G9288" t="s">
        <v>930</v>
      </c>
      <c r="H9288" t="s">
        <v>928</v>
      </c>
      <c r="I9288" t="s">
        <v>930</v>
      </c>
      <c r="J9288" t="s">
        <v>929</v>
      </c>
      <c r="K9288" t="s">
        <v>928</v>
      </c>
      <c r="L9288" t="s">
        <v>929</v>
      </c>
      <c r="M9288" t="s">
        <v>928</v>
      </c>
      <c r="N9288" t="s">
        <v>928</v>
      </c>
      <c r="O9288" t="s">
        <v>929</v>
      </c>
      <c r="P9288" t="s">
        <v>929</v>
      </c>
      <c r="Q9288" t="s">
        <v>929</v>
      </c>
      <c r="R9288" t="s">
        <v>929</v>
      </c>
      <c r="S9288" t="s">
        <v>929</v>
      </c>
      <c r="T9288" t="s">
        <v>929</v>
      </c>
    </row>
    <row r="9289" spans="1:20">
      <c r="A9289">
        <v>805170</v>
      </c>
      <c r="B9289" t="s">
        <v>272</v>
      </c>
      <c r="C9289" t="s">
        <v>928</v>
      </c>
      <c r="D9289" t="s">
        <v>928</v>
      </c>
      <c r="E9289" t="s">
        <v>930</v>
      </c>
      <c r="F9289" t="s">
        <v>930</v>
      </c>
      <c r="G9289" t="s">
        <v>930</v>
      </c>
      <c r="H9289" t="s">
        <v>929</v>
      </c>
      <c r="I9289" t="s">
        <v>930</v>
      </c>
      <c r="J9289" t="s">
        <v>930</v>
      </c>
      <c r="K9289" t="s">
        <v>930</v>
      </c>
      <c r="L9289" t="s">
        <v>928</v>
      </c>
      <c r="M9289" t="s">
        <v>929</v>
      </c>
      <c r="N9289" t="s">
        <v>930</v>
      </c>
      <c r="O9289" t="s">
        <v>929</v>
      </c>
      <c r="P9289" t="s">
        <v>929</v>
      </c>
      <c r="Q9289" t="s">
        <v>929</v>
      </c>
      <c r="R9289" t="s">
        <v>929</v>
      </c>
      <c r="S9289" t="s">
        <v>929</v>
      </c>
      <c r="T9289" t="s">
        <v>929</v>
      </c>
    </row>
    <row r="9290" spans="1:20">
      <c r="A9290">
        <v>805288</v>
      </c>
      <c r="B9290" t="s">
        <v>272</v>
      </c>
      <c r="C9290" t="s">
        <v>928</v>
      </c>
      <c r="D9290" t="s">
        <v>930</v>
      </c>
      <c r="E9290" t="s">
        <v>930</v>
      </c>
      <c r="F9290" t="s">
        <v>930</v>
      </c>
      <c r="G9290" t="s">
        <v>930</v>
      </c>
      <c r="H9290" t="s">
        <v>928</v>
      </c>
      <c r="I9290" t="s">
        <v>929</v>
      </c>
      <c r="J9290" t="s">
        <v>930</v>
      </c>
      <c r="K9290" t="s">
        <v>930</v>
      </c>
      <c r="L9290" t="s">
        <v>930</v>
      </c>
      <c r="M9290" t="s">
        <v>930</v>
      </c>
      <c r="N9290" t="s">
        <v>929</v>
      </c>
      <c r="O9290" t="s">
        <v>929</v>
      </c>
      <c r="P9290" t="s">
        <v>929</v>
      </c>
      <c r="Q9290" t="s">
        <v>929</v>
      </c>
      <c r="R9290" t="s">
        <v>929</v>
      </c>
      <c r="S9290" t="s">
        <v>929</v>
      </c>
      <c r="T9290" t="s">
        <v>929</v>
      </c>
    </row>
    <row r="9291" spans="1:20">
      <c r="A9291">
        <v>805520</v>
      </c>
      <c r="B9291" t="s">
        <v>272</v>
      </c>
      <c r="C9291" t="s">
        <v>930</v>
      </c>
      <c r="D9291" t="s">
        <v>928</v>
      </c>
      <c r="E9291" t="s">
        <v>929</v>
      </c>
      <c r="F9291" t="s">
        <v>928</v>
      </c>
      <c r="G9291" t="s">
        <v>930</v>
      </c>
      <c r="H9291" t="s">
        <v>930</v>
      </c>
      <c r="I9291" t="s">
        <v>930</v>
      </c>
      <c r="J9291" t="s">
        <v>930</v>
      </c>
      <c r="K9291" t="s">
        <v>928</v>
      </c>
      <c r="L9291" t="s">
        <v>930</v>
      </c>
      <c r="M9291" t="s">
        <v>929</v>
      </c>
      <c r="N9291" t="s">
        <v>929</v>
      </c>
      <c r="O9291" t="s">
        <v>929</v>
      </c>
      <c r="P9291" t="s">
        <v>929</v>
      </c>
      <c r="Q9291" t="s">
        <v>929</v>
      </c>
      <c r="R9291" t="s">
        <v>929</v>
      </c>
      <c r="S9291" t="s">
        <v>929</v>
      </c>
      <c r="T9291" t="s">
        <v>929</v>
      </c>
    </row>
    <row r="9292" spans="1:20">
      <c r="A9292">
        <v>805571</v>
      </c>
      <c r="B9292" t="s">
        <v>272</v>
      </c>
      <c r="C9292" t="s">
        <v>930</v>
      </c>
      <c r="D9292" t="s">
        <v>930</v>
      </c>
      <c r="E9292" t="s">
        <v>929</v>
      </c>
      <c r="F9292" t="s">
        <v>930</v>
      </c>
      <c r="G9292" t="s">
        <v>930</v>
      </c>
      <c r="H9292" t="s">
        <v>929</v>
      </c>
      <c r="I9292" t="s">
        <v>930</v>
      </c>
      <c r="J9292" t="s">
        <v>928</v>
      </c>
      <c r="K9292" t="s">
        <v>928</v>
      </c>
      <c r="L9292" t="s">
        <v>928</v>
      </c>
      <c r="M9292" t="s">
        <v>930</v>
      </c>
      <c r="N9292" t="s">
        <v>928</v>
      </c>
      <c r="O9292" t="s">
        <v>929</v>
      </c>
      <c r="P9292" t="s">
        <v>929</v>
      </c>
      <c r="Q9292" t="s">
        <v>929</v>
      </c>
      <c r="R9292" t="s">
        <v>929</v>
      </c>
      <c r="S9292" t="s">
        <v>929</v>
      </c>
      <c r="T9292" t="s">
        <v>929</v>
      </c>
    </row>
    <row r="9293" spans="1:20">
      <c r="A9293">
        <v>805618</v>
      </c>
      <c r="B9293" t="s">
        <v>272</v>
      </c>
      <c r="C9293" t="s">
        <v>928</v>
      </c>
      <c r="D9293" t="s">
        <v>929</v>
      </c>
      <c r="E9293" t="s">
        <v>930</v>
      </c>
      <c r="F9293" t="s">
        <v>929</v>
      </c>
      <c r="G9293" t="s">
        <v>930</v>
      </c>
      <c r="H9293" t="s">
        <v>930</v>
      </c>
      <c r="I9293" t="s">
        <v>930</v>
      </c>
      <c r="J9293" t="s">
        <v>929</v>
      </c>
      <c r="K9293" t="s">
        <v>930</v>
      </c>
      <c r="L9293" t="s">
        <v>930</v>
      </c>
      <c r="M9293" t="s">
        <v>928</v>
      </c>
      <c r="N9293" t="s">
        <v>928</v>
      </c>
      <c r="O9293" t="s">
        <v>929</v>
      </c>
      <c r="P9293" t="s">
        <v>929</v>
      </c>
      <c r="Q9293" t="s">
        <v>929</v>
      </c>
      <c r="R9293" t="s">
        <v>929</v>
      </c>
      <c r="S9293" t="s">
        <v>929</v>
      </c>
      <c r="T9293" t="s">
        <v>929</v>
      </c>
    </row>
    <row r="9294" spans="1:20">
      <c r="A9294">
        <v>805648</v>
      </c>
      <c r="B9294" t="s">
        <v>272</v>
      </c>
      <c r="C9294" t="s">
        <v>928</v>
      </c>
      <c r="D9294" t="s">
        <v>930</v>
      </c>
      <c r="E9294" t="s">
        <v>928</v>
      </c>
      <c r="F9294" t="s">
        <v>930</v>
      </c>
      <c r="G9294" t="s">
        <v>928</v>
      </c>
      <c r="H9294" t="s">
        <v>928</v>
      </c>
      <c r="I9294" t="s">
        <v>928</v>
      </c>
      <c r="J9294" t="s">
        <v>928</v>
      </c>
      <c r="K9294" t="s">
        <v>928</v>
      </c>
      <c r="L9294" t="s">
        <v>928</v>
      </c>
      <c r="M9294" t="s">
        <v>930</v>
      </c>
      <c r="N9294" t="s">
        <v>928</v>
      </c>
      <c r="O9294" t="s">
        <v>929</v>
      </c>
      <c r="P9294" t="s">
        <v>929</v>
      </c>
      <c r="Q9294" t="s">
        <v>929</v>
      </c>
      <c r="R9294" t="s">
        <v>929</v>
      </c>
      <c r="S9294" t="s">
        <v>929</v>
      </c>
      <c r="T9294" t="s">
        <v>929</v>
      </c>
    </row>
    <row r="9295" spans="1:20">
      <c r="A9295">
        <v>805681</v>
      </c>
      <c r="B9295" t="s">
        <v>272</v>
      </c>
      <c r="C9295" t="s">
        <v>930</v>
      </c>
      <c r="D9295" t="s">
        <v>928</v>
      </c>
      <c r="E9295" t="s">
        <v>930</v>
      </c>
      <c r="F9295" t="s">
        <v>930</v>
      </c>
      <c r="G9295" t="s">
        <v>930</v>
      </c>
      <c r="H9295" t="s">
        <v>930</v>
      </c>
      <c r="I9295" t="s">
        <v>930</v>
      </c>
      <c r="J9295" t="s">
        <v>928</v>
      </c>
      <c r="K9295" t="s">
        <v>929</v>
      </c>
      <c r="L9295" t="s">
        <v>930</v>
      </c>
      <c r="M9295" t="s">
        <v>928</v>
      </c>
      <c r="N9295" t="s">
        <v>930</v>
      </c>
      <c r="O9295" t="s">
        <v>929</v>
      </c>
      <c r="P9295" t="s">
        <v>929</v>
      </c>
      <c r="Q9295" t="s">
        <v>929</v>
      </c>
      <c r="R9295" t="s">
        <v>929</v>
      </c>
      <c r="S9295" t="s">
        <v>929</v>
      </c>
      <c r="T9295" t="s">
        <v>929</v>
      </c>
    </row>
    <row r="9296" spans="1:20">
      <c r="A9296">
        <v>805694</v>
      </c>
      <c r="B9296" t="s">
        <v>272</v>
      </c>
      <c r="C9296" t="s">
        <v>928</v>
      </c>
      <c r="D9296" t="s">
        <v>928</v>
      </c>
      <c r="E9296" t="s">
        <v>928</v>
      </c>
      <c r="F9296" t="s">
        <v>930</v>
      </c>
      <c r="G9296" t="s">
        <v>928</v>
      </c>
      <c r="H9296" t="s">
        <v>928</v>
      </c>
      <c r="I9296" t="s">
        <v>930</v>
      </c>
      <c r="J9296" t="s">
        <v>930</v>
      </c>
      <c r="K9296" t="s">
        <v>930</v>
      </c>
      <c r="L9296" t="s">
        <v>930</v>
      </c>
      <c r="M9296" t="s">
        <v>929</v>
      </c>
      <c r="N9296" t="s">
        <v>929</v>
      </c>
      <c r="O9296" t="s">
        <v>929</v>
      </c>
      <c r="P9296" t="s">
        <v>929</v>
      </c>
      <c r="Q9296" t="s">
        <v>929</v>
      </c>
      <c r="R9296" t="s">
        <v>929</v>
      </c>
      <c r="S9296" t="s">
        <v>929</v>
      </c>
      <c r="T9296" t="s">
        <v>929</v>
      </c>
    </row>
    <row r="9297" spans="1:20">
      <c r="A9297">
        <v>805750</v>
      </c>
      <c r="B9297" t="s">
        <v>272</v>
      </c>
      <c r="C9297" t="s">
        <v>928</v>
      </c>
      <c r="D9297" t="s">
        <v>928</v>
      </c>
      <c r="E9297" t="s">
        <v>928</v>
      </c>
      <c r="F9297" t="s">
        <v>928</v>
      </c>
      <c r="G9297" t="s">
        <v>928</v>
      </c>
      <c r="H9297" t="s">
        <v>930</v>
      </c>
      <c r="I9297" t="s">
        <v>929</v>
      </c>
      <c r="J9297" t="s">
        <v>928</v>
      </c>
      <c r="K9297" t="s">
        <v>928</v>
      </c>
      <c r="L9297" t="s">
        <v>928</v>
      </c>
      <c r="M9297" t="s">
        <v>928</v>
      </c>
      <c r="N9297" t="s">
        <v>928</v>
      </c>
      <c r="O9297" t="s">
        <v>929</v>
      </c>
      <c r="P9297" t="s">
        <v>929</v>
      </c>
      <c r="Q9297" t="s">
        <v>929</v>
      </c>
      <c r="R9297" t="s">
        <v>929</v>
      </c>
      <c r="S9297" t="s">
        <v>929</v>
      </c>
      <c r="T9297" t="s">
        <v>929</v>
      </c>
    </row>
    <row r="9298" spans="1:20">
      <c r="A9298">
        <v>805751</v>
      </c>
      <c r="B9298" t="s">
        <v>272</v>
      </c>
      <c r="C9298" t="s">
        <v>928</v>
      </c>
      <c r="D9298" t="s">
        <v>929</v>
      </c>
      <c r="E9298" t="s">
        <v>930</v>
      </c>
      <c r="F9298" t="s">
        <v>928</v>
      </c>
      <c r="G9298" t="s">
        <v>928</v>
      </c>
      <c r="H9298" t="s">
        <v>928</v>
      </c>
      <c r="I9298" t="s">
        <v>930</v>
      </c>
      <c r="J9298" t="s">
        <v>929</v>
      </c>
      <c r="K9298" t="s">
        <v>928</v>
      </c>
      <c r="L9298" t="s">
        <v>928</v>
      </c>
      <c r="M9298" t="s">
        <v>929</v>
      </c>
      <c r="N9298" t="s">
        <v>930</v>
      </c>
      <c r="O9298" t="s">
        <v>929</v>
      </c>
      <c r="P9298" t="s">
        <v>929</v>
      </c>
      <c r="Q9298" t="s">
        <v>929</v>
      </c>
      <c r="R9298" t="s">
        <v>929</v>
      </c>
      <c r="S9298" t="s">
        <v>929</v>
      </c>
      <c r="T9298" t="s">
        <v>929</v>
      </c>
    </row>
    <row r="9299" spans="1:20">
      <c r="A9299">
        <v>805873</v>
      </c>
      <c r="B9299" t="s">
        <v>272</v>
      </c>
      <c r="C9299" t="s">
        <v>930</v>
      </c>
      <c r="D9299" t="s">
        <v>929</v>
      </c>
      <c r="E9299" t="s">
        <v>928</v>
      </c>
      <c r="F9299" t="s">
        <v>928</v>
      </c>
      <c r="G9299" t="s">
        <v>930</v>
      </c>
      <c r="H9299" t="s">
        <v>928</v>
      </c>
      <c r="I9299" t="s">
        <v>930</v>
      </c>
      <c r="J9299" t="s">
        <v>930</v>
      </c>
      <c r="K9299" t="s">
        <v>930</v>
      </c>
      <c r="L9299" t="s">
        <v>928</v>
      </c>
      <c r="M9299" t="s">
        <v>930</v>
      </c>
      <c r="N9299" t="s">
        <v>928</v>
      </c>
      <c r="O9299" t="s">
        <v>929</v>
      </c>
      <c r="P9299" t="s">
        <v>929</v>
      </c>
      <c r="Q9299" t="s">
        <v>929</v>
      </c>
      <c r="R9299" t="s">
        <v>929</v>
      </c>
      <c r="S9299" t="s">
        <v>929</v>
      </c>
      <c r="T9299" t="s">
        <v>929</v>
      </c>
    </row>
    <row r="9300" spans="1:20">
      <c r="A9300">
        <v>806120</v>
      </c>
      <c r="B9300" t="s">
        <v>272</v>
      </c>
      <c r="C9300" t="s">
        <v>928</v>
      </c>
      <c r="D9300" t="s">
        <v>929</v>
      </c>
      <c r="E9300" t="s">
        <v>930</v>
      </c>
      <c r="F9300" t="s">
        <v>928</v>
      </c>
      <c r="G9300" t="s">
        <v>930</v>
      </c>
      <c r="H9300" t="s">
        <v>930</v>
      </c>
      <c r="I9300" t="s">
        <v>930</v>
      </c>
      <c r="J9300" t="s">
        <v>930</v>
      </c>
      <c r="K9300" t="s">
        <v>928</v>
      </c>
      <c r="L9300" t="s">
        <v>928</v>
      </c>
      <c r="M9300" t="s">
        <v>928</v>
      </c>
      <c r="N9300" t="s">
        <v>928</v>
      </c>
      <c r="O9300" t="s">
        <v>929</v>
      </c>
      <c r="P9300" t="s">
        <v>929</v>
      </c>
      <c r="Q9300" t="s">
        <v>929</v>
      </c>
      <c r="R9300" t="s">
        <v>929</v>
      </c>
      <c r="S9300" t="s">
        <v>929</v>
      </c>
      <c r="T9300" t="s">
        <v>929</v>
      </c>
    </row>
    <row r="9301" spans="1:20">
      <c r="A9301">
        <v>806212</v>
      </c>
      <c r="B9301" t="s">
        <v>272</v>
      </c>
      <c r="C9301" t="s">
        <v>929</v>
      </c>
      <c r="D9301" t="s">
        <v>928</v>
      </c>
      <c r="E9301" t="s">
        <v>930</v>
      </c>
      <c r="F9301" t="s">
        <v>928</v>
      </c>
      <c r="G9301" t="s">
        <v>930</v>
      </c>
      <c r="H9301" t="s">
        <v>929</v>
      </c>
      <c r="I9301" t="s">
        <v>929</v>
      </c>
      <c r="J9301" t="s">
        <v>928</v>
      </c>
      <c r="K9301" t="s">
        <v>929</v>
      </c>
      <c r="L9301" t="s">
        <v>928</v>
      </c>
      <c r="M9301" t="s">
        <v>928</v>
      </c>
      <c r="N9301" t="s">
        <v>928</v>
      </c>
      <c r="O9301" t="s">
        <v>929</v>
      </c>
      <c r="P9301" t="s">
        <v>929</v>
      </c>
      <c r="Q9301" t="s">
        <v>929</v>
      </c>
      <c r="R9301" t="s">
        <v>929</v>
      </c>
      <c r="S9301" t="s">
        <v>929</v>
      </c>
      <c r="T9301" t="s">
        <v>929</v>
      </c>
    </row>
    <row r="9302" spans="1:20">
      <c r="A9302">
        <v>806284</v>
      </c>
      <c r="B9302" t="s">
        <v>272</v>
      </c>
      <c r="C9302" t="s">
        <v>930</v>
      </c>
      <c r="D9302" t="s">
        <v>930</v>
      </c>
      <c r="E9302" t="s">
        <v>928</v>
      </c>
      <c r="F9302" t="s">
        <v>930</v>
      </c>
      <c r="G9302" t="s">
        <v>929</v>
      </c>
      <c r="H9302" t="s">
        <v>930</v>
      </c>
      <c r="I9302" t="s">
        <v>929</v>
      </c>
      <c r="J9302" t="s">
        <v>930</v>
      </c>
      <c r="K9302" t="s">
        <v>929</v>
      </c>
      <c r="L9302" t="s">
        <v>928</v>
      </c>
      <c r="M9302" t="s">
        <v>930</v>
      </c>
      <c r="N9302" t="s">
        <v>930</v>
      </c>
      <c r="O9302" t="s">
        <v>929</v>
      </c>
      <c r="P9302" t="s">
        <v>929</v>
      </c>
      <c r="Q9302" t="s">
        <v>929</v>
      </c>
      <c r="R9302" t="s">
        <v>929</v>
      </c>
      <c r="S9302" t="s">
        <v>929</v>
      </c>
      <c r="T9302" t="s">
        <v>929</v>
      </c>
    </row>
    <row r="9303" spans="1:20">
      <c r="A9303">
        <v>806324</v>
      </c>
      <c r="B9303" t="s">
        <v>272</v>
      </c>
      <c r="C9303" t="s">
        <v>928</v>
      </c>
      <c r="D9303" t="s">
        <v>930</v>
      </c>
      <c r="E9303" t="s">
        <v>928</v>
      </c>
      <c r="F9303" t="s">
        <v>930</v>
      </c>
      <c r="G9303" t="s">
        <v>930</v>
      </c>
      <c r="H9303" t="s">
        <v>930</v>
      </c>
      <c r="I9303" t="s">
        <v>930</v>
      </c>
      <c r="J9303" t="s">
        <v>929</v>
      </c>
      <c r="K9303" t="s">
        <v>928</v>
      </c>
      <c r="L9303" t="s">
        <v>928</v>
      </c>
      <c r="M9303" t="s">
        <v>928</v>
      </c>
      <c r="N9303" t="s">
        <v>929</v>
      </c>
      <c r="O9303" t="s">
        <v>929</v>
      </c>
      <c r="P9303" t="s">
        <v>929</v>
      </c>
      <c r="Q9303" t="s">
        <v>929</v>
      </c>
      <c r="R9303" t="s">
        <v>929</v>
      </c>
      <c r="S9303" t="s">
        <v>929</v>
      </c>
      <c r="T9303" t="s">
        <v>929</v>
      </c>
    </row>
    <row r="9304" spans="1:20">
      <c r="A9304">
        <v>806331</v>
      </c>
      <c r="B9304" t="s">
        <v>272</v>
      </c>
      <c r="C9304" t="s">
        <v>928</v>
      </c>
      <c r="D9304" t="s">
        <v>930</v>
      </c>
      <c r="E9304" t="s">
        <v>928</v>
      </c>
      <c r="F9304" t="s">
        <v>928</v>
      </c>
      <c r="G9304" t="s">
        <v>930</v>
      </c>
      <c r="H9304" t="s">
        <v>928</v>
      </c>
      <c r="I9304" t="s">
        <v>928</v>
      </c>
      <c r="J9304" t="s">
        <v>928</v>
      </c>
      <c r="K9304" t="s">
        <v>930</v>
      </c>
      <c r="L9304" t="s">
        <v>930</v>
      </c>
      <c r="M9304" t="s">
        <v>928</v>
      </c>
      <c r="N9304" t="s">
        <v>928</v>
      </c>
      <c r="O9304" t="s">
        <v>929</v>
      </c>
      <c r="P9304" t="s">
        <v>929</v>
      </c>
      <c r="Q9304" t="s">
        <v>929</v>
      </c>
      <c r="R9304" t="s">
        <v>929</v>
      </c>
      <c r="S9304" t="s">
        <v>929</v>
      </c>
      <c r="T9304" t="s">
        <v>929</v>
      </c>
    </row>
    <row r="9305" spans="1:20">
      <c r="A9305">
        <v>806662</v>
      </c>
      <c r="B9305" t="s">
        <v>272</v>
      </c>
      <c r="C9305" t="s">
        <v>930</v>
      </c>
      <c r="D9305" t="s">
        <v>930</v>
      </c>
      <c r="E9305" t="s">
        <v>928</v>
      </c>
      <c r="F9305" t="s">
        <v>930</v>
      </c>
      <c r="G9305" t="s">
        <v>928</v>
      </c>
      <c r="H9305" t="s">
        <v>928</v>
      </c>
      <c r="I9305" t="s">
        <v>929</v>
      </c>
      <c r="J9305" t="s">
        <v>930</v>
      </c>
      <c r="K9305" t="s">
        <v>929</v>
      </c>
      <c r="L9305" t="s">
        <v>929</v>
      </c>
      <c r="M9305" t="s">
        <v>930</v>
      </c>
      <c r="N9305" t="s">
        <v>930</v>
      </c>
      <c r="O9305" t="s">
        <v>929</v>
      </c>
      <c r="P9305" t="s">
        <v>929</v>
      </c>
      <c r="Q9305" t="s">
        <v>929</v>
      </c>
      <c r="R9305" t="s">
        <v>929</v>
      </c>
      <c r="S9305" t="s">
        <v>929</v>
      </c>
      <c r="T9305" t="s">
        <v>929</v>
      </c>
    </row>
    <row r="9306" spans="1:20">
      <c r="A9306">
        <v>806689</v>
      </c>
      <c r="B9306" t="s">
        <v>272</v>
      </c>
      <c r="C9306" t="s">
        <v>929</v>
      </c>
      <c r="D9306" t="s">
        <v>929</v>
      </c>
      <c r="E9306" t="s">
        <v>929</v>
      </c>
      <c r="F9306" t="s">
        <v>929</v>
      </c>
      <c r="G9306" t="s">
        <v>929</v>
      </c>
      <c r="H9306" t="s">
        <v>929</v>
      </c>
      <c r="I9306" t="s">
        <v>929</v>
      </c>
      <c r="J9306" t="s">
        <v>929</v>
      </c>
      <c r="K9306" t="s">
        <v>929</v>
      </c>
      <c r="L9306" t="s">
        <v>929</v>
      </c>
      <c r="M9306" t="s">
        <v>929</v>
      </c>
      <c r="N9306" t="s">
        <v>929</v>
      </c>
      <c r="O9306" t="s">
        <v>929</v>
      </c>
      <c r="P9306" t="s">
        <v>929</v>
      </c>
      <c r="Q9306" t="s">
        <v>929</v>
      </c>
      <c r="R9306" t="s">
        <v>929</v>
      </c>
      <c r="S9306" t="s">
        <v>929</v>
      </c>
      <c r="T9306" t="s">
        <v>929</v>
      </c>
    </row>
    <row r="9307" spans="1:20">
      <c r="A9307">
        <v>806715</v>
      </c>
      <c r="B9307" t="s">
        <v>272</v>
      </c>
      <c r="C9307" t="s">
        <v>929</v>
      </c>
      <c r="D9307" t="s">
        <v>928</v>
      </c>
      <c r="E9307" t="s">
        <v>930</v>
      </c>
      <c r="F9307" t="s">
        <v>928</v>
      </c>
      <c r="G9307" t="s">
        <v>930</v>
      </c>
      <c r="H9307" t="s">
        <v>929</v>
      </c>
      <c r="I9307" t="s">
        <v>930</v>
      </c>
      <c r="J9307" t="s">
        <v>928</v>
      </c>
      <c r="K9307" t="s">
        <v>930</v>
      </c>
      <c r="L9307" t="s">
        <v>930</v>
      </c>
      <c r="M9307" t="s">
        <v>930</v>
      </c>
      <c r="N9307" t="s">
        <v>930</v>
      </c>
      <c r="O9307" t="s">
        <v>929</v>
      </c>
      <c r="P9307" t="s">
        <v>929</v>
      </c>
      <c r="Q9307" t="s">
        <v>929</v>
      </c>
      <c r="R9307" t="s">
        <v>929</v>
      </c>
      <c r="S9307" t="s">
        <v>929</v>
      </c>
      <c r="T9307" t="s">
        <v>929</v>
      </c>
    </row>
    <row r="9308" spans="1:20">
      <c r="A9308">
        <v>806734</v>
      </c>
      <c r="B9308" t="s">
        <v>272</v>
      </c>
      <c r="C9308" t="s">
        <v>928</v>
      </c>
      <c r="D9308" t="s">
        <v>930</v>
      </c>
      <c r="E9308" t="s">
        <v>930</v>
      </c>
      <c r="F9308" t="s">
        <v>929</v>
      </c>
      <c r="G9308" t="s">
        <v>930</v>
      </c>
      <c r="H9308" t="s">
        <v>930</v>
      </c>
      <c r="I9308" t="s">
        <v>928</v>
      </c>
      <c r="J9308" t="s">
        <v>928</v>
      </c>
      <c r="K9308" t="s">
        <v>928</v>
      </c>
      <c r="L9308" t="s">
        <v>930</v>
      </c>
      <c r="M9308" t="s">
        <v>928</v>
      </c>
      <c r="N9308" t="s">
        <v>930</v>
      </c>
      <c r="O9308" t="s">
        <v>929</v>
      </c>
      <c r="P9308" t="s">
        <v>929</v>
      </c>
      <c r="Q9308" t="s">
        <v>929</v>
      </c>
      <c r="R9308" t="s">
        <v>929</v>
      </c>
      <c r="S9308" t="s">
        <v>929</v>
      </c>
      <c r="T9308" t="s">
        <v>929</v>
      </c>
    </row>
    <row r="9309" spans="1:20">
      <c r="A9309">
        <v>806748</v>
      </c>
      <c r="B9309" t="s">
        <v>272</v>
      </c>
      <c r="C9309" t="s">
        <v>930</v>
      </c>
      <c r="D9309" t="s">
        <v>928</v>
      </c>
      <c r="E9309" t="s">
        <v>928</v>
      </c>
      <c r="F9309" t="s">
        <v>930</v>
      </c>
      <c r="G9309" t="s">
        <v>929</v>
      </c>
      <c r="H9309" t="s">
        <v>930</v>
      </c>
      <c r="I9309" t="s">
        <v>930</v>
      </c>
      <c r="J9309" t="s">
        <v>928</v>
      </c>
      <c r="K9309" t="s">
        <v>930</v>
      </c>
      <c r="L9309" t="s">
        <v>930</v>
      </c>
      <c r="M9309" t="s">
        <v>930</v>
      </c>
      <c r="N9309" t="s">
        <v>928</v>
      </c>
      <c r="O9309" t="s">
        <v>929</v>
      </c>
      <c r="P9309" t="s">
        <v>929</v>
      </c>
      <c r="Q9309" t="s">
        <v>929</v>
      </c>
      <c r="R9309" t="s">
        <v>929</v>
      </c>
      <c r="S9309" t="s">
        <v>929</v>
      </c>
      <c r="T9309" t="s">
        <v>929</v>
      </c>
    </row>
    <row r="9310" spans="1:20">
      <c r="A9310">
        <v>806752</v>
      </c>
      <c r="B9310" t="s">
        <v>272</v>
      </c>
      <c r="C9310" t="s">
        <v>930</v>
      </c>
      <c r="D9310" t="s">
        <v>930</v>
      </c>
      <c r="E9310" t="s">
        <v>930</v>
      </c>
      <c r="F9310" t="s">
        <v>929</v>
      </c>
      <c r="G9310" t="s">
        <v>929</v>
      </c>
      <c r="H9310" t="s">
        <v>930</v>
      </c>
      <c r="I9310" t="s">
        <v>930</v>
      </c>
      <c r="J9310" t="s">
        <v>928</v>
      </c>
      <c r="K9310" t="s">
        <v>930</v>
      </c>
      <c r="L9310" t="s">
        <v>928</v>
      </c>
      <c r="M9310" t="s">
        <v>930</v>
      </c>
      <c r="N9310" t="s">
        <v>929</v>
      </c>
      <c r="O9310" t="s">
        <v>929</v>
      </c>
      <c r="P9310" t="s">
        <v>929</v>
      </c>
      <c r="Q9310" t="s">
        <v>929</v>
      </c>
      <c r="R9310" t="s">
        <v>929</v>
      </c>
      <c r="S9310" t="s">
        <v>929</v>
      </c>
      <c r="T9310" t="s">
        <v>929</v>
      </c>
    </row>
    <row r="9311" spans="1:20">
      <c r="A9311">
        <v>806762</v>
      </c>
      <c r="B9311" t="s">
        <v>272</v>
      </c>
      <c r="C9311" t="s">
        <v>930</v>
      </c>
      <c r="D9311" t="s">
        <v>930</v>
      </c>
      <c r="E9311" t="s">
        <v>929</v>
      </c>
      <c r="F9311" t="s">
        <v>930</v>
      </c>
      <c r="G9311" t="s">
        <v>929</v>
      </c>
      <c r="H9311" t="s">
        <v>930</v>
      </c>
      <c r="I9311" t="s">
        <v>929</v>
      </c>
      <c r="J9311" t="s">
        <v>930</v>
      </c>
      <c r="K9311" t="s">
        <v>930</v>
      </c>
      <c r="L9311" t="s">
        <v>928</v>
      </c>
      <c r="M9311" t="s">
        <v>930</v>
      </c>
      <c r="N9311" t="s">
        <v>928</v>
      </c>
      <c r="O9311" t="s">
        <v>929</v>
      </c>
      <c r="P9311" t="s">
        <v>929</v>
      </c>
      <c r="Q9311" t="s">
        <v>929</v>
      </c>
      <c r="R9311" t="s">
        <v>929</v>
      </c>
      <c r="S9311" t="s">
        <v>929</v>
      </c>
      <c r="T9311" t="s">
        <v>929</v>
      </c>
    </row>
    <row r="9312" spans="1:20">
      <c r="A9312">
        <v>806774</v>
      </c>
      <c r="B9312" t="s">
        <v>272</v>
      </c>
      <c r="C9312" t="s">
        <v>928</v>
      </c>
      <c r="D9312" t="s">
        <v>929</v>
      </c>
      <c r="E9312" t="s">
        <v>930</v>
      </c>
      <c r="F9312" t="s">
        <v>930</v>
      </c>
      <c r="G9312" t="s">
        <v>930</v>
      </c>
      <c r="H9312" t="s">
        <v>929</v>
      </c>
      <c r="I9312" t="s">
        <v>928</v>
      </c>
      <c r="J9312" t="s">
        <v>929</v>
      </c>
      <c r="K9312" t="s">
        <v>928</v>
      </c>
      <c r="L9312" t="s">
        <v>930</v>
      </c>
      <c r="M9312" t="s">
        <v>930</v>
      </c>
      <c r="N9312" t="s">
        <v>928</v>
      </c>
      <c r="O9312" t="s">
        <v>929</v>
      </c>
      <c r="P9312" t="s">
        <v>929</v>
      </c>
      <c r="Q9312" t="s">
        <v>929</v>
      </c>
      <c r="R9312" t="s">
        <v>929</v>
      </c>
      <c r="S9312" t="s">
        <v>929</v>
      </c>
      <c r="T9312" t="s">
        <v>929</v>
      </c>
    </row>
    <row r="9313" spans="1:20">
      <c r="A9313">
        <v>806812</v>
      </c>
      <c r="B9313" t="s">
        <v>272</v>
      </c>
      <c r="C9313" t="s">
        <v>929</v>
      </c>
      <c r="D9313" t="s">
        <v>928</v>
      </c>
      <c r="E9313" t="s">
        <v>928</v>
      </c>
      <c r="F9313" t="s">
        <v>928</v>
      </c>
      <c r="G9313" t="s">
        <v>928</v>
      </c>
      <c r="H9313" t="s">
        <v>928</v>
      </c>
      <c r="I9313" t="s">
        <v>930</v>
      </c>
      <c r="J9313" t="s">
        <v>930</v>
      </c>
      <c r="K9313" t="s">
        <v>930</v>
      </c>
      <c r="L9313" t="s">
        <v>930</v>
      </c>
      <c r="M9313" t="s">
        <v>930</v>
      </c>
      <c r="N9313" t="s">
        <v>930</v>
      </c>
      <c r="O9313" t="s">
        <v>929</v>
      </c>
      <c r="P9313" t="s">
        <v>929</v>
      </c>
      <c r="Q9313" t="s">
        <v>929</v>
      </c>
      <c r="R9313" t="s">
        <v>929</v>
      </c>
      <c r="S9313" t="s">
        <v>929</v>
      </c>
      <c r="T9313" t="s">
        <v>929</v>
      </c>
    </row>
    <row r="9314" spans="1:20">
      <c r="A9314">
        <v>806828</v>
      </c>
      <c r="B9314" t="s">
        <v>272</v>
      </c>
      <c r="C9314" t="s">
        <v>928</v>
      </c>
      <c r="D9314" t="s">
        <v>930</v>
      </c>
      <c r="E9314" t="s">
        <v>930</v>
      </c>
      <c r="F9314" t="s">
        <v>929</v>
      </c>
      <c r="G9314" t="s">
        <v>929</v>
      </c>
      <c r="H9314" t="s">
        <v>928</v>
      </c>
      <c r="I9314" t="s">
        <v>928</v>
      </c>
      <c r="J9314" t="s">
        <v>930</v>
      </c>
      <c r="K9314" t="s">
        <v>928</v>
      </c>
      <c r="L9314" t="s">
        <v>930</v>
      </c>
      <c r="M9314" t="s">
        <v>929</v>
      </c>
      <c r="N9314" t="s">
        <v>929</v>
      </c>
      <c r="O9314" t="s">
        <v>929</v>
      </c>
      <c r="P9314" t="s">
        <v>929</v>
      </c>
      <c r="Q9314" t="s">
        <v>929</v>
      </c>
      <c r="R9314" t="s">
        <v>929</v>
      </c>
      <c r="S9314" t="s">
        <v>929</v>
      </c>
      <c r="T9314" t="s">
        <v>929</v>
      </c>
    </row>
    <row r="9315" spans="1:20">
      <c r="A9315">
        <v>806879</v>
      </c>
      <c r="B9315" t="s">
        <v>272</v>
      </c>
      <c r="C9315" t="s">
        <v>930</v>
      </c>
      <c r="D9315" t="s">
        <v>930</v>
      </c>
      <c r="E9315" t="s">
        <v>929</v>
      </c>
      <c r="F9315" t="s">
        <v>930</v>
      </c>
      <c r="G9315" t="s">
        <v>930</v>
      </c>
      <c r="H9315" t="s">
        <v>929</v>
      </c>
      <c r="I9315" t="s">
        <v>928</v>
      </c>
      <c r="J9315" t="s">
        <v>930</v>
      </c>
      <c r="K9315" t="s">
        <v>930</v>
      </c>
      <c r="L9315" t="s">
        <v>928</v>
      </c>
      <c r="M9315" t="s">
        <v>930</v>
      </c>
      <c r="N9315" t="s">
        <v>928</v>
      </c>
      <c r="O9315" t="s">
        <v>929</v>
      </c>
      <c r="P9315" t="s">
        <v>929</v>
      </c>
      <c r="Q9315" t="s">
        <v>929</v>
      </c>
      <c r="R9315" t="s">
        <v>929</v>
      </c>
      <c r="S9315" t="s">
        <v>929</v>
      </c>
      <c r="T9315" t="s">
        <v>929</v>
      </c>
    </row>
    <row r="9316" spans="1:20">
      <c r="A9316">
        <v>806935</v>
      </c>
      <c r="B9316" t="s">
        <v>272</v>
      </c>
      <c r="C9316" t="s">
        <v>930</v>
      </c>
      <c r="D9316" t="s">
        <v>930</v>
      </c>
      <c r="E9316" t="s">
        <v>928</v>
      </c>
      <c r="F9316" t="s">
        <v>930</v>
      </c>
      <c r="G9316" t="s">
        <v>929</v>
      </c>
      <c r="H9316" t="s">
        <v>930</v>
      </c>
      <c r="I9316" t="s">
        <v>930</v>
      </c>
      <c r="J9316" t="s">
        <v>930</v>
      </c>
      <c r="K9316" t="s">
        <v>928</v>
      </c>
      <c r="L9316" t="s">
        <v>930</v>
      </c>
      <c r="M9316" t="s">
        <v>928</v>
      </c>
      <c r="N9316" t="s">
        <v>929</v>
      </c>
      <c r="O9316" t="s">
        <v>929</v>
      </c>
      <c r="P9316" t="s">
        <v>929</v>
      </c>
      <c r="Q9316" t="s">
        <v>929</v>
      </c>
      <c r="R9316" t="s">
        <v>929</v>
      </c>
      <c r="S9316" t="s">
        <v>929</v>
      </c>
      <c r="T9316" t="s">
        <v>929</v>
      </c>
    </row>
    <row r="9317" spans="1:20">
      <c r="A9317">
        <v>806955</v>
      </c>
      <c r="B9317" t="s">
        <v>272</v>
      </c>
      <c r="C9317" t="s">
        <v>928</v>
      </c>
      <c r="D9317" t="s">
        <v>929</v>
      </c>
      <c r="E9317" t="s">
        <v>930</v>
      </c>
      <c r="F9317" t="s">
        <v>928</v>
      </c>
      <c r="G9317" t="s">
        <v>929</v>
      </c>
      <c r="H9317" t="s">
        <v>929</v>
      </c>
      <c r="I9317" t="s">
        <v>930</v>
      </c>
      <c r="J9317" t="s">
        <v>930</v>
      </c>
      <c r="K9317" t="s">
        <v>929</v>
      </c>
      <c r="L9317" t="s">
        <v>929</v>
      </c>
      <c r="M9317" t="s">
        <v>930</v>
      </c>
      <c r="N9317" t="s">
        <v>928</v>
      </c>
      <c r="O9317" t="s">
        <v>929</v>
      </c>
      <c r="P9317" t="s">
        <v>929</v>
      </c>
      <c r="Q9317" t="s">
        <v>929</v>
      </c>
      <c r="R9317" t="s">
        <v>929</v>
      </c>
      <c r="S9317" t="s">
        <v>929</v>
      </c>
      <c r="T9317" t="s">
        <v>929</v>
      </c>
    </row>
    <row r="9318" spans="1:20">
      <c r="A9318">
        <v>806988</v>
      </c>
      <c r="B9318" t="s">
        <v>272</v>
      </c>
      <c r="C9318" t="s">
        <v>929</v>
      </c>
      <c r="D9318" t="s">
        <v>930</v>
      </c>
      <c r="E9318" t="s">
        <v>930</v>
      </c>
      <c r="F9318" t="s">
        <v>930</v>
      </c>
      <c r="G9318" t="s">
        <v>928</v>
      </c>
      <c r="H9318" t="s">
        <v>929</v>
      </c>
      <c r="I9318" t="s">
        <v>929</v>
      </c>
      <c r="J9318" t="s">
        <v>930</v>
      </c>
      <c r="K9318" t="s">
        <v>930</v>
      </c>
      <c r="L9318" t="s">
        <v>930</v>
      </c>
      <c r="M9318" t="s">
        <v>930</v>
      </c>
      <c r="N9318" t="s">
        <v>930</v>
      </c>
      <c r="O9318" t="s">
        <v>929</v>
      </c>
      <c r="P9318" t="s">
        <v>929</v>
      </c>
      <c r="Q9318" t="s">
        <v>929</v>
      </c>
      <c r="R9318" t="s">
        <v>929</v>
      </c>
      <c r="S9318" t="s">
        <v>929</v>
      </c>
      <c r="T9318" t="s">
        <v>929</v>
      </c>
    </row>
    <row r="9319" spans="1:20">
      <c r="A9319">
        <v>807019</v>
      </c>
      <c r="B9319" t="s">
        <v>272</v>
      </c>
      <c r="C9319" t="s">
        <v>928</v>
      </c>
      <c r="D9319" t="s">
        <v>929</v>
      </c>
      <c r="E9319" t="s">
        <v>930</v>
      </c>
      <c r="F9319" t="s">
        <v>930</v>
      </c>
      <c r="G9319" t="s">
        <v>928</v>
      </c>
      <c r="H9319" t="s">
        <v>930</v>
      </c>
      <c r="I9319" t="s">
        <v>930</v>
      </c>
      <c r="J9319" t="s">
        <v>929</v>
      </c>
      <c r="K9319" t="s">
        <v>928</v>
      </c>
      <c r="L9319" t="s">
        <v>928</v>
      </c>
      <c r="M9319" t="s">
        <v>930</v>
      </c>
      <c r="N9319" t="s">
        <v>928</v>
      </c>
      <c r="O9319" t="s">
        <v>929</v>
      </c>
      <c r="P9319" t="s">
        <v>929</v>
      </c>
      <c r="Q9319" t="s">
        <v>929</v>
      </c>
      <c r="R9319" t="s">
        <v>929</v>
      </c>
      <c r="S9319" t="s">
        <v>929</v>
      </c>
      <c r="T9319" t="s">
        <v>929</v>
      </c>
    </row>
    <row r="9320" spans="1:20">
      <c r="A9320">
        <v>807050</v>
      </c>
      <c r="B9320" t="s">
        <v>272</v>
      </c>
      <c r="C9320" t="s">
        <v>928</v>
      </c>
      <c r="D9320" t="s">
        <v>928</v>
      </c>
      <c r="E9320" t="s">
        <v>928</v>
      </c>
      <c r="F9320" t="s">
        <v>928</v>
      </c>
      <c r="G9320" t="s">
        <v>928</v>
      </c>
      <c r="H9320" t="s">
        <v>930</v>
      </c>
      <c r="I9320" t="s">
        <v>930</v>
      </c>
      <c r="J9320" t="s">
        <v>930</v>
      </c>
      <c r="K9320" t="s">
        <v>929</v>
      </c>
      <c r="L9320" t="s">
        <v>928</v>
      </c>
      <c r="M9320" t="s">
        <v>930</v>
      </c>
      <c r="N9320" t="s">
        <v>929</v>
      </c>
      <c r="O9320" t="s">
        <v>929</v>
      </c>
      <c r="P9320" t="s">
        <v>929</v>
      </c>
      <c r="Q9320" t="s">
        <v>929</v>
      </c>
      <c r="R9320" t="s">
        <v>929</v>
      </c>
      <c r="S9320" t="s">
        <v>929</v>
      </c>
      <c r="T9320" t="s">
        <v>929</v>
      </c>
    </row>
    <row r="9321" spans="1:20">
      <c r="A9321">
        <v>807051</v>
      </c>
      <c r="B9321" t="s">
        <v>272</v>
      </c>
      <c r="C9321" t="s">
        <v>930</v>
      </c>
      <c r="D9321" t="s">
        <v>930</v>
      </c>
      <c r="E9321" t="s">
        <v>930</v>
      </c>
      <c r="F9321" t="s">
        <v>930</v>
      </c>
      <c r="G9321" t="s">
        <v>930</v>
      </c>
      <c r="H9321" t="s">
        <v>930</v>
      </c>
      <c r="I9321" t="s">
        <v>930</v>
      </c>
      <c r="J9321" t="s">
        <v>930</v>
      </c>
      <c r="K9321" t="s">
        <v>930</v>
      </c>
      <c r="L9321" t="s">
        <v>930</v>
      </c>
      <c r="M9321" t="s">
        <v>930</v>
      </c>
      <c r="N9321" t="s">
        <v>929</v>
      </c>
      <c r="O9321" t="s">
        <v>929</v>
      </c>
      <c r="P9321" t="s">
        <v>929</v>
      </c>
      <c r="Q9321" t="s">
        <v>929</v>
      </c>
      <c r="R9321" t="s">
        <v>929</v>
      </c>
      <c r="S9321" t="s">
        <v>929</v>
      </c>
      <c r="T9321" t="s">
        <v>929</v>
      </c>
    </row>
    <row r="9322" spans="1:20">
      <c r="A9322">
        <v>807074</v>
      </c>
      <c r="B9322" t="s">
        <v>272</v>
      </c>
      <c r="C9322" t="s">
        <v>929</v>
      </c>
      <c r="D9322" t="s">
        <v>930</v>
      </c>
      <c r="E9322" t="s">
        <v>930</v>
      </c>
      <c r="F9322" t="s">
        <v>929</v>
      </c>
      <c r="G9322" t="s">
        <v>929</v>
      </c>
      <c r="H9322" t="s">
        <v>930</v>
      </c>
      <c r="I9322" t="s">
        <v>930</v>
      </c>
      <c r="J9322" t="s">
        <v>930</v>
      </c>
      <c r="K9322" t="s">
        <v>930</v>
      </c>
      <c r="L9322" t="s">
        <v>930</v>
      </c>
      <c r="M9322" t="s">
        <v>930</v>
      </c>
      <c r="N9322" t="s">
        <v>929</v>
      </c>
      <c r="O9322" t="s">
        <v>929</v>
      </c>
      <c r="P9322" t="s">
        <v>929</v>
      </c>
      <c r="Q9322" t="s">
        <v>929</v>
      </c>
      <c r="R9322" t="s">
        <v>929</v>
      </c>
      <c r="S9322" t="s">
        <v>929</v>
      </c>
      <c r="T9322" t="s">
        <v>929</v>
      </c>
    </row>
    <row r="9323" spans="1:20">
      <c r="A9323">
        <v>807096</v>
      </c>
      <c r="B9323" t="s">
        <v>272</v>
      </c>
      <c r="C9323" t="s">
        <v>930</v>
      </c>
      <c r="D9323" t="s">
        <v>930</v>
      </c>
      <c r="E9323" t="s">
        <v>930</v>
      </c>
      <c r="F9323" t="s">
        <v>928</v>
      </c>
      <c r="G9323" t="s">
        <v>929</v>
      </c>
      <c r="H9323" t="s">
        <v>929</v>
      </c>
      <c r="I9323" t="s">
        <v>930</v>
      </c>
      <c r="J9323" t="s">
        <v>930</v>
      </c>
      <c r="K9323" t="s">
        <v>930</v>
      </c>
      <c r="L9323" t="s">
        <v>930</v>
      </c>
      <c r="M9323" t="s">
        <v>930</v>
      </c>
      <c r="N9323" t="s">
        <v>930</v>
      </c>
      <c r="O9323" t="s">
        <v>929</v>
      </c>
      <c r="P9323" t="s">
        <v>929</v>
      </c>
      <c r="Q9323" t="s">
        <v>929</v>
      </c>
      <c r="R9323" t="s">
        <v>929</v>
      </c>
      <c r="S9323" t="s">
        <v>929</v>
      </c>
      <c r="T9323" t="s">
        <v>929</v>
      </c>
    </row>
    <row r="9324" spans="1:20">
      <c r="A9324">
        <v>807098</v>
      </c>
      <c r="B9324" t="s">
        <v>272</v>
      </c>
      <c r="C9324" t="s">
        <v>928</v>
      </c>
      <c r="D9324" t="s">
        <v>930</v>
      </c>
      <c r="E9324" t="s">
        <v>929</v>
      </c>
      <c r="F9324" t="s">
        <v>929</v>
      </c>
      <c r="G9324" t="s">
        <v>929</v>
      </c>
      <c r="H9324" t="s">
        <v>929</v>
      </c>
      <c r="I9324" t="s">
        <v>928</v>
      </c>
      <c r="J9324" t="s">
        <v>930</v>
      </c>
      <c r="K9324" t="s">
        <v>928</v>
      </c>
      <c r="L9324" t="s">
        <v>929</v>
      </c>
      <c r="M9324" t="s">
        <v>930</v>
      </c>
      <c r="N9324" t="s">
        <v>928</v>
      </c>
      <c r="O9324" t="s">
        <v>929</v>
      </c>
      <c r="P9324" t="s">
        <v>929</v>
      </c>
      <c r="Q9324" t="s">
        <v>929</v>
      </c>
      <c r="R9324" t="s">
        <v>929</v>
      </c>
      <c r="S9324" t="s">
        <v>929</v>
      </c>
      <c r="T9324" t="s">
        <v>929</v>
      </c>
    </row>
    <row r="9325" spans="1:20">
      <c r="A9325">
        <v>807107</v>
      </c>
      <c r="B9325" t="s">
        <v>272</v>
      </c>
      <c r="C9325" t="s">
        <v>929</v>
      </c>
      <c r="D9325" t="s">
        <v>930</v>
      </c>
      <c r="E9325" t="s">
        <v>930</v>
      </c>
      <c r="F9325" t="s">
        <v>929</v>
      </c>
      <c r="G9325" t="s">
        <v>929</v>
      </c>
      <c r="H9325" t="s">
        <v>929</v>
      </c>
      <c r="I9325" t="s">
        <v>930</v>
      </c>
      <c r="J9325" t="s">
        <v>929</v>
      </c>
      <c r="K9325" t="s">
        <v>929</v>
      </c>
      <c r="L9325" t="s">
        <v>928</v>
      </c>
      <c r="M9325" t="s">
        <v>930</v>
      </c>
      <c r="N9325" t="s">
        <v>930</v>
      </c>
      <c r="O9325" t="s">
        <v>929</v>
      </c>
      <c r="P9325" t="s">
        <v>929</v>
      </c>
      <c r="Q9325" t="s">
        <v>929</v>
      </c>
      <c r="R9325" t="s">
        <v>929</v>
      </c>
      <c r="S9325" t="s">
        <v>929</v>
      </c>
      <c r="T9325" t="s">
        <v>929</v>
      </c>
    </row>
    <row r="9326" spans="1:20">
      <c r="A9326">
        <v>807116</v>
      </c>
      <c r="B9326" t="s">
        <v>272</v>
      </c>
      <c r="C9326" t="s">
        <v>929</v>
      </c>
      <c r="D9326" t="s">
        <v>928</v>
      </c>
      <c r="E9326" t="s">
        <v>930</v>
      </c>
      <c r="F9326" t="s">
        <v>929</v>
      </c>
      <c r="G9326" t="s">
        <v>929</v>
      </c>
      <c r="H9326" t="s">
        <v>928</v>
      </c>
      <c r="I9326" t="s">
        <v>930</v>
      </c>
      <c r="J9326" t="s">
        <v>930</v>
      </c>
      <c r="K9326" t="s">
        <v>929</v>
      </c>
      <c r="L9326" t="s">
        <v>930</v>
      </c>
      <c r="M9326" t="s">
        <v>930</v>
      </c>
      <c r="N9326" t="s">
        <v>929</v>
      </c>
      <c r="O9326" t="s">
        <v>929</v>
      </c>
      <c r="P9326" t="s">
        <v>929</v>
      </c>
      <c r="Q9326" t="s">
        <v>929</v>
      </c>
      <c r="R9326" t="s">
        <v>929</v>
      </c>
      <c r="S9326" t="s">
        <v>929</v>
      </c>
      <c r="T9326" t="s">
        <v>929</v>
      </c>
    </row>
    <row r="9327" spans="1:20">
      <c r="A9327">
        <v>807121</v>
      </c>
      <c r="B9327" t="s">
        <v>272</v>
      </c>
      <c r="C9327" t="s">
        <v>929</v>
      </c>
      <c r="D9327" t="s">
        <v>930</v>
      </c>
      <c r="E9327" t="s">
        <v>929</v>
      </c>
      <c r="F9327" t="s">
        <v>929</v>
      </c>
      <c r="G9327" t="s">
        <v>929</v>
      </c>
      <c r="H9327" t="s">
        <v>929</v>
      </c>
      <c r="I9327" t="s">
        <v>930</v>
      </c>
      <c r="J9327" t="s">
        <v>928</v>
      </c>
      <c r="K9327" t="s">
        <v>928</v>
      </c>
      <c r="L9327" t="s">
        <v>928</v>
      </c>
      <c r="M9327" t="s">
        <v>928</v>
      </c>
      <c r="N9327" t="s">
        <v>928</v>
      </c>
      <c r="O9327" t="s">
        <v>929</v>
      </c>
      <c r="P9327" t="s">
        <v>929</v>
      </c>
      <c r="Q9327" t="s">
        <v>929</v>
      </c>
      <c r="R9327" t="s">
        <v>929</v>
      </c>
      <c r="S9327" t="s">
        <v>929</v>
      </c>
      <c r="T9327" t="s">
        <v>929</v>
      </c>
    </row>
    <row r="9328" spans="1:20">
      <c r="A9328">
        <v>807162</v>
      </c>
      <c r="B9328" t="s">
        <v>272</v>
      </c>
      <c r="C9328" t="s">
        <v>930</v>
      </c>
      <c r="D9328" t="s">
        <v>930</v>
      </c>
      <c r="E9328" t="s">
        <v>930</v>
      </c>
      <c r="F9328" t="s">
        <v>930</v>
      </c>
      <c r="G9328" t="s">
        <v>929</v>
      </c>
      <c r="H9328" t="s">
        <v>930</v>
      </c>
      <c r="I9328" t="s">
        <v>930</v>
      </c>
      <c r="J9328" t="s">
        <v>928</v>
      </c>
      <c r="K9328" t="s">
        <v>928</v>
      </c>
      <c r="L9328" t="s">
        <v>930</v>
      </c>
      <c r="M9328" t="s">
        <v>928</v>
      </c>
      <c r="N9328" t="s">
        <v>930</v>
      </c>
      <c r="O9328" t="s">
        <v>929</v>
      </c>
      <c r="P9328" t="s">
        <v>929</v>
      </c>
      <c r="Q9328" t="s">
        <v>929</v>
      </c>
      <c r="R9328" t="s">
        <v>929</v>
      </c>
      <c r="S9328" t="s">
        <v>929</v>
      </c>
      <c r="T9328" t="s">
        <v>929</v>
      </c>
    </row>
    <row r="9329" spans="1:20">
      <c r="A9329">
        <v>807166</v>
      </c>
      <c r="B9329" t="s">
        <v>272</v>
      </c>
      <c r="C9329" t="s">
        <v>928</v>
      </c>
      <c r="D9329" t="s">
        <v>929</v>
      </c>
      <c r="E9329" t="s">
        <v>929</v>
      </c>
      <c r="F9329" t="s">
        <v>930</v>
      </c>
      <c r="G9329" t="s">
        <v>928</v>
      </c>
      <c r="H9329" t="s">
        <v>930</v>
      </c>
      <c r="I9329" t="s">
        <v>928</v>
      </c>
      <c r="J9329" t="s">
        <v>930</v>
      </c>
      <c r="K9329" t="s">
        <v>930</v>
      </c>
      <c r="L9329" t="s">
        <v>928</v>
      </c>
      <c r="M9329" t="s">
        <v>928</v>
      </c>
      <c r="N9329" t="s">
        <v>930</v>
      </c>
      <c r="O9329" t="s">
        <v>929</v>
      </c>
      <c r="P9329" t="s">
        <v>929</v>
      </c>
      <c r="Q9329" t="s">
        <v>929</v>
      </c>
      <c r="R9329" t="s">
        <v>929</v>
      </c>
      <c r="S9329" t="s">
        <v>929</v>
      </c>
      <c r="T9329" t="s">
        <v>929</v>
      </c>
    </row>
    <row r="9330" spans="1:20">
      <c r="A9330">
        <v>807178</v>
      </c>
      <c r="B9330" t="s">
        <v>272</v>
      </c>
      <c r="C9330" t="s">
        <v>928</v>
      </c>
      <c r="D9330" t="s">
        <v>928</v>
      </c>
      <c r="E9330" t="s">
        <v>929</v>
      </c>
      <c r="F9330" t="s">
        <v>929</v>
      </c>
      <c r="G9330" t="s">
        <v>930</v>
      </c>
      <c r="H9330" t="s">
        <v>929</v>
      </c>
      <c r="I9330" t="s">
        <v>930</v>
      </c>
      <c r="J9330" t="s">
        <v>929</v>
      </c>
      <c r="K9330" t="s">
        <v>930</v>
      </c>
      <c r="L9330" t="s">
        <v>929</v>
      </c>
      <c r="M9330" t="s">
        <v>930</v>
      </c>
      <c r="N9330" t="s">
        <v>929</v>
      </c>
      <c r="O9330" t="s">
        <v>929</v>
      </c>
      <c r="P9330" t="s">
        <v>929</v>
      </c>
      <c r="Q9330" t="s">
        <v>929</v>
      </c>
      <c r="R9330" t="s">
        <v>929</v>
      </c>
      <c r="S9330" t="s">
        <v>929</v>
      </c>
      <c r="T9330" t="s">
        <v>929</v>
      </c>
    </row>
    <row r="9331" spans="1:20">
      <c r="A9331">
        <v>807201</v>
      </c>
      <c r="B9331" t="s">
        <v>272</v>
      </c>
      <c r="C9331" t="s">
        <v>930</v>
      </c>
      <c r="D9331" t="s">
        <v>928</v>
      </c>
      <c r="E9331" t="s">
        <v>929</v>
      </c>
      <c r="F9331" t="s">
        <v>929</v>
      </c>
      <c r="G9331" t="s">
        <v>929</v>
      </c>
      <c r="H9331" t="s">
        <v>929</v>
      </c>
      <c r="I9331" t="s">
        <v>928</v>
      </c>
      <c r="J9331" t="s">
        <v>928</v>
      </c>
      <c r="K9331" t="s">
        <v>930</v>
      </c>
      <c r="L9331" t="s">
        <v>930</v>
      </c>
      <c r="M9331" t="s">
        <v>928</v>
      </c>
      <c r="N9331" t="s">
        <v>928</v>
      </c>
      <c r="O9331" t="s">
        <v>929</v>
      </c>
      <c r="P9331" t="s">
        <v>929</v>
      </c>
      <c r="Q9331" t="s">
        <v>929</v>
      </c>
      <c r="R9331" t="s">
        <v>929</v>
      </c>
      <c r="S9331" t="s">
        <v>929</v>
      </c>
      <c r="T9331" t="s">
        <v>929</v>
      </c>
    </row>
    <row r="9332" spans="1:20">
      <c r="A9332">
        <v>807210</v>
      </c>
      <c r="B9332" t="s">
        <v>272</v>
      </c>
      <c r="C9332" t="s">
        <v>929</v>
      </c>
      <c r="D9332" t="s">
        <v>929</v>
      </c>
      <c r="E9332" t="s">
        <v>930</v>
      </c>
      <c r="F9332" t="s">
        <v>929</v>
      </c>
      <c r="G9332" t="s">
        <v>929</v>
      </c>
      <c r="H9332" t="s">
        <v>929</v>
      </c>
      <c r="I9332" t="s">
        <v>929</v>
      </c>
      <c r="J9332" t="s">
        <v>930</v>
      </c>
      <c r="K9332" t="s">
        <v>929</v>
      </c>
      <c r="L9332" t="s">
        <v>929</v>
      </c>
      <c r="M9332" t="s">
        <v>928</v>
      </c>
      <c r="N9332" t="s">
        <v>928</v>
      </c>
      <c r="O9332" t="s">
        <v>929</v>
      </c>
      <c r="P9332" t="s">
        <v>929</v>
      </c>
      <c r="Q9332" t="s">
        <v>929</v>
      </c>
      <c r="R9332" t="s">
        <v>929</v>
      </c>
      <c r="S9332" t="s">
        <v>929</v>
      </c>
      <c r="T9332" t="s">
        <v>929</v>
      </c>
    </row>
    <row r="9333" spans="1:20">
      <c r="A9333">
        <v>807219</v>
      </c>
      <c r="B9333" t="s">
        <v>272</v>
      </c>
      <c r="C9333" t="s">
        <v>930</v>
      </c>
      <c r="D9333" t="s">
        <v>928</v>
      </c>
      <c r="E9333" t="s">
        <v>928</v>
      </c>
      <c r="F9333" t="s">
        <v>930</v>
      </c>
      <c r="G9333" t="s">
        <v>928</v>
      </c>
      <c r="H9333" t="s">
        <v>930</v>
      </c>
      <c r="I9333" t="s">
        <v>930</v>
      </c>
      <c r="J9333" t="s">
        <v>929</v>
      </c>
      <c r="K9333" t="s">
        <v>929</v>
      </c>
      <c r="L9333" t="s">
        <v>930</v>
      </c>
      <c r="M9333" t="s">
        <v>928</v>
      </c>
      <c r="N9333" t="s">
        <v>930</v>
      </c>
      <c r="O9333" t="s">
        <v>929</v>
      </c>
      <c r="P9333" t="s">
        <v>929</v>
      </c>
      <c r="Q9333" t="s">
        <v>929</v>
      </c>
      <c r="R9333" t="s">
        <v>929</v>
      </c>
      <c r="S9333" t="s">
        <v>929</v>
      </c>
      <c r="T9333" t="s">
        <v>929</v>
      </c>
    </row>
    <row r="9334" spans="1:20">
      <c r="A9334">
        <v>807232</v>
      </c>
      <c r="B9334" t="s">
        <v>272</v>
      </c>
      <c r="C9334" t="s">
        <v>928</v>
      </c>
      <c r="D9334" t="s">
        <v>929</v>
      </c>
      <c r="E9334" t="s">
        <v>928</v>
      </c>
      <c r="F9334" t="s">
        <v>930</v>
      </c>
      <c r="G9334" t="s">
        <v>930</v>
      </c>
      <c r="H9334" t="s">
        <v>928</v>
      </c>
      <c r="I9334" t="s">
        <v>930</v>
      </c>
      <c r="J9334" t="s">
        <v>928</v>
      </c>
      <c r="K9334" t="s">
        <v>929</v>
      </c>
      <c r="L9334" t="s">
        <v>929</v>
      </c>
      <c r="M9334" t="s">
        <v>930</v>
      </c>
      <c r="N9334" t="s">
        <v>928</v>
      </c>
      <c r="O9334" t="s">
        <v>929</v>
      </c>
      <c r="P9334" t="s">
        <v>929</v>
      </c>
      <c r="Q9334" t="s">
        <v>929</v>
      </c>
      <c r="R9334" t="s">
        <v>929</v>
      </c>
      <c r="S9334" t="s">
        <v>929</v>
      </c>
      <c r="T9334" t="s">
        <v>929</v>
      </c>
    </row>
    <row r="9335" spans="1:20">
      <c r="A9335">
        <v>807256</v>
      </c>
      <c r="B9335" t="s">
        <v>272</v>
      </c>
      <c r="C9335" t="s">
        <v>929</v>
      </c>
      <c r="D9335" t="s">
        <v>928</v>
      </c>
      <c r="E9335" t="s">
        <v>929</v>
      </c>
      <c r="F9335" t="s">
        <v>928</v>
      </c>
      <c r="G9335" t="s">
        <v>928</v>
      </c>
      <c r="H9335" t="s">
        <v>930</v>
      </c>
      <c r="I9335" t="s">
        <v>930</v>
      </c>
      <c r="J9335" t="s">
        <v>928</v>
      </c>
      <c r="K9335" t="s">
        <v>928</v>
      </c>
      <c r="L9335" t="s">
        <v>929</v>
      </c>
      <c r="M9335" t="s">
        <v>930</v>
      </c>
      <c r="N9335" t="s">
        <v>929</v>
      </c>
      <c r="O9335" t="s">
        <v>929</v>
      </c>
      <c r="P9335" t="s">
        <v>929</v>
      </c>
      <c r="Q9335" t="s">
        <v>929</v>
      </c>
      <c r="R9335" t="s">
        <v>929</v>
      </c>
      <c r="S9335" t="s">
        <v>929</v>
      </c>
      <c r="T9335" t="s">
        <v>929</v>
      </c>
    </row>
    <row r="9336" spans="1:20">
      <c r="A9336">
        <v>807258</v>
      </c>
      <c r="B9336" t="s">
        <v>272</v>
      </c>
      <c r="C9336" t="s">
        <v>929</v>
      </c>
      <c r="D9336" t="s">
        <v>930</v>
      </c>
      <c r="E9336" t="s">
        <v>930</v>
      </c>
      <c r="F9336" t="s">
        <v>929</v>
      </c>
      <c r="G9336" t="s">
        <v>930</v>
      </c>
      <c r="H9336" t="s">
        <v>930</v>
      </c>
      <c r="I9336" t="s">
        <v>928</v>
      </c>
      <c r="J9336" t="s">
        <v>928</v>
      </c>
      <c r="K9336" t="s">
        <v>930</v>
      </c>
      <c r="L9336" t="s">
        <v>930</v>
      </c>
      <c r="M9336" t="s">
        <v>929</v>
      </c>
      <c r="N9336" t="s">
        <v>929</v>
      </c>
      <c r="O9336" t="s">
        <v>929</v>
      </c>
      <c r="P9336" t="s">
        <v>929</v>
      </c>
      <c r="Q9336" t="s">
        <v>929</v>
      </c>
      <c r="R9336" t="s">
        <v>929</v>
      </c>
      <c r="S9336" t="s">
        <v>929</v>
      </c>
      <c r="T9336" t="s">
        <v>929</v>
      </c>
    </row>
    <row r="9337" spans="1:20">
      <c r="A9337">
        <v>807259</v>
      </c>
      <c r="B9337" t="s">
        <v>272</v>
      </c>
      <c r="C9337" t="s">
        <v>930</v>
      </c>
      <c r="D9337" t="s">
        <v>929</v>
      </c>
      <c r="E9337" t="s">
        <v>930</v>
      </c>
      <c r="F9337" t="s">
        <v>928</v>
      </c>
      <c r="G9337" t="s">
        <v>930</v>
      </c>
      <c r="H9337" t="s">
        <v>928</v>
      </c>
      <c r="I9337" t="s">
        <v>930</v>
      </c>
      <c r="J9337" t="s">
        <v>930</v>
      </c>
      <c r="K9337" t="s">
        <v>930</v>
      </c>
      <c r="L9337" t="s">
        <v>930</v>
      </c>
      <c r="M9337" t="s">
        <v>928</v>
      </c>
      <c r="N9337" t="s">
        <v>929</v>
      </c>
      <c r="O9337" t="s">
        <v>929</v>
      </c>
      <c r="P9337" t="s">
        <v>929</v>
      </c>
      <c r="Q9337" t="s">
        <v>929</v>
      </c>
      <c r="R9337" t="s">
        <v>929</v>
      </c>
      <c r="S9337" t="s">
        <v>929</v>
      </c>
      <c r="T9337" t="s">
        <v>929</v>
      </c>
    </row>
    <row r="9338" spans="1:20">
      <c r="A9338">
        <v>807262</v>
      </c>
      <c r="B9338" t="s">
        <v>272</v>
      </c>
      <c r="C9338" t="s">
        <v>929</v>
      </c>
      <c r="D9338" t="s">
        <v>928</v>
      </c>
      <c r="E9338" t="s">
        <v>930</v>
      </c>
      <c r="F9338" t="s">
        <v>928</v>
      </c>
      <c r="G9338" t="s">
        <v>930</v>
      </c>
      <c r="H9338" t="s">
        <v>929</v>
      </c>
      <c r="I9338" t="s">
        <v>930</v>
      </c>
      <c r="J9338" t="s">
        <v>930</v>
      </c>
      <c r="K9338" t="s">
        <v>930</v>
      </c>
      <c r="L9338" t="s">
        <v>928</v>
      </c>
      <c r="M9338" t="s">
        <v>930</v>
      </c>
      <c r="N9338" t="s">
        <v>928</v>
      </c>
      <c r="O9338" t="s">
        <v>929</v>
      </c>
      <c r="P9338" t="s">
        <v>929</v>
      </c>
      <c r="Q9338" t="s">
        <v>929</v>
      </c>
      <c r="R9338" t="s">
        <v>929</v>
      </c>
      <c r="S9338" t="s">
        <v>929</v>
      </c>
      <c r="T9338" t="s">
        <v>929</v>
      </c>
    </row>
    <row r="9339" spans="1:20">
      <c r="A9339">
        <v>807269</v>
      </c>
      <c r="B9339" t="s">
        <v>272</v>
      </c>
      <c r="C9339" t="s">
        <v>930</v>
      </c>
      <c r="D9339" t="s">
        <v>928</v>
      </c>
      <c r="E9339" t="s">
        <v>930</v>
      </c>
      <c r="F9339" t="s">
        <v>930</v>
      </c>
      <c r="G9339" t="s">
        <v>930</v>
      </c>
      <c r="H9339" t="s">
        <v>930</v>
      </c>
      <c r="I9339" t="s">
        <v>930</v>
      </c>
      <c r="J9339" t="s">
        <v>929</v>
      </c>
      <c r="K9339" t="s">
        <v>930</v>
      </c>
      <c r="L9339" t="s">
        <v>929</v>
      </c>
      <c r="M9339" t="s">
        <v>928</v>
      </c>
      <c r="N9339" t="s">
        <v>930</v>
      </c>
      <c r="O9339" t="s">
        <v>929</v>
      </c>
      <c r="P9339" t="s">
        <v>929</v>
      </c>
      <c r="Q9339" t="s">
        <v>929</v>
      </c>
      <c r="R9339" t="s">
        <v>929</v>
      </c>
      <c r="S9339" t="s">
        <v>929</v>
      </c>
      <c r="T9339" t="s">
        <v>929</v>
      </c>
    </row>
    <row r="9340" spans="1:20">
      <c r="A9340">
        <v>807270</v>
      </c>
      <c r="B9340" t="s">
        <v>272</v>
      </c>
      <c r="C9340" t="s">
        <v>930</v>
      </c>
      <c r="D9340" t="s">
        <v>928</v>
      </c>
      <c r="E9340" t="s">
        <v>930</v>
      </c>
      <c r="F9340" t="s">
        <v>930</v>
      </c>
      <c r="G9340" t="s">
        <v>930</v>
      </c>
      <c r="H9340" t="s">
        <v>930</v>
      </c>
      <c r="I9340" t="s">
        <v>930</v>
      </c>
      <c r="J9340" t="s">
        <v>929</v>
      </c>
      <c r="K9340" t="s">
        <v>930</v>
      </c>
      <c r="L9340" t="s">
        <v>929</v>
      </c>
      <c r="M9340" t="s">
        <v>928</v>
      </c>
      <c r="N9340" t="s">
        <v>930</v>
      </c>
      <c r="O9340" t="s">
        <v>929</v>
      </c>
      <c r="P9340" t="s">
        <v>929</v>
      </c>
      <c r="Q9340" t="s">
        <v>929</v>
      </c>
      <c r="R9340" t="s">
        <v>929</v>
      </c>
      <c r="S9340" t="s">
        <v>929</v>
      </c>
      <c r="T9340" t="s">
        <v>929</v>
      </c>
    </row>
    <row r="9341" spans="1:20">
      <c r="A9341">
        <v>807272</v>
      </c>
      <c r="B9341" t="s">
        <v>272</v>
      </c>
      <c r="C9341" t="s">
        <v>929</v>
      </c>
      <c r="D9341" t="s">
        <v>930</v>
      </c>
      <c r="E9341" t="s">
        <v>930</v>
      </c>
      <c r="F9341" t="s">
        <v>930</v>
      </c>
      <c r="G9341" t="s">
        <v>929</v>
      </c>
      <c r="H9341" t="s">
        <v>928</v>
      </c>
      <c r="I9341" t="s">
        <v>930</v>
      </c>
      <c r="J9341" t="s">
        <v>930</v>
      </c>
      <c r="K9341" t="s">
        <v>930</v>
      </c>
      <c r="L9341" t="s">
        <v>928</v>
      </c>
      <c r="M9341" t="s">
        <v>930</v>
      </c>
      <c r="N9341" t="s">
        <v>928</v>
      </c>
      <c r="O9341" t="s">
        <v>929</v>
      </c>
      <c r="P9341" t="s">
        <v>929</v>
      </c>
      <c r="Q9341" t="s">
        <v>929</v>
      </c>
      <c r="R9341" t="s">
        <v>929</v>
      </c>
      <c r="S9341" t="s">
        <v>929</v>
      </c>
      <c r="T9341" t="s">
        <v>929</v>
      </c>
    </row>
    <row r="9342" spans="1:20">
      <c r="A9342">
        <v>807298</v>
      </c>
      <c r="B9342" t="s">
        <v>272</v>
      </c>
      <c r="C9342" t="s">
        <v>928</v>
      </c>
      <c r="D9342" t="s">
        <v>928</v>
      </c>
      <c r="E9342" t="s">
        <v>928</v>
      </c>
      <c r="F9342" t="s">
        <v>929</v>
      </c>
      <c r="G9342" t="s">
        <v>929</v>
      </c>
      <c r="H9342" t="s">
        <v>928</v>
      </c>
      <c r="I9342" t="s">
        <v>930</v>
      </c>
      <c r="J9342" t="s">
        <v>930</v>
      </c>
      <c r="K9342" t="s">
        <v>930</v>
      </c>
      <c r="L9342" t="s">
        <v>928</v>
      </c>
      <c r="M9342" t="s">
        <v>930</v>
      </c>
      <c r="N9342" t="s">
        <v>930</v>
      </c>
      <c r="O9342" t="s">
        <v>929</v>
      </c>
      <c r="P9342" t="s">
        <v>929</v>
      </c>
      <c r="Q9342" t="s">
        <v>929</v>
      </c>
      <c r="R9342" t="s">
        <v>929</v>
      </c>
      <c r="S9342" t="s">
        <v>929</v>
      </c>
      <c r="T9342" t="s">
        <v>929</v>
      </c>
    </row>
    <row r="9343" spans="1:20">
      <c r="A9343">
        <v>807301</v>
      </c>
      <c r="B9343" t="s">
        <v>272</v>
      </c>
      <c r="C9343" t="s">
        <v>930</v>
      </c>
      <c r="D9343" t="s">
        <v>929</v>
      </c>
      <c r="E9343" t="s">
        <v>928</v>
      </c>
      <c r="F9343" t="s">
        <v>930</v>
      </c>
      <c r="G9343" t="s">
        <v>929</v>
      </c>
      <c r="H9343" t="s">
        <v>929</v>
      </c>
      <c r="I9343" t="s">
        <v>930</v>
      </c>
      <c r="J9343" t="s">
        <v>930</v>
      </c>
      <c r="K9343" t="s">
        <v>928</v>
      </c>
      <c r="L9343" t="s">
        <v>929</v>
      </c>
      <c r="M9343" t="s">
        <v>930</v>
      </c>
      <c r="N9343" t="s">
        <v>930</v>
      </c>
      <c r="O9343" t="s">
        <v>929</v>
      </c>
      <c r="P9343" t="s">
        <v>929</v>
      </c>
      <c r="Q9343" t="s">
        <v>929</v>
      </c>
      <c r="R9343" t="s">
        <v>929</v>
      </c>
      <c r="S9343" t="s">
        <v>929</v>
      </c>
      <c r="T9343" t="s">
        <v>929</v>
      </c>
    </row>
    <row r="9344" spans="1:20">
      <c r="A9344">
        <v>807319</v>
      </c>
      <c r="B9344" t="s">
        <v>272</v>
      </c>
      <c r="C9344" t="s">
        <v>928</v>
      </c>
      <c r="D9344" t="s">
        <v>930</v>
      </c>
      <c r="E9344" t="s">
        <v>930</v>
      </c>
      <c r="F9344" t="s">
        <v>930</v>
      </c>
      <c r="G9344" t="s">
        <v>930</v>
      </c>
      <c r="H9344" t="s">
        <v>928</v>
      </c>
      <c r="I9344" t="s">
        <v>930</v>
      </c>
      <c r="J9344" t="s">
        <v>930</v>
      </c>
      <c r="K9344" t="s">
        <v>930</v>
      </c>
      <c r="L9344" t="s">
        <v>928</v>
      </c>
      <c r="M9344" t="s">
        <v>928</v>
      </c>
      <c r="N9344" t="s">
        <v>928</v>
      </c>
      <c r="O9344" t="s">
        <v>929</v>
      </c>
      <c r="P9344" t="s">
        <v>929</v>
      </c>
      <c r="Q9344" t="s">
        <v>929</v>
      </c>
      <c r="R9344" t="s">
        <v>929</v>
      </c>
      <c r="S9344" t="s">
        <v>929</v>
      </c>
      <c r="T9344" t="s">
        <v>929</v>
      </c>
    </row>
    <row r="9345" spans="1:20">
      <c r="A9345">
        <v>807321</v>
      </c>
      <c r="B9345" t="s">
        <v>272</v>
      </c>
      <c r="C9345" t="s">
        <v>929</v>
      </c>
      <c r="D9345" t="s">
        <v>929</v>
      </c>
      <c r="E9345" t="s">
        <v>929</v>
      </c>
      <c r="F9345" t="s">
        <v>930</v>
      </c>
      <c r="G9345" t="s">
        <v>928</v>
      </c>
      <c r="H9345" t="s">
        <v>930</v>
      </c>
      <c r="I9345" t="s">
        <v>928</v>
      </c>
      <c r="J9345" t="s">
        <v>930</v>
      </c>
      <c r="K9345" t="s">
        <v>930</v>
      </c>
      <c r="L9345" t="s">
        <v>930</v>
      </c>
      <c r="M9345" t="s">
        <v>929</v>
      </c>
      <c r="N9345" t="s">
        <v>930</v>
      </c>
      <c r="O9345" t="s">
        <v>929</v>
      </c>
      <c r="P9345" t="s">
        <v>929</v>
      </c>
      <c r="Q9345" t="s">
        <v>929</v>
      </c>
      <c r="R9345" t="s">
        <v>929</v>
      </c>
      <c r="S9345" t="s">
        <v>929</v>
      </c>
      <c r="T9345" t="s">
        <v>929</v>
      </c>
    </row>
    <row r="9346" spans="1:20">
      <c r="A9346">
        <v>807322</v>
      </c>
      <c r="B9346" t="s">
        <v>272</v>
      </c>
      <c r="C9346" t="s">
        <v>928</v>
      </c>
      <c r="D9346" t="s">
        <v>930</v>
      </c>
      <c r="E9346" t="s">
        <v>930</v>
      </c>
      <c r="F9346" t="s">
        <v>930</v>
      </c>
      <c r="G9346" t="s">
        <v>930</v>
      </c>
      <c r="H9346" t="s">
        <v>929</v>
      </c>
      <c r="I9346" t="s">
        <v>930</v>
      </c>
      <c r="J9346" t="s">
        <v>930</v>
      </c>
      <c r="K9346" t="s">
        <v>930</v>
      </c>
      <c r="L9346" t="s">
        <v>930</v>
      </c>
      <c r="M9346" t="s">
        <v>928</v>
      </c>
      <c r="N9346" t="s">
        <v>930</v>
      </c>
      <c r="O9346" t="s">
        <v>929</v>
      </c>
      <c r="P9346" t="s">
        <v>929</v>
      </c>
      <c r="Q9346" t="s">
        <v>929</v>
      </c>
      <c r="R9346" t="s">
        <v>929</v>
      </c>
      <c r="S9346" t="s">
        <v>929</v>
      </c>
      <c r="T9346" t="s">
        <v>929</v>
      </c>
    </row>
    <row r="9347" spans="1:20">
      <c r="A9347">
        <v>807354</v>
      </c>
      <c r="B9347" t="s">
        <v>272</v>
      </c>
      <c r="C9347" t="s">
        <v>928</v>
      </c>
      <c r="D9347" t="s">
        <v>929</v>
      </c>
      <c r="E9347" t="s">
        <v>928</v>
      </c>
      <c r="F9347" t="s">
        <v>928</v>
      </c>
      <c r="G9347" t="s">
        <v>929</v>
      </c>
      <c r="H9347" t="s">
        <v>929</v>
      </c>
      <c r="I9347" t="s">
        <v>930</v>
      </c>
      <c r="J9347" t="s">
        <v>929</v>
      </c>
      <c r="K9347" t="s">
        <v>930</v>
      </c>
      <c r="L9347" t="s">
        <v>928</v>
      </c>
      <c r="M9347" t="s">
        <v>928</v>
      </c>
      <c r="N9347" t="s">
        <v>928</v>
      </c>
      <c r="O9347" t="s">
        <v>929</v>
      </c>
      <c r="P9347" t="s">
        <v>929</v>
      </c>
      <c r="Q9347" t="s">
        <v>929</v>
      </c>
      <c r="R9347" t="s">
        <v>929</v>
      </c>
      <c r="S9347" t="s">
        <v>929</v>
      </c>
      <c r="T9347" t="s">
        <v>929</v>
      </c>
    </row>
    <row r="9348" spans="1:20">
      <c r="A9348">
        <v>807369</v>
      </c>
      <c r="B9348" t="s">
        <v>272</v>
      </c>
      <c r="C9348" t="s">
        <v>928</v>
      </c>
      <c r="D9348" t="s">
        <v>929</v>
      </c>
      <c r="E9348" t="s">
        <v>928</v>
      </c>
      <c r="F9348" t="s">
        <v>928</v>
      </c>
      <c r="G9348" t="s">
        <v>928</v>
      </c>
      <c r="H9348" t="s">
        <v>929</v>
      </c>
      <c r="I9348" t="s">
        <v>930</v>
      </c>
      <c r="J9348" t="s">
        <v>929</v>
      </c>
      <c r="K9348" t="s">
        <v>930</v>
      </c>
      <c r="L9348" t="s">
        <v>930</v>
      </c>
      <c r="M9348" t="s">
        <v>930</v>
      </c>
      <c r="N9348" t="s">
        <v>928</v>
      </c>
      <c r="O9348" t="s">
        <v>929</v>
      </c>
      <c r="P9348" t="s">
        <v>929</v>
      </c>
      <c r="Q9348" t="s">
        <v>929</v>
      </c>
      <c r="R9348" t="s">
        <v>929</v>
      </c>
      <c r="S9348" t="s">
        <v>929</v>
      </c>
      <c r="T9348" t="s">
        <v>929</v>
      </c>
    </row>
    <row r="9349" spans="1:20">
      <c r="A9349">
        <v>807370</v>
      </c>
      <c r="B9349" t="s">
        <v>272</v>
      </c>
      <c r="C9349" t="s">
        <v>930</v>
      </c>
      <c r="D9349" t="s">
        <v>930</v>
      </c>
      <c r="E9349" t="s">
        <v>929</v>
      </c>
      <c r="F9349" t="s">
        <v>929</v>
      </c>
      <c r="G9349" t="s">
        <v>929</v>
      </c>
      <c r="H9349" t="s">
        <v>929</v>
      </c>
      <c r="I9349" t="s">
        <v>928</v>
      </c>
      <c r="J9349" t="s">
        <v>930</v>
      </c>
      <c r="K9349" t="s">
        <v>930</v>
      </c>
      <c r="L9349" t="s">
        <v>929</v>
      </c>
      <c r="M9349" t="s">
        <v>930</v>
      </c>
      <c r="N9349" t="s">
        <v>928</v>
      </c>
      <c r="O9349" t="s">
        <v>929</v>
      </c>
      <c r="P9349" t="s">
        <v>929</v>
      </c>
      <c r="Q9349" t="s">
        <v>929</v>
      </c>
      <c r="R9349" t="s">
        <v>929</v>
      </c>
      <c r="S9349" t="s">
        <v>929</v>
      </c>
      <c r="T9349" t="s">
        <v>929</v>
      </c>
    </row>
    <row r="9350" spans="1:20">
      <c r="A9350">
        <v>807387</v>
      </c>
      <c r="B9350" t="s">
        <v>272</v>
      </c>
      <c r="C9350" t="s">
        <v>928</v>
      </c>
      <c r="D9350" t="s">
        <v>928</v>
      </c>
      <c r="E9350" t="s">
        <v>928</v>
      </c>
      <c r="F9350" t="s">
        <v>928</v>
      </c>
      <c r="G9350" t="s">
        <v>930</v>
      </c>
      <c r="H9350" t="s">
        <v>929</v>
      </c>
      <c r="I9350" t="s">
        <v>930</v>
      </c>
      <c r="J9350" t="s">
        <v>930</v>
      </c>
      <c r="K9350" t="s">
        <v>928</v>
      </c>
      <c r="L9350" t="s">
        <v>928</v>
      </c>
      <c r="M9350" t="s">
        <v>928</v>
      </c>
      <c r="N9350" t="s">
        <v>930</v>
      </c>
      <c r="O9350" t="s">
        <v>929</v>
      </c>
      <c r="P9350" t="s">
        <v>929</v>
      </c>
      <c r="Q9350" t="s">
        <v>929</v>
      </c>
      <c r="R9350" t="s">
        <v>929</v>
      </c>
      <c r="S9350" t="s">
        <v>929</v>
      </c>
      <c r="T9350" t="s">
        <v>929</v>
      </c>
    </row>
    <row r="9351" spans="1:20">
      <c r="A9351">
        <v>807394</v>
      </c>
      <c r="B9351" t="s">
        <v>272</v>
      </c>
      <c r="C9351" t="s">
        <v>928</v>
      </c>
      <c r="D9351" t="s">
        <v>930</v>
      </c>
      <c r="E9351" t="s">
        <v>928</v>
      </c>
      <c r="F9351" t="s">
        <v>929</v>
      </c>
      <c r="G9351" t="s">
        <v>930</v>
      </c>
      <c r="H9351" t="s">
        <v>929</v>
      </c>
      <c r="I9351" t="s">
        <v>928</v>
      </c>
      <c r="J9351" t="s">
        <v>930</v>
      </c>
      <c r="K9351" t="s">
        <v>929</v>
      </c>
      <c r="L9351" t="s">
        <v>930</v>
      </c>
      <c r="M9351" t="s">
        <v>928</v>
      </c>
      <c r="N9351" t="s">
        <v>928</v>
      </c>
      <c r="O9351" t="s">
        <v>929</v>
      </c>
      <c r="P9351" t="s">
        <v>929</v>
      </c>
      <c r="Q9351" t="s">
        <v>929</v>
      </c>
      <c r="R9351" t="s">
        <v>929</v>
      </c>
      <c r="S9351" t="s">
        <v>929</v>
      </c>
      <c r="T9351" t="s">
        <v>929</v>
      </c>
    </row>
    <row r="9352" spans="1:20">
      <c r="A9352">
        <v>807445</v>
      </c>
      <c r="B9352" t="s">
        <v>272</v>
      </c>
      <c r="C9352" t="s">
        <v>928</v>
      </c>
      <c r="D9352" t="s">
        <v>928</v>
      </c>
      <c r="E9352" t="s">
        <v>928</v>
      </c>
      <c r="F9352" t="s">
        <v>929</v>
      </c>
      <c r="G9352" t="s">
        <v>929</v>
      </c>
      <c r="H9352" t="s">
        <v>930</v>
      </c>
      <c r="I9352" t="s">
        <v>930</v>
      </c>
      <c r="J9352" t="s">
        <v>930</v>
      </c>
      <c r="K9352" t="s">
        <v>930</v>
      </c>
      <c r="L9352" t="s">
        <v>928</v>
      </c>
      <c r="M9352" t="s">
        <v>929</v>
      </c>
      <c r="N9352" t="s">
        <v>929</v>
      </c>
      <c r="O9352" t="s">
        <v>929</v>
      </c>
      <c r="P9352" t="s">
        <v>929</v>
      </c>
      <c r="Q9352" t="s">
        <v>929</v>
      </c>
      <c r="R9352" t="s">
        <v>929</v>
      </c>
      <c r="S9352" t="s">
        <v>929</v>
      </c>
      <c r="T9352" t="s">
        <v>929</v>
      </c>
    </row>
    <row r="9353" spans="1:20">
      <c r="A9353">
        <v>807479</v>
      </c>
      <c r="B9353" t="s">
        <v>272</v>
      </c>
      <c r="C9353" t="s">
        <v>928</v>
      </c>
      <c r="D9353" t="s">
        <v>930</v>
      </c>
      <c r="E9353" t="s">
        <v>930</v>
      </c>
      <c r="F9353" t="s">
        <v>930</v>
      </c>
      <c r="G9353" t="s">
        <v>928</v>
      </c>
      <c r="H9353" t="s">
        <v>928</v>
      </c>
      <c r="I9353" t="s">
        <v>928</v>
      </c>
      <c r="J9353" t="s">
        <v>930</v>
      </c>
      <c r="K9353" t="s">
        <v>930</v>
      </c>
      <c r="L9353" t="s">
        <v>928</v>
      </c>
      <c r="M9353" t="s">
        <v>930</v>
      </c>
      <c r="N9353" t="s">
        <v>928</v>
      </c>
      <c r="O9353" t="s">
        <v>929</v>
      </c>
      <c r="P9353" t="s">
        <v>929</v>
      </c>
      <c r="Q9353" t="s">
        <v>929</v>
      </c>
      <c r="R9353" t="s">
        <v>929</v>
      </c>
      <c r="S9353" t="s">
        <v>929</v>
      </c>
      <c r="T9353" t="s">
        <v>929</v>
      </c>
    </row>
    <row r="9354" spans="1:20">
      <c r="A9354">
        <v>807548</v>
      </c>
      <c r="B9354" t="s">
        <v>272</v>
      </c>
      <c r="C9354" t="s">
        <v>929</v>
      </c>
      <c r="D9354" t="s">
        <v>930</v>
      </c>
      <c r="E9354" t="s">
        <v>930</v>
      </c>
      <c r="F9354" t="s">
        <v>930</v>
      </c>
      <c r="G9354" t="s">
        <v>930</v>
      </c>
      <c r="H9354" t="s">
        <v>929</v>
      </c>
      <c r="I9354" t="s">
        <v>930</v>
      </c>
      <c r="J9354" t="s">
        <v>930</v>
      </c>
      <c r="K9354" t="s">
        <v>930</v>
      </c>
      <c r="L9354" t="s">
        <v>930</v>
      </c>
      <c r="M9354" t="s">
        <v>930</v>
      </c>
      <c r="N9354" t="s">
        <v>930</v>
      </c>
      <c r="O9354" t="s">
        <v>929</v>
      </c>
      <c r="P9354" t="s">
        <v>929</v>
      </c>
      <c r="Q9354" t="s">
        <v>929</v>
      </c>
      <c r="R9354" t="s">
        <v>929</v>
      </c>
      <c r="S9354" t="s">
        <v>929</v>
      </c>
      <c r="T9354" t="s">
        <v>929</v>
      </c>
    </row>
    <row r="9355" spans="1:20">
      <c r="A9355">
        <v>807577</v>
      </c>
      <c r="B9355" t="s">
        <v>272</v>
      </c>
      <c r="C9355" t="s">
        <v>929</v>
      </c>
      <c r="D9355" t="s">
        <v>930</v>
      </c>
      <c r="E9355" t="s">
        <v>929</v>
      </c>
      <c r="F9355" t="s">
        <v>929</v>
      </c>
      <c r="G9355" t="s">
        <v>929</v>
      </c>
      <c r="H9355" t="s">
        <v>929</v>
      </c>
      <c r="I9355" t="s">
        <v>930</v>
      </c>
      <c r="J9355" t="s">
        <v>930</v>
      </c>
      <c r="K9355" t="s">
        <v>928</v>
      </c>
      <c r="L9355" t="s">
        <v>930</v>
      </c>
      <c r="M9355" t="s">
        <v>928</v>
      </c>
      <c r="N9355" t="s">
        <v>928</v>
      </c>
      <c r="O9355" t="s">
        <v>929</v>
      </c>
      <c r="P9355" t="s">
        <v>929</v>
      </c>
      <c r="Q9355" t="s">
        <v>929</v>
      </c>
      <c r="R9355" t="s">
        <v>929</v>
      </c>
      <c r="S9355" t="s">
        <v>929</v>
      </c>
      <c r="T9355" t="s">
        <v>929</v>
      </c>
    </row>
    <row r="9356" spans="1:20">
      <c r="A9356">
        <v>807585</v>
      </c>
      <c r="B9356" t="s">
        <v>272</v>
      </c>
      <c r="C9356" t="s">
        <v>928</v>
      </c>
      <c r="D9356" t="s">
        <v>928</v>
      </c>
      <c r="E9356" t="s">
        <v>930</v>
      </c>
      <c r="F9356" t="s">
        <v>928</v>
      </c>
      <c r="G9356" t="s">
        <v>930</v>
      </c>
      <c r="H9356" t="s">
        <v>930</v>
      </c>
      <c r="I9356" t="s">
        <v>930</v>
      </c>
      <c r="J9356" t="s">
        <v>930</v>
      </c>
      <c r="K9356" t="s">
        <v>930</v>
      </c>
      <c r="L9356" t="s">
        <v>928</v>
      </c>
      <c r="M9356" t="s">
        <v>928</v>
      </c>
      <c r="N9356" t="s">
        <v>930</v>
      </c>
      <c r="O9356" t="s">
        <v>929</v>
      </c>
      <c r="P9356" t="s">
        <v>929</v>
      </c>
      <c r="Q9356" t="s">
        <v>929</v>
      </c>
      <c r="R9356" t="s">
        <v>929</v>
      </c>
      <c r="S9356" t="s">
        <v>929</v>
      </c>
      <c r="T9356" t="s">
        <v>929</v>
      </c>
    </row>
    <row r="9357" spans="1:20">
      <c r="A9357">
        <v>807590</v>
      </c>
      <c r="B9357" t="s">
        <v>272</v>
      </c>
      <c r="C9357" t="s">
        <v>929</v>
      </c>
      <c r="D9357" t="s">
        <v>930</v>
      </c>
      <c r="E9357" t="s">
        <v>930</v>
      </c>
      <c r="F9357" t="s">
        <v>930</v>
      </c>
      <c r="G9357" t="s">
        <v>929</v>
      </c>
      <c r="H9357" t="s">
        <v>929</v>
      </c>
      <c r="I9357" t="s">
        <v>930</v>
      </c>
      <c r="J9357" t="s">
        <v>930</v>
      </c>
      <c r="K9357" t="s">
        <v>930</v>
      </c>
      <c r="L9357" t="s">
        <v>928</v>
      </c>
      <c r="M9357" t="s">
        <v>928</v>
      </c>
      <c r="N9357" t="s">
        <v>928</v>
      </c>
      <c r="O9357" t="s">
        <v>929</v>
      </c>
      <c r="P9357" t="s">
        <v>929</v>
      </c>
      <c r="Q9357" t="s">
        <v>929</v>
      </c>
      <c r="R9357" t="s">
        <v>929</v>
      </c>
      <c r="S9357" t="s">
        <v>929</v>
      </c>
      <c r="T9357" t="s">
        <v>929</v>
      </c>
    </row>
    <row r="9358" spans="1:20">
      <c r="A9358">
        <v>807611</v>
      </c>
      <c r="B9358" t="s">
        <v>272</v>
      </c>
      <c r="C9358" t="s">
        <v>929</v>
      </c>
      <c r="D9358" t="s">
        <v>930</v>
      </c>
      <c r="E9358" t="s">
        <v>930</v>
      </c>
      <c r="F9358" t="s">
        <v>929</v>
      </c>
      <c r="G9358" t="s">
        <v>929</v>
      </c>
      <c r="H9358" t="s">
        <v>930</v>
      </c>
      <c r="I9358" t="s">
        <v>930</v>
      </c>
      <c r="J9358" t="s">
        <v>930</v>
      </c>
      <c r="K9358" t="s">
        <v>930</v>
      </c>
      <c r="L9358" t="s">
        <v>928</v>
      </c>
      <c r="M9358" t="s">
        <v>928</v>
      </c>
      <c r="N9358" t="s">
        <v>930</v>
      </c>
      <c r="O9358" t="s">
        <v>929</v>
      </c>
      <c r="P9358" t="s">
        <v>929</v>
      </c>
      <c r="Q9358" t="s">
        <v>929</v>
      </c>
      <c r="R9358" t="s">
        <v>929</v>
      </c>
      <c r="S9358" t="s">
        <v>929</v>
      </c>
      <c r="T9358" t="s">
        <v>929</v>
      </c>
    </row>
    <row r="9359" spans="1:20">
      <c r="A9359">
        <v>807615</v>
      </c>
      <c r="B9359" t="s">
        <v>272</v>
      </c>
      <c r="C9359" t="s">
        <v>930</v>
      </c>
      <c r="D9359" t="s">
        <v>929</v>
      </c>
      <c r="E9359" t="s">
        <v>930</v>
      </c>
      <c r="F9359" t="s">
        <v>929</v>
      </c>
      <c r="G9359" t="s">
        <v>929</v>
      </c>
      <c r="H9359" t="s">
        <v>930</v>
      </c>
      <c r="I9359" t="s">
        <v>928</v>
      </c>
      <c r="J9359" t="s">
        <v>930</v>
      </c>
      <c r="K9359" t="s">
        <v>930</v>
      </c>
      <c r="L9359" t="s">
        <v>930</v>
      </c>
      <c r="M9359" t="s">
        <v>930</v>
      </c>
      <c r="N9359" t="s">
        <v>929</v>
      </c>
      <c r="O9359" t="s">
        <v>929</v>
      </c>
      <c r="P9359" t="s">
        <v>929</v>
      </c>
      <c r="Q9359" t="s">
        <v>929</v>
      </c>
      <c r="R9359" t="s">
        <v>929</v>
      </c>
      <c r="S9359" t="s">
        <v>929</v>
      </c>
      <c r="T9359" t="s">
        <v>929</v>
      </c>
    </row>
    <row r="9360" spans="1:20">
      <c r="A9360">
        <v>807632</v>
      </c>
      <c r="B9360" t="s">
        <v>272</v>
      </c>
      <c r="C9360" t="s">
        <v>929</v>
      </c>
      <c r="D9360" t="s">
        <v>929</v>
      </c>
      <c r="E9360" t="s">
        <v>930</v>
      </c>
      <c r="F9360" t="s">
        <v>929</v>
      </c>
      <c r="G9360" t="s">
        <v>930</v>
      </c>
      <c r="H9360" t="s">
        <v>930</v>
      </c>
      <c r="I9360" t="s">
        <v>930</v>
      </c>
      <c r="J9360" t="s">
        <v>928</v>
      </c>
      <c r="K9360" t="s">
        <v>930</v>
      </c>
      <c r="L9360" t="s">
        <v>928</v>
      </c>
      <c r="M9360" t="s">
        <v>928</v>
      </c>
      <c r="N9360" t="s">
        <v>928</v>
      </c>
      <c r="O9360" t="s">
        <v>929</v>
      </c>
      <c r="P9360" t="s">
        <v>929</v>
      </c>
      <c r="Q9360" t="s">
        <v>929</v>
      </c>
      <c r="R9360" t="s">
        <v>929</v>
      </c>
      <c r="S9360" t="s">
        <v>929</v>
      </c>
      <c r="T9360" t="s">
        <v>929</v>
      </c>
    </row>
    <row r="9361" spans="1:20">
      <c r="A9361">
        <v>807638</v>
      </c>
      <c r="B9361" t="s">
        <v>272</v>
      </c>
      <c r="C9361" t="s">
        <v>930</v>
      </c>
      <c r="D9361" t="s">
        <v>930</v>
      </c>
      <c r="E9361" t="s">
        <v>929</v>
      </c>
      <c r="F9361" t="s">
        <v>930</v>
      </c>
      <c r="G9361" t="s">
        <v>929</v>
      </c>
      <c r="H9361" t="s">
        <v>930</v>
      </c>
      <c r="I9361" t="s">
        <v>928</v>
      </c>
      <c r="J9361" t="s">
        <v>928</v>
      </c>
      <c r="K9361" t="s">
        <v>928</v>
      </c>
      <c r="L9361" t="s">
        <v>930</v>
      </c>
      <c r="M9361" t="s">
        <v>930</v>
      </c>
      <c r="N9361" t="s">
        <v>929</v>
      </c>
      <c r="O9361" t="s">
        <v>929</v>
      </c>
      <c r="P9361" t="s">
        <v>929</v>
      </c>
      <c r="Q9361" t="s">
        <v>929</v>
      </c>
      <c r="R9361" t="s">
        <v>929</v>
      </c>
      <c r="S9361" t="s">
        <v>929</v>
      </c>
      <c r="T9361" t="s">
        <v>929</v>
      </c>
    </row>
    <row r="9362" spans="1:20">
      <c r="A9362">
        <v>807646</v>
      </c>
      <c r="B9362" t="s">
        <v>272</v>
      </c>
      <c r="C9362" t="s">
        <v>929</v>
      </c>
      <c r="D9362" t="s">
        <v>928</v>
      </c>
      <c r="E9362" t="s">
        <v>930</v>
      </c>
      <c r="F9362" t="s">
        <v>930</v>
      </c>
      <c r="G9362" t="s">
        <v>930</v>
      </c>
      <c r="H9362" t="s">
        <v>928</v>
      </c>
      <c r="I9362" t="s">
        <v>930</v>
      </c>
      <c r="J9362" t="s">
        <v>929</v>
      </c>
      <c r="K9362" t="s">
        <v>930</v>
      </c>
      <c r="L9362" t="s">
        <v>928</v>
      </c>
      <c r="M9362" t="s">
        <v>930</v>
      </c>
      <c r="N9362" t="s">
        <v>928</v>
      </c>
      <c r="O9362" t="s">
        <v>929</v>
      </c>
      <c r="P9362" t="s">
        <v>929</v>
      </c>
      <c r="Q9362" t="s">
        <v>929</v>
      </c>
      <c r="R9362" t="s">
        <v>929</v>
      </c>
      <c r="S9362" t="s">
        <v>929</v>
      </c>
      <c r="T9362" t="s">
        <v>929</v>
      </c>
    </row>
    <row r="9363" spans="1:20">
      <c r="A9363">
        <v>807658</v>
      </c>
      <c r="B9363" t="s">
        <v>272</v>
      </c>
      <c r="C9363" t="s">
        <v>930</v>
      </c>
      <c r="D9363" t="s">
        <v>930</v>
      </c>
      <c r="E9363" t="s">
        <v>930</v>
      </c>
      <c r="F9363" t="s">
        <v>930</v>
      </c>
      <c r="G9363" t="s">
        <v>930</v>
      </c>
      <c r="H9363" t="s">
        <v>929</v>
      </c>
      <c r="I9363" t="s">
        <v>930</v>
      </c>
      <c r="J9363" t="s">
        <v>929</v>
      </c>
      <c r="K9363" t="s">
        <v>930</v>
      </c>
      <c r="L9363" t="s">
        <v>930</v>
      </c>
      <c r="M9363" t="s">
        <v>928</v>
      </c>
      <c r="N9363" t="s">
        <v>929</v>
      </c>
      <c r="O9363" t="s">
        <v>929</v>
      </c>
      <c r="P9363" t="s">
        <v>929</v>
      </c>
      <c r="Q9363" t="s">
        <v>929</v>
      </c>
      <c r="R9363" t="s">
        <v>929</v>
      </c>
      <c r="S9363" t="s">
        <v>929</v>
      </c>
      <c r="T9363" t="s">
        <v>929</v>
      </c>
    </row>
    <row r="9364" spans="1:20">
      <c r="A9364">
        <v>807668</v>
      </c>
      <c r="B9364" t="s">
        <v>272</v>
      </c>
      <c r="C9364" t="s">
        <v>929</v>
      </c>
      <c r="D9364" t="s">
        <v>930</v>
      </c>
      <c r="E9364" t="s">
        <v>929</v>
      </c>
      <c r="F9364" t="s">
        <v>930</v>
      </c>
      <c r="G9364" t="s">
        <v>928</v>
      </c>
      <c r="H9364" t="s">
        <v>930</v>
      </c>
      <c r="I9364" t="s">
        <v>930</v>
      </c>
      <c r="J9364" t="s">
        <v>930</v>
      </c>
      <c r="K9364" t="s">
        <v>930</v>
      </c>
      <c r="L9364" t="s">
        <v>928</v>
      </c>
      <c r="M9364" t="s">
        <v>928</v>
      </c>
      <c r="N9364" t="s">
        <v>928</v>
      </c>
      <c r="O9364" t="s">
        <v>929</v>
      </c>
      <c r="P9364" t="s">
        <v>929</v>
      </c>
      <c r="Q9364" t="s">
        <v>929</v>
      </c>
      <c r="R9364" t="s">
        <v>929</v>
      </c>
      <c r="S9364" t="s">
        <v>929</v>
      </c>
      <c r="T9364" t="s">
        <v>929</v>
      </c>
    </row>
    <row r="9365" spans="1:20">
      <c r="A9365">
        <v>807675</v>
      </c>
      <c r="B9365" t="s">
        <v>272</v>
      </c>
      <c r="C9365" t="s">
        <v>929</v>
      </c>
      <c r="D9365" t="s">
        <v>929</v>
      </c>
      <c r="E9365" t="s">
        <v>930</v>
      </c>
      <c r="F9365" t="s">
        <v>930</v>
      </c>
      <c r="G9365" t="s">
        <v>930</v>
      </c>
      <c r="H9365" t="s">
        <v>930</v>
      </c>
      <c r="I9365" t="s">
        <v>929</v>
      </c>
      <c r="J9365" t="s">
        <v>928</v>
      </c>
      <c r="K9365" t="s">
        <v>930</v>
      </c>
      <c r="L9365" t="s">
        <v>929</v>
      </c>
      <c r="M9365" t="s">
        <v>929</v>
      </c>
      <c r="N9365" t="s">
        <v>930</v>
      </c>
      <c r="O9365" t="s">
        <v>929</v>
      </c>
      <c r="P9365" t="s">
        <v>929</v>
      </c>
      <c r="Q9365" t="s">
        <v>929</v>
      </c>
      <c r="R9365" t="s">
        <v>929</v>
      </c>
      <c r="S9365" t="s">
        <v>929</v>
      </c>
      <c r="T9365" t="s">
        <v>929</v>
      </c>
    </row>
    <row r="9366" spans="1:20">
      <c r="A9366">
        <v>807708</v>
      </c>
      <c r="B9366" t="s">
        <v>272</v>
      </c>
      <c r="C9366" t="s">
        <v>928</v>
      </c>
      <c r="D9366" t="s">
        <v>930</v>
      </c>
      <c r="E9366" t="s">
        <v>930</v>
      </c>
      <c r="F9366" t="s">
        <v>930</v>
      </c>
      <c r="G9366" t="s">
        <v>928</v>
      </c>
      <c r="H9366" t="s">
        <v>928</v>
      </c>
      <c r="I9366" t="s">
        <v>930</v>
      </c>
      <c r="J9366" t="s">
        <v>930</v>
      </c>
      <c r="K9366" t="s">
        <v>930</v>
      </c>
      <c r="L9366" t="s">
        <v>930</v>
      </c>
      <c r="M9366" t="s">
        <v>930</v>
      </c>
      <c r="N9366" t="s">
        <v>930</v>
      </c>
      <c r="O9366" t="s">
        <v>929</v>
      </c>
      <c r="P9366" t="s">
        <v>929</v>
      </c>
      <c r="Q9366" t="s">
        <v>929</v>
      </c>
      <c r="R9366" t="s">
        <v>929</v>
      </c>
      <c r="S9366" t="s">
        <v>929</v>
      </c>
      <c r="T9366" t="s">
        <v>929</v>
      </c>
    </row>
    <row r="9367" spans="1:20">
      <c r="A9367">
        <v>807768</v>
      </c>
      <c r="B9367" t="s">
        <v>272</v>
      </c>
      <c r="C9367" t="s">
        <v>930</v>
      </c>
      <c r="D9367" t="s">
        <v>928</v>
      </c>
      <c r="E9367" t="s">
        <v>930</v>
      </c>
      <c r="F9367" t="s">
        <v>928</v>
      </c>
      <c r="G9367" t="s">
        <v>929</v>
      </c>
      <c r="H9367" t="s">
        <v>929</v>
      </c>
      <c r="I9367" t="s">
        <v>928</v>
      </c>
      <c r="J9367" t="s">
        <v>930</v>
      </c>
      <c r="K9367" t="s">
        <v>930</v>
      </c>
      <c r="L9367" t="s">
        <v>928</v>
      </c>
      <c r="M9367" t="s">
        <v>930</v>
      </c>
      <c r="N9367" t="s">
        <v>928</v>
      </c>
      <c r="O9367" t="s">
        <v>929</v>
      </c>
      <c r="P9367" t="s">
        <v>929</v>
      </c>
      <c r="Q9367" t="s">
        <v>929</v>
      </c>
      <c r="R9367" t="s">
        <v>929</v>
      </c>
      <c r="S9367" t="s">
        <v>929</v>
      </c>
      <c r="T9367" t="s">
        <v>929</v>
      </c>
    </row>
    <row r="9368" spans="1:20">
      <c r="A9368">
        <v>807801</v>
      </c>
      <c r="B9368" t="s">
        <v>272</v>
      </c>
      <c r="C9368" t="s">
        <v>930</v>
      </c>
      <c r="D9368" t="s">
        <v>930</v>
      </c>
      <c r="E9368" t="s">
        <v>930</v>
      </c>
      <c r="F9368" t="s">
        <v>930</v>
      </c>
      <c r="G9368" t="s">
        <v>929</v>
      </c>
      <c r="H9368" t="s">
        <v>930</v>
      </c>
      <c r="I9368" t="s">
        <v>930</v>
      </c>
      <c r="J9368" t="s">
        <v>930</v>
      </c>
      <c r="K9368" t="s">
        <v>930</v>
      </c>
      <c r="L9368" t="s">
        <v>930</v>
      </c>
      <c r="M9368" t="s">
        <v>930</v>
      </c>
      <c r="N9368" t="s">
        <v>929</v>
      </c>
      <c r="O9368" t="s">
        <v>929</v>
      </c>
      <c r="P9368" t="s">
        <v>929</v>
      </c>
      <c r="Q9368" t="s">
        <v>929</v>
      </c>
      <c r="R9368" t="s">
        <v>929</v>
      </c>
      <c r="S9368" t="s">
        <v>929</v>
      </c>
      <c r="T9368" t="s">
        <v>929</v>
      </c>
    </row>
    <row r="9369" spans="1:20">
      <c r="A9369">
        <v>807810</v>
      </c>
      <c r="B9369" t="s">
        <v>272</v>
      </c>
      <c r="C9369" t="s">
        <v>930</v>
      </c>
      <c r="D9369" t="s">
        <v>930</v>
      </c>
      <c r="E9369" t="s">
        <v>928</v>
      </c>
      <c r="F9369" t="s">
        <v>928</v>
      </c>
      <c r="G9369" t="s">
        <v>929</v>
      </c>
      <c r="H9369" t="s">
        <v>928</v>
      </c>
      <c r="I9369" t="s">
        <v>930</v>
      </c>
      <c r="J9369" t="s">
        <v>928</v>
      </c>
      <c r="K9369" t="s">
        <v>928</v>
      </c>
      <c r="L9369" t="s">
        <v>928</v>
      </c>
      <c r="M9369" t="s">
        <v>930</v>
      </c>
      <c r="N9369" t="s">
        <v>930</v>
      </c>
      <c r="O9369" t="s">
        <v>929</v>
      </c>
      <c r="P9369" t="s">
        <v>929</v>
      </c>
      <c r="Q9369" t="s">
        <v>929</v>
      </c>
      <c r="R9369" t="s">
        <v>929</v>
      </c>
      <c r="S9369" t="s">
        <v>929</v>
      </c>
      <c r="T9369" t="s">
        <v>929</v>
      </c>
    </row>
    <row r="9370" spans="1:20">
      <c r="A9370">
        <v>807821</v>
      </c>
      <c r="B9370" t="s">
        <v>272</v>
      </c>
      <c r="C9370" t="s">
        <v>928</v>
      </c>
      <c r="D9370" t="s">
        <v>929</v>
      </c>
      <c r="E9370" t="s">
        <v>929</v>
      </c>
      <c r="F9370" t="s">
        <v>928</v>
      </c>
      <c r="G9370" t="s">
        <v>928</v>
      </c>
      <c r="H9370" t="s">
        <v>928</v>
      </c>
      <c r="I9370" t="s">
        <v>928</v>
      </c>
      <c r="J9370" t="s">
        <v>930</v>
      </c>
      <c r="K9370" t="s">
        <v>930</v>
      </c>
      <c r="L9370" t="s">
        <v>928</v>
      </c>
      <c r="M9370" t="s">
        <v>930</v>
      </c>
      <c r="N9370" t="s">
        <v>930</v>
      </c>
      <c r="O9370" t="s">
        <v>929</v>
      </c>
      <c r="P9370" t="s">
        <v>929</v>
      </c>
      <c r="Q9370" t="s">
        <v>929</v>
      </c>
      <c r="R9370" t="s">
        <v>929</v>
      </c>
      <c r="S9370" t="s">
        <v>929</v>
      </c>
      <c r="T9370" t="s">
        <v>929</v>
      </c>
    </row>
    <row r="9371" spans="1:20">
      <c r="A9371">
        <v>807822</v>
      </c>
      <c r="B9371" t="s">
        <v>272</v>
      </c>
      <c r="C9371" t="s">
        <v>930</v>
      </c>
      <c r="D9371" t="s">
        <v>929</v>
      </c>
      <c r="E9371" t="s">
        <v>929</v>
      </c>
      <c r="F9371" t="s">
        <v>928</v>
      </c>
      <c r="G9371" t="s">
        <v>928</v>
      </c>
      <c r="H9371" t="s">
        <v>930</v>
      </c>
      <c r="I9371" t="s">
        <v>930</v>
      </c>
      <c r="J9371" t="s">
        <v>930</v>
      </c>
      <c r="K9371" t="s">
        <v>930</v>
      </c>
      <c r="L9371" t="s">
        <v>930</v>
      </c>
      <c r="M9371" t="s">
        <v>928</v>
      </c>
      <c r="N9371" t="s">
        <v>930</v>
      </c>
      <c r="O9371" t="s">
        <v>929</v>
      </c>
      <c r="P9371" t="s">
        <v>929</v>
      </c>
      <c r="Q9371" t="s">
        <v>929</v>
      </c>
      <c r="R9371" t="s">
        <v>929</v>
      </c>
      <c r="S9371" t="s">
        <v>929</v>
      </c>
      <c r="T9371" t="s">
        <v>929</v>
      </c>
    </row>
    <row r="9372" spans="1:20">
      <c r="A9372">
        <v>807828</v>
      </c>
      <c r="B9372" t="s">
        <v>272</v>
      </c>
      <c r="C9372" t="s">
        <v>930</v>
      </c>
      <c r="D9372" t="s">
        <v>929</v>
      </c>
      <c r="E9372" t="s">
        <v>930</v>
      </c>
      <c r="F9372" t="s">
        <v>930</v>
      </c>
      <c r="G9372" t="s">
        <v>929</v>
      </c>
      <c r="H9372" t="s">
        <v>928</v>
      </c>
      <c r="I9372" t="s">
        <v>930</v>
      </c>
      <c r="J9372" t="s">
        <v>930</v>
      </c>
      <c r="K9372" t="s">
        <v>928</v>
      </c>
      <c r="L9372" t="s">
        <v>930</v>
      </c>
      <c r="M9372" t="s">
        <v>928</v>
      </c>
      <c r="N9372" t="s">
        <v>930</v>
      </c>
      <c r="O9372" t="s">
        <v>929</v>
      </c>
      <c r="P9372" t="s">
        <v>929</v>
      </c>
      <c r="Q9372" t="s">
        <v>929</v>
      </c>
      <c r="R9372" t="s">
        <v>929</v>
      </c>
      <c r="S9372" t="s">
        <v>929</v>
      </c>
      <c r="T9372" t="s">
        <v>929</v>
      </c>
    </row>
    <row r="9373" spans="1:20">
      <c r="A9373">
        <v>807859</v>
      </c>
      <c r="B9373" t="s">
        <v>272</v>
      </c>
      <c r="C9373" t="s">
        <v>930</v>
      </c>
      <c r="D9373" t="s">
        <v>928</v>
      </c>
      <c r="E9373" t="s">
        <v>929</v>
      </c>
      <c r="F9373" t="s">
        <v>930</v>
      </c>
      <c r="G9373" t="s">
        <v>929</v>
      </c>
      <c r="H9373" t="s">
        <v>930</v>
      </c>
      <c r="I9373" t="s">
        <v>930</v>
      </c>
      <c r="J9373" t="s">
        <v>930</v>
      </c>
      <c r="K9373" t="s">
        <v>930</v>
      </c>
      <c r="L9373" t="s">
        <v>928</v>
      </c>
      <c r="M9373" t="s">
        <v>930</v>
      </c>
      <c r="N9373" t="s">
        <v>928</v>
      </c>
      <c r="O9373" t="s">
        <v>929</v>
      </c>
      <c r="P9373" t="s">
        <v>929</v>
      </c>
      <c r="Q9373" t="s">
        <v>929</v>
      </c>
      <c r="R9373" t="s">
        <v>929</v>
      </c>
      <c r="S9373" t="s">
        <v>929</v>
      </c>
      <c r="T9373" t="s">
        <v>929</v>
      </c>
    </row>
    <row r="9374" spans="1:20">
      <c r="A9374">
        <v>807887</v>
      </c>
      <c r="B9374" t="s">
        <v>272</v>
      </c>
      <c r="C9374" t="s">
        <v>928</v>
      </c>
      <c r="D9374" t="s">
        <v>929</v>
      </c>
      <c r="E9374" t="s">
        <v>930</v>
      </c>
      <c r="F9374" t="s">
        <v>928</v>
      </c>
      <c r="G9374" t="s">
        <v>928</v>
      </c>
      <c r="H9374" t="s">
        <v>928</v>
      </c>
      <c r="I9374" t="s">
        <v>928</v>
      </c>
      <c r="J9374" t="s">
        <v>930</v>
      </c>
      <c r="K9374" t="s">
        <v>929</v>
      </c>
      <c r="L9374" t="s">
        <v>928</v>
      </c>
      <c r="M9374" t="s">
        <v>928</v>
      </c>
      <c r="N9374" t="s">
        <v>928</v>
      </c>
      <c r="O9374" t="s">
        <v>929</v>
      </c>
      <c r="P9374" t="s">
        <v>929</v>
      </c>
      <c r="Q9374" t="s">
        <v>929</v>
      </c>
      <c r="R9374" t="s">
        <v>929</v>
      </c>
      <c r="S9374" t="s">
        <v>929</v>
      </c>
      <c r="T9374" t="s">
        <v>929</v>
      </c>
    </row>
    <row r="9375" spans="1:20">
      <c r="A9375">
        <v>807924</v>
      </c>
      <c r="B9375" t="s">
        <v>272</v>
      </c>
      <c r="C9375" t="s">
        <v>928</v>
      </c>
      <c r="D9375" t="s">
        <v>929</v>
      </c>
      <c r="E9375" t="s">
        <v>928</v>
      </c>
      <c r="F9375" t="s">
        <v>929</v>
      </c>
      <c r="G9375" t="s">
        <v>930</v>
      </c>
      <c r="H9375" t="s">
        <v>930</v>
      </c>
      <c r="I9375" t="s">
        <v>928</v>
      </c>
      <c r="J9375" t="s">
        <v>930</v>
      </c>
      <c r="K9375" t="s">
        <v>930</v>
      </c>
      <c r="L9375" t="s">
        <v>928</v>
      </c>
      <c r="M9375" t="s">
        <v>928</v>
      </c>
      <c r="N9375" t="s">
        <v>929</v>
      </c>
      <c r="O9375" t="s">
        <v>929</v>
      </c>
      <c r="P9375" t="s">
        <v>929</v>
      </c>
      <c r="Q9375" t="s">
        <v>929</v>
      </c>
      <c r="R9375" t="s">
        <v>929</v>
      </c>
      <c r="S9375" t="s">
        <v>929</v>
      </c>
      <c r="T9375" t="s">
        <v>929</v>
      </c>
    </row>
    <row r="9376" spans="1:20">
      <c r="A9376">
        <v>807950</v>
      </c>
      <c r="B9376" t="s">
        <v>272</v>
      </c>
      <c r="C9376" t="s">
        <v>930</v>
      </c>
      <c r="D9376" t="s">
        <v>928</v>
      </c>
      <c r="E9376" t="s">
        <v>930</v>
      </c>
      <c r="F9376" t="s">
        <v>929</v>
      </c>
      <c r="G9376" t="s">
        <v>929</v>
      </c>
      <c r="H9376" t="s">
        <v>930</v>
      </c>
      <c r="I9376" t="s">
        <v>930</v>
      </c>
      <c r="J9376" t="s">
        <v>930</v>
      </c>
      <c r="K9376" t="s">
        <v>928</v>
      </c>
      <c r="L9376" t="s">
        <v>930</v>
      </c>
      <c r="M9376" t="s">
        <v>928</v>
      </c>
      <c r="N9376" t="s">
        <v>928</v>
      </c>
      <c r="O9376" t="s">
        <v>929</v>
      </c>
      <c r="P9376" t="s">
        <v>929</v>
      </c>
      <c r="Q9376" t="s">
        <v>929</v>
      </c>
      <c r="R9376" t="s">
        <v>929</v>
      </c>
      <c r="S9376" t="s">
        <v>929</v>
      </c>
      <c r="T9376" t="s">
        <v>929</v>
      </c>
    </row>
    <row r="9377" spans="1:20">
      <c r="A9377">
        <v>807971</v>
      </c>
      <c r="B9377" t="s">
        <v>272</v>
      </c>
      <c r="C9377" t="s">
        <v>929</v>
      </c>
      <c r="D9377" t="s">
        <v>930</v>
      </c>
      <c r="E9377" t="s">
        <v>929</v>
      </c>
      <c r="F9377" t="s">
        <v>928</v>
      </c>
      <c r="G9377" t="s">
        <v>929</v>
      </c>
      <c r="H9377" t="s">
        <v>929</v>
      </c>
      <c r="I9377" t="s">
        <v>930</v>
      </c>
      <c r="J9377" t="s">
        <v>928</v>
      </c>
      <c r="K9377" t="s">
        <v>930</v>
      </c>
      <c r="L9377" t="s">
        <v>930</v>
      </c>
      <c r="M9377" t="s">
        <v>928</v>
      </c>
      <c r="N9377" t="s">
        <v>930</v>
      </c>
      <c r="O9377" t="s">
        <v>929</v>
      </c>
      <c r="P9377" t="s">
        <v>929</v>
      </c>
      <c r="Q9377" t="s">
        <v>929</v>
      </c>
      <c r="R9377" t="s">
        <v>929</v>
      </c>
      <c r="S9377" t="s">
        <v>929</v>
      </c>
      <c r="T9377" t="s">
        <v>929</v>
      </c>
    </row>
    <row r="9378" spans="1:20">
      <c r="A9378">
        <v>807990</v>
      </c>
      <c r="B9378" t="s">
        <v>272</v>
      </c>
      <c r="C9378" t="s">
        <v>928</v>
      </c>
      <c r="D9378" t="s">
        <v>930</v>
      </c>
      <c r="E9378" t="s">
        <v>929</v>
      </c>
      <c r="F9378" t="s">
        <v>929</v>
      </c>
      <c r="G9378" t="s">
        <v>928</v>
      </c>
      <c r="H9378" t="s">
        <v>928</v>
      </c>
      <c r="I9378" t="s">
        <v>930</v>
      </c>
      <c r="J9378" t="s">
        <v>928</v>
      </c>
      <c r="K9378" t="s">
        <v>930</v>
      </c>
      <c r="L9378" t="s">
        <v>930</v>
      </c>
      <c r="M9378" t="s">
        <v>930</v>
      </c>
      <c r="N9378" t="s">
        <v>929</v>
      </c>
      <c r="O9378" t="s">
        <v>929</v>
      </c>
      <c r="P9378" t="s">
        <v>929</v>
      </c>
      <c r="Q9378" t="s">
        <v>929</v>
      </c>
      <c r="R9378" t="s">
        <v>929</v>
      </c>
      <c r="S9378" t="s">
        <v>929</v>
      </c>
      <c r="T9378" t="s">
        <v>929</v>
      </c>
    </row>
    <row r="9379" spans="1:20">
      <c r="A9379">
        <v>807995</v>
      </c>
      <c r="B9379" t="s">
        <v>272</v>
      </c>
      <c r="C9379" t="s">
        <v>930</v>
      </c>
      <c r="D9379" t="s">
        <v>929</v>
      </c>
      <c r="E9379" t="s">
        <v>930</v>
      </c>
      <c r="F9379" t="s">
        <v>930</v>
      </c>
      <c r="G9379" t="s">
        <v>928</v>
      </c>
      <c r="H9379" t="s">
        <v>930</v>
      </c>
      <c r="I9379" t="s">
        <v>928</v>
      </c>
      <c r="J9379" t="s">
        <v>930</v>
      </c>
      <c r="K9379" t="s">
        <v>930</v>
      </c>
      <c r="L9379" t="s">
        <v>930</v>
      </c>
      <c r="M9379" t="s">
        <v>930</v>
      </c>
      <c r="N9379" t="s">
        <v>928</v>
      </c>
      <c r="O9379" t="s">
        <v>929</v>
      </c>
      <c r="P9379" t="s">
        <v>929</v>
      </c>
      <c r="Q9379" t="s">
        <v>929</v>
      </c>
      <c r="R9379" t="s">
        <v>929</v>
      </c>
      <c r="S9379" t="s">
        <v>929</v>
      </c>
      <c r="T9379" t="s">
        <v>929</v>
      </c>
    </row>
    <row r="9380" spans="1:20">
      <c r="A9380">
        <v>808005</v>
      </c>
      <c r="B9380" t="s">
        <v>272</v>
      </c>
      <c r="C9380" t="s">
        <v>929</v>
      </c>
      <c r="D9380" t="s">
        <v>930</v>
      </c>
      <c r="E9380" t="s">
        <v>930</v>
      </c>
      <c r="F9380" t="s">
        <v>930</v>
      </c>
      <c r="G9380" t="s">
        <v>930</v>
      </c>
      <c r="H9380" t="s">
        <v>930</v>
      </c>
      <c r="I9380" t="s">
        <v>930</v>
      </c>
      <c r="J9380" t="s">
        <v>930</v>
      </c>
      <c r="K9380" t="s">
        <v>930</v>
      </c>
      <c r="L9380" t="s">
        <v>930</v>
      </c>
      <c r="M9380" t="s">
        <v>930</v>
      </c>
      <c r="N9380" t="s">
        <v>930</v>
      </c>
      <c r="O9380" t="s">
        <v>929</v>
      </c>
      <c r="P9380" t="s">
        <v>929</v>
      </c>
      <c r="Q9380" t="s">
        <v>929</v>
      </c>
      <c r="R9380" t="s">
        <v>929</v>
      </c>
      <c r="S9380" t="s">
        <v>929</v>
      </c>
      <c r="T9380" t="s">
        <v>929</v>
      </c>
    </row>
    <row r="9381" spans="1:20">
      <c r="A9381">
        <v>808023</v>
      </c>
      <c r="B9381" t="s">
        <v>272</v>
      </c>
      <c r="C9381" t="s">
        <v>929</v>
      </c>
      <c r="D9381" t="s">
        <v>928</v>
      </c>
      <c r="E9381" t="s">
        <v>930</v>
      </c>
      <c r="F9381" t="s">
        <v>928</v>
      </c>
      <c r="G9381" t="s">
        <v>929</v>
      </c>
      <c r="H9381" t="s">
        <v>930</v>
      </c>
      <c r="I9381" t="s">
        <v>928</v>
      </c>
      <c r="J9381" t="s">
        <v>929</v>
      </c>
      <c r="K9381" t="s">
        <v>930</v>
      </c>
      <c r="L9381" t="s">
        <v>930</v>
      </c>
      <c r="M9381" t="s">
        <v>928</v>
      </c>
      <c r="N9381" t="s">
        <v>930</v>
      </c>
      <c r="O9381" t="s">
        <v>929</v>
      </c>
      <c r="P9381" t="s">
        <v>929</v>
      </c>
      <c r="Q9381" t="s">
        <v>929</v>
      </c>
      <c r="R9381" t="s">
        <v>929</v>
      </c>
      <c r="S9381" t="s">
        <v>929</v>
      </c>
      <c r="T9381" t="s">
        <v>929</v>
      </c>
    </row>
    <row r="9382" spans="1:20">
      <c r="A9382">
        <v>808055</v>
      </c>
      <c r="B9382" t="s">
        <v>272</v>
      </c>
      <c r="C9382" t="s">
        <v>928</v>
      </c>
      <c r="D9382" t="s">
        <v>928</v>
      </c>
      <c r="E9382" t="s">
        <v>929</v>
      </c>
      <c r="F9382" t="s">
        <v>929</v>
      </c>
      <c r="G9382" t="s">
        <v>929</v>
      </c>
      <c r="H9382" t="s">
        <v>928</v>
      </c>
      <c r="I9382" t="s">
        <v>928</v>
      </c>
      <c r="J9382" t="s">
        <v>930</v>
      </c>
      <c r="K9382" t="s">
        <v>930</v>
      </c>
      <c r="L9382" t="s">
        <v>928</v>
      </c>
      <c r="M9382" t="s">
        <v>928</v>
      </c>
      <c r="N9382" t="s">
        <v>929</v>
      </c>
      <c r="O9382" t="s">
        <v>929</v>
      </c>
      <c r="P9382" t="s">
        <v>929</v>
      </c>
      <c r="Q9382" t="s">
        <v>929</v>
      </c>
      <c r="R9382" t="s">
        <v>929</v>
      </c>
      <c r="S9382" t="s">
        <v>929</v>
      </c>
      <c r="T9382" t="s">
        <v>929</v>
      </c>
    </row>
    <row r="9383" spans="1:20">
      <c r="A9383">
        <v>808096</v>
      </c>
      <c r="B9383" t="s">
        <v>272</v>
      </c>
      <c r="C9383" t="s">
        <v>929</v>
      </c>
      <c r="D9383" t="s">
        <v>930</v>
      </c>
      <c r="E9383" t="s">
        <v>928</v>
      </c>
      <c r="F9383" t="s">
        <v>930</v>
      </c>
      <c r="G9383" t="s">
        <v>929</v>
      </c>
      <c r="H9383" t="s">
        <v>930</v>
      </c>
      <c r="I9383" t="s">
        <v>930</v>
      </c>
      <c r="J9383" t="s">
        <v>928</v>
      </c>
      <c r="K9383" t="s">
        <v>928</v>
      </c>
      <c r="L9383" t="s">
        <v>930</v>
      </c>
      <c r="M9383" t="s">
        <v>930</v>
      </c>
      <c r="N9383" t="s">
        <v>930</v>
      </c>
      <c r="O9383" t="s">
        <v>929</v>
      </c>
      <c r="P9383" t="s">
        <v>929</v>
      </c>
      <c r="Q9383" t="s">
        <v>929</v>
      </c>
      <c r="R9383" t="s">
        <v>929</v>
      </c>
      <c r="S9383" t="s">
        <v>929</v>
      </c>
      <c r="T9383" t="s">
        <v>929</v>
      </c>
    </row>
    <row r="9384" spans="1:20">
      <c r="A9384">
        <v>808111</v>
      </c>
      <c r="B9384" t="s">
        <v>272</v>
      </c>
      <c r="C9384" t="s">
        <v>930</v>
      </c>
      <c r="D9384" t="s">
        <v>930</v>
      </c>
      <c r="E9384" t="s">
        <v>930</v>
      </c>
      <c r="F9384" t="s">
        <v>930</v>
      </c>
      <c r="G9384" t="s">
        <v>928</v>
      </c>
      <c r="H9384" t="s">
        <v>929</v>
      </c>
      <c r="I9384" t="s">
        <v>928</v>
      </c>
      <c r="J9384" t="s">
        <v>930</v>
      </c>
      <c r="K9384" t="s">
        <v>930</v>
      </c>
      <c r="L9384" t="s">
        <v>930</v>
      </c>
      <c r="M9384" t="s">
        <v>928</v>
      </c>
      <c r="N9384" t="s">
        <v>929</v>
      </c>
      <c r="O9384" t="s">
        <v>929</v>
      </c>
      <c r="P9384" t="s">
        <v>929</v>
      </c>
      <c r="Q9384" t="s">
        <v>929</v>
      </c>
      <c r="R9384" t="s">
        <v>929</v>
      </c>
      <c r="S9384" t="s">
        <v>929</v>
      </c>
      <c r="T9384" t="s">
        <v>929</v>
      </c>
    </row>
    <row r="9385" spans="1:20">
      <c r="A9385">
        <v>808124</v>
      </c>
      <c r="B9385" t="s">
        <v>272</v>
      </c>
      <c r="C9385" t="s">
        <v>930</v>
      </c>
      <c r="D9385" t="s">
        <v>928</v>
      </c>
      <c r="E9385" t="s">
        <v>929</v>
      </c>
      <c r="F9385" t="s">
        <v>929</v>
      </c>
      <c r="G9385" t="s">
        <v>930</v>
      </c>
      <c r="H9385" t="s">
        <v>929</v>
      </c>
      <c r="I9385" t="s">
        <v>930</v>
      </c>
      <c r="J9385" t="s">
        <v>930</v>
      </c>
      <c r="K9385" t="s">
        <v>928</v>
      </c>
      <c r="L9385" t="s">
        <v>930</v>
      </c>
      <c r="M9385" t="s">
        <v>928</v>
      </c>
      <c r="N9385" t="s">
        <v>930</v>
      </c>
      <c r="O9385" t="s">
        <v>929</v>
      </c>
      <c r="P9385" t="s">
        <v>929</v>
      </c>
      <c r="Q9385" t="s">
        <v>929</v>
      </c>
      <c r="R9385" t="s">
        <v>929</v>
      </c>
      <c r="S9385" t="s">
        <v>929</v>
      </c>
      <c r="T9385" t="s">
        <v>929</v>
      </c>
    </row>
    <row r="9386" spans="1:20">
      <c r="A9386">
        <v>808190</v>
      </c>
      <c r="B9386" t="s">
        <v>272</v>
      </c>
      <c r="C9386" t="s">
        <v>930</v>
      </c>
      <c r="D9386" t="s">
        <v>930</v>
      </c>
      <c r="E9386" t="s">
        <v>929</v>
      </c>
      <c r="F9386" t="s">
        <v>930</v>
      </c>
      <c r="G9386" t="s">
        <v>929</v>
      </c>
      <c r="H9386" t="s">
        <v>930</v>
      </c>
      <c r="I9386" t="s">
        <v>930</v>
      </c>
      <c r="J9386" t="s">
        <v>930</v>
      </c>
      <c r="K9386" t="s">
        <v>928</v>
      </c>
      <c r="L9386" t="s">
        <v>930</v>
      </c>
      <c r="M9386" t="s">
        <v>930</v>
      </c>
      <c r="N9386" t="s">
        <v>930</v>
      </c>
      <c r="O9386" t="s">
        <v>929</v>
      </c>
      <c r="P9386" t="s">
        <v>929</v>
      </c>
      <c r="Q9386" t="s">
        <v>929</v>
      </c>
      <c r="R9386" t="s">
        <v>929</v>
      </c>
      <c r="S9386" t="s">
        <v>929</v>
      </c>
      <c r="T9386" t="s">
        <v>929</v>
      </c>
    </row>
    <row r="9387" spans="1:20">
      <c r="A9387">
        <v>808198</v>
      </c>
      <c r="B9387" t="s">
        <v>272</v>
      </c>
      <c r="C9387" t="s">
        <v>930</v>
      </c>
      <c r="D9387" t="s">
        <v>929</v>
      </c>
      <c r="E9387" t="s">
        <v>929</v>
      </c>
      <c r="F9387" t="s">
        <v>928</v>
      </c>
      <c r="G9387" t="s">
        <v>929</v>
      </c>
      <c r="H9387" t="s">
        <v>929</v>
      </c>
      <c r="I9387" t="s">
        <v>928</v>
      </c>
      <c r="J9387" t="s">
        <v>930</v>
      </c>
      <c r="K9387" t="s">
        <v>928</v>
      </c>
      <c r="L9387" t="s">
        <v>930</v>
      </c>
      <c r="M9387" t="s">
        <v>930</v>
      </c>
      <c r="N9387" t="s">
        <v>928</v>
      </c>
      <c r="O9387" t="s">
        <v>929</v>
      </c>
      <c r="P9387" t="s">
        <v>929</v>
      </c>
      <c r="Q9387" t="s">
        <v>929</v>
      </c>
      <c r="R9387" t="s">
        <v>929</v>
      </c>
      <c r="S9387" t="s">
        <v>929</v>
      </c>
      <c r="T9387" t="s">
        <v>929</v>
      </c>
    </row>
    <row r="9388" spans="1:20">
      <c r="A9388">
        <v>808220</v>
      </c>
      <c r="B9388" t="s">
        <v>272</v>
      </c>
      <c r="C9388" t="s">
        <v>928</v>
      </c>
      <c r="D9388" t="s">
        <v>930</v>
      </c>
      <c r="E9388" t="s">
        <v>929</v>
      </c>
      <c r="F9388" t="s">
        <v>930</v>
      </c>
      <c r="G9388" t="s">
        <v>929</v>
      </c>
      <c r="H9388" t="s">
        <v>930</v>
      </c>
      <c r="I9388" t="s">
        <v>930</v>
      </c>
      <c r="J9388" t="s">
        <v>930</v>
      </c>
      <c r="K9388" t="s">
        <v>930</v>
      </c>
      <c r="L9388" t="s">
        <v>930</v>
      </c>
      <c r="M9388" t="s">
        <v>930</v>
      </c>
      <c r="N9388" t="s">
        <v>929</v>
      </c>
      <c r="O9388" t="s">
        <v>929</v>
      </c>
      <c r="P9388" t="s">
        <v>929</v>
      </c>
      <c r="Q9388" t="s">
        <v>929</v>
      </c>
      <c r="R9388" t="s">
        <v>929</v>
      </c>
      <c r="S9388" t="s">
        <v>929</v>
      </c>
      <c r="T9388" t="s">
        <v>929</v>
      </c>
    </row>
    <row r="9389" spans="1:20">
      <c r="A9389">
        <v>808244</v>
      </c>
      <c r="B9389" t="s">
        <v>272</v>
      </c>
      <c r="C9389" t="s">
        <v>928</v>
      </c>
      <c r="D9389" t="s">
        <v>929</v>
      </c>
      <c r="E9389" t="s">
        <v>930</v>
      </c>
      <c r="F9389" t="s">
        <v>930</v>
      </c>
      <c r="G9389" t="s">
        <v>930</v>
      </c>
      <c r="H9389" t="s">
        <v>930</v>
      </c>
      <c r="I9389" t="s">
        <v>930</v>
      </c>
      <c r="J9389" t="s">
        <v>930</v>
      </c>
      <c r="K9389" t="s">
        <v>930</v>
      </c>
      <c r="L9389" t="s">
        <v>930</v>
      </c>
      <c r="M9389" t="s">
        <v>930</v>
      </c>
      <c r="N9389" t="s">
        <v>930</v>
      </c>
      <c r="O9389" t="s">
        <v>929</v>
      </c>
      <c r="P9389" t="s">
        <v>929</v>
      </c>
      <c r="Q9389" t="s">
        <v>929</v>
      </c>
      <c r="R9389" t="s">
        <v>929</v>
      </c>
      <c r="S9389" t="s">
        <v>929</v>
      </c>
      <c r="T9389" t="s">
        <v>929</v>
      </c>
    </row>
    <row r="9390" spans="1:20">
      <c r="A9390">
        <v>808248</v>
      </c>
      <c r="B9390" t="s">
        <v>272</v>
      </c>
      <c r="C9390" t="s">
        <v>928</v>
      </c>
      <c r="D9390" t="s">
        <v>929</v>
      </c>
      <c r="E9390" t="s">
        <v>928</v>
      </c>
      <c r="F9390" t="s">
        <v>930</v>
      </c>
      <c r="G9390" t="s">
        <v>929</v>
      </c>
      <c r="H9390" t="s">
        <v>929</v>
      </c>
      <c r="I9390" t="s">
        <v>928</v>
      </c>
      <c r="J9390" t="s">
        <v>930</v>
      </c>
      <c r="K9390" t="s">
        <v>928</v>
      </c>
      <c r="L9390" t="s">
        <v>930</v>
      </c>
      <c r="M9390" t="s">
        <v>928</v>
      </c>
      <c r="N9390" t="s">
        <v>928</v>
      </c>
      <c r="O9390" t="s">
        <v>929</v>
      </c>
      <c r="P9390" t="s">
        <v>929</v>
      </c>
      <c r="Q9390" t="s">
        <v>929</v>
      </c>
      <c r="R9390" t="s">
        <v>929</v>
      </c>
      <c r="S9390" t="s">
        <v>929</v>
      </c>
      <c r="T9390" t="s">
        <v>929</v>
      </c>
    </row>
    <row r="9391" spans="1:20">
      <c r="A9391">
        <v>808259</v>
      </c>
      <c r="B9391" t="s">
        <v>272</v>
      </c>
      <c r="C9391" t="s">
        <v>928</v>
      </c>
      <c r="D9391" t="s">
        <v>930</v>
      </c>
      <c r="E9391" t="s">
        <v>930</v>
      </c>
      <c r="F9391" t="s">
        <v>930</v>
      </c>
      <c r="G9391" t="s">
        <v>930</v>
      </c>
      <c r="H9391" t="s">
        <v>930</v>
      </c>
      <c r="I9391" t="s">
        <v>930</v>
      </c>
      <c r="J9391" t="s">
        <v>930</v>
      </c>
      <c r="K9391" t="s">
        <v>930</v>
      </c>
      <c r="L9391" t="s">
        <v>930</v>
      </c>
      <c r="M9391" t="s">
        <v>928</v>
      </c>
      <c r="N9391" t="s">
        <v>929</v>
      </c>
      <c r="O9391" t="s">
        <v>929</v>
      </c>
      <c r="P9391" t="s">
        <v>929</v>
      </c>
      <c r="Q9391" t="s">
        <v>929</v>
      </c>
      <c r="R9391" t="s">
        <v>929</v>
      </c>
      <c r="S9391" t="s">
        <v>929</v>
      </c>
      <c r="T9391" t="s">
        <v>929</v>
      </c>
    </row>
    <row r="9392" spans="1:20">
      <c r="A9392">
        <v>808280</v>
      </c>
      <c r="B9392" t="s">
        <v>272</v>
      </c>
      <c r="C9392" t="s">
        <v>928</v>
      </c>
      <c r="D9392" t="s">
        <v>929</v>
      </c>
      <c r="E9392" t="s">
        <v>929</v>
      </c>
      <c r="F9392" t="s">
        <v>929</v>
      </c>
      <c r="G9392" t="s">
        <v>929</v>
      </c>
      <c r="H9392" t="s">
        <v>930</v>
      </c>
      <c r="I9392" t="s">
        <v>928</v>
      </c>
      <c r="J9392" t="s">
        <v>930</v>
      </c>
      <c r="K9392" t="s">
        <v>930</v>
      </c>
      <c r="L9392" t="s">
        <v>928</v>
      </c>
      <c r="M9392" t="s">
        <v>928</v>
      </c>
      <c r="N9392" t="s">
        <v>929</v>
      </c>
      <c r="O9392" t="s">
        <v>929</v>
      </c>
      <c r="P9392" t="s">
        <v>929</v>
      </c>
      <c r="Q9392" t="s">
        <v>929</v>
      </c>
      <c r="R9392" t="s">
        <v>929</v>
      </c>
      <c r="S9392" t="s">
        <v>929</v>
      </c>
      <c r="T9392" t="s">
        <v>929</v>
      </c>
    </row>
    <row r="9393" spans="1:20">
      <c r="A9393">
        <v>808300</v>
      </c>
      <c r="B9393" t="s">
        <v>272</v>
      </c>
      <c r="C9393" t="s">
        <v>930</v>
      </c>
      <c r="D9393" t="s">
        <v>929</v>
      </c>
      <c r="E9393" t="s">
        <v>929</v>
      </c>
      <c r="F9393" t="s">
        <v>930</v>
      </c>
      <c r="G9393" t="s">
        <v>930</v>
      </c>
      <c r="H9393" t="s">
        <v>928</v>
      </c>
      <c r="I9393" t="s">
        <v>930</v>
      </c>
      <c r="J9393" t="s">
        <v>930</v>
      </c>
      <c r="K9393" t="s">
        <v>929</v>
      </c>
      <c r="L9393" t="s">
        <v>930</v>
      </c>
      <c r="M9393" t="s">
        <v>930</v>
      </c>
      <c r="N9393" t="s">
        <v>929</v>
      </c>
      <c r="O9393" t="s">
        <v>929</v>
      </c>
      <c r="P9393" t="s">
        <v>929</v>
      </c>
      <c r="Q9393" t="s">
        <v>929</v>
      </c>
      <c r="R9393" t="s">
        <v>929</v>
      </c>
      <c r="S9393" t="s">
        <v>929</v>
      </c>
      <c r="T9393" t="s">
        <v>929</v>
      </c>
    </row>
    <row r="9394" spans="1:20">
      <c r="A9394">
        <v>808350</v>
      </c>
      <c r="B9394" t="s">
        <v>272</v>
      </c>
      <c r="C9394" t="s">
        <v>930</v>
      </c>
      <c r="D9394" t="s">
        <v>930</v>
      </c>
      <c r="E9394" t="s">
        <v>930</v>
      </c>
      <c r="F9394" t="s">
        <v>930</v>
      </c>
      <c r="G9394" t="s">
        <v>930</v>
      </c>
      <c r="H9394" t="s">
        <v>930</v>
      </c>
      <c r="I9394" t="s">
        <v>930</v>
      </c>
      <c r="J9394" t="s">
        <v>930</v>
      </c>
      <c r="K9394" t="s">
        <v>930</v>
      </c>
      <c r="L9394" t="s">
        <v>930</v>
      </c>
      <c r="M9394" t="s">
        <v>930</v>
      </c>
      <c r="N9394" t="s">
        <v>930</v>
      </c>
      <c r="O9394" t="s">
        <v>929</v>
      </c>
      <c r="P9394" t="s">
        <v>929</v>
      </c>
      <c r="Q9394" t="s">
        <v>929</v>
      </c>
      <c r="R9394" t="s">
        <v>929</v>
      </c>
      <c r="S9394" t="s">
        <v>929</v>
      </c>
      <c r="T9394" t="s">
        <v>929</v>
      </c>
    </row>
    <row r="9395" spans="1:20">
      <c r="A9395">
        <v>808375</v>
      </c>
      <c r="B9395" t="s">
        <v>272</v>
      </c>
      <c r="C9395" t="s">
        <v>930</v>
      </c>
      <c r="D9395" t="s">
        <v>928</v>
      </c>
      <c r="E9395" t="s">
        <v>928</v>
      </c>
      <c r="F9395" t="s">
        <v>928</v>
      </c>
      <c r="G9395" t="s">
        <v>930</v>
      </c>
      <c r="H9395" t="s">
        <v>930</v>
      </c>
      <c r="I9395" t="s">
        <v>930</v>
      </c>
      <c r="J9395" t="s">
        <v>930</v>
      </c>
      <c r="K9395" t="s">
        <v>929</v>
      </c>
      <c r="L9395" t="s">
        <v>930</v>
      </c>
      <c r="M9395" t="s">
        <v>930</v>
      </c>
      <c r="N9395" t="s">
        <v>930</v>
      </c>
      <c r="O9395" t="s">
        <v>929</v>
      </c>
      <c r="P9395" t="s">
        <v>929</v>
      </c>
      <c r="Q9395" t="s">
        <v>929</v>
      </c>
      <c r="R9395" t="s">
        <v>929</v>
      </c>
      <c r="S9395" t="s">
        <v>929</v>
      </c>
      <c r="T9395" t="s">
        <v>929</v>
      </c>
    </row>
    <row r="9396" spans="1:20">
      <c r="A9396">
        <v>808380</v>
      </c>
      <c r="B9396" t="s">
        <v>272</v>
      </c>
      <c r="C9396" t="s">
        <v>930</v>
      </c>
      <c r="D9396" t="s">
        <v>929</v>
      </c>
      <c r="E9396" t="s">
        <v>930</v>
      </c>
      <c r="F9396" t="s">
        <v>929</v>
      </c>
      <c r="G9396" t="s">
        <v>930</v>
      </c>
      <c r="H9396" t="s">
        <v>929</v>
      </c>
      <c r="I9396" t="s">
        <v>930</v>
      </c>
      <c r="J9396" t="s">
        <v>930</v>
      </c>
      <c r="K9396" t="s">
        <v>930</v>
      </c>
      <c r="L9396" t="s">
        <v>930</v>
      </c>
      <c r="M9396" t="s">
        <v>930</v>
      </c>
      <c r="N9396" t="s">
        <v>930</v>
      </c>
      <c r="O9396" t="s">
        <v>929</v>
      </c>
      <c r="P9396" t="s">
        <v>929</v>
      </c>
      <c r="Q9396" t="s">
        <v>929</v>
      </c>
      <c r="R9396" t="s">
        <v>929</v>
      </c>
      <c r="S9396" t="s">
        <v>929</v>
      </c>
      <c r="T9396" t="s">
        <v>929</v>
      </c>
    </row>
    <row r="9397" spans="1:20">
      <c r="A9397">
        <v>808385</v>
      </c>
      <c r="B9397" t="s">
        <v>272</v>
      </c>
      <c r="C9397" t="s">
        <v>930</v>
      </c>
      <c r="D9397" t="s">
        <v>930</v>
      </c>
      <c r="E9397" t="s">
        <v>928</v>
      </c>
      <c r="F9397" t="s">
        <v>929</v>
      </c>
      <c r="G9397" t="s">
        <v>929</v>
      </c>
      <c r="H9397" t="s">
        <v>929</v>
      </c>
      <c r="I9397" t="s">
        <v>930</v>
      </c>
      <c r="J9397" t="s">
        <v>929</v>
      </c>
      <c r="K9397" t="s">
        <v>930</v>
      </c>
      <c r="L9397" t="s">
        <v>930</v>
      </c>
      <c r="M9397" t="s">
        <v>930</v>
      </c>
      <c r="N9397" t="s">
        <v>930</v>
      </c>
      <c r="O9397" t="s">
        <v>929</v>
      </c>
      <c r="P9397" t="s">
        <v>929</v>
      </c>
      <c r="Q9397" t="s">
        <v>929</v>
      </c>
      <c r="R9397" t="s">
        <v>929</v>
      </c>
      <c r="S9397" t="s">
        <v>929</v>
      </c>
      <c r="T9397" t="s">
        <v>929</v>
      </c>
    </row>
    <row r="9398" spans="1:20">
      <c r="A9398">
        <v>808399</v>
      </c>
      <c r="B9398" t="s">
        <v>272</v>
      </c>
      <c r="C9398" t="s">
        <v>930</v>
      </c>
      <c r="D9398" t="s">
        <v>930</v>
      </c>
      <c r="E9398" t="s">
        <v>928</v>
      </c>
      <c r="F9398" t="s">
        <v>930</v>
      </c>
      <c r="G9398" t="s">
        <v>930</v>
      </c>
      <c r="H9398" t="s">
        <v>929</v>
      </c>
      <c r="I9398" t="s">
        <v>930</v>
      </c>
      <c r="J9398" t="s">
        <v>930</v>
      </c>
      <c r="K9398" t="s">
        <v>929</v>
      </c>
      <c r="L9398" t="s">
        <v>930</v>
      </c>
      <c r="M9398" t="s">
        <v>929</v>
      </c>
      <c r="N9398" t="s">
        <v>929</v>
      </c>
      <c r="O9398" t="s">
        <v>929</v>
      </c>
      <c r="P9398" t="s">
        <v>929</v>
      </c>
      <c r="Q9398" t="s">
        <v>929</v>
      </c>
      <c r="R9398" t="s">
        <v>929</v>
      </c>
      <c r="S9398" t="s">
        <v>929</v>
      </c>
      <c r="T9398" t="s">
        <v>929</v>
      </c>
    </row>
    <row r="9399" spans="1:20">
      <c r="A9399">
        <v>808431</v>
      </c>
      <c r="B9399" t="s">
        <v>272</v>
      </c>
      <c r="C9399" t="s">
        <v>930</v>
      </c>
      <c r="D9399" t="s">
        <v>930</v>
      </c>
      <c r="E9399" t="s">
        <v>930</v>
      </c>
      <c r="F9399" t="s">
        <v>930</v>
      </c>
      <c r="G9399" t="s">
        <v>929</v>
      </c>
      <c r="H9399" t="s">
        <v>930</v>
      </c>
      <c r="I9399" t="s">
        <v>929</v>
      </c>
      <c r="J9399" t="s">
        <v>929</v>
      </c>
      <c r="K9399" t="s">
        <v>929</v>
      </c>
      <c r="L9399" t="s">
        <v>929</v>
      </c>
      <c r="M9399" t="s">
        <v>930</v>
      </c>
      <c r="N9399" t="s">
        <v>929</v>
      </c>
      <c r="O9399" t="s">
        <v>929</v>
      </c>
      <c r="P9399" t="s">
        <v>929</v>
      </c>
      <c r="Q9399" t="s">
        <v>929</v>
      </c>
      <c r="R9399" t="s">
        <v>929</v>
      </c>
      <c r="S9399" t="s">
        <v>929</v>
      </c>
      <c r="T9399" t="s">
        <v>929</v>
      </c>
    </row>
    <row r="9400" spans="1:20">
      <c r="A9400">
        <v>808438</v>
      </c>
      <c r="B9400" t="s">
        <v>272</v>
      </c>
      <c r="C9400" t="s">
        <v>930</v>
      </c>
      <c r="D9400" t="s">
        <v>929</v>
      </c>
      <c r="E9400" t="s">
        <v>929</v>
      </c>
      <c r="F9400" t="s">
        <v>930</v>
      </c>
      <c r="G9400" t="s">
        <v>930</v>
      </c>
      <c r="H9400" t="s">
        <v>930</v>
      </c>
      <c r="I9400" t="s">
        <v>930</v>
      </c>
      <c r="J9400" t="s">
        <v>930</v>
      </c>
      <c r="K9400" t="s">
        <v>930</v>
      </c>
      <c r="L9400" t="s">
        <v>930</v>
      </c>
      <c r="M9400" t="s">
        <v>930</v>
      </c>
      <c r="N9400" t="s">
        <v>930</v>
      </c>
      <c r="O9400" t="s">
        <v>929</v>
      </c>
      <c r="P9400" t="s">
        <v>929</v>
      </c>
      <c r="Q9400" t="s">
        <v>929</v>
      </c>
      <c r="R9400" t="s">
        <v>929</v>
      </c>
      <c r="S9400" t="s">
        <v>929</v>
      </c>
      <c r="T9400" t="s">
        <v>929</v>
      </c>
    </row>
    <row r="9401" spans="1:20">
      <c r="A9401">
        <v>808530</v>
      </c>
      <c r="B9401" t="s">
        <v>272</v>
      </c>
      <c r="C9401" t="s">
        <v>929</v>
      </c>
      <c r="D9401" t="s">
        <v>930</v>
      </c>
      <c r="E9401" t="s">
        <v>930</v>
      </c>
      <c r="F9401" t="s">
        <v>929</v>
      </c>
      <c r="G9401" t="s">
        <v>929</v>
      </c>
      <c r="H9401" t="s">
        <v>929</v>
      </c>
      <c r="I9401" t="s">
        <v>930</v>
      </c>
      <c r="J9401" t="s">
        <v>930</v>
      </c>
      <c r="K9401" t="s">
        <v>930</v>
      </c>
      <c r="L9401" t="s">
        <v>930</v>
      </c>
      <c r="M9401" t="s">
        <v>928</v>
      </c>
      <c r="N9401" t="s">
        <v>930</v>
      </c>
      <c r="O9401" t="s">
        <v>929</v>
      </c>
      <c r="P9401" t="s">
        <v>929</v>
      </c>
      <c r="Q9401" t="s">
        <v>929</v>
      </c>
      <c r="R9401" t="s">
        <v>929</v>
      </c>
      <c r="S9401" t="s">
        <v>929</v>
      </c>
      <c r="T9401" t="s">
        <v>929</v>
      </c>
    </row>
    <row r="9402" spans="1:20">
      <c r="A9402">
        <v>808559</v>
      </c>
      <c r="B9402" t="s">
        <v>272</v>
      </c>
      <c r="C9402" t="s">
        <v>930</v>
      </c>
      <c r="D9402" t="s">
        <v>930</v>
      </c>
      <c r="E9402" t="s">
        <v>929</v>
      </c>
      <c r="F9402" t="s">
        <v>929</v>
      </c>
      <c r="G9402" t="s">
        <v>930</v>
      </c>
      <c r="H9402" t="s">
        <v>930</v>
      </c>
      <c r="I9402" t="s">
        <v>929</v>
      </c>
      <c r="J9402" t="s">
        <v>929</v>
      </c>
      <c r="K9402" t="s">
        <v>929</v>
      </c>
      <c r="L9402" t="s">
        <v>930</v>
      </c>
      <c r="M9402" t="s">
        <v>929</v>
      </c>
      <c r="N9402" t="s">
        <v>930</v>
      </c>
      <c r="O9402" t="s">
        <v>929</v>
      </c>
      <c r="P9402" t="s">
        <v>929</v>
      </c>
      <c r="Q9402" t="s">
        <v>929</v>
      </c>
      <c r="R9402" t="s">
        <v>929</v>
      </c>
      <c r="S9402" t="s">
        <v>929</v>
      </c>
      <c r="T9402" t="s">
        <v>929</v>
      </c>
    </row>
    <row r="9403" spans="1:20">
      <c r="A9403">
        <v>808595</v>
      </c>
      <c r="B9403" t="s">
        <v>272</v>
      </c>
      <c r="C9403" t="s">
        <v>930</v>
      </c>
      <c r="D9403" t="s">
        <v>930</v>
      </c>
      <c r="E9403" t="s">
        <v>930</v>
      </c>
      <c r="F9403" t="s">
        <v>930</v>
      </c>
      <c r="G9403" t="s">
        <v>928</v>
      </c>
      <c r="H9403" t="s">
        <v>928</v>
      </c>
      <c r="I9403" t="s">
        <v>930</v>
      </c>
      <c r="J9403" t="s">
        <v>930</v>
      </c>
      <c r="K9403" t="s">
        <v>930</v>
      </c>
      <c r="L9403" t="s">
        <v>930</v>
      </c>
      <c r="M9403" t="s">
        <v>930</v>
      </c>
      <c r="N9403" t="s">
        <v>930</v>
      </c>
      <c r="O9403" t="s">
        <v>929</v>
      </c>
      <c r="P9403" t="s">
        <v>929</v>
      </c>
      <c r="Q9403" t="s">
        <v>929</v>
      </c>
      <c r="R9403" t="s">
        <v>929</v>
      </c>
      <c r="S9403" t="s">
        <v>929</v>
      </c>
      <c r="T9403" t="s">
        <v>929</v>
      </c>
    </row>
    <row r="9404" spans="1:20">
      <c r="A9404">
        <v>808607</v>
      </c>
      <c r="B9404" t="s">
        <v>272</v>
      </c>
      <c r="C9404" t="s">
        <v>930</v>
      </c>
      <c r="D9404" t="s">
        <v>930</v>
      </c>
      <c r="E9404" t="s">
        <v>930</v>
      </c>
      <c r="F9404" t="s">
        <v>930</v>
      </c>
      <c r="G9404" t="s">
        <v>930</v>
      </c>
      <c r="H9404" t="s">
        <v>929</v>
      </c>
      <c r="I9404" t="s">
        <v>929</v>
      </c>
      <c r="J9404" t="s">
        <v>929</v>
      </c>
      <c r="K9404" t="s">
        <v>929</v>
      </c>
      <c r="L9404" t="s">
        <v>929</v>
      </c>
      <c r="M9404" t="s">
        <v>929</v>
      </c>
      <c r="N9404" t="s">
        <v>929</v>
      </c>
      <c r="O9404" t="s">
        <v>929</v>
      </c>
      <c r="P9404" t="s">
        <v>929</v>
      </c>
      <c r="Q9404" t="s">
        <v>929</v>
      </c>
      <c r="R9404" t="s">
        <v>929</v>
      </c>
      <c r="S9404" t="s">
        <v>929</v>
      </c>
      <c r="T9404" t="s">
        <v>929</v>
      </c>
    </row>
    <row r="9405" spans="1:20">
      <c r="A9405">
        <v>808617</v>
      </c>
      <c r="B9405" t="s">
        <v>272</v>
      </c>
      <c r="C9405" t="s">
        <v>930</v>
      </c>
      <c r="D9405" t="s">
        <v>930</v>
      </c>
      <c r="E9405" t="s">
        <v>929</v>
      </c>
      <c r="F9405" t="s">
        <v>929</v>
      </c>
      <c r="G9405" t="s">
        <v>930</v>
      </c>
      <c r="H9405" t="s">
        <v>929</v>
      </c>
      <c r="I9405" t="s">
        <v>930</v>
      </c>
      <c r="J9405" t="s">
        <v>930</v>
      </c>
      <c r="K9405" t="s">
        <v>930</v>
      </c>
      <c r="L9405" t="s">
        <v>929</v>
      </c>
      <c r="M9405" t="s">
        <v>930</v>
      </c>
      <c r="N9405" t="s">
        <v>930</v>
      </c>
      <c r="O9405" t="s">
        <v>929</v>
      </c>
      <c r="P9405" t="s">
        <v>929</v>
      </c>
      <c r="Q9405" t="s">
        <v>929</v>
      </c>
      <c r="R9405" t="s">
        <v>929</v>
      </c>
      <c r="S9405" t="s">
        <v>929</v>
      </c>
      <c r="T9405" t="s">
        <v>929</v>
      </c>
    </row>
    <row r="9406" spans="1:20">
      <c r="A9406">
        <v>808633</v>
      </c>
      <c r="B9406" t="s">
        <v>272</v>
      </c>
      <c r="C9406" t="s">
        <v>929</v>
      </c>
      <c r="D9406" t="s">
        <v>930</v>
      </c>
      <c r="E9406" t="s">
        <v>930</v>
      </c>
      <c r="F9406" t="s">
        <v>929</v>
      </c>
      <c r="G9406" t="s">
        <v>929</v>
      </c>
      <c r="H9406" t="s">
        <v>929</v>
      </c>
      <c r="I9406" t="s">
        <v>930</v>
      </c>
      <c r="J9406" t="s">
        <v>930</v>
      </c>
      <c r="K9406" t="s">
        <v>930</v>
      </c>
      <c r="L9406" t="s">
        <v>930</v>
      </c>
      <c r="M9406" t="s">
        <v>930</v>
      </c>
      <c r="N9406" t="s">
        <v>930</v>
      </c>
      <c r="O9406" t="s">
        <v>929</v>
      </c>
      <c r="P9406" t="s">
        <v>929</v>
      </c>
      <c r="Q9406" t="s">
        <v>929</v>
      </c>
      <c r="R9406" t="s">
        <v>929</v>
      </c>
      <c r="S9406" t="s">
        <v>929</v>
      </c>
      <c r="T9406" t="s">
        <v>929</v>
      </c>
    </row>
    <row r="9407" spans="1:20">
      <c r="A9407">
        <v>808651</v>
      </c>
      <c r="B9407" t="s">
        <v>272</v>
      </c>
      <c r="C9407" t="s">
        <v>929</v>
      </c>
      <c r="D9407" t="s">
        <v>929</v>
      </c>
      <c r="E9407" t="s">
        <v>929</v>
      </c>
      <c r="F9407" t="s">
        <v>929</v>
      </c>
      <c r="G9407" t="s">
        <v>930</v>
      </c>
      <c r="H9407" t="s">
        <v>929</v>
      </c>
      <c r="I9407" t="s">
        <v>930</v>
      </c>
      <c r="J9407" t="s">
        <v>929</v>
      </c>
      <c r="K9407" t="s">
        <v>929</v>
      </c>
      <c r="L9407" t="s">
        <v>930</v>
      </c>
      <c r="M9407" t="s">
        <v>929</v>
      </c>
      <c r="N9407" t="s">
        <v>929</v>
      </c>
      <c r="O9407" t="s">
        <v>929</v>
      </c>
      <c r="P9407" t="s">
        <v>929</v>
      </c>
      <c r="Q9407" t="s">
        <v>929</v>
      </c>
      <c r="R9407" t="s">
        <v>929</v>
      </c>
      <c r="S9407" t="s">
        <v>929</v>
      </c>
      <c r="T9407" t="s">
        <v>929</v>
      </c>
    </row>
    <row r="9408" spans="1:20">
      <c r="A9408">
        <v>808653</v>
      </c>
      <c r="B9408" t="s">
        <v>272</v>
      </c>
      <c r="C9408" t="s">
        <v>928</v>
      </c>
      <c r="D9408" t="s">
        <v>928</v>
      </c>
      <c r="E9408" t="s">
        <v>929</v>
      </c>
      <c r="F9408" t="s">
        <v>928</v>
      </c>
      <c r="G9408" t="s">
        <v>930</v>
      </c>
      <c r="H9408" t="s">
        <v>930</v>
      </c>
      <c r="I9408" t="s">
        <v>929</v>
      </c>
      <c r="J9408" t="s">
        <v>930</v>
      </c>
      <c r="K9408" t="s">
        <v>929</v>
      </c>
      <c r="L9408" t="s">
        <v>929</v>
      </c>
      <c r="M9408" t="s">
        <v>929</v>
      </c>
      <c r="N9408" t="s">
        <v>929</v>
      </c>
      <c r="O9408" t="s">
        <v>929</v>
      </c>
      <c r="P9408" t="s">
        <v>929</v>
      </c>
      <c r="Q9408" t="s">
        <v>929</v>
      </c>
      <c r="R9408" t="s">
        <v>929</v>
      </c>
      <c r="S9408" t="s">
        <v>929</v>
      </c>
      <c r="T9408" t="s">
        <v>929</v>
      </c>
    </row>
    <row r="9409" spans="1:20">
      <c r="A9409">
        <v>808658</v>
      </c>
      <c r="B9409" t="s">
        <v>272</v>
      </c>
      <c r="C9409" t="s">
        <v>929</v>
      </c>
      <c r="D9409" t="s">
        <v>929</v>
      </c>
      <c r="E9409" t="s">
        <v>929</v>
      </c>
      <c r="F9409" t="s">
        <v>929</v>
      </c>
      <c r="G9409" t="s">
        <v>929</v>
      </c>
      <c r="H9409" t="s">
        <v>929</v>
      </c>
      <c r="I9409" t="s">
        <v>930</v>
      </c>
      <c r="J9409" t="s">
        <v>929</v>
      </c>
      <c r="K9409" t="s">
        <v>929</v>
      </c>
      <c r="L9409" t="s">
        <v>930</v>
      </c>
      <c r="M9409" t="s">
        <v>929</v>
      </c>
      <c r="N9409" t="s">
        <v>930</v>
      </c>
      <c r="O9409" t="s">
        <v>929</v>
      </c>
      <c r="P9409" t="s">
        <v>929</v>
      </c>
      <c r="Q9409" t="s">
        <v>929</v>
      </c>
      <c r="R9409" t="s">
        <v>929</v>
      </c>
      <c r="S9409" t="s">
        <v>929</v>
      </c>
      <c r="T9409" t="s">
        <v>929</v>
      </c>
    </row>
    <row r="9410" spans="1:20">
      <c r="A9410">
        <v>808668</v>
      </c>
      <c r="B9410" t="s">
        <v>272</v>
      </c>
      <c r="C9410" t="s">
        <v>928</v>
      </c>
      <c r="D9410" t="s">
        <v>928</v>
      </c>
      <c r="E9410" t="s">
        <v>928</v>
      </c>
      <c r="F9410" t="s">
        <v>930</v>
      </c>
      <c r="G9410" t="s">
        <v>930</v>
      </c>
      <c r="H9410" t="s">
        <v>929</v>
      </c>
      <c r="I9410" t="s">
        <v>930</v>
      </c>
      <c r="J9410" t="s">
        <v>929</v>
      </c>
      <c r="K9410" t="s">
        <v>930</v>
      </c>
      <c r="L9410" t="s">
        <v>930</v>
      </c>
      <c r="M9410" t="s">
        <v>929</v>
      </c>
      <c r="N9410" t="s">
        <v>929</v>
      </c>
      <c r="O9410" t="s">
        <v>929</v>
      </c>
      <c r="P9410" t="s">
        <v>929</v>
      </c>
      <c r="Q9410" t="s">
        <v>929</v>
      </c>
      <c r="R9410" t="s">
        <v>929</v>
      </c>
      <c r="S9410" t="s">
        <v>929</v>
      </c>
      <c r="T9410" t="s">
        <v>929</v>
      </c>
    </row>
    <row r="9411" spans="1:20">
      <c r="A9411">
        <v>808685</v>
      </c>
      <c r="B9411" t="s">
        <v>272</v>
      </c>
      <c r="C9411" t="s">
        <v>930</v>
      </c>
      <c r="D9411" t="s">
        <v>930</v>
      </c>
      <c r="E9411" t="s">
        <v>930</v>
      </c>
      <c r="F9411" t="s">
        <v>928</v>
      </c>
      <c r="G9411" t="s">
        <v>930</v>
      </c>
      <c r="H9411" t="s">
        <v>930</v>
      </c>
      <c r="I9411" t="s">
        <v>929</v>
      </c>
      <c r="J9411" t="s">
        <v>930</v>
      </c>
      <c r="K9411" t="s">
        <v>930</v>
      </c>
      <c r="L9411" t="s">
        <v>929</v>
      </c>
      <c r="M9411" t="s">
        <v>929</v>
      </c>
      <c r="N9411" t="s">
        <v>930</v>
      </c>
      <c r="O9411" t="s">
        <v>929</v>
      </c>
      <c r="P9411" t="s">
        <v>929</v>
      </c>
      <c r="Q9411" t="s">
        <v>929</v>
      </c>
      <c r="R9411" t="s">
        <v>929</v>
      </c>
      <c r="S9411" t="s">
        <v>929</v>
      </c>
      <c r="T9411" t="s">
        <v>929</v>
      </c>
    </row>
    <row r="9412" spans="1:20">
      <c r="A9412">
        <v>808713</v>
      </c>
      <c r="B9412" t="s">
        <v>272</v>
      </c>
      <c r="C9412" t="s">
        <v>928</v>
      </c>
      <c r="D9412" t="s">
        <v>929</v>
      </c>
      <c r="E9412" t="s">
        <v>928</v>
      </c>
      <c r="F9412" t="s">
        <v>930</v>
      </c>
      <c r="G9412" t="s">
        <v>930</v>
      </c>
      <c r="H9412" t="s">
        <v>929</v>
      </c>
      <c r="I9412" t="s">
        <v>929</v>
      </c>
      <c r="J9412" t="s">
        <v>929</v>
      </c>
      <c r="K9412" t="s">
        <v>930</v>
      </c>
      <c r="L9412" t="s">
        <v>929</v>
      </c>
      <c r="M9412" t="s">
        <v>929</v>
      </c>
      <c r="N9412" t="s">
        <v>929</v>
      </c>
      <c r="O9412" t="s">
        <v>929</v>
      </c>
      <c r="P9412" t="s">
        <v>929</v>
      </c>
      <c r="Q9412" t="s">
        <v>929</v>
      </c>
      <c r="R9412" t="s">
        <v>929</v>
      </c>
      <c r="S9412" t="s">
        <v>929</v>
      </c>
      <c r="T9412" t="s">
        <v>929</v>
      </c>
    </row>
    <row r="9413" spans="1:20">
      <c r="A9413">
        <v>808715</v>
      </c>
      <c r="B9413" t="s">
        <v>272</v>
      </c>
      <c r="C9413" t="s">
        <v>930</v>
      </c>
      <c r="D9413" t="s">
        <v>929</v>
      </c>
      <c r="E9413" t="s">
        <v>929</v>
      </c>
      <c r="F9413" t="s">
        <v>930</v>
      </c>
      <c r="G9413" t="s">
        <v>930</v>
      </c>
      <c r="H9413" t="s">
        <v>930</v>
      </c>
      <c r="I9413" t="s">
        <v>930</v>
      </c>
      <c r="J9413" t="s">
        <v>930</v>
      </c>
      <c r="K9413" t="s">
        <v>929</v>
      </c>
      <c r="L9413" t="s">
        <v>930</v>
      </c>
      <c r="M9413" t="s">
        <v>929</v>
      </c>
      <c r="N9413" t="s">
        <v>930</v>
      </c>
      <c r="O9413" t="s">
        <v>929</v>
      </c>
      <c r="P9413" t="s">
        <v>929</v>
      </c>
      <c r="Q9413" t="s">
        <v>929</v>
      </c>
      <c r="R9413" t="s">
        <v>929</v>
      </c>
      <c r="S9413" t="s">
        <v>929</v>
      </c>
      <c r="T9413" t="s">
        <v>929</v>
      </c>
    </row>
    <row r="9414" spans="1:20">
      <c r="A9414">
        <v>808743</v>
      </c>
      <c r="B9414" t="s">
        <v>272</v>
      </c>
      <c r="C9414" t="s">
        <v>930</v>
      </c>
      <c r="D9414" t="s">
        <v>928</v>
      </c>
      <c r="E9414" t="s">
        <v>930</v>
      </c>
      <c r="F9414" t="s">
        <v>930</v>
      </c>
      <c r="G9414" t="s">
        <v>930</v>
      </c>
      <c r="H9414" t="s">
        <v>930</v>
      </c>
      <c r="I9414" t="s">
        <v>929</v>
      </c>
      <c r="J9414" t="s">
        <v>930</v>
      </c>
      <c r="K9414" t="s">
        <v>930</v>
      </c>
      <c r="L9414" t="s">
        <v>930</v>
      </c>
      <c r="M9414" t="s">
        <v>930</v>
      </c>
      <c r="N9414" t="s">
        <v>929</v>
      </c>
      <c r="O9414" t="s">
        <v>929</v>
      </c>
      <c r="P9414" t="s">
        <v>929</v>
      </c>
      <c r="Q9414" t="s">
        <v>929</v>
      </c>
      <c r="R9414" t="s">
        <v>929</v>
      </c>
      <c r="S9414" t="s">
        <v>929</v>
      </c>
      <c r="T9414" t="s">
        <v>929</v>
      </c>
    </row>
    <row r="9415" spans="1:20">
      <c r="A9415">
        <v>808747</v>
      </c>
      <c r="B9415" t="s">
        <v>272</v>
      </c>
      <c r="C9415" t="s">
        <v>930</v>
      </c>
      <c r="D9415" t="s">
        <v>929</v>
      </c>
      <c r="E9415" t="s">
        <v>929</v>
      </c>
      <c r="F9415" t="s">
        <v>928</v>
      </c>
      <c r="G9415" t="s">
        <v>930</v>
      </c>
      <c r="H9415" t="s">
        <v>929</v>
      </c>
      <c r="I9415" t="s">
        <v>930</v>
      </c>
      <c r="J9415" t="s">
        <v>930</v>
      </c>
      <c r="K9415" t="s">
        <v>929</v>
      </c>
      <c r="L9415" t="s">
        <v>929</v>
      </c>
      <c r="M9415" t="s">
        <v>929</v>
      </c>
      <c r="N9415" t="s">
        <v>930</v>
      </c>
      <c r="O9415" t="s">
        <v>929</v>
      </c>
      <c r="P9415" t="s">
        <v>929</v>
      </c>
      <c r="Q9415" t="s">
        <v>929</v>
      </c>
      <c r="R9415" t="s">
        <v>929</v>
      </c>
      <c r="S9415" t="s">
        <v>929</v>
      </c>
      <c r="T9415" t="s">
        <v>929</v>
      </c>
    </row>
    <row r="9416" spans="1:20">
      <c r="A9416">
        <v>808761</v>
      </c>
      <c r="B9416" t="s">
        <v>272</v>
      </c>
      <c r="C9416" t="s">
        <v>929</v>
      </c>
      <c r="D9416" t="s">
        <v>928</v>
      </c>
      <c r="E9416" t="s">
        <v>930</v>
      </c>
      <c r="F9416" t="s">
        <v>929</v>
      </c>
      <c r="G9416" t="s">
        <v>929</v>
      </c>
      <c r="H9416" t="s">
        <v>929</v>
      </c>
      <c r="I9416" t="s">
        <v>928</v>
      </c>
      <c r="J9416" t="s">
        <v>930</v>
      </c>
      <c r="K9416" t="s">
        <v>930</v>
      </c>
      <c r="L9416" t="s">
        <v>928</v>
      </c>
      <c r="M9416" t="s">
        <v>929</v>
      </c>
      <c r="N9416" t="s">
        <v>929</v>
      </c>
      <c r="O9416" t="s">
        <v>929</v>
      </c>
      <c r="P9416" t="s">
        <v>929</v>
      </c>
      <c r="Q9416" t="s">
        <v>929</v>
      </c>
      <c r="R9416" t="s">
        <v>929</v>
      </c>
      <c r="S9416" t="s">
        <v>929</v>
      </c>
      <c r="T9416" t="s">
        <v>929</v>
      </c>
    </row>
    <row r="9417" spans="1:20">
      <c r="A9417">
        <v>808762</v>
      </c>
      <c r="B9417" t="s">
        <v>272</v>
      </c>
      <c r="C9417" t="s">
        <v>930</v>
      </c>
      <c r="D9417" t="s">
        <v>930</v>
      </c>
      <c r="E9417" t="s">
        <v>930</v>
      </c>
      <c r="F9417" t="s">
        <v>930</v>
      </c>
      <c r="G9417" t="s">
        <v>930</v>
      </c>
      <c r="H9417" t="s">
        <v>930</v>
      </c>
      <c r="I9417" t="s">
        <v>929</v>
      </c>
      <c r="J9417" t="s">
        <v>930</v>
      </c>
      <c r="K9417" t="s">
        <v>930</v>
      </c>
      <c r="L9417" t="s">
        <v>929</v>
      </c>
      <c r="M9417" t="s">
        <v>929</v>
      </c>
      <c r="N9417" t="s">
        <v>930</v>
      </c>
      <c r="O9417" t="s">
        <v>929</v>
      </c>
      <c r="P9417" t="s">
        <v>929</v>
      </c>
      <c r="Q9417" t="s">
        <v>929</v>
      </c>
      <c r="R9417" t="s">
        <v>929</v>
      </c>
      <c r="S9417" t="s">
        <v>929</v>
      </c>
      <c r="T9417" t="s">
        <v>929</v>
      </c>
    </row>
    <row r="9418" spans="1:20">
      <c r="A9418">
        <v>808767</v>
      </c>
      <c r="B9418" t="s">
        <v>272</v>
      </c>
      <c r="C9418" t="s">
        <v>930</v>
      </c>
      <c r="D9418" t="s">
        <v>928</v>
      </c>
      <c r="E9418" t="s">
        <v>929</v>
      </c>
      <c r="F9418" t="s">
        <v>930</v>
      </c>
      <c r="G9418" t="s">
        <v>930</v>
      </c>
      <c r="H9418" t="s">
        <v>929</v>
      </c>
      <c r="I9418" t="s">
        <v>929</v>
      </c>
      <c r="J9418" t="s">
        <v>929</v>
      </c>
      <c r="K9418" t="s">
        <v>929</v>
      </c>
      <c r="L9418" t="s">
        <v>929</v>
      </c>
      <c r="M9418" t="s">
        <v>930</v>
      </c>
      <c r="N9418" t="s">
        <v>930</v>
      </c>
      <c r="O9418" t="s">
        <v>929</v>
      </c>
      <c r="P9418" t="s">
        <v>929</v>
      </c>
      <c r="Q9418" t="s">
        <v>929</v>
      </c>
      <c r="R9418" t="s">
        <v>929</v>
      </c>
      <c r="S9418" t="s">
        <v>929</v>
      </c>
      <c r="T9418" t="s">
        <v>929</v>
      </c>
    </row>
    <row r="9419" spans="1:20">
      <c r="A9419">
        <v>808779</v>
      </c>
      <c r="B9419" t="s">
        <v>272</v>
      </c>
      <c r="C9419" t="s">
        <v>929</v>
      </c>
      <c r="D9419" t="s">
        <v>929</v>
      </c>
      <c r="E9419" t="s">
        <v>929</v>
      </c>
      <c r="F9419" t="s">
        <v>929</v>
      </c>
      <c r="G9419" t="s">
        <v>929</v>
      </c>
      <c r="H9419" t="s">
        <v>929</v>
      </c>
      <c r="I9419" t="s">
        <v>930</v>
      </c>
      <c r="J9419" t="s">
        <v>930</v>
      </c>
      <c r="K9419" t="s">
        <v>930</v>
      </c>
      <c r="L9419" t="s">
        <v>930</v>
      </c>
      <c r="M9419" t="s">
        <v>930</v>
      </c>
      <c r="N9419" t="s">
        <v>930</v>
      </c>
      <c r="O9419" t="s">
        <v>929</v>
      </c>
      <c r="P9419" t="s">
        <v>929</v>
      </c>
      <c r="Q9419" t="s">
        <v>929</v>
      </c>
      <c r="R9419" t="s">
        <v>929</v>
      </c>
      <c r="S9419" t="s">
        <v>929</v>
      </c>
      <c r="T9419" t="s">
        <v>929</v>
      </c>
    </row>
    <row r="9420" spans="1:20">
      <c r="A9420">
        <v>808846</v>
      </c>
      <c r="B9420" t="s">
        <v>272</v>
      </c>
      <c r="C9420" t="s">
        <v>930</v>
      </c>
      <c r="D9420" t="s">
        <v>930</v>
      </c>
      <c r="E9420" t="s">
        <v>929</v>
      </c>
      <c r="F9420" t="s">
        <v>929</v>
      </c>
      <c r="G9420" t="s">
        <v>929</v>
      </c>
      <c r="H9420" t="s">
        <v>929</v>
      </c>
      <c r="I9420" t="s">
        <v>928</v>
      </c>
      <c r="J9420" t="s">
        <v>928</v>
      </c>
      <c r="K9420" t="s">
        <v>928</v>
      </c>
      <c r="L9420" t="s">
        <v>928</v>
      </c>
      <c r="M9420" t="s">
        <v>930</v>
      </c>
      <c r="N9420" t="s">
        <v>930</v>
      </c>
      <c r="O9420" t="s">
        <v>929</v>
      </c>
      <c r="P9420" t="s">
        <v>929</v>
      </c>
      <c r="Q9420" t="s">
        <v>929</v>
      </c>
      <c r="R9420" t="s">
        <v>929</v>
      </c>
      <c r="S9420" t="s">
        <v>929</v>
      </c>
      <c r="T9420" t="s">
        <v>929</v>
      </c>
    </row>
    <row r="9421" spans="1:20">
      <c r="A9421">
        <v>808868</v>
      </c>
      <c r="B9421" t="s">
        <v>272</v>
      </c>
      <c r="C9421" t="s">
        <v>930</v>
      </c>
      <c r="D9421" t="s">
        <v>929</v>
      </c>
      <c r="E9421" t="s">
        <v>929</v>
      </c>
      <c r="F9421" t="s">
        <v>930</v>
      </c>
      <c r="G9421" t="s">
        <v>930</v>
      </c>
      <c r="H9421" t="s">
        <v>930</v>
      </c>
      <c r="I9421" t="s">
        <v>930</v>
      </c>
      <c r="J9421" t="s">
        <v>929</v>
      </c>
      <c r="K9421" t="s">
        <v>929</v>
      </c>
      <c r="L9421" t="s">
        <v>930</v>
      </c>
      <c r="M9421" t="s">
        <v>930</v>
      </c>
      <c r="N9421" t="s">
        <v>929</v>
      </c>
      <c r="O9421" t="s">
        <v>929</v>
      </c>
      <c r="P9421" t="s">
        <v>929</v>
      </c>
      <c r="Q9421" t="s">
        <v>929</v>
      </c>
      <c r="R9421" t="s">
        <v>929</v>
      </c>
      <c r="S9421" t="s">
        <v>929</v>
      </c>
      <c r="T9421" t="s">
        <v>929</v>
      </c>
    </row>
    <row r="9422" spans="1:20">
      <c r="A9422">
        <v>808880</v>
      </c>
      <c r="B9422" t="s">
        <v>272</v>
      </c>
      <c r="C9422" t="s">
        <v>930</v>
      </c>
      <c r="D9422" t="s">
        <v>930</v>
      </c>
      <c r="E9422" t="s">
        <v>930</v>
      </c>
      <c r="F9422" t="s">
        <v>929</v>
      </c>
      <c r="G9422" t="s">
        <v>930</v>
      </c>
      <c r="H9422" t="s">
        <v>929</v>
      </c>
      <c r="I9422" t="s">
        <v>930</v>
      </c>
      <c r="J9422" t="s">
        <v>930</v>
      </c>
      <c r="K9422" t="s">
        <v>930</v>
      </c>
      <c r="L9422" t="s">
        <v>930</v>
      </c>
      <c r="M9422" t="s">
        <v>930</v>
      </c>
      <c r="N9422" t="s">
        <v>930</v>
      </c>
      <c r="O9422" t="s">
        <v>929</v>
      </c>
      <c r="P9422" t="s">
        <v>929</v>
      </c>
      <c r="Q9422" t="s">
        <v>929</v>
      </c>
      <c r="R9422" t="s">
        <v>929</v>
      </c>
      <c r="S9422" t="s">
        <v>929</v>
      </c>
      <c r="T9422" t="s">
        <v>929</v>
      </c>
    </row>
    <row r="9423" spans="1:20">
      <c r="A9423">
        <v>808891</v>
      </c>
      <c r="B9423" t="s">
        <v>272</v>
      </c>
      <c r="C9423" t="s">
        <v>929</v>
      </c>
      <c r="D9423" t="s">
        <v>928</v>
      </c>
      <c r="E9423" t="s">
        <v>928</v>
      </c>
      <c r="F9423" t="s">
        <v>929</v>
      </c>
      <c r="G9423" t="s">
        <v>929</v>
      </c>
      <c r="H9423" t="s">
        <v>929</v>
      </c>
      <c r="I9423" t="s">
        <v>929</v>
      </c>
      <c r="J9423" t="s">
        <v>930</v>
      </c>
      <c r="K9423" t="s">
        <v>929</v>
      </c>
      <c r="L9423" t="s">
        <v>930</v>
      </c>
      <c r="M9423" t="s">
        <v>929</v>
      </c>
      <c r="N9423" t="s">
        <v>929</v>
      </c>
      <c r="O9423" t="s">
        <v>929</v>
      </c>
      <c r="P9423" t="s">
        <v>929</v>
      </c>
      <c r="Q9423" t="s">
        <v>929</v>
      </c>
      <c r="R9423" t="s">
        <v>929</v>
      </c>
      <c r="S9423" t="s">
        <v>929</v>
      </c>
      <c r="T9423" t="s">
        <v>929</v>
      </c>
    </row>
    <row r="9424" spans="1:20">
      <c r="A9424">
        <v>808929</v>
      </c>
      <c r="B9424" t="s">
        <v>272</v>
      </c>
      <c r="C9424" t="s">
        <v>930</v>
      </c>
      <c r="D9424" t="s">
        <v>929</v>
      </c>
      <c r="E9424" t="s">
        <v>929</v>
      </c>
      <c r="F9424" t="s">
        <v>930</v>
      </c>
      <c r="G9424" t="s">
        <v>930</v>
      </c>
      <c r="H9424" t="s">
        <v>930</v>
      </c>
      <c r="I9424" t="s">
        <v>929</v>
      </c>
      <c r="J9424" t="s">
        <v>929</v>
      </c>
      <c r="K9424" t="s">
        <v>930</v>
      </c>
      <c r="L9424" t="s">
        <v>930</v>
      </c>
      <c r="M9424" t="s">
        <v>930</v>
      </c>
      <c r="N9424" t="s">
        <v>930</v>
      </c>
      <c r="O9424" t="s">
        <v>929</v>
      </c>
      <c r="P9424" t="s">
        <v>929</v>
      </c>
      <c r="Q9424" t="s">
        <v>929</v>
      </c>
      <c r="R9424" t="s">
        <v>929</v>
      </c>
      <c r="S9424" t="s">
        <v>929</v>
      </c>
      <c r="T9424" t="s">
        <v>929</v>
      </c>
    </row>
    <row r="9425" spans="1:20">
      <c r="A9425">
        <v>808950</v>
      </c>
      <c r="B9425" t="s">
        <v>272</v>
      </c>
      <c r="C9425" t="s">
        <v>928</v>
      </c>
      <c r="D9425" t="s">
        <v>930</v>
      </c>
      <c r="E9425" t="s">
        <v>929</v>
      </c>
      <c r="F9425" t="s">
        <v>930</v>
      </c>
      <c r="G9425" t="s">
        <v>930</v>
      </c>
      <c r="H9425" t="s">
        <v>929</v>
      </c>
      <c r="I9425" t="s">
        <v>930</v>
      </c>
      <c r="J9425" t="s">
        <v>930</v>
      </c>
      <c r="K9425" t="s">
        <v>930</v>
      </c>
      <c r="L9425" t="s">
        <v>930</v>
      </c>
      <c r="M9425" t="s">
        <v>930</v>
      </c>
      <c r="N9425" t="s">
        <v>930</v>
      </c>
      <c r="O9425" t="s">
        <v>929</v>
      </c>
      <c r="P9425" t="s">
        <v>929</v>
      </c>
      <c r="Q9425" t="s">
        <v>929</v>
      </c>
      <c r="R9425" t="s">
        <v>929</v>
      </c>
      <c r="S9425" t="s">
        <v>929</v>
      </c>
      <c r="T9425" t="s">
        <v>929</v>
      </c>
    </row>
    <row r="9426" spans="1:20">
      <c r="A9426">
        <v>808969</v>
      </c>
      <c r="B9426" t="s">
        <v>272</v>
      </c>
      <c r="C9426" t="s">
        <v>930</v>
      </c>
      <c r="D9426" t="s">
        <v>930</v>
      </c>
      <c r="E9426" t="s">
        <v>929</v>
      </c>
      <c r="F9426" t="s">
        <v>930</v>
      </c>
      <c r="G9426" t="s">
        <v>930</v>
      </c>
      <c r="H9426" t="s">
        <v>930</v>
      </c>
      <c r="I9426" t="s">
        <v>930</v>
      </c>
      <c r="J9426" t="s">
        <v>930</v>
      </c>
      <c r="K9426" t="s">
        <v>930</v>
      </c>
      <c r="L9426" t="s">
        <v>930</v>
      </c>
      <c r="M9426" t="s">
        <v>930</v>
      </c>
      <c r="N9426" t="s">
        <v>930</v>
      </c>
      <c r="O9426" t="s">
        <v>929</v>
      </c>
      <c r="P9426" t="s">
        <v>929</v>
      </c>
      <c r="Q9426" t="s">
        <v>929</v>
      </c>
      <c r="R9426" t="s">
        <v>929</v>
      </c>
      <c r="S9426" t="s">
        <v>929</v>
      </c>
      <c r="T9426" t="s">
        <v>929</v>
      </c>
    </row>
    <row r="9427" spans="1:20">
      <c r="A9427">
        <v>808974</v>
      </c>
      <c r="B9427" t="s">
        <v>272</v>
      </c>
      <c r="C9427" t="s">
        <v>930</v>
      </c>
      <c r="D9427" t="s">
        <v>930</v>
      </c>
      <c r="E9427" t="s">
        <v>930</v>
      </c>
      <c r="F9427" t="s">
        <v>930</v>
      </c>
      <c r="G9427" t="s">
        <v>930</v>
      </c>
      <c r="H9427" t="s">
        <v>930</v>
      </c>
      <c r="I9427" t="s">
        <v>929</v>
      </c>
      <c r="J9427" t="s">
        <v>930</v>
      </c>
      <c r="K9427" t="s">
        <v>929</v>
      </c>
      <c r="L9427" t="s">
        <v>929</v>
      </c>
      <c r="M9427" t="s">
        <v>930</v>
      </c>
      <c r="N9427" t="s">
        <v>929</v>
      </c>
      <c r="O9427" t="s">
        <v>929</v>
      </c>
      <c r="P9427" t="s">
        <v>929</v>
      </c>
      <c r="Q9427" t="s">
        <v>929</v>
      </c>
      <c r="R9427" t="s">
        <v>929</v>
      </c>
      <c r="S9427" t="s">
        <v>929</v>
      </c>
      <c r="T9427" t="s">
        <v>929</v>
      </c>
    </row>
    <row r="9428" spans="1:20">
      <c r="A9428">
        <v>808986</v>
      </c>
      <c r="B9428" t="s">
        <v>272</v>
      </c>
      <c r="C9428" t="s">
        <v>929</v>
      </c>
      <c r="D9428" t="s">
        <v>929</v>
      </c>
      <c r="E9428" t="s">
        <v>929</v>
      </c>
      <c r="F9428" t="s">
        <v>930</v>
      </c>
      <c r="G9428" t="s">
        <v>929</v>
      </c>
      <c r="H9428" t="s">
        <v>929</v>
      </c>
      <c r="I9428" t="s">
        <v>928</v>
      </c>
      <c r="J9428" t="s">
        <v>930</v>
      </c>
      <c r="K9428" t="s">
        <v>930</v>
      </c>
      <c r="L9428" t="s">
        <v>930</v>
      </c>
      <c r="M9428" t="s">
        <v>930</v>
      </c>
      <c r="N9428" t="s">
        <v>930</v>
      </c>
      <c r="O9428" t="s">
        <v>929</v>
      </c>
      <c r="P9428" t="s">
        <v>929</v>
      </c>
      <c r="Q9428" t="s">
        <v>929</v>
      </c>
      <c r="R9428" t="s">
        <v>929</v>
      </c>
      <c r="S9428" t="s">
        <v>929</v>
      </c>
      <c r="T9428" t="s">
        <v>929</v>
      </c>
    </row>
    <row r="9429" spans="1:20">
      <c r="A9429">
        <v>809013</v>
      </c>
      <c r="B9429" t="s">
        <v>272</v>
      </c>
      <c r="C9429" t="s">
        <v>929</v>
      </c>
      <c r="D9429" t="s">
        <v>929</v>
      </c>
      <c r="E9429" t="s">
        <v>929</v>
      </c>
      <c r="F9429" t="s">
        <v>929</v>
      </c>
      <c r="G9429" t="s">
        <v>929</v>
      </c>
      <c r="H9429" t="s">
        <v>929</v>
      </c>
      <c r="I9429" t="s">
        <v>930</v>
      </c>
      <c r="J9429" t="s">
        <v>930</v>
      </c>
      <c r="K9429" t="s">
        <v>930</v>
      </c>
      <c r="L9429" t="s">
        <v>930</v>
      </c>
      <c r="M9429" t="s">
        <v>930</v>
      </c>
      <c r="N9429" t="s">
        <v>929</v>
      </c>
      <c r="O9429" t="s">
        <v>929</v>
      </c>
      <c r="P9429" t="s">
        <v>929</v>
      </c>
      <c r="Q9429" t="s">
        <v>929</v>
      </c>
      <c r="R9429" t="s">
        <v>929</v>
      </c>
      <c r="S9429" t="s">
        <v>929</v>
      </c>
      <c r="T9429" t="s">
        <v>929</v>
      </c>
    </row>
    <row r="9430" spans="1:20">
      <c r="A9430">
        <v>809014</v>
      </c>
      <c r="B9430" t="s">
        <v>272</v>
      </c>
      <c r="C9430" t="s">
        <v>929</v>
      </c>
      <c r="D9430" t="s">
        <v>930</v>
      </c>
      <c r="E9430" t="s">
        <v>928</v>
      </c>
      <c r="F9430" t="s">
        <v>930</v>
      </c>
      <c r="G9430" t="s">
        <v>930</v>
      </c>
      <c r="H9430" t="s">
        <v>929</v>
      </c>
      <c r="I9430" t="s">
        <v>929</v>
      </c>
      <c r="J9430" t="s">
        <v>930</v>
      </c>
      <c r="K9430" t="s">
        <v>929</v>
      </c>
      <c r="L9430" t="s">
        <v>930</v>
      </c>
      <c r="M9430" t="s">
        <v>929</v>
      </c>
      <c r="N9430" t="s">
        <v>929</v>
      </c>
      <c r="O9430" t="s">
        <v>929</v>
      </c>
      <c r="P9430" t="s">
        <v>929</v>
      </c>
      <c r="Q9430" t="s">
        <v>929</v>
      </c>
      <c r="R9430" t="s">
        <v>929</v>
      </c>
      <c r="S9430" t="s">
        <v>929</v>
      </c>
      <c r="T9430" t="s">
        <v>929</v>
      </c>
    </row>
    <row r="9431" spans="1:20">
      <c r="A9431">
        <v>809017</v>
      </c>
      <c r="B9431" t="s">
        <v>272</v>
      </c>
      <c r="C9431" t="s">
        <v>930</v>
      </c>
      <c r="D9431" t="s">
        <v>930</v>
      </c>
      <c r="E9431" t="s">
        <v>928</v>
      </c>
      <c r="F9431" t="s">
        <v>930</v>
      </c>
      <c r="G9431" t="s">
        <v>929</v>
      </c>
      <c r="H9431" t="s">
        <v>929</v>
      </c>
      <c r="I9431" t="s">
        <v>930</v>
      </c>
      <c r="J9431" t="s">
        <v>928</v>
      </c>
      <c r="K9431" t="s">
        <v>928</v>
      </c>
      <c r="L9431" t="s">
        <v>928</v>
      </c>
      <c r="M9431" t="s">
        <v>930</v>
      </c>
      <c r="N9431" t="s">
        <v>929</v>
      </c>
      <c r="O9431" t="s">
        <v>929</v>
      </c>
      <c r="P9431" t="s">
        <v>929</v>
      </c>
      <c r="Q9431" t="s">
        <v>929</v>
      </c>
      <c r="R9431" t="s">
        <v>929</v>
      </c>
      <c r="S9431" t="s">
        <v>929</v>
      </c>
      <c r="T9431" t="s">
        <v>929</v>
      </c>
    </row>
    <row r="9432" spans="1:20">
      <c r="A9432">
        <v>809025</v>
      </c>
      <c r="B9432" t="s">
        <v>272</v>
      </c>
      <c r="C9432" t="s">
        <v>929</v>
      </c>
      <c r="D9432" t="s">
        <v>930</v>
      </c>
      <c r="E9432" t="s">
        <v>930</v>
      </c>
      <c r="F9432" t="s">
        <v>929</v>
      </c>
      <c r="G9432" t="s">
        <v>929</v>
      </c>
      <c r="H9432" t="s">
        <v>930</v>
      </c>
      <c r="I9432" t="s">
        <v>929</v>
      </c>
      <c r="J9432" t="s">
        <v>930</v>
      </c>
      <c r="K9432" t="s">
        <v>930</v>
      </c>
      <c r="L9432" t="s">
        <v>929</v>
      </c>
      <c r="M9432" t="s">
        <v>930</v>
      </c>
      <c r="N9432" t="s">
        <v>930</v>
      </c>
      <c r="O9432" t="s">
        <v>929</v>
      </c>
      <c r="P9432" t="s">
        <v>929</v>
      </c>
      <c r="Q9432" t="s">
        <v>929</v>
      </c>
      <c r="R9432" t="s">
        <v>929</v>
      </c>
      <c r="S9432" t="s">
        <v>929</v>
      </c>
      <c r="T9432" t="s">
        <v>929</v>
      </c>
    </row>
    <row r="9433" spans="1:20">
      <c r="A9433">
        <v>809037</v>
      </c>
      <c r="B9433" t="s">
        <v>272</v>
      </c>
      <c r="C9433" t="s">
        <v>930</v>
      </c>
      <c r="D9433" t="s">
        <v>930</v>
      </c>
      <c r="E9433" t="s">
        <v>930</v>
      </c>
      <c r="F9433" t="s">
        <v>930</v>
      </c>
      <c r="G9433" t="s">
        <v>930</v>
      </c>
      <c r="H9433" t="s">
        <v>930</v>
      </c>
      <c r="I9433" t="s">
        <v>930</v>
      </c>
      <c r="J9433" t="s">
        <v>929</v>
      </c>
      <c r="K9433" t="s">
        <v>930</v>
      </c>
      <c r="L9433" t="s">
        <v>930</v>
      </c>
      <c r="M9433" t="s">
        <v>929</v>
      </c>
      <c r="N9433" t="s">
        <v>929</v>
      </c>
      <c r="O9433" t="s">
        <v>929</v>
      </c>
      <c r="P9433" t="s">
        <v>929</v>
      </c>
      <c r="Q9433" t="s">
        <v>929</v>
      </c>
      <c r="R9433" t="s">
        <v>929</v>
      </c>
      <c r="S9433" t="s">
        <v>929</v>
      </c>
      <c r="T9433" t="s">
        <v>929</v>
      </c>
    </row>
    <row r="9434" spans="1:20">
      <c r="A9434">
        <v>809042</v>
      </c>
      <c r="B9434" t="s">
        <v>272</v>
      </c>
      <c r="C9434" t="s">
        <v>930</v>
      </c>
      <c r="D9434" t="s">
        <v>930</v>
      </c>
      <c r="E9434" t="s">
        <v>929</v>
      </c>
      <c r="F9434" t="s">
        <v>930</v>
      </c>
      <c r="G9434" t="s">
        <v>929</v>
      </c>
      <c r="H9434" t="s">
        <v>929</v>
      </c>
      <c r="I9434" t="s">
        <v>930</v>
      </c>
      <c r="J9434" t="s">
        <v>929</v>
      </c>
      <c r="K9434" t="s">
        <v>930</v>
      </c>
      <c r="L9434" t="s">
        <v>930</v>
      </c>
      <c r="M9434" t="s">
        <v>929</v>
      </c>
      <c r="N9434" t="s">
        <v>929</v>
      </c>
      <c r="O9434" t="s">
        <v>929</v>
      </c>
      <c r="P9434" t="s">
        <v>929</v>
      </c>
      <c r="Q9434" t="s">
        <v>929</v>
      </c>
      <c r="R9434" t="s">
        <v>929</v>
      </c>
      <c r="S9434" t="s">
        <v>929</v>
      </c>
      <c r="T9434" t="s">
        <v>929</v>
      </c>
    </row>
    <row r="9435" spans="1:20">
      <c r="A9435">
        <v>809044</v>
      </c>
      <c r="B9435" t="s">
        <v>272</v>
      </c>
      <c r="C9435" t="s">
        <v>929</v>
      </c>
      <c r="D9435" t="s">
        <v>929</v>
      </c>
      <c r="E9435" t="s">
        <v>929</v>
      </c>
      <c r="F9435" t="s">
        <v>929</v>
      </c>
      <c r="G9435" t="s">
        <v>929</v>
      </c>
      <c r="H9435" t="s">
        <v>929</v>
      </c>
      <c r="I9435" t="s">
        <v>930</v>
      </c>
      <c r="J9435" t="s">
        <v>929</v>
      </c>
      <c r="K9435" t="s">
        <v>929</v>
      </c>
      <c r="L9435" t="s">
        <v>930</v>
      </c>
      <c r="M9435" t="s">
        <v>929</v>
      </c>
      <c r="N9435" t="s">
        <v>929</v>
      </c>
      <c r="O9435" t="s">
        <v>929</v>
      </c>
      <c r="P9435" t="s">
        <v>929</v>
      </c>
      <c r="Q9435" t="s">
        <v>929</v>
      </c>
      <c r="R9435" t="s">
        <v>929</v>
      </c>
      <c r="S9435" t="s">
        <v>929</v>
      </c>
      <c r="T9435" t="s">
        <v>929</v>
      </c>
    </row>
    <row r="9436" spans="1:20">
      <c r="A9436">
        <v>809046</v>
      </c>
      <c r="B9436" t="s">
        <v>272</v>
      </c>
      <c r="C9436" t="s">
        <v>929</v>
      </c>
      <c r="D9436" t="s">
        <v>929</v>
      </c>
      <c r="E9436" t="s">
        <v>930</v>
      </c>
      <c r="F9436" t="s">
        <v>930</v>
      </c>
      <c r="G9436" t="s">
        <v>929</v>
      </c>
      <c r="H9436" t="s">
        <v>929</v>
      </c>
      <c r="I9436" t="s">
        <v>930</v>
      </c>
      <c r="J9436" t="s">
        <v>930</v>
      </c>
      <c r="K9436" t="s">
        <v>929</v>
      </c>
      <c r="L9436" t="s">
        <v>930</v>
      </c>
      <c r="M9436" t="s">
        <v>929</v>
      </c>
      <c r="N9436" t="s">
        <v>929</v>
      </c>
      <c r="O9436" t="s">
        <v>929</v>
      </c>
      <c r="P9436" t="s">
        <v>929</v>
      </c>
      <c r="Q9436" t="s">
        <v>929</v>
      </c>
      <c r="R9436" t="s">
        <v>929</v>
      </c>
      <c r="S9436" t="s">
        <v>929</v>
      </c>
      <c r="T9436" t="s">
        <v>929</v>
      </c>
    </row>
    <row r="9437" spans="1:20">
      <c r="A9437">
        <v>809073</v>
      </c>
      <c r="B9437" t="s">
        <v>272</v>
      </c>
      <c r="C9437" t="s">
        <v>929</v>
      </c>
      <c r="D9437" t="s">
        <v>929</v>
      </c>
      <c r="E9437" t="s">
        <v>930</v>
      </c>
      <c r="F9437" t="s">
        <v>929</v>
      </c>
      <c r="G9437" t="s">
        <v>929</v>
      </c>
      <c r="H9437" t="s">
        <v>929</v>
      </c>
      <c r="I9437" t="s">
        <v>930</v>
      </c>
      <c r="J9437" t="s">
        <v>929</v>
      </c>
      <c r="K9437" t="s">
        <v>929</v>
      </c>
      <c r="L9437" t="s">
        <v>930</v>
      </c>
      <c r="M9437" t="s">
        <v>929</v>
      </c>
      <c r="N9437" t="s">
        <v>929</v>
      </c>
      <c r="O9437" t="s">
        <v>929</v>
      </c>
      <c r="P9437" t="s">
        <v>929</v>
      </c>
      <c r="Q9437" t="s">
        <v>929</v>
      </c>
      <c r="R9437" t="s">
        <v>929</v>
      </c>
      <c r="S9437" t="s">
        <v>929</v>
      </c>
      <c r="T9437" t="s">
        <v>929</v>
      </c>
    </row>
    <row r="9438" spans="1:20">
      <c r="A9438">
        <v>809078</v>
      </c>
      <c r="B9438" t="s">
        <v>272</v>
      </c>
      <c r="C9438" t="s">
        <v>929</v>
      </c>
      <c r="D9438" t="s">
        <v>929</v>
      </c>
      <c r="E9438" t="s">
        <v>929</v>
      </c>
      <c r="F9438" t="s">
        <v>930</v>
      </c>
      <c r="G9438" t="s">
        <v>929</v>
      </c>
      <c r="H9438" t="s">
        <v>930</v>
      </c>
      <c r="I9438" t="s">
        <v>930</v>
      </c>
      <c r="J9438" t="s">
        <v>930</v>
      </c>
      <c r="K9438" t="s">
        <v>930</v>
      </c>
      <c r="L9438" t="s">
        <v>930</v>
      </c>
      <c r="M9438" t="s">
        <v>930</v>
      </c>
      <c r="N9438" t="s">
        <v>930</v>
      </c>
      <c r="O9438" t="s">
        <v>929</v>
      </c>
      <c r="P9438" t="s">
        <v>929</v>
      </c>
      <c r="Q9438" t="s">
        <v>929</v>
      </c>
      <c r="R9438" t="s">
        <v>929</v>
      </c>
      <c r="S9438" t="s">
        <v>929</v>
      </c>
      <c r="T9438" t="s">
        <v>929</v>
      </c>
    </row>
    <row r="9439" spans="1:20">
      <c r="A9439">
        <v>809135</v>
      </c>
      <c r="B9439" t="s">
        <v>272</v>
      </c>
      <c r="C9439" t="s">
        <v>930</v>
      </c>
      <c r="D9439" t="s">
        <v>929</v>
      </c>
      <c r="E9439" t="s">
        <v>930</v>
      </c>
      <c r="F9439" t="s">
        <v>930</v>
      </c>
      <c r="G9439" t="s">
        <v>930</v>
      </c>
      <c r="H9439" t="s">
        <v>930</v>
      </c>
      <c r="I9439" t="s">
        <v>930</v>
      </c>
      <c r="J9439" t="s">
        <v>930</v>
      </c>
      <c r="K9439" t="s">
        <v>930</v>
      </c>
      <c r="L9439" t="s">
        <v>929</v>
      </c>
      <c r="M9439" t="s">
        <v>929</v>
      </c>
      <c r="N9439" t="s">
        <v>930</v>
      </c>
      <c r="O9439" t="s">
        <v>929</v>
      </c>
      <c r="P9439" t="s">
        <v>929</v>
      </c>
      <c r="Q9439" t="s">
        <v>929</v>
      </c>
      <c r="R9439" t="s">
        <v>929</v>
      </c>
      <c r="S9439" t="s">
        <v>929</v>
      </c>
      <c r="T9439" t="s">
        <v>929</v>
      </c>
    </row>
    <row r="9440" spans="1:20">
      <c r="A9440">
        <v>809147</v>
      </c>
      <c r="B9440" t="s">
        <v>272</v>
      </c>
      <c r="C9440" t="s">
        <v>930</v>
      </c>
      <c r="D9440" t="s">
        <v>929</v>
      </c>
      <c r="E9440" t="s">
        <v>930</v>
      </c>
      <c r="F9440" t="s">
        <v>929</v>
      </c>
      <c r="G9440" t="s">
        <v>929</v>
      </c>
      <c r="H9440" t="s">
        <v>930</v>
      </c>
      <c r="I9440" t="s">
        <v>930</v>
      </c>
      <c r="J9440" t="s">
        <v>930</v>
      </c>
      <c r="K9440" t="s">
        <v>930</v>
      </c>
      <c r="L9440" t="s">
        <v>930</v>
      </c>
      <c r="M9440" t="s">
        <v>930</v>
      </c>
      <c r="N9440" t="s">
        <v>930</v>
      </c>
      <c r="O9440" t="s">
        <v>929</v>
      </c>
      <c r="P9440" t="s">
        <v>929</v>
      </c>
      <c r="Q9440" t="s">
        <v>929</v>
      </c>
      <c r="R9440" t="s">
        <v>929</v>
      </c>
      <c r="S9440" t="s">
        <v>929</v>
      </c>
      <c r="T9440" t="s">
        <v>929</v>
      </c>
    </row>
    <row r="9441" spans="1:20">
      <c r="A9441">
        <v>809158</v>
      </c>
      <c r="B9441" t="s">
        <v>272</v>
      </c>
      <c r="C9441" t="s">
        <v>928</v>
      </c>
      <c r="D9441" t="s">
        <v>929</v>
      </c>
      <c r="E9441" t="s">
        <v>929</v>
      </c>
      <c r="F9441" t="s">
        <v>929</v>
      </c>
      <c r="G9441" t="s">
        <v>930</v>
      </c>
      <c r="H9441" t="s">
        <v>930</v>
      </c>
      <c r="I9441" t="s">
        <v>929</v>
      </c>
      <c r="J9441" t="s">
        <v>930</v>
      </c>
      <c r="K9441" t="s">
        <v>930</v>
      </c>
      <c r="L9441" t="s">
        <v>929</v>
      </c>
      <c r="M9441" t="s">
        <v>930</v>
      </c>
      <c r="N9441" t="s">
        <v>930</v>
      </c>
      <c r="O9441" t="s">
        <v>929</v>
      </c>
      <c r="P9441" t="s">
        <v>929</v>
      </c>
      <c r="Q9441" t="s">
        <v>929</v>
      </c>
      <c r="R9441" t="s">
        <v>929</v>
      </c>
      <c r="S9441" t="s">
        <v>929</v>
      </c>
      <c r="T9441" t="s">
        <v>929</v>
      </c>
    </row>
    <row r="9442" spans="1:20">
      <c r="A9442">
        <v>809171</v>
      </c>
      <c r="B9442" t="s">
        <v>272</v>
      </c>
      <c r="C9442" t="s">
        <v>930</v>
      </c>
      <c r="D9442" t="s">
        <v>928</v>
      </c>
      <c r="E9442" t="s">
        <v>930</v>
      </c>
      <c r="F9442" t="s">
        <v>930</v>
      </c>
      <c r="G9442" t="s">
        <v>929</v>
      </c>
      <c r="H9442" t="s">
        <v>929</v>
      </c>
      <c r="I9442" t="s">
        <v>930</v>
      </c>
      <c r="J9442" t="s">
        <v>930</v>
      </c>
      <c r="K9442" t="s">
        <v>929</v>
      </c>
      <c r="L9442" t="s">
        <v>930</v>
      </c>
      <c r="M9442" t="s">
        <v>929</v>
      </c>
      <c r="N9442" t="s">
        <v>930</v>
      </c>
      <c r="O9442" t="s">
        <v>929</v>
      </c>
      <c r="P9442" t="s">
        <v>929</v>
      </c>
      <c r="Q9442" t="s">
        <v>929</v>
      </c>
      <c r="R9442" t="s">
        <v>929</v>
      </c>
      <c r="S9442" t="s">
        <v>929</v>
      </c>
      <c r="T9442" t="s">
        <v>929</v>
      </c>
    </row>
    <row r="9443" spans="1:20">
      <c r="A9443">
        <v>809176</v>
      </c>
      <c r="B9443" t="s">
        <v>272</v>
      </c>
      <c r="C9443" t="s">
        <v>929</v>
      </c>
      <c r="D9443" t="s">
        <v>929</v>
      </c>
      <c r="E9443" t="s">
        <v>929</v>
      </c>
      <c r="F9443" t="s">
        <v>929</v>
      </c>
      <c r="G9443" t="s">
        <v>929</v>
      </c>
      <c r="H9443" t="s">
        <v>929</v>
      </c>
      <c r="I9443" t="s">
        <v>930</v>
      </c>
      <c r="J9443" t="s">
        <v>930</v>
      </c>
      <c r="K9443" t="s">
        <v>930</v>
      </c>
      <c r="L9443" t="s">
        <v>930</v>
      </c>
      <c r="M9443" t="s">
        <v>930</v>
      </c>
      <c r="N9443" t="s">
        <v>930</v>
      </c>
      <c r="O9443" t="s">
        <v>929</v>
      </c>
      <c r="P9443" t="s">
        <v>929</v>
      </c>
      <c r="Q9443" t="s">
        <v>929</v>
      </c>
      <c r="R9443" t="s">
        <v>929</v>
      </c>
      <c r="S9443" t="s">
        <v>929</v>
      </c>
      <c r="T9443" t="s">
        <v>929</v>
      </c>
    </row>
    <row r="9444" spans="1:20">
      <c r="A9444">
        <v>809203</v>
      </c>
      <c r="B9444" t="s">
        <v>272</v>
      </c>
      <c r="C9444" t="s">
        <v>928</v>
      </c>
      <c r="D9444" t="s">
        <v>930</v>
      </c>
      <c r="E9444" t="s">
        <v>929</v>
      </c>
      <c r="F9444" t="s">
        <v>929</v>
      </c>
      <c r="G9444" t="s">
        <v>929</v>
      </c>
      <c r="H9444" t="s">
        <v>928</v>
      </c>
      <c r="I9444" t="s">
        <v>929</v>
      </c>
      <c r="J9444" t="s">
        <v>929</v>
      </c>
      <c r="K9444" t="s">
        <v>929</v>
      </c>
      <c r="L9444" t="s">
        <v>929</v>
      </c>
      <c r="M9444" t="s">
        <v>929</v>
      </c>
      <c r="N9444" t="s">
        <v>930</v>
      </c>
      <c r="O9444" t="s">
        <v>929</v>
      </c>
      <c r="P9444" t="s">
        <v>929</v>
      </c>
      <c r="Q9444" t="s">
        <v>929</v>
      </c>
      <c r="R9444" t="s">
        <v>929</v>
      </c>
      <c r="S9444" t="s">
        <v>929</v>
      </c>
      <c r="T9444" t="s">
        <v>929</v>
      </c>
    </row>
    <row r="9445" spans="1:20">
      <c r="A9445">
        <v>809210</v>
      </c>
      <c r="B9445" t="s">
        <v>272</v>
      </c>
      <c r="C9445" t="s">
        <v>930</v>
      </c>
      <c r="D9445" t="s">
        <v>930</v>
      </c>
      <c r="E9445" t="s">
        <v>930</v>
      </c>
      <c r="F9445" t="s">
        <v>929</v>
      </c>
      <c r="G9445" t="s">
        <v>929</v>
      </c>
      <c r="H9445" t="s">
        <v>928</v>
      </c>
      <c r="I9445" t="s">
        <v>930</v>
      </c>
      <c r="J9445" t="s">
        <v>930</v>
      </c>
      <c r="K9445" t="s">
        <v>930</v>
      </c>
      <c r="L9445" t="s">
        <v>930</v>
      </c>
      <c r="M9445" t="s">
        <v>930</v>
      </c>
      <c r="N9445" t="s">
        <v>930</v>
      </c>
      <c r="O9445" t="s">
        <v>929</v>
      </c>
      <c r="P9445" t="s">
        <v>929</v>
      </c>
      <c r="Q9445" t="s">
        <v>929</v>
      </c>
      <c r="R9445" t="s">
        <v>929</v>
      </c>
      <c r="S9445" t="s">
        <v>929</v>
      </c>
      <c r="T9445" t="s">
        <v>929</v>
      </c>
    </row>
    <row r="9446" spans="1:20">
      <c r="A9446">
        <v>809213</v>
      </c>
      <c r="B9446" t="s">
        <v>272</v>
      </c>
      <c r="C9446" t="s">
        <v>928</v>
      </c>
      <c r="D9446" t="s">
        <v>929</v>
      </c>
      <c r="E9446" t="s">
        <v>929</v>
      </c>
      <c r="F9446" t="s">
        <v>930</v>
      </c>
      <c r="G9446" t="s">
        <v>930</v>
      </c>
      <c r="H9446" t="s">
        <v>930</v>
      </c>
      <c r="I9446" t="s">
        <v>930</v>
      </c>
      <c r="J9446" t="s">
        <v>930</v>
      </c>
      <c r="K9446" t="s">
        <v>930</v>
      </c>
      <c r="L9446" t="s">
        <v>930</v>
      </c>
      <c r="M9446" t="s">
        <v>930</v>
      </c>
      <c r="N9446" t="s">
        <v>930</v>
      </c>
      <c r="O9446" t="s">
        <v>929</v>
      </c>
      <c r="P9446" t="s">
        <v>929</v>
      </c>
      <c r="Q9446" t="s">
        <v>929</v>
      </c>
      <c r="R9446" t="s">
        <v>929</v>
      </c>
      <c r="S9446" t="s">
        <v>929</v>
      </c>
      <c r="T9446" t="s">
        <v>929</v>
      </c>
    </row>
    <row r="9447" spans="1:20">
      <c r="A9447">
        <v>809238</v>
      </c>
      <c r="B9447" t="s">
        <v>272</v>
      </c>
      <c r="C9447" t="s">
        <v>930</v>
      </c>
      <c r="D9447" t="s">
        <v>928</v>
      </c>
      <c r="E9447" t="s">
        <v>928</v>
      </c>
      <c r="F9447" t="s">
        <v>929</v>
      </c>
      <c r="G9447" t="s">
        <v>930</v>
      </c>
      <c r="H9447" t="s">
        <v>929</v>
      </c>
      <c r="I9447" t="s">
        <v>930</v>
      </c>
      <c r="J9447" t="s">
        <v>930</v>
      </c>
      <c r="K9447" t="s">
        <v>929</v>
      </c>
      <c r="L9447" t="s">
        <v>930</v>
      </c>
      <c r="M9447" t="s">
        <v>929</v>
      </c>
      <c r="N9447" t="s">
        <v>929</v>
      </c>
      <c r="O9447" t="s">
        <v>929</v>
      </c>
      <c r="P9447" t="s">
        <v>929</v>
      </c>
      <c r="Q9447" t="s">
        <v>929</v>
      </c>
      <c r="R9447" t="s">
        <v>929</v>
      </c>
      <c r="S9447" t="s">
        <v>929</v>
      </c>
      <c r="T9447" t="s">
        <v>929</v>
      </c>
    </row>
    <row r="9448" spans="1:20">
      <c r="A9448">
        <v>809241</v>
      </c>
      <c r="B9448" t="s">
        <v>272</v>
      </c>
      <c r="C9448" t="s">
        <v>928</v>
      </c>
      <c r="D9448" t="s">
        <v>930</v>
      </c>
      <c r="E9448" t="s">
        <v>928</v>
      </c>
      <c r="F9448" t="s">
        <v>929</v>
      </c>
      <c r="G9448" t="s">
        <v>930</v>
      </c>
      <c r="H9448" t="s">
        <v>929</v>
      </c>
      <c r="I9448" t="s">
        <v>929</v>
      </c>
      <c r="J9448" t="s">
        <v>930</v>
      </c>
      <c r="K9448" t="s">
        <v>930</v>
      </c>
      <c r="L9448" t="s">
        <v>929</v>
      </c>
      <c r="M9448" t="s">
        <v>930</v>
      </c>
      <c r="N9448" t="s">
        <v>929</v>
      </c>
      <c r="O9448" t="s">
        <v>929</v>
      </c>
      <c r="P9448" t="s">
        <v>929</v>
      </c>
      <c r="Q9448" t="s">
        <v>929</v>
      </c>
      <c r="R9448" t="s">
        <v>929</v>
      </c>
      <c r="S9448" t="s">
        <v>929</v>
      </c>
      <c r="T9448" t="s">
        <v>929</v>
      </c>
    </row>
    <row r="9449" spans="1:20">
      <c r="A9449">
        <v>809255</v>
      </c>
      <c r="B9449" t="s">
        <v>272</v>
      </c>
      <c r="C9449" t="s">
        <v>929</v>
      </c>
      <c r="D9449" t="s">
        <v>930</v>
      </c>
      <c r="E9449" t="s">
        <v>930</v>
      </c>
      <c r="F9449" t="s">
        <v>930</v>
      </c>
      <c r="G9449" t="s">
        <v>930</v>
      </c>
      <c r="H9449" t="s">
        <v>929</v>
      </c>
      <c r="I9449" t="s">
        <v>930</v>
      </c>
      <c r="J9449" t="s">
        <v>928</v>
      </c>
      <c r="K9449" t="s">
        <v>930</v>
      </c>
      <c r="L9449" t="s">
        <v>928</v>
      </c>
      <c r="M9449" t="s">
        <v>930</v>
      </c>
      <c r="N9449" t="s">
        <v>930</v>
      </c>
      <c r="O9449" t="s">
        <v>929</v>
      </c>
      <c r="P9449" t="s">
        <v>929</v>
      </c>
      <c r="Q9449" t="s">
        <v>929</v>
      </c>
      <c r="R9449" t="s">
        <v>929</v>
      </c>
      <c r="S9449" t="s">
        <v>929</v>
      </c>
      <c r="T9449" t="s">
        <v>929</v>
      </c>
    </row>
    <row r="9450" spans="1:20">
      <c r="A9450">
        <v>809276</v>
      </c>
      <c r="B9450" t="s">
        <v>272</v>
      </c>
      <c r="C9450" t="s">
        <v>930</v>
      </c>
      <c r="D9450" t="s">
        <v>930</v>
      </c>
      <c r="E9450" t="s">
        <v>929</v>
      </c>
      <c r="F9450" t="s">
        <v>930</v>
      </c>
      <c r="G9450" t="s">
        <v>929</v>
      </c>
      <c r="H9450" t="s">
        <v>930</v>
      </c>
      <c r="I9450" t="s">
        <v>930</v>
      </c>
      <c r="J9450" t="s">
        <v>930</v>
      </c>
      <c r="K9450" t="s">
        <v>930</v>
      </c>
      <c r="L9450" t="s">
        <v>930</v>
      </c>
      <c r="M9450" t="s">
        <v>930</v>
      </c>
      <c r="N9450" t="s">
        <v>930</v>
      </c>
      <c r="O9450" t="s">
        <v>929</v>
      </c>
      <c r="P9450" t="s">
        <v>929</v>
      </c>
      <c r="Q9450" t="s">
        <v>929</v>
      </c>
      <c r="R9450" t="s">
        <v>929</v>
      </c>
      <c r="S9450" t="s">
        <v>929</v>
      </c>
      <c r="T9450" t="s">
        <v>929</v>
      </c>
    </row>
    <row r="9451" spans="1:20">
      <c r="A9451">
        <v>809286</v>
      </c>
      <c r="B9451" t="s">
        <v>272</v>
      </c>
      <c r="C9451" t="s">
        <v>929</v>
      </c>
      <c r="D9451" t="s">
        <v>929</v>
      </c>
      <c r="E9451" t="s">
        <v>929</v>
      </c>
      <c r="F9451" t="s">
        <v>930</v>
      </c>
      <c r="G9451" t="s">
        <v>930</v>
      </c>
      <c r="H9451" t="s">
        <v>929</v>
      </c>
      <c r="I9451" t="s">
        <v>929</v>
      </c>
      <c r="J9451" t="s">
        <v>930</v>
      </c>
      <c r="K9451" t="s">
        <v>930</v>
      </c>
      <c r="L9451" t="s">
        <v>930</v>
      </c>
      <c r="M9451" t="s">
        <v>930</v>
      </c>
      <c r="N9451" t="s">
        <v>930</v>
      </c>
      <c r="O9451" t="s">
        <v>929</v>
      </c>
      <c r="P9451" t="s">
        <v>929</v>
      </c>
      <c r="Q9451" t="s">
        <v>929</v>
      </c>
      <c r="R9451" t="s">
        <v>929</v>
      </c>
      <c r="S9451" t="s">
        <v>929</v>
      </c>
      <c r="T9451" t="s">
        <v>929</v>
      </c>
    </row>
    <row r="9452" spans="1:20">
      <c r="A9452">
        <v>809287</v>
      </c>
      <c r="B9452" t="s">
        <v>272</v>
      </c>
      <c r="C9452" t="s">
        <v>930</v>
      </c>
      <c r="D9452" t="s">
        <v>930</v>
      </c>
      <c r="E9452" t="s">
        <v>928</v>
      </c>
      <c r="F9452" t="s">
        <v>929</v>
      </c>
      <c r="G9452" t="s">
        <v>929</v>
      </c>
      <c r="H9452" t="s">
        <v>929</v>
      </c>
      <c r="I9452" t="s">
        <v>930</v>
      </c>
      <c r="J9452" t="s">
        <v>929</v>
      </c>
      <c r="K9452" t="s">
        <v>928</v>
      </c>
      <c r="L9452" t="s">
        <v>930</v>
      </c>
      <c r="M9452" t="s">
        <v>930</v>
      </c>
      <c r="N9452" t="s">
        <v>930</v>
      </c>
      <c r="O9452" t="s">
        <v>929</v>
      </c>
      <c r="P9452" t="s">
        <v>929</v>
      </c>
      <c r="Q9452" t="s">
        <v>929</v>
      </c>
      <c r="R9452" t="s">
        <v>929</v>
      </c>
      <c r="S9452" t="s">
        <v>929</v>
      </c>
      <c r="T9452" t="s">
        <v>929</v>
      </c>
    </row>
    <row r="9453" spans="1:20">
      <c r="A9453">
        <v>809292</v>
      </c>
      <c r="B9453" t="s">
        <v>272</v>
      </c>
      <c r="C9453" t="s">
        <v>930</v>
      </c>
      <c r="D9453" t="s">
        <v>929</v>
      </c>
      <c r="E9453" t="s">
        <v>930</v>
      </c>
      <c r="F9453" t="s">
        <v>930</v>
      </c>
      <c r="G9453" t="s">
        <v>930</v>
      </c>
      <c r="H9453" t="s">
        <v>930</v>
      </c>
      <c r="I9453" t="s">
        <v>930</v>
      </c>
      <c r="J9453" t="s">
        <v>930</v>
      </c>
      <c r="K9453" t="s">
        <v>930</v>
      </c>
      <c r="L9453" t="s">
        <v>930</v>
      </c>
      <c r="M9453" t="s">
        <v>929</v>
      </c>
      <c r="N9453" t="s">
        <v>929</v>
      </c>
      <c r="O9453" t="s">
        <v>929</v>
      </c>
      <c r="P9453" t="s">
        <v>929</v>
      </c>
      <c r="Q9453" t="s">
        <v>929</v>
      </c>
      <c r="R9453" t="s">
        <v>929</v>
      </c>
      <c r="S9453" t="s">
        <v>929</v>
      </c>
      <c r="T9453" t="s">
        <v>929</v>
      </c>
    </row>
    <row r="9454" spans="1:20">
      <c r="A9454">
        <v>809300</v>
      </c>
      <c r="B9454" t="s">
        <v>272</v>
      </c>
      <c r="C9454" t="s">
        <v>929</v>
      </c>
      <c r="D9454" t="s">
        <v>928</v>
      </c>
      <c r="E9454" t="s">
        <v>929</v>
      </c>
      <c r="F9454" t="s">
        <v>930</v>
      </c>
      <c r="G9454" t="s">
        <v>930</v>
      </c>
      <c r="H9454" t="s">
        <v>930</v>
      </c>
      <c r="I9454" t="s">
        <v>930</v>
      </c>
      <c r="J9454" t="s">
        <v>929</v>
      </c>
      <c r="K9454" t="s">
        <v>929</v>
      </c>
      <c r="L9454" t="s">
        <v>930</v>
      </c>
      <c r="M9454" t="s">
        <v>929</v>
      </c>
      <c r="N9454" t="s">
        <v>929</v>
      </c>
      <c r="O9454" t="s">
        <v>929</v>
      </c>
      <c r="P9454" t="s">
        <v>929</v>
      </c>
      <c r="Q9454" t="s">
        <v>929</v>
      </c>
      <c r="R9454" t="s">
        <v>929</v>
      </c>
      <c r="S9454" t="s">
        <v>929</v>
      </c>
      <c r="T9454" t="s">
        <v>929</v>
      </c>
    </row>
    <row r="9455" spans="1:20">
      <c r="A9455">
        <v>809302</v>
      </c>
      <c r="B9455" t="s">
        <v>272</v>
      </c>
      <c r="C9455" t="s">
        <v>929</v>
      </c>
      <c r="D9455" t="s">
        <v>928</v>
      </c>
      <c r="E9455" t="s">
        <v>929</v>
      </c>
      <c r="F9455" t="s">
        <v>929</v>
      </c>
      <c r="G9455" t="s">
        <v>929</v>
      </c>
      <c r="H9455" t="s">
        <v>929</v>
      </c>
      <c r="I9455" t="s">
        <v>928</v>
      </c>
      <c r="J9455" t="s">
        <v>930</v>
      </c>
      <c r="K9455" t="s">
        <v>929</v>
      </c>
      <c r="L9455" t="s">
        <v>928</v>
      </c>
      <c r="M9455" t="s">
        <v>929</v>
      </c>
      <c r="N9455" t="s">
        <v>929</v>
      </c>
      <c r="O9455" t="s">
        <v>929</v>
      </c>
      <c r="P9455" t="s">
        <v>929</v>
      </c>
      <c r="Q9455" t="s">
        <v>929</v>
      </c>
      <c r="R9455" t="s">
        <v>929</v>
      </c>
      <c r="S9455" t="s">
        <v>929</v>
      </c>
      <c r="T9455" t="s">
        <v>929</v>
      </c>
    </row>
    <row r="9456" spans="1:20">
      <c r="A9456">
        <v>809303</v>
      </c>
      <c r="B9456" t="s">
        <v>272</v>
      </c>
      <c r="C9456" t="s">
        <v>928</v>
      </c>
      <c r="D9456" t="s">
        <v>930</v>
      </c>
      <c r="E9456" t="s">
        <v>929</v>
      </c>
      <c r="F9456" t="s">
        <v>929</v>
      </c>
      <c r="G9456" t="s">
        <v>930</v>
      </c>
      <c r="H9456" t="s">
        <v>930</v>
      </c>
      <c r="I9456" t="s">
        <v>930</v>
      </c>
      <c r="J9456" t="s">
        <v>930</v>
      </c>
      <c r="K9456" t="s">
        <v>930</v>
      </c>
      <c r="L9456" t="s">
        <v>930</v>
      </c>
      <c r="M9456" t="s">
        <v>930</v>
      </c>
      <c r="N9456" t="s">
        <v>930</v>
      </c>
      <c r="O9456" t="s">
        <v>929</v>
      </c>
      <c r="P9456" t="s">
        <v>929</v>
      </c>
      <c r="Q9456" t="s">
        <v>929</v>
      </c>
      <c r="R9456" t="s">
        <v>929</v>
      </c>
      <c r="S9456" t="s">
        <v>929</v>
      </c>
      <c r="T9456" t="s">
        <v>929</v>
      </c>
    </row>
    <row r="9457" spans="1:20">
      <c r="A9457">
        <v>809311</v>
      </c>
      <c r="B9457" t="s">
        <v>272</v>
      </c>
      <c r="C9457" t="s">
        <v>930</v>
      </c>
      <c r="D9457" t="s">
        <v>929</v>
      </c>
      <c r="E9457" t="s">
        <v>930</v>
      </c>
      <c r="F9457" t="s">
        <v>930</v>
      </c>
      <c r="G9457" t="s">
        <v>930</v>
      </c>
      <c r="H9457" t="s">
        <v>930</v>
      </c>
      <c r="I9457" t="s">
        <v>930</v>
      </c>
      <c r="J9457" t="s">
        <v>930</v>
      </c>
      <c r="K9457" t="s">
        <v>930</v>
      </c>
      <c r="L9457" t="s">
        <v>930</v>
      </c>
      <c r="M9457" t="s">
        <v>930</v>
      </c>
      <c r="N9457" t="s">
        <v>930</v>
      </c>
      <c r="O9457" t="s">
        <v>929</v>
      </c>
      <c r="P9457" t="s">
        <v>929</v>
      </c>
      <c r="Q9457" t="s">
        <v>929</v>
      </c>
      <c r="R9457" t="s">
        <v>929</v>
      </c>
      <c r="S9457" t="s">
        <v>929</v>
      </c>
      <c r="T9457" t="s">
        <v>929</v>
      </c>
    </row>
    <row r="9458" spans="1:20">
      <c r="A9458">
        <v>809317</v>
      </c>
      <c r="B9458" t="s">
        <v>272</v>
      </c>
      <c r="C9458" t="s">
        <v>928</v>
      </c>
      <c r="D9458" t="s">
        <v>930</v>
      </c>
      <c r="E9458" t="s">
        <v>930</v>
      </c>
      <c r="F9458" t="s">
        <v>930</v>
      </c>
      <c r="G9458" t="s">
        <v>930</v>
      </c>
      <c r="H9458" t="s">
        <v>930</v>
      </c>
      <c r="I9458" t="s">
        <v>930</v>
      </c>
      <c r="J9458" t="s">
        <v>930</v>
      </c>
      <c r="K9458" t="s">
        <v>930</v>
      </c>
      <c r="L9458" t="s">
        <v>929</v>
      </c>
      <c r="M9458" t="s">
        <v>930</v>
      </c>
      <c r="N9458" t="s">
        <v>930</v>
      </c>
      <c r="O9458" t="s">
        <v>929</v>
      </c>
      <c r="P9458" t="s">
        <v>929</v>
      </c>
      <c r="Q9458" t="s">
        <v>929</v>
      </c>
      <c r="R9458" t="s">
        <v>929</v>
      </c>
      <c r="S9458" t="s">
        <v>929</v>
      </c>
      <c r="T9458" t="s">
        <v>929</v>
      </c>
    </row>
    <row r="9459" spans="1:20">
      <c r="A9459">
        <v>809329</v>
      </c>
      <c r="B9459" t="s">
        <v>272</v>
      </c>
      <c r="C9459" t="s">
        <v>929</v>
      </c>
      <c r="D9459" t="s">
        <v>929</v>
      </c>
      <c r="E9459" t="s">
        <v>930</v>
      </c>
      <c r="F9459" t="s">
        <v>928</v>
      </c>
      <c r="G9459" t="s">
        <v>929</v>
      </c>
      <c r="H9459" t="s">
        <v>929</v>
      </c>
      <c r="I9459" t="s">
        <v>929</v>
      </c>
      <c r="J9459" t="s">
        <v>929</v>
      </c>
      <c r="K9459" t="s">
        <v>930</v>
      </c>
      <c r="L9459" t="s">
        <v>928</v>
      </c>
      <c r="M9459" t="s">
        <v>929</v>
      </c>
      <c r="N9459" t="s">
        <v>929</v>
      </c>
      <c r="O9459" t="s">
        <v>929</v>
      </c>
      <c r="P9459" t="s">
        <v>929</v>
      </c>
      <c r="Q9459" t="s">
        <v>929</v>
      </c>
      <c r="R9459" t="s">
        <v>929</v>
      </c>
      <c r="S9459" t="s">
        <v>929</v>
      </c>
      <c r="T9459" t="s">
        <v>929</v>
      </c>
    </row>
    <row r="9460" spans="1:20">
      <c r="A9460">
        <v>809349</v>
      </c>
      <c r="B9460" t="s">
        <v>272</v>
      </c>
      <c r="C9460" t="s">
        <v>930</v>
      </c>
      <c r="D9460" t="s">
        <v>928</v>
      </c>
      <c r="E9460" t="s">
        <v>930</v>
      </c>
      <c r="F9460" t="s">
        <v>930</v>
      </c>
      <c r="G9460" t="s">
        <v>928</v>
      </c>
      <c r="H9460" t="s">
        <v>928</v>
      </c>
      <c r="I9460" t="s">
        <v>930</v>
      </c>
      <c r="J9460" t="s">
        <v>930</v>
      </c>
      <c r="K9460" t="s">
        <v>929</v>
      </c>
      <c r="L9460" t="s">
        <v>930</v>
      </c>
      <c r="M9460" t="s">
        <v>930</v>
      </c>
      <c r="N9460" t="s">
        <v>930</v>
      </c>
      <c r="O9460" t="s">
        <v>929</v>
      </c>
      <c r="P9460" t="s">
        <v>929</v>
      </c>
      <c r="Q9460" t="s">
        <v>929</v>
      </c>
      <c r="R9460" t="s">
        <v>929</v>
      </c>
      <c r="S9460" t="s">
        <v>929</v>
      </c>
      <c r="T9460" t="s">
        <v>929</v>
      </c>
    </row>
    <row r="9461" spans="1:20">
      <c r="A9461">
        <v>809405</v>
      </c>
      <c r="B9461" t="s">
        <v>272</v>
      </c>
      <c r="C9461" t="s">
        <v>930</v>
      </c>
      <c r="D9461" t="s">
        <v>930</v>
      </c>
      <c r="E9461" t="s">
        <v>928</v>
      </c>
      <c r="F9461" t="s">
        <v>930</v>
      </c>
      <c r="G9461" t="s">
        <v>930</v>
      </c>
      <c r="H9461" t="s">
        <v>930</v>
      </c>
      <c r="I9461" t="s">
        <v>930</v>
      </c>
      <c r="J9461" t="s">
        <v>930</v>
      </c>
      <c r="K9461" t="s">
        <v>930</v>
      </c>
      <c r="L9461" t="s">
        <v>929</v>
      </c>
      <c r="M9461" t="s">
        <v>929</v>
      </c>
      <c r="N9461" t="s">
        <v>930</v>
      </c>
      <c r="O9461" t="s">
        <v>929</v>
      </c>
      <c r="P9461" t="s">
        <v>929</v>
      </c>
      <c r="Q9461" t="s">
        <v>929</v>
      </c>
      <c r="R9461" t="s">
        <v>929</v>
      </c>
      <c r="S9461" t="s">
        <v>929</v>
      </c>
      <c r="T9461" t="s">
        <v>929</v>
      </c>
    </row>
    <row r="9462" spans="1:20">
      <c r="A9462">
        <v>809458</v>
      </c>
      <c r="B9462" t="s">
        <v>272</v>
      </c>
      <c r="C9462" t="s">
        <v>930</v>
      </c>
      <c r="D9462" t="s">
        <v>930</v>
      </c>
      <c r="E9462" t="s">
        <v>930</v>
      </c>
      <c r="F9462" t="s">
        <v>930</v>
      </c>
      <c r="G9462" t="s">
        <v>930</v>
      </c>
      <c r="H9462" t="s">
        <v>930</v>
      </c>
      <c r="I9462" t="s">
        <v>930</v>
      </c>
      <c r="J9462" t="s">
        <v>930</v>
      </c>
      <c r="K9462" t="s">
        <v>929</v>
      </c>
      <c r="L9462" t="s">
        <v>929</v>
      </c>
      <c r="M9462" t="s">
        <v>930</v>
      </c>
      <c r="N9462" t="s">
        <v>930</v>
      </c>
      <c r="O9462" t="s">
        <v>929</v>
      </c>
      <c r="P9462" t="s">
        <v>929</v>
      </c>
      <c r="Q9462" t="s">
        <v>929</v>
      </c>
      <c r="R9462" t="s">
        <v>929</v>
      </c>
      <c r="S9462" t="s">
        <v>929</v>
      </c>
      <c r="T9462" t="s">
        <v>929</v>
      </c>
    </row>
    <row r="9463" spans="1:20">
      <c r="A9463">
        <v>809462</v>
      </c>
      <c r="B9463" t="s">
        <v>272</v>
      </c>
      <c r="C9463" t="s">
        <v>928</v>
      </c>
      <c r="D9463" t="s">
        <v>930</v>
      </c>
      <c r="E9463" t="s">
        <v>930</v>
      </c>
      <c r="F9463" t="s">
        <v>930</v>
      </c>
      <c r="G9463" t="s">
        <v>930</v>
      </c>
      <c r="H9463" t="s">
        <v>930</v>
      </c>
      <c r="I9463" t="s">
        <v>930</v>
      </c>
      <c r="J9463" t="s">
        <v>930</v>
      </c>
      <c r="K9463" t="s">
        <v>930</v>
      </c>
      <c r="L9463" t="s">
        <v>930</v>
      </c>
      <c r="M9463" t="s">
        <v>930</v>
      </c>
      <c r="N9463" t="s">
        <v>929</v>
      </c>
      <c r="O9463" t="s">
        <v>929</v>
      </c>
      <c r="P9463" t="s">
        <v>929</v>
      </c>
      <c r="Q9463" t="s">
        <v>929</v>
      </c>
      <c r="R9463" t="s">
        <v>929</v>
      </c>
      <c r="S9463" t="s">
        <v>929</v>
      </c>
      <c r="T9463" t="s">
        <v>929</v>
      </c>
    </row>
    <row r="9464" spans="1:20">
      <c r="A9464">
        <v>809478</v>
      </c>
      <c r="B9464" t="s">
        <v>272</v>
      </c>
      <c r="C9464" t="s">
        <v>929</v>
      </c>
      <c r="D9464" t="s">
        <v>930</v>
      </c>
      <c r="E9464" t="s">
        <v>930</v>
      </c>
      <c r="F9464" t="s">
        <v>930</v>
      </c>
      <c r="G9464" t="s">
        <v>930</v>
      </c>
      <c r="H9464" t="s">
        <v>930</v>
      </c>
      <c r="I9464" t="s">
        <v>929</v>
      </c>
      <c r="J9464" t="s">
        <v>930</v>
      </c>
      <c r="K9464" t="s">
        <v>930</v>
      </c>
      <c r="L9464" t="s">
        <v>930</v>
      </c>
      <c r="M9464" t="s">
        <v>930</v>
      </c>
      <c r="N9464" t="s">
        <v>930</v>
      </c>
      <c r="O9464" t="s">
        <v>929</v>
      </c>
      <c r="P9464" t="s">
        <v>929</v>
      </c>
      <c r="Q9464" t="s">
        <v>929</v>
      </c>
      <c r="R9464" t="s">
        <v>929</v>
      </c>
      <c r="S9464" t="s">
        <v>929</v>
      </c>
      <c r="T9464" t="s">
        <v>929</v>
      </c>
    </row>
    <row r="9465" spans="1:20">
      <c r="A9465">
        <v>809493</v>
      </c>
      <c r="B9465" t="s">
        <v>272</v>
      </c>
      <c r="C9465" t="s">
        <v>930</v>
      </c>
      <c r="D9465" t="s">
        <v>929</v>
      </c>
      <c r="E9465" t="s">
        <v>930</v>
      </c>
      <c r="F9465" t="s">
        <v>929</v>
      </c>
      <c r="G9465" t="s">
        <v>930</v>
      </c>
      <c r="H9465" t="s">
        <v>930</v>
      </c>
      <c r="I9465" t="s">
        <v>930</v>
      </c>
      <c r="J9465" t="s">
        <v>930</v>
      </c>
      <c r="K9465" t="s">
        <v>930</v>
      </c>
      <c r="L9465" t="s">
        <v>930</v>
      </c>
      <c r="M9465" t="s">
        <v>930</v>
      </c>
      <c r="N9465" t="s">
        <v>930</v>
      </c>
      <c r="O9465" t="s">
        <v>929</v>
      </c>
      <c r="P9465" t="s">
        <v>929</v>
      </c>
      <c r="Q9465" t="s">
        <v>929</v>
      </c>
      <c r="R9465" t="s">
        <v>929</v>
      </c>
      <c r="S9465" t="s">
        <v>929</v>
      </c>
      <c r="T9465" t="s">
        <v>929</v>
      </c>
    </row>
    <row r="9466" spans="1:20">
      <c r="A9466">
        <v>809536</v>
      </c>
      <c r="B9466" t="s">
        <v>272</v>
      </c>
      <c r="C9466" t="s">
        <v>928</v>
      </c>
      <c r="D9466" t="s">
        <v>928</v>
      </c>
      <c r="E9466" t="s">
        <v>930</v>
      </c>
      <c r="F9466" t="s">
        <v>928</v>
      </c>
      <c r="G9466" t="s">
        <v>929</v>
      </c>
      <c r="H9466" t="s">
        <v>929</v>
      </c>
      <c r="I9466" t="s">
        <v>930</v>
      </c>
      <c r="J9466" t="s">
        <v>930</v>
      </c>
      <c r="K9466" t="s">
        <v>930</v>
      </c>
      <c r="L9466" t="s">
        <v>929</v>
      </c>
      <c r="M9466" t="s">
        <v>929</v>
      </c>
      <c r="N9466" t="s">
        <v>929</v>
      </c>
      <c r="O9466" t="s">
        <v>929</v>
      </c>
      <c r="P9466" t="s">
        <v>929</v>
      </c>
      <c r="Q9466" t="s">
        <v>929</v>
      </c>
      <c r="R9466" t="s">
        <v>929</v>
      </c>
      <c r="S9466" t="s">
        <v>929</v>
      </c>
      <c r="T9466" t="s">
        <v>929</v>
      </c>
    </row>
    <row r="9467" spans="1:20">
      <c r="A9467">
        <v>809562</v>
      </c>
      <c r="B9467" t="s">
        <v>272</v>
      </c>
      <c r="C9467" t="s">
        <v>930</v>
      </c>
      <c r="D9467" t="s">
        <v>930</v>
      </c>
      <c r="E9467" t="s">
        <v>929</v>
      </c>
      <c r="F9467" t="s">
        <v>928</v>
      </c>
      <c r="G9467" t="s">
        <v>930</v>
      </c>
      <c r="H9467" t="s">
        <v>928</v>
      </c>
      <c r="I9467" t="s">
        <v>930</v>
      </c>
      <c r="J9467" t="s">
        <v>930</v>
      </c>
      <c r="K9467" t="s">
        <v>930</v>
      </c>
      <c r="L9467" t="s">
        <v>929</v>
      </c>
      <c r="M9467" t="s">
        <v>930</v>
      </c>
      <c r="N9467" t="s">
        <v>929</v>
      </c>
      <c r="O9467" t="s">
        <v>929</v>
      </c>
      <c r="P9467" t="s">
        <v>929</v>
      </c>
      <c r="Q9467" t="s">
        <v>929</v>
      </c>
      <c r="R9467" t="s">
        <v>929</v>
      </c>
      <c r="S9467" t="s">
        <v>929</v>
      </c>
      <c r="T9467" t="s">
        <v>929</v>
      </c>
    </row>
    <row r="9468" spans="1:20">
      <c r="A9468">
        <v>809600</v>
      </c>
      <c r="B9468" t="s">
        <v>272</v>
      </c>
      <c r="C9468" t="s">
        <v>930</v>
      </c>
      <c r="D9468" t="s">
        <v>930</v>
      </c>
      <c r="E9468" t="s">
        <v>930</v>
      </c>
      <c r="F9468" t="s">
        <v>930</v>
      </c>
      <c r="G9468" t="s">
        <v>930</v>
      </c>
      <c r="H9468" t="s">
        <v>930</v>
      </c>
      <c r="I9468" t="s">
        <v>930</v>
      </c>
      <c r="J9468" t="s">
        <v>930</v>
      </c>
      <c r="K9468" t="s">
        <v>930</v>
      </c>
      <c r="L9468" t="s">
        <v>930</v>
      </c>
      <c r="M9468" t="s">
        <v>930</v>
      </c>
      <c r="N9468" t="s">
        <v>930</v>
      </c>
      <c r="O9468" t="s">
        <v>929</v>
      </c>
      <c r="P9468" t="s">
        <v>929</v>
      </c>
      <c r="Q9468" t="s">
        <v>929</v>
      </c>
      <c r="R9468" t="s">
        <v>929</v>
      </c>
      <c r="S9468" t="s">
        <v>929</v>
      </c>
      <c r="T9468" t="s">
        <v>929</v>
      </c>
    </row>
    <row r="9469" spans="1:20">
      <c r="A9469">
        <v>809606</v>
      </c>
      <c r="B9469" t="s">
        <v>272</v>
      </c>
      <c r="C9469" t="s">
        <v>930</v>
      </c>
      <c r="D9469" t="s">
        <v>930</v>
      </c>
      <c r="E9469" t="s">
        <v>930</v>
      </c>
      <c r="F9469" t="s">
        <v>930</v>
      </c>
      <c r="G9469" t="s">
        <v>930</v>
      </c>
      <c r="H9469" t="s">
        <v>930</v>
      </c>
      <c r="I9469" t="s">
        <v>930</v>
      </c>
      <c r="J9469" t="s">
        <v>930</v>
      </c>
      <c r="K9469" t="s">
        <v>930</v>
      </c>
      <c r="L9469" t="s">
        <v>930</v>
      </c>
      <c r="M9469" t="s">
        <v>930</v>
      </c>
      <c r="N9469" t="s">
        <v>930</v>
      </c>
      <c r="O9469" t="s">
        <v>929</v>
      </c>
      <c r="P9469" t="s">
        <v>929</v>
      </c>
      <c r="Q9469" t="s">
        <v>929</v>
      </c>
      <c r="R9469" t="s">
        <v>929</v>
      </c>
      <c r="S9469" t="s">
        <v>929</v>
      </c>
      <c r="T9469" t="s">
        <v>929</v>
      </c>
    </row>
    <row r="9470" spans="1:20">
      <c r="A9470">
        <v>809647</v>
      </c>
      <c r="B9470" t="s">
        <v>272</v>
      </c>
      <c r="C9470" t="s">
        <v>930</v>
      </c>
      <c r="D9470" t="s">
        <v>929</v>
      </c>
      <c r="E9470" t="s">
        <v>930</v>
      </c>
      <c r="F9470" t="s">
        <v>930</v>
      </c>
      <c r="G9470" t="s">
        <v>930</v>
      </c>
      <c r="H9470" t="s">
        <v>930</v>
      </c>
      <c r="I9470" t="s">
        <v>930</v>
      </c>
      <c r="J9470" t="s">
        <v>930</v>
      </c>
      <c r="K9470" t="s">
        <v>930</v>
      </c>
      <c r="L9470" t="s">
        <v>929</v>
      </c>
      <c r="M9470" t="s">
        <v>930</v>
      </c>
      <c r="N9470" t="s">
        <v>929</v>
      </c>
      <c r="O9470" t="s">
        <v>929</v>
      </c>
      <c r="P9470" t="s">
        <v>929</v>
      </c>
      <c r="Q9470" t="s">
        <v>929</v>
      </c>
      <c r="R9470" t="s">
        <v>929</v>
      </c>
      <c r="S9470" t="s">
        <v>929</v>
      </c>
      <c r="T9470" t="s">
        <v>929</v>
      </c>
    </row>
    <row r="9471" spans="1:20">
      <c r="A9471">
        <v>809664</v>
      </c>
      <c r="B9471" t="s">
        <v>272</v>
      </c>
      <c r="C9471" t="s">
        <v>928</v>
      </c>
      <c r="D9471" t="s">
        <v>930</v>
      </c>
      <c r="E9471" t="s">
        <v>930</v>
      </c>
      <c r="F9471" t="s">
        <v>930</v>
      </c>
      <c r="G9471" t="s">
        <v>928</v>
      </c>
      <c r="H9471" t="s">
        <v>930</v>
      </c>
      <c r="I9471" t="s">
        <v>930</v>
      </c>
      <c r="J9471" t="s">
        <v>930</v>
      </c>
      <c r="K9471" t="s">
        <v>930</v>
      </c>
      <c r="L9471" t="s">
        <v>930</v>
      </c>
      <c r="M9471" t="s">
        <v>930</v>
      </c>
      <c r="N9471" t="s">
        <v>929</v>
      </c>
      <c r="O9471" t="s">
        <v>929</v>
      </c>
      <c r="P9471" t="s">
        <v>929</v>
      </c>
      <c r="Q9471" t="s">
        <v>929</v>
      </c>
      <c r="R9471" t="s">
        <v>929</v>
      </c>
      <c r="S9471" t="s">
        <v>929</v>
      </c>
      <c r="T9471" t="s">
        <v>929</v>
      </c>
    </row>
    <row r="9472" spans="1:20">
      <c r="A9472">
        <v>809672</v>
      </c>
      <c r="B9472" t="s">
        <v>272</v>
      </c>
      <c r="C9472" t="s">
        <v>929</v>
      </c>
      <c r="D9472" t="s">
        <v>929</v>
      </c>
      <c r="E9472" t="s">
        <v>929</v>
      </c>
      <c r="F9472" t="s">
        <v>928</v>
      </c>
      <c r="G9472" t="s">
        <v>929</v>
      </c>
      <c r="H9472" t="s">
        <v>929</v>
      </c>
      <c r="I9472" t="s">
        <v>930</v>
      </c>
      <c r="J9472" t="s">
        <v>930</v>
      </c>
      <c r="K9472" t="s">
        <v>930</v>
      </c>
      <c r="L9472" t="s">
        <v>928</v>
      </c>
      <c r="M9472" t="s">
        <v>930</v>
      </c>
      <c r="N9472" t="s">
        <v>928</v>
      </c>
      <c r="O9472" t="s">
        <v>929</v>
      </c>
      <c r="P9472" t="s">
        <v>929</v>
      </c>
      <c r="Q9472" t="s">
        <v>929</v>
      </c>
      <c r="R9472" t="s">
        <v>929</v>
      </c>
      <c r="S9472" t="s">
        <v>929</v>
      </c>
      <c r="T9472" t="s">
        <v>929</v>
      </c>
    </row>
    <row r="9473" spans="1:20">
      <c r="A9473">
        <v>809707</v>
      </c>
      <c r="B9473" t="s">
        <v>272</v>
      </c>
      <c r="C9473" t="s">
        <v>929</v>
      </c>
      <c r="D9473" t="s">
        <v>930</v>
      </c>
      <c r="E9473" t="s">
        <v>929</v>
      </c>
      <c r="F9473" t="s">
        <v>929</v>
      </c>
      <c r="G9473" t="s">
        <v>929</v>
      </c>
      <c r="H9473" t="s">
        <v>929</v>
      </c>
      <c r="I9473" t="s">
        <v>929</v>
      </c>
      <c r="J9473" t="s">
        <v>930</v>
      </c>
      <c r="K9473" t="s">
        <v>929</v>
      </c>
      <c r="L9473" t="s">
        <v>928</v>
      </c>
      <c r="M9473" t="s">
        <v>928</v>
      </c>
      <c r="N9473" t="s">
        <v>929</v>
      </c>
      <c r="O9473" t="s">
        <v>929</v>
      </c>
      <c r="P9473" t="s">
        <v>929</v>
      </c>
      <c r="Q9473" t="s">
        <v>929</v>
      </c>
      <c r="R9473" t="s">
        <v>929</v>
      </c>
      <c r="S9473" t="s">
        <v>929</v>
      </c>
      <c r="T9473" t="s">
        <v>929</v>
      </c>
    </row>
    <row r="9474" spans="1:20">
      <c r="A9474">
        <v>809779</v>
      </c>
      <c r="B9474" t="s">
        <v>272</v>
      </c>
      <c r="C9474" t="s">
        <v>928</v>
      </c>
      <c r="D9474" t="s">
        <v>928</v>
      </c>
      <c r="E9474" t="s">
        <v>928</v>
      </c>
      <c r="F9474" t="s">
        <v>928</v>
      </c>
      <c r="G9474" t="s">
        <v>928</v>
      </c>
      <c r="H9474" t="s">
        <v>928</v>
      </c>
      <c r="I9474" t="s">
        <v>929</v>
      </c>
      <c r="J9474" t="s">
        <v>929</v>
      </c>
      <c r="K9474" t="s">
        <v>929</v>
      </c>
      <c r="L9474" t="s">
        <v>930</v>
      </c>
      <c r="M9474" t="s">
        <v>930</v>
      </c>
      <c r="N9474" t="s">
        <v>930</v>
      </c>
      <c r="O9474" t="s">
        <v>929</v>
      </c>
      <c r="P9474" t="s">
        <v>929</v>
      </c>
      <c r="Q9474" t="s">
        <v>929</v>
      </c>
      <c r="R9474" t="s">
        <v>929</v>
      </c>
      <c r="S9474" t="s">
        <v>929</v>
      </c>
      <c r="T9474" t="s">
        <v>929</v>
      </c>
    </row>
    <row r="9475" spans="1:20">
      <c r="A9475">
        <v>809805</v>
      </c>
      <c r="B9475" t="s">
        <v>272</v>
      </c>
      <c r="C9475" t="s">
        <v>928</v>
      </c>
      <c r="D9475" t="s">
        <v>929</v>
      </c>
      <c r="E9475" t="s">
        <v>929</v>
      </c>
      <c r="F9475" t="s">
        <v>930</v>
      </c>
      <c r="G9475" t="s">
        <v>930</v>
      </c>
      <c r="H9475" t="s">
        <v>930</v>
      </c>
      <c r="I9475" t="s">
        <v>930</v>
      </c>
      <c r="J9475" t="s">
        <v>930</v>
      </c>
      <c r="K9475" t="s">
        <v>930</v>
      </c>
      <c r="L9475" t="s">
        <v>930</v>
      </c>
      <c r="M9475" t="s">
        <v>930</v>
      </c>
      <c r="N9475" t="s">
        <v>930</v>
      </c>
      <c r="O9475" t="s">
        <v>929</v>
      </c>
      <c r="P9475" t="s">
        <v>929</v>
      </c>
      <c r="Q9475" t="s">
        <v>929</v>
      </c>
      <c r="R9475" t="s">
        <v>929</v>
      </c>
      <c r="S9475" t="s">
        <v>929</v>
      </c>
      <c r="T9475" t="s">
        <v>929</v>
      </c>
    </row>
    <row r="9476" spans="1:20">
      <c r="A9476">
        <v>809816</v>
      </c>
      <c r="B9476" t="s">
        <v>272</v>
      </c>
      <c r="C9476" t="s">
        <v>930</v>
      </c>
      <c r="D9476" t="s">
        <v>930</v>
      </c>
      <c r="E9476" t="s">
        <v>930</v>
      </c>
      <c r="F9476" t="s">
        <v>930</v>
      </c>
      <c r="G9476" t="s">
        <v>930</v>
      </c>
      <c r="H9476" t="s">
        <v>929</v>
      </c>
      <c r="I9476" t="s">
        <v>930</v>
      </c>
      <c r="J9476" t="s">
        <v>930</v>
      </c>
      <c r="K9476" t="s">
        <v>930</v>
      </c>
      <c r="L9476" t="s">
        <v>929</v>
      </c>
      <c r="M9476" t="s">
        <v>929</v>
      </c>
      <c r="N9476" t="s">
        <v>929</v>
      </c>
      <c r="O9476" t="s">
        <v>929</v>
      </c>
      <c r="P9476" t="s">
        <v>929</v>
      </c>
      <c r="Q9476" t="s">
        <v>929</v>
      </c>
      <c r="R9476" t="s">
        <v>929</v>
      </c>
      <c r="S9476" t="s">
        <v>929</v>
      </c>
      <c r="T9476" t="s">
        <v>929</v>
      </c>
    </row>
    <row r="9477" spans="1:20">
      <c r="A9477">
        <v>809886</v>
      </c>
      <c r="B9477" t="s">
        <v>272</v>
      </c>
      <c r="C9477" t="s">
        <v>928</v>
      </c>
      <c r="D9477" t="s">
        <v>930</v>
      </c>
      <c r="E9477" t="s">
        <v>930</v>
      </c>
      <c r="F9477" t="s">
        <v>930</v>
      </c>
      <c r="G9477" t="s">
        <v>928</v>
      </c>
      <c r="H9477" t="s">
        <v>930</v>
      </c>
      <c r="I9477" t="s">
        <v>930</v>
      </c>
      <c r="J9477" t="s">
        <v>930</v>
      </c>
      <c r="K9477" t="s">
        <v>929</v>
      </c>
      <c r="L9477" t="s">
        <v>930</v>
      </c>
      <c r="M9477" t="s">
        <v>930</v>
      </c>
      <c r="N9477" t="s">
        <v>930</v>
      </c>
      <c r="O9477" t="s">
        <v>929</v>
      </c>
      <c r="P9477" t="s">
        <v>929</v>
      </c>
      <c r="Q9477" t="s">
        <v>929</v>
      </c>
      <c r="R9477" t="s">
        <v>929</v>
      </c>
      <c r="S9477" t="s">
        <v>929</v>
      </c>
      <c r="T9477" t="s">
        <v>929</v>
      </c>
    </row>
    <row r="9478" spans="1:20">
      <c r="A9478">
        <v>809890</v>
      </c>
      <c r="B9478" t="s">
        <v>272</v>
      </c>
      <c r="C9478" t="s">
        <v>928</v>
      </c>
      <c r="D9478" t="s">
        <v>928</v>
      </c>
      <c r="E9478" t="s">
        <v>929</v>
      </c>
      <c r="F9478" t="s">
        <v>930</v>
      </c>
      <c r="G9478" t="s">
        <v>929</v>
      </c>
      <c r="H9478" t="s">
        <v>928</v>
      </c>
      <c r="I9478" t="s">
        <v>930</v>
      </c>
      <c r="J9478" t="s">
        <v>930</v>
      </c>
      <c r="K9478" t="s">
        <v>929</v>
      </c>
      <c r="L9478" t="s">
        <v>930</v>
      </c>
      <c r="M9478" t="s">
        <v>930</v>
      </c>
      <c r="N9478" t="s">
        <v>930</v>
      </c>
      <c r="O9478" t="s">
        <v>929</v>
      </c>
      <c r="P9478" t="s">
        <v>929</v>
      </c>
      <c r="Q9478" t="s">
        <v>929</v>
      </c>
      <c r="R9478" t="s">
        <v>929</v>
      </c>
      <c r="S9478" t="s">
        <v>929</v>
      </c>
      <c r="T9478" t="s">
        <v>929</v>
      </c>
    </row>
    <row r="9479" spans="1:20">
      <c r="A9479">
        <v>809896</v>
      </c>
      <c r="B9479" t="s">
        <v>272</v>
      </c>
      <c r="C9479" t="s">
        <v>928</v>
      </c>
      <c r="D9479" t="s">
        <v>929</v>
      </c>
      <c r="E9479" t="s">
        <v>929</v>
      </c>
      <c r="F9479" t="s">
        <v>928</v>
      </c>
      <c r="G9479" t="s">
        <v>930</v>
      </c>
      <c r="H9479" t="s">
        <v>930</v>
      </c>
      <c r="I9479" t="s">
        <v>930</v>
      </c>
      <c r="J9479" t="s">
        <v>930</v>
      </c>
      <c r="K9479" t="s">
        <v>930</v>
      </c>
      <c r="L9479" t="s">
        <v>930</v>
      </c>
      <c r="M9479" t="s">
        <v>930</v>
      </c>
      <c r="N9479" t="s">
        <v>930</v>
      </c>
      <c r="O9479" t="s">
        <v>929</v>
      </c>
      <c r="P9479" t="s">
        <v>929</v>
      </c>
      <c r="Q9479" t="s">
        <v>929</v>
      </c>
      <c r="R9479" t="s">
        <v>929</v>
      </c>
      <c r="S9479" t="s">
        <v>929</v>
      </c>
      <c r="T9479" t="s">
        <v>929</v>
      </c>
    </row>
    <row r="9480" spans="1:20">
      <c r="A9480">
        <v>809903</v>
      </c>
      <c r="B9480" t="s">
        <v>272</v>
      </c>
      <c r="C9480" t="s">
        <v>930</v>
      </c>
      <c r="D9480" t="s">
        <v>929</v>
      </c>
      <c r="E9480" t="s">
        <v>930</v>
      </c>
      <c r="F9480" t="s">
        <v>930</v>
      </c>
      <c r="G9480" t="s">
        <v>928</v>
      </c>
      <c r="H9480" t="s">
        <v>930</v>
      </c>
      <c r="I9480" t="s">
        <v>930</v>
      </c>
      <c r="J9480" t="s">
        <v>930</v>
      </c>
      <c r="K9480" t="s">
        <v>929</v>
      </c>
      <c r="L9480" t="s">
        <v>930</v>
      </c>
      <c r="M9480" t="s">
        <v>930</v>
      </c>
      <c r="N9480" t="s">
        <v>929</v>
      </c>
      <c r="O9480" t="s">
        <v>929</v>
      </c>
      <c r="P9480" t="s">
        <v>929</v>
      </c>
      <c r="Q9480" t="s">
        <v>929</v>
      </c>
      <c r="R9480" t="s">
        <v>929</v>
      </c>
      <c r="S9480" t="s">
        <v>929</v>
      </c>
      <c r="T9480" t="s">
        <v>929</v>
      </c>
    </row>
    <row r="9481" spans="1:20">
      <c r="A9481">
        <v>809923</v>
      </c>
      <c r="B9481" t="s">
        <v>272</v>
      </c>
      <c r="C9481" t="s">
        <v>930</v>
      </c>
      <c r="D9481" t="s">
        <v>929</v>
      </c>
      <c r="E9481" t="s">
        <v>930</v>
      </c>
      <c r="F9481" t="s">
        <v>930</v>
      </c>
      <c r="G9481" t="s">
        <v>930</v>
      </c>
      <c r="H9481" t="s">
        <v>930</v>
      </c>
      <c r="I9481" t="s">
        <v>930</v>
      </c>
      <c r="J9481" t="s">
        <v>929</v>
      </c>
      <c r="K9481" t="s">
        <v>929</v>
      </c>
      <c r="L9481" t="s">
        <v>930</v>
      </c>
      <c r="M9481" t="s">
        <v>930</v>
      </c>
      <c r="N9481" t="s">
        <v>930</v>
      </c>
      <c r="O9481" t="s">
        <v>929</v>
      </c>
      <c r="P9481" t="s">
        <v>929</v>
      </c>
      <c r="Q9481" t="s">
        <v>929</v>
      </c>
      <c r="R9481" t="s">
        <v>929</v>
      </c>
      <c r="S9481" t="s">
        <v>929</v>
      </c>
      <c r="T9481" t="s">
        <v>929</v>
      </c>
    </row>
    <row r="9482" spans="1:20">
      <c r="A9482">
        <v>809931</v>
      </c>
      <c r="B9482" t="s">
        <v>272</v>
      </c>
      <c r="C9482" t="s">
        <v>930</v>
      </c>
      <c r="D9482" t="s">
        <v>930</v>
      </c>
      <c r="E9482" t="s">
        <v>930</v>
      </c>
      <c r="F9482" t="s">
        <v>929</v>
      </c>
      <c r="G9482" t="s">
        <v>929</v>
      </c>
      <c r="H9482" t="s">
        <v>929</v>
      </c>
      <c r="I9482" t="s">
        <v>930</v>
      </c>
      <c r="J9482" t="s">
        <v>930</v>
      </c>
      <c r="K9482" t="s">
        <v>928</v>
      </c>
      <c r="L9482" t="s">
        <v>930</v>
      </c>
      <c r="M9482" t="s">
        <v>930</v>
      </c>
      <c r="N9482" t="s">
        <v>930</v>
      </c>
      <c r="O9482" t="s">
        <v>929</v>
      </c>
      <c r="P9482" t="s">
        <v>929</v>
      </c>
      <c r="Q9482" t="s">
        <v>929</v>
      </c>
      <c r="R9482" t="s">
        <v>929</v>
      </c>
      <c r="S9482" t="s">
        <v>929</v>
      </c>
      <c r="T9482" t="s">
        <v>929</v>
      </c>
    </row>
    <row r="9483" spans="1:20">
      <c r="A9483">
        <v>809934</v>
      </c>
      <c r="B9483" t="s">
        <v>272</v>
      </c>
      <c r="C9483" t="s">
        <v>928</v>
      </c>
      <c r="D9483" t="s">
        <v>930</v>
      </c>
      <c r="E9483" t="s">
        <v>928</v>
      </c>
      <c r="F9483" t="s">
        <v>928</v>
      </c>
      <c r="G9483" t="s">
        <v>930</v>
      </c>
      <c r="H9483" t="s">
        <v>928</v>
      </c>
      <c r="I9483" t="s">
        <v>930</v>
      </c>
      <c r="J9483" t="s">
        <v>930</v>
      </c>
      <c r="K9483" t="s">
        <v>930</v>
      </c>
      <c r="L9483" t="s">
        <v>929</v>
      </c>
      <c r="M9483" t="s">
        <v>930</v>
      </c>
      <c r="N9483" t="s">
        <v>929</v>
      </c>
      <c r="O9483" t="s">
        <v>929</v>
      </c>
      <c r="P9483" t="s">
        <v>929</v>
      </c>
      <c r="Q9483" t="s">
        <v>929</v>
      </c>
      <c r="R9483" t="s">
        <v>929</v>
      </c>
      <c r="S9483" t="s">
        <v>929</v>
      </c>
      <c r="T9483" t="s">
        <v>929</v>
      </c>
    </row>
    <row r="9484" spans="1:20">
      <c r="A9484">
        <v>809951</v>
      </c>
      <c r="B9484" t="s">
        <v>272</v>
      </c>
      <c r="C9484" t="s">
        <v>930</v>
      </c>
      <c r="D9484" t="s">
        <v>929</v>
      </c>
      <c r="E9484" t="s">
        <v>929</v>
      </c>
      <c r="F9484" t="s">
        <v>930</v>
      </c>
      <c r="G9484" t="s">
        <v>930</v>
      </c>
      <c r="H9484" t="s">
        <v>930</v>
      </c>
      <c r="I9484" t="s">
        <v>930</v>
      </c>
      <c r="J9484" t="s">
        <v>930</v>
      </c>
      <c r="K9484" t="s">
        <v>930</v>
      </c>
      <c r="L9484" t="s">
        <v>930</v>
      </c>
      <c r="M9484" t="s">
        <v>930</v>
      </c>
      <c r="N9484" t="s">
        <v>930</v>
      </c>
      <c r="O9484" t="s">
        <v>929</v>
      </c>
      <c r="P9484" t="s">
        <v>929</v>
      </c>
      <c r="Q9484" t="s">
        <v>929</v>
      </c>
      <c r="R9484" t="s">
        <v>929</v>
      </c>
      <c r="S9484" t="s">
        <v>929</v>
      </c>
      <c r="T9484" t="s">
        <v>929</v>
      </c>
    </row>
    <row r="9485" spans="1:20">
      <c r="A9485">
        <v>809958</v>
      </c>
      <c r="B9485" t="s">
        <v>272</v>
      </c>
      <c r="C9485" t="s">
        <v>929</v>
      </c>
      <c r="D9485" t="s">
        <v>929</v>
      </c>
      <c r="E9485" t="s">
        <v>929</v>
      </c>
      <c r="F9485" t="s">
        <v>930</v>
      </c>
      <c r="G9485" t="s">
        <v>929</v>
      </c>
      <c r="H9485" t="s">
        <v>929</v>
      </c>
      <c r="I9485" t="s">
        <v>930</v>
      </c>
      <c r="J9485" t="s">
        <v>930</v>
      </c>
      <c r="K9485" t="s">
        <v>930</v>
      </c>
      <c r="L9485" t="s">
        <v>930</v>
      </c>
      <c r="M9485" t="s">
        <v>930</v>
      </c>
      <c r="N9485" t="s">
        <v>930</v>
      </c>
      <c r="O9485" t="s">
        <v>929</v>
      </c>
      <c r="P9485" t="s">
        <v>929</v>
      </c>
      <c r="Q9485" t="s">
        <v>929</v>
      </c>
      <c r="R9485" t="s">
        <v>929</v>
      </c>
      <c r="S9485" t="s">
        <v>929</v>
      </c>
      <c r="T9485" t="s">
        <v>929</v>
      </c>
    </row>
    <row r="9486" spans="1:20">
      <c r="A9486">
        <v>809961</v>
      </c>
      <c r="B9486" t="s">
        <v>272</v>
      </c>
      <c r="C9486" t="s">
        <v>930</v>
      </c>
      <c r="D9486" t="s">
        <v>930</v>
      </c>
      <c r="E9486" t="s">
        <v>928</v>
      </c>
      <c r="F9486" t="s">
        <v>928</v>
      </c>
      <c r="G9486" t="s">
        <v>930</v>
      </c>
      <c r="H9486" t="s">
        <v>928</v>
      </c>
      <c r="I9486" t="s">
        <v>930</v>
      </c>
      <c r="J9486" t="s">
        <v>929</v>
      </c>
      <c r="K9486" t="s">
        <v>930</v>
      </c>
      <c r="L9486" t="s">
        <v>929</v>
      </c>
      <c r="M9486" t="s">
        <v>930</v>
      </c>
      <c r="N9486" t="s">
        <v>929</v>
      </c>
      <c r="O9486" t="s">
        <v>929</v>
      </c>
      <c r="P9486" t="s">
        <v>929</v>
      </c>
      <c r="Q9486" t="s">
        <v>929</v>
      </c>
      <c r="R9486" t="s">
        <v>929</v>
      </c>
      <c r="S9486" t="s">
        <v>929</v>
      </c>
      <c r="T9486" t="s">
        <v>929</v>
      </c>
    </row>
    <row r="9487" spans="1:20">
      <c r="A9487">
        <v>810046</v>
      </c>
      <c r="B9487" t="s">
        <v>272</v>
      </c>
      <c r="C9487" t="s">
        <v>929</v>
      </c>
      <c r="D9487" t="s">
        <v>929</v>
      </c>
      <c r="E9487" t="s">
        <v>929</v>
      </c>
      <c r="F9487" t="s">
        <v>929</v>
      </c>
      <c r="G9487" t="s">
        <v>929</v>
      </c>
      <c r="H9487" t="s">
        <v>929</v>
      </c>
      <c r="I9487" t="s">
        <v>930</v>
      </c>
      <c r="J9487" t="s">
        <v>930</v>
      </c>
      <c r="K9487" t="s">
        <v>928</v>
      </c>
      <c r="L9487" t="s">
        <v>930</v>
      </c>
      <c r="M9487" t="s">
        <v>928</v>
      </c>
      <c r="N9487" t="s">
        <v>929</v>
      </c>
      <c r="O9487" t="s">
        <v>929</v>
      </c>
      <c r="P9487" t="s">
        <v>929</v>
      </c>
      <c r="Q9487" t="s">
        <v>929</v>
      </c>
      <c r="R9487" t="s">
        <v>929</v>
      </c>
      <c r="S9487" t="s">
        <v>929</v>
      </c>
      <c r="T9487" t="s">
        <v>929</v>
      </c>
    </row>
    <row r="9488" spans="1:20">
      <c r="A9488">
        <v>810067</v>
      </c>
      <c r="B9488" t="s">
        <v>272</v>
      </c>
      <c r="C9488" t="s">
        <v>929</v>
      </c>
      <c r="D9488" t="s">
        <v>929</v>
      </c>
      <c r="E9488" t="s">
        <v>929</v>
      </c>
      <c r="F9488" t="s">
        <v>929</v>
      </c>
      <c r="G9488" t="s">
        <v>929</v>
      </c>
      <c r="H9488" t="s">
        <v>929</v>
      </c>
      <c r="I9488" t="s">
        <v>929</v>
      </c>
      <c r="J9488" t="s">
        <v>930</v>
      </c>
      <c r="K9488" t="s">
        <v>929</v>
      </c>
      <c r="L9488" t="s">
        <v>929</v>
      </c>
      <c r="M9488" t="s">
        <v>930</v>
      </c>
      <c r="N9488" t="s">
        <v>930</v>
      </c>
      <c r="O9488" t="s">
        <v>929</v>
      </c>
      <c r="P9488" t="s">
        <v>929</v>
      </c>
      <c r="Q9488" t="s">
        <v>929</v>
      </c>
      <c r="R9488" t="s">
        <v>929</v>
      </c>
      <c r="S9488" t="s">
        <v>929</v>
      </c>
      <c r="T9488" t="s">
        <v>929</v>
      </c>
    </row>
    <row r="9489" spans="1:20">
      <c r="A9489">
        <v>810071</v>
      </c>
      <c r="B9489" t="s">
        <v>272</v>
      </c>
      <c r="C9489" t="s">
        <v>930</v>
      </c>
      <c r="D9489" t="s">
        <v>929</v>
      </c>
      <c r="E9489" t="s">
        <v>929</v>
      </c>
      <c r="F9489" t="s">
        <v>930</v>
      </c>
      <c r="G9489" t="s">
        <v>929</v>
      </c>
      <c r="H9489" t="s">
        <v>929</v>
      </c>
      <c r="I9489" t="s">
        <v>930</v>
      </c>
      <c r="J9489" t="s">
        <v>930</v>
      </c>
      <c r="K9489" t="s">
        <v>930</v>
      </c>
      <c r="L9489" t="s">
        <v>930</v>
      </c>
      <c r="M9489" t="s">
        <v>930</v>
      </c>
      <c r="N9489" t="s">
        <v>929</v>
      </c>
      <c r="O9489" t="s">
        <v>929</v>
      </c>
      <c r="P9489" t="s">
        <v>929</v>
      </c>
      <c r="Q9489" t="s">
        <v>929</v>
      </c>
      <c r="R9489" t="s">
        <v>929</v>
      </c>
      <c r="S9489" t="s">
        <v>929</v>
      </c>
      <c r="T9489" t="s">
        <v>929</v>
      </c>
    </row>
    <row r="9490" spans="1:20">
      <c r="A9490">
        <v>810101</v>
      </c>
      <c r="B9490" t="s">
        <v>272</v>
      </c>
      <c r="C9490" t="s">
        <v>928</v>
      </c>
      <c r="D9490" t="s">
        <v>928</v>
      </c>
      <c r="E9490" t="s">
        <v>930</v>
      </c>
      <c r="F9490" t="s">
        <v>928</v>
      </c>
      <c r="G9490" t="s">
        <v>928</v>
      </c>
      <c r="H9490" t="s">
        <v>928</v>
      </c>
      <c r="I9490" t="s">
        <v>930</v>
      </c>
      <c r="J9490" t="s">
        <v>930</v>
      </c>
      <c r="K9490" t="s">
        <v>929</v>
      </c>
      <c r="L9490" t="s">
        <v>930</v>
      </c>
      <c r="M9490" t="s">
        <v>930</v>
      </c>
      <c r="N9490" t="s">
        <v>929</v>
      </c>
      <c r="O9490" t="s">
        <v>929</v>
      </c>
      <c r="P9490" t="s">
        <v>929</v>
      </c>
      <c r="Q9490" t="s">
        <v>929</v>
      </c>
      <c r="R9490" t="s">
        <v>929</v>
      </c>
      <c r="S9490" t="s">
        <v>929</v>
      </c>
      <c r="T9490" t="s">
        <v>929</v>
      </c>
    </row>
    <row r="9491" spans="1:20">
      <c r="A9491">
        <v>810106</v>
      </c>
      <c r="B9491" t="s">
        <v>272</v>
      </c>
      <c r="C9491" t="s">
        <v>930</v>
      </c>
      <c r="D9491" t="s">
        <v>928</v>
      </c>
      <c r="E9491" t="s">
        <v>929</v>
      </c>
      <c r="F9491" t="s">
        <v>929</v>
      </c>
      <c r="G9491" t="s">
        <v>929</v>
      </c>
      <c r="H9491" t="s">
        <v>929</v>
      </c>
      <c r="I9491" t="s">
        <v>930</v>
      </c>
      <c r="J9491" t="s">
        <v>930</v>
      </c>
      <c r="K9491" t="s">
        <v>930</v>
      </c>
      <c r="L9491" t="s">
        <v>930</v>
      </c>
      <c r="M9491" t="s">
        <v>930</v>
      </c>
      <c r="N9491" t="s">
        <v>929</v>
      </c>
      <c r="O9491" t="s">
        <v>929</v>
      </c>
      <c r="P9491" t="s">
        <v>929</v>
      </c>
      <c r="Q9491" t="s">
        <v>929</v>
      </c>
      <c r="R9491" t="s">
        <v>929</v>
      </c>
      <c r="S9491" t="s">
        <v>929</v>
      </c>
      <c r="T9491" t="s">
        <v>929</v>
      </c>
    </row>
    <row r="9492" spans="1:20">
      <c r="A9492">
        <v>810140</v>
      </c>
      <c r="B9492" t="s">
        <v>272</v>
      </c>
      <c r="C9492" t="s">
        <v>930</v>
      </c>
      <c r="D9492" t="s">
        <v>929</v>
      </c>
      <c r="E9492" t="s">
        <v>930</v>
      </c>
      <c r="F9492" t="s">
        <v>930</v>
      </c>
      <c r="G9492" t="s">
        <v>930</v>
      </c>
      <c r="H9492" t="s">
        <v>928</v>
      </c>
      <c r="I9492" t="s">
        <v>930</v>
      </c>
      <c r="J9492" t="s">
        <v>929</v>
      </c>
      <c r="K9492" t="s">
        <v>930</v>
      </c>
      <c r="L9492" t="s">
        <v>930</v>
      </c>
      <c r="M9492" t="s">
        <v>929</v>
      </c>
      <c r="N9492" t="s">
        <v>929</v>
      </c>
      <c r="O9492" t="s">
        <v>929</v>
      </c>
      <c r="P9492" t="s">
        <v>929</v>
      </c>
      <c r="Q9492" t="s">
        <v>929</v>
      </c>
      <c r="R9492" t="s">
        <v>929</v>
      </c>
      <c r="S9492" t="s">
        <v>929</v>
      </c>
      <c r="T9492" t="s">
        <v>929</v>
      </c>
    </row>
    <row r="9493" spans="1:20">
      <c r="A9493">
        <v>810205</v>
      </c>
      <c r="B9493" t="s">
        <v>272</v>
      </c>
      <c r="C9493" t="s">
        <v>928</v>
      </c>
      <c r="D9493" t="s">
        <v>930</v>
      </c>
      <c r="E9493" t="s">
        <v>930</v>
      </c>
      <c r="F9493" t="s">
        <v>930</v>
      </c>
      <c r="G9493" t="s">
        <v>930</v>
      </c>
      <c r="H9493" t="s">
        <v>930</v>
      </c>
      <c r="I9493" t="s">
        <v>930</v>
      </c>
      <c r="J9493" t="s">
        <v>930</v>
      </c>
      <c r="K9493" t="s">
        <v>930</v>
      </c>
      <c r="L9493" t="s">
        <v>930</v>
      </c>
      <c r="M9493" t="s">
        <v>930</v>
      </c>
      <c r="N9493" t="s">
        <v>930</v>
      </c>
      <c r="O9493" t="s">
        <v>929</v>
      </c>
      <c r="P9493" t="s">
        <v>929</v>
      </c>
      <c r="Q9493" t="s">
        <v>929</v>
      </c>
      <c r="R9493" t="s">
        <v>929</v>
      </c>
      <c r="S9493" t="s">
        <v>929</v>
      </c>
      <c r="T9493" t="s">
        <v>929</v>
      </c>
    </row>
    <row r="9494" spans="1:20">
      <c r="A9494">
        <v>810206</v>
      </c>
      <c r="B9494" t="s">
        <v>272</v>
      </c>
      <c r="C9494" t="s">
        <v>928</v>
      </c>
      <c r="D9494" t="s">
        <v>930</v>
      </c>
      <c r="E9494" t="s">
        <v>929</v>
      </c>
      <c r="F9494" t="s">
        <v>930</v>
      </c>
      <c r="G9494" t="s">
        <v>929</v>
      </c>
      <c r="H9494" t="s">
        <v>930</v>
      </c>
      <c r="I9494" t="s">
        <v>930</v>
      </c>
      <c r="J9494" t="s">
        <v>930</v>
      </c>
      <c r="K9494" t="s">
        <v>930</v>
      </c>
      <c r="L9494" t="s">
        <v>930</v>
      </c>
      <c r="M9494" t="s">
        <v>930</v>
      </c>
      <c r="N9494" t="s">
        <v>930</v>
      </c>
      <c r="O9494" t="s">
        <v>929</v>
      </c>
      <c r="P9494" t="s">
        <v>929</v>
      </c>
      <c r="Q9494" t="s">
        <v>929</v>
      </c>
      <c r="R9494" t="s">
        <v>929</v>
      </c>
      <c r="S9494" t="s">
        <v>929</v>
      </c>
      <c r="T9494" t="s">
        <v>929</v>
      </c>
    </row>
    <row r="9495" spans="1:20">
      <c r="A9495">
        <v>810219</v>
      </c>
      <c r="B9495" t="s">
        <v>272</v>
      </c>
      <c r="C9495" t="s">
        <v>929</v>
      </c>
      <c r="D9495" t="s">
        <v>929</v>
      </c>
      <c r="E9495" t="s">
        <v>929</v>
      </c>
      <c r="F9495" t="s">
        <v>929</v>
      </c>
      <c r="G9495" t="s">
        <v>929</v>
      </c>
      <c r="H9495" t="s">
        <v>929</v>
      </c>
      <c r="I9495" t="s">
        <v>930</v>
      </c>
      <c r="J9495" t="s">
        <v>930</v>
      </c>
      <c r="K9495" t="s">
        <v>930</v>
      </c>
      <c r="L9495" t="s">
        <v>930</v>
      </c>
      <c r="M9495" t="s">
        <v>930</v>
      </c>
      <c r="N9495" t="s">
        <v>930</v>
      </c>
      <c r="O9495" t="s">
        <v>929</v>
      </c>
      <c r="P9495" t="s">
        <v>929</v>
      </c>
      <c r="Q9495" t="s">
        <v>929</v>
      </c>
      <c r="R9495" t="s">
        <v>929</v>
      </c>
      <c r="S9495" t="s">
        <v>929</v>
      </c>
      <c r="T9495" t="s">
        <v>929</v>
      </c>
    </row>
    <row r="9496" spans="1:20">
      <c r="A9496">
        <v>810225</v>
      </c>
      <c r="B9496" t="s">
        <v>272</v>
      </c>
      <c r="C9496" t="s">
        <v>930</v>
      </c>
      <c r="D9496" t="s">
        <v>928</v>
      </c>
      <c r="E9496" t="s">
        <v>928</v>
      </c>
      <c r="F9496" t="s">
        <v>930</v>
      </c>
      <c r="G9496" t="s">
        <v>930</v>
      </c>
      <c r="H9496" t="s">
        <v>930</v>
      </c>
      <c r="I9496" t="s">
        <v>930</v>
      </c>
      <c r="J9496" t="s">
        <v>930</v>
      </c>
      <c r="K9496" t="s">
        <v>930</v>
      </c>
      <c r="L9496" t="s">
        <v>929</v>
      </c>
      <c r="M9496" t="s">
        <v>930</v>
      </c>
      <c r="N9496" t="s">
        <v>929</v>
      </c>
      <c r="O9496" t="s">
        <v>929</v>
      </c>
      <c r="P9496" t="s">
        <v>929</v>
      </c>
      <c r="Q9496" t="s">
        <v>929</v>
      </c>
      <c r="R9496" t="s">
        <v>929</v>
      </c>
      <c r="S9496" t="s">
        <v>929</v>
      </c>
      <c r="T9496" t="s">
        <v>929</v>
      </c>
    </row>
    <row r="9497" spans="1:20">
      <c r="A9497">
        <v>810234</v>
      </c>
      <c r="B9497" t="s">
        <v>272</v>
      </c>
      <c r="C9497" t="s">
        <v>930</v>
      </c>
      <c r="D9497" t="s">
        <v>928</v>
      </c>
      <c r="E9497" t="s">
        <v>930</v>
      </c>
      <c r="F9497" t="s">
        <v>930</v>
      </c>
      <c r="G9497" t="s">
        <v>929</v>
      </c>
      <c r="H9497" t="s">
        <v>928</v>
      </c>
      <c r="I9497" t="s">
        <v>929</v>
      </c>
      <c r="J9497" t="s">
        <v>930</v>
      </c>
      <c r="K9497" t="s">
        <v>930</v>
      </c>
      <c r="L9497" t="s">
        <v>928</v>
      </c>
      <c r="M9497" t="s">
        <v>929</v>
      </c>
      <c r="N9497" t="s">
        <v>929</v>
      </c>
      <c r="O9497" t="s">
        <v>929</v>
      </c>
      <c r="P9497" t="s">
        <v>929</v>
      </c>
      <c r="Q9497" t="s">
        <v>929</v>
      </c>
      <c r="R9497" t="s">
        <v>929</v>
      </c>
      <c r="S9497" t="s">
        <v>929</v>
      </c>
      <c r="T9497" t="s">
        <v>929</v>
      </c>
    </row>
    <row r="9498" spans="1:20">
      <c r="A9498">
        <v>810263</v>
      </c>
      <c r="B9498" t="s">
        <v>272</v>
      </c>
      <c r="C9498" t="s">
        <v>928</v>
      </c>
      <c r="D9498" t="s">
        <v>929</v>
      </c>
      <c r="E9498" t="s">
        <v>930</v>
      </c>
      <c r="F9498" t="s">
        <v>928</v>
      </c>
      <c r="G9498" t="s">
        <v>930</v>
      </c>
      <c r="H9498" t="s">
        <v>930</v>
      </c>
      <c r="I9498" t="s">
        <v>930</v>
      </c>
      <c r="J9498" t="s">
        <v>930</v>
      </c>
      <c r="K9498" t="s">
        <v>930</v>
      </c>
      <c r="L9498" t="s">
        <v>929</v>
      </c>
      <c r="M9498" t="s">
        <v>929</v>
      </c>
      <c r="N9498" t="s">
        <v>930</v>
      </c>
      <c r="O9498" t="s">
        <v>929</v>
      </c>
      <c r="P9498" t="s">
        <v>929</v>
      </c>
      <c r="Q9498" t="s">
        <v>929</v>
      </c>
      <c r="R9498" t="s">
        <v>929</v>
      </c>
      <c r="S9498" t="s">
        <v>929</v>
      </c>
      <c r="T9498" t="s">
        <v>929</v>
      </c>
    </row>
    <row r="9499" spans="1:20">
      <c r="A9499">
        <v>810284</v>
      </c>
      <c r="B9499" t="s">
        <v>272</v>
      </c>
      <c r="C9499" t="s">
        <v>930</v>
      </c>
      <c r="D9499" t="s">
        <v>929</v>
      </c>
      <c r="E9499" t="s">
        <v>929</v>
      </c>
      <c r="F9499" t="s">
        <v>929</v>
      </c>
      <c r="G9499" t="s">
        <v>930</v>
      </c>
      <c r="H9499" t="s">
        <v>930</v>
      </c>
      <c r="I9499" t="s">
        <v>930</v>
      </c>
      <c r="J9499" t="s">
        <v>930</v>
      </c>
      <c r="K9499" t="s">
        <v>930</v>
      </c>
      <c r="L9499" t="s">
        <v>930</v>
      </c>
      <c r="M9499" t="s">
        <v>930</v>
      </c>
      <c r="N9499" t="s">
        <v>930</v>
      </c>
      <c r="O9499" t="s">
        <v>929</v>
      </c>
      <c r="P9499" t="s">
        <v>929</v>
      </c>
      <c r="Q9499" t="s">
        <v>929</v>
      </c>
      <c r="R9499" t="s">
        <v>929</v>
      </c>
      <c r="S9499" t="s">
        <v>929</v>
      </c>
      <c r="T9499" t="s">
        <v>929</v>
      </c>
    </row>
    <row r="9500" spans="1:20">
      <c r="A9500">
        <v>810313</v>
      </c>
      <c r="B9500" t="s">
        <v>272</v>
      </c>
      <c r="C9500" t="s">
        <v>929</v>
      </c>
      <c r="D9500" t="s">
        <v>930</v>
      </c>
      <c r="E9500" t="s">
        <v>928</v>
      </c>
      <c r="F9500" t="s">
        <v>929</v>
      </c>
      <c r="G9500" t="s">
        <v>929</v>
      </c>
      <c r="H9500" t="s">
        <v>929</v>
      </c>
      <c r="I9500" t="s">
        <v>930</v>
      </c>
      <c r="J9500" t="s">
        <v>929</v>
      </c>
      <c r="K9500" t="s">
        <v>930</v>
      </c>
      <c r="L9500" t="s">
        <v>930</v>
      </c>
      <c r="M9500" t="s">
        <v>928</v>
      </c>
      <c r="N9500" t="s">
        <v>929</v>
      </c>
      <c r="O9500" t="s">
        <v>929</v>
      </c>
      <c r="P9500" t="s">
        <v>929</v>
      </c>
      <c r="Q9500" t="s">
        <v>929</v>
      </c>
      <c r="R9500" t="s">
        <v>929</v>
      </c>
      <c r="S9500" t="s">
        <v>929</v>
      </c>
      <c r="T9500" t="s">
        <v>929</v>
      </c>
    </row>
    <row r="9501" spans="1:20">
      <c r="A9501">
        <v>810322</v>
      </c>
      <c r="B9501" t="s">
        <v>272</v>
      </c>
      <c r="C9501" t="s">
        <v>930</v>
      </c>
      <c r="D9501" t="s">
        <v>930</v>
      </c>
      <c r="E9501" t="s">
        <v>929</v>
      </c>
      <c r="F9501" t="s">
        <v>929</v>
      </c>
      <c r="G9501" t="s">
        <v>930</v>
      </c>
      <c r="H9501" t="s">
        <v>930</v>
      </c>
      <c r="I9501" t="s">
        <v>930</v>
      </c>
      <c r="J9501" t="s">
        <v>930</v>
      </c>
      <c r="K9501" t="s">
        <v>930</v>
      </c>
      <c r="L9501" t="s">
        <v>930</v>
      </c>
      <c r="M9501" t="s">
        <v>930</v>
      </c>
      <c r="N9501" t="s">
        <v>930</v>
      </c>
      <c r="O9501" t="s">
        <v>929</v>
      </c>
      <c r="P9501" t="s">
        <v>929</v>
      </c>
      <c r="Q9501" t="s">
        <v>929</v>
      </c>
      <c r="R9501" t="s">
        <v>929</v>
      </c>
      <c r="S9501" t="s">
        <v>929</v>
      </c>
      <c r="T9501" t="s">
        <v>929</v>
      </c>
    </row>
    <row r="9502" spans="1:20">
      <c r="A9502">
        <v>810330</v>
      </c>
      <c r="B9502" t="s">
        <v>272</v>
      </c>
      <c r="C9502" t="s">
        <v>929</v>
      </c>
      <c r="D9502" t="s">
        <v>929</v>
      </c>
      <c r="E9502" t="s">
        <v>929</v>
      </c>
      <c r="F9502" t="s">
        <v>929</v>
      </c>
      <c r="G9502" t="s">
        <v>929</v>
      </c>
      <c r="H9502" t="s">
        <v>929</v>
      </c>
      <c r="I9502" t="s">
        <v>930</v>
      </c>
      <c r="J9502" t="s">
        <v>930</v>
      </c>
      <c r="K9502" t="s">
        <v>930</v>
      </c>
      <c r="L9502" t="s">
        <v>930</v>
      </c>
      <c r="M9502" t="s">
        <v>929</v>
      </c>
      <c r="N9502" t="s">
        <v>930</v>
      </c>
      <c r="O9502" t="s">
        <v>929</v>
      </c>
      <c r="P9502" t="s">
        <v>929</v>
      </c>
      <c r="Q9502" t="s">
        <v>929</v>
      </c>
      <c r="R9502" t="s">
        <v>929</v>
      </c>
      <c r="S9502" t="s">
        <v>929</v>
      </c>
      <c r="T9502" t="s">
        <v>929</v>
      </c>
    </row>
    <row r="9503" spans="1:20">
      <c r="A9503">
        <v>810344</v>
      </c>
      <c r="B9503" t="s">
        <v>272</v>
      </c>
      <c r="C9503" t="s">
        <v>930</v>
      </c>
      <c r="D9503" t="s">
        <v>930</v>
      </c>
      <c r="E9503" t="s">
        <v>929</v>
      </c>
      <c r="F9503" t="s">
        <v>929</v>
      </c>
      <c r="G9503" t="s">
        <v>929</v>
      </c>
      <c r="H9503" t="s">
        <v>930</v>
      </c>
      <c r="I9503" t="s">
        <v>930</v>
      </c>
      <c r="J9503" t="s">
        <v>930</v>
      </c>
      <c r="K9503" t="s">
        <v>930</v>
      </c>
      <c r="L9503" t="s">
        <v>930</v>
      </c>
      <c r="M9503" t="s">
        <v>930</v>
      </c>
      <c r="N9503" t="s">
        <v>930</v>
      </c>
      <c r="O9503" t="s">
        <v>929</v>
      </c>
      <c r="P9503" t="s">
        <v>929</v>
      </c>
      <c r="Q9503" t="s">
        <v>929</v>
      </c>
      <c r="R9503" t="s">
        <v>929</v>
      </c>
      <c r="S9503" t="s">
        <v>929</v>
      </c>
      <c r="T9503" t="s">
        <v>929</v>
      </c>
    </row>
    <row r="9504" spans="1:20">
      <c r="A9504">
        <v>810351</v>
      </c>
      <c r="B9504" t="s">
        <v>272</v>
      </c>
      <c r="C9504" t="s">
        <v>930</v>
      </c>
      <c r="D9504" t="s">
        <v>930</v>
      </c>
      <c r="E9504" t="s">
        <v>929</v>
      </c>
      <c r="F9504" t="s">
        <v>930</v>
      </c>
      <c r="G9504" t="s">
        <v>930</v>
      </c>
      <c r="H9504" t="s">
        <v>929</v>
      </c>
      <c r="I9504" t="s">
        <v>929</v>
      </c>
      <c r="J9504" t="s">
        <v>930</v>
      </c>
      <c r="K9504" t="s">
        <v>930</v>
      </c>
      <c r="L9504" t="s">
        <v>930</v>
      </c>
      <c r="M9504" t="s">
        <v>929</v>
      </c>
      <c r="N9504" t="s">
        <v>929</v>
      </c>
      <c r="O9504" t="s">
        <v>929</v>
      </c>
      <c r="P9504" t="s">
        <v>929</v>
      </c>
      <c r="Q9504" t="s">
        <v>929</v>
      </c>
      <c r="R9504" t="s">
        <v>929</v>
      </c>
      <c r="S9504" t="s">
        <v>929</v>
      </c>
      <c r="T9504" t="s">
        <v>929</v>
      </c>
    </row>
    <row r="9505" spans="1:20">
      <c r="A9505">
        <v>810370</v>
      </c>
      <c r="B9505" t="s">
        <v>272</v>
      </c>
      <c r="C9505" t="s">
        <v>929</v>
      </c>
      <c r="D9505" t="s">
        <v>928</v>
      </c>
      <c r="E9505" t="s">
        <v>929</v>
      </c>
      <c r="F9505" t="s">
        <v>930</v>
      </c>
      <c r="G9505" t="s">
        <v>928</v>
      </c>
      <c r="H9505" t="s">
        <v>929</v>
      </c>
      <c r="I9505" t="s">
        <v>930</v>
      </c>
      <c r="J9505" t="s">
        <v>930</v>
      </c>
      <c r="K9505" t="s">
        <v>929</v>
      </c>
      <c r="L9505" t="s">
        <v>929</v>
      </c>
      <c r="M9505" t="s">
        <v>930</v>
      </c>
      <c r="N9505" t="s">
        <v>930</v>
      </c>
      <c r="O9505" t="s">
        <v>929</v>
      </c>
      <c r="P9505" t="s">
        <v>929</v>
      </c>
      <c r="Q9505" t="s">
        <v>929</v>
      </c>
      <c r="R9505" t="s">
        <v>929</v>
      </c>
      <c r="S9505" t="s">
        <v>929</v>
      </c>
      <c r="T9505" t="s">
        <v>929</v>
      </c>
    </row>
    <row r="9506" spans="1:20">
      <c r="A9506">
        <v>810385</v>
      </c>
      <c r="B9506" t="s">
        <v>272</v>
      </c>
      <c r="C9506" t="s">
        <v>929</v>
      </c>
      <c r="D9506" t="s">
        <v>929</v>
      </c>
      <c r="E9506" t="s">
        <v>929</v>
      </c>
      <c r="F9506" t="s">
        <v>929</v>
      </c>
      <c r="G9506" t="s">
        <v>930</v>
      </c>
      <c r="H9506" t="s">
        <v>929</v>
      </c>
      <c r="I9506" t="s">
        <v>929</v>
      </c>
      <c r="J9506" t="s">
        <v>930</v>
      </c>
      <c r="K9506" t="s">
        <v>929</v>
      </c>
      <c r="L9506" t="s">
        <v>929</v>
      </c>
      <c r="M9506" t="s">
        <v>930</v>
      </c>
      <c r="N9506" t="s">
        <v>930</v>
      </c>
      <c r="O9506" t="s">
        <v>929</v>
      </c>
      <c r="P9506" t="s">
        <v>929</v>
      </c>
      <c r="Q9506" t="s">
        <v>929</v>
      </c>
      <c r="R9506" t="s">
        <v>929</v>
      </c>
      <c r="S9506" t="s">
        <v>929</v>
      </c>
      <c r="T9506" t="s">
        <v>929</v>
      </c>
    </row>
    <row r="9507" spans="1:20">
      <c r="A9507">
        <v>810386</v>
      </c>
      <c r="B9507" t="s">
        <v>272</v>
      </c>
      <c r="C9507" t="s">
        <v>929</v>
      </c>
      <c r="D9507" t="s">
        <v>930</v>
      </c>
      <c r="E9507" t="s">
        <v>929</v>
      </c>
      <c r="F9507" t="s">
        <v>929</v>
      </c>
      <c r="G9507" t="s">
        <v>929</v>
      </c>
      <c r="H9507" t="s">
        <v>929</v>
      </c>
      <c r="I9507" t="s">
        <v>930</v>
      </c>
      <c r="J9507" t="s">
        <v>930</v>
      </c>
      <c r="K9507" t="s">
        <v>930</v>
      </c>
      <c r="L9507" t="s">
        <v>930</v>
      </c>
      <c r="M9507" t="s">
        <v>930</v>
      </c>
      <c r="N9507" t="s">
        <v>930</v>
      </c>
      <c r="O9507" t="s">
        <v>929</v>
      </c>
      <c r="P9507" t="s">
        <v>929</v>
      </c>
      <c r="Q9507" t="s">
        <v>929</v>
      </c>
      <c r="R9507" t="s">
        <v>929</v>
      </c>
      <c r="S9507" t="s">
        <v>929</v>
      </c>
      <c r="T9507" t="s">
        <v>929</v>
      </c>
    </row>
    <row r="9508" spans="1:20">
      <c r="A9508">
        <v>810422</v>
      </c>
      <c r="B9508" t="s">
        <v>272</v>
      </c>
      <c r="C9508" t="s">
        <v>930</v>
      </c>
      <c r="D9508" t="s">
        <v>928</v>
      </c>
      <c r="E9508" t="s">
        <v>930</v>
      </c>
      <c r="F9508" t="s">
        <v>929</v>
      </c>
      <c r="G9508" t="s">
        <v>929</v>
      </c>
      <c r="H9508" t="s">
        <v>928</v>
      </c>
      <c r="I9508" t="s">
        <v>929</v>
      </c>
      <c r="J9508" t="s">
        <v>929</v>
      </c>
      <c r="K9508" t="s">
        <v>929</v>
      </c>
      <c r="L9508" t="s">
        <v>929</v>
      </c>
      <c r="M9508" t="s">
        <v>929</v>
      </c>
      <c r="N9508" t="s">
        <v>929</v>
      </c>
      <c r="O9508" t="s">
        <v>929</v>
      </c>
      <c r="P9508" t="s">
        <v>929</v>
      </c>
      <c r="Q9508" t="s">
        <v>929</v>
      </c>
      <c r="R9508" t="s">
        <v>929</v>
      </c>
      <c r="S9508" t="s">
        <v>929</v>
      </c>
      <c r="T9508" t="s">
        <v>929</v>
      </c>
    </row>
    <row r="9509" spans="1:20">
      <c r="A9509">
        <v>810439</v>
      </c>
      <c r="B9509" t="s">
        <v>272</v>
      </c>
      <c r="C9509" t="s">
        <v>929</v>
      </c>
      <c r="D9509" t="s">
        <v>929</v>
      </c>
      <c r="E9509" t="s">
        <v>929</v>
      </c>
      <c r="F9509" t="s">
        <v>929</v>
      </c>
      <c r="G9509" t="s">
        <v>929</v>
      </c>
      <c r="H9509" t="s">
        <v>929</v>
      </c>
      <c r="I9509" t="s">
        <v>930</v>
      </c>
      <c r="J9509" t="s">
        <v>930</v>
      </c>
      <c r="K9509" t="s">
        <v>930</v>
      </c>
      <c r="L9509" t="s">
        <v>930</v>
      </c>
      <c r="M9509" t="s">
        <v>930</v>
      </c>
      <c r="N9509" t="s">
        <v>930</v>
      </c>
      <c r="O9509" t="s">
        <v>929</v>
      </c>
      <c r="P9509" t="s">
        <v>929</v>
      </c>
      <c r="Q9509" t="s">
        <v>929</v>
      </c>
      <c r="R9509" t="s">
        <v>929</v>
      </c>
      <c r="S9509" t="s">
        <v>929</v>
      </c>
      <c r="T9509" t="s">
        <v>929</v>
      </c>
    </row>
    <row r="9510" spans="1:20">
      <c r="A9510">
        <v>810458</v>
      </c>
      <c r="B9510" t="s">
        <v>272</v>
      </c>
      <c r="C9510" t="s">
        <v>930</v>
      </c>
      <c r="D9510" t="s">
        <v>930</v>
      </c>
      <c r="E9510" t="s">
        <v>930</v>
      </c>
      <c r="F9510" t="s">
        <v>930</v>
      </c>
      <c r="G9510" t="s">
        <v>930</v>
      </c>
      <c r="H9510" t="s">
        <v>930</v>
      </c>
      <c r="I9510" t="s">
        <v>929</v>
      </c>
      <c r="J9510" t="s">
        <v>929</v>
      </c>
      <c r="K9510" t="s">
        <v>929</v>
      </c>
      <c r="L9510" t="s">
        <v>930</v>
      </c>
      <c r="M9510" t="s">
        <v>929</v>
      </c>
      <c r="N9510" t="s">
        <v>929</v>
      </c>
      <c r="O9510" t="s">
        <v>929</v>
      </c>
      <c r="P9510" t="s">
        <v>929</v>
      </c>
      <c r="Q9510" t="s">
        <v>929</v>
      </c>
      <c r="R9510" t="s">
        <v>929</v>
      </c>
      <c r="S9510" t="s">
        <v>929</v>
      </c>
      <c r="T9510" t="s">
        <v>929</v>
      </c>
    </row>
    <row r="9511" spans="1:20">
      <c r="A9511">
        <v>810466</v>
      </c>
      <c r="B9511" t="s">
        <v>272</v>
      </c>
      <c r="C9511" t="s">
        <v>928</v>
      </c>
      <c r="D9511" t="s">
        <v>929</v>
      </c>
      <c r="E9511" t="s">
        <v>929</v>
      </c>
      <c r="F9511" t="s">
        <v>929</v>
      </c>
      <c r="G9511" t="s">
        <v>930</v>
      </c>
      <c r="H9511" t="s">
        <v>930</v>
      </c>
      <c r="I9511" t="s">
        <v>930</v>
      </c>
      <c r="J9511" t="s">
        <v>930</v>
      </c>
      <c r="K9511" t="s">
        <v>930</v>
      </c>
      <c r="L9511" t="s">
        <v>930</v>
      </c>
      <c r="M9511" t="s">
        <v>930</v>
      </c>
      <c r="N9511" t="s">
        <v>930</v>
      </c>
      <c r="O9511" t="s">
        <v>929</v>
      </c>
      <c r="P9511" t="s">
        <v>929</v>
      </c>
      <c r="Q9511" t="s">
        <v>929</v>
      </c>
      <c r="R9511" t="s">
        <v>929</v>
      </c>
      <c r="S9511" t="s">
        <v>929</v>
      </c>
      <c r="T9511" t="s">
        <v>929</v>
      </c>
    </row>
    <row r="9512" spans="1:20">
      <c r="A9512">
        <v>810506</v>
      </c>
      <c r="B9512" t="s">
        <v>272</v>
      </c>
      <c r="C9512" t="s">
        <v>930</v>
      </c>
      <c r="D9512" t="s">
        <v>930</v>
      </c>
      <c r="E9512" t="s">
        <v>930</v>
      </c>
      <c r="F9512" t="s">
        <v>930</v>
      </c>
      <c r="G9512" t="s">
        <v>930</v>
      </c>
      <c r="H9512" t="s">
        <v>930</v>
      </c>
      <c r="I9512" t="s">
        <v>930</v>
      </c>
      <c r="J9512" t="s">
        <v>930</v>
      </c>
      <c r="K9512" t="s">
        <v>930</v>
      </c>
      <c r="L9512" t="s">
        <v>930</v>
      </c>
      <c r="M9512" t="s">
        <v>930</v>
      </c>
      <c r="N9512" t="s">
        <v>930</v>
      </c>
      <c r="O9512" t="s">
        <v>929</v>
      </c>
      <c r="P9512" t="s">
        <v>929</v>
      </c>
      <c r="Q9512" t="s">
        <v>929</v>
      </c>
      <c r="R9512" t="s">
        <v>929</v>
      </c>
      <c r="S9512" t="s">
        <v>929</v>
      </c>
      <c r="T9512" t="s">
        <v>929</v>
      </c>
    </row>
    <row r="9513" spans="1:20">
      <c r="A9513">
        <v>810512</v>
      </c>
      <c r="B9513" t="s">
        <v>272</v>
      </c>
      <c r="C9513" t="s">
        <v>929</v>
      </c>
      <c r="D9513" t="s">
        <v>929</v>
      </c>
      <c r="E9513" t="s">
        <v>930</v>
      </c>
      <c r="F9513" t="s">
        <v>930</v>
      </c>
      <c r="G9513" t="s">
        <v>929</v>
      </c>
      <c r="H9513" t="s">
        <v>930</v>
      </c>
      <c r="I9513" t="s">
        <v>930</v>
      </c>
      <c r="J9513" t="s">
        <v>930</v>
      </c>
      <c r="K9513" t="s">
        <v>930</v>
      </c>
      <c r="L9513" t="s">
        <v>930</v>
      </c>
      <c r="M9513" t="s">
        <v>930</v>
      </c>
      <c r="N9513" t="s">
        <v>930</v>
      </c>
      <c r="O9513" t="s">
        <v>929</v>
      </c>
      <c r="P9513" t="s">
        <v>929</v>
      </c>
      <c r="Q9513" t="s">
        <v>929</v>
      </c>
      <c r="R9513" t="s">
        <v>929</v>
      </c>
      <c r="S9513" t="s">
        <v>929</v>
      </c>
      <c r="T9513" t="s">
        <v>929</v>
      </c>
    </row>
    <row r="9514" spans="1:20">
      <c r="A9514">
        <v>810526</v>
      </c>
      <c r="B9514" t="s">
        <v>272</v>
      </c>
      <c r="C9514" t="s">
        <v>930</v>
      </c>
      <c r="D9514" t="s">
        <v>930</v>
      </c>
      <c r="E9514" t="s">
        <v>930</v>
      </c>
      <c r="F9514" t="s">
        <v>928</v>
      </c>
      <c r="G9514" t="s">
        <v>930</v>
      </c>
      <c r="H9514" t="s">
        <v>930</v>
      </c>
      <c r="I9514" t="s">
        <v>930</v>
      </c>
      <c r="J9514" t="s">
        <v>929</v>
      </c>
      <c r="K9514" t="s">
        <v>930</v>
      </c>
      <c r="L9514" t="s">
        <v>929</v>
      </c>
      <c r="M9514" t="s">
        <v>929</v>
      </c>
      <c r="N9514" t="s">
        <v>930</v>
      </c>
      <c r="O9514" t="s">
        <v>929</v>
      </c>
      <c r="P9514" t="s">
        <v>929</v>
      </c>
      <c r="Q9514" t="s">
        <v>929</v>
      </c>
      <c r="R9514" t="s">
        <v>929</v>
      </c>
      <c r="S9514" t="s">
        <v>929</v>
      </c>
      <c r="T9514" t="s">
        <v>929</v>
      </c>
    </row>
    <row r="9515" spans="1:20">
      <c r="A9515">
        <v>810535</v>
      </c>
      <c r="B9515" t="s">
        <v>272</v>
      </c>
      <c r="C9515" t="s">
        <v>930</v>
      </c>
      <c r="D9515" t="s">
        <v>928</v>
      </c>
      <c r="E9515" t="s">
        <v>930</v>
      </c>
      <c r="F9515" t="s">
        <v>930</v>
      </c>
      <c r="G9515" t="s">
        <v>930</v>
      </c>
      <c r="H9515" t="s">
        <v>929</v>
      </c>
      <c r="I9515" t="s">
        <v>930</v>
      </c>
      <c r="J9515" t="s">
        <v>930</v>
      </c>
      <c r="K9515" t="s">
        <v>930</v>
      </c>
      <c r="L9515" t="s">
        <v>930</v>
      </c>
      <c r="M9515" t="s">
        <v>930</v>
      </c>
      <c r="N9515" t="s">
        <v>930</v>
      </c>
      <c r="O9515" t="s">
        <v>929</v>
      </c>
      <c r="P9515" t="s">
        <v>929</v>
      </c>
      <c r="Q9515" t="s">
        <v>929</v>
      </c>
      <c r="R9515" t="s">
        <v>929</v>
      </c>
      <c r="S9515" t="s">
        <v>929</v>
      </c>
      <c r="T9515" t="s">
        <v>929</v>
      </c>
    </row>
    <row r="9516" spans="1:20">
      <c r="A9516">
        <v>810537</v>
      </c>
      <c r="B9516" t="s">
        <v>272</v>
      </c>
      <c r="C9516" t="s">
        <v>928</v>
      </c>
      <c r="D9516" t="s">
        <v>930</v>
      </c>
      <c r="E9516" t="s">
        <v>928</v>
      </c>
      <c r="F9516" t="s">
        <v>928</v>
      </c>
      <c r="G9516" t="s">
        <v>929</v>
      </c>
      <c r="H9516" t="s">
        <v>930</v>
      </c>
      <c r="I9516" t="s">
        <v>930</v>
      </c>
      <c r="J9516" t="s">
        <v>930</v>
      </c>
      <c r="K9516" t="s">
        <v>930</v>
      </c>
      <c r="L9516" t="s">
        <v>930</v>
      </c>
      <c r="M9516" t="s">
        <v>930</v>
      </c>
      <c r="N9516" t="s">
        <v>930</v>
      </c>
      <c r="O9516" t="s">
        <v>929</v>
      </c>
      <c r="P9516" t="s">
        <v>929</v>
      </c>
      <c r="Q9516" t="s">
        <v>929</v>
      </c>
      <c r="R9516" t="s">
        <v>929</v>
      </c>
      <c r="S9516" t="s">
        <v>929</v>
      </c>
      <c r="T9516" t="s">
        <v>929</v>
      </c>
    </row>
    <row r="9517" spans="1:20">
      <c r="A9517">
        <v>810538</v>
      </c>
      <c r="B9517" t="s">
        <v>272</v>
      </c>
      <c r="C9517" t="s">
        <v>930</v>
      </c>
      <c r="D9517" t="s">
        <v>930</v>
      </c>
      <c r="E9517" t="s">
        <v>930</v>
      </c>
      <c r="F9517" t="s">
        <v>930</v>
      </c>
      <c r="G9517" t="s">
        <v>930</v>
      </c>
      <c r="H9517" t="s">
        <v>930</v>
      </c>
      <c r="I9517" t="s">
        <v>930</v>
      </c>
      <c r="J9517" t="s">
        <v>930</v>
      </c>
      <c r="K9517" t="s">
        <v>930</v>
      </c>
      <c r="L9517" t="s">
        <v>930</v>
      </c>
      <c r="M9517" t="s">
        <v>930</v>
      </c>
      <c r="N9517" t="s">
        <v>930</v>
      </c>
      <c r="O9517" t="s">
        <v>929</v>
      </c>
      <c r="P9517" t="s">
        <v>929</v>
      </c>
      <c r="Q9517" t="s">
        <v>929</v>
      </c>
      <c r="R9517" t="s">
        <v>929</v>
      </c>
      <c r="S9517" t="s">
        <v>929</v>
      </c>
      <c r="T9517" t="s">
        <v>929</v>
      </c>
    </row>
    <row r="9518" spans="1:20">
      <c r="A9518">
        <v>810562</v>
      </c>
      <c r="B9518" t="s">
        <v>272</v>
      </c>
      <c r="C9518" t="s">
        <v>930</v>
      </c>
      <c r="D9518" t="s">
        <v>928</v>
      </c>
      <c r="E9518" t="s">
        <v>928</v>
      </c>
      <c r="F9518" t="s">
        <v>930</v>
      </c>
      <c r="G9518" t="s">
        <v>930</v>
      </c>
      <c r="H9518" t="s">
        <v>928</v>
      </c>
      <c r="I9518" t="s">
        <v>929</v>
      </c>
      <c r="J9518" t="s">
        <v>930</v>
      </c>
      <c r="K9518" t="s">
        <v>930</v>
      </c>
      <c r="L9518" t="s">
        <v>929</v>
      </c>
      <c r="M9518" t="s">
        <v>929</v>
      </c>
      <c r="N9518" t="s">
        <v>929</v>
      </c>
      <c r="O9518" t="s">
        <v>929</v>
      </c>
      <c r="P9518" t="s">
        <v>929</v>
      </c>
      <c r="Q9518" t="s">
        <v>929</v>
      </c>
      <c r="R9518" t="s">
        <v>929</v>
      </c>
      <c r="S9518" t="s">
        <v>929</v>
      </c>
      <c r="T9518" t="s">
        <v>929</v>
      </c>
    </row>
    <row r="9519" spans="1:20">
      <c r="A9519">
        <v>810588</v>
      </c>
      <c r="B9519" t="s">
        <v>272</v>
      </c>
      <c r="C9519" t="s">
        <v>928</v>
      </c>
      <c r="D9519" t="s">
        <v>930</v>
      </c>
      <c r="E9519" t="s">
        <v>930</v>
      </c>
      <c r="F9519" t="s">
        <v>929</v>
      </c>
      <c r="G9519" t="s">
        <v>930</v>
      </c>
      <c r="H9519" t="s">
        <v>929</v>
      </c>
      <c r="I9519" t="s">
        <v>930</v>
      </c>
      <c r="J9519" t="s">
        <v>930</v>
      </c>
      <c r="K9519" t="s">
        <v>930</v>
      </c>
      <c r="L9519" t="s">
        <v>930</v>
      </c>
      <c r="M9519" t="s">
        <v>930</v>
      </c>
      <c r="N9519" t="s">
        <v>929</v>
      </c>
      <c r="O9519" t="s">
        <v>929</v>
      </c>
      <c r="P9519" t="s">
        <v>929</v>
      </c>
      <c r="Q9519" t="s">
        <v>929</v>
      </c>
      <c r="R9519" t="s">
        <v>929</v>
      </c>
      <c r="S9519" t="s">
        <v>929</v>
      </c>
      <c r="T9519" t="s">
        <v>929</v>
      </c>
    </row>
    <row r="9520" spans="1:20">
      <c r="A9520">
        <v>810615</v>
      </c>
      <c r="B9520" t="s">
        <v>272</v>
      </c>
      <c r="C9520" t="s">
        <v>930</v>
      </c>
      <c r="D9520" t="s">
        <v>929</v>
      </c>
      <c r="E9520" t="s">
        <v>929</v>
      </c>
      <c r="F9520" t="s">
        <v>929</v>
      </c>
      <c r="G9520" t="s">
        <v>929</v>
      </c>
      <c r="H9520" t="s">
        <v>929</v>
      </c>
      <c r="I9520" t="s">
        <v>930</v>
      </c>
      <c r="J9520" t="s">
        <v>930</v>
      </c>
      <c r="K9520" t="s">
        <v>930</v>
      </c>
      <c r="L9520" t="s">
        <v>930</v>
      </c>
      <c r="M9520" t="s">
        <v>930</v>
      </c>
      <c r="N9520" t="s">
        <v>930</v>
      </c>
      <c r="O9520" t="s">
        <v>929</v>
      </c>
      <c r="P9520" t="s">
        <v>929</v>
      </c>
      <c r="Q9520" t="s">
        <v>929</v>
      </c>
      <c r="R9520" t="s">
        <v>929</v>
      </c>
      <c r="S9520" t="s">
        <v>929</v>
      </c>
      <c r="T9520" t="s">
        <v>929</v>
      </c>
    </row>
    <row r="9521" spans="1:50">
      <c r="A9521">
        <v>810757</v>
      </c>
      <c r="B9521" t="s">
        <v>272</v>
      </c>
      <c r="C9521" t="s">
        <v>930</v>
      </c>
      <c r="D9521" t="s">
        <v>929</v>
      </c>
      <c r="E9521" t="s">
        <v>929</v>
      </c>
      <c r="F9521" t="s">
        <v>928</v>
      </c>
      <c r="G9521" t="s">
        <v>930</v>
      </c>
      <c r="H9521" t="s">
        <v>928</v>
      </c>
      <c r="I9521" t="s">
        <v>930</v>
      </c>
      <c r="J9521" t="s">
        <v>929</v>
      </c>
      <c r="K9521" t="s">
        <v>930</v>
      </c>
      <c r="L9521" t="s">
        <v>929</v>
      </c>
      <c r="M9521" t="s">
        <v>929</v>
      </c>
      <c r="N9521" t="s">
        <v>929</v>
      </c>
      <c r="O9521" t="s">
        <v>929</v>
      </c>
      <c r="P9521" t="s">
        <v>929</v>
      </c>
      <c r="Q9521" t="s">
        <v>929</v>
      </c>
      <c r="R9521" t="s">
        <v>929</v>
      </c>
      <c r="S9521" t="s">
        <v>929</v>
      </c>
      <c r="T9521" t="s">
        <v>929</v>
      </c>
    </row>
    <row r="9522" spans="1:50">
      <c r="A9522">
        <v>810759</v>
      </c>
      <c r="B9522" t="s">
        <v>272</v>
      </c>
      <c r="C9522" t="s">
        <v>928</v>
      </c>
      <c r="D9522" t="s">
        <v>930</v>
      </c>
      <c r="E9522" t="s">
        <v>930</v>
      </c>
      <c r="F9522" t="s">
        <v>929</v>
      </c>
      <c r="G9522" t="s">
        <v>930</v>
      </c>
      <c r="H9522" t="s">
        <v>930</v>
      </c>
      <c r="I9522" t="s">
        <v>929</v>
      </c>
      <c r="J9522" t="s">
        <v>929</v>
      </c>
      <c r="K9522" t="s">
        <v>930</v>
      </c>
      <c r="L9522" t="s">
        <v>929</v>
      </c>
      <c r="M9522" t="s">
        <v>929</v>
      </c>
      <c r="N9522" t="s">
        <v>929</v>
      </c>
      <c r="O9522" t="s">
        <v>929</v>
      </c>
      <c r="P9522" t="s">
        <v>929</v>
      </c>
      <c r="Q9522" t="s">
        <v>929</v>
      </c>
      <c r="R9522" t="s">
        <v>929</v>
      </c>
      <c r="S9522" t="s">
        <v>929</v>
      </c>
      <c r="T9522" t="s">
        <v>929</v>
      </c>
    </row>
    <row r="9523" spans="1:50">
      <c r="A9523">
        <v>810770</v>
      </c>
      <c r="B9523" t="s">
        <v>272</v>
      </c>
      <c r="C9523" t="s">
        <v>929</v>
      </c>
      <c r="D9523" t="s">
        <v>928</v>
      </c>
      <c r="E9523" t="s">
        <v>930</v>
      </c>
      <c r="F9523" t="s">
        <v>929</v>
      </c>
      <c r="G9523" t="s">
        <v>930</v>
      </c>
      <c r="H9523" t="s">
        <v>930</v>
      </c>
      <c r="I9523" t="s">
        <v>930</v>
      </c>
      <c r="J9523" t="s">
        <v>930</v>
      </c>
      <c r="K9523" t="s">
        <v>928</v>
      </c>
      <c r="L9523" t="s">
        <v>928</v>
      </c>
      <c r="M9523" t="s">
        <v>928</v>
      </c>
      <c r="N9523" t="s">
        <v>930</v>
      </c>
      <c r="O9523" t="s">
        <v>929</v>
      </c>
      <c r="P9523" t="s">
        <v>929</v>
      </c>
      <c r="Q9523" t="s">
        <v>929</v>
      </c>
      <c r="R9523" t="s">
        <v>929</v>
      </c>
      <c r="S9523" t="s">
        <v>929</v>
      </c>
      <c r="T9523" t="s">
        <v>929</v>
      </c>
    </row>
    <row r="9524" spans="1:50">
      <c r="A9524">
        <v>810775</v>
      </c>
      <c r="B9524" t="s">
        <v>272</v>
      </c>
      <c r="C9524" t="s">
        <v>929</v>
      </c>
      <c r="D9524" t="s">
        <v>930</v>
      </c>
      <c r="E9524" t="s">
        <v>928</v>
      </c>
      <c r="F9524" t="s">
        <v>929</v>
      </c>
      <c r="G9524" t="s">
        <v>929</v>
      </c>
      <c r="H9524" t="s">
        <v>929</v>
      </c>
      <c r="I9524" t="s">
        <v>928</v>
      </c>
      <c r="J9524" t="s">
        <v>929</v>
      </c>
      <c r="K9524" t="s">
        <v>930</v>
      </c>
      <c r="L9524" t="s">
        <v>930</v>
      </c>
      <c r="M9524" t="s">
        <v>929</v>
      </c>
      <c r="N9524" t="s">
        <v>929</v>
      </c>
      <c r="O9524" t="s">
        <v>929</v>
      </c>
      <c r="P9524" t="s">
        <v>929</v>
      </c>
      <c r="Q9524" t="s">
        <v>929</v>
      </c>
      <c r="R9524" t="s">
        <v>929</v>
      </c>
      <c r="S9524" t="s">
        <v>929</v>
      </c>
      <c r="T9524" t="s">
        <v>929</v>
      </c>
    </row>
    <row r="9525" spans="1:50">
      <c r="A9525">
        <v>810778</v>
      </c>
      <c r="B9525" t="s">
        <v>272</v>
      </c>
      <c r="C9525" t="s">
        <v>929</v>
      </c>
      <c r="D9525" t="s">
        <v>930</v>
      </c>
      <c r="E9525" t="s">
        <v>930</v>
      </c>
      <c r="F9525" t="s">
        <v>929</v>
      </c>
      <c r="G9525" t="s">
        <v>929</v>
      </c>
      <c r="H9525" t="s">
        <v>930</v>
      </c>
      <c r="I9525" t="s">
        <v>930</v>
      </c>
      <c r="J9525" t="s">
        <v>929</v>
      </c>
      <c r="K9525" t="s">
        <v>928</v>
      </c>
      <c r="L9525" t="s">
        <v>928</v>
      </c>
      <c r="M9525" t="s">
        <v>930</v>
      </c>
      <c r="N9525" t="s">
        <v>929</v>
      </c>
      <c r="O9525" t="s">
        <v>929</v>
      </c>
      <c r="P9525" t="s">
        <v>929</v>
      </c>
      <c r="Q9525" t="s">
        <v>929</v>
      </c>
      <c r="R9525" t="s">
        <v>929</v>
      </c>
      <c r="S9525" t="s">
        <v>929</v>
      </c>
      <c r="T9525" t="s">
        <v>929</v>
      </c>
    </row>
    <row r="9526" spans="1:50">
      <c r="A9526">
        <v>810779</v>
      </c>
      <c r="B9526" t="s">
        <v>272</v>
      </c>
      <c r="C9526" t="s">
        <v>929</v>
      </c>
      <c r="D9526" t="s">
        <v>928</v>
      </c>
      <c r="E9526" t="s">
        <v>929</v>
      </c>
      <c r="F9526" t="s">
        <v>929</v>
      </c>
      <c r="G9526" t="s">
        <v>930</v>
      </c>
      <c r="H9526" t="s">
        <v>929</v>
      </c>
      <c r="I9526" t="s">
        <v>929</v>
      </c>
      <c r="J9526" t="s">
        <v>928</v>
      </c>
      <c r="K9526" t="s">
        <v>929</v>
      </c>
      <c r="L9526" t="s">
        <v>930</v>
      </c>
      <c r="M9526" t="s">
        <v>929</v>
      </c>
      <c r="N9526" t="s">
        <v>929</v>
      </c>
      <c r="O9526" t="s">
        <v>929</v>
      </c>
      <c r="P9526" t="s">
        <v>929</v>
      </c>
      <c r="Q9526" t="s">
        <v>929</v>
      </c>
      <c r="R9526" t="s">
        <v>929</v>
      </c>
      <c r="S9526" t="s">
        <v>929</v>
      </c>
      <c r="T9526" t="s">
        <v>929</v>
      </c>
    </row>
    <row r="9527" spans="1:50">
      <c r="A9527">
        <v>800015</v>
      </c>
      <c r="B9527" t="s">
        <v>91</v>
      </c>
      <c r="C9527" t="s">
        <v>930</v>
      </c>
      <c r="D9527" t="s">
        <v>928</v>
      </c>
      <c r="E9527" t="s">
        <v>930</v>
      </c>
      <c r="F9527" t="s">
        <v>928</v>
      </c>
      <c r="G9527" t="s">
        <v>928</v>
      </c>
      <c r="H9527" t="s">
        <v>930</v>
      </c>
      <c r="I9527" t="s">
        <v>930</v>
      </c>
      <c r="J9527" t="s">
        <v>929</v>
      </c>
      <c r="K9527" t="s">
        <v>928</v>
      </c>
      <c r="L9527" t="s">
        <v>928</v>
      </c>
      <c r="M9527" t="s">
        <v>928</v>
      </c>
      <c r="N9527" t="s">
        <v>930</v>
      </c>
      <c r="O9527" t="s">
        <v>928</v>
      </c>
      <c r="P9527" t="s">
        <v>930</v>
      </c>
      <c r="Q9527" t="s">
        <v>930</v>
      </c>
      <c r="R9527" t="s">
        <v>928</v>
      </c>
      <c r="S9527" t="s">
        <v>929</v>
      </c>
      <c r="T9527" t="s">
        <v>928</v>
      </c>
      <c r="U9527" t="s">
        <v>930</v>
      </c>
      <c r="V9527" t="s">
        <v>930</v>
      </c>
      <c r="W9527" t="s">
        <v>930</v>
      </c>
      <c r="X9527" t="s">
        <v>930</v>
      </c>
      <c r="Y9527" t="s">
        <v>928</v>
      </c>
      <c r="Z9527" t="s">
        <v>928</v>
      </c>
      <c r="AA9527" t="s">
        <v>930</v>
      </c>
      <c r="AB9527" t="s">
        <v>930</v>
      </c>
      <c r="AC9527" t="s">
        <v>928</v>
      </c>
      <c r="AD9527" t="s">
        <v>928</v>
      </c>
      <c r="AE9527" t="s">
        <v>928</v>
      </c>
      <c r="AF9527" t="s">
        <v>930</v>
      </c>
      <c r="AG9527" t="s">
        <v>930</v>
      </c>
      <c r="AH9527" t="s">
        <v>928</v>
      </c>
      <c r="AI9527" t="s">
        <v>930</v>
      </c>
      <c r="AJ9527" t="s">
        <v>930</v>
      </c>
      <c r="AK9527" t="s">
        <v>928</v>
      </c>
      <c r="AL9527" t="s">
        <v>930</v>
      </c>
      <c r="AM9527" t="s">
        <v>930</v>
      </c>
      <c r="AN9527" t="s">
        <v>930</v>
      </c>
      <c r="AO9527" t="s">
        <v>929</v>
      </c>
      <c r="AP9527" t="s">
        <v>930</v>
      </c>
      <c r="AQ9527" t="s">
        <v>930</v>
      </c>
      <c r="AR9527" t="s">
        <v>929</v>
      </c>
      <c r="AS9527" t="s">
        <v>929</v>
      </c>
      <c r="AT9527" t="s">
        <v>930</v>
      </c>
      <c r="AU9527" t="s">
        <v>930</v>
      </c>
      <c r="AV9527" t="s">
        <v>930</v>
      </c>
      <c r="AW9527" t="s">
        <v>929</v>
      </c>
      <c r="AX9527" t="s">
        <v>929</v>
      </c>
    </row>
    <row r="9528" spans="1:50">
      <c r="A9528">
        <v>800062</v>
      </c>
      <c r="B9528" t="s">
        <v>91</v>
      </c>
      <c r="C9528" t="s">
        <v>930</v>
      </c>
      <c r="D9528" t="s">
        <v>930</v>
      </c>
      <c r="E9528" t="s">
        <v>930</v>
      </c>
      <c r="F9528" t="s">
        <v>930</v>
      </c>
      <c r="G9528" t="s">
        <v>930</v>
      </c>
      <c r="H9528" t="s">
        <v>930</v>
      </c>
      <c r="I9528" t="s">
        <v>928</v>
      </c>
      <c r="J9528" t="s">
        <v>929</v>
      </c>
      <c r="K9528" t="s">
        <v>930</v>
      </c>
      <c r="L9528" t="s">
        <v>930</v>
      </c>
      <c r="M9528" t="s">
        <v>929</v>
      </c>
      <c r="N9528" t="s">
        <v>929</v>
      </c>
      <c r="O9528" t="s">
        <v>930</v>
      </c>
      <c r="P9528" t="s">
        <v>930</v>
      </c>
      <c r="Q9528" t="s">
        <v>930</v>
      </c>
      <c r="R9528" t="s">
        <v>930</v>
      </c>
      <c r="S9528" t="s">
        <v>930</v>
      </c>
      <c r="T9528" t="s">
        <v>929</v>
      </c>
      <c r="U9528" t="s">
        <v>929</v>
      </c>
      <c r="V9528" t="s">
        <v>929</v>
      </c>
      <c r="W9528" t="s">
        <v>929</v>
      </c>
      <c r="X9528" t="s">
        <v>930</v>
      </c>
      <c r="Y9528" t="s">
        <v>929</v>
      </c>
      <c r="Z9528" t="s">
        <v>928</v>
      </c>
      <c r="AA9528" t="s">
        <v>930</v>
      </c>
      <c r="AB9528" t="s">
        <v>930</v>
      </c>
      <c r="AC9528" t="s">
        <v>930</v>
      </c>
      <c r="AD9528" t="s">
        <v>930</v>
      </c>
      <c r="AE9528" t="s">
        <v>929</v>
      </c>
      <c r="AF9528" t="s">
        <v>930</v>
      </c>
      <c r="AG9528" t="s">
        <v>930</v>
      </c>
      <c r="AH9528" t="s">
        <v>928</v>
      </c>
      <c r="AI9528" t="s">
        <v>930</v>
      </c>
      <c r="AJ9528" t="s">
        <v>928</v>
      </c>
      <c r="AK9528" t="s">
        <v>930</v>
      </c>
      <c r="AL9528" t="s">
        <v>928</v>
      </c>
      <c r="AM9528" t="s">
        <v>930</v>
      </c>
      <c r="AN9528" t="s">
        <v>930</v>
      </c>
      <c r="AO9528" t="s">
        <v>930</v>
      </c>
      <c r="AP9528" t="s">
        <v>930</v>
      </c>
      <c r="AQ9528" t="s">
        <v>930</v>
      </c>
      <c r="AR9528" t="s">
        <v>930</v>
      </c>
      <c r="AS9528" t="s">
        <v>929</v>
      </c>
      <c r="AT9528" t="s">
        <v>929</v>
      </c>
      <c r="AU9528" t="s">
        <v>928</v>
      </c>
      <c r="AV9528" t="s">
        <v>928</v>
      </c>
      <c r="AW9528" t="s">
        <v>929</v>
      </c>
      <c r="AX9528" t="s">
        <v>929</v>
      </c>
    </row>
    <row r="9529" spans="1:50">
      <c r="A9529">
        <v>800113</v>
      </c>
      <c r="B9529" t="s">
        <v>91</v>
      </c>
      <c r="C9529" t="s">
        <v>929</v>
      </c>
      <c r="D9529" t="s">
        <v>928</v>
      </c>
      <c r="E9529" t="s">
        <v>930</v>
      </c>
      <c r="F9529" t="s">
        <v>929</v>
      </c>
      <c r="G9529" t="s">
        <v>929</v>
      </c>
      <c r="H9529" t="s">
        <v>929</v>
      </c>
      <c r="I9529" t="s">
        <v>928</v>
      </c>
      <c r="J9529" t="s">
        <v>929</v>
      </c>
      <c r="K9529" t="s">
        <v>928</v>
      </c>
      <c r="L9529" t="s">
        <v>930</v>
      </c>
      <c r="M9529" t="s">
        <v>929</v>
      </c>
      <c r="N9529" t="s">
        <v>929</v>
      </c>
      <c r="O9529" t="s">
        <v>930</v>
      </c>
      <c r="P9529" t="s">
        <v>929</v>
      </c>
      <c r="Q9529" t="s">
        <v>929</v>
      </c>
      <c r="R9529" t="s">
        <v>929</v>
      </c>
      <c r="S9529" t="s">
        <v>929</v>
      </c>
      <c r="T9529" t="s">
        <v>929</v>
      </c>
      <c r="U9529" t="s">
        <v>930</v>
      </c>
      <c r="V9529" t="s">
        <v>928</v>
      </c>
      <c r="W9529" t="s">
        <v>929</v>
      </c>
      <c r="X9529" t="s">
        <v>930</v>
      </c>
      <c r="Y9529" t="s">
        <v>930</v>
      </c>
      <c r="Z9529" t="s">
        <v>930</v>
      </c>
      <c r="AA9529" t="s">
        <v>929</v>
      </c>
      <c r="AB9529" t="s">
        <v>929</v>
      </c>
      <c r="AC9529" t="s">
        <v>930</v>
      </c>
      <c r="AD9529" t="s">
        <v>930</v>
      </c>
      <c r="AE9529" t="s">
        <v>930</v>
      </c>
      <c r="AF9529" t="s">
        <v>929</v>
      </c>
      <c r="AG9529" t="s">
        <v>930</v>
      </c>
      <c r="AH9529" t="s">
        <v>930</v>
      </c>
      <c r="AI9529" t="s">
        <v>930</v>
      </c>
      <c r="AJ9529" t="s">
        <v>929</v>
      </c>
      <c r="AK9529" t="s">
        <v>929</v>
      </c>
      <c r="AL9529" t="s">
        <v>929</v>
      </c>
      <c r="AM9529" t="s">
        <v>930</v>
      </c>
      <c r="AN9529" t="s">
        <v>930</v>
      </c>
      <c r="AO9529" t="s">
        <v>929</v>
      </c>
      <c r="AP9529" t="s">
        <v>929</v>
      </c>
      <c r="AQ9529" t="s">
        <v>929</v>
      </c>
      <c r="AR9529" t="s">
        <v>929</v>
      </c>
      <c r="AS9529" t="s">
        <v>929</v>
      </c>
      <c r="AT9529" t="s">
        <v>929</v>
      </c>
      <c r="AU9529" t="s">
        <v>929</v>
      </c>
      <c r="AV9529" t="s">
        <v>929</v>
      </c>
      <c r="AW9529" t="s">
        <v>929</v>
      </c>
      <c r="AX9529" t="s">
        <v>929</v>
      </c>
    </row>
    <row r="9530" spans="1:50">
      <c r="A9530">
        <v>800123</v>
      </c>
      <c r="B9530" t="s">
        <v>91</v>
      </c>
      <c r="C9530" t="s">
        <v>930</v>
      </c>
      <c r="D9530" t="s">
        <v>928</v>
      </c>
      <c r="E9530" t="s">
        <v>928</v>
      </c>
      <c r="F9530" t="s">
        <v>930</v>
      </c>
      <c r="G9530" t="s">
        <v>928</v>
      </c>
      <c r="H9530" t="s">
        <v>929</v>
      </c>
      <c r="I9530" t="s">
        <v>930</v>
      </c>
      <c r="J9530" t="s">
        <v>930</v>
      </c>
      <c r="K9530" t="s">
        <v>928</v>
      </c>
      <c r="L9530" t="s">
        <v>930</v>
      </c>
      <c r="M9530" t="s">
        <v>929</v>
      </c>
      <c r="N9530" t="s">
        <v>929</v>
      </c>
      <c r="O9530" t="s">
        <v>928</v>
      </c>
      <c r="P9530" t="s">
        <v>930</v>
      </c>
      <c r="Q9530" t="s">
        <v>930</v>
      </c>
      <c r="R9530" t="s">
        <v>928</v>
      </c>
      <c r="S9530" t="s">
        <v>930</v>
      </c>
      <c r="T9530" t="s">
        <v>928</v>
      </c>
      <c r="U9530" t="s">
        <v>929</v>
      </c>
      <c r="V9530" t="s">
        <v>930</v>
      </c>
      <c r="W9530" t="s">
        <v>929</v>
      </c>
      <c r="X9530" t="s">
        <v>929</v>
      </c>
      <c r="Y9530" t="s">
        <v>929</v>
      </c>
      <c r="Z9530" t="s">
        <v>930</v>
      </c>
      <c r="AA9530" t="s">
        <v>929</v>
      </c>
      <c r="AB9530" t="s">
        <v>930</v>
      </c>
      <c r="AC9530" t="s">
        <v>930</v>
      </c>
      <c r="AD9530" t="s">
        <v>929</v>
      </c>
      <c r="AE9530" t="s">
        <v>930</v>
      </c>
      <c r="AF9530" t="s">
        <v>930</v>
      </c>
      <c r="AG9530" t="s">
        <v>929</v>
      </c>
      <c r="AH9530" t="s">
        <v>930</v>
      </c>
      <c r="AI9530" t="s">
        <v>929</v>
      </c>
      <c r="AJ9530" t="s">
        <v>929</v>
      </c>
      <c r="AK9530" t="s">
        <v>929</v>
      </c>
      <c r="AL9530" t="s">
        <v>930</v>
      </c>
      <c r="AM9530" t="s">
        <v>930</v>
      </c>
      <c r="AN9530" t="s">
        <v>930</v>
      </c>
      <c r="AO9530" t="s">
        <v>930</v>
      </c>
      <c r="AP9530" t="s">
        <v>930</v>
      </c>
      <c r="AQ9530" t="s">
        <v>930</v>
      </c>
      <c r="AR9530" t="s">
        <v>928</v>
      </c>
      <c r="AS9530" t="s">
        <v>929</v>
      </c>
      <c r="AT9530" t="s">
        <v>930</v>
      </c>
      <c r="AU9530" t="s">
        <v>930</v>
      </c>
      <c r="AV9530" t="s">
        <v>930</v>
      </c>
      <c r="AW9530" t="s">
        <v>930</v>
      </c>
      <c r="AX9530" t="s">
        <v>930</v>
      </c>
    </row>
    <row r="9531" spans="1:50">
      <c r="A9531">
        <v>800192</v>
      </c>
      <c r="B9531" t="s">
        <v>91</v>
      </c>
      <c r="C9531" t="s">
        <v>928</v>
      </c>
      <c r="D9531" t="s">
        <v>930</v>
      </c>
      <c r="E9531" t="s">
        <v>930</v>
      </c>
      <c r="F9531" t="s">
        <v>928</v>
      </c>
      <c r="G9531" t="s">
        <v>930</v>
      </c>
      <c r="H9531" t="s">
        <v>930</v>
      </c>
      <c r="I9531" t="s">
        <v>930</v>
      </c>
      <c r="J9531" t="s">
        <v>928</v>
      </c>
      <c r="K9531" t="s">
        <v>930</v>
      </c>
      <c r="L9531" t="s">
        <v>928</v>
      </c>
      <c r="M9531" t="s">
        <v>930</v>
      </c>
      <c r="N9531" t="s">
        <v>930</v>
      </c>
      <c r="O9531" t="s">
        <v>930</v>
      </c>
      <c r="P9531" t="s">
        <v>930</v>
      </c>
      <c r="Q9531" t="s">
        <v>930</v>
      </c>
      <c r="R9531" t="s">
        <v>930</v>
      </c>
      <c r="S9531" t="s">
        <v>930</v>
      </c>
      <c r="T9531" t="s">
        <v>930</v>
      </c>
      <c r="U9531" t="s">
        <v>929</v>
      </c>
      <c r="V9531" t="s">
        <v>929</v>
      </c>
      <c r="W9531" t="s">
        <v>929</v>
      </c>
      <c r="X9531" t="s">
        <v>929</v>
      </c>
      <c r="Y9531" t="s">
        <v>929</v>
      </c>
      <c r="Z9531" t="s">
        <v>928</v>
      </c>
      <c r="AA9531" t="s">
        <v>930</v>
      </c>
      <c r="AB9531" t="s">
        <v>930</v>
      </c>
      <c r="AC9531" t="s">
        <v>930</v>
      </c>
      <c r="AD9531" t="s">
        <v>930</v>
      </c>
      <c r="AE9531" t="s">
        <v>930</v>
      </c>
      <c r="AF9531" t="s">
        <v>929</v>
      </c>
      <c r="AG9531" t="s">
        <v>928</v>
      </c>
      <c r="AH9531" t="s">
        <v>930</v>
      </c>
      <c r="AI9531" t="s">
        <v>930</v>
      </c>
      <c r="AJ9531" t="s">
        <v>930</v>
      </c>
      <c r="AK9531" t="s">
        <v>929</v>
      </c>
      <c r="AL9531" t="s">
        <v>930</v>
      </c>
      <c r="AM9531" t="s">
        <v>930</v>
      </c>
      <c r="AN9531" t="s">
        <v>930</v>
      </c>
      <c r="AO9531" t="s">
        <v>930</v>
      </c>
      <c r="AP9531" t="s">
        <v>930</v>
      </c>
      <c r="AQ9531" t="s">
        <v>928</v>
      </c>
      <c r="AR9531" t="s">
        <v>928</v>
      </c>
      <c r="AS9531" t="s">
        <v>929</v>
      </c>
      <c r="AT9531" t="s">
        <v>928</v>
      </c>
      <c r="AU9531" t="s">
        <v>929</v>
      </c>
      <c r="AV9531" t="s">
        <v>929</v>
      </c>
      <c r="AW9531" t="s">
        <v>929</v>
      </c>
      <c r="AX9531" t="s">
        <v>929</v>
      </c>
    </row>
    <row r="9532" spans="1:50">
      <c r="A9532">
        <v>800237</v>
      </c>
      <c r="B9532" t="s">
        <v>91</v>
      </c>
      <c r="C9532" t="s">
        <v>928</v>
      </c>
      <c r="D9532" t="s">
        <v>928</v>
      </c>
      <c r="E9532" t="s">
        <v>928</v>
      </c>
      <c r="F9532" t="s">
        <v>928</v>
      </c>
      <c r="G9532" t="s">
        <v>928</v>
      </c>
      <c r="H9532" t="s">
        <v>929</v>
      </c>
      <c r="I9532" t="s">
        <v>928</v>
      </c>
      <c r="J9532" t="s">
        <v>928</v>
      </c>
      <c r="K9532" t="s">
        <v>928</v>
      </c>
      <c r="L9532" t="s">
        <v>929</v>
      </c>
      <c r="M9532" t="s">
        <v>930</v>
      </c>
      <c r="N9532" t="s">
        <v>929</v>
      </c>
      <c r="O9532" t="s">
        <v>928</v>
      </c>
      <c r="P9532" t="s">
        <v>929</v>
      </c>
      <c r="Q9532" t="s">
        <v>930</v>
      </c>
      <c r="R9532" t="s">
        <v>928</v>
      </c>
      <c r="S9532" t="s">
        <v>928</v>
      </c>
      <c r="T9532" t="s">
        <v>928</v>
      </c>
      <c r="U9532" t="s">
        <v>929</v>
      </c>
      <c r="V9532" t="s">
        <v>930</v>
      </c>
      <c r="W9532" t="s">
        <v>930</v>
      </c>
      <c r="X9532" t="s">
        <v>930</v>
      </c>
      <c r="Y9532" t="s">
        <v>930</v>
      </c>
      <c r="Z9532" t="s">
        <v>928</v>
      </c>
      <c r="AA9532" t="s">
        <v>930</v>
      </c>
      <c r="AB9532" t="s">
        <v>930</v>
      </c>
      <c r="AC9532" t="s">
        <v>928</v>
      </c>
      <c r="AD9532" t="s">
        <v>928</v>
      </c>
      <c r="AE9532" t="s">
        <v>928</v>
      </c>
      <c r="AF9532" t="s">
        <v>930</v>
      </c>
      <c r="AG9532" t="s">
        <v>928</v>
      </c>
      <c r="AH9532" t="s">
        <v>929</v>
      </c>
      <c r="AI9532" t="s">
        <v>928</v>
      </c>
      <c r="AJ9532" t="s">
        <v>928</v>
      </c>
      <c r="AK9532" t="s">
        <v>928</v>
      </c>
      <c r="AL9532" t="s">
        <v>928</v>
      </c>
      <c r="AM9532" t="s">
        <v>929</v>
      </c>
      <c r="AN9532" t="s">
        <v>929</v>
      </c>
      <c r="AO9532" t="s">
        <v>929</v>
      </c>
      <c r="AP9532" t="s">
        <v>929</v>
      </c>
      <c r="AQ9532" t="s">
        <v>929</v>
      </c>
      <c r="AR9532" t="s">
        <v>930</v>
      </c>
      <c r="AS9532" t="s">
        <v>929</v>
      </c>
      <c r="AT9532" t="s">
        <v>930</v>
      </c>
      <c r="AU9532" t="s">
        <v>928</v>
      </c>
      <c r="AV9532" t="s">
        <v>930</v>
      </c>
      <c r="AW9532" t="s">
        <v>930</v>
      </c>
      <c r="AX9532" t="s">
        <v>928</v>
      </c>
    </row>
    <row r="9533" spans="1:50">
      <c r="A9533">
        <v>800240</v>
      </c>
      <c r="B9533" t="s">
        <v>91</v>
      </c>
      <c r="C9533" t="s">
        <v>930</v>
      </c>
      <c r="D9533" t="s">
        <v>930</v>
      </c>
      <c r="E9533" t="s">
        <v>930</v>
      </c>
      <c r="F9533" t="s">
        <v>930</v>
      </c>
      <c r="G9533" t="s">
        <v>930</v>
      </c>
      <c r="H9533" t="s">
        <v>930</v>
      </c>
      <c r="I9533" t="s">
        <v>928</v>
      </c>
      <c r="J9533" t="s">
        <v>930</v>
      </c>
      <c r="K9533" t="s">
        <v>930</v>
      </c>
      <c r="L9533" t="s">
        <v>930</v>
      </c>
      <c r="M9533" t="s">
        <v>930</v>
      </c>
      <c r="N9533" t="s">
        <v>930</v>
      </c>
      <c r="O9533" t="s">
        <v>929</v>
      </c>
      <c r="P9533" t="s">
        <v>930</v>
      </c>
      <c r="Q9533" t="s">
        <v>930</v>
      </c>
      <c r="R9533" t="s">
        <v>929</v>
      </c>
      <c r="S9533" t="s">
        <v>930</v>
      </c>
      <c r="T9533" t="s">
        <v>930</v>
      </c>
      <c r="U9533" t="s">
        <v>929</v>
      </c>
      <c r="V9533" t="s">
        <v>930</v>
      </c>
      <c r="W9533" t="s">
        <v>930</v>
      </c>
      <c r="X9533" t="s">
        <v>930</v>
      </c>
      <c r="Y9533" t="s">
        <v>930</v>
      </c>
      <c r="Z9533" t="s">
        <v>928</v>
      </c>
      <c r="AA9533" t="s">
        <v>929</v>
      </c>
      <c r="AB9533" t="s">
        <v>930</v>
      </c>
      <c r="AC9533" t="s">
        <v>930</v>
      </c>
      <c r="AD9533" t="s">
        <v>928</v>
      </c>
      <c r="AE9533" t="s">
        <v>928</v>
      </c>
      <c r="AF9533" t="s">
        <v>929</v>
      </c>
      <c r="AG9533" t="s">
        <v>930</v>
      </c>
      <c r="AH9533" t="s">
        <v>930</v>
      </c>
      <c r="AI9533" t="s">
        <v>930</v>
      </c>
      <c r="AJ9533" t="s">
        <v>930</v>
      </c>
      <c r="AK9533" t="s">
        <v>928</v>
      </c>
      <c r="AL9533" t="s">
        <v>930</v>
      </c>
      <c r="AM9533" t="s">
        <v>928</v>
      </c>
      <c r="AN9533" t="s">
        <v>928</v>
      </c>
      <c r="AO9533" t="s">
        <v>928</v>
      </c>
      <c r="AP9533" t="s">
        <v>928</v>
      </c>
      <c r="AQ9533" t="s">
        <v>929</v>
      </c>
      <c r="AR9533" t="s">
        <v>929</v>
      </c>
      <c r="AS9533" t="s">
        <v>929</v>
      </c>
      <c r="AT9533" t="s">
        <v>930</v>
      </c>
      <c r="AU9533" t="s">
        <v>930</v>
      </c>
      <c r="AV9533" t="s">
        <v>930</v>
      </c>
      <c r="AW9533" t="s">
        <v>930</v>
      </c>
      <c r="AX9533" t="s">
        <v>929</v>
      </c>
    </row>
    <row r="9534" spans="1:50">
      <c r="A9534">
        <v>800242</v>
      </c>
      <c r="B9534" t="s">
        <v>91</v>
      </c>
      <c r="C9534" t="s">
        <v>930</v>
      </c>
      <c r="D9534" t="s">
        <v>930</v>
      </c>
      <c r="E9534" t="s">
        <v>930</v>
      </c>
      <c r="F9534" t="s">
        <v>928</v>
      </c>
      <c r="G9534" t="s">
        <v>928</v>
      </c>
      <c r="H9534" t="s">
        <v>930</v>
      </c>
      <c r="I9534" t="s">
        <v>928</v>
      </c>
      <c r="J9534" t="s">
        <v>929</v>
      </c>
      <c r="K9534" t="s">
        <v>928</v>
      </c>
      <c r="L9534" t="s">
        <v>928</v>
      </c>
      <c r="M9534" t="s">
        <v>928</v>
      </c>
      <c r="N9534" t="s">
        <v>930</v>
      </c>
      <c r="O9534" t="s">
        <v>930</v>
      </c>
      <c r="P9534" t="s">
        <v>928</v>
      </c>
      <c r="Q9534" t="s">
        <v>928</v>
      </c>
      <c r="R9534" t="s">
        <v>928</v>
      </c>
      <c r="S9534" t="s">
        <v>930</v>
      </c>
      <c r="T9534" t="s">
        <v>930</v>
      </c>
      <c r="U9534" t="s">
        <v>928</v>
      </c>
      <c r="V9534" t="s">
        <v>928</v>
      </c>
      <c r="W9534" t="s">
        <v>928</v>
      </c>
      <c r="X9534" t="s">
        <v>928</v>
      </c>
      <c r="Y9534" t="s">
        <v>929</v>
      </c>
      <c r="Z9534" t="s">
        <v>928</v>
      </c>
      <c r="AA9534" t="s">
        <v>929</v>
      </c>
      <c r="AB9534" t="s">
        <v>930</v>
      </c>
      <c r="AC9534" t="s">
        <v>929</v>
      </c>
      <c r="AD9534" t="s">
        <v>929</v>
      </c>
      <c r="AE9534" t="s">
        <v>929</v>
      </c>
      <c r="AF9534" t="s">
        <v>929</v>
      </c>
      <c r="AG9534" t="s">
        <v>930</v>
      </c>
      <c r="AH9534" t="s">
        <v>930</v>
      </c>
      <c r="AI9534" t="s">
        <v>930</v>
      </c>
      <c r="AJ9534" t="s">
        <v>930</v>
      </c>
      <c r="AK9534" t="s">
        <v>930</v>
      </c>
      <c r="AL9534" t="s">
        <v>930</v>
      </c>
      <c r="AM9534" t="s">
        <v>929</v>
      </c>
      <c r="AN9534" t="s">
        <v>929</v>
      </c>
      <c r="AO9534" t="s">
        <v>929</v>
      </c>
      <c r="AP9534" t="s">
        <v>929</v>
      </c>
      <c r="AQ9534" t="s">
        <v>929</v>
      </c>
      <c r="AR9534" t="s">
        <v>930</v>
      </c>
      <c r="AS9534" t="s">
        <v>929</v>
      </c>
      <c r="AT9534" t="s">
        <v>930</v>
      </c>
      <c r="AU9534" t="s">
        <v>930</v>
      </c>
      <c r="AV9534" t="s">
        <v>930</v>
      </c>
      <c r="AW9534" t="s">
        <v>930</v>
      </c>
      <c r="AX9534" t="s">
        <v>930</v>
      </c>
    </row>
    <row r="9535" spans="1:50">
      <c r="A9535">
        <v>800252</v>
      </c>
      <c r="B9535" t="s">
        <v>91</v>
      </c>
      <c r="C9535" t="s">
        <v>928</v>
      </c>
      <c r="D9535" t="s">
        <v>930</v>
      </c>
      <c r="E9535" t="s">
        <v>930</v>
      </c>
      <c r="F9535" t="s">
        <v>929</v>
      </c>
      <c r="G9535" t="s">
        <v>930</v>
      </c>
      <c r="H9535" t="s">
        <v>929</v>
      </c>
      <c r="I9535" t="s">
        <v>928</v>
      </c>
      <c r="J9535" t="s">
        <v>929</v>
      </c>
      <c r="K9535" t="s">
        <v>930</v>
      </c>
      <c r="L9535" t="s">
        <v>930</v>
      </c>
      <c r="M9535" t="s">
        <v>929</v>
      </c>
      <c r="N9535" t="s">
        <v>929</v>
      </c>
      <c r="O9535" t="s">
        <v>928</v>
      </c>
      <c r="P9535" t="s">
        <v>929</v>
      </c>
      <c r="Q9535" t="s">
        <v>930</v>
      </c>
      <c r="R9535" t="s">
        <v>930</v>
      </c>
      <c r="S9535" t="s">
        <v>930</v>
      </c>
      <c r="T9535" t="s">
        <v>929</v>
      </c>
      <c r="U9535" t="s">
        <v>929</v>
      </c>
      <c r="V9535" t="s">
        <v>929</v>
      </c>
      <c r="W9535" t="s">
        <v>929</v>
      </c>
      <c r="X9535" t="s">
        <v>929</v>
      </c>
      <c r="Y9535" t="s">
        <v>929</v>
      </c>
      <c r="Z9535" t="s">
        <v>929</v>
      </c>
      <c r="AA9535" t="s">
        <v>929</v>
      </c>
      <c r="AB9535" t="s">
        <v>929</v>
      </c>
      <c r="AC9535" t="s">
        <v>929</v>
      </c>
      <c r="AD9535" t="s">
        <v>929</v>
      </c>
      <c r="AE9535" t="s">
        <v>929</v>
      </c>
      <c r="AF9535" t="s">
        <v>930</v>
      </c>
      <c r="AG9535" t="s">
        <v>930</v>
      </c>
      <c r="AH9535" t="s">
        <v>930</v>
      </c>
      <c r="AI9535" t="s">
        <v>930</v>
      </c>
      <c r="AJ9535" t="s">
        <v>930</v>
      </c>
      <c r="AK9535" t="s">
        <v>928</v>
      </c>
      <c r="AL9535" t="s">
        <v>929</v>
      </c>
      <c r="AM9535" t="s">
        <v>930</v>
      </c>
      <c r="AN9535" t="s">
        <v>929</v>
      </c>
      <c r="AO9535" t="s">
        <v>930</v>
      </c>
      <c r="AP9535" t="s">
        <v>929</v>
      </c>
      <c r="AQ9535" t="s">
        <v>929</v>
      </c>
      <c r="AR9535" t="s">
        <v>930</v>
      </c>
      <c r="AS9535" t="s">
        <v>929</v>
      </c>
      <c r="AT9535" t="s">
        <v>930</v>
      </c>
      <c r="AU9535" t="s">
        <v>930</v>
      </c>
      <c r="AV9535" t="s">
        <v>930</v>
      </c>
      <c r="AW9535" t="s">
        <v>930</v>
      </c>
      <c r="AX9535" t="s">
        <v>930</v>
      </c>
    </row>
    <row r="9536" spans="1:50">
      <c r="A9536">
        <v>800259</v>
      </c>
      <c r="B9536" t="s">
        <v>91</v>
      </c>
      <c r="C9536" t="s">
        <v>930</v>
      </c>
      <c r="D9536" t="s">
        <v>928</v>
      </c>
      <c r="E9536" t="s">
        <v>928</v>
      </c>
      <c r="F9536" t="s">
        <v>928</v>
      </c>
      <c r="G9536" t="s">
        <v>928</v>
      </c>
      <c r="H9536" t="s">
        <v>930</v>
      </c>
      <c r="I9536" t="s">
        <v>930</v>
      </c>
      <c r="J9536" t="s">
        <v>929</v>
      </c>
      <c r="K9536" t="s">
        <v>930</v>
      </c>
      <c r="L9536" t="s">
        <v>930</v>
      </c>
      <c r="M9536" t="s">
        <v>930</v>
      </c>
      <c r="N9536" t="s">
        <v>930</v>
      </c>
      <c r="O9536" t="s">
        <v>928</v>
      </c>
      <c r="P9536" t="s">
        <v>930</v>
      </c>
      <c r="Q9536" t="s">
        <v>930</v>
      </c>
      <c r="R9536" t="s">
        <v>930</v>
      </c>
      <c r="S9536" t="s">
        <v>930</v>
      </c>
      <c r="T9536" t="s">
        <v>930</v>
      </c>
      <c r="U9536" t="s">
        <v>928</v>
      </c>
      <c r="V9536" t="s">
        <v>930</v>
      </c>
      <c r="W9536" t="s">
        <v>929</v>
      </c>
      <c r="X9536" t="s">
        <v>930</v>
      </c>
      <c r="Y9536" t="s">
        <v>930</v>
      </c>
      <c r="Z9536" t="s">
        <v>928</v>
      </c>
      <c r="AA9536" t="s">
        <v>929</v>
      </c>
      <c r="AB9536" t="s">
        <v>929</v>
      </c>
      <c r="AC9536" t="s">
        <v>930</v>
      </c>
      <c r="AD9536" t="s">
        <v>930</v>
      </c>
      <c r="AE9536" t="s">
        <v>929</v>
      </c>
      <c r="AF9536" t="s">
        <v>929</v>
      </c>
      <c r="AG9536" t="s">
        <v>929</v>
      </c>
      <c r="AH9536" t="s">
        <v>930</v>
      </c>
      <c r="AI9536" t="s">
        <v>929</v>
      </c>
      <c r="AJ9536" t="s">
        <v>929</v>
      </c>
      <c r="AK9536" t="s">
        <v>929</v>
      </c>
      <c r="AL9536" t="s">
        <v>930</v>
      </c>
      <c r="AM9536" t="s">
        <v>930</v>
      </c>
      <c r="AN9536" t="s">
        <v>930</v>
      </c>
      <c r="AO9536" t="s">
        <v>930</v>
      </c>
      <c r="AP9536" t="s">
        <v>930</v>
      </c>
      <c r="AQ9536" t="s">
        <v>930</v>
      </c>
      <c r="AR9536" t="s">
        <v>930</v>
      </c>
      <c r="AS9536" t="s">
        <v>929</v>
      </c>
      <c r="AT9536" t="s">
        <v>930</v>
      </c>
      <c r="AU9536" t="s">
        <v>929</v>
      </c>
      <c r="AV9536" t="s">
        <v>930</v>
      </c>
      <c r="AW9536" t="s">
        <v>930</v>
      </c>
      <c r="AX9536" t="s">
        <v>930</v>
      </c>
    </row>
    <row r="9537" spans="1:50">
      <c r="A9537">
        <v>800280</v>
      </c>
      <c r="B9537" t="s">
        <v>91</v>
      </c>
      <c r="C9537" t="s">
        <v>930</v>
      </c>
      <c r="D9537" t="s">
        <v>930</v>
      </c>
      <c r="E9537" t="s">
        <v>928</v>
      </c>
      <c r="F9537" t="s">
        <v>930</v>
      </c>
      <c r="G9537" t="s">
        <v>928</v>
      </c>
      <c r="H9537" t="s">
        <v>930</v>
      </c>
      <c r="I9537" t="s">
        <v>928</v>
      </c>
      <c r="J9537" t="s">
        <v>930</v>
      </c>
      <c r="K9537" t="s">
        <v>928</v>
      </c>
      <c r="L9537" t="s">
        <v>928</v>
      </c>
      <c r="M9537" t="s">
        <v>930</v>
      </c>
      <c r="N9537" t="s">
        <v>930</v>
      </c>
      <c r="O9537" t="s">
        <v>928</v>
      </c>
      <c r="P9537" t="s">
        <v>928</v>
      </c>
      <c r="Q9537" t="s">
        <v>929</v>
      </c>
      <c r="R9537" t="s">
        <v>930</v>
      </c>
      <c r="S9537" t="s">
        <v>930</v>
      </c>
      <c r="T9537" t="s">
        <v>930</v>
      </c>
      <c r="U9537" t="s">
        <v>930</v>
      </c>
      <c r="V9537" t="s">
        <v>930</v>
      </c>
      <c r="W9537" t="s">
        <v>930</v>
      </c>
      <c r="X9537" t="s">
        <v>928</v>
      </c>
      <c r="Y9537" t="s">
        <v>928</v>
      </c>
      <c r="Z9537" t="s">
        <v>929</v>
      </c>
      <c r="AA9537" t="s">
        <v>929</v>
      </c>
      <c r="AB9537" t="s">
        <v>929</v>
      </c>
      <c r="AC9537" t="s">
        <v>929</v>
      </c>
      <c r="AD9537" t="s">
        <v>929</v>
      </c>
      <c r="AE9537" t="s">
        <v>929</v>
      </c>
      <c r="AF9537" t="s">
        <v>929</v>
      </c>
      <c r="AG9537" t="s">
        <v>929</v>
      </c>
      <c r="AH9537" t="s">
        <v>929</v>
      </c>
      <c r="AI9537" t="s">
        <v>929</v>
      </c>
      <c r="AJ9537" t="s">
        <v>930</v>
      </c>
      <c r="AK9537" t="s">
        <v>930</v>
      </c>
      <c r="AL9537" t="s">
        <v>929</v>
      </c>
      <c r="AM9537" t="s">
        <v>930</v>
      </c>
      <c r="AN9537" t="s">
        <v>930</v>
      </c>
      <c r="AO9537" t="s">
        <v>930</v>
      </c>
      <c r="AP9537" t="s">
        <v>930</v>
      </c>
      <c r="AQ9537" t="s">
        <v>930</v>
      </c>
      <c r="AR9537" t="s">
        <v>930</v>
      </c>
      <c r="AS9537" t="s">
        <v>929</v>
      </c>
      <c r="AT9537" t="s">
        <v>930</v>
      </c>
      <c r="AU9537" t="s">
        <v>929</v>
      </c>
      <c r="AV9537" t="s">
        <v>930</v>
      </c>
      <c r="AW9537" t="s">
        <v>929</v>
      </c>
      <c r="AX9537" t="s">
        <v>930</v>
      </c>
    </row>
    <row r="9538" spans="1:50">
      <c r="A9538">
        <v>800288</v>
      </c>
      <c r="B9538" t="s">
        <v>91</v>
      </c>
      <c r="C9538" t="s">
        <v>928</v>
      </c>
      <c r="D9538" t="s">
        <v>930</v>
      </c>
      <c r="E9538" t="s">
        <v>928</v>
      </c>
      <c r="F9538" t="s">
        <v>929</v>
      </c>
      <c r="G9538" t="s">
        <v>930</v>
      </c>
      <c r="H9538" t="s">
        <v>929</v>
      </c>
      <c r="I9538" t="s">
        <v>928</v>
      </c>
      <c r="J9538" t="s">
        <v>929</v>
      </c>
      <c r="K9538" t="s">
        <v>930</v>
      </c>
      <c r="L9538" t="s">
        <v>928</v>
      </c>
      <c r="M9538" t="s">
        <v>929</v>
      </c>
      <c r="N9538" t="s">
        <v>929</v>
      </c>
      <c r="O9538" t="s">
        <v>928</v>
      </c>
      <c r="P9538" t="s">
        <v>928</v>
      </c>
      <c r="Q9538" t="s">
        <v>930</v>
      </c>
      <c r="R9538" t="s">
        <v>930</v>
      </c>
      <c r="S9538" t="s">
        <v>929</v>
      </c>
      <c r="T9538" t="s">
        <v>929</v>
      </c>
      <c r="U9538" t="s">
        <v>929</v>
      </c>
      <c r="V9538" t="s">
        <v>929</v>
      </c>
      <c r="W9538" t="s">
        <v>929</v>
      </c>
      <c r="X9538" t="s">
        <v>929</v>
      </c>
      <c r="Y9538" t="s">
        <v>929</v>
      </c>
      <c r="Z9538" t="s">
        <v>930</v>
      </c>
      <c r="AA9538" t="s">
        <v>930</v>
      </c>
      <c r="AB9538" t="s">
        <v>929</v>
      </c>
      <c r="AC9538" t="s">
        <v>929</v>
      </c>
      <c r="AD9538" t="s">
        <v>930</v>
      </c>
      <c r="AE9538" t="s">
        <v>929</v>
      </c>
      <c r="AF9538" t="s">
        <v>928</v>
      </c>
      <c r="AG9538" t="s">
        <v>930</v>
      </c>
      <c r="AH9538" t="s">
        <v>930</v>
      </c>
      <c r="AI9538" t="s">
        <v>930</v>
      </c>
      <c r="AJ9538" t="s">
        <v>928</v>
      </c>
      <c r="AK9538" t="s">
        <v>929</v>
      </c>
      <c r="AL9538" t="s">
        <v>930</v>
      </c>
      <c r="AM9538" t="s">
        <v>928</v>
      </c>
      <c r="AN9538" t="s">
        <v>928</v>
      </c>
      <c r="AO9538" t="s">
        <v>930</v>
      </c>
      <c r="AP9538" t="s">
        <v>928</v>
      </c>
      <c r="AQ9538" t="s">
        <v>929</v>
      </c>
      <c r="AR9538" t="s">
        <v>929</v>
      </c>
      <c r="AS9538" t="s">
        <v>929</v>
      </c>
      <c r="AT9538" t="s">
        <v>928</v>
      </c>
      <c r="AU9538" t="s">
        <v>929</v>
      </c>
      <c r="AV9538" t="s">
        <v>930</v>
      </c>
      <c r="AW9538" t="s">
        <v>929</v>
      </c>
      <c r="AX9538" t="s">
        <v>929</v>
      </c>
    </row>
    <row r="9539" spans="1:50">
      <c r="A9539">
        <v>800310</v>
      </c>
      <c r="B9539" t="s">
        <v>91</v>
      </c>
      <c r="C9539" t="s">
        <v>928</v>
      </c>
      <c r="D9539" t="s">
        <v>928</v>
      </c>
      <c r="E9539" t="s">
        <v>930</v>
      </c>
      <c r="F9539" t="s">
        <v>928</v>
      </c>
      <c r="G9539" t="s">
        <v>930</v>
      </c>
      <c r="H9539" t="s">
        <v>929</v>
      </c>
      <c r="I9539" t="s">
        <v>930</v>
      </c>
      <c r="J9539" t="s">
        <v>930</v>
      </c>
      <c r="K9539" t="s">
        <v>930</v>
      </c>
      <c r="L9539" t="s">
        <v>930</v>
      </c>
      <c r="M9539" t="s">
        <v>929</v>
      </c>
      <c r="N9539" t="s">
        <v>929</v>
      </c>
      <c r="O9539" t="s">
        <v>930</v>
      </c>
      <c r="P9539" t="s">
        <v>928</v>
      </c>
      <c r="Q9539" t="s">
        <v>930</v>
      </c>
      <c r="R9539" t="s">
        <v>930</v>
      </c>
      <c r="S9539" t="s">
        <v>930</v>
      </c>
      <c r="T9539" t="s">
        <v>929</v>
      </c>
      <c r="U9539" t="s">
        <v>929</v>
      </c>
      <c r="V9539" t="s">
        <v>928</v>
      </c>
      <c r="W9539" t="s">
        <v>929</v>
      </c>
      <c r="X9539" t="s">
        <v>928</v>
      </c>
      <c r="Y9539" t="s">
        <v>929</v>
      </c>
      <c r="Z9539" t="s">
        <v>929</v>
      </c>
      <c r="AA9539" t="s">
        <v>929</v>
      </c>
      <c r="AB9539" t="s">
        <v>929</v>
      </c>
      <c r="AC9539" t="s">
        <v>928</v>
      </c>
      <c r="AD9539" t="s">
        <v>928</v>
      </c>
      <c r="AE9539" t="s">
        <v>928</v>
      </c>
      <c r="AF9539" t="s">
        <v>930</v>
      </c>
      <c r="AG9539" t="s">
        <v>928</v>
      </c>
      <c r="AH9539" t="s">
        <v>928</v>
      </c>
      <c r="AI9539" t="s">
        <v>928</v>
      </c>
      <c r="AJ9539" t="s">
        <v>928</v>
      </c>
      <c r="AK9539" t="s">
        <v>929</v>
      </c>
      <c r="AL9539" t="s">
        <v>928</v>
      </c>
      <c r="AM9539" t="s">
        <v>929</v>
      </c>
      <c r="AN9539" t="s">
        <v>930</v>
      </c>
      <c r="AO9539" t="s">
        <v>929</v>
      </c>
      <c r="AP9539" t="s">
        <v>929</v>
      </c>
      <c r="AQ9539" t="s">
        <v>930</v>
      </c>
      <c r="AR9539" t="s">
        <v>929</v>
      </c>
      <c r="AS9539" t="s">
        <v>929</v>
      </c>
      <c r="AT9539" t="s">
        <v>929</v>
      </c>
      <c r="AU9539" t="s">
        <v>929</v>
      </c>
      <c r="AV9539" t="s">
        <v>929</v>
      </c>
      <c r="AW9539" t="s">
        <v>929</v>
      </c>
      <c r="AX9539" t="s">
        <v>929</v>
      </c>
    </row>
    <row r="9540" spans="1:50">
      <c r="A9540">
        <v>800313</v>
      </c>
      <c r="B9540" t="s">
        <v>91</v>
      </c>
      <c r="C9540" t="s">
        <v>928</v>
      </c>
      <c r="D9540" t="s">
        <v>930</v>
      </c>
      <c r="E9540" t="s">
        <v>928</v>
      </c>
      <c r="F9540" t="s">
        <v>930</v>
      </c>
      <c r="G9540" t="s">
        <v>928</v>
      </c>
      <c r="H9540" t="s">
        <v>930</v>
      </c>
      <c r="I9540" t="s">
        <v>928</v>
      </c>
      <c r="J9540" t="s">
        <v>929</v>
      </c>
      <c r="K9540" t="s">
        <v>928</v>
      </c>
      <c r="L9540" t="s">
        <v>929</v>
      </c>
      <c r="M9540" t="s">
        <v>928</v>
      </c>
      <c r="N9540" t="s">
        <v>930</v>
      </c>
      <c r="O9540" t="s">
        <v>930</v>
      </c>
      <c r="P9540" t="s">
        <v>929</v>
      </c>
      <c r="Q9540" t="s">
        <v>930</v>
      </c>
      <c r="R9540" t="s">
        <v>928</v>
      </c>
      <c r="S9540" t="s">
        <v>930</v>
      </c>
      <c r="T9540" t="s">
        <v>930</v>
      </c>
      <c r="U9540" t="s">
        <v>930</v>
      </c>
      <c r="V9540" t="s">
        <v>930</v>
      </c>
      <c r="W9540" t="s">
        <v>928</v>
      </c>
      <c r="X9540" t="s">
        <v>930</v>
      </c>
      <c r="Y9540" t="s">
        <v>930</v>
      </c>
      <c r="Z9540" t="s">
        <v>928</v>
      </c>
      <c r="AA9540" t="s">
        <v>929</v>
      </c>
      <c r="AB9540" t="s">
        <v>929</v>
      </c>
      <c r="AC9540" t="s">
        <v>928</v>
      </c>
      <c r="AD9540" t="s">
        <v>929</v>
      </c>
      <c r="AE9540" t="s">
        <v>930</v>
      </c>
      <c r="AF9540" t="s">
        <v>929</v>
      </c>
      <c r="AG9540" t="s">
        <v>929</v>
      </c>
      <c r="AH9540" t="s">
        <v>929</v>
      </c>
      <c r="AI9540" t="s">
        <v>929</v>
      </c>
      <c r="AJ9540" t="s">
        <v>929</v>
      </c>
      <c r="AK9540" t="s">
        <v>930</v>
      </c>
      <c r="AL9540" t="s">
        <v>929</v>
      </c>
      <c r="AM9540" t="s">
        <v>930</v>
      </c>
      <c r="AN9540" t="s">
        <v>930</v>
      </c>
      <c r="AO9540" t="s">
        <v>929</v>
      </c>
      <c r="AP9540" t="s">
        <v>929</v>
      </c>
      <c r="AQ9540" t="s">
        <v>929</v>
      </c>
      <c r="AR9540" t="s">
        <v>929</v>
      </c>
      <c r="AS9540" t="s">
        <v>929</v>
      </c>
      <c r="AT9540" t="s">
        <v>929</v>
      </c>
      <c r="AU9540" t="s">
        <v>929</v>
      </c>
      <c r="AV9540" t="s">
        <v>929</v>
      </c>
      <c r="AW9540" t="s">
        <v>929</v>
      </c>
      <c r="AX9540" t="s">
        <v>929</v>
      </c>
    </row>
    <row r="9541" spans="1:50">
      <c r="A9541">
        <v>800315</v>
      </c>
      <c r="B9541" t="s">
        <v>91</v>
      </c>
      <c r="C9541" t="s">
        <v>930</v>
      </c>
      <c r="D9541" t="s">
        <v>928</v>
      </c>
      <c r="E9541" t="s">
        <v>930</v>
      </c>
      <c r="F9541" t="s">
        <v>930</v>
      </c>
      <c r="G9541" t="s">
        <v>928</v>
      </c>
      <c r="H9541" t="s">
        <v>930</v>
      </c>
      <c r="I9541" t="s">
        <v>928</v>
      </c>
      <c r="J9541" t="s">
        <v>928</v>
      </c>
      <c r="K9541" t="s">
        <v>928</v>
      </c>
      <c r="L9541" t="s">
        <v>928</v>
      </c>
      <c r="M9541" t="s">
        <v>928</v>
      </c>
      <c r="N9541" t="s">
        <v>930</v>
      </c>
      <c r="O9541" t="s">
        <v>928</v>
      </c>
      <c r="P9541" t="s">
        <v>928</v>
      </c>
      <c r="Q9541" t="s">
        <v>930</v>
      </c>
      <c r="R9541" t="s">
        <v>930</v>
      </c>
      <c r="S9541" t="s">
        <v>928</v>
      </c>
      <c r="T9541" t="s">
        <v>928</v>
      </c>
      <c r="U9541" t="s">
        <v>928</v>
      </c>
      <c r="V9541" t="s">
        <v>928</v>
      </c>
      <c r="W9541" t="s">
        <v>928</v>
      </c>
      <c r="X9541" t="s">
        <v>928</v>
      </c>
      <c r="Y9541" t="s">
        <v>930</v>
      </c>
      <c r="Z9541" t="s">
        <v>928</v>
      </c>
      <c r="AA9541" t="s">
        <v>929</v>
      </c>
      <c r="AB9541" t="s">
        <v>929</v>
      </c>
      <c r="AC9541" t="s">
        <v>930</v>
      </c>
      <c r="AD9541" t="s">
        <v>928</v>
      </c>
      <c r="AE9541" t="s">
        <v>930</v>
      </c>
      <c r="AF9541" t="s">
        <v>929</v>
      </c>
      <c r="AG9541" t="s">
        <v>929</v>
      </c>
      <c r="AH9541" t="s">
        <v>930</v>
      </c>
      <c r="AI9541" t="s">
        <v>929</v>
      </c>
      <c r="AJ9541" t="s">
        <v>929</v>
      </c>
      <c r="AK9541" t="s">
        <v>928</v>
      </c>
      <c r="AL9541" t="s">
        <v>929</v>
      </c>
      <c r="AM9541" t="s">
        <v>930</v>
      </c>
      <c r="AN9541" t="s">
        <v>930</v>
      </c>
      <c r="AO9541" t="s">
        <v>930</v>
      </c>
      <c r="AP9541" t="s">
        <v>930</v>
      </c>
      <c r="AQ9541" t="s">
        <v>930</v>
      </c>
      <c r="AR9541" t="s">
        <v>930</v>
      </c>
      <c r="AS9541" t="s">
        <v>929</v>
      </c>
      <c r="AT9541" t="s">
        <v>928</v>
      </c>
      <c r="AU9541" t="s">
        <v>928</v>
      </c>
      <c r="AV9541" t="s">
        <v>930</v>
      </c>
      <c r="AW9541" t="s">
        <v>930</v>
      </c>
      <c r="AX9541" t="s">
        <v>930</v>
      </c>
    </row>
    <row r="9542" spans="1:50">
      <c r="A9542">
        <v>800318</v>
      </c>
      <c r="B9542" t="s">
        <v>91</v>
      </c>
      <c r="C9542" t="s">
        <v>928</v>
      </c>
      <c r="D9542" t="s">
        <v>930</v>
      </c>
      <c r="E9542" t="s">
        <v>930</v>
      </c>
      <c r="F9542" t="s">
        <v>929</v>
      </c>
      <c r="G9542" t="s">
        <v>930</v>
      </c>
      <c r="H9542" t="s">
        <v>929</v>
      </c>
      <c r="I9542" t="s">
        <v>930</v>
      </c>
      <c r="J9542" t="s">
        <v>929</v>
      </c>
      <c r="K9542" t="s">
        <v>929</v>
      </c>
      <c r="L9542" t="s">
        <v>929</v>
      </c>
      <c r="M9542" t="s">
        <v>929</v>
      </c>
      <c r="N9542" t="s">
        <v>929</v>
      </c>
      <c r="O9542" t="s">
        <v>928</v>
      </c>
      <c r="P9542" t="s">
        <v>928</v>
      </c>
      <c r="Q9542" t="s">
        <v>930</v>
      </c>
      <c r="R9542" t="s">
        <v>930</v>
      </c>
      <c r="S9542" t="s">
        <v>930</v>
      </c>
      <c r="T9542" t="s">
        <v>929</v>
      </c>
      <c r="U9542" t="s">
        <v>929</v>
      </c>
      <c r="V9542" t="s">
        <v>929</v>
      </c>
      <c r="W9542" t="s">
        <v>929</v>
      </c>
      <c r="X9542" t="s">
        <v>929</v>
      </c>
      <c r="Y9542" t="s">
        <v>930</v>
      </c>
      <c r="Z9542" t="s">
        <v>930</v>
      </c>
      <c r="AA9542" t="s">
        <v>930</v>
      </c>
      <c r="AB9542" t="s">
        <v>930</v>
      </c>
      <c r="AC9542" t="s">
        <v>930</v>
      </c>
      <c r="AD9542" t="s">
        <v>928</v>
      </c>
      <c r="AE9542" t="s">
        <v>929</v>
      </c>
      <c r="AF9542" t="s">
        <v>930</v>
      </c>
      <c r="AG9542" t="s">
        <v>928</v>
      </c>
      <c r="AH9542" t="s">
        <v>930</v>
      </c>
      <c r="AI9542" t="s">
        <v>928</v>
      </c>
      <c r="AJ9542" t="s">
        <v>930</v>
      </c>
      <c r="AK9542" t="s">
        <v>928</v>
      </c>
      <c r="AL9542" t="s">
        <v>930</v>
      </c>
      <c r="AM9542" t="s">
        <v>928</v>
      </c>
      <c r="AN9542" t="s">
        <v>928</v>
      </c>
      <c r="AO9542" t="s">
        <v>928</v>
      </c>
      <c r="AP9542" t="s">
        <v>928</v>
      </c>
      <c r="AQ9542" t="s">
        <v>928</v>
      </c>
      <c r="AR9542" t="s">
        <v>928</v>
      </c>
      <c r="AS9542" t="s">
        <v>929</v>
      </c>
      <c r="AT9542" t="s">
        <v>928</v>
      </c>
      <c r="AU9542" t="s">
        <v>930</v>
      </c>
      <c r="AV9542" t="s">
        <v>930</v>
      </c>
      <c r="AW9542" t="s">
        <v>928</v>
      </c>
      <c r="AX9542" t="s">
        <v>930</v>
      </c>
    </row>
    <row r="9543" spans="1:50">
      <c r="A9543">
        <v>800386</v>
      </c>
      <c r="B9543" t="s">
        <v>91</v>
      </c>
      <c r="C9543" t="s">
        <v>930</v>
      </c>
      <c r="D9543" t="s">
        <v>928</v>
      </c>
      <c r="E9543" t="s">
        <v>928</v>
      </c>
      <c r="F9543" t="s">
        <v>929</v>
      </c>
      <c r="G9543" t="s">
        <v>928</v>
      </c>
      <c r="H9543" t="s">
        <v>929</v>
      </c>
      <c r="I9543" t="s">
        <v>928</v>
      </c>
      <c r="J9543" t="s">
        <v>929</v>
      </c>
      <c r="K9543" t="s">
        <v>928</v>
      </c>
      <c r="L9543" t="s">
        <v>928</v>
      </c>
      <c r="M9543" t="s">
        <v>929</v>
      </c>
      <c r="N9543" t="s">
        <v>928</v>
      </c>
      <c r="O9543" t="s">
        <v>928</v>
      </c>
      <c r="P9543" t="s">
        <v>928</v>
      </c>
      <c r="Q9543" t="s">
        <v>928</v>
      </c>
      <c r="R9543" t="s">
        <v>930</v>
      </c>
      <c r="S9543" t="s">
        <v>928</v>
      </c>
      <c r="T9543" t="s">
        <v>929</v>
      </c>
      <c r="U9543" t="s">
        <v>929</v>
      </c>
      <c r="V9543" t="s">
        <v>928</v>
      </c>
      <c r="W9543" t="s">
        <v>929</v>
      </c>
      <c r="X9543" t="s">
        <v>930</v>
      </c>
      <c r="Y9543" t="s">
        <v>929</v>
      </c>
      <c r="Z9543" t="s">
        <v>930</v>
      </c>
      <c r="AA9543" t="s">
        <v>930</v>
      </c>
      <c r="AB9543" t="s">
        <v>930</v>
      </c>
      <c r="AC9543" t="s">
        <v>930</v>
      </c>
      <c r="AD9543" t="s">
        <v>930</v>
      </c>
      <c r="AE9543" t="s">
        <v>930</v>
      </c>
      <c r="AF9543" t="s">
        <v>930</v>
      </c>
      <c r="AG9543" t="s">
        <v>929</v>
      </c>
      <c r="AH9543" t="s">
        <v>929</v>
      </c>
      <c r="AI9543" t="s">
        <v>929</v>
      </c>
      <c r="AJ9543" t="s">
        <v>929</v>
      </c>
      <c r="AK9543" t="s">
        <v>929</v>
      </c>
      <c r="AL9543" t="s">
        <v>929</v>
      </c>
      <c r="AM9543" t="s">
        <v>930</v>
      </c>
      <c r="AN9543" t="s">
        <v>930</v>
      </c>
      <c r="AO9543" t="s">
        <v>930</v>
      </c>
      <c r="AP9543" t="s">
        <v>930</v>
      </c>
      <c r="AQ9543" t="s">
        <v>930</v>
      </c>
      <c r="AR9543" t="s">
        <v>930</v>
      </c>
      <c r="AS9543" t="s">
        <v>929</v>
      </c>
      <c r="AT9543" t="s">
        <v>929</v>
      </c>
      <c r="AU9543" t="s">
        <v>929</v>
      </c>
      <c r="AV9543" t="s">
        <v>929</v>
      </c>
      <c r="AW9543" t="s">
        <v>929</v>
      </c>
      <c r="AX9543" t="s">
        <v>929</v>
      </c>
    </row>
    <row r="9544" spans="1:50">
      <c r="A9544">
        <v>800440</v>
      </c>
      <c r="B9544" t="s">
        <v>91</v>
      </c>
      <c r="C9544" t="s">
        <v>928</v>
      </c>
      <c r="D9544" t="s">
        <v>930</v>
      </c>
      <c r="E9544" t="s">
        <v>930</v>
      </c>
      <c r="F9544" t="s">
        <v>930</v>
      </c>
      <c r="G9544" t="s">
        <v>930</v>
      </c>
      <c r="H9544" t="s">
        <v>930</v>
      </c>
      <c r="I9544" t="s">
        <v>928</v>
      </c>
      <c r="J9544" t="s">
        <v>930</v>
      </c>
      <c r="K9544" t="s">
        <v>930</v>
      </c>
      <c r="L9544" t="s">
        <v>930</v>
      </c>
      <c r="M9544" t="s">
        <v>928</v>
      </c>
      <c r="N9544" t="s">
        <v>928</v>
      </c>
      <c r="O9544" t="s">
        <v>930</v>
      </c>
      <c r="P9544" t="s">
        <v>930</v>
      </c>
      <c r="Q9544" t="s">
        <v>930</v>
      </c>
      <c r="R9544" t="s">
        <v>930</v>
      </c>
      <c r="S9544" t="s">
        <v>928</v>
      </c>
      <c r="T9544" t="s">
        <v>930</v>
      </c>
      <c r="U9544" t="s">
        <v>930</v>
      </c>
      <c r="V9544" t="s">
        <v>929</v>
      </c>
      <c r="W9544" t="s">
        <v>929</v>
      </c>
      <c r="X9544" t="s">
        <v>929</v>
      </c>
      <c r="Y9544" t="s">
        <v>929</v>
      </c>
      <c r="Z9544" t="s">
        <v>929</v>
      </c>
      <c r="AA9544" t="s">
        <v>928</v>
      </c>
      <c r="AB9544" t="s">
        <v>930</v>
      </c>
      <c r="AC9544" t="s">
        <v>930</v>
      </c>
      <c r="AD9544" t="s">
        <v>930</v>
      </c>
      <c r="AE9544" t="s">
        <v>928</v>
      </c>
      <c r="AF9544" t="s">
        <v>930</v>
      </c>
      <c r="AG9544" t="s">
        <v>928</v>
      </c>
      <c r="AH9544" t="s">
        <v>928</v>
      </c>
      <c r="AI9544" t="s">
        <v>930</v>
      </c>
      <c r="AJ9544" t="s">
        <v>930</v>
      </c>
      <c r="AK9544" t="s">
        <v>930</v>
      </c>
      <c r="AL9544" t="s">
        <v>930</v>
      </c>
      <c r="AM9544" t="s">
        <v>929</v>
      </c>
      <c r="AN9544" t="s">
        <v>929</v>
      </c>
      <c r="AO9544" t="s">
        <v>929</v>
      </c>
      <c r="AP9544" t="s">
        <v>929</v>
      </c>
      <c r="AQ9544" t="s">
        <v>929</v>
      </c>
      <c r="AR9544" t="s">
        <v>929</v>
      </c>
      <c r="AS9544" t="s">
        <v>929</v>
      </c>
      <c r="AT9544" t="s">
        <v>929</v>
      </c>
      <c r="AU9544" t="s">
        <v>929</v>
      </c>
      <c r="AV9544" t="s">
        <v>929</v>
      </c>
      <c r="AW9544" t="s">
        <v>929</v>
      </c>
      <c r="AX9544" t="s">
        <v>929</v>
      </c>
    </row>
    <row r="9545" spans="1:50">
      <c r="A9545">
        <v>800461</v>
      </c>
      <c r="B9545" t="s">
        <v>91</v>
      </c>
      <c r="C9545" t="s">
        <v>928</v>
      </c>
      <c r="D9545" t="s">
        <v>928</v>
      </c>
      <c r="E9545" t="s">
        <v>930</v>
      </c>
      <c r="F9545" t="s">
        <v>928</v>
      </c>
      <c r="G9545" t="s">
        <v>928</v>
      </c>
      <c r="H9545" t="s">
        <v>930</v>
      </c>
      <c r="I9545" t="s">
        <v>930</v>
      </c>
      <c r="J9545" t="s">
        <v>929</v>
      </c>
      <c r="K9545" t="s">
        <v>930</v>
      </c>
      <c r="L9545" t="s">
        <v>929</v>
      </c>
      <c r="M9545" t="s">
        <v>929</v>
      </c>
      <c r="N9545" t="s">
        <v>930</v>
      </c>
      <c r="O9545" t="s">
        <v>928</v>
      </c>
      <c r="P9545" t="s">
        <v>928</v>
      </c>
      <c r="Q9545" t="s">
        <v>928</v>
      </c>
      <c r="R9545" t="s">
        <v>928</v>
      </c>
      <c r="S9545" t="s">
        <v>928</v>
      </c>
      <c r="T9545" t="s">
        <v>928</v>
      </c>
      <c r="U9545" t="s">
        <v>928</v>
      </c>
      <c r="V9545" t="s">
        <v>928</v>
      </c>
      <c r="W9545" t="s">
        <v>928</v>
      </c>
      <c r="X9545" t="s">
        <v>928</v>
      </c>
      <c r="Y9545" t="s">
        <v>929</v>
      </c>
      <c r="Z9545" t="s">
        <v>928</v>
      </c>
      <c r="AA9545" t="s">
        <v>929</v>
      </c>
      <c r="AB9545" t="s">
        <v>929</v>
      </c>
      <c r="AC9545" t="s">
        <v>929</v>
      </c>
      <c r="AD9545" t="s">
        <v>929</v>
      </c>
      <c r="AE9545" t="s">
        <v>930</v>
      </c>
      <c r="AF9545" t="s">
        <v>929</v>
      </c>
      <c r="AG9545" t="s">
        <v>929</v>
      </c>
      <c r="AH9545" t="s">
        <v>930</v>
      </c>
      <c r="AI9545" t="s">
        <v>929</v>
      </c>
      <c r="AJ9545" t="s">
        <v>929</v>
      </c>
      <c r="AK9545" t="s">
        <v>930</v>
      </c>
      <c r="AL9545" t="s">
        <v>929</v>
      </c>
      <c r="AM9545" t="s">
        <v>930</v>
      </c>
      <c r="AN9545" t="s">
        <v>930</v>
      </c>
      <c r="AO9545" t="s">
        <v>928</v>
      </c>
      <c r="AP9545" t="s">
        <v>930</v>
      </c>
      <c r="AQ9545" t="s">
        <v>930</v>
      </c>
      <c r="AR9545" t="s">
        <v>928</v>
      </c>
      <c r="AS9545" t="s">
        <v>929</v>
      </c>
      <c r="AT9545" t="s">
        <v>929</v>
      </c>
      <c r="AU9545" t="s">
        <v>930</v>
      </c>
      <c r="AV9545" t="s">
        <v>930</v>
      </c>
      <c r="AW9545" t="s">
        <v>929</v>
      </c>
      <c r="AX9545" t="s">
        <v>930</v>
      </c>
    </row>
    <row r="9546" spans="1:50">
      <c r="A9546">
        <v>800465</v>
      </c>
      <c r="B9546" t="s">
        <v>91</v>
      </c>
      <c r="C9546" t="s">
        <v>928</v>
      </c>
      <c r="D9546" t="s">
        <v>930</v>
      </c>
      <c r="E9546" t="s">
        <v>930</v>
      </c>
      <c r="F9546" t="s">
        <v>928</v>
      </c>
      <c r="G9546" t="s">
        <v>928</v>
      </c>
      <c r="H9546" t="s">
        <v>930</v>
      </c>
      <c r="I9546" t="s">
        <v>928</v>
      </c>
      <c r="J9546" t="s">
        <v>930</v>
      </c>
      <c r="K9546" t="s">
        <v>928</v>
      </c>
      <c r="L9546" t="s">
        <v>930</v>
      </c>
      <c r="M9546" t="s">
        <v>930</v>
      </c>
      <c r="N9546" t="s">
        <v>928</v>
      </c>
      <c r="O9546" t="s">
        <v>930</v>
      </c>
      <c r="P9546" t="s">
        <v>929</v>
      </c>
      <c r="Q9546" t="s">
        <v>929</v>
      </c>
      <c r="R9546" t="s">
        <v>928</v>
      </c>
      <c r="S9546" t="s">
        <v>929</v>
      </c>
      <c r="T9546" t="s">
        <v>929</v>
      </c>
      <c r="U9546" t="s">
        <v>928</v>
      </c>
      <c r="V9546" t="s">
        <v>929</v>
      </c>
      <c r="W9546" t="s">
        <v>930</v>
      </c>
      <c r="X9546" t="s">
        <v>928</v>
      </c>
      <c r="Y9546" t="s">
        <v>930</v>
      </c>
      <c r="Z9546" t="s">
        <v>929</v>
      </c>
      <c r="AA9546" t="s">
        <v>930</v>
      </c>
      <c r="AB9546" t="s">
        <v>930</v>
      </c>
      <c r="AC9546" t="s">
        <v>928</v>
      </c>
      <c r="AD9546" t="s">
        <v>930</v>
      </c>
      <c r="AE9546" t="s">
        <v>930</v>
      </c>
      <c r="AF9546" t="s">
        <v>928</v>
      </c>
      <c r="AG9546" t="s">
        <v>928</v>
      </c>
      <c r="AH9546" t="s">
        <v>928</v>
      </c>
      <c r="AI9546" t="s">
        <v>928</v>
      </c>
      <c r="AJ9546" t="s">
        <v>928</v>
      </c>
      <c r="AK9546" t="s">
        <v>928</v>
      </c>
      <c r="AL9546" t="s">
        <v>928</v>
      </c>
      <c r="AM9546" t="s">
        <v>929</v>
      </c>
      <c r="AN9546" t="s">
        <v>929</v>
      </c>
      <c r="AO9546" t="s">
        <v>929</v>
      </c>
      <c r="AP9546" t="s">
        <v>929</v>
      </c>
      <c r="AQ9546" t="s">
        <v>929</v>
      </c>
      <c r="AR9546" t="s">
        <v>929</v>
      </c>
      <c r="AS9546" t="s">
        <v>929</v>
      </c>
      <c r="AT9546" t="s">
        <v>929</v>
      </c>
      <c r="AU9546" t="s">
        <v>929</v>
      </c>
      <c r="AV9546" t="s">
        <v>929</v>
      </c>
      <c r="AW9546" t="s">
        <v>929</v>
      </c>
      <c r="AX9546" t="s">
        <v>929</v>
      </c>
    </row>
    <row r="9547" spans="1:50">
      <c r="A9547">
        <v>800479</v>
      </c>
      <c r="B9547" t="s">
        <v>91</v>
      </c>
      <c r="C9547" t="s">
        <v>930</v>
      </c>
      <c r="D9547" t="s">
        <v>928</v>
      </c>
      <c r="E9547" t="s">
        <v>930</v>
      </c>
      <c r="F9547" t="s">
        <v>930</v>
      </c>
      <c r="G9547" t="s">
        <v>928</v>
      </c>
      <c r="H9547" t="s">
        <v>930</v>
      </c>
      <c r="I9547" t="s">
        <v>928</v>
      </c>
      <c r="J9547" t="s">
        <v>930</v>
      </c>
      <c r="K9547" t="s">
        <v>928</v>
      </c>
      <c r="L9547" t="s">
        <v>929</v>
      </c>
      <c r="M9547" t="s">
        <v>929</v>
      </c>
      <c r="N9547" t="s">
        <v>928</v>
      </c>
      <c r="O9547" t="s">
        <v>928</v>
      </c>
      <c r="P9547" t="s">
        <v>928</v>
      </c>
      <c r="Q9547" t="s">
        <v>928</v>
      </c>
      <c r="R9547" t="s">
        <v>930</v>
      </c>
      <c r="S9547" t="s">
        <v>930</v>
      </c>
      <c r="T9547" t="s">
        <v>928</v>
      </c>
      <c r="U9547" t="s">
        <v>929</v>
      </c>
      <c r="V9547" t="s">
        <v>930</v>
      </c>
      <c r="W9547" t="s">
        <v>930</v>
      </c>
      <c r="X9547" t="s">
        <v>930</v>
      </c>
      <c r="Y9547" t="s">
        <v>930</v>
      </c>
      <c r="Z9547" t="s">
        <v>928</v>
      </c>
      <c r="AA9547" t="s">
        <v>928</v>
      </c>
      <c r="AB9547" t="s">
        <v>929</v>
      </c>
      <c r="AC9547" t="s">
        <v>929</v>
      </c>
      <c r="AD9547" t="s">
        <v>929</v>
      </c>
      <c r="AE9547" t="s">
        <v>928</v>
      </c>
      <c r="AF9547" t="s">
        <v>929</v>
      </c>
      <c r="AG9547" t="s">
        <v>930</v>
      </c>
      <c r="AH9547" t="s">
        <v>929</v>
      </c>
      <c r="AI9547" t="s">
        <v>929</v>
      </c>
      <c r="AJ9547" t="s">
        <v>929</v>
      </c>
      <c r="AK9547" t="s">
        <v>930</v>
      </c>
      <c r="AL9547" t="s">
        <v>929</v>
      </c>
      <c r="AM9547" t="s">
        <v>930</v>
      </c>
      <c r="AN9547" t="s">
        <v>930</v>
      </c>
      <c r="AO9547" t="s">
        <v>928</v>
      </c>
      <c r="AP9547" t="s">
        <v>930</v>
      </c>
      <c r="AQ9547" t="s">
        <v>930</v>
      </c>
      <c r="AR9547" t="s">
        <v>930</v>
      </c>
      <c r="AS9547" t="s">
        <v>929</v>
      </c>
      <c r="AT9547" t="s">
        <v>930</v>
      </c>
      <c r="AU9547" t="s">
        <v>930</v>
      </c>
      <c r="AV9547" t="s">
        <v>930</v>
      </c>
      <c r="AW9547" t="s">
        <v>928</v>
      </c>
      <c r="AX9547" t="s">
        <v>930</v>
      </c>
    </row>
    <row r="9548" spans="1:50">
      <c r="A9548">
        <v>800498</v>
      </c>
      <c r="B9548" t="s">
        <v>91</v>
      </c>
      <c r="C9548" t="s">
        <v>928</v>
      </c>
      <c r="D9548" t="s">
        <v>928</v>
      </c>
      <c r="E9548" t="s">
        <v>929</v>
      </c>
      <c r="F9548" t="s">
        <v>928</v>
      </c>
      <c r="G9548" t="s">
        <v>929</v>
      </c>
      <c r="H9548" t="s">
        <v>929</v>
      </c>
      <c r="I9548" t="s">
        <v>928</v>
      </c>
      <c r="J9548" t="s">
        <v>929</v>
      </c>
      <c r="K9548" t="s">
        <v>929</v>
      </c>
      <c r="L9548" t="s">
        <v>929</v>
      </c>
      <c r="M9548" t="s">
        <v>929</v>
      </c>
      <c r="N9548" t="s">
        <v>929</v>
      </c>
      <c r="O9548" t="s">
        <v>930</v>
      </c>
      <c r="P9548" t="s">
        <v>930</v>
      </c>
      <c r="Q9548" t="s">
        <v>930</v>
      </c>
      <c r="R9548" t="s">
        <v>930</v>
      </c>
      <c r="S9548" t="s">
        <v>930</v>
      </c>
      <c r="T9548" t="s">
        <v>930</v>
      </c>
      <c r="U9548" t="s">
        <v>930</v>
      </c>
      <c r="V9548" t="s">
        <v>930</v>
      </c>
      <c r="W9548" t="s">
        <v>930</v>
      </c>
      <c r="X9548" t="s">
        <v>930</v>
      </c>
      <c r="Y9548" t="s">
        <v>930</v>
      </c>
      <c r="Z9548" t="s">
        <v>928</v>
      </c>
      <c r="AA9548" t="s">
        <v>930</v>
      </c>
      <c r="AB9548" t="s">
        <v>930</v>
      </c>
      <c r="AC9548" t="s">
        <v>930</v>
      </c>
      <c r="AD9548" t="s">
        <v>930</v>
      </c>
      <c r="AE9548" t="s">
        <v>930</v>
      </c>
      <c r="AF9548" t="s">
        <v>930</v>
      </c>
      <c r="AG9548" t="s">
        <v>930</v>
      </c>
      <c r="AH9548" t="s">
        <v>930</v>
      </c>
      <c r="AI9548" t="s">
        <v>930</v>
      </c>
      <c r="AJ9548" t="s">
        <v>930</v>
      </c>
      <c r="AK9548" t="s">
        <v>930</v>
      </c>
      <c r="AL9548" t="s">
        <v>930</v>
      </c>
      <c r="AM9548" t="s">
        <v>928</v>
      </c>
      <c r="AN9548" t="s">
        <v>928</v>
      </c>
      <c r="AO9548" t="s">
        <v>928</v>
      </c>
      <c r="AP9548" t="s">
        <v>928</v>
      </c>
      <c r="AQ9548" t="s">
        <v>928</v>
      </c>
      <c r="AR9548" t="s">
        <v>928</v>
      </c>
      <c r="AS9548" t="s">
        <v>929</v>
      </c>
      <c r="AT9548" t="s">
        <v>928</v>
      </c>
      <c r="AU9548" t="s">
        <v>930</v>
      </c>
      <c r="AV9548" t="s">
        <v>930</v>
      </c>
      <c r="AW9548" t="s">
        <v>928</v>
      </c>
      <c r="AX9548" t="s">
        <v>928</v>
      </c>
    </row>
    <row r="9549" spans="1:50">
      <c r="A9549">
        <v>800508</v>
      </c>
      <c r="B9549" t="s">
        <v>91</v>
      </c>
      <c r="C9549" t="s">
        <v>930</v>
      </c>
      <c r="D9549" t="s">
        <v>930</v>
      </c>
      <c r="E9549" t="s">
        <v>930</v>
      </c>
      <c r="F9549" t="s">
        <v>930</v>
      </c>
      <c r="G9549" t="s">
        <v>930</v>
      </c>
      <c r="H9549" t="s">
        <v>930</v>
      </c>
      <c r="I9549" t="s">
        <v>930</v>
      </c>
      <c r="J9549" t="s">
        <v>930</v>
      </c>
      <c r="K9549" t="s">
        <v>928</v>
      </c>
      <c r="L9549" t="s">
        <v>930</v>
      </c>
      <c r="M9549" t="s">
        <v>929</v>
      </c>
      <c r="N9549" t="s">
        <v>929</v>
      </c>
      <c r="O9549" t="s">
        <v>930</v>
      </c>
      <c r="P9549" t="s">
        <v>930</v>
      </c>
      <c r="Q9549" t="s">
        <v>930</v>
      </c>
      <c r="R9549" t="s">
        <v>929</v>
      </c>
      <c r="S9549" t="s">
        <v>930</v>
      </c>
      <c r="T9549" t="s">
        <v>930</v>
      </c>
      <c r="U9549" t="s">
        <v>930</v>
      </c>
      <c r="V9549" t="s">
        <v>928</v>
      </c>
      <c r="W9549" t="s">
        <v>929</v>
      </c>
      <c r="X9549" t="s">
        <v>930</v>
      </c>
      <c r="Y9549" t="s">
        <v>930</v>
      </c>
      <c r="Z9549" t="s">
        <v>930</v>
      </c>
      <c r="AA9549" t="s">
        <v>929</v>
      </c>
      <c r="AB9549" t="s">
        <v>929</v>
      </c>
      <c r="AC9549" t="s">
        <v>929</v>
      </c>
      <c r="AD9549" t="s">
        <v>929</v>
      </c>
      <c r="AE9549" t="s">
        <v>930</v>
      </c>
      <c r="AF9549" t="s">
        <v>929</v>
      </c>
      <c r="AG9549" t="s">
        <v>930</v>
      </c>
      <c r="AH9549" t="s">
        <v>930</v>
      </c>
      <c r="AI9549" t="s">
        <v>930</v>
      </c>
      <c r="AJ9549" t="s">
        <v>930</v>
      </c>
      <c r="AK9549" t="s">
        <v>928</v>
      </c>
      <c r="AL9549" t="s">
        <v>930</v>
      </c>
      <c r="AM9549" t="s">
        <v>930</v>
      </c>
      <c r="AN9549" t="s">
        <v>930</v>
      </c>
      <c r="AO9549" t="s">
        <v>929</v>
      </c>
      <c r="AP9549" t="s">
        <v>930</v>
      </c>
      <c r="AQ9549" t="s">
        <v>929</v>
      </c>
      <c r="AR9549" t="s">
        <v>929</v>
      </c>
      <c r="AS9549" t="s">
        <v>929</v>
      </c>
      <c r="AT9549" t="s">
        <v>929</v>
      </c>
      <c r="AU9549" t="s">
        <v>929</v>
      </c>
      <c r="AV9549" t="s">
        <v>929</v>
      </c>
      <c r="AW9549" t="s">
        <v>929</v>
      </c>
      <c r="AX9549" t="s">
        <v>929</v>
      </c>
    </row>
    <row r="9550" spans="1:50">
      <c r="A9550">
        <v>800513</v>
      </c>
      <c r="B9550" t="s">
        <v>91</v>
      </c>
      <c r="C9550" t="s">
        <v>930</v>
      </c>
      <c r="D9550" t="s">
        <v>930</v>
      </c>
      <c r="E9550" t="s">
        <v>929</v>
      </c>
      <c r="F9550" t="s">
        <v>930</v>
      </c>
      <c r="G9550" t="s">
        <v>928</v>
      </c>
      <c r="H9550" t="s">
        <v>929</v>
      </c>
      <c r="I9550" t="s">
        <v>930</v>
      </c>
      <c r="J9550" t="s">
        <v>930</v>
      </c>
      <c r="K9550" t="s">
        <v>928</v>
      </c>
      <c r="L9550" t="s">
        <v>930</v>
      </c>
      <c r="M9550" t="s">
        <v>930</v>
      </c>
      <c r="N9550" t="s">
        <v>929</v>
      </c>
      <c r="O9550" t="s">
        <v>928</v>
      </c>
      <c r="P9550" t="s">
        <v>928</v>
      </c>
      <c r="Q9550" t="s">
        <v>930</v>
      </c>
      <c r="R9550" t="s">
        <v>928</v>
      </c>
      <c r="S9550" t="s">
        <v>929</v>
      </c>
      <c r="T9550" t="s">
        <v>929</v>
      </c>
      <c r="U9550" t="s">
        <v>929</v>
      </c>
      <c r="V9550" t="s">
        <v>929</v>
      </c>
      <c r="W9550" t="s">
        <v>929</v>
      </c>
      <c r="X9550" t="s">
        <v>929</v>
      </c>
      <c r="Y9550" t="s">
        <v>929</v>
      </c>
      <c r="Z9550" t="s">
        <v>928</v>
      </c>
      <c r="AA9550" t="s">
        <v>929</v>
      </c>
      <c r="AB9550" t="s">
        <v>929</v>
      </c>
      <c r="AC9550" t="s">
        <v>928</v>
      </c>
      <c r="AD9550" t="s">
        <v>929</v>
      </c>
      <c r="AE9550" t="s">
        <v>928</v>
      </c>
      <c r="AF9550" t="s">
        <v>929</v>
      </c>
      <c r="AG9550" t="s">
        <v>930</v>
      </c>
      <c r="AH9550" t="s">
        <v>930</v>
      </c>
      <c r="AI9550" t="s">
        <v>930</v>
      </c>
      <c r="AJ9550" t="s">
        <v>928</v>
      </c>
      <c r="AK9550" t="s">
        <v>928</v>
      </c>
      <c r="AL9550" t="s">
        <v>930</v>
      </c>
      <c r="AM9550" t="s">
        <v>930</v>
      </c>
      <c r="AN9550" t="s">
        <v>930</v>
      </c>
      <c r="AO9550" t="s">
        <v>930</v>
      </c>
      <c r="AP9550" t="s">
        <v>930</v>
      </c>
      <c r="AQ9550" t="s">
        <v>930</v>
      </c>
      <c r="AR9550" t="s">
        <v>928</v>
      </c>
      <c r="AS9550" t="s">
        <v>929</v>
      </c>
      <c r="AT9550" t="s">
        <v>929</v>
      </c>
      <c r="AU9550" t="s">
        <v>929</v>
      </c>
      <c r="AV9550" t="s">
        <v>929</v>
      </c>
      <c r="AW9550" t="s">
        <v>929</v>
      </c>
      <c r="AX9550" t="s">
        <v>929</v>
      </c>
    </row>
    <row r="9551" spans="1:50">
      <c r="A9551">
        <v>800530</v>
      </c>
      <c r="B9551" t="s">
        <v>91</v>
      </c>
      <c r="C9551" t="s">
        <v>930</v>
      </c>
      <c r="D9551" t="s">
        <v>928</v>
      </c>
      <c r="E9551" t="s">
        <v>930</v>
      </c>
      <c r="F9551" t="s">
        <v>930</v>
      </c>
      <c r="G9551" t="s">
        <v>930</v>
      </c>
      <c r="H9551" t="s">
        <v>930</v>
      </c>
      <c r="I9551" t="s">
        <v>930</v>
      </c>
      <c r="J9551" t="s">
        <v>928</v>
      </c>
      <c r="K9551" t="s">
        <v>930</v>
      </c>
      <c r="L9551" t="s">
        <v>928</v>
      </c>
      <c r="M9551" t="s">
        <v>930</v>
      </c>
      <c r="N9551" t="s">
        <v>930</v>
      </c>
      <c r="O9551" t="s">
        <v>928</v>
      </c>
      <c r="P9551" t="s">
        <v>930</v>
      </c>
      <c r="Q9551" t="s">
        <v>929</v>
      </c>
      <c r="R9551" t="s">
        <v>930</v>
      </c>
      <c r="S9551" t="s">
        <v>928</v>
      </c>
      <c r="T9551" t="s">
        <v>930</v>
      </c>
      <c r="U9551" t="s">
        <v>928</v>
      </c>
      <c r="V9551" t="s">
        <v>929</v>
      </c>
      <c r="W9551" t="s">
        <v>929</v>
      </c>
      <c r="X9551" t="s">
        <v>929</v>
      </c>
      <c r="Y9551" t="s">
        <v>929</v>
      </c>
      <c r="Z9551" t="s">
        <v>929</v>
      </c>
      <c r="AA9551" t="s">
        <v>929</v>
      </c>
      <c r="AB9551" t="s">
        <v>929</v>
      </c>
      <c r="AC9551" t="s">
        <v>930</v>
      </c>
      <c r="AD9551" t="s">
        <v>929</v>
      </c>
      <c r="AE9551" t="s">
        <v>928</v>
      </c>
      <c r="AF9551" t="s">
        <v>930</v>
      </c>
      <c r="AG9551" t="s">
        <v>930</v>
      </c>
      <c r="AH9551" t="s">
        <v>928</v>
      </c>
      <c r="AI9551" t="s">
        <v>930</v>
      </c>
      <c r="AJ9551" t="s">
        <v>928</v>
      </c>
      <c r="AK9551" t="s">
        <v>928</v>
      </c>
      <c r="AL9551" t="s">
        <v>930</v>
      </c>
      <c r="AM9551" t="s">
        <v>929</v>
      </c>
      <c r="AN9551" t="s">
        <v>929</v>
      </c>
      <c r="AO9551" t="s">
        <v>929</v>
      </c>
      <c r="AP9551" t="s">
        <v>929</v>
      </c>
      <c r="AQ9551" t="s">
        <v>930</v>
      </c>
      <c r="AR9551" t="s">
        <v>929</v>
      </c>
      <c r="AS9551" t="s">
        <v>929</v>
      </c>
      <c r="AT9551" t="s">
        <v>929</v>
      </c>
      <c r="AU9551" t="s">
        <v>929</v>
      </c>
      <c r="AV9551" t="s">
        <v>929</v>
      </c>
      <c r="AW9551" t="s">
        <v>929</v>
      </c>
      <c r="AX9551" t="s">
        <v>929</v>
      </c>
    </row>
    <row r="9552" spans="1:50">
      <c r="A9552">
        <v>800556</v>
      </c>
      <c r="B9552" t="s">
        <v>91</v>
      </c>
      <c r="C9552" t="s">
        <v>930</v>
      </c>
      <c r="D9552" t="s">
        <v>928</v>
      </c>
      <c r="E9552" t="s">
        <v>928</v>
      </c>
      <c r="F9552" t="s">
        <v>929</v>
      </c>
      <c r="G9552" t="s">
        <v>928</v>
      </c>
      <c r="H9552" t="s">
        <v>930</v>
      </c>
      <c r="I9552" t="s">
        <v>928</v>
      </c>
      <c r="J9552" t="s">
        <v>930</v>
      </c>
      <c r="K9552" t="s">
        <v>930</v>
      </c>
      <c r="L9552" t="s">
        <v>929</v>
      </c>
      <c r="M9552" t="s">
        <v>930</v>
      </c>
      <c r="N9552" t="s">
        <v>930</v>
      </c>
      <c r="O9552" t="s">
        <v>930</v>
      </c>
      <c r="P9552" t="s">
        <v>930</v>
      </c>
      <c r="Q9552" t="s">
        <v>929</v>
      </c>
      <c r="R9552" t="s">
        <v>930</v>
      </c>
      <c r="S9552" t="s">
        <v>930</v>
      </c>
      <c r="T9552" t="s">
        <v>929</v>
      </c>
      <c r="U9552" t="s">
        <v>929</v>
      </c>
      <c r="V9552" t="s">
        <v>929</v>
      </c>
      <c r="W9552" t="s">
        <v>929</v>
      </c>
      <c r="X9552" t="s">
        <v>929</v>
      </c>
      <c r="Y9552" t="s">
        <v>930</v>
      </c>
      <c r="Z9552" t="s">
        <v>929</v>
      </c>
      <c r="AA9552" t="s">
        <v>930</v>
      </c>
      <c r="AB9552" t="s">
        <v>930</v>
      </c>
      <c r="AC9552" t="s">
        <v>930</v>
      </c>
      <c r="AD9552" t="s">
        <v>930</v>
      </c>
      <c r="AE9552" t="s">
        <v>929</v>
      </c>
      <c r="AF9552" t="s">
        <v>930</v>
      </c>
      <c r="AG9552" t="s">
        <v>928</v>
      </c>
      <c r="AH9552" t="s">
        <v>929</v>
      </c>
      <c r="AI9552" t="s">
        <v>928</v>
      </c>
      <c r="AJ9552" t="s">
        <v>928</v>
      </c>
      <c r="AK9552" t="s">
        <v>930</v>
      </c>
      <c r="AL9552" t="s">
        <v>928</v>
      </c>
      <c r="AM9552" t="s">
        <v>930</v>
      </c>
      <c r="AN9552" t="s">
        <v>930</v>
      </c>
      <c r="AO9552" t="s">
        <v>929</v>
      </c>
      <c r="AP9552" t="s">
        <v>929</v>
      </c>
      <c r="AQ9552" t="s">
        <v>930</v>
      </c>
      <c r="AR9552" t="s">
        <v>929</v>
      </c>
      <c r="AS9552" t="s">
        <v>929</v>
      </c>
      <c r="AT9552" t="s">
        <v>929</v>
      </c>
      <c r="AU9552" t="s">
        <v>929</v>
      </c>
      <c r="AV9552" t="s">
        <v>929</v>
      </c>
      <c r="AW9552" t="s">
        <v>929</v>
      </c>
      <c r="AX9552" t="s">
        <v>930</v>
      </c>
    </row>
    <row r="9553" spans="1:50">
      <c r="A9553">
        <v>800560</v>
      </c>
      <c r="B9553" t="s">
        <v>91</v>
      </c>
      <c r="C9553" t="s">
        <v>930</v>
      </c>
      <c r="D9553" t="s">
        <v>930</v>
      </c>
      <c r="E9553" t="s">
        <v>930</v>
      </c>
      <c r="F9553" t="s">
        <v>929</v>
      </c>
      <c r="G9553" t="s">
        <v>928</v>
      </c>
      <c r="H9553" t="s">
        <v>929</v>
      </c>
      <c r="I9553" t="s">
        <v>930</v>
      </c>
      <c r="J9553" t="s">
        <v>929</v>
      </c>
      <c r="K9553" t="s">
        <v>930</v>
      </c>
      <c r="L9553" t="s">
        <v>928</v>
      </c>
      <c r="M9553" t="s">
        <v>929</v>
      </c>
      <c r="N9553" t="s">
        <v>929</v>
      </c>
      <c r="O9553" t="s">
        <v>929</v>
      </c>
      <c r="P9553" t="s">
        <v>930</v>
      </c>
      <c r="Q9553" t="s">
        <v>930</v>
      </c>
      <c r="R9553" t="s">
        <v>930</v>
      </c>
      <c r="S9553" t="s">
        <v>930</v>
      </c>
      <c r="T9553" t="s">
        <v>929</v>
      </c>
      <c r="U9553" t="s">
        <v>929</v>
      </c>
      <c r="V9553" t="s">
        <v>929</v>
      </c>
      <c r="W9553" t="s">
        <v>929</v>
      </c>
      <c r="X9553" t="s">
        <v>929</v>
      </c>
      <c r="Y9553" t="s">
        <v>929</v>
      </c>
      <c r="Z9553" t="s">
        <v>929</v>
      </c>
      <c r="AA9553" t="s">
        <v>928</v>
      </c>
      <c r="AB9553" t="s">
        <v>928</v>
      </c>
      <c r="AC9553" t="s">
        <v>930</v>
      </c>
      <c r="AD9553" t="s">
        <v>928</v>
      </c>
      <c r="AE9553" t="s">
        <v>929</v>
      </c>
      <c r="AF9553" t="s">
        <v>930</v>
      </c>
      <c r="AG9553" t="s">
        <v>930</v>
      </c>
      <c r="AH9553" t="s">
        <v>930</v>
      </c>
      <c r="AI9553" t="s">
        <v>930</v>
      </c>
      <c r="AJ9553" t="s">
        <v>930</v>
      </c>
      <c r="AK9553" t="s">
        <v>930</v>
      </c>
      <c r="AL9553" t="s">
        <v>930</v>
      </c>
      <c r="AM9553" t="s">
        <v>930</v>
      </c>
      <c r="AN9553" t="s">
        <v>930</v>
      </c>
      <c r="AO9553" t="s">
        <v>929</v>
      </c>
      <c r="AP9553" t="s">
        <v>928</v>
      </c>
      <c r="AQ9553" t="s">
        <v>930</v>
      </c>
      <c r="AR9553" t="s">
        <v>928</v>
      </c>
      <c r="AS9553" t="s">
        <v>929</v>
      </c>
      <c r="AT9553" t="s">
        <v>928</v>
      </c>
      <c r="AU9553" t="s">
        <v>928</v>
      </c>
      <c r="AV9553" t="s">
        <v>930</v>
      </c>
      <c r="AW9553" t="s">
        <v>930</v>
      </c>
      <c r="AX9553" t="s">
        <v>930</v>
      </c>
    </row>
    <row r="9554" spans="1:50">
      <c r="A9554">
        <v>800626</v>
      </c>
      <c r="B9554" t="s">
        <v>91</v>
      </c>
      <c r="C9554" t="s">
        <v>930</v>
      </c>
      <c r="D9554" t="s">
        <v>930</v>
      </c>
      <c r="E9554" t="s">
        <v>928</v>
      </c>
      <c r="F9554" t="s">
        <v>930</v>
      </c>
      <c r="G9554" t="s">
        <v>930</v>
      </c>
      <c r="H9554" t="s">
        <v>929</v>
      </c>
      <c r="I9554" t="s">
        <v>928</v>
      </c>
      <c r="J9554" t="s">
        <v>929</v>
      </c>
      <c r="K9554" t="s">
        <v>930</v>
      </c>
      <c r="L9554" t="s">
        <v>929</v>
      </c>
      <c r="M9554" t="s">
        <v>930</v>
      </c>
      <c r="N9554" t="s">
        <v>930</v>
      </c>
      <c r="O9554" t="s">
        <v>929</v>
      </c>
      <c r="P9554" t="s">
        <v>929</v>
      </c>
      <c r="Q9554" t="s">
        <v>929</v>
      </c>
      <c r="R9554" t="s">
        <v>928</v>
      </c>
      <c r="S9554" t="s">
        <v>929</v>
      </c>
      <c r="T9554" t="s">
        <v>929</v>
      </c>
      <c r="U9554" t="s">
        <v>929</v>
      </c>
      <c r="V9554" t="s">
        <v>929</v>
      </c>
      <c r="W9554" t="s">
        <v>930</v>
      </c>
      <c r="X9554" t="s">
        <v>929</v>
      </c>
      <c r="Y9554" t="s">
        <v>929</v>
      </c>
      <c r="Z9554" t="s">
        <v>929</v>
      </c>
      <c r="AA9554" t="s">
        <v>930</v>
      </c>
      <c r="AB9554" t="s">
        <v>930</v>
      </c>
      <c r="AC9554" t="s">
        <v>930</v>
      </c>
      <c r="AD9554" t="s">
        <v>930</v>
      </c>
      <c r="AE9554" t="s">
        <v>930</v>
      </c>
      <c r="AF9554" t="s">
        <v>930</v>
      </c>
      <c r="AG9554" t="s">
        <v>930</v>
      </c>
      <c r="AH9554" t="s">
        <v>930</v>
      </c>
      <c r="AI9554" t="s">
        <v>930</v>
      </c>
      <c r="AJ9554" t="s">
        <v>930</v>
      </c>
      <c r="AK9554" t="s">
        <v>930</v>
      </c>
      <c r="AL9554" t="s">
        <v>930</v>
      </c>
      <c r="AM9554" t="s">
        <v>929</v>
      </c>
      <c r="AN9554" t="s">
        <v>929</v>
      </c>
      <c r="AO9554" t="s">
        <v>929</v>
      </c>
      <c r="AP9554" t="s">
        <v>929</v>
      </c>
      <c r="AQ9554" t="s">
        <v>929</v>
      </c>
      <c r="AR9554" t="s">
        <v>929</v>
      </c>
      <c r="AS9554" t="s">
        <v>929</v>
      </c>
      <c r="AT9554" t="s">
        <v>929</v>
      </c>
      <c r="AU9554" t="s">
        <v>929</v>
      </c>
      <c r="AV9554" t="s">
        <v>929</v>
      </c>
      <c r="AW9554" t="s">
        <v>929</v>
      </c>
      <c r="AX9554" t="s">
        <v>929</v>
      </c>
    </row>
    <row r="9555" spans="1:50">
      <c r="A9555">
        <v>800651</v>
      </c>
      <c r="B9555" t="s">
        <v>91</v>
      </c>
      <c r="C9555" t="s">
        <v>928</v>
      </c>
      <c r="D9555" t="s">
        <v>930</v>
      </c>
      <c r="E9555" t="s">
        <v>930</v>
      </c>
      <c r="F9555" t="s">
        <v>928</v>
      </c>
      <c r="G9555" t="s">
        <v>928</v>
      </c>
      <c r="H9555" t="s">
        <v>928</v>
      </c>
      <c r="I9555" t="s">
        <v>928</v>
      </c>
      <c r="J9555" t="s">
        <v>930</v>
      </c>
      <c r="K9555" t="s">
        <v>928</v>
      </c>
      <c r="L9555" t="s">
        <v>928</v>
      </c>
      <c r="M9555" t="s">
        <v>928</v>
      </c>
      <c r="N9555" t="s">
        <v>930</v>
      </c>
      <c r="O9555" t="s">
        <v>928</v>
      </c>
      <c r="P9555" t="s">
        <v>928</v>
      </c>
      <c r="Q9555" t="s">
        <v>929</v>
      </c>
      <c r="R9555" t="s">
        <v>928</v>
      </c>
      <c r="S9555" t="s">
        <v>929</v>
      </c>
      <c r="T9555" t="s">
        <v>928</v>
      </c>
      <c r="U9555" t="s">
        <v>930</v>
      </c>
      <c r="V9555" t="s">
        <v>930</v>
      </c>
      <c r="W9555" t="s">
        <v>930</v>
      </c>
      <c r="X9555" t="s">
        <v>930</v>
      </c>
      <c r="Y9555" t="s">
        <v>930</v>
      </c>
      <c r="Z9555" t="s">
        <v>928</v>
      </c>
      <c r="AA9555" t="s">
        <v>930</v>
      </c>
      <c r="AB9555" t="s">
        <v>930</v>
      </c>
      <c r="AC9555" t="s">
        <v>930</v>
      </c>
      <c r="AD9555" t="s">
        <v>929</v>
      </c>
      <c r="AE9555" t="s">
        <v>929</v>
      </c>
      <c r="AF9555" t="s">
        <v>930</v>
      </c>
      <c r="AG9555" t="s">
        <v>930</v>
      </c>
      <c r="AH9555" t="s">
        <v>929</v>
      </c>
      <c r="AI9555" t="s">
        <v>928</v>
      </c>
      <c r="AJ9555" t="s">
        <v>930</v>
      </c>
      <c r="AK9555" t="s">
        <v>930</v>
      </c>
      <c r="AL9555" t="s">
        <v>930</v>
      </c>
      <c r="AM9555" t="s">
        <v>930</v>
      </c>
      <c r="AN9555" t="s">
        <v>930</v>
      </c>
      <c r="AO9555" t="s">
        <v>930</v>
      </c>
      <c r="AP9555" t="s">
        <v>930</v>
      </c>
      <c r="AQ9555" t="s">
        <v>930</v>
      </c>
      <c r="AR9555" t="s">
        <v>930</v>
      </c>
      <c r="AS9555" t="s">
        <v>929</v>
      </c>
      <c r="AT9555" t="s">
        <v>929</v>
      </c>
      <c r="AU9555" t="s">
        <v>929</v>
      </c>
      <c r="AV9555" t="s">
        <v>929</v>
      </c>
      <c r="AW9555" t="s">
        <v>929</v>
      </c>
      <c r="AX9555" t="s">
        <v>929</v>
      </c>
    </row>
    <row r="9556" spans="1:50">
      <c r="A9556">
        <v>800689</v>
      </c>
      <c r="B9556" t="s">
        <v>91</v>
      </c>
      <c r="C9556" t="s">
        <v>928</v>
      </c>
      <c r="D9556" t="s">
        <v>928</v>
      </c>
      <c r="E9556" t="s">
        <v>928</v>
      </c>
      <c r="F9556" t="s">
        <v>928</v>
      </c>
      <c r="G9556" t="s">
        <v>930</v>
      </c>
      <c r="H9556" t="s">
        <v>928</v>
      </c>
      <c r="I9556" t="s">
        <v>928</v>
      </c>
      <c r="J9556" t="s">
        <v>930</v>
      </c>
      <c r="K9556" t="s">
        <v>928</v>
      </c>
      <c r="L9556" t="s">
        <v>930</v>
      </c>
      <c r="M9556" t="s">
        <v>930</v>
      </c>
      <c r="N9556" t="s">
        <v>928</v>
      </c>
      <c r="O9556" t="s">
        <v>928</v>
      </c>
      <c r="P9556" t="s">
        <v>930</v>
      </c>
      <c r="Q9556" t="s">
        <v>930</v>
      </c>
      <c r="R9556" t="s">
        <v>930</v>
      </c>
      <c r="S9556" t="s">
        <v>929</v>
      </c>
      <c r="T9556" t="s">
        <v>929</v>
      </c>
      <c r="U9556" t="s">
        <v>930</v>
      </c>
      <c r="V9556" t="s">
        <v>930</v>
      </c>
      <c r="W9556" t="s">
        <v>930</v>
      </c>
      <c r="X9556" t="s">
        <v>930</v>
      </c>
      <c r="Y9556" t="s">
        <v>928</v>
      </c>
      <c r="Z9556" t="s">
        <v>928</v>
      </c>
      <c r="AA9556" t="s">
        <v>928</v>
      </c>
      <c r="AB9556" t="s">
        <v>928</v>
      </c>
      <c r="AC9556" t="s">
        <v>928</v>
      </c>
      <c r="AD9556" t="s">
        <v>928</v>
      </c>
      <c r="AE9556" t="s">
        <v>928</v>
      </c>
      <c r="AF9556" t="s">
        <v>928</v>
      </c>
      <c r="AG9556" t="s">
        <v>929</v>
      </c>
      <c r="AH9556" t="s">
        <v>929</v>
      </c>
      <c r="AI9556" t="s">
        <v>929</v>
      </c>
      <c r="AJ9556" t="s">
        <v>929</v>
      </c>
      <c r="AK9556" t="s">
        <v>930</v>
      </c>
      <c r="AL9556" t="s">
        <v>929</v>
      </c>
      <c r="AM9556" t="s">
        <v>929</v>
      </c>
      <c r="AN9556" t="s">
        <v>929</v>
      </c>
      <c r="AO9556" t="s">
        <v>929</v>
      </c>
      <c r="AP9556" t="s">
        <v>929</v>
      </c>
      <c r="AQ9556" t="s">
        <v>928</v>
      </c>
      <c r="AR9556" t="s">
        <v>930</v>
      </c>
      <c r="AS9556" t="s">
        <v>929</v>
      </c>
      <c r="AT9556" t="s">
        <v>928</v>
      </c>
      <c r="AU9556" t="s">
        <v>930</v>
      </c>
      <c r="AV9556" t="s">
        <v>928</v>
      </c>
      <c r="AW9556" t="s">
        <v>930</v>
      </c>
      <c r="AX9556" t="s">
        <v>928</v>
      </c>
    </row>
    <row r="9557" spans="1:50">
      <c r="A9557">
        <v>800694</v>
      </c>
      <c r="B9557" t="s">
        <v>91</v>
      </c>
      <c r="C9557" t="s">
        <v>928</v>
      </c>
      <c r="D9557" t="s">
        <v>930</v>
      </c>
      <c r="E9557" t="s">
        <v>930</v>
      </c>
      <c r="F9557" t="s">
        <v>930</v>
      </c>
      <c r="G9557" t="s">
        <v>928</v>
      </c>
      <c r="H9557" t="s">
        <v>930</v>
      </c>
      <c r="I9557" t="s">
        <v>928</v>
      </c>
      <c r="J9557" t="s">
        <v>930</v>
      </c>
      <c r="K9557" t="s">
        <v>930</v>
      </c>
      <c r="L9557" t="s">
        <v>928</v>
      </c>
      <c r="M9557" t="s">
        <v>930</v>
      </c>
      <c r="N9557" t="s">
        <v>929</v>
      </c>
      <c r="O9557" t="s">
        <v>929</v>
      </c>
      <c r="P9557" t="s">
        <v>928</v>
      </c>
      <c r="Q9557" t="s">
        <v>929</v>
      </c>
      <c r="R9557" t="s">
        <v>929</v>
      </c>
      <c r="S9557" t="s">
        <v>929</v>
      </c>
      <c r="T9557" t="s">
        <v>928</v>
      </c>
      <c r="U9557" t="s">
        <v>928</v>
      </c>
      <c r="V9557" t="s">
        <v>930</v>
      </c>
      <c r="W9557" t="s">
        <v>930</v>
      </c>
      <c r="X9557" t="s">
        <v>928</v>
      </c>
      <c r="Y9557" t="s">
        <v>930</v>
      </c>
      <c r="Z9557" t="s">
        <v>930</v>
      </c>
      <c r="AA9557" t="s">
        <v>930</v>
      </c>
      <c r="AB9557" t="s">
        <v>930</v>
      </c>
      <c r="AC9557" t="s">
        <v>928</v>
      </c>
      <c r="AD9557" t="s">
        <v>928</v>
      </c>
      <c r="AE9557" t="s">
        <v>928</v>
      </c>
      <c r="AF9557" t="s">
        <v>930</v>
      </c>
      <c r="AG9557" t="s">
        <v>928</v>
      </c>
      <c r="AH9557" t="s">
        <v>929</v>
      </c>
      <c r="AI9557" t="s">
        <v>929</v>
      </c>
      <c r="AJ9557" t="s">
        <v>929</v>
      </c>
      <c r="AK9557" t="s">
        <v>929</v>
      </c>
      <c r="AL9557" t="s">
        <v>929</v>
      </c>
      <c r="AM9557" t="s">
        <v>930</v>
      </c>
      <c r="AN9557" t="s">
        <v>930</v>
      </c>
      <c r="AO9557" t="s">
        <v>930</v>
      </c>
      <c r="AP9557" t="s">
        <v>930</v>
      </c>
      <c r="AQ9557" t="s">
        <v>930</v>
      </c>
      <c r="AR9557" t="s">
        <v>930</v>
      </c>
      <c r="AS9557" t="s">
        <v>929</v>
      </c>
      <c r="AT9557" t="s">
        <v>929</v>
      </c>
      <c r="AU9557" t="s">
        <v>929</v>
      </c>
      <c r="AV9557" t="s">
        <v>929</v>
      </c>
      <c r="AW9557" t="s">
        <v>929</v>
      </c>
      <c r="AX9557" t="s">
        <v>929</v>
      </c>
    </row>
    <row r="9558" spans="1:50">
      <c r="A9558">
        <v>800705</v>
      </c>
      <c r="B9558" t="s">
        <v>91</v>
      </c>
      <c r="C9558" t="s">
        <v>928</v>
      </c>
      <c r="D9558" t="s">
        <v>930</v>
      </c>
      <c r="E9558" t="s">
        <v>930</v>
      </c>
      <c r="F9558" t="s">
        <v>928</v>
      </c>
      <c r="G9558" t="s">
        <v>928</v>
      </c>
      <c r="H9558" t="s">
        <v>930</v>
      </c>
      <c r="I9558" t="s">
        <v>928</v>
      </c>
      <c r="J9558" t="s">
        <v>928</v>
      </c>
      <c r="K9558" t="s">
        <v>928</v>
      </c>
      <c r="L9558" t="s">
        <v>930</v>
      </c>
      <c r="M9558" t="s">
        <v>930</v>
      </c>
      <c r="N9558" t="s">
        <v>930</v>
      </c>
      <c r="O9558" t="s">
        <v>928</v>
      </c>
      <c r="P9558" t="s">
        <v>928</v>
      </c>
      <c r="Q9558" t="s">
        <v>930</v>
      </c>
      <c r="R9558" t="s">
        <v>928</v>
      </c>
      <c r="S9558" t="s">
        <v>929</v>
      </c>
      <c r="T9558" t="s">
        <v>930</v>
      </c>
      <c r="U9558" t="s">
        <v>930</v>
      </c>
      <c r="V9558" t="s">
        <v>928</v>
      </c>
      <c r="W9558" t="s">
        <v>930</v>
      </c>
      <c r="X9558" t="s">
        <v>929</v>
      </c>
      <c r="Y9558" t="s">
        <v>928</v>
      </c>
      <c r="Z9558" t="s">
        <v>929</v>
      </c>
      <c r="AA9558" t="s">
        <v>928</v>
      </c>
      <c r="AB9558" t="s">
        <v>930</v>
      </c>
      <c r="AC9558" t="s">
        <v>930</v>
      </c>
      <c r="AD9558" t="s">
        <v>929</v>
      </c>
      <c r="AE9558" t="s">
        <v>929</v>
      </c>
      <c r="AF9558" t="s">
        <v>930</v>
      </c>
      <c r="AG9558" t="s">
        <v>930</v>
      </c>
      <c r="AH9558" t="s">
        <v>929</v>
      </c>
      <c r="AI9558" t="s">
        <v>930</v>
      </c>
      <c r="AJ9558" t="s">
        <v>930</v>
      </c>
      <c r="AK9558" t="s">
        <v>929</v>
      </c>
      <c r="AL9558" t="s">
        <v>930</v>
      </c>
      <c r="AM9558" t="s">
        <v>929</v>
      </c>
      <c r="AN9558" t="s">
        <v>929</v>
      </c>
      <c r="AO9558" t="s">
        <v>929</v>
      </c>
      <c r="AP9558" t="s">
        <v>929</v>
      </c>
      <c r="AQ9558" t="s">
        <v>929</v>
      </c>
      <c r="AR9558" t="s">
        <v>929</v>
      </c>
      <c r="AS9558" t="s">
        <v>929</v>
      </c>
      <c r="AT9558" t="s">
        <v>930</v>
      </c>
      <c r="AU9558" t="s">
        <v>930</v>
      </c>
      <c r="AV9558" t="s">
        <v>930</v>
      </c>
      <c r="AW9558" t="s">
        <v>930</v>
      </c>
      <c r="AX9558" t="s">
        <v>930</v>
      </c>
    </row>
    <row r="9559" spans="1:50">
      <c r="A9559">
        <v>800714</v>
      </c>
      <c r="B9559" t="s">
        <v>91</v>
      </c>
      <c r="C9559" t="s">
        <v>928</v>
      </c>
      <c r="D9559" t="s">
        <v>928</v>
      </c>
      <c r="E9559" t="s">
        <v>928</v>
      </c>
      <c r="F9559" t="s">
        <v>928</v>
      </c>
      <c r="G9559" t="s">
        <v>928</v>
      </c>
      <c r="H9559" t="s">
        <v>928</v>
      </c>
      <c r="I9559" t="s">
        <v>928</v>
      </c>
      <c r="J9559" t="s">
        <v>928</v>
      </c>
      <c r="K9559" t="s">
        <v>928</v>
      </c>
      <c r="L9559" t="s">
        <v>930</v>
      </c>
      <c r="M9559" t="s">
        <v>930</v>
      </c>
      <c r="N9559" t="s">
        <v>930</v>
      </c>
      <c r="O9559" t="s">
        <v>928</v>
      </c>
      <c r="P9559" t="s">
        <v>928</v>
      </c>
      <c r="Q9559" t="s">
        <v>929</v>
      </c>
      <c r="R9559" t="s">
        <v>928</v>
      </c>
      <c r="S9559" t="s">
        <v>930</v>
      </c>
      <c r="T9559" t="s">
        <v>928</v>
      </c>
      <c r="U9559" t="s">
        <v>930</v>
      </c>
      <c r="V9559" t="s">
        <v>930</v>
      </c>
      <c r="W9559" t="s">
        <v>928</v>
      </c>
      <c r="X9559" t="s">
        <v>928</v>
      </c>
      <c r="Y9559" t="s">
        <v>928</v>
      </c>
      <c r="Z9559" t="s">
        <v>928</v>
      </c>
      <c r="AA9559" t="s">
        <v>928</v>
      </c>
      <c r="AB9559" t="s">
        <v>930</v>
      </c>
      <c r="AC9559" t="s">
        <v>928</v>
      </c>
      <c r="AD9559" t="s">
        <v>930</v>
      </c>
      <c r="AE9559" t="s">
        <v>930</v>
      </c>
      <c r="AF9559" t="s">
        <v>930</v>
      </c>
      <c r="AG9559" t="s">
        <v>930</v>
      </c>
      <c r="AH9559" t="s">
        <v>928</v>
      </c>
      <c r="AI9559" t="s">
        <v>928</v>
      </c>
      <c r="AJ9559" t="s">
        <v>930</v>
      </c>
      <c r="AK9559" t="s">
        <v>928</v>
      </c>
      <c r="AL9559" t="s">
        <v>928</v>
      </c>
      <c r="AM9559" t="s">
        <v>929</v>
      </c>
      <c r="AN9559" t="s">
        <v>929</v>
      </c>
      <c r="AO9559" t="s">
        <v>929</v>
      </c>
      <c r="AP9559" t="s">
        <v>929</v>
      </c>
      <c r="AQ9559" t="s">
        <v>929</v>
      </c>
      <c r="AR9559" t="s">
        <v>929</v>
      </c>
      <c r="AS9559" t="s">
        <v>929</v>
      </c>
      <c r="AT9559" t="s">
        <v>929</v>
      </c>
      <c r="AU9559" t="s">
        <v>929</v>
      </c>
      <c r="AV9559" t="s">
        <v>929</v>
      </c>
      <c r="AW9559" t="s">
        <v>929</v>
      </c>
      <c r="AX9559" t="s">
        <v>929</v>
      </c>
    </row>
    <row r="9560" spans="1:50">
      <c r="A9560">
        <v>800726</v>
      </c>
      <c r="B9560" t="s">
        <v>91</v>
      </c>
      <c r="C9560" t="s">
        <v>928</v>
      </c>
      <c r="D9560" t="s">
        <v>928</v>
      </c>
      <c r="E9560" t="s">
        <v>928</v>
      </c>
      <c r="F9560" t="s">
        <v>928</v>
      </c>
      <c r="G9560" t="s">
        <v>928</v>
      </c>
      <c r="H9560" t="s">
        <v>928</v>
      </c>
      <c r="I9560" t="s">
        <v>930</v>
      </c>
      <c r="J9560" t="s">
        <v>930</v>
      </c>
      <c r="K9560" t="s">
        <v>930</v>
      </c>
      <c r="L9560" t="s">
        <v>930</v>
      </c>
      <c r="M9560" t="s">
        <v>930</v>
      </c>
      <c r="N9560" t="s">
        <v>928</v>
      </c>
      <c r="O9560" t="s">
        <v>930</v>
      </c>
      <c r="P9560" t="s">
        <v>929</v>
      </c>
      <c r="Q9560" t="s">
        <v>929</v>
      </c>
      <c r="R9560" t="s">
        <v>929</v>
      </c>
      <c r="S9560" t="s">
        <v>929</v>
      </c>
      <c r="T9560" t="s">
        <v>929</v>
      </c>
      <c r="U9560" t="s">
        <v>930</v>
      </c>
      <c r="V9560" t="s">
        <v>928</v>
      </c>
      <c r="W9560" t="s">
        <v>929</v>
      </c>
      <c r="X9560" t="s">
        <v>930</v>
      </c>
      <c r="Y9560" t="s">
        <v>929</v>
      </c>
      <c r="Z9560" t="s">
        <v>929</v>
      </c>
      <c r="AA9560" t="s">
        <v>930</v>
      </c>
      <c r="AB9560" t="s">
        <v>930</v>
      </c>
      <c r="AC9560" t="s">
        <v>930</v>
      </c>
      <c r="AD9560" t="s">
        <v>928</v>
      </c>
      <c r="AE9560" t="s">
        <v>930</v>
      </c>
      <c r="AF9560" t="s">
        <v>930</v>
      </c>
      <c r="AG9560" t="s">
        <v>928</v>
      </c>
      <c r="AH9560" t="s">
        <v>928</v>
      </c>
      <c r="AI9560" t="s">
        <v>928</v>
      </c>
      <c r="AJ9560" t="s">
        <v>928</v>
      </c>
      <c r="AK9560" t="s">
        <v>929</v>
      </c>
      <c r="AL9560" t="s">
        <v>928</v>
      </c>
      <c r="AM9560" t="s">
        <v>930</v>
      </c>
      <c r="AN9560" t="s">
        <v>930</v>
      </c>
      <c r="AO9560" t="s">
        <v>928</v>
      </c>
      <c r="AP9560" t="s">
        <v>930</v>
      </c>
      <c r="AQ9560" t="s">
        <v>928</v>
      </c>
      <c r="AR9560" t="s">
        <v>928</v>
      </c>
      <c r="AS9560" t="s">
        <v>929</v>
      </c>
      <c r="AT9560" t="s">
        <v>928</v>
      </c>
      <c r="AU9560" t="s">
        <v>929</v>
      </c>
      <c r="AV9560" t="s">
        <v>928</v>
      </c>
      <c r="AW9560" t="s">
        <v>929</v>
      </c>
      <c r="AX9560" t="s">
        <v>929</v>
      </c>
    </row>
    <row r="9561" spans="1:50">
      <c r="A9561">
        <v>800729</v>
      </c>
      <c r="B9561" t="s">
        <v>91</v>
      </c>
      <c r="C9561" t="s">
        <v>928</v>
      </c>
      <c r="D9561" t="s">
        <v>928</v>
      </c>
      <c r="E9561" t="s">
        <v>930</v>
      </c>
      <c r="F9561" t="s">
        <v>928</v>
      </c>
      <c r="G9561" t="s">
        <v>928</v>
      </c>
      <c r="H9561" t="s">
        <v>928</v>
      </c>
      <c r="I9561" t="s">
        <v>928</v>
      </c>
      <c r="J9561" t="s">
        <v>930</v>
      </c>
      <c r="K9561" t="s">
        <v>928</v>
      </c>
      <c r="L9561" t="s">
        <v>929</v>
      </c>
      <c r="M9561" t="s">
        <v>928</v>
      </c>
      <c r="N9561" t="s">
        <v>930</v>
      </c>
      <c r="O9561" t="s">
        <v>930</v>
      </c>
      <c r="P9561" t="s">
        <v>930</v>
      </c>
      <c r="Q9561" t="s">
        <v>928</v>
      </c>
      <c r="R9561" t="s">
        <v>930</v>
      </c>
      <c r="S9561" t="s">
        <v>930</v>
      </c>
      <c r="T9561" t="s">
        <v>928</v>
      </c>
      <c r="U9561" t="s">
        <v>928</v>
      </c>
      <c r="V9561" t="s">
        <v>930</v>
      </c>
      <c r="W9561" t="s">
        <v>930</v>
      </c>
      <c r="X9561" t="s">
        <v>928</v>
      </c>
      <c r="Y9561" t="s">
        <v>929</v>
      </c>
      <c r="Z9561" t="s">
        <v>930</v>
      </c>
      <c r="AA9561" t="s">
        <v>929</v>
      </c>
      <c r="AB9561" t="s">
        <v>929</v>
      </c>
      <c r="AC9561" t="s">
        <v>929</v>
      </c>
      <c r="AD9561" t="s">
        <v>929</v>
      </c>
      <c r="AE9561" t="s">
        <v>930</v>
      </c>
      <c r="AF9561" t="s">
        <v>929</v>
      </c>
      <c r="AG9561" t="s">
        <v>929</v>
      </c>
      <c r="AH9561" t="s">
        <v>929</v>
      </c>
      <c r="AI9561" t="s">
        <v>929</v>
      </c>
      <c r="AJ9561" t="s">
        <v>928</v>
      </c>
      <c r="AK9561" t="s">
        <v>929</v>
      </c>
      <c r="AL9561" t="s">
        <v>929</v>
      </c>
      <c r="AM9561" t="s">
        <v>930</v>
      </c>
      <c r="AN9561" t="s">
        <v>930</v>
      </c>
      <c r="AO9561" t="s">
        <v>929</v>
      </c>
      <c r="AP9561" t="s">
        <v>929</v>
      </c>
      <c r="AQ9561" t="s">
        <v>930</v>
      </c>
      <c r="AR9561" t="s">
        <v>929</v>
      </c>
      <c r="AS9561" t="s">
        <v>929</v>
      </c>
      <c r="AT9561" t="s">
        <v>929</v>
      </c>
      <c r="AU9561" t="s">
        <v>929</v>
      </c>
      <c r="AV9561" t="s">
        <v>929</v>
      </c>
      <c r="AW9561" t="s">
        <v>929</v>
      </c>
      <c r="AX9561" t="s">
        <v>929</v>
      </c>
    </row>
    <row r="9562" spans="1:50">
      <c r="A9562">
        <v>800747</v>
      </c>
      <c r="B9562" t="s">
        <v>91</v>
      </c>
      <c r="C9562" t="s">
        <v>930</v>
      </c>
      <c r="D9562" t="s">
        <v>928</v>
      </c>
      <c r="E9562" t="s">
        <v>930</v>
      </c>
      <c r="F9562" t="s">
        <v>928</v>
      </c>
      <c r="G9562" t="s">
        <v>928</v>
      </c>
      <c r="H9562" t="s">
        <v>928</v>
      </c>
      <c r="I9562" t="s">
        <v>930</v>
      </c>
      <c r="J9562" t="s">
        <v>929</v>
      </c>
      <c r="K9562" t="s">
        <v>929</v>
      </c>
      <c r="L9562" t="s">
        <v>930</v>
      </c>
      <c r="M9562" t="s">
        <v>929</v>
      </c>
      <c r="N9562" t="s">
        <v>928</v>
      </c>
      <c r="O9562" t="s">
        <v>930</v>
      </c>
      <c r="P9562" t="s">
        <v>929</v>
      </c>
      <c r="Q9562" t="s">
        <v>930</v>
      </c>
      <c r="R9562" t="s">
        <v>930</v>
      </c>
      <c r="S9562" t="s">
        <v>930</v>
      </c>
      <c r="T9562" t="s">
        <v>929</v>
      </c>
      <c r="U9562" t="s">
        <v>930</v>
      </c>
      <c r="V9562" t="s">
        <v>928</v>
      </c>
      <c r="W9562" t="s">
        <v>929</v>
      </c>
      <c r="X9562" t="s">
        <v>930</v>
      </c>
      <c r="Y9562" t="s">
        <v>928</v>
      </c>
      <c r="Z9562" t="s">
        <v>930</v>
      </c>
      <c r="AA9562" t="s">
        <v>930</v>
      </c>
      <c r="AB9562" t="s">
        <v>930</v>
      </c>
      <c r="AC9562" t="s">
        <v>928</v>
      </c>
      <c r="AD9562" t="s">
        <v>930</v>
      </c>
      <c r="AE9562" t="s">
        <v>930</v>
      </c>
      <c r="AF9562" t="s">
        <v>930</v>
      </c>
      <c r="AG9562" t="s">
        <v>929</v>
      </c>
      <c r="AH9562" t="s">
        <v>929</v>
      </c>
      <c r="AI9562" t="s">
        <v>929</v>
      </c>
      <c r="AJ9562" t="s">
        <v>930</v>
      </c>
      <c r="AK9562" t="s">
        <v>930</v>
      </c>
      <c r="AL9562" t="s">
        <v>930</v>
      </c>
      <c r="AM9562" t="s">
        <v>930</v>
      </c>
      <c r="AN9562" t="s">
        <v>930</v>
      </c>
      <c r="AO9562" t="s">
        <v>930</v>
      </c>
      <c r="AP9562" t="s">
        <v>930</v>
      </c>
      <c r="AQ9562" t="s">
        <v>930</v>
      </c>
      <c r="AR9562" t="s">
        <v>930</v>
      </c>
      <c r="AS9562" t="s">
        <v>929</v>
      </c>
      <c r="AT9562" t="s">
        <v>929</v>
      </c>
      <c r="AU9562" t="s">
        <v>929</v>
      </c>
      <c r="AV9562" t="s">
        <v>929</v>
      </c>
      <c r="AW9562" t="s">
        <v>929</v>
      </c>
      <c r="AX9562" t="s">
        <v>929</v>
      </c>
    </row>
    <row r="9563" spans="1:50">
      <c r="A9563">
        <v>800757</v>
      </c>
      <c r="B9563" t="s">
        <v>91</v>
      </c>
      <c r="C9563" t="s">
        <v>928</v>
      </c>
      <c r="D9563" t="s">
        <v>930</v>
      </c>
      <c r="E9563" t="s">
        <v>930</v>
      </c>
      <c r="F9563" t="s">
        <v>930</v>
      </c>
      <c r="G9563" t="s">
        <v>930</v>
      </c>
      <c r="H9563" t="s">
        <v>930</v>
      </c>
      <c r="I9563" t="s">
        <v>928</v>
      </c>
      <c r="J9563" t="s">
        <v>930</v>
      </c>
      <c r="K9563" t="s">
        <v>930</v>
      </c>
      <c r="L9563" t="s">
        <v>930</v>
      </c>
      <c r="M9563" t="s">
        <v>930</v>
      </c>
      <c r="N9563" t="s">
        <v>929</v>
      </c>
      <c r="O9563" t="s">
        <v>928</v>
      </c>
      <c r="P9563" t="s">
        <v>928</v>
      </c>
      <c r="Q9563" t="s">
        <v>930</v>
      </c>
      <c r="R9563" t="s">
        <v>930</v>
      </c>
      <c r="S9563" t="s">
        <v>928</v>
      </c>
      <c r="T9563" t="s">
        <v>929</v>
      </c>
      <c r="U9563" t="s">
        <v>929</v>
      </c>
      <c r="V9563" t="s">
        <v>929</v>
      </c>
      <c r="W9563" t="s">
        <v>929</v>
      </c>
      <c r="X9563" t="s">
        <v>929</v>
      </c>
      <c r="Y9563" t="s">
        <v>929</v>
      </c>
      <c r="Z9563" t="s">
        <v>929</v>
      </c>
      <c r="AA9563" t="s">
        <v>928</v>
      </c>
      <c r="AB9563" t="s">
        <v>928</v>
      </c>
      <c r="AC9563" t="s">
        <v>930</v>
      </c>
      <c r="AD9563" t="s">
        <v>930</v>
      </c>
      <c r="AE9563" t="s">
        <v>928</v>
      </c>
      <c r="AF9563" t="s">
        <v>928</v>
      </c>
      <c r="AG9563" t="s">
        <v>928</v>
      </c>
      <c r="AH9563" t="s">
        <v>929</v>
      </c>
      <c r="AI9563" t="s">
        <v>930</v>
      </c>
      <c r="AJ9563" t="s">
        <v>928</v>
      </c>
      <c r="AK9563" t="s">
        <v>928</v>
      </c>
      <c r="AL9563" t="s">
        <v>929</v>
      </c>
      <c r="AM9563" t="s">
        <v>929</v>
      </c>
      <c r="AN9563" t="s">
        <v>929</v>
      </c>
      <c r="AO9563" t="s">
        <v>929</v>
      </c>
      <c r="AP9563" t="s">
        <v>929</v>
      </c>
      <c r="AQ9563" t="s">
        <v>929</v>
      </c>
      <c r="AR9563" t="s">
        <v>929</v>
      </c>
      <c r="AS9563" t="s">
        <v>929</v>
      </c>
      <c r="AT9563" t="s">
        <v>929</v>
      </c>
      <c r="AU9563" t="s">
        <v>929</v>
      </c>
      <c r="AV9563" t="s">
        <v>929</v>
      </c>
      <c r="AW9563" t="s">
        <v>929</v>
      </c>
      <c r="AX9563" t="s">
        <v>929</v>
      </c>
    </row>
    <row r="9564" spans="1:50">
      <c r="A9564">
        <v>800763</v>
      </c>
      <c r="B9564" t="s">
        <v>91</v>
      </c>
      <c r="C9564" t="s">
        <v>930</v>
      </c>
      <c r="D9564" t="s">
        <v>928</v>
      </c>
      <c r="E9564" t="s">
        <v>930</v>
      </c>
      <c r="F9564" t="s">
        <v>929</v>
      </c>
      <c r="G9564" t="s">
        <v>930</v>
      </c>
      <c r="H9564" t="s">
        <v>929</v>
      </c>
      <c r="I9564" t="s">
        <v>930</v>
      </c>
      <c r="J9564" t="s">
        <v>929</v>
      </c>
      <c r="K9564" t="s">
        <v>930</v>
      </c>
      <c r="L9564" t="s">
        <v>928</v>
      </c>
      <c r="M9564" t="s">
        <v>929</v>
      </c>
      <c r="N9564" t="s">
        <v>929</v>
      </c>
      <c r="O9564" t="s">
        <v>928</v>
      </c>
      <c r="P9564" t="s">
        <v>930</v>
      </c>
      <c r="Q9564" t="s">
        <v>930</v>
      </c>
      <c r="R9564" t="s">
        <v>930</v>
      </c>
      <c r="S9564" t="s">
        <v>930</v>
      </c>
      <c r="T9564" t="s">
        <v>929</v>
      </c>
      <c r="U9564" t="s">
        <v>929</v>
      </c>
      <c r="V9564" t="s">
        <v>929</v>
      </c>
      <c r="W9564" t="s">
        <v>929</v>
      </c>
      <c r="X9564" t="s">
        <v>929</v>
      </c>
      <c r="Y9564" t="s">
        <v>930</v>
      </c>
      <c r="Z9564" t="s">
        <v>929</v>
      </c>
      <c r="AA9564" t="s">
        <v>930</v>
      </c>
      <c r="AB9564" t="s">
        <v>930</v>
      </c>
      <c r="AC9564" t="s">
        <v>928</v>
      </c>
      <c r="AD9564" t="s">
        <v>930</v>
      </c>
      <c r="AE9564" t="s">
        <v>929</v>
      </c>
      <c r="AF9564" t="s">
        <v>930</v>
      </c>
      <c r="AG9564" t="s">
        <v>930</v>
      </c>
      <c r="AH9564" t="s">
        <v>928</v>
      </c>
      <c r="AI9564" t="s">
        <v>930</v>
      </c>
      <c r="AJ9564" t="s">
        <v>930</v>
      </c>
      <c r="AK9564" t="s">
        <v>928</v>
      </c>
      <c r="AL9564" t="s">
        <v>930</v>
      </c>
      <c r="AM9564" t="s">
        <v>930</v>
      </c>
      <c r="AN9564" t="s">
        <v>930</v>
      </c>
      <c r="AO9564" t="s">
        <v>930</v>
      </c>
      <c r="AP9564" t="s">
        <v>930</v>
      </c>
      <c r="AQ9564" t="s">
        <v>928</v>
      </c>
      <c r="AR9564" t="s">
        <v>928</v>
      </c>
      <c r="AS9564" t="s">
        <v>929</v>
      </c>
      <c r="AT9564" t="s">
        <v>928</v>
      </c>
      <c r="AU9564" t="s">
        <v>930</v>
      </c>
      <c r="AV9564" t="s">
        <v>930</v>
      </c>
      <c r="AW9564" t="s">
        <v>928</v>
      </c>
      <c r="AX9564" t="s">
        <v>930</v>
      </c>
    </row>
    <row r="9565" spans="1:50">
      <c r="A9565">
        <v>800775</v>
      </c>
      <c r="B9565" t="s">
        <v>91</v>
      </c>
      <c r="C9565" t="s">
        <v>928</v>
      </c>
      <c r="D9565" t="s">
        <v>928</v>
      </c>
      <c r="E9565" t="s">
        <v>928</v>
      </c>
      <c r="F9565" t="s">
        <v>928</v>
      </c>
      <c r="G9565" t="s">
        <v>928</v>
      </c>
      <c r="H9565" t="s">
        <v>930</v>
      </c>
      <c r="I9565" t="s">
        <v>930</v>
      </c>
      <c r="J9565" t="s">
        <v>930</v>
      </c>
      <c r="K9565" t="s">
        <v>930</v>
      </c>
      <c r="L9565" t="s">
        <v>930</v>
      </c>
      <c r="M9565" t="s">
        <v>930</v>
      </c>
      <c r="N9565" t="s">
        <v>930</v>
      </c>
      <c r="O9565" t="s">
        <v>928</v>
      </c>
      <c r="P9565" t="s">
        <v>928</v>
      </c>
      <c r="Q9565" t="s">
        <v>930</v>
      </c>
      <c r="R9565" t="s">
        <v>930</v>
      </c>
      <c r="S9565" t="s">
        <v>928</v>
      </c>
      <c r="T9565" t="s">
        <v>928</v>
      </c>
      <c r="U9565" t="s">
        <v>928</v>
      </c>
      <c r="V9565" t="s">
        <v>930</v>
      </c>
      <c r="W9565" t="s">
        <v>928</v>
      </c>
      <c r="X9565" t="s">
        <v>928</v>
      </c>
      <c r="Y9565" t="s">
        <v>928</v>
      </c>
      <c r="Z9565" t="s">
        <v>928</v>
      </c>
      <c r="AA9565" t="s">
        <v>929</v>
      </c>
      <c r="AB9565" t="s">
        <v>930</v>
      </c>
      <c r="AC9565" t="s">
        <v>930</v>
      </c>
      <c r="AD9565" t="s">
        <v>929</v>
      </c>
      <c r="AE9565" t="s">
        <v>929</v>
      </c>
      <c r="AF9565" t="s">
        <v>930</v>
      </c>
      <c r="AG9565" t="s">
        <v>930</v>
      </c>
      <c r="AH9565" t="s">
        <v>930</v>
      </c>
      <c r="AI9565" t="s">
        <v>928</v>
      </c>
      <c r="AJ9565" t="s">
        <v>928</v>
      </c>
      <c r="AK9565" t="s">
        <v>929</v>
      </c>
      <c r="AL9565" t="s">
        <v>930</v>
      </c>
      <c r="AM9565" t="s">
        <v>929</v>
      </c>
      <c r="AN9565" t="s">
        <v>930</v>
      </c>
      <c r="AO9565" t="s">
        <v>930</v>
      </c>
      <c r="AP9565" t="s">
        <v>930</v>
      </c>
      <c r="AQ9565" t="s">
        <v>930</v>
      </c>
      <c r="AR9565" t="s">
        <v>929</v>
      </c>
      <c r="AS9565" t="s">
        <v>929</v>
      </c>
      <c r="AT9565" t="s">
        <v>930</v>
      </c>
      <c r="AU9565" t="s">
        <v>929</v>
      </c>
      <c r="AV9565" t="s">
        <v>929</v>
      </c>
      <c r="AW9565" t="s">
        <v>929</v>
      </c>
      <c r="AX9565" t="s">
        <v>929</v>
      </c>
    </row>
    <row r="9566" spans="1:50">
      <c r="A9566">
        <v>800803</v>
      </c>
      <c r="B9566" t="s">
        <v>91</v>
      </c>
      <c r="C9566" t="s">
        <v>928</v>
      </c>
      <c r="D9566" t="s">
        <v>930</v>
      </c>
      <c r="E9566" t="s">
        <v>928</v>
      </c>
      <c r="F9566" t="s">
        <v>929</v>
      </c>
      <c r="G9566" t="s">
        <v>930</v>
      </c>
      <c r="H9566" t="s">
        <v>929</v>
      </c>
      <c r="I9566" t="s">
        <v>930</v>
      </c>
      <c r="J9566" t="s">
        <v>929</v>
      </c>
      <c r="K9566" t="s">
        <v>930</v>
      </c>
      <c r="L9566" t="s">
        <v>930</v>
      </c>
      <c r="M9566" t="s">
        <v>929</v>
      </c>
      <c r="N9566" t="s">
        <v>929</v>
      </c>
      <c r="O9566" t="s">
        <v>930</v>
      </c>
      <c r="P9566" t="s">
        <v>928</v>
      </c>
      <c r="Q9566" t="s">
        <v>930</v>
      </c>
      <c r="R9566" t="s">
        <v>929</v>
      </c>
      <c r="S9566" t="s">
        <v>929</v>
      </c>
      <c r="T9566" t="s">
        <v>929</v>
      </c>
      <c r="U9566" t="s">
        <v>929</v>
      </c>
      <c r="V9566" t="s">
        <v>929</v>
      </c>
      <c r="W9566" t="s">
        <v>929</v>
      </c>
      <c r="X9566" t="s">
        <v>928</v>
      </c>
      <c r="Y9566" t="s">
        <v>930</v>
      </c>
      <c r="Z9566" t="s">
        <v>929</v>
      </c>
      <c r="AA9566" t="s">
        <v>930</v>
      </c>
      <c r="AB9566" t="s">
        <v>930</v>
      </c>
      <c r="AC9566" t="s">
        <v>929</v>
      </c>
      <c r="AD9566" t="s">
        <v>929</v>
      </c>
      <c r="AE9566" t="s">
        <v>929</v>
      </c>
      <c r="AF9566" t="s">
        <v>930</v>
      </c>
      <c r="AG9566" t="s">
        <v>928</v>
      </c>
      <c r="AH9566" t="s">
        <v>930</v>
      </c>
      <c r="AI9566" t="s">
        <v>930</v>
      </c>
      <c r="AJ9566" t="s">
        <v>930</v>
      </c>
      <c r="AK9566" t="s">
        <v>928</v>
      </c>
      <c r="AL9566" t="s">
        <v>930</v>
      </c>
      <c r="AM9566" t="s">
        <v>930</v>
      </c>
      <c r="AN9566" t="s">
        <v>930</v>
      </c>
      <c r="AO9566" t="s">
        <v>929</v>
      </c>
      <c r="AP9566" t="s">
        <v>930</v>
      </c>
      <c r="AQ9566" t="s">
        <v>930</v>
      </c>
      <c r="AR9566" t="s">
        <v>929</v>
      </c>
      <c r="AS9566" t="s">
        <v>929</v>
      </c>
      <c r="AT9566" t="s">
        <v>930</v>
      </c>
      <c r="AU9566" t="s">
        <v>929</v>
      </c>
      <c r="AV9566" t="s">
        <v>930</v>
      </c>
      <c r="AW9566" t="s">
        <v>930</v>
      </c>
      <c r="AX9566" t="s">
        <v>929</v>
      </c>
    </row>
    <row r="9567" spans="1:50">
      <c r="A9567">
        <v>800877</v>
      </c>
      <c r="B9567" t="s">
        <v>91</v>
      </c>
      <c r="C9567" t="s">
        <v>929</v>
      </c>
      <c r="D9567" t="s">
        <v>930</v>
      </c>
      <c r="E9567" t="s">
        <v>930</v>
      </c>
      <c r="F9567" t="s">
        <v>929</v>
      </c>
      <c r="G9567" t="s">
        <v>929</v>
      </c>
      <c r="H9567" t="s">
        <v>929</v>
      </c>
      <c r="I9567" t="s">
        <v>929</v>
      </c>
      <c r="J9567" t="s">
        <v>929</v>
      </c>
      <c r="K9567" t="s">
        <v>928</v>
      </c>
      <c r="L9567" t="s">
        <v>928</v>
      </c>
      <c r="M9567" t="s">
        <v>929</v>
      </c>
      <c r="N9567" t="s">
        <v>929</v>
      </c>
      <c r="O9567" t="s">
        <v>930</v>
      </c>
      <c r="P9567" t="s">
        <v>930</v>
      </c>
      <c r="Q9567" t="s">
        <v>930</v>
      </c>
      <c r="R9567" t="s">
        <v>930</v>
      </c>
      <c r="S9567" t="s">
        <v>930</v>
      </c>
      <c r="T9567" t="s">
        <v>930</v>
      </c>
      <c r="U9567" t="s">
        <v>930</v>
      </c>
      <c r="V9567" t="s">
        <v>929</v>
      </c>
      <c r="W9567" t="s">
        <v>929</v>
      </c>
      <c r="X9567" t="s">
        <v>929</v>
      </c>
      <c r="Y9567" t="s">
        <v>929</v>
      </c>
      <c r="Z9567" t="s">
        <v>930</v>
      </c>
      <c r="AA9567" t="s">
        <v>930</v>
      </c>
      <c r="AB9567" t="s">
        <v>930</v>
      </c>
      <c r="AC9567" t="s">
        <v>930</v>
      </c>
      <c r="AD9567" t="s">
        <v>929</v>
      </c>
      <c r="AE9567" t="s">
        <v>930</v>
      </c>
      <c r="AF9567" t="s">
        <v>930</v>
      </c>
      <c r="AG9567" t="s">
        <v>930</v>
      </c>
      <c r="AH9567" t="s">
        <v>930</v>
      </c>
      <c r="AI9567" t="s">
        <v>930</v>
      </c>
      <c r="AJ9567" t="s">
        <v>930</v>
      </c>
      <c r="AK9567" t="s">
        <v>930</v>
      </c>
      <c r="AL9567" t="s">
        <v>930</v>
      </c>
      <c r="AM9567" t="s">
        <v>929</v>
      </c>
      <c r="AN9567" t="s">
        <v>929</v>
      </c>
      <c r="AO9567" t="s">
        <v>929</v>
      </c>
      <c r="AP9567" t="s">
        <v>929</v>
      </c>
      <c r="AQ9567" t="s">
        <v>929</v>
      </c>
      <c r="AR9567" t="s">
        <v>929</v>
      </c>
      <c r="AS9567" t="s">
        <v>929</v>
      </c>
      <c r="AT9567" t="s">
        <v>929</v>
      </c>
      <c r="AU9567" t="s">
        <v>929</v>
      </c>
      <c r="AV9567" t="s">
        <v>929</v>
      </c>
      <c r="AW9567" t="s">
        <v>929</v>
      </c>
      <c r="AX9567" t="s">
        <v>929</v>
      </c>
    </row>
    <row r="9568" spans="1:50">
      <c r="A9568">
        <v>800912</v>
      </c>
      <c r="B9568" t="s">
        <v>91</v>
      </c>
      <c r="C9568" t="s">
        <v>930</v>
      </c>
      <c r="D9568" t="s">
        <v>930</v>
      </c>
      <c r="E9568" t="s">
        <v>930</v>
      </c>
      <c r="F9568" t="s">
        <v>930</v>
      </c>
      <c r="G9568" t="s">
        <v>928</v>
      </c>
      <c r="H9568" t="s">
        <v>928</v>
      </c>
      <c r="I9568" t="s">
        <v>930</v>
      </c>
      <c r="J9568" t="s">
        <v>930</v>
      </c>
      <c r="K9568" t="s">
        <v>928</v>
      </c>
      <c r="L9568" t="s">
        <v>928</v>
      </c>
      <c r="M9568" t="s">
        <v>928</v>
      </c>
      <c r="N9568" t="s">
        <v>930</v>
      </c>
      <c r="O9568" t="s">
        <v>930</v>
      </c>
      <c r="P9568" t="s">
        <v>928</v>
      </c>
      <c r="Q9568" t="s">
        <v>930</v>
      </c>
      <c r="R9568" t="s">
        <v>928</v>
      </c>
      <c r="S9568" t="s">
        <v>929</v>
      </c>
      <c r="T9568" t="s">
        <v>930</v>
      </c>
      <c r="U9568" t="s">
        <v>930</v>
      </c>
      <c r="V9568" t="s">
        <v>929</v>
      </c>
      <c r="W9568" t="s">
        <v>929</v>
      </c>
      <c r="X9568" t="s">
        <v>930</v>
      </c>
      <c r="Y9568" t="s">
        <v>928</v>
      </c>
      <c r="Z9568" t="s">
        <v>930</v>
      </c>
      <c r="AA9568" t="s">
        <v>929</v>
      </c>
      <c r="AB9568" t="s">
        <v>929</v>
      </c>
      <c r="AC9568" t="s">
        <v>929</v>
      </c>
      <c r="AD9568" t="s">
        <v>930</v>
      </c>
      <c r="AE9568" t="s">
        <v>930</v>
      </c>
      <c r="AF9568" t="s">
        <v>929</v>
      </c>
      <c r="AG9568" t="s">
        <v>929</v>
      </c>
      <c r="AH9568" t="s">
        <v>930</v>
      </c>
      <c r="AI9568" t="s">
        <v>929</v>
      </c>
      <c r="AJ9568" t="s">
        <v>929</v>
      </c>
      <c r="AK9568" t="s">
        <v>929</v>
      </c>
      <c r="AL9568" t="s">
        <v>929</v>
      </c>
      <c r="AM9568" t="s">
        <v>929</v>
      </c>
      <c r="AN9568" t="s">
        <v>929</v>
      </c>
      <c r="AO9568" t="s">
        <v>929</v>
      </c>
      <c r="AP9568" t="s">
        <v>929</v>
      </c>
      <c r="AQ9568" t="s">
        <v>929</v>
      </c>
      <c r="AR9568" t="s">
        <v>929</v>
      </c>
      <c r="AS9568" t="s">
        <v>929</v>
      </c>
      <c r="AT9568" t="s">
        <v>929</v>
      </c>
      <c r="AU9568" t="s">
        <v>929</v>
      </c>
      <c r="AV9568" t="s">
        <v>929</v>
      </c>
      <c r="AW9568" t="s">
        <v>929</v>
      </c>
      <c r="AX9568" t="s">
        <v>929</v>
      </c>
    </row>
    <row r="9569" spans="1:50">
      <c r="A9569">
        <v>800916</v>
      </c>
      <c r="B9569" t="s">
        <v>91</v>
      </c>
      <c r="C9569" t="s">
        <v>930</v>
      </c>
      <c r="D9569" t="s">
        <v>928</v>
      </c>
      <c r="E9569" t="s">
        <v>928</v>
      </c>
      <c r="F9569" t="s">
        <v>929</v>
      </c>
      <c r="G9569" t="s">
        <v>930</v>
      </c>
      <c r="H9569" t="s">
        <v>928</v>
      </c>
      <c r="I9569" t="s">
        <v>930</v>
      </c>
      <c r="J9569" t="s">
        <v>929</v>
      </c>
      <c r="K9569" t="s">
        <v>928</v>
      </c>
      <c r="L9569" t="s">
        <v>928</v>
      </c>
      <c r="M9569" t="s">
        <v>929</v>
      </c>
      <c r="N9569" t="s">
        <v>929</v>
      </c>
      <c r="O9569" t="s">
        <v>930</v>
      </c>
      <c r="P9569" t="s">
        <v>929</v>
      </c>
      <c r="Q9569" t="s">
        <v>928</v>
      </c>
      <c r="R9569" t="s">
        <v>928</v>
      </c>
      <c r="S9569" t="s">
        <v>930</v>
      </c>
      <c r="T9569" t="s">
        <v>929</v>
      </c>
      <c r="U9569" t="s">
        <v>929</v>
      </c>
      <c r="V9569" t="s">
        <v>929</v>
      </c>
      <c r="W9569" t="s">
        <v>929</v>
      </c>
      <c r="X9569" t="s">
        <v>928</v>
      </c>
      <c r="Y9569" t="s">
        <v>930</v>
      </c>
      <c r="Z9569" t="s">
        <v>929</v>
      </c>
      <c r="AA9569" t="s">
        <v>929</v>
      </c>
      <c r="AB9569" t="s">
        <v>929</v>
      </c>
      <c r="AC9569" t="s">
        <v>929</v>
      </c>
      <c r="AD9569" t="s">
        <v>929</v>
      </c>
      <c r="AE9569" t="s">
        <v>929</v>
      </c>
      <c r="AF9569" t="s">
        <v>929</v>
      </c>
      <c r="AG9569" t="s">
        <v>929</v>
      </c>
      <c r="AH9569" t="s">
        <v>929</v>
      </c>
      <c r="AI9569" t="s">
        <v>929</v>
      </c>
      <c r="AJ9569" t="s">
        <v>929</v>
      </c>
      <c r="AK9569" t="s">
        <v>929</v>
      </c>
      <c r="AL9569" t="s">
        <v>929</v>
      </c>
      <c r="AM9569" t="s">
        <v>930</v>
      </c>
      <c r="AN9569" t="s">
        <v>930</v>
      </c>
      <c r="AO9569" t="s">
        <v>928</v>
      </c>
      <c r="AP9569" t="s">
        <v>930</v>
      </c>
      <c r="AQ9569" t="s">
        <v>930</v>
      </c>
      <c r="AR9569" t="s">
        <v>930</v>
      </c>
      <c r="AS9569" t="s">
        <v>929</v>
      </c>
      <c r="AT9569" t="s">
        <v>930</v>
      </c>
      <c r="AU9569" t="s">
        <v>930</v>
      </c>
      <c r="AV9569" t="s">
        <v>930</v>
      </c>
      <c r="AW9569" t="s">
        <v>930</v>
      </c>
      <c r="AX9569" t="s">
        <v>930</v>
      </c>
    </row>
    <row r="9570" spans="1:50">
      <c r="A9570">
        <v>800921</v>
      </c>
      <c r="B9570" t="s">
        <v>91</v>
      </c>
      <c r="C9570" t="s">
        <v>930</v>
      </c>
      <c r="D9570" t="s">
        <v>928</v>
      </c>
      <c r="E9570" t="s">
        <v>928</v>
      </c>
      <c r="F9570" t="s">
        <v>930</v>
      </c>
      <c r="G9570" t="s">
        <v>930</v>
      </c>
      <c r="H9570" t="s">
        <v>930</v>
      </c>
      <c r="I9570" t="s">
        <v>928</v>
      </c>
      <c r="J9570" t="s">
        <v>928</v>
      </c>
      <c r="K9570" t="s">
        <v>930</v>
      </c>
      <c r="L9570" t="s">
        <v>930</v>
      </c>
      <c r="M9570" t="s">
        <v>928</v>
      </c>
      <c r="N9570" t="s">
        <v>930</v>
      </c>
      <c r="O9570" t="s">
        <v>928</v>
      </c>
      <c r="P9570" t="s">
        <v>929</v>
      </c>
      <c r="Q9570" t="s">
        <v>930</v>
      </c>
      <c r="R9570" t="s">
        <v>928</v>
      </c>
      <c r="S9570" t="s">
        <v>928</v>
      </c>
      <c r="T9570" t="s">
        <v>928</v>
      </c>
      <c r="U9570" t="s">
        <v>929</v>
      </c>
      <c r="V9570" t="s">
        <v>929</v>
      </c>
      <c r="W9570" t="s">
        <v>929</v>
      </c>
      <c r="X9570" t="s">
        <v>929</v>
      </c>
      <c r="Y9570" t="s">
        <v>928</v>
      </c>
      <c r="Z9570" t="s">
        <v>930</v>
      </c>
      <c r="AA9570" t="s">
        <v>928</v>
      </c>
      <c r="AB9570" t="s">
        <v>929</v>
      </c>
      <c r="AC9570" t="s">
        <v>928</v>
      </c>
      <c r="AD9570" t="s">
        <v>928</v>
      </c>
      <c r="AE9570" t="s">
        <v>928</v>
      </c>
      <c r="AF9570" t="s">
        <v>928</v>
      </c>
      <c r="AG9570" t="s">
        <v>929</v>
      </c>
      <c r="AH9570" t="s">
        <v>929</v>
      </c>
      <c r="AI9570" t="s">
        <v>929</v>
      </c>
      <c r="AJ9570" t="s">
        <v>929</v>
      </c>
      <c r="AK9570" t="s">
        <v>930</v>
      </c>
      <c r="AL9570" t="s">
        <v>929</v>
      </c>
      <c r="AM9570" t="s">
        <v>930</v>
      </c>
      <c r="AN9570" t="s">
        <v>930</v>
      </c>
      <c r="AO9570" t="s">
        <v>928</v>
      </c>
      <c r="AP9570" t="s">
        <v>928</v>
      </c>
      <c r="AQ9570" t="s">
        <v>930</v>
      </c>
      <c r="AR9570" t="s">
        <v>930</v>
      </c>
      <c r="AS9570" t="s">
        <v>929</v>
      </c>
      <c r="AT9570" t="s">
        <v>930</v>
      </c>
      <c r="AU9570" t="s">
        <v>929</v>
      </c>
      <c r="AV9570" t="s">
        <v>930</v>
      </c>
      <c r="AW9570" t="s">
        <v>930</v>
      </c>
      <c r="AX9570" t="s">
        <v>930</v>
      </c>
    </row>
    <row r="9571" spans="1:50">
      <c r="A9571">
        <v>800934</v>
      </c>
      <c r="B9571" t="s">
        <v>91</v>
      </c>
      <c r="C9571" t="s">
        <v>928</v>
      </c>
      <c r="D9571" t="s">
        <v>928</v>
      </c>
      <c r="E9571" t="s">
        <v>928</v>
      </c>
      <c r="F9571" t="s">
        <v>930</v>
      </c>
      <c r="G9571" t="s">
        <v>928</v>
      </c>
      <c r="H9571" t="s">
        <v>930</v>
      </c>
      <c r="I9571" t="s">
        <v>928</v>
      </c>
      <c r="J9571" t="s">
        <v>930</v>
      </c>
      <c r="K9571" t="s">
        <v>928</v>
      </c>
      <c r="L9571" t="s">
        <v>928</v>
      </c>
      <c r="M9571" t="s">
        <v>930</v>
      </c>
      <c r="N9571" t="s">
        <v>930</v>
      </c>
      <c r="O9571" t="s">
        <v>930</v>
      </c>
      <c r="P9571" t="s">
        <v>930</v>
      </c>
      <c r="Q9571" t="s">
        <v>929</v>
      </c>
      <c r="R9571" t="s">
        <v>928</v>
      </c>
      <c r="S9571" t="s">
        <v>929</v>
      </c>
      <c r="T9571" t="s">
        <v>929</v>
      </c>
      <c r="U9571" t="s">
        <v>930</v>
      </c>
      <c r="V9571" t="s">
        <v>928</v>
      </c>
      <c r="W9571" t="s">
        <v>930</v>
      </c>
      <c r="X9571" t="s">
        <v>928</v>
      </c>
      <c r="Y9571" t="s">
        <v>928</v>
      </c>
      <c r="Z9571" t="s">
        <v>930</v>
      </c>
      <c r="AA9571" t="s">
        <v>929</v>
      </c>
      <c r="AB9571" t="s">
        <v>929</v>
      </c>
      <c r="AC9571" t="s">
        <v>930</v>
      </c>
      <c r="AD9571" t="s">
        <v>929</v>
      </c>
      <c r="AE9571" t="s">
        <v>929</v>
      </c>
      <c r="AF9571" t="s">
        <v>929</v>
      </c>
      <c r="AG9571" t="s">
        <v>929</v>
      </c>
      <c r="AH9571" t="s">
        <v>929</v>
      </c>
      <c r="AI9571" t="s">
        <v>929</v>
      </c>
      <c r="AJ9571" t="s">
        <v>929</v>
      </c>
      <c r="AK9571" t="s">
        <v>928</v>
      </c>
      <c r="AL9571" t="s">
        <v>929</v>
      </c>
      <c r="AM9571" t="s">
        <v>930</v>
      </c>
      <c r="AN9571" t="s">
        <v>930</v>
      </c>
      <c r="AO9571" t="s">
        <v>928</v>
      </c>
      <c r="AP9571" t="s">
        <v>930</v>
      </c>
      <c r="AQ9571" t="s">
        <v>930</v>
      </c>
      <c r="AR9571" t="s">
        <v>930</v>
      </c>
      <c r="AS9571" t="s">
        <v>929</v>
      </c>
      <c r="AT9571" t="s">
        <v>930</v>
      </c>
      <c r="AU9571" t="s">
        <v>930</v>
      </c>
      <c r="AV9571" t="s">
        <v>930</v>
      </c>
      <c r="AW9571" t="s">
        <v>930</v>
      </c>
      <c r="AX9571" t="s">
        <v>930</v>
      </c>
    </row>
    <row r="9572" spans="1:50">
      <c r="A9572">
        <v>800939</v>
      </c>
      <c r="B9572" t="s">
        <v>91</v>
      </c>
      <c r="C9572" t="s">
        <v>930</v>
      </c>
      <c r="D9572" t="s">
        <v>928</v>
      </c>
      <c r="E9572" t="s">
        <v>930</v>
      </c>
      <c r="F9572" t="s">
        <v>930</v>
      </c>
      <c r="G9572" t="s">
        <v>930</v>
      </c>
      <c r="H9572" t="s">
        <v>928</v>
      </c>
      <c r="I9572" t="s">
        <v>928</v>
      </c>
      <c r="J9572" t="s">
        <v>930</v>
      </c>
      <c r="K9572" t="s">
        <v>930</v>
      </c>
      <c r="L9572" t="s">
        <v>928</v>
      </c>
      <c r="M9572" t="s">
        <v>930</v>
      </c>
      <c r="N9572" t="s">
        <v>928</v>
      </c>
      <c r="O9572" t="s">
        <v>930</v>
      </c>
      <c r="P9572" t="s">
        <v>930</v>
      </c>
      <c r="Q9572" t="s">
        <v>928</v>
      </c>
      <c r="R9572" t="s">
        <v>930</v>
      </c>
      <c r="S9572" t="s">
        <v>930</v>
      </c>
      <c r="T9572" t="s">
        <v>930</v>
      </c>
      <c r="U9572" t="s">
        <v>928</v>
      </c>
      <c r="V9572" t="s">
        <v>928</v>
      </c>
      <c r="W9572" t="s">
        <v>930</v>
      </c>
      <c r="X9572" t="s">
        <v>930</v>
      </c>
      <c r="Y9572" t="s">
        <v>930</v>
      </c>
      <c r="Z9572" t="s">
        <v>929</v>
      </c>
      <c r="AA9572" t="s">
        <v>929</v>
      </c>
      <c r="AB9572" t="s">
        <v>929</v>
      </c>
      <c r="AC9572" t="s">
        <v>928</v>
      </c>
      <c r="AD9572" t="s">
        <v>928</v>
      </c>
      <c r="AE9572" t="s">
        <v>930</v>
      </c>
      <c r="AF9572" t="s">
        <v>928</v>
      </c>
      <c r="AG9572" t="s">
        <v>930</v>
      </c>
      <c r="AH9572" t="s">
        <v>930</v>
      </c>
      <c r="AI9572" t="s">
        <v>930</v>
      </c>
      <c r="AJ9572" t="s">
        <v>930</v>
      </c>
      <c r="AK9572" t="s">
        <v>930</v>
      </c>
      <c r="AL9572" t="s">
        <v>930</v>
      </c>
      <c r="AM9572" t="s">
        <v>930</v>
      </c>
      <c r="AN9572" t="s">
        <v>930</v>
      </c>
      <c r="AO9572" t="s">
        <v>929</v>
      </c>
      <c r="AP9572" t="s">
        <v>929</v>
      </c>
      <c r="AQ9572" t="s">
        <v>929</v>
      </c>
      <c r="AR9572" t="s">
        <v>930</v>
      </c>
      <c r="AS9572" t="s">
        <v>929</v>
      </c>
      <c r="AT9572" t="s">
        <v>929</v>
      </c>
      <c r="AU9572" t="s">
        <v>929</v>
      </c>
      <c r="AV9572" t="s">
        <v>929</v>
      </c>
      <c r="AW9572" t="s">
        <v>929</v>
      </c>
      <c r="AX9572" t="s">
        <v>929</v>
      </c>
    </row>
    <row r="9573" spans="1:50">
      <c r="A9573">
        <v>800959</v>
      </c>
      <c r="B9573" t="s">
        <v>91</v>
      </c>
      <c r="C9573" t="s">
        <v>930</v>
      </c>
      <c r="D9573" t="s">
        <v>930</v>
      </c>
      <c r="E9573" t="s">
        <v>930</v>
      </c>
      <c r="F9573" t="s">
        <v>929</v>
      </c>
      <c r="G9573" t="s">
        <v>930</v>
      </c>
      <c r="H9573" t="s">
        <v>929</v>
      </c>
      <c r="I9573" t="s">
        <v>928</v>
      </c>
      <c r="J9573" t="s">
        <v>929</v>
      </c>
      <c r="K9573" t="s">
        <v>930</v>
      </c>
      <c r="L9573" t="s">
        <v>928</v>
      </c>
      <c r="M9573" t="s">
        <v>929</v>
      </c>
      <c r="N9573" t="s">
        <v>929</v>
      </c>
      <c r="O9573" t="s">
        <v>928</v>
      </c>
      <c r="P9573" t="s">
        <v>930</v>
      </c>
      <c r="Q9573" t="s">
        <v>930</v>
      </c>
      <c r="R9573" t="s">
        <v>930</v>
      </c>
      <c r="S9573" t="s">
        <v>929</v>
      </c>
      <c r="T9573" t="s">
        <v>929</v>
      </c>
      <c r="U9573" t="s">
        <v>929</v>
      </c>
      <c r="V9573" t="s">
        <v>929</v>
      </c>
      <c r="W9573" t="s">
        <v>929</v>
      </c>
      <c r="X9573" t="s">
        <v>929</v>
      </c>
      <c r="Y9573" t="s">
        <v>930</v>
      </c>
      <c r="Z9573" t="s">
        <v>929</v>
      </c>
      <c r="AA9573" t="s">
        <v>928</v>
      </c>
      <c r="AB9573" t="s">
        <v>930</v>
      </c>
      <c r="AC9573" t="s">
        <v>928</v>
      </c>
      <c r="AD9573" t="s">
        <v>928</v>
      </c>
      <c r="AE9573" t="s">
        <v>929</v>
      </c>
      <c r="AF9573" t="s">
        <v>930</v>
      </c>
      <c r="AG9573" t="s">
        <v>930</v>
      </c>
      <c r="AH9573" t="s">
        <v>930</v>
      </c>
      <c r="AI9573" t="s">
        <v>930</v>
      </c>
      <c r="AJ9573" t="s">
        <v>930</v>
      </c>
      <c r="AK9573" t="s">
        <v>930</v>
      </c>
      <c r="AL9573" t="s">
        <v>928</v>
      </c>
      <c r="AM9573" t="s">
        <v>928</v>
      </c>
      <c r="AN9573" t="s">
        <v>928</v>
      </c>
      <c r="AO9573" t="s">
        <v>928</v>
      </c>
      <c r="AP9573" t="s">
        <v>928</v>
      </c>
      <c r="AQ9573" t="s">
        <v>928</v>
      </c>
      <c r="AR9573" t="s">
        <v>930</v>
      </c>
      <c r="AS9573" t="s">
        <v>929</v>
      </c>
      <c r="AT9573" t="s">
        <v>928</v>
      </c>
      <c r="AU9573" t="s">
        <v>929</v>
      </c>
      <c r="AV9573" t="s">
        <v>928</v>
      </c>
      <c r="AW9573" t="s">
        <v>930</v>
      </c>
      <c r="AX9573" t="s">
        <v>929</v>
      </c>
    </row>
    <row r="9574" spans="1:50">
      <c r="A9574">
        <v>800965</v>
      </c>
      <c r="B9574" t="s">
        <v>91</v>
      </c>
      <c r="C9574" t="s">
        <v>930</v>
      </c>
      <c r="D9574" t="s">
        <v>930</v>
      </c>
      <c r="E9574" t="s">
        <v>928</v>
      </c>
      <c r="F9574" t="s">
        <v>929</v>
      </c>
      <c r="G9574" t="s">
        <v>930</v>
      </c>
      <c r="H9574" t="s">
        <v>929</v>
      </c>
      <c r="I9574" t="s">
        <v>928</v>
      </c>
      <c r="J9574" t="s">
        <v>929</v>
      </c>
      <c r="K9574" t="s">
        <v>930</v>
      </c>
      <c r="L9574" t="s">
        <v>930</v>
      </c>
      <c r="M9574" t="s">
        <v>929</v>
      </c>
      <c r="N9574" t="s">
        <v>929</v>
      </c>
      <c r="O9574" t="s">
        <v>928</v>
      </c>
      <c r="P9574" t="s">
        <v>928</v>
      </c>
      <c r="Q9574" t="s">
        <v>929</v>
      </c>
      <c r="R9574" t="s">
        <v>929</v>
      </c>
      <c r="S9574" t="s">
        <v>929</v>
      </c>
      <c r="T9574" t="s">
        <v>929</v>
      </c>
      <c r="U9574" t="s">
        <v>929</v>
      </c>
      <c r="V9574" t="s">
        <v>930</v>
      </c>
      <c r="W9574" t="s">
        <v>929</v>
      </c>
      <c r="X9574" t="s">
        <v>930</v>
      </c>
      <c r="Y9574" t="s">
        <v>928</v>
      </c>
      <c r="Z9574" t="s">
        <v>930</v>
      </c>
      <c r="AA9574" t="s">
        <v>928</v>
      </c>
      <c r="AB9574" t="s">
        <v>928</v>
      </c>
      <c r="AC9574" t="s">
        <v>928</v>
      </c>
      <c r="AD9574" t="s">
        <v>930</v>
      </c>
      <c r="AE9574" t="s">
        <v>930</v>
      </c>
      <c r="AF9574" t="s">
        <v>930</v>
      </c>
      <c r="AG9574" t="s">
        <v>930</v>
      </c>
      <c r="AH9574" t="s">
        <v>930</v>
      </c>
      <c r="AI9574" t="s">
        <v>930</v>
      </c>
      <c r="AJ9574" t="s">
        <v>930</v>
      </c>
      <c r="AK9574" t="s">
        <v>930</v>
      </c>
      <c r="AL9574" t="s">
        <v>930</v>
      </c>
      <c r="AM9574" t="s">
        <v>930</v>
      </c>
      <c r="AN9574" t="s">
        <v>930</v>
      </c>
      <c r="AO9574" t="s">
        <v>928</v>
      </c>
      <c r="AP9574" t="s">
        <v>930</v>
      </c>
      <c r="AQ9574" t="s">
        <v>930</v>
      </c>
      <c r="AR9574" t="s">
        <v>930</v>
      </c>
      <c r="AS9574" t="s">
        <v>929</v>
      </c>
      <c r="AT9574" t="s">
        <v>930</v>
      </c>
      <c r="AU9574" t="s">
        <v>930</v>
      </c>
      <c r="AV9574" t="s">
        <v>930</v>
      </c>
      <c r="AW9574" t="s">
        <v>930</v>
      </c>
      <c r="AX9574" t="s">
        <v>930</v>
      </c>
    </row>
    <row r="9575" spans="1:50">
      <c r="A9575">
        <v>800966</v>
      </c>
      <c r="B9575" t="s">
        <v>91</v>
      </c>
      <c r="C9575" t="s">
        <v>930</v>
      </c>
      <c r="D9575" t="s">
        <v>928</v>
      </c>
      <c r="E9575" t="s">
        <v>928</v>
      </c>
      <c r="F9575" t="s">
        <v>929</v>
      </c>
      <c r="G9575" t="s">
        <v>930</v>
      </c>
      <c r="H9575" t="s">
        <v>929</v>
      </c>
      <c r="I9575" t="s">
        <v>929</v>
      </c>
      <c r="J9575" t="s">
        <v>929</v>
      </c>
      <c r="K9575" t="s">
        <v>928</v>
      </c>
      <c r="L9575" t="s">
        <v>928</v>
      </c>
      <c r="M9575" t="s">
        <v>929</v>
      </c>
      <c r="N9575" t="s">
        <v>929</v>
      </c>
      <c r="O9575" t="s">
        <v>930</v>
      </c>
      <c r="P9575" t="s">
        <v>930</v>
      </c>
      <c r="Q9575" t="s">
        <v>930</v>
      </c>
      <c r="R9575" t="s">
        <v>930</v>
      </c>
      <c r="S9575" t="s">
        <v>930</v>
      </c>
      <c r="T9575" t="s">
        <v>929</v>
      </c>
      <c r="U9575" t="s">
        <v>929</v>
      </c>
      <c r="V9575" t="s">
        <v>929</v>
      </c>
      <c r="W9575" t="s">
        <v>929</v>
      </c>
      <c r="X9575" t="s">
        <v>930</v>
      </c>
      <c r="Y9575" t="s">
        <v>928</v>
      </c>
      <c r="Z9575" t="s">
        <v>929</v>
      </c>
      <c r="AA9575" t="s">
        <v>929</v>
      </c>
      <c r="AB9575" t="s">
        <v>929</v>
      </c>
      <c r="AC9575" t="s">
        <v>929</v>
      </c>
      <c r="AD9575" t="s">
        <v>930</v>
      </c>
      <c r="AE9575" t="s">
        <v>929</v>
      </c>
      <c r="AF9575" t="s">
        <v>928</v>
      </c>
      <c r="AG9575" t="s">
        <v>930</v>
      </c>
      <c r="AH9575" t="s">
        <v>928</v>
      </c>
      <c r="AI9575" t="s">
        <v>930</v>
      </c>
      <c r="AJ9575" t="s">
        <v>928</v>
      </c>
      <c r="AK9575" t="s">
        <v>928</v>
      </c>
      <c r="AL9575" t="s">
        <v>930</v>
      </c>
      <c r="AM9575" t="s">
        <v>929</v>
      </c>
      <c r="AN9575" t="s">
        <v>929</v>
      </c>
      <c r="AO9575" t="s">
        <v>929</v>
      </c>
      <c r="AP9575" t="s">
        <v>929</v>
      </c>
      <c r="AQ9575" t="s">
        <v>929</v>
      </c>
      <c r="AR9575" t="s">
        <v>929</v>
      </c>
      <c r="AS9575" t="s">
        <v>929</v>
      </c>
      <c r="AT9575" t="s">
        <v>929</v>
      </c>
      <c r="AU9575" t="s">
        <v>929</v>
      </c>
      <c r="AV9575" t="s">
        <v>929</v>
      </c>
      <c r="AW9575" t="s">
        <v>929</v>
      </c>
      <c r="AX9575" t="s">
        <v>929</v>
      </c>
    </row>
    <row r="9576" spans="1:50">
      <c r="A9576">
        <v>801002</v>
      </c>
      <c r="B9576" t="s">
        <v>91</v>
      </c>
      <c r="C9576" t="s">
        <v>929</v>
      </c>
      <c r="D9576" t="s">
        <v>930</v>
      </c>
      <c r="E9576" t="s">
        <v>930</v>
      </c>
      <c r="F9576" t="s">
        <v>929</v>
      </c>
      <c r="G9576" t="s">
        <v>929</v>
      </c>
      <c r="H9576" t="s">
        <v>929</v>
      </c>
      <c r="I9576" t="s">
        <v>929</v>
      </c>
      <c r="J9576" t="s">
        <v>929</v>
      </c>
      <c r="K9576" t="s">
        <v>929</v>
      </c>
      <c r="L9576" t="s">
        <v>930</v>
      </c>
      <c r="M9576" t="s">
        <v>928</v>
      </c>
      <c r="N9576" t="s">
        <v>929</v>
      </c>
      <c r="O9576" t="s">
        <v>930</v>
      </c>
      <c r="P9576" t="s">
        <v>928</v>
      </c>
      <c r="Q9576" t="s">
        <v>928</v>
      </c>
      <c r="R9576" t="s">
        <v>928</v>
      </c>
      <c r="S9576" t="s">
        <v>930</v>
      </c>
      <c r="T9576" t="s">
        <v>930</v>
      </c>
      <c r="U9576" t="s">
        <v>929</v>
      </c>
      <c r="V9576" t="s">
        <v>929</v>
      </c>
      <c r="W9576" t="s">
        <v>930</v>
      </c>
      <c r="X9576" t="s">
        <v>930</v>
      </c>
      <c r="Y9576" t="s">
        <v>930</v>
      </c>
      <c r="Z9576" t="s">
        <v>928</v>
      </c>
      <c r="AA9576" t="s">
        <v>929</v>
      </c>
      <c r="AB9576" t="s">
        <v>928</v>
      </c>
      <c r="AC9576" t="s">
        <v>929</v>
      </c>
      <c r="AD9576" t="s">
        <v>929</v>
      </c>
      <c r="AE9576" t="s">
        <v>928</v>
      </c>
      <c r="AF9576" t="s">
        <v>928</v>
      </c>
      <c r="AG9576" t="s">
        <v>929</v>
      </c>
      <c r="AH9576" t="s">
        <v>929</v>
      </c>
      <c r="AI9576" t="s">
        <v>929</v>
      </c>
      <c r="AJ9576" t="s">
        <v>929</v>
      </c>
      <c r="AK9576" t="s">
        <v>929</v>
      </c>
      <c r="AL9576" t="s">
        <v>929</v>
      </c>
      <c r="AM9576" t="s">
        <v>930</v>
      </c>
      <c r="AN9576" t="s">
        <v>930</v>
      </c>
      <c r="AO9576" t="s">
        <v>930</v>
      </c>
      <c r="AP9576" t="s">
        <v>930</v>
      </c>
      <c r="AQ9576" t="s">
        <v>928</v>
      </c>
      <c r="AR9576" t="s">
        <v>929</v>
      </c>
      <c r="AS9576" t="s">
        <v>929</v>
      </c>
      <c r="AT9576" t="s">
        <v>930</v>
      </c>
      <c r="AU9576" t="s">
        <v>930</v>
      </c>
      <c r="AV9576" t="s">
        <v>930</v>
      </c>
      <c r="AW9576" t="s">
        <v>930</v>
      </c>
      <c r="AX9576" t="s">
        <v>930</v>
      </c>
    </row>
    <row r="9577" spans="1:50">
      <c r="A9577">
        <v>801059</v>
      </c>
      <c r="B9577" t="s">
        <v>91</v>
      </c>
      <c r="C9577" t="s">
        <v>929</v>
      </c>
      <c r="D9577" t="s">
        <v>929</v>
      </c>
      <c r="E9577" t="s">
        <v>929</v>
      </c>
      <c r="F9577" t="s">
        <v>929</v>
      </c>
      <c r="G9577" t="s">
        <v>929</v>
      </c>
      <c r="H9577" t="s">
        <v>929</v>
      </c>
      <c r="I9577" t="s">
        <v>929</v>
      </c>
      <c r="J9577" t="s">
        <v>928</v>
      </c>
      <c r="K9577" t="s">
        <v>928</v>
      </c>
      <c r="L9577" t="s">
        <v>928</v>
      </c>
      <c r="M9577" t="s">
        <v>929</v>
      </c>
      <c r="N9577" t="s">
        <v>929</v>
      </c>
      <c r="O9577" t="s">
        <v>928</v>
      </c>
      <c r="P9577" t="s">
        <v>929</v>
      </c>
      <c r="Q9577" t="s">
        <v>928</v>
      </c>
      <c r="R9577" t="s">
        <v>928</v>
      </c>
      <c r="S9577" t="s">
        <v>928</v>
      </c>
      <c r="T9577" t="s">
        <v>930</v>
      </c>
      <c r="U9577" t="s">
        <v>930</v>
      </c>
      <c r="V9577" t="s">
        <v>928</v>
      </c>
      <c r="W9577" t="s">
        <v>930</v>
      </c>
      <c r="X9577" t="s">
        <v>930</v>
      </c>
      <c r="Y9577" t="s">
        <v>928</v>
      </c>
      <c r="Z9577" t="s">
        <v>930</v>
      </c>
      <c r="AA9577" t="s">
        <v>929</v>
      </c>
      <c r="AB9577" t="s">
        <v>929</v>
      </c>
      <c r="AC9577" t="s">
        <v>929</v>
      </c>
      <c r="AD9577" t="s">
        <v>930</v>
      </c>
      <c r="AE9577" t="s">
        <v>929</v>
      </c>
      <c r="AF9577" t="s">
        <v>929</v>
      </c>
      <c r="AG9577" t="s">
        <v>930</v>
      </c>
      <c r="AH9577" t="s">
        <v>930</v>
      </c>
      <c r="AI9577" t="s">
        <v>930</v>
      </c>
      <c r="AJ9577" t="s">
        <v>928</v>
      </c>
      <c r="AK9577" t="s">
        <v>928</v>
      </c>
      <c r="AL9577" t="s">
        <v>930</v>
      </c>
      <c r="AM9577" t="s">
        <v>929</v>
      </c>
      <c r="AN9577" t="s">
        <v>929</v>
      </c>
      <c r="AO9577" t="s">
        <v>930</v>
      </c>
      <c r="AP9577" t="s">
        <v>929</v>
      </c>
      <c r="AQ9577" t="s">
        <v>929</v>
      </c>
      <c r="AR9577" t="s">
        <v>930</v>
      </c>
      <c r="AS9577" t="s">
        <v>929</v>
      </c>
      <c r="AT9577" t="s">
        <v>930</v>
      </c>
      <c r="AU9577" t="s">
        <v>930</v>
      </c>
      <c r="AV9577" t="s">
        <v>930</v>
      </c>
      <c r="AW9577" t="s">
        <v>930</v>
      </c>
      <c r="AX9577" t="s">
        <v>930</v>
      </c>
    </row>
    <row r="9578" spans="1:50">
      <c r="A9578">
        <v>801096</v>
      </c>
      <c r="B9578" t="s">
        <v>91</v>
      </c>
      <c r="C9578" t="s">
        <v>929</v>
      </c>
      <c r="D9578" t="s">
        <v>929</v>
      </c>
      <c r="E9578" t="s">
        <v>929</v>
      </c>
      <c r="F9578" t="s">
        <v>930</v>
      </c>
      <c r="G9578" t="s">
        <v>929</v>
      </c>
      <c r="H9578" t="s">
        <v>929</v>
      </c>
      <c r="I9578" t="s">
        <v>929</v>
      </c>
      <c r="J9578" t="s">
        <v>929</v>
      </c>
      <c r="K9578" t="s">
        <v>929</v>
      </c>
      <c r="L9578" t="s">
        <v>929</v>
      </c>
      <c r="M9578" t="s">
        <v>929</v>
      </c>
      <c r="N9578" t="s">
        <v>929</v>
      </c>
      <c r="O9578" t="s">
        <v>928</v>
      </c>
      <c r="P9578" t="s">
        <v>929</v>
      </c>
      <c r="Q9578" t="s">
        <v>929</v>
      </c>
      <c r="R9578" t="s">
        <v>929</v>
      </c>
      <c r="S9578" t="s">
        <v>929</v>
      </c>
      <c r="T9578" t="s">
        <v>930</v>
      </c>
      <c r="U9578" t="s">
        <v>930</v>
      </c>
      <c r="V9578" t="s">
        <v>929</v>
      </c>
      <c r="W9578" t="s">
        <v>929</v>
      </c>
      <c r="X9578" t="s">
        <v>929</v>
      </c>
      <c r="Y9578" t="s">
        <v>928</v>
      </c>
      <c r="Z9578" t="s">
        <v>930</v>
      </c>
      <c r="AA9578" t="s">
        <v>928</v>
      </c>
      <c r="AB9578" t="s">
        <v>928</v>
      </c>
      <c r="AC9578" t="s">
        <v>930</v>
      </c>
      <c r="AD9578" t="s">
        <v>929</v>
      </c>
      <c r="AE9578" t="s">
        <v>929</v>
      </c>
      <c r="AF9578" t="s">
        <v>928</v>
      </c>
      <c r="AG9578" t="s">
        <v>929</v>
      </c>
      <c r="AH9578" t="s">
        <v>930</v>
      </c>
      <c r="AI9578" t="s">
        <v>930</v>
      </c>
      <c r="AJ9578" t="s">
        <v>929</v>
      </c>
      <c r="AK9578" t="s">
        <v>928</v>
      </c>
      <c r="AL9578" t="s">
        <v>929</v>
      </c>
      <c r="AM9578" t="s">
        <v>930</v>
      </c>
      <c r="AN9578" t="s">
        <v>930</v>
      </c>
      <c r="AO9578" t="s">
        <v>930</v>
      </c>
      <c r="AP9578" t="s">
        <v>928</v>
      </c>
      <c r="AQ9578" t="s">
        <v>928</v>
      </c>
      <c r="AR9578" t="s">
        <v>930</v>
      </c>
      <c r="AS9578" t="s">
        <v>929</v>
      </c>
      <c r="AT9578" t="s">
        <v>930</v>
      </c>
      <c r="AU9578" t="s">
        <v>930</v>
      </c>
      <c r="AV9578" t="s">
        <v>930</v>
      </c>
      <c r="AW9578" t="s">
        <v>929</v>
      </c>
      <c r="AX9578" t="s">
        <v>930</v>
      </c>
    </row>
    <row r="9579" spans="1:50">
      <c r="A9579">
        <v>801102</v>
      </c>
      <c r="B9579" t="s">
        <v>91</v>
      </c>
      <c r="C9579" t="s">
        <v>930</v>
      </c>
      <c r="D9579" t="s">
        <v>929</v>
      </c>
      <c r="E9579" t="s">
        <v>929</v>
      </c>
      <c r="F9579" t="s">
        <v>929</v>
      </c>
      <c r="G9579" t="s">
        <v>929</v>
      </c>
      <c r="H9579" t="s">
        <v>929</v>
      </c>
      <c r="I9579" t="s">
        <v>930</v>
      </c>
      <c r="J9579" t="s">
        <v>930</v>
      </c>
      <c r="K9579" t="s">
        <v>929</v>
      </c>
      <c r="L9579" t="s">
        <v>929</v>
      </c>
      <c r="M9579" t="s">
        <v>929</v>
      </c>
      <c r="N9579" t="s">
        <v>929</v>
      </c>
      <c r="O9579" t="s">
        <v>928</v>
      </c>
      <c r="P9579" t="s">
        <v>930</v>
      </c>
      <c r="Q9579" t="s">
        <v>930</v>
      </c>
      <c r="R9579" t="s">
        <v>928</v>
      </c>
      <c r="S9579" t="s">
        <v>928</v>
      </c>
      <c r="T9579" t="s">
        <v>929</v>
      </c>
      <c r="U9579" t="s">
        <v>930</v>
      </c>
      <c r="V9579" t="s">
        <v>930</v>
      </c>
      <c r="W9579" t="s">
        <v>929</v>
      </c>
      <c r="X9579" t="s">
        <v>930</v>
      </c>
      <c r="Y9579" t="s">
        <v>930</v>
      </c>
      <c r="Z9579" t="s">
        <v>930</v>
      </c>
      <c r="AA9579" t="s">
        <v>929</v>
      </c>
      <c r="AB9579" t="s">
        <v>929</v>
      </c>
      <c r="AC9579" t="s">
        <v>930</v>
      </c>
      <c r="AD9579" t="s">
        <v>929</v>
      </c>
      <c r="AE9579" t="s">
        <v>930</v>
      </c>
      <c r="AF9579" t="s">
        <v>929</v>
      </c>
      <c r="AG9579" t="s">
        <v>928</v>
      </c>
      <c r="AH9579" t="s">
        <v>930</v>
      </c>
      <c r="AI9579" t="s">
        <v>930</v>
      </c>
      <c r="AJ9579" t="s">
        <v>928</v>
      </c>
      <c r="AK9579" t="s">
        <v>930</v>
      </c>
      <c r="AL9579" t="s">
        <v>930</v>
      </c>
      <c r="AM9579" t="s">
        <v>928</v>
      </c>
      <c r="AN9579" t="s">
        <v>928</v>
      </c>
      <c r="AO9579" t="s">
        <v>928</v>
      </c>
      <c r="AP9579" t="s">
        <v>928</v>
      </c>
      <c r="AQ9579" t="s">
        <v>928</v>
      </c>
      <c r="AR9579" t="s">
        <v>928</v>
      </c>
      <c r="AS9579" t="s">
        <v>929</v>
      </c>
      <c r="AT9579" t="s">
        <v>929</v>
      </c>
      <c r="AU9579" t="s">
        <v>929</v>
      </c>
      <c r="AV9579" t="s">
        <v>929</v>
      </c>
      <c r="AW9579" t="s">
        <v>929</v>
      </c>
      <c r="AX9579" t="s">
        <v>929</v>
      </c>
    </row>
    <row r="9580" spans="1:50">
      <c r="A9580">
        <v>801143</v>
      </c>
      <c r="B9580" t="s">
        <v>91</v>
      </c>
      <c r="C9580" t="s">
        <v>929</v>
      </c>
      <c r="D9580" t="s">
        <v>928</v>
      </c>
      <c r="E9580" t="s">
        <v>930</v>
      </c>
      <c r="F9580" t="s">
        <v>929</v>
      </c>
      <c r="G9580" t="s">
        <v>930</v>
      </c>
      <c r="H9580" t="s">
        <v>930</v>
      </c>
      <c r="I9580" t="s">
        <v>929</v>
      </c>
      <c r="J9580" t="s">
        <v>929</v>
      </c>
      <c r="K9580" t="s">
        <v>928</v>
      </c>
      <c r="L9580" t="s">
        <v>928</v>
      </c>
      <c r="M9580" t="s">
        <v>930</v>
      </c>
      <c r="N9580" t="s">
        <v>929</v>
      </c>
      <c r="O9580" t="s">
        <v>928</v>
      </c>
      <c r="P9580" t="s">
        <v>930</v>
      </c>
      <c r="Q9580" t="s">
        <v>930</v>
      </c>
      <c r="R9580" t="s">
        <v>930</v>
      </c>
      <c r="S9580" t="s">
        <v>930</v>
      </c>
      <c r="T9580" t="s">
        <v>929</v>
      </c>
      <c r="U9580" t="s">
        <v>930</v>
      </c>
      <c r="V9580" t="s">
        <v>928</v>
      </c>
      <c r="W9580" t="s">
        <v>928</v>
      </c>
      <c r="X9580" t="s">
        <v>928</v>
      </c>
      <c r="Y9580" t="s">
        <v>928</v>
      </c>
      <c r="Z9580" t="s">
        <v>928</v>
      </c>
      <c r="AA9580" t="s">
        <v>929</v>
      </c>
      <c r="AB9580" t="s">
        <v>929</v>
      </c>
      <c r="AC9580" t="s">
        <v>929</v>
      </c>
      <c r="AD9580" t="s">
        <v>928</v>
      </c>
      <c r="AE9580" t="s">
        <v>930</v>
      </c>
      <c r="AF9580" t="s">
        <v>929</v>
      </c>
      <c r="AG9580" t="s">
        <v>929</v>
      </c>
      <c r="AH9580" t="s">
        <v>929</v>
      </c>
      <c r="AI9580" t="s">
        <v>930</v>
      </c>
      <c r="AJ9580" t="s">
        <v>929</v>
      </c>
      <c r="AK9580" t="s">
        <v>928</v>
      </c>
      <c r="AL9580" t="s">
        <v>929</v>
      </c>
      <c r="AM9580" t="s">
        <v>929</v>
      </c>
      <c r="AN9580" t="s">
        <v>930</v>
      </c>
      <c r="AO9580" t="s">
        <v>930</v>
      </c>
      <c r="AP9580" t="s">
        <v>929</v>
      </c>
      <c r="AQ9580" t="s">
        <v>930</v>
      </c>
      <c r="AR9580" t="s">
        <v>930</v>
      </c>
      <c r="AS9580" t="s">
        <v>929</v>
      </c>
      <c r="AT9580" t="s">
        <v>930</v>
      </c>
      <c r="AU9580" t="s">
        <v>929</v>
      </c>
      <c r="AV9580" t="s">
        <v>929</v>
      </c>
      <c r="AW9580" t="s">
        <v>929</v>
      </c>
      <c r="AX9580" t="s">
        <v>929</v>
      </c>
    </row>
    <row r="9581" spans="1:50">
      <c r="A9581">
        <v>801149</v>
      </c>
      <c r="B9581" t="s">
        <v>91</v>
      </c>
      <c r="C9581" t="s">
        <v>929</v>
      </c>
      <c r="D9581" t="s">
        <v>930</v>
      </c>
      <c r="E9581" t="s">
        <v>930</v>
      </c>
      <c r="F9581" t="s">
        <v>929</v>
      </c>
      <c r="G9581" t="s">
        <v>929</v>
      </c>
      <c r="H9581" t="s">
        <v>929</v>
      </c>
      <c r="I9581" t="s">
        <v>929</v>
      </c>
      <c r="J9581" t="s">
        <v>930</v>
      </c>
      <c r="K9581" t="s">
        <v>930</v>
      </c>
      <c r="L9581" t="s">
        <v>930</v>
      </c>
      <c r="M9581" t="s">
        <v>929</v>
      </c>
      <c r="N9581" t="s">
        <v>929</v>
      </c>
      <c r="O9581" t="s">
        <v>928</v>
      </c>
      <c r="P9581" t="s">
        <v>930</v>
      </c>
      <c r="Q9581" t="s">
        <v>930</v>
      </c>
      <c r="R9581" t="s">
        <v>930</v>
      </c>
      <c r="S9581" t="s">
        <v>930</v>
      </c>
      <c r="T9581" t="s">
        <v>930</v>
      </c>
      <c r="U9581" t="s">
        <v>930</v>
      </c>
      <c r="V9581" t="s">
        <v>928</v>
      </c>
      <c r="W9581" t="s">
        <v>930</v>
      </c>
      <c r="X9581" t="s">
        <v>929</v>
      </c>
      <c r="Y9581" t="s">
        <v>928</v>
      </c>
      <c r="Z9581" t="s">
        <v>929</v>
      </c>
      <c r="AA9581" t="s">
        <v>930</v>
      </c>
      <c r="AB9581" t="s">
        <v>930</v>
      </c>
      <c r="AC9581" t="s">
        <v>928</v>
      </c>
      <c r="AD9581" t="s">
        <v>930</v>
      </c>
      <c r="AE9581" t="s">
        <v>930</v>
      </c>
      <c r="AF9581" t="s">
        <v>928</v>
      </c>
      <c r="AG9581" t="s">
        <v>930</v>
      </c>
      <c r="AH9581" t="s">
        <v>928</v>
      </c>
      <c r="AI9581" t="s">
        <v>930</v>
      </c>
      <c r="AJ9581" t="s">
        <v>928</v>
      </c>
      <c r="AK9581" t="s">
        <v>928</v>
      </c>
      <c r="AL9581" t="s">
        <v>930</v>
      </c>
      <c r="AM9581" t="s">
        <v>930</v>
      </c>
      <c r="AN9581" t="s">
        <v>930</v>
      </c>
      <c r="AO9581" t="s">
        <v>928</v>
      </c>
      <c r="AP9581" t="s">
        <v>930</v>
      </c>
      <c r="AQ9581" t="s">
        <v>928</v>
      </c>
      <c r="AR9581" t="s">
        <v>930</v>
      </c>
      <c r="AS9581" t="s">
        <v>929</v>
      </c>
      <c r="AT9581" t="s">
        <v>928</v>
      </c>
      <c r="AU9581" t="s">
        <v>929</v>
      </c>
      <c r="AV9581" t="s">
        <v>929</v>
      </c>
      <c r="AW9581" t="s">
        <v>929</v>
      </c>
      <c r="AX9581" t="s">
        <v>929</v>
      </c>
    </row>
    <row r="9582" spans="1:50">
      <c r="A9582">
        <v>801162</v>
      </c>
      <c r="B9582" t="s">
        <v>91</v>
      </c>
      <c r="C9582" t="s">
        <v>929</v>
      </c>
      <c r="D9582" t="s">
        <v>930</v>
      </c>
      <c r="E9582" t="s">
        <v>928</v>
      </c>
      <c r="F9582" t="s">
        <v>929</v>
      </c>
      <c r="G9582" t="s">
        <v>930</v>
      </c>
      <c r="H9582" t="s">
        <v>930</v>
      </c>
      <c r="I9582" t="s">
        <v>930</v>
      </c>
      <c r="J9582" t="s">
        <v>930</v>
      </c>
      <c r="K9582" t="s">
        <v>930</v>
      </c>
      <c r="L9582" t="s">
        <v>928</v>
      </c>
      <c r="M9582" t="s">
        <v>930</v>
      </c>
      <c r="N9582" t="s">
        <v>930</v>
      </c>
      <c r="O9582" t="s">
        <v>928</v>
      </c>
      <c r="P9582" t="s">
        <v>929</v>
      </c>
      <c r="Q9582" t="s">
        <v>929</v>
      </c>
      <c r="R9582" t="s">
        <v>928</v>
      </c>
      <c r="S9582" t="s">
        <v>930</v>
      </c>
      <c r="T9582" t="s">
        <v>930</v>
      </c>
      <c r="U9582" t="s">
        <v>930</v>
      </c>
      <c r="V9582" t="s">
        <v>928</v>
      </c>
      <c r="W9582" t="s">
        <v>930</v>
      </c>
      <c r="X9582" t="s">
        <v>929</v>
      </c>
      <c r="Y9582" t="s">
        <v>930</v>
      </c>
      <c r="Z9582" t="s">
        <v>928</v>
      </c>
      <c r="AA9582" t="s">
        <v>928</v>
      </c>
      <c r="AB9582" t="s">
        <v>928</v>
      </c>
      <c r="AC9582" t="s">
        <v>928</v>
      </c>
      <c r="AD9582" t="s">
        <v>928</v>
      </c>
      <c r="AE9582" t="s">
        <v>930</v>
      </c>
      <c r="AF9582" t="s">
        <v>930</v>
      </c>
      <c r="AG9582" t="s">
        <v>929</v>
      </c>
      <c r="AH9582" t="s">
        <v>930</v>
      </c>
      <c r="AI9582" t="s">
        <v>929</v>
      </c>
      <c r="AJ9582" t="s">
        <v>929</v>
      </c>
      <c r="AK9582" t="s">
        <v>930</v>
      </c>
      <c r="AL9582" t="s">
        <v>929</v>
      </c>
      <c r="AM9582" t="s">
        <v>930</v>
      </c>
      <c r="AN9582" t="s">
        <v>930</v>
      </c>
      <c r="AO9582" t="s">
        <v>929</v>
      </c>
      <c r="AP9582" t="s">
        <v>930</v>
      </c>
      <c r="AQ9582" t="s">
        <v>930</v>
      </c>
      <c r="AR9582" t="s">
        <v>929</v>
      </c>
      <c r="AS9582" t="s">
        <v>929</v>
      </c>
      <c r="AT9582" t="s">
        <v>929</v>
      </c>
      <c r="AU9582" t="s">
        <v>929</v>
      </c>
      <c r="AV9582" t="s">
        <v>929</v>
      </c>
      <c r="AW9582" t="s">
        <v>929</v>
      </c>
      <c r="AX9582" t="s">
        <v>929</v>
      </c>
    </row>
    <row r="9583" spans="1:50">
      <c r="A9583">
        <v>801242</v>
      </c>
      <c r="B9583" t="s">
        <v>91</v>
      </c>
      <c r="C9583" t="s">
        <v>929</v>
      </c>
      <c r="D9583" t="s">
        <v>929</v>
      </c>
      <c r="E9583" t="s">
        <v>928</v>
      </c>
      <c r="F9583" t="s">
        <v>929</v>
      </c>
      <c r="G9583" t="s">
        <v>929</v>
      </c>
      <c r="H9583" t="s">
        <v>929</v>
      </c>
      <c r="I9583" t="s">
        <v>930</v>
      </c>
      <c r="J9583" t="s">
        <v>929</v>
      </c>
      <c r="K9583" t="s">
        <v>930</v>
      </c>
      <c r="L9583" t="s">
        <v>929</v>
      </c>
      <c r="M9583" t="s">
        <v>930</v>
      </c>
      <c r="N9583" t="s">
        <v>929</v>
      </c>
      <c r="O9583" t="s">
        <v>930</v>
      </c>
      <c r="P9583" t="s">
        <v>930</v>
      </c>
      <c r="Q9583" t="s">
        <v>930</v>
      </c>
      <c r="R9583" t="s">
        <v>930</v>
      </c>
      <c r="S9583" t="s">
        <v>930</v>
      </c>
      <c r="T9583" t="s">
        <v>928</v>
      </c>
      <c r="U9583" t="s">
        <v>930</v>
      </c>
      <c r="V9583" t="s">
        <v>930</v>
      </c>
      <c r="W9583" t="s">
        <v>929</v>
      </c>
      <c r="X9583" t="s">
        <v>929</v>
      </c>
      <c r="Y9583" t="s">
        <v>928</v>
      </c>
      <c r="Z9583" t="s">
        <v>930</v>
      </c>
      <c r="AA9583" t="s">
        <v>930</v>
      </c>
      <c r="AB9583" t="s">
        <v>930</v>
      </c>
      <c r="AC9583" t="s">
        <v>930</v>
      </c>
      <c r="AD9583" t="s">
        <v>930</v>
      </c>
      <c r="AE9583" t="s">
        <v>930</v>
      </c>
      <c r="AF9583" t="s">
        <v>930</v>
      </c>
      <c r="AG9583" t="s">
        <v>928</v>
      </c>
      <c r="AH9583" t="s">
        <v>928</v>
      </c>
      <c r="AI9583" t="s">
        <v>928</v>
      </c>
      <c r="AJ9583" t="s">
        <v>928</v>
      </c>
      <c r="AK9583" t="s">
        <v>929</v>
      </c>
      <c r="AL9583" t="s">
        <v>928</v>
      </c>
      <c r="AM9583" t="s">
        <v>930</v>
      </c>
      <c r="AN9583" t="s">
        <v>930</v>
      </c>
      <c r="AO9583" t="s">
        <v>930</v>
      </c>
      <c r="AP9583" t="s">
        <v>930</v>
      </c>
      <c r="AQ9583" t="s">
        <v>930</v>
      </c>
      <c r="AR9583" t="s">
        <v>928</v>
      </c>
      <c r="AS9583" t="s">
        <v>929</v>
      </c>
      <c r="AT9583" t="s">
        <v>928</v>
      </c>
      <c r="AU9583" t="s">
        <v>930</v>
      </c>
      <c r="AV9583" t="s">
        <v>928</v>
      </c>
      <c r="AW9583" t="s">
        <v>928</v>
      </c>
      <c r="AX9583" t="s">
        <v>930</v>
      </c>
    </row>
    <row r="9584" spans="1:50">
      <c r="A9584">
        <v>801258</v>
      </c>
      <c r="B9584" t="s">
        <v>91</v>
      </c>
      <c r="C9584" t="s">
        <v>929</v>
      </c>
      <c r="D9584" t="s">
        <v>929</v>
      </c>
      <c r="E9584" t="s">
        <v>929</v>
      </c>
      <c r="F9584" t="s">
        <v>929</v>
      </c>
      <c r="G9584" t="s">
        <v>929</v>
      </c>
      <c r="H9584" t="s">
        <v>929</v>
      </c>
      <c r="I9584" t="s">
        <v>929</v>
      </c>
      <c r="J9584" t="s">
        <v>929</v>
      </c>
      <c r="K9584" t="s">
        <v>929</v>
      </c>
      <c r="L9584" t="s">
        <v>930</v>
      </c>
      <c r="M9584" t="s">
        <v>929</v>
      </c>
      <c r="N9584" t="s">
        <v>929</v>
      </c>
      <c r="O9584" t="s">
        <v>929</v>
      </c>
      <c r="P9584" t="s">
        <v>929</v>
      </c>
      <c r="Q9584" t="s">
        <v>929</v>
      </c>
      <c r="R9584" t="s">
        <v>929</v>
      </c>
      <c r="S9584" t="s">
        <v>929</v>
      </c>
      <c r="T9584" t="s">
        <v>929</v>
      </c>
      <c r="U9584" t="s">
        <v>929</v>
      </c>
      <c r="V9584" t="s">
        <v>930</v>
      </c>
      <c r="W9584" t="s">
        <v>930</v>
      </c>
      <c r="X9584" t="s">
        <v>930</v>
      </c>
      <c r="Y9584" t="s">
        <v>930</v>
      </c>
      <c r="Z9584" t="s">
        <v>930</v>
      </c>
      <c r="AA9584" t="s">
        <v>929</v>
      </c>
      <c r="AB9584" t="s">
        <v>929</v>
      </c>
      <c r="AC9584" t="s">
        <v>929</v>
      </c>
      <c r="AD9584" t="s">
        <v>929</v>
      </c>
      <c r="AE9584" t="s">
        <v>929</v>
      </c>
      <c r="AF9584" t="s">
        <v>929</v>
      </c>
      <c r="AG9584" t="s">
        <v>929</v>
      </c>
      <c r="AH9584" t="s">
        <v>930</v>
      </c>
      <c r="AI9584" t="s">
        <v>930</v>
      </c>
      <c r="AJ9584" t="s">
        <v>928</v>
      </c>
      <c r="AK9584" t="s">
        <v>930</v>
      </c>
      <c r="AL9584" t="s">
        <v>928</v>
      </c>
      <c r="AM9584" t="s">
        <v>928</v>
      </c>
      <c r="AN9584" t="s">
        <v>928</v>
      </c>
      <c r="AO9584" t="s">
        <v>928</v>
      </c>
      <c r="AP9584" t="s">
        <v>928</v>
      </c>
      <c r="AQ9584" t="s">
        <v>928</v>
      </c>
      <c r="AR9584" t="s">
        <v>928</v>
      </c>
      <c r="AS9584" t="s">
        <v>929</v>
      </c>
      <c r="AT9584" t="s">
        <v>929</v>
      </c>
      <c r="AU9584" t="s">
        <v>930</v>
      </c>
      <c r="AV9584" t="s">
        <v>930</v>
      </c>
      <c r="AW9584" t="s">
        <v>930</v>
      </c>
      <c r="AX9584" t="s">
        <v>929</v>
      </c>
    </row>
    <row r="9585" spans="1:50">
      <c r="A9585">
        <v>801276</v>
      </c>
      <c r="B9585" t="s">
        <v>91</v>
      </c>
      <c r="C9585" t="s">
        <v>929</v>
      </c>
      <c r="D9585" t="s">
        <v>929</v>
      </c>
      <c r="E9585" t="s">
        <v>930</v>
      </c>
      <c r="F9585" t="s">
        <v>929</v>
      </c>
      <c r="G9585" t="s">
        <v>929</v>
      </c>
      <c r="H9585" t="s">
        <v>929</v>
      </c>
      <c r="I9585" t="s">
        <v>929</v>
      </c>
      <c r="J9585" t="s">
        <v>930</v>
      </c>
      <c r="K9585" t="s">
        <v>929</v>
      </c>
      <c r="L9585" t="s">
        <v>930</v>
      </c>
      <c r="M9585" t="s">
        <v>929</v>
      </c>
      <c r="N9585" t="s">
        <v>929</v>
      </c>
      <c r="O9585" t="s">
        <v>930</v>
      </c>
      <c r="P9585" t="s">
        <v>929</v>
      </c>
      <c r="Q9585" t="s">
        <v>929</v>
      </c>
      <c r="R9585" t="s">
        <v>930</v>
      </c>
      <c r="S9585" t="s">
        <v>928</v>
      </c>
      <c r="T9585" t="s">
        <v>930</v>
      </c>
      <c r="U9585" t="s">
        <v>929</v>
      </c>
      <c r="V9585" t="s">
        <v>929</v>
      </c>
      <c r="W9585" t="s">
        <v>929</v>
      </c>
      <c r="X9585" t="s">
        <v>930</v>
      </c>
      <c r="Y9585" t="s">
        <v>930</v>
      </c>
      <c r="Z9585" t="s">
        <v>929</v>
      </c>
      <c r="AA9585" t="s">
        <v>929</v>
      </c>
      <c r="AB9585" t="s">
        <v>930</v>
      </c>
      <c r="AC9585" t="s">
        <v>929</v>
      </c>
      <c r="AD9585" t="s">
        <v>929</v>
      </c>
      <c r="AE9585" t="s">
        <v>930</v>
      </c>
      <c r="AF9585" t="s">
        <v>930</v>
      </c>
      <c r="AG9585" t="s">
        <v>929</v>
      </c>
      <c r="AH9585" t="s">
        <v>929</v>
      </c>
      <c r="AI9585" t="s">
        <v>929</v>
      </c>
      <c r="AJ9585" t="s">
        <v>929</v>
      </c>
      <c r="AK9585" t="s">
        <v>929</v>
      </c>
      <c r="AL9585" t="s">
        <v>929</v>
      </c>
      <c r="AM9585" t="s">
        <v>929</v>
      </c>
      <c r="AN9585" t="s">
        <v>930</v>
      </c>
      <c r="AO9585" t="s">
        <v>929</v>
      </c>
      <c r="AP9585" t="s">
        <v>929</v>
      </c>
      <c r="AQ9585" t="s">
        <v>930</v>
      </c>
      <c r="AR9585" t="s">
        <v>930</v>
      </c>
      <c r="AS9585" t="s">
        <v>929</v>
      </c>
      <c r="AT9585" t="s">
        <v>929</v>
      </c>
      <c r="AU9585" t="s">
        <v>929</v>
      </c>
      <c r="AV9585" t="s">
        <v>929</v>
      </c>
      <c r="AW9585" t="s">
        <v>929</v>
      </c>
      <c r="AX9585" t="s">
        <v>929</v>
      </c>
    </row>
    <row r="9586" spans="1:50">
      <c r="A9586">
        <v>801277</v>
      </c>
      <c r="B9586" t="s">
        <v>91</v>
      </c>
      <c r="C9586" t="s">
        <v>929</v>
      </c>
      <c r="D9586" t="s">
        <v>929</v>
      </c>
      <c r="E9586" t="s">
        <v>928</v>
      </c>
      <c r="F9586" t="s">
        <v>929</v>
      </c>
      <c r="G9586" t="s">
        <v>929</v>
      </c>
      <c r="H9586" t="s">
        <v>929</v>
      </c>
      <c r="I9586" t="s">
        <v>928</v>
      </c>
      <c r="J9586" t="s">
        <v>929</v>
      </c>
      <c r="K9586" t="s">
        <v>929</v>
      </c>
      <c r="L9586" t="s">
        <v>929</v>
      </c>
      <c r="M9586" t="s">
        <v>929</v>
      </c>
      <c r="N9586" t="s">
        <v>929</v>
      </c>
      <c r="O9586" t="s">
        <v>930</v>
      </c>
      <c r="P9586" t="s">
        <v>930</v>
      </c>
      <c r="Q9586" t="s">
        <v>930</v>
      </c>
      <c r="R9586" t="s">
        <v>929</v>
      </c>
      <c r="S9586" t="s">
        <v>928</v>
      </c>
      <c r="T9586" t="s">
        <v>929</v>
      </c>
      <c r="U9586" t="s">
        <v>930</v>
      </c>
      <c r="V9586" t="s">
        <v>928</v>
      </c>
      <c r="W9586" t="s">
        <v>929</v>
      </c>
      <c r="X9586" t="s">
        <v>929</v>
      </c>
      <c r="Y9586" t="s">
        <v>929</v>
      </c>
      <c r="Z9586" t="s">
        <v>928</v>
      </c>
      <c r="AA9586" t="s">
        <v>928</v>
      </c>
      <c r="AB9586" t="s">
        <v>928</v>
      </c>
      <c r="AC9586" t="s">
        <v>928</v>
      </c>
      <c r="AD9586" t="s">
        <v>929</v>
      </c>
      <c r="AE9586" t="s">
        <v>930</v>
      </c>
      <c r="AF9586" t="s">
        <v>929</v>
      </c>
      <c r="AG9586" t="s">
        <v>929</v>
      </c>
      <c r="AH9586" t="s">
        <v>929</v>
      </c>
      <c r="AI9586" t="s">
        <v>929</v>
      </c>
      <c r="AJ9586" t="s">
        <v>928</v>
      </c>
      <c r="AK9586" t="s">
        <v>930</v>
      </c>
      <c r="AL9586" t="s">
        <v>929</v>
      </c>
      <c r="AM9586" t="s">
        <v>930</v>
      </c>
      <c r="AN9586" t="s">
        <v>930</v>
      </c>
      <c r="AO9586" t="s">
        <v>929</v>
      </c>
      <c r="AP9586" t="s">
        <v>930</v>
      </c>
      <c r="AQ9586" t="s">
        <v>929</v>
      </c>
      <c r="AR9586" t="s">
        <v>930</v>
      </c>
      <c r="AS9586" t="s">
        <v>929</v>
      </c>
      <c r="AT9586" t="s">
        <v>929</v>
      </c>
      <c r="AU9586" t="s">
        <v>929</v>
      </c>
      <c r="AV9586" t="s">
        <v>929</v>
      </c>
      <c r="AW9586" t="s">
        <v>929</v>
      </c>
      <c r="AX9586" t="s">
        <v>929</v>
      </c>
    </row>
    <row r="9587" spans="1:50">
      <c r="A9587">
        <v>801297</v>
      </c>
      <c r="B9587" t="s">
        <v>91</v>
      </c>
      <c r="C9587" t="s">
        <v>930</v>
      </c>
      <c r="D9587" t="s">
        <v>929</v>
      </c>
      <c r="E9587" t="s">
        <v>929</v>
      </c>
      <c r="F9587" t="s">
        <v>929</v>
      </c>
      <c r="G9587" t="s">
        <v>930</v>
      </c>
      <c r="H9587" t="s">
        <v>929</v>
      </c>
      <c r="I9587" t="s">
        <v>929</v>
      </c>
      <c r="J9587" t="s">
        <v>930</v>
      </c>
      <c r="K9587" t="s">
        <v>930</v>
      </c>
      <c r="L9587" t="s">
        <v>930</v>
      </c>
      <c r="M9587" t="s">
        <v>929</v>
      </c>
      <c r="N9587" t="s">
        <v>929</v>
      </c>
      <c r="O9587" t="s">
        <v>928</v>
      </c>
      <c r="P9587" t="s">
        <v>930</v>
      </c>
      <c r="Q9587" t="s">
        <v>930</v>
      </c>
      <c r="R9587" t="s">
        <v>930</v>
      </c>
      <c r="S9587" t="s">
        <v>930</v>
      </c>
      <c r="T9587" t="s">
        <v>929</v>
      </c>
      <c r="U9587" t="s">
        <v>929</v>
      </c>
      <c r="V9587" t="s">
        <v>929</v>
      </c>
      <c r="W9587" t="s">
        <v>929</v>
      </c>
      <c r="X9587" t="s">
        <v>929</v>
      </c>
      <c r="Y9587" t="s">
        <v>929</v>
      </c>
      <c r="Z9587" t="s">
        <v>930</v>
      </c>
      <c r="AA9587" t="s">
        <v>930</v>
      </c>
      <c r="AB9587" t="s">
        <v>930</v>
      </c>
      <c r="AC9587" t="s">
        <v>930</v>
      </c>
      <c r="AD9587" t="s">
        <v>930</v>
      </c>
      <c r="AE9587" t="s">
        <v>930</v>
      </c>
      <c r="AF9587" t="s">
        <v>930</v>
      </c>
      <c r="AG9587" t="s">
        <v>928</v>
      </c>
      <c r="AH9587" t="s">
        <v>928</v>
      </c>
      <c r="AI9587" t="s">
        <v>930</v>
      </c>
      <c r="AJ9587" t="s">
        <v>928</v>
      </c>
      <c r="AK9587" t="s">
        <v>930</v>
      </c>
      <c r="AL9587" t="s">
        <v>930</v>
      </c>
      <c r="AM9587" t="s">
        <v>929</v>
      </c>
      <c r="AN9587" t="s">
        <v>929</v>
      </c>
      <c r="AO9587" t="s">
        <v>930</v>
      </c>
      <c r="AP9587" t="s">
        <v>930</v>
      </c>
      <c r="AQ9587" t="s">
        <v>930</v>
      </c>
      <c r="AR9587" t="s">
        <v>929</v>
      </c>
      <c r="AS9587" t="s">
        <v>929</v>
      </c>
      <c r="AT9587" t="s">
        <v>929</v>
      </c>
      <c r="AU9587" t="s">
        <v>929</v>
      </c>
      <c r="AV9587" t="s">
        <v>930</v>
      </c>
      <c r="AW9587" t="s">
        <v>928</v>
      </c>
      <c r="AX9587" t="s">
        <v>929</v>
      </c>
    </row>
    <row r="9588" spans="1:50">
      <c r="A9588">
        <v>801302</v>
      </c>
      <c r="B9588" t="s">
        <v>91</v>
      </c>
      <c r="C9588" t="s">
        <v>929</v>
      </c>
      <c r="D9588" t="s">
        <v>929</v>
      </c>
      <c r="E9588" t="s">
        <v>928</v>
      </c>
      <c r="F9588" t="s">
        <v>929</v>
      </c>
      <c r="G9588" t="s">
        <v>930</v>
      </c>
      <c r="H9588" t="s">
        <v>929</v>
      </c>
      <c r="I9588" t="s">
        <v>928</v>
      </c>
      <c r="J9588" t="s">
        <v>929</v>
      </c>
      <c r="K9588" t="s">
        <v>928</v>
      </c>
      <c r="L9588" t="s">
        <v>928</v>
      </c>
      <c r="M9588" t="s">
        <v>930</v>
      </c>
      <c r="N9588" t="s">
        <v>929</v>
      </c>
      <c r="O9588" t="s">
        <v>928</v>
      </c>
      <c r="P9588" t="s">
        <v>929</v>
      </c>
      <c r="Q9588" t="s">
        <v>930</v>
      </c>
      <c r="R9588" t="s">
        <v>928</v>
      </c>
      <c r="S9588" t="s">
        <v>928</v>
      </c>
      <c r="T9588" t="s">
        <v>930</v>
      </c>
      <c r="U9588" t="s">
        <v>930</v>
      </c>
      <c r="V9588" t="s">
        <v>928</v>
      </c>
      <c r="W9588" t="s">
        <v>928</v>
      </c>
      <c r="X9588" t="s">
        <v>930</v>
      </c>
      <c r="Y9588" t="s">
        <v>928</v>
      </c>
      <c r="Z9588" t="s">
        <v>928</v>
      </c>
      <c r="AA9588" t="s">
        <v>929</v>
      </c>
      <c r="AB9588" t="s">
        <v>930</v>
      </c>
      <c r="AC9588" t="s">
        <v>930</v>
      </c>
      <c r="AD9588" t="s">
        <v>929</v>
      </c>
      <c r="AE9588" t="s">
        <v>930</v>
      </c>
      <c r="AF9588" t="s">
        <v>929</v>
      </c>
      <c r="AG9588" t="s">
        <v>930</v>
      </c>
      <c r="AH9588" t="s">
        <v>930</v>
      </c>
      <c r="AI9588" t="s">
        <v>930</v>
      </c>
      <c r="AJ9588" t="s">
        <v>930</v>
      </c>
      <c r="AK9588" t="s">
        <v>930</v>
      </c>
      <c r="AL9588" t="s">
        <v>930</v>
      </c>
      <c r="AM9588" t="s">
        <v>929</v>
      </c>
      <c r="AN9588" t="s">
        <v>929</v>
      </c>
      <c r="AO9588" t="s">
        <v>929</v>
      </c>
      <c r="AP9588" t="s">
        <v>929</v>
      </c>
      <c r="AQ9588" t="s">
        <v>929</v>
      </c>
      <c r="AR9588" t="s">
        <v>930</v>
      </c>
      <c r="AS9588" t="s">
        <v>929</v>
      </c>
      <c r="AT9588" t="s">
        <v>930</v>
      </c>
      <c r="AU9588" t="s">
        <v>930</v>
      </c>
      <c r="AV9588" t="s">
        <v>930</v>
      </c>
      <c r="AW9588" t="s">
        <v>930</v>
      </c>
      <c r="AX9588" t="s">
        <v>930</v>
      </c>
    </row>
    <row r="9589" spans="1:50">
      <c r="A9589">
        <v>801312</v>
      </c>
      <c r="B9589" t="s">
        <v>91</v>
      </c>
      <c r="C9589" t="s">
        <v>929</v>
      </c>
      <c r="D9589" t="s">
        <v>929</v>
      </c>
      <c r="E9589" t="s">
        <v>930</v>
      </c>
      <c r="F9589" t="s">
        <v>929</v>
      </c>
      <c r="G9589" t="s">
        <v>929</v>
      </c>
      <c r="H9589" t="s">
        <v>929</v>
      </c>
      <c r="I9589" t="s">
        <v>930</v>
      </c>
      <c r="J9589" t="s">
        <v>929</v>
      </c>
      <c r="K9589" t="s">
        <v>930</v>
      </c>
      <c r="L9589" t="s">
        <v>929</v>
      </c>
      <c r="M9589" t="s">
        <v>929</v>
      </c>
      <c r="N9589" t="s">
        <v>929</v>
      </c>
      <c r="O9589" t="s">
        <v>928</v>
      </c>
      <c r="P9589" t="s">
        <v>930</v>
      </c>
      <c r="Q9589" t="s">
        <v>928</v>
      </c>
      <c r="R9589" t="s">
        <v>930</v>
      </c>
      <c r="S9589" t="s">
        <v>928</v>
      </c>
      <c r="T9589" t="s">
        <v>930</v>
      </c>
      <c r="U9589" t="s">
        <v>930</v>
      </c>
      <c r="V9589" t="s">
        <v>930</v>
      </c>
      <c r="W9589" t="s">
        <v>929</v>
      </c>
      <c r="X9589" t="s">
        <v>930</v>
      </c>
      <c r="Y9589" t="s">
        <v>928</v>
      </c>
      <c r="Z9589" t="s">
        <v>930</v>
      </c>
      <c r="AA9589" t="s">
        <v>929</v>
      </c>
      <c r="AB9589" t="s">
        <v>929</v>
      </c>
      <c r="AC9589" t="s">
        <v>930</v>
      </c>
      <c r="AD9589" t="s">
        <v>929</v>
      </c>
      <c r="AE9589" t="s">
        <v>928</v>
      </c>
      <c r="AF9589" t="s">
        <v>929</v>
      </c>
      <c r="AG9589" t="s">
        <v>928</v>
      </c>
      <c r="AH9589" t="s">
        <v>928</v>
      </c>
      <c r="AI9589" t="s">
        <v>930</v>
      </c>
      <c r="AJ9589" t="s">
        <v>928</v>
      </c>
      <c r="AK9589" t="s">
        <v>930</v>
      </c>
      <c r="AL9589" t="s">
        <v>930</v>
      </c>
      <c r="AM9589" t="s">
        <v>928</v>
      </c>
      <c r="AN9589" t="s">
        <v>928</v>
      </c>
      <c r="AO9589" t="s">
        <v>928</v>
      </c>
      <c r="AP9589" t="s">
        <v>928</v>
      </c>
      <c r="AQ9589" t="s">
        <v>928</v>
      </c>
      <c r="AR9589" t="s">
        <v>928</v>
      </c>
      <c r="AS9589" t="s">
        <v>929</v>
      </c>
      <c r="AT9589" t="s">
        <v>930</v>
      </c>
      <c r="AU9589" t="s">
        <v>929</v>
      </c>
      <c r="AV9589" t="s">
        <v>928</v>
      </c>
      <c r="AW9589" t="s">
        <v>928</v>
      </c>
      <c r="AX9589" t="s">
        <v>930</v>
      </c>
    </row>
    <row r="9590" spans="1:50">
      <c r="A9590">
        <v>801316</v>
      </c>
      <c r="B9590" t="s">
        <v>91</v>
      </c>
      <c r="C9590" t="s">
        <v>930</v>
      </c>
      <c r="D9590" t="s">
        <v>929</v>
      </c>
      <c r="E9590" t="s">
        <v>928</v>
      </c>
      <c r="F9590" t="s">
        <v>929</v>
      </c>
      <c r="G9590" t="s">
        <v>929</v>
      </c>
      <c r="H9590" t="s">
        <v>928</v>
      </c>
      <c r="I9590" t="s">
        <v>929</v>
      </c>
      <c r="J9590" t="s">
        <v>929</v>
      </c>
      <c r="K9590" t="s">
        <v>930</v>
      </c>
      <c r="L9590" t="s">
        <v>928</v>
      </c>
      <c r="M9590" t="s">
        <v>929</v>
      </c>
      <c r="N9590" t="s">
        <v>930</v>
      </c>
      <c r="O9590" t="s">
        <v>928</v>
      </c>
      <c r="P9590" t="s">
        <v>928</v>
      </c>
      <c r="Q9590" t="s">
        <v>929</v>
      </c>
      <c r="R9590" t="s">
        <v>930</v>
      </c>
      <c r="S9590" t="s">
        <v>928</v>
      </c>
      <c r="T9590" t="s">
        <v>929</v>
      </c>
      <c r="U9590" t="s">
        <v>929</v>
      </c>
      <c r="V9590" t="s">
        <v>929</v>
      </c>
      <c r="W9590" t="s">
        <v>929</v>
      </c>
      <c r="X9590" t="s">
        <v>929</v>
      </c>
      <c r="Y9590" t="s">
        <v>930</v>
      </c>
      <c r="Z9590" t="s">
        <v>929</v>
      </c>
      <c r="AA9590" t="s">
        <v>928</v>
      </c>
      <c r="AB9590" t="s">
        <v>928</v>
      </c>
      <c r="AC9590" t="s">
        <v>928</v>
      </c>
      <c r="AD9590" t="s">
        <v>928</v>
      </c>
      <c r="AE9590" t="s">
        <v>929</v>
      </c>
      <c r="AF9590" t="s">
        <v>928</v>
      </c>
      <c r="AG9590" t="s">
        <v>929</v>
      </c>
      <c r="AH9590" t="s">
        <v>929</v>
      </c>
      <c r="AI9590" t="s">
        <v>929</v>
      </c>
      <c r="AJ9590" t="s">
        <v>929</v>
      </c>
      <c r="AK9590" t="s">
        <v>929</v>
      </c>
      <c r="AL9590" t="s">
        <v>930</v>
      </c>
      <c r="AM9590" t="s">
        <v>930</v>
      </c>
      <c r="AN9590" t="s">
        <v>929</v>
      </c>
      <c r="AO9590" t="s">
        <v>929</v>
      </c>
      <c r="AP9590" t="s">
        <v>929</v>
      </c>
      <c r="AQ9590" t="s">
        <v>929</v>
      </c>
      <c r="AR9590" t="s">
        <v>929</v>
      </c>
      <c r="AS9590" t="s">
        <v>929</v>
      </c>
      <c r="AT9590" t="s">
        <v>930</v>
      </c>
      <c r="AU9590" t="s">
        <v>930</v>
      </c>
      <c r="AV9590" t="s">
        <v>928</v>
      </c>
      <c r="AW9590" t="s">
        <v>928</v>
      </c>
      <c r="AX9590" t="s">
        <v>930</v>
      </c>
    </row>
    <row r="9591" spans="1:50">
      <c r="A9591">
        <v>801334</v>
      </c>
      <c r="B9591" t="s">
        <v>91</v>
      </c>
      <c r="C9591" t="s">
        <v>929</v>
      </c>
      <c r="D9591" t="s">
        <v>929</v>
      </c>
      <c r="E9591" t="s">
        <v>929</v>
      </c>
      <c r="F9591" t="s">
        <v>929</v>
      </c>
      <c r="G9591" t="s">
        <v>929</v>
      </c>
      <c r="H9591" t="s">
        <v>929</v>
      </c>
      <c r="I9591" t="s">
        <v>929</v>
      </c>
      <c r="J9591" t="s">
        <v>929</v>
      </c>
      <c r="K9591" t="s">
        <v>930</v>
      </c>
      <c r="L9591" t="s">
        <v>929</v>
      </c>
      <c r="M9591" t="s">
        <v>929</v>
      </c>
      <c r="N9591" t="s">
        <v>929</v>
      </c>
      <c r="O9591" t="s">
        <v>930</v>
      </c>
      <c r="P9591" t="s">
        <v>930</v>
      </c>
      <c r="Q9591" t="s">
        <v>928</v>
      </c>
      <c r="R9591" t="s">
        <v>930</v>
      </c>
      <c r="S9591" t="s">
        <v>929</v>
      </c>
      <c r="T9591" t="s">
        <v>930</v>
      </c>
      <c r="U9591" t="s">
        <v>928</v>
      </c>
      <c r="V9591" t="s">
        <v>929</v>
      </c>
      <c r="W9591" t="s">
        <v>930</v>
      </c>
      <c r="X9591" t="s">
        <v>930</v>
      </c>
      <c r="Y9591" t="s">
        <v>930</v>
      </c>
      <c r="Z9591" t="s">
        <v>930</v>
      </c>
      <c r="AA9591" t="s">
        <v>930</v>
      </c>
      <c r="AB9591" t="s">
        <v>929</v>
      </c>
      <c r="AC9591" t="s">
        <v>930</v>
      </c>
      <c r="AD9591" t="s">
        <v>929</v>
      </c>
      <c r="AE9591" t="s">
        <v>930</v>
      </c>
      <c r="AF9591" t="s">
        <v>929</v>
      </c>
      <c r="AG9591" t="s">
        <v>928</v>
      </c>
      <c r="AH9591" t="s">
        <v>928</v>
      </c>
      <c r="AI9591" t="s">
        <v>928</v>
      </c>
      <c r="AJ9591" t="s">
        <v>928</v>
      </c>
      <c r="AK9591" t="s">
        <v>928</v>
      </c>
      <c r="AL9591" t="s">
        <v>928</v>
      </c>
      <c r="AM9591" t="s">
        <v>930</v>
      </c>
      <c r="AN9591" t="s">
        <v>930</v>
      </c>
      <c r="AO9591" t="s">
        <v>930</v>
      </c>
      <c r="AP9591" t="s">
        <v>930</v>
      </c>
      <c r="AQ9591" t="s">
        <v>930</v>
      </c>
      <c r="AR9591" t="s">
        <v>930</v>
      </c>
      <c r="AS9591" t="s">
        <v>929</v>
      </c>
      <c r="AT9591" t="s">
        <v>929</v>
      </c>
      <c r="AU9591" t="s">
        <v>929</v>
      </c>
      <c r="AV9591" t="s">
        <v>929</v>
      </c>
      <c r="AW9591" t="s">
        <v>929</v>
      </c>
      <c r="AX9591" t="s">
        <v>929</v>
      </c>
    </row>
    <row r="9592" spans="1:50">
      <c r="A9592">
        <v>801340</v>
      </c>
      <c r="B9592" t="s">
        <v>91</v>
      </c>
      <c r="C9592" t="s">
        <v>930</v>
      </c>
      <c r="D9592" t="s">
        <v>930</v>
      </c>
      <c r="E9592" t="s">
        <v>929</v>
      </c>
      <c r="F9592" t="s">
        <v>930</v>
      </c>
      <c r="G9592" t="s">
        <v>930</v>
      </c>
      <c r="H9592" t="s">
        <v>930</v>
      </c>
      <c r="I9592" t="s">
        <v>929</v>
      </c>
      <c r="J9592" t="s">
        <v>929</v>
      </c>
      <c r="K9592" t="s">
        <v>930</v>
      </c>
      <c r="L9592" t="s">
        <v>929</v>
      </c>
      <c r="M9592" t="s">
        <v>930</v>
      </c>
      <c r="N9592" t="s">
        <v>929</v>
      </c>
      <c r="O9592" t="s">
        <v>928</v>
      </c>
      <c r="P9592" t="s">
        <v>929</v>
      </c>
      <c r="Q9592" t="s">
        <v>929</v>
      </c>
      <c r="R9592" t="s">
        <v>929</v>
      </c>
      <c r="S9592" t="s">
        <v>930</v>
      </c>
      <c r="T9592" t="s">
        <v>929</v>
      </c>
      <c r="U9592" t="s">
        <v>930</v>
      </c>
      <c r="V9592" t="s">
        <v>928</v>
      </c>
      <c r="W9592" t="s">
        <v>929</v>
      </c>
      <c r="X9592" t="s">
        <v>929</v>
      </c>
      <c r="Y9592" t="s">
        <v>928</v>
      </c>
      <c r="Z9592" t="s">
        <v>930</v>
      </c>
      <c r="AA9592" t="s">
        <v>929</v>
      </c>
      <c r="AB9592" t="s">
        <v>930</v>
      </c>
      <c r="AC9592" t="s">
        <v>929</v>
      </c>
      <c r="AD9592" t="s">
        <v>929</v>
      </c>
      <c r="AE9592" t="s">
        <v>930</v>
      </c>
      <c r="AF9592" t="s">
        <v>928</v>
      </c>
      <c r="AG9592" t="s">
        <v>929</v>
      </c>
      <c r="AH9592" t="s">
        <v>929</v>
      </c>
      <c r="AI9592" t="s">
        <v>930</v>
      </c>
      <c r="AJ9592" t="s">
        <v>929</v>
      </c>
      <c r="AK9592" t="s">
        <v>929</v>
      </c>
      <c r="AL9592" t="s">
        <v>929</v>
      </c>
      <c r="AM9592" t="s">
        <v>930</v>
      </c>
      <c r="AN9592" t="s">
        <v>930</v>
      </c>
      <c r="AO9592" t="s">
        <v>928</v>
      </c>
      <c r="AP9592" t="s">
        <v>930</v>
      </c>
      <c r="AQ9592" t="s">
        <v>930</v>
      </c>
      <c r="AR9592" t="s">
        <v>928</v>
      </c>
      <c r="AS9592" t="s">
        <v>929</v>
      </c>
      <c r="AT9592" t="s">
        <v>930</v>
      </c>
      <c r="AU9592" t="s">
        <v>930</v>
      </c>
      <c r="AV9592" t="s">
        <v>929</v>
      </c>
      <c r="AW9592" t="s">
        <v>930</v>
      </c>
      <c r="AX9592" t="s">
        <v>930</v>
      </c>
    </row>
    <row r="9593" spans="1:50">
      <c r="A9593">
        <v>801350</v>
      </c>
      <c r="B9593" t="s">
        <v>91</v>
      </c>
      <c r="C9593" t="s">
        <v>929</v>
      </c>
      <c r="D9593" t="s">
        <v>930</v>
      </c>
      <c r="E9593" t="s">
        <v>930</v>
      </c>
      <c r="F9593" t="s">
        <v>930</v>
      </c>
      <c r="G9593" t="s">
        <v>929</v>
      </c>
      <c r="H9593" t="s">
        <v>929</v>
      </c>
      <c r="I9593" t="s">
        <v>929</v>
      </c>
      <c r="J9593" t="s">
        <v>930</v>
      </c>
      <c r="K9593" t="s">
        <v>929</v>
      </c>
      <c r="L9593" t="s">
        <v>930</v>
      </c>
      <c r="M9593" t="s">
        <v>930</v>
      </c>
      <c r="N9593" t="s">
        <v>929</v>
      </c>
      <c r="O9593" t="s">
        <v>930</v>
      </c>
      <c r="P9593" t="s">
        <v>930</v>
      </c>
      <c r="Q9593" t="s">
        <v>930</v>
      </c>
      <c r="R9593" t="s">
        <v>930</v>
      </c>
      <c r="S9593" t="s">
        <v>929</v>
      </c>
      <c r="T9593" t="s">
        <v>930</v>
      </c>
      <c r="U9593" t="s">
        <v>929</v>
      </c>
      <c r="V9593" t="s">
        <v>929</v>
      </c>
      <c r="W9593" t="s">
        <v>929</v>
      </c>
      <c r="X9593" t="s">
        <v>928</v>
      </c>
      <c r="Y9593" t="s">
        <v>930</v>
      </c>
      <c r="Z9593" t="s">
        <v>929</v>
      </c>
      <c r="AA9593" t="s">
        <v>930</v>
      </c>
      <c r="AB9593" t="s">
        <v>930</v>
      </c>
      <c r="AC9593" t="s">
        <v>930</v>
      </c>
      <c r="AD9593" t="s">
        <v>928</v>
      </c>
      <c r="AE9593" t="s">
        <v>930</v>
      </c>
      <c r="AF9593" t="s">
        <v>930</v>
      </c>
      <c r="AG9593" t="s">
        <v>930</v>
      </c>
      <c r="AH9593" t="s">
        <v>928</v>
      </c>
      <c r="AI9593" t="s">
        <v>928</v>
      </c>
      <c r="AJ9593" t="s">
        <v>928</v>
      </c>
      <c r="AK9593" t="s">
        <v>930</v>
      </c>
      <c r="AL9593" t="s">
        <v>928</v>
      </c>
      <c r="AM9593" t="s">
        <v>930</v>
      </c>
      <c r="AN9593" t="s">
        <v>929</v>
      </c>
      <c r="AO9593" t="s">
        <v>930</v>
      </c>
      <c r="AP9593" t="s">
        <v>930</v>
      </c>
      <c r="AQ9593" t="s">
        <v>929</v>
      </c>
      <c r="AR9593" t="s">
        <v>930</v>
      </c>
      <c r="AS9593" t="s">
        <v>929</v>
      </c>
      <c r="AT9593" t="s">
        <v>930</v>
      </c>
      <c r="AU9593" t="s">
        <v>930</v>
      </c>
      <c r="AV9593" t="s">
        <v>930</v>
      </c>
      <c r="AW9593" t="s">
        <v>930</v>
      </c>
      <c r="AX9593" t="s">
        <v>930</v>
      </c>
    </row>
    <row r="9594" spans="1:50">
      <c r="A9594">
        <v>801353</v>
      </c>
      <c r="B9594" t="s">
        <v>91</v>
      </c>
      <c r="C9594" t="s">
        <v>929</v>
      </c>
      <c r="D9594" t="s">
        <v>929</v>
      </c>
      <c r="E9594" t="s">
        <v>929</v>
      </c>
      <c r="F9594" t="s">
        <v>929</v>
      </c>
      <c r="G9594" t="s">
        <v>929</v>
      </c>
      <c r="H9594" t="s">
        <v>929</v>
      </c>
      <c r="I9594" t="s">
        <v>929</v>
      </c>
      <c r="J9594" t="s">
        <v>929</v>
      </c>
      <c r="K9594" t="s">
        <v>929</v>
      </c>
      <c r="L9594" t="s">
        <v>929</v>
      </c>
      <c r="M9594" t="s">
        <v>929</v>
      </c>
      <c r="N9594" t="s">
        <v>929</v>
      </c>
      <c r="O9594" t="s">
        <v>928</v>
      </c>
      <c r="P9594" t="s">
        <v>929</v>
      </c>
      <c r="Q9594" t="s">
        <v>929</v>
      </c>
      <c r="R9594" t="s">
        <v>929</v>
      </c>
      <c r="S9594" t="s">
        <v>929</v>
      </c>
      <c r="T9594" t="s">
        <v>930</v>
      </c>
      <c r="U9594" t="s">
        <v>930</v>
      </c>
      <c r="V9594" t="s">
        <v>930</v>
      </c>
      <c r="W9594" t="s">
        <v>929</v>
      </c>
      <c r="X9594" t="s">
        <v>930</v>
      </c>
      <c r="Y9594" t="s">
        <v>930</v>
      </c>
      <c r="Z9594" t="s">
        <v>930</v>
      </c>
      <c r="AA9594" t="s">
        <v>929</v>
      </c>
      <c r="AB9594" t="s">
        <v>929</v>
      </c>
      <c r="AC9594" t="s">
        <v>930</v>
      </c>
      <c r="AD9594" t="s">
        <v>929</v>
      </c>
      <c r="AE9594" t="s">
        <v>928</v>
      </c>
      <c r="AF9594" t="s">
        <v>929</v>
      </c>
      <c r="AG9594" t="s">
        <v>929</v>
      </c>
      <c r="AH9594" t="s">
        <v>930</v>
      </c>
      <c r="AI9594" t="s">
        <v>929</v>
      </c>
      <c r="AJ9594" t="s">
        <v>928</v>
      </c>
      <c r="AK9594" t="s">
        <v>930</v>
      </c>
      <c r="AL9594" t="s">
        <v>929</v>
      </c>
      <c r="AM9594" t="s">
        <v>929</v>
      </c>
      <c r="AN9594" t="s">
        <v>929</v>
      </c>
      <c r="AO9594" t="s">
        <v>929</v>
      </c>
      <c r="AP9594" t="s">
        <v>929</v>
      </c>
      <c r="AQ9594" t="s">
        <v>929</v>
      </c>
      <c r="AR9594" t="s">
        <v>929</v>
      </c>
      <c r="AS9594" t="s">
        <v>929</v>
      </c>
      <c r="AT9594" t="s">
        <v>930</v>
      </c>
      <c r="AU9594" t="s">
        <v>930</v>
      </c>
      <c r="AV9594" t="s">
        <v>930</v>
      </c>
      <c r="AW9594" t="s">
        <v>930</v>
      </c>
      <c r="AX9594" t="s">
        <v>929</v>
      </c>
    </row>
    <row r="9595" spans="1:50">
      <c r="A9595">
        <v>801375</v>
      </c>
      <c r="B9595" t="s">
        <v>91</v>
      </c>
      <c r="C9595" t="s">
        <v>929</v>
      </c>
      <c r="D9595" t="s">
        <v>929</v>
      </c>
      <c r="E9595" t="s">
        <v>928</v>
      </c>
      <c r="F9595" t="s">
        <v>928</v>
      </c>
      <c r="G9595" t="s">
        <v>929</v>
      </c>
      <c r="H9595" t="s">
        <v>929</v>
      </c>
      <c r="I9595" t="s">
        <v>930</v>
      </c>
      <c r="J9595" t="s">
        <v>930</v>
      </c>
      <c r="K9595" t="s">
        <v>929</v>
      </c>
      <c r="L9595" t="s">
        <v>928</v>
      </c>
      <c r="M9595" t="s">
        <v>928</v>
      </c>
      <c r="N9595" t="s">
        <v>929</v>
      </c>
      <c r="O9595" t="s">
        <v>928</v>
      </c>
      <c r="P9595" t="s">
        <v>928</v>
      </c>
      <c r="Q9595" t="s">
        <v>929</v>
      </c>
      <c r="R9595" t="s">
        <v>928</v>
      </c>
      <c r="S9595" t="s">
        <v>928</v>
      </c>
      <c r="T9595" t="s">
        <v>928</v>
      </c>
      <c r="U9595" t="s">
        <v>930</v>
      </c>
      <c r="V9595" t="s">
        <v>928</v>
      </c>
      <c r="W9595" t="s">
        <v>928</v>
      </c>
      <c r="X9595" t="s">
        <v>928</v>
      </c>
      <c r="Y9595" t="s">
        <v>930</v>
      </c>
      <c r="Z9595" t="s">
        <v>928</v>
      </c>
      <c r="AA9595" t="s">
        <v>929</v>
      </c>
      <c r="AB9595" t="s">
        <v>929</v>
      </c>
      <c r="AC9595" t="s">
        <v>929</v>
      </c>
      <c r="AD9595" t="s">
        <v>929</v>
      </c>
      <c r="AE9595" t="s">
        <v>930</v>
      </c>
      <c r="AF9595" t="s">
        <v>929</v>
      </c>
      <c r="AG9595" t="s">
        <v>929</v>
      </c>
      <c r="AH9595" t="s">
        <v>929</v>
      </c>
      <c r="AI9595" t="s">
        <v>929</v>
      </c>
      <c r="AJ9595" t="s">
        <v>929</v>
      </c>
      <c r="AK9595" t="s">
        <v>928</v>
      </c>
      <c r="AL9595" t="s">
        <v>929</v>
      </c>
      <c r="AM9595" t="s">
        <v>929</v>
      </c>
      <c r="AN9595" t="s">
        <v>930</v>
      </c>
      <c r="AO9595" t="s">
        <v>928</v>
      </c>
      <c r="AP9595" t="s">
        <v>930</v>
      </c>
      <c r="AQ9595" t="s">
        <v>929</v>
      </c>
      <c r="AR9595" t="s">
        <v>930</v>
      </c>
      <c r="AS9595" t="s">
        <v>929</v>
      </c>
      <c r="AT9595" t="s">
        <v>928</v>
      </c>
      <c r="AU9595" t="s">
        <v>930</v>
      </c>
      <c r="AV9595" t="s">
        <v>928</v>
      </c>
      <c r="AW9595" t="s">
        <v>930</v>
      </c>
      <c r="AX9595" t="s">
        <v>930</v>
      </c>
    </row>
    <row r="9596" spans="1:50">
      <c r="A9596">
        <v>801393</v>
      </c>
      <c r="B9596" t="s">
        <v>91</v>
      </c>
      <c r="C9596" t="s">
        <v>930</v>
      </c>
      <c r="D9596" t="s">
        <v>929</v>
      </c>
      <c r="E9596" t="s">
        <v>930</v>
      </c>
      <c r="F9596" t="s">
        <v>929</v>
      </c>
      <c r="G9596" t="s">
        <v>929</v>
      </c>
      <c r="H9596" t="s">
        <v>929</v>
      </c>
      <c r="I9596" t="s">
        <v>929</v>
      </c>
      <c r="J9596" t="s">
        <v>929</v>
      </c>
      <c r="K9596" t="s">
        <v>928</v>
      </c>
      <c r="L9596" t="s">
        <v>930</v>
      </c>
      <c r="M9596" t="s">
        <v>929</v>
      </c>
      <c r="N9596" t="s">
        <v>929</v>
      </c>
      <c r="O9596" t="s">
        <v>929</v>
      </c>
      <c r="P9596" t="s">
        <v>929</v>
      </c>
      <c r="Q9596" t="s">
        <v>929</v>
      </c>
      <c r="R9596" t="s">
        <v>929</v>
      </c>
      <c r="S9596" t="s">
        <v>929</v>
      </c>
      <c r="T9596" t="s">
        <v>929</v>
      </c>
      <c r="U9596" t="s">
        <v>929</v>
      </c>
      <c r="V9596" t="s">
        <v>929</v>
      </c>
      <c r="W9596" t="s">
        <v>929</v>
      </c>
      <c r="X9596" t="s">
        <v>930</v>
      </c>
      <c r="Y9596" t="s">
        <v>930</v>
      </c>
      <c r="Z9596" t="s">
        <v>930</v>
      </c>
      <c r="AA9596" t="s">
        <v>930</v>
      </c>
      <c r="AB9596" t="s">
        <v>930</v>
      </c>
      <c r="AC9596" t="s">
        <v>930</v>
      </c>
      <c r="AD9596" t="s">
        <v>930</v>
      </c>
      <c r="AE9596" t="s">
        <v>930</v>
      </c>
      <c r="AF9596" t="s">
        <v>930</v>
      </c>
      <c r="AG9596" t="s">
        <v>930</v>
      </c>
      <c r="AH9596" t="s">
        <v>930</v>
      </c>
      <c r="AI9596" t="s">
        <v>930</v>
      </c>
      <c r="AJ9596" t="s">
        <v>930</v>
      </c>
      <c r="AK9596" t="s">
        <v>929</v>
      </c>
      <c r="AL9596" t="s">
        <v>930</v>
      </c>
      <c r="AM9596" t="s">
        <v>929</v>
      </c>
      <c r="AN9596" t="s">
        <v>929</v>
      </c>
      <c r="AO9596" t="s">
        <v>929</v>
      </c>
      <c r="AP9596" t="s">
        <v>929</v>
      </c>
      <c r="AQ9596" t="s">
        <v>929</v>
      </c>
      <c r="AR9596" t="s">
        <v>929</v>
      </c>
      <c r="AS9596" t="s">
        <v>929</v>
      </c>
      <c r="AT9596" t="s">
        <v>929</v>
      </c>
      <c r="AU9596" t="s">
        <v>929</v>
      </c>
      <c r="AV9596" t="s">
        <v>929</v>
      </c>
      <c r="AW9596" t="s">
        <v>929</v>
      </c>
      <c r="AX9596" t="s">
        <v>929</v>
      </c>
    </row>
    <row r="9597" spans="1:50">
      <c r="A9597">
        <v>801407</v>
      </c>
      <c r="B9597" t="s">
        <v>91</v>
      </c>
      <c r="C9597" t="s">
        <v>929</v>
      </c>
      <c r="D9597" t="s">
        <v>929</v>
      </c>
      <c r="E9597" t="s">
        <v>930</v>
      </c>
      <c r="F9597" t="s">
        <v>929</v>
      </c>
      <c r="G9597" t="s">
        <v>929</v>
      </c>
      <c r="H9597" t="s">
        <v>930</v>
      </c>
      <c r="I9597" t="s">
        <v>929</v>
      </c>
      <c r="J9597" t="s">
        <v>930</v>
      </c>
      <c r="K9597" t="s">
        <v>930</v>
      </c>
      <c r="L9597" t="s">
        <v>929</v>
      </c>
      <c r="M9597" t="s">
        <v>930</v>
      </c>
      <c r="N9597" t="s">
        <v>929</v>
      </c>
      <c r="O9597" t="s">
        <v>928</v>
      </c>
      <c r="P9597" t="s">
        <v>929</v>
      </c>
      <c r="Q9597" t="s">
        <v>930</v>
      </c>
      <c r="R9597" t="s">
        <v>930</v>
      </c>
      <c r="S9597" t="s">
        <v>930</v>
      </c>
      <c r="T9597" t="s">
        <v>930</v>
      </c>
      <c r="U9597" t="s">
        <v>929</v>
      </c>
      <c r="V9597" t="s">
        <v>930</v>
      </c>
      <c r="W9597" t="s">
        <v>929</v>
      </c>
      <c r="X9597" t="s">
        <v>930</v>
      </c>
      <c r="Y9597" t="s">
        <v>928</v>
      </c>
      <c r="Z9597" t="s">
        <v>930</v>
      </c>
      <c r="AA9597" t="s">
        <v>930</v>
      </c>
      <c r="AB9597" t="s">
        <v>930</v>
      </c>
      <c r="AC9597" t="s">
        <v>930</v>
      </c>
      <c r="AD9597" t="s">
        <v>930</v>
      </c>
      <c r="AE9597" t="s">
        <v>928</v>
      </c>
      <c r="AF9597" t="s">
        <v>930</v>
      </c>
      <c r="AG9597" t="s">
        <v>928</v>
      </c>
      <c r="AH9597" t="s">
        <v>928</v>
      </c>
      <c r="AI9597" t="s">
        <v>928</v>
      </c>
      <c r="AJ9597" t="s">
        <v>928</v>
      </c>
      <c r="AK9597" t="s">
        <v>929</v>
      </c>
      <c r="AL9597" t="s">
        <v>928</v>
      </c>
      <c r="AM9597" t="s">
        <v>928</v>
      </c>
      <c r="AN9597" t="s">
        <v>928</v>
      </c>
      <c r="AO9597" t="s">
        <v>928</v>
      </c>
      <c r="AP9597" t="s">
        <v>928</v>
      </c>
      <c r="AQ9597" t="s">
        <v>928</v>
      </c>
      <c r="AR9597" t="s">
        <v>928</v>
      </c>
      <c r="AS9597" t="s">
        <v>929</v>
      </c>
      <c r="AT9597" t="s">
        <v>929</v>
      </c>
      <c r="AU9597" t="s">
        <v>929</v>
      </c>
      <c r="AV9597" t="s">
        <v>929</v>
      </c>
      <c r="AW9597" t="s">
        <v>929</v>
      </c>
      <c r="AX9597" t="s">
        <v>929</v>
      </c>
    </row>
    <row r="9598" spans="1:50">
      <c r="A9598">
        <v>801444</v>
      </c>
      <c r="B9598" t="s">
        <v>91</v>
      </c>
      <c r="C9598" t="s">
        <v>929</v>
      </c>
      <c r="D9598" t="s">
        <v>930</v>
      </c>
      <c r="E9598" t="s">
        <v>928</v>
      </c>
      <c r="F9598" t="s">
        <v>929</v>
      </c>
      <c r="G9598" t="s">
        <v>928</v>
      </c>
      <c r="H9598" t="s">
        <v>929</v>
      </c>
      <c r="I9598" t="s">
        <v>930</v>
      </c>
      <c r="J9598" t="s">
        <v>928</v>
      </c>
      <c r="K9598" t="s">
        <v>928</v>
      </c>
      <c r="L9598" t="s">
        <v>930</v>
      </c>
      <c r="M9598" t="s">
        <v>928</v>
      </c>
      <c r="N9598" t="s">
        <v>930</v>
      </c>
      <c r="O9598" t="s">
        <v>928</v>
      </c>
      <c r="P9598" t="s">
        <v>928</v>
      </c>
      <c r="Q9598" t="s">
        <v>928</v>
      </c>
      <c r="R9598" t="s">
        <v>928</v>
      </c>
      <c r="S9598" t="s">
        <v>930</v>
      </c>
      <c r="T9598" t="s">
        <v>930</v>
      </c>
      <c r="U9598" t="s">
        <v>930</v>
      </c>
      <c r="V9598" t="s">
        <v>930</v>
      </c>
      <c r="W9598" t="s">
        <v>930</v>
      </c>
      <c r="X9598" t="s">
        <v>930</v>
      </c>
      <c r="Y9598" t="s">
        <v>930</v>
      </c>
      <c r="Z9598" t="s">
        <v>928</v>
      </c>
      <c r="AA9598" t="s">
        <v>928</v>
      </c>
      <c r="AB9598" t="s">
        <v>930</v>
      </c>
      <c r="AC9598" t="s">
        <v>930</v>
      </c>
      <c r="AD9598" t="s">
        <v>928</v>
      </c>
      <c r="AE9598" t="s">
        <v>930</v>
      </c>
      <c r="AF9598" t="s">
        <v>930</v>
      </c>
      <c r="AG9598" t="s">
        <v>930</v>
      </c>
      <c r="AH9598" t="s">
        <v>930</v>
      </c>
      <c r="AI9598" t="s">
        <v>930</v>
      </c>
      <c r="AJ9598" t="s">
        <v>930</v>
      </c>
      <c r="AK9598" t="s">
        <v>930</v>
      </c>
      <c r="AL9598" t="s">
        <v>930</v>
      </c>
      <c r="AM9598" t="s">
        <v>930</v>
      </c>
      <c r="AN9598" t="s">
        <v>930</v>
      </c>
      <c r="AO9598" t="s">
        <v>930</v>
      </c>
      <c r="AP9598" t="s">
        <v>930</v>
      </c>
      <c r="AQ9598" t="s">
        <v>930</v>
      </c>
      <c r="AR9598" t="s">
        <v>930</v>
      </c>
      <c r="AS9598" t="s">
        <v>929</v>
      </c>
      <c r="AT9598" t="s">
        <v>930</v>
      </c>
      <c r="AU9598" t="s">
        <v>930</v>
      </c>
      <c r="AV9598" t="s">
        <v>930</v>
      </c>
      <c r="AW9598" t="s">
        <v>930</v>
      </c>
      <c r="AX9598" t="s">
        <v>930</v>
      </c>
    </row>
    <row r="9599" spans="1:50">
      <c r="A9599">
        <v>801448</v>
      </c>
      <c r="B9599" t="s">
        <v>91</v>
      </c>
      <c r="C9599" t="s">
        <v>928</v>
      </c>
      <c r="D9599" t="s">
        <v>928</v>
      </c>
      <c r="E9599" t="s">
        <v>928</v>
      </c>
      <c r="F9599" t="s">
        <v>929</v>
      </c>
      <c r="G9599" t="s">
        <v>928</v>
      </c>
      <c r="H9599" t="s">
        <v>929</v>
      </c>
      <c r="I9599" t="s">
        <v>928</v>
      </c>
      <c r="J9599" t="s">
        <v>929</v>
      </c>
      <c r="K9599" t="s">
        <v>930</v>
      </c>
      <c r="L9599" t="s">
        <v>930</v>
      </c>
      <c r="M9599" t="s">
        <v>929</v>
      </c>
      <c r="N9599" t="s">
        <v>929</v>
      </c>
      <c r="O9599" t="s">
        <v>928</v>
      </c>
      <c r="P9599" t="s">
        <v>928</v>
      </c>
      <c r="Q9599" t="s">
        <v>929</v>
      </c>
      <c r="R9599" t="s">
        <v>928</v>
      </c>
      <c r="S9599" t="s">
        <v>930</v>
      </c>
      <c r="T9599" t="s">
        <v>929</v>
      </c>
      <c r="U9599" t="s">
        <v>929</v>
      </c>
      <c r="V9599" t="s">
        <v>929</v>
      </c>
      <c r="W9599" t="s">
        <v>929</v>
      </c>
      <c r="X9599" t="s">
        <v>930</v>
      </c>
      <c r="Y9599" t="s">
        <v>930</v>
      </c>
      <c r="Z9599" t="s">
        <v>929</v>
      </c>
      <c r="AA9599" t="s">
        <v>929</v>
      </c>
      <c r="AB9599" t="s">
        <v>929</v>
      </c>
      <c r="AC9599" t="s">
        <v>928</v>
      </c>
      <c r="AD9599" t="s">
        <v>928</v>
      </c>
      <c r="AE9599" t="s">
        <v>929</v>
      </c>
      <c r="AF9599" t="s">
        <v>930</v>
      </c>
      <c r="AG9599" t="s">
        <v>929</v>
      </c>
      <c r="AH9599" t="s">
        <v>929</v>
      </c>
      <c r="AI9599" t="s">
        <v>929</v>
      </c>
      <c r="AJ9599" t="s">
        <v>928</v>
      </c>
      <c r="AK9599" t="s">
        <v>929</v>
      </c>
      <c r="AL9599" t="s">
        <v>928</v>
      </c>
      <c r="AM9599" t="s">
        <v>930</v>
      </c>
      <c r="AN9599" t="s">
        <v>930</v>
      </c>
      <c r="AO9599" t="s">
        <v>930</v>
      </c>
      <c r="AP9599" t="s">
        <v>929</v>
      </c>
      <c r="AQ9599" t="s">
        <v>930</v>
      </c>
      <c r="AR9599" t="s">
        <v>930</v>
      </c>
      <c r="AS9599" t="s">
        <v>929</v>
      </c>
      <c r="AT9599" t="s">
        <v>929</v>
      </c>
      <c r="AU9599" t="s">
        <v>929</v>
      </c>
      <c r="AV9599" t="s">
        <v>929</v>
      </c>
      <c r="AW9599" t="s">
        <v>929</v>
      </c>
      <c r="AX9599" t="s">
        <v>929</v>
      </c>
    </row>
    <row r="9600" spans="1:50">
      <c r="A9600">
        <v>801464</v>
      </c>
      <c r="B9600" t="s">
        <v>91</v>
      </c>
      <c r="C9600" t="s">
        <v>929</v>
      </c>
      <c r="D9600" t="s">
        <v>929</v>
      </c>
      <c r="E9600" t="s">
        <v>930</v>
      </c>
      <c r="F9600" t="s">
        <v>929</v>
      </c>
      <c r="G9600" t="s">
        <v>929</v>
      </c>
      <c r="H9600" t="s">
        <v>930</v>
      </c>
      <c r="I9600" t="s">
        <v>929</v>
      </c>
      <c r="J9600" t="s">
        <v>929</v>
      </c>
      <c r="K9600" t="s">
        <v>930</v>
      </c>
      <c r="L9600" t="s">
        <v>930</v>
      </c>
      <c r="M9600" t="s">
        <v>928</v>
      </c>
      <c r="N9600" t="s">
        <v>930</v>
      </c>
      <c r="O9600" t="s">
        <v>930</v>
      </c>
      <c r="P9600" t="s">
        <v>929</v>
      </c>
      <c r="Q9600" t="s">
        <v>930</v>
      </c>
      <c r="R9600" t="s">
        <v>930</v>
      </c>
      <c r="S9600" t="s">
        <v>930</v>
      </c>
      <c r="T9600" t="s">
        <v>930</v>
      </c>
      <c r="U9600" t="s">
        <v>930</v>
      </c>
      <c r="V9600" t="s">
        <v>928</v>
      </c>
      <c r="W9600" t="s">
        <v>930</v>
      </c>
      <c r="X9600" t="s">
        <v>930</v>
      </c>
      <c r="Y9600" t="s">
        <v>930</v>
      </c>
      <c r="Z9600" t="s">
        <v>929</v>
      </c>
      <c r="AA9600" t="s">
        <v>928</v>
      </c>
      <c r="AB9600" t="s">
        <v>928</v>
      </c>
      <c r="AC9600" t="s">
        <v>928</v>
      </c>
      <c r="AD9600" t="s">
        <v>930</v>
      </c>
      <c r="AE9600" t="s">
        <v>929</v>
      </c>
      <c r="AF9600" t="s">
        <v>929</v>
      </c>
      <c r="AG9600" t="s">
        <v>930</v>
      </c>
      <c r="AH9600" t="s">
        <v>929</v>
      </c>
      <c r="AI9600" t="s">
        <v>930</v>
      </c>
      <c r="AJ9600" t="s">
        <v>930</v>
      </c>
      <c r="AK9600" t="s">
        <v>929</v>
      </c>
      <c r="AL9600" t="s">
        <v>929</v>
      </c>
      <c r="AM9600" t="s">
        <v>929</v>
      </c>
      <c r="AN9600" t="s">
        <v>929</v>
      </c>
      <c r="AO9600" t="s">
        <v>929</v>
      </c>
      <c r="AP9600" t="s">
        <v>929</v>
      </c>
      <c r="AQ9600" t="s">
        <v>929</v>
      </c>
      <c r="AR9600" t="s">
        <v>929</v>
      </c>
      <c r="AS9600" t="s">
        <v>929</v>
      </c>
      <c r="AT9600" t="s">
        <v>929</v>
      </c>
      <c r="AU9600" t="s">
        <v>929</v>
      </c>
      <c r="AV9600" t="s">
        <v>929</v>
      </c>
      <c r="AW9600" t="s">
        <v>929</v>
      </c>
      <c r="AX9600" t="s">
        <v>929</v>
      </c>
    </row>
    <row r="9601" spans="1:50">
      <c r="A9601">
        <v>801470</v>
      </c>
      <c r="B9601" t="s">
        <v>91</v>
      </c>
      <c r="C9601" t="s">
        <v>930</v>
      </c>
      <c r="D9601" t="s">
        <v>930</v>
      </c>
      <c r="E9601" t="s">
        <v>930</v>
      </c>
      <c r="F9601" t="s">
        <v>929</v>
      </c>
      <c r="G9601" t="s">
        <v>929</v>
      </c>
      <c r="H9601" t="s">
        <v>928</v>
      </c>
      <c r="I9601" t="s">
        <v>929</v>
      </c>
      <c r="J9601" t="s">
        <v>930</v>
      </c>
      <c r="K9601" t="s">
        <v>930</v>
      </c>
      <c r="L9601" t="s">
        <v>928</v>
      </c>
      <c r="M9601" t="s">
        <v>930</v>
      </c>
      <c r="N9601" t="s">
        <v>928</v>
      </c>
      <c r="O9601" t="s">
        <v>930</v>
      </c>
      <c r="P9601" t="s">
        <v>930</v>
      </c>
      <c r="Q9601" t="s">
        <v>930</v>
      </c>
      <c r="R9601" t="s">
        <v>930</v>
      </c>
      <c r="S9601" t="s">
        <v>930</v>
      </c>
      <c r="T9601" t="s">
        <v>930</v>
      </c>
      <c r="U9601" t="s">
        <v>928</v>
      </c>
      <c r="V9601" t="s">
        <v>929</v>
      </c>
      <c r="W9601" t="s">
        <v>928</v>
      </c>
      <c r="X9601" t="s">
        <v>928</v>
      </c>
      <c r="Y9601" t="s">
        <v>928</v>
      </c>
      <c r="Z9601" t="s">
        <v>930</v>
      </c>
      <c r="AA9601" t="s">
        <v>929</v>
      </c>
      <c r="AB9601" t="s">
        <v>929</v>
      </c>
      <c r="AC9601" t="s">
        <v>929</v>
      </c>
      <c r="AD9601" t="s">
        <v>929</v>
      </c>
      <c r="AE9601" t="s">
        <v>929</v>
      </c>
      <c r="AF9601" t="s">
        <v>929</v>
      </c>
      <c r="AG9601" t="s">
        <v>929</v>
      </c>
      <c r="AH9601" t="s">
        <v>929</v>
      </c>
      <c r="AI9601" t="s">
        <v>929</v>
      </c>
      <c r="AJ9601" t="s">
        <v>929</v>
      </c>
      <c r="AK9601" t="s">
        <v>929</v>
      </c>
      <c r="AL9601" t="s">
        <v>929</v>
      </c>
      <c r="AM9601" t="s">
        <v>930</v>
      </c>
      <c r="AN9601" t="s">
        <v>930</v>
      </c>
      <c r="AO9601" t="s">
        <v>928</v>
      </c>
      <c r="AP9601" t="s">
        <v>930</v>
      </c>
      <c r="AQ9601" t="s">
        <v>930</v>
      </c>
      <c r="AR9601" t="s">
        <v>930</v>
      </c>
      <c r="AS9601" t="s">
        <v>929</v>
      </c>
      <c r="AT9601" t="s">
        <v>930</v>
      </c>
      <c r="AU9601" t="s">
        <v>930</v>
      </c>
      <c r="AV9601" t="s">
        <v>930</v>
      </c>
      <c r="AW9601" t="s">
        <v>930</v>
      </c>
      <c r="AX9601" t="s">
        <v>929</v>
      </c>
    </row>
    <row r="9602" spans="1:50">
      <c r="A9602">
        <v>801486</v>
      </c>
      <c r="B9602" t="s">
        <v>91</v>
      </c>
      <c r="C9602" t="s">
        <v>929</v>
      </c>
      <c r="D9602" t="s">
        <v>930</v>
      </c>
      <c r="E9602" t="s">
        <v>928</v>
      </c>
      <c r="F9602" t="s">
        <v>930</v>
      </c>
      <c r="G9602" t="s">
        <v>930</v>
      </c>
      <c r="H9602" t="s">
        <v>929</v>
      </c>
      <c r="I9602" t="s">
        <v>930</v>
      </c>
      <c r="J9602" t="s">
        <v>930</v>
      </c>
      <c r="K9602" t="s">
        <v>930</v>
      </c>
      <c r="L9602" t="s">
        <v>928</v>
      </c>
      <c r="M9602" t="s">
        <v>929</v>
      </c>
      <c r="N9602" t="s">
        <v>930</v>
      </c>
      <c r="O9602" t="s">
        <v>928</v>
      </c>
      <c r="P9602" t="s">
        <v>928</v>
      </c>
      <c r="Q9602" t="s">
        <v>928</v>
      </c>
      <c r="R9602" t="s">
        <v>930</v>
      </c>
      <c r="S9602" t="s">
        <v>928</v>
      </c>
      <c r="T9602" t="s">
        <v>928</v>
      </c>
      <c r="U9602" t="s">
        <v>930</v>
      </c>
      <c r="V9602" t="s">
        <v>930</v>
      </c>
      <c r="W9602" t="s">
        <v>930</v>
      </c>
      <c r="X9602" t="s">
        <v>929</v>
      </c>
      <c r="Y9602" t="s">
        <v>930</v>
      </c>
      <c r="Z9602" t="s">
        <v>929</v>
      </c>
      <c r="AA9602" t="s">
        <v>930</v>
      </c>
      <c r="AB9602" t="s">
        <v>930</v>
      </c>
      <c r="AC9602" t="s">
        <v>930</v>
      </c>
      <c r="AD9602" t="s">
        <v>930</v>
      </c>
      <c r="AE9602" t="s">
        <v>930</v>
      </c>
      <c r="AF9602" t="s">
        <v>930</v>
      </c>
      <c r="AG9602" t="s">
        <v>929</v>
      </c>
      <c r="AH9602" t="s">
        <v>930</v>
      </c>
      <c r="AI9602" t="s">
        <v>930</v>
      </c>
      <c r="AJ9602" t="s">
        <v>930</v>
      </c>
      <c r="AK9602" t="s">
        <v>929</v>
      </c>
      <c r="AL9602" t="s">
        <v>930</v>
      </c>
      <c r="AM9602" t="s">
        <v>930</v>
      </c>
      <c r="AN9602" t="s">
        <v>930</v>
      </c>
      <c r="AO9602" t="s">
        <v>930</v>
      </c>
      <c r="AP9602" t="s">
        <v>930</v>
      </c>
      <c r="AQ9602" t="s">
        <v>929</v>
      </c>
      <c r="AR9602" t="s">
        <v>929</v>
      </c>
      <c r="AS9602" t="s">
        <v>929</v>
      </c>
      <c r="AT9602" t="s">
        <v>929</v>
      </c>
      <c r="AU9602" t="s">
        <v>929</v>
      </c>
      <c r="AV9602" t="s">
        <v>929</v>
      </c>
      <c r="AW9602" t="s">
        <v>929</v>
      </c>
      <c r="AX9602" t="s">
        <v>929</v>
      </c>
    </row>
    <row r="9603" spans="1:50">
      <c r="A9603">
        <v>801488</v>
      </c>
      <c r="B9603" t="s">
        <v>91</v>
      </c>
      <c r="C9603" t="s">
        <v>929</v>
      </c>
      <c r="D9603" t="s">
        <v>928</v>
      </c>
      <c r="E9603" t="s">
        <v>930</v>
      </c>
      <c r="F9603" t="s">
        <v>928</v>
      </c>
      <c r="G9603" t="s">
        <v>928</v>
      </c>
      <c r="H9603" t="s">
        <v>930</v>
      </c>
      <c r="I9603" t="s">
        <v>930</v>
      </c>
      <c r="J9603" t="s">
        <v>929</v>
      </c>
      <c r="K9603" t="s">
        <v>930</v>
      </c>
      <c r="L9603" t="s">
        <v>928</v>
      </c>
      <c r="M9603" t="s">
        <v>930</v>
      </c>
      <c r="N9603" t="s">
        <v>930</v>
      </c>
      <c r="O9603" t="s">
        <v>928</v>
      </c>
      <c r="P9603" t="s">
        <v>929</v>
      </c>
      <c r="Q9603" t="s">
        <v>930</v>
      </c>
      <c r="R9603" t="s">
        <v>928</v>
      </c>
      <c r="S9603" t="s">
        <v>928</v>
      </c>
      <c r="T9603" t="s">
        <v>928</v>
      </c>
      <c r="U9603" t="s">
        <v>928</v>
      </c>
      <c r="V9603" t="s">
        <v>928</v>
      </c>
      <c r="W9603" t="s">
        <v>930</v>
      </c>
      <c r="X9603" t="s">
        <v>929</v>
      </c>
      <c r="Y9603" t="s">
        <v>930</v>
      </c>
      <c r="Z9603" t="s">
        <v>930</v>
      </c>
      <c r="AA9603" t="s">
        <v>930</v>
      </c>
      <c r="AB9603" t="s">
        <v>929</v>
      </c>
      <c r="AC9603" t="s">
        <v>929</v>
      </c>
      <c r="AD9603" t="s">
        <v>929</v>
      </c>
      <c r="AE9603" t="s">
        <v>930</v>
      </c>
      <c r="AF9603" t="s">
        <v>930</v>
      </c>
      <c r="AG9603" t="s">
        <v>930</v>
      </c>
      <c r="AH9603" t="s">
        <v>929</v>
      </c>
      <c r="AI9603" t="s">
        <v>929</v>
      </c>
      <c r="AJ9603" t="s">
        <v>929</v>
      </c>
      <c r="AK9603" t="s">
        <v>928</v>
      </c>
      <c r="AL9603" t="s">
        <v>929</v>
      </c>
      <c r="AM9603" t="s">
        <v>930</v>
      </c>
      <c r="AN9603" t="s">
        <v>930</v>
      </c>
      <c r="AO9603" t="s">
        <v>928</v>
      </c>
      <c r="AP9603" t="s">
        <v>930</v>
      </c>
      <c r="AQ9603" t="s">
        <v>929</v>
      </c>
      <c r="AR9603" t="s">
        <v>930</v>
      </c>
      <c r="AS9603" t="s">
        <v>929</v>
      </c>
      <c r="AT9603" t="s">
        <v>929</v>
      </c>
      <c r="AU9603" t="s">
        <v>930</v>
      </c>
      <c r="AV9603" t="s">
        <v>930</v>
      </c>
      <c r="AW9603" t="s">
        <v>929</v>
      </c>
      <c r="AX9603" t="s">
        <v>929</v>
      </c>
    </row>
    <row r="9604" spans="1:50">
      <c r="A9604">
        <v>801492</v>
      </c>
      <c r="B9604" t="s">
        <v>91</v>
      </c>
      <c r="C9604" t="s">
        <v>930</v>
      </c>
      <c r="D9604" t="s">
        <v>929</v>
      </c>
      <c r="E9604" t="s">
        <v>928</v>
      </c>
      <c r="F9604" t="s">
        <v>929</v>
      </c>
      <c r="G9604" t="s">
        <v>929</v>
      </c>
      <c r="H9604" t="s">
        <v>928</v>
      </c>
      <c r="I9604" t="s">
        <v>928</v>
      </c>
      <c r="J9604" t="s">
        <v>929</v>
      </c>
      <c r="K9604" t="s">
        <v>929</v>
      </c>
      <c r="L9604" t="s">
        <v>929</v>
      </c>
      <c r="M9604" t="s">
        <v>929</v>
      </c>
      <c r="N9604" t="s">
        <v>928</v>
      </c>
      <c r="O9604" t="s">
        <v>929</v>
      </c>
      <c r="P9604" t="s">
        <v>930</v>
      </c>
      <c r="Q9604" t="s">
        <v>930</v>
      </c>
      <c r="R9604" t="s">
        <v>930</v>
      </c>
      <c r="S9604" t="s">
        <v>930</v>
      </c>
      <c r="T9604" t="s">
        <v>930</v>
      </c>
      <c r="U9604" t="s">
        <v>929</v>
      </c>
      <c r="V9604" t="s">
        <v>929</v>
      </c>
      <c r="W9604" t="s">
        <v>929</v>
      </c>
      <c r="X9604" t="s">
        <v>929</v>
      </c>
      <c r="Y9604" t="s">
        <v>929</v>
      </c>
      <c r="Z9604" t="s">
        <v>929</v>
      </c>
      <c r="AA9604" t="s">
        <v>928</v>
      </c>
      <c r="AB9604" t="s">
        <v>930</v>
      </c>
      <c r="AC9604" t="s">
        <v>930</v>
      </c>
      <c r="AD9604" t="s">
        <v>928</v>
      </c>
      <c r="AE9604" t="s">
        <v>930</v>
      </c>
      <c r="AF9604" t="s">
        <v>928</v>
      </c>
      <c r="AG9604" t="s">
        <v>928</v>
      </c>
      <c r="AH9604" t="s">
        <v>928</v>
      </c>
      <c r="AI9604" t="s">
        <v>928</v>
      </c>
      <c r="AJ9604" t="s">
        <v>928</v>
      </c>
      <c r="AK9604" t="s">
        <v>929</v>
      </c>
      <c r="AL9604" t="s">
        <v>928</v>
      </c>
      <c r="AM9604" t="s">
        <v>930</v>
      </c>
      <c r="AN9604" t="s">
        <v>930</v>
      </c>
      <c r="AO9604" t="s">
        <v>930</v>
      </c>
      <c r="AP9604" t="s">
        <v>930</v>
      </c>
      <c r="AQ9604" t="s">
        <v>930</v>
      </c>
      <c r="AR9604" t="s">
        <v>930</v>
      </c>
      <c r="AS9604" t="s">
        <v>929</v>
      </c>
      <c r="AT9604" t="s">
        <v>930</v>
      </c>
      <c r="AU9604" t="s">
        <v>929</v>
      </c>
      <c r="AV9604" t="s">
        <v>929</v>
      </c>
      <c r="AW9604" t="s">
        <v>929</v>
      </c>
      <c r="AX9604" t="s">
        <v>929</v>
      </c>
    </row>
    <row r="9605" spans="1:50">
      <c r="A9605">
        <v>801543</v>
      </c>
      <c r="B9605" t="s">
        <v>91</v>
      </c>
      <c r="C9605" t="s">
        <v>929</v>
      </c>
      <c r="D9605" t="s">
        <v>929</v>
      </c>
      <c r="E9605" t="s">
        <v>929</v>
      </c>
      <c r="F9605" t="s">
        <v>929</v>
      </c>
      <c r="G9605" t="s">
        <v>929</v>
      </c>
      <c r="H9605" t="s">
        <v>929</v>
      </c>
      <c r="I9605" t="s">
        <v>929</v>
      </c>
      <c r="J9605" t="s">
        <v>929</v>
      </c>
      <c r="K9605" t="s">
        <v>929</v>
      </c>
      <c r="L9605" t="s">
        <v>929</v>
      </c>
      <c r="M9605" t="s">
        <v>929</v>
      </c>
      <c r="N9605" t="s">
        <v>929</v>
      </c>
      <c r="O9605" t="s">
        <v>928</v>
      </c>
      <c r="P9605" t="s">
        <v>929</v>
      </c>
      <c r="Q9605" t="s">
        <v>930</v>
      </c>
      <c r="R9605" t="s">
        <v>930</v>
      </c>
      <c r="S9605" t="s">
        <v>930</v>
      </c>
      <c r="T9605" t="s">
        <v>929</v>
      </c>
      <c r="U9605" t="s">
        <v>930</v>
      </c>
      <c r="V9605" t="s">
        <v>930</v>
      </c>
      <c r="W9605" t="s">
        <v>928</v>
      </c>
      <c r="X9605" t="s">
        <v>930</v>
      </c>
      <c r="Y9605" t="s">
        <v>928</v>
      </c>
      <c r="Z9605" t="s">
        <v>930</v>
      </c>
      <c r="AA9605" t="s">
        <v>929</v>
      </c>
      <c r="AB9605" t="s">
        <v>929</v>
      </c>
      <c r="AC9605" t="s">
        <v>929</v>
      </c>
      <c r="AD9605" t="s">
        <v>929</v>
      </c>
      <c r="AE9605" t="s">
        <v>929</v>
      </c>
      <c r="AF9605" t="s">
        <v>929</v>
      </c>
      <c r="AG9605" t="s">
        <v>930</v>
      </c>
      <c r="AH9605" t="s">
        <v>930</v>
      </c>
      <c r="AI9605" t="s">
        <v>930</v>
      </c>
      <c r="AJ9605" t="s">
        <v>928</v>
      </c>
      <c r="AK9605" t="s">
        <v>928</v>
      </c>
      <c r="AL9605" t="s">
        <v>930</v>
      </c>
      <c r="AM9605" t="s">
        <v>930</v>
      </c>
      <c r="AN9605" t="s">
        <v>930</v>
      </c>
      <c r="AO9605" t="s">
        <v>930</v>
      </c>
      <c r="AP9605" t="s">
        <v>930</v>
      </c>
      <c r="AQ9605" t="s">
        <v>930</v>
      </c>
      <c r="AR9605" t="s">
        <v>928</v>
      </c>
      <c r="AS9605" t="s">
        <v>929</v>
      </c>
      <c r="AT9605" t="s">
        <v>928</v>
      </c>
      <c r="AU9605" t="s">
        <v>928</v>
      </c>
      <c r="AV9605" t="s">
        <v>928</v>
      </c>
      <c r="AW9605" t="s">
        <v>929</v>
      </c>
      <c r="AX9605" t="s">
        <v>928</v>
      </c>
    </row>
    <row r="9606" spans="1:50">
      <c r="A9606">
        <v>801562</v>
      </c>
      <c r="B9606" t="s">
        <v>91</v>
      </c>
      <c r="C9606" t="s">
        <v>929</v>
      </c>
      <c r="D9606" t="s">
        <v>929</v>
      </c>
      <c r="E9606" t="s">
        <v>930</v>
      </c>
      <c r="F9606" t="s">
        <v>929</v>
      </c>
      <c r="G9606" t="s">
        <v>929</v>
      </c>
      <c r="H9606" t="s">
        <v>929</v>
      </c>
      <c r="I9606" t="s">
        <v>930</v>
      </c>
      <c r="J9606" t="s">
        <v>929</v>
      </c>
      <c r="K9606" t="s">
        <v>929</v>
      </c>
      <c r="L9606" t="s">
        <v>929</v>
      </c>
      <c r="M9606" t="s">
        <v>929</v>
      </c>
      <c r="N9606" t="s">
        <v>929</v>
      </c>
      <c r="O9606" t="s">
        <v>928</v>
      </c>
      <c r="P9606" t="s">
        <v>930</v>
      </c>
      <c r="Q9606" t="s">
        <v>928</v>
      </c>
      <c r="R9606" t="s">
        <v>930</v>
      </c>
      <c r="S9606" t="s">
        <v>928</v>
      </c>
      <c r="T9606" t="s">
        <v>929</v>
      </c>
      <c r="U9606" t="s">
        <v>929</v>
      </c>
      <c r="V9606" t="s">
        <v>928</v>
      </c>
      <c r="W9606" t="s">
        <v>929</v>
      </c>
      <c r="X9606" t="s">
        <v>928</v>
      </c>
      <c r="Y9606" t="s">
        <v>930</v>
      </c>
      <c r="Z9606" t="s">
        <v>928</v>
      </c>
      <c r="AA9606" t="s">
        <v>928</v>
      </c>
      <c r="AB9606" t="s">
        <v>929</v>
      </c>
      <c r="AC9606" t="s">
        <v>929</v>
      </c>
      <c r="AD9606" t="s">
        <v>929</v>
      </c>
      <c r="AE9606" t="s">
        <v>930</v>
      </c>
      <c r="AF9606" t="s">
        <v>929</v>
      </c>
      <c r="AG9606" t="s">
        <v>930</v>
      </c>
      <c r="AH9606" t="s">
        <v>929</v>
      </c>
      <c r="AI9606" t="s">
        <v>929</v>
      </c>
      <c r="AJ9606" t="s">
        <v>929</v>
      </c>
      <c r="AK9606" t="s">
        <v>928</v>
      </c>
      <c r="AL9606" t="s">
        <v>929</v>
      </c>
      <c r="AM9606" t="s">
        <v>929</v>
      </c>
      <c r="AN9606" t="s">
        <v>929</v>
      </c>
      <c r="AO9606" t="s">
        <v>929</v>
      </c>
      <c r="AP9606" t="s">
        <v>930</v>
      </c>
      <c r="AQ9606" t="s">
        <v>929</v>
      </c>
      <c r="AR9606" t="s">
        <v>929</v>
      </c>
      <c r="AS9606" t="s">
        <v>929</v>
      </c>
      <c r="AT9606" t="s">
        <v>929</v>
      </c>
      <c r="AU9606" t="s">
        <v>929</v>
      </c>
      <c r="AV9606" t="s">
        <v>929</v>
      </c>
      <c r="AW9606" t="s">
        <v>929</v>
      </c>
      <c r="AX9606" t="s">
        <v>930</v>
      </c>
    </row>
    <row r="9607" spans="1:50">
      <c r="A9607">
        <v>801567</v>
      </c>
      <c r="B9607" t="s">
        <v>91</v>
      </c>
      <c r="C9607" t="s">
        <v>929</v>
      </c>
      <c r="D9607" t="s">
        <v>929</v>
      </c>
      <c r="E9607" t="s">
        <v>929</v>
      </c>
      <c r="F9607" t="s">
        <v>929</v>
      </c>
      <c r="G9607" t="s">
        <v>929</v>
      </c>
      <c r="H9607" t="s">
        <v>929</v>
      </c>
      <c r="I9607" t="s">
        <v>930</v>
      </c>
      <c r="J9607" t="s">
        <v>929</v>
      </c>
      <c r="K9607" t="s">
        <v>930</v>
      </c>
      <c r="L9607" t="s">
        <v>929</v>
      </c>
      <c r="M9607" t="s">
        <v>930</v>
      </c>
      <c r="N9607" t="s">
        <v>929</v>
      </c>
      <c r="O9607" t="s">
        <v>928</v>
      </c>
      <c r="P9607" t="s">
        <v>930</v>
      </c>
      <c r="Q9607" t="s">
        <v>930</v>
      </c>
      <c r="R9607" t="s">
        <v>928</v>
      </c>
      <c r="S9607" t="s">
        <v>930</v>
      </c>
      <c r="T9607" t="s">
        <v>930</v>
      </c>
      <c r="U9607" t="s">
        <v>930</v>
      </c>
      <c r="V9607" t="s">
        <v>928</v>
      </c>
      <c r="W9607" t="s">
        <v>928</v>
      </c>
      <c r="X9607" t="s">
        <v>930</v>
      </c>
      <c r="Y9607" t="s">
        <v>930</v>
      </c>
      <c r="Z9607" t="s">
        <v>930</v>
      </c>
      <c r="AA9607" t="s">
        <v>930</v>
      </c>
      <c r="AB9607" t="s">
        <v>930</v>
      </c>
      <c r="AC9607" t="s">
        <v>928</v>
      </c>
      <c r="AD9607" t="s">
        <v>928</v>
      </c>
      <c r="AE9607" t="s">
        <v>928</v>
      </c>
      <c r="AF9607" t="s">
        <v>930</v>
      </c>
      <c r="AG9607" t="s">
        <v>928</v>
      </c>
      <c r="AH9607" t="s">
        <v>928</v>
      </c>
      <c r="AI9607" t="s">
        <v>928</v>
      </c>
      <c r="AJ9607" t="s">
        <v>928</v>
      </c>
      <c r="AK9607" t="s">
        <v>928</v>
      </c>
      <c r="AL9607" t="s">
        <v>928</v>
      </c>
      <c r="AM9607" t="s">
        <v>930</v>
      </c>
      <c r="AN9607" t="s">
        <v>930</v>
      </c>
      <c r="AO9607" t="s">
        <v>928</v>
      </c>
      <c r="AP9607" t="s">
        <v>930</v>
      </c>
      <c r="AQ9607" t="s">
        <v>928</v>
      </c>
      <c r="AR9607" t="s">
        <v>928</v>
      </c>
      <c r="AS9607" t="s">
        <v>929</v>
      </c>
      <c r="AT9607" t="s">
        <v>928</v>
      </c>
      <c r="AU9607" t="s">
        <v>928</v>
      </c>
      <c r="AV9607" t="s">
        <v>928</v>
      </c>
      <c r="AW9607" t="s">
        <v>930</v>
      </c>
      <c r="AX9607" t="s">
        <v>930</v>
      </c>
    </row>
    <row r="9608" spans="1:50">
      <c r="A9608">
        <v>801594</v>
      </c>
      <c r="B9608" t="s">
        <v>91</v>
      </c>
      <c r="C9608" t="s">
        <v>929</v>
      </c>
      <c r="D9608" t="s">
        <v>929</v>
      </c>
      <c r="E9608" t="s">
        <v>929</v>
      </c>
      <c r="F9608" t="s">
        <v>929</v>
      </c>
      <c r="G9608" t="s">
        <v>930</v>
      </c>
      <c r="H9608" t="s">
        <v>929</v>
      </c>
      <c r="I9608" t="s">
        <v>928</v>
      </c>
      <c r="J9608" t="s">
        <v>929</v>
      </c>
      <c r="K9608" t="s">
        <v>929</v>
      </c>
      <c r="L9608" t="s">
        <v>930</v>
      </c>
      <c r="M9608" t="s">
        <v>929</v>
      </c>
      <c r="N9608" t="s">
        <v>929</v>
      </c>
      <c r="O9608" t="s">
        <v>928</v>
      </c>
      <c r="P9608" t="s">
        <v>930</v>
      </c>
      <c r="Q9608" t="s">
        <v>930</v>
      </c>
      <c r="R9608" t="s">
        <v>929</v>
      </c>
      <c r="S9608" t="s">
        <v>930</v>
      </c>
      <c r="T9608" t="s">
        <v>930</v>
      </c>
      <c r="U9608" t="s">
        <v>928</v>
      </c>
      <c r="V9608" t="s">
        <v>929</v>
      </c>
      <c r="W9608" t="s">
        <v>930</v>
      </c>
      <c r="X9608" t="s">
        <v>930</v>
      </c>
      <c r="Y9608" t="s">
        <v>928</v>
      </c>
      <c r="Z9608" t="s">
        <v>930</v>
      </c>
      <c r="AA9608" t="s">
        <v>929</v>
      </c>
      <c r="AB9608" t="s">
        <v>929</v>
      </c>
      <c r="AC9608" t="s">
        <v>929</v>
      </c>
      <c r="AD9608" t="s">
        <v>929</v>
      </c>
      <c r="AE9608" t="s">
        <v>929</v>
      </c>
      <c r="AF9608" t="s">
        <v>929</v>
      </c>
      <c r="AG9608" t="s">
        <v>930</v>
      </c>
      <c r="AH9608" t="s">
        <v>929</v>
      </c>
      <c r="AI9608" t="s">
        <v>930</v>
      </c>
      <c r="AJ9608" t="s">
        <v>930</v>
      </c>
      <c r="AK9608" t="s">
        <v>929</v>
      </c>
      <c r="AL9608" t="s">
        <v>930</v>
      </c>
      <c r="AM9608" t="s">
        <v>930</v>
      </c>
      <c r="AN9608" t="s">
        <v>930</v>
      </c>
      <c r="AO9608" t="s">
        <v>929</v>
      </c>
      <c r="AP9608" t="s">
        <v>929</v>
      </c>
      <c r="AQ9608" t="s">
        <v>930</v>
      </c>
      <c r="AR9608" t="s">
        <v>929</v>
      </c>
      <c r="AS9608" t="s">
        <v>929</v>
      </c>
      <c r="AT9608" t="s">
        <v>930</v>
      </c>
      <c r="AU9608" t="s">
        <v>929</v>
      </c>
      <c r="AV9608" t="s">
        <v>930</v>
      </c>
      <c r="AW9608" t="s">
        <v>930</v>
      </c>
      <c r="AX9608" t="s">
        <v>930</v>
      </c>
    </row>
    <row r="9609" spans="1:50">
      <c r="A9609">
        <v>801624</v>
      </c>
      <c r="B9609" t="s">
        <v>91</v>
      </c>
      <c r="C9609" t="s">
        <v>929</v>
      </c>
      <c r="D9609" t="s">
        <v>929</v>
      </c>
      <c r="E9609" t="s">
        <v>929</v>
      </c>
      <c r="F9609" t="s">
        <v>929</v>
      </c>
      <c r="G9609" t="s">
        <v>929</v>
      </c>
      <c r="H9609" t="s">
        <v>929</v>
      </c>
      <c r="I9609" t="s">
        <v>930</v>
      </c>
      <c r="J9609" t="s">
        <v>929</v>
      </c>
      <c r="K9609" t="s">
        <v>929</v>
      </c>
      <c r="L9609" t="s">
        <v>929</v>
      </c>
      <c r="M9609" t="s">
        <v>930</v>
      </c>
      <c r="N9609" t="s">
        <v>929</v>
      </c>
      <c r="O9609" t="s">
        <v>930</v>
      </c>
      <c r="P9609" t="s">
        <v>930</v>
      </c>
      <c r="Q9609" t="s">
        <v>930</v>
      </c>
      <c r="R9609" t="s">
        <v>930</v>
      </c>
      <c r="S9609" t="s">
        <v>930</v>
      </c>
      <c r="T9609" t="s">
        <v>930</v>
      </c>
      <c r="U9609" t="s">
        <v>928</v>
      </c>
      <c r="V9609" t="s">
        <v>928</v>
      </c>
      <c r="W9609" t="s">
        <v>930</v>
      </c>
      <c r="X9609" t="s">
        <v>930</v>
      </c>
      <c r="Y9609" t="s">
        <v>930</v>
      </c>
      <c r="Z9609" t="s">
        <v>930</v>
      </c>
      <c r="AA9609" t="s">
        <v>929</v>
      </c>
      <c r="AB9609" t="s">
        <v>930</v>
      </c>
      <c r="AC9609" t="s">
        <v>929</v>
      </c>
      <c r="AD9609" t="s">
        <v>929</v>
      </c>
      <c r="AE9609" t="s">
        <v>929</v>
      </c>
      <c r="AF9609" t="s">
        <v>929</v>
      </c>
      <c r="AG9609" t="s">
        <v>929</v>
      </c>
      <c r="AH9609" t="s">
        <v>929</v>
      </c>
      <c r="AI9609" t="s">
        <v>929</v>
      </c>
      <c r="AJ9609" t="s">
        <v>929</v>
      </c>
      <c r="AK9609" t="s">
        <v>929</v>
      </c>
      <c r="AL9609" t="s">
        <v>929</v>
      </c>
      <c r="AM9609" t="s">
        <v>929</v>
      </c>
      <c r="AN9609" t="s">
        <v>929</v>
      </c>
      <c r="AO9609" t="s">
        <v>929</v>
      </c>
      <c r="AP9609" t="s">
        <v>929</v>
      </c>
      <c r="AQ9609" t="s">
        <v>929</v>
      </c>
      <c r="AR9609" t="s">
        <v>930</v>
      </c>
      <c r="AS9609" t="s">
        <v>929</v>
      </c>
      <c r="AT9609" t="s">
        <v>930</v>
      </c>
      <c r="AU9609" t="s">
        <v>930</v>
      </c>
      <c r="AV9609" t="s">
        <v>928</v>
      </c>
      <c r="AW9609" t="s">
        <v>930</v>
      </c>
      <c r="AX9609" t="s">
        <v>930</v>
      </c>
    </row>
    <row r="9610" spans="1:50">
      <c r="A9610">
        <v>801637</v>
      </c>
      <c r="B9610" t="s">
        <v>91</v>
      </c>
      <c r="C9610" t="s">
        <v>929</v>
      </c>
      <c r="D9610" t="s">
        <v>929</v>
      </c>
      <c r="E9610" t="s">
        <v>928</v>
      </c>
      <c r="F9610" t="s">
        <v>929</v>
      </c>
      <c r="G9610" t="s">
        <v>929</v>
      </c>
      <c r="H9610" t="s">
        <v>929</v>
      </c>
      <c r="I9610" t="s">
        <v>929</v>
      </c>
      <c r="J9610" t="s">
        <v>930</v>
      </c>
      <c r="K9610" t="s">
        <v>930</v>
      </c>
      <c r="L9610" t="s">
        <v>929</v>
      </c>
      <c r="M9610" t="s">
        <v>929</v>
      </c>
      <c r="N9610" t="s">
        <v>929</v>
      </c>
      <c r="O9610" t="s">
        <v>930</v>
      </c>
      <c r="P9610" t="s">
        <v>928</v>
      </c>
      <c r="Q9610" t="s">
        <v>930</v>
      </c>
      <c r="R9610" t="s">
        <v>929</v>
      </c>
      <c r="S9610" t="s">
        <v>929</v>
      </c>
      <c r="T9610" t="s">
        <v>929</v>
      </c>
      <c r="U9610" t="s">
        <v>930</v>
      </c>
      <c r="V9610" t="s">
        <v>930</v>
      </c>
      <c r="W9610" t="s">
        <v>930</v>
      </c>
      <c r="X9610" t="s">
        <v>929</v>
      </c>
      <c r="Y9610" t="s">
        <v>929</v>
      </c>
      <c r="Z9610" t="s">
        <v>928</v>
      </c>
      <c r="AA9610" t="s">
        <v>929</v>
      </c>
      <c r="AB9610" t="s">
        <v>928</v>
      </c>
      <c r="AC9610" t="s">
        <v>930</v>
      </c>
      <c r="AD9610" t="s">
        <v>929</v>
      </c>
      <c r="AE9610" t="s">
        <v>930</v>
      </c>
      <c r="AF9610" t="s">
        <v>929</v>
      </c>
      <c r="AG9610" t="s">
        <v>929</v>
      </c>
      <c r="AH9610" t="s">
        <v>928</v>
      </c>
      <c r="AI9610" t="s">
        <v>929</v>
      </c>
      <c r="AJ9610" t="s">
        <v>929</v>
      </c>
      <c r="AK9610" t="s">
        <v>928</v>
      </c>
      <c r="AL9610" t="s">
        <v>928</v>
      </c>
      <c r="AM9610" t="s">
        <v>929</v>
      </c>
      <c r="AN9610" t="s">
        <v>929</v>
      </c>
      <c r="AO9610" t="s">
        <v>929</v>
      </c>
      <c r="AP9610" t="s">
        <v>930</v>
      </c>
      <c r="AQ9610" t="s">
        <v>930</v>
      </c>
      <c r="AR9610" t="s">
        <v>930</v>
      </c>
      <c r="AS9610" t="s">
        <v>929</v>
      </c>
      <c r="AT9610" t="s">
        <v>930</v>
      </c>
      <c r="AU9610" t="s">
        <v>930</v>
      </c>
      <c r="AV9610" t="s">
        <v>930</v>
      </c>
      <c r="AW9610" t="s">
        <v>930</v>
      </c>
      <c r="AX9610" t="s">
        <v>929</v>
      </c>
    </row>
    <row r="9611" spans="1:50">
      <c r="A9611">
        <v>801652</v>
      </c>
      <c r="B9611" t="s">
        <v>91</v>
      </c>
      <c r="C9611" t="s">
        <v>930</v>
      </c>
      <c r="D9611" t="s">
        <v>929</v>
      </c>
      <c r="E9611" t="s">
        <v>929</v>
      </c>
      <c r="F9611" t="s">
        <v>929</v>
      </c>
      <c r="G9611" t="s">
        <v>929</v>
      </c>
      <c r="H9611" t="s">
        <v>929</v>
      </c>
      <c r="I9611" t="s">
        <v>929</v>
      </c>
      <c r="J9611" t="s">
        <v>929</v>
      </c>
      <c r="K9611" t="s">
        <v>929</v>
      </c>
      <c r="L9611" t="s">
        <v>930</v>
      </c>
      <c r="M9611" t="s">
        <v>928</v>
      </c>
      <c r="N9611" t="s">
        <v>928</v>
      </c>
      <c r="O9611" t="s">
        <v>929</v>
      </c>
      <c r="P9611" t="s">
        <v>929</v>
      </c>
      <c r="Q9611" t="s">
        <v>929</v>
      </c>
      <c r="R9611" t="s">
        <v>929</v>
      </c>
      <c r="S9611" t="s">
        <v>929</v>
      </c>
      <c r="T9611" t="s">
        <v>930</v>
      </c>
      <c r="U9611" t="s">
        <v>930</v>
      </c>
      <c r="V9611" t="s">
        <v>930</v>
      </c>
      <c r="W9611" t="s">
        <v>930</v>
      </c>
      <c r="X9611" t="s">
        <v>930</v>
      </c>
      <c r="Y9611" t="s">
        <v>930</v>
      </c>
      <c r="Z9611" t="s">
        <v>928</v>
      </c>
      <c r="AA9611" t="s">
        <v>929</v>
      </c>
      <c r="AB9611" t="s">
        <v>929</v>
      </c>
      <c r="AC9611" t="s">
        <v>929</v>
      </c>
      <c r="AD9611" t="s">
        <v>929</v>
      </c>
      <c r="AE9611" t="s">
        <v>929</v>
      </c>
      <c r="AF9611" t="s">
        <v>929</v>
      </c>
      <c r="AG9611" t="s">
        <v>930</v>
      </c>
      <c r="AH9611" t="s">
        <v>928</v>
      </c>
      <c r="AI9611" t="s">
        <v>930</v>
      </c>
      <c r="AJ9611" t="s">
        <v>928</v>
      </c>
      <c r="AK9611" t="s">
        <v>930</v>
      </c>
      <c r="AL9611" t="s">
        <v>930</v>
      </c>
      <c r="AM9611" t="s">
        <v>930</v>
      </c>
      <c r="AN9611" t="s">
        <v>930</v>
      </c>
      <c r="AO9611" t="s">
        <v>930</v>
      </c>
      <c r="AP9611" t="s">
        <v>928</v>
      </c>
      <c r="AQ9611" t="s">
        <v>930</v>
      </c>
      <c r="AR9611" t="s">
        <v>928</v>
      </c>
      <c r="AS9611" t="s">
        <v>929</v>
      </c>
      <c r="AT9611" t="s">
        <v>929</v>
      </c>
      <c r="AU9611" t="s">
        <v>929</v>
      </c>
      <c r="AV9611" t="s">
        <v>929</v>
      </c>
      <c r="AW9611" t="s">
        <v>929</v>
      </c>
      <c r="AX9611" t="s">
        <v>929</v>
      </c>
    </row>
    <row r="9612" spans="1:50">
      <c r="A9612">
        <v>801657</v>
      </c>
      <c r="B9612" t="s">
        <v>91</v>
      </c>
      <c r="C9612" t="s">
        <v>929</v>
      </c>
      <c r="D9612" t="s">
        <v>929</v>
      </c>
      <c r="E9612" t="s">
        <v>929</v>
      </c>
      <c r="F9612" t="s">
        <v>929</v>
      </c>
      <c r="G9612" t="s">
        <v>929</v>
      </c>
      <c r="H9612" t="s">
        <v>928</v>
      </c>
      <c r="I9612" t="s">
        <v>929</v>
      </c>
      <c r="J9612" t="s">
        <v>930</v>
      </c>
      <c r="K9612" t="s">
        <v>930</v>
      </c>
      <c r="L9612" t="s">
        <v>929</v>
      </c>
      <c r="M9612" t="s">
        <v>930</v>
      </c>
      <c r="N9612" t="s">
        <v>930</v>
      </c>
      <c r="O9612" t="s">
        <v>929</v>
      </c>
      <c r="P9612" t="s">
        <v>930</v>
      </c>
      <c r="Q9612" t="s">
        <v>930</v>
      </c>
      <c r="R9612" t="s">
        <v>930</v>
      </c>
      <c r="S9612" t="s">
        <v>929</v>
      </c>
      <c r="T9612" t="s">
        <v>930</v>
      </c>
      <c r="U9612" t="s">
        <v>929</v>
      </c>
      <c r="V9612" t="s">
        <v>929</v>
      </c>
      <c r="W9612" t="s">
        <v>929</v>
      </c>
      <c r="X9612" t="s">
        <v>929</v>
      </c>
      <c r="Y9612" t="s">
        <v>929</v>
      </c>
      <c r="Z9612" t="s">
        <v>930</v>
      </c>
      <c r="AA9612" t="s">
        <v>930</v>
      </c>
      <c r="AB9612" t="s">
        <v>930</v>
      </c>
      <c r="AC9612" t="s">
        <v>930</v>
      </c>
      <c r="AD9612" t="s">
        <v>929</v>
      </c>
      <c r="AE9612" t="s">
        <v>928</v>
      </c>
      <c r="AF9612" t="s">
        <v>928</v>
      </c>
      <c r="AG9612" t="s">
        <v>930</v>
      </c>
      <c r="AH9612" t="s">
        <v>930</v>
      </c>
      <c r="AI9612" t="s">
        <v>930</v>
      </c>
      <c r="AJ9612" t="s">
        <v>929</v>
      </c>
      <c r="AK9612" t="s">
        <v>930</v>
      </c>
      <c r="AL9612" t="s">
        <v>929</v>
      </c>
      <c r="AM9612" t="s">
        <v>930</v>
      </c>
      <c r="AN9612" t="s">
        <v>928</v>
      </c>
      <c r="AO9612" t="s">
        <v>928</v>
      </c>
      <c r="AP9612" t="s">
        <v>930</v>
      </c>
      <c r="AQ9612" t="s">
        <v>930</v>
      </c>
      <c r="AR9612" t="s">
        <v>930</v>
      </c>
      <c r="AS9612" t="s">
        <v>929</v>
      </c>
      <c r="AT9612" t="s">
        <v>928</v>
      </c>
      <c r="AU9612" t="s">
        <v>930</v>
      </c>
      <c r="AV9612" t="s">
        <v>930</v>
      </c>
      <c r="AW9612" t="s">
        <v>930</v>
      </c>
      <c r="AX9612" t="s">
        <v>929</v>
      </c>
    </row>
    <row r="9613" spans="1:50">
      <c r="A9613">
        <v>801659</v>
      </c>
      <c r="B9613" t="s">
        <v>91</v>
      </c>
      <c r="C9613" t="s">
        <v>928</v>
      </c>
      <c r="D9613" t="s">
        <v>929</v>
      </c>
      <c r="E9613" t="s">
        <v>929</v>
      </c>
      <c r="F9613" t="s">
        <v>929</v>
      </c>
      <c r="G9613" t="s">
        <v>929</v>
      </c>
      <c r="H9613" t="s">
        <v>929</v>
      </c>
      <c r="I9613" t="s">
        <v>930</v>
      </c>
      <c r="J9613" t="s">
        <v>930</v>
      </c>
      <c r="K9613" t="s">
        <v>929</v>
      </c>
      <c r="L9613" t="s">
        <v>929</v>
      </c>
      <c r="M9613" t="s">
        <v>929</v>
      </c>
      <c r="N9613" t="s">
        <v>929</v>
      </c>
      <c r="O9613" t="s">
        <v>930</v>
      </c>
      <c r="P9613" t="s">
        <v>930</v>
      </c>
      <c r="Q9613" t="s">
        <v>930</v>
      </c>
      <c r="R9613" t="s">
        <v>930</v>
      </c>
      <c r="S9613" t="s">
        <v>928</v>
      </c>
      <c r="T9613" t="s">
        <v>930</v>
      </c>
      <c r="U9613" t="s">
        <v>930</v>
      </c>
      <c r="V9613" t="s">
        <v>929</v>
      </c>
      <c r="W9613" t="s">
        <v>930</v>
      </c>
      <c r="X9613" t="s">
        <v>930</v>
      </c>
      <c r="Y9613" t="s">
        <v>930</v>
      </c>
      <c r="Z9613" t="s">
        <v>928</v>
      </c>
      <c r="AA9613" t="s">
        <v>930</v>
      </c>
      <c r="AB9613" t="s">
        <v>930</v>
      </c>
      <c r="AC9613" t="s">
        <v>930</v>
      </c>
      <c r="AD9613" t="s">
        <v>928</v>
      </c>
      <c r="AE9613" t="s">
        <v>928</v>
      </c>
      <c r="AF9613" t="s">
        <v>930</v>
      </c>
      <c r="AG9613" t="s">
        <v>928</v>
      </c>
      <c r="AH9613" t="s">
        <v>930</v>
      </c>
      <c r="AI9613" t="s">
        <v>930</v>
      </c>
      <c r="AJ9613" t="s">
        <v>928</v>
      </c>
      <c r="AK9613" t="s">
        <v>928</v>
      </c>
      <c r="AL9613" t="s">
        <v>930</v>
      </c>
      <c r="AM9613" t="s">
        <v>929</v>
      </c>
      <c r="AN9613" t="s">
        <v>929</v>
      </c>
      <c r="AO9613" t="s">
        <v>929</v>
      </c>
      <c r="AP9613" t="s">
        <v>929</v>
      </c>
      <c r="AQ9613" t="s">
        <v>929</v>
      </c>
      <c r="AR9613" t="s">
        <v>929</v>
      </c>
      <c r="AS9613" t="s">
        <v>929</v>
      </c>
      <c r="AT9613" t="s">
        <v>929</v>
      </c>
      <c r="AU9613" t="s">
        <v>929</v>
      </c>
      <c r="AV9613" t="s">
        <v>929</v>
      </c>
      <c r="AW9613" t="s">
        <v>929</v>
      </c>
      <c r="AX9613" t="s">
        <v>929</v>
      </c>
    </row>
    <row r="9614" spans="1:50">
      <c r="A9614">
        <v>801670</v>
      </c>
      <c r="B9614" t="s">
        <v>91</v>
      </c>
      <c r="C9614" t="s">
        <v>929</v>
      </c>
      <c r="D9614" t="s">
        <v>929</v>
      </c>
      <c r="E9614" t="s">
        <v>930</v>
      </c>
      <c r="F9614" t="s">
        <v>929</v>
      </c>
      <c r="G9614" t="s">
        <v>929</v>
      </c>
      <c r="H9614" t="s">
        <v>930</v>
      </c>
      <c r="I9614" t="s">
        <v>928</v>
      </c>
      <c r="J9614" t="s">
        <v>929</v>
      </c>
      <c r="K9614" t="s">
        <v>928</v>
      </c>
      <c r="L9614" t="s">
        <v>928</v>
      </c>
      <c r="M9614" t="s">
        <v>929</v>
      </c>
      <c r="N9614" t="s">
        <v>930</v>
      </c>
      <c r="O9614" t="s">
        <v>928</v>
      </c>
      <c r="P9614" t="s">
        <v>930</v>
      </c>
      <c r="Q9614" t="s">
        <v>930</v>
      </c>
      <c r="R9614" t="s">
        <v>930</v>
      </c>
      <c r="S9614" t="s">
        <v>930</v>
      </c>
      <c r="T9614" t="s">
        <v>930</v>
      </c>
      <c r="U9614" t="s">
        <v>930</v>
      </c>
      <c r="V9614" t="s">
        <v>928</v>
      </c>
      <c r="W9614" t="s">
        <v>928</v>
      </c>
      <c r="X9614" t="s">
        <v>928</v>
      </c>
      <c r="Y9614" t="s">
        <v>930</v>
      </c>
      <c r="Z9614" t="s">
        <v>928</v>
      </c>
      <c r="AA9614" t="s">
        <v>929</v>
      </c>
      <c r="AB9614" t="s">
        <v>929</v>
      </c>
      <c r="AC9614" t="s">
        <v>929</v>
      </c>
      <c r="AD9614" t="s">
        <v>929</v>
      </c>
      <c r="AE9614" t="s">
        <v>929</v>
      </c>
      <c r="AF9614" t="s">
        <v>929</v>
      </c>
      <c r="AG9614" t="s">
        <v>929</v>
      </c>
      <c r="AH9614" t="s">
        <v>930</v>
      </c>
      <c r="AI9614" t="s">
        <v>929</v>
      </c>
      <c r="AJ9614" t="s">
        <v>929</v>
      </c>
      <c r="AK9614" t="s">
        <v>930</v>
      </c>
      <c r="AL9614" t="s">
        <v>929</v>
      </c>
      <c r="AM9614" t="s">
        <v>930</v>
      </c>
      <c r="AN9614" t="s">
        <v>930</v>
      </c>
      <c r="AO9614" t="s">
        <v>928</v>
      </c>
      <c r="AP9614" t="s">
        <v>930</v>
      </c>
      <c r="AQ9614" t="s">
        <v>928</v>
      </c>
      <c r="AR9614" t="s">
        <v>930</v>
      </c>
      <c r="AS9614" t="s">
        <v>929</v>
      </c>
      <c r="AT9614" t="s">
        <v>930</v>
      </c>
      <c r="AU9614" t="s">
        <v>928</v>
      </c>
      <c r="AV9614" t="s">
        <v>930</v>
      </c>
      <c r="AW9614" t="s">
        <v>930</v>
      </c>
      <c r="AX9614" t="s">
        <v>928</v>
      </c>
    </row>
    <row r="9615" spans="1:50">
      <c r="A9615">
        <v>801695</v>
      </c>
      <c r="B9615" t="s">
        <v>91</v>
      </c>
      <c r="C9615" t="s">
        <v>929</v>
      </c>
      <c r="D9615" t="s">
        <v>929</v>
      </c>
      <c r="E9615" t="s">
        <v>929</v>
      </c>
      <c r="F9615" t="s">
        <v>930</v>
      </c>
      <c r="G9615" t="s">
        <v>929</v>
      </c>
      <c r="H9615" t="s">
        <v>929</v>
      </c>
      <c r="I9615" t="s">
        <v>928</v>
      </c>
      <c r="J9615" t="s">
        <v>930</v>
      </c>
      <c r="K9615" t="s">
        <v>928</v>
      </c>
      <c r="L9615" t="s">
        <v>928</v>
      </c>
      <c r="M9615" t="s">
        <v>929</v>
      </c>
      <c r="N9615" t="s">
        <v>929</v>
      </c>
      <c r="O9615" t="s">
        <v>930</v>
      </c>
      <c r="P9615" t="s">
        <v>930</v>
      </c>
      <c r="Q9615" t="s">
        <v>928</v>
      </c>
      <c r="R9615" t="s">
        <v>928</v>
      </c>
      <c r="S9615" t="s">
        <v>929</v>
      </c>
      <c r="T9615" t="s">
        <v>928</v>
      </c>
      <c r="U9615" t="s">
        <v>928</v>
      </c>
      <c r="V9615" t="s">
        <v>928</v>
      </c>
      <c r="W9615" t="s">
        <v>930</v>
      </c>
      <c r="X9615" t="s">
        <v>930</v>
      </c>
      <c r="Y9615" t="s">
        <v>930</v>
      </c>
      <c r="Z9615" t="s">
        <v>929</v>
      </c>
      <c r="AA9615" t="s">
        <v>929</v>
      </c>
      <c r="AB9615" t="s">
        <v>930</v>
      </c>
      <c r="AC9615" t="s">
        <v>929</v>
      </c>
      <c r="AD9615" t="s">
        <v>929</v>
      </c>
      <c r="AE9615" t="s">
        <v>930</v>
      </c>
      <c r="AF9615" t="s">
        <v>930</v>
      </c>
      <c r="AG9615" t="s">
        <v>930</v>
      </c>
      <c r="AH9615" t="s">
        <v>930</v>
      </c>
      <c r="AI9615" t="s">
        <v>930</v>
      </c>
      <c r="AJ9615" t="s">
        <v>930</v>
      </c>
      <c r="AK9615" t="s">
        <v>930</v>
      </c>
      <c r="AL9615" t="s">
        <v>930</v>
      </c>
      <c r="AM9615" t="s">
        <v>929</v>
      </c>
      <c r="AN9615" t="s">
        <v>929</v>
      </c>
      <c r="AO9615" t="s">
        <v>929</v>
      </c>
      <c r="AP9615" t="s">
        <v>929</v>
      </c>
      <c r="AQ9615" t="s">
        <v>930</v>
      </c>
      <c r="AR9615" t="s">
        <v>929</v>
      </c>
      <c r="AS9615" t="s">
        <v>929</v>
      </c>
      <c r="AT9615" t="s">
        <v>929</v>
      </c>
      <c r="AU9615" t="s">
        <v>930</v>
      </c>
      <c r="AV9615" t="s">
        <v>929</v>
      </c>
      <c r="AW9615" t="s">
        <v>929</v>
      </c>
      <c r="AX9615" t="s">
        <v>929</v>
      </c>
    </row>
    <row r="9616" spans="1:50">
      <c r="A9616">
        <v>801700</v>
      </c>
      <c r="B9616" t="s">
        <v>91</v>
      </c>
      <c r="C9616" t="s">
        <v>929</v>
      </c>
      <c r="D9616" t="s">
        <v>929</v>
      </c>
      <c r="E9616" t="s">
        <v>928</v>
      </c>
      <c r="F9616" t="s">
        <v>929</v>
      </c>
      <c r="G9616" t="s">
        <v>929</v>
      </c>
      <c r="H9616" t="s">
        <v>930</v>
      </c>
      <c r="I9616" t="s">
        <v>929</v>
      </c>
      <c r="J9616" t="s">
        <v>929</v>
      </c>
      <c r="K9616" t="s">
        <v>930</v>
      </c>
      <c r="L9616" t="s">
        <v>929</v>
      </c>
      <c r="M9616" t="s">
        <v>929</v>
      </c>
      <c r="N9616" t="s">
        <v>928</v>
      </c>
      <c r="O9616" t="s">
        <v>928</v>
      </c>
      <c r="P9616" t="s">
        <v>929</v>
      </c>
      <c r="Q9616" t="s">
        <v>928</v>
      </c>
      <c r="R9616" t="s">
        <v>930</v>
      </c>
      <c r="S9616" t="s">
        <v>928</v>
      </c>
      <c r="T9616" t="s">
        <v>928</v>
      </c>
      <c r="U9616" t="s">
        <v>929</v>
      </c>
      <c r="V9616" t="s">
        <v>929</v>
      </c>
      <c r="W9616" t="s">
        <v>929</v>
      </c>
      <c r="X9616" t="s">
        <v>930</v>
      </c>
      <c r="Y9616" t="s">
        <v>930</v>
      </c>
      <c r="Z9616" t="s">
        <v>929</v>
      </c>
      <c r="AA9616" t="s">
        <v>928</v>
      </c>
      <c r="AB9616" t="s">
        <v>930</v>
      </c>
      <c r="AC9616" t="s">
        <v>928</v>
      </c>
      <c r="AD9616" t="s">
        <v>928</v>
      </c>
      <c r="AE9616" t="s">
        <v>929</v>
      </c>
      <c r="AF9616" t="s">
        <v>930</v>
      </c>
      <c r="AG9616" t="s">
        <v>928</v>
      </c>
      <c r="AH9616" t="s">
        <v>929</v>
      </c>
      <c r="AI9616" t="s">
        <v>928</v>
      </c>
      <c r="AJ9616" t="s">
        <v>928</v>
      </c>
      <c r="AK9616" t="s">
        <v>929</v>
      </c>
      <c r="AL9616" t="s">
        <v>928</v>
      </c>
      <c r="AM9616" t="s">
        <v>929</v>
      </c>
      <c r="AN9616" t="s">
        <v>929</v>
      </c>
      <c r="AO9616" t="s">
        <v>929</v>
      </c>
      <c r="AP9616" t="s">
        <v>929</v>
      </c>
      <c r="AQ9616" t="s">
        <v>929</v>
      </c>
      <c r="AR9616" t="s">
        <v>929</v>
      </c>
      <c r="AS9616" t="s">
        <v>929</v>
      </c>
      <c r="AT9616" t="s">
        <v>928</v>
      </c>
      <c r="AU9616" t="s">
        <v>928</v>
      </c>
      <c r="AV9616" t="s">
        <v>930</v>
      </c>
      <c r="AW9616" t="s">
        <v>928</v>
      </c>
      <c r="AX9616" t="s">
        <v>930</v>
      </c>
    </row>
    <row r="9617" spans="1:50">
      <c r="A9617">
        <v>801713</v>
      </c>
      <c r="B9617" t="s">
        <v>91</v>
      </c>
      <c r="C9617" t="s">
        <v>930</v>
      </c>
      <c r="D9617" t="s">
        <v>928</v>
      </c>
      <c r="E9617" t="s">
        <v>928</v>
      </c>
      <c r="F9617" t="s">
        <v>929</v>
      </c>
      <c r="G9617" t="s">
        <v>930</v>
      </c>
      <c r="H9617" t="s">
        <v>928</v>
      </c>
      <c r="I9617" t="s">
        <v>928</v>
      </c>
      <c r="J9617" t="s">
        <v>928</v>
      </c>
      <c r="K9617" t="s">
        <v>930</v>
      </c>
      <c r="L9617" t="s">
        <v>928</v>
      </c>
      <c r="M9617" t="s">
        <v>930</v>
      </c>
      <c r="N9617" t="s">
        <v>928</v>
      </c>
      <c r="O9617" t="s">
        <v>930</v>
      </c>
      <c r="P9617" t="s">
        <v>930</v>
      </c>
      <c r="Q9617" t="s">
        <v>929</v>
      </c>
      <c r="R9617" t="s">
        <v>929</v>
      </c>
      <c r="S9617" t="s">
        <v>930</v>
      </c>
      <c r="T9617" t="s">
        <v>930</v>
      </c>
      <c r="U9617" t="s">
        <v>929</v>
      </c>
      <c r="V9617" t="s">
        <v>930</v>
      </c>
      <c r="W9617" t="s">
        <v>929</v>
      </c>
      <c r="X9617" t="s">
        <v>929</v>
      </c>
      <c r="Y9617" t="s">
        <v>929</v>
      </c>
      <c r="Z9617" t="s">
        <v>929</v>
      </c>
      <c r="AA9617" t="s">
        <v>930</v>
      </c>
      <c r="AB9617" t="s">
        <v>930</v>
      </c>
      <c r="AC9617" t="s">
        <v>930</v>
      </c>
      <c r="AD9617" t="s">
        <v>930</v>
      </c>
      <c r="AE9617" t="s">
        <v>930</v>
      </c>
      <c r="AF9617" t="s">
        <v>930</v>
      </c>
      <c r="AG9617" t="s">
        <v>929</v>
      </c>
      <c r="AH9617" t="s">
        <v>930</v>
      </c>
      <c r="AI9617" t="s">
        <v>930</v>
      </c>
      <c r="AJ9617" t="s">
        <v>930</v>
      </c>
      <c r="AK9617" t="s">
        <v>929</v>
      </c>
      <c r="AL9617" t="s">
        <v>930</v>
      </c>
      <c r="AM9617" t="s">
        <v>930</v>
      </c>
      <c r="AN9617" t="s">
        <v>929</v>
      </c>
      <c r="AO9617" t="s">
        <v>929</v>
      </c>
      <c r="AP9617" t="s">
        <v>930</v>
      </c>
      <c r="AQ9617" t="s">
        <v>930</v>
      </c>
      <c r="AR9617" t="s">
        <v>930</v>
      </c>
      <c r="AS9617" t="s">
        <v>929</v>
      </c>
      <c r="AT9617" t="s">
        <v>929</v>
      </c>
      <c r="AU9617" t="s">
        <v>929</v>
      </c>
      <c r="AV9617" t="s">
        <v>929</v>
      </c>
      <c r="AW9617" t="s">
        <v>929</v>
      </c>
      <c r="AX9617" t="s">
        <v>929</v>
      </c>
    </row>
    <row r="9618" spans="1:50">
      <c r="A9618">
        <v>801752</v>
      </c>
      <c r="B9618" t="s">
        <v>91</v>
      </c>
      <c r="C9618" t="s">
        <v>929</v>
      </c>
      <c r="D9618" t="s">
        <v>929</v>
      </c>
      <c r="E9618" t="s">
        <v>929</v>
      </c>
      <c r="F9618" t="s">
        <v>929</v>
      </c>
      <c r="G9618" t="s">
        <v>929</v>
      </c>
      <c r="H9618" t="s">
        <v>929</v>
      </c>
      <c r="I9618" t="s">
        <v>929</v>
      </c>
      <c r="J9618" t="s">
        <v>929</v>
      </c>
      <c r="K9618" t="s">
        <v>930</v>
      </c>
      <c r="L9618" t="s">
        <v>930</v>
      </c>
      <c r="M9618" t="s">
        <v>929</v>
      </c>
      <c r="N9618" t="s">
        <v>929</v>
      </c>
      <c r="O9618" t="s">
        <v>928</v>
      </c>
      <c r="P9618" t="s">
        <v>930</v>
      </c>
      <c r="Q9618" t="s">
        <v>929</v>
      </c>
      <c r="R9618" t="s">
        <v>930</v>
      </c>
      <c r="S9618" t="s">
        <v>930</v>
      </c>
      <c r="T9618" t="s">
        <v>929</v>
      </c>
      <c r="U9618" t="s">
        <v>930</v>
      </c>
      <c r="V9618" t="s">
        <v>929</v>
      </c>
      <c r="W9618" t="s">
        <v>930</v>
      </c>
      <c r="X9618" t="s">
        <v>930</v>
      </c>
      <c r="Y9618" t="s">
        <v>930</v>
      </c>
      <c r="Z9618" t="s">
        <v>930</v>
      </c>
      <c r="AA9618" t="s">
        <v>930</v>
      </c>
      <c r="AB9618" t="s">
        <v>930</v>
      </c>
      <c r="AC9618" t="s">
        <v>930</v>
      </c>
      <c r="AD9618" t="s">
        <v>930</v>
      </c>
      <c r="AE9618" t="s">
        <v>929</v>
      </c>
      <c r="AF9618" t="s">
        <v>930</v>
      </c>
      <c r="AG9618" t="s">
        <v>930</v>
      </c>
      <c r="AH9618" t="s">
        <v>930</v>
      </c>
      <c r="AI9618" t="s">
        <v>930</v>
      </c>
      <c r="AJ9618" t="s">
        <v>930</v>
      </c>
      <c r="AK9618" t="s">
        <v>930</v>
      </c>
      <c r="AL9618" t="s">
        <v>930</v>
      </c>
      <c r="AM9618" t="s">
        <v>929</v>
      </c>
      <c r="AN9618" t="s">
        <v>929</v>
      </c>
      <c r="AO9618" t="s">
        <v>929</v>
      </c>
      <c r="AP9618" t="s">
        <v>929</v>
      </c>
      <c r="AQ9618" t="s">
        <v>929</v>
      </c>
      <c r="AR9618" t="s">
        <v>930</v>
      </c>
      <c r="AS9618" t="s">
        <v>929</v>
      </c>
      <c r="AT9618" t="s">
        <v>930</v>
      </c>
      <c r="AU9618" t="s">
        <v>930</v>
      </c>
      <c r="AV9618" t="s">
        <v>930</v>
      </c>
      <c r="AW9618" t="s">
        <v>930</v>
      </c>
      <c r="AX9618" t="s">
        <v>930</v>
      </c>
    </row>
    <row r="9619" spans="1:50">
      <c r="A9619">
        <v>801753</v>
      </c>
      <c r="B9619" t="s">
        <v>91</v>
      </c>
      <c r="C9619" t="s">
        <v>929</v>
      </c>
      <c r="D9619" t="s">
        <v>929</v>
      </c>
      <c r="E9619" t="s">
        <v>929</v>
      </c>
      <c r="F9619" t="s">
        <v>929</v>
      </c>
      <c r="G9619" t="s">
        <v>929</v>
      </c>
      <c r="H9619" t="s">
        <v>929</v>
      </c>
      <c r="I9619" t="s">
        <v>930</v>
      </c>
      <c r="J9619" t="s">
        <v>930</v>
      </c>
      <c r="K9619" t="s">
        <v>928</v>
      </c>
      <c r="L9619" t="s">
        <v>929</v>
      </c>
      <c r="M9619" t="s">
        <v>929</v>
      </c>
      <c r="N9619" t="s">
        <v>929</v>
      </c>
      <c r="O9619" t="s">
        <v>930</v>
      </c>
      <c r="P9619" t="s">
        <v>928</v>
      </c>
      <c r="Q9619" t="s">
        <v>928</v>
      </c>
      <c r="R9619" t="s">
        <v>930</v>
      </c>
      <c r="S9619" t="s">
        <v>928</v>
      </c>
      <c r="T9619" t="s">
        <v>928</v>
      </c>
      <c r="U9619" t="s">
        <v>930</v>
      </c>
      <c r="V9619" t="s">
        <v>930</v>
      </c>
      <c r="W9619" t="s">
        <v>930</v>
      </c>
      <c r="X9619" t="s">
        <v>930</v>
      </c>
      <c r="Y9619" t="s">
        <v>930</v>
      </c>
      <c r="Z9619" t="s">
        <v>930</v>
      </c>
      <c r="AA9619" t="s">
        <v>929</v>
      </c>
      <c r="AB9619" t="s">
        <v>929</v>
      </c>
      <c r="AC9619" t="s">
        <v>930</v>
      </c>
      <c r="AD9619" t="s">
        <v>929</v>
      </c>
      <c r="AE9619" t="s">
        <v>930</v>
      </c>
      <c r="AF9619" t="s">
        <v>929</v>
      </c>
      <c r="AG9619" t="s">
        <v>928</v>
      </c>
      <c r="AH9619" t="s">
        <v>930</v>
      </c>
      <c r="AI9619" t="s">
        <v>930</v>
      </c>
      <c r="AJ9619" t="s">
        <v>928</v>
      </c>
      <c r="AK9619" t="s">
        <v>928</v>
      </c>
      <c r="AL9619" t="s">
        <v>928</v>
      </c>
      <c r="AM9619" t="s">
        <v>928</v>
      </c>
      <c r="AN9619" t="s">
        <v>928</v>
      </c>
      <c r="AO9619" t="s">
        <v>930</v>
      </c>
      <c r="AP9619" t="s">
        <v>930</v>
      </c>
      <c r="AQ9619" t="s">
        <v>930</v>
      </c>
      <c r="AR9619" t="s">
        <v>928</v>
      </c>
      <c r="AS9619" t="s">
        <v>929</v>
      </c>
      <c r="AT9619" t="s">
        <v>928</v>
      </c>
      <c r="AU9619" t="s">
        <v>929</v>
      </c>
      <c r="AV9619" t="s">
        <v>928</v>
      </c>
      <c r="AW9619" t="s">
        <v>929</v>
      </c>
      <c r="AX9619" t="s">
        <v>928</v>
      </c>
    </row>
    <row r="9620" spans="1:50">
      <c r="A9620">
        <v>801768</v>
      </c>
      <c r="B9620" t="s">
        <v>91</v>
      </c>
      <c r="C9620" t="s">
        <v>929</v>
      </c>
      <c r="D9620" t="s">
        <v>929</v>
      </c>
      <c r="E9620" t="s">
        <v>928</v>
      </c>
      <c r="F9620" t="s">
        <v>929</v>
      </c>
      <c r="G9620" t="s">
        <v>929</v>
      </c>
      <c r="H9620" t="s">
        <v>929</v>
      </c>
      <c r="I9620" t="s">
        <v>929</v>
      </c>
      <c r="J9620" t="s">
        <v>928</v>
      </c>
      <c r="K9620" t="s">
        <v>929</v>
      </c>
      <c r="L9620" t="s">
        <v>929</v>
      </c>
      <c r="M9620" t="s">
        <v>929</v>
      </c>
      <c r="N9620" t="s">
        <v>929</v>
      </c>
      <c r="O9620" t="s">
        <v>928</v>
      </c>
      <c r="P9620" t="s">
        <v>930</v>
      </c>
      <c r="Q9620" t="s">
        <v>930</v>
      </c>
      <c r="R9620" t="s">
        <v>930</v>
      </c>
      <c r="S9620" t="s">
        <v>930</v>
      </c>
      <c r="T9620" t="s">
        <v>929</v>
      </c>
      <c r="U9620" t="s">
        <v>930</v>
      </c>
      <c r="V9620" t="s">
        <v>930</v>
      </c>
      <c r="W9620" t="s">
        <v>928</v>
      </c>
      <c r="X9620" t="s">
        <v>930</v>
      </c>
      <c r="Y9620" t="s">
        <v>929</v>
      </c>
      <c r="Z9620" t="s">
        <v>928</v>
      </c>
      <c r="AA9620" t="s">
        <v>930</v>
      </c>
      <c r="AB9620" t="s">
        <v>930</v>
      </c>
      <c r="AC9620" t="s">
        <v>930</v>
      </c>
      <c r="AD9620" t="s">
        <v>928</v>
      </c>
      <c r="AE9620" t="s">
        <v>930</v>
      </c>
      <c r="AF9620" t="s">
        <v>930</v>
      </c>
      <c r="AG9620" t="s">
        <v>928</v>
      </c>
      <c r="AH9620" t="s">
        <v>929</v>
      </c>
      <c r="AI9620" t="s">
        <v>929</v>
      </c>
      <c r="AJ9620" t="s">
        <v>928</v>
      </c>
      <c r="AK9620" t="s">
        <v>930</v>
      </c>
      <c r="AL9620" t="s">
        <v>928</v>
      </c>
      <c r="AM9620" t="s">
        <v>930</v>
      </c>
      <c r="AN9620" t="s">
        <v>930</v>
      </c>
      <c r="AO9620" t="s">
        <v>929</v>
      </c>
      <c r="AP9620" t="s">
        <v>930</v>
      </c>
      <c r="AQ9620" t="s">
        <v>930</v>
      </c>
      <c r="AR9620" t="s">
        <v>930</v>
      </c>
      <c r="AS9620" t="s">
        <v>929</v>
      </c>
      <c r="AT9620" t="s">
        <v>929</v>
      </c>
      <c r="AU9620" t="s">
        <v>929</v>
      </c>
      <c r="AV9620" t="s">
        <v>930</v>
      </c>
      <c r="AW9620" t="s">
        <v>929</v>
      </c>
      <c r="AX9620" t="s">
        <v>929</v>
      </c>
    </row>
    <row r="9621" spans="1:50">
      <c r="A9621">
        <v>801813</v>
      </c>
      <c r="B9621" t="s">
        <v>91</v>
      </c>
      <c r="C9621" t="s">
        <v>928</v>
      </c>
      <c r="D9621" t="s">
        <v>930</v>
      </c>
      <c r="E9621" t="s">
        <v>929</v>
      </c>
      <c r="F9621" t="s">
        <v>928</v>
      </c>
      <c r="G9621" t="s">
        <v>928</v>
      </c>
      <c r="H9621" t="s">
        <v>928</v>
      </c>
      <c r="I9621" t="s">
        <v>929</v>
      </c>
      <c r="J9621" t="s">
        <v>928</v>
      </c>
      <c r="K9621" t="s">
        <v>929</v>
      </c>
      <c r="L9621" t="s">
        <v>928</v>
      </c>
      <c r="M9621" t="s">
        <v>930</v>
      </c>
      <c r="N9621" t="s">
        <v>930</v>
      </c>
      <c r="O9621" t="s">
        <v>928</v>
      </c>
      <c r="P9621" t="s">
        <v>928</v>
      </c>
      <c r="Q9621" t="s">
        <v>930</v>
      </c>
      <c r="R9621" t="s">
        <v>930</v>
      </c>
      <c r="S9621" t="s">
        <v>928</v>
      </c>
      <c r="T9621" t="s">
        <v>928</v>
      </c>
      <c r="U9621" t="s">
        <v>928</v>
      </c>
      <c r="V9621" t="s">
        <v>929</v>
      </c>
      <c r="W9621" t="s">
        <v>930</v>
      </c>
      <c r="X9621" t="s">
        <v>928</v>
      </c>
      <c r="Y9621" t="s">
        <v>930</v>
      </c>
      <c r="Z9621" t="s">
        <v>929</v>
      </c>
      <c r="AA9621" t="s">
        <v>928</v>
      </c>
      <c r="AB9621" t="s">
        <v>928</v>
      </c>
      <c r="AC9621" t="s">
        <v>928</v>
      </c>
      <c r="AD9621" t="s">
        <v>928</v>
      </c>
      <c r="AE9621" t="s">
        <v>928</v>
      </c>
      <c r="AF9621" t="s">
        <v>930</v>
      </c>
      <c r="AG9621" t="s">
        <v>930</v>
      </c>
      <c r="AH9621" t="s">
        <v>930</v>
      </c>
      <c r="AI9621" t="s">
        <v>930</v>
      </c>
      <c r="AJ9621" t="s">
        <v>930</v>
      </c>
      <c r="AK9621" t="s">
        <v>928</v>
      </c>
      <c r="AL9621" t="s">
        <v>930</v>
      </c>
      <c r="AM9621" t="s">
        <v>930</v>
      </c>
      <c r="AN9621" t="s">
        <v>930</v>
      </c>
      <c r="AO9621" t="s">
        <v>930</v>
      </c>
      <c r="AP9621" t="s">
        <v>930</v>
      </c>
      <c r="AQ9621" t="s">
        <v>930</v>
      </c>
      <c r="AR9621" t="s">
        <v>930</v>
      </c>
      <c r="AS9621" t="s">
        <v>929</v>
      </c>
      <c r="AT9621" t="s">
        <v>929</v>
      </c>
      <c r="AU9621" t="s">
        <v>929</v>
      </c>
      <c r="AV9621" t="s">
        <v>929</v>
      </c>
      <c r="AW9621" t="s">
        <v>929</v>
      </c>
      <c r="AX9621" t="s">
        <v>929</v>
      </c>
    </row>
    <row r="9622" spans="1:50">
      <c r="A9622">
        <v>801816</v>
      </c>
      <c r="B9622" t="s">
        <v>91</v>
      </c>
      <c r="C9622" t="s">
        <v>929</v>
      </c>
      <c r="D9622" t="s">
        <v>929</v>
      </c>
      <c r="E9622" t="s">
        <v>928</v>
      </c>
      <c r="F9622" t="s">
        <v>929</v>
      </c>
      <c r="G9622" t="s">
        <v>929</v>
      </c>
      <c r="H9622" t="s">
        <v>929</v>
      </c>
      <c r="I9622" t="s">
        <v>928</v>
      </c>
      <c r="J9622" t="s">
        <v>929</v>
      </c>
      <c r="K9622" t="s">
        <v>929</v>
      </c>
      <c r="L9622" t="s">
        <v>929</v>
      </c>
      <c r="M9622" t="s">
        <v>929</v>
      </c>
      <c r="N9622" t="s">
        <v>929</v>
      </c>
      <c r="O9622" t="s">
        <v>928</v>
      </c>
      <c r="P9622" t="s">
        <v>929</v>
      </c>
      <c r="Q9622" t="s">
        <v>929</v>
      </c>
      <c r="R9622" t="s">
        <v>929</v>
      </c>
      <c r="S9622" t="s">
        <v>928</v>
      </c>
      <c r="T9622" t="s">
        <v>928</v>
      </c>
      <c r="U9622" t="s">
        <v>928</v>
      </c>
      <c r="V9622" t="s">
        <v>929</v>
      </c>
      <c r="W9622" t="s">
        <v>930</v>
      </c>
      <c r="X9622" t="s">
        <v>930</v>
      </c>
      <c r="Y9622" t="s">
        <v>930</v>
      </c>
      <c r="Z9622" t="s">
        <v>929</v>
      </c>
      <c r="AA9622" t="s">
        <v>930</v>
      </c>
      <c r="AB9622" t="s">
        <v>930</v>
      </c>
      <c r="AC9622" t="s">
        <v>930</v>
      </c>
      <c r="AD9622" t="s">
        <v>928</v>
      </c>
      <c r="AE9622" t="s">
        <v>930</v>
      </c>
      <c r="AF9622" t="s">
        <v>930</v>
      </c>
      <c r="AG9622" t="s">
        <v>930</v>
      </c>
      <c r="AH9622" t="s">
        <v>930</v>
      </c>
      <c r="AI9622" t="s">
        <v>930</v>
      </c>
      <c r="AJ9622" t="s">
        <v>930</v>
      </c>
      <c r="AK9622" t="s">
        <v>930</v>
      </c>
      <c r="AL9622" t="s">
        <v>930</v>
      </c>
      <c r="AM9622" t="s">
        <v>930</v>
      </c>
      <c r="AN9622" t="s">
        <v>930</v>
      </c>
      <c r="AO9622" t="s">
        <v>930</v>
      </c>
      <c r="AP9622" t="s">
        <v>930</v>
      </c>
      <c r="AQ9622" t="s">
        <v>930</v>
      </c>
      <c r="AR9622" t="s">
        <v>930</v>
      </c>
      <c r="AS9622" t="s">
        <v>929</v>
      </c>
      <c r="AT9622" t="s">
        <v>930</v>
      </c>
      <c r="AU9622" t="s">
        <v>930</v>
      </c>
      <c r="AV9622" t="s">
        <v>930</v>
      </c>
      <c r="AW9622" t="s">
        <v>930</v>
      </c>
      <c r="AX9622" t="s">
        <v>930</v>
      </c>
    </row>
    <row r="9623" spans="1:50">
      <c r="A9623">
        <v>801827</v>
      </c>
      <c r="B9623" t="s">
        <v>91</v>
      </c>
      <c r="C9623" t="s">
        <v>928</v>
      </c>
      <c r="D9623" t="s">
        <v>929</v>
      </c>
      <c r="E9623" t="s">
        <v>928</v>
      </c>
      <c r="F9623" t="s">
        <v>929</v>
      </c>
      <c r="G9623" t="s">
        <v>929</v>
      </c>
      <c r="H9623" t="s">
        <v>928</v>
      </c>
      <c r="I9623" t="s">
        <v>929</v>
      </c>
      <c r="J9623" t="s">
        <v>929</v>
      </c>
      <c r="K9623" t="s">
        <v>928</v>
      </c>
      <c r="L9623" t="s">
        <v>929</v>
      </c>
      <c r="M9623" t="s">
        <v>929</v>
      </c>
      <c r="N9623" t="s">
        <v>928</v>
      </c>
      <c r="O9623" t="s">
        <v>929</v>
      </c>
      <c r="P9623" t="s">
        <v>929</v>
      </c>
      <c r="Q9623" t="s">
        <v>929</v>
      </c>
      <c r="R9623" t="s">
        <v>929</v>
      </c>
      <c r="S9623" t="s">
        <v>929</v>
      </c>
      <c r="T9623" t="s">
        <v>929</v>
      </c>
      <c r="U9623" t="s">
        <v>929</v>
      </c>
      <c r="V9623" t="s">
        <v>929</v>
      </c>
      <c r="W9623" t="s">
        <v>929</v>
      </c>
      <c r="X9623" t="s">
        <v>930</v>
      </c>
      <c r="Y9623" t="s">
        <v>930</v>
      </c>
      <c r="Z9623" t="s">
        <v>929</v>
      </c>
      <c r="AA9623" t="s">
        <v>928</v>
      </c>
      <c r="AB9623" t="s">
        <v>930</v>
      </c>
      <c r="AC9623" t="s">
        <v>930</v>
      </c>
      <c r="AD9623" t="s">
        <v>928</v>
      </c>
      <c r="AE9623" t="s">
        <v>929</v>
      </c>
      <c r="AF9623" t="s">
        <v>930</v>
      </c>
      <c r="AG9623" t="s">
        <v>928</v>
      </c>
      <c r="AH9623" t="s">
        <v>928</v>
      </c>
      <c r="AI9623" t="s">
        <v>928</v>
      </c>
      <c r="AJ9623" t="s">
        <v>928</v>
      </c>
      <c r="AK9623" t="s">
        <v>929</v>
      </c>
      <c r="AL9623" t="s">
        <v>928</v>
      </c>
      <c r="AM9623" t="s">
        <v>930</v>
      </c>
      <c r="AN9623" t="s">
        <v>930</v>
      </c>
      <c r="AO9623" t="s">
        <v>928</v>
      </c>
      <c r="AP9623" t="s">
        <v>930</v>
      </c>
      <c r="AQ9623" t="s">
        <v>930</v>
      </c>
      <c r="AR9623" t="s">
        <v>930</v>
      </c>
      <c r="AS9623" t="s">
        <v>929</v>
      </c>
      <c r="AT9623" t="s">
        <v>930</v>
      </c>
      <c r="AU9623" t="s">
        <v>929</v>
      </c>
      <c r="AV9623" t="s">
        <v>930</v>
      </c>
      <c r="AW9623" t="s">
        <v>930</v>
      </c>
      <c r="AX9623" t="s">
        <v>930</v>
      </c>
    </row>
    <row r="9624" spans="1:50">
      <c r="A9624">
        <v>801843</v>
      </c>
      <c r="B9624" t="s">
        <v>91</v>
      </c>
      <c r="C9624" t="s">
        <v>929</v>
      </c>
      <c r="D9624" t="s">
        <v>929</v>
      </c>
      <c r="E9624" t="s">
        <v>929</v>
      </c>
      <c r="F9624" t="s">
        <v>929</v>
      </c>
      <c r="G9624" t="s">
        <v>929</v>
      </c>
      <c r="H9624" t="s">
        <v>929</v>
      </c>
      <c r="I9624" t="s">
        <v>929</v>
      </c>
      <c r="J9624" t="s">
        <v>929</v>
      </c>
      <c r="K9624" t="s">
        <v>929</v>
      </c>
      <c r="L9624" t="s">
        <v>929</v>
      </c>
      <c r="M9624" t="s">
        <v>929</v>
      </c>
      <c r="N9624" t="s">
        <v>929</v>
      </c>
      <c r="O9624" t="s">
        <v>928</v>
      </c>
      <c r="P9624" t="s">
        <v>929</v>
      </c>
      <c r="Q9624" t="s">
        <v>929</v>
      </c>
      <c r="R9624" t="s">
        <v>929</v>
      </c>
      <c r="S9624" t="s">
        <v>928</v>
      </c>
      <c r="T9624" t="s">
        <v>928</v>
      </c>
      <c r="U9624" t="s">
        <v>928</v>
      </c>
      <c r="V9624" t="s">
        <v>928</v>
      </c>
      <c r="W9624" t="s">
        <v>929</v>
      </c>
      <c r="X9624" t="s">
        <v>930</v>
      </c>
      <c r="Y9624" t="s">
        <v>930</v>
      </c>
      <c r="Z9624" t="s">
        <v>930</v>
      </c>
      <c r="AA9624" t="s">
        <v>930</v>
      </c>
      <c r="AB9624" t="s">
        <v>928</v>
      </c>
      <c r="AC9624" t="s">
        <v>930</v>
      </c>
      <c r="AD9624" t="s">
        <v>930</v>
      </c>
      <c r="AE9624" t="s">
        <v>929</v>
      </c>
      <c r="AF9624" t="s">
        <v>929</v>
      </c>
      <c r="AG9624" t="s">
        <v>929</v>
      </c>
      <c r="AH9624" t="s">
        <v>929</v>
      </c>
      <c r="AI9624" t="s">
        <v>928</v>
      </c>
      <c r="AJ9624" t="s">
        <v>928</v>
      </c>
      <c r="AK9624" t="s">
        <v>930</v>
      </c>
      <c r="AL9624" t="s">
        <v>928</v>
      </c>
      <c r="AM9624" t="s">
        <v>929</v>
      </c>
      <c r="AN9624" t="s">
        <v>930</v>
      </c>
      <c r="AO9624" t="s">
        <v>928</v>
      </c>
      <c r="AP9624" t="s">
        <v>930</v>
      </c>
      <c r="AQ9624" t="s">
        <v>930</v>
      </c>
      <c r="AR9624" t="s">
        <v>930</v>
      </c>
      <c r="AS9624" t="s">
        <v>929</v>
      </c>
      <c r="AT9624" t="s">
        <v>930</v>
      </c>
      <c r="AU9624" t="s">
        <v>929</v>
      </c>
      <c r="AV9624" t="s">
        <v>928</v>
      </c>
      <c r="AW9624" t="s">
        <v>930</v>
      </c>
      <c r="AX9624" t="s">
        <v>930</v>
      </c>
    </row>
    <row r="9625" spans="1:50">
      <c r="A9625">
        <v>801845</v>
      </c>
      <c r="B9625" t="s">
        <v>91</v>
      </c>
      <c r="C9625" t="s">
        <v>929</v>
      </c>
      <c r="D9625" t="s">
        <v>930</v>
      </c>
      <c r="E9625" t="s">
        <v>930</v>
      </c>
      <c r="F9625" t="s">
        <v>929</v>
      </c>
      <c r="G9625" t="s">
        <v>929</v>
      </c>
      <c r="H9625" t="s">
        <v>929</v>
      </c>
      <c r="I9625" t="s">
        <v>928</v>
      </c>
      <c r="J9625" t="s">
        <v>929</v>
      </c>
      <c r="K9625" t="s">
        <v>929</v>
      </c>
      <c r="L9625" t="s">
        <v>930</v>
      </c>
      <c r="M9625" t="s">
        <v>929</v>
      </c>
      <c r="N9625" t="s">
        <v>930</v>
      </c>
      <c r="O9625" t="s">
        <v>930</v>
      </c>
      <c r="P9625" t="s">
        <v>930</v>
      </c>
      <c r="Q9625" t="s">
        <v>930</v>
      </c>
      <c r="R9625" t="s">
        <v>930</v>
      </c>
      <c r="S9625" t="s">
        <v>928</v>
      </c>
      <c r="T9625" t="s">
        <v>929</v>
      </c>
      <c r="U9625" t="s">
        <v>929</v>
      </c>
      <c r="V9625" t="s">
        <v>929</v>
      </c>
      <c r="W9625" t="s">
        <v>929</v>
      </c>
      <c r="X9625" t="s">
        <v>930</v>
      </c>
      <c r="Y9625" t="s">
        <v>928</v>
      </c>
      <c r="Z9625" t="s">
        <v>929</v>
      </c>
      <c r="AA9625" t="s">
        <v>928</v>
      </c>
      <c r="AB9625" t="s">
        <v>930</v>
      </c>
      <c r="AC9625" t="s">
        <v>930</v>
      </c>
      <c r="AD9625" t="s">
        <v>928</v>
      </c>
      <c r="AE9625" t="s">
        <v>929</v>
      </c>
      <c r="AF9625" t="s">
        <v>930</v>
      </c>
      <c r="AG9625" t="s">
        <v>928</v>
      </c>
      <c r="AH9625" t="s">
        <v>928</v>
      </c>
      <c r="AI9625" t="s">
        <v>930</v>
      </c>
      <c r="AJ9625" t="s">
        <v>930</v>
      </c>
      <c r="AK9625" t="s">
        <v>929</v>
      </c>
      <c r="AL9625" t="s">
        <v>928</v>
      </c>
      <c r="AM9625" t="s">
        <v>930</v>
      </c>
      <c r="AN9625" t="s">
        <v>930</v>
      </c>
      <c r="AO9625" t="s">
        <v>930</v>
      </c>
      <c r="AP9625" t="s">
        <v>929</v>
      </c>
      <c r="AQ9625" t="s">
        <v>930</v>
      </c>
      <c r="AR9625" t="s">
        <v>930</v>
      </c>
      <c r="AS9625" t="s">
        <v>929</v>
      </c>
      <c r="AT9625" t="s">
        <v>930</v>
      </c>
      <c r="AU9625" t="s">
        <v>928</v>
      </c>
      <c r="AV9625" t="s">
        <v>928</v>
      </c>
      <c r="AW9625" t="s">
        <v>928</v>
      </c>
      <c r="AX9625" t="s">
        <v>930</v>
      </c>
    </row>
    <row r="9626" spans="1:50">
      <c r="A9626">
        <v>801849</v>
      </c>
      <c r="B9626" t="s">
        <v>91</v>
      </c>
      <c r="C9626" t="s">
        <v>929</v>
      </c>
      <c r="D9626" t="s">
        <v>929</v>
      </c>
      <c r="E9626" t="s">
        <v>929</v>
      </c>
      <c r="F9626" t="s">
        <v>929</v>
      </c>
      <c r="G9626" t="s">
        <v>929</v>
      </c>
      <c r="H9626" t="s">
        <v>929</v>
      </c>
      <c r="I9626" t="s">
        <v>929</v>
      </c>
      <c r="J9626" t="s">
        <v>929</v>
      </c>
      <c r="K9626" t="s">
        <v>929</v>
      </c>
      <c r="L9626" t="s">
        <v>929</v>
      </c>
      <c r="M9626" t="s">
        <v>929</v>
      </c>
      <c r="N9626" t="s">
        <v>929</v>
      </c>
      <c r="O9626" t="s">
        <v>928</v>
      </c>
      <c r="P9626" t="s">
        <v>930</v>
      </c>
      <c r="Q9626" t="s">
        <v>930</v>
      </c>
      <c r="R9626" t="s">
        <v>929</v>
      </c>
      <c r="S9626" t="s">
        <v>929</v>
      </c>
      <c r="T9626" t="s">
        <v>929</v>
      </c>
      <c r="U9626" t="s">
        <v>930</v>
      </c>
      <c r="V9626" t="s">
        <v>929</v>
      </c>
      <c r="W9626" t="s">
        <v>929</v>
      </c>
      <c r="X9626" t="s">
        <v>930</v>
      </c>
      <c r="Y9626" t="s">
        <v>930</v>
      </c>
      <c r="Z9626" t="s">
        <v>930</v>
      </c>
      <c r="AA9626" t="s">
        <v>930</v>
      </c>
      <c r="AB9626" t="s">
        <v>930</v>
      </c>
      <c r="AC9626" t="s">
        <v>929</v>
      </c>
      <c r="AD9626" t="s">
        <v>929</v>
      </c>
      <c r="AE9626" t="s">
        <v>929</v>
      </c>
      <c r="AF9626" t="s">
        <v>929</v>
      </c>
      <c r="AG9626" t="s">
        <v>929</v>
      </c>
      <c r="AH9626" t="s">
        <v>930</v>
      </c>
      <c r="AI9626" t="s">
        <v>928</v>
      </c>
      <c r="AJ9626" t="s">
        <v>928</v>
      </c>
      <c r="AK9626" t="s">
        <v>930</v>
      </c>
      <c r="AL9626" t="s">
        <v>930</v>
      </c>
      <c r="AM9626" t="s">
        <v>930</v>
      </c>
      <c r="AN9626" t="s">
        <v>930</v>
      </c>
      <c r="AO9626" t="s">
        <v>929</v>
      </c>
      <c r="AP9626" t="s">
        <v>930</v>
      </c>
      <c r="AQ9626" t="s">
        <v>929</v>
      </c>
      <c r="AR9626" t="s">
        <v>929</v>
      </c>
      <c r="AS9626" t="s">
        <v>929</v>
      </c>
      <c r="AT9626" t="s">
        <v>928</v>
      </c>
      <c r="AU9626" t="s">
        <v>930</v>
      </c>
      <c r="AV9626" t="s">
        <v>930</v>
      </c>
      <c r="AW9626" t="s">
        <v>929</v>
      </c>
      <c r="AX9626" t="s">
        <v>929</v>
      </c>
    </row>
    <row r="9627" spans="1:50">
      <c r="A9627">
        <v>801853</v>
      </c>
      <c r="B9627" t="s">
        <v>91</v>
      </c>
      <c r="C9627" t="s">
        <v>929</v>
      </c>
      <c r="D9627" t="s">
        <v>929</v>
      </c>
      <c r="E9627" t="s">
        <v>930</v>
      </c>
      <c r="F9627" t="s">
        <v>929</v>
      </c>
      <c r="G9627" t="s">
        <v>929</v>
      </c>
      <c r="H9627" t="s">
        <v>929</v>
      </c>
      <c r="I9627" t="s">
        <v>929</v>
      </c>
      <c r="J9627" t="s">
        <v>929</v>
      </c>
      <c r="K9627" t="s">
        <v>930</v>
      </c>
      <c r="L9627" t="s">
        <v>930</v>
      </c>
      <c r="M9627" t="s">
        <v>929</v>
      </c>
      <c r="N9627" t="s">
        <v>929</v>
      </c>
      <c r="O9627" t="s">
        <v>928</v>
      </c>
      <c r="P9627" t="s">
        <v>930</v>
      </c>
      <c r="Q9627" t="s">
        <v>930</v>
      </c>
      <c r="R9627" t="s">
        <v>929</v>
      </c>
      <c r="S9627" t="s">
        <v>930</v>
      </c>
      <c r="T9627" t="s">
        <v>930</v>
      </c>
      <c r="U9627" t="s">
        <v>930</v>
      </c>
      <c r="V9627" t="s">
        <v>930</v>
      </c>
      <c r="W9627" t="s">
        <v>930</v>
      </c>
      <c r="X9627" t="s">
        <v>930</v>
      </c>
      <c r="Y9627" t="s">
        <v>928</v>
      </c>
      <c r="Z9627" t="s">
        <v>928</v>
      </c>
      <c r="AA9627" t="s">
        <v>929</v>
      </c>
      <c r="AB9627" t="s">
        <v>930</v>
      </c>
      <c r="AC9627" t="s">
        <v>929</v>
      </c>
      <c r="AD9627" t="s">
        <v>929</v>
      </c>
      <c r="AE9627" t="s">
        <v>930</v>
      </c>
      <c r="AF9627" t="s">
        <v>930</v>
      </c>
      <c r="AG9627" t="s">
        <v>930</v>
      </c>
      <c r="AH9627" t="s">
        <v>930</v>
      </c>
      <c r="AI9627" t="s">
        <v>930</v>
      </c>
      <c r="AJ9627" t="s">
        <v>928</v>
      </c>
      <c r="AK9627" t="s">
        <v>928</v>
      </c>
      <c r="AL9627" t="s">
        <v>930</v>
      </c>
      <c r="AM9627" t="s">
        <v>928</v>
      </c>
      <c r="AN9627" t="s">
        <v>930</v>
      </c>
      <c r="AO9627" t="s">
        <v>928</v>
      </c>
      <c r="AP9627" t="s">
        <v>928</v>
      </c>
      <c r="AQ9627" t="s">
        <v>928</v>
      </c>
      <c r="AR9627" t="s">
        <v>930</v>
      </c>
      <c r="AS9627" t="s">
        <v>929</v>
      </c>
      <c r="AT9627" t="s">
        <v>929</v>
      </c>
      <c r="AU9627" t="s">
        <v>930</v>
      </c>
      <c r="AV9627" t="s">
        <v>928</v>
      </c>
      <c r="AW9627" t="s">
        <v>929</v>
      </c>
      <c r="AX9627" t="s">
        <v>930</v>
      </c>
    </row>
    <row r="9628" spans="1:50">
      <c r="A9628">
        <v>801856</v>
      </c>
      <c r="B9628" t="s">
        <v>91</v>
      </c>
      <c r="C9628" t="s">
        <v>929</v>
      </c>
      <c r="D9628" t="s">
        <v>929</v>
      </c>
      <c r="E9628" t="s">
        <v>929</v>
      </c>
      <c r="F9628" t="s">
        <v>929</v>
      </c>
      <c r="G9628" t="s">
        <v>929</v>
      </c>
      <c r="H9628" t="s">
        <v>929</v>
      </c>
      <c r="I9628" t="s">
        <v>929</v>
      </c>
      <c r="J9628" t="s">
        <v>929</v>
      </c>
      <c r="K9628" t="s">
        <v>929</v>
      </c>
      <c r="L9628" t="s">
        <v>929</v>
      </c>
      <c r="M9628" t="s">
        <v>929</v>
      </c>
      <c r="N9628" t="s">
        <v>929</v>
      </c>
      <c r="O9628" t="s">
        <v>930</v>
      </c>
      <c r="P9628" t="s">
        <v>930</v>
      </c>
      <c r="Q9628" t="s">
        <v>930</v>
      </c>
      <c r="R9628" t="s">
        <v>929</v>
      </c>
      <c r="S9628" t="s">
        <v>930</v>
      </c>
      <c r="T9628" t="s">
        <v>930</v>
      </c>
      <c r="U9628" t="s">
        <v>930</v>
      </c>
      <c r="V9628" t="s">
        <v>929</v>
      </c>
      <c r="W9628" t="s">
        <v>929</v>
      </c>
      <c r="X9628" t="s">
        <v>930</v>
      </c>
      <c r="Y9628" t="s">
        <v>930</v>
      </c>
      <c r="Z9628" t="s">
        <v>929</v>
      </c>
      <c r="AA9628" t="s">
        <v>928</v>
      </c>
      <c r="AB9628" t="s">
        <v>928</v>
      </c>
      <c r="AC9628" t="s">
        <v>928</v>
      </c>
      <c r="AD9628" t="s">
        <v>929</v>
      </c>
      <c r="AE9628" t="s">
        <v>928</v>
      </c>
      <c r="AF9628" t="s">
        <v>929</v>
      </c>
      <c r="AG9628" t="s">
        <v>929</v>
      </c>
      <c r="AH9628" t="s">
        <v>929</v>
      </c>
      <c r="AI9628" t="s">
        <v>929</v>
      </c>
      <c r="AJ9628" t="s">
        <v>929</v>
      </c>
      <c r="AK9628" t="s">
        <v>929</v>
      </c>
      <c r="AL9628" t="s">
        <v>929</v>
      </c>
      <c r="AM9628" t="s">
        <v>930</v>
      </c>
      <c r="AN9628" t="s">
        <v>930</v>
      </c>
      <c r="AO9628" t="s">
        <v>930</v>
      </c>
      <c r="AP9628" t="s">
        <v>930</v>
      </c>
      <c r="AQ9628" t="s">
        <v>930</v>
      </c>
      <c r="AR9628" t="s">
        <v>930</v>
      </c>
      <c r="AS9628" t="s">
        <v>929</v>
      </c>
      <c r="AT9628" t="s">
        <v>930</v>
      </c>
      <c r="AU9628" t="s">
        <v>930</v>
      </c>
      <c r="AV9628" t="s">
        <v>930</v>
      </c>
      <c r="AW9628" t="s">
        <v>930</v>
      </c>
      <c r="AX9628" t="s">
        <v>930</v>
      </c>
    </row>
    <row r="9629" spans="1:50">
      <c r="A9629">
        <v>801858</v>
      </c>
      <c r="B9629" t="s">
        <v>91</v>
      </c>
      <c r="C9629" t="s">
        <v>929</v>
      </c>
      <c r="D9629" t="s">
        <v>929</v>
      </c>
      <c r="E9629" t="s">
        <v>928</v>
      </c>
      <c r="F9629" t="s">
        <v>929</v>
      </c>
      <c r="G9629" t="s">
        <v>929</v>
      </c>
      <c r="H9629" t="s">
        <v>929</v>
      </c>
      <c r="I9629" t="s">
        <v>929</v>
      </c>
      <c r="J9629" t="s">
        <v>930</v>
      </c>
      <c r="K9629" t="s">
        <v>929</v>
      </c>
      <c r="L9629" t="s">
        <v>929</v>
      </c>
      <c r="M9629" t="s">
        <v>929</v>
      </c>
      <c r="N9629" t="s">
        <v>929</v>
      </c>
      <c r="O9629" t="s">
        <v>930</v>
      </c>
      <c r="P9629" t="s">
        <v>929</v>
      </c>
      <c r="Q9629" t="s">
        <v>929</v>
      </c>
      <c r="R9629" t="s">
        <v>928</v>
      </c>
      <c r="S9629" t="s">
        <v>929</v>
      </c>
      <c r="T9629" t="s">
        <v>929</v>
      </c>
      <c r="U9629" t="s">
        <v>929</v>
      </c>
      <c r="V9629" t="s">
        <v>929</v>
      </c>
      <c r="W9629" t="s">
        <v>930</v>
      </c>
      <c r="X9629" t="s">
        <v>928</v>
      </c>
      <c r="Y9629" t="s">
        <v>928</v>
      </c>
      <c r="Z9629" t="s">
        <v>928</v>
      </c>
      <c r="AA9629" t="s">
        <v>930</v>
      </c>
      <c r="AB9629" t="s">
        <v>929</v>
      </c>
      <c r="AC9629" t="s">
        <v>929</v>
      </c>
      <c r="AD9629" t="s">
        <v>929</v>
      </c>
      <c r="AE9629" t="s">
        <v>928</v>
      </c>
      <c r="AF9629" t="s">
        <v>929</v>
      </c>
      <c r="AG9629" t="s">
        <v>929</v>
      </c>
      <c r="AH9629" t="s">
        <v>929</v>
      </c>
      <c r="AI9629" t="s">
        <v>930</v>
      </c>
      <c r="AJ9629" t="s">
        <v>930</v>
      </c>
      <c r="AK9629" t="s">
        <v>928</v>
      </c>
      <c r="AL9629" t="s">
        <v>929</v>
      </c>
      <c r="AM9629" t="s">
        <v>930</v>
      </c>
      <c r="AN9629" t="s">
        <v>930</v>
      </c>
      <c r="AO9629" t="s">
        <v>929</v>
      </c>
      <c r="AP9629" t="s">
        <v>930</v>
      </c>
      <c r="AQ9629" t="s">
        <v>929</v>
      </c>
      <c r="AR9629" t="s">
        <v>929</v>
      </c>
      <c r="AS9629" t="s">
        <v>929</v>
      </c>
      <c r="AT9629" t="s">
        <v>929</v>
      </c>
      <c r="AU9629" t="s">
        <v>929</v>
      </c>
      <c r="AV9629" t="s">
        <v>929</v>
      </c>
      <c r="AW9629" t="s">
        <v>929</v>
      </c>
      <c r="AX9629" t="s">
        <v>929</v>
      </c>
    </row>
    <row r="9630" spans="1:50">
      <c r="A9630">
        <v>801860</v>
      </c>
      <c r="B9630" t="s">
        <v>91</v>
      </c>
      <c r="C9630" t="s">
        <v>929</v>
      </c>
      <c r="D9630" t="s">
        <v>929</v>
      </c>
      <c r="E9630" t="s">
        <v>929</v>
      </c>
      <c r="F9630" t="s">
        <v>929</v>
      </c>
      <c r="G9630" t="s">
        <v>929</v>
      </c>
      <c r="H9630" t="s">
        <v>929</v>
      </c>
      <c r="I9630" t="s">
        <v>929</v>
      </c>
      <c r="J9630" t="s">
        <v>929</v>
      </c>
      <c r="K9630" t="s">
        <v>930</v>
      </c>
      <c r="L9630" t="s">
        <v>929</v>
      </c>
      <c r="M9630" t="s">
        <v>929</v>
      </c>
      <c r="N9630" t="s">
        <v>929</v>
      </c>
      <c r="O9630" t="s">
        <v>930</v>
      </c>
      <c r="P9630" t="s">
        <v>929</v>
      </c>
      <c r="Q9630" t="s">
        <v>930</v>
      </c>
      <c r="R9630" t="s">
        <v>930</v>
      </c>
      <c r="S9630" t="s">
        <v>929</v>
      </c>
      <c r="T9630" t="s">
        <v>928</v>
      </c>
      <c r="U9630" t="s">
        <v>929</v>
      </c>
      <c r="V9630" t="s">
        <v>928</v>
      </c>
      <c r="W9630" t="s">
        <v>930</v>
      </c>
      <c r="X9630" t="s">
        <v>929</v>
      </c>
      <c r="Y9630" t="s">
        <v>930</v>
      </c>
      <c r="Z9630" t="s">
        <v>929</v>
      </c>
      <c r="AA9630" t="s">
        <v>929</v>
      </c>
      <c r="AB9630" t="s">
        <v>928</v>
      </c>
      <c r="AC9630" t="s">
        <v>928</v>
      </c>
      <c r="AD9630" t="s">
        <v>928</v>
      </c>
      <c r="AE9630" t="s">
        <v>928</v>
      </c>
      <c r="AF9630" t="s">
        <v>929</v>
      </c>
      <c r="AG9630" t="s">
        <v>929</v>
      </c>
      <c r="AH9630" t="s">
        <v>929</v>
      </c>
      <c r="AI9630" t="s">
        <v>929</v>
      </c>
      <c r="AJ9630" t="s">
        <v>929</v>
      </c>
      <c r="AK9630" t="s">
        <v>929</v>
      </c>
      <c r="AL9630" t="s">
        <v>929</v>
      </c>
      <c r="AM9630" t="s">
        <v>930</v>
      </c>
      <c r="AN9630" t="s">
        <v>930</v>
      </c>
      <c r="AO9630" t="s">
        <v>929</v>
      </c>
      <c r="AP9630" t="s">
        <v>929</v>
      </c>
      <c r="AQ9630" t="s">
        <v>929</v>
      </c>
      <c r="AR9630" t="s">
        <v>929</v>
      </c>
      <c r="AS9630" t="s">
        <v>929</v>
      </c>
      <c r="AT9630" t="s">
        <v>929</v>
      </c>
      <c r="AU9630" t="s">
        <v>930</v>
      </c>
      <c r="AV9630" t="s">
        <v>930</v>
      </c>
      <c r="AW9630" t="s">
        <v>929</v>
      </c>
      <c r="AX9630" t="s">
        <v>929</v>
      </c>
    </row>
    <row r="9631" spans="1:50">
      <c r="A9631">
        <v>801863</v>
      </c>
      <c r="B9631" t="s">
        <v>91</v>
      </c>
      <c r="C9631" t="s">
        <v>929</v>
      </c>
      <c r="D9631" t="s">
        <v>929</v>
      </c>
      <c r="E9631" t="s">
        <v>928</v>
      </c>
      <c r="F9631" t="s">
        <v>929</v>
      </c>
      <c r="G9631" t="s">
        <v>929</v>
      </c>
      <c r="H9631" t="s">
        <v>929</v>
      </c>
      <c r="I9631" t="s">
        <v>930</v>
      </c>
      <c r="J9631" t="s">
        <v>929</v>
      </c>
      <c r="K9631" t="s">
        <v>930</v>
      </c>
      <c r="L9631" t="s">
        <v>928</v>
      </c>
      <c r="M9631" t="s">
        <v>929</v>
      </c>
      <c r="N9631" t="s">
        <v>929</v>
      </c>
      <c r="O9631" t="s">
        <v>928</v>
      </c>
      <c r="P9631" t="s">
        <v>930</v>
      </c>
      <c r="Q9631" t="s">
        <v>930</v>
      </c>
      <c r="R9631" t="s">
        <v>930</v>
      </c>
      <c r="S9631" t="s">
        <v>930</v>
      </c>
      <c r="T9631" t="s">
        <v>930</v>
      </c>
      <c r="U9631" t="s">
        <v>928</v>
      </c>
      <c r="V9631" t="s">
        <v>930</v>
      </c>
      <c r="W9631" t="s">
        <v>930</v>
      </c>
      <c r="X9631" t="s">
        <v>928</v>
      </c>
      <c r="Y9631" t="s">
        <v>928</v>
      </c>
      <c r="Z9631" t="s">
        <v>928</v>
      </c>
      <c r="AA9631" t="s">
        <v>930</v>
      </c>
      <c r="AB9631" t="s">
        <v>930</v>
      </c>
      <c r="AC9631" t="s">
        <v>928</v>
      </c>
      <c r="AD9631" t="s">
        <v>930</v>
      </c>
      <c r="AE9631" t="s">
        <v>930</v>
      </c>
      <c r="AF9631" t="s">
        <v>930</v>
      </c>
      <c r="AG9631" t="s">
        <v>930</v>
      </c>
      <c r="AH9631" t="s">
        <v>930</v>
      </c>
      <c r="AI9631" t="s">
        <v>930</v>
      </c>
      <c r="AJ9631" t="s">
        <v>930</v>
      </c>
      <c r="AK9631" t="s">
        <v>928</v>
      </c>
      <c r="AL9631" t="s">
        <v>930</v>
      </c>
      <c r="AM9631" t="s">
        <v>929</v>
      </c>
      <c r="AN9631" t="s">
        <v>929</v>
      </c>
      <c r="AO9631" t="s">
        <v>930</v>
      </c>
      <c r="AP9631" t="s">
        <v>930</v>
      </c>
      <c r="AQ9631" t="s">
        <v>929</v>
      </c>
      <c r="AR9631" t="s">
        <v>929</v>
      </c>
      <c r="AS9631" t="s">
        <v>929</v>
      </c>
      <c r="AT9631" t="s">
        <v>930</v>
      </c>
      <c r="AU9631" t="s">
        <v>930</v>
      </c>
      <c r="AV9631" t="s">
        <v>930</v>
      </c>
      <c r="AW9631" t="s">
        <v>930</v>
      </c>
      <c r="AX9631" t="s">
        <v>930</v>
      </c>
    </row>
    <row r="9632" spans="1:50">
      <c r="A9632">
        <v>801869</v>
      </c>
      <c r="B9632" t="s">
        <v>91</v>
      </c>
      <c r="C9632" t="s">
        <v>929</v>
      </c>
      <c r="D9632" t="s">
        <v>929</v>
      </c>
      <c r="E9632" t="s">
        <v>929</v>
      </c>
      <c r="F9632" t="s">
        <v>929</v>
      </c>
      <c r="G9632" t="s">
        <v>929</v>
      </c>
      <c r="H9632" t="s">
        <v>929</v>
      </c>
      <c r="I9632" t="s">
        <v>929</v>
      </c>
      <c r="J9632" t="s">
        <v>929</v>
      </c>
      <c r="K9632" t="s">
        <v>929</v>
      </c>
      <c r="L9632" t="s">
        <v>929</v>
      </c>
      <c r="M9632" t="s">
        <v>929</v>
      </c>
      <c r="N9632" t="s">
        <v>929</v>
      </c>
      <c r="O9632" t="s">
        <v>930</v>
      </c>
      <c r="P9632" t="s">
        <v>929</v>
      </c>
      <c r="Q9632" t="s">
        <v>930</v>
      </c>
      <c r="R9632" t="s">
        <v>929</v>
      </c>
      <c r="S9632" t="s">
        <v>929</v>
      </c>
      <c r="T9632" t="s">
        <v>929</v>
      </c>
      <c r="U9632" t="s">
        <v>929</v>
      </c>
      <c r="V9632" t="s">
        <v>928</v>
      </c>
      <c r="W9632" t="s">
        <v>929</v>
      </c>
      <c r="X9632" t="s">
        <v>930</v>
      </c>
      <c r="Y9632" t="s">
        <v>929</v>
      </c>
      <c r="Z9632" t="s">
        <v>929</v>
      </c>
      <c r="AA9632" t="s">
        <v>930</v>
      </c>
      <c r="AB9632" t="s">
        <v>930</v>
      </c>
      <c r="AC9632" t="s">
        <v>928</v>
      </c>
      <c r="AD9632" t="s">
        <v>930</v>
      </c>
      <c r="AE9632" t="s">
        <v>929</v>
      </c>
      <c r="AF9632" t="s">
        <v>930</v>
      </c>
      <c r="AG9632" t="s">
        <v>928</v>
      </c>
      <c r="AH9632" t="s">
        <v>930</v>
      </c>
      <c r="AI9632" t="s">
        <v>930</v>
      </c>
      <c r="AJ9632" t="s">
        <v>930</v>
      </c>
      <c r="AK9632" t="s">
        <v>930</v>
      </c>
      <c r="AL9632" t="s">
        <v>930</v>
      </c>
      <c r="AM9632" t="s">
        <v>930</v>
      </c>
      <c r="AN9632" t="s">
        <v>930</v>
      </c>
      <c r="AO9632" t="s">
        <v>930</v>
      </c>
      <c r="AP9632" t="s">
        <v>930</v>
      </c>
      <c r="AQ9632" t="s">
        <v>928</v>
      </c>
      <c r="AR9632" t="s">
        <v>928</v>
      </c>
      <c r="AS9632" t="s">
        <v>929</v>
      </c>
      <c r="AT9632" t="s">
        <v>929</v>
      </c>
      <c r="AU9632" t="s">
        <v>930</v>
      </c>
      <c r="AV9632" t="s">
        <v>930</v>
      </c>
      <c r="AW9632" t="s">
        <v>930</v>
      </c>
      <c r="AX9632" t="s">
        <v>930</v>
      </c>
    </row>
    <row r="9633" spans="1:50">
      <c r="A9633">
        <v>801873</v>
      </c>
      <c r="B9633" t="s">
        <v>91</v>
      </c>
      <c r="C9633" t="s">
        <v>929</v>
      </c>
      <c r="D9633" t="s">
        <v>929</v>
      </c>
      <c r="E9633" t="s">
        <v>929</v>
      </c>
      <c r="F9633" t="s">
        <v>929</v>
      </c>
      <c r="G9633" t="s">
        <v>929</v>
      </c>
      <c r="H9633" t="s">
        <v>929</v>
      </c>
      <c r="I9633" t="s">
        <v>930</v>
      </c>
      <c r="J9633" t="s">
        <v>929</v>
      </c>
      <c r="K9633" t="s">
        <v>929</v>
      </c>
      <c r="L9633" t="s">
        <v>930</v>
      </c>
      <c r="M9633" t="s">
        <v>929</v>
      </c>
      <c r="N9633" t="s">
        <v>929</v>
      </c>
      <c r="O9633" t="s">
        <v>930</v>
      </c>
      <c r="P9633" t="s">
        <v>930</v>
      </c>
      <c r="Q9633" t="s">
        <v>930</v>
      </c>
      <c r="R9633" t="s">
        <v>929</v>
      </c>
      <c r="S9633" t="s">
        <v>930</v>
      </c>
      <c r="T9633" t="s">
        <v>930</v>
      </c>
      <c r="U9633" t="s">
        <v>930</v>
      </c>
      <c r="V9633" t="s">
        <v>930</v>
      </c>
      <c r="W9633" t="s">
        <v>929</v>
      </c>
      <c r="X9633" t="s">
        <v>930</v>
      </c>
      <c r="Y9633" t="s">
        <v>929</v>
      </c>
      <c r="Z9633" t="s">
        <v>930</v>
      </c>
      <c r="AA9633" t="s">
        <v>930</v>
      </c>
      <c r="AB9633" t="s">
        <v>928</v>
      </c>
      <c r="AC9633" t="s">
        <v>930</v>
      </c>
      <c r="AD9633" t="s">
        <v>928</v>
      </c>
      <c r="AE9633" t="s">
        <v>928</v>
      </c>
      <c r="AF9633" t="s">
        <v>930</v>
      </c>
      <c r="AG9633" t="s">
        <v>929</v>
      </c>
      <c r="AH9633" t="s">
        <v>928</v>
      </c>
      <c r="AI9633" t="s">
        <v>929</v>
      </c>
      <c r="AJ9633" t="s">
        <v>929</v>
      </c>
      <c r="AK9633" t="s">
        <v>930</v>
      </c>
      <c r="AL9633" t="s">
        <v>930</v>
      </c>
      <c r="AM9633" t="s">
        <v>928</v>
      </c>
      <c r="AN9633" t="s">
        <v>930</v>
      </c>
      <c r="AO9633" t="s">
        <v>930</v>
      </c>
      <c r="AP9633" t="s">
        <v>930</v>
      </c>
      <c r="AQ9633" t="s">
        <v>930</v>
      </c>
      <c r="AR9633" t="s">
        <v>928</v>
      </c>
      <c r="AS9633" t="s">
        <v>929</v>
      </c>
      <c r="AT9633" t="s">
        <v>930</v>
      </c>
      <c r="AU9633" t="s">
        <v>930</v>
      </c>
      <c r="AV9633" t="s">
        <v>929</v>
      </c>
      <c r="AW9633" t="s">
        <v>929</v>
      </c>
      <c r="AX9633" t="s">
        <v>929</v>
      </c>
    </row>
    <row r="9634" spans="1:50">
      <c r="A9634">
        <v>801885</v>
      </c>
      <c r="B9634" t="s">
        <v>91</v>
      </c>
      <c r="C9634" t="s">
        <v>929</v>
      </c>
      <c r="D9634" t="s">
        <v>929</v>
      </c>
      <c r="E9634" t="s">
        <v>929</v>
      </c>
      <c r="F9634" t="s">
        <v>929</v>
      </c>
      <c r="G9634" t="s">
        <v>929</v>
      </c>
      <c r="H9634" t="s">
        <v>929</v>
      </c>
      <c r="I9634" t="s">
        <v>929</v>
      </c>
      <c r="J9634" t="s">
        <v>929</v>
      </c>
      <c r="K9634" t="s">
        <v>929</v>
      </c>
      <c r="L9634" t="s">
        <v>929</v>
      </c>
      <c r="M9634" t="s">
        <v>929</v>
      </c>
      <c r="N9634" t="s">
        <v>929</v>
      </c>
      <c r="O9634" t="s">
        <v>930</v>
      </c>
      <c r="P9634" t="s">
        <v>930</v>
      </c>
      <c r="Q9634" t="s">
        <v>929</v>
      </c>
      <c r="R9634" t="s">
        <v>929</v>
      </c>
      <c r="S9634" t="s">
        <v>929</v>
      </c>
      <c r="T9634" t="s">
        <v>930</v>
      </c>
      <c r="U9634" t="s">
        <v>930</v>
      </c>
      <c r="V9634" t="s">
        <v>930</v>
      </c>
      <c r="W9634" t="s">
        <v>930</v>
      </c>
      <c r="X9634" t="s">
        <v>930</v>
      </c>
      <c r="Y9634" t="s">
        <v>930</v>
      </c>
      <c r="Z9634" t="s">
        <v>930</v>
      </c>
      <c r="AA9634" t="s">
        <v>929</v>
      </c>
      <c r="AB9634" t="s">
        <v>929</v>
      </c>
      <c r="AC9634" t="s">
        <v>929</v>
      </c>
      <c r="AD9634" t="s">
        <v>929</v>
      </c>
      <c r="AE9634" t="s">
        <v>929</v>
      </c>
      <c r="AF9634" t="s">
        <v>929</v>
      </c>
      <c r="AG9634" t="s">
        <v>930</v>
      </c>
      <c r="AH9634" t="s">
        <v>930</v>
      </c>
      <c r="AI9634" t="s">
        <v>930</v>
      </c>
      <c r="AJ9634" t="s">
        <v>928</v>
      </c>
      <c r="AK9634" t="s">
        <v>930</v>
      </c>
      <c r="AL9634" t="s">
        <v>930</v>
      </c>
      <c r="AM9634" t="s">
        <v>930</v>
      </c>
      <c r="AN9634" t="s">
        <v>930</v>
      </c>
      <c r="AO9634" t="s">
        <v>930</v>
      </c>
      <c r="AP9634" t="s">
        <v>930</v>
      </c>
      <c r="AQ9634" t="s">
        <v>928</v>
      </c>
      <c r="AR9634" t="s">
        <v>930</v>
      </c>
      <c r="AS9634" t="s">
        <v>929</v>
      </c>
      <c r="AT9634" t="s">
        <v>928</v>
      </c>
      <c r="AU9634" t="s">
        <v>928</v>
      </c>
      <c r="AV9634" t="s">
        <v>928</v>
      </c>
      <c r="AW9634" t="s">
        <v>928</v>
      </c>
      <c r="AX9634" t="s">
        <v>930</v>
      </c>
    </row>
    <row r="9635" spans="1:50">
      <c r="A9635">
        <v>801888</v>
      </c>
      <c r="B9635" t="s">
        <v>91</v>
      </c>
      <c r="C9635" t="s">
        <v>929</v>
      </c>
      <c r="D9635" t="s">
        <v>929</v>
      </c>
      <c r="E9635" t="s">
        <v>929</v>
      </c>
      <c r="F9635" t="s">
        <v>929</v>
      </c>
      <c r="G9635" t="s">
        <v>929</v>
      </c>
      <c r="H9635" t="s">
        <v>929</v>
      </c>
      <c r="I9635" t="s">
        <v>930</v>
      </c>
      <c r="J9635" t="s">
        <v>929</v>
      </c>
      <c r="K9635" t="s">
        <v>929</v>
      </c>
      <c r="L9635" t="s">
        <v>929</v>
      </c>
      <c r="M9635" t="s">
        <v>929</v>
      </c>
      <c r="N9635" t="s">
        <v>929</v>
      </c>
      <c r="O9635" t="s">
        <v>928</v>
      </c>
      <c r="P9635" t="s">
        <v>930</v>
      </c>
      <c r="Q9635" t="s">
        <v>930</v>
      </c>
      <c r="R9635" t="s">
        <v>928</v>
      </c>
      <c r="S9635" t="s">
        <v>930</v>
      </c>
      <c r="T9635" t="s">
        <v>930</v>
      </c>
      <c r="U9635" t="s">
        <v>930</v>
      </c>
      <c r="V9635" t="s">
        <v>930</v>
      </c>
      <c r="W9635" t="s">
        <v>930</v>
      </c>
      <c r="X9635" t="s">
        <v>930</v>
      </c>
      <c r="Y9635" t="s">
        <v>928</v>
      </c>
      <c r="Z9635" t="s">
        <v>930</v>
      </c>
      <c r="AA9635" t="s">
        <v>928</v>
      </c>
      <c r="AB9635" t="s">
        <v>928</v>
      </c>
      <c r="AC9635" t="s">
        <v>929</v>
      </c>
      <c r="AD9635" t="s">
        <v>930</v>
      </c>
      <c r="AE9635" t="s">
        <v>929</v>
      </c>
      <c r="AF9635" t="s">
        <v>928</v>
      </c>
      <c r="AG9635" t="s">
        <v>929</v>
      </c>
      <c r="AH9635" t="s">
        <v>930</v>
      </c>
      <c r="AI9635" t="s">
        <v>929</v>
      </c>
      <c r="AJ9635" t="s">
        <v>929</v>
      </c>
      <c r="AK9635" t="s">
        <v>928</v>
      </c>
      <c r="AL9635" t="s">
        <v>929</v>
      </c>
      <c r="AM9635" t="s">
        <v>929</v>
      </c>
      <c r="AN9635" t="s">
        <v>930</v>
      </c>
      <c r="AO9635" t="s">
        <v>929</v>
      </c>
      <c r="AP9635" t="s">
        <v>929</v>
      </c>
      <c r="AQ9635" t="s">
        <v>929</v>
      </c>
      <c r="AR9635" t="s">
        <v>929</v>
      </c>
      <c r="AS9635" t="s">
        <v>929</v>
      </c>
      <c r="AT9635" t="s">
        <v>930</v>
      </c>
      <c r="AU9635" t="s">
        <v>930</v>
      </c>
      <c r="AV9635" t="s">
        <v>930</v>
      </c>
      <c r="AW9635" t="s">
        <v>930</v>
      </c>
      <c r="AX9635" t="s">
        <v>930</v>
      </c>
    </row>
    <row r="9636" spans="1:50">
      <c r="A9636">
        <v>801900</v>
      </c>
      <c r="B9636" t="s">
        <v>91</v>
      </c>
      <c r="C9636" t="s">
        <v>929</v>
      </c>
      <c r="D9636" t="s">
        <v>929</v>
      </c>
      <c r="E9636" t="s">
        <v>930</v>
      </c>
      <c r="F9636" t="s">
        <v>929</v>
      </c>
      <c r="G9636" t="s">
        <v>929</v>
      </c>
      <c r="H9636" t="s">
        <v>929</v>
      </c>
      <c r="I9636" t="s">
        <v>930</v>
      </c>
      <c r="J9636" t="s">
        <v>930</v>
      </c>
      <c r="K9636" t="s">
        <v>928</v>
      </c>
      <c r="L9636" t="s">
        <v>928</v>
      </c>
      <c r="M9636" t="s">
        <v>929</v>
      </c>
      <c r="N9636" t="s">
        <v>929</v>
      </c>
      <c r="O9636" t="s">
        <v>928</v>
      </c>
      <c r="P9636" t="s">
        <v>930</v>
      </c>
      <c r="Q9636" t="s">
        <v>930</v>
      </c>
      <c r="R9636" t="s">
        <v>929</v>
      </c>
      <c r="S9636" t="s">
        <v>930</v>
      </c>
      <c r="T9636" t="s">
        <v>930</v>
      </c>
      <c r="U9636" t="s">
        <v>930</v>
      </c>
      <c r="V9636" t="s">
        <v>929</v>
      </c>
      <c r="W9636" t="s">
        <v>930</v>
      </c>
      <c r="X9636" t="s">
        <v>929</v>
      </c>
      <c r="Y9636" t="s">
        <v>928</v>
      </c>
      <c r="Z9636" t="s">
        <v>928</v>
      </c>
      <c r="AA9636" t="s">
        <v>928</v>
      </c>
      <c r="AB9636" t="s">
        <v>928</v>
      </c>
      <c r="AC9636" t="s">
        <v>928</v>
      </c>
      <c r="AD9636" t="s">
        <v>929</v>
      </c>
      <c r="AE9636" t="s">
        <v>930</v>
      </c>
      <c r="AF9636" t="s">
        <v>930</v>
      </c>
      <c r="AG9636" t="s">
        <v>930</v>
      </c>
      <c r="AH9636" t="s">
        <v>930</v>
      </c>
      <c r="AI9636" t="s">
        <v>930</v>
      </c>
      <c r="AJ9636" t="s">
        <v>930</v>
      </c>
      <c r="AK9636" t="s">
        <v>930</v>
      </c>
      <c r="AL9636" t="s">
        <v>930</v>
      </c>
      <c r="AM9636" t="s">
        <v>930</v>
      </c>
      <c r="AN9636" t="s">
        <v>930</v>
      </c>
      <c r="AO9636" t="s">
        <v>930</v>
      </c>
      <c r="AP9636" t="s">
        <v>930</v>
      </c>
      <c r="AQ9636" t="s">
        <v>930</v>
      </c>
      <c r="AR9636" t="s">
        <v>930</v>
      </c>
      <c r="AS9636" t="s">
        <v>929</v>
      </c>
      <c r="AT9636" t="s">
        <v>930</v>
      </c>
      <c r="AU9636" t="s">
        <v>930</v>
      </c>
      <c r="AV9636" t="s">
        <v>930</v>
      </c>
      <c r="AW9636" t="s">
        <v>930</v>
      </c>
      <c r="AX9636" t="s">
        <v>930</v>
      </c>
    </row>
    <row r="9637" spans="1:50">
      <c r="A9637">
        <v>801904</v>
      </c>
      <c r="B9637" t="s">
        <v>91</v>
      </c>
      <c r="C9637" t="s">
        <v>929</v>
      </c>
      <c r="D9637" t="s">
        <v>929</v>
      </c>
      <c r="E9637" t="s">
        <v>929</v>
      </c>
      <c r="F9637" t="s">
        <v>929</v>
      </c>
      <c r="G9637" t="s">
        <v>930</v>
      </c>
      <c r="H9637" t="s">
        <v>930</v>
      </c>
      <c r="I9637" t="s">
        <v>930</v>
      </c>
      <c r="J9637" t="s">
        <v>929</v>
      </c>
      <c r="K9637" t="s">
        <v>930</v>
      </c>
      <c r="L9637" t="s">
        <v>930</v>
      </c>
      <c r="M9637" t="s">
        <v>929</v>
      </c>
      <c r="N9637" t="s">
        <v>930</v>
      </c>
      <c r="O9637" t="s">
        <v>930</v>
      </c>
      <c r="P9637" t="s">
        <v>929</v>
      </c>
      <c r="Q9637" t="s">
        <v>929</v>
      </c>
      <c r="R9637" t="s">
        <v>930</v>
      </c>
      <c r="S9637" t="s">
        <v>929</v>
      </c>
      <c r="T9637" t="s">
        <v>929</v>
      </c>
      <c r="U9637" t="s">
        <v>929</v>
      </c>
      <c r="V9637" t="s">
        <v>929</v>
      </c>
      <c r="W9637" t="s">
        <v>929</v>
      </c>
      <c r="X9637" t="s">
        <v>930</v>
      </c>
      <c r="Y9637" t="s">
        <v>929</v>
      </c>
      <c r="Z9637" t="s">
        <v>929</v>
      </c>
      <c r="AA9637" t="s">
        <v>930</v>
      </c>
      <c r="AB9637" t="s">
        <v>930</v>
      </c>
      <c r="AC9637" t="s">
        <v>929</v>
      </c>
      <c r="AD9637" t="s">
        <v>928</v>
      </c>
      <c r="AE9637" t="s">
        <v>929</v>
      </c>
      <c r="AF9637" t="s">
        <v>930</v>
      </c>
      <c r="AG9637" t="s">
        <v>930</v>
      </c>
      <c r="AH9637" t="s">
        <v>929</v>
      </c>
      <c r="AI9637" t="s">
        <v>928</v>
      </c>
      <c r="AJ9637" t="s">
        <v>928</v>
      </c>
      <c r="AK9637" t="s">
        <v>929</v>
      </c>
      <c r="AL9637" t="s">
        <v>930</v>
      </c>
      <c r="AM9637" t="s">
        <v>930</v>
      </c>
      <c r="AN9637" t="s">
        <v>930</v>
      </c>
      <c r="AO9637" t="s">
        <v>930</v>
      </c>
      <c r="AP9637" t="s">
        <v>929</v>
      </c>
      <c r="AQ9637" t="s">
        <v>929</v>
      </c>
      <c r="AR9637" t="s">
        <v>929</v>
      </c>
      <c r="AS9637" t="s">
        <v>929</v>
      </c>
      <c r="AT9637" t="s">
        <v>929</v>
      </c>
      <c r="AU9637" t="s">
        <v>929</v>
      </c>
      <c r="AV9637" t="s">
        <v>930</v>
      </c>
      <c r="AW9637" t="s">
        <v>929</v>
      </c>
      <c r="AX9637" t="s">
        <v>929</v>
      </c>
    </row>
    <row r="9638" spans="1:50">
      <c r="A9638">
        <v>801921</v>
      </c>
      <c r="B9638" t="s">
        <v>91</v>
      </c>
      <c r="C9638" t="s">
        <v>928</v>
      </c>
      <c r="D9638" t="s">
        <v>929</v>
      </c>
      <c r="E9638" t="s">
        <v>929</v>
      </c>
      <c r="F9638" t="s">
        <v>929</v>
      </c>
      <c r="G9638" t="s">
        <v>929</v>
      </c>
      <c r="H9638" t="s">
        <v>929</v>
      </c>
      <c r="I9638" t="s">
        <v>928</v>
      </c>
      <c r="J9638" t="s">
        <v>929</v>
      </c>
      <c r="K9638" t="s">
        <v>930</v>
      </c>
      <c r="L9638" t="s">
        <v>928</v>
      </c>
      <c r="M9638" t="s">
        <v>929</v>
      </c>
      <c r="N9638" t="s">
        <v>930</v>
      </c>
      <c r="O9638" t="s">
        <v>930</v>
      </c>
      <c r="P9638" t="s">
        <v>928</v>
      </c>
      <c r="Q9638" t="s">
        <v>928</v>
      </c>
      <c r="R9638" t="s">
        <v>928</v>
      </c>
      <c r="S9638" t="s">
        <v>930</v>
      </c>
      <c r="T9638" t="s">
        <v>929</v>
      </c>
      <c r="U9638" t="s">
        <v>929</v>
      </c>
      <c r="V9638" t="s">
        <v>929</v>
      </c>
      <c r="W9638" t="s">
        <v>929</v>
      </c>
      <c r="X9638" t="s">
        <v>928</v>
      </c>
      <c r="Y9638" t="s">
        <v>930</v>
      </c>
      <c r="Z9638" t="s">
        <v>929</v>
      </c>
      <c r="AA9638" t="s">
        <v>929</v>
      </c>
      <c r="AB9638" t="s">
        <v>929</v>
      </c>
      <c r="AC9638" t="s">
        <v>929</v>
      </c>
      <c r="AD9638" t="s">
        <v>930</v>
      </c>
      <c r="AE9638" t="s">
        <v>929</v>
      </c>
      <c r="AF9638" t="s">
        <v>929</v>
      </c>
      <c r="AG9638" t="s">
        <v>930</v>
      </c>
      <c r="AH9638" t="s">
        <v>930</v>
      </c>
      <c r="AI9638" t="s">
        <v>930</v>
      </c>
      <c r="AJ9638" t="s">
        <v>930</v>
      </c>
      <c r="AK9638" t="s">
        <v>929</v>
      </c>
      <c r="AL9638" t="s">
        <v>930</v>
      </c>
      <c r="AM9638" t="s">
        <v>930</v>
      </c>
      <c r="AN9638" t="s">
        <v>930</v>
      </c>
      <c r="AO9638" t="s">
        <v>930</v>
      </c>
      <c r="AP9638" t="s">
        <v>930</v>
      </c>
      <c r="AQ9638" t="s">
        <v>930</v>
      </c>
      <c r="AR9638" t="s">
        <v>930</v>
      </c>
      <c r="AS9638" t="s">
        <v>929</v>
      </c>
      <c r="AT9638" t="s">
        <v>929</v>
      </c>
      <c r="AU9638" t="s">
        <v>929</v>
      </c>
      <c r="AV9638" t="s">
        <v>930</v>
      </c>
      <c r="AW9638" t="s">
        <v>929</v>
      </c>
      <c r="AX9638" t="s">
        <v>929</v>
      </c>
    </row>
    <row r="9639" spans="1:50">
      <c r="A9639">
        <v>801938</v>
      </c>
      <c r="B9639" t="s">
        <v>91</v>
      </c>
      <c r="C9639" t="s">
        <v>928</v>
      </c>
      <c r="D9639" t="s">
        <v>928</v>
      </c>
      <c r="E9639" t="s">
        <v>928</v>
      </c>
      <c r="F9639" t="s">
        <v>929</v>
      </c>
      <c r="G9639" t="s">
        <v>929</v>
      </c>
      <c r="H9639" t="s">
        <v>929</v>
      </c>
      <c r="I9639" t="s">
        <v>928</v>
      </c>
      <c r="J9639" t="s">
        <v>929</v>
      </c>
      <c r="K9639" t="s">
        <v>929</v>
      </c>
      <c r="L9639" t="s">
        <v>930</v>
      </c>
      <c r="M9639" t="s">
        <v>929</v>
      </c>
      <c r="N9639" t="s">
        <v>929</v>
      </c>
      <c r="O9639" t="s">
        <v>930</v>
      </c>
      <c r="P9639" t="s">
        <v>928</v>
      </c>
      <c r="Q9639" t="s">
        <v>929</v>
      </c>
      <c r="R9639" t="s">
        <v>929</v>
      </c>
      <c r="S9639" t="s">
        <v>928</v>
      </c>
      <c r="T9639" t="s">
        <v>929</v>
      </c>
      <c r="U9639" t="s">
        <v>930</v>
      </c>
      <c r="V9639" t="s">
        <v>930</v>
      </c>
      <c r="W9639" t="s">
        <v>929</v>
      </c>
      <c r="X9639" t="s">
        <v>930</v>
      </c>
      <c r="Y9639" t="s">
        <v>930</v>
      </c>
      <c r="Z9639" t="s">
        <v>929</v>
      </c>
      <c r="AA9639" t="s">
        <v>930</v>
      </c>
      <c r="AB9639" t="s">
        <v>929</v>
      </c>
      <c r="AC9639" t="s">
        <v>929</v>
      </c>
      <c r="AD9639" t="s">
        <v>929</v>
      </c>
      <c r="AE9639" t="s">
        <v>929</v>
      </c>
      <c r="AF9639" t="s">
        <v>929</v>
      </c>
      <c r="AG9639" t="s">
        <v>930</v>
      </c>
      <c r="AH9639" t="s">
        <v>929</v>
      </c>
      <c r="AI9639" t="s">
        <v>930</v>
      </c>
      <c r="AJ9639" t="s">
        <v>930</v>
      </c>
      <c r="AK9639" t="s">
        <v>929</v>
      </c>
      <c r="AL9639" t="s">
        <v>929</v>
      </c>
      <c r="AM9639" t="s">
        <v>929</v>
      </c>
      <c r="AN9639" t="s">
        <v>930</v>
      </c>
      <c r="AO9639" t="s">
        <v>929</v>
      </c>
      <c r="AP9639" t="s">
        <v>930</v>
      </c>
      <c r="AQ9639" t="s">
        <v>930</v>
      </c>
      <c r="AR9639" t="s">
        <v>929</v>
      </c>
      <c r="AS9639" t="s">
        <v>929</v>
      </c>
      <c r="AT9639" t="s">
        <v>930</v>
      </c>
      <c r="AU9639" t="s">
        <v>929</v>
      </c>
      <c r="AV9639" t="s">
        <v>929</v>
      </c>
      <c r="AW9639" t="s">
        <v>929</v>
      </c>
      <c r="AX9639" t="s">
        <v>930</v>
      </c>
    </row>
    <row r="9640" spans="1:50">
      <c r="A9640">
        <v>801987</v>
      </c>
      <c r="B9640" t="s">
        <v>91</v>
      </c>
      <c r="C9640" t="s">
        <v>929</v>
      </c>
      <c r="D9640" t="s">
        <v>928</v>
      </c>
      <c r="E9640" t="s">
        <v>930</v>
      </c>
      <c r="F9640" t="s">
        <v>929</v>
      </c>
      <c r="G9640" t="s">
        <v>930</v>
      </c>
      <c r="H9640" t="s">
        <v>930</v>
      </c>
      <c r="I9640" t="s">
        <v>929</v>
      </c>
      <c r="J9640" t="s">
        <v>929</v>
      </c>
      <c r="K9640" t="s">
        <v>930</v>
      </c>
      <c r="L9640" t="s">
        <v>928</v>
      </c>
      <c r="M9640" t="s">
        <v>929</v>
      </c>
      <c r="N9640" t="s">
        <v>930</v>
      </c>
      <c r="O9640" t="s">
        <v>930</v>
      </c>
      <c r="P9640" t="s">
        <v>928</v>
      </c>
      <c r="Q9640" t="s">
        <v>929</v>
      </c>
      <c r="R9640" t="s">
        <v>929</v>
      </c>
      <c r="S9640" t="s">
        <v>928</v>
      </c>
      <c r="T9640" t="s">
        <v>928</v>
      </c>
      <c r="U9640" t="s">
        <v>929</v>
      </c>
      <c r="V9640" t="s">
        <v>928</v>
      </c>
      <c r="W9640" t="s">
        <v>929</v>
      </c>
      <c r="X9640" t="s">
        <v>930</v>
      </c>
      <c r="Y9640" t="s">
        <v>929</v>
      </c>
      <c r="Z9640" t="s">
        <v>930</v>
      </c>
      <c r="AA9640" t="s">
        <v>930</v>
      </c>
      <c r="AB9640" t="s">
        <v>930</v>
      </c>
      <c r="AC9640" t="s">
        <v>930</v>
      </c>
      <c r="AD9640" t="s">
        <v>929</v>
      </c>
      <c r="AE9640" t="s">
        <v>930</v>
      </c>
      <c r="AF9640" t="s">
        <v>930</v>
      </c>
      <c r="AG9640" t="s">
        <v>930</v>
      </c>
      <c r="AH9640" t="s">
        <v>930</v>
      </c>
      <c r="AI9640" t="s">
        <v>930</v>
      </c>
      <c r="AJ9640" t="s">
        <v>930</v>
      </c>
      <c r="AK9640" t="s">
        <v>930</v>
      </c>
      <c r="AL9640" t="s">
        <v>930</v>
      </c>
      <c r="AM9640" t="s">
        <v>929</v>
      </c>
      <c r="AN9640" t="s">
        <v>929</v>
      </c>
      <c r="AO9640" t="s">
        <v>929</v>
      </c>
      <c r="AP9640" t="s">
        <v>929</v>
      </c>
      <c r="AQ9640" t="s">
        <v>929</v>
      </c>
      <c r="AR9640" t="s">
        <v>929</v>
      </c>
      <c r="AS9640" t="s">
        <v>929</v>
      </c>
      <c r="AT9640" t="s">
        <v>930</v>
      </c>
      <c r="AU9640" t="s">
        <v>930</v>
      </c>
      <c r="AV9640" t="s">
        <v>930</v>
      </c>
      <c r="AW9640" t="s">
        <v>930</v>
      </c>
      <c r="AX9640" t="s">
        <v>930</v>
      </c>
    </row>
    <row r="9641" spans="1:50">
      <c r="A9641">
        <v>801988</v>
      </c>
      <c r="B9641" t="s">
        <v>91</v>
      </c>
      <c r="C9641" t="s">
        <v>929</v>
      </c>
      <c r="D9641" t="s">
        <v>930</v>
      </c>
      <c r="E9641" t="s">
        <v>930</v>
      </c>
      <c r="F9641" t="s">
        <v>929</v>
      </c>
      <c r="G9641" t="s">
        <v>929</v>
      </c>
      <c r="H9641" t="s">
        <v>930</v>
      </c>
      <c r="I9641" t="s">
        <v>930</v>
      </c>
      <c r="J9641" t="s">
        <v>930</v>
      </c>
      <c r="K9641" t="s">
        <v>929</v>
      </c>
      <c r="L9641" t="s">
        <v>930</v>
      </c>
      <c r="M9641" t="s">
        <v>930</v>
      </c>
      <c r="N9641" t="s">
        <v>929</v>
      </c>
      <c r="O9641" t="s">
        <v>930</v>
      </c>
      <c r="P9641" t="s">
        <v>929</v>
      </c>
      <c r="Q9641" t="s">
        <v>930</v>
      </c>
      <c r="R9641" t="s">
        <v>929</v>
      </c>
      <c r="S9641" t="s">
        <v>930</v>
      </c>
      <c r="T9641" t="s">
        <v>929</v>
      </c>
      <c r="U9641" t="s">
        <v>930</v>
      </c>
      <c r="V9641" t="s">
        <v>928</v>
      </c>
      <c r="W9641" t="s">
        <v>930</v>
      </c>
      <c r="X9641" t="s">
        <v>928</v>
      </c>
      <c r="Y9641" t="s">
        <v>930</v>
      </c>
      <c r="Z9641" t="s">
        <v>928</v>
      </c>
      <c r="AA9641" t="s">
        <v>928</v>
      </c>
      <c r="AB9641" t="s">
        <v>928</v>
      </c>
      <c r="AC9641" t="s">
        <v>928</v>
      </c>
      <c r="AD9641" t="s">
        <v>928</v>
      </c>
      <c r="AE9641" t="s">
        <v>928</v>
      </c>
      <c r="AF9641" t="s">
        <v>930</v>
      </c>
      <c r="AG9641" t="s">
        <v>929</v>
      </c>
      <c r="AH9641" t="s">
        <v>929</v>
      </c>
      <c r="AI9641" t="s">
        <v>929</v>
      </c>
      <c r="AJ9641" t="s">
        <v>929</v>
      </c>
      <c r="AK9641" t="s">
        <v>929</v>
      </c>
      <c r="AL9641" t="s">
        <v>929</v>
      </c>
      <c r="AM9641" t="s">
        <v>930</v>
      </c>
      <c r="AN9641" t="s">
        <v>930</v>
      </c>
      <c r="AO9641" t="s">
        <v>930</v>
      </c>
      <c r="AP9641" t="s">
        <v>930</v>
      </c>
      <c r="AQ9641" t="s">
        <v>930</v>
      </c>
      <c r="AR9641" t="s">
        <v>929</v>
      </c>
      <c r="AS9641" t="s">
        <v>929</v>
      </c>
      <c r="AT9641" t="s">
        <v>929</v>
      </c>
      <c r="AU9641" t="s">
        <v>929</v>
      </c>
      <c r="AV9641" t="s">
        <v>929</v>
      </c>
      <c r="AW9641" t="s">
        <v>929</v>
      </c>
      <c r="AX9641" t="s">
        <v>929</v>
      </c>
    </row>
    <row r="9642" spans="1:50">
      <c r="A9642">
        <v>801996</v>
      </c>
      <c r="B9642" t="s">
        <v>91</v>
      </c>
      <c r="C9642" t="s">
        <v>929</v>
      </c>
      <c r="D9642" t="s">
        <v>929</v>
      </c>
      <c r="E9642" t="s">
        <v>930</v>
      </c>
      <c r="F9642" t="s">
        <v>930</v>
      </c>
      <c r="G9642" t="s">
        <v>930</v>
      </c>
      <c r="H9642" t="s">
        <v>930</v>
      </c>
      <c r="I9642" t="s">
        <v>928</v>
      </c>
      <c r="J9642" t="s">
        <v>929</v>
      </c>
      <c r="K9642" t="s">
        <v>929</v>
      </c>
      <c r="L9642" t="s">
        <v>928</v>
      </c>
      <c r="M9642" t="s">
        <v>929</v>
      </c>
      <c r="N9642" t="s">
        <v>930</v>
      </c>
      <c r="O9642" t="s">
        <v>928</v>
      </c>
      <c r="P9642" t="s">
        <v>928</v>
      </c>
      <c r="Q9642" t="s">
        <v>930</v>
      </c>
      <c r="R9642" t="s">
        <v>929</v>
      </c>
      <c r="S9642" t="s">
        <v>930</v>
      </c>
      <c r="T9642" t="s">
        <v>930</v>
      </c>
      <c r="U9642" t="s">
        <v>930</v>
      </c>
      <c r="V9642" t="s">
        <v>928</v>
      </c>
      <c r="W9642" t="s">
        <v>930</v>
      </c>
      <c r="X9642" t="s">
        <v>930</v>
      </c>
      <c r="Y9642" t="s">
        <v>928</v>
      </c>
      <c r="Z9642" t="s">
        <v>930</v>
      </c>
      <c r="AA9642" t="s">
        <v>928</v>
      </c>
      <c r="AB9642" t="s">
        <v>929</v>
      </c>
      <c r="AC9642" t="s">
        <v>929</v>
      </c>
      <c r="AD9642" t="s">
        <v>930</v>
      </c>
      <c r="AE9642" t="s">
        <v>930</v>
      </c>
      <c r="AF9642" t="s">
        <v>929</v>
      </c>
      <c r="AG9642" t="s">
        <v>930</v>
      </c>
      <c r="AH9642" t="s">
        <v>930</v>
      </c>
      <c r="AI9642" t="s">
        <v>929</v>
      </c>
      <c r="AJ9642" t="s">
        <v>930</v>
      </c>
      <c r="AK9642" t="s">
        <v>930</v>
      </c>
      <c r="AL9642" t="s">
        <v>930</v>
      </c>
      <c r="AM9642" t="s">
        <v>929</v>
      </c>
      <c r="AN9642" t="s">
        <v>929</v>
      </c>
      <c r="AO9642" t="s">
        <v>930</v>
      </c>
      <c r="AP9642" t="s">
        <v>929</v>
      </c>
      <c r="AQ9642" t="s">
        <v>929</v>
      </c>
      <c r="AR9642" t="s">
        <v>930</v>
      </c>
      <c r="AS9642" t="s">
        <v>929</v>
      </c>
      <c r="AT9642" t="s">
        <v>930</v>
      </c>
      <c r="AU9642" t="s">
        <v>930</v>
      </c>
      <c r="AV9642" t="s">
        <v>930</v>
      </c>
      <c r="AW9642" t="s">
        <v>930</v>
      </c>
      <c r="AX9642" t="s">
        <v>930</v>
      </c>
    </row>
    <row r="9643" spans="1:50">
      <c r="A9643">
        <v>802070</v>
      </c>
      <c r="B9643" t="s">
        <v>91</v>
      </c>
      <c r="C9643" t="s">
        <v>929</v>
      </c>
      <c r="D9643" t="s">
        <v>930</v>
      </c>
      <c r="E9643" t="s">
        <v>928</v>
      </c>
      <c r="F9643" t="s">
        <v>930</v>
      </c>
      <c r="G9643" t="s">
        <v>929</v>
      </c>
      <c r="H9643" t="s">
        <v>929</v>
      </c>
      <c r="I9643" t="s">
        <v>930</v>
      </c>
      <c r="J9643" t="s">
        <v>929</v>
      </c>
      <c r="K9643" t="s">
        <v>928</v>
      </c>
      <c r="L9643" t="s">
        <v>930</v>
      </c>
      <c r="M9643" t="s">
        <v>930</v>
      </c>
      <c r="N9643" t="s">
        <v>929</v>
      </c>
      <c r="O9643" t="s">
        <v>930</v>
      </c>
      <c r="P9643" t="s">
        <v>930</v>
      </c>
      <c r="Q9643" t="s">
        <v>930</v>
      </c>
      <c r="R9643" t="s">
        <v>930</v>
      </c>
      <c r="S9643" t="s">
        <v>928</v>
      </c>
      <c r="T9643" t="s">
        <v>928</v>
      </c>
      <c r="U9643" t="s">
        <v>928</v>
      </c>
      <c r="V9643" t="s">
        <v>928</v>
      </c>
      <c r="W9643" t="s">
        <v>928</v>
      </c>
      <c r="X9643" t="s">
        <v>929</v>
      </c>
      <c r="Y9643" t="s">
        <v>928</v>
      </c>
      <c r="Z9643" t="s">
        <v>930</v>
      </c>
      <c r="AA9643" t="s">
        <v>929</v>
      </c>
      <c r="AB9643" t="s">
        <v>929</v>
      </c>
      <c r="AC9643" t="s">
        <v>929</v>
      </c>
      <c r="AD9643" t="s">
        <v>928</v>
      </c>
      <c r="AE9643" t="s">
        <v>929</v>
      </c>
      <c r="AF9643" t="s">
        <v>929</v>
      </c>
      <c r="AG9643" t="s">
        <v>929</v>
      </c>
      <c r="AH9643" t="s">
        <v>929</v>
      </c>
      <c r="AI9643" t="s">
        <v>929</v>
      </c>
      <c r="AJ9643" t="s">
        <v>929</v>
      </c>
      <c r="AK9643" t="s">
        <v>928</v>
      </c>
      <c r="AL9643" t="s">
        <v>929</v>
      </c>
      <c r="AM9643" t="s">
        <v>930</v>
      </c>
      <c r="AN9643" t="s">
        <v>930</v>
      </c>
      <c r="AO9643" t="s">
        <v>928</v>
      </c>
      <c r="AP9643" t="s">
        <v>930</v>
      </c>
      <c r="AQ9643" t="s">
        <v>930</v>
      </c>
      <c r="AR9643" t="s">
        <v>930</v>
      </c>
      <c r="AS9643" t="s">
        <v>929</v>
      </c>
      <c r="AT9643" t="s">
        <v>930</v>
      </c>
      <c r="AU9643" t="s">
        <v>930</v>
      </c>
      <c r="AV9643" t="s">
        <v>928</v>
      </c>
      <c r="AW9643" t="s">
        <v>930</v>
      </c>
      <c r="AX9643" t="s">
        <v>930</v>
      </c>
    </row>
    <row r="9644" spans="1:50">
      <c r="A9644">
        <v>802105</v>
      </c>
      <c r="B9644" t="s">
        <v>91</v>
      </c>
      <c r="C9644" t="s">
        <v>930</v>
      </c>
      <c r="D9644" t="s">
        <v>929</v>
      </c>
      <c r="E9644" t="s">
        <v>930</v>
      </c>
      <c r="F9644" t="s">
        <v>930</v>
      </c>
      <c r="G9644" t="s">
        <v>930</v>
      </c>
      <c r="H9644" t="s">
        <v>928</v>
      </c>
      <c r="I9644" t="s">
        <v>929</v>
      </c>
      <c r="J9644" t="s">
        <v>929</v>
      </c>
      <c r="K9644" t="s">
        <v>930</v>
      </c>
      <c r="L9644" t="s">
        <v>928</v>
      </c>
      <c r="M9644" t="s">
        <v>928</v>
      </c>
      <c r="N9644" t="s">
        <v>929</v>
      </c>
      <c r="O9644" t="s">
        <v>930</v>
      </c>
      <c r="P9644" t="s">
        <v>928</v>
      </c>
      <c r="Q9644" t="s">
        <v>930</v>
      </c>
      <c r="R9644" t="s">
        <v>928</v>
      </c>
      <c r="S9644" t="s">
        <v>928</v>
      </c>
      <c r="T9644" t="s">
        <v>928</v>
      </c>
      <c r="U9644" t="s">
        <v>930</v>
      </c>
      <c r="V9644" t="s">
        <v>930</v>
      </c>
      <c r="W9644" t="s">
        <v>930</v>
      </c>
      <c r="X9644" t="s">
        <v>930</v>
      </c>
      <c r="Y9644" t="s">
        <v>930</v>
      </c>
      <c r="Z9644" t="s">
        <v>929</v>
      </c>
      <c r="AA9644" t="s">
        <v>930</v>
      </c>
      <c r="AB9644" t="s">
        <v>930</v>
      </c>
      <c r="AC9644" t="s">
        <v>930</v>
      </c>
      <c r="AD9644" t="s">
        <v>929</v>
      </c>
      <c r="AE9644" t="s">
        <v>930</v>
      </c>
      <c r="AF9644" t="s">
        <v>929</v>
      </c>
      <c r="AG9644" t="s">
        <v>930</v>
      </c>
      <c r="AH9644" t="s">
        <v>930</v>
      </c>
      <c r="AI9644" t="s">
        <v>930</v>
      </c>
      <c r="AJ9644" t="s">
        <v>930</v>
      </c>
      <c r="AK9644" t="s">
        <v>929</v>
      </c>
      <c r="AL9644" t="s">
        <v>930</v>
      </c>
      <c r="AM9644" t="s">
        <v>929</v>
      </c>
      <c r="AN9644" t="s">
        <v>929</v>
      </c>
      <c r="AO9644" t="s">
        <v>929</v>
      </c>
      <c r="AP9644" t="s">
        <v>929</v>
      </c>
      <c r="AQ9644" t="s">
        <v>929</v>
      </c>
      <c r="AR9644" t="s">
        <v>929</v>
      </c>
      <c r="AS9644" t="s">
        <v>929</v>
      </c>
      <c r="AT9644" t="s">
        <v>930</v>
      </c>
      <c r="AU9644" t="s">
        <v>930</v>
      </c>
      <c r="AV9644" t="s">
        <v>930</v>
      </c>
      <c r="AW9644" t="s">
        <v>930</v>
      </c>
      <c r="AX9644" t="s">
        <v>930</v>
      </c>
    </row>
    <row r="9645" spans="1:50">
      <c r="A9645">
        <v>802122</v>
      </c>
      <c r="B9645" t="s">
        <v>91</v>
      </c>
      <c r="C9645" t="s">
        <v>930</v>
      </c>
      <c r="D9645" t="s">
        <v>930</v>
      </c>
      <c r="E9645" t="s">
        <v>930</v>
      </c>
      <c r="F9645" t="s">
        <v>928</v>
      </c>
      <c r="G9645" t="s">
        <v>930</v>
      </c>
      <c r="H9645" t="s">
        <v>930</v>
      </c>
      <c r="I9645" t="s">
        <v>928</v>
      </c>
      <c r="J9645" t="s">
        <v>930</v>
      </c>
      <c r="K9645" t="s">
        <v>929</v>
      </c>
      <c r="L9645" t="s">
        <v>929</v>
      </c>
      <c r="M9645" t="s">
        <v>930</v>
      </c>
      <c r="N9645" t="s">
        <v>928</v>
      </c>
      <c r="O9645" t="s">
        <v>928</v>
      </c>
      <c r="P9645" t="s">
        <v>929</v>
      </c>
      <c r="Q9645" t="s">
        <v>930</v>
      </c>
      <c r="R9645" t="s">
        <v>930</v>
      </c>
      <c r="S9645" t="s">
        <v>930</v>
      </c>
      <c r="T9645" t="s">
        <v>930</v>
      </c>
      <c r="U9645" t="s">
        <v>929</v>
      </c>
      <c r="V9645" t="s">
        <v>929</v>
      </c>
      <c r="W9645" t="s">
        <v>929</v>
      </c>
      <c r="X9645" t="s">
        <v>929</v>
      </c>
      <c r="Y9645" t="s">
        <v>929</v>
      </c>
      <c r="Z9645" t="s">
        <v>929</v>
      </c>
      <c r="AA9645" t="s">
        <v>930</v>
      </c>
      <c r="AB9645" t="s">
        <v>930</v>
      </c>
      <c r="AC9645" t="s">
        <v>930</v>
      </c>
      <c r="AD9645" t="s">
        <v>930</v>
      </c>
      <c r="AE9645" t="s">
        <v>930</v>
      </c>
      <c r="AF9645" t="s">
        <v>930</v>
      </c>
      <c r="AG9645" t="s">
        <v>930</v>
      </c>
      <c r="AH9645" t="s">
        <v>930</v>
      </c>
      <c r="AI9645" t="s">
        <v>930</v>
      </c>
      <c r="AJ9645" t="s">
        <v>930</v>
      </c>
      <c r="AK9645" t="s">
        <v>929</v>
      </c>
      <c r="AL9645" t="s">
        <v>930</v>
      </c>
      <c r="AM9645" t="s">
        <v>929</v>
      </c>
      <c r="AN9645" t="s">
        <v>929</v>
      </c>
      <c r="AO9645" t="s">
        <v>929</v>
      </c>
      <c r="AP9645" t="s">
        <v>929</v>
      </c>
      <c r="AQ9645" t="s">
        <v>929</v>
      </c>
      <c r="AR9645" t="s">
        <v>929</v>
      </c>
      <c r="AS9645" t="s">
        <v>929</v>
      </c>
      <c r="AT9645" t="s">
        <v>929</v>
      </c>
      <c r="AU9645" t="s">
        <v>930</v>
      </c>
      <c r="AV9645" t="s">
        <v>930</v>
      </c>
      <c r="AW9645" t="s">
        <v>930</v>
      </c>
      <c r="AX9645" t="s">
        <v>930</v>
      </c>
    </row>
    <row r="9646" spans="1:50">
      <c r="A9646">
        <v>802189</v>
      </c>
      <c r="B9646" t="s">
        <v>91</v>
      </c>
      <c r="C9646" t="s">
        <v>929</v>
      </c>
      <c r="D9646" t="s">
        <v>929</v>
      </c>
      <c r="E9646" t="s">
        <v>929</v>
      </c>
      <c r="F9646" t="s">
        <v>929</v>
      </c>
      <c r="G9646" t="s">
        <v>929</v>
      </c>
      <c r="H9646" t="s">
        <v>929</v>
      </c>
      <c r="I9646" t="s">
        <v>930</v>
      </c>
      <c r="J9646" t="s">
        <v>930</v>
      </c>
      <c r="K9646" t="s">
        <v>930</v>
      </c>
      <c r="L9646" t="s">
        <v>930</v>
      </c>
      <c r="M9646" t="s">
        <v>930</v>
      </c>
      <c r="N9646" t="s">
        <v>930</v>
      </c>
      <c r="O9646" t="s">
        <v>930</v>
      </c>
      <c r="P9646" t="s">
        <v>929</v>
      </c>
      <c r="Q9646" t="s">
        <v>929</v>
      </c>
      <c r="R9646" t="s">
        <v>930</v>
      </c>
      <c r="S9646" t="s">
        <v>930</v>
      </c>
      <c r="T9646" t="s">
        <v>929</v>
      </c>
      <c r="U9646" t="s">
        <v>930</v>
      </c>
      <c r="V9646" t="s">
        <v>930</v>
      </c>
      <c r="W9646" t="s">
        <v>930</v>
      </c>
      <c r="X9646" t="s">
        <v>930</v>
      </c>
      <c r="Y9646" t="s">
        <v>930</v>
      </c>
      <c r="Z9646" t="s">
        <v>930</v>
      </c>
      <c r="AA9646" t="s">
        <v>930</v>
      </c>
      <c r="AB9646" t="s">
        <v>930</v>
      </c>
      <c r="AC9646" t="s">
        <v>928</v>
      </c>
      <c r="AD9646" t="s">
        <v>930</v>
      </c>
      <c r="AE9646" t="s">
        <v>928</v>
      </c>
      <c r="AF9646" t="s">
        <v>930</v>
      </c>
      <c r="AG9646" t="s">
        <v>928</v>
      </c>
      <c r="AH9646" t="s">
        <v>929</v>
      </c>
      <c r="AI9646" t="s">
        <v>928</v>
      </c>
      <c r="AJ9646" t="s">
        <v>929</v>
      </c>
      <c r="AK9646" t="s">
        <v>929</v>
      </c>
      <c r="AL9646" t="s">
        <v>930</v>
      </c>
      <c r="AM9646" t="s">
        <v>930</v>
      </c>
      <c r="AN9646" t="s">
        <v>930</v>
      </c>
      <c r="AO9646" t="s">
        <v>928</v>
      </c>
      <c r="AP9646" t="s">
        <v>930</v>
      </c>
      <c r="AQ9646" t="s">
        <v>928</v>
      </c>
      <c r="AR9646" t="s">
        <v>930</v>
      </c>
      <c r="AS9646" t="s">
        <v>929</v>
      </c>
      <c r="AT9646" t="s">
        <v>929</v>
      </c>
      <c r="AU9646" t="s">
        <v>929</v>
      </c>
      <c r="AV9646" t="s">
        <v>929</v>
      </c>
      <c r="AW9646" t="s">
        <v>929</v>
      </c>
      <c r="AX9646" t="s">
        <v>929</v>
      </c>
    </row>
    <row r="9647" spans="1:50">
      <c r="A9647">
        <v>802206</v>
      </c>
      <c r="B9647" t="s">
        <v>91</v>
      </c>
      <c r="C9647" t="s">
        <v>929</v>
      </c>
      <c r="D9647" t="s">
        <v>929</v>
      </c>
      <c r="E9647" t="s">
        <v>929</v>
      </c>
      <c r="F9647" t="s">
        <v>929</v>
      </c>
      <c r="G9647" t="s">
        <v>929</v>
      </c>
      <c r="H9647" t="s">
        <v>929</v>
      </c>
      <c r="I9647" t="s">
        <v>930</v>
      </c>
      <c r="J9647" t="s">
        <v>930</v>
      </c>
      <c r="K9647" t="s">
        <v>930</v>
      </c>
      <c r="L9647" t="s">
        <v>930</v>
      </c>
      <c r="M9647" t="s">
        <v>930</v>
      </c>
      <c r="N9647" t="s">
        <v>930</v>
      </c>
      <c r="O9647" t="s">
        <v>930</v>
      </c>
      <c r="P9647" t="s">
        <v>929</v>
      </c>
      <c r="Q9647" t="s">
        <v>929</v>
      </c>
      <c r="R9647" t="s">
        <v>929</v>
      </c>
      <c r="S9647" t="s">
        <v>929</v>
      </c>
      <c r="T9647" t="s">
        <v>929</v>
      </c>
      <c r="U9647" t="s">
        <v>929</v>
      </c>
      <c r="V9647" t="s">
        <v>929</v>
      </c>
      <c r="W9647" t="s">
        <v>929</v>
      </c>
      <c r="X9647" t="s">
        <v>929</v>
      </c>
      <c r="Y9647" t="s">
        <v>929</v>
      </c>
      <c r="Z9647" t="s">
        <v>929</v>
      </c>
      <c r="AA9647" t="s">
        <v>930</v>
      </c>
      <c r="AB9647" t="s">
        <v>930</v>
      </c>
      <c r="AC9647" t="s">
        <v>930</v>
      </c>
      <c r="AD9647" t="s">
        <v>930</v>
      </c>
      <c r="AE9647" t="s">
        <v>930</v>
      </c>
      <c r="AF9647" t="s">
        <v>930</v>
      </c>
      <c r="AG9647" t="s">
        <v>930</v>
      </c>
      <c r="AH9647" t="s">
        <v>930</v>
      </c>
      <c r="AI9647" t="s">
        <v>930</v>
      </c>
      <c r="AJ9647" t="s">
        <v>930</v>
      </c>
      <c r="AK9647" t="s">
        <v>930</v>
      </c>
      <c r="AL9647" t="s">
        <v>930</v>
      </c>
      <c r="AM9647" t="s">
        <v>930</v>
      </c>
      <c r="AN9647" t="s">
        <v>930</v>
      </c>
      <c r="AO9647" t="s">
        <v>929</v>
      </c>
      <c r="AP9647" t="s">
        <v>930</v>
      </c>
      <c r="AQ9647" t="s">
        <v>930</v>
      </c>
      <c r="AR9647" t="s">
        <v>929</v>
      </c>
      <c r="AS9647" t="s">
        <v>929</v>
      </c>
      <c r="AT9647" t="s">
        <v>929</v>
      </c>
      <c r="AU9647" t="s">
        <v>929</v>
      </c>
      <c r="AV9647" t="s">
        <v>929</v>
      </c>
      <c r="AW9647" t="s">
        <v>929</v>
      </c>
      <c r="AX9647" t="s">
        <v>929</v>
      </c>
    </row>
    <row r="9648" spans="1:50">
      <c r="A9648">
        <v>802212</v>
      </c>
      <c r="B9648" t="s">
        <v>91</v>
      </c>
      <c r="C9648" t="s">
        <v>930</v>
      </c>
      <c r="D9648" t="s">
        <v>929</v>
      </c>
      <c r="E9648" t="s">
        <v>929</v>
      </c>
      <c r="F9648" t="s">
        <v>929</v>
      </c>
      <c r="G9648" t="s">
        <v>929</v>
      </c>
      <c r="H9648" t="s">
        <v>930</v>
      </c>
      <c r="I9648" t="s">
        <v>930</v>
      </c>
      <c r="J9648" t="s">
        <v>930</v>
      </c>
      <c r="K9648" t="s">
        <v>928</v>
      </c>
      <c r="L9648" t="s">
        <v>930</v>
      </c>
      <c r="M9648" t="s">
        <v>928</v>
      </c>
      <c r="N9648" t="s">
        <v>930</v>
      </c>
      <c r="O9648" t="s">
        <v>930</v>
      </c>
      <c r="P9648" t="s">
        <v>930</v>
      </c>
      <c r="Q9648" t="s">
        <v>929</v>
      </c>
      <c r="R9648" t="s">
        <v>929</v>
      </c>
      <c r="S9648" t="s">
        <v>930</v>
      </c>
      <c r="T9648" t="s">
        <v>929</v>
      </c>
      <c r="U9648" t="s">
        <v>930</v>
      </c>
      <c r="V9648" t="s">
        <v>930</v>
      </c>
      <c r="W9648" t="s">
        <v>928</v>
      </c>
      <c r="X9648" t="s">
        <v>928</v>
      </c>
      <c r="Y9648" t="s">
        <v>930</v>
      </c>
      <c r="Z9648" t="s">
        <v>928</v>
      </c>
      <c r="AA9648" t="s">
        <v>929</v>
      </c>
      <c r="AB9648" t="s">
        <v>929</v>
      </c>
      <c r="AC9648" t="s">
        <v>930</v>
      </c>
      <c r="AD9648" t="s">
        <v>929</v>
      </c>
      <c r="AE9648" t="s">
        <v>929</v>
      </c>
      <c r="AF9648" t="s">
        <v>929</v>
      </c>
      <c r="AG9648" t="s">
        <v>929</v>
      </c>
      <c r="AH9648" t="s">
        <v>929</v>
      </c>
      <c r="AI9648" t="s">
        <v>929</v>
      </c>
      <c r="AJ9648" t="s">
        <v>930</v>
      </c>
      <c r="AK9648" t="s">
        <v>930</v>
      </c>
      <c r="AL9648" t="s">
        <v>929</v>
      </c>
      <c r="AM9648" t="s">
        <v>930</v>
      </c>
      <c r="AN9648" t="s">
        <v>930</v>
      </c>
      <c r="AO9648" t="s">
        <v>930</v>
      </c>
      <c r="AP9648" t="s">
        <v>930</v>
      </c>
      <c r="AQ9648" t="s">
        <v>928</v>
      </c>
      <c r="AR9648" t="s">
        <v>930</v>
      </c>
      <c r="AS9648" t="s">
        <v>929</v>
      </c>
      <c r="AT9648" t="s">
        <v>930</v>
      </c>
      <c r="AU9648" t="s">
        <v>930</v>
      </c>
      <c r="AV9648" t="s">
        <v>930</v>
      </c>
      <c r="AW9648" t="s">
        <v>930</v>
      </c>
      <c r="AX9648" t="s">
        <v>929</v>
      </c>
    </row>
    <row r="9649" spans="1:50">
      <c r="A9649">
        <v>802227</v>
      </c>
      <c r="B9649" t="s">
        <v>91</v>
      </c>
      <c r="C9649" t="s">
        <v>929</v>
      </c>
      <c r="D9649" t="s">
        <v>929</v>
      </c>
      <c r="E9649" t="s">
        <v>930</v>
      </c>
      <c r="F9649" t="s">
        <v>929</v>
      </c>
      <c r="G9649" t="s">
        <v>928</v>
      </c>
      <c r="H9649" t="s">
        <v>929</v>
      </c>
      <c r="I9649" t="s">
        <v>929</v>
      </c>
      <c r="J9649" t="s">
        <v>928</v>
      </c>
      <c r="K9649" t="s">
        <v>930</v>
      </c>
      <c r="L9649" t="s">
        <v>928</v>
      </c>
      <c r="M9649" t="s">
        <v>930</v>
      </c>
      <c r="N9649" t="s">
        <v>928</v>
      </c>
      <c r="O9649" t="s">
        <v>930</v>
      </c>
      <c r="P9649" t="s">
        <v>930</v>
      </c>
      <c r="Q9649" t="s">
        <v>930</v>
      </c>
      <c r="R9649" t="s">
        <v>928</v>
      </c>
      <c r="S9649" t="s">
        <v>930</v>
      </c>
      <c r="T9649" t="s">
        <v>930</v>
      </c>
      <c r="U9649" t="s">
        <v>928</v>
      </c>
      <c r="V9649" t="s">
        <v>929</v>
      </c>
      <c r="W9649" t="s">
        <v>929</v>
      </c>
      <c r="X9649" t="s">
        <v>930</v>
      </c>
      <c r="Y9649" t="s">
        <v>930</v>
      </c>
      <c r="Z9649" t="s">
        <v>930</v>
      </c>
      <c r="AA9649" t="s">
        <v>928</v>
      </c>
      <c r="AB9649" t="s">
        <v>930</v>
      </c>
      <c r="AC9649" t="s">
        <v>930</v>
      </c>
      <c r="AD9649" t="s">
        <v>930</v>
      </c>
      <c r="AE9649" t="s">
        <v>929</v>
      </c>
      <c r="AF9649" t="s">
        <v>930</v>
      </c>
      <c r="AG9649" t="s">
        <v>930</v>
      </c>
      <c r="AH9649" t="s">
        <v>930</v>
      </c>
      <c r="AI9649" t="s">
        <v>930</v>
      </c>
      <c r="AJ9649" t="s">
        <v>930</v>
      </c>
      <c r="AK9649" t="s">
        <v>928</v>
      </c>
      <c r="AL9649" t="s">
        <v>930</v>
      </c>
      <c r="AM9649" t="s">
        <v>930</v>
      </c>
      <c r="AN9649" t="s">
        <v>930</v>
      </c>
      <c r="AO9649" t="s">
        <v>930</v>
      </c>
      <c r="AP9649" t="s">
        <v>930</v>
      </c>
      <c r="AQ9649" t="s">
        <v>930</v>
      </c>
      <c r="AR9649" t="s">
        <v>930</v>
      </c>
      <c r="AS9649" t="s">
        <v>929</v>
      </c>
      <c r="AT9649" t="s">
        <v>929</v>
      </c>
      <c r="AU9649" t="s">
        <v>929</v>
      </c>
      <c r="AV9649" t="s">
        <v>929</v>
      </c>
      <c r="AW9649" t="s">
        <v>929</v>
      </c>
      <c r="AX9649" t="s">
        <v>929</v>
      </c>
    </row>
    <row r="9650" spans="1:50">
      <c r="A9650">
        <v>802229</v>
      </c>
      <c r="B9650" t="s">
        <v>91</v>
      </c>
      <c r="C9650" t="s">
        <v>929</v>
      </c>
      <c r="D9650" t="s">
        <v>929</v>
      </c>
      <c r="E9650" t="s">
        <v>930</v>
      </c>
      <c r="F9650" t="s">
        <v>930</v>
      </c>
      <c r="G9650" t="s">
        <v>930</v>
      </c>
      <c r="H9650" t="s">
        <v>930</v>
      </c>
      <c r="I9650" t="s">
        <v>930</v>
      </c>
      <c r="J9650" t="s">
        <v>930</v>
      </c>
      <c r="K9650" t="s">
        <v>930</v>
      </c>
      <c r="L9650" t="s">
        <v>930</v>
      </c>
      <c r="M9650" t="s">
        <v>929</v>
      </c>
      <c r="N9650" t="s">
        <v>929</v>
      </c>
      <c r="O9650" t="s">
        <v>929</v>
      </c>
      <c r="P9650" t="s">
        <v>929</v>
      </c>
      <c r="Q9650" t="s">
        <v>929</v>
      </c>
      <c r="R9650" t="s">
        <v>929</v>
      </c>
      <c r="S9650" t="s">
        <v>929</v>
      </c>
      <c r="T9650" t="s">
        <v>929</v>
      </c>
      <c r="U9650" t="s">
        <v>930</v>
      </c>
      <c r="V9650" t="s">
        <v>930</v>
      </c>
      <c r="W9650" t="s">
        <v>930</v>
      </c>
      <c r="X9650" t="s">
        <v>930</v>
      </c>
      <c r="Y9650" t="s">
        <v>930</v>
      </c>
      <c r="Z9650" t="s">
        <v>929</v>
      </c>
      <c r="AA9650" t="s">
        <v>930</v>
      </c>
      <c r="AB9650" t="s">
        <v>930</v>
      </c>
      <c r="AC9650" t="s">
        <v>928</v>
      </c>
      <c r="AD9650" t="s">
        <v>930</v>
      </c>
      <c r="AE9650" t="s">
        <v>930</v>
      </c>
      <c r="AF9650" t="s">
        <v>930</v>
      </c>
      <c r="AG9650" t="s">
        <v>928</v>
      </c>
      <c r="AH9650" t="s">
        <v>928</v>
      </c>
      <c r="AI9650" t="s">
        <v>928</v>
      </c>
      <c r="AJ9650" t="s">
        <v>928</v>
      </c>
      <c r="AK9650" t="s">
        <v>929</v>
      </c>
      <c r="AL9650" t="s">
        <v>928</v>
      </c>
      <c r="AM9650" t="s">
        <v>929</v>
      </c>
      <c r="AN9650" t="s">
        <v>929</v>
      </c>
      <c r="AO9650" t="s">
        <v>929</v>
      </c>
      <c r="AP9650" t="s">
        <v>929</v>
      </c>
      <c r="AQ9650" t="s">
        <v>929</v>
      </c>
      <c r="AR9650" t="s">
        <v>929</v>
      </c>
      <c r="AS9650" t="s">
        <v>929</v>
      </c>
      <c r="AT9650" t="s">
        <v>929</v>
      </c>
      <c r="AU9650" t="s">
        <v>929</v>
      </c>
      <c r="AV9650" t="s">
        <v>929</v>
      </c>
      <c r="AW9650" t="s">
        <v>929</v>
      </c>
      <c r="AX9650" t="s">
        <v>929</v>
      </c>
    </row>
    <row r="9651" spans="1:50">
      <c r="A9651">
        <v>802243</v>
      </c>
      <c r="B9651" t="s">
        <v>91</v>
      </c>
      <c r="C9651" t="s">
        <v>929</v>
      </c>
      <c r="D9651" t="s">
        <v>930</v>
      </c>
      <c r="E9651" t="s">
        <v>928</v>
      </c>
      <c r="F9651" t="s">
        <v>929</v>
      </c>
      <c r="G9651" t="s">
        <v>929</v>
      </c>
      <c r="H9651" t="s">
        <v>930</v>
      </c>
      <c r="I9651" t="s">
        <v>929</v>
      </c>
      <c r="J9651" t="s">
        <v>929</v>
      </c>
      <c r="K9651" t="s">
        <v>928</v>
      </c>
      <c r="L9651" t="s">
        <v>929</v>
      </c>
      <c r="M9651" t="s">
        <v>928</v>
      </c>
      <c r="N9651" t="s">
        <v>928</v>
      </c>
      <c r="O9651" t="s">
        <v>928</v>
      </c>
      <c r="P9651" t="s">
        <v>928</v>
      </c>
      <c r="Q9651" t="s">
        <v>930</v>
      </c>
      <c r="R9651" t="s">
        <v>928</v>
      </c>
      <c r="S9651" t="s">
        <v>928</v>
      </c>
      <c r="T9651" t="s">
        <v>930</v>
      </c>
      <c r="U9651" t="s">
        <v>930</v>
      </c>
      <c r="V9651" t="s">
        <v>928</v>
      </c>
      <c r="W9651" t="s">
        <v>930</v>
      </c>
      <c r="X9651" t="s">
        <v>930</v>
      </c>
      <c r="Y9651" t="s">
        <v>930</v>
      </c>
      <c r="Z9651" t="s">
        <v>930</v>
      </c>
      <c r="AA9651" t="s">
        <v>930</v>
      </c>
      <c r="AB9651" t="s">
        <v>930</v>
      </c>
      <c r="AC9651" t="s">
        <v>930</v>
      </c>
      <c r="AD9651" t="s">
        <v>928</v>
      </c>
      <c r="AE9651" t="s">
        <v>930</v>
      </c>
      <c r="AF9651" t="s">
        <v>930</v>
      </c>
      <c r="AG9651" t="s">
        <v>928</v>
      </c>
      <c r="AH9651" t="s">
        <v>930</v>
      </c>
      <c r="AI9651" t="s">
        <v>930</v>
      </c>
      <c r="AJ9651" t="s">
        <v>929</v>
      </c>
      <c r="AK9651" t="s">
        <v>928</v>
      </c>
      <c r="AL9651" t="s">
        <v>930</v>
      </c>
      <c r="AM9651" t="s">
        <v>930</v>
      </c>
      <c r="AN9651" t="s">
        <v>930</v>
      </c>
      <c r="AO9651" t="s">
        <v>930</v>
      </c>
      <c r="AP9651" t="s">
        <v>930</v>
      </c>
      <c r="AQ9651" t="s">
        <v>930</v>
      </c>
      <c r="AR9651" t="s">
        <v>930</v>
      </c>
      <c r="AS9651" t="s">
        <v>929</v>
      </c>
      <c r="AT9651" t="s">
        <v>929</v>
      </c>
      <c r="AU9651" t="s">
        <v>929</v>
      </c>
      <c r="AV9651" t="s">
        <v>929</v>
      </c>
      <c r="AW9651" t="s">
        <v>929</v>
      </c>
      <c r="AX9651" t="s">
        <v>929</v>
      </c>
    </row>
    <row r="9652" spans="1:50">
      <c r="A9652">
        <v>802283</v>
      </c>
      <c r="B9652" t="s">
        <v>91</v>
      </c>
      <c r="C9652" t="s">
        <v>930</v>
      </c>
      <c r="D9652" t="s">
        <v>929</v>
      </c>
      <c r="E9652" t="s">
        <v>930</v>
      </c>
      <c r="F9652" t="s">
        <v>929</v>
      </c>
      <c r="G9652" t="s">
        <v>930</v>
      </c>
      <c r="H9652" t="s">
        <v>929</v>
      </c>
      <c r="I9652" t="s">
        <v>930</v>
      </c>
      <c r="J9652" t="s">
        <v>930</v>
      </c>
      <c r="K9652" t="s">
        <v>930</v>
      </c>
      <c r="L9652" t="s">
        <v>928</v>
      </c>
      <c r="M9652" t="s">
        <v>928</v>
      </c>
      <c r="N9652" t="s">
        <v>930</v>
      </c>
      <c r="O9652" t="s">
        <v>930</v>
      </c>
      <c r="P9652" t="s">
        <v>929</v>
      </c>
      <c r="Q9652" t="s">
        <v>930</v>
      </c>
      <c r="R9652" t="s">
        <v>929</v>
      </c>
      <c r="S9652" t="s">
        <v>930</v>
      </c>
      <c r="T9652" t="s">
        <v>929</v>
      </c>
      <c r="U9652" t="s">
        <v>930</v>
      </c>
      <c r="V9652" t="s">
        <v>930</v>
      </c>
      <c r="W9652" t="s">
        <v>930</v>
      </c>
      <c r="X9652" t="s">
        <v>928</v>
      </c>
      <c r="Y9652" t="s">
        <v>930</v>
      </c>
      <c r="Z9652" t="s">
        <v>928</v>
      </c>
      <c r="AA9652" t="s">
        <v>930</v>
      </c>
      <c r="AB9652" t="s">
        <v>930</v>
      </c>
      <c r="AC9652" t="s">
        <v>929</v>
      </c>
      <c r="AD9652" t="s">
        <v>930</v>
      </c>
      <c r="AE9652" t="s">
        <v>929</v>
      </c>
      <c r="AF9652" t="s">
        <v>928</v>
      </c>
      <c r="AG9652" t="s">
        <v>930</v>
      </c>
      <c r="AH9652" t="s">
        <v>928</v>
      </c>
      <c r="AI9652" t="s">
        <v>928</v>
      </c>
      <c r="AJ9652" t="s">
        <v>928</v>
      </c>
      <c r="AK9652" t="s">
        <v>929</v>
      </c>
      <c r="AL9652" t="s">
        <v>928</v>
      </c>
      <c r="AM9652" t="s">
        <v>930</v>
      </c>
      <c r="AN9652" t="s">
        <v>930</v>
      </c>
      <c r="AO9652" t="s">
        <v>930</v>
      </c>
      <c r="AP9652" t="s">
        <v>930</v>
      </c>
      <c r="AQ9652" t="s">
        <v>930</v>
      </c>
      <c r="AR9652" t="s">
        <v>930</v>
      </c>
      <c r="AS9652" t="s">
        <v>929</v>
      </c>
      <c r="AT9652" t="s">
        <v>930</v>
      </c>
      <c r="AU9652" t="s">
        <v>930</v>
      </c>
      <c r="AV9652" t="s">
        <v>930</v>
      </c>
      <c r="AW9652" t="s">
        <v>930</v>
      </c>
      <c r="AX9652" t="s">
        <v>930</v>
      </c>
    </row>
    <row r="9653" spans="1:50">
      <c r="A9653">
        <v>802284</v>
      </c>
      <c r="B9653" t="s">
        <v>91</v>
      </c>
      <c r="C9653" t="s">
        <v>928</v>
      </c>
      <c r="D9653" t="s">
        <v>929</v>
      </c>
      <c r="E9653" t="s">
        <v>929</v>
      </c>
      <c r="F9653" t="s">
        <v>929</v>
      </c>
      <c r="G9653" t="s">
        <v>929</v>
      </c>
      <c r="H9653" t="s">
        <v>930</v>
      </c>
      <c r="I9653" t="s">
        <v>930</v>
      </c>
      <c r="J9653" t="s">
        <v>930</v>
      </c>
      <c r="K9653" t="s">
        <v>930</v>
      </c>
      <c r="L9653" t="s">
        <v>928</v>
      </c>
      <c r="M9653" t="s">
        <v>930</v>
      </c>
      <c r="N9653" t="s">
        <v>930</v>
      </c>
      <c r="O9653" t="s">
        <v>928</v>
      </c>
      <c r="P9653" t="s">
        <v>929</v>
      </c>
      <c r="Q9653" t="s">
        <v>929</v>
      </c>
      <c r="R9653" t="s">
        <v>929</v>
      </c>
      <c r="S9653" t="s">
        <v>930</v>
      </c>
      <c r="T9653" t="s">
        <v>929</v>
      </c>
      <c r="U9653" t="s">
        <v>930</v>
      </c>
      <c r="V9653" t="s">
        <v>928</v>
      </c>
      <c r="W9653" t="s">
        <v>930</v>
      </c>
      <c r="X9653" t="s">
        <v>930</v>
      </c>
      <c r="Y9653" t="s">
        <v>930</v>
      </c>
      <c r="Z9653" t="s">
        <v>930</v>
      </c>
      <c r="AA9653" t="s">
        <v>930</v>
      </c>
      <c r="AB9653" t="s">
        <v>930</v>
      </c>
      <c r="AC9653" t="s">
        <v>930</v>
      </c>
      <c r="AD9653" t="s">
        <v>930</v>
      </c>
      <c r="AE9653" t="s">
        <v>930</v>
      </c>
      <c r="AF9653" t="s">
        <v>930</v>
      </c>
      <c r="AG9653" t="s">
        <v>928</v>
      </c>
      <c r="AH9653" t="s">
        <v>928</v>
      </c>
      <c r="AI9653" t="s">
        <v>930</v>
      </c>
      <c r="AJ9653" t="s">
        <v>928</v>
      </c>
      <c r="AK9653" t="s">
        <v>928</v>
      </c>
      <c r="AL9653" t="s">
        <v>928</v>
      </c>
      <c r="AM9653" t="s">
        <v>929</v>
      </c>
      <c r="AN9653" t="s">
        <v>929</v>
      </c>
      <c r="AO9653" t="s">
        <v>929</v>
      </c>
      <c r="AP9653" t="s">
        <v>929</v>
      </c>
      <c r="AQ9653" t="s">
        <v>929</v>
      </c>
      <c r="AR9653" t="s">
        <v>929</v>
      </c>
      <c r="AS9653" t="s">
        <v>929</v>
      </c>
      <c r="AT9653" t="s">
        <v>928</v>
      </c>
      <c r="AU9653" t="s">
        <v>928</v>
      </c>
      <c r="AV9653" t="s">
        <v>928</v>
      </c>
      <c r="AW9653" t="s">
        <v>928</v>
      </c>
      <c r="AX9653" t="s">
        <v>930</v>
      </c>
    </row>
    <row r="9654" spans="1:50">
      <c r="A9654">
        <v>802301</v>
      </c>
      <c r="B9654" t="s">
        <v>91</v>
      </c>
      <c r="C9654" t="s">
        <v>930</v>
      </c>
      <c r="D9654" t="s">
        <v>930</v>
      </c>
      <c r="E9654" t="s">
        <v>929</v>
      </c>
      <c r="F9654" t="s">
        <v>930</v>
      </c>
      <c r="G9654" t="s">
        <v>930</v>
      </c>
      <c r="H9654" t="s">
        <v>930</v>
      </c>
      <c r="I9654" t="s">
        <v>928</v>
      </c>
      <c r="J9654" t="s">
        <v>928</v>
      </c>
      <c r="K9654" t="s">
        <v>928</v>
      </c>
      <c r="L9654" t="s">
        <v>930</v>
      </c>
      <c r="M9654" t="s">
        <v>928</v>
      </c>
      <c r="N9654" t="s">
        <v>928</v>
      </c>
      <c r="O9654" t="s">
        <v>930</v>
      </c>
      <c r="P9654" t="s">
        <v>929</v>
      </c>
      <c r="Q9654" t="s">
        <v>930</v>
      </c>
      <c r="R9654" t="s">
        <v>930</v>
      </c>
      <c r="S9654" t="s">
        <v>930</v>
      </c>
      <c r="T9654" t="s">
        <v>930</v>
      </c>
      <c r="U9654" t="s">
        <v>929</v>
      </c>
      <c r="V9654" t="s">
        <v>930</v>
      </c>
      <c r="W9654" t="s">
        <v>929</v>
      </c>
      <c r="X9654" t="s">
        <v>929</v>
      </c>
      <c r="Y9654" t="s">
        <v>929</v>
      </c>
      <c r="Z9654" t="s">
        <v>929</v>
      </c>
      <c r="AA9654" t="s">
        <v>930</v>
      </c>
      <c r="AB9654" t="s">
        <v>930</v>
      </c>
      <c r="AC9654" t="s">
        <v>930</v>
      </c>
      <c r="AD9654" t="s">
        <v>929</v>
      </c>
      <c r="AE9654" t="s">
        <v>930</v>
      </c>
      <c r="AF9654" t="s">
        <v>930</v>
      </c>
      <c r="AG9654" t="s">
        <v>930</v>
      </c>
      <c r="AH9654" t="s">
        <v>930</v>
      </c>
      <c r="AI9654" t="s">
        <v>930</v>
      </c>
      <c r="AJ9654" t="s">
        <v>930</v>
      </c>
      <c r="AK9654" t="s">
        <v>930</v>
      </c>
      <c r="AL9654" t="s">
        <v>930</v>
      </c>
      <c r="AM9654" t="s">
        <v>930</v>
      </c>
      <c r="AN9654" t="s">
        <v>930</v>
      </c>
      <c r="AO9654" t="s">
        <v>930</v>
      </c>
      <c r="AP9654" t="s">
        <v>930</v>
      </c>
      <c r="AQ9654" t="s">
        <v>930</v>
      </c>
      <c r="AR9654" t="s">
        <v>930</v>
      </c>
      <c r="AS9654" t="s">
        <v>929</v>
      </c>
      <c r="AT9654" t="s">
        <v>930</v>
      </c>
      <c r="AU9654" t="s">
        <v>930</v>
      </c>
      <c r="AV9654" t="s">
        <v>930</v>
      </c>
      <c r="AW9654" t="s">
        <v>930</v>
      </c>
      <c r="AX9654" t="s">
        <v>930</v>
      </c>
    </row>
    <row r="9655" spans="1:50">
      <c r="A9655">
        <v>802306</v>
      </c>
      <c r="B9655" t="s">
        <v>91</v>
      </c>
      <c r="C9655" t="s">
        <v>929</v>
      </c>
      <c r="D9655" t="s">
        <v>930</v>
      </c>
      <c r="E9655" t="s">
        <v>928</v>
      </c>
      <c r="F9655" t="s">
        <v>929</v>
      </c>
      <c r="G9655" t="s">
        <v>930</v>
      </c>
      <c r="H9655" t="s">
        <v>928</v>
      </c>
      <c r="I9655" t="s">
        <v>930</v>
      </c>
      <c r="J9655" t="s">
        <v>929</v>
      </c>
      <c r="K9655" t="s">
        <v>930</v>
      </c>
      <c r="L9655" t="s">
        <v>930</v>
      </c>
      <c r="M9655" t="s">
        <v>928</v>
      </c>
      <c r="N9655" t="s">
        <v>928</v>
      </c>
      <c r="O9655" t="s">
        <v>929</v>
      </c>
      <c r="P9655" t="s">
        <v>928</v>
      </c>
      <c r="Q9655" t="s">
        <v>930</v>
      </c>
      <c r="R9655" t="s">
        <v>928</v>
      </c>
      <c r="S9655" t="s">
        <v>930</v>
      </c>
      <c r="T9655" t="s">
        <v>928</v>
      </c>
      <c r="U9655" t="s">
        <v>930</v>
      </c>
      <c r="V9655" t="s">
        <v>930</v>
      </c>
      <c r="W9655" t="s">
        <v>930</v>
      </c>
      <c r="X9655" t="s">
        <v>928</v>
      </c>
      <c r="Y9655" t="s">
        <v>928</v>
      </c>
      <c r="Z9655" t="s">
        <v>929</v>
      </c>
      <c r="AA9655" t="s">
        <v>929</v>
      </c>
      <c r="AB9655" t="s">
        <v>929</v>
      </c>
      <c r="AC9655" t="s">
        <v>930</v>
      </c>
      <c r="AD9655" t="s">
        <v>929</v>
      </c>
      <c r="AE9655" t="s">
        <v>929</v>
      </c>
      <c r="AF9655" t="s">
        <v>929</v>
      </c>
      <c r="AG9655" t="s">
        <v>930</v>
      </c>
      <c r="AH9655" t="s">
        <v>929</v>
      </c>
      <c r="AI9655" t="s">
        <v>930</v>
      </c>
      <c r="AJ9655" t="s">
        <v>930</v>
      </c>
      <c r="AK9655" t="s">
        <v>929</v>
      </c>
      <c r="AL9655" t="s">
        <v>930</v>
      </c>
      <c r="AM9655" t="s">
        <v>929</v>
      </c>
      <c r="AN9655" t="s">
        <v>929</v>
      </c>
      <c r="AO9655" t="s">
        <v>929</v>
      </c>
      <c r="AP9655" t="s">
        <v>929</v>
      </c>
      <c r="AQ9655" t="s">
        <v>929</v>
      </c>
      <c r="AR9655" t="s">
        <v>929</v>
      </c>
      <c r="AS9655" t="s">
        <v>929</v>
      </c>
      <c r="AT9655" t="s">
        <v>929</v>
      </c>
      <c r="AU9655" t="s">
        <v>929</v>
      </c>
      <c r="AV9655" t="s">
        <v>929</v>
      </c>
      <c r="AW9655" t="s">
        <v>929</v>
      </c>
      <c r="AX9655" t="s">
        <v>929</v>
      </c>
    </row>
    <row r="9656" spans="1:50">
      <c r="A9656">
        <v>802377</v>
      </c>
      <c r="B9656" t="s">
        <v>91</v>
      </c>
      <c r="C9656" t="s">
        <v>928</v>
      </c>
      <c r="D9656" t="s">
        <v>930</v>
      </c>
      <c r="E9656" t="s">
        <v>928</v>
      </c>
      <c r="F9656" t="s">
        <v>930</v>
      </c>
      <c r="G9656" t="s">
        <v>928</v>
      </c>
      <c r="H9656" t="s">
        <v>929</v>
      </c>
      <c r="I9656" t="s">
        <v>930</v>
      </c>
      <c r="J9656" t="s">
        <v>929</v>
      </c>
      <c r="K9656" t="s">
        <v>929</v>
      </c>
      <c r="L9656" t="s">
        <v>928</v>
      </c>
      <c r="M9656" t="s">
        <v>929</v>
      </c>
      <c r="N9656" t="s">
        <v>929</v>
      </c>
      <c r="O9656" t="s">
        <v>928</v>
      </c>
      <c r="P9656" t="s">
        <v>930</v>
      </c>
      <c r="Q9656" t="s">
        <v>930</v>
      </c>
      <c r="R9656" t="s">
        <v>930</v>
      </c>
      <c r="S9656" t="s">
        <v>930</v>
      </c>
      <c r="T9656" t="s">
        <v>930</v>
      </c>
      <c r="U9656" t="s">
        <v>928</v>
      </c>
      <c r="V9656" t="s">
        <v>928</v>
      </c>
      <c r="W9656" t="s">
        <v>928</v>
      </c>
      <c r="X9656" t="s">
        <v>928</v>
      </c>
      <c r="Y9656" t="s">
        <v>928</v>
      </c>
      <c r="Z9656" t="s">
        <v>928</v>
      </c>
      <c r="AA9656" t="s">
        <v>929</v>
      </c>
      <c r="AB9656" t="s">
        <v>930</v>
      </c>
      <c r="AC9656" t="s">
        <v>929</v>
      </c>
      <c r="AD9656" t="s">
        <v>930</v>
      </c>
      <c r="AE9656" t="s">
        <v>929</v>
      </c>
      <c r="AF9656" t="s">
        <v>930</v>
      </c>
      <c r="AG9656" t="s">
        <v>930</v>
      </c>
      <c r="AH9656" t="s">
        <v>930</v>
      </c>
      <c r="AI9656" t="s">
        <v>930</v>
      </c>
      <c r="AJ9656" t="s">
        <v>928</v>
      </c>
      <c r="AK9656" t="s">
        <v>930</v>
      </c>
      <c r="AL9656" t="s">
        <v>929</v>
      </c>
      <c r="AM9656" t="s">
        <v>930</v>
      </c>
      <c r="AN9656" t="s">
        <v>930</v>
      </c>
      <c r="AO9656" t="s">
        <v>929</v>
      </c>
      <c r="AP9656" t="s">
        <v>929</v>
      </c>
      <c r="AQ9656" t="s">
        <v>929</v>
      </c>
      <c r="AR9656" t="s">
        <v>929</v>
      </c>
      <c r="AS9656" t="s">
        <v>929</v>
      </c>
      <c r="AT9656" t="s">
        <v>929</v>
      </c>
      <c r="AU9656" t="s">
        <v>929</v>
      </c>
      <c r="AV9656" t="s">
        <v>929</v>
      </c>
      <c r="AW9656" t="s">
        <v>929</v>
      </c>
      <c r="AX9656" t="s">
        <v>929</v>
      </c>
    </row>
    <row r="9657" spans="1:50">
      <c r="A9657">
        <v>802384</v>
      </c>
      <c r="B9657" t="s">
        <v>91</v>
      </c>
      <c r="C9657" t="s">
        <v>929</v>
      </c>
      <c r="D9657" t="s">
        <v>929</v>
      </c>
      <c r="E9657" t="s">
        <v>929</v>
      </c>
      <c r="F9657" t="s">
        <v>929</v>
      </c>
      <c r="G9657" t="s">
        <v>929</v>
      </c>
      <c r="H9657" t="s">
        <v>930</v>
      </c>
      <c r="I9657" t="s">
        <v>929</v>
      </c>
      <c r="J9657" t="s">
        <v>930</v>
      </c>
      <c r="K9657" t="s">
        <v>930</v>
      </c>
      <c r="L9657" t="s">
        <v>930</v>
      </c>
      <c r="M9657" t="s">
        <v>930</v>
      </c>
      <c r="N9657" t="s">
        <v>928</v>
      </c>
      <c r="O9657" t="s">
        <v>930</v>
      </c>
      <c r="P9657" t="s">
        <v>928</v>
      </c>
      <c r="Q9657" t="s">
        <v>928</v>
      </c>
      <c r="R9657" t="s">
        <v>929</v>
      </c>
      <c r="S9657" t="s">
        <v>930</v>
      </c>
      <c r="T9657" t="s">
        <v>929</v>
      </c>
      <c r="U9657" t="s">
        <v>930</v>
      </c>
      <c r="V9657" t="s">
        <v>929</v>
      </c>
      <c r="W9657" t="s">
        <v>928</v>
      </c>
      <c r="X9657" t="s">
        <v>928</v>
      </c>
      <c r="Y9657" t="s">
        <v>930</v>
      </c>
      <c r="Z9657" t="s">
        <v>928</v>
      </c>
      <c r="AA9657" t="s">
        <v>929</v>
      </c>
      <c r="AB9657" t="s">
        <v>929</v>
      </c>
      <c r="AC9657" t="s">
        <v>929</v>
      </c>
      <c r="AD9657" t="s">
        <v>929</v>
      </c>
      <c r="AE9657" t="s">
        <v>929</v>
      </c>
      <c r="AF9657" t="s">
        <v>929</v>
      </c>
      <c r="AG9657" t="s">
        <v>930</v>
      </c>
      <c r="AH9657" t="s">
        <v>929</v>
      </c>
      <c r="AI9657" t="s">
        <v>929</v>
      </c>
      <c r="AJ9657" t="s">
        <v>929</v>
      </c>
      <c r="AK9657" t="s">
        <v>930</v>
      </c>
      <c r="AL9657" t="s">
        <v>930</v>
      </c>
      <c r="AM9657" t="s">
        <v>930</v>
      </c>
      <c r="AN9657" t="s">
        <v>930</v>
      </c>
      <c r="AO9657" t="s">
        <v>929</v>
      </c>
      <c r="AP9657" t="s">
        <v>930</v>
      </c>
      <c r="AQ9657" t="s">
        <v>930</v>
      </c>
      <c r="AR9657" t="s">
        <v>929</v>
      </c>
      <c r="AS9657" t="s">
        <v>929</v>
      </c>
      <c r="AT9657" t="s">
        <v>929</v>
      </c>
      <c r="AU9657" t="s">
        <v>929</v>
      </c>
      <c r="AV9657" t="s">
        <v>929</v>
      </c>
      <c r="AW9657" t="s">
        <v>929</v>
      </c>
      <c r="AX9657" t="s">
        <v>929</v>
      </c>
    </row>
    <row r="9658" spans="1:50">
      <c r="A9658">
        <v>802398</v>
      </c>
      <c r="B9658" t="s">
        <v>91</v>
      </c>
      <c r="C9658" t="s">
        <v>929</v>
      </c>
      <c r="D9658" t="s">
        <v>929</v>
      </c>
      <c r="E9658" t="s">
        <v>928</v>
      </c>
      <c r="F9658" t="s">
        <v>929</v>
      </c>
      <c r="G9658" t="s">
        <v>930</v>
      </c>
      <c r="H9658" t="s">
        <v>928</v>
      </c>
      <c r="I9658" t="s">
        <v>930</v>
      </c>
      <c r="J9658" t="s">
        <v>928</v>
      </c>
      <c r="K9658" t="s">
        <v>928</v>
      </c>
      <c r="L9658" t="s">
        <v>928</v>
      </c>
      <c r="M9658" t="s">
        <v>928</v>
      </c>
      <c r="N9658" t="s">
        <v>928</v>
      </c>
      <c r="O9658" t="s">
        <v>930</v>
      </c>
      <c r="P9658" t="s">
        <v>930</v>
      </c>
      <c r="Q9658" t="s">
        <v>930</v>
      </c>
      <c r="R9658" t="s">
        <v>930</v>
      </c>
      <c r="S9658" t="s">
        <v>930</v>
      </c>
      <c r="T9658" t="s">
        <v>930</v>
      </c>
      <c r="U9658" t="s">
        <v>928</v>
      </c>
      <c r="V9658" t="s">
        <v>928</v>
      </c>
      <c r="W9658" t="s">
        <v>929</v>
      </c>
      <c r="X9658" t="s">
        <v>930</v>
      </c>
      <c r="Y9658" t="s">
        <v>928</v>
      </c>
      <c r="Z9658" t="s">
        <v>930</v>
      </c>
      <c r="AA9658" t="s">
        <v>930</v>
      </c>
      <c r="AB9658" t="s">
        <v>930</v>
      </c>
      <c r="AC9658" t="s">
        <v>930</v>
      </c>
      <c r="AD9658" t="s">
        <v>928</v>
      </c>
      <c r="AE9658" t="s">
        <v>928</v>
      </c>
      <c r="AF9658" t="s">
        <v>930</v>
      </c>
      <c r="AG9658" t="s">
        <v>930</v>
      </c>
      <c r="AH9658" t="s">
        <v>930</v>
      </c>
      <c r="AI9658" t="s">
        <v>930</v>
      </c>
      <c r="AJ9658" t="s">
        <v>930</v>
      </c>
      <c r="AK9658" t="s">
        <v>930</v>
      </c>
      <c r="AL9658" t="s">
        <v>930</v>
      </c>
      <c r="AM9658" t="s">
        <v>929</v>
      </c>
      <c r="AN9658" t="s">
        <v>929</v>
      </c>
      <c r="AO9658" t="s">
        <v>929</v>
      </c>
      <c r="AP9658" t="s">
        <v>929</v>
      </c>
      <c r="AQ9658" t="s">
        <v>929</v>
      </c>
      <c r="AR9658" t="s">
        <v>929</v>
      </c>
      <c r="AS9658" t="s">
        <v>929</v>
      </c>
      <c r="AT9658" t="s">
        <v>929</v>
      </c>
      <c r="AU9658" t="s">
        <v>930</v>
      </c>
      <c r="AV9658" t="s">
        <v>930</v>
      </c>
      <c r="AW9658" t="s">
        <v>930</v>
      </c>
      <c r="AX9658" t="s">
        <v>929</v>
      </c>
    </row>
    <row r="9659" spans="1:50">
      <c r="A9659">
        <v>802426</v>
      </c>
      <c r="B9659" t="s">
        <v>91</v>
      </c>
      <c r="C9659" t="s">
        <v>930</v>
      </c>
      <c r="D9659" t="s">
        <v>930</v>
      </c>
      <c r="E9659" t="s">
        <v>930</v>
      </c>
      <c r="F9659" t="s">
        <v>928</v>
      </c>
      <c r="G9659" t="s">
        <v>930</v>
      </c>
      <c r="H9659" t="s">
        <v>929</v>
      </c>
      <c r="I9659" t="s">
        <v>929</v>
      </c>
      <c r="J9659" t="s">
        <v>928</v>
      </c>
      <c r="K9659" t="s">
        <v>928</v>
      </c>
      <c r="L9659" t="s">
        <v>928</v>
      </c>
      <c r="M9659" t="s">
        <v>928</v>
      </c>
      <c r="N9659" t="s">
        <v>930</v>
      </c>
      <c r="O9659" t="s">
        <v>928</v>
      </c>
      <c r="P9659" t="s">
        <v>928</v>
      </c>
      <c r="Q9659" t="s">
        <v>930</v>
      </c>
      <c r="R9659" t="s">
        <v>930</v>
      </c>
      <c r="S9659" t="s">
        <v>928</v>
      </c>
      <c r="T9659" t="s">
        <v>930</v>
      </c>
      <c r="U9659" t="s">
        <v>928</v>
      </c>
      <c r="V9659" t="s">
        <v>930</v>
      </c>
      <c r="W9659" t="s">
        <v>929</v>
      </c>
      <c r="X9659" t="s">
        <v>928</v>
      </c>
      <c r="Y9659" t="s">
        <v>930</v>
      </c>
      <c r="Z9659" t="s">
        <v>929</v>
      </c>
      <c r="AA9659" t="s">
        <v>930</v>
      </c>
      <c r="AB9659" t="s">
        <v>928</v>
      </c>
      <c r="AC9659" t="s">
        <v>930</v>
      </c>
      <c r="AD9659" t="s">
        <v>930</v>
      </c>
      <c r="AE9659" t="s">
        <v>930</v>
      </c>
      <c r="AF9659" t="s">
        <v>930</v>
      </c>
      <c r="AG9659" t="s">
        <v>929</v>
      </c>
      <c r="AH9659" t="s">
        <v>928</v>
      </c>
      <c r="AI9659" t="s">
        <v>930</v>
      </c>
      <c r="AJ9659" t="s">
        <v>930</v>
      </c>
      <c r="AK9659" t="s">
        <v>928</v>
      </c>
      <c r="AL9659" t="s">
        <v>930</v>
      </c>
      <c r="AM9659" t="s">
        <v>929</v>
      </c>
      <c r="AN9659" t="s">
        <v>930</v>
      </c>
      <c r="AO9659" t="s">
        <v>930</v>
      </c>
      <c r="AP9659" t="s">
        <v>930</v>
      </c>
      <c r="AQ9659" t="s">
        <v>929</v>
      </c>
      <c r="AR9659" t="s">
        <v>930</v>
      </c>
      <c r="AS9659" t="s">
        <v>929</v>
      </c>
      <c r="AT9659" t="s">
        <v>929</v>
      </c>
      <c r="AU9659" t="s">
        <v>929</v>
      </c>
      <c r="AV9659" t="s">
        <v>929</v>
      </c>
      <c r="AW9659" t="s">
        <v>929</v>
      </c>
      <c r="AX9659" t="s">
        <v>929</v>
      </c>
    </row>
    <row r="9660" spans="1:50">
      <c r="A9660">
        <v>802436</v>
      </c>
      <c r="B9660" t="s">
        <v>91</v>
      </c>
      <c r="C9660" t="s">
        <v>929</v>
      </c>
      <c r="D9660" t="s">
        <v>929</v>
      </c>
      <c r="E9660" t="s">
        <v>929</v>
      </c>
      <c r="F9660" t="s">
        <v>929</v>
      </c>
      <c r="G9660" t="s">
        <v>929</v>
      </c>
      <c r="H9660" t="s">
        <v>929</v>
      </c>
      <c r="I9660" t="s">
        <v>929</v>
      </c>
      <c r="J9660" t="s">
        <v>929</v>
      </c>
      <c r="K9660" t="s">
        <v>929</v>
      </c>
      <c r="L9660" t="s">
        <v>929</v>
      </c>
      <c r="M9660" t="s">
        <v>929</v>
      </c>
      <c r="N9660" t="s">
        <v>929</v>
      </c>
      <c r="O9660" t="s">
        <v>929</v>
      </c>
      <c r="P9660" t="s">
        <v>930</v>
      </c>
      <c r="Q9660" t="s">
        <v>929</v>
      </c>
      <c r="R9660" t="s">
        <v>929</v>
      </c>
      <c r="S9660" t="s">
        <v>929</v>
      </c>
      <c r="T9660" t="s">
        <v>930</v>
      </c>
      <c r="U9660" t="s">
        <v>930</v>
      </c>
      <c r="V9660" t="s">
        <v>928</v>
      </c>
      <c r="W9660" t="s">
        <v>929</v>
      </c>
      <c r="X9660" t="s">
        <v>930</v>
      </c>
      <c r="Y9660" t="s">
        <v>928</v>
      </c>
      <c r="Z9660" t="s">
        <v>929</v>
      </c>
      <c r="AA9660" t="s">
        <v>929</v>
      </c>
      <c r="AB9660" t="s">
        <v>928</v>
      </c>
      <c r="AC9660" t="s">
        <v>928</v>
      </c>
      <c r="AD9660" t="s">
        <v>929</v>
      </c>
      <c r="AE9660" t="s">
        <v>928</v>
      </c>
      <c r="AF9660" t="s">
        <v>930</v>
      </c>
      <c r="AG9660" t="s">
        <v>928</v>
      </c>
      <c r="AH9660" t="s">
        <v>928</v>
      </c>
      <c r="AI9660" t="s">
        <v>929</v>
      </c>
      <c r="AJ9660" t="s">
        <v>928</v>
      </c>
      <c r="AK9660" t="s">
        <v>929</v>
      </c>
      <c r="AL9660" t="s">
        <v>929</v>
      </c>
      <c r="AM9660" t="s">
        <v>930</v>
      </c>
      <c r="AN9660" t="s">
        <v>928</v>
      </c>
      <c r="AO9660" t="s">
        <v>928</v>
      </c>
      <c r="AP9660" t="s">
        <v>930</v>
      </c>
      <c r="AQ9660" t="s">
        <v>929</v>
      </c>
      <c r="AR9660" t="s">
        <v>928</v>
      </c>
      <c r="AS9660" t="s">
        <v>929</v>
      </c>
      <c r="AT9660" t="s">
        <v>929</v>
      </c>
      <c r="AU9660" t="s">
        <v>929</v>
      </c>
      <c r="AV9660" t="s">
        <v>929</v>
      </c>
      <c r="AW9660" t="s">
        <v>929</v>
      </c>
      <c r="AX9660" t="s">
        <v>930</v>
      </c>
    </row>
    <row r="9661" spans="1:50">
      <c r="A9661">
        <v>802503</v>
      </c>
      <c r="B9661" t="s">
        <v>91</v>
      </c>
      <c r="C9661" t="s">
        <v>929</v>
      </c>
      <c r="D9661" t="s">
        <v>929</v>
      </c>
      <c r="E9661" t="s">
        <v>929</v>
      </c>
      <c r="F9661" t="s">
        <v>929</v>
      </c>
      <c r="G9661" t="s">
        <v>929</v>
      </c>
      <c r="H9661" t="s">
        <v>929</v>
      </c>
      <c r="I9661" t="s">
        <v>929</v>
      </c>
      <c r="J9661" t="s">
        <v>929</v>
      </c>
      <c r="K9661" t="s">
        <v>929</v>
      </c>
      <c r="L9661" t="s">
        <v>929</v>
      </c>
      <c r="M9661" t="s">
        <v>929</v>
      </c>
      <c r="N9661" t="s">
        <v>929</v>
      </c>
      <c r="O9661" t="s">
        <v>930</v>
      </c>
      <c r="P9661" t="s">
        <v>929</v>
      </c>
      <c r="Q9661" t="s">
        <v>930</v>
      </c>
      <c r="R9661" t="s">
        <v>929</v>
      </c>
      <c r="S9661" t="s">
        <v>930</v>
      </c>
      <c r="T9661" t="s">
        <v>930</v>
      </c>
      <c r="U9661" t="s">
        <v>929</v>
      </c>
      <c r="V9661" t="s">
        <v>929</v>
      </c>
      <c r="W9661" t="s">
        <v>929</v>
      </c>
      <c r="X9661" t="s">
        <v>929</v>
      </c>
      <c r="Y9661" t="s">
        <v>930</v>
      </c>
      <c r="Z9661" t="s">
        <v>930</v>
      </c>
      <c r="AA9661" t="s">
        <v>929</v>
      </c>
      <c r="AB9661" t="s">
        <v>929</v>
      </c>
      <c r="AC9661" t="s">
        <v>929</v>
      </c>
      <c r="AD9661" t="s">
        <v>929</v>
      </c>
      <c r="AE9661" t="s">
        <v>929</v>
      </c>
      <c r="AF9661" t="s">
        <v>930</v>
      </c>
      <c r="AG9661" t="s">
        <v>929</v>
      </c>
      <c r="AH9661" t="s">
        <v>930</v>
      </c>
      <c r="AI9661" t="s">
        <v>929</v>
      </c>
      <c r="AJ9661" t="s">
        <v>929</v>
      </c>
      <c r="AK9661" t="s">
        <v>928</v>
      </c>
      <c r="AL9661" t="s">
        <v>929</v>
      </c>
      <c r="AM9661" t="s">
        <v>930</v>
      </c>
      <c r="AN9661" t="s">
        <v>930</v>
      </c>
      <c r="AO9661" t="s">
        <v>929</v>
      </c>
      <c r="AP9661" t="s">
        <v>930</v>
      </c>
      <c r="AQ9661" t="s">
        <v>930</v>
      </c>
      <c r="AR9661" t="s">
        <v>930</v>
      </c>
      <c r="AS9661" t="s">
        <v>929</v>
      </c>
      <c r="AT9661" t="s">
        <v>929</v>
      </c>
      <c r="AU9661" t="s">
        <v>928</v>
      </c>
      <c r="AV9661" t="s">
        <v>929</v>
      </c>
      <c r="AW9661" t="s">
        <v>929</v>
      </c>
      <c r="AX9661" t="s">
        <v>928</v>
      </c>
    </row>
    <row r="9662" spans="1:50">
      <c r="A9662">
        <v>802509</v>
      </c>
      <c r="B9662" t="s">
        <v>91</v>
      </c>
      <c r="C9662" t="s">
        <v>929</v>
      </c>
      <c r="D9662" t="s">
        <v>929</v>
      </c>
      <c r="E9662" t="s">
        <v>929</v>
      </c>
      <c r="F9662" t="s">
        <v>929</v>
      </c>
      <c r="G9662" t="s">
        <v>929</v>
      </c>
      <c r="H9662" t="s">
        <v>929</v>
      </c>
      <c r="I9662" t="s">
        <v>929</v>
      </c>
      <c r="J9662" t="s">
        <v>929</v>
      </c>
      <c r="K9662" t="s">
        <v>929</v>
      </c>
      <c r="L9662" t="s">
        <v>930</v>
      </c>
      <c r="M9662" t="s">
        <v>929</v>
      </c>
      <c r="N9662" t="s">
        <v>929</v>
      </c>
      <c r="O9662" t="s">
        <v>930</v>
      </c>
      <c r="P9662" t="s">
        <v>929</v>
      </c>
      <c r="Q9662" t="s">
        <v>930</v>
      </c>
      <c r="R9662" t="s">
        <v>929</v>
      </c>
      <c r="S9662" t="s">
        <v>930</v>
      </c>
      <c r="T9662" t="s">
        <v>929</v>
      </c>
      <c r="U9662" t="s">
        <v>930</v>
      </c>
      <c r="V9662" t="s">
        <v>929</v>
      </c>
      <c r="W9662" t="s">
        <v>929</v>
      </c>
      <c r="X9662" t="s">
        <v>929</v>
      </c>
      <c r="Y9662" t="s">
        <v>930</v>
      </c>
      <c r="Z9662" t="s">
        <v>930</v>
      </c>
      <c r="AA9662" t="s">
        <v>930</v>
      </c>
      <c r="AB9662" t="s">
        <v>929</v>
      </c>
      <c r="AC9662" t="s">
        <v>929</v>
      </c>
      <c r="AD9662" t="s">
        <v>928</v>
      </c>
      <c r="AE9662" t="s">
        <v>929</v>
      </c>
      <c r="AF9662" t="s">
        <v>928</v>
      </c>
      <c r="AG9662" t="s">
        <v>929</v>
      </c>
      <c r="AH9662" t="s">
        <v>929</v>
      </c>
      <c r="AI9662" t="s">
        <v>929</v>
      </c>
      <c r="AJ9662" t="s">
        <v>929</v>
      </c>
      <c r="AK9662" t="s">
        <v>929</v>
      </c>
      <c r="AL9662" t="s">
        <v>929</v>
      </c>
      <c r="AM9662" t="s">
        <v>930</v>
      </c>
      <c r="AN9662" t="s">
        <v>930</v>
      </c>
      <c r="AO9662" t="s">
        <v>930</v>
      </c>
      <c r="AP9662" t="s">
        <v>930</v>
      </c>
      <c r="AQ9662" t="s">
        <v>930</v>
      </c>
      <c r="AR9662" t="s">
        <v>930</v>
      </c>
      <c r="AS9662" t="s">
        <v>929</v>
      </c>
      <c r="AT9662" t="s">
        <v>930</v>
      </c>
      <c r="AU9662" t="s">
        <v>929</v>
      </c>
      <c r="AV9662" t="s">
        <v>928</v>
      </c>
      <c r="AW9662" t="s">
        <v>928</v>
      </c>
      <c r="AX9662" t="s">
        <v>930</v>
      </c>
    </row>
    <row r="9663" spans="1:50">
      <c r="A9663">
        <v>802513</v>
      </c>
      <c r="B9663" t="s">
        <v>91</v>
      </c>
      <c r="C9663" t="s">
        <v>929</v>
      </c>
      <c r="D9663" t="s">
        <v>929</v>
      </c>
      <c r="E9663" t="s">
        <v>929</v>
      </c>
      <c r="F9663" t="s">
        <v>929</v>
      </c>
      <c r="G9663" t="s">
        <v>929</v>
      </c>
      <c r="H9663" t="s">
        <v>929</v>
      </c>
      <c r="I9663" t="s">
        <v>929</v>
      </c>
      <c r="J9663" t="s">
        <v>929</v>
      </c>
      <c r="K9663" t="s">
        <v>929</v>
      </c>
      <c r="L9663" t="s">
        <v>929</v>
      </c>
      <c r="M9663" t="s">
        <v>929</v>
      </c>
      <c r="N9663" t="s">
        <v>930</v>
      </c>
      <c r="O9663" t="s">
        <v>928</v>
      </c>
      <c r="P9663" t="s">
        <v>929</v>
      </c>
      <c r="Q9663" t="s">
        <v>928</v>
      </c>
      <c r="R9663" t="s">
        <v>929</v>
      </c>
      <c r="S9663" t="s">
        <v>929</v>
      </c>
      <c r="T9663" t="s">
        <v>929</v>
      </c>
      <c r="U9663" t="s">
        <v>930</v>
      </c>
      <c r="V9663" t="s">
        <v>930</v>
      </c>
      <c r="W9663" t="s">
        <v>929</v>
      </c>
      <c r="X9663" t="s">
        <v>930</v>
      </c>
      <c r="Y9663" t="s">
        <v>928</v>
      </c>
      <c r="Z9663" t="s">
        <v>928</v>
      </c>
      <c r="AA9663" t="s">
        <v>929</v>
      </c>
      <c r="AB9663" t="s">
        <v>929</v>
      </c>
      <c r="AC9663" t="s">
        <v>928</v>
      </c>
      <c r="AD9663" t="s">
        <v>928</v>
      </c>
      <c r="AE9663" t="s">
        <v>929</v>
      </c>
      <c r="AF9663" t="s">
        <v>929</v>
      </c>
      <c r="AG9663" t="s">
        <v>930</v>
      </c>
      <c r="AH9663" t="s">
        <v>928</v>
      </c>
      <c r="AI9663" t="s">
        <v>930</v>
      </c>
      <c r="AJ9663" t="s">
        <v>929</v>
      </c>
      <c r="AK9663" t="s">
        <v>928</v>
      </c>
      <c r="AL9663" t="s">
        <v>928</v>
      </c>
      <c r="AM9663" t="s">
        <v>929</v>
      </c>
      <c r="AN9663" t="s">
        <v>929</v>
      </c>
      <c r="AO9663" t="s">
        <v>929</v>
      </c>
      <c r="AP9663" t="s">
        <v>930</v>
      </c>
      <c r="AQ9663" t="s">
        <v>928</v>
      </c>
      <c r="AR9663" t="s">
        <v>929</v>
      </c>
      <c r="AS9663" t="s">
        <v>929</v>
      </c>
      <c r="AT9663" t="s">
        <v>929</v>
      </c>
      <c r="AU9663" t="s">
        <v>929</v>
      </c>
      <c r="AV9663" t="s">
        <v>929</v>
      </c>
      <c r="AW9663" t="s">
        <v>929</v>
      </c>
      <c r="AX9663" t="s">
        <v>930</v>
      </c>
    </row>
    <row r="9664" spans="1:50">
      <c r="A9664">
        <v>802514</v>
      </c>
      <c r="B9664" t="s">
        <v>91</v>
      </c>
      <c r="C9664" t="s">
        <v>929</v>
      </c>
      <c r="D9664" t="s">
        <v>929</v>
      </c>
      <c r="E9664" t="s">
        <v>928</v>
      </c>
      <c r="F9664" t="s">
        <v>929</v>
      </c>
      <c r="G9664" t="s">
        <v>929</v>
      </c>
      <c r="H9664" t="s">
        <v>929</v>
      </c>
      <c r="I9664" t="s">
        <v>930</v>
      </c>
      <c r="J9664" t="s">
        <v>929</v>
      </c>
      <c r="K9664" t="s">
        <v>929</v>
      </c>
      <c r="L9664" t="s">
        <v>930</v>
      </c>
      <c r="M9664" t="s">
        <v>929</v>
      </c>
      <c r="N9664" t="s">
        <v>929</v>
      </c>
      <c r="O9664" t="s">
        <v>930</v>
      </c>
      <c r="P9664" t="s">
        <v>930</v>
      </c>
      <c r="Q9664" t="s">
        <v>930</v>
      </c>
      <c r="R9664" t="s">
        <v>929</v>
      </c>
      <c r="S9664" t="s">
        <v>930</v>
      </c>
      <c r="T9664" t="s">
        <v>929</v>
      </c>
      <c r="U9664" t="s">
        <v>930</v>
      </c>
      <c r="V9664" t="s">
        <v>930</v>
      </c>
      <c r="W9664" t="s">
        <v>930</v>
      </c>
      <c r="X9664" t="s">
        <v>930</v>
      </c>
      <c r="Y9664" t="s">
        <v>930</v>
      </c>
      <c r="Z9664" t="s">
        <v>930</v>
      </c>
      <c r="AA9664" t="s">
        <v>929</v>
      </c>
      <c r="AB9664" t="s">
        <v>930</v>
      </c>
      <c r="AC9664" t="s">
        <v>930</v>
      </c>
      <c r="AD9664" t="s">
        <v>930</v>
      </c>
      <c r="AE9664" t="s">
        <v>928</v>
      </c>
      <c r="AF9664" t="s">
        <v>929</v>
      </c>
      <c r="AG9664" t="s">
        <v>928</v>
      </c>
      <c r="AH9664" t="s">
        <v>928</v>
      </c>
      <c r="AI9664" t="s">
        <v>928</v>
      </c>
      <c r="AJ9664" t="s">
        <v>928</v>
      </c>
      <c r="AK9664" t="s">
        <v>928</v>
      </c>
      <c r="AL9664" t="s">
        <v>928</v>
      </c>
      <c r="AM9664" t="s">
        <v>930</v>
      </c>
      <c r="AN9664" t="s">
        <v>930</v>
      </c>
      <c r="AO9664" t="s">
        <v>930</v>
      </c>
      <c r="AP9664" t="s">
        <v>930</v>
      </c>
      <c r="AQ9664" t="s">
        <v>930</v>
      </c>
      <c r="AR9664" t="s">
        <v>930</v>
      </c>
      <c r="AS9664" t="s">
        <v>929</v>
      </c>
      <c r="AT9664" t="s">
        <v>929</v>
      </c>
      <c r="AU9664" t="s">
        <v>930</v>
      </c>
      <c r="AV9664" t="s">
        <v>930</v>
      </c>
      <c r="AW9664" t="s">
        <v>930</v>
      </c>
      <c r="AX9664" t="s">
        <v>930</v>
      </c>
    </row>
    <row r="9665" spans="1:50">
      <c r="A9665">
        <v>802522</v>
      </c>
      <c r="B9665" t="s">
        <v>91</v>
      </c>
      <c r="C9665" t="s">
        <v>928</v>
      </c>
      <c r="D9665" t="s">
        <v>930</v>
      </c>
      <c r="E9665" t="s">
        <v>929</v>
      </c>
      <c r="F9665" t="s">
        <v>930</v>
      </c>
      <c r="G9665" t="s">
        <v>930</v>
      </c>
      <c r="H9665" t="s">
        <v>929</v>
      </c>
      <c r="I9665" t="s">
        <v>930</v>
      </c>
      <c r="J9665" t="s">
        <v>930</v>
      </c>
      <c r="K9665" t="s">
        <v>928</v>
      </c>
      <c r="L9665" t="s">
        <v>928</v>
      </c>
      <c r="M9665" t="s">
        <v>928</v>
      </c>
      <c r="N9665" t="s">
        <v>930</v>
      </c>
      <c r="O9665" t="s">
        <v>928</v>
      </c>
      <c r="P9665" t="s">
        <v>930</v>
      </c>
      <c r="Q9665" t="s">
        <v>930</v>
      </c>
      <c r="R9665" t="s">
        <v>930</v>
      </c>
      <c r="S9665" t="s">
        <v>930</v>
      </c>
      <c r="T9665" t="s">
        <v>930</v>
      </c>
      <c r="U9665" t="s">
        <v>928</v>
      </c>
      <c r="V9665" t="s">
        <v>928</v>
      </c>
      <c r="W9665" t="s">
        <v>928</v>
      </c>
      <c r="X9665" t="s">
        <v>928</v>
      </c>
      <c r="Y9665" t="s">
        <v>930</v>
      </c>
      <c r="Z9665" t="s">
        <v>930</v>
      </c>
      <c r="AA9665" t="s">
        <v>929</v>
      </c>
      <c r="AB9665" t="s">
        <v>929</v>
      </c>
      <c r="AC9665" t="s">
        <v>929</v>
      </c>
      <c r="AD9665" t="s">
        <v>930</v>
      </c>
      <c r="AE9665" t="s">
        <v>929</v>
      </c>
      <c r="AF9665" t="s">
        <v>929</v>
      </c>
      <c r="AG9665" t="s">
        <v>929</v>
      </c>
      <c r="AH9665" t="s">
        <v>929</v>
      </c>
      <c r="AI9665" t="s">
        <v>929</v>
      </c>
      <c r="AJ9665" t="s">
        <v>929</v>
      </c>
      <c r="AK9665" t="s">
        <v>929</v>
      </c>
      <c r="AL9665" t="s">
        <v>929</v>
      </c>
      <c r="AM9665" t="s">
        <v>930</v>
      </c>
      <c r="AN9665" t="s">
        <v>930</v>
      </c>
      <c r="AO9665" t="s">
        <v>930</v>
      </c>
      <c r="AP9665" t="s">
        <v>930</v>
      </c>
      <c r="AQ9665" t="s">
        <v>930</v>
      </c>
      <c r="AR9665" t="s">
        <v>930</v>
      </c>
      <c r="AS9665" t="s">
        <v>929</v>
      </c>
      <c r="AT9665" t="s">
        <v>929</v>
      </c>
      <c r="AU9665" t="s">
        <v>929</v>
      </c>
      <c r="AV9665" t="s">
        <v>930</v>
      </c>
      <c r="AW9665" t="s">
        <v>930</v>
      </c>
      <c r="AX9665" t="s">
        <v>929</v>
      </c>
    </row>
    <row r="9666" spans="1:50">
      <c r="A9666">
        <v>802541</v>
      </c>
      <c r="B9666" t="s">
        <v>91</v>
      </c>
      <c r="C9666" t="s">
        <v>930</v>
      </c>
      <c r="D9666" t="s">
        <v>929</v>
      </c>
      <c r="E9666" t="s">
        <v>930</v>
      </c>
      <c r="F9666" t="s">
        <v>930</v>
      </c>
      <c r="G9666" t="s">
        <v>930</v>
      </c>
      <c r="H9666" t="s">
        <v>930</v>
      </c>
      <c r="I9666" t="s">
        <v>928</v>
      </c>
      <c r="J9666" t="s">
        <v>928</v>
      </c>
      <c r="K9666" t="s">
        <v>928</v>
      </c>
      <c r="L9666" t="s">
        <v>928</v>
      </c>
      <c r="M9666" t="s">
        <v>928</v>
      </c>
      <c r="N9666" t="s">
        <v>928</v>
      </c>
      <c r="O9666" t="s">
        <v>930</v>
      </c>
      <c r="P9666" t="s">
        <v>928</v>
      </c>
      <c r="Q9666" t="s">
        <v>928</v>
      </c>
      <c r="R9666" t="s">
        <v>928</v>
      </c>
      <c r="S9666" t="s">
        <v>928</v>
      </c>
      <c r="T9666" t="s">
        <v>928</v>
      </c>
      <c r="U9666" t="s">
        <v>930</v>
      </c>
      <c r="V9666" t="s">
        <v>930</v>
      </c>
      <c r="W9666" t="s">
        <v>930</v>
      </c>
      <c r="X9666" t="s">
        <v>930</v>
      </c>
      <c r="Y9666" t="s">
        <v>930</v>
      </c>
      <c r="Z9666" t="s">
        <v>930</v>
      </c>
      <c r="AA9666" t="s">
        <v>930</v>
      </c>
      <c r="AB9666" t="s">
        <v>930</v>
      </c>
      <c r="AC9666" t="s">
        <v>930</v>
      </c>
      <c r="AD9666" t="s">
        <v>928</v>
      </c>
      <c r="AE9666" t="s">
        <v>930</v>
      </c>
      <c r="AF9666" t="s">
        <v>930</v>
      </c>
      <c r="AG9666" t="s">
        <v>930</v>
      </c>
      <c r="AH9666" t="s">
        <v>930</v>
      </c>
      <c r="AI9666" t="s">
        <v>930</v>
      </c>
      <c r="AJ9666" t="s">
        <v>930</v>
      </c>
      <c r="AK9666" t="s">
        <v>928</v>
      </c>
      <c r="AL9666" t="s">
        <v>930</v>
      </c>
      <c r="AM9666" t="s">
        <v>929</v>
      </c>
      <c r="AN9666" t="s">
        <v>929</v>
      </c>
      <c r="AO9666" t="s">
        <v>930</v>
      </c>
      <c r="AP9666" t="s">
        <v>929</v>
      </c>
      <c r="AQ9666" t="s">
        <v>929</v>
      </c>
      <c r="AR9666" t="s">
        <v>929</v>
      </c>
      <c r="AS9666" t="s">
        <v>929</v>
      </c>
      <c r="AT9666" t="s">
        <v>930</v>
      </c>
      <c r="AU9666" t="s">
        <v>930</v>
      </c>
      <c r="AV9666" t="s">
        <v>930</v>
      </c>
      <c r="AW9666" t="s">
        <v>930</v>
      </c>
      <c r="AX9666" t="s">
        <v>930</v>
      </c>
    </row>
    <row r="9667" spans="1:50">
      <c r="A9667">
        <v>802543</v>
      </c>
      <c r="B9667" t="s">
        <v>91</v>
      </c>
      <c r="C9667" t="s">
        <v>928</v>
      </c>
      <c r="D9667" t="s">
        <v>928</v>
      </c>
      <c r="E9667" t="s">
        <v>928</v>
      </c>
      <c r="F9667" t="s">
        <v>928</v>
      </c>
      <c r="G9667" t="s">
        <v>928</v>
      </c>
      <c r="H9667" t="s">
        <v>930</v>
      </c>
      <c r="I9667" t="s">
        <v>928</v>
      </c>
      <c r="J9667" t="s">
        <v>928</v>
      </c>
      <c r="K9667" t="s">
        <v>928</v>
      </c>
      <c r="L9667" t="s">
        <v>930</v>
      </c>
      <c r="M9667" t="s">
        <v>930</v>
      </c>
      <c r="N9667" t="s">
        <v>930</v>
      </c>
      <c r="O9667" t="s">
        <v>928</v>
      </c>
      <c r="P9667" t="s">
        <v>928</v>
      </c>
      <c r="Q9667" t="s">
        <v>928</v>
      </c>
      <c r="R9667" t="s">
        <v>928</v>
      </c>
      <c r="S9667" t="s">
        <v>930</v>
      </c>
      <c r="T9667" t="s">
        <v>930</v>
      </c>
      <c r="U9667" t="s">
        <v>928</v>
      </c>
      <c r="V9667" t="s">
        <v>928</v>
      </c>
      <c r="W9667" t="s">
        <v>928</v>
      </c>
      <c r="X9667" t="s">
        <v>928</v>
      </c>
      <c r="Y9667" t="s">
        <v>928</v>
      </c>
      <c r="Z9667" t="s">
        <v>928</v>
      </c>
      <c r="AA9667" t="s">
        <v>928</v>
      </c>
      <c r="AB9667" t="s">
        <v>930</v>
      </c>
      <c r="AC9667" t="s">
        <v>928</v>
      </c>
      <c r="AD9667" t="s">
        <v>928</v>
      </c>
      <c r="AE9667" t="s">
        <v>930</v>
      </c>
      <c r="AF9667" t="s">
        <v>928</v>
      </c>
      <c r="AG9667" t="s">
        <v>930</v>
      </c>
      <c r="AH9667" t="s">
        <v>930</v>
      </c>
      <c r="AI9667" t="s">
        <v>930</v>
      </c>
      <c r="AJ9667" t="s">
        <v>930</v>
      </c>
      <c r="AK9667" t="s">
        <v>929</v>
      </c>
      <c r="AL9667" t="s">
        <v>930</v>
      </c>
      <c r="AM9667" t="s">
        <v>929</v>
      </c>
      <c r="AN9667" t="s">
        <v>929</v>
      </c>
      <c r="AO9667" t="s">
        <v>929</v>
      </c>
      <c r="AP9667" t="s">
        <v>929</v>
      </c>
      <c r="AQ9667" t="s">
        <v>930</v>
      </c>
      <c r="AR9667" t="s">
        <v>929</v>
      </c>
      <c r="AS9667" t="s">
        <v>929</v>
      </c>
      <c r="AT9667" t="s">
        <v>930</v>
      </c>
      <c r="AU9667" t="s">
        <v>930</v>
      </c>
      <c r="AV9667" t="s">
        <v>930</v>
      </c>
      <c r="AW9667" t="s">
        <v>930</v>
      </c>
      <c r="AX9667" t="s">
        <v>930</v>
      </c>
    </row>
    <row r="9668" spans="1:50">
      <c r="A9668">
        <v>802587</v>
      </c>
      <c r="B9668" t="s">
        <v>91</v>
      </c>
      <c r="C9668" t="s">
        <v>928</v>
      </c>
      <c r="D9668" t="s">
        <v>928</v>
      </c>
      <c r="E9668" t="s">
        <v>930</v>
      </c>
      <c r="F9668" t="s">
        <v>930</v>
      </c>
      <c r="G9668" t="s">
        <v>930</v>
      </c>
      <c r="H9668" t="s">
        <v>930</v>
      </c>
      <c r="I9668" t="s">
        <v>928</v>
      </c>
      <c r="J9668" t="s">
        <v>928</v>
      </c>
      <c r="K9668" t="s">
        <v>929</v>
      </c>
      <c r="L9668" t="s">
        <v>930</v>
      </c>
      <c r="M9668" t="s">
        <v>930</v>
      </c>
      <c r="N9668" t="s">
        <v>930</v>
      </c>
      <c r="O9668" t="s">
        <v>928</v>
      </c>
      <c r="P9668" t="s">
        <v>928</v>
      </c>
      <c r="Q9668" t="s">
        <v>930</v>
      </c>
      <c r="R9668" t="s">
        <v>930</v>
      </c>
      <c r="S9668" t="s">
        <v>930</v>
      </c>
      <c r="T9668" t="s">
        <v>930</v>
      </c>
      <c r="U9668" t="s">
        <v>928</v>
      </c>
      <c r="V9668" t="s">
        <v>928</v>
      </c>
      <c r="W9668" t="s">
        <v>928</v>
      </c>
      <c r="X9668" t="s">
        <v>928</v>
      </c>
      <c r="Y9668" t="s">
        <v>930</v>
      </c>
      <c r="Z9668" t="s">
        <v>928</v>
      </c>
      <c r="AA9668" t="s">
        <v>928</v>
      </c>
      <c r="AB9668" t="s">
        <v>930</v>
      </c>
      <c r="AC9668" t="s">
        <v>930</v>
      </c>
      <c r="AD9668" t="s">
        <v>928</v>
      </c>
      <c r="AE9668" t="s">
        <v>930</v>
      </c>
      <c r="AF9668" t="s">
        <v>930</v>
      </c>
      <c r="AG9668" t="s">
        <v>930</v>
      </c>
      <c r="AH9668" t="s">
        <v>930</v>
      </c>
      <c r="AI9668" t="s">
        <v>930</v>
      </c>
      <c r="AJ9668" t="s">
        <v>930</v>
      </c>
      <c r="AK9668" t="s">
        <v>929</v>
      </c>
      <c r="AL9668" t="s">
        <v>930</v>
      </c>
      <c r="AM9668" t="s">
        <v>930</v>
      </c>
      <c r="AN9668" t="s">
        <v>930</v>
      </c>
      <c r="AO9668" t="s">
        <v>930</v>
      </c>
      <c r="AP9668" t="s">
        <v>930</v>
      </c>
      <c r="AQ9668" t="s">
        <v>930</v>
      </c>
      <c r="AR9668" t="s">
        <v>930</v>
      </c>
      <c r="AS9668" t="s">
        <v>929</v>
      </c>
      <c r="AT9668" t="s">
        <v>929</v>
      </c>
      <c r="AU9668" t="s">
        <v>929</v>
      </c>
      <c r="AV9668" t="s">
        <v>929</v>
      </c>
      <c r="AW9668" t="s">
        <v>929</v>
      </c>
      <c r="AX9668" t="s">
        <v>929</v>
      </c>
    </row>
    <row r="9669" spans="1:50">
      <c r="A9669">
        <v>802614</v>
      </c>
      <c r="B9669" t="s">
        <v>91</v>
      </c>
      <c r="C9669" t="s">
        <v>929</v>
      </c>
      <c r="D9669" t="s">
        <v>929</v>
      </c>
      <c r="E9669" t="s">
        <v>929</v>
      </c>
      <c r="F9669" t="s">
        <v>929</v>
      </c>
      <c r="G9669" t="s">
        <v>929</v>
      </c>
      <c r="H9669" t="s">
        <v>929</v>
      </c>
      <c r="I9669" t="s">
        <v>929</v>
      </c>
      <c r="J9669" t="s">
        <v>929</v>
      </c>
      <c r="K9669" t="s">
        <v>929</v>
      </c>
      <c r="L9669" t="s">
        <v>929</v>
      </c>
      <c r="M9669" t="s">
        <v>929</v>
      </c>
      <c r="N9669" t="s">
        <v>929</v>
      </c>
      <c r="O9669" t="s">
        <v>930</v>
      </c>
      <c r="P9669" t="s">
        <v>929</v>
      </c>
      <c r="Q9669" t="s">
        <v>929</v>
      </c>
      <c r="R9669" t="s">
        <v>929</v>
      </c>
      <c r="S9669" t="s">
        <v>929</v>
      </c>
      <c r="T9669" t="s">
        <v>929</v>
      </c>
      <c r="U9669" t="s">
        <v>929</v>
      </c>
      <c r="V9669" t="s">
        <v>929</v>
      </c>
      <c r="W9669" t="s">
        <v>929</v>
      </c>
      <c r="X9669" t="s">
        <v>929</v>
      </c>
      <c r="Y9669" t="s">
        <v>929</v>
      </c>
      <c r="Z9669" t="s">
        <v>929</v>
      </c>
      <c r="AA9669" t="s">
        <v>928</v>
      </c>
      <c r="AB9669" t="s">
        <v>930</v>
      </c>
      <c r="AC9669" t="s">
        <v>930</v>
      </c>
      <c r="AD9669" t="s">
        <v>930</v>
      </c>
      <c r="AE9669" t="s">
        <v>930</v>
      </c>
      <c r="AF9669" t="s">
        <v>930</v>
      </c>
      <c r="AG9669" t="s">
        <v>930</v>
      </c>
      <c r="AH9669" t="s">
        <v>930</v>
      </c>
      <c r="AI9669" t="s">
        <v>930</v>
      </c>
      <c r="AJ9669" t="s">
        <v>930</v>
      </c>
      <c r="AK9669" t="s">
        <v>928</v>
      </c>
      <c r="AL9669" t="s">
        <v>930</v>
      </c>
      <c r="AM9669" t="s">
        <v>930</v>
      </c>
      <c r="AN9669" t="s">
        <v>930</v>
      </c>
      <c r="AO9669" t="s">
        <v>930</v>
      </c>
      <c r="AP9669" t="s">
        <v>930</v>
      </c>
      <c r="AQ9669" t="s">
        <v>930</v>
      </c>
      <c r="AR9669" t="s">
        <v>930</v>
      </c>
      <c r="AS9669" t="s">
        <v>929</v>
      </c>
      <c r="AT9669" t="s">
        <v>930</v>
      </c>
      <c r="AU9669" t="s">
        <v>930</v>
      </c>
      <c r="AV9669" t="s">
        <v>930</v>
      </c>
      <c r="AW9669" t="s">
        <v>930</v>
      </c>
      <c r="AX9669" t="s">
        <v>930</v>
      </c>
    </row>
    <row r="9670" spans="1:50">
      <c r="A9670">
        <v>802620</v>
      </c>
      <c r="B9670" t="s">
        <v>91</v>
      </c>
      <c r="C9670" t="s">
        <v>929</v>
      </c>
      <c r="D9670" t="s">
        <v>930</v>
      </c>
      <c r="E9670" t="s">
        <v>929</v>
      </c>
      <c r="F9670" t="s">
        <v>929</v>
      </c>
      <c r="G9670" t="s">
        <v>930</v>
      </c>
      <c r="H9670" t="s">
        <v>929</v>
      </c>
      <c r="I9670" t="s">
        <v>929</v>
      </c>
      <c r="J9670" t="s">
        <v>929</v>
      </c>
      <c r="K9670" t="s">
        <v>929</v>
      </c>
      <c r="L9670" t="s">
        <v>930</v>
      </c>
      <c r="M9670" t="s">
        <v>929</v>
      </c>
      <c r="N9670" t="s">
        <v>929</v>
      </c>
      <c r="O9670" t="s">
        <v>930</v>
      </c>
      <c r="P9670" t="s">
        <v>929</v>
      </c>
      <c r="Q9670" t="s">
        <v>929</v>
      </c>
      <c r="R9670" t="s">
        <v>929</v>
      </c>
      <c r="S9670" t="s">
        <v>929</v>
      </c>
      <c r="T9670" t="s">
        <v>929</v>
      </c>
      <c r="U9670" t="s">
        <v>929</v>
      </c>
      <c r="V9670" t="s">
        <v>929</v>
      </c>
      <c r="W9670" t="s">
        <v>929</v>
      </c>
      <c r="X9670" t="s">
        <v>929</v>
      </c>
      <c r="Y9670" t="s">
        <v>929</v>
      </c>
      <c r="Z9670" t="s">
        <v>929</v>
      </c>
      <c r="AA9670" t="s">
        <v>928</v>
      </c>
      <c r="AB9670" t="s">
        <v>930</v>
      </c>
      <c r="AC9670" t="s">
        <v>928</v>
      </c>
      <c r="AD9670" t="s">
        <v>930</v>
      </c>
      <c r="AE9670" t="s">
        <v>928</v>
      </c>
      <c r="AF9670" t="s">
        <v>930</v>
      </c>
      <c r="AG9670" t="s">
        <v>930</v>
      </c>
      <c r="AH9670" t="s">
        <v>930</v>
      </c>
      <c r="AI9670" t="s">
        <v>930</v>
      </c>
      <c r="AJ9670" t="s">
        <v>930</v>
      </c>
      <c r="AK9670" t="s">
        <v>929</v>
      </c>
      <c r="AL9670" t="s">
        <v>930</v>
      </c>
      <c r="AM9670" t="s">
        <v>929</v>
      </c>
      <c r="AN9670" t="s">
        <v>929</v>
      </c>
      <c r="AO9670" t="s">
        <v>929</v>
      </c>
      <c r="AP9670" t="s">
        <v>929</v>
      </c>
      <c r="AQ9670" t="s">
        <v>929</v>
      </c>
      <c r="AR9670" t="s">
        <v>929</v>
      </c>
      <c r="AS9670" t="s">
        <v>929</v>
      </c>
      <c r="AT9670" t="s">
        <v>930</v>
      </c>
      <c r="AU9670" t="s">
        <v>930</v>
      </c>
      <c r="AV9670" t="s">
        <v>930</v>
      </c>
      <c r="AW9670" t="s">
        <v>930</v>
      </c>
      <c r="AX9670" t="s">
        <v>930</v>
      </c>
    </row>
    <row r="9671" spans="1:50">
      <c r="A9671">
        <v>802621</v>
      </c>
      <c r="B9671" t="s">
        <v>91</v>
      </c>
      <c r="C9671" t="s">
        <v>930</v>
      </c>
      <c r="D9671" t="s">
        <v>930</v>
      </c>
      <c r="E9671" t="s">
        <v>930</v>
      </c>
      <c r="F9671" t="s">
        <v>930</v>
      </c>
      <c r="G9671" t="s">
        <v>929</v>
      </c>
      <c r="H9671" t="s">
        <v>930</v>
      </c>
      <c r="I9671" t="s">
        <v>929</v>
      </c>
      <c r="J9671" t="s">
        <v>930</v>
      </c>
      <c r="K9671" t="s">
        <v>929</v>
      </c>
      <c r="L9671" t="s">
        <v>929</v>
      </c>
      <c r="M9671" t="s">
        <v>929</v>
      </c>
      <c r="N9671" t="s">
        <v>929</v>
      </c>
      <c r="O9671" t="s">
        <v>928</v>
      </c>
      <c r="P9671" t="s">
        <v>930</v>
      </c>
      <c r="Q9671" t="s">
        <v>929</v>
      </c>
      <c r="R9671" t="s">
        <v>929</v>
      </c>
      <c r="S9671" t="s">
        <v>929</v>
      </c>
      <c r="T9671" t="s">
        <v>929</v>
      </c>
      <c r="U9671" t="s">
        <v>929</v>
      </c>
      <c r="V9671" t="s">
        <v>930</v>
      </c>
      <c r="W9671" t="s">
        <v>929</v>
      </c>
      <c r="X9671" t="s">
        <v>929</v>
      </c>
      <c r="Y9671" t="s">
        <v>929</v>
      </c>
      <c r="Z9671" t="s">
        <v>930</v>
      </c>
      <c r="AA9671" t="s">
        <v>930</v>
      </c>
      <c r="AB9671" t="s">
        <v>930</v>
      </c>
      <c r="AC9671" t="s">
        <v>930</v>
      </c>
      <c r="AD9671" t="s">
        <v>930</v>
      </c>
      <c r="AE9671" t="s">
        <v>930</v>
      </c>
      <c r="AF9671" t="s">
        <v>930</v>
      </c>
      <c r="AG9671" t="s">
        <v>929</v>
      </c>
      <c r="AH9671" t="s">
        <v>929</v>
      </c>
      <c r="AI9671" t="s">
        <v>929</v>
      </c>
      <c r="AJ9671" t="s">
        <v>929</v>
      </c>
      <c r="AK9671" t="s">
        <v>929</v>
      </c>
      <c r="AL9671" t="s">
        <v>929</v>
      </c>
      <c r="AM9671" t="s">
        <v>930</v>
      </c>
      <c r="AN9671" t="s">
        <v>930</v>
      </c>
      <c r="AO9671" t="s">
        <v>930</v>
      </c>
      <c r="AP9671" t="s">
        <v>930</v>
      </c>
      <c r="AQ9671" t="s">
        <v>930</v>
      </c>
      <c r="AR9671" t="s">
        <v>930</v>
      </c>
      <c r="AS9671" t="s">
        <v>929</v>
      </c>
      <c r="AT9671" t="s">
        <v>929</v>
      </c>
      <c r="AU9671" t="s">
        <v>929</v>
      </c>
      <c r="AV9671" t="s">
        <v>929</v>
      </c>
      <c r="AW9671" t="s">
        <v>929</v>
      </c>
      <c r="AX9671" t="s">
        <v>929</v>
      </c>
    </row>
    <row r="9672" spans="1:50">
      <c r="A9672">
        <v>802622</v>
      </c>
      <c r="B9672" t="s">
        <v>91</v>
      </c>
      <c r="C9672" t="s">
        <v>930</v>
      </c>
      <c r="D9672" t="s">
        <v>930</v>
      </c>
      <c r="E9672" t="s">
        <v>929</v>
      </c>
      <c r="F9672" t="s">
        <v>930</v>
      </c>
      <c r="G9672" t="s">
        <v>930</v>
      </c>
      <c r="H9672" t="s">
        <v>930</v>
      </c>
      <c r="I9672" t="s">
        <v>930</v>
      </c>
      <c r="J9672" t="s">
        <v>930</v>
      </c>
      <c r="K9672" t="s">
        <v>930</v>
      </c>
      <c r="L9672" t="s">
        <v>930</v>
      </c>
      <c r="M9672" t="s">
        <v>930</v>
      </c>
      <c r="N9672" t="s">
        <v>930</v>
      </c>
      <c r="O9672" t="s">
        <v>930</v>
      </c>
      <c r="P9672" t="s">
        <v>929</v>
      </c>
      <c r="Q9672" t="s">
        <v>929</v>
      </c>
      <c r="R9672" t="s">
        <v>930</v>
      </c>
      <c r="S9672" t="s">
        <v>930</v>
      </c>
      <c r="T9672" t="s">
        <v>929</v>
      </c>
      <c r="U9672" t="s">
        <v>929</v>
      </c>
      <c r="V9672" t="s">
        <v>929</v>
      </c>
      <c r="W9672" t="s">
        <v>929</v>
      </c>
      <c r="X9672" t="s">
        <v>929</v>
      </c>
      <c r="Y9672" t="s">
        <v>929</v>
      </c>
      <c r="Z9672" t="s">
        <v>929</v>
      </c>
      <c r="AA9672" t="s">
        <v>929</v>
      </c>
      <c r="AB9672" t="s">
        <v>929</v>
      </c>
      <c r="AC9672" t="s">
        <v>930</v>
      </c>
      <c r="AD9672" t="s">
        <v>930</v>
      </c>
      <c r="AE9672" t="s">
        <v>929</v>
      </c>
      <c r="AF9672" t="s">
        <v>929</v>
      </c>
      <c r="AG9672" t="s">
        <v>929</v>
      </c>
      <c r="AH9672" t="s">
        <v>929</v>
      </c>
      <c r="AI9672" t="s">
        <v>929</v>
      </c>
      <c r="AJ9672" t="s">
        <v>929</v>
      </c>
      <c r="AK9672" t="s">
        <v>930</v>
      </c>
      <c r="AL9672" t="s">
        <v>929</v>
      </c>
      <c r="AM9672" t="s">
        <v>930</v>
      </c>
      <c r="AN9672" t="s">
        <v>930</v>
      </c>
      <c r="AO9672" t="s">
        <v>929</v>
      </c>
      <c r="AP9672" t="s">
        <v>930</v>
      </c>
      <c r="AQ9672" t="s">
        <v>930</v>
      </c>
      <c r="AR9672" t="s">
        <v>930</v>
      </c>
      <c r="AS9672" t="s">
        <v>929</v>
      </c>
      <c r="AT9672" t="s">
        <v>929</v>
      </c>
      <c r="AU9672" t="s">
        <v>930</v>
      </c>
      <c r="AV9672" t="s">
        <v>930</v>
      </c>
      <c r="AW9672" t="s">
        <v>930</v>
      </c>
      <c r="AX9672" t="s">
        <v>929</v>
      </c>
    </row>
    <row r="9673" spans="1:50">
      <c r="A9673">
        <v>802633</v>
      </c>
      <c r="B9673" t="s">
        <v>91</v>
      </c>
      <c r="C9673" t="s">
        <v>928</v>
      </c>
      <c r="D9673" t="s">
        <v>928</v>
      </c>
      <c r="E9673" t="s">
        <v>930</v>
      </c>
      <c r="F9673" t="s">
        <v>928</v>
      </c>
      <c r="G9673" t="s">
        <v>930</v>
      </c>
      <c r="H9673" t="s">
        <v>930</v>
      </c>
      <c r="I9673" t="s">
        <v>930</v>
      </c>
      <c r="J9673" t="s">
        <v>928</v>
      </c>
      <c r="K9673" t="s">
        <v>930</v>
      </c>
      <c r="L9673" t="s">
        <v>930</v>
      </c>
      <c r="M9673" t="s">
        <v>930</v>
      </c>
      <c r="N9673" t="s">
        <v>930</v>
      </c>
      <c r="O9673" t="s">
        <v>928</v>
      </c>
      <c r="P9673" t="s">
        <v>929</v>
      </c>
      <c r="Q9673" t="s">
        <v>930</v>
      </c>
      <c r="R9673" t="s">
        <v>929</v>
      </c>
      <c r="S9673" t="s">
        <v>929</v>
      </c>
      <c r="T9673" t="s">
        <v>930</v>
      </c>
      <c r="U9673" t="s">
        <v>929</v>
      </c>
      <c r="V9673" t="s">
        <v>929</v>
      </c>
      <c r="W9673" t="s">
        <v>929</v>
      </c>
      <c r="X9673" t="s">
        <v>929</v>
      </c>
      <c r="Y9673" t="s">
        <v>929</v>
      </c>
      <c r="Z9673" t="s">
        <v>929</v>
      </c>
      <c r="AA9673" t="s">
        <v>930</v>
      </c>
      <c r="AB9673" t="s">
        <v>928</v>
      </c>
      <c r="AC9673" t="s">
        <v>928</v>
      </c>
      <c r="AD9673" t="s">
        <v>928</v>
      </c>
      <c r="AE9673" t="s">
        <v>930</v>
      </c>
      <c r="AF9673" t="s">
        <v>930</v>
      </c>
      <c r="AG9673" t="s">
        <v>930</v>
      </c>
      <c r="AH9673" t="s">
        <v>930</v>
      </c>
      <c r="AI9673" t="s">
        <v>930</v>
      </c>
      <c r="AJ9673" t="s">
        <v>930</v>
      </c>
      <c r="AK9673" t="s">
        <v>930</v>
      </c>
      <c r="AL9673" t="s">
        <v>930</v>
      </c>
      <c r="AM9673" t="s">
        <v>929</v>
      </c>
      <c r="AN9673" t="s">
        <v>929</v>
      </c>
      <c r="AO9673" t="s">
        <v>929</v>
      </c>
      <c r="AP9673" t="s">
        <v>929</v>
      </c>
      <c r="AQ9673" t="s">
        <v>930</v>
      </c>
      <c r="AR9673" t="s">
        <v>929</v>
      </c>
      <c r="AS9673" t="s">
        <v>929</v>
      </c>
      <c r="AT9673" t="s">
        <v>930</v>
      </c>
      <c r="AU9673" t="s">
        <v>930</v>
      </c>
      <c r="AV9673" t="s">
        <v>930</v>
      </c>
      <c r="AW9673" t="s">
        <v>930</v>
      </c>
      <c r="AX9673" t="s">
        <v>930</v>
      </c>
    </row>
    <row r="9674" spans="1:50">
      <c r="A9674">
        <v>802645</v>
      </c>
      <c r="B9674" t="s">
        <v>91</v>
      </c>
      <c r="C9674" t="s">
        <v>930</v>
      </c>
      <c r="D9674" t="s">
        <v>930</v>
      </c>
      <c r="E9674" t="s">
        <v>930</v>
      </c>
      <c r="F9674" t="s">
        <v>930</v>
      </c>
      <c r="G9674" t="s">
        <v>930</v>
      </c>
      <c r="H9674" t="s">
        <v>930</v>
      </c>
      <c r="I9674" t="s">
        <v>930</v>
      </c>
      <c r="J9674" t="s">
        <v>930</v>
      </c>
      <c r="K9674" t="s">
        <v>930</v>
      </c>
      <c r="L9674" t="s">
        <v>930</v>
      </c>
      <c r="M9674" t="s">
        <v>930</v>
      </c>
      <c r="N9674" t="s">
        <v>930</v>
      </c>
      <c r="O9674" t="s">
        <v>930</v>
      </c>
      <c r="P9674" t="s">
        <v>929</v>
      </c>
      <c r="Q9674" t="s">
        <v>930</v>
      </c>
      <c r="R9674" t="s">
        <v>928</v>
      </c>
      <c r="S9674" t="s">
        <v>928</v>
      </c>
      <c r="T9674" t="s">
        <v>930</v>
      </c>
      <c r="U9674" t="s">
        <v>930</v>
      </c>
      <c r="V9674" t="s">
        <v>930</v>
      </c>
      <c r="W9674" t="s">
        <v>930</v>
      </c>
      <c r="X9674" t="s">
        <v>930</v>
      </c>
      <c r="Y9674" t="s">
        <v>930</v>
      </c>
      <c r="Z9674" t="s">
        <v>930</v>
      </c>
      <c r="AA9674" t="s">
        <v>929</v>
      </c>
      <c r="AB9674" t="s">
        <v>929</v>
      </c>
      <c r="AC9674" t="s">
        <v>929</v>
      </c>
      <c r="AD9674" t="s">
        <v>930</v>
      </c>
      <c r="AE9674" t="s">
        <v>929</v>
      </c>
      <c r="AF9674" t="s">
        <v>929</v>
      </c>
      <c r="AG9674" t="s">
        <v>930</v>
      </c>
      <c r="AH9674" t="s">
        <v>930</v>
      </c>
      <c r="AI9674" t="s">
        <v>930</v>
      </c>
      <c r="AJ9674" t="s">
        <v>930</v>
      </c>
      <c r="AK9674" t="s">
        <v>929</v>
      </c>
      <c r="AL9674" t="s">
        <v>930</v>
      </c>
      <c r="AM9674" t="s">
        <v>930</v>
      </c>
      <c r="AN9674" t="s">
        <v>930</v>
      </c>
      <c r="AO9674" t="s">
        <v>930</v>
      </c>
      <c r="AP9674" t="s">
        <v>930</v>
      </c>
      <c r="AQ9674" t="s">
        <v>930</v>
      </c>
      <c r="AR9674" t="s">
        <v>929</v>
      </c>
      <c r="AS9674" t="s">
        <v>929</v>
      </c>
      <c r="AT9674" t="s">
        <v>930</v>
      </c>
      <c r="AU9674" t="s">
        <v>930</v>
      </c>
      <c r="AV9674" t="s">
        <v>929</v>
      </c>
      <c r="AW9674" t="s">
        <v>929</v>
      </c>
      <c r="AX9674" t="s">
        <v>929</v>
      </c>
    </row>
    <row r="9675" spans="1:50">
      <c r="A9675">
        <v>802646</v>
      </c>
      <c r="B9675" t="s">
        <v>91</v>
      </c>
      <c r="C9675" t="s">
        <v>930</v>
      </c>
      <c r="D9675" t="s">
        <v>928</v>
      </c>
      <c r="E9675" t="s">
        <v>930</v>
      </c>
      <c r="F9675" t="s">
        <v>928</v>
      </c>
      <c r="G9675" t="s">
        <v>930</v>
      </c>
      <c r="H9675" t="s">
        <v>928</v>
      </c>
      <c r="I9675" t="s">
        <v>930</v>
      </c>
      <c r="J9675" t="s">
        <v>930</v>
      </c>
      <c r="K9675" t="s">
        <v>928</v>
      </c>
      <c r="L9675" t="s">
        <v>928</v>
      </c>
      <c r="M9675" t="s">
        <v>928</v>
      </c>
      <c r="N9675" t="s">
        <v>930</v>
      </c>
      <c r="O9675" t="s">
        <v>930</v>
      </c>
      <c r="P9675" t="s">
        <v>930</v>
      </c>
      <c r="Q9675" t="s">
        <v>930</v>
      </c>
      <c r="R9675" t="s">
        <v>930</v>
      </c>
      <c r="S9675" t="s">
        <v>930</v>
      </c>
      <c r="T9675" t="s">
        <v>930</v>
      </c>
      <c r="U9675" t="s">
        <v>929</v>
      </c>
      <c r="V9675" t="s">
        <v>929</v>
      </c>
      <c r="W9675" t="s">
        <v>929</v>
      </c>
      <c r="X9675" t="s">
        <v>929</v>
      </c>
      <c r="Y9675" t="s">
        <v>929</v>
      </c>
      <c r="Z9675" t="s">
        <v>929</v>
      </c>
      <c r="AA9675" t="s">
        <v>930</v>
      </c>
      <c r="AB9675" t="s">
        <v>930</v>
      </c>
      <c r="AC9675" t="s">
        <v>930</v>
      </c>
      <c r="AD9675" t="s">
        <v>930</v>
      </c>
      <c r="AE9675" t="s">
        <v>930</v>
      </c>
      <c r="AF9675" t="s">
        <v>930</v>
      </c>
      <c r="AG9675" t="s">
        <v>930</v>
      </c>
      <c r="AH9675" t="s">
        <v>930</v>
      </c>
      <c r="AI9675" t="s">
        <v>930</v>
      </c>
      <c r="AJ9675" t="s">
        <v>930</v>
      </c>
      <c r="AK9675" t="s">
        <v>928</v>
      </c>
      <c r="AL9675" t="s">
        <v>930</v>
      </c>
      <c r="AM9675" t="s">
        <v>930</v>
      </c>
      <c r="AN9675" t="s">
        <v>930</v>
      </c>
      <c r="AO9675" t="s">
        <v>930</v>
      </c>
      <c r="AP9675" t="s">
        <v>930</v>
      </c>
      <c r="AQ9675" t="s">
        <v>930</v>
      </c>
      <c r="AR9675" t="s">
        <v>930</v>
      </c>
      <c r="AS9675" t="s">
        <v>929</v>
      </c>
      <c r="AT9675" t="s">
        <v>930</v>
      </c>
      <c r="AU9675" t="s">
        <v>930</v>
      </c>
      <c r="AV9675" t="s">
        <v>930</v>
      </c>
      <c r="AW9675" t="s">
        <v>930</v>
      </c>
      <c r="AX9675" t="s">
        <v>930</v>
      </c>
    </row>
    <row r="9676" spans="1:50">
      <c r="A9676">
        <v>802650</v>
      </c>
      <c r="B9676" t="s">
        <v>91</v>
      </c>
      <c r="C9676" t="s">
        <v>930</v>
      </c>
      <c r="D9676" t="s">
        <v>930</v>
      </c>
      <c r="E9676" t="s">
        <v>928</v>
      </c>
      <c r="F9676" t="s">
        <v>930</v>
      </c>
      <c r="G9676" t="s">
        <v>930</v>
      </c>
      <c r="H9676" t="s">
        <v>930</v>
      </c>
      <c r="I9676" t="s">
        <v>930</v>
      </c>
      <c r="J9676" t="s">
        <v>930</v>
      </c>
      <c r="K9676" t="s">
        <v>930</v>
      </c>
      <c r="L9676" t="s">
        <v>928</v>
      </c>
      <c r="M9676" t="s">
        <v>930</v>
      </c>
      <c r="N9676" t="s">
        <v>930</v>
      </c>
      <c r="O9676" t="s">
        <v>928</v>
      </c>
      <c r="P9676" t="s">
        <v>928</v>
      </c>
      <c r="Q9676" t="s">
        <v>930</v>
      </c>
      <c r="R9676" t="s">
        <v>930</v>
      </c>
      <c r="S9676" t="s">
        <v>930</v>
      </c>
      <c r="T9676" t="s">
        <v>930</v>
      </c>
      <c r="U9676" t="s">
        <v>928</v>
      </c>
      <c r="V9676" t="s">
        <v>928</v>
      </c>
      <c r="W9676" t="s">
        <v>928</v>
      </c>
      <c r="X9676" t="s">
        <v>928</v>
      </c>
      <c r="Y9676" t="s">
        <v>928</v>
      </c>
      <c r="Z9676" t="s">
        <v>929</v>
      </c>
      <c r="AA9676" t="s">
        <v>929</v>
      </c>
      <c r="AB9676" t="s">
        <v>930</v>
      </c>
      <c r="AC9676" t="s">
        <v>930</v>
      </c>
      <c r="AD9676" t="s">
        <v>928</v>
      </c>
      <c r="AE9676" t="s">
        <v>930</v>
      </c>
      <c r="AF9676" t="s">
        <v>929</v>
      </c>
      <c r="AG9676" t="s">
        <v>930</v>
      </c>
      <c r="AH9676" t="s">
        <v>930</v>
      </c>
      <c r="AI9676" t="s">
        <v>930</v>
      </c>
      <c r="AJ9676" t="s">
        <v>930</v>
      </c>
      <c r="AK9676" t="s">
        <v>928</v>
      </c>
      <c r="AL9676" t="s">
        <v>930</v>
      </c>
      <c r="AM9676" t="s">
        <v>930</v>
      </c>
      <c r="AN9676" t="s">
        <v>930</v>
      </c>
      <c r="AO9676" t="s">
        <v>930</v>
      </c>
      <c r="AP9676" t="s">
        <v>930</v>
      </c>
      <c r="AQ9676" t="s">
        <v>930</v>
      </c>
      <c r="AR9676" t="s">
        <v>930</v>
      </c>
      <c r="AS9676" t="s">
        <v>929</v>
      </c>
      <c r="AT9676" t="s">
        <v>930</v>
      </c>
      <c r="AU9676" t="s">
        <v>930</v>
      </c>
      <c r="AV9676" t="s">
        <v>930</v>
      </c>
      <c r="AW9676" t="s">
        <v>930</v>
      </c>
      <c r="AX9676" t="s">
        <v>930</v>
      </c>
    </row>
    <row r="9677" spans="1:50">
      <c r="A9677">
        <v>802674</v>
      </c>
      <c r="B9677" t="s">
        <v>91</v>
      </c>
      <c r="C9677" t="s">
        <v>930</v>
      </c>
      <c r="D9677" t="s">
        <v>930</v>
      </c>
      <c r="E9677" t="s">
        <v>929</v>
      </c>
      <c r="F9677" t="s">
        <v>930</v>
      </c>
      <c r="G9677" t="s">
        <v>930</v>
      </c>
      <c r="H9677" t="s">
        <v>930</v>
      </c>
      <c r="I9677" t="s">
        <v>930</v>
      </c>
      <c r="J9677" t="s">
        <v>930</v>
      </c>
      <c r="K9677" t="s">
        <v>930</v>
      </c>
      <c r="L9677" t="s">
        <v>928</v>
      </c>
      <c r="M9677" t="s">
        <v>930</v>
      </c>
      <c r="N9677" t="s">
        <v>930</v>
      </c>
      <c r="O9677" t="s">
        <v>928</v>
      </c>
      <c r="P9677" t="s">
        <v>928</v>
      </c>
      <c r="Q9677" t="s">
        <v>930</v>
      </c>
      <c r="R9677" t="s">
        <v>930</v>
      </c>
      <c r="S9677" t="s">
        <v>930</v>
      </c>
      <c r="T9677" t="s">
        <v>930</v>
      </c>
      <c r="U9677" t="s">
        <v>928</v>
      </c>
      <c r="V9677" t="s">
        <v>928</v>
      </c>
      <c r="W9677" t="s">
        <v>928</v>
      </c>
      <c r="X9677" t="s">
        <v>928</v>
      </c>
      <c r="Y9677" t="s">
        <v>928</v>
      </c>
      <c r="Z9677" t="s">
        <v>929</v>
      </c>
      <c r="AA9677" t="s">
        <v>929</v>
      </c>
      <c r="AB9677" t="s">
        <v>930</v>
      </c>
      <c r="AC9677" t="s">
        <v>930</v>
      </c>
      <c r="AD9677" t="s">
        <v>928</v>
      </c>
      <c r="AE9677" t="s">
        <v>929</v>
      </c>
      <c r="AF9677" t="s">
        <v>930</v>
      </c>
      <c r="AG9677" t="s">
        <v>930</v>
      </c>
      <c r="AH9677" t="s">
        <v>930</v>
      </c>
      <c r="AI9677" t="s">
        <v>930</v>
      </c>
      <c r="AJ9677" t="s">
        <v>930</v>
      </c>
      <c r="AK9677" t="s">
        <v>928</v>
      </c>
      <c r="AL9677" t="s">
        <v>930</v>
      </c>
      <c r="AM9677" t="s">
        <v>930</v>
      </c>
      <c r="AN9677" t="s">
        <v>930</v>
      </c>
      <c r="AO9677" t="s">
        <v>930</v>
      </c>
      <c r="AP9677" t="s">
        <v>930</v>
      </c>
      <c r="AQ9677" t="s">
        <v>930</v>
      </c>
      <c r="AR9677" t="s">
        <v>930</v>
      </c>
      <c r="AS9677" t="s">
        <v>929</v>
      </c>
      <c r="AT9677" t="s">
        <v>930</v>
      </c>
      <c r="AU9677" t="s">
        <v>930</v>
      </c>
      <c r="AV9677" t="s">
        <v>930</v>
      </c>
      <c r="AW9677" t="s">
        <v>930</v>
      </c>
      <c r="AX9677" t="s">
        <v>930</v>
      </c>
    </row>
    <row r="9678" spans="1:50">
      <c r="A9678">
        <v>802678</v>
      </c>
      <c r="B9678" t="s">
        <v>91</v>
      </c>
      <c r="C9678" t="s">
        <v>930</v>
      </c>
      <c r="D9678" t="s">
        <v>930</v>
      </c>
      <c r="E9678" t="s">
        <v>930</v>
      </c>
      <c r="F9678" t="s">
        <v>930</v>
      </c>
      <c r="G9678" t="s">
        <v>930</v>
      </c>
      <c r="H9678" t="s">
        <v>930</v>
      </c>
      <c r="I9678" t="s">
        <v>930</v>
      </c>
      <c r="J9678" t="s">
        <v>928</v>
      </c>
      <c r="K9678" t="s">
        <v>930</v>
      </c>
      <c r="L9678" t="s">
        <v>930</v>
      </c>
      <c r="M9678" t="s">
        <v>930</v>
      </c>
      <c r="N9678" t="s">
        <v>930</v>
      </c>
      <c r="O9678" t="s">
        <v>928</v>
      </c>
      <c r="P9678" t="s">
        <v>930</v>
      </c>
      <c r="Q9678" t="s">
        <v>930</v>
      </c>
      <c r="R9678" t="s">
        <v>930</v>
      </c>
      <c r="S9678" t="s">
        <v>930</v>
      </c>
      <c r="T9678" t="s">
        <v>930</v>
      </c>
      <c r="U9678" t="s">
        <v>928</v>
      </c>
      <c r="V9678" t="s">
        <v>928</v>
      </c>
      <c r="W9678" t="s">
        <v>930</v>
      </c>
      <c r="X9678" t="s">
        <v>928</v>
      </c>
      <c r="Y9678" t="s">
        <v>928</v>
      </c>
      <c r="Z9678" t="s">
        <v>929</v>
      </c>
      <c r="AA9678" t="s">
        <v>930</v>
      </c>
      <c r="AB9678" t="s">
        <v>930</v>
      </c>
      <c r="AC9678" t="s">
        <v>930</v>
      </c>
      <c r="AD9678" t="s">
        <v>930</v>
      </c>
      <c r="AE9678" t="s">
        <v>930</v>
      </c>
      <c r="AF9678" t="s">
        <v>930</v>
      </c>
      <c r="AG9678" t="s">
        <v>930</v>
      </c>
      <c r="AH9678" t="s">
        <v>930</v>
      </c>
      <c r="AI9678" t="s">
        <v>930</v>
      </c>
      <c r="AJ9678" t="s">
        <v>930</v>
      </c>
      <c r="AK9678" t="s">
        <v>930</v>
      </c>
      <c r="AL9678" t="s">
        <v>930</v>
      </c>
      <c r="AM9678" t="s">
        <v>930</v>
      </c>
      <c r="AN9678" t="s">
        <v>930</v>
      </c>
      <c r="AO9678" t="s">
        <v>930</v>
      </c>
      <c r="AP9678" t="s">
        <v>930</v>
      </c>
      <c r="AQ9678" t="s">
        <v>930</v>
      </c>
      <c r="AR9678" t="s">
        <v>930</v>
      </c>
      <c r="AS9678" t="s">
        <v>929</v>
      </c>
      <c r="AT9678" t="s">
        <v>930</v>
      </c>
      <c r="AU9678" t="s">
        <v>930</v>
      </c>
      <c r="AV9678" t="s">
        <v>930</v>
      </c>
      <c r="AW9678" t="s">
        <v>930</v>
      </c>
      <c r="AX9678" t="s">
        <v>930</v>
      </c>
    </row>
    <row r="9679" spans="1:50">
      <c r="A9679">
        <v>802728</v>
      </c>
      <c r="B9679" t="s">
        <v>91</v>
      </c>
      <c r="C9679" t="s">
        <v>928</v>
      </c>
      <c r="D9679" t="s">
        <v>930</v>
      </c>
      <c r="E9679" t="s">
        <v>930</v>
      </c>
      <c r="F9679" t="s">
        <v>928</v>
      </c>
      <c r="G9679" t="s">
        <v>930</v>
      </c>
      <c r="H9679" t="s">
        <v>930</v>
      </c>
      <c r="I9679" t="s">
        <v>930</v>
      </c>
      <c r="J9679" t="s">
        <v>930</v>
      </c>
      <c r="K9679" t="s">
        <v>928</v>
      </c>
      <c r="L9679" t="s">
        <v>930</v>
      </c>
      <c r="M9679" t="s">
        <v>930</v>
      </c>
      <c r="N9679" t="s">
        <v>930</v>
      </c>
      <c r="O9679" t="s">
        <v>930</v>
      </c>
      <c r="P9679" t="s">
        <v>930</v>
      </c>
      <c r="Q9679" t="s">
        <v>930</v>
      </c>
      <c r="R9679" t="s">
        <v>930</v>
      </c>
      <c r="S9679" t="s">
        <v>930</v>
      </c>
      <c r="T9679" t="s">
        <v>930</v>
      </c>
      <c r="U9679" t="s">
        <v>928</v>
      </c>
      <c r="V9679" t="s">
        <v>928</v>
      </c>
      <c r="W9679" t="s">
        <v>928</v>
      </c>
      <c r="X9679" t="s">
        <v>928</v>
      </c>
      <c r="Y9679" t="s">
        <v>928</v>
      </c>
      <c r="Z9679" t="s">
        <v>928</v>
      </c>
      <c r="AA9679" t="s">
        <v>929</v>
      </c>
      <c r="AB9679" t="s">
        <v>929</v>
      </c>
      <c r="AC9679" t="s">
        <v>930</v>
      </c>
      <c r="AD9679" t="s">
        <v>929</v>
      </c>
      <c r="AE9679" t="s">
        <v>929</v>
      </c>
      <c r="AF9679" t="s">
        <v>929</v>
      </c>
      <c r="AG9679" t="s">
        <v>929</v>
      </c>
      <c r="AH9679" t="s">
        <v>929</v>
      </c>
      <c r="AI9679" t="s">
        <v>929</v>
      </c>
      <c r="AJ9679" t="s">
        <v>929</v>
      </c>
      <c r="AK9679" t="s">
        <v>929</v>
      </c>
      <c r="AL9679" t="s">
        <v>929</v>
      </c>
      <c r="AM9679" t="s">
        <v>928</v>
      </c>
      <c r="AN9679" t="s">
        <v>928</v>
      </c>
      <c r="AO9679" t="s">
        <v>928</v>
      </c>
      <c r="AP9679" t="s">
        <v>928</v>
      </c>
      <c r="AQ9679" t="s">
        <v>928</v>
      </c>
      <c r="AR9679" t="s">
        <v>930</v>
      </c>
      <c r="AS9679" t="s">
        <v>929</v>
      </c>
      <c r="AT9679" t="s">
        <v>930</v>
      </c>
      <c r="AU9679" t="s">
        <v>930</v>
      </c>
      <c r="AV9679" t="s">
        <v>930</v>
      </c>
      <c r="AW9679" t="s">
        <v>930</v>
      </c>
      <c r="AX9679" t="s">
        <v>930</v>
      </c>
    </row>
    <row r="9680" spans="1:50">
      <c r="A9680">
        <v>802756</v>
      </c>
      <c r="B9680" t="s">
        <v>91</v>
      </c>
      <c r="C9680" t="s">
        <v>930</v>
      </c>
      <c r="D9680" t="s">
        <v>930</v>
      </c>
      <c r="E9680" t="s">
        <v>928</v>
      </c>
      <c r="F9680" t="s">
        <v>928</v>
      </c>
      <c r="G9680" t="s">
        <v>930</v>
      </c>
      <c r="H9680" t="s">
        <v>930</v>
      </c>
      <c r="I9680" t="s">
        <v>930</v>
      </c>
      <c r="J9680" t="s">
        <v>928</v>
      </c>
      <c r="K9680" t="s">
        <v>930</v>
      </c>
      <c r="L9680" t="s">
        <v>930</v>
      </c>
      <c r="M9680" t="s">
        <v>930</v>
      </c>
      <c r="N9680" t="s">
        <v>930</v>
      </c>
      <c r="O9680" t="s">
        <v>928</v>
      </c>
      <c r="P9680" t="s">
        <v>930</v>
      </c>
      <c r="Q9680" t="s">
        <v>930</v>
      </c>
      <c r="R9680" t="s">
        <v>930</v>
      </c>
      <c r="S9680" t="s">
        <v>930</v>
      </c>
      <c r="T9680" t="s">
        <v>930</v>
      </c>
      <c r="U9680" t="s">
        <v>928</v>
      </c>
      <c r="V9680" t="s">
        <v>928</v>
      </c>
      <c r="W9680" t="s">
        <v>928</v>
      </c>
      <c r="X9680" t="s">
        <v>928</v>
      </c>
      <c r="Y9680" t="s">
        <v>928</v>
      </c>
      <c r="Z9680" t="s">
        <v>928</v>
      </c>
      <c r="AA9680" t="s">
        <v>929</v>
      </c>
      <c r="AB9680" t="s">
        <v>929</v>
      </c>
      <c r="AC9680" t="s">
        <v>929</v>
      </c>
      <c r="AD9680" t="s">
        <v>929</v>
      </c>
      <c r="AE9680" t="s">
        <v>929</v>
      </c>
      <c r="AF9680" t="s">
        <v>929</v>
      </c>
      <c r="AG9680" t="s">
        <v>929</v>
      </c>
      <c r="AH9680" t="s">
        <v>929</v>
      </c>
      <c r="AI9680" t="s">
        <v>929</v>
      </c>
      <c r="AJ9680" t="s">
        <v>929</v>
      </c>
      <c r="AK9680" t="s">
        <v>928</v>
      </c>
      <c r="AL9680" t="s">
        <v>929</v>
      </c>
      <c r="AM9680" t="s">
        <v>930</v>
      </c>
      <c r="AN9680" t="s">
        <v>930</v>
      </c>
      <c r="AO9680" t="s">
        <v>928</v>
      </c>
      <c r="AP9680" t="s">
        <v>930</v>
      </c>
      <c r="AQ9680" t="s">
        <v>928</v>
      </c>
      <c r="AR9680" t="s">
        <v>930</v>
      </c>
      <c r="AS9680" t="s">
        <v>929</v>
      </c>
      <c r="AT9680" t="s">
        <v>930</v>
      </c>
      <c r="AU9680" t="s">
        <v>930</v>
      </c>
      <c r="AV9680" t="s">
        <v>930</v>
      </c>
      <c r="AW9680" t="s">
        <v>930</v>
      </c>
      <c r="AX9680" t="s">
        <v>930</v>
      </c>
    </row>
    <row r="9681" spans="1:50">
      <c r="A9681">
        <v>802769</v>
      </c>
      <c r="B9681" t="s">
        <v>91</v>
      </c>
      <c r="C9681" t="s">
        <v>930</v>
      </c>
      <c r="D9681" t="s">
        <v>930</v>
      </c>
      <c r="E9681" t="s">
        <v>928</v>
      </c>
      <c r="F9681" t="s">
        <v>928</v>
      </c>
      <c r="G9681" t="s">
        <v>930</v>
      </c>
      <c r="H9681" t="s">
        <v>930</v>
      </c>
      <c r="I9681" t="s">
        <v>930</v>
      </c>
      <c r="J9681" t="s">
        <v>930</v>
      </c>
      <c r="K9681" t="s">
        <v>928</v>
      </c>
      <c r="L9681" t="s">
        <v>930</v>
      </c>
      <c r="M9681" t="s">
        <v>930</v>
      </c>
      <c r="N9681" t="s">
        <v>930</v>
      </c>
      <c r="O9681" t="s">
        <v>930</v>
      </c>
      <c r="P9681" t="s">
        <v>930</v>
      </c>
      <c r="Q9681" t="s">
        <v>930</v>
      </c>
      <c r="R9681" t="s">
        <v>930</v>
      </c>
      <c r="S9681" t="s">
        <v>930</v>
      </c>
      <c r="T9681" t="s">
        <v>930</v>
      </c>
      <c r="U9681" t="s">
        <v>928</v>
      </c>
      <c r="V9681" t="s">
        <v>928</v>
      </c>
      <c r="W9681" t="s">
        <v>928</v>
      </c>
      <c r="X9681" t="s">
        <v>928</v>
      </c>
      <c r="Y9681" t="s">
        <v>928</v>
      </c>
      <c r="Z9681" t="s">
        <v>928</v>
      </c>
      <c r="AA9681" t="s">
        <v>929</v>
      </c>
      <c r="AB9681" t="s">
        <v>929</v>
      </c>
      <c r="AC9681" t="s">
        <v>929</v>
      </c>
      <c r="AD9681" t="s">
        <v>929</v>
      </c>
      <c r="AE9681" t="s">
        <v>929</v>
      </c>
      <c r="AF9681" t="s">
        <v>929</v>
      </c>
      <c r="AG9681" t="s">
        <v>929</v>
      </c>
      <c r="AH9681" t="s">
        <v>929</v>
      </c>
      <c r="AI9681" t="s">
        <v>929</v>
      </c>
      <c r="AJ9681" t="s">
        <v>929</v>
      </c>
      <c r="AK9681" t="s">
        <v>930</v>
      </c>
      <c r="AL9681" t="s">
        <v>929</v>
      </c>
      <c r="AM9681" t="s">
        <v>930</v>
      </c>
      <c r="AN9681" t="s">
        <v>930</v>
      </c>
      <c r="AO9681" t="s">
        <v>928</v>
      </c>
      <c r="AP9681" t="s">
        <v>930</v>
      </c>
      <c r="AQ9681" t="s">
        <v>930</v>
      </c>
      <c r="AR9681" t="s">
        <v>930</v>
      </c>
      <c r="AS9681" t="s">
        <v>929</v>
      </c>
      <c r="AT9681" t="s">
        <v>930</v>
      </c>
      <c r="AU9681" t="s">
        <v>930</v>
      </c>
      <c r="AV9681" t="s">
        <v>930</v>
      </c>
      <c r="AW9681" t="s">
        <v>930</v>
      </c>
      <c r="AX9681" t="s">
        <v>930</v>
      </c>
    </row>
    <row r="9682" spans="1:50">
      <c r="A9682">
        <v>802771</v>
      </c>
      <c r="B9682" t="s">
        <v>91</v>
      </c>
      <c r="C9682" t="s">
        <v>930</v>
      </c>
      <c r="D9682" t="s">
        <v>928</v>
      </c>
      <c r="E9682" t="s">
        <v>928</v>
      </c>
      <c r="F9682" t="s">
        <v>930</v>
      </c>
      <c r="G9682" t="s">
        <v>930</v>
      </c>
      <c r="H9682" t="s">
        <v>930</v>
      </c>
      <c r="I9682" t="s">
        <v>930</v>
      </c>
      <c r="J9682" t="s">
        <v>928</v>
      </c>
      <c r="K9682" t="s">
        <v>930</v>
      </c>
      <c r="L9682" t="s">
        <v>930</v>
      </c>
      <c r="M9682" t="s">
        <v>930</v>
      </c>
      <c r="N9682" t="s">
        <v>930</v>
      </c>
      <c r="O9682" t="s">
        <v>928</v>
      </c>
      <c r="P9682" t="s">
        <v>930</v>
      </c>
      <c r="Q9682" t="s">
        <v>930</v>
      </c>
      <c r="R9682" t="s">
        <v>930</v>
      </c>
      <c r="S9682" t="s">
        <v>930</v>
      </c>
      <c r="T9682" t="s">
        <v>930</v>
      </c>
      <c r="U9682" t="s">
        <v>928</v>
      </c>
      <c r="V9682" t="s">
        <v>928</v>
      </c>
      <c r="W9682" t="s">
        <v>928</v>
      </c>
      <c r="X9682" t="s">
        <v>928</v>
      </c>
      <c r="Y9682" t="s">
        <v>928</v>
      </c>
      <c r="Z9682" t="s">
        <v>928</v>
      </c>
      <c r="AA9682" t="s">
        <v>929</v>
      </c>
      <c r="AB9682" t="s">
        <v>929</v>
      </c>
      <c r="AC9682" t="s">
        <v>930</v>
      </c>
      <c r="AD9682" t="s">
        <v>928</v>
      </c>
      <c r="AE9682" t="s">
        <v>928</v>
      </c>
      <c r="AF9682" t="s">
        <v>929</v>
      </c>
      <c r="AG9682" t="s">
        <v>929</v>
      </c>
      <c r="AH9682" t="s">
        <v>930</v>
      </c>
      <c r="AI9682" t="s">
        <v>929</v>
      </c>
      <c r="AJ9682" t="s">
        <v>930</v>
      </c>
      <c r="AK9682" t="s">
        <v>928</v>
      </c>
      <c r="AL9682" t="s">
        <v>930</v>
      </c>
      <c r="AM9682" t="s">
        <v>929</v>
      </c>
      <c r="AN9682" t="s">
        <v>929</v>
      </c>
      <c r="AO9682" t="s">
        <v>930</v>
      </c>
      <c r="AP9682" t="s">
        <v>929</v>
      </c>
      <c r="AQ9682" t="s">
        <v>929</v>
      </c>
      <c r="AR9682" t="s">
        <v>929</v>
      </c>
      <c r="AS9682" t="s">
        <v>929</v>
      </c>
      <c r="AT9682" t="s">
        <v>930</v>
      </c>
      <c r="AU9682" t="s">
        <v>930</v>
      </c>
      <c r="AV9682" t="s">
        <v>930</v>
      </c>
      <c r="AW9682" t="s">
        <v>930</v>
      </c>
      <c r="AX9682" t="s">
        <v>930</v>
      </c>
    </row>
    <row r="9683" spans="1:50">
      <c r="A9683">
        <v>802811</v>
      </c>
      <c r="B9683" t="s">
        <v>91</v>
      </c>
      <c r="C9683" t="s">
        <v>930</v>
      </c>
      <c r="D9683" t="s">
        <v>928</v>
      </c>
      <c r="E9683" t="s">
        <v>928</v>
      </c>
      <c r="F9683" t="s">
        <v>928</v>
      </c>
      <c r="G9683" t="s">
        <v>928</v>
      </c>
      <c r="H9683" t="s">
        <v>930</v>
      </c>
      <c r="I9683" t="s">
        <v>928</v>
      </c>
      <c r="J9683" t="s">
        <v>930</v>
      </c>
      <c r="K9683" t="s">
        <v>930</v>
      </c>
      <c r="L9683" t="s">
        <v>928</v>
      </c>
      <c r="M9683" t="s">
        <v>930</v>
      </c>
      <c r="N9683" t="s">
        <v>930</v>
      </c>
      <c r="O9683" t="s">
        <v>928</v>
      </c>
      <c r="P9683" t="s">
        <v>929</v>
      </c>
      <c r="Q9683" t="s">
        <v>930</v>
      </c>
      <c r="R9683" t="s">
        <v>930</v>
      </c>
      <c r="S9683" t="s">
        <v>930</v>
      </c>
      <c r="T9683" t="s">
        <v>929</v>
      </c>
      <c r="U9683" t="s">
        <v>929</v>
      </c>
      <c r="V9683" t="s">
        <v>930</v>
      </c>
      <c r="W9683" t="s">
        <v>930</v>
      </c>
      <c r="X9683" t="s">
        <v>929</v>
      </c>
      <c r="Y9683" t="s">
        <v>929</v>
      </c>
      <c r="Z9683" t="s">
        <v>929</v>
      </c>
      <c r="AA9683" t="s">
        <v>928</v>
      </c>
      <c r="AB9683" t="s">
        <v>930</v>
      </c>
      <c r="AC9683" t="s">
        <v>929</v>
      </c>
      <c r="AD9683" t="s">
        <v>930</v>
      </c>
      <c r="AE9683" t="s">
        <v>930</v>
      </c>
      <c r="AF9683" t="s">
        <v>930</v>
      </c>
      <c r="AG9683" t="s">
        <v>930</v>
      </c>
      <c r="AH9683" t="s">
        <v>929</v>
      </c>
      <c r="AI9683" t="s">
        <v>930</v>
      </c>
      <c r="AJ9683" t="s">
        <v>930</v>
      </c>
      <c r="AK9683" t="s">
        <v>928</v>
      </c>
      <c r="AL9683" t="s">
        <v>930</v>
      </c>
      <c r="AM9683" t="s">
        <v>930</v>
      </c>
      <c r="AN9683" t="s">
        <v>930</v>
      </c>
      <c r="AO9683" t="s">
        <v>930</v>
      </c>
      <c r="AP9683" t="s">
        <v>930</v>
      </c>
      <c r="AQ9683" t="s">
        <v>930</v>
      </c>
      <c r="AR9683" t="s">
        <v>930</v>
      </c>
      <c r="AS9683" t="s">
        <v>929</v>
      </c>
      <c r="AT9683" t="s">
        <v>930</v>
      </c>
      <c r="AU9683" t="s">
        <v>930</v>
      </c>
      <c r="AV9683" t="s">
        <v>930</v>
      </c>
      <c r="AW9683" t="s">
        <v>930</v>
      </c>
      <c r="AX9683" t="s">
        <v>930</v>
      </c>
    </row>
    <row r="9684" spans="1:50">
      <c r="A9684">
        <v>802825</v>
      </c>
      <c r="B9684" t="s">
        <v>91</v>
      </c>
      <c r="C9684" t="s">
        <v>930</v>
      </c>
      <c r="D9684" t="s">
        <v>930</v>
      </c>
      <c r="E9684" t="s">
        <v>930</v>
      </c>
      <c r="F9684" t="s">
        <v>930</v>
      </c>
      <c r="G9684" t="s">
        <v>930</v>
      </c>
      <c r="H9684" t="s">
        <v>930</v>
      </c>
      <c r="I9684" t="s">
        <v>930</v>
      </c>
      <c r="J9684" t="s">
        <v>930</v>
      </c>
      <c r="K9684" t="s">
        <v>930</v>
      </c>
      <c r="L9684" t="s">
        <v>930</v>
      </c>
      <c r="M9684" t="s">
        <v>928</v>
      </c>
      <c r="N9684" t="s">
        <v>930</v>
      </c>
      <c r="O9684" t="s">
        <v>930</v>
      </c>
      <c r="P9684" t="s">
        <v>928</v>
      </c>
      <c r="Q9684" t="s">
        <v>930</v>
      </c>
      <c r="R9684" t="s">
        <v>930</v>
      </c>
      <c r="S9684" t="s">
        <v>928</v>
      </c>
      <c r="T9684" t="s">
        <v>928</v>
      </c>
      <c r="U9684" t="s">
        <v>930</v>
      </c>
      <c r="V9684" t="s">
        <v>930</v>
      </c>
      <c r="W9684" t="s">
        <v>929</v>
      </c>
      <c r="X9684" t="s">
        <v>928</v>
      </c>
      <c r="Y9684" t="s">
        <v>929</v>
      </c>
      <c r="Z9684" t="s">
        <v>928</v>
      </c>
      <c r="AA9684" t="s">
        <v>928</v>
      </c>
      <c r="AB9684" t="s">
        <v>930</v>
      </c>
      <c r="AC9684" t="s">
        <v>930</v>
      </c>
      <c r="AD9684" t="s">
        <v>930</v>
      </c>
      <c r="AE9684" t="s">
        <v>930</v>
      </c>
      <c r="AF9684" t="s">
        <v>930</v>
      </c>
      <c r="AG9684" t="s">
        <v>930</v>
      </c>
      <c r="AH9684" t="s">
        <v>930</v>
      </c>
      <c r="AI9684" t="s">
        <v>930</v>
      </c>
      <c r="AJ9684" t="s">
        <v>930</v>
      </c>
      <c r="AK9684" t="s">
        <v>930</v>
      </c>
      <c r="AL9684" t="s">
        <v>930</v>
      </c>
      <c r="AM9684" t="s">
        <v>929</v>
      </c>
      <c r="AN9684" t="s">
        <v>929</v>
      </c>
      <c r="AO9684" t="s">
        <v>929</v>
      </c>
      <c r="AP9684" t="s">
        <v>929</v>
      </c>
      <c r="AQ9684" t="s">
        <v>930</v>
      </c>
      <c r="AR9684" t="s">
        <v>930</v>
      </c>
      <c r="AS9684" t="s">
        <v>929</v>
      </c>
      <c r="AT9684" t="s">
        <v>929</v>
      </c>
      <c r="AU9684" t="s">
        <v>930</v>
      </c>
      <c r="AV9684" t="s">
        <v>929</v>
      </c>
      <c r="AW9684" t="s">
        <v>929</v>
      </c>
      <c r="AX9684" t="s">
        <v>930</v>
      </c>
    </row>
    <row r="9685" spans="1:50">
      <c r="A9685">
        <v>802844</v>
      </c>
      <c r="B9685" t="s">
        <v>91</v>
      </c>
      <c r="C9685" t="s">
        <v>930</v>
      </c>
      <c r="D9685" t="s">
        <v>928</v>
      </c>
      <c r="E9685" t="s">
        <v>928</v>
      </c>
      <c r="F9685" t="s">
        <v>928</v>
      </c>
      <c r="G9685" t="s">
        <v>930</v>
      </c>
      <c r="H9685" t="s">
        <v>930</v>
      </c>
      <c r="I9685" t="s">
        <v>930</v>
      </c>
      <c r="J9685" t="s">
        <v>928</v>
      </c>
      <c r="K9685" t="s">
        <v>930</v>
      </c>
      <c r="L9685" t="s">
        <v>930</v>
      </c>
      <c r="M9685" t="s">
        <v>930</v>
      </c>
      <c r="N9685" t="s">
        <v>930</v>
      </c>
      <c r="O9685" t="s">
        <v>930</v>
      </c>
      <c r="P9685" t="s">
        <v>928</v>
      </c>
      <c r="Q9685" t="s">
        <v>928</v>
      </c>
      <c r="R9685" t="s">
        <v>930</v>
      </c>
      <c r="S9685" t="s">
        <v>928</v>
      </c>
      <c r="T9685" t="s">
        <v>930</v>
      </c>
      <c r="U9685" t="s">
        <v>928</v>
      </c>
      <c r="V9685" t="s">
        <v>928</v>
      </c>
      <c r="W9685" t="s">
        <v>928</v>
      </c>
      <c r="X9685" t="s">
        <v>930</v>
      </c>
      <c r="Y9685" t="s">
        <v>930</v>
      </c>
      <c r="Z9685" t="s">
        <v>928</v>
      </c>
      <c r="AA9685" t="s">
        <v>929</v>
      </c>
      <c r="AB9685" t="s">
        <v>929</v>
      </c>
      <c r="AC9685" t="s">
        <v>929</v>
      </c>
      <c r="AD9685" t="s">
        <v>928</v>
      </c>
      <c r="AE9685" t="s">
        <v>929</v>
      </c>
      <c r="AF9685" t="s">
        <v>929</v>
      </c>
      <c r="AG9685" t="s">
        <v>930</v>
      </c>
      <c r="AH9685" t="s">
        <v>930</v>
      </c>
      <c r="AI9685" t="s">
        <v>930</v>
      </c>
      <c r="AJ9685" t="s">
        <v>929</v>
      </c>
      <c r="AK9685" t="s">
        <v>928</v>
      </c>
      <c r="AL9685" t="s">
        <v>930</v>
      </c>
      <c r="AM9685" t="s">
        <v>930</v>
      </c>
      <c r="AN9685" t="s">
        <v>930</v>
      </c>
      <c r="AO9685" t="s">
        <v>930</v>
      </c>
      <c r="AP9685" t="s">
        <v>930</v>
      </c>
      <c r="AQ9685" t="s">
        <v>930</v>
      </c>
      <c r="AR9685" t="s">
        <v>930</v>
      </c>
      <c r="AS9685" t="s">
        <v>929</v>
      </c>
      <c r="AT9685" t="s">
        <v>929</v>
      </c>
      <c r="AU9685" t="s">
        <v>929</v>
      </c>
      <c r="AV9685" t="s">
        <v>929</v>
      </c>
      <c r="AW9685" t="s">
        <v>929</v>
      </c>
      <c r="AX9685" t="s">
        <v>929</v>
      </c>
    </row>
    <row r="9686" spans="1:50">
      <c r="A9686">
        <v>802865</v>
      </c>
      <c r="B9686" t="s">
        <v>91</v>
      </c>
      <c r="C9686" t="s">
        <v>930</v>
      </c>
      <c r="D9686" t="s">
        <v>928</v>
      </c>
      <c r="E9686" t="s">
        <v>928</v>
      </c>
      <c r="F9686" t="s">
        <v>930</v>
      </c>
      <c r="G9686" t="s">
        <v>930</v>
      </c>
      <c r="H9686" t="s">
        <v>930</v>
      </c>
      <c r="I9686" t="s">
        <v>930</v>
      </c>
      <c r="J9686" t="s">
        <v>930</v>
      </c>
      <c r="K9686" t="s">
        <v>928</v>
      </c>
      <c r="L9686" t="s">
        <v>930</v>
      </c>
      <c r="M9686" t="s">
        <v>930</v>
      </c>
      <c r="N9686" t="s">
        <v>930</v>
      </c>
      <c r="O9686" t="s">
        <v>928</v>
      </c>
      <c r="P9686" t="s">
        <v>928</v>
      </c>
      <c r="Q9686" t="s">
        <v>928</v>
      </c>
      <c r="R9686" t="s">
        <v>928</v>
      </c>
      <c r="S9686" t="s">
        <v>928</v>
      </c>
      <c r="T9686" t="s">
        <v>930</v>
      </c>
      <c r="U9686" t="s">
        <v>929</v>
      </c>
      <c r="V9686" t="s">
        <v>929</v>
      </c>
      <c r="W9686" t="s">
        <v>929</v>
      </c>
      <c r="X9686" t="s">
        <v>929</v>
      </c>
      <c r="Y9686" t="s">
        <v>929</v>
      </c>
      <c r="Z9686" t="s">
        <v>929</v>
      </c>
      <c r="AA9686" t="s">
        <v>930</v>
      </c>
      <c r="AB9686" t="s">
        <v>930</v>
      </c>
      <c r="AC9686" t="s">
        <v>930</v>
      </c>
      <c r="AD9686" t="s">
        <v>930</v>
      </c>
      <c r="AE9686" t="s">
        <v>930</v>
      </c>
      <c r="AF9686" t="s">
        <v>930</v>
      </c>
      <c r="AG9686" t="s">
        <v>930</v>
      </c>
      <c r="AH9686" t="s">
        <v>930</v>
      </c>
      <c r="AI9686" t="s">
        <v>930</v>
      </c>
      <c r="AJ9686" t="s">
        <v>930</v>
      </c>
      <c r="AK9686" t="s">
        <v>930</v>
      </c>
      <c r="AL9686" t="s">
        <v>930</v>
      </c>
      <c r="AM9686" t="s">
        <v>930</v>
      </c>
      <c r="AN9686" t="s">
        <v>930</v>
      </c>
      <c r="AO9686" t="s">
        <v>930</v>
      </c>
      <c r="AP9686" t="s">
        <v>930</v>
      </c>
      <c r="AQ9686" t="s">
        <v>930</v>
      </c>
      <c r="AR9686" t="s">
        <v>930</v>
      </c>
      <c r="AS9686" t="s">
        <v>929</v>
      </c>
      <c r="AT9686" t="s">
        <v>930</v>
      </c>
      <c r="AU9686" t="s">
        <v>930</v>
      </c>
      <c r="AV9686" t="s">
        <v>930</v>
      </c>
      <c r="AW9686" t="s">
        <v>930</v>
      </c>
      <c r="AX9686" t="s">
        <v>930</v>
      </c>
    </row>
    <row r="9687" spans="1:50">
      <c r="A9687">
        <v>802868</v>
      </c>
      <c r="B9687" t="s">
        <v>91</v>
      </c>
      <c r="C9687" t="s">
        <v>930</v>
      </c>
      <c r="D9687" t="s">
        <v>928</v>
      </c>
      <c r="E9687" t="s">
        <v>928</v>
      </c>
      <c r="F9687" t="s">
        <v>928</v>
      </c>
      <c r="G9687" t="s">
        <v>928</v>
      </c>
      <c r="H9687" t="s">
        <v>930</v>
      </c>
      <c r="I9687" t="s">
        <v>930</v>
      </c>
      <c r="J9687" t="s">
        <v>928</v>
      </c>
      <c r="K9687" t="s">
        <v>929</v>
      </c>
      <c r="L9687" t="s">
        <v>930</v>
      </c>
      <c r="M9687" t="s">
        <v>930</v>
      </c>
      <c r="N9687" t="s">
        <v>930</v>
      </c>
      <c r="O9687" t="s">
        <v>930</v>
      </c>
      <c r="P9687" t="s">
        <v>928</v>
      </c>
      <c r="Q9687" t="s">
        <v>928</v>
      </c>
      <c r="R9687" t="s">
        <v>930</v>
      </c>
      <c r="S9687" t="s">
        <v>928</v>
      </c>
      <c r="T9687" t="s">
        <v>928</v>
      </c>
      <c r="U9687" t="s">
        <v>930</v>
      </c>
      <c r="V9687" t="s">
        <v>929</v>
      </c>
      <c r="W9687" t="s">
        <v>930</v>
      </c>
      <c r="X9687" t="s">
        <v>930</v>
      </c>
      <c r="Y9687" t="s">
        <v>930</v>
      </c>
      <c r="Z9687" t="s">
        <v>928</v>
      </c>
      <c r="AA9687" t="s">
        <v>928</v>
      </c>
      <c r="AB9687" t="s">
        <v>930</v>
      </c>
      <c r="AC9687" t="s">
        <v>928</v>
      </c>
      <c r="AD9687" t="s">
        <v>930</v>
      </c>
      <c r="AE9687" t="s">
        <v>930</v>
      </c>
      <c r="AF9687" t="s">
        <v>930</v>
      </c>
      <c r="AG9687" t="s">
        <v>930</v>
      </c>
      <c r="AH9687" t="s">
        <v>930</v>
      </c>
      <c r="AI9687" t="s">
        <v>930</v>
      </c>
      <c r="AJ9687" t="s">
        <v>930</v>
      </c>
      <c r="AK9687" t="s">
        <v>928</v>
      </c>
      <c r="AL9687" t="s">
        <v>930</v>
      </c>
      <c r="AM9687" t="s">
        <v>930</v>
      </c>
      <c r="AN9687" t="s">
        <v>930</v>
      </c>
      <c r="AO9687" t="s">
        <v>930</v>
      </c>
      <c r="AP9687" t="s">
        <v>930</v>
      </c>
      <c r="AQ9687" t="s">
        <v>930</v>
      </c>
      <c r="AR9687" t="s">
        <v>930</v>
      </c>
      <c r="AS9687" t="s">
        <v>929</v>
      </c>
      <c r="AT9687" t="s">
        <v>930</v>
      </c>
      <c r="AU9687" t="s">
        <v>930</v>
      </c>
      <c r="AV9687" t="s">
        <v>930</v>
      </c>
      <c r="AW9687" t="s">
        <v>930</v>
      </c>
      <c r="AX9687" t="s">
        <v>930</v>
      </c>
    </row>
    <row r="9688" spans="1:50">
      <c r="A9688">
        <v>802869</v>
      </c>
      <c r="B9688" t="s">
        <v>91</v>
      </c>
      <c r="C9688" t="s">
        <v>930</v>
      </c>
      <c r="D9688" t="s">
        <v>928</v>
      </c>
      <c r="E9688" t="s">
        <v>928</v>
      </c>
      <c r="F9688" t="s">
        <v>930</v>
      </c>
      <c r="G9688" t="s">
        <v>930</v>
      </c>
      <c r="H9688" t="s">
        <v>928</v>
      </c>
      <c r="I9688" t="s">
        <v>928</v>
      </c>
      <c r="J9688" t="s">
        <v>928</v>
      </c>
      <c r="K9688" t="s">
        <v>930</v>
      </c>
      <c r="L9688" t="s">
        <v>930</v>
      </c>
      <c r="M9688" t="s">
        <v>928</v>
      </c>
      <c r="N9688" t="s">
        <v>930</v>
      </c>
      <c r="O9688" t="s">
        <v>928</v>
      </c>
      <c r="P9688" t="s">
        <v>928</v>
      </c>
      <c r="Q9688" t="s">
        <v>928</v>
      </c>
      <c r="R9688" t="s">
        <v>928</v>
      </c>
      <c r="S9688" t="s">
        <v>928</v>
      </c>
      <c r="T9688" t="s">
        <v>928</v>
      </c>
      <c r="U9688" t="s">
        <v>930</v>
      </c>
      <c r="V9688" t="s">
        <v>928</v>
      </c>
      <c r="W9688" t="s">
        <v>930</v>
      </c>
      <c r="X9688" t="s">
        <v>930</v>
      </c>
      <c r="Y9688" t="s">
        <v>930</v>
      </c>
      <c r="Z9688" t="s">
        <v>930</v>
      </c>
      <c r="AA9688" t="s">
        <v>928</v>
      </c>
      <c r="AB9688" t="s">
        <v>930</v>
      </c>
      <c r="AC9688" t="s">
        <v>930</v>
      </c>
      <c r="AD9688" t="s">
        <v>930</v>
      </c>
      <c r="AE9688" t="s">
        <v>929</v>
      </c>
      <c r="AF9688" t="s">
        <v>930</v>
      </c>
      <c r="AG9688" t="s">
        <v>929</v>
      </c>
      <c r="AH9688" t="s">
        <v>929</v>
      </c>
      <c r="AI9688" t="s">
        <v>929</v>
      </c>
      <c r="AJ9688" t="s">
        <v>930</v>
      </c>
      <c r="AK9688" t="s">
        <v>930</v>
      </c>
      <c r="AL9688" t="s">
        <v>929</v>
      </c>
      <c r="AM9688" t="s">
        <v>930</v>
      </c>
      <c r="AN9688" t="s">
        <v>930</v>
      </c>
      <c r="AO9688" t="s">
        <v>930</v>
      </c>
      <c r="AP9688" t="s">
        <v>930</v>
      </c>
      <c r="AQ9688" t="s">
        <v>930</v>
      </c>
      <c r="AR9688" t="s">
        <v>930</v>
      </c>
      <c r="AS9688" t="s">
        <v>929</v>
      </c>
      <c r="AT9688" t="s">
        <v>929</v>
      </c>
      <c r="AU9688" t="s">
        <v>929</v>
      </c>
      <c r="AV9688" t="s">
        <v>929</v>
      </c>
      <c r="AW9688" t="s">
        <v>929</v>
      </c>
      <c r="AX9688" t="s">
        <v>929</v>
      </c>
    </row>
    <row r="9689" spans="1:50">
      <c r="A9689">
        <v>802881</v>
      </c>
      <c r="B9689" t="s">
        <v>91</v>
      </c>
      <c r="C9689" t="s">
        <v>930</v>
      </c>
      <c r="D9689" t="s">
        <v>930</v>
      </c>
      <c r="E9689" t="s">
        <v>928</v>
      </c>
      <c r="F9689" t="s">
        <v>928</v>
      </c>
      <c r="G9689" t="s">
        <v>930</v>
      </c>
      <c r="H9689" t="s">
        <v>930</v>
      </c>
      <c r="I9689" t="s">
        <v>930</v>
      </c>
      <c r="J9689" t="s">
        <v>928</v>
      </c>
      <c r="K9689" t="s">
        <v>928</v>
      </c>
      <c r="L9689" t="s">
        <v>930</v>
      </c>
      <c r="M9689" t="s">
        <v>930</v>
      </c>
      <c r="N9689" t="s">
        <v>930</v>
      </c>
      <c r="O9689" t="s">
        <v>928</v>
      </c>
      <c r="P9689" t="s">
        <v>928</v>
      </c>
      <c r="Q9689" t="s">
        <v>930</v>
      </c>
      <c r="R9689" t="s">
        <v>930</v>
      </c>
      <c r="S9689" t="s">
        <v>930</v>
      </c>
      <c r="T9689" t="s">
        <v>930</v>
      </c>
      <c r="U9689" t="s">
        <v>928</v>
      </c>
      <c r="V9689" t="s">
        <v>928</v>
      </c>
      <c r="W9689" t="s">
        <v>928</v>
      </c>
      <c r="X9689" t="s">
        <v>928</v>
      </c>
      <c r="Y9689" t="s">
        <v>928</v>
      </c>
      <c r="Z9689" t="s">
        <v>930</v>
      </c>
      <c r="AA9689" t="s">
        <v>929</v>
      </c>
      <c r="AB9689" t="s">
        <v>929</v>
      </c>
      <c r="AC9689" t="s">
        <v>929</v>
      </c>
      <c r="AD9689" t="s">
        <v>929</v>
      </c>
      <c r="AE9689" t="s">
        <v>929</v>
      </c>
      <c r="AF9689" t="s">
        <v>929</v>
      </c>
      <c r="AG9689" t="s">
        <v>929</v>
      </c>
      <c r="AH9689" t="s">
        <v>929</v>
      </c>
      <c r="AI9689" t="s">
        <v>929</v>
      </c>
      <c r="AJ9689" t="s">
        <v>929</v>
      </c>
      <c r="AK9689" t="s">
        <v>929</v>
      </c>
      <c r="AL9689" t="s">
        <v>929</v>
      </c>
      <c r="AM9689" t="s">
        <v>930</v>
      </c>
      <c r="AN9689" t="s">
        <v>930</v>
      </c>
      <c r="AO9689" t="s">
        <v>930</v>
      </c>
      <c r="AP9689" t="s">
        <v>930</v>
      </c>
      <c r="AQ9689" t="s">
        <v>930</v>
      </c>
      <c r="AR9689" t="s">
        <v>930</v>
      </c>
      <c r="AS9689" t="s">
        <v>929</v>
      </c>
      <c r="AT9689" t="s">
        <v>930</v>
      </c>
      <c r="AU9689" t="s">
        <v>930</v>
      </c>
      <c r="AV9689" t="s">
        <v>930</v>
      </c>
      <c r="AW9689" t="s">
        <v>930</v>
      </c>
      <c r="AX9689" t="s">
        <v>930</v>
      </c>
    </row>
    <row r="9690" spans="1:50">
      <c r="A9690">
        <v>802883</v>
      </c>
      <c r="B9690" t="s">
        <v>91</v>
      </c>
      <c r="C9690" t="s">
        <v>930</v>
      </c>
      <c r="D9690" t="s">
        <v>930</v>
      </c>
      <c r="E9690" t="s">
        <v>930</v>
      </c>
      <c r="F9690" t="s">
        <v>930</v>
      </c>
      <c r="G9690" t="s">
        <v>930</v>
      </c>
      <c r="H9690" t="s">
        <v>930</v>
      </c>
      <c r="I9690" t="s">
        <v>930</v>
      </c>
      <c r="J9690" t="s">
        <v>930</v>
      </c>
      <c r="K9690" t="s">
        <v>930</v>
      </c>
      <c r="L9690" t="s">
        <v>928</v>
      </c>
      <c r="M9690" t="s">
        <v>930</v>
      </c>
      <c r="N9690" t="s">
        <v>928</v>
      </c>
      <c r="O9690" t="s">
        <v>930</v>
      </c>
      <c r="P9690" t="s">
        <v>929</v>
      </c>
      <c r="Q9690" t="s">
        <v>928</v>
      </c>
      <c r="R9690" t="s">
        <v>929</v>
      </c>
      <c r="S9690" t="s">
        <v>928</v>
      </c>
      <c r="T9690" t="s">
        <v>930</v>
      </c>
      <c r="U9690" t="s">
        <v>928</v>
      </c>
      <c r="V9690" t="s">
        <v>928</v>
      </c>
      <c r="W9690" t="s">
        <v>928</v>
      </c>
      <c r="X9690" t="s">
        <v>928</v>
      </c>
      <c r="Y9690" t="s">
        <v>928</v>
      </c>
      <c r="Z9690" t="s">
        <v>928</v>
      </c>
      <c r="AA9690" t="s">
        <v>929</v>
      </c>
      <c r="AB9690" t="s">
        <v>929</v>
      </c>
      <c r="AC9690" t="s">
        <v>929</v>
      </c>
      <c r="AD9690" t="s">
        <v>929</v>
      </c>
      <c r="AE9690" t="s">
        <v>929</v>
      </c>
      <c r="AF9690" t="s">
        <v>929</v>
      </c>
      <c r="AG9690" t="s">
        <v>929</v>
      </c>
      <c r="AH9690" t="s">
        <v>929</v>
      </c>
      <c r="AI9690" t="s">
        <v>929</v>
      </c>
      <c r="AJ9690" t="s">
        <v>929</v>
      </c>
      <c r="AK9690" t="s">
        <v>930</v>
      </c>
      <c r="AL9690" t="s">
        <v>929</v>
      </c>
      <c r="AM9690" t="s">
        <v>930</v>
      </c>
      <c r="AN9690" t="s">
        <v>930</v>
      </c>
      <c r="AO9690" t="s">
        <v>930</v>
      </c>
      <c r="AP9690" t="s">
        <v>930</v>
      </c>
      <c r="AQ9690" t="s">
        <v>930</v>
      </c>
      <c r="AR9690" t="s">
        <v>930</v>
      </c>
      <c r="AS9690" t="s">
        <v>929</v>
      </c>
      <c r="AT9690" t="s">
        <v>930</v>
      </c>
      <c r="AU9690" t="s">
        <v>930</v>
      </c>
      <c r="AV9690" t="s">
        <v>930</v>
      </c>
      <c r="AW9690" t="s">
        <v>930</v>
      </c>
      <c r="AX9690" t="s">
        <v>930</v>
      </c>
    </row>
    <row r="9691" spans="1:50">
      <c r="A9691">
        <v>802888</v>
      </c>
      <c r="B9691" t="s">
        <v>91</v>
      </c>
      <c r="C9691" t="s">
        <v>930</v>
      </c>
      <c r="D9691" t="s">
        <v>930</v>
      </c>
      <c r="E9691" t="s">
        <v>928</v>
      </c>
      <c r="F9691" t="s">
        <v>928</v>
      </c>
      <c r="G9691" t="s">
        <v>928</v>
      </c>
      <c r="H9691" t="s">
        <v>930</v>
      </c>
      <c r="I9691" t="s">
        <v>930</v>
      </c>
      <c r="J9691" t="s">
        <v>928</v>
      </c>
      <c r="K9691" t="s">
        <v>930</v>
      </c>
      <c r="L9691" t="s">
        <v>928</v>
      </c>
      <c r="M9691" t="s">
        <v>930</v>
      </c>
      <c r="N9691" t="s">
        <v>930</v>
      </c>
      <c r="O9691" t="s">
        <v>928</v>
      </c>
      <c r="P9691" t="s">
        <v>930</v>
      </c>
      <c r="Q9691" t="s">
        <v>930</v>
      </c>
      <c r="R9691" t="s">
        <v>928</v>
      </c>
      <c r="S9691" t="s">
        <v>930</v>
      </c>
      <c r="T9691" t="s">
        <v>930</v>
      </c>
      <c r="U9691" t="s">
        <v>928</v>
      </c>
      <c r="V9691" t="s">
        <v>928</v>
      </c>
      <c r="W9691" t="s">
        <v>930</v>
      </c>
      <c r="X9691" t="s">
        <v>928</v>
      </c>
      <c r="Y9691" t="s">
        <v>928</v>
      </c>
      <c r="Z9691" t="s">
        <v>928</v>
      </c>
      <c r="AA9691" t="s">
        <v>929</v>
      </c>
      <c r="AB9691" t="s">
        <v>929</v>
      </c>
      <c r="AC9691" t="s">
        <v>928</v>
      </c>
      <c r="AD9691" t="s">
        <v>929</v>
      </c>
      <c r="AE9691" t="s">
        <v>929</v>
      </c>
      <c r="AF9691" t="s">
        <v>929</v>
      </c>
      <c r="AG9691" t="s">
        <v>930</v>
      </c>
      <c r="AH9691" t="s">
        <v>930</v>
      </c>
      <c r="AI9691" t="s">
        <v>930</v>
      </c>
      <c r="AJ9691" t="s">
        <v>930</v>
      </c>
      <c r="AK9691" t="s">
        <v>929</v>
      </c>
      <c r="AL9691" t="s">
        <v>930</v>
      </c>
      <c r="AM9691" t="s">
        <v>929</v>
      </c>
      <c r="AN9691" t="s">
        <v>929</v>
      </c>
      <c r="AO9691" t="s">
        <v>929</v>
      </c>
      <c r="AP9691" t="s">
        <v>929</v>
      </c>
      <c r="AQ9691" t="s">
        <v>929</v>
      </c>
      <c r="AR9691" t="s">
        <v>929</v>
      </c>
      <c r="AS9691" t="s">
        <v>929</v>
      </c>
      <c r="AT9691" t="s">
        <v>930</v>
      </c>
      <c r="AU9691" t="s">
        <v>930</v>
      </c>
      <c r="AV9691" t="s">
        <v>930</v>
      </c>
      <c r="AW9691" t="s">
        <v>930</v>
      </c>
      <c r="AX9691" t="s">
        <v>929</v>
      </c>
    </row>
    <row r="9692" spans="1:50">
      <c r="A9692">
        <v>802910</v>
      </c>
      <c r="B9692" t="s">
        <v>91</v>
      </c>
      <c r="C9692" t="s">
        <v>928</v>
      </c>
      <c r="D9692" t="s">
        <v>928</v>
      </c>
      <c r="E9692" t="s">
        <v>930</v>
      </c>
      <c r="F9692" t="s">
        <v>930</v>
      </c>
      <c r="G9692" t="s">
        <v>930</v>
      </c>
      <c r="H9692" t="s">
        <v>930</v>
      </c>
      <c r="I9692" t="s">
        <v>930</v>
      </c>
      <c r="J9692" t="s">
        <v>929</v>
      </c>
      <c r="K9692" t="s">
        <v>928</v>
      </c>
      <c r="L9692" t="s">
        <v>928</v>
      </c>
      <c r="M9692" t="s">
        <v>928</v>
      </c>
      <c r="N9692" t="s">
        <v>930</v>
      </c>
      <c r="O9692" t="s">
        <v>930</v>
      </c>
      <c r="P9692" t="s">
        <v>930</v>
      </c>
      <c r="Q9692" t="s">
        <v>928</v>
      </c>
      <c r="R9692" t="s">
        <v>930</v>
      </c>
      <c r="S9692" t="s">
        <v>930</v>
      </c>
      <c r="T9692" t="s">
        <v>930</v>
      </c>
      <c r="U9692" t="s">
        <v>930</v>
      </c>
      <c r="V9692" t="s">
        <v>930</v>
      </c>
      <c r="W9692" t="s">
        <v>930</v>
      </c>
      <c r="X9692" t="s">
        <v>929</v>
      </c>
      <c r="Y9692" t="s">
        <v>929</v>
      </c>
      <c r="Z9692" t="s">
        <v>929</v>
      </c>
      <c r="AA9692" t="s">
        <v>930</v>
      </c>
      <c r="AB9692" t="s">
        <v>930</v>
      </c>
      <c r="AC9692" t="s">
        <v>930</v>
      </c>
      <c r="AD9692" t="s">
        <v>930</v>
      </c>
      <c r="AE9692" t="s">
        <v>930</v>
      </c>
      <c r="AF9692" t="s">
        <v>929</v>
      </c>
      <c r="AG9692" t="s">
        <v>930</v>
      </c>
      <c r="AH9692" t="s">
        <v>930</v>
      </c>
      <c r="AI9692" t="s">
        <v>930</v>
      </c>
      <c r="AJ9692" t="s">
        <v>930</v>
      </c>
      <c r="AK9692" t="s">
        <v>929</v>
      </c>
      <c r="AL9692" t="s">
        <v>930</v>
      </c>
      <c r="AM9692" t="s">
        <v>930</v>
      </c>
      <c r="AN9692" t="s">
        <v>930</v>
      </c>
      <c r="AO9692" t="s">
        <v>930</v>
      </c>
      <c r="AP9692" t="s">
        <v>930</v>
      </c>
      <c r="AQ9692" t="s">
        <v>930</v>
      </c>
      <c r="AR9692" t="s">
        <v>930</v>
      </c>
      <c r="AS9692" t="s">
        <v>929</v>
      </c>
      <c r="AT9692" t="s">
        <v>929</v>
      </c>
      <c r="AU9692" t="s">
        <v>929</v>
      </c>
      <c r="AV9692" t="s">
        <v>929</v>
      </c>
      <c r="AW9692" t="s">
        <v>929</v>
      </c>
      <c r="AX9692" t="s">
        <v>929</v>
      </c>
    </row>
    <row r="9693" spans="1:50">
      <c r="A9693">
        <v>802958</v>
      </c>
      <c r="B9693" t="s">
        <v>91</v>
      </c>
      <c r="C9693" t="s">
        <v>928</v>
      </c>
      <c r="D9693" t="s">
        <v>930</v>
      </c>
      <c r="E9693" t="s">
        <v>928</v>
      </c>
      <c r="F9693" t="s">
        <v>930</v>
      </c>
      <c r="G9693" t="s">
        <v>928</v>
      </c>
      <c r="H9693" t="s">
        <v>930</v>
      </c>
      <c r="I9693" t="s">
        <v>928</v>
      </c>
      <c r="J9693" t="s">
        <v>928</v>
      </c>
      <c r="K9693" t="s">
        <v>928</v>
      </c>
      <c r="L9693" t="s">
        <v>928</v>
      </c>
      <c r="M9693" t="s">
        <v>928</v>
      </c>
      <c r="N9693" t="s">
        <v>930</v>
      </c>
      <c r="O9693" t="s">
        <v>930</v>
      </c>
      <c r="P9693" t="s">
        <v>928</v>
      </c>
      <c r="Q9693" t="s">
        <v>928</v>
      </c>
      <c r="R9693" t="s">
        <v>928</v>
      </c>
      <c r="S9693" t="s">
        <v>928</v>
      </c>
      <c r="T9693" t="s">
        <v>928</v>
      </c>
      <c r="U9693" t="s">
        <v>930</v>
      </c>
      <c r="V9693" t="s">
        <v>930</v>
      </c>
      <c r="W9693" t="s">
        <v>930</v>
      </c>
      <c r="X9693" t="s">
        <v>930</v>
      </c>
      <c r="Y9693" t="s">
        <v>930</v>
      </c>
      <c r="Z9693" t="s">
        <v>930</v>
      </c>
      <c r="AA9693" t="s">
        <v>928</v>
      </c>
      <c r="AB9693" t="s">
        <v>929</v>
      </c>
      <c r="AC9693" t="s">
        <v>929</v>
      </c>
      <c r="AD9693" t="s">
        <v>928</v>
      </c>
      <c r="AE9693" t="s">
        <v>929</v>
      </c>
      <c r="AF9693" t="s">
        <v>929</v>
      </c>
      <c r="AG9693" t="s">
        <v>930</v>
      </c>
      <c r="AH9693" t="s">
        <v>928</v>
      </c>
      <c r="AI9693" t="s">
        <v>930</v>
      </c>
      <c r="AJ9693" t="s">
        <v>928</v>
      </c>
      <c r="AK9693" t="s">
        <v>930</v>
      </c>
      <c r="AL9693" t="s">
        <v>930</v>
      </c>
      <c r="AM9693" t="s">
        <v>929</v>
      </c>
      <c r="AN9693" t="s">
        <v>929</v>
      </c>
      <c r="AO9693" t="s">
        <v>930</v>
      </c>
      <c r="AP9693" t="s">
        <v>929</v>
      </c>
      <c r="AQ9693" t="s">
        <v>929</v>
      </c>
      <c r="AR9693" t="s">
        <v>930</v>
      </c>
      <c r="AS9693" t="s">
        <v>929</v>
      </c>
      <c r="AT9693" t="s">
        <v>930</v>
      </c>
      <c r="AU9693" t="s">
        <v>930</v>
      </c>
      <c r="AV9693" t="s">
        <v>930</v>
      </c>
      <c r="AW9693" t="s">
        <v>930</v>
      </c>
      <c r="AX9693" t="s">
        <v>930</v>
      </c>
    </row>
    <row r="9694" spans="1:50">
      <c r="A9694">
        <v>802961</v>
      </c>
      <c r="B9694" t="s">
        <v>91</v>
      </c>
      <c r="C9694" t="s">
        <v>930</v>
      </c>
      <c r="D9694" t="s">
        <v>930</v>
      </c>
      <c r="E9694" t="s">
        <v>930</v>
      </c>
      <c r="F9694" t="s">
        <v>930</v>
      </c>
      <c r="G9694" t="s">
        <v>930</v>
      </c>
      <c r="H9694" t="s">
        <v>930</v>
      </c>
      <c r="I9694" t="s">
        <v>930</v>
      </c>
      <c r="J9694" t="s">
        <v>930</v>
      </c>
      <c r="K9694" t="s">
        <v>930</v>
      </c>
      <c r="L9694" t="s">
        <v>930</v>
      </c>
      <c r="M9694" t="s">
        <v>928</v>
      </c>
      <c r="N9694" t="s">
        <v>930</v>
      </c>
      <c r="O9694" t="s">
        <v>928</v>
      </c>
      <c r="P9694" t="s">
        <v>928</v>
      </c>
      <c r="Q9694" t="s">
        <v>930</v>
      </c>
      <c r="R9694" t="s">
        <v>928</v>
      </c>
      <c r="S9694" t="s">
        <v>930</v>
      </c>
      <c r="T9694" t="s">
        <v>930</v>
      </c>
      <c r="U9694" t="s">
        <v>928</v>
      </c>
      <c r="V9694" t="s">
        <v>928</v>
      </c>
      <c r="W9694" t="s">
        <v>928</v>
      </c>
      <c r="X9694" t="s">
        <v>928</v>
      </c>
      <c r="Y9694" t="s">
        <v>928</v>
      </c>
      <c r="Z9694" t="s">
        <v>930</v>
      </c>
      <c r="AA9694" t="s">
        <v>929</v>
      </c>
      <c r="AB9694" t="s">
        <v>929</v>
      </c>
      <c r="AC9694" t="s">
        <v>929</v>
      </c>
      <c r="AD9694" t="s">
        <v>928</v>
      </c>
      <c r="AE9694" t="s">
        <v>929</v>
      </c>
      <c r="AF9694" t="s">
        <v>929</v>
      </c>
      <c r="AG9694" t="s">
        <v>929</v>
      </c>
      <c r="AH9694" t="s">
        <v>929</v>
      </c>
      <c r="AI9694" t="s">
        <v>929</v>
      </c>
      <c r="AJ9694" t="s">
        <v>929</v>
      </c>
      <c r="AK9694" t="s">
        <v>930</v>
      </c>
      <c r="AL9694" t="s">
        <v>929</v>
      </c>
      <c r="AM9694" t="s">
        <v>930</v>
      </c>
      <c r="AN9694" t="s">
        <v>930</v>
      </c>
      <c r="AO9694" t="s">
        <v>930</v>
      </c>
      <c r="AP9694" t="s">
        <v>930</v>
      </c>
      <c r="AQ9694" t="s">
        <v>930</v>
      </c>
      <c r="AR9694" t="s">
        <v>930</v>
      </c>
      <c r="AS9694" t="s">
        <v>929</v>
      </c>
      <c r="AT9694" t="s">
        <v>930</v>
      </c>
      <c r="AU9694" t="s">
        <v>929</v>
      </c>
      <c r="AV9694" t="s">
        <v>930</v>
      </c>
      <c r="AW9694" t="s">
        <v>930</v>
      </c>
      <c r="AX9694" t="s">
        <v>929</v>
      </c>
    </row>
    <row r="9695" spans="1:50">
      <c r="A9695">
        <v>803003</v>
      </c>
      <c r="B9695" t="s">
        <v>91</v>
      </c>
      <c r="C9695" t="s">
        <v>930</v>
      </c>
      <c r="D9695" t="s">
        <v>930</v>
      </c>
      <c r="E9695" t="s">
        <v>930</v>
      </c>
      <c r="F9695" t="s">
        <v>930</v>
      </c>
      <c r="G9695" t="s">
        <v>930</v>
      </c>
      <c r="H9695" t="s">
        <v>930</v>
      </c>
      <c r="I9695" t="s">
        <v>930</v>
      </c>
      <c r="J9695" t="s">
        <v>930</v>
      </c>
      <c r="K9695" t="s">
        <v>930</v>
      </c>
      <c r="L9695" t="s">
        <v>930</v>
      </c>
      <c r="M9695" t="s">
        <v>930</v>
      </c>
      <c r="N9695" t="s">
        <v>930</v>
      </c>
      <c r="O9695" t="s">
        <v>928</v>
      </c>
      <c r="P9695" t="s">
        <v>930</v>
      </c>
      <c r="Q9695" t="s">
        <v>930</v>
      </c>
      <c r="R9695" t="s">
        <v>930</v>
      </c>
      <c r="S9695" t="s">
        <v>930</v>
      </c>
      <c r="T9695" t="s">
        <v>930</v>
      </c>
      <c r="U9695" t="s">
        <v>928</v>
      </c>
      <c r="V9695" t="s">
        <v>928</v>
      </c>
      <c r="W9695" t="s">
        <v>928</v>
      </c>
      <c r="X9695" t="s">
        <v>928</v>
      </c>
      <c r="Y9695" t="s">
        <v>930</v>
      </c>
      <c r="Z9695" t="s">
        <v>928</v>
      </c>
      <c r="AA9695" t="s">
        <v>929</v>
      </c>
      <c r="AB9695" t="s">
        <v>929</v>
      </c>
      <c r="AC9695" t="s">
        <v>929</v>
      </c>
      <c r="AD9695" t="s">
        <v>929</v>
      </c>
      <c r="AE9695" t="s">
        <v>929</v>
      </c>
      <c r="AF9695" t="s">
        <v>929</v>
      </c>
      <c r="AG9695" t="s">
        <v>929</v>
      </c>
      <c r="AH9695" t="s">
        <v>930</v>
      </c>
      <c r="AI9695" t="s">
        <v>929</v>
      </c>
      <c r="AJ9695" t="s">
        <v>930</v>
      </c>
      <c r="AK9695" t="s">
        <v>928</v>
      </c>
      <c r="AL9695" t="s">
        <v>930</v>
      </c>
      <c r="AM9695" t="s">
        <v>929</v>
      </c>
      <c r="AN9695" t="s">
        <v>929</v>
      </c>
      <c r="AO9695" t="s">
        <v>929</v>
      </c>
      <c r="AP9695" t="s">
        <v>929</v>
      </c>
      <c r="AQ9695" t="s">
        <v>929</v>
      </c>
      <c r="AR9695" t="s">
        <v>929</v>
      </c>
      <c r="AS9695" t="s">
        <v>929</v>
      </c>
      <c r="AT9695" t="s">
        <v>929</v>
      </c>
      <c r="AU9695" t="s">
        <v>930</v>
      </c>
      <c r="AV9695" t="s">
        <v>930</v>
      </c>
      <c r="AW9695" t="s">
        <v>929</v>
      </c>
      <c r="AX9695" t="s">
        <v>930</v>
      </c>
    </row>
    <row r="9696" spans="1:50">
      <c r="A9696">
        <v>803005</v>
      </c>
      <c r="B9696" t="s">
        <v>91</v>
      </c>
      <c r="C9696" t="s">
        <v>930</v>
      </c>
      <c r="D9696" t="s">
        <v>928</v>
      </c>
      <c r="E9696" t="s">
        <v>928</v>
      </c>
      <c r="F9696" t="s">
        <v>928</v>
      </c>
      <c r="G9696" t="s">
        <v>930</v>
      </c>
      <c r="H9696" t="s">
        <v>930</v>
      </c>
      <c r="I9696" t="s">
        <v>930</v>
      </c>
      <c r="J9696" t="s">
        <v>930</v>
      </c>
      <c r="K9696" t="s">
        <v>928</v>
      </c>
      <c r="L9696" t="s">
        <v>930</v>
      </c>
      <c r="M9696" t="s">
        <v>930</v>
      </c>
      <c r="N9696" t="s">
        <v>930</v>
      </c>
      <c r="O9696" t="s">
        <v>928</v>
      </c>
      <c r="P9696" t="s">
        <v>928</v>
      </c>
      <c r="Q9696" t="s">
        <v>930</v>
      </c>
      <c r="R9696" t="s">
        <v>930</v>
      </c>
      <c r="S9696" t="s">
        <v>928</v>
      </c>
      <c r="T9696" t="s">
        <v>930</v>
      </c>
      <c r="U9696" t="s">
        <v>928</v>
      </c>
      <c r="V9696" t="s">
        <v>930</v>
      </c>
      <c r="W9696" t="s">
        <v>930</v>
      </c>
      <c r="X9696" t="s">
        <v>930</v>
      </c>
      <c r="Y9696" t="s">
        <v>928</v>
      </c>
      <c r="Z9696" t="s">
        <v>928</v>
      </c>
      <c r="AA9696" t="s">
        <v>930</v>
      </c>
      <c r="AB9696" t="s">
        <v>930</v>
      </c>
      <c r="AC9696" t="s">
        <v>929</v>
      </c>
      <c r="AD9696" t="s">
        <v>928</v>
      </c>
      <c r="AE9696" t="s">
        <v>929</v>
      </c>
      <c r="AF9696" t="s">
        <v>929</v>
      </c>
      <c r="AG9696" t="s">
        <v>930</v>
      </c>
      <c r="AH9696" t="s">
        <v>930</v>
      </c>
      <c r="AI9696" t="s">
        <v>928</v>
      </c>
      <c r="AJ9696" t="s">
        <v>930</v>
      </c>
      <c r="AK9696" t="s">
        <v>928</v>
      </c>
      <c r="AL9696" t="s">
        <v>930</v>
      </c>
      <c r="AM9696" t="s">
        <v>930</v>
      </c>
      <c r="AN9696" t="s">
        <v>929</v>
      </c>
      <c r="AO9696" t="s">
        <v>930</v>
      </c>
      <c r="AP9696" t="s">
        <v>929</v>
      </c>
      <c r="AQ9696" t="s">
        <v>929</v>
      </c>
      <c r="AR9696" t="s">
        <v>929</v>
      </c>
      <c r="AS9696" t="s">
        <v>929</v>
      </c>
      <c r="AT9696" t="s">
        <v>929</v>
      </c>
      <c r="AU9696" t="s">
        <v>929</v>
      </c>
      <c r="AV9696" t="s">
        <v>929</v>
      </c>
      <c r="AW9696" t="s">
        <v>929</v>
      </c>
      <c r="AX9696" t="s">
        <v>929</v>
      </c>
    </row>
    <row r="9697" spans="1:50">
      <c r="A9697">
        <v>803013</v>
      </c>
      <c r="B9697" t="s">
        <v>91</v>
      </c>
      <c r="C9697" t="s">
        <v>928</v>
      </c>
      <c r="D9697" t="s">
        <v>928</v>
      </c>
      <c r="E9697" t="s">
        <v>930</v>
      </c>
      <c r="F9697" t="s">
        <v>929</v>
      </c>
      <c r="G9697" t="s">
        <v>928</v>
      </c>
      <c r="H9697" t="s">
        <v>930</v>
      </c>
      <c r="I9697" t="s">
        <v>930</v>
      </c>
      <c r="J9697" t="s">
        <v>929</v>
      </c>
      <c r="K9697" t="s">
        <v>928</v>
      </c>
      <c r="L9697" t="s">
        <v>929</v>
      </c>
      <c r="M9697" t="s">
        <v>929</v>
      </c>
      <c r="N9697" t="s">
        <v>928</v>
      </c>
      <c r="O9697" t="s">
        <v>930</v>
      </c>
      <c r="P9697" t="s">
        <v>929</v>
      </c>
      <c r="Q9697" t="s">
        <v>929</v>
      </c>
      <c r="R9697" t="s">
        <v>930</v>
      </c>
      <c r="S9697" t="s">
        <v>930</v>
      </c>
      <c r="T9697" t="s">
        <v>930</v>
      </c>
      <c r="U9697" t="s">
        <v>929</v>
      </c>
      <c r="V9697" t="s">
        <v>929</v>
      </c>
      <c r="W9697" t="s">
        <v>929</v>
      </c>
      <c r="X9697" t="s">
        <v>929</v>
      </c>
      <c r="Y9697" t="s">
        <v>929</v>
      </c>
      <c r="Z9697" t="s">
        <v>930</v>
      </c>
      <c r="AA9697" t="s">
        <v>928</v>
      </c>
      <c r="AB9697" t="s">
        <v>930</v>
      </c>
      <c r="AC9697" t="s">
        <v>930</v>
      </c>
      <c r="AD9697" t="s">
        <v>930</v>
      </c>
      <c r="AE9697" t="s">
        <v>930</v>
      </c>
      <c r="AF9697" t="s">
        <v>930</v>
      </c>
      <c r="AG9697" t="s">
        <v>930</v>
      </c>
      <c r="AH9697" t="s">
        <v>929</v>
      </c>
      <c r="AI9697" t="s">
        <v>930</v>
      </c>
      <c r="AJ9697" t="s">
        <v>929</v>
      </c>
      <c r="AK9697" t="s">
        <v>929</v>
      </c>
      <c r="AL9697" t="s">
        <v>929</v>
      </c>
      <c r="AM9697" t="s">
        <v>930</v>
      </c>
      <c r="AN9697" t="s">
        <v>928</v>
      </c>
      <c r="AO9697" t="s">
        <v>929</v>
      </c>
      <c r="AP9697" t="s">
        <v>930</v>
      </c>
      <c r="AQ9697" t="s">
        <v>929</v>
      </c>
      <c r="AR9697" t="s">
        <v>928</v>
      </c>
      <c r="AS9697" t="s">
        <v>929</v>
      </c>
      <c r="AT9697" t="s">
        <v>929</v>
      </c>
      <c r="AU9697" t="s">
        <v>930</v>
      </c>
      <c r="AV9697" t="s">
        <v>929</v>
      </c>
      <c r="AW9697" t="s">
        <v>929</v>
      </c>
      <c r="AX9697" t="s">
        <v>929</v>
      </c>
    </row>
    <row r="9698" spans="1:50">
      <c r="A9698">
        <v>803047</v>
      </c>
      <c r="B9698" t="s">
        <v>91</v>
      </c>
      <c r="C9698" t="s">
        <v>930</v>
      </c>
      <c r="D9698" t="s">
        <v>930</v>
      </c>
      <c r="E9698" t="s">
        <v>930</v>
      </c>
      <c r="F9698" t="s">
        <v>930</v>
      </c>
      <c r="G9698" t="s">
        <v>930</v>
      </c>
      <c r="H9698" t="s">
        <v>930</v>
      </c>
      <c r="I9698" t="s">
        <v>930</v>
      </c>
      <c r="J9698" t="s">
        <v>930</v>
      </c>
      <c r="K9698" t="s">
        <v>930</v>
      </c>
      <c r="L9698" t="s">
        <v>930</v>
      </c>
      <c r="M9698" t="s">
        <v>930</v>
      </c>
      <c r="N9698" t="s">
        <v>930</v>
      </c>
      <c r="O9698" t="s">
        <v>928</v>
      </c>
      <c r="P9698" t="s">
        <v>930</v>
      </c>
      <c r="Q9698" t="s">
        <v>930</v>
      </c>
      <c r="R9698" t="s">
        <v>930</v>
      </c>
      <c r="S9698" t="s">
        <v>930</v>
      </c>
      <c r="T9698" t="s">
        <v>928</v>
      </c>
      <c r="U9698" t="s">
        <v>928</v>
      </c>
      <c r="V9698" t="s">
        <v>928</v>
      </c>
      <c r="W9698" t="s">
        <v>928</v>
      </c>
      <c r="X9698" t="s">
        <v>928</v>
      </c>
      <c r="Y9698" t="s">
        <v>928</v>
      </c>
      <c r="Z9698" t="s">
        <v>928</v>
      </c>
      <c r="AA9698" t="s">
        <v>929</v>
      </c>
      <c r="AB9698" t="s">
        <v>929</v>
      </c>
      <c r="AC9698" t="s">
        <v>930</v>
      </c>
      <c r="AD9698" t="s">
        <v>929</v>
      </c>
      <c r="AE9698" t="s">
        <v>929</v>
      </c>
      <c r="AF9698" t="s">
        <v>929</v>
      </c>
      <c r="AG9698" t="s">
        <v>929</v>
      </c>
      <c r="AH9698" t="s">
        <v>929</v>
      </c>
      <c r="AI9698" t="s">
        <v>929</v>
      </c>
      <c r="AJ9698" t="s">
        <v>929</v>
      </c>
      <c r="AK9698" t="s">
        <v>930</v>
      </c>
      <c r="AL9698" t="s">
        <v>929</v>
      </c>
      <c r="AM9698" t="s">
        <v>930</v>
      </c>
      <c r="AN9698" t="s">
        <v>930</v>
      </c>
      <c r="AO9698" t="s">
        <v>930</v>
      </c>
      <c r="AP9698" t="s">
        <v>930</v>
      </c>
      <c r="AQ9698" t="s">
        <v>930</v>
      </c>
      <c r="AR9698" t="s">
        <v>928</v>
      </c>
      <c r="AS9698" t="s">
        <v>929</v>
      </c>
      <c r="AT9698" t="s">
        <v>930</v>
      </c>
      <c r="AU9698" t="s">
        <v>930</v>
      </c>
      <c r="AV9698" t="s">
        <v>928</v>
      </c>
      <c r="AW9698" t="s">
        <v>928</v>
      </c>
      <c r="AX9698" t="s">
        <v>930</v>
      </c>
    </row>
    <row r="9699" spans="1:50">
      <c r="A9699">
        <v>803056</v>
      </c>
      <c r="B9699" t="s">
        <v>91</v>
      </c>
      <c r="C9699" t="s">
        <v>930</v>
      </c>
      <c r="D9699" t="s">
        <v>930</v>
      </c>
      <c r="E9699" t="s">
        <v>930</v>
      </c>
      <c r="F9699" t="s">
        <v>930</v>
      </c>
      <c r="G9699" t="s">
        <v>930</v>
      </c>
      <c r="H9699" t="s">
        <v>930</v>
      </c>
      <c r="I9699" t="s">
        <v>930</v>
      </c>
      <c r="J9699" t="s">
        <v>930</v>
      </c>
      <c r="K9699" t="s">
        <v>929</v>
      </c>
      <c r="L9699" t="s">
        <v>930</v>
      </c>
      <c r="M9699" t="s">
        <v>930</v>
      </c>
      <c r="N9699" t="s">
        <v>930</v>
      </c>
      <c r="O9699" t="s">
        <v>928</v>
      </c>
      <c r="P9699" t="s">
        <v>930</v>
      </c>
      <c r="Q9699" t="s">
        <v>930</v>
      </c>
      <c r="R9699" t="s">
        <v>929</v>
      </c>
      <c r="S9699" t="s">
        <v>930</v>
      </c>
      <c r="T9699" t="s">
        <v>930</v>
      </c>
      <c r="U9699" t="s">
        <v>928</v>
      </c>
      <c r="V9699" t="s">
        <v>928</v>
      </c>
      <c r="W9699" t="s">
        <v>928</v>
      </c>
      <c r="X9699" t="s">
        <v>928</v>
      </c>
      <c r="Y9699" t="s">
        <v>929</v>
      </c>
      <c r="Z9699" t="s">
        <v>928</v>
      </c>
      <c r="AA9699" t="s">
        <v>929</v>
      </c>
      <c r="AB9699" t="s">
        <v>930</v>
      </c>
      <c r="AC9699" t="s">
        <v>930</v>
      </c>
      <c r="AD9699" t="s">
        <v>930</v>
      </c>
      <c r="AE9699" t="s">
        <v>930</v>
      </c>
      <c r="AF9699" t="s">
        <v>930</v>
      </c>
      <c r="AG9699" t="s">
        <v>929</v>
      </c>
      <c r="AH9699" t="s">
        <v>929</v>
      </c>
      <c r="AI9699" t="s">
        <v>929</v>
      </c>
      <c r="AJ9699" t="s">
        <v>929</v>
      </c>
      <c r="AK9699" t="s">
        <v>930</v>
      </c>
      <c r="AL9699" t="s">
        <v>930</v>
      </c>
      <c r="AM9699" t="s">
        <v>930</v>
      </c>
      <c r="AN9699" t="s">
        <v>930</v>
      </c>
      <c r="AO9699" t="s">
        <v>930</v>
      </c>
      <c r="AP9699" t="s">
        <v>930</v>
      </c>
      <c r="AQ9699" t="s">
        <v>930</v>
      </c>
      <c r="AR9699" t="s">
        <v>929</v>
      </c>
      <c r="AS9699" t="s">
        <v>929</v>
      </c>
      <c r="AT9699" t="s">
        <v>930</v>
      </c>
      <c r="AU9699" t="s">
        <v>930</v>
      </c>
      <c r="AV9699" t="s">
        <v>930</v>
      </c>
      <c r="AW9699" t="s">
        <v>930</v>
      </c>
      <c r="AX9699" t="s">
        <v>930</v>
      </c>
    </row>
    <row r="9700" spans="1:50">
      <c r="A9700">
        <v>803133</v>
      </c>
      <c r="B9700" t="s">
        <v>91</v>
      </c>
      <c r="C9700" t="s">
        <v>930</v>
      </c>
      <c r="D9700" t="s">
        <v>928</v>
      </c>
      <c r="E9700" t="s">
        <v>928</v>
      </c>
      <c r="F9700" t="s">
        <v>930</v>
      </c>
      <c r="G9700" t="s">
        <v>930</v>
      </c>
      <c r="H9700" t="s">
        <v>930</v>
      </c>
      <c r="I9700" t="s">
        <v>930</v>
      </c>
      <c r="J9700" t="s">
        <v>928</v>
      </c>
      <c r="K9700" t="s">
        <v>930</v>
      </c>
      <c r="L9700" t="s">
        <v>930</v>
      </c>
      <c r="M9700" t="s">
        <v>930</v>
      </c>
      <c r="N9700" t="s">
        <v>929</v>
      </c>
      <c r="O9700" t="s">
        <v>930</v>
      </c>
      <c r="P9700" t="s">
        <v>930</v>
      </c>
      <c r="Q9700" t="s">
        <v>930</v>
      </c>
      <c r="R9700" t="s">
        <v>930</v>
      </c>
      <c r="S9700" t="s">
        <v>930</v>
      </c>
      <c r="T9700" t="s">
        <v>929</v>
      </c>
      <c r="U9700" t="s">
        <v>928</v>
      </c>
      <c r="V9700" t="s">
        <v>928</v>
      </c>
      <c r="W9700" t="s">
        <v>930</v>
      </c>
      <c r="X9700" t="s">
        <v>928</v>
      </c>
      <c r="Y9700" t="s">
        <v>928</v>
      </c>
      <c r="Z9700" t="s">
        <v>928</v>
      </c>
      <c r="AA9700" t="s">
        <v>928</v>
      </c>
      <c r="AB9700" t="s">
        <v>930</v>
      </c>
      <c r="AC9700" t="s">
        <v>930</v>
      </c>
      <c r="AD9700" t="s">
        <v>930</v>
      </c>
      <c r="AE9700" t="s">
        <v>930</v>
      </c>
      <c r="AF9700" t="s">
        <v>930</v>
      </c>
      <c r="AG9700" t="s">
        <v>930</v>
      </c>
      <c r="AH9700" t="s">
        <v>930</v>
      </c>
      <c r="AI9700" t="s">
        <v>930</v>
      </c>
      <c r="AJ9700" t="s">
        <v>930</v>
      </c>
      <c r="AK9700" t="s">
        <v>928</v>
      </c>
      <c r="AL9700" t="s">
        <v>930</v>
      </c>
      <c r="AM9700" t="s">
        <v>929</v>
      </c>
      <c r="AN9700" t="s">
        <v>929</v>
      </c>
      <c r="AO9700" t="s">
        <v>930</v>
      </c>
      <c r="AP9700" t="s">
        <v>929</v>
      </c>
      <c r="AQ9700" t="s">
        <v>929</v>
      </c>
      <c r="AR9700" t="s">
        <v>929</v>
      </c>
      <c r="AS9700" t="s">
        <v>929</v>
      </c>
      <c r="AT9700" t="s">
        <v>930</v>
      </c>
      <c r="AU9700" t="s">
        <v>930</v>
      </c>
      <c r="AV9700" t="s">
        <v>930</v>
      </c>
      <c r="AW9700" t="s">
        <v>930</v>
      </c>
      <c r="AX9700" t="s">
        <v>930</v>
      </c>
    </row>
    <row r="9701" spans="1:50">
      <c r="A9701">
        <v>803142</v>
      </c>
      <c r="B9701" t="s">
        <v>91</v>
      </c>
      <c r="C9701" t="s">
        <v>930</v>
      </c>
      <c r="D9701" t="s">
        <v>930</v>
      </c>
      <c r="E9701" t="s">
        <v>930</v>
      </c>
      <c r="F9701" t="s">
        <v>930</v>
      </c>
      <c r="G9701" t="s">
        <v>930</v>
      </c>
      <c r="H9701" t="s">
        <v>930</v>
      </c>
      <c r="I9701" t="s">
        <v>930</v>
      </c>
      <c r="J9701" t="s">
        <v>930</v>
      </c>
      <c r="K9701" t="s">
        <v>930</v>
      </c>
      <c r="L9701" t="s">
        <v>930</v>
      </c>
      <c r="M9701" t="s">
        <v>930</v>
      </c>
      <c r="N9701" t="s">
        <v>930</v>
      </c>
      <c r="O9701" t="s">
        <v>930</v>
      </c>
      <c r="P9701" t="s">
        <v>930</v>
      </c>
      <c r="Q9701" t="s">
        <v>928</v>
      </c>
      <c r="R9701" t="s">
        <v>930</v>
      </c>
      <c r="S9701" t="s">
        <v>930</v>
      </c>
      <c r="T9701" t="s">
        <v>930</v>
      </c>
      <c r="U9701" t="s">
        <v>928</v>
      </c>
      <c r="V9701" t="s">
        <v>928</v>
      </c>
      <c r="W9701" t="s">
        <v>928</v>
      </c>
      <c r="X9701" t="s">
        <v>928</v>
      </c>
      <c r="Y9701" t="s">
        <v>928</v>
      </c>
      <c r="Z9701" t="s">
        <v>930</v>
      </c>
      <c r="AA9701" t="s">
        <v>929</v>
      </c>
      <c r="AB9701" t="s">
        <v>929</v>
      </c>
      <c r="AC9701" t="s">
        <v>929</v>
      </c>
      <c r="AD9701" t="s">
        <v>929</v>
      </c>
      <c r="AE9701" t="s">
        <v>929</v>
      </c>
      <c r="AF9701" t="s">
        <v>929</v>
      </c>
      <c r="AG9701" t="s">
        <v>930</v>
      </c>
      <c r="AH9701" t="s">
        <v>930</v>
      </c>
      <c r="AI9701" t="s">
        <v>930</v>
      </c>
      <c r="AJ9701" t="s">
        <v>930</v>
      </c>
      <c r="AK9701" t="s">
        <v>928</v>
      </c>
      <c r="AL9701" t="s">
        <v>930</v>
      </c>
      <c r="AM9701" t="s">
        <v>930</v>
      </c>
      <c r="AN9701" t="s">
        <v>929</v>
      </c>
      <c r="AO9701" t="s">
        <v>930</v>
      </c>
      <c r="AP9701" t="s">
        <v>930</v>
      </c>
      <c r="AQ9701" t="s">
        <v>930</v>
      </c>
      <c r="AR9701" t="s">
        <v>930</v>
      </c>
      <c r="AS9701" t="s">
        <v>929</v>
      </c>
      <c r="AT9701" t="s">
        <v>929</v>
      </c>
      <c r="AU9701" t="s">
        <v>929</v>
      </c>
      <c r="AV9701" t="s">
        <v>930</v>
      </c>
      <c r="AW9701" t="s">
        <v>929</v>
      </c>
      <c r="AX9701" t="s">
        <v>929</v>
      </c>
    </row>
    <row r="9702" spans="1:50">
      <c r="A9702">
        <v>803145</v>
      </c>
      <c r="B9702" t="s">
        <v>91</v>
      </c>
      <c r="C9702" t="s">
        <v>930</v>
      </c>
      <c r="D9702" t="s">
        <v>930</v>
      </c>
      <c r="E9702" t="s">
        <v>930</v>
      </c>
      <c r="F9702" t="s">
        <v>928</v>
      </c>
      <c r="G9702" t="s">
        <v>930</v>
      </c>
      <c r="H9702" t="s">
        <v>930</v>
      </c>
      <c r="I9702" t="s">
        <v>930</v>
      </c>
      <c r="J9702" t="s">
        <v>928</v>
      </c>
      <c r="K9702" t="s">
        <v>928</v>
      </c>
      <c r="L9702" t="s">
        <v>930</v>
      </c>
      <c r="M9702" t="s">
        <v>930</v>
      </c>
      <c r="N9702" t="s">
        <v>930</v>
      </c>
      <c r="O9702" t="s">
        <v>930</v>
      </c>
      <c r="P9702" t="s">
        <v>928</v>
      </c>
      <c r="Q9702" t="s">
        <v>929</v>
      </c>
      <c r="R9702" t="s">
        <v>929</v>
      </c>
      <c r="S9702" t="s">
        <v>929</v>
      </c>
      <c r="T9702" t="s">
        <v>929</v>
      </c>
      <c r="U9702" t="s">
        <v>929</v>
      </c>
      <c r="V9702" t="s">
        <v>929</v>
      </c>
      <c r="W9702" t="s">
        <v>929</v>
      </c>
      <c r="X9702" t="s">
        <v>929</v>
      </c>
      <c r="Y9702" t="s">
        <v>929</v>
      </c>
      <c r="Z9702" t="s">
        <v>929</v>
      </c>
      <c r="AA9702" t="s">
        <v>930</v>
      </c>
      <c r="AB9702" t="s">
        <v>930</v>
      </c>
      <c r="AC9702" t="s">
        <v>930</v>
      </c>
      <c r="AD9702" t="s">
        <v>928</v>
      </c>
      <c r="AE9702" t="s">
        <v>930</v>
      </c>
      <c r="AF9702" t="s">
        <v>930</v>
      </c>
      <c r="AG9702" t="s">
        <v>929</v>
      </c>
      <c r="AH9702" t="s">
        <v>930</v>
      </c>
      <c r="AI9702" t="s">
        <v>929</v>
      </c>
      <c r="AJ9702" t="s">
        <v>930</v>
      </c>
      <c r="AK9702" t="s">
        <v>930</v>
      </c>
      <c r="AL9702" t="s">
        <v>929</v>
      </c>
      <c r="AM9702" t="s">
        <v>929</v>
      </c>
      <c r="AN9702" t="s">
        <v>930</v>
      </c>
      <c r="AO9702" t="s">
        <v>929</v>
      </c>
      <c r="AP9702" t="s">
        <v>929</v>
      </c>
      <c r="AQ9702" t="s">
        <v>930</v>
      </c>
      <c r="AR9702" t="s">
        <v>929</v>
      </c>
      <c r="AS9702" t="s">
        <v>929</v>
      </c>
      <c r="AT9702" t="s">
        <v>929</v>
      </c>
      <c r="AU9702" t="s">
        <v>929</v>
      </c>
      <c r="AV9702" t="s">
        <v>929</v>
      </c>
      <c r="AW9702" t="s">
        <v>929</v>
      </c>
      <c r="AX9702" t="s">
        <v>929</v>
      </c>
    </row>
    <row r="9703" spans="1:50">
      <c r="A9703">
        <v>803146</v>
      </c>
      <c r="B9703" t="s">
        <v>91</v>
      </c>
      <c r="C9703" t="s">
        <v>930</v>
      </c>
      <c r="D9703" t="s">
        <v>928</v>
      </c>
      <c r="E9703" t="s">
        <v>930</v>
      </c>
      <c r="F9703" t="s">
        <v>930</v>
      </c>
      <c r="G9703" t="s">
        <v>930</v>
      </c>
      <c r="H9703" t="s">
        <v>930</v>
      </c>
      <c r="I9703" t="s">
        <v>930</v>
      </c>
      <c r="J9703" t="s">
        <v>930</v>
      </c>
      <c r="K9703" t="s">
        <v>928</v>
      </c>
      <c r="L9703" t="s">
        <v>928</v>
      </c>
      <c r="M9703" t="s">
        <v>930</v>
      </c>
      <c r="N9703" t="s">
        <v>930</v>
      </c>
      <c r="O9703" t="s">
        <v>930</v>
      </c>
      <c r="P9703" t="s">
        <v>930</v>
      </c>
      <c r="Q9703" t="s">
        <v>928</v>
      </c>
      <c r="R9703" t="s">
        <v>928</v>
      </c>
      <c r="S9703" t="s">
        <v>930</v>
      </c>
      <c r="T9703" t="s">
        <v>928</v>
      </c>
      <c r="U9703" t="s">
        <v>930</v>
      </c>
      <c r="V9703" t="s">
        <v>929</v>
      </c>
      <c r="W9703" t="s">
        <v>930</v>
      </c>
      <c r="X9703" t="s">
        <v>929</v>
      </c>
      <c r="Y9703" t="s">
        <v>929</v>
      </c>
      <c r="Z9703" t="s">
        <v>930</v>
      </c>
      <c r="AA9703" t="s">
        <v>930</v>
      </c>
      <c r="AB9703" t="s">
        <v>930</v>
      </c>
      <c r="AC9703" t="s">
        <v>930</v>
      </c>
      <c r="AD9703" t="s">
        <v>929</v>
      </c>
      <c r="AE9703" t="s">
        <v>930</v>
      </c>
      <c r="AF9703" t="s">
        <v>930</v>
      </c>
      <c r="AG9703" t="s">
        <v>930</v>
      </c>
      <c r="AH9703" t="s">
        <v>930</v>
      </c>
      <c r="AI9703" t="s">
        <v>930</v>
      </c>
      <c r="AJ9703" t="s">
        <v>930</v>
      </c>
      <c r="AK9703" t="s">
        <v>929</v>
      </c>
      <c r="AL9703" t="s">
        <v>930</v>
      </c>
      <c r="AM9703" t="s">
        <v>929</v>
      </c>
      <c r="AN9703" t="s">
        <v>929</v>
      </c>
      <c r="AO9703" t="s">
        <v>929</v>
      </c>
      <c r="AP9703" t="s">
        <v>929</v>
      </c>
      <c r="AQ9703" t="s">
        <v>929</v>
      </c>
      <c r="AR9703" t="s">
        <v>929</v>
      </c>
      <c r="AS9703" t="s">
        <v>929</v>
      </c>
      <c r="AT9703" t="s">
        <v>930</v>
      </c>
      <c r="AU9703" t="s">
        <v>930</v>
      </c>
      <c r="AV9703" t="s">
        <v>930</v>
      </c>
      <c r="AW9703" t="s">
        <v>930</v>
      </c>
      <c r="AX9703" t="s">
        <v>930</v>
      </c>
    </row>
    <row r="9704" spans="1:50">
      <c r="A9704">
        <v>803156</v>
      </c>
      <c r="B9704" t="s">
        <v>91</v>
      </c>
      <c r="C9704" t="s">
        <v>930</v>
      </c>
      <c r="D9704" t="s">
        <v>928</v>
      </c>
      <c r="E9704" t="s">
        <v>928</v>
      </c>
      <c r="F9704" t="s">
        <v>930</v>
      </c>
      <c r="G9704" t="s">
        <v>928</v>
      </c>
      <c r="H9704" t="s">
        <v>930</v>
      </c>
      <c r="I9704" t="s">
        <v>930</v>
      </c>
      <c r="J9704" t="s">
        <v>928</v>
      </c>
      <c r="K9704" t="s">
        <v>928</v>
      </c>
      <c r="L9704" t="s">
        <v>930</v>
      </c>
      <c r="M9704" t="s">
        <v>930</v>
      </c>
      <c r="N9704" t="s">
        <v>928</v>
      </c>
      <c r="O9704" t="s">
        <v>930</v>
      </c>
      <c r="P9704" t="s">
        <v>930</v>
      </c>
      <c r="Q9704" t="s">
        <v>930</v>
      </c>
      <c r="R9704" t="s">
        <v>930</v>
      </c>
      <c r="S9704" t="s">
        <v>930</v>
      </c>
      <c r="T9704" t="s">
        <v>929</v>
      </c>
      <c r="U9704" t="s">
        <v>929</v>
      </c>
      <c r="V9704" t="s">
        <v>929</v>
      </c>
      <c r="W9704" t="s">
        <v>929</v>
      </c>
      <c r="X9704" t="s">
        <v>929</v>
      </c>
      <c r="Y9704" t="s">
        <v>929</v>
      </c>
      <c r="Z9704" t="s">
        <v>929</v>
      </c>
      <c r="AA9704" t="s">
        <v>929</v>
      </c>
      <c r="AB9704" t="s">
        <v>930</v>
      </c>
      <c r="AC9704" t="s">
        <v>930</v>
      </c>
      <c r="AD9704" t="s">
        <v>929</v>
      </c>
      <c r="AE9704" t="s">
        <v>930</v>
      </c>
      <c r="AF9704" t="s">
        <v>930</v>
      </c>
      <c r="AG9704" t="s">
        <v>930</v>
      </c>
      <c r="AH9704" t="s">
        <v>930</v>
      </c>
      <c r="AI9704" t="s">
        <v>930</v>
      </c>
      <c r="AJ9704" t="s">
        <v>930</v>
      </c>
      <c r="AK9704" t="s">
        <v>929</v>
      </c>
      <c r="AL9704" t="s">
        <v>930</v>
      </c>
      <c r="AM9704" t="s">
        <v>930</v>
      </c>
      <c r="AN9704" t="s">
        <v>930</v>
      </c>
      <c r="AO9704" t="s">
        <v>930</v>
      </c>
      <c r="AP9704" t="s">
        <v>930</v>
      </c>
      <c r="AQ9704" t="s">
        <v>930</v>
      </c>
      <c r="AR9704" t="s">
        <v>930</v>
      </c>
      <c r="AS9704" t="s">
        <v>929</v>
      </c>
      <c r="AT9704" t="s">
        <v>929</v>
      </c>
      <c r="AU9704" t="s">
        <v>929</v>
      </c>
      <c r="AV9704" t="s">
        <v>929</v>
      </c>
      <c r="AW9704" t="s">
        <v>929</v>
      </c>
      <c r="AX9704" t="s">
        <v>929</v>
      </c>
    </row>
    <row r="9705" spans="1:50">
      <c r="A9705">
        <v>803158</v>
      </c>
      <c r="B9705" t="s">
        <v>91</v>
      </c>
      <c r="C9705" t="s">
        <v>930</v>
      </c>
      <c r="D9705" t="s">
        <v>928</v>
      </c>
      <c r="E9705" t="s">
        <v>928</v>
      </c>
      <c r="F9705" t="s">
        <v>928</v>
      </c>
      <c r="G9705" t="s">
        <v>928</v>
      </c>
      <c r="H9705" t="s">
        <v>928</v>
      </c>
      <c r="I9705" t="s">
        <v>928</v>
      </c>
      <c r="J9705" t="s">
        <v>930</v>
      </c>
      <c r="K9705" t="s">
        <v>928</v>
      </c>
      <c r="L9705" t="s">
        <v>928</v>
      </c>
      <c r="M9705" t="s">
        <v>930</v>
      </c>
      <c r="N9705" t="s">
        <v>930</v>
      </c>
      <c r="O9705" t="s">
        <v>928</v>
      </c>
      <c r="P9705" t="s">
        <v>928</v>
      </c>
      <c r="Q9705" t="s">
        <v>928</v>
      </c>
      <c r="R9705" t="s">
        <v>930</v>
      </c>
      <c r="S9705" t="s">
        <v>928</v>
      </c>
      <c r="T9705" t="s">
        <v>928</v>
      </c>
      <c r="U9705" t="s">
        <v>930</v>
      </c>
      <c r="V9705" t="s">
        <v>930</v>
      </c>
      <c r="W9705" t="s">
        <v>928</v>
      </c>
      <c r="X9705" t="s">
        <v>930</v>
      </c>
      <c r="Y9705" t="s">
        <v>930</v>
      </c>
      <c r="Z9705" t="s">
        <v>930</v>
      </c>
      <c r="AA9705" t="s">
        <v>928</v>
      </c>
      <c r="AB9705" t="s">
        <v>930</v>
      </c>
      <c r="AC9705" t="s">
        <v>928</v>
      </c>
      <c r="AD9705" t="s">
        <v>928</v>
      </c>
      <c r="AE9705" t="s">
        <v>930</v>
      </c>
      <c r="AF9705" t="s">
        <v>930</v>
      </c>
      <c r="AG9705" t="s">
        <v>930</v>
      </c>
      <c r="AH9705" t="s">
        <v>930</v>
      </c>
      <c r="AI9705" t="s">
        <v>930</v>
      </c>
      <c r="AJ9705" t="s">
        <v>930</v>
      </c>
      <c r="AK9705" t="s">
        <v>928</v>
      </c>
      <c r="AL9705" t="s">
        <v>930</v>
      </c>
      <c r="AM9705" t="s">
        <v>930</v>
      </c>
      <c r="AN9705" t="s">
        <v>930</v>
      </c>
      <c r="AO9705" t="s">
        <v>930</v>
      </c>
      <c r="AP9705" t="s">
        <v>930</v>
      </c>
      <c r="AQ9705" t="s">
        <v>930</v>
      </c>
      <c r="AR9705" t="s">
        <v>928</v>
      </c>
      <c r="AS9705" t="s">
        <v>929</v>
      </c>
      <c r="AT9705" t="s">
        <v>930</v>
      </c>
      <c r="AU9705" t="s">
        <v>930</v>
      </c>
      <c r="AV9705" t="s">
        <v>930</v>
      </c>
      <c r="AW9705" t="s">
        <v>930</v>
      </c>
      <c r="AX9705" t="s">
        <v>930</v>
      </c>
    </row>
    <row r="9706" spans="1:50">
      <c r="A9706">
        <v>803167</v>
      </c>
      <c r="B9706" t="s">
        <v>91</v>
      </c>
      <c r="C9706" t="s">
        <v>928</v>
      </c>
      <c r="D9706" t="s">
        <v>928</v>
      </c>
      <c r="E9706" t="s">
        <v>928</v>
      </c>
      <c r="F9706" t="s">
        <v>928</v>
      </c>
      <c r="G9706" t="s">
        <v>928</v>
      </c>
      <c r="H9706" t="s">
        <v>928</v>
      </c>
      <c r="I9706" t="s">
        <v>928</v>
      </c>
      <c r="J9706" t="s">
        <v>930</v>
      </c>
      <c r="K9706" t="s">
        <v>928</v>
      </c>
      <c r="L9706" t="s">
        <v>930</v>
      </c>
      <c r="M9706" t="s">
        <v>928</v>
      </c>
      <c r="N9706" t="s">
        <v>930</v>
      </c>
      <c r="O9706" t="s">
        <v>928</v>
      </c>
      <c r="P9706" t="s">
        <v>929</v>
      </c>
      <c r="Q9706" t="s">
        <v>930</v>
      </c>
      <c r="R9706" t="s">
        <v>930</v>
      </c>
      <c r="S9706" t="s">
        <v>930</v>
      </c>
      <c r="T9706" t="s">
        <v>930</v>
      </c>
      <c r="U9706" t="s">
        <v>929</v>
      </c>
      <c r="V9706" t="s">
        <v>929</v>
      </c>
      <c r="W9706" t="s">
        <v>929</v>
      </c>
      <c r="X9706" t="s">
        <v>929</v>
      </c>
      <c r="Y9706" t="s">
        <v>929</v>
      </c>
      <c r="Z9706" t="s">
        <v>930</v>
      </c>
      <c r="AA9706" t="s">
        <v>930</v>
      </c>
      <c r="AB9706" t="s">
        <v>929</v>
      </c>
      <c r="AC9706" t="s">
        <v>930</v>
      </c>
      <c r="AD9706" t="s">
        <v>929</v>
      </c>
      <c r="AE9706" t="s">
        <v>929</v>
      </c>
      <c r="AF9706" t="s">
        <v>929</v>
      </c>
      <c r="AG9706" t="s">
        <v>930</v>
      </c>
      <c r="AH9706" t="s">
        <v>930</v>
      </c>
      <c r="AI9706" t="s">
        <v>930</v>
      </c>
      <c r="AJ9706" t="s">
        <v>930</v>
      </c>
      <c r="AK9706" t="s">
        <v>928</v>
      </c>
      <c r="AL9706" t="s">
        <v>930</v>
      </c>
      <c r="AM9706" t="s">
        <v>930</v>
      </c>
      <c r="AN9706" t="s">
        <v>930</v>
      </c>
      <c r="AO9706" t="s">
        <v>928</v>
      </c>
      <c r="AP9706" t="s">
        <v>930</v>
      </c>
      <c r="AQ9706" t="s">
        <v>930</v>
      </c>
      <c r="AR9706" t="s">
        <v>930</v>
      </c>
      <c r="AS9706" t="s">
        <v>929</v>
      </c>
      <c r="AT9706" t="s">
        <v>930</v>
      </c>
      <c r="AU9706" t="s">
        <v>930</v>
      </c>
      <c r="AV9706" t="s">
        <v>930</v>
      </c>
      <c r="AW9706" t="s">
        <v>930</v>
      </c>
      <c r="AX9706" t="s">
        <v>930</v>
      </c>
    </row>
    <row r="9707" spans="1:50">
      <c r="A9707">
        <v>803228</v>
      </c>
      <c r="B9707" t="s">
        <v>91</v>
      </c>
      <c r="C9707" t="s">
        <v>930</v>
      </c>
      <c r="D9707" t="s">
        <v>928</v>
      </c>
      <c r="E9707" t="s">
        <v>930</v>
      </c>
      <c r="F9707" t="s">
        <v>930</v>
      </c>
      <c r="G9707" t="s">
        <v>930</v>
      </c>
      <c r="H9707" t="s">
        <v>928</v>
      </c>
      <c r="I9707" t="s">
        <v>930</v>
      </c>
      <c r="J9707" t="s">
        <v>929</v>
      </c>
      <c r="K9707" t="s">
        <v>928</v>
      </c>
      <c r="L9707" t="s">
        <v>930</v>
      </c>
      <c r="M9707" t="s">
        <v>928</v>
      </c>
      <c r="N9707" t="s">
        <v>930</v>
      </c>
      <c r="O9707" t="s">
        <v>928</v>
      </c>
      <c r="P9707" t="s">
        <v>928</v>
      </c>
      <c r="Q9707" t="s">
        <v>930</v>
      </c>
      <c r="R9707" t="s">
        <v>930</v>
      </c>
      <c r="S9707" t="s">
        <v>930</v>
      </c>
      <c r="T9707" t="s">
        <v>930</v>
      </c>
      <c r="U9707" t="s">
        <v>928</v>
      </c>
      <c r="V9707" t="s">
        <v>930</v>
      </c>
      <c r="W9707" t="s">
        <v>930</v>
      </c>
      <c r="X9707" t="s">
        <v>930</v>
      </c>
      <c r="Y9707" t="s">
        <v>930</v>
      </c>
      <c r="Z9707" t="s">
        <v>930</v>
      </c>
      <c r="AA9707" t="s">
        <v>929</v>
      </c>
      <c r="AB9707" t="s">
        <v>929</v>
      </c>
      <c r="AC9707" t="s">
        <v>929</v>
      </c>
      <c r="AD9707" t="s">
        <v>929</v>
      </c>
      <c r="AE9707" t="s">
        <v>929</v>
      </c>
      <c r="AF9707" t="s">
        <v>929</v>
      </c>
      <c r="AG9707" t="s">
        <v>930</v>
      </c>
      <c r="AH9707" t="s">
        <v>930</v>
      </c>
      <c r="AI9707" t="s">
        <v>930</v>
      </c>
      <c r="AJ9707" t="s">
        <v>930</v>
      </c>
      <c r="AK9707" t="s">
        <v>929</v>
      </c>
      <c r="AL9707" t="s">
        <v>930</v>
      </c>
      <c r="AM9707" t="s">
        <v>930</v>
      </c>
      <c r="AN9707" t="s">
        <v>930</v>
      </c>
      <c r="AO9707" t="s">
        <v>930</v>
      </c>
      <c r="AP9707" t="s">
        <v>930</v>
      </c>
      <c r="AQ9707" t="s">
        <v>930</v>
      </c>
      <c r="AR9707" t="s">
        <v>930</v>
      </c>
      <c r="AS9707" t="s">
        <v>929</v>
      </c>
      <c r="AT9707" t="s">
        <v>930</v>
      </c>
      <c r="AU9707" t="s">
        <v>930</v>
      </c>
      <c r="AV9707" t="s">
        <v>928</v>
      </c>
      <c r="AW9707" t="s">
        <v>930</v>
      </c>
      <c r="AX9707" t="s">
        <v>930</v>
      </c>
    </row>
    <row r="9708" spans="1:50">
      <c r="A9708">
        <v>803231</v>
      </c>
      <c r="B9708" t="s">
        <v>91</v>
      </c>
      <c r="C9708" t="s">
        <v>930</v>
      </c>
      <c r="D9708" t="s">
        <v>928</v>
      </c>
      <c r="E9708" t="s">
        <v>930</v>
      </c>
      <c r="F9708" t="s">
        <v>930</v>
      </c>
      <c r="G9708" t="s">
        <v>930</v>
      </c>
      <c r="H9708" t="s">
        <v>928</v>
      </c>
      <c r="I9708" t="s">
        <v>928</v>
      </c>
      <c r="J9708" t="s">
        <v>928</v>
      </c>
      <c r="K9708" t="s">
        <v>928</v>
      </c>
      <c r="L9708" t="s">
        <v>930</v>
      </c>
      <c r="M9708" t="s">
        <v>930</v>
      </c>
      <c r="N9708" t="s">
        <v>930</v>
      </c>
      <c r="O9708" t="s">
        <v>930</v>
      </c>
      <c r="P9708" t="s">
        <v>930</v>
      </c>
      <c r="Q9708" t="s">
        <v>928</v>
      </c>
      <c r="R9708" t="s">
        <v>928</v>
      </c>
      <c r="S9708" t="s">
        <v>928</v>
      </c>
      <c r="T9708" t="s">
        <v>930</v>
      </c>
      <c r="U9708" t="s">
        <v>928</v>
      </c>
      <c r="V9708" t="s">
        <v>928</v>
      </c>
      <c r="W9708" t="s">
        <v>928</v>
      </c>
      <c r="X9708" t="s">
        <v>928</v>
      </c>
      <c r="Y9708" t="s">
        <v>928</v>
      </c>
      <c r="Z9708" t="s">
        <v>929</v>
      </c>
      <c r="AA9708" t="s">
        <v>930</v>
      </c>
      <c r="AB9708" t="s">
        <v>930</v>
      </c>
      <c r="AC9708" t="s">
        <v>928</v>
      </c>
      <c r="AD9708" t="s">
        <v>928</v>
      </c>
      <c r="AE9708" t="s">
        <v>930</v>
      </c>
      <c r="AF9708" t="s">
        <v>930</v>
      </c>
      <c r="AG9708" t="s">
        <v>930</v>
      </c>
      <c r="AH9708" t="s">
        <v>930</v>
      </c>
      <c r="AI9708" t="s">
        <v>930</v>
      </c>
      <c r="AJ9708" t="s">
        <v>930</v>
      </c>
      <c r="AK9708" t="s">
        <v>929</v>
      </c>
      <c r="AL9708" t="s">
        <v>930</v>
      </c>
      <c r="AM9708" t="s">
        <v>930</v>
      </c>
      <c r="AN9708" t="s">
        <v>930</v>
      </c>
      <c r="AO9708" t="s">
        <v>930</v>
      </c>
      <c r="AP9708" t="s">
        <v>930</v>
      </c>
      <c r="AQ9708" t="s">
        <v>930</v>
      </c>
      <c r="AR9708" t="s">
        <v>930</v>
      </c>
      <c r="AS9708" t="s">
        <v>929</v>
      </c>
      <c r="AT9708" t="s">
        <v>930</v>
      </c>
      <c r="AU9708" t="s">
        <v>929</v>
      </c>
      <c r="AV9708" t="s">
        <v>929</v>
      </c>
      <c r="AW9708" t="s">
        <v>929</v>
      </c>
      <c r="AX9708" t="s">
        <v>930</v>
      </c>
    </row>
    <row r="9709" spans="1:50">
      <c r="A9709">
        <v>803267</v>
      </c>
      <c r="B9709" t="s">
        <v>91</v>
      </c>
      <c r="C9709" t="s">
        <v>930</v>
      </c>
      <c r="D9709" t="s">
        <v>930</v>
      </c>
      <c r="E9709" t="s">
        <v>930</v>
      </c>
      <c r="F9709" t="s">
        <v>930</v>
      </c>
      <c r="G9709" t="s">
        <v>930</v>
      </c>
      <c r="H9709" t="s">
        <v>930</v>
      </c>
      <c r="I9709" t="s">
        <v>930</v>
      </c>
      <c r="J9709" t="s">
        <v>928</v>
      </c>
      <c r="K9709" t="s">
        <v>928</v>
      </c>
      <c r="L9709" t="s">
        <v>930</v>
      </c>
      <c r="M9709" t="s">
        <v>930</v>
      </c>
      <c r="N9709" t="s">
        <v>930</v>
      </c>
      <c r="O9709" t="s">
        <v>928</v>
      </c>
      <c r="P9709" t="s">
        <v>928</v>
      </c>
      <c r="Q9709" t="s">
        <v>928</v>
      </c>
      <c r="R9709" t="s">
        <v>928</v>
      </c>
      <c r="S9709" t="s">
        <v>928</v>
      </c>
      <c r="T9709" t="s">
        <v>928</v>
      </c>
      <c r="U9709" t="s">
        <v>930</v>
      </c>
      <c r="V9709" t="s">
        <v>930</v>
      </c>
      <c r="W9709" t="s">
        <v>930</v>
      </c>
      <c r="X9709" t="s">
        <v>930</v>
      </c>
      <c r="Y9709" t="s">
        <v>930</v>
      </c>
      <c r="Z9709" t="s">
        <v>930</v>
      </c>
      <c r="AA9709" t="s">
        <v>929</v>
      </c>
      <c r="AB9709" t="s">
        <v>929</v>
      </c>
      <c r="AC9709" t="s">
        <v>929</v>
      </c>
      <c r="AD9709" t="s">
        <v>929</v>
      </c>
      <c r="AE9709" t="s">
        <v>929</v>
      </c>
      <c r="AF9709" t="s">
        <v>929</v>
      </c>
      <c r="AG9709" t="s">
        <v>930</v>
      </c>
      <c r="AH9709" t="s">
        <v>930</v>
      </c>
      <c r="AI9709" t="s">
        <v>929</v>
      </c>
      <c r="AJ9709" t="s">
        <v>929</v>
      </c>
      <c r="AK9709" t="s">
        <v>930</v>
      </c>
      <c r="AL9709" t="s">
        <v>929</v>
      </c>
      <c r="AM9709" t="s">
        <v>929</v>
      </c>
      <c r="AN9709" t="s">
        <v>929</v>
      </c>
      <c r="AO9709" t="s">
        <v>929</v>
      </c>
      <c r="AP9709" t="s">
        <v>929</v>
      </c>
      <c r="AQ9709" t="s">
        <v>929</v>
      </c>
      <c r="AR9709" t="s">
        <v>929</v>
      </c>
      <c r="AS9709" t="s">
        <v>929</v>
      </c>
      <c r="AT9709" t="s">
        <v>929</v>
      </c>
      <c r="AU9709" t="s">
        <v>929</v>
      </c>
      <c r="AV9709" t="s">
        <v>929</v>
      </c>
      <c r="AW9709" t="s">
        <v>929</v>
      </c>
      <c r="AX9709" t="s">
        <v>929</v>
      </c>
    </row>
    <row r="9710" spans="1:50">
      <c r="A9710">
        <v>803290</v>
      </c>
      <c r="B9710" t="s">
        <v>91</v>
      </c>
      <c r="C9710" t="s">
        <v>930</v>
      </c>
      <c r="D9710" t="s">
        <v>928</v>
      </c>
      <c r="E9710" t="s">
        <v>930</v>
      </c>
      <c r="F9710" t="s">
        <v>930</v>
      </c>
      <c r="G9710" t="s">
        <v>930</v>
      </c>
      <c r="H9710" t="s">
        <v>930</v>
      </c>
      <c r="I9710" t="s">
        <v>930</v>
      </c>
      <c r="J9710" t="s">
        <v>930</v>
      </c>
      <c r="K9710" t="s">
        <v>928</v>
      </c>
      <c r="L9710" t="s">
        <v>930</v>
      </c>
      <c r="M9710" t="s">
        <v>928</v>
      </c>
      <c r="N9710" t="s">
        <v>928</v>
      </c>
      <c r="O9710" t="s">
        <v>928</v>
      </c>
      <c r="P9710" t="s">
        <v>929</v>
      </c>
      <c r="Q9710" t="s">
        <v>929</v>
      </c>
      <c r="R9710" t="s">
        <v>930</v>
      </c>
      <c r="S9710" t="s">
        <v>928</v>
      </c>
      <c r="T9710" t="s">
        <v>928</v>
      </c>
      <c r="U9710" t="s">
        <v>930</v>
      </c>
      <c r="V9710" t="s">
        <v>929</v>
      </c>
      <c r="W9710" t="s">
        <v>929</v>
      </c>
      <c r="X9710" t="s">
        <v>930</v>
      </c>
      <c r="Y9710" t="s">
        <v>930</v>
      </c>
      <c r="Z9710" t="s">
        <v>930</v>
      </c>
      <c r="AA9710" t="s">
        <v>930</v>
      </c>
      <c r="AB9710" t="s">
        <v>930</v>
      </c>
      <c r="AC9710" t="s">
        <v>930</v>
      </c>
      <c r="AD9710" t="s">
        <v>928</v>
      </c>
      <c r="AE9710" t="s">
        <v>930</v>
      </c>
      <c r="AF9710" t="s">
        <v>930</v>
      </c>
      <c r="AG9710" t="s">
        <v>930</v>
      </c>
      <c r="AH9710" t="s">
        <v>929</v>
      </c>
      <c r="AI9710" t="s">
        <v>929</v>
      </c>
      <c r="AJ9710" t="s">
        <v>929</v>
      </c>
      <c r="AK9710" t="s">
        <v>930</v>
      </c>
      <c r="AL9710" t="s">
        <v>929</v>
      </c>
      <c r="AM9710" t="s">
        <v>930</v>
      </c>
      <c r="AN9710" t="s">
        <v>930</v>
      </c>
      <c r="AO9710" t="s">
        <v>930</v>
      </c>
      <c r="AP9710" t="s">
        <v>930</v>
      </c>
      <c r="AQ9710" t="s">
        <v>930</v>
      </c>
      <c r="AR9710" t="s">
        <v>930</v>
      </c>
      <c r="AS9710" t="s">
        <v>929</v>
      </c>
      <c r="AT9710" t="s">
        <v>929</v>
      </c>
      <c r="AU9710" t="s">
        <v>929</v>
      </c>
      <c r="AV9710" t="s">
        <v>929</v>
      </c>
      <c r="AW9710" t="s">
        <v>929</v>
      </c>
      <c r="AX9710" t="s">
        <v>929</v>
      </c>
    </row>
    <row r="9711" spans="1:50">
      <c r="A9711">
        <v>803333</v>
      </c>
      <c r="B9711" t="s">
        <v>91</v>
      </c>
      <c r="C9711" t="s">
        <v>930</v>
      </c>
      <c r="D9711" t="s">
        <v>929</v>
      </c>
      <c r="E9711" t="s">
        <v>928</v>
      </c>
      <c r="F9711" t="s">
        <v>930</v>
      </c>
      <c r="G9711" t="s">
        <v>930</v>
      </c>
      <c r="H9711" t="s">
        <v>930</v>
      </c>
      <c r="I9711" t="s">
        <v>930</v>
      </c>
      <c r="J9711" t="s">
        <v>930</v>
      </c>
      <c r="K9711" t="s">
        <v>928</v>
      </c>
      <c r="L9711" t="s">
        <v>930</v>
      </c>
      <c r="M9711" t="s">
        <v>930</v>
      </c>
      <c r="N9711" t="s">
        <v>930</v>
      </c>
      <c r="O9711" t="s">
        <v>930</v>
      </c>
      <c r="P9711" t="s">
        <v>928</v>
      </c>
      <c r="Q9711" t="s">
        <v>930</v>
      </c>
      <c r="R9711" t="s">
        <v>928</v>
      </c>
      <c r="S9711" t="s">
        <v>929</v>
      </c>
      <c r="T9711" t="s">
        <v>930</v>
      </c>
      <c r="U9711" t="s">
        <v>928</v>
      </c>
      <c r="V9711" t="s">
        <v>930</v>
      </c>
      <c r="W9711" t="s">
        <v>930</v>
      </c>
      <c r="X9711" t="s">
        <v>928</v>
      </c>
      <c r="Y9711" t="s">
        <v>928</v>
      </c>
      <c r="Z9711" t="s">
        <v>930</v>
      </c>
      <c r="AA9711" t="s">
        <v>930</v>
      </c>
      <c r="AB9711" t="s">
        <v>930</v>
      </c>
      <c r="AC9711" t="s">
        <v>930</v>
      </c>
      <c r="AD9711" t="s">
        <v>930</v>
      </c>
      <c r="AE9711" t="s">
        <v>930</v>
      </c>
      <c r="AF9711" t="s">
        <v>930</v>
      </c>
      <c r="AG9711" t="s">
        <v>930</v>
      </c>
      <c r="AH9711" t="s">
        <v>930</v>
      </c>
      <c r="AI9711" t="s">
        <v>930</v>
      </c>
      <c r="AJ9711" t="s">
        <v>930</v>
      </c>
      <c r="AK9711" t="s">
        <v>929</v>
      </c>
      <c r="AL9711" t="s">
        <v>930</v>
      </c>
      <c r="AM9711" t="s">
        <v>930</v>
      </c>
      <c r="AN9711" t="s">
        <v>930</v>
      </c>
      <c r="AO9711" t="s">
        <v>930</v>
      </c>
      <c r="AP9711" t="s">
        <v>930</v>
      </c>
      <c r="AQ9711" t="s">
        <v>930</v>
      </c>
      <c r="AR9711" t="s">
        <v>930</v>
      </c>
      <c r="AS9711" t="s">
        <v>929</v>
      </c>
      <c r="AT9711" t="s">
        <v>930</v>
      </c>
      <c r="AU9711" t="s">
        <v>930</v>
      </c>
      <c r="AV9711" t="s">
        <v>930</v>
      </c>
      <c r="AW9711" t="s">
        <v>930</v>
      </c>
      <c r="AX9711" t="s">
        <v>929</v>
      </c>
    </row>
    <row r="9712" spans="1:50">
      <c r="A9712">
        <v>803374</v>
      </c>
      <c r="B9712" t="s">
        <v>91</v>
      </c>
      <c r="C9712" t="s">
        <v>930</v>
      </c>
      <c r="D9712" t="s">
        <v>929</v>
      </c>
      <c r="E9712" t="s">
        <v>928</v>
      </c>
      <c r="F9712" t="s">
        <v>929</v>
      </c>
      <c r="G9712" t="s">
        <v>930</v>
      </c>
      <c r="H9712" t="s">
        <v>930</v>
      </c>
      <c r="I9712" t="s">
        <v>930</v>
      </c>
      <c r="J9712" t="s">
        <v>929</v>
      </c>
      <c r="K9712" t="s">
        <v>930</v>
      </c>
      <c r="L9712" t="s">
        <v>929</v>
      </c>
      <c r="M9712" t="s">
        <v>930</v>
      </c>
      <c r="N9712" t="s">
        <v>929</v>
      </c>
      <c r="O9712" t="s">
        <v>928</v>
      </c>
      <c r="P9712" t="s">
        <v>930</v>
      </c>
      <c r="Q9712" t="s">
        <v>930</v>
      </c>
      <c r="R9712" t="s">
        <v>930</v>
      </c>
      <c r="S9712" t="s">
        <v>928</v>
      </c>
      <c r="T9712" t="s">
        <v>930</v>
      </c>
      <c r="U9712" t="s">
        <v>928</v>
      </c>
      <c r="V9712" t="s">
        <v>928</v>
      </c>
      <c r="W9712" t="s">
        <v>928</v>
      </c>
      <c r="X9712" t="s">
        <v>930</v>
      </c>
      <c r="Y9712" t="s">
        <v>928</v>
      </c>
      <c r="Z9712" t="s">
        <v>928</v>
      </c>
      <c r="AA9712" t="s">
        <v>929</v>
      </c>
      <c r="AB9712" t="s">
        <v>929</v>
      </c>
      <c r="AC9712" t="s">
        <v>929</v>
      </c>
      <c r="AD9712" t="s">
        <v>929</v>
      </c>
      <c r="AE9712" t="s">
        <v>929</v>
      </c>
      <c r="AF9712" t="s">
        <v>929</v>
      </c>
      <c r="AG9712" t="s">
        <v>929</v>
      </c>
      <c r="AH9712" t="s">
        <v>929</v>
      </c>
      <c r="AI9712" t="s">
        <v>929</v>
      </c>
      <c r="AJ9712" t="s">
        <v>929</v>
      </c>
      <c r="AK9712" t="s">
        <v>929</v>
      </c>
      <c r="AL9712" t="s">
        <v>929</v>
      </c>
      <c r="AM9712" t="s">
        <v>930</v>
      </c>
      <c r="AN9712" t="s">
        <v>930</v>
      </c>
      <c r="AO9712" t="s">
        <v>928</v>
      </c>
      <c r="AP9712" t="s">
        <v>930</v>
      </c>
      <c r="AQ9712" t="s">
        <v>930</v>
      </c>
      <c r="AR9712" t="s">
        <v>930</v>
      </c>
      <c r="AS9712" t="s">
        <v>929</v>
      </c>
      <c r="AT9712" t="s">
        <v>930</v>
      </c>
      <c r="AU9712" t="s">
        <v>930</v>
      </c>
      <c r="AV9712" t="s">
        <v>930</v>
      </c>
      <c r="AW9712" t="s">
        <v>930</v>
      </c>
      <c r="AX9712" t="s">
        <v>930</v>
      </c>
    </row>
    <row r="9713" spans="1:50">
      <c r="A9713">
        <v>803379</v>
      </c>
      <c r="B9713" t="s">
        <v>91</v>
      </c>
      <c r="C9713" t="s">
        <v>930</v>
      </c>
      <c r="D9713" t="s">
        <v>928</v>
      </c>
      <c r="E9713" t="s">
        <v>930</v>
      </c>
      <c r="F9713" t="s">
        <v>930</v>
      </c>
      <c r="G9713" t="s">
        <v>930</v>
      </c>
      <c r="H9713" t="s">
        <v>930</v>
      </c>
      <c r="I9713" t="s">
        <v>930</v>
      </c>
      <c r="J9713" t="s">
        <v>928</v>
      </c>
      <c r="K9713" t="s">
        <v>930</v>
      </c>
      <c r="L9713" t="s">
        <v>928</v>
      </c>
      <c r="M9713" t="s">
        <v>930</v>
      </c>
      <c r="N9713" t="s">
        <v>930</v>
      </c>
      <c r="O9713" t="s">
        <v>930</v>
      </c>
      <c r="P9713" t="s">
        <v>928</v>
      </c>
      <c r="Q9713" t="s">
        <v>928</v>
      </c>
      <c r="R9713" t="s">
        <v>929</v>
      </c>
      <c r="S9713" t="s">
        <v>928</v>
      </c>
      <c r="T9713" t="s">
        <v>928</v>
      </c>
      <c r="U9713" t="s">
        <v>929</v>
      </c>
      <c r="V9713" t="s">
        <v>930</v>
      </c>
      <c r="W9713" t="s">
        <v>929</v>
      </c>
      <c r="X9713" t="s">
        <v>929</v>
      </c>
      <c r="Y9713" t="s">
        <v>929</v>
      </c>
      <c r="Z9713" t="s">
        <v>929</v>
      </c>
      <c r="AA9713" t="s">
        <v>928</v>
      </c>
      <c r="AB9713" t="s">
        <v>930</v>
      </c>
      <c r="AC9713" t="s">
        <v>930</v>
      </c>
      <c r="AD9713" t="s">
        <v>930</v>
      </c>
      <c r="AE9713" t="s">
        <v>930</v>
      </c>
      <c r="AF9713" t="s">
        <v>930</v>
      </c>
      <c r="AG9713" t="s">
        <v>930</v>
      </c>
      <c r="AH9713" t="s">
        <v>930</v>
      </c>
      <c r="AI9713" t="s">
        <v>930</v>
      </c>
      <c r="AJ9713" t="s">
        <v>930</v>
      </c>
      <c r="AK9713" t="s">
        <v>928</v>
      </c>
      <c r="AL9713" t="s">
        <v>930</v>
      </c>
      <c r="AM9713" t="s">
        <v>930</v>
      </c>
      <c r="AN9713" t="s">
        <v>930</v>
      </c>
      <c r="AO9713" t="s">
        <v>930</v>
      </c>
      <c r="AP9713" t="s">
        <v>930</v>
      </c>
      <c r="AQ9713" t="s">
        <v>930</v>
      </c>
      <c r="AR9713" t="s">
        <v>930</v>
      </c>
      <c r="AS9713" t="s">
        <v>929</v>
      </c>
      <c r="AT9713" t="s">
        <v>930</v>
      </c>
      <c r="AU9713" t="s">
        <v>930</v>
      </c>
      <c r="AV9713" t="s">
        <v>930</v>
      </c>
      <c r="AW9713" t="s">
        <v>930</v>
      </c>
      <c r="AX9713" t="s">
        <v>930</v>
      </c>
    </row>
    <row r="9714" spans="1:50">
      <c r="A9714">
        <v>803428</v>
      </c>
      <c r="B9714" t="s">
        <v>91</v>
      </c>
      <c r="C9714" t="s">
        <v>930</v>
      </c>
      <c r="D9714" t="s">
        <v>930</v>
      </c>
      <c r="E9714" t="s">
        <v>930</v>
      </c>
      <c r="F9714" t="s">
        <v>928</v>
      </c>
      <c r="G9714" t="s">
        <v>930</v>
      </c>
      <c r="H9714" t="s">
        <v>930</v>
      </c>
      <c r="I9714" t="s">
        <v>928</v>
      </c>
      <c r="J9714" t="s">
        <v>928</v>
      </c>
      <c r="K9714" t="s">
        <v>928</v>
      </c>
      <c r="L9714" t="s">
        <v>928</v>
      </c>
      <c r="M9714" t="s">
        <v>928</v>
      </c>
      <c r="N9714" t="s">
        <v>930</v>
      </c>
      <c r="O9714" t="s">
        <v>928</v>
      </c>
      <c r="P9714" t="s">
        <v>929</v>
      </c>
      <c r="Q9714" t="s">
        <v>930</v>
      </c>
      <c r="R9714" t="s">
        <v>930</v>
      </c>
      <c r="S9714" t="s">
        <v>929</v>
      </c>
      <c r="T9714" t="s">
        <v>930</v>
      </c>
      <c r="U9714" t="s">
        <v>929</v>
      </c>
      <c r="V9714" t="s">
        <v>929</v>
      </c>
      <c r="W9714" t="s">
        <v>929</v>
      </c>
      <c r="X9714" t="s">
        <v>929</v>
      </c>
      <c r="Y9714" t="s">
        <v>929</v>
      </c>
      <c r="Z9714" t="s">
        <v>929</v>
      </c>
      <c r="AA9714" t="s">
        <v>928</v>
      </c>
      <c r="AB9714" t="s">
        <v>930</v>
      </c>
      <c r="AC9714" t="s">
        <v>929</v>
      </c>
      <c r="AD9714" t="s">
        <v>930</v>
      </c>
      <c r="AE9714" t="s">
        <v>930</v>
      </c>
      <c r="AF9714" t="s">
        <v>929</v>
      </c>
      <c r="AG9714" t="s">
        <v>930</v>
      </c>
      <c r="AH9714" t="s">
        <v>930</v>
      </c>
      <c r="AI9714" t="s">
        <v>930</v>
      </c>
      <c r="AJ9714" t="s">
        <v>930</v>
      </c>
      <c r="AK9714" t="s">
        <v>929</v>
      </c>
      <c r="AL9714" t="s">
        <v>930</v>
      </c>
      <c r="AM9714" t="s">
        <v>929</v>
      </c>
      <c r="AN9714" t="s">
        <v>929</v>
      </c>
      <c r="AO9714" t="s">
        <v>929</v>
      </c>
      <c r="AP9714" t="s">
        <v>929</v>
      </c>
      <c r="AQ9714" t="s">
        <v>929</v>
      </c>
      <c r="AR9714" t="s">
        <v>929</v>
      </c>
      <c r="AS9714" t="s">
        <v>929</v>
      </c>
      <c r="AT9714" t="s">
        <v>930</v>
      </c>
      <c r="AU9714" t="s">
        <v>930</v>
      </c>
      <c r="AV9714" t="s">
        <v>930</v>
      </c>
      <c r="AW9714" t="s">
        <v>930</v>
      </c>
      <c r="AX9714" t="s">
        <v>930</v>
      </c>
    </row>
    <row r="9715" spans="1:50">
      <c r="A9715">
        <v>803438</v>
      </c>
      <c r="B9715" t="s">
        <v>91</v>
      </c>
      <c r="C9715" t="s">
        <v>928</v>
      </c>
      <c r="D9715" t="s">
        <v>928</v>
      </c>
      <c r="E9715" t="s">
        <v>928</v>
      </c>
      <c r="F9715" t="s">
        <v>930</v>
      </c>
      <c r="G9715" t="s">
        <v>930</v>
      </c>
      <c r="H9715" t="s">
        <v>930</v>
      </c>
      <c r="I9715" t="s">
        <v>930</v>
      </c>
      <c r="J9715" t="s">
        <v>930</v>
      </c>
      <c r="K9715" t="s">
        <v>928</v>
      </c>
      <c r="L9715" t="s">
        <v>928</v>
      </c>
      <c r="M9715" t="s">
        <v>930</v>
      </c>
      <c r="N9715" t="s">
        <v>930</v>
      </c>
      <c r="O9715" t="s">
        <v>930</v>
      </c>
      <c r="P9715" t="s">
        <v>928</v>
      </c>
      <c r="Q9715" t="s">
        <v>928</v>
      </c>
      <c r="R9715" t="s">
        <v>930</v>
      </c>
      <c r="S9715" t="s">
        <v>930</v>
      </c>
      <c r="T9715" t="s">
        <v>930</v>
      </c>
      <c r="U9715" t="s">
        <v>929</v>
      </c>
      <c r="V9715" t="s">
        <v>930</v>
      </c>
      <c r="W9715" t="s">
        <v>929</v>
      </c>
      <c r="X9715" t="s">
        <v>929</v>
      </c>
      <c r="Y9715" t="s">
        <v>929</v>
      </c>
      <c r="Z9715" t="s">
        <v>929</v>
      </c>
      <c r="AA9715" t="s">
        <v>930</v>
      </c>
      <c r="AB9715" t="s">
        <v>930</v>
      </c>
      <c r="AC9715" t="s">
        <v>930</v>
      </c>
      <c r="AD9715" t="s">
        <v>930</v>
      </c>
      <c r="AE9715" t="s">
        <v>928</v>
      </c>
      <c r="AF9715" t="s">
        <v>930</v>
      </c>
      <c r="AG9715" t="s">
        <v>930</v>
      </c>
      <c r="AH9715" t="s">
        <v>930</v>
      </c>
      <c r="AI9715" t="s">
        <v>930</v>
      </c>
      <c r="AJ9715" t="s">
        <v>930</v>
      </c>
      <c r="AK9715" t="s">
        <v>928</v>
      </c>
      <c r="AL9715" t="s">
        <v>930</v>
      </c>
      <c r="AM9715" t="s">
        <v>930</v>
      </c>
      <c r="AN9715" t="s">
        <v>930</v>
      </c>
      <c r="AO9715" t="s">
        <v>930</v>
      </c>
      <c r="AP9715" t="s">
        <v>930</v>
      </c>
      <c r="AQ9715" t="s">
        <v>930</v>
      </c>
      <c r="AR9715" t="s">
        <v>930</v>
      </c>
      <c r="AS9715" t="s">
        <v>929</v>
      </c>
      <c r="AT9715" t="s">
        <v>930</v>
      </c>
      <c r="AU9715" t="s">
        <v>930</v>
      </c>
      <c r="AV9715" t="s">
        <v>930</v>
      </c>
      <c r="AW9715" t="s">
        <v>929</v>
      </c>
      <c r="AX9715" t="s">
        <v>930</v>
      </c>
    </row>
    <row r="9716" spans="1:50">
      <c r="A9716">
        <v>803453</v>
      </c>
      <c r="B9716" t="s">
        <v>91</v>
      </c>
      <c r="C9716" t="s">
        <v>930</v>
      </c>
      <c r="D9716" t="s">
        <v>928</v>
      </c>
      <c r="E9716" t="s">
        <v>929</v>
      </c>
      <c r="F9716" t="s">
        <v>930</v>
      </c>
      <c r="G9716" t="s">
        <v>930</v>
      </c>
      <c r="H9716" t="s">
        <v>928</v>
      </c>
      <c r="I9716" t="s">
        <v>928</v>
      </c>
      <c r="J9716" t="s">
        <v>930</v>
      </c>
      <c r="K9716" t="s">
        <v>930</v>
      </c>
      <c r="L9716" t="s">
        <v>930</v>
      </c>
      <c r="M9716" t="s">
        <v>930</v>
      </c>
      <c r="N9716" t="s">
        <v>930</v>
      </c>
      <c r="O9716" t="s">
        <v>930</v>
      </c>
      <c r="P9716" t="s">
        <v>929</v>
      </c>
      <c r="Q9716" t="s">
        <v>928</v>
      </c>
      <c r="R9716" t="s">
        <v>930</v>
      </c>
      <c r="S9716" t="s">
        <v>928</v>
      </c>
      <c r="T9716" t="s">
        <v>930</v>
      </c>
      <c r="U9716" t="s">
        <v>928</v>
      </c>
      <c r="V9716" t="s">
        <v>930</v>
      </c>
      <c r="W9716" t="s">
        <v>930</v>
      </c>
      <c r="X9716" t="s">
        <v>930</v>
      </c>
      <c r="Y9716" t="s">
        <v>930</v>
      </c>
      <c r="Z9716" t="s">
        <v>930</v>
      </c>
      <c r="AA9716" t="s">
        <v>930</v>
      </c>
      <c r="AB9716" t="s">
        <v>930</v>
      </c>
      <c r="AC9716" t="s">
        <v>930</v>
      </c>
      <c r="AD9716" t="s">
        <v>929</v>
      </c>
      <c r="AE9716" t="s">
        <v>930</v>
      </c>
      <c r="AF9716" t="s">
        <v>930</v>
      </c>
      <c r="AG9716" t="s">
        <v>930</v>
      </c>
      <c r="AH9716" t="s">
        <v>930</v>
      </c>
      <c r="AI9716" t="s">
        <v>930</v>
      </c>
      <c r="AJ9716" t="s">
        <v>930</v>
      </c>
      <c r="AK9716" t="s">
        <v>930</v>
      </c>
      <c r="AL9716" t="s">
        <v>930</v>
      </c>
      <c r="AM9716" t="s">
        <v>930</v>
      </c>
      <c r="AN9716" t="s">
        <v>930</v>
      </c>
      <c r="AO9716" t="s">
        <v>930</v>
      </c>
      <c r="AP9716" t="s">
        <v>930</v>
      </c>
      <c r="AQ9716" t="s">
        <v>930</v>
      </c>
      <c r="AR9716" t="s">
        <v>930</v>
      </c>
      <c r="AS9716" t="s">
        <v>929</v>
      </c>
      <c r="AT9716" t="s">
        <v>930</v>
      </c>
      <c r="AU9716" t="s">
        <v>930</v>
      </c>
      <c r="AV9716" t="s">
        <v>930</v>
      </c>
      <c r="AW9716" t="s">
        <v>930</v>
      </c>
      <c r="AX9716" t="s">
        <v>930</v>
      </c>
    </row>
    <row r="9717" spans="1:50">
      <c r="A9717">
        <v>803456</v>
      </c>
      <c r="B9717" t="s">
        <v>91</v>
      </c>
      <c r="C9717" t="s">
        <v>930</v>
      </c>
      <c r="D9717" t="s">
        <v>930</v>
      </c>
      <c r="E9717" t="s">
        <v>928</v>
      </c>
      <c r="F9717" t="s">
        <v>930</v>
      </c>
      <c r="G9717" t="s">
        <v>930</v>
      </c>
      <c r="H9717" t="s">
        <v>930</v>
      </c>
      <c r="I9717" t="s">
        <v>930</v>
      </c>
      <c r="J9717" t="s">
        <v>928</v>
      </c>
      <c r="K9717" t="s">
        <v>930</v>
      </c>
      <c r="L9717" t="s">
        <v>930</v>
      </c>
      <c r="M9717" t="s">
        <v>930</v>
      </c>
      <c r="N9717" t="s">
        <v>930</v>
      </c>
      <c r="O9717" t="s">
        <v>928</v>
      </c>
      <c r="P9717" t="s">
        <v>928</v>
      </c>
      <c r="Q9717" t="s">
        <v>928</v>
      </c>
      <c r="R9717" t="s">
        <v>930</v>
      </c>
      <c r="S9717" t="s">
        <v>930</v>
      </c>
      <c r="T9717" t="s">
        <v>928</v>
      </c>
      <c r="U9717" t="s">
        <v>930</v>
      </c>
      <c r="V9717" t="s">
        <v>929</v>
      </c>
      <c r="W9717" t="s">
        <v>930</v>
      </c>
      <c r="X9717" t="s">
        <v>930</v>
      </c>
      <c r="Y9717" t="s">
        <v>930</v>
      </c>
      <c r="Z9717" t="s">
        <v>930</v>
      </c>
      <c r="AA9717" t="s">
        <v>929</v>
      </c>
      <c r="AB9717" t="s">
        <v>929</v>
      </c>
      <c r="AC9717" t="s">
        <v>930</v>
      </c>
      <c r="AD9717" t="s">
        <v>930</v>
      </c>
      <c r="AE9717" t="s">
        <v>929</v>
      </c>
      <c r="AF9717" t="s">
        <v>929</v>
      </c>
      <c r="AG9717" t="s">
        <v>930</v>
      </c>
      <c r="AH9717" t="s">
        <v>929</v>
      </c>
      <c r="AI9717" t="s">
        <v>930</v>
      </c>
      <c r="AJ9717" t="s">
        <v>930</v>
      </c>
      <c r="AK9717" t="s">
        <v>930</v>
      </c>
      <c r="AL9717" t="s">
        <v>930</v>
      </c>
      <c r="AM9717" t="s">
        <v>930</v>
      </c>
      <c r="AN9717" t="s">
        <v>930</v>
      </c>
      <c r="AO9717" t="s">
        <v>930</v>
      </c>
      <c r="AP9717" t="s">
        <v>930</v>
      </c>
      <c r="AQ9717" t="s">
        <v>930</v>
      </c>
      <c r="AR9717" t="s">
        <v>930</v>
      </c>
      <c r="AS9717" t="s">
        <v>929</v>
      </c>
      <c r="AT9717" t="s">
        <v>930</v>
      </c>
      <c r="AU9717" t="s">
        <v>930</v>
      </c>
      <c r="AV9717" t="s">
        <v>930</v>
      </c>
      <c r="AW9717" t="s">
        <v>930</v>
      </c>
      <c r="AX9717" t="s">
        <v>930</v>
      </c>
    </row>
    <row r="9718" spans="1:50">
      <c r="A9718">
        <v>803461</v>
      </c>
      <c r="B9718" t="s">
        <v>91</v>
      </c>
      <c r="C9718" t="s">
        <v>930</v>
      </c>
      <c r="D9718" t="s">
        <v>930</v>
      </c>
      <c r="E9718" t="s">
        <v>928</v>
      </c>
      <c r="F9718" t="s">
        <v>928</v>
      </c>
      <c r="G9718" t="s">
        <v>928</v>
      </c>
      <c r="H9718" t="s">
        <v>930</v>
      </c>
      <c r="I9718" t="s">
        <v>930</v>
      </c>
      <c r="J9718" t="s">
        <v>930</v>
      </c>
      <c r="K9718" t="s">
        <v>930</v>
      </c>
      <c r="L9718" t="s">
        <v>928</v>
      </c>
      <c r="M9718" t="s">
        <v>930</v>
      </c>
      <c r="N9718" t="s">
        <v>930</v>
      </c>
      <c r="O9718" t="s">
        <v>928</v>
      </c>
      <c r="P9718" t="s">
        <v>930</v>
      </c>
      <c r="Q9718" t="s">
        <v>930</v>
      </c>
      <c r="R9718" t="s">
        <v>930</v>
      </c>
      <c r="S9718" t="s">
        <v>928</v>
      </c>
      <c r="T9718" t="s">
        <v>930</v>
      </c>
      <c r="U9718" t="s">
        <v>928</v>
      </c>
      <c r="V9718" t="s">
        <v>928</v>
      </c>
      <c r="W9718" t="s">
        <v>928</v>
      </c>
      <c r="X9718" t="s">
        <v>928</v>
      </c>
      <c r="Y9718" t="s">
        <v>928</v>
      </c>
      <c r="Z9718" t="s">
        <v>928</v>
      </c>
      <c r="AA9718" t="s">
        <v>928</v>
      </c>
      <c r="AB9718" t="s">
        <v>930</v>
      </c>
      <c r="AC9718" t="s">
        <v>930</v>
      </c>
      <c r="AD9718" t="s">
        <v>928</v>
      </c>
      <c r="AE9718" t="s">
        <v>930</v>
      </c>
      <c r="AF9718" t="s">
        <v>930</v>
      </c>
      <c r="AG9718" t="s">
        <v>930</v>
      </c>
      <c r="AH9718" t="s">
        <v>928</v>
      </c>
      <c r="AI9718" t="s">
        <v>928</v>
      </c>
      <c r="AJ9718" t="s">
        <v>930</v>
      </c>
      <c r="AK9718" t="s">
        <v>928</v>
      </c>
      <c r="AL9718" t="s">
        <v>930</v>
      </c>
      <c r="AM9718" t="s">
        <v>929</v>
      </c>
      <c r="AN9718" t="s">
        <v>929</v>
      </c>
      <c r="AO9718" t="s">
        <v>929</v>
      </c>
      <c r="AP9718" t="s">
        <v>929</v>
      </c>
      <c r="AQ9718" t="s">
        <v>929</v>
      </c>
      <c r="AR9718" t="s">
        <v>929</v>
      </c>
      <c r="AS9718" t="s">
        <v>929</v>
      </c>
      <c r="AT9718" t="s">
        <v>930</v>
      </c>
      <c r="AU9718" t="s">
        <v>930</v>
      </c>
      <c r="AV9718" t="s">
        <v>930</v>
      </c>
      <c r="AW9718" t="s">
        <v>930</v>
      </c>
      <c r="AX9718" t="s">
        <v>930</v>
      </c>
    </row>
    <row r="9719" spans="1:50">
      <c r="A9719">
        <v>803470</v>
      </c>
      <c r="B9719" t="s">
        <v>91</v>
      </c>
      <c r="C9719" t="s">
        <v>930</v>
      </c>
      <c r="D9719" t="s">
        <v>930</v>
      </c>
      <c r="E9719" t="s">
        <v>928</v>
      </c>
      <c r="F9719" t="s">
        <v>930</v>
      </c>
      <c r="G9719" t="s">
        <v>930</v>
      </c>
      <c r="H9719" t="s">
        <v>930</v>
      </c>
      <c r="I9719" t="s">
        <v>930</v>
      </c>
      <c r="J9719" t="s">
        <v>930</v>
      </c>
      <c r="K9719" t="s">
        <v>930</v>
      </c>
      <c r="L9719" t="s">
        <v>929</v>
      </c>
      <c r="M9719" t="s">
        <v>929</v>
      </c>
      <c r="N9719" t="s">
        <v>930</v>
      </c>
      <c r="O9719" t="s">
        <v>928</v>
      </c>
      <c r="P9719" t="s">
        <v>928</v>
      </c>
      <c r="Q9719" t="s">
        <v>928</v>
      </c>
      <c r="R9719" t="s">
        <v>928</v>
      </c>
      <c r="S9719" t="s">
        <v>928</v>
      </c>
      <c r="T9719" t="s">
        <v>930</v>
      </c>
      <c r="U9719" t="s">
        <v>930</v>
      </c>
      <c r="V9719" t="s">
        <v>930</v>
      </c>
      <c r="W9719" t="s">
        <v>930</v>
      </c>
      <c r="X9719" t="s">
        <v>930</v>
      </c>
      <c r="Y9719" t="s">
        <v>930</v>
      </c>
      <c r="Z9719" t="s">
        <v>930</v>
      </c>
      <c r="AA9719" t="s">
        <v>930</v>
      </c>
      <c r="AB9719" t="s">
        <v>930</v>
      </c>
      <c r="AC9719" t="s">
        <v>930</v>
      </c>
      <c r="AD9719" t="s">
        <v>930</v>
      </c>
      <c r="AE9719" t="s">
        <v>930</v>
      </c>
      <c r="AF9719" t="s">
        <v>930</v>
      </c>
      <c r="AG9719" t="s">
        <v>930</v>
      </c>
      <c r="AH9719" t="s">
        <v>930</v>
      </c>
      <c r="AI9719" t="s">
        <v>930</v>
      </c>
      <c r="AJ9719" t="s">
        <v>930</v>
      </c>
      <c r="AK9719" t="s">
        <v>930</v>
      </c>
      <c r="AL9719" t="s">
        <v>930</v>
      </c>
      <c r="AM9719" t="s">
        <v>930</v>
      </c>
      <c r="AN9719" t="s">
        <v>930</v>
      </c>
      <c r="AO9719" t="s">
        <v>930</v>
      </c>
      <c r="AP9719" t="s">
        <v>930</v>
      </c>
      <c r="AQ9719" t="s">
        <v>930</v>
      </c>
      <c r="AR9719" t="s">
        <v>930</v>
      </c>
      <c r="AS9719" t="s">
        <v>929</v>
      </c>
      <c r="AT9719" t="s">
        <v>930</v>
      </c>
      <c r="AU9719" t="s">
        <v>930</v>
      </c>
      <c r="AV9719" t="s">
        <v>930</v>
      </c>
      <c r="AW9719" t="s">
        <v>930</v>
      </c>
      <c r="AX9719" t="s">
        <v>930</v>
      </c>
    </row>
    <row r="9720" spans="1:50">
      <c r="A9720">
        <v>803471</v>
      </c>
      <c r="B9720" t="s">
        <v>91</v>
      </c>
      <c r="C9720" t="s">
        <v>929</v>
      </c>
      <c r="D9720" t="s">
        <v>928</v>
      </c>
      <c r="E9720" t="s">
        <v>928</v>
      </c>
      <c r="F9720" t="s">
        <v>929</v>
      </c>
      <c r="G9720" t="s">
        <v>929</v>
      </c>
      <c r="H9720" t="s">
        <v>929</v>
      </c>
      <c r="I9720" t="s">
        <v>928</v>
      </c>
      <c r="J9720" t="s">
        <v>928</v>
      </c>
      <c r="K9720" t="s">
        <v>929</v>
      </c>
      <c r="L9720" t="s">
        <v>928</v>
      </c>
      <c r="M9720" t="s">
        <v>929</v>
      </c>
      <c r="N9720" t="s">
        <v>929</v>
      </c>
      <c r="O9720" t="s">
        <v>930</v>
      </c>
      <c r="P9720" t="s">
        <v>928</v>
      </c>
      <c r="Q9720" t="s">
        <v>930</v>
      </c>
      <c r="R9720" t="s">
        <v>930</v>
      </c>
      <c r="S9720" t="s">
        <v>930</v>
      </c>
      <c r="T9720" t="s">
        <v>930</v>
      </c>
      <c r="U9720" t="s">
        <v>929</v>
      </c>
      <c r="V9720" t="s">
        <v>929</v>
      </c>
      <c r="W9720" t="s">
        <v>928</v>
      </c>
      <c r="X9720" t="s">
        <v>928</v>
      </c>
      <c r="Y9720" t="s">
        <v>928</v>
      </c>
      <c r="Z9720" t="s">
        <v>928</v>
      </c>
      <c r="AA9720" t="s">
        <v>930</v>
      </c>
      <c r="AB9720" t="s">
        <v>930</v>
      </c>
      <c r="AC9720" t="s">
        <v>930</v>
      </c>
      <c r="AD9720" t="s">
        <v>929</v>
      </c>
      <c r="AE9720" t="s">
        <v>930</v>
      </c>
      <c r="AF9720" t="s">
        <v>930</v>
      </c>
      <c r="AG9720" t="s">
        <v>929</v>
      </c>
      <c r="AH9720" t="s">
        <v>930</v>
      </c>
      <c r="AI9720" t="s">
        <v>930</v>
      </c>
      <c r="AJ9720" t="s">
        <v>929</v>
      </c>
      <c r="AK9720" t="s">
        <v>930</v>
      </c>
      <c r="AL9720" t="s">
        <v>930</v>
      </c>
      <c r="AM9720" t="s">
        <v>930</v>
      </c>
      <c r="AN9720" t="s">
        <v>930</v>
      </c>
      <c r="AO9720" t="s">
        <v>930</v>
      </c>
      <c r="AP9720" t="s">
        <v>930</v>
      </c>
      <c r="AQ9720" t="s">
        <v>930</v>
      </c>
      <c r="AR9720" t="s">
        <v>930</v>
      </c>
      <c r="AS9720" t="s">
        <v>929</v>
      </c>
      <c r="AT9720" t="s">
        <v>930</v>
      </c>
      <c r="AU9720" t="s">
        <v>930</v>
      </c>
      <c r="AV9720" t="s">
        <v>930</v>
      </c>
      <c r="AW9720" t="s">
        <v>930</v>
      </c>
      <c r="AX9720" t="s">
        <v>930</v>
      </c>
    </row>
    <row r="9721" spans="1:50">
      <c r="A9721">
        <v>803479</v>
      </c>
      <c r="B9721" t="s">
        <v>91</v>
      </c>
      <c r="C9721" t="s">
        <v>930</v>
      </c>
      <c r="D9721" t="s">
        <v>930</v>
      </c>
      <c r="E9721" t="s">
        <v>928</v>
      </c>
      <c r="F9721" t="s">
        <v>930</v>
      </c>
      <c r="G9721" t="s">
        <v>930</v>
      </c>
      <c r="H9721" t="s">
        <v>930</v>
      </c>
      <c r="I9721" t="s">
        <v>930</v>
      </c>
      <c r="J9721" t="s">
        <v>928</v>
      </c>
      <c r="K9721" t="s">
        <v>930</v>
      </c>
      <c r="L9721" t="s">
        <v>930</v>
      </c>
      <c r="M9721" t="s">
        <v>928</v>
      </c>
      <c r="N9721" t="s">
        <v>930</v>
      </c>
      <c r="O9721" t="s">
        <v>930</v>
      </c>
      <c r="P9721" t="s">
        <v>928</v>
      </c>
      <c r="Q9721" t="s">
        <v>930</v>
      </c>
      <c r="R9721" t="s">
        <v>930</v>
      </c>
      <c r="S9721" t="s">
        <v>928</v>
      </c>
      <c r="T9721" t="s">
        <v>930</v>
      </c>
      <c r="U9721" t="s">
        <v>928</v>
      </c>
      <c r="V9721" t="s">
        <v>928</v>
      </c>
      <c r="W9721" t="s">
        <v>928</v>
      </c>
      <c r="X9721" t="s">
        <v>928</v>
      </c>
      <c r="Y9721" t="s">
        <v>928</v>
      </c>
      <c r="Z9721" t="s">
        <v>928</v>
      </c>
      <c r="AA9721" t="s">
        <v>928</v>
      </c>
      <c r="AB9721" t="s">
        <v>928</v>
      </c>
      <c r="AC9721" t="s">
        <v>930</v>
      </c>
      <c r="AD9721" t="s">
        <v>930</v>
      </c>
      <c r="AE9721" t="s">
        <v>930</v>
      </c>
      <c r="AF9721" t="s">
        <v>930</v>
      </c>
      <c r="AG9721" t="s">
        <v>930</v>
      </c>
      <c r="AH9721" t="s">
        <v>930</v>
      </c>
      <c r="AI9721" t="s">
        <v>930</v>
      </c>
      <c r="AJ9721" t="s">
        <v>930</v>
      </c>
      <c r="AK9721" t="s">
        <v>929</v>
      </c>
      <c r="AL9721" t="s">
        <v>930</v>
      </c>
      <c r="AM9721" t="s">
        <v>930</v>
      </c>
      <c r="AN9721" t="s">
        <v>930</v>
      </c>
      <c r="AO9721" t="s">
        <v>930</v>
      </c>
      <c r="AP9721" t="s">
        <v>930</v>
      </c>
      <c r="AQ9721" t="s">
        <v>930</v>
      </c>
      <c r="AR9721" t="s">
        <v>930</v>
      </c>
      <c r="AS9721" t="s">
        <v>929</v>
      </c>
      <c r="AT9721" t="s">
        <v>929</v>
      </c>
      <c r="AU9721" t="s">
        <v>929</v>
      </c>
      <c r="AV9721" t="s">
        <v>929</v>
      </c>
      <c r="AW9721" t="s">
        <v>929</v>
      </c>
      <c r="AX9721" t="s">
        <v>929</v>
      </c>
    </row>
    <row r="9722" spans="1:50">
      <c r="A9722">
        <v>803488</v>
      </c>
      <c r="B9722" t="s">
        <v>91</v>
      </c>
      <c r="C9722" t="s">
        <v>928</v>
      </c>
      <c r="D9722" t="s">
        <v>928</v>
      </c>
      <c r="E9722" t="s">
        <v>930</v>
      </c>
      <c r="F9722" t="s">
        <v>930</v>
      </c>
      <c r="G9722" t="s">
        <v>930</v>
      </c>
      <c r="H9722" t="s">
        <v>928</v>
      </c>
      <c r="I9722" t="s">
        <v>930</v>
      </c>
      <c r="J9722" t="s">
        <v>930</v>
      </c>
      <c r="K9722" t="s">
        <v>928</v>
      </c>
      <c r="L9722" t="s">
        <v>928</v>
      </c>
      <c r="M9722" t="s">
        <v>930</v>
      </c>
      <c r="N9722" t="s">
        <v>930</v>
      </c>
      <c r="O9722" t="s">
        <v>930</v>
      </c>
      <c r="P9722" t="s">
        <v>928</v>
      </c>
      <c r="Q9722" t="s">
        <v>928</v>
      </c>
      <c r="R9722" t="s">
        <v>928</v>
      </c>
      <c r="S9722" t="s">
        <v>930</v>
      </c>
      <c r="T9722" t="s">
        <v>930</v>
      </c>
      <c r="U9722" t="s">
        <v>930</v>
      </c>
      <c r="V9722" t="s">
        <v>930</v>
      </c>
      <c r="W9722" t="s">
        <v>930</v>
      </c>
      <c r="X9722" t="s">
        <v>930</v>
      </c>
      <c r="Y9722" t="s">
        <v>929</v>
      </c>
      <c r="Z9722" t="s">
        <v>930</v>
      </c>
      <c r="AA9722" t="s">
        <v>928</v>
      </c>
      <c r="AB9722" t="s">
        <v>930</v>
      </c>
      <c r="AC9722" t="s">
        <v>930</v>
      </c>
      <c r="AD9722" t="s">
        <v>928</v>
      </c>
      <c r="AE9722" t="s">
        <v>930</v>
      </c>
      <c r="AF9722" t="s">
        <v>930</v>
      </c>
      <c r="AG9722" t="s">
        <v>930</v>
      </c>
      <c r="AH9722" t="s">
        <v>930</v>
      </c>
      <c r="AI9722" t="s">
        <v>930</v>
      </c>
      <c r="AJ9722" t="s">
        <v>930</v>
      </c>
      <c r="AK9722" t="s">
        <v>930</v>
      </c>
      <c r="AL9722" t="s">
        <v>930</v>
      </c>
      <c r="AM9722" t="s">
        <v>930</v>
      </c>
      <c r="AN9722" t="s">
        <v>930</v>
      </c>
      <c r="AO9722" t="s">
        <v>930</v>
      </c>
      <c r="AP9722" t="s">
        <v>930</v>
      </c>
      <c r="AQ9722" t="s">
        <v>930</v>
      </c>
      <c r="AR9722" t="s">
        <v>930</v>
      </c>
      <c r="AS9722" t="s">
        <v>929</v>
      </c>
      <c r="AT9722" t="s">
        <v>930</v>
      </c>
      <c r="AU9722" t="s">
        <v>930</v>
      </c>
      <c r="AV9722" t="s">
        <v>930</v>
      </c>
      <c r="AW9722" t="s">
        <v>930</v>
      </c>
      <c r="AX9722" t="s">
        <v>930</v>
      </c>
    </row>
    <row r="9723" spans="1:50">
      <c r="A9723">
        <v>803489</v>
      </c>
      <c r="B9723" t="s">
        <v>91</v>
      </c>
      <c r="C9723" t="s">
        <v>930</v>
      </c>
      <c r="D9723" t="s">
        <v>928</v>
      </c>
      <c r="E9723" t="s">
        <v>928</v>
      </c>
      <c r="F9723" t="s">
        <v>928</v>
      </c>
      <c r="G9723" t="s">
        <v>930</v>
      </c>
      <c r="H9723" t="s">
        <v>930</v>
      </c>
      <c r="I9723" t="s">
        <v>930</v>
      </c>
      <c r="J9723" t="s">
        <v>928</v>
      </c>
      <c r="K9723" t="s">
        <v>930</v>
      </c>
      <c r="L9723" t="s">
        <v>930</v>
      </c>
      <c r="M9723" t="s">
        <v>930</v>
      </c>
      <c r="N9723" t="s">
        <v>930</v>
      </c>
      <c r="O9723" t="s">
        <v>928</v>
      </c>
      <c r="P9723" t="s">
        <v>930</v>
      </c>
      <c r="Q9723" t="s">
        <v>930</v>
      </c>
      <c r="R9723" t="s">
        <v>930</v>
      </c>
      <c r="S9723" t="s">
        <v>930</v>
      </c>
      <c r="T9723" t="s">
        <v>930</v>
      </c>
      <c r="U9723" t="s">
        <v>928</v>
      </c>
      <c r="V9723" t="s">
        <v>928</v>
      </c>
      <c r="W9723" t="s">
        <v>928</v>
      </c>
      <c r="X9723" t="s">
        <v>928</v>
      </c>
      <c r="Y9723" t="s">
        <v>928</v>
      </c>
      <c r="Z9723" t="s">
        <v>928</v>
      </c>
      <c r="AA9723" t="s">
        <v>930</v>
      </c>
      <c r="AB9723" t="s">
        <v>930</v>
      </c>
      <c r="AC9723" t="s">
        <v>930</v>
      </c>
      <c r="AD9723" t="s">
        <v>930</v>
      </c>
      <c r="AE9723" t="s">
        <v>930</v>
      </c>
      <c r="AF9723" t="s">
        <v>930</v>
      </c>
      <c r="AG9723" t="s">
        <v>930</v>
      </c>
      <c r="AH9723" t="s">
        <v>930</v>
      </c>
      <c r="AI9723" t="s">
        <v>930</v>
      </c>
      <c r="AJ9723" t="s">
        <v>930</v>
      </c>
      <c r="AK9723" t="s">
        <v>930</v>
      </c>
      <c r="AL9723" t="s">
        <v>930</v>
      </c>
      <c r="AM9723" t="s">
        <v>929</v>
      </c>
      <c r="AN9723" t="s">
        <v>929</v>
      </c>
      <c r="AO9723" t="s">
        <v>929</v>
      </c>
      <c r="AP9723" t="s">
        <v>929</v>
      </c>
      <c r="AQ9723" t="s">
        <v>929</v>
      </c>
      <c r="AR9723" t="s">
        <v>929</v>
      </c>
      <c r="AS9723" t="s">
        <v>929</v>
      </c>
      <c r="AT9723" t="s">
        <v>930</v>
      </c>
      <c r="AU9723" t="s">
        <v>930</v>
      </c>
      <c r="AV9723" t="s">
        <v>930</v>
      </c>
      <c r="AW9723" t="s">
        <v>930</v>
      </c>
      <c r="AX9723" t="s">
        <v>930</v>
      </c>
    </row>
    <row r="9724" spans="1:50">
      <c r="A9724">
        <v>803535</v>
      </c>
      <c r="B9724" t="s">
        <v>91</v>
      </c>
      <c r="C9724" t="s">
        <v>930</v>
      </c>
      <c r="D9724" t="s">
        <v>928</v>
      </c>
      <c r="E9724" t="s">
        <v>930</v>
      </c>
      <c r="F9724" t="s">
        <v>930</v>
      </c>
      <c r="G9724" t="s">
        <v>930</v>
      </c>
      <c r="H9724" t="s">
        <v>930</v>
      </c>
      <c r="I9724" t="s">
        <v>928</v>
      </c>
      <c r="J9724" t="s">
        <v>928</v>
      </c>
      <c r="K9724" t="s">
        <v>930</v>
      </c>
      <c r="L9724" t="s">
        <v>928</v>
      </c>
      <c r="M9724" t="s">
        <v>929</v>
      </c>
      <c r="N9724" t="s">
        <v>930</v>
      </c>
      <c r="O9724" t="s">
        <v>930</v>
      </c>
      <c r="P9724" t="s">
        <v>930</v>
      </c>
      <c r="Q9724" t="s">
        <v>930</v>
      </c>
      <c r="R9724" t="s">
        <v>930</v>
      </c>
      <c r="S9724" t="s">
        <v>929</v>
      </c>
      <c r="T9724" t="s">
        <v>930</v>
      </c>
      <c r="U9724" t="s">
        <v>928</v>
      </c>
      <c r="V9724" t="s">
        <v>928</v>
      </c>
      <c r="W9724" t="s">
        <v>928</v>
      </c>
      <c r="X9724" t="s">
        <v>930</v>
      </c>
      <c r="Y9724" t="s">
        <v>930</v>
      </c>
      <c r="Z9724" t="s">
        <v>928</v>
      </c>
      <c r="AA9724" t="s">
        <v>930</v>
      </c>
      <c r="AB9724" t="s">
        <v>930</v>
      </c>
      <c r="AC9724" t="s">
        <v>930</v>
      </c>
      <c r="AD9724" t="s">
        <v>930</v>
      </c>
      <c r="AE9724" t="s">
        <v>928</v>
      </c>
      <c r="AF9724" t="s">
        <v>930</v>
      </c>
      <c r="AG9724" t="s">
        <v>930</v>
      </c>
      <c r="AH9724" t="s">
        <v>930</v>
      </c>
      <c r="AI9724" t="s">
        <v>930</v>
      </c>
      <c r="AJ9724" t="s">
        <v>930</v>
      </c>
      <c r="AK9724" t="s">
        <v>928</v>
      </c>
      <c r="AL9724" t="s">
        <v>930</v>
      </c>
      <c r="AM9724" t="s">
        <v>930</v>
      </c>
      <c r="AN9724" t="s">
        <v>930</v>
      </c>
      <c r="AO9724" t="s">
        <v>928</v>
      </c>
      <c r="AP9724" t="s">
        <v>930</v>
      </c>
      <c r="AQ9724" t="s">
        <v>930</v>
      </c>
      <c r="AR9724" t="s">
        <v>928</v>
      </c>
      <c r="AS9724" t="s">
        <v>929</v>
      </c>
      <c r="AT9724" t="s">
        <v>929</v>
      </c>
      <c r="AU9724" t="s">
        <v>930</v>
      </c>
      <c r="AV9724" t="s">
        <v>930</v>
      </c>
      <c r="AW9724" t="s">
        <v>930</v>
      </c>
      <c r="AX9724" t="s">
        <v>930</v>
      </c>
    </row>
    <row r="9725" spans="1:50">
      <c r="A9725">
        <v>803541</v>
      </c>
      <c r="B9725" t="s">
        <v>91</v>
      </c>
      <c r="C9725" t="s">
        <v>930</v>
      </c>
      <c r="D9725" t="s">
        <v>928</v>
      </c>
      <c r="E9725" t="s">
        <v>928</v>
      </c>
      <c r="F9725" t="s">
        <v>930</v>
      </c>
      <c r="G9725" t="s">
        <v>930</v>
      </c>
      <c r="H9725" t="s">
        <v>930</v>
      </c>
      <c r="I9725" t="s">
        <v>930</v>
      </c>
      <c r="J9725" t="s">
        <v>928</v>
      </c>
      <c r="K9725" t="s">
        <v>930</v>
      </c>
      <c r="L9725" t="s">
        <v>928</v>
      </c>
      <c r="M9725" t="s">
        <v>930</v>
      </c>
      <c r="N9725" t="s">
        <v>929</v>
      </c>
      <c r="O9725" t="s">
        <v>930</v>
      </c>
      <c r="P9725" t="s">
        <v>929</v>
      </c>
      <c r="Q9725" t="s">
        <v>929</v>
      </c>
      <c r="R9725" t="s">
        <v>930</v>
      </c>
      <c r="S9725" t="s">
        <v>929</v>
      </c>
      <c r="T9725" t="s">
        <v>930</v>
      </c>
      <c r="U9725" t="s">
        <v>929</v>
      </c>
      <c r="V9725" t="s">
        <v>929</v>
      </c>
      <c r="W9725" t="s">
        <v>930</v>
      </c>
      <c r="X9725" t="s">
        <v>929</v>
      </c>
      <c r="Y9725" t="s">
        <v>929</v>
      </c>
      <c r="Z9725" t="s">
        <v>928</v>
      </c>
      <c r="AA9725" t="s">
        <v>930</v>
      </c>
      <c r="AB9725" t="s">
        <v>930</v>
      </c>
      <c r="AC9725" t="s">
        <v>930</v>
      </c>
      <c r="AD9725" t="s">
        <v>928</v>
      </c>
      <c r="AE9725" t="s">
        <v>930</v>
      </c>
      <c r="AF9725" t="s">
        <v>929</v>
      </c>
      <c r="AG9725" t="s">
        <v>930</v>
      </c>
      <c r="AH9725" t="s">
        <v>930</v>
      </c>
      <c r="AI9725" t="s">
        <v>930</v>
      </c>
      <c r="AJ9725" t="s">
        <v>930</v>
      </c>
      <c r="AK9725" t="s">
        <v>929</v>
      </c>
      <c r="AL9725" t="s">
        <v>930</v>
      </c>
      <c r="AM9725" t="s">
        <v>929</v>
      </c>
      <c r="AN9725" t="s">
        <v>929</v>
      </c>
      <c r="AO9725" t="s">
        <v>930</v>
      </c>
      <c r="AP9725" t="s">
        <v>930</v>
      </c>
      <c r="AQ9725" t="s">
        <v>929</v>
      </c>
      <c r="AR9725" t="s">
        <v>929</v>
      </c>
      <c r="AS9725" t="s">
        <v>929</v>
      </c>
      <c r="AT9725" t="s">
        <v>930</v>
      </c>
      <c r="AU9725" t="s">
        <v>930</v>
      </c>
      <c r="AV9725" t="s">
        <v>930</v>
      </c>
      <c r="AW9725" t="s">
        <v>930</v>
      </c>
      <c r="AX9725" t="s">
        <v>930</v>
      </c>
    </row>
    <row r="9726" spans="1:50">
      <c r="A9726">
        <v>803547</v>
      </c>
      <c r="B9726" t="s">
        <v>91</v>
      </c>
      <c r="C9726" t="s">
        <v>930</v>
      </c>
      <c r="D9726" t="s">
        <v>930</v>
      </c>
      <c r="E9726" t="s">
        <v>930</v>
      </c>
      <c r="F9726" t="s">
        <v>930</v>
      </c>
      <c r="G9726" t="s">
        <v>929</v>
      </c>
      <c r="H9726" t="s">
        <v>930</v>
      </c>
      <c r="I9726" t="s">
        <v>930</v>
      </c>
      <c r="J9726" t="s">
        <v>930</v>
      </c>
      <c r="K9726" t="s">
        <v>930</v>
      </c>
      <c r="L9726" t="s">
        <v>930</v>
      </c>
      <c r="M9726" t="s">
        <v>930</v>
      </c>
      <c r="N9726" t="s">
        <v>930</v>
      </c>
      <c r="O9726" t="s">
        <v>930</v>
      </c>
      <c r="P9726" t="s">
        <v>929</v>
      </c>
      <c r="Q9726" t="s">
        <v>930</v>
      </c>
      <c r="R9726" t="s">
        <v>929</v>
      </c>
      <c r="S9726" t="s">
        <v>930</v>
      </c>
      <c r="T9726" t="s">
        <v>929</v>
      </c>
      <c r="U9726" t="s">
        <v>929</v>
      </c>
      <c r="V9726" t="s">
        <v>930</v>
      </c>
      <c r="W9726" t="s">
        <v>930</v>
      </c>
      <c r="X9726" t="s">
        <v>929</v>
      </c>
      <c r="Y9726" t="s">
        <v>929</v>
      </c>
      <c r="Z9726" t="s">
        <v>930</v>
      </c>
      <c r="AA9726" t="s">
        <v>928</v>
      </c>
      <c r="AB9726" t="s">
        <v>930</v>
      </c>
      <c r="AC9726" t="s">
        <v>930</v>
      </c>
      <c r="AD9726" t="s">
        <v>930</v>
      </c>
      <c r="AE9726" t="s">
        <v>930</v>
      </c>
      <c r="AF9726" t="s">
        <v>930</v>
      </c>
      <c r="AG9726" t="s">
        <v>930</v>
      </c>
      <c r="AH9726" t="s">
        <v>930</v>
      </c>
      <c r="AI9726" t="s">
        <v>929</v>
      </c>
      <c r="AJ9726" t="s">
        <v>929</v>
      </c>
      <c r="AK9726" t="s">
        <v>930</v>
      </c>
      <c r="AL9726" t="s">
        <v>929</v>
      </c>
      <c r="AM9726" t="s">
        <v>929</v>
      </c>
      <c r="AN9726" t="s">
        <v>930</v>
      </c>
      <c r="AO9726" t="s">
        <v>930</v>
      </c>
      <c r="AP9726" t="s">
        <v>930</v>
      </c>
      <c r="AQ9726" t="s">
        <v>930</v>
      </c>
      <c r="AR9726" t="s">
        <v>930</v>
      </c>
      <c r="AS9726" t="s">
        <v>929</v>
      </c>
      <c r="AT9726" t="s">
        <v>929</v>
      </c>
      <c r="AU9726" t="s">
        <v>929</v>
      </c>
      <c r="AV9726" t="s">
        <v>929</v>
      </c>
      <c r="AW9726" t="s">
        <v>929</v>
      </c>
      <c r="AX9726" t="s">
        <v>929</v>
      </c>
    </row>
    <row r="9727" spans="1:50">
      <c r="A9727">
        <v>803554</v>
      </c>
      <c r="B9727" t="s">
        <v>91</v>
      </c>
      <c r="C9727" t="s">
        <v>929</v>
      </c>
      <c r="D9727" t="s">
        <v>930</v>
      </c>
      <c r="E9727" t="s">
        <v>928</v>
      </c>
      <c r="F9727" t="s">
        <v>929</v>
      </c>
      <c r="G9727" t="s">
        <v>929</v>
      </c>
      <c r="H9727" t="s">
        <v>929</v>
      </c>
      <c r="I9727" t="s">
        <v>930</v>
      </c>
      <c r="J9727" t="s">
        <v>929</v>
      </c>
      <c r="K9727" t="s">
        <v>929</v>
      </c>
      <c r="L9727" t="s">
        <v>930</v>
      </c>
      <c r="M9727" t="s">
        <v>929</v>
      </c>
      <c r="N9727" t="s">
        <v>929</v>
      </c>
      <c r="O9727" t="s">
        <v>930</v>
      </c>
      <c r="P9727" t="s">
        <v>930</v>
      </c>
      <c r="Q9727" t="s">
        <v>930</v>
      </c>
      <c r="R9727" t="s">
        <v>929</v>
      </c>
      <c r="S9727" t="s">
        <v>930</v>
      </c>
      <c r="T9727" t="s">
        <v>930</v>
      </c>
      <c r="U9727" t="s">
        <v>930</v>
      </c>
      <c r="V9727" t="s">
        <v>928</v>
      </c>
      <c r="W9727" t="s">
        <v>929</v>
      </c>
      <c r="X9727" t="s">
        <v>930</v>
      </c>
      <c r="Y9727" t="s">
        <v>928</v>
      </c>
      <c r="Z9727" t="s">
        <v>928</v>
      </c>
      <c r="AA9727" t="s">
        <v>928</v>
      </c>
      <c r="AB9727" t="s">
        <v>928</v>
      </c>
      <c r="AC9727" t="s">
        <v>929</v>
      </c>
      <c r="AD9727" t="s">
        <v>930</v>
      </c>
      <c r="AE9727" t="s">
        <v>929</v>
      </c>
      <c r="AF9727" t="s">
        <v>929</v>
      </c>
      <c r="AG9727" t="s">
        <v>929</v>
      </c>
      <c r="AH9727" t="s">
        <v>929</v>
      </c>
      <c r="AI9727" t="s">
        <v>929</v>
      </c>
      <c r="AJ9727" t="s">
        <v>929</v>
      </c>
      <c r="AK9727" t="s">
        <v>930</v>
      </c>
      <c r="AL9727" t="s">
        <v>929</v>
      </c>
      <c r="AM9727" t="s">
        <v>930</v>
      </c>
      <c r="AN9727" t="s">
        <v>929</v>
      </c>
      <c r="AO9727" t="s">
        <v>929</v>
      </c>
      <c r="AP9727" t="s">
        <v>930</v>
      </c>
      <c r="AQ9727" t="s">
        <v>930</v>
      </c>
      <c r="AR9727" t="s">
        <v>930</v>
      </c>
      <c r="AS9727" t="s">
        <v>929</v>
      </c>
      <c r="AT9727" t="s">
        <v>930</v>
      </c>
      <c r="AU9727" t="s">
        <v>930</v>
      </c>
      <c r="AV9727" t="s">
        <v>930</v>
      </c>
      <c r="AW9727" t="s">
        <v>930</v>
      </c>
      <c r="AX9727" t="s">
        <v>930</v>
      </c>
    </row>
    <row r="9728" spans="1:50">
      <c r="A9728">
        <v>803561</v>
      </c>
      <c r="B9728" t="s">
        <v>91</v>
      </c>
      <c r="C9728" t="s">
        <v>929</v>
      </c>
      <c r="D9728" t="s">
        <v>929</v>
      </c>
      <c r="E9728" t="s">
        <v>930</v>
      </c>
      <c r="F9728" t="s">
        <v>929</v>
      </c>
      <c r="G9728" t="s">
        <v>929</v>
      </c>
      <c r="H9728" t="s">
        <v>929</v>
      </c>
      <c r="I9728" t="s">
        <v>930</v>
      </c>
      <c r="J9728" t="s">
        <v>929</v>
      </c>
      <c r="K9728" t="s">
        <v>928</v>
      </c>
      <c r="L9728" t="s">
        <v>930</v>
      </c>
      <c r="M9728" t="s">
        <v>929</v>
      </c>
      <c r="N9728" t="s">
        <v>929</v>
      </c>
      <c r="O9728" t="s">
        <v>930</v>
      </c>
      <c r="P9728" t="s">
        <v>930</v>
      </c>
      <c r="Q9728" t="s">
        <v>928</v>
      </c>
      <c r="R9728" t="s">
        <v>930</v>
      </c>
      <c r="S9728" t="s">
        <v>930</v>
      </c>
      <c r="T9728" t="s">
        <v>930</v>
      </c>
      <c r="U9728" t="s">
        <v>930</v>
      </c>
      <c r="V9728" t="s">
        <v>928</v>
      </c>
      <c r="W9728" t="s">
        <v>930</v>
      </c>
      <c r="X9728" t="s">
        <v>929</v>
      </c>
      <c r="Y9728" t="s">
        <v>928</v>
      </c>
      <c r="Z9728" t="s">
        <v>928</v>
      </c>
      <c r="AA9728" t="s">
        <v>929</v>
      </c>
      <c r="AB9728" t="s">
        <v>929</v>
      </c>
      <c r="AC9728" t="s">
        <v>929</v>
      </c>
      <c r="AD9728" t="s">
        <v>928</v>
      </c>
      <c r="AE9728" t="s">
        <v>929</v>
      </c>
      <c r="AF9728" t="s">
        <v>929</v>
      </c>
      <c r="AG9728" t="s">
        <v>929</v>
      </c>
      <c r="AH9728" t="s">
        <v>929</v>
      </c>
      <c r="AI9728" t="s">
        <v>929</v>
      </c>
      <c r="AJ9728" t="s">
        <v>929</v>
      </c>
      <c r="AK9728" t="s">
        <v>928</v>
      </c>
      <c r="AL9728" t="s">
        <v>929</v>
      </c>
      <c r="AM9728" t="s">
        <v>930</v>
      </c>
      <c r="AN9728" t="s">
        <v>930</v>
      </c>
      <c r="AO9728" t="s">
        <v>928</v>
      </c>
      <c r="AP9728" t="s">
        <v>930</v>
      </c>
      <c r="AQ9728" t="s">
        <v>930</v>
      </c>
      <c r="AR9728" t="s">
        <v>930</v>
      </c>
      <c r="AS9728" t="s">
        <v>929</v>
      </c>
      <c r="AT9728" t="s">
        <v>930</v>
      </c>
      <c r="AU9728" t="s">
        <v>930</v>
      </c>
      <c r="AV9728" t="s">
        <v>928</v>
      </c>
      <c r="AW9728" t="s">
        <v>930</v>
      </c>
      <c r="AX9728" t="s">
        <v>930</v>
      </c>
    </row>
    <row r="9729" spans="1:50">
      <c r="A9729">
        <v>803566</v>
      </c>
      <c r="B9729" t="s">
        <v>91</v>
      </c>
      <c r="C9729" t="s">
        <v>930</v>
      </c>
      <c r="D9729" t="s">
        <v>928</v>
      </c>
      <c r="E9729" t="s">
        <v>930</v>
      </c>
      <c r="F9729" t="s">
        <v>930</v>
      </c>
      <c r="G9729" t="s">
        <v>930</v>
      </c>
      <c r="H9729" t="s">
        <v>928</v>
      </c>
      <c r="I9729" t="s">
        <v>930</v>
      </c>
      <c r="J9729" t="s">
        <v>930</v>
      </c>
      <c r="K9729" t="s">
        <v>928</v>
      </c>
      <c r="L9729" t="s">
        <v>930</v>
      </c>
      <c r="M9729" t="s">
        <v>928</v>
      </c>
      <c r="N9729" t="s">
        <v>930</v>
      </c>
      <c r="O9729" t="s">
        <v>928</v>
      </c>
      <c r="P9729" t="s">
        <v>929</v>
      </c>
      <c r="Q9729" t="s">
        <v>930</v>
      </c>
      <c r="R9729" t="s">
        <v>929</v>
      </c>
      <c r="S9729" t="s">
        <v>930</v>
      </c>
      <c r="T9729" t="s">
        <v>930</v>
      </c>
      <c r="U9729" t="s">
        <v>929</v>
      </c>
      <c r="V9729" t="s">
        <v>929</v>
      </c>
      <c r="W9729" t="s">
        <v>929</v>
      </c>
      <c r="X9729" t="s">
        <v>929</v>
      </c>
      <c r="Y9729" t="s">
        <v>929</v>
      </c>
      <c r="Z9729" t="s">
        <v>929</v>
      </c>
      <c r="AA9729" t="s">
        <v>928</v>
      </c>
      <c r="AB9729" t="s">
        <v>930</v>
      </c>
      <c r="AC9729" t="s">
        <v>930</v>
      </c>
      <c r="AD9729" t="s">
        <v>930</v>
      </c>
      <c r="AE9729" t="s">
        <v>930</v>
      </c>
      <c r="AF9729" t="s">
        <v>930</v>
      </c>
      <c r="AG9729" t="s">
        <v>930</v>
      </c>
      <c r="AH9729" t="s">
        <v>930</v>
      </c>
      <c r="AI9729" t="s">
        <v>930</v>
      </c>
      <c r="AJ9729" t="s">
        <v>930</v>
      </c>
      <c r="AK9729" t="s">
        <v>930</v>
      </c>
      <c r="AL9729" t="s">
        <v>930</v>
      </c>
      <c r="AM9729" t="s">
        <v>930</v>
      </c>
      <c r="AN9729" t="s">
        <v>930</v>
      </c>
      <c r="AO9729" t="s">
        <v>930</v>
      </c>
      <c r="AP9729" t="s">
        <v>930</v>
      </c>
      <c r="AQ9729" t="s">
        <v>930</v>
      </c>
      <c r="AR9729" t="s">
        <v>930</v>
      </c>
      <c r="AS9729" t="s">
        <v>929</v>
      </c>
      <c r="AT9729" t="s">
        <v>929</v>
      </c>
      <c r="AU9729" t="s">
        <v>929</v>
      </c>
      <c r="AV9729" t="s">
        <v>929</v>
      </c>
      <c r="AW9729" t="s">
        <v>929</v>
      </c>
      <c r="AX9729" t="s">
        <v>929</v>
      </c>
    </row>
    <row r="9730" spans="1:50">
      <c r="A9730">
        <v>803568</v>
      </c>
      <c r="B9730" t="s">
        <v>91</v>
      </c>
      <c r="C9730" t="s">
        <v>930</v>
      </c>
      <c r="D9730" t="s">
        <v>928</v>
      </c>
      <c r="E9730" t="s">
        <v>928</v>
      </c>
      <c r="F9730" t="s">
        <v>930</v>
      </c>
      <c r="G9730" t="s">
        <v>930</v>
      </c>
      <c r="H9730" t="s">
        <v>930</v>
      </c>
      <c r="I9730" t="s">
        <v>928</v>
      </c>
      <c r="J9730" t="s">
        <v>930</v>
      </c>
      <c r="K9730" t="s">
        <v>930</v>
      </c>
      <c r="L9730" t="s">
        <v>930</v>
      </c>
      <c r="M9730" t="s">
        <v>930</v>
      </c>
      <c r="N9730" t="s">
        <v>930</v>
      </c>
      <c r="O9730" t="s">
        <v>928</v>
      </c>
      <c r="P9730" t="s">
        <v>928</v>
      </c>
      <c r="Q9730" t="s">
        <v>930</v>
      </c>
      <c r="R9730" t="s">
        <v>930</v>
      </c>
      <c r="S9730" t="s">
        <v>930</v>
      </c>
      <c r="T9730" t="s">
        <v>930</v>
      </c>
      <c r="U9730" t="s">
        <v>930</v>
      </c>
      <c r="V9730" t="s">
        <v>928</v>
      </c>
      <c r="W9730" t="s">
        <v>928</v>
      </c>
      <c r="X9730" t="s">
        <v>928</v>
      </c>
      <c r="Y9730" t="s">
        <v>928</v>
      </c>
      <c r="Z9730" t="s">
        <v>929</v>
      </c>
      <c r="AA9730" t="s">
        <v>928</v>
      </c>
      <c r="AB9730" t="s">
        <v>930</v>
      </c>
      <c r="AC9730" t="s">
        <v>930</v>
      </c>
      <c r="AD9730" t="s">
        <v>928</v>
      </c>
      <c r="AE9730" t="s">
        <v>930</v>
      </c>
      <c r="AF9730" t="s">
        <v>928</v>
      </c>
      <c r="AG9730" t="s">
        <v>929</v>
      </c>
      <c r="AH9730" t="s">
        <v>930</v>
      </c>
      <c r="AI9730" t="s">
        <v>930</v>
      </c>
      <c r="AJ9730" t="s">
        <v>929</v>
      </c>
      <c r="AK9730" t="s">
        <v>929</v>
      </c>
      <c r="AL9730" t="s">
        <v>929</v>
      </c>
      <c r="AM9730" t="s">
        <v>930</v>
      </c>
      <c r="AN9730" t="s">
        <v>930</v>
      </c>
      <c r="AO9730" t="s">
        <v>930</v>
      </c>
      <c r="AP9730" t="s">
        <v>930</v>
      </c>
      <c r="AQ9730" t="s">
        <v>930</v>
      </c>
      <c r="AR9730" t="s">
        <v>930</v>
      </c>
      <c r="AS9730" t="s">
        <v>929</v>
      </c>
      <c r="AT9730" t="s">
        <v>929</v>
      </c>
      <c r="AU9730" t="s">
        <v>929</v>
      </c>
      <c r="AV9730" t="s">
        <v>929</v>
      </c>
      <c r="AW9730" t="s">
        <v>929</v>
      </c>
      <c r="AX9730" t="s">
        <v>929</v>
      </c>
    </row>
    <row r="9731" spans="1:50">
      <c r="A9731">
        <v>803576</v>
      </c>
      <c r="B9731" t="s">
        <v>91</v>
      </c>
      <c r="C9731" t="s">
        <v>929</v>
      </c>
      <c r="D9731" t="s">
        <v>930</v>
      </c>
      <c r="E9731" t="s">
        <v>928</v>
      </c>
      <c r="F9731" t="s">
        <v>930</v>
      </c>
      <c r="G9731" t="s">
        <v>929</v>
      </c>
      <c r="H9731" t="s">
        <v>929</v>
      </c>
      <c r="I9731" t="s">
        <v>928</v>
      </c>
      <c r="J9731" t="s">
        <v>930</v>
      </c>
      <c r="K9731" t="s">
        <v>928</v>
      </c>
      <c r="L9731" t="s">
        <v>930</v>
      </c>
      <c r="M9731" t="s">
        <v>928</v>
      </c>
      <c r="N9731" t="s">
        <v>930</v>
      </c>
      <c r="O9731" t="s">
        <v>930</v>
      </c>
      <c r="P9731" t="s">
        <v>930</v>
      </c>
      <c r="Q9731" t="s">
        <v>928</v>
      </c>
      <c r="R9731" t="s">
        <v>928</v>
      </c>
      <c r="S9731" t="s">
        <v>928</v>
      </c>
      <c r="T9731" t="s">
        <v>928</v>
      </c>
      <c r="U9731" t="s">
        <v>930</v>
      </c>
      <c r="V9731" t="s">
        <v>930</v>
      </c>
      <c r="W9731" t="s">
        <v>930</v>
      </c>
      <c r="X9731" t="s">
        <v>930</v>
      </c>
      <c r="Y9731" t="s">
        <v>930</v>
      </c>
      <c r="Z9731" t="s">
        <v>929</v>
      </c>
      <c r="AA9731" t="s">
        <v>928</v>
      </c>
      <c r="AB9731" t="s">
        <v>929</v>
      </c>
      <c r="AC9731" t="s">
        <v>930</v>
      </c>
      <c r="AD9731" t="s">
        <v>929</v>
      </c>
      <c r="AE9731" t="s">
        <v>930</v>
      </c>
      <c r="AF9731" t="s">
        <v>929</v>
      </c>
      <c r="AG9731" t="s">
        <v>930</v>
      </c>
      <c r="AH9731" t="s">
        <v>930</v>
      </c>
      <c r="AI9731" t="s">
        <v>930</v>
      </c>
      <c r="AJ9731" t="s">
        <v>930</v>
      </c>
      <c r="AK9731" t="s">
        <v>930</v>
      </c>
      <c r="AL9731" t="s">
        <v>930</v>
      </c>
      <c r="AM9731" t="s">
        <v>929</v>
      </c>
      <c r="AN9731" t="s">
        <v>929</v>
      </c>
      <c r="AO9731" t="s">
        <v>930</v>
      </c>
      <c r="AP9731" t="s">
        <v>929</v>
      </c>
      <c r="AQ9731" t="s">
        <v>929</v>
      </c>
      <c r="AR9731" t="s">
        <v>929</v>
      </c>
      <c r="AS9731" t="s">
        <v>929</v>
      </c>
      <c r="AT9731" t="s">
        <v>930</v>
      </c>
      <c r="AU9731" t="s">
        <v>930</v>
      </c>
      <c r="AV9731" t="s">
        <v>930</v>
      </c>
      <c r="AW9731" t="s">
        <v>930</v>
      </c>
      <c r="AX9731" t="s">
        <v>930</v>
      </c>
    </row>
    <row r="9732" spans="1:50">
      <c r="A9732">
        <v>803587</v>
      </c>
      <c r="B9732" t="s">
        <v>91</v>
      </c>
      <c r="C9732" t="s">
        <v>929</v>
      </c>
      <c r="D9732" t="s">
        <v>929</v>
      </c>
      <c r="E9732" t="s">
        <v>929</v>
      </c>
      <c r="F9732" t="s">
        <v>929</v>
      </c>
      <c r="G9732" t="s">
        <v>929</v>
      </c>
      <c r="H9732" t="s">
        <v>929</v>
      </c>
      <c r="I9732" t="s">
        <v>929</v>
      </c>
      <c r="J9732" t="s">
        <v>929</v>
      </c>
      <c r="K9732" t="s">
        <v>929</v>
      </c>
      <c r="L9732" t="s">
        <v>930</v>
      </c>
      <c r="M9732" t="s">
        <v>929</v>
      </c>
      <c r="N9732" t="s">
        <v>929</v>
      </c>
      <c r="O9732" t="s">
        <v>929</v>
      </c>
      <c r="P9732" t="s">
        <v>929</v>
      </c>
      <c r="Q9732" t="s">
        <v>929</v>
      </c>
      <c r="R9732" t="s">
        <v>929</v>
      </c>
      <c r="S9732" t="s">
        <v>929</v>
      </c>
      <c r="T9732" t="s">
        <v>929</v>
      </c>
      <c r="U9732" t="s">
        <v>929</v>
      </c>
      <c r="V9732" t="s">
        <v>929</v>
      </c>
      <c r="W9732" t="s">
        <v>929</v>
      </c>
      <c r="X9732" t="s">
        <v>930</v>
      </c>
      <c r="Y9732" t="s">
        <v>928</v>
      </c>
      <c r="Z9732" t="s">
        <v>929</v>
      </c>
      <c r="AA9732" t="s">
        <v>929</v>
      </c>
      <c r="AB9732" t="s">
        <v>928</v>
      </c>
      <c r="AC9732" t="s">
        <v>928</v>
      </c>
      <c r="AD9732" t="s">
        <v>929</v>
      </c>
      <c r="AE9732" t="s">
        <v>929</v>
      </c>
      <c r="AF9732" t="s">
        <v>928</v>
      </c>
      <c r="AG9732" t="s">
        <v>929</v>
      </c>
      <c r="AH9732" t="s">
        <v>929</v>
      </c>
      <c r="AI9732" t="s">
        <v>929</v>
      </c>
      <c r="AJ9732" t="s">
        <v>929</v>
      </c>
      <c r="AK9732" t="s">
        <v>929</v>
      </c>
      <c r="AL9732" t="s">
        <v>929</v>
      </c>
      <c r="AM9732" t="s">
        <v>929</v>
      </c>
      <c r="AN9732" t="s">
        <v>929</v>
      </c>
      <c r="AO9732" t="s">
        <v>929</v>
      </c>
      <c r="AP9732" t="s">
        <v>929</v>
      </c>
      <c r="AQ9732" t="s">
        <v>929</v>
      </c>
      <c r="AR9732" t="s">
        <v>930</v>
      </c>
      <c r="AS9732" t="s">
        <v>929</v>
      </c>
      <c r="AT9732" t="s">
        <v>930</v>
      </c>
      <c r="AU9732" t="s">
        <v>929</v>
      </c>
      <c r="AV9732" t="s">
        <v>929</v>
      </c>
      <c r="AW9732" t="s">
        <v>929</v>
      </c>
      <c r="AX9732" t="s">
        <v>930</v>
      </c>
    </row>
    <row r="9733" spans="1:50">
      <c r="A9733">
        <v>803589</v>
      </c>
      <c r="B9733" t="s">
        <v>91</v>
      </c>
      <c r="C9733" t="s">
        <v>929</v>
      </c>
      <c r="D9733" t="s">
        <v>929</v>
      </c>
      <c r="E9733" t="s">
        <v>929</v>
      </c>
      <c r="F9733" t="s">
        <v>929</v>
      </c>
      <c r="G9733" t="s">
        <v>929</v>
      </c>
      <c r="H9733" t="s">
        <v>929</v>
      </c>
      <c r="I9733" t="s">
        <v>929</v>
      </c>
      <c r="J9733" t="s">
        <v>929</v>
      </c>
      <c r="K9733" t="s">
        <v>929</v>
      </c>
      <c r="L9733" t="s">
        <v>929</v>
      </c>
      <c r="M9733" t="s">
        <v>929</v>
      </c>
      <c r="N9733" t="s">
        <v>929</v>
      </c>
      <c r="O9733" t="s">
        <v>930</v>
      </c>
      <c r="P9733" t="s">
        <v>929</v>
      </c>
      <c r="Q9733" t="s">
        <v>929</v>
      </c>
      <c r="R9733" t="s">
        <v>929</v>
      </c>
      <c r="S9733" t="s">
        <v>929</v>
      </c>
      <c r="T9733" t="s">
        <v>929</v>
      </c>
      <c r="U9733" t="s">
        <v>929</v>
      </c>
      <c r="V9733" t="s">
        <v>929</v>
      </c>
      <c r="W9733" t="s">
        <v>929</v>
      </c>
      <c r="X9733" t="s">
        <v>929</v>
      </c>
      <c r="Y9733" t="s">
        <v>929</v>
      </c>
      <c r="Z9733" t="s">
        <v>928</v>
      </c>
      <c r="AA9733" t="s">
        <v>930</v>
      </c>
      <c r="AB9733" t="s">
        <v>930</v>
      </c>
      <c r="AC9733" t="s">
        <v>930</v>
      </c>
      <c r="AD9733" t="s">
        <v>928</v>
      </c>
      <c r="AE9733" t="s">
        <v>930</v>
      </c>
      <c r="AF9733" t="s">
        <v>930</v>
      </c>
      <c r="AG9733" t="s">
        <v>928</v>
      </c>
      <c r="AH9733" t="s">
        <v>928</v>
      </c>
      <c r="AI9733" t="s">
        <v>928</v>
      </c>
      <c r="AJ9733" t="s">
        <v>929</v>
      </c>
      <c r="AK9733" t="s">
        <v>930</v>
      </c>
      <c r="AL9733" t="s">
        <v>928</v>
      </c>
      <c r="AM9733" t="s">
        <v>929</v>
      </c>
      <c r="AN9733" t="s">
        <v>928</v>
      </c>
      <c r="AO9733" t="s">
        <v>928</v>
      </c>
      <c r="AP9733" t="s">
        <v>929</v>
      </c>
      <c r="AQ9733" t="s">
        <v>928</v>
      </c>
      <c r="AR9733" t="s">
        <v>928</v>
      </c>
      <c r="AS9733" t="s">
        <v>929</v>
      </c>
      <c r="AT9733" t="s">
        <v>928</v>
      </c>
      <c r="AU9733" t="s">
        <v>928</v>
      </c>
      <c r="AV9733" t="s">
        <v>930</v>
      </c>
      <c r="AW9733" t="s">
        <v>930</v>
      </c>
      <c r="AX9733" t="s">
        <v>930</v>
      </c>
    </row>
    <row r="9734" spans="1:50">
      <c r="A9734">
        <v>803590</v>
      </c>
      <c r="B9734" t="s">
        <v>91</v>
      </c>
      <c r="C9734" t="s">
        <v>929</v>
      </c>
      <c r="D9734" t="s">
        <v>928</v>
      </c>
      <c r="E9734" t="s">
        <v>929</v>
      </c>
      <c r="F9734" t="s">
        <v>928</v>
      </c>
      <c r="G9734" t="s">
        <v>928</v>
      </c>
      <c r="H9734" t="s">
        <v>929</v>
      </c>
      <c r="I9734" t="s">
        <v>930</v>
      </c>
      <c r="J9734" t="s">
        <v>930</v>
      </c>
      <c r="K9734" t="s">
        <v>928</v>
      </c>
      <c r="L9734" t="s">
        <v>930</v>
      </c>
      <c r="M9734" t="s">
        <v>928</v>
      </c>
      <c r="N9734" t="s">
        <v>929</v>
      </c>
      <c r="O9734" t="s">
        <v>930</v>
      </c>
      <c r="P9734" t="s">
        <v>929</v>
      </c>
      <c r="Q9734" t="s">
        <v>930</v>
      </c>
      <c r="R9734" t="s">
        <v>930</v>
      </c>
      <c r="S9734" t="s">
        <v>930</v>
      </c>
      <c r="T9734" t="s">
        <v>930</v>
      </c>
      <c r="U9734" t="s">
        <v>929</v>
      </c>
      <c r="V9734" t="s">
        <v>929</v>
      </c>
      <c r="W9734" t="s">
        <v>929</v>
      </c>
      <c r="X9734" t="s">
        <v>929</v>
      </c>
      <c r="Y9734" t="s">
        <v>930</v>
      </c>
      <c r="Z9734" t="s">
        <v>930</v>
      </c>
      <c r="AA9734" t="s">
        <v>930</v>
      </c>
      <c r="AB9734" t="s">
        <v>930</v>
      </c>
      <c r="AC9734" t="s">
        <v>930</v>
      </c>
      <c r="AD9734" t="s">
        <v>930</v>
      </c>
      <c r="AE9734" t="s">
        <v>930</v>
      </c>
      <c r="AF9734" t="s">
        <v>930</v>
      </c>
      <c r="AG9734" t="s">
        <v>930</v>
      </c>
      <c r="AH9734" t="s">
        <v>930</v>
      </c>
      <c r="AI9734" t="s">
        <v>930</v>
      </c>
      <c r="AJ9734" t="s">
        <v>930</v>
      </c>
      <c r="AK9734" t="s">
        <v>930</v>
      </c>
      <c r="AL9734" t="s">
        <v>930</v>
      </c>
      <c r="AM9734" t="s">
        <v>930</v>
      </c>
      <c r="AN9734" t="s">
        <v>930</v>
      </c>
      <c r="AO9734" t="s">
        <v>928</v>
      </c>
      <c r="AP9734" t="s">
        <v>930</v>
      </c>
      <c r="AQ9734" t="s">
        <v>928</v>
      </c>
      <c r="AR9734" t="s">
        <v>930</v>
      </c>
      <c r="AS9734" t="s">
        <v>929</v>
      </c>
      <c r="AT9734" t="s">
        <v>929</v>
      </c>
      <c r="AU9734" t="s">
        <v>929</v>
      </c>
      <c r="AV9734" t="s">
        <v>929</v>
      </c>
      <c r="AW9734" t="s">
        <v>930</v>
      </c>
      <c r="AX9734" t="s">
        <v>929</v>
      </c>
    </row>
    <row r="9735" spans="1:50">
      <c r="A9735">
        <v>803650</v>
      </c>
      <c r="B9735" t="s">
        <v>91</v>
      </c>
      <c r="C9735" t="s">
        <v>929</v>
      </c>
      <c r="D9735" t="s">
        <v>928</v>
      </c>
      <c r="E9735" t="s">
        <v>930</v>
      </c>
      <c r="F9735" t="s">
        <v>929</v>
      </c>
      <c r="G9735" t="s">
        <v>928</v>
      </c>
      <c r="H9735" t="s">
        <v>929</v>
      </c>
      <c r="I9735" t="s">
        <v>929</v>
      </c>
      <c r="J9735" t="s">
        <v>929</v>
      </c>
      <c r="K9735" t="s">
        <v>929</v>
      </c>
      <c r="L9735" t="s">
        <v>929</v>
      </c>
      <c r="M9735" t="s">
        <v>929</v>
      </c>
      <c r="N9735" t="s">
        <v>929</v>
      </c>
      <c r="O9735" t="s">
        <v>930</v>
      </c>
      <c r="P9735" t="s">
        <v>930</v>
      </c>
      <c r="Q9735" t="s">
        <v>929</v>
      </c>
      <c r="R9735" t="s">
        <v>928</v>
      </c>
      <c r="S9735" t="s">
        <v>928</v>
      </c>
      <c r="T9735" t="s">
        <v>928</v>
      </c>
      <c r="U9735" t="s">
        <v>930</v>
      </c>
      <c r="V9735" t="s">
        <v>929</v>
      </c>
      <c r="W9735" t="s">
        <v>930</v>
      </c>
      <c r="X9735" t="s">
        <v>930</v>
      </c>
      <c r="Y9735" t="s">
        <v>930</v>
      </c>
      <c r="Z9735" t="s">
        <v>930</v>
      </c>
      <c r="AA9735" t="s">
        <v>930</v>
      </c>
      <c r="AB9735" t="s">
        <v>929</v>
      </c>
      <c r="AC9735" t="s">
        <v>929</v>
      </c>
      <c r="AD9735" t="s">
        <v>929</v>
      </c>
      <c r="AE9735" t="s">
        <v>929</v>
      </c>
      <c r="AF9735" t="s">
        <v>929</v>
      </c>
      <c r="AG9735" t="s">
        <v>930</v>
      </c>
      <c r="AH9735" t="s">
        <v>930</v>
      </c>
      <c r="AI9735" t="s">
        <v>930</v>
      </c>
      <c r="AJ9735" t="s">
        <v>930</v>
      </c>
      <c r="AK9735" t="s">
        <v>930</v>
      </c>
      <c r="AL9735" t="s">
        <v>930</v>
      </c>
      <c r="AM9735" t="s">
        <v>929</v>
      </c>
      <c r="AN9735" t="s">
        <v>929</v>
      </c>
      <c r="AO9735" t="s">
        <v>929</v>
      </c>
      <c r="AP9735" t="s">
        <v>929</v>
      </c>
      <c r="AQ9735" t="s">
        <v>929</v>
      </c>
      <c r="AR9735" t="s">
        <v>929</v>
      </c>
      <c r="AS9735" t="s">
        <v>929</v>
      </c>
      <c r="AT9735" t="s">
        <v>930</v>
      </c>
      <c r="AU9735" t="s">
        <v>930</v>
      </c>
      <c r="AV9735" t="s">
        <v>930</v>
      </c>
      <c r="AW9735" t="s">
        <v>930</v>
      </c>
      <c r="AX9735" t="s">
        <v>930</v>
      </c>
    </row>
    <row r="9736" spans="1:50">
      <c r="A9736">
        <v>803654</v>
      </c>
      <c r="B9736" t="s">
        <v>91</v>
      </c>
      <c r="C9736" t="s">
        <v>928</v>
      </c>
      <c r="D9736" t="s">
        <v>930</v>
      </c>
      <c r="E9736" t="s">
        <v>930</v>
      </c>
      <c r="F9736" t="s">
        <v>928</v>
      </c>
      <c r="G9736" t="s">
        <v>930</v>
      </c>
      <c r="H9736" t="s">
        <v>928</v>
      </c>
      <c r="I9736" t="s">
        <v>930</v>
      </c>
      <c r="J9736" t="s">
        <v>930</v>
      </c>
      <c r="K9736" t="s">
        <v>928</v>
      </c>
      <c r="L9736" t="s">
        <v>928</v>
      </c>
      <c r="M9736" t="s">
        <v>928</v>
      </c>
      <c r="N9736" t="s">
        <v>930</v>
      </c>
      <c r="O9736" t="s">
        <v>928</v>
      </c>
      <c r="P9736" t="s">
        <v>929</v>
      </c>
      <c r="Q9736" t="s">
        <v>930</v>
      </c>
      <c r="R9736" t="s">
        <v>929</v>
      </c>
      <c r="S9736" t="s">
        <v>930</v>
      </c>
      <c r="T9736" t="s">
        <v>930</v>
      </c>
      <c r="U9736" t="s">
        <v>929</v>
      </c>
      <c r="V9736" t="s">
        <v>930</v>
      </c>
      <c r="W9736" t="s">
        <v>929</v>
      </c>
      <c r="X9736" t="s">
        <v>929</v>
      </c>
      <c r="Y9736" t="s">
        <v>929</v>
      </c>
      <c r="Z9736" t="s">
        <v>930</v>
      </c>
      <c r="AA9736" t="s">
        <v>928</v>
      </c>
      <c r="AB9736" t="s">
        <v>930</v>
      </c>
      <c r="AC9736" t="s">
        <v>928</v>
      </c>
      <c r="AD9736" t="s">
        <v>928</v>
      </c>
      <c r="AE9736" t="s">
        <v>930</v>
      </c>
      <c r="AF9736" t="s">
        <v>930</v>
      </c>
      <c r="AG9736" t="s">
        <v>930</v>
      </c>
      <c r="AH9736" t="s">
        <v>930</v>
      </c>
      <c r="AI9736" t="s">
        <v>930</v>
      </c>
      <c r="AJ9736" t="s">
        <v>930</v>
      </c>
      <c r="AK9736" t="s">
        <v>929</v>
      </c>
      <c r="AL9736" t="s">
        <v>930</v>
      </c>
      <c r="AM9736" t="s">
        <v>930</v>
      </c>
      <c r="AN9736" t="s">
        <v>930</v>
      </c>
      <c r="AO9736" t="s">
        <v>930</v>
      </c>
      <c r="AP9736" t="s">
        <v>930</v>
      </c>
      <c r="AQ9736" t="s">
        <v>930</v>
      </c>
      <c r="AR9736" t="s">
        <v>930</v>
      </c>
      <c r="AS9736" t="s">
        <v>929</v>
      </c>
      <c r="AT9736" t="s">
        <v>929</v>
      </c>
      <c r="AU9736" t="s">
        <v>929</v>
      </c>
      <c r="AV9736" t="s">
        <v>929</v>
      </c>
      <c r="AW9736" t="s">
        <v>929</v>
      </c>
      <c r="AX9736" t="s">
        <v>929</v>
      </c>
    </row>
    <row r="9737" spans="1:50">
      <c r="A9737">
        <v>803656</v>
      </c>
      <c r="B9737" t="s">
        <v>91</v>
      </c>
      <c r="C9737" t="s">
        <v>930</v>
      </c>
      <c r="D9737" t="s">
        <v>930</v>
      </c>
      <c r="E9737" t="s">
        <v>929</v>
      </c>
      <c r="F9737" t="s">
        <v>929</v>
      </c>
      <c r="G9737" t="s">
        <v>928</v>
      </c>
      <c r="H9737" t="s">
        <v>928</v>
      </c>
      <c r="I9737" t="s">
        <v>930</v>
      </c>
      <c r="J9737" t="s">
        <v>928</v>
      </c>
      <c r="K9737" t="s">
        <v>930</v>
      </c>
      <c r="L9737" t="s">
        <v>929</v>
      </c>
      <c r="M9737" t="s">
        <v>928</v>
      </c>
      <c r="N9737" t="s">
        <v>930</v>
      </c>
      <c r="O9737" t="s">
        <v>930</v>
      </c>
      <c r="P9737" t="s">
        <v>929</v>
      </c>
      <c r="Q9737" t="s">
        <v>930</v>
      </c>
      <c r="R9737" t="s">
        <v>929</v>
      </c>
      <c r="S9737" t="s">
        <v>929</v>
      </c>
      <c r="T9737" t="s">
        <v>930</v>
      </c>
      <c r="U9737" t="s">
        <v>929</v>
      </c>
      <c r="V9737" t="s">
        <v>929</v>
      </c>
      <c r="W9737" t="s">
        <v>929</v>
      </c>
      <c r="X9737" t="s">
        <v>929</v>
      </c>
      <c r="Y9737" t="s">
        <v>929</v>
      </c>
      <c r="Z9737" t="s">
        <v>929</v>
      </c>
      <c r="AA9737" t="s">
        <v>930</v>
      </c>
      <c r="AB9737" t="s">
        <v>930</v>
      </c>
      <c r="AC9737" t="s">
        <v>930</v>
      </c>
      <c r="AD9737" t="s">
        <v>928</v>
      </c>
      <c r="AE9737" t="s">
        <v>930</v>
      </c>
      <c r="AF9737" t="s">
        <v>930</v>
      </c>
      <c r="AG9737" t="s">
        <v>930</v>
      </c>
      <c r="AH9737" t="s">
        <v>930</v>
      </c>
      <c r="AI9737" t="s">
        <v>930</v>
      </c>
      <c r="AJ9737" t="s">
        <v>930</v>
      </c>
      <c r="AK9737" t="s">
        <v>930</v>
      </c>
      <c r="AL9737" t="s">
        <v>930</v>
      </c>
      <c r="AM9737" t="s">
        <v>929</v>
      </c>
      <c r="AN9737" t="s">
        <v>929</v>
      </c>
      <c r="AO9737" t="s">
        <v>929</v>
      </c>
      <c r="AP9737" t="s">
        <v>929</v>
      </c>
      <c r="AQ9737" t="s">
        <v>929</v>
      </c>
      <c r="AR9737" t="s">
        <v>929</v>
      </c>
      <c r="AS9737" t="s">
        <v>929</v>
      </c>
      <c r="AT9737" t="s">
        <v>930</v>
      </c>
      <c r="AU9737" t="s">
        <v>930</v>
      </c>
      <c r="AV9737" t="s">
        <v>930</v>
      </c>
      <c r="AW9737" t="s">
        <v>930</v>
      </c>
      <c r="AX9737" t="s">
        <v>929</v>
      </c>
    </row>
    <row r="9738" spans="1:50">
      <c r="A9738">
        <v>803675</v>
      </c>
      <c r="B9738" t="s">
        <v>91</v>
      </c>
      <c r="C9738" t="s">
        <v>929</v>
      </c>
      <c r="D9738" t="s">
        <v>928</v>
      </c>
      <c r="E9738" t="s">
        <v>929</v>
      </c>
      <c r="F9738" t="s">
        <v>929</v>
      </c>
      <c r="G9738" t="s">
        <v>930</v>
      </c>
      <c r="H9738" t="s">
        <v>930</v>
      </c>
      <c r="I9738" t="s">
        <v>929</v>
      </c>
      <c r="J9738" t="s">
        <v>929</v>
      </c>
      <c r="K9738" t="s">
        <v>929</v>
      </c>
      <c r="L9738" t="s">
        <v>928</v>
      </c>
      <c r="M9738" t="s">
        <v>929</v>
      </c>
      <c r="N9738" t="s">
        <v>929</v>
      </c>
      <c r="O9738" t="s">
        <v>930</v>
      </c>
      <c r="P9738" t="s">
        <v>928</v>
      </c>
      <c r="Q9738" t="s">
        <v>928</v>
      </c>
      <c r="R9738" t="s">
        <v>930</v>
      </c>
      <c r="S9738" t="s">
        <v>930</v>
      </c>
      <c r="T9738" t="s">
        <v>928</v>
      </c>
      <c r="U9738" t="s">
        <v>930</v>
      </c>
      <c r="V9738" t="s">
        <v>930</v>
      </c>
      <c r="W9738" t="s">
        <v>930</v>
      </c>
      <c r="X9738" t="s">
        <v>930</v>
      </c>
      <c r="Y9738" t="s">
        <v>930</v>
      </c>
      <c r="Z9738" t="s">
        <v>930</v>
      </c>
      <c r="AA9738" t="s">
        <v>929</v>
      </c>
      <c r="AB9738" t="s">
        <v>929</v>
      </c>
      <c r="AC9738" t="s">
        <v>929</v>
      </c>
      <c r="AD9738" t="s">
        <v>929</v>
      </c>
      <c r="AE9738" t="s">
        <v>929</v>
      </c>
      <c r="AF9738" t="s">
        <v>929</v>
      </c>
      <c r="AG9738" t="s">
        <v>930</v>
      </c>
      <c r="AH9738" t="s">
        <v>930</v>
      </c>
      <c r="AI9738" t="s">
        <v>930</v>
      </c>
      <c r="AJ9738" t="s">
        <v>930</v>
      </c>
      <c r="AK9738" t="s">
        <v>930</v>
      </c>
      <c r="AL9738" t="s">
        <v>930</v>
      </c>
      <c r="AM9738" t="s">
        <v>930</v>
      </c>
      <c r="AN9738" t="s">
        <v>930</v>
      </c>
      <c r="AO9738" t="s">
        <v>928</v>
      </c>
      <c r="AP9738" t="s">
        <v>930</v>
      </c>
      <c r="AQ9738" t="s">
        <v>930</v>
      </c>
      <c r="AR9738" t="s">
        <v>930</v>
      </c>
      <c r="AS9738" t="s">
        <v>929</v>
      </c>
      <c r="AT9738" t="s">
        <v>929</v>
      </c>
      <c r="AU9738" t="s">
        <v>929</v>
      </c>
      <c r="AV9738" t="s">
        <v>930</v>
      </c>
      <c r="AW9738" t="s">
        <v>929</v>
      </c>
      <c r="AX9738" t="s">
        <v>929</v>
      </c>
    </row>
    <row r="9739" spans="1:50">
      <c r="A9739">
        <v>803686</v>
      </c>
      <c r="B9739" t="s">
        <v>91</v>
      </c>
      <c r="C9739" t="s">
        <v>928</v>
      </c>
      <c r="D9739" t="s">
        <v>928</v>
      </c>
      <c r="E9739" t="s">
        <v>930</v>
      </c>
      <c r="F9739" t="s">
        <v>929</v>
      </c>
      <c r="G9739" t="s">
        <v>930</v>
      </c>
      <c r="H9739" t="s">
        <v>928</v>
      </c>
      <c r="I9739" t="s">
        <v>928</v>
      </c>
      <c r="J9739" t="s">
        <v>928</v>
      </c>
      <c r="K9739" t="s">
        <v>928</v>
      </c>
      <c r="L9739" t="s">
        <v>928</v>
      </c>
      <c r="M9739" t="s">
        <v>929</v>
      </c>
      <c r="N9739" t="s">
        <v>930</v>
      </c>
      <c r="O9739" t="s">
        <v>930</v>
      </c>
      <c r="P9739" t="s">
        <v>930</v>
      </c>
      <c r="Q9739" t="s">
        <v>930</v>
      </c>
      <c r="R9739" t="s">
        <v>930</v>
      </c>
      <c r="S9739" t="s">
        <v>930</v>
      </c>
      <c r="T9739" t="s">
        <v>930</v>
      </c>
      <c r="U9739" t="s">
        <v>929</v>
      </c>
      <c r="V9739" t="s">
        <v>929</v>
      </c>
      <c r="W9739" t="s">
        <v>929</v>
      </c>
      <c r="X9739" t="s">
        <v>929</v>
      </c>
      <c r="Y9739" t="s">
        <v>929</v>
      </c>
      <c r="Z9739" t="s">
        <v>929</v>
      </c>
      <c r="AA9739" t="s">
        <v>928</v>
      </c>
      <c r="AB9739" t="s">
        <v>928</v>
      </c>
      <c r="AC9739" t="s">
        <v>930</v>
      </c>
      <c r="AD9739" t="s">
        <v>930</v>
      </c>
      <c r="AE9739" t="s">
        <v>928</v>
      </c>
      <c r="AF9739" t="s">
        <v>930</v>
      </c>
      <c r="AG9739" t="s">
        <v>930</v>
      </c>
      <c r="AH9739" t="s">
        <v>930</v>
      </c>
      <c r="AI9739" t="s">
        <v>930</v>
      </c>
      <c r="AJ9739" t="s">
        <v>930</v>
      </c>
      <c r="AK9739" t="s">
        <v>930</v>
      </c>
      <c r="AL9739" t="s">
        <v>930</v>
      </c>
      <c r="AM9739" t="s">
        <v>930</v>
      </c>
      <c r="AN9739" t="s">
        <v>930</v>
      </c>
      <c r="AO9739" t="s">
        <v>929</v>
      </c>
      <c r="AP9739" t="s">
        <v>930</v>
      </c>
      <c r="AQ9739" t="s">
        <v>930</v>
      </c>
      <c r="AR9739" t="s">
        <v>930</v>
      </c>
      <c r="AS9739" t="s">
        <v>929</v>
      </c>
      <c r="AT9739" t="s">
        <v>929</v>
      </c>
      <c r="AU9739" t="s">
        <v>929</v>
      </c>
      <c r="AV9739" t="s">
        <v>929</v>
      </c>
      <c r="AW9739" t="s">
        <v>929</v>
      </c>
      <c r="AX9739" t="s">
        <v>929</v>
      </c>
    </row>
    <row r="9740" spans="1:50">
      <c r="A9740">
        <v>803696</v>
      </c>
      <c r="B9740" t="s">
        <v>91</v>
      </c>
      <c r="C9740" t="s">
        <v>930</v>
      </c>
      <c r="D9740" t="s">
        <v>929</v>
      </c>
      <c r="E9740" t="s">
        <v>928</v>
      </c>
      <c r="F9740" t="s">
        <v>930</v>
      </c>
      <c r="G9740" t="s">
        <v>930</v>
      </c>
      <c r="H9740" t="s">
        <v>928</v>
      </c>
      <c r="I9740" t="s">
        <v>928</v>
      </c>
      <c r="J9740" t="s">
        <v>928</v>
      </c>
      <c r="K9740" t="s">
        <v>928</v>
      </c>
      <c r="L9740" t="s">
        <v>928</v>
      </c>
      <c r="M9740" t="s">
        <v>928</v>
      </c>
      <c r="N9740" t="s">
        <v>930</v>
      </c>
      <c r="O9740" t="s">
        <v>928</v>
      </c>
      <c r="P9740" t="s">
        <v>930</v>
      </c>
      <c r="Q9740" t="s">
        <v>929</v>
      </c>
      <c r="R9740" t="s">
        <v>929</v>
      </c>
      <c r="S9740" t="s">
        <v>929</v>
      </c>
      <c r="T9740" t="s">
        <v>929</v>
      </c>
      <c r="U9740" t="s">
        <v>930</v>
      </c>
      <c r="V9740" t="s">
        <v>930</v>
      </c>
      <c r="W9740" t="s">
        <v>930</v>
      </c>
      <c r="X9740" t="s">
        <v>930</v>
      </c>
      <c r="Y9740" t="s">
        <v>930</v>
      </c>
      <c r="Z9740" t="s">
        <v>928</v>
      </c>
      <c r="AA9740" t="s">
        <v>930</v>
      </c>
      <c r="AB9740" t="s">
        <v>928</v>
      </c>
      <c r="AC9740" t="s">
        <v>930</v>
      </c>
      <c r="AD9740" t="s">
        <v>930</v>
      </c>
      <c r="AE9740" t="s">
        <v>930</v>
      </c>
      <c r="AF9740" t="s">
        <v>930</v>
      </c>
      <c r="AG9740" t="s">
        <v>929</v>
      </c>
      <c r="AH9740" t="s">
        <v>929</v>
      </c>
      <c r="AI9740" t="s">
        <v>929</v>
      </c>
      <c r="AJ9740" t="s">
        <v>929</v>
      </c>
      <c r="AK9740" t="s">
        <v>930</v>
      </c>
      <c r="AL9740" t="s">
        <v>929</v>
      </c>
      <c r="AM9740" t="s">
        <v>930</v>
      </c>
      <c r="AN9740" t="s">
        <v>930</v>
      </c>
      <c r="AO9740" t="s">
        <v>930</v>
      </c>
      <c r="AP9740" t="s">
        <v>930</v>
      </c>
      <c r="AQ9740" t="s">
        <v>930</v>
      </c>
      <c r="AR9740" t="s">
        <v>930</v>
      </c>
      <c r="AS9740" t="s">
        <v>929</v>
      </c>
      <c r="AT9740" t="s">
        <v>929</v>
      </c>
      <c r="AU9740" t="s">
        <v>929</v>
      </c>
      <c r="AV9740" t="s">
        <v>929</v>
      </c>
      <c r="AW9740" t="s">
        <v>929</v>
      </c>
      <c r="AX9740" t="s">
        <v>929</v>
      </c>
    </row>
    <row r="9741" spans="1:50">
      <c r="A9741">
        <v>803715</v>
      </c>
      <c r="B9741" t="s">
        <v>91</v>
      </c>
      <c r="C9741" t="s">
        <v>930</v>
      </c>
      <c r="D9741" t="s">
        <v>930</v>
      </c>
      <c r="E9741" t="s">
        <v>930</v>
      </c>
      <c r="F9741" t="s">
        <v>930</v>
      </c>
      <c r="G9741" t="s">
        <v>929</v>
      </c>
      <c r="H9741" t="s">
        <v>929</v>
      </c>
      <c r="I9741" t="s">
        <v>928</v>
      </c>
      <c r="J9741" t="s">
        <v>930</v>
      </c>
      <c r="K9741" t="s">
        <v>928</v>
      </c>
      <c r="L9741" t="s">
        <v>929</v>
      </c>
      <c r="M9741" t="s">
        <v>928</v>
      </c>
      <c r="N9741" t="s">
        <v>928</v>
      </c>
      <c r="O9741" t="s">
        <v>930</v>
      </c>
      <c r="P9741" t="s">
        <v>930</v>
      </c>
      <c r="Q9741" t="s">
        <v>929</v>
      </c>
      <c r="R9741" t="s">
        <v>930</v>
      </c>
      <c r="S9741" t="s">
        <v>930</v>
      </c>
      <c r="T9741" t="s">
        <v>930</v>
      </c>
      <c r="U9741" t="s">
        <v>929</v>
      </c>
      <c r="V9741" t="s">
        <v>929</v>
      </c>
      <c r="W9741" t="s">
        <v>929</v>
      </c>
      <c r="X9741" t="s">
        <v>929</v>
      </c>
      <c r="Y9741" t="s">
        <v>929</v>
      </c>
      <c r="Z9741" t="s">
        <v>930</v>
      </c>
      <c r="AA9741" t="s">
        <v>930</v>
      </c>
      <c r="AB9741" t="s">
        <v>930</v>
      </c>
      <c r="AC9741" t="s">
        <v>930</v>
      </c>
      <c r="AD9741" t="s">
        <v>929</v>
      </c>
      <c r="AE9741" t="s">
        <v>930</v>
      </c>
      <c r="AF9741" t="s">
        <v>930</v>
      </c>
      <c r="AG9741" t="s">
        <v>929</v>
      </c>
      <c r="AH9741" t="s">
        <v>929</v>
      </c>
      <c r="AI9741" t="s">
        <v>929</v>
      </c>
      <c r="AJ9741" t="s">
        <v>929</v>
      </c>
      <c r="AK9741" t="s">
        <v>929</v>
      </c>
      <c r="AL9741" t="s">
        <v>929</v>
      </c>
      <c r="AM9741" t="s">
        <v>930</v>
      </c>
      <c r="AN9741" t="s">
        <v>930</v>
      </c>
      <c r="AO9741" t="s">
        <v>930</v>
      </c>
      <c r="AP9741" t="s">
        <v>930</v>
      </c>
      <c r="AQ9741" t="s">
        <v>930</v>
      </c>
      <c r="AR9741" t="s">
        <v>930</v>
      </c>
      <c r="AS9741" t="s">
        <v>929</v>
      </c>
      <c r="AT9741" t="s">
        <v>929</v>
      </c>
      <c r="AU9741" t="s">
        <v>929</v>
      </c>
      <c r="AV9741" t="s">
        <v>929</v>
      </c>
      <c r="AW9741" t="s">
        <v>929</v>
      </c>
      <c r="AX9741" t="s">
        <v>929</v>
      </c>
    </row>
    <row r="9742" spans="1:50">
      <c r="A9742">
        <v>803722</v>
      </c>
      <c r="B9742" t="s">
        <v>91</v>
      </c>
      <c r="C9742" t="s">
        <v>930</v>
      </c>
      <c r="D9742" t="s">
        <v>930</v>
      </c>
      <c r="E9742" t="s">
        <v>929</v>
      </c>
      <c r="F9742" t="s">
        <v>930</v>
      </c>
      <c r="G9742" t="s">
        <v>929</v>
      </c>
      <c r="H9742" t="s">
        <v>930</v>
      </c>
      <c r="I9742" t="s">
        <v>928</v>
      </c>
      <c r="J9742" t="s">
        <v>928</v>
      </c>
      <c r="K9742" t="s">
        <v>928</v>
      </c>
      <c r="L9742" t="s">
        <v>928</v>
      </c>
      <c r="M9742" t="s">
        <v>928</v>
      </c>
      <c r="N9742" t="s">
        <v>928</v>
      </c>
      <c r="O9742" t="s">
        <v>928</v>
      </c>
      <c r="P9742" t="s">
        <v>930</v>
      </c>
      <c r="Q9742" t="s">
        <v>930</v>
      </c>
      <c r="R9742" t="s">
        <v>930</v>
      </c>
      <c r="S9742" t="s">
        <v>930</v>
      </c>
      <c r="T9742" t="s">
        <v>930</v>
      </c>
      <c r="U9742" t="s">
        <v>929</v>
      </c>
      <c r="V9742" t="s">
        <v>929</v>
      </c>
      <c r="W9742" t="s">
        <v>929</v>
      </c>
      <c r="X9742" t="s">
        <v>929</v>
      </c>
      <c r="Y9742" t="s">
        <v>929</v>
      </c>
      <c r="Z9742" t="s">
        <v>929</v>
      </c>
      <c r="AA9742" t="s">
        <v>928</v>
      </c>
      <c r="AB9742" t="s">
        <v>930</v>
      </c>
      <c r="AC9742" t="s">
        <v>930</v>
      </c>
      <c r="AD9742" t="s">
        <v>930</v>
      </c>
      <c r="AE9742" t="s">
        <v>930</v>
      </c>
      <c r="AF9742" t="s">
        <v>930</v>
      </c>
      <c r="AG9742" t="s">
        <v>930</v>
      </c>
      <c r="AH9742" t="s">
        <v>930</v>
      </c>
      <c r="AI9742" t="s">
        <v>930</v>
      </c>
      <c r="AJ9742" t="s">
        <v>930</v>
      </c>
      <c r="AK9742" t="s">
        <v>929</v>
      </c>
      <c r="AL9742" t="s">
        <v>930</v>
      </c>
      <c r="AM9742" t="s">
        <v>930</v>
      </c>
      <c r="AN9742" t="s">
        <v>930</v>
      </c>
      <c r="AO9742" t="s">
        <v>930</v>
      </c>
      <c r="AP9742" t="s">
        <v>929</v>
      </c>
      <c r="AQ9742" t="s">
        <v>930</v>
      </c>
      <c r="AR9742" t="s">
        <v>929</v>
      </c>
      <c r="AS9742" t="s">
        <v>929</v>
      </c>
      <c r="AT9742" t="s">
        <v>929</v>
      </c>
      <c r="AU9742" t="s">
        <v>929</v>
      </c>
      <c r="AV9742" t="s">
        <v>929</v>
      </c>
      <c r="AW9742" t="s">
        <v>929</v>
      </c>
      <c r="AX9742" t="s">
        <v>929</v>
      </c>
    </row>
    <row r="9743" spans="1:50">
      <c r="A9743">
        <v>803738</v>
      </c>
      <c r="B9743" t="s">
        <v>91</v>
      </c>
      <c r="C9743" t="s">
        <v>930</v>
      </c>
      <c r="D9743" t="s">
        <v>928</v>
      </c>
      <c r="E9743" t="s">
        <v>930</v>
      </c>
      <c r="F9743" t="s">
        <v>929</v>
      </c>
      <c r="G9743" t="s">
        <v>930</v>
      </c>
      <c r="H9743" t="s">
        <v>929</v>
      </c>
      <c r="I9743" t="s">
        <v>928</v>
      </c>
      <c r="J9743" t="s">
        <v>928</v>
      </c>
      <c r="K9743" t="s">
        <v>928</v>
      </c>
      <c r="L9743" t="s">
        <v>930</v>
      </c>
      <c r="M9743" t="s">
        <v>928</v>
      </c>
      <c r="N9743" t="s">
        <v>928</v>
      </c>
      <c r="O9743" t="s">
        <v>928</v>
      </c>
      <c r="P9743" t="s">
        <v>930</v>
      </c>
      <c r="Q9743" t="s">
        <v>930</v>
      </c>
      <c r="R9743" t="s">
        <v>930</v>
      </c>
      <c r="S9743" t="s">
        <v>930</v>
      </c>
      <c r="T9743" t="s">
        <v>930</v>
      </c>
      <c r="U9743" t="s">
        <v>929</v>
      </c>
      <c r="V9743" t="s">
        <v>929</v>
      </c>
      <c r="W9743" t="s">
        <v>929</v>
      </c>
      <c r="X9743" t="s">
        <v>929</v>
      </c>
      <c r="Y9743" t="s">
        <v>929</v>
      </c>
      <c r="Z9743" t="s">
        <v>929</v>
      </c>
      <c r="AA9743" t="s">
        <v>930</v>
      </c>
      <c r="AB9743" t="s">
        <v>930</v>
      </c>
      <c r="AC9743" t="s">
        <v>930</v>
      </c>
      <c r="AD9743" t="s">
        <v>930</v>
      </c>
      <c r="AE9743" t="s">
        <v>930</v>
      </c>
      <c r="AF9743" t="s">
        <v>930</v>
      </c>
      <c r="AG9743" t="s">
        <v>930</v>
      </c>
      <c r="AH9743" t="s">
        <v>930</v>
      </c>
      <c r="AI9743" t="s">
        <v>930</v>
      </c>
      <c r="AJ9743" t="s">
        <v>930</v>
      </c>
      <c r="AK9743" t="s">
        <v>930</v>
      </c>
      <c r="AL9743" t="s">
        <v>930</v>
      </c>
      <c r="AM9743" t="s">
        <v>929</v>
      </c>
      <c r="AN9743" t="s">
        <v>929</v>
      </c>
      <c r="AO9743" t="s">
        <v>929</v>
      </c>
      <c r="AP9743" t="s">
        <v>929</v>
      </c>
      <c r="AQ9743" t="s">
        <v>929</v>
      </c>
      <c r="AR9743" t="s">
        <v>929</v>
      </c>
      <c r="AS9743" t="s">
        <v>929</v>
      </c>
      <c r="AT9743" t="s">
        <v>929</v>
      </c>
      <c r="AU9743" t="s">
        <v>930</v>
      </c>
      <c r="AV9743" t="s">
        <v>929</v>
      </c>
      <c r="AW9743" t="s">
        <v>929</v>
      </c>
      <c r="AX9743" t="s">
        <v>930</v>
      </c>
    </row>
    <row r="9744" spans="1:50">
      <c r="A9744">
        <v>803768</v>
      </c>
      <c r="B9744" t="s">
        <v>91</v>
      </c>
      <c r="C9744" t="s">
        <v>930</v>
      </c>
      <c r="D9744" t="s">
        <v>930</v>
      </c>
      <c r="E9744" t="s">
        <v>929</v>
      </c>
      <c r="F9744" t="s">
        <v>929</v>
      </c>
      <c r="G9744" t="s">
        <v>929</v>
      </c>
      <c r="H9744" t="s">
        <v>928</v>
      </c>
      <c r="I9744" t="s">
        <v>928</v>
      </c>
      <c r="J9744" t="s">
        <v>928</v>
      </c>
      <c r="K9744" t="s">
        <v>928</v>
      </c>
      <c r="L9744" t="s">
        <v>928</v>
      </c>
      <c r="M9744" t="s">
        <v>928</v>
      </c>
      <c r="N9744" t="s">
        <v>928</v>
      </c>
      <c r="O9744" t="s">
        <v>928</v>
      </c>
      <c r="P9744" t="s">
        <v>930</v>
      </c>
      <c r="Q9744" t="s">
        <v>930</v>
      </c>
      <c r="R9744" t="s">
        <v>928</v>
      </c>
      <c r="S9744" t="s">
        <v>930</v>
      </c>
      <c r="T9744" t="s">
        <v>930</v>
      </c>
      <c r="U9744" t="s">
        <v>929</v>
      </c>
      <c r="V9744" t="s">
        <v>929</v>
      </c>
      <c r="W9744" t="s">
        <v>929</v>
      </c>
      <c r="X9744" t="s">
        <v>929</v>
      </c>
      <c r="Y9744" t="s">
        <v>929</v>
      </c>
      <c r="Z9744" t="s">
        <v>929</v>
      </c>
      <c r="AA9744" t="s">
        <v>930</v>
      </c>
      <c r="AB9744" t="s">
        <v>930</v>
      </c>
      <c r="AC9744" t="s">
        <v>930</v>
      </c>
      <c r="AD9744" t="s">
        <v>930</v>
      </c>
      <c r="AE9744" t="s">
        <v>930</v>
      </c>
      <c r="AF9744" t="s">
        <v>930</v>
      </c>
      <c r="AG9744" t="s">
        <v>930</v>
      </c>
      <c r="AH9744" t="s">
        <v>930</v>
      </c>
      <c r="AI9744" t="s">
        <v>930</v>
      </c>
      <c r="AJ9744" t="s">
        <v>930</v>
      </c>
      <c r="AK9744" t="s">
        <v>930</v>
      </c>
      <c r="AL9744" t="s">
        <v>930</v>
      </c>
      <c r="AM9744" t="s">
        <v>929</v>
      </c>
      <c r="AN9744" t="s">
        <v>929</v>
      </c>
      <c r="AO9744" t="s">
        <v>929</v>
      </c>
      <c r="AP9744" t="s">
        <v>929</v>
      </c>
      <c r="AQ9744" t="s">
        <v>929</v>
      </c>
      <c r="AR9744" t="s">
        <v>929</v>
      </c>
      <c r="AS9744" t="s">
        <v>929</v>
      </c>
      <c r="AT9744" t="s">
        <v>930</v>
      </c>
      <c r="AU9744" t="s">
        <v>930</v>
      </c>
      <c r="AV9744" t="s">
        <v>930</v>
      </c>
      <c r="AW9744" t="s">
        <v>930</v>
      </c>
      <c r="AX9744" t="s">
        <v>930</v>
      </c>
    </row>
    <row r="9745" spans="1:50">
      <c r="A9745">
        <v>803777</v>
      </c>
      <c r="B9745" t="s">
        <v>91</v>
      </c>
      <c r="C9745" t="s">
        <v>930</v>
      </c>
      <c r="D9745" t="s">
        <v>930</v>
      </c>
      <c r="E9745" t="s">
        <v>930</v>
      </c>
      <c r="F9745" t="s">
        <v>930</v>
      </c>
      <c r="G9745" t="s">
        <v>930</v>
      </c>
      <c r="H9745" t="s">
        <v>928</v>
      </c>
      <c r="I9745" t="s">
        <v>928</v>
      </c>
      <c r="J9745" t="s">
        <v>930</v>
      </c>
      <c r="K9745" t="s">
        <v>928</v>
      </c>
      <c r="L9745" t="s">
        <v>928</v>
      </c>
      <c r="M9745" t="s">
        <v>928</v>
      </c>
      <c r="N9745" t="s">
        <v>930</v>
      </c>
      <c r="O9745" t="s">
        <v>930</v>
      </c>
      <c r="P9745" t="s">
        <v>930</v>
      </c>
      <c r="Q9745" t="s">
        <v>929</v>
      </c>
      <c r="R9745" t="s">
        <v>930</v>
      </c>
      <c r="S9745" t="s">
        <v>930</v>
      </c>
      <c r="T9745" t="s">
        <v>930</v>
      </c>
      <c r="U9745" t="s">
        <v>929</v>
      </c>
      <c r="V9745" t="s">
        <v>929</v>
      </c>
      <c r="W9745" t="s">
        <v>929</v>
      </c>
      <c r="X9745" t="s">
        <v>929</v>
      </c>
      <c r="Y9745" t="s">
        <v>929</v>
      </c>
      <c r="Z9745" t="s">
        <v>929</v>
      </c>
      <c r="AA9745" t="s">
        <v>930</v>
      </c>
      <c r="AB9745" t="s">
        <v>930</v>
      </c>
      <c r="AC9745" t="s">
        <v>930</v>
      </c>
      <c r="AD9745" t="s">
        <v>930</v>
      </c>
      <c r="AE9745" t="s">
        <v>930</v>
      </c>
      <c r="AF9745" t="s">
        <v>930</v>
      </c>
      <c r="AG9745" t="s">
        <v>930</v>
      </c>
      <c r="AH9745" t="s">
        <v>930</v>
      </c>
      <c r="AI9745" t="s">
        <v>930</v>
      </c>
      <c r="AJ9745" t="s">
        <v>930</v>
      </c>
      <c r="AK9745" t="s">
        <v>930</v>
      </c>
      <c r="AL9745" t="s">
        <v>930</v>
      </c>
      <c r="AM9745" t="s">
        <v>930</v>
      </c>
      <c r="AN9745" t="s">
        <v>930</v>
      </c>
      <c r="AO9745" t="s">
        <v>930</v>
      </c>
      <c r="AP9745" t="s">
        <v>930</v>
      </c>
      <c r="AQ9745" t="s">
        <v>930</v>
      </c>
      <c r="AR9745" t="s">
        <v>930</v>
      </c>
      <c r="AS9745" t="s">
        <v>929</v>
      </c>
      <c r="AT9745" t="s">
        <v>930</v>
      </c>
      <c r="AU9745" t="s">
        <v>930</v>
      </c>
      <c r="AV9745" t="s">
        <v>930</v>
      </c>
      <c r="AW9745" t="s">
        <v>930</v>
      </c>
      <c r="AX9745" t="s">
        <v>930</v>
      </c>
    </row>
    <row r="9746" spans="1:50">
      <c r="A9746">
        <v>803779</v>
      </c>
      <c r="B9746" t="s">
        <v>91</v>
      </c>
      <c r="C9746" t="s">
        <v>930</v>
      </c>
      <c r="D9746" t="s">
        <v>928</v>
      </c>
      <c r="E9746" t="s">
        <v>929</v>
      </c>
      <c r="F9746" t="s">
        <v>928</v>
      </c>
      <c r="G9746" t="s">
        <v>929</v>
      </c>
      <c r="H9746" t="s">
        <v>929</v>
      </c>
      <c r="I9746" t="s">
        <v>928</v>
      </c>
      <c r="J9746" t="s">
        <v>928</v>
      </c>
      <c r="K9746" t="s">
        <v>928</v>
      </c>
      <c r="L9746" t="s">
        <v>928</v>
      </c>
      <c r="M9746" t="s">
        <v>928</v>
      </c>
      <c r="N9746" t="s">
        <v>928</v>
      </c>
      <c r="O9746" t="s">
        <v>928</v>
      </c>
      <c r="P9746" t="s">
        <v>930</v>
      </c>
      <c r="Q9746" t="s">
        <v>930</v>
      </c>
      <c r="R9746" t="s">
        <v>930</v>
      </c>
      <c r="S9746" t="s">
        <v>930</v>
      </c>
      <c r="T9746" t="s">
        <v>930</v>
      </c>
      <c r="U9746" t="s">
        <v>929</v>
      </c>
      <c r="V9746" t="s">
        <v>928</v>
      </c>
      <c r="W9746" t="s">
        <v>929</v>
      </c>
      <c r="X9746" t="s">
        <v>929</v>
      </c>
      <c r="Y9746" t="s">
        <v>929</v>
      </c>
      <c r="Z9746" t="s">
        <v>929</v>
      </c>
      <c r="AA9746" t="s">
        <v>928</v>
      </c>
      <c r="AB9746" t="s">
        <v>930</v>
      </c>
      <c r="AC9746" t="s">
        <v>928</v>
      </c>
      <c r="AD9746" t="s">
        <v>930</v>
      </c>
      <c r="AE9746" t="s">
        <v>930</v>
      </c>
      <c r="AF9746" t="s">
        <v>930</v>
      </c>
      <c r="AG9746" t="s">
        <v>930</v>
      </c>
      <c r="AH9746" t="s">
        <v>929</v>
      </c>
      <c r="AI9746" t="s">
        <v>930</v>
      </c>
      <c r="AJ9746" t="s">
        <v>930</v>
      </c>
      <c r="AK9746" t="s">
        <v>928</v>
      </c>
      <c r="AL9746" t="s">
        <v>930</v>
      </c>
      <c r="AM9746" t="s">
        <v>929</v>
      </c>
      <c r="AN9746" t="s">
        <v>929</v>
      </c>
      <c r="AO9746" t="s">
        <v>929</v>
      </c>
      <c r="AP9746" t="s">
        <v>929</v>
      </c>
      <c r="AQ9746" t="s">
        <v>929</v>
      </c>
      <c r="AR9746" t="s">
        <v>929</v>
      </c>
      <c r="AS9746" t="s">
        <v>929</v>
      </c>
      <c r="AT9746" t="s">
        <v>930</v>
      </c>
      <c r="AU9746" t="s">
        <v>930</v>
      </c>
      <c r="AV9746" t="s">
        <v>930</v>
      </c>
      <c r="AW9746" t="s">
        <v>930</v>
      </c>
      <c r="AX9746" t="s">
        <v>930</v>
      </c>
    </row>
    <row r="9747" spans="1:50">
      <c r="A9747">
        <v>803803</v>
      </c>
      <c r="B9747" t="s">
        <v>91</v>
      </c>
      <c r="C9747" t="s">
        <v>928</v>
      </c>
      <c r="D9747" t="s">
        <v>928</v>
      </c>
      <c r="E9747" t="s">
        <v>928</v>
      </c>
      <c r="F9747" t="s">
        <v>928</v>
      </c>
      <c r="G9747" t="s">
        <v>930</v>
      </c>
      <c r="H9747" t="s">
        <v>930</v>
      </c>
      <c r="I9747" t="s">
        <v>928</v>
      </c>
      <c r="J9747" t="s">
        <v>928</v>
      </c>
      <c r="K9747" t="s">
        <v>928</v>
      </c>
      <c r="L9747" t="s">
        <v>928</v>
      </c>
      <c r="M9747" t="s">
        <v>928</v>
      </c>
      <c r="N9747" t="s">
        <v>929</v>
      </c>
      <c r="O9747" t="s">
        <v>928</v>
      </c>
      <c r="P9747" t="s">
        <v>930</v>
      </c>
      <c r="Q9747" t="s">
        <v>930</v>
      </c>
      <c r="R9747" t="s">
        <v>930</v>
      </c>
      <c r="S9747" t="s">
        <v>930</v>
      </c>
      <c r="T9747" t="s">
        <v>930</v>
      </c>
      <c r="U9747" t="s">
        <v>929</v>
      </c>
      <c r="V9747" t="s">
        <v>929</v>
      </c>
      <c r="W9747" t="s">
        <v>929</v>
      </c>
      <c r="X9747" t="s">
        <v>929</v>
      </c>
      <c r="Y9747" t="s">
        <v>930</v>
      </c>
      <c r="Z9747" t="s">
        <v>929</v>
      </c>
      <c r="AA9747" t="s">
        <v>928</v>
      </c>
      <c r="AB9747" t="s">
        <v>930</v>
      </c>
      <c r="AC9747" t="s">
        <v>930</v>
      </c>
      <c r="AD9747" t="s">
        <v>928</v>
      </c>
      <c r="AE9747" t="s">
        <v>930</v>
      </c>
      <c r="AF9747" t="s">
        <v>928</v>
      </c>
      <c r="AG9747" t="s">
        <v>930</v>
      </c>
      <c r="AH9747" t="s">
        <v>930</v>
      </c>
      <c r="AI9747" t="s">
        <v>930</v>
      </c>
      <c r="AJ9747" t="s">
        <v>930</v>
      </c>
      <c r="AK9747" t="s">
        <v>930</v>
      </c>
      <c r="AL9747" t="s">
        <v>930</v>
      </c>
      <c r="AM9747" t="s">
        <v>930</v>
      </c>
      <c r="AN9747" t="s">
        <v>930</v>
      </c>
      <c r="AO9747" t="s">
        <v>930</v>
      </c>
      <c r="AP9747" t="s">
        <v>930</v>
      </c>
      <c r="AQ9747" t="s">
        <v>930</v>
      </c>
      <c r="AR9747" t="s">
        <v>930</v>
      </c>
      <c r="AS9747" t="s">
        <v>929</v>
      </c>
      <c r="AT9747" t="s">
        <v>930</v>
      </c>
      <c r="AU9747" t="s">
        <v>930</v>
      </c>
      <c r="AV9747" t="s">
        <v>930</v>
      </c>
      <c r="AW9747" t="s">
        <v>930</v>
      </c>
      <c r="AX9747" t="s">
        <v>930</v>
      </c>
    </row>
    <row r="9748" spans="1:50">
      <c r="A9748">
        <v>803820</v>
      </c>
      <c r="B9748" t="s">
        <v>91</v>
      </c>
      <c r="C9748" t="s">
        <v>930</v>
      </c>
      <c r="D9748" t="s">
        <v>928</v>
      </c>
      <c r="E9748" t="s">
        <v>928</v>
      </c>
      <c r="F9748" t="s">
        <v>929</v>
      </c>
      <c r="G9748" t="s">
        <v>928</v>
      </c>
      <c r="H9748" t="s">
        <v>930</v>
      </c>
      <c r="I9748" t="s">
        <v>928</v>
      </c>
      <c r="J9748" t="s">
        <v>928</v>
      </c>
      <c r="K9748" t="s">
        <v>930</v>
      </c>
      <c r="L9748" t="s">
        <v>930</v>
      </c>
      <c r="M9748" t="s">
        <v>928</v>
      </c>
      <c r="N9748" t="s">
        <v>928</v>
      </c>
      <c r="O9748" t="s">
        <v>930</v>
      </c>
      <c r="P9748" t="s">
        <v>930</v>
      </c>
      <c r="Q9748" t="s">
        <v>928</v>
      </c>
      <c r="R9748" t="s">
        <v>930</v>
      </c>
      <c r="S9748" t="s">
        <v>930</v>
      </c>
      <c r="T9748" t="s">
        <v>930</v>
      </c>
      <c r="U9748" t="s">
        <v>929</v>
      </c>
      <c r="V9748" t="s">
        <v>930</v>
      </c>
      <c r="W9748" t="s">
        <v>929</v>
      </c>
      <c r="X9748" t="s">
        <v>929</v>
      </c>
      <c r="Y9748" t="s">
        <v>929</v>
      </c>
      <c r="Z9748" t="s">
        <v>930</v>
      </c>
      <c r="AA9748" t="s">
        <v>930</v>
      </c>
      <c r="AB9748" t="s">
        <v>930</v>
      </c>
      <c r="AC9748" t="s">
        <v>930</v>
      </c>
      <c r="AD9748" t="s">
        <v>928</v>
      </c>
      <c r="AE9748" t="s">
        <v>930</v>
      </c>
      <c r="AF9748" t="s">
        <v>930</v>
      </c>
      <c r="AG9748" t="s">
        <v>929</v>
      </c>
      <c r="AH9748" t="s">
        <v>929</v>
      </c>
      <c r="AI9748" t="s">
        <v>929</v>
      </c>
      <c r="AJ9748" t="s">
        <v>929</v>
      </c>
      <c r="AK9748" t="s">
        <v>930</v>
      </c>
      <c r="AL9748" t="s">
        <v>929</v>
      </c>
      <c r="AM9748" t="s">
        <v>930</v>
      </c>
      <c r="AN9748" t="s">
        <v>930</v>
      </c>
      <c r="AO9748" t="s">
        <v>929</v>
      </c>
      <c r="AP9748" t="s">
        <v>930</v>
      </c>
      <c r="AQ9748" t="s">
        <v>930</v>
      </c>
      <c r="AR9748" t="s">
        <v>929</v>
      </c>
      <c r="AS9748" t="s">
        <v>929</v>
      </c>
      <c r="AT9748" t="s">
        <v>929</v>
      </c>
      <c r="AU9748" t="s">
        <v>929</v>
      </c>
      <c r="AV9748" t="s">
        <v>929</v>
      </c>
      <c r="AW9748" t="s">
        <v>929</v>
      </c>
      <c r="AX9748" t="s">
        <v>929</v>
      </c>
    </row>
    <row r="9749" spans="1:50">
      <c r="A9749">
        <v>803835</v>
      </c>
      <c r="B9749" t="s">
        <v>91</v>
      </c>
      <c r="C9749" t="s">
        <v>930</v>
      </c>
      <c r="D9749" t="s">
        <v>930</v>
      </c>
      <c r="E9749" t="s">
        <v>929</v>
      </c>
      <c r="F9749" t="s">
        <v>930</v>
      </c>
      <c r="G9749" t="s">
        <v>930</v>
      </c>
      <c r="H9749" t="s">
        <v>928</v>
      </c>
      <c r="I9749" t="s">
        <v>928</v>
      </c>
      <c r="J9749" t="s">
        <v>930</v>
      </c>
      <c r="K9749" t="s">
        <v>928</v>
      </c>
      <c r="L9749" t="s">
        <v>928</v>
      </c>
      <c r="M9749" t="s">
        <v>930</v>
      </c>
      <c r="N9749" t="s">
        <v>928</v>
      </c>
      <c r="O9749" t="s">
        <v>930</v>
      </c>
      <c r="P9749" t="s">
        <v>930</v>
      </c>
      <c r="Q9749" t="s">
        <v>930</v>
      </c>
      <c r="R9749" t="s">
        <v>930</v>
      </c>
      <c r="S9749" t="s">
        <v>930</v>
      </c>
      <c r="T9749" t="s">
        <v>930</v>
      </c>
      <c r="U9749" t="s">
        <v>929</v>
      </c>
      <c r="V9749" t="s">
        <v>929</v>
      </c>
      <c r="W9749" t="s">
        <v>929</v>
      </c>
      <c r="X9749" t="s">
        <v>929</v>
      </c>
      <c r="Y9749" t="s">
        <v>929</v>
      </c>
      <c r="Z9749" t="s">
        <v>930</v>
      </c>
      <c r="AA9749" t="s">
        <v>930</v>
      </c>
      <c r="AB9749" t="s">
        <v>930</v>
      </c>
      <c r="AC9749" t="s">
        <v>930</v>
      </c>
      <c r="AD9749" t="s">
        <v>929</v>
      </c>
      <c r="AE9749" t="s">
        <v>930</v>
      </c>
      <c r="AF9749" t="s">
        <v>929</v>
      </c>
      <c r="AG9749" t="s">
        <v>930</v>
      </c>
      <c r="AH9749" t="s">
        <v>930</v>
      </c>
      <c r="AI9749" t="s">
        <v>930</v>
      </c>
      <c r="AJ9749" t="s">
        <v>930</v>
      </c>
      <c r="AK9749" t="s">
        <v>929</v>
      </c>
      <c r="AL9749" t="s">
        <v>929</v>
      </c>
      <c r="AM9749" t="s">
        <v>930</v>
      </c>
      <c r="AN9749" t="s">
        <v>929</v>
      </c>
      <c r="AO9749" t="s">
        <v>929</v>
      </c>
      <c r="AP9749" t="s">
        <v>929</v>
      </c>
      <c r="AQ9749" t="s">
        <v>929</v>
      </c>
      <c r="AR9749" t="s">
        <v>929</v>
      </c>
      <c r="AS9749" t="s">
        <v>929</v>
      </c>
      <c r="AT9749" t="s">
        <v>930</v>
      </c>
      <c r="AU9749" t="s">
        <v>930</v>
      </c>
      <c r="AV9749" t="s">
        <v>929</v>
      </c>
      <c r="AW9749" t="s">
        <v>929</v>
      </c>
      <c r="AX9749" t="s">
        <v>930</v>
      </c>
    </row>
    <row r="9750" spans="1:50">
      <c r="A9750">
        <v>803880</v>
      </c>
      <c r="B9750" t="s">
        <v>91</v>
      </c>
      <c r="C9750" t="s">
        <v>930</v>
      </c>
      <c r="D9750" t="s">
        <v>928</v>
      </c>
      <c r="E9750" t="s">
        <v>929</v>
      </c>
      <c r="F9750" t="s">
        <v>930</v>
      </c>
      <c r="G9750" t="s">
        <v>929</v>
      </c>
      <c r="H9750" t="s">
        <v>928</v>
      </c>
      <c r="I9750" t="s">
        <v>928</v>
      </c>
      <c r="J9750" t="s">
        <v>928</v>
      </c>
      <c r="K9750" t="s">
        <v>928</v>
      </c>
      <c r="L9750" t="s">
        <v>928</v>
      </c>
      <c r="M9750" t="s">
        <v>928</v>
      </c>
      <c r="N9750" t="s">
        <v>930</v>
      </c>
      <c r="O9750" t="s">
        <v>928</v>
      </c>
      <c r="P9750" t="s">
        <v>930</v>
      </c>
      <c r="Q9750" t="s">
        <v>930</v>
      </c>
      <c r="R9750" t="s">
        <v>930</v>
      </c>
      <c r="S9750" t="s">
        <v>930</v>
      </c>
      <c r="T9750" t="s">
        <v>930</v>
      </c>
      <c r="U9750" t="s">
        <v>929</v>
      </c>
      <c r="V9750" t="s">
        <v>929</v>
      </c>
      <c r="W9750" t="s">
        <v>930</v>
      </c>
      <c r="X9750" t="s">
        <v>929</v>
      </c>
      <c r="Y9750" t="s">
        <v>929</v>
      </c>
      <c r="Z9750" t="s">
        <v>930</v>
      </c>
      <c r="AA9750" t="s">
        <v>928</v>
      </c>
      <c r="AB9750" t="s">
        <v>930</v>
      </c>
      <c r="AC9750" t="s">
        <v>930</v>
      </c>
      <c r="AD9750" t="s">
        <v>929</v>
      </c>
      <c r="AE9750" t="s">
        <v>930</v>
      </c>
      <c r="AF9750" t="s">
        <v>930</v>
      </c>
      <c r="AG9750" t="s">
        <v>930</v>
      </c>
      <c r="AH9750" t="s">
        <v>930</v>
      </c>
      <c r="AI9750" t="s">
        <v>930</v>
      </c>
      <c r="AJ9750" t="s">
        <v>930</v>
      </c>
      <c r="AK9750" t="s">
        <v>929</v>
      </c>
      <c r="AL9750" t="s">
        <v>930</v>
      </c>
      <c r="AM9750" t="s">
        <v>930</v>
      </c>
      <c r="AN9750" t="s">
        <v>930</v>
      </c>
      <c r="AO9750" t="s">
        <v>930</v>
      </c>
      <c r="AP9750" t="s">
        <v>930</v>
      </c>
      <c r="AQ9750" t="s">
        <v>930</v>
      </c>
      <c r="AR9750" t="s">
        <v>930</v>
      </c>
      <c r="AS9750" t="s">
        <v>929</v>
      </c>
      <c r="AT9750" t="s">
        <v>930</v>
      </c>
      <c r="AU9750" t="s">
        <v>930</v>
      </c>
      <c r="AV9750" t="s">
        <v>930</v>
      </c>
      <c r="AW9750" t="s">
        <v>930</v>
      </c>
      <c r="AX9750" t="s">
        <v>930</v>
      </c>
    </row>
    <row r="9751" spans="1:50">
      <c r="A9751">
        <v>803901</v>
      </c>
      <c r="B9751" t="s">
        <v>91</v>
      </c>
      <c r="C9751" t="s">
        <v>930</v>
      </c>
      <c r="D9751" t="s">
        <v>928</v>
      </c>
      <c r="E9751" t="s">
        <v>930</v>
      </c>
      <c r="F9751" t="s">
        <v>930</v>
      </c>
      <c r="G9751" t="s">
        <v>928</v>
      </c>
      <c r="H9751" t="s">
        <v>928</v>
      </c>
      <c r="I9751" t="s">
        <v>928</v>
      </c>
      <c r="J9751" t="s">
        <v>928</v>
      </c>
      <c r="K9751" t="s">
        <v>929</v>
      </c>
      <c r="L9751" t="s">
        <v>929</v>
      </c>
      <c r="M9751" t="s">
        <v>929</v>
      </c>
      <c r="N9751" t="s">
        <v>928</v>
      </c>
      <c r="O9751" t="s">
        <v>928</v>
      </c>
      <c r="P9751" t="s">
        <v>930</v>
      </c>
      <c r="Q9751" t="s">
        <v>930</v>
      </c>
      <c r="R9751" t="s">
        <v>930</v>
      </c>
      <c r="S9751" t="s">
        <v>930</v>
      </c>
      <c r="T9751" t="s">
        <v>930</v>
      </c>
      <c r="U9751" t="s">
        <v>929</v>
      </c>
      <c r="V9751" t="s">
        <v>929</v>
      </c>
      <c r="W9751" t="s">
        <v>929</v>
      </c>
      <c r="X9751" t="s">
        <v>929</v>
      </c>
      <c r="Y9751" t="s">
        <v>929</v>
      </c>
      <c r="Z9751" t="s">
        <v>929</v>
      </c>
      <c r="AA9751" t="s">
        <v>930</v>
      </c>
      <c r="AB9751" t="s">
        <v>930</v>
      </c>
      <c r="AC9751" t="s">
        <v>930</v>
      </c>
      <c r="AD9751" t="s">
        <v>930</v>
      </c>
      <c r="AE9751" t="s">
        <v>930</v>
      </c>
      <c r="AF9751" t="s">
        <v>930</v>
      </c>
      <c r="AG9751" t="s">
        <v>930</v>
      </c>
      <c r="AH9751" t="s">
        <v>930</v>
      </c>
      <c r="AI9751" t="s">
        <v>930</v>
      </c>
      <c r="AJ9751" t="s">
        <v>930</v>
      </c>
      <c r="AK9751" t="s">
        <v>930</v>
      </c>
      <c r="AL9751" t="s">
        <v>930</v>
      </c>
      <c r="AM9751" t="s">
        <v>930</v>
      </c>
      <c r="AN9751" t="s">
        <v>930</v>
      </c>
      <c r="AO9751" t="s">
        <v>930</v>
      </c>
      <c r="AP9751" t="s">
        <v>930</v>
      </c>
      <c r="AQ9751" t="s">
        <v>930</v>
      </c>
      <c r="AR9751" t="s">
        <v>930</v>
      </c>
      <c r="AS9751" t="s">
        <v>929</v>
      </c>
      <c r="AT9751" t="s">
        <v>930</v>
      </c>
      <c r="AU9751" t="s">
        <v>930</v>
      </c>
      <c r="AV9751" t="s">
        <v>930</v>
      </c>
      <c r="AW9751" t="s">
        <v>930</v>
      </c>
      <c r="AX9751" t="s">
        <v>929</v>
      </c>
    </row>
    <row r="9752" spans="1:50">
      <c r="A9752">
        <v>803921</v>
      </c>
      <c r="B9752" t="s">
        <v>91</v>
      </c>
      <c r="C9752" t="s">
        <v>928</v>
      </c>
      <c r="D9752" t="s">
        <v>928</v>
      </c>
      <c r="E9752" t="s">
        <v>928</v>
      </c>
      <c r="F9752" t="s">
        <v>929</v>
      </c>
      <c r="G9752" t="s">
        <v>929</v>
      </c>
      <c r="H9752" t="s">
        <v>928</v>
      </c>
      <c r="I9752" t="s">
        <v>930</v>
      </c>
      <c r="J9752" t="s">
        <v>928</v>
      </c>
      <c r="K9752" t="s">
        <v>930</v>
      </c>
      <c r="L9752" t="s">
        <v>930</v>
      </c>
      <c r="M9752" t="s">
        <v>930</v>
      </c>
      <c r="N9752" t="s">
        <v>930</v>
      </c>
      <c r="O9752" t="s">
        <v>928</v>
      </c>
      <c r="P9752" t="s">
        <v>929</v>
      </c>
      <c r="Q9752" t="s">
        <v>929</v>
      </c>
      <c r="R9752" t="s">
        <v>929</v>
      </c>
      <c r="S9752" t="s">
        <v>930</v>
      </c>
      <c r="T9752" t="s">
        <v>929</v>
      </c>
      <c r="U9752" t="s">
        <v>929</v>
      </c>
      <c r="V9752" t="s">
        <v>929</v>
      </c>
      <c r="W9752" t="s">
        <v>930</v>
      </c>
      <c r="X9752" t="s">
        <v>929</v>
      </c>
      <c r="Y9752" t="s">
        <v>929</v>
      </c>
      <c r="Z9752" t="s">
        <v>929</v>
      </c>
      <c r="AA9752" t="s">
        <v>930</v>
      </c>
      <c r="AB9752" t="s">
        <v>930</v>
      </c>
      <c r="AC9752" t="s">
        <v>930</v>
      </c>
      <c r="AD9752" t="s">
        <v>930</v>
      </c>
      <c r="AE9752" t="s">
        <v>930</v>
      </c>
      <c r="AF9752" t="s">
        <v>929</v>
      </c>
      <c r="AG9752" t="s">
        <v>930</v>
      </c>
      <c r="AH9752" t="s">
        <v>930</v>
      </c>
      <c r="AI9752" t="s">
        <v>930</v>
      </c>
      <c r="AJ9752" t="s">
        <v>930</v>
      </c>
      <c r="AK9752" t="s">
        <v>929</v>
      </c>
      <c r="AL9752" t="s">
        <v>930</v>
      </c>
      <c r="AM9752" t="s">
        <v>929</v>
      </c>
      <c r="AN9752" t="s">
        <v>930</v>
      </c>
      <c r="AO9752" t="s">
        <v>929</v>
      </c>
      <c r="AP9752" t="s">
        <v>930</v>
      </c>
      <c r="AQ9752" t="s">
        <v>930</v>
      </c>
      <c r="AR9752" t="s">
        <v>930</v>
      </c>
      <c r="AS9752" t="s">
        <v>929</v>
      </c>
      <c r="AT9752" t="s">
        <v>930</v>
      </c>
      <c r="AU9752" t="s">
        <v>930</v>
      </c>
      <c r="AV9752" t="s">
        <v>929</v>
      </c>
      <c r="AW9752" t="s">
        <v>929</v>
      </c>
      <c r="AX9752" t="s">
        <v>930</v>
      </c>
    </row>
    <row r="9753" spans="1:50">
      <c r="A9753">
        <v>803944</v>
      </c>
      <c r="B9753" t="s">
        <v>91</v>
      </c>
      <c r="C9753" t="s">
        <v>929</v>
      </c>
      <c r="D9753" t="s">
        <v>928</v>
      </c>
      <c r="E9753" t="s">
        <v>930</v>
      </c>
      <c r="F9753" t="s">
        <v>930</v>
      </c>
      <c r="G9753" t="s">
        <v>930</v>
      </c>
      <c r="H9753" t="s">
        <v>930</v>
      </c>
      <c r="I9753" t="s">
        <v>929</v>
      </c>
      <c r="J9753" t="s">
        <v>929</v>
      </c>
      <c r="K9753" t="s">
        <v>928</v>
      </c>
      <c r="L9753" t="s">
        <v>930</v>
      </c>
      <c r="M9753" t="s">
        <v>929</v>
      </c>
      <c r="N9753" t="s">
        <v>928</v>
      </c>
      <c r="O9753" t="s">
        <v>930</v>
      </c>
      <c r="P9753" t="s">
        <v>929</v>
      </c>
      <c r="Q9753" t="s">
        <v>930</v>
      </c>
      <c r="R9753" t="s">
        <v>930</v>
      </c>
      <c r="S9753" t="s">
        <v>930</v>
      </c>
      <c r="T9753" t="s">
        <v>929</v>
      </c>
      <c r="U9753" t="s">
        <v>929</v>
      </c>
      <c r="V9753" t="s">
        <v>928</v>
      </c>
      <c r="W9753" t="s">
        <v>929</v>
      </c>
      <c r="X9753" t="s">
        <v>929</v>
      </c>
      <c r="Y9753" t="s">
        <v>929</v>
      </c>
      <c r="Z9753" t="s">
        <v>929</v>
      </c>
      <c r="AA9753" t="s">
        <v>929</v>
      </c>
      <c r="AB9753" t="s">
        <v>930</v>
      </c>
      <c r="AC9753" t="s">
        <v>930</v>
      </c>
      <c r="AD9753" t="s">
        <v>928</v>
      </c>
      <c r="AE9753" t="s">
        <v>930</v>
      </c>
      <c r="AF9753" t="s">
        <v>930</v>
      </c>
      <c r="AG9753" t="s">
        <v>930</v>
      </c>
      <c r="AH9753" t="s">
        <v>930</v>
      </c>
      <c r="AI9753" t="s">
        <v>930</v>
      </c>
      <c r="AJ9753" t="s">
        <v>930</v>
      </c>
      <c r="AK9753" t="s">
        <v>930</v>
      </c>
      <c r="AL9753" t="s">
        <v>929</v>
      </c>
      <c r="AM9753" t="s">
        <v>929</v>
      </c>
      <c r="AN9753" t="s">
        <v>929</v>
      </c>
      <c r="AO9753" t="s">
        <v>930</v>
      </c>
      <c r="AP9753" t="s">
        <v>929</v>
      </c>
      <c r="AQ9753" t="s">
        <v>930</v>
      </c>
      <c r="AR9753" t="s">
        <v>929</v>
      </c>
      <c r="AS9753" t="s">
        <v>929</v>
      </c>
      <c r="AT9753" t="s">
        <v>930</v>
      </c>
      <c r="AU9753" t="s">
        <v>929</v>
      </c>
      <c r="AV9753" t="s">
        <v>930</v>
      </c>
      <c r="AW9753" t="s">
        <v>930</v>
      </c>
      <c r="AX9753" t="s">
        <v>930</v>
      </c>
    </row>
    <row r="9754" spans="1:50">
      <c r="A9754">
        <v>803953</v>
      </c>
      <c r="B9754" t="s">
        <v>91</v>
      </c>
      <c r="C9754" t="s">
        <v>930</v>
      </c>
      <c r="D9754" t="s">
        <v>928</v>
      </c>
      <c r="E9754" t="s">
        <v>928</v>
      </c>
      <c r="F9754" t="s">
        <v>929</v>
      </c>
      <c r="G9754" t="s">
        <v>930</v>
      </c>
      <c r="H9754" t="s">
        <v>930</v>
      </c>
      <c r="I9754" t="s">
        <v>930</v>
      </c>
      <c r="J9754" t="s">
        <v>928</v>
      </c>
      <c r="K9754" t="s">
        <v>928</v>
      </c>
      <c r="L9754" t="s">
        <v>929</v>
      </c>
      <c r="M9754" t="s">
        <v>928</v>
      </c>
      <c r="N9754" t="s">
        <v>928</v>
      </c>
      <c r="O9754" t="s">
        <v>928</v>
      </c>
      <c r="P9754" t="s">
        <v>930</v>
      </c>
      <c r="Q9754" t="s">
        <v>930</v>
      </c>
      <c r="R9754" t="s">
        <v>930</v>
      </c>
      <c r="S9754" t="s">
        <v>930</v>
      </c>
      <c r="T9754" t="s">
        <v>930</v>
      </c>
      <c r="U9754" t="s">
        <v>929</v>
      </c>
      <c r="V9754" t="s">
        <v>929</v>
      </c>
      <c r="W9754" t="s">
        <v>929</v>
      </c>
      <c r="X9754" t="s">
        <v>929</v>
      </c>
      <c r="Y9754" t="s">
        <v>929</v>
      </c>
      <c r="Z9754" t="s">
        <v>929</v>
      </c>
      <c r="AA9754" t="s">
        <v>930</v>
      </c>
      <c r="AB9754" t="s">
        <v>930</v>
      </c>
      <c r="AC9754" t="s">
        <v>930</v>
      </c>
      <c r="AD9754" t="s">
        <v>930</v>
      </c>
      <c r="AE9754" t="s">
        <v>929</v>
      </c>
      <c r="AF9754" t="s">
        <v>930</v>
      </c>
      <c r="AG9754" t="s">
        <v>929</v>
      </c>
      <c r="AH9754" t="s">
        <v>930</v>
      </c>
      <c r="AI9754" t="s">
        <v>930</v>
      </c>
      <c r="AJ9754" t="s">
        <v>930</v>
      </c>
      <c r="AK9754" t="s">
        <v>929</v>
      </c>
      <c r="AL9754" t="s">
        <v>929</v>
      </c>
      <c r="AM9754" t="s">
        <v>929</v>
      </c>
      <c r="AN9754" t="s">
        <v>929</v>
      </c>
      <c r="AO9754" t="s">
        <v>929</v>
      </c>
      <c r="AP9754" t="s">
        <v>929</v>
      </c>
      <c r="AQ9754" t="s">
        <v>929</v>
      </c>
      <c r="AR9754" t="s">
        <v>929</v>
      </c>
      <c r="AS9754" t="s">
        <v>929</v>
      </c>
      <c r="AT9754" t="s">
        <v>929</v>
      </c>
      <c r="AU9754" t="s">
        <v>929</v>
      </c>
      <c r="AV9754" t="s">
        <v>930</v>
      </c>
      <c r="AW9754" t="s">
        <v>930</v>
      </c>
      <c r="AX9754" t="s">
        <v>930</v>
      </c>
    </row>
    <row r="9755" spans="1:50">
      <c r="A9755">
        <v>803954</v>
      </c>
      <c r="B9755" t="s">
        <v>91</v>
      </c>
      <c r="C9755" t="s">
        <v>929</v>
      </c>
      <c r="D9755" t="s">
        <v>930</v>
      </c>
      <c r="E9755" t="s">
        <v>930</v>
      </c>
      <c r="F9755" t="s">
        <v>930</v>
      </c>
      <c r="G9755" t="s">
        <v>930</v>
      </c>
      <c r="H9755" t="s">
        <v>930</v>
      </c>
      <c r="I9755" t="s">
        <v>929</v>
      </c>
      <c r="J9755" t="s">
        <v>929</v>
      </c>
      <c r="K9755" t="s">
        <v>930</v>
      </c>
      <c r="L9755" t="s">
        <v>930</v>
      </c>
      <c r="M9755" t="s">
        <v>929</v>
      </c>
      <c r="N9755" t="s">
        <v>928</v>
      </c>
      <c r="O9755" t="s">
        <v>930</v>
      </c>
      <c r="P9755" t="s">
        <v>929</v>
      </c>
      <c r="Q9755" t="s">
        <v>928</v>
      </c>
      <c r="R9755" t="s">
        <v>930</v>
      </c>
      <c r="S9755" t="s">
        <v>928</v>
      </c>
      <c r="T9755" t="s">
        <v>928</v>
      </c>
      <c r="U9755" t="s">
        <v>930</v>
      </c>
      <c r="V9755" t="s">
        <v>930</v>
      </c>
      <c r="W9755" t="s">
        <v>930</v>
      </c>
      <c r="X9755" t="s">
        <v>930</v>
      </c>
      <c r="Y9755" t="s">
        <v>930</v>
      </c>
      <c r="Z9755" t="s">
        <v>929</v>
      </c>
      <c r="AA9755" t="s">
        <v>930</v>
      </c>
      <c r="AB9755" t="s">
        <v>929</v>
      </c>
      <c r="AC9755" t="s">
        <v>930</v>
      </c>
      <c r="AD9755" t="s">
        <v>929</v>
      </c>
      <c r="AE9755" t="s">
        <v>930</v>
      </c>
      <c r="AF9755" t="s">
        <v>929</v>
      </c>
      <c r="AG9755" t="s">
        <v>930</v>
      </c>
      <c r="AH9755" t="s">
        <v>930</v>
      </c>
      <c r="AI9755" t="s">
        <v>930</v>
      </c>
      <c r="AJ9755" t="s">
        <v>930</v>
      </c>
      <c r="AK9755" t="s">
        <v>930</v>
      </c>
      <c r="AL9755" t="s">
        <v>930</v>
      </c>
      <c r="AM9755" t="s">
        <v>930</v>
      </c>
      <c r="AN9755" t="s">
        <v>930</v>
      </c>
      <c r="AO9755" t="s">
        <v>928</v>
      </c>
      <c r="AP9755" t="s">
        <v>930</v>
      </c>
      <c r="AQ9755" t="s">
        <v>930</v>
      </c>
      <c r="AR9755" t="s">
        <v>930</v>
      </c>
      <c r="AS9755" t="s">
        <v>929</v>
      </c>
      <c r="AT9755" t="s">
        <v>930</v>
      </c>
      <c r="AU9755" t="s">
        <v>930</v>
      </c>
      <c r="AV9755" t="s">
        <v>930</v>
      </c>
      <c r="AW9755" t="s">
        <v>930</v>
      </c>
      <c r="AX9755" t="s">
        <v>930</v>
      </c>
    </row>
    <row r="9756" spans="1:50">
      <c r="A9756">
        <v>803955</v>
      </c>
      <c r="B9756" t="s">
        <v>91</v>
      </c>
      <c r="C9756" t="s">
        <v>930</v>
      </c>
      <c r="D9756" t="s">
        <v>930</v>
      </c>
      <c r="E9756" t="s">
        <v>930</v>
      </c>
      <c r="F9756" t="s">
        <v>928</v>
      </c>
      <c r="G9756" t="s">
        <v>928</v>
      </c>
      <c r="H9756" t="s">
        <v>930</v>
      </c>
      <c r="I9756" t="s">
        <v>928</v>
      </c>
      <c r="J9756" t="s">
        <v>930</v>
      </c>
      <c r="K9756" t="s">
        <v>930</v>
      </c>
      <c r="L9756" t="s">
        <v>928</v>
      </c>
      <c r="M9756" t="s">
        <v>928</v>
      </c>
      <c r="N9756" t="s">
        <v>930</v>
      </c>
      <c r="O9756" t="s">
        <v>930</v>
      </c>
      <c r="P9756" t="s">
        <v>930</v>
      </c>
      <c r="Q9756" t="s">
        <v>930</v>
      </c>
      <c r="R9756" t="s">
        <v>928</v>
      </c>
      <c r="S9756" t="s">
        <v>930</v>
      </c>
      <c r="T9756" t="s">
        <v>930</v>
      </c>
      <c r="U9756" t="s">
        <v>930</v>
      </c>
      <c r="V9756" t="s">
        <v>929</v>
      </c>
      <c r="W9756" t="s">
        <v>929</v>
      </c>
      <c r="X9756" t="s">
        <v>929</v>
      </c>
      <c r="Y9756" t="s">
        <v>929</v>
      </c>
      <c r="Z9756" t="s">
        <v>930</v>
      </c>
      <c r="AA9756" t="s">
        <v>930</v>
      </c>
      <c r="AB9756" t="s">
        <v>930</v>
      </c>
      <c r="AC9756" t="s">
        <v>930</v>
      </c>
      <c r="AD9756" t="s">
        <v>930</v>
      </c>
      <c r="AE9756" t="s">
        <v>930</v>
      </c>
      <c r="AF9756" t="s">
        <v>930</v>
      </c>
      <c r="AG9756" t="s">
        <v>930</v>
      </c>
      <c r="AH9756" t="s">
        <v>930</v>
      </c>
      <c r="AI9756" t="s">
        <v>930</v>
      </c>
      <c r="AJ9756" t="s">
        <v>930</v>
      </c>
      <c r="AK9756" t="s">
        <v>930</v>
      </c>
      <c r="AL9756" t="s">
        <v>930</v>
      </c>
      <c r="AM9756" t="s">
        <v>930</v>
      </c>
      <c r="AN9756" t="s">
        <v>930</v>
      </c>
      <c r="AO9756" t="s">
        <v>930</v>
      </c>
      <c r="AP9756" t="s">
        <v>930</v>
      </c>
      <c r="AQ9756" t="s">
        <v>930</v>
      </c>
      <c r="AR9756" t="s">
        <v>930</v>
      </c>
      <c r="AS9756" t="s">
        <v>929</v>
      </c>
      <c r="AT9756" t="s">
        <v>930</v>
      </c>
      <c r="AU9756" t="s">
        <v>930</v>
      </c>
      <c r="AV9756" t="s">
        <v>930</v>
      </c>
      <c r="AW9756" t="s">
        <v>930</v>
      </c>
      <c r="AX9756" t="s">
        <v>930</v>
      </c>
    </row>
    <row r="9757" spans="1:50">
      <c r="A9757">
        <v>803957</v>
      </c>
      <c r="B9757" t="s">
        <v>91</v>
      </c>
      <c r="C9757" t="s">
        <v>929</v>
      </c>
      <c r="D9757" t="s">
        <v>930</v>
      </c>
      <c r="E9757" t="s">
        <v>928</v>
      </c>
      <c r="F9757" t="s">
        <v>929</v>
      </c>
      <c r="G9757" t="s">
        <v>930</v>
      </c>
      <c r="H9757" t="s">
        <v>930</v>
      </c>
      <c r="I9757" t="s">
        <v>929</v>
      </c>
      <c r="J9757" t="s">
        <v>929</v>
      </c>
      <c r="K9757" t="s">
        <v>930</v>
      </c>
      <c r="L9757" t="s">
        <v>930</v>
      </c>
      <c r="M9757" t="s">
        <v>929</v>
      </c>
      <c r="N9757" t="s">
        <v>929</v>
      </c>
      <c r="O9757" t="s">
        <v>928</v>
      </c>
      <c r="P9757" t="s">
        <v>929</v>
      </c>
      <c r="Q9757" t="s">
        <v>928</v>
      </c>
      <c r="R9757" t="s">
        <v>928</v>
      </c>
      <c r="S9757" t="s">
        <v>928</v>
      </c>
      <c r="T9757" t="s">
        <v>928</v>
      </c>
      <c r="U9757" t="s">
        <v>930</v>
      </c>
      <c r="V9757" t="s">
        <v>930</v>
      </c>
      <c r="W9757" t="s">
        <v>930</v>
      </c>
      <c r="X9757" t="s">
        <v>930</v>
      </c>
      <c r="Y9757" t="s">
        <v>930</v>
      </c>
      <c r="Z9757" t="s">
        <v>930</v>
      </c>
      <c r="AA9757" t="s">
        <v>928</v>
      </c>
      <c r="AB9757" t="s">
        <v>930</v>
      </c>
      <c r="AC9757" t="s">
        <v>928</v>
      </c>
      <c r="AD9757" t="s">
        <v>929</v>
      </c>
      <c r="AE9757" t="s">
        <v>930</v>
      </c>
      <c r="AF9757" t="s">
        <v>930</v>
      </c>
      <c r="AG9757" t="s">
        <v>930</v>
      </c>
      <c r="AH9757" t="s">
        <v>930</v>
      </c>
      <c r="AI9757" t="s">
        <v>930</v>
      </c>
      <c r="AJ9757" t="s">
        <v>929</v>
      </c>
      <c r="AK9757" t="s">
        <v>929</v>
      </c>
      <c r="AL9757" t="s">
        <v>930</v>
      </c>
      <c r="AM9757" t="s">
        <v>929</v>
      </c>
      <c r="AN9757" t="s">
        <v>929</v>
      </c>
      <c r="AO9757" t="s">
        <v>930</v>
      </c>
      <c r="AP9757" t="s">
        <v>929</v>
      </c>
      <c r="AQ9757" t="s">
        <v>929</v>
      </c>
      <c r="AR9757" t="s">
        <v>929</v>
      </c>
      <c r="AS9757" t="s">
        <v>929</v>
      </c>
      <c r="AT9757" t="s">
        <v>930</v>
      </c>
      <c r="AU9757" t="s">
        <v>930</v>
      </c>
      <c r="AV9757" t="s">
        <v>930</v>
      </c>
      <c r="AW9757" t="s">
        <v>930</v>
      </c>
      <c r="AX9757" t="s">
        <v>930</v>
      </c>
    </row>
    <row r="9758" spans="1:50">
      <c r="A9758">
        <v>803973</v>
      </c>
      <c r="B9758" t="s">
        <v>91</v>
      </c>
      <c r="C9758" t="s">
        <v>930</v>
      </c>
      <c r="D9758" t="s">
        <v>930</v>
      </c>
      <c r="E9758" t="s">
        <v>929</v>
      </c>
      <c r="F9758" t="s">
        <v>929</v>
      </c>
      <c r="G9758" t="s">
        <v>930</v>
      </c>
      <c r="H9758" t="s">
        <v>929</v>
      </c>
      <c r="I9758" t="s">
        <v>930</v>
      </c>
      <c r="J9758" t="s">
        <v>928</v>
      </c>
      <c r="K9758" t="s">
        <v>930</v>
      </c>
      <c r="L9758" t="s">
        <v>930</v>
      </c>
      <c r="M9758" t="s">
        <v>928</v>
      </c>
      <c r="N9758" t="s">
        <v>930</v>
      </c>
      <c r="O9758" t="s">
        <v>930</v>
      </c>
      <c r="P9758" t="s">
        <v>929</v>
      </c>
      <c r="Q9758" t="s">
        <v>929</v>
      </c>
      <c r="R9758" t="s">
        <v>929</v>
      </c>
      <c r="S9758" t="s">
        <v>929</v>
      </c>
      <c r="T9758" t="s">
        <v>929</v>
      </c>
      <c r="U9758" t="s">
        <v>929</v>
      </c>
      <c r="V9758" t="s">
        <v>929</v>
      </c>
      <c r="W9758" t="s">
        <v>929</v>
      </c>
      <c r="X9758" t="s">
        <v>929</v>
      </c>
      <c r="Y9758" t="s">
        <v>929</v>
      </c>
      <c r="Z9758" t="s">
        <v>929</v>
      </c>
      <c r="AA9758" t="s">
        <v>930</v>
      </c>
      <c r="AB9758" t="s">
        <v>930</v>
      </c>
      <c r="AC9758" t="s">
        <v>929</v>
      </c>
      <c r="AD9758" t="s">
        <v>930</v>
      </c>
      <c r="AE9758" t="s">
        <v>930</v>
      </c>
      <c r="AF9758" t="s">
        <v>930</v>
      </c>
      <c r="AG9758" t="s">
        <v>929</v>
      </c>
      <c r="AH9758" t="s">
        <v>930</v>
      </c>
      <c r="AI9758" t="s">
        <v>930</v>
      </c>
      <c r="AJ9758" t="s">
        <v>930</v>
      </c>
      <c r="AK9758" t="s">
        <v>930</v>
      </c>
      <c r="AL9758" t="s">
        <v>930</v>
      </c>
      <c r="AM9758" t="s">
        <v>929</v>
      </c>
      <c r="AN9758" t="s">
        <v>929</v>
      </c>
      <c r="AO9758" t="s">
        <v>930</v>
      </c>
      <c r="AP9758" t="s">
        <v>930</v>
      </c>
      <c r="AQ9758" t="s">
        <v>930</v>
      </c>
      <c r="AR9758" t="s">
        <v>929</v>
      </c>
      <c r="AS9758" t="s">
        <v>929</v>
      </c>
      <c r="AT9758" t="s">
        <v>929</v>
      </c>
      <c r="AU9758" t="s">
        <v>929</v>
      </c>
      <c r="AV9758" t="s">
        <v>929</v>
      </c>
      <c r="AW9758" t="s">
        <v>929</v>
      </c>
      <c r="AX9758" t="s">
        <v>929</v>
      </c>
    </row>
    <row r="9759" spans="1:50">
      <c r="A9759">
        <v>803992</v>
      </c>
      <c r="B9759" t="s">
        <v>91</v>
      </c>
      <c r="C9759" t="s">
        <v>930</v>
      </c>
      <c r="D9759" t="s">
        <v>928</v>
      </c>
      <c r="E9759" t="s">
        <v>930</v>
      </c>
      <c r="F9759" t="s">
        <v>930</v>
      </c>
      <c r="G9759" t="s">
        <v>928</v>
      </c>
      <c r="H9759" t="s">
        <v>930</v>
      </c>
      <c r="I9759" t="s">
        <v>928</v>
      </c>
      <c r="J9759" t="s">
        <v>928</v>
      </c>
      <c r="K9759" t="s">
        <v>928</v>
      </c>
      <c r="L9759" t="s">
        <v>928</v>
      </c>
      <c r="M9759" t="s">
        <v>928</v>
      </c>
      <c r="N9759" t="s">
        <v>928</v>
      </c>
      <c r="O9759" t="s">
        <v>928</v>
      </c>
      <c r="P9759" t="s">
        <v>930</v>
      </c>
      <c r="Q9759" t="s">
        <v>930</v>
      </c>
      <c r="R9759" t="s">
        <v>930</v>
      </c>
      <c r="S9759" t="s">
        <v>930</v>
      </c>
      <c r="T9759" t="s">
        <v>930</v>
      </c>
      <c r="U9759" t="s">
        <v>929</v>
      </c>
      <c r="V9759" t="s">
        <v>929</v>
      </c>
      <c r="W9759" t="s">
        <v>929</v>
      </c>
      <c r="X9759" t="s">
        <v>929</v>
      </c>
      <c r="Y9759" t="s">
        <v>929</v>
      </c>
      <c r="Z9759" t="s">
        <v>929</v>
      </c>
      <c r="AA9759" t="s">
        <v>930</v>
      </c>
      <c r="AB9759" t="s">
        <v>930</v>
      </c>
      <c r="AC9759" t="s">
        <v>928</v>
      </c>
      <c r="AD9759" t="s">
        <v>930</v>
      </c>
      <c r="AE9759" t="s">
        <v>930</v>
      </c>
      <c r="AF9759" t="s">
        <v>930</v>
      </c>
      <c r="AG9759" t="s">
        <v>930</v>
      </c>
      <c r="AH9759" t="s">
        <v>930</v>
      </c>
      <c r="AI9759" t="s">
        <v>930</v>
      </c>
      <c r="AJ9759" t="s">
        <v>930</v>
      </c>
      <c r="AK9759" t="s">
        <v>930</v>
      </c>
      <c r="AL9759" t="s">
        <v>930</v>
      </c>
      <c r="AM9759" t="s">
        <v>930</v>
      </c>
      <c r="AN9759" t="s">
        <v>930</v>
      </c>
      <c r="AO9759" t="s">
        <v>928</v>
      </c>
      <c r="AP9759" t="s">
        <v>930</v>
      </c>
      <c r="AQ9759" t="s">
        <v>930</v>
      </c>
      <c r="AR9759" t="s">
        <v>930</v>
      </c>
      <c r="AS9759" t="s">
        <v>929</v>
      </c>
      <c r="AT9759" t="s">
        <v>929</v>
      </c>
      <c r="AU9759" t="s">
        <v>929</v>
      </c>
      <c r="AV9759" t="s">
        <v>929</v>
      </c>
      <c r="AW9759" t="s">
        <v>929</v>
      </c>
      <c r="AX9759" t="s">
        <v>929</v>
      </c>
    </row>
    <row r="9760" spans="1:50">
      <c r="A9760">
        <v>803993</v>
      </c>
      <c r="B9760" t="s">
        <v>91</v>
      </c>
      <c r="C9760" t="s">
        <v>930</v>
      </c>
      <c r="D9760" t="s">
        <v>930</v>
      </c>
      <c r="E9760" t="s">
        <v>928</v>
      </c>
      <c r="F9760" t="s">
        <v>929</v>
      </c>
      <c r="G9760" t="s">
        <v>928</v>
      </c>
      <c r="H9760" t="s">
        <v>930</v>
      </c>
      <c r="I9760" t="s">
        <v>928</v>
      </c>
      <c r="J9760" t="s">
        <v>928</v>
      </c>
      <c r="K9760" t="s">
        <v>929</v>
      </c>
      <c r="L9760" t="s">
        <v>930</v>
      </c>
      <c r="M9760" t="s">
        <v>928</v>
      </c>
      <c r="N9760" t="s">
        <v>928</v>
      </c>
      <c r="O9760" t="s">
        <v>928</v>
      </c>
      <c r="P9760" t="s">
        <v>930</v>
      </c>
      <c r="Q9760" t="s">
        <v>930</v>
      </c>
      <c r="R9760" t="s">
        <v>929</v>
      </c>
      <c r="S9760" t="s">
        <v>930</v>
      </c>
      <c r="T9760" t="s">
        <v>930</v>
      </c>
      <c r="U9760" t="s">
        <v>929</v>
      </c>
      <c r="V9760" t="s">
        <v>929</v>
      </c>
      <c r="W9760" t="s">
        <v>929</v>
      </c>
      <c r="X9760" t="s">
        <v>929</v>
      </c>
      <c r="Y9760" t="s">
        <v>929</v>
      </c>
      <c r="Z9760" t="s">
        <v>929</v>
      </c>
      <c r="AA9760" t="s">
        <v>930</v>
      </c>
      <c r="AB9760" t="s">
        <v>930</v>
      </c>
      <c r="AC9760" t="s">
        <v>929</v>
      </c>
      <c r="AD9760" t="s">
        <v>930</v>
      </c>
      <c r="AE9760" t="s">
        <v>930</v>
      </c>
      <c r="AF9760" t="s">
        <v>930</v>
      </c>
      <c r="AG9760" t="s">
        <v>930</v>
      </c>
      <c r="AH9760" t="s">
        <v>930</v>
      </c>
      <c r="AI9760" t="s">
        <v>930</v>
      </c>
      <c r="AJ9760" t="s">
        <v>930</v>
      </c>
      <c r="AK9760" t="s">
        <v>930</v>
      </c>
      <c r="AL9760" t="s">
        <v>930</v>
      </c>
      <c r="AM9760" t="s">
        <v>930</v>
      </c>
      <c r="AN9760" t="s">
        <v>930</v>
      </c>
      <c r="AO9760" t="s">
        <v>929</v>
      </c>
      <c r="AP9760" t="s">
        <v>930</v>
      </c>
      <c r="AQ9760" t="s">
        <v>930</v>
      </c>
      <c r="AR9760" t="s">
        <v>929</v>
      </c>
      <c r="AS9760" t="s">
        <v>929</v>
      </c>
      <c r="AT9760" t="s">
        <v>929</v>
      </c>
      <c r="AU9760" t="s">
        <v>929</v>
      </c>
      <c r="AV9760" t="s">
        <v>929</v>
      </c>
      <c r="AW9760" t="s">
        <v>929</v>
      </c>
      <c r="AX9760" t="s">
        <v>929</v>
      </c>
    </row>
    <row r="9761" spans="1:50">
      <c r="A9761">
        <v>804000</v>
      </c>
      <c r="B9761" t="s">
        <v>91</v>
      </c>
      <c r="C9761" t="s">
        <v>930</v>
      </c>
      <c r="D9761" t="s">
        <v>930</v>
      </c>
      <c r="E9761" t="s">
        <v>928</v>
      </c>
      <c r="F9761" t="s">
        <v>929</v>
      </c>
      <c r="G9761" t="s">
        <v>928</v>
      </c>
      <c r="H9761" t="s">
        <v>929</v>
      </c>
      <c r="I9761" t="s">
        <v>928</v>
      </c>
      <c r="J9761" t="s">
        <v>928</v>
      </c>
      <c r="K9761" t="s">
        <v>930</v>
      </c>
      <c r="L9761" t="s">
        <v>930</v>
      </c>
      <c r="M9761" t="s">
        <v>928</v>
      </c>
      <c r="N9761" t="s">
        <v>928</v>
      </c>
      <c r="O9761" t="s">
        <v>928</v>
      </c>
      <c r="P9761" t="s">
        <v>930</v>
      </c>
      <c r="Q9761" t="s">
        <v>930</v>
      </c>
      <c r="R9761" t="s">
        <v>930</v>
      </c>
      <c r="S9761" t="s">
        <v>930</v>
      </c>
      <c r="T9761" t="s">
        <v>930</v>
      </c>
      <c r="U9761" t="s">
        <v>929</v>
      </c>
      <c r="V9761" t="s">
        <v>929</v>
      </c>
      <c r="W9761" t="s">
        <v>929</v>
      </c>
      <c r="X9761" t="s">
        <v>929</v>
      </c>
      <c r="Y9761" t="s">
        <v>929</v>
      </c>
      <c r="Z9761" t="s">
        <v>929</v>
      </c>
      <c r="AA9761" t="s">
        <v>930</v>
      </c>
      <c r="AB9761" t="s">
        <v>930</v>
      </c>
      <c r="AC9761" t="s">
        <v>930</v>
      </c>
      <c r="AD9761" t="s">
        <v>930</v>
      </c>
      <c r="AE9761" t="s">
        <v>930</v>
      </c>
      <c r="AF9761" t="s">
        <v>930</v>
      </c>
      <c r="AG9761" t="s">
        <v>930</v>
      </c>
      <c r="AH9761" t="s">
        <v>930</v>
      </c>
      <c r="AI9761" t="s">
        <v>930</v>
      </c>
      <c r="AJ9761" t="s">
        <v>930</v>
      </c>
      <c r="AK9761" t="s">
        <v>930</v>
      </c>
      <c r="AL9761" t="s">
        <v>930</v>
      </c>
      <c r="AM9761" t="s">
        <v>930</v>
      </c>
      <c r="AN9761" t="s">
        <v>930</v>
      </c>
      <c r="AO9761" t="s">
        <v>928</v>
      </c>
      <c r="AP9761" t="s">
        <v>930</v>
      </c>
      <c r="AQ9761" t="s">
        <v>930</v>
      </c>
      <c r="AR9761" t="s">
        <v>930</v>
      </c>
      <c r="AS9761" t="s">
        <v>929</v>
      </c>
      <c r="AT9761" t="s">
        <v>930</v>
      </c>
      <c r="AU9761" t="s">
        <v>930</v>
      </c>
      <c r="AV9761" t="s">
        <v>930</v>
      </c>
      <c r="AW9761" t="s">
        <v>930</v>
      </c>
      <c r="AX9761" t="s">
        <v>929</v>
      </c>
    </row>
    <row r="9762" spans="1:50">
      <c r="A9762">
        <v>804028</v>
      </c>
      <c r="B9762" t="s">
        <v>91</v>
      </c>
      <c r="C9762" t="s">
        <v>930</v>
      </c>
      <c r="D9762" t="s">
        <v>930</v>
      </c>
      <c r="E9762" t="s">
        <v>930</v>
      </c>
      <c r="F9762" t="s">
        <v>930</v>
      </c>
      <c r="G9762" t="s">
        <v>930</v>
      </c>
      <c r="H9762" t="s">
        <v>928</v>
      </c>
      <c r="I9762" t="s">
        <v>928</v>
      </c>
      <c r="J9762" t="s">
        <v>928</v>
      </c>
      <c r="K9762" t="s">
        <v>930</v>
      </c>
      <c r="L9762" t="s">
        <v>930</v>
      </c>
      <c r="M9762" t="s">
        <v>928</v>
      </c>
      <c r="N9762" t="s">
        <v>930</v>
      </c>
      <c r="O9762" t="s">
        <v>928</v>
      </c>
      <c r="P9762" t="s">
        <v>930</v>
      </c>
      <c r="Q9762" t="s">
        <v>930</v>
      </c>
      <c r="R9762" t="s">
        <v>930</v>
      </c>
      <c r="S9762" t="s">
        <v>930</v>
      </c>
      <c r="T9762" t="s">
        <v>930</v>
      </c>
      <c r="U9762" t="s">
        <v>929</v>
      </c>
      <c r="V9762" t="s">
        <v>929</v>
      </c>
      <c r="W9762" t="s">
        <v>929</v>
      </c>
      <c r="X9762" t="s">
        <v>929</v>
      </c>
      <c r="Y9762" t="s">
        <v>929</v>
      </c>
      <c r="Z9762" t="s">
        <v>929</v>
      </c>
      <c r="AA9762" t="s">
        <v>930</v>
      </c>
      <c r="AB9762" t="s">
        <v>930</v>
      </c>
      <c r="AC9762" t="s">
        <v>930</v>
      </c>
      <c r="AD9762" t="s">
        <v>930</v>
      </c>
      <c r="AE9762" t="s">
        <v>930</v>
      </c>
      <c r="AF9762" t="s">
        <v>930</v>
      </c>
      <c r="AG9762" t="s">
        <v>930</v>
      </c>
      <c r="AH9762" t="s">
        <v>930</v>
      </c>
      <c r="AI9762" t="s">
        <v>930</v>
      </c>
      <c r="AJ9762" t="s">
        <v>930</v>
      </c>
      <c r="AK9762" t="s">
        <v>930</v>
      </c>
      <c r="AL9762" t="s">
        <v>930</v>
      </c>
      <c r="AM9762" t="s">
        <v>930</v>
      </c>
      <c r="AN9762" t="s">
        <v>930</v>
      </c>
      <c r="AO9762" t="s">
        <v>928</v>
      </c>
      <c r="AP9762" t="s">
        <v>930</v>
      </c>
      <c r="AQ9762" t="s">
        <v>930</v>
      </c>
      <c r="AR9762" t="s">
        <v>930</v>
      </c>
      <c r="AS9762" t="s">
        <v>929</v>
      </c>
      <c r="AT9762" t="s">
        <v>930</v>
      </c>
      <c r="AU9762" t="s">
        <v>930</v>
      </c>
      <c r="AV9762" t="s">
        <v>930</v>
      </c>
      <c r="AW9762" t="s">
        <v>930</v>
      </c>
      <c r="AX9762" t="s">
        <v>929</v>
      </c>
    </row>
    <row r="9763" spans="1:50">
      <c r="A9763">
        <v>804065</v>
      </c>
      <c r="B9763" t="s">
        <v>91</v>
      </c>
      <c r="C9763" t="s">
        <v>928</v>
      </c>
      <c r="D9763" t="s">
        <v>930</v>
      </c>
      <c r="E9763" t="s">
        <v>928</v>
      </c>
      <c r="F9763" t="s">
        <v>929</v>
      </c>
      <c r="G9763" t="s">
        <v>929</v>
      </c>
      <c r="H9763" t="s">
        <v>930</v>
      </c>
      <c r="I9763" t="s">
        <v>928</v>
      </c>
      <c r="J9763" t="s">
        <v>929</v>
      </c>
      <c r="K9763" t="s">
        <v>928</v>
      </c>
      <c r="L9763" t="s">
        <v>928</v>
      </c>
      <c r="M9763" t="s">
        <v>929</v>
      </c>
      <c r="N9763" t="s">
        <v>929</v>
      </c>
      <c r="O9763" t="s">
        <v>930</v>
      </c>
      <c r="P9763" t="s">
        <v>930</v>
      </c>
      <c r="Q9763" t="s">
        <v>930</v>
      </c>
      <c r="R9763" t="s">
        <v>930</v>
      </c>
      <c r="S9763" t="s">
        <v>930</v>
      </c>
      <c r="T9763" t="s">
        <v>929</v>
      </c>
      <c r="U9763" t="s">
        <v>929</v>
      </c>
      <c r="V9763" t="s">
        <v>929</v>
      </c>
      <c r="W9763" t="s">
        <v>929</v>
      </c>
      <c r="X9763" t="s">
        <v>929</v>
      </c>
      <c r="Y9763" t="s">
        <v>930</v>
      </c>
      <c r="Z9763" t="s">
        <v>930</v>
      </c>
      <c r="AA9763" t="s">
        <v>930</v>
      </c>
      <c r="AB9763" t="s">
        <v>930</v>
      </c>
      <c r="AC9763" t="s">
        <v>930</v>
      </c>
      <c r="AD9763" t="s">
        <v>928</v>
      </c>
      <c r="AE9763" t="s">
        <v>930</v>
      </c>
      <c r="AF9763" t="s">
        <v>928</v>
      </c>
      <c r="AG9763" t="s">
        <v>930</v>
      </c>
      <c r="AH9763" t="s">
        <v>930</v>
      </c>
      <c r="AI9763" t="s">
        <v>930</v>
      </c>
      <c r="AJ9763" t="s">
        <v>930</v>
      </c>
      <c r="AK9763" t="s">
        <v>929</v>
      </c>
      <c r="AL9763" t="s">
        <v>930</v>
      </c>
      <c r="AM9763" t="s">
        <v>930</v>
      </c>
      <c r="AN9763" t="s">
        <v>930</v>
      </c>
      <c r="AO9763" t="s">
        <v>930</v>
      </c>
      <c r="AP9763" t="s">
        <v>930</v>
      </c>
      <c r="AQ9763" t="s">
        <v>930</v>
      </c>
      <c r="AR9763" t="s">
        <v>930</v>
      </c>
      <c r="AS9763" t="s">
        <v>929</v>
      </c>
      <c r="AT9763" t="s">
        <v>930</v>
      </c>
      <c r="AU9763" t="s">
        <v>930</v>
      </c>
      <c r="AV9763" t="s">
        <v>930</v>
      </c>
      <c r="AW9763" t="s">
        <v>930</v>
      </c>
      <c r="AX9763" t="s">
        <v>930</v>
      </c>
    </row>
    <row r="9764" spans="1:50">
      <c r="A9764">
        <v>804086</v>
      </c>
      <c r="B9764" t="s">
        <v>91</v>
      </c>
      <c r="C9764" t="s">
        <v>930</v>
      </c>
      <c r="D9764" t="s">
        <v>928</v>
      </c>
      <c r="E9764" t="s">
        <v>930</v>
      </c>
      <c r="F9764" t="s">
        <v>930</v>
      </c>
      <c r="G9764" t="s">
        <v>928</v>
      </c>
      <c r="H9764" t="s">
        <v>928</v>
      </c>
      <c r="I9764" t="s">
        <v>928</v>
      </c>
      <c r="J9764" t="s">
        <v>930</v>
      </c>
      <c r="K9764" t="s">
        <v>930</v>
      </c>
      <c r="L9764" t="s">
        <v>930</v>
      </c>
      <c r="M9764" t="s">
        <v>930</v>
      </c>
      <c r="N9764" t="s">
        <v>928</v>
      </c>
      <c r="O9764" t="s">
        <v>928</v>
      </c>
      <c r="P9764" t="s">
        <v>929</v>
      </c>
      <c r="Q9764" t="s">
        <v>929</v>
      </c>
      <c r="R9764" t="s">
        <v>928</v>
      </c>
      <c r="S9764" t="s">
        <v>930</v>
      </c>
      <c r="T9764" t="s">
        <v>930</v>
      </c>
      <c r="U9764" t="s">
        <v>929</v>
      </c>
      <c r="V9764" t="s">
        <v>929</v>
      </c>
      <c r="W9764" t="s">
        <v>929</v>
      </c>
      <c r="X9764" t="s">
        <v>929</v>
      </c>
      <c r="Y9764" t="s">
        <v>929</v>
      </c>
      <c r="Z9764" t="s">
        <v>929</v>
      </c>
      <c r="AA9764" t="s">
        <v>930</v>
      </c>
      <c r="AB9764" t="s">
        <v>930</v>
      </c>
      <c r="AC9764" t="s">
        <v>930</v>
      </c>
      <c r="AD9764" t="s">
        <v>930</v>
      </c>
      <c r="AE9764" t="s">
        <v>930</v>
      </c>
      <c r="AF9764" t="s">
        <v>930</v>
      </c>
      <c r="AG9764" t="s">
        <v>930</v>
      </c>
      <c r="AH9764" t="s">
        <v>930</v>
      </c>
      <c r="AI9764" t="s">
        <v>929</v>
      </c>
      <c r="AJ9764" t="s">
        <v>930</v>
      </c>
      <c r="AK9764" t="s">
        <v>930</v>
      </c>
      <c r="AL9764" t="s">
        <v>930</v>
      </c>
      <c r="AM9764" t="s">
        <v>930</v>
      </c>
      <c r="AN9764" t="s">
        <v>930</v>
      </c>
      <c r="AO9764" t="s">
        <v>930</v>
      </c>
      <c r="AP9764" t="s">
        <v>930</v>
      </c>
      <c r="AQ9764" t="s">
        <v>930</v>
      </c>
      <c r="AR9764" t="s">
        <v>930</v>
      </c>
      <c r="AS9764" t="s">
        <v>929</v>
      </c>
      <c r="AT9764" t="s">
        <v>929</v>
      </c>
      <c r="AU9764" t="s">
        <v>929</v>
      </c>
      <c r="AV9764" t="s">
        <v>929</v>
      </c>
      <c r="AW9764" t="s">
        <v>929</v>
      </c>
      <c r="AX9764" t="s">
        <v>929</v>
      </c>
    </row>
    <row r="9765" spans="1:50">
      <c r="A9765">
        <v>804092</v>
      </c>
      <c r="B9765" t="s">
        <v>91</v>
      </c>
      <c r="C9765" t="s">
        <v>928</v>
      </c>
      <c r="D9765" t="s">
        <v>930</v>
      </c>
      <c r="E9765" t="s">
        <v>929</v>
      </c>
      <c r="F9765" t="s">
        <v>929</v>
      </c>
      <c r="G9765" t="s">
        <v>929</v>
      </c>
      <c r="H9765" t="s">
        <v>929</v>
      </c>
      <c r="I9765" t="s">
        <v>928</v>
      </c>
      <c r="J9765" t="s">
        <v>928</v>
      </c>
      <c r="K9765" t="s">
        <v>928</v>
      </c>
      <c r="L9765" t="s">
        <v>928</v>
      </c>
      <c r="M9765" t="s">
        <v>928</v>
      </c>
      <c r="N9765" t="s">
        <v>928</v>
      </c>
      <c r="O9765" t="s">
        <v>930</v>
      </c>
      <c r="P9765" t="s">
        <v>930</v>
      </c>
      <c r="Q9765" t="s">
        <v>930</v>
      </c>
      <c r="R9765" t="s">
        <v>930</v>
      </c>
      <c r="S9765" t="s">
        <v>930</v>
      </c>
      <c r="T9765" t="s">
        <v>930</v>
      </c>
      <c r="U9765" t="s">
        <v>929</v>
      </c>
      <c r="V9765" t="s">
        <v>929</v>
      </c>
      <c r="W9765" t="s">
        <v>929</v>
      </c>
      <c r="X9765" t="s">
        <v>929</v>
      </c>
      <c r="Y9765" t="s">
        <v>929</v>
      </c>
      <c r="Z9765" t="s">
        <v>929</v>
      </c>
      <c r="AA9765" t="s">
        <v>928</v>
      </c>
      <c r="AB9765" t="s">
        <v>930</v>
      </c>
      <c r="AC9765" t="s">
        <v>930</v>
      </c>
      <c r="AD9765" t="s">
        <v>930</v>
      </c>
      <c r="AE9765" t="s">
        <v>930</v>
      </c>
      <c r="AF9765" t="s">
        <v>930</v>
      </c>
      <c r="AG9765" t="s">
        <v>930</v>
      </c>
      <c r="AH9765" t="s">
        <v>930</v>
      </c>
      <c r="AI9765" t="s">
        <v>930</v>
      </c>
      <c r="AJ9765" t="s">
        <v>930</v>
      </c>
      <c r="AK9765" t="s">
        <v>930</v>
      </c>
      <c r="AL9765" t="s">
        <v>930</v>
      </c>
      <c r="AM9765" t="s">
        <v>929</v>
      </c>
      <c r="AN9765" t="s">
        <v>929</v>
      </c>
      <c r="AO9765" t="s">
        <v>930</v>
      </c>
      <c r="AP9765" t="s">
        <v>929</v>
      </c>
      <c r="AQ9765" t="s">
        <v>929</v>
      </c>
      <c r="AR9765" t="s">
        <v>929</v>
      </c>
      <c r="AS9765" t="s">
        <v>929</v>
      </c>
      <c r="AT9765" t="s">
        <v>930</v>
      </c>
      <c r="AU9765" t="s">
        <v>930</v>
      </c>
      <c r="AV9765" t="s">
        <v>930</v>
      </c>
      <c r="AW9765" t="s">
        <v>930</v>
      </c>
      <c r="AX9765" t="s">
        <v>930</v>
      </c>
    </row>
    <row r="9766" spans="1:50">
      <c r="A9766">
        <v>804178</v>
      </c>
      <c r="B9766" t="s">
        <v>91</v>
      </c>
      <c r="C9766" t="s">
        <v>930</v>
      </c>
      <c r="D9766" t="s">
        <v>928</v>
      </c>
      <c r="E9766" t="s">
        <v>930</v>
      </c>
      <c r="F9766" t="s">
        <v>928</v>
      </c>
      <c r="G9766" t="s">
        <v>928</v>
      </c>
      <c r="H9766" t="s">
        <v>929</v>
      </c>
      <c r="I9766" t="s">
        <v>928</v>
      </c>
      <c r="J9766" t="s">
        <v>928</v>
      </c>
      <c r="K9766" t="s">
        <v>928</v>
      </c>
      <c r="L9766" t="s">
        <v>928</v>
      </c>
      <c r="M9766" t="s">
        <v>929</v>
      </c>
      <c r="N9766" t="s">
        <v>929</v>
      </c>
      <c r="O9766" t="s">
        <v>928</v>
      </c>
      <c r="P9766" t="s">
        <v>930</v>
      </c>
      <c r="Q9766" t="s">
        <v>930</v>
      </c>
      <c r="R9766" t="s">
        <v>930</v>
      </c>
      <c r="S9766" t="s">
        <v>929</v>
      </c>
      <c r="T9766" t="s">
        <v>929</v>
      </c>
      <c r="U9766" t="s">
        <v>929</v>
      </c>
      <c r="V9766" t="s">
        <v>929</v>
      </c>
      <c r="W9766" t="s">
        <v>929</v>
      </c>
      <c r="X9766" t="s">
        <v>929</v>
      </c>
      <c r="Y9766" t="s">
        <v>929</v>
      </c>
      <c r="Z9766" t="s">
        <v>929</v>
      </c>
      <c r="AA9766" t="s">
        <v>928</v>
      </c>
      <c r="AB9766" t="s">
        <v>930</v>
      </c>
      <c r="AC9766" t="s">
        <v>928</v>
      </c>
      <c r="AD9766" t="s">
        <v>928</v>
      </c>
      <c r="AE9766" t="s">
        <v>930</v>
      </c>
      <c r="AF9766" t="s">
        <v>930</v>
      </c>
      <c r="AG9766" t="s">
        <v>930</v>
      </c>
      <c r="AH9766" t="s">
        <v>930</v>
      </c>
      <c r="AI9766" t="s">
        <v>930</v>
      </c>
      <c r="AJ9766" t="s">
        <v>930</v>
      </c>
      <c r="AK9766" t="s">
        <v>930</v>
      </c>
      <c r="AL9766" t="s">
        <v>930</v>
      </c>
      <c r="AM9766" t="s">
        <v>930</v>
      </c>
      <c r="AN9766" t="s">
        <v>930</v>
      </c>
      <c r="AO9766" t="s">
        <v>930</v>
      </c>
      <c r="AP9766" t="s">
        <v>930</v>
      </c>
      <c r="AQ9766" t="s">
        <v>930</v>
      </c>
      <c r="AR9766" t="s">
        <v>930</v>
      </c>
      <c r="AS9766" t="s">
        <v>929</v>
      </c>
      <c r="AT9766" t="s">
        <v>930</v>
      </c>
      <c r="AU9766" t="s">
        <v>930</v>
      </c>
      <c r="AV9766" t="s">
        <v>930</v>
      </c>
      <c r="AW9766" t="s">
        <v>930</v>
      </c>
      <c r="AX9766" t="s">
        <v>930</v>
      </c>
    </row>
    <row r="9767" spans="1:50">
      <c r="A9767">
        <v>804204</v>
      </c>
      <c r="B9767" t="s">
        <v>91</v>
      </c>
      <c r="C9767" t="s">
        <v>930</v>
      </c>
      <c r="D9767" t="s">
        <v>928</v>
      </c>
      <c r="E9767" t="s">
        <v>928</v>
      </c>
      <c r="F9767" t="s">
        <v>928</v>
      </c>
      <c r="G9767" t="s">
        <v>930</v>
      </c>
      <c r="H9767" t="s">
        <v>930</v>
      </c>
      <c r="I9767" t="s">
        <v>928</v>
      </c>
      <c r="J9767" t="s">
        <v>928</v>
      </c>
      <c r="K9767" t="s">
        <v>928</v>
      </c>
      <c r="L9767" t="s">
        <v>928</v>
      </c>
      <c r="M9767" t="s">
        <v>928</v>
      </c>
      <c r="N9767" t="s">
        <v>928</v>
      </c>
      <c r="O9767" t="s">
        <v>928</v>
      </c>
      <c r="P9767" t="s">
        <v>930</v>
      </c>
      <c r="Q9767" t="s">
        <v>930</v>
      </c>
      <c r="R9767" t="s">
        <v>930</v>
      </c>
      <c r="S9767" t="s">
        <v>930</v>
      </c>
      <c r="T9767" t="s">
        <v>930</v>
      </c>
      <c r="U9767" t="s">
        <v>929</v>
      </c>
      <c r="V9767" t="s">
        <v>930</v>
      </c>
      <c r="W9767" t="s">
        <v>929</v>
      </c>
      <c r="X9767" t="s">
        <v>929</v>
      </c>
      <c r="Y9767" t="s">
        <v>929</v>
      </c>
      <c r="Z9767" t="s">
        <v>928</v>
      </c>
      <c r="AA9767" t="s">
        <v>928</v>
      </c>
      <c r="AB9767" t="s">
        <v>928</v>
      </c>
      <c r="AC9767" t="s">
        <v>928</v>
      </c>
      <c r="AD9767" t="s">
        <v>930</v>
      </c>
      <c r="AE9767" t="s">
        <v>928</v>
      </c>
      <c r="AF9767" t="s">
        <v>930</v>
      </c>
      <c r="AG9767" t="s">
        <v>930</v>
      </c>
      <c r="AH9767" t="s">
        <v>930</v>
      </c>
      <c r="AI9767" t="s">
        <v>930</v>
      </c>
      <c r="AJ9767" t="s">
        <v>930</v>
      </c>
      <c r="AK9767" t="s">
        <v>930</v>
      </c>
      <c r="AL9767" t="s">
        <v>930</v>
      </c>
      <c r="AM9767" t="s">
        <v>929</v>
      </c>
      <c r="AN9767" t="s">
        <v>929</v>
      </c>
      <c r="AO9767" t="s">
        <v>930</v>
      </c>
      <c r="AP9767" t="s">
        <v>929</v>
      </c>
      <c r="AQ9767" t="s">
        <v>929</v>
      </c>
      <c r="AR9767" t="s">
        <v>930</v>
      </c>
      <c r="AS9767" t="s">
        <v>929</v>
      </c>
      <c r="AT9767" t="s">
        <v>930</v>
      </c>
      <c r="AU9767" t="s">
        <v>930</v>
      </c>
      <c r="AV9767" t="s">
        <v>930</v>
      </c>
      <c r="AW9767" t="s">
        <v>930</v>
      </c>
      <c r="AX9767" t="s">
        <v>930</v>
      </c>
    </row>
    <row r="9768" spans="1:50">
      <c r="A9768">
        <v>804227</v>
      </c>
      <c r="B9768" t="s">
        <v>91</v>
      </c>
      <c r="C9768" t="s">
        <v>930</v>
      </c>
      <c r="D9768" t="s">
        <v>928</v>
      </c>
      <c r="E9768" t="s">
        <v>929</v>
      </c>
      <c r="F9768" t="s">
        <v>929</v>
      </c>
      <c r="G9768" t="s">
        <v>929</v>
      </c>
      <c r="H9768" t="s">
        <v>930</v>
      </c>
      <c r="I9768" t="s">
        <v>928</v>
      </c>
      <c r="J9768" t="s">
        <v>928</v>
      </c>
      <c r="K9768" t="s">
        <v>928</v>
      </c>
      <c r="L9768" t="s">
        <v>928</v>
      </c>
      <c r="M9768" t="s">
        <v>928</v>
      </c>
      <c r="N9768" t="s">
        <v>928</v>
      </c>
      <c r="O9768" t="s">
        <v>928</v>
      </c>
      <c r="P9768" t="s">
        <v>930</v>
      </c>
      <c r="Q9768" t="s">
        <v>930</v>
      </c>
      <c r="R9768" t="s">
        <v>930</v>
      </c>
      <c r="S9768" t="s">
        <v>930</v>
      </c>
      <c r="T9768" t="s">
        <v>930</v>
      </c>
      <c r="U9768" t="s">
        <v>929</v>
      </c>
      <c r="V9768" t="s">
        <v>929</v>
      </c>
      <c r="W9768" t="s">
        <v>929</v>
      </c>
      <c r="X9768" t="s">
        <v>929</v>
      </c>
      <c r="Y9768" t="s">
        <v>930</v>
      </c>
      <c r="Z9768" t="s">
        <v>929</v>
      </c>
      <c r="AA9768" t="s">
        <v>928</v>
      </c>
      <c r="AB9768" t="s">
        <v>930</v>
      </c>
      <c r="AC9768" t="s">
        <v>930</v>
      </c>
      <c r="AD9768" t="s">
        <v>930</v>
      </c>
      <c r="AE9768" t="s">
        <v>930</v>
      </c>
      <c r="AF9768" t="s">
        <v>930</v>
      </c>
      <c r="AG9768" t="s">
        <v>930</v>
      </c>
      <c r="AH9768" t="s">
        <v>930</v>
      </c>
      <c r="AI9768" t="s">
        <v>930</v>
      </c>
      <c r="AJ9768" t="s">
        <v>930</v>
      </c>
      <c r="AK9768" t="s">
        <v>930</v>
      </c>
      <c r="AL9768" t="s">
        <v>930</v>
      </c>
      <c r="AM9768" t="s">
        <v>930</v>
      </c>
      <c r="AN9768" t="s">
        <v>930</v>
      </c>
      <c r="AO9768" t="s">
        <v>928</v>
      </c>
      <c r="AP9768" t="s">
        <v>930</v>
      </c>
      <c r="AQ9768" t="s">
        <v>930</v>
      </c>
      <c r="AR9768" t="s">
        <v>930</v>
      </c>
      <c r="AS9768" t="s">
        <v>929</v>
      </c>
      <c r="AT9768" t="s">
        <v>930</v>
      </c>
      <c r="AU9768" t="s">
        <v>930</v>
      </c>
      <c r="AV9768" t="s">
        <v>930</v>
      </c>
      <c r="AW9768" t="s">
        <v>930</v>
      </c>
      <c r="AX9768" t="s">
        <v>930</v>
      </c>
    </row>
    <row r="9769" spans="1:50">
      <c r="A9769">
        <v>804272</v>
      </c>
      <c r="B9769" t="s">
        <v>91</v>
      </c>
      <c r="C9769" t="s">
        <v>930</v>
      </c>
      <c r="D9769" t="s">
        <v>930</v>
      </c>
      <c r="E9769" t="s">
        <v>930</v>
      </c>
      <c r="F9769" t="s">
        <v>929</v>
      </c>
      <c r="G9769" t="s">
        <v>929</v>
      </c>
      <c r="H9769" t="s">
        <v>928</v>
      </c>
      <c r="I9769" t="s">
        <v>928</v>
      </c>
      <c r="J9769" t="s">
        <v>928</v>
      </c>
      <c r="K9769" t="s">
        <v>928</v>
      </c>
      <c r="L9769" t="s">
        <v>930</v>
      </c>
      <c r="M9769" t="s">
        <v>928</v>
      </c>
      <c r="N9769" t="s">
        <v>929</v>
      </c>
      <c r="O9769" t="s">
        <v>928</v>
      </c>
      <c r="P9769" t="s">
        <v>929</v>
      </c>
      <c r="Q9769" t="s">
        <v>929</v>
      </c>
      <c r="R9769" t="s">
        <v>930</v>
      </c>
      <c r="S9769" t="s">
        <v>930</v>
      </c>
      <c r="T9769" t="s">
        <v>930</v>
      </c>
      <c r="U9769" t="s">
        <v>929</v>
      </c>
      <c r="V9769" t="s">
        <v>929</v>
      </c>
      <c r="W9769" t="s">
        <v>929</v>
      </c>
      <c r="X9769" t="s">
        <v>929</v>
      </c>
      <c r="Y9769" t="s">
        <v>929</v>
      </c>
      <c r="Z9769" t="s">
        <v>929</v>
      </c>
      <c r="AA9769" t="s">
        <v>930</v>
      </c>
      <c r="AB9769" t="s">
        <v>930</v>
      </c>
      <c r="AC9769" t="s">
        <v>930</v>
      </c>
      <c r="AD9769" t="s">
        <v>929</v>
      </c>
      <c r="AE9769" t="s">
        <v>930</v>
      </c>
      <c r="AF9769" t="s">
        <v>930</v>
      </c>
      <c r="AG9769" t="s">
        <v>929</v>
      </c>
      <c r="AH9769" t="s">
        <v>929</v>
      </c>
      <c r="AI9769" t="s">
        <v>929</v>
      </c>
      <c r="AJ9769" t="s">
        <v>929</v>
      </c>
      <c r="AK9769" t="s">
        <v>929</v>
      </c>
      <c r="AL9769" t="s">
        <v>929</v>
      </c>
      <c r="AM9769" t="s">
        <v>930</v>
      </c>
      <c r="AN9769" t="s">
        <v>930</v>
      </c>
      <c r="AO9769" t="s">
        <v>930</v>
      </c>
      <c r="AP9769" t="s">
        <v>930</v>
      </c>
      <c r="AQ9769" t="s">
        <v>930</v>
      </c>
      <c r="AR9769" t="s">
        <v>930</v>
      </c>
      <c r="AS9769" t="s">
        <v>929</v>
      </c>
      <c r="AT9769" t="s">
        <v>929</v>
      </c>
      <c r="AU9769" t="s">
        <v>929</v>
      </c>
      <c r="AV9769" t="s">
        <v>929</v>
      </c>
      <c r="AW9769" t="s">
        <v>929</v>
      </c>
      <c r="AX9769" t="s">
        <v>929</v>
      </c>
    </row>
    <row r="9770" spans="1:50">
      <c r="A9770">
        <v>804303</v>
      </c>
      <c r="B9770" t="s">
        <v>91</v>
      </c>
      <c r="C9770" t="s">
        <v>930</v>
      </c>
      <c r="D9770" t="s">
        <v>930</v>
      </c>
      <c r="E9770" t="s">
        <v>928</v>
      </c>
      <c r="F9770" t="s">
        <v>929</v>
      </c>
      <c r="G9770" t="s">
        <v>928</v>
      </c>
      <c r="H9770" t="s">
        <v>928</v>
      </c>
      <c r="I9770" t="s">
        <v>928</v>
      </c>
      <c r="J9770" t="s">
        <v>928</v>
      </c>
      <c r="K9770" t="s">
        <v>930</v>
      </c>
      <c r="L9770" t="s">
        <v>930</v>
      </c>
      <c r="M9770" t="s">
        <v>928</v>
      </c>
      <c r="N9770" t="s">
        <v>928</v>
      </c>
      <c r="O9770" t="s">
        <v>930</v>
      </c>
      <c r="P9770" t="s">
        <v>930</v>
      </c>
      <c r="Q9770" t="s">
        <v>930</v>
      </c>
      <c r="R9770" t="s">
        <v>930</v>
      </c>
      <c r="S9770" t="s">
        <v>930</v>
      </c>
      <c r="T9770" t="s">
        <v>930</v>
      </c>
      <c r="U9770" t="s">
        <v>929</v>
      </c>
      <c r="V9770" t="s">
        <v>929</v>
      </c>
      <c r="W9770" t="s">
        <v>929</v>
      </c>
      <c r="X9770" t="s">
        <v>929</v>
      </c>
      <c r="Y9770" t="s">
        <v>929</v>
      </c>
      <c r="Z9770" t="s">
        <v>929</v>
      </c>
      <c r="AA9770" t="s">
        <v>930</v>
      </c>
      <c r="AB9770" t="s">
        <v>930</v>
      </c>
      <c r="AC9770" t="s">
        <v>930</v>
      </c>
      <c r="AD9770" t="s">
        <v>929</v>
      </c>
      <c r="AE9770" t="s">
        <v>930</v>
      </c>
      <c r="AF9770" t="s">
        <v>930</v>
      </c>
      <c r="AG9770" t="s">
        <v>930</v>
      </c>
      <c r="AH9770" t="s">
        <v>929</v>
      </c>
      <c r="AI9770" t="s">
        <v>930</v>
      </c>
      <c r="AJ9770" t="s">
        <v>930</v>
      </c>
      <c r="AK9770" t="s">
        <v>929</v>
      </c>
      <c r="AL9770" t="s">
        <v>929</v>
      </c>
      <c r="AM9770" t="s">
        <v>930</v>
      </c>
      <c r="AN9770" t="s">
        <v>930</v>
      </c>
      <c r="AO9770" t="s">
        <v>929</v>
      </c>
      <c r="AP9770" t="s">
        <v>929</v>
      </c>
      <c r="AQ9770" t="s">
        <v>930</v>
      </c>
      <c r="AR9770" t="s">
        <v>929</v>
      </c>
      <c r="AS9770" t="s">
        <v>929</v>
      </c>
      <c r="AT9770" t="s">
        <v>930</v>
      </c>
      <c r="AU9770" t="s">
        <v>929</v>
      </c>
      <c r="AV9770" t="s">
        <v>930</v>
      </c>
      <c r="AW9770" t="s">
        <v>930</v>
      </c>
      <c r="AX9770" t="s">
        <v>930</v>
      </c>
    </row>
    <row r="9771" spans="1:50">
      <c r="A9771">
        <v>804320</v>
      </c>
      <c r="B9771" t="s">
        <v>91</v>
      </c>
      <c r="C9771" t="s">
        <v>928</v>
      </c>
      <c r="D9771" t="s">
        <v>930</v>
      </c>
      <c r="E9771" t="s">
        <v>930</v>
      </c>
      <c r="F9771" t="s">
        <v>930</v>
      </c>
      <c r="G9771" t="s">
        <v>930</v>
      </c>
      <c r="H9771" t="s">
        <v>928</v>
      </c>
      <c r="I9771" t="s">
        <v>928</v>
      </c>
      <c r="J9771" t="s">
        <v>928</v>
      </c>
      <c r="K9771" t="s">
        <v>928</v>
      </c>
      <c r="L9771" t="s">
        <v>928</v>
      </c>
      <c r="M9771" t="s">
        <v>928</v>
      </c>
      <c r="N9771" t="s">
        <v>928</v>
      </c>
      <c r="O9771" t="s">
        <v>928</v>
      </c>
      <c r="P9771" t="s">
        <v>930</v>
      </c>
      <c r="Q9771" t="s">
        <v>930</v>
      </c>
      <c r="R9771" t="s">
        <v>930</v>
      </c>
      <c r="S9771" t="s">
        <v>930</v>
      </c>
      <c r="T9771" t="s">
        <v>930</v>
      </c>
      <c r="U9771" t="s">
        <v>929</v>
      </c>
      <c r="V9771" t="s">
        <v>929</v>
      </c>
      <c r="W9771" t="s">
        <v>929</v>
      </c>
      <c r="X9771" t="s">
        <v>929</v>
      </c>
      <c r="Y9771" t="s">
        <v>928</v>
      </c>
      <c r="Z9771" t="s">
        <v>929</v>
      </c>
      <c r="AA9771" t="s">
        <v>928</v>
      </c>
      <c r="AB9771" t="s">
        <v>930</v>
      </c>
      <c r="AC9771" t="s">
        <v>928</v>
      </c>
      <c r="AD9771" t="s">
        <v>928</v>
      </c>
      <c r="AE9771" t="s">
        <v>930</v>
      </c>
      <c r="AF9771" t="s">
        <v>928</v>
      </c>
      <c r="AG9771" t="s">
        <v>930</v>
      </c>
      <c r="AH9771" t="s">
        <v>930</v>
      </c>
      <c r="AI9771" t="s">
        <v>930</v>
      </c>
      <c r="AJ9771" t="s">
        <v>930</v>
      </c>
      <c r="AK9771" t="s">
        <v>930</v>
      </c>
      <c r="AL9771" t="s">
        <v>930</v>
      </c>
      <c r="AM9771" t="s">
        <v>929</v>
      </c>
      <c r="AN9771" t="s">
        <v>929</v>
      </c>
      <c r="AO9771" t="s">
        <v>930</v>
      </c>
      <c r="AP9771" t="s">
        <v>929</v>
      </c>
      <c r="AQ9771" t="s">
        <v>929</v>
      </c>
      <c r="AR9771" t="s">
        <v>930</v>
      </c>
      <c r="AS9771" t="s">
        <v>929</v>
      </c>
      <c r="AT9771" t="s">
        <v>930</v>
      </c>
      <c r="AU9771" t="s">
        <v>930</v>
      </c>
      <c r="AV9771" t="s">
        <v>930</v>
      </c>
      <c r="AW9771" t="s">
        <v>930</v>
      </c>
      <c r="AX9771" t="s">
        <v>930</v>
      </c>
    </row>
    <row r="9772" spans="1:50">
      <c r="A9772">
        <v>804384</v>
      </c>
      <c r="B9772" t="s">
        <v>91</v>
      </c>
      <c r="C9772" t="s">
        <v>930</v>
      </c>
      <c r="D9772" t="s">
        <v>928</v>
      </c>
      <c r="E9772" t="s">
        <v>928</v>
      </c>
      <c r="F9772" t="s">
        <v>930</v>
      </c>
      <c r="G9772" t="s">
        <v>928</v>
      </c>
      <c r="H9772" t="s">
        <v>930</v>
      </c>
      <c r="I9772" t="s">
        <v>928</v>
      </c>
      <c r="J9772" t="s">
        <v>928</v>
      </c>
      <c r="K9772" t="s">
        <v>930</v>
      </c>
      <c r="L9772" t="s">
        <v>930</v>
      </c>
      <c r="M9772" t="s">
        <v>928</v>
      </c>
      <c r="N9772" t="s">
        <v>928</v>
      </c>
      <c r="O9772" t="s">
        <v>930</v>
      </c>
      <c r="P9772" t="s">
        <v>929</v>
      </c>
      <c r="Q9772" t="s">
        <v>929</v>
      </c>
      <c r="R9772" t="s">
        <v>929</v>
      </c>
      <c r="S9772" t="s">
        <v>929</v>
      </c>
      <c r="T9772" t="s">
        <v>929</v>
      </c>
      <c r="U9772" t="s">
        <v>930</v>
      </c>
      <c r="V9772" t="s">
        <v>930</v>
      </c>
      <c r="W9772" t="s">
        <v>930</v>
      </c>
      <c r="X9772" t="s">
        <v>930</v>
      </c>
      <c r="Y9772" t="s">
        <v>929</v>
      </c>
      <c r="Z9772" t="s">
        <v>930</v>
      </c>
      <c r="AA9772" t="s">
        <v>930</v>
      </c>
      <c r="AB9772" t="s">
        <v>930</v>
      </c>
      <c r="AC9772" t="s">
        <v>930</v>
      </c>
      <c r="AD9772" t="s">
        <v>930</v>
      </c>
      <c r="AE9772" t="s">
        <v>930</v>
      </c>
      <c r="AF9772" t="s">
        <v>930</v>
      </c>
      <c r="AG9772" t="s">
        <v>929</v>
      </c>
      <c r="AH9772" t="s">
        <v>929</v>
      </c>
      <c r="AI9772" t="s">
        <v>929</v>
      </c>
      <c r="AJ9772" t="s">
        <v>929</v>
      </c>
      <c r="AK9772" t="s">
        <v>929</v>
      </c>
      <c r="AL9772" t="s">
        <v>929</v>
      </c>
      <c r="AM9772" t="s">
        <v>930</v>
      </c>
      <c r="AN9772" t="s">
        <v>930</v>
      </c>
      <c r="AO9772" t="s">
        <v>930</v>
      </c>
      <c r="AP9772" t="s">
        <v>930</v>
      </c>
      <c r="AQ9772" t="s">
        <v>930</v>
      </c>
      <c r="AR9772" t="s">
        <v>930</v>
      </c>
      <c r="AS9772" t="s">
        <v>929</v>
      </c>
      <c r="AT9772" t="s">
        <v>929</v>
      </c>
      <c r="AU9772" t="s">
        <v>929</v>
      </c>
      <c r="AV9772" t="s">
        <v>929</v>
      </c>
      <c r="AW9772" t="s">
        <v>929</v>
      </c>
      <c r="AX9772" t="s">
        <v>929</v>
      </c>
    </row>
    <row r="9773" spans="1:50">
      <c r="A9773">
        <v>804419</v>
      </c>
      <c r="B9773" t="s">
        <v>91</v>
      </c>
      <c r="C9773" t="s">
        <v>930</v>
      </c>
      <c r="D9773" t="s">
        <v>930</v>
      </c>
      <c r="E9773" t="s">
        <v>928</v>
      </c>
      <c r="F9773" t="s">
        <v>929</v>
      </c>
      <c r="G9773" t="s">
        <v>928</v>
      </c>
      <c r="H9773" t="s">
        <v>929</v>
      </c>
      <c r="I9773" t="s">
        <v>928</v>
      </c>
      <c r="J9773" t="s">
        <v>929</v>
      </c>
      <c r="K9773" t="s">
        <v>928</v>
      </c>
      <c r="L9773" t="s">
        <v>930</v>
      </c>
      <c r="M9773" t="s">
        <v>929</v>
      </c>
      <c r="N9773" t="s">
        <v>929</v>
      </c>
      <c r="O9773" t="s">
        <v>928</v>
      </c>
      <c r="P9773" t="s">
        <v>929</v>
      </c>
      <c r="Q9773" t="s">
        <v>929</v>
      </c>
      <c r="R9773" t="s">
        <v>930</v>
      </c>
      <c r="S9773" t="s">
        <v>930</v>
      </c>
      <c r="T9773" t="s">
        <v>929</v>
      </c>
      <c r="U9773" t="s">
        <v>929</v>
      </c>
      <c r="V9773" t="s">
        <v>929</v>
      </c>
      <c r="W9773" t="s">
        <v>929</v>
      </c>
      <c r="X9773" t="s">
        <v>929</v>
      </c>
      <c r="Y9773" t="s">
        <v>929</v>
      </c>
      <c r="Z9773" t="s">
        <v>929</v>
      </c>
      <c r="AA9773" t="s">
        <v>930</v>
      </c>
      <c r="AB9773" t="s">
        <v>930</v>
      </c>
      <c r="AC9773" t="s">
        <v>930</v>
      </c>
      <c r="AD9773" t="s">
        <v>930</v>
      </c>
      <c r="AE9773" t="s">
        <v>929</v>
      </c>
      <c r="AF9773" t="s">
        <v>930</v>
      </c>
      <c r="AG9773" t="s">
        <v>930</v>
      </c>
      <c r="AH9773" t="s">
        <v>930</v>
      </c>
      <c r="AI9773" t="s">
        <v>930</v>
      </c>
      <c r="AJ9773" t="s">
        <v>930</v>
      </c>
      <c r="AK9773" t="s">
        <v>930</v>
      </c>
      <c r="AL9773" t="s">
        <v>929</v>
      </c>
      <c r="AM9773" t="s">
        <v>930</v>
      </c>
      <c r="AN9773" t="s">
        <v>930</v>
      </c>
      <c r="AO9773" t="s">
        <v>930</v>
      </c>
      <c r="AP9773" t="s">
        <v>930</v>
      </c>
      <c r="AQ9773" t="s">
        <v>930</v>
      </c>
      <c r="AR9773" t="s">
        <v>930</v>
      </c>
      <c r="AS9773" t="s">
        <v>929</v>
      </c>
      <c r="AT9773" t="s">
        <v>930</v>
      </c>
      <c r="AU9773" t="s">
        <v>930</v>
      </c>
      <c r="AV9773" t="s">
        <v>930</v>
      </c>
      <c r="AW9773" t="s">
        <v>930</v>
      </c>
      <c r="AX9773" t="s">
        <v>930</v>
      </c>
    </row>
    <row r="9774" spans="1:50">
      <c r="A9774">
        <v>804486</v>
      </c>
      <c r="B9774" t="s">
        <v>91</v>
      </c>
      <c r="C9774" t="s">
        <v>930</v>
      </c>
      <c r="D9774" t="s">
        <v>928</v>
      </c>
      <c r="E9774" t="s">
        <v>928</v>
      </c>
      <c r="F9774" t="s">
        <v>928</v>
      </c>
      <c r="G9774" t="s">
        <v>930</v>
      </c>
      <c r="H9774" t="s">
        <v>929</v>
      </c>
      <c r="I9774" t="s">
        <v>930</v>
      </c>
      <c r="J9774" t="s">
        <v>928</v>
      </c>
      <c r="K9774" t="s">
        <v>930</v>
      </c>
      <c r="L9774" t="s">
        <v>928</v>
      </c>
      <c r="M9774" t="s">
        <v>928</v>
      </c>
      <c r="N9774" t="s">
        <v>928</v>
      </c>
      <c r="O9774" t="s">
        <v>930</v>
      </c>
      <c r="P9774" t="s">
        <v>929</v>
      </c>
      <c r="Q9774" t="s">
        <v>929</v>
      </c>
      <c r="R9774" t="s">
        <v>928</v>
      </c>
      <c r="S9774" t="s">
        <v>929</v>
      </c>
      <c r="T9774" t="s">
        <v>929</v>
      </c>
      <c r="U9774" t="s">
        <v>929</v>
      </c>
      <c r="V9774" t="s">
        <v>929</v>
      </c>
      <c r="W9774" t="s">
        <v>929</v>
      </c>
      <c r="X9774" t="s">
        <v>929</v>
      </c>
      <c r="Y9774" t="s">
        <v>929</v>
      </c>
      <c r="Z9774" t="s">
        <v>930</v>
      </c>
      <c r="AA9774" t="s">
        <v>930</v>
      </c>
      <c r="AB9774" t="s">
        <v>930</v>
      </c>
      <c r="AC9774" t="s">
        <v>930</v>
      </c>
      <c r="AD9774" t="s">
        <v>930</v>
      </c>
      <c r="AE9774" t="s">
        <v>929</v>
      </c>
      <c r="AF9774" t="s">
        <v>930</v>
      </c>
      <c r="AG9774" t="s">
        <v>929</v>
      </c>
      <c r="AH9774" t="s">
        <v>930</v>
      </c>
      <c r="AI9774" t="s">
        <v>929</v>
      </c>
      <c r="AJ9774" t="s">
        <v>929</v>
      </c>
      <c r="AK9774" t="s">
        <v>930</v>
      </c>
      <c r="AL9774" t="s">
        <v>929</v>
      </c>
      <c r="AM9774" t="s">
        <v>930</v>
      </c>
      <c r="AN9774" t="s">
        <v>929</v>
      </c>
      <c r="AO9774" t="s">
        <v>929</v>
      </c>
      <c r="AP9774" t="s">
        <v>930</v>
      </c>
      <c r="AQ9774" t="s">
        <v>930</v>
      </c>
      <c r="AR9774" t="s">
        <v>929</v>
      </c>
      <c r="AS9774" t="s">
        <v>929</v>
      </c>
      <c r="AT9774" t="s">
        <v>929</v>
      </c>
      <c r="AU9774" t="s">
        <v>929</v>
      </c>
      <c r="AV9774" t="s">
        <v>929</v>
      </c>
      <c r="AW9774" t="s">
        <v>929</v>
      </c>
      <c r="AX9774" t="s">
        <v>929</v>
      </c>
    </row>
    <row r="9775" spans="1:50">
      <c r="A9775">
        <v>804502</v>
      </c>
      <c r="B9775" t="s">
        <v>91</v>
      </c>
      <c r="C9775" t="s">
        <v>930</v>
      </c>
      <c r="D9775" t="s">
        <v>928</v>
      </c>
      <c r="E9775" t="s">
        <v>929</v>
      </c>
      <c r="F9775" t="s">
        <v>929</v>
      </c>
      <c r="G9775" t="s">
        <v>928</v>
      </c>
      <c r="H9775" t="s">
        <v>928</v>
      </c>
      <c r="I9775" t="s">
        <v>928</v>
      </c>
      <c r="J9775" t="s">
        <v>928</v>
      </c>
      <c r="K9775" t="s">
        <v>929</v>
      </c>
      <c r="L9775" t="s">
        <v>928</v>
      </c>
      <c r="M9775" t="s">
        <v>928</v>
      </c>
      <c r="N9775" t="s">
        <v>928</v>
      </c>
      <c r="O9775" t="s">
        <v>930</v>
      </c>
      <c r="P9775" t="s">
        <v>929</v>
      </c>
      <c r="Q9775" t="s">
        <v>930</v>
      </c>
      <c r="R9775" t="s">
        <v>930</v>
      </c>
      <c r="S9775" t="s">
        <v>930</v>
      </c>
      <c r="T9775" t="s">
        <v>930</v>
      </c>
      <c r="U9775" t="s">
        <v>929</v>
      </c>
      <c r="V9775" t="s">
        <v>929</v>
      </c>
      <c r="W9775" t="s">
        <v>929</v>
      </c>
      <c r="X9775" t="s">
        <v>929</v>
      </c>
      <c r="Y9775" t="s">
        <v>929</v>
      </c>
      <c r="Z9775" t="s">
        <v>929</v>
      </c>
      <c r="AA9775" t="s">
        <v>928</v>
      </c>
      <c r="AB9775" t="s">
        <v>930</v>
      </c>
      <c r="AC9775" t="s">
        <v>930</v>
      </c>
      <c r="AD9775" t="s">
        <v>930</v>
      </c>
      <c r="AE9775" t="s">
        <v>928</v>
      </c>
      <c r="AF9775" t="s">
        <v>930</v>
      </c>
      <c r="AG9775" t="s">
        <v>930</v>
      </c>
      <c r="AH9775" t="s">
        <v>930</v>
      </c>
      <c r="AI9775" t="s">
        <v>930</v>
      </c>
      <c r="AJ9775" t="s">
        <v>930</v>
      </c>
      <c r="AK9775" t="s">
        <v>928</v>
      </c>
      <c r="AL9775" t="s">
        <v>930</v>
      </c>
      <c r="AM9775" t="s">
        <v>930</v>
      </c>
      <c r="AN9775" t="s">
        <v>929</v>
      </c>
      <c r="AO9775" t="s">
        <v>930</v>
      </c>
      <c r="AP9775" t="s">
        <v>929</v>
      </c>
      <c r="AQ9775" t="s">
        <v>929</v>
      </c>
      <c r="AR9775" t="s">
        <v>930</v>
      </c>
      <c r="AS9775" t="s">
        <v>929</v>
      </c>
      <c r="AT9775" t="s">
        <v>929</v>
      </c>
      <c r="AU9775" t="s">
        <v>929</v>
      </c>
      <c r="AV9775" t="s">
        <v>929</v>
      </c>
      <c r="AW9775" t="s">
        <v>929</v>
      </c>
      <c r="AX9775" t="s">
        <v>929</v>
      </c>
    </row>
    <row r="9776" spans="1:50">
      <c r="A9776">
        <v>804508</v>
      </c>
      <c r="B9776" t="s">
        <v>91</v>
      </c>
      <c r="C9776" t="s">
        <v>930</v>
      </c>
      <c r="D9776" t="s">
        <v>930</v>
      </c>
      <c r="E9776" t="s">
        <v>930</v>
      </c>
      <c r="F9776" t="s">
        <v>928</v>
      </c>
      <c r="G9776" t="s">
        <v>930</v>
      </c>
      <c r="H9776" t="s">
        <v>928</v>
      </c>
      <c r="I9776" t="s">
        <v>928</v>
      </c>
      <c r="J9776" t="s">
        <v>928</v>
      </c>
      <c r="K9776" t="s">
        <v>928</v>
      </c>
      <c r="L9776" t="s">
        <v>928</v>
      </c>
      <c r="M9776" t="s">
        <v>928</v>
      </c>
      <c r="N9776" t="s">
        <v>930</v>
      </c>
      <c r="O9776" t="s">
        <v>928</v>
      </c>
      <c r="P9776" t="s">
        <v>930</v>
      </c>
      <c r="Q9776" t="s">
        <v>930</v>
      </c>
      <c r="R9776" t="s">
        <v>930</v>
      </c>
      <c r="S9776" t="s">
        <v>930</v>
      </c>
      <c r="T9776" t="s">
        <v>930</v>
      </c>
      <c r="U9776" t="s">
        <v>929</v>
      </c>
      <c r="V9776" t="s">
        <v>929</v>
      </c>
      <c r="W9776" t="s">
        <v>929</v>
      </c>
      <c r="X9776" t="s">
        <v>929</v>
      </c>
      <c r="Y9776" t="s">
        <v>929</v>
      </c>
      <c r="Z9776" t="s">
        <v>928</v>
      </c>
      <c r="AA9776" t="s">
        <v>928</v>
      </c>
      <c r="AB9776" t="s">
        <v>930</v>
      </c>
      <c r="AC9776" t="s">
        <v>930</v>
      </c>
      <c r="AD9776" t="s">
        <v>928</v>
      </c>
      <c r="AE9776" t="s">
        <v>928</v>
      </c>
      <c r="AF9776" t="s">
        <v>930</v>
      </c>
      <c r="AG9776" t="s">
        <v>930</v>
      </c>
      <c r="AH9776" t="s">
        <v>930</v>
      </c>
      <c r="AI9776" t="s">
        <v>930</v>
      </c>
      <c r="AJ9776" t="s">
        <v>928</v>
      </c>
      <c r="AK9776" t="s">
        <v>930</v>
      </c>
      <c r="AL9776" t="s">
        <v>930</v>
      </c>
      <c r="AM9776" t="s">
        <v>930</v>
      </c>
      <c r="AN9776" t="s">
        <v>930</v>
      </c>
      <c r="AO9776" t="s">
        <v>930</v>
      </c>
      <c r="AP9776" t="s">
        <v>930</v>
      </c>
      <c r="AQ9776" t="s">
        <v>930</v>
      </c>
      <c r="AR9776" t="s">
        <v>930</v>
      </c>
      <c r="AS9776" t="s">
        <v>929</v>
      </c>
      <c r="AT9776" t="s">
        <v>930</v>
      </c>
      <c r="AU9776" t="s">
        <v>930</v>
      </c>
      <c r="AV9776" t="s">
        <v>930</v>
      </c>
      <c r="AW9776" t="s">
        <v>930</v>
      </c>
      <c r="AX9776" t="s">
        <v>930</v>
      </c>
    </row>
    <row r="9777" spans="1:50">
      <c r="A9777">
        <v>804510</v>
      </c>
      <c r="B9777" t="s">
        <v>91</v>
      </c>
      <c r="C9777" t="s">
        <v>930</v>
      </c>
      <c r="D9777" t="s">
        <v>930</v>
      </c>
      <c r="E9777" t="s">
        <v>930</v>
      </c>
      <c r="F9777" t="s">
        <v>930</v>
      </c>
      <c r="G9777" t="s">
        <v>930</v>
      </c>
      <c r="H9777" t="s">
        <v>929</v>
      </c>
      <c r="I9777" t="s">
        <v>928</v>
      </c>
      <c r="J9777" t="s">
        <v>930</v>
      </c>
      <c r="K9777" t="s">
        <v>929</v>
      </c>
      <c r="L9777" t="s">
        <v>928</v>
      </c>
      <c r="M9777" t="s">
        <v>928</v>
      </c>
      <c r="N9777" t="s">
        <v>928</v>
      </c>
      <c r="O9777" t="s">
        <v>930</v>
      </c>
      <c r="P9777" t="s">
        <v>929</v>
      </c>
      <c r="Q9777" t="s">
        <v>930</v>
      </c>
      <c r="R9777" t="s">
        <v>930</v>
      </c>
      <c r="S9777" t="s">
        <v>930</v>
      </c>
      <c r="T9777" t="s">
        <v>930</v>
      </c>
      <c r="U9777" t="s">
        <v>929</v>
      </c>
      <c r="V9777" t="s">
        <v>929</v>
      </c>
      <c r="W9777" t="s">
        <v>929</v>
      </c>
      <c r="X9777" t="s">
        <v>929</v>
      </c>
      <c r="Y9777" t="s">
        <v>929</v>
      </c>
      <c r="Z9777" t="s">
        <v>930</v>
      </c>
      <c r="AA9777" t="s">
        <v>930</v>
      </c>
      <c r="AB9777" t="s">
        <v>930</v>
      </c>
      <c r="AC9777" t="s">
        <v>930</v>
      </c>
      <c r="AD9777" t="s">
        <v>929</v>
      </c>
      <c r="AE9777" t="s">
        <v>930</v>
      </c>
      <c r="AF9777" t="s">
        <v>930</v>
      </c>
      <c r="AG9777" t="s">
        <v>930</v>
      </c>
      <c r="AH9777" t="s">
        <v>930</v>
      </c>
      <c r="AI9777" t="s">
        <v>930</v>
      </c>
      <c r="AJ9777" t="s">
        <v>930</v>
      </c>
      <c r="AK9777" t="s">
        <v>929</v>
      </c>
      <c r="AL9777" t="s">
        <v>930</v>
      </c>
      <c r="AM9777" t="s">
        <v>930</v>
      </c>
      <c r="AN9777" t="s">
        <v>930</v>
      </c>
      <c r="AO9777" t="s">
        <v>930</v>
      </c>
      <c r="AP9777" t="s">
        <v>929</v>
      </c>
      <c r="AQ9777" t="s">
        <v>930</v>
      </c>
      <c r="AR9777" t="s">
        <v>930</v>
      </c>
      <c r="AS9777" t="s">
        <v>929</v>
      </c>
      <c r="AT9777" t="s">
        <v>930</v>
      </c>
      <c r="AU9777" t="s">
        <v>930</v>
      </c>
      <c r="AV9777" t="s">
        <v>930</v>
      </c>
      <c r="AW9777" t="s">
        <v>929</v>
      </c>
      <c r="AX9777" t="s">
        <v>929</v>
      </c>
    </row>
    <row r="9778" spans="1:50">
      <c r="A9778">
        <v>804522</v>
      </c>
      <c r="B9778" t="s">
        <v>91</v>
      </c>
      <c r="C9778" t="s">
        <v>930</v>
      </c>
      <c r="D9778" t="s">
        <v>930</v>
      </c>
      <c r="E9778" t="s">
        <v>930</v>
      </c>
      <c r="F9778" t="s">
        <v>930</v>
      </c>
      <c r="G9778" t="s">
        <v>928</v>
      </c>
      <c r="H9778" t="s">
        <v>930</v>
      </c>
      <c r="I9778" t="s">
        <v>928</v>
      </c>
      <c r="J9778" t="s">
        <v>928</v>
      </c>
      <c r="K9778" t="s">
        <v>929</v>
      </c>
      <c r="L9778" t="s">
        <v>929</v>
      </c>
      <c r="M9778" t="s">
        <v>928</v>
      </c>
      <c r="N9778" t="s">
        <v>928</v>
      </c>
      <c r="O9778" t="s">
        <v>928</v>
      </c>
      <c r="P9778" t="s">
        <v>930</v>
      </c>
      <c r="Q9778" t="s">
        <v>930</v>
      </c>
      <c r="R9778" t="s">
        <v>930</v>
      </c>
      <c r="S9778" t="s">
        <v>930</v>
      </c>
      <c r="T9778" t="s">
        <v>930</v>
      </c>
      <c r="U9778" t="s">
        <v>929</v>
      </c>
      <c r="V9778" t="s">
        <v>929</v>
      </c>
      <c r="W9778" t="s">
        <v>929</v>
      </c>
      <c r="X9778" t="s">
        <v>929</v>
      </c>
      <c r="Y9778" t="s">
        <v>929</v>
      </c>
      <c r="Z9778" t="s">
        <v>929</v>
      </c>
      <c r="AA9778" t="s">
        <v>930</v>
      </c>
      <c r="AB9778" t="s">
        <v>930</v>
      </c>
      <c r="AC9778" t="s">
        <v>930</v>
      </c>
      <c r="AD9778" t="s">
        <v>930</v>
      </c>
      <c r="AE9778" t="s">
        <v>930</v>
      </c>
      <c r="AF9778" t="s">
        <v>930</v>
      </c>
      <c r="AG9778" t="s">
        <v>930</v>
      </c>
      <c r="AH9778" t="s">
        <v>930</v>
      </c>
      <c r="AI9778" t="s">
        <v>930</v>
      </c>
      <c r="AJ9778" t="s">
        <v>930</v>
      </c>
      <c r="AK9778" t="s">
        <v>930</v>
      </c>
      <c r="AL9778" t="s">
        <v>930</v>
      </c>
      <c r="AM9778" t="s">
        <v>930</v>
      </c>
      <c r="AN9778" t="s">
        <v>930</v>
      </c>
      <c r="AO9778" t="s">
        <v>930</v>
      </c>
      <c r="AP9778" t="s">
        <v>930</v>
      </c>
      <c r="AQ9778" t="s">
        <v>930</v>
      </c>
      <c r="AR9778" t="s">
        <v>930</v>
      </c>
      <c r="AS9778" t="s">
        <v>929</v>
      </c>
      <c r="AT9778" t="s">
        <v>930</v>
      </c>
      <c r="AU9778" t="s">
        <v>930</v>
      </c>
      <c r="AV9778" t="s">
        <v>930</v>
      </c>
      <c r="AW9778" t="s">
        <v>930</v>
      </c>
      <c r="AX9778" t="s">
        <v>930</v>
      </c>
    </row>
    <row r="9779" spans="1:50">
      <c r="A9779">
        <v>804558</v>
      </c>
      <c r="B9779" t="s">
        <v>91</v>
      </c>
      <c r="C9779" t="s">
        <v>929</v>
      </c>
      <c r="D9779" t="s">
        <v>928</v>
      </c>
      <c r="E9779" t="s">
        <v>930</v>
      </c>
      <c r="F9779" t="s">
        <v>928</v>
      </c>
      <c r="G9779" t="s">
        <v>930</v>
      </c>
      <c r="H9779" t="s">
        <v>929</v>
      </c>
      <c r="I9779" t="s">
        <v>928</v>
      </c>
      <c r="J9779" t="s">
        <v>929</v>
      </c>
      <c r="K9779" t="s">
        <v>928</v>
      </c>
      <c r="L9779" t="s">
        <v>928</v>
      </c>
      <c r="M9779" t="s">
        <v>928</v>
      </c>
      <c r="N9779" t="s">
        <v>930</v>
      </c>
      <c r="O9779" t="s">
        <v>930</v>
      </c>
      <c r="P9779" t="s">
        <v>930</v>
      </c>
      <c r="Q9779" t="s">
        <v>930</v>
      </c>
      <c r="R9779" t="s">
        <v>930</v>
      </c>
      <c r="S9779" t="s">
        <v>930</v>
      </c>
      <c r="T9779" t="s">
        <v>930</v>
      </c>
      <c r="U9779" t="s">
        <v>929</v>
      </c>
      <c r="V9779" t="s">
        <v>930</v>
      </c>
      <c r="W9779" t="s">
        <v>930</v>
      </c>
      <c r="X9779" t="s">
        <v>929</v>
      </c>
      <c r="Y9779" t="s">
        <v>929</v>
      </c>
      <c r="Z9779" t="s">
        <v>930</v>
      </c>
      <c r="AA9779" t="s">
        <v>930</v>
      </c>
      <c r="AB9779" t="s">
        <v>930</v>
      </c>
      <c r="AC9779" t="s">
        <v>930</v>
      </c>
      <c r="AD9779" t="s">
        <v>929</v>
      </c>
      <c r="AE9779" t="s">
        <v>930</v>
      </c>
      <c r="AF9779" t="s">
        <v>930</v>
      </c>
      <c r="AG9779" t="s">
        <v>929</v>
      </c>
      <c r="AH9779" t="s">
        <v>929</v>
      </c>
      <c r="AI9779" t="s">
        <v>929</v>
      </c>
      <c r="AJ9779" t="s">
        <v>929</v>
      </c>
      <c r="AK9779" t="s">
        <v>929</v>
      </c>
      <c r="AL9779" t="s">
        <v>929</v>
      </c>
      <c r="AM9779" t="s">
        <v>930</v>
      </c>
      <c r="AN9779" t="s">
        <v>930</v>
      </c>
      <c r="AO9779" t="s">
        <v>930</v>
      </c>
      <c r="AP9779" t="s">
        <v>930</v>
      </c>
      <c r="AQ9779" t="s">
        <v>930</v>
      </c>
      <c r="AR9779" t="s">
        <v>930</v>
      </c>
      <c r="AS9779" t="s">
        <v>929</v>
      </c>
      <c r="AT9779" t="s">
        <v>929</v>
      </c>
      <c r="AU9779" t="s">
        <v>929</v>
      </c>
      <c r="AV9779" t="s">
        <v>929</v>
      </c>
      <c r="AW9779" t="s">
        <v>929</v>
      </c>
      <c r="AX9779" t="s">
        <v>929</v>
      </c>
    </row>
    <row r="9780" spans="1:50">
      <c r="A9780">
        <v>804559</v>
      </c>
      <c r="B9780" t="s">
        <v>91</v>
      </c>
      <c r="C9780" t="s">
        <v>930</v>
      </c>
      <c r="D9780" t="s">
        <v>930</v>
      </c>
      <c r="E9780" t="s">
        <v>930</v>
      </c>
      <c r="F9780" t="s">
        <v>928</v>
      </c>
      <c r="G9780" t="s">
        <v>929</v>
      </c>
      <c r="H9780" t="s">
        <v>928</v>
      </c>
      <c r="I9780" t="s">
        <v>928</v>
      </c>
      <c r="J9780" t="s">
        <v>928</v>
      </c>
      <c r="K9780" t="s">
        <v>930</v>
      </c>
      <c r="L9780" t="s">
        <v>930</v>
      </c>
      <c r="M9780" t="s">
        <v>928</v>
      </c>
      <c r="N9780" t="s">
        <v>930</v>
      </c>
      <c r="O9780" t="s">
        <v>930</v>
      </c>
      <c r="P9780" t="s">
        <v>930</v>
      </c>
      <c r="Q9780" t="s">
        <v>930</v>
      </c>
      <c r="R9780" t="s">
        <v>930</v>
      </c>
      <c r="S9780" t="s">
        <v>930</v>
      </c>
      <c r="T9780" t="s">
        <v>930</v>
      </c>
      <c r="U9780" t="s">
        <v>929</v>
      </c>
      <c r="V9780" t="s">
        <v>929</v>
      </c>
      <c r="W9780" t="s">
        <v>929</v>
      </c>
      <c r="X9780" t="s">
        <v>929</v>
      </c>
      <c r="Y9780" t="s">
        <v>929</v>
      </c>
      <c r="Z9780" t="s">
        <v>929</v>
      </c>
      <c r="AA9780" t="s">
        <v>928</v>
      </c>
      <c r="AB9780" t="s">
        <v>930</v>
      </c>
      <c r="AC9780" t="s">
        <v>930</v>
      </c>
      <c r="AD9780" t="s">
        <v>930</v>
      </c>
      <c r="AE9780" t="s">
        <v>930</v>
      </c>
      <c r="AF9780" t="s">
        <v>930</v>
      </c>
      <c r="AG9780" t="s">
        <v>930</v>
      </c>
      <c r="AH9780" t="s">
        <v>930</v>
      </c>
      <c r="AI9780" t="s">
        <v>930</v>
      </c>
      <c r="AJ9780" t="s">
        <v>930</v>
      </c>
      <c r="AK9780" t="s">
        <v>929</v>
      </c>
      <c r="AL9780" t="s">
        <v>930</v>
      </c>
      <c r="AM9780" t="s">
        <v>929</v>
      </c>
      <c r="AN9780" t="s">
        <v>929</v>
      </c>
      <c r="AO9780" t="s">
        <v>929</v>
      </c>
      <c r="AP9780" t="s">
        <v>929</v>
      </c>
      <c r="AQ9780" t="s">
        <v>929</v>
      </c>
      <c r="AR9780" t="s">
        <v>929</v>
      </c>
      <c r="AS9780" t="s">
        <v>929</v>
      </c>
      <c r="AT9780" t="s">
        <v>930</v>
      </c>
      <c r="AU9780" t="s">
        <v>930</v>
      </c>
      <c r="AV9780" t="s">
        <v>930</v>
      </c>
      <c r="AW9780" t="s">
        <v>930</v>
      </c>
      <c r="AX9780" t="s">
        <v>930</v>
      </c>
    </row>
    <row r="9781" spans="1:50">
      <c r="A9781">
        <v>804580</v>
      </c>
      <c r="B9781" t="s">
        <v>91</v>
      </c>
      <c r="C9781" t="s">
        <v>930</v>
      </c>
      <c r="D9781" t="s">
        <v>930</v>
      </c>
      <c r="E9781" t="s">
        <v>930</v>
      </c>
      <c r="F9781" t="s">
        <v>928</v>
      </c>
      <c r="G9781" t="s">
        <v>929</v>
      </c>
      <c r="H9781" t="s">
        <v>929</v>
      </c>
      <c r="I9781" t="s">
        <v>928</v>
      </c>
      <c r="J9781" t="s">
        <v>930</v>
      </c>
      <c r="K9781" t="s">
        <v>928</v>
      </c>
      <c r="L9781" t="s">
        <v>930</v>
      </c>
      <c r="M9781" t="s">
        <v>928</v>
      </c>
      <c r="N9781" t="s">
        <v>928</v>
      </c>
      <c r="O9781" t="s">
        <v>930</v>
      </c>
      <c r="P9781" t="s">
        <v>929</v>
      </c>
      <c r="Q9781" t="s">
        <v>930</v>
      </c>
      <c r="R9781" t="s">
        <v>930</v>
      </c>
      <c r="S9781" t="s">
        <v>930</v>
      </c>
      <c r="T9781" t="s">
        <v>930</v>
      </c>
      <c r="U9781" t="s">
        <v>929</v>
      </c>
      <c r="V9781" t="s">
        <v>929</v>
      </c>
      <c r="W9781" t="s">
        <v>929</v>
      </c>
      <c r="X9781" t="s">
        <v>929</v>
      </c>
      <c r="Y9781" t="s">
        <v>930</v>
      </c>
      <c r="Z9781" t="s">
        <v>929</v>
      </c>
      <c r="AA9781" t="s">
        <v>930</v>
      </c>
      <c r="AB9781" t="s">
        <v>930</v>
      </c>
      <c r="AC9781" t="s">
        <v>930</v>
      </c>
      <c r="AD9781" t="s">
        <v>930</v>
      </c>
      <c r="AE9781" t="s">
        <v>930</v>
      </c>
      <c r="AF9781" t="s">
        <v>930</v>
      </c>
      <c r="AG9781" t="s">
        <v>930</v>
      </c>
      <c r="AH9781" t="s">
        <v>930</v>
      </c>
      <c r="AI9781" t="s">
        <v>930</v>
      </c>
      <c r="AJ9781" t="s">
        <v>930</v>
      </c>
      <c r="AK9781" t="s">
        <v>930</v>
      </c>
      <c r="AL9781" t="s">
        <v>930</v>
      </c>
      <c r="AM9781" t="s">
        <v>930</v>
      </c>
      <c r="AN9781" t="s">
        <v>930</v>
      </c>
      <c r="AO9781" t="s">
        <v>930</v>
      </c>
      <c r="AP9781" t="s">
        <v>928</v>
      </c>
      <c r="AQ9781" t="s">
        <v>928</v>
      </c>
      <c r="AR9781" t="s">
        <v>930</v>
      </c>
      <c r="AS9781" t="s">
        <v>929</v>
      </c>
      <c r="AT9781" t="s">
        <v>930</v>
      </c>
      <c r="AU9781" t="s">
        <v>930</v>
      </c>
      <c r="AV9781" t="s">
        <v>930</v>
      </c>
      <c r="AW9781" t="s">
        <v>930</v>
      </c>
      <c r="AX9781" t="s">
        <v>930</v>
      </c>
    </row>
    <row r="9782" spans="1:50">
      <c r="A9782">
        <v>804588</v>
      </c>
      <c r="B9782" t="s">
        <v>91</v>
      </c>
      <c r="C9782" t="s">
        <v>930</v>
      </c>
      <c r="D9782" t="s">
        <v>928</v>
      </c>
      <c r="E9782" t="s">
        <v>929</v>
      </c>
      <c r="F9782" t="s">
        <v>929</v>
      </c>
      <c r="G9782" t="s">
        <v>930</v>
      </c>
      <c r="H9782" t="s">
        <v>928</v>
      </c>
      <c r="I9782" t="s">
        <v>928</v>
      </c>
      <c r="J9782" t="s">
        <v>930</v>
      </c>
      <c r="K9782" t="s">
        <v>929</v>
      </c>
      <c r="L9782" t="s">
        <v>928</v>
      </c>
      <c r="M9782" t="s">
        <v>930</v>
      </c>
      <c r="N9782" t="s">
        <v>930</v>
      </c>
      <c r="O9782" t="s">
        <v>930</v>
      </c>
      <c r="P9782" t="s">
        <v>929</v>
      </c>
      <c r="Q9782" t="s">
        <v>929</v>
      </c>
      <c r="R9782" t="s">
        <v>929</v>
      </c>
      <c r="S9782" t="s">
        <v>929</v>
      </c>
      <c r="T9782" t="s">
        <v>929</v>
      </c>
      <c r="U9782" t="s">
        <v>929</v>
      </c>
      <c r="V9782" t="s">
        <v>930</v>
      </c>
      <c r="W9782" t="s">
        <v>929</v>
      </c>
      <c r="X9782" t="s">
        <v>929</v>
      </c>
      <c r="Y9782" t="s">
        <v>929</v>
      </c>
      <c r="Z9782" t="s">
        <v>929</v>
      </c>
      <c r="AA9782" t="s">
        <v>930</v>
      </c>
      <c r="AB9782" t="s">
        <v>930</v>
      </c>
      <c r="AC9782" t="s">
        <v>930</v>
      </c>
      <c r="AD9782" t="s">
        <v>930</v>
      </c>
      <c r="AE9782" t="s">
        <v>929</v>
      </c>
      <c r="AF9782" t="s">
        <v>930</v>
      </c>
      <c r="AG9782" t="s">
        <v>929</v>
      </c>
      <c r="AH9782" t="s">
        <v>929</v>
      </c>
      <c r="AI9782" t="s">
        <v>929</v>
      </c>
      <c r="AJ9782" t="s">
        <v>929</v>
      </c>
      <c r="AK9782" t="s">
        <v>929</v>
      </c>
      <c r="AL9782" t="s">
        <v>929</v>
      </c>
      <c r="AM9782" t="s">
        <v>930</v>
      </c>
      <c r="AN9782" t="s">
        <v>930</v>
      </c>
      <c r="AO9782" t="s">
        <v>930</v>
      </c>
      <c r="AP9782" t="s">
        <v>930</v>
      </c>
      <c r="AQ9782" t="s">
        <v>930</v>
      </c>
      <c r="AR9782" t="s">
        <v>930</v>
      </c>
      <c r="AS9782" t="s">
        <v>929</v>
      </c>
      <c r="AT9782" t="s">
        <v>929</v>
      </c>
      <c r="AU9782" t="s">
        <v>929</v>
      </c>
      <c r="AV9782" t="s">
        <v>929</v>
      </c>
      <c r="AW9782" t="s">
        <v>929</v>
      </c>
      <c r="AX9782" t="s">
        <v>929</v>
      </c>
    </row>
    <row r="9783" spans="1:50">
      <c r="A9783">
        <v>804602</v>
      </c>
      <c r="B9783" t="s">
        <v>91</v>
      </c>
      <c r="C9783" t="s">
        <v>929</v>
      </c>
      <c r="D9783" t="s">
        <v>928</v>
      </c>
      <c r="E9783" t="s">
        <v>929</v>
      </c>
      <c r="F9783" t="s">
        <v>929</v>
      </c>
      <c r="G9783" t="s">
        <v>929</v>
      </c>
      <c r="H9783" t="s">
        <v>930</v>
      </c>
      <c r="I9783" t="s">
        <v>929</v>
      </c>
      <c r="J9783" t="s">
        <v>929</v>
      </c>
      <c r="K9783" t="s">
        <v>929</v>
      </c>
      <c r="L9783" t="s">
        <v>929</v>
      </c>
      <c r="M9783" t="s">
        <v>929</v>
      </c>
      <c r="N9783" t="s">
        <v>928</v>
      </c>
      <c r="O9783" t="s">
        <v>930</v>
      </c>
      <c r="P9783" t="s">
        <v>928</v>
      </c>
      <c r="Q9783" t="s">
        <v>928</v>
      </c>
      <c r="R9783" t="s">
        <v>930</v>
      </c>
      <c r="S9783" t="s">
        <v>930</v>
      </c>
      <c r="T9783" t="s">
        <v>928</v>
      </c>
      <c r="U9783" t="s">
        <v>930</v>
      </c>
      <c r="V9783" t="s">
        <v>929</v>
      </c>
      <c r="W9783" t="s">
        <v>930</v>
      </c>
      <c r="X9783" t="s">
        <v>930</v>
      </c>
      <c r="Y9783" t="s">
        <v>929</v>
      </c>
      <c r="Z9783" t="s">
        <v>930</v>
      </c>
      <c r="AA9783" t="s">
        <v>929</v>
      </c>
      <c r="AB9783" t="s">
        <v>929</v>
      </c>
      <c r="AC9783" t="s">
        <v>929</v>
      </c>
      <c r="AD9783" t="s">
        <v>929</v>
      </c>
      <c r="AE9783" t="s">
        <v>929</v>
      </c>
      <c r="AF9783" t="s">
        <v>929</v>
      </c>
      <c r="AG9783" t="s">
        <v>930</v>
      </c>
      <c r="AH9783" t="s">
        <v>930</v>
      </c>
      <c r="AI9783" t="s">
        <v>930</v>
      </c>
      <c r="AJ9783" t="s">
        <v>930</v>
      </c>
      <c r="AK9783" t="s">
        <v>930</v>
      </c>
      <c r="AL9783" t="s">
        <v>930</v>
      </c>
      <c r="AM9783" t="s">
        <v>930</v>
      </c>
      <c r="AN9783" t="s">
        <v>930</v>
      </c>
      <c r="AO9783" t="s">
        <v>930</v>
      </c>
      <c r="AP9783" t="s">
        <v>930</v>
      </c>
      <c r="AQ9783" t="s">
        <v>930</v>
      </c>
      <c r="AR9783" t="s">
        <v>930</v>
      </c>
      <c r="AS9783" t="s">
        <v>929</v>
      </c>
      <c r="AT9783" t="s">
        <v>929</v>
      </c>
      <c r="AU9783" t="s">
        <v>929</v>
      </c>
      <c r="AV9783" t="s">
        <v>930</v>
      </c>
      <c r="AW9783" t="s">
        <v>929</v>
      </c>
      <c r="AX9783" t="s">
        <v>929</v>
      </c>
    </row>
    <row r="9784" spans="1:50">
      <c r="A9784">
        <v>804608</v>
      </c>
      <c r="B9784" t="s">
        <v>91</v>
      </c>
      <c r="C9784" t="s">
        <v>930</v>
      </c>
      <c r="D9784" t="s">
        <v>929</v>
      </c>
      <c r="E9784" t="s">
        <v>930</v>
      </c>
      <c r="F9784" t="s">
        <v>929</v>
      </c>
      <c r="G9784" t="s">
        <v>929</v>
      </c>
      <c r="H9784" t="s">
        <v>930</v>
      </c>
      <c r="I9784" t="s">
        <v>928</v>
      </c>
      <c r="J9784" t="s">
        <v>928</v>
      </c>
      <c r="K9784" t="s">
        <v>928</v>
      </c>
      <c r="L9784" t="s">
        <v>930</v>
      </c>
      <c r="M9784" t="s">
        <v>928</v>
      </c>
      <c r="N9784" t="s">
        <v>928</v>
      </c>
      <c r="O9784" t="s">
        <v>928</v>
      </c>
      <c r="P9784" t="s">
        <v>930</v>
      </c>
      <c r="Q9784" t="s">
        <v>930</v>
      </c>
      <c r="R9784" t="s">
        <v>930</v>
      </c>
      <c r="S9784" t="s">
        <v>930</v>
      </c>
      <c r="T9784" t="s">
        <v>930</v>
      </c>
      <c r="U9784" t="s">
        <v>929</v>
      </c>
      <c r="V9784" t="s">
        <v>930</v>
      </c>
      <c r="W9784" t="s">
        <v>929</v>
      </c>
      <c r="X9784" t="s">
        <v>929</v>
      </c>
      <c r="Y9784" t="s">
        <v>929</v>
      </c>
      <c r="Z9784" t="s">
        <v>929</v>
      </c>
      <c r="AA9784" t="s">
        <v>930</v>
      </c>
      <c r="AB9784" t="s">
        <v>930</v>
      </c>
      <c r="AC9784" t="s">
        <v>930</v>
      </c>
      <c r="AD9784" t="s">
        <v>928</v>
      </c>
      <c r="AE9784" t="s">
        <v>930</v>
      </c>
      <c r="AF9784" t="s">
        <v>930</v>
      </c>
      <c r="AG9784" t="s">
        <v>930</v>
      </c>
      <c r="AH9784" t="s">
        <v>930</v>
      </c>
      <c r="AI9784" t="s">
        <v>930</v>
      </c>
      <c r="AJ9784" t="s">
        <v>930</v>
      </c>
      <c r="AK9784" t="s">
        <v>930</v>
      </c>
      <c r="AL9784" t="s">
        <v>930</v>
      </c>
      <c r="AM9784" t="s">
        <v>929</v>
      </c>
      <c r="AN9784" t="s">
        <v>929</v>
      </c>
      <c r="AO9784" t="s">
        <v>929</v>
      </c>
      <c r="AP9784" t="s">
        <v>929</v>
      </c>
      <c r="AQ9784" t="s">
        <v>929</v>
      </c>
      <c r="AR9784" t="s">
        <v>929</v>
      </c>
      <c r="AS9784" t="s">
        <v>929</v>
      </c>
      <c r="AT9784" t="s">
        <v>930</v>
      </c>
      <c r="AU9784" t="s">
        <v>930</v>
      </c>
      <c r="AV9784" t="s">
        <v>930</v>
      </c>
      <c r="AW9784" t="s">
        <v>930</v>
      </c>
      <c r="AX9784" t="s">
        <v>930</v>
      </c>
    </row>
    <row r="9785" spans="1:50">
      <c r="A9785">
        <v>804623</v>
      </c>
      <c r="B9785" t="s">
        <v>91</v>
      </c>
      <c r="C9785" t="s">
        <v>930</v>
      </c>
      <c r="D9785" t="s">
        <v>930</v>
      </c>
      <c r="E9785" t="s">
        <v>930</v>
      </c>
      <c r="F9785" t="s">
        <v>930</v>
      </c>
      <c r="G9785" t="s">
        <v>930</v>
      </c>
      <c r="H9785" t="s">
        <v>929</v>
      </c>
      <c r="I9785" t="s">
        <v>928</v>
      </c>
      <c r="J9785" t="s">
        <v>928</v>
      </c>
      <c r="K9785" t="s">
        <v>928</v>
      </c>
      <c r="L9785" t="s">
        <v>928</v>
      </c>
      <c r="M9785" t="s">
        <v>928</v>
      </c>
      <c r="N9785" t="s">
        <v>930</v>
      </c>
      <c r="O9785" t="s">
        <v>930</v>
      </c>
      <c r="P9785" t="s">
        <v>929</v>
      </c>
      <c r="Q9785" t="s">
        <v>929</v>
      </c>
      <c r="R9785" t="s">
        <v>929</v>
      </c>
      <c r="S9785" t="s">
        <v>929</v>
      </c>
      <c r="T9785" t="s">
        <v>929</v>
      </c>
      <c r="U9785" t="s">
        <v>929</v>
      </c>
      <c r="V9785" t="s">
        <v>930</v>
      </c>
      <c r="W9785" t="s">
        <v>929</v>
      </c>
      <c r="X9785" t="s">
        <v>929</v>
      </c>
      <c r="Y9785" t="s">
        <v>929</v>
      </c>
      <c r="Z9785" t="s">
        <v>930</v>
      </c>
      <c r="AA9785" t="s">
        <v>930</v>
      </c>
      <c r="AB9785" t="s">
        <v>930</v>
      </c>
      <c r="AC9785" t="s">
        <v>930</v>
      </c>
      <c r="AD9785" t="s">
        <v>929</v>
      </c>
      <c r="AE9785" t="s">
        <v>930</v>
      </c>
      <c r="AF9785" t="s">
        <v>930</v>
      </c>
      <c r="AG9785" t="s">
        <v>929</v>
      </c>
      <c r="AH9785" t="s">
        <v>929</v>
      </c>
      <c r="AI9785" t="s">
        <v>929</v>
      </c>
      <c r="AJ9785" t="s">
        <v>929</v>
      </c>
      <c r="AK9785" t="s">
        <v>929</v>
      </c>
      <c r="AL9785" t="s">
        <v>929</v>
      </c>
      <c r="AM9785" t="s">
        <v>930</v>
      </c>
      <c r="AN9785" t="s">
        <v>930</v>
      </c>
      <c r="AO9785" t="s">
        <v>930</v>
      </c>
      <c r="AP9785" t="s">
        <v>930</v>
      </c>
      <c r="AQ9785" t="s">
        <v>930</v>
      </c>
      <c r="AR9785" t="s">
        <v>930</v>
      </c>
      <c r="AS9785" t="s">
        <v>929</v>
      </c>
      <c r="AT9785" t="s">
        <v>929</v>
      </c>
      <c r="AU9785" t="s">
        <v>929</v>
      </c>
      <c r="AV9785" t="s">
        <v>929</v>
      </c>
      <c r="AW9785" t="s">
        <v>929</v>
      </c>
      <c r="AX9785" t="s">
        <v>929</v>
      </c>
    </row>
    <row r="9786" spans="1:50">
      <c r="A9786">
        <v>804663</v>
      </c>
      <c r="B9786" t="s">
        <v>91</v>
      </c>
      <c r="C9786" t="s">
        <v>930</v>
      </c>
      <c r="D9786" t="s">
        <v>928</v>
      </c>
      <c r="E9786" t="s">
        <v>929</v>
      </c>
      <c r="F9786" t="s">
        <v>929</v>
      </c>
      <c r="G9786" t="s">
        <v>929</v>
      </c>
      <c r="H9786" t="s">
        <v>929</v>
      </c>
      <c r="I9786" t="s">
        <v>928</v>
      </c>
      <c r="J9786" t="s">
        <v>928</v>
      </c>
      <c r="K9786" t="s">
        <v>928</v>
      </c>
      <c r="L9786" t="s">
        <v>928</v>
      </c>
      <c r="M9786" t="s">
        <v>928</v>
      </c>
      <c r="N9786" t="s">
        <v>928</v>
      </c>
      <c r="O9786" t="s">
        <v>930</v>
      </c>
      <c r="P9786" t="s">
        <v>930</v>
      </c>
      <c r="Q9786" t="s">
        <v>930</v>
      </c>
      <c r="R9786" t="s">
        <v>930</v>
      </c>
      <c r="S9786" t="s">
        <v>930</v>
      </c>
      <c r="T9786" t="s">
        <v>930</v>
      </c>
      <c r="U9786" t="s">
        <v>929</v>
      </c>
      <c r="V9786" t="s">
        <v>929</v>
      </c>
      <c r="W9786" t="s">
        <v>929</v>
      </c>
      <c r="X9786" t="s">
        <v>929</v>
      </c>
      <c r="Y9786" t="s">
        <v>929</v>
      </c>
      <c r="Z9786" t="s">
        <v>929</v>
      </c>
      <c r="AA9786" t="s">
        <v>930</v>
      </c>
      <c r="AB9786" t="s">
        <v>930</v>
      </c>
      <c r="AC9786" t="s">
        <v>930</v>
      </c>
      <c r="AD9786" t="s">
        <v>930</v>
      </c>
      <c r="AE9786" t="s">
        <v>930</v>
      </c>
      <c r="AF9786" t="s">
        <v>930</v>
      </c>
      <c r="AG9786" t="s">
        <v>930</v>
      </c>
      <c r="AH9786" t="s">
        <v>930</v>
      </c>
      <c r="AI9786" t="s">
        <v>930</v>
      </c>
      <c r="AJ9786" t="s">
        <v>930</v>
      </c>
      <c r="AK9786" t="s">
        <v>930</v>
      </c>
      <c r="AL9786" t="s">
        <v>930</v>
      </c>
      <c r="AM9786" t="s">
        <v>930</v>
      </c>
      <c r="AN9786" t="s">
        <v>930</v>
      </c>
      <c r="AO9786" t="s">
        <v>930</v>
      </c>
      <c r="AP9786" t="s">
        <v>930</v>
      </c>
      <c r="AQ9786" t="s">
        <v>930</v>
      </c>
      <c r="AR9786" t="s">
        <v>930</v>
      </c>
      <c r="AS9786" t="s">
        <v>929</v>
      </c>
      <c r="AT9786" t="s">
        <v>930</v>
      </c>
      <c r="AU9786" t="s">
        <v>930</v>
      </c>
      <c r="AV9786" t="s">
        <v>930</v>
      </c>
      <c r="AW9786" t="s">
        <v>930</v>
      </c>
      <c r="AX9786" t="s">
        <v>930</v>
      </c>
    </row>
    <row r="9787" spans="1:50">
      <c r="A9787">
        <v>804697</v>
      </c>
      <c r="B9787" t="s">
        <v>91</v>
      </c>
      <c r="C9787" t="s">
        <v>930</v>
      </c>
      <c r="D9787" t="s">
        <v>929</v>
      </c>
      <c r="E9787" t="s">
        <v>930</v>
      </c>
      <c r="F9787" t="s">
        <v>930</v>
      </c>
      <c r="G9787" t="s">
        <v>929</v>
      </c>
      <c r="H9787" t="s">
        <v>929</v>
      </c>
      <c r="I9787" t="s">
        <v>928</v>
      </c>
      <c r="J9787" t="s">
        <v>928</v>
      </c>
      <c r="K9787" t="s">
        <v>928</v>
      </c>
      <c r="L9787" t="s">
        <v>930</v>
      </c>
      <c r="M9787" t="s">
        <v>928</v>
      </c>
      <c r="N9787" t="s">
        <v>928</v>
      </c>
      <c r="O9787" t="s">
        <v>928</v>
      </c>
      <c r="P9787" t="s">
        <v>930</v>
      </c>
      <c r="Q9787" t="s">
        <v>930</v>
      </c>
      <c r="R9787" t="s">
        <v>930</v>
      </c>
      <c r="S9787" t="s">
        <v>930</v>
      </c>
      <c r="T9787" t="s">
        <v>930</v>
      </c>
      <c r="U9787" t="s">
        <v>929</v>
      </c>
      <c r="V9787" t="s">
        <v>930</v>
      </c>
      <c r="W9787" t="s">
        <v>929</v>
      </c>
      <c r="X9787" t="s">
        <v>929</v>
      </c>
      <c r="Y9787" t="s">
        <v>929</v>
      </c>
      <c r="Z9787" t="s">
        <v>929</v>
      </c>
      <c r="AA9787" t="s">
        <v>930</v>
      </c>
      <c r="AB9787" t="s">
        <v>930</v>
      </c>
      <c r="AC9787" t="s">
        <v>930</v>
      </c>
      <c r="AD9787" t="s">
        <v>929</v>
      </c>
      <c r="AE9787" t="s">
        <v>929</v>
      </c>
      <c r="AF9787" t="s">
        <v>930</v>
      </c>
      <c r="AG9787" t="s">
        <v>930</v>
      </c>
      <c r="AH9787" t="s">
        <v>930</v>
      </c>
      <c r="AI9787" t="s">
        <v>930</v>
      </c>
      <c r="AJ9787" t="s">
        <v>930</v>
      </c>
      <c r="AK9787" t="s">
        <v>929</v>
      </c>
      <c r="AL9787" t="s">
        <v>930</v>
      </c>
      <c r="AM9787" t="s">
        <v>930</v>
      </c>
      <c r="AN9787" t="s">
        <v>930</v>
      </c>
      <c r="AO9787" t="s">
        <v>930</v>
      </c>
      <c r="AP9787" t="s">
        <v>930</v>
      </c>
      <c r="AQ9787" t="s">
        <v>930</v>
      </c>
      <c r="AR9787" t="s">
        <v>929</v>
      </c>
      <c r="AS9787" t="s">
        <v>929</v>
      </c>
      <c r="AT9787" t="s">
        <v>930</v>
      </c>
      <c r="AU9787" t="s">
        <v>930</v>
      </c>
      <c r="AV9787" t="s">
        <v>930</v>
      </c>
      <c r="AW9787" t="s">
        <v>929</v>
      </c>
      <c r="AX9787" t="s">
        <v>930</v>
      </c>
    </row>
    <row r="9788" spans="1:50">
      <c r="A9788">
        <v>804702</v>
      </c>
      <c r="B9788" t="s">
        <v>91</v>
      </c>
      <c r="C9788" t="s">
        <v>928</v>
      </c>
      <c r="D9788" t="s">
        <v>928</v>
      </c>
      <c r="E9788" t="s">
        <v>928</v>
      </c>
      <c r="F9788" t="s">
        <v>928</v>
      </c>
      <c r="G9788" t="s">
        <v>928</v>
      </c>
      <c r="H9788" t="s">
        <v>928</v>
      </c>
      <c r="I9788" t="s">
        <v>929</v>
      </c>
      <c r="J9788" t="s">
        <v>928</v>
      </c>
      <c r="K9788" t="s">
        <v>928</v>
      </c>
      <c r="L9788" t="s">
        <v>929</v>
      </c>
      <c r="M9788" t="s">
        <v>929</v>
      </c>
      <c r="N9788" t="s">
        <v>928</v>
      </c>
      <c r="O9788" t="s">
        <v>928</v>
      </c>
      <c r="P9788" t="s">
        <v>930</v>
      </c>
      <c r="Q9788" t="s">
        <v>930</v>
      </c>
      <c r="R9788" t="s">
        <v>930</v>
      </c>
      <c r="S9788" t="s">
        <v>930</v>
      </c>
      <c r="T9788" t="s">
        <v>930</v>
      </c>
      <c r="U9788" t="s">
        <v>929</v>
      </c>
      <c r="V9788" t="s">
        <v>929</v>
      </c>
      <c r="W9788" t="s">
        <v>929</v>
      </c>
      <c r="X9788" t="s">
        <v>929</v>
      </c>
      <c r="Y9788" t="s">
        <v>929</v>
      </c>
      <c r="Z9788" t="s">
        <v>929</v>
      </c>
      <c r="AA9788" t="s">
        <v>930</v>
      </c>
      <c r="AB9788" t="s">
        <v>930</v>
      </c>
      <c r="AC9788" t="s">
        <v>930</v>
      </c>
      <c r="AD9788" t="s">
        <v>930</v>
      </c>
      <c r="AE9788" t="s">
        <v>930</v>
      </c>
      <c r="AF9788" t="s">
        <v>930</v>
      </c>
      <c r="AG9788" t="s">
        <v>930</v>
      </c>
      <c r="AH9788" t="s">
        <v>929</v>
      </c>
      <c r="AI9788" t="s">
        <v>930</v>
      </c>
      <c r="AJ9788" t="s">
        <v>930</v>
      </c>
      <c r="AK9788" t="s">
        <v>930</v>
      </c>
      <c r="AL9788" t="s">
        <v>930</v>
      </c>
      <c r="AM9788" t="s">
        <v>929</v>
      </c>
      <c r="AN9788" t="s">
        <v>930</v>
      </c>
      <c r="AO9788" t="s">
        <v>929</v>
      </c>
      <c r="AP9788" t="s">
        <v>929</v>
      </c>
      <c r="AQ9788" t="s">
        <v>929</v>
      </c>
      <c r="AR9788" t="s">
        <v>930</v>
      </c>
      <c r="AS9788" t="s">
        <v>929</v>
      </c>
      <c r="AT9788" t="s">
        <v>929</v>
      </c>
      <c r="AU9788" t="s">
        <v>929</v>
      </c>
      <c r="AV9788" t="s">
        <v>929</v>
      </c>
      <c r="AW9788" t="s">
        <v>929</v>
      </c>
      <c r="AX9788" t="s">
        <v>929</v>
      </c>
    </row>
    <row r="9789" spans="1:50">
      <c r="A9789">
        <v>804711</v>
      </c>
      <c r="B9789" t="s">
        <v>91</v>
      </c>
      <c r="C9789" t="s">
        <v>930</v>
      </c>
      <c r="D9789" t="s">
        <v>930</v>
      </c>
      <c r="E9789" t="s">
        <v>928</v>
      </c>
      <c r="F9789" t="s">
        <v>928</v>
      </c>
      <c r="G9789" t="s">
        <v>928</v>
      </c>
      <c r="H9789" t="s">
        <v>928</v>
      </c>
      <c r="I9789" t="s">
        <v>928</v>
      </c>
      <c r="J9789" t="s">
        <v>928</v>
      </c>
      <c r="K9789" t="s">
        <v>928</v>
      </c>
      <c r="L9789" t="s">
        <v>928</v>
      </c>
      <c r="M9789" t="s">
        <v>930</v>
      </c>
      <c r="N9789" t="s">
        <v>928</v>
      </c>
      <c r="O9789" t="s">
        <v>930</v>
      </c>
      <c r="P9789" t="s">
        <v>929</v>
      </c>
      <c r="Q9789" t="s">
        <v>929</v>
      </c>
      <c r="R9789" t="s">
        <v>929</v>
      </c>
      <c r="S9789" t="s">
        <v>929</v>
      </c>
      <c r="T9789" t="s">
        <v>929</v>
      </c>
      <c r="U9789" t="s">
        <v>929</v>
      </c>
      <c r="V9789" t="s">
        <v>929</v>
      </c>
      <c r="W9789" t="s">
        <v>929</v>
      </c>
      <c r="X9789" t="s">
        <v>929</v>
      </c>
      <c r="Y9789" t="s">
        <v>929</v>
      </c>
      <c r="Z9789" t="s">
        <v>929</v>
      </c>
      <c r="AA9789" t="s">
        <v>930</v>
      </c>
      <c r="AB9789" t="s">
        <v>930</v>
      </c>
      <c r="AC9789" t="s">
        <v>930</v>
      </c>
      <c r="AD9789" t="s">
        <v>930</v>
      </c>
      <c r="AE9789" t="s">
        <v>929</v>
      </c>
      <c r="AF9789" t="s">
        <v>930</v>
      </c>
      <c r="AG9789" t="s">
        <v>929</v>
      </c>
      <c r="AH9789" t="s">
        <v>929</v>
      </c>
      <c r="AI9789" t="s">
        <v>929</v>
      </c>
      <c r="AJ9789" t="s">
        <v>929</v>
      </c>
      <c r="AK9789" t="s">
        <v>929</v>
      </c>
      <c r="AL9789" t="s">
        <v>929</v>
      </c>
      <c r="AM9789" t="s">
        <v>930</v>
      </c>
      <c r="AN9789" t="s">
        <v>930</v>
      </c>
      <c r="AO9789" t="s">
        <v>930</v>
      </c>
      <c r="AP9789" t="s">
        <v>930</v>
      </c>
      <c r="AQ9789" t="s">
        <v>930</v>
      </c>
      <c r="AR9789" t="s">
        <v>930</v>
      </c>
      <c r="AS9789" t="s">
        <v>929</v>
      </c>
      <c r="AT9789" t="s">
        <v>929</v>
      </c>
      <c r="AU9789" t="s">
        <v>929</v>
      </c>
      <c r="AV9789" t="s">
        <v>929</v>
      </c>
      <c r="AW9789" t="s">
        <v>929</v>
      </c>
      <c r="AX9789" t="s">
        <v>929</v>
      </c>
    </row>
    <row r="9790" spans="1:50">
      <c r="A9790">
        <v>804753</v>
      </c>
      <c r="B9790" t="s">
        <v>91</v>
      </c>
      <c r="C9790" t="s">
        <v>929</v>
      </c>
      <c r="D9790" t="s">
        <v>930</v>
      </c>
      <c r="E9790" t="s">
        <v>928</v>
      </c>
      <c r="F9790" t="s">
        <v>929</v>
      </c>
      <c r="G9790" t="s">
        <v>928</v>
      </c>
      <c r="H9790" t="s">
        <v>929</v>
      </c>
      <c r="I9790" t="s">
        <v>929</v>
      </c>
      <c r="J9790" t="s">
        <v>929</v>
      </c>
      <c r="K9790" t="s">
        <v>929</v>
      </c>
      <c r="L9790" t="s">
        <v>928</v>
      </c>
      <c r="M9790" t="s">
        <v>929</v>
      </c>
      <c r="N9790" t="s">
        <v>929</v>
      </c>
      <c r="O9790" t="s">
        <v>930</v>
      </c>
      <c r="P9790" t="s">
        <v>928</v>
      </c>
      <c r="Q9790" t="s">
        <v>930</v>
      </c>
      <c r="R9790" t="s">
        <v>930</v>
      </c>
      <c r="S9790" t="s">
        <v>930</v>
      </c>
      <c r="T9790" t="s">
        <v>930</v>
      </c>
      <c r="U9790" t="s">
        <v>928</v>
      </c>
      <c r="V9790" t="s">
        <v>928</v>
      </c>
      <c r="W9790" t="s">
        <v>930</v>
      </c>
      <c r="X9790" t="s">
        <v>928</v>
      </c>
      <c r="Y9790" t="s">
        <v>930</v>
      </c>
      <c r="Z9790" t="s">
        <v>929</v>
      </c>
      <c r="AA9790" t="s">
        <v>930</v>
      </c>
      <c r="AB9790" t="s">
        <v>930</v>
      </c>
      <c r="AC9790" t="s">
        <v>929</v>
      </c>
      <c r="AD9790" t="s">
        <v>930</v>
      </c>
      <c r="AE9790" t="s">
        <v>930</v>
      </c>
      <c r="AF9790" t="s">
        <v>930</v>
      </c>
      <c r="AG9790" t="s">
        <v>930</v>
      </c>
      <c r="AH9790" t="s">
        <v>929</v>
      </c>
      <c r="AI9790" t="s">
        <v>930</v>
      </c>
      <c r="AJ9790" t="s">
        <v>930</v>
      </c>
      <c r="AK9790" t="s">
        <v>930</v>
      </c>
      <c r="AL9790" t="s">
        <v>930</v>
      </c>
      <c r="AM9790" t="s">
        <v>930</v>
      </c>
      <c r="AN9790" t="s">
        <v>930</v>
      </c>
      <c r="AO9790" t="s">
        <v>929</v>
      </c>
      <c r="AP9790" t="s">
        <v>930</v>
      </c>
      <c r="AQ9790" t="s">
        <v>930</v>
      </c>
      <c r="AR9790" t="s">
        <v>930</v>
      </c>
      <c r="AS9790" t="s">
        <v>929</v>
      </c>
      <c r="AT9790" t="s">
        <v>929</v>
      </c>
      <c r="AU9790" t="s">
        <v>929</v>
      </c>
      <c r="AV9790" t="s">
        <v>929</v>
      </c>
      <c r="AW9790" t="s">
        <v>929</v>
      </c>
      <c r="AX9790" t="s">
        <v>929</v>
      </c>
    </row>
    <row r="9791" spans="1:50">
      <c r="A9791">
        <v>804756</v>
      </c>
      <c r="B9791" t="s">
        <v>91</v>
      </c>
      <c r="C9791" t="s">
        <v>929</v>
      </c>
      <c r="D9791" t="s">
        <v>929</v>
      </c>
      <c r="E9791" t="s">
        <v>930</v>
      </c>
      <c r="F9791" t="s">
        <v>929</v>
      </c>
      <c r="G9791" t="s">
        <v>929</v>
      </c>
      <c r="H9791" t="s">
        <v>929</v>
      </c>
      <c r="I9791" t="s">
        <v>929</v>
      </c>
      <c r="J9791" t="s">
        <v>929</v>
      </c>
      <c r="K9791" t="s">
        <v>930</v>
      </c>
      <c r="L9791" t="s">
        <v>930</v>
      </c>
      <c r="M9791" t="s">
        <v>929</v>
      </c>
      <c r="N9791" t="s">
        <v>929</v>
      </c>
      <c r="O9791" t="s">
        <v>928</v>
      </c>
      <c r="P9791" t="s">
        <v>928</v>
      </c>
      <c r="Q9791" t="s">
        <v>930</v>
      </c>
      <c r="R9791" t="s">
        <v>929</v>
      </c>
      <c r="S9791" t="s">
        <v>930</v>
      </c>
      <c r="T9791" t="s">
        <v>928</v>
      </c>
      <c r="U9791" t="s">
        <v>929</v>
      </c>
      <c r="V9791" t="s">
        <v>929</v>
      </c>
      <c r="W9791" t="s">
        <v>929</v>
      </c>
      <c r="X9791" t="s">
        <v>929</v>
      </c>
      <c r="Y9791" t="s">
        <v>928</v>
      </c>
      <c r="Z9791" t="s">
        <v>930</v>
      </c>
      <c r="AA9791" t="s">
        <v>929</v>
      </c>
      <c r="AB9791" t="s">
        <v>930</v>
      </c>
      <c r="AC9791" t="s">
        <v>930</v>
      </c>
      <c r="AD9791" t="s">
        <v>929</v>
      </c>
      <c r="AE9791" t="s">
        <v>929</v>
      </c>
      <c r="AF9791" t="s">
        <v>930</v>
      </c>
      <c r="AG9791" t="s">
        <v>929</v>
      </c>
      <c r="AH9791" t="s">
        <v>930</v>
      </c>
      <c r="AI9791" t="s">
        <v>930</v>
      </c>
      <c r="AJ9791" t="s">
        <v>930</v>
      </c>
      <c r="AK9791" t="s">
        <v>930</v>
      </c>
      <c r="AL9791" t="s">
        <v>930</v>
      </c>
      <c r="AM9791" t="s">
        <v>930</v>
      </c>
      <c r="AN9791" t="s">
        <v>930</v>
      </c>
      <c r="AO9791" t="s">
        <v>930</v>
      </c>
      <c r="AP9791" t="s">
        <v>930</v>
      </c>
      <c r="AQ9791" t="s">
        <v>930</v>
      </c>
      <c r="AR9791" t="s">
        <v>930</v>
      </c>
      <c r="AS9791" t="s">
        <v>929</v>
      </c>
      <c r="AT9791" t="s">
        <v>929</v>
      </c>
      <c r="AU9791" t="s">
        <v>930</v>
      </c>
      <c r="AV9791" t="s">
        <v>929</v>
      </c>
      <c r="AW9791" t="s">
        <v>929</v>
      </c>
      <c r="AX9791" t="s">
        <v>930</v>
      </c>
    </row>
    <row r="9792" spans="1:50">
      <c r="A9792">
        <v>804761</v>
      </c>
      <c r="B9792" t="s">
        <v>91</v>
      </c>
      <c r="C9792" t="s">
        <v>929</v>
      </c>
      <c r="D9792" t="s">
        <v>930</v>
      </c>
      <c r="E9792" t="s">
        <v>930</v>
      </c>
      <c r="F9792" t="s">
        <v>929</v>
      </c>
      <c r="G9792" t="s">
        <v>929</v>
      </c>
      <c r="H9792" t="s">
        <v>929</v>
      </c>
      <c r="I9792" t="s">
        <v>929</v>
      </c>
      <c r="J9792" t="s">
        <v>930</v>
      </c>
      <c r="K9792" t="s">
        <v>928</v>
      </c>
      <c r="L9792" t="s">
        <v>929</v>
      </c>
      <c r="M9792" t="s">
        <v>929</v>
      </c>
      <c r="N9792" t="s">
        <v>929</v>
      </c>
      <c r="O9792" t="s">
        <v>928</v>
      </c>
      <c r="P9792" t="s">
        <v>928</v>
      </c>
      <c r="Q9792" t="s">
        <v>930</v>
      </c>
      <c r="R9792" t="s">
        <v>928</v>
      </c>
      <c r="S9792" t="s">
        <v>930</v>
      </c>
      <c r="T9792" t="s">
        <v>929</v>
      </c>
      <c r="U9792" t="s">
        <v>929</v>
      </c>
      <c r="V9792" t="s">
        <v>929</v>
      </c>
      <c r="W9792" t="s">
        <v>930</v>
      </c>
      <c r="X9792" t="s">
        <v>928</v>
      </c>
      <c r="Y9792" t="s">
        <v>930</v>
      </c>
      <c r="Z9792" t="s">
        <v>930</v>
      </c>
      <c r="AA9792" t="s">
        <v>929</v>
      </c>
      <c r="AB9792" t="s">
        <v>929</v>
      </c>
      <c r="AC9792" t="s">
        <v>929</v>
      </c>
      <c r="AD9792" t="s">
        <v>929</v>
      </c>
      <c r="AE9792" t="s">
        <v>929</v>
      </c>
      <c r="AF9792" t="s">
        <v>929</v>
      </c>
      <c r="AG9792" t="s">
        <v>929</v>
      </c>
      <c r="AH9792" t="s">
        <v>930</v>
      </c>
      <c r="AI9792" t="s">
        <v>930</v>
      </c>
      <c r="AJ9792" t="s">
        <v>930</v>
      </c>
      <c r="AK9792" t="s">
        <v>930</v>
      </c>
      <c r="AL9792" t="s">
        <v>930</v>
      </c>
      <c r="AM9792" t="s">
        <v>930</v>
      </c>
      <c r="AN9792" t="s">
        <v>930</v>
      </c>
      <c r="AO9792" t="s">
        <v>930</v>
      </c>
      <c r="AP9792" t="s">
        <v>930</v>
      </c>
      <c r="AQ9792" t="s">
        <v>929</v>
      </c>
      <c r="AR9792" t="s">
        <v>929</v>
      </c>
      <c r="AS9792" t="s">
        <v>929</v>
      </c>
      <c r="AT9792" t="s">
        <v>929</v>
      </c>
      <c r="AU9792" t="s">
        <v>929</v>
      </c>
      <c r="AV9792" t="s">
        <v>929</v>
      </c>
      <c r="AW9792" t="s">
        <v>929</v>
      </c>
      <c r="AX9792" t="s">
        <v>930</v>
      </c>
    </row>
    <row r="9793" spans="1:50">
      <c r="A9793">
        <v>804772</v>
      </c>
      <c r="B9793" t="s">
        <v>91</v>
      </c>
      <c r="C9793" t="s">
        <v>929</v>
      </c>
      <c r="D9793" t="s">
        <v>929</v>
      </c>
      <c r="E9793" t="s">
        <v>930</v>
      </c>
      <c r="F9793" t="s">
        <v>929</v>
      </c>
      <c r="G9793" t="s">
        <v>929</v>
      </c>
      <c r="H9793" t="s">
        <v>929</v>
      </c>
      <c r="I9793" t="s">
        <v>929</v>
      </c>
      <c r="J9793" t="s">
        <v>930</v>
      </c>
      <c r="K9793" t="s">
        <v>928</v>
      </c>
      <c r="L9793" t="s">
        <v>930</v>
      </c>
      <c r="M9793" t="s">
        <v>929</v>
      </c>
      <c r="N9793" t="s">
        <v>929</v>
      </c>
      <c r="O9793" t="s">
        <v>930</v>
      </c>
      <c r="P9793" t="s">
        <v>930</v>
      </c>
      <c r="Q9793" t="s">
        <v>928</v>
      </c>
      <c r="R9793" t="s">
        <v>928</v>
      </c>
      <c r="S9793" t="s">
        <v>928</v>
      </c>
      <c r="T9793" t="s">
        <v>928</v>
      </c>
      <c r="U9793" t="s">
        <v>930</v>
      </c>
      <c r="V9793" t="s">
        <v>929</v>
      </c>
      <c r="W9793" t="s">
        <v>930</v>
      </c>
      <c r="X9793" t="s">
        <v>930</v>
      </c>
      <c r="Y9793" t="s">
        <v>929</v>
      </c>
      <c r="Z9793" t="s">
        <v>930</v>
      </c>
      <c r="AA9793" t="s">
        <v>930</v>
      </c>
      <c r="AB9793" t="s">
        <v>930</v>
      </c>
      <c r="AC9793" t="s">
        <v>928</v>
      </c>
      <c r="AD9793" t="s">
        <v>929</v>
      </c>
      <c r="AE9793" t="s">
        <v>928</v>
      </c>
      <c r="AF9793" t="s">
        <v>930</v>
      </c>
      <c r="AG9793" t="s">
        <v>930</v>
      </c>
      <c r="AH9793" t="s">
        <v>930</v>
      </c>
      <c r="AI9793" t="s">
        <v>930</v>
      </c>
      <c r="AJ9793" t="s">
        <v>930</v>
      </c>
      <c r="AK9793" t="s">
        <v>929</v>
      </c>
      <c r="AL9793" t="s">
        <v>929</v>
      </c>
      <c r="AM9793" t="s">
        <v>929</v>
      </c>
      <c r="AN9793" t="s">
        <v>929</v>
      </c>
      <c r="AO9793" t="s">
        <v>929</v>
      </c>
      <c r="AP9793" t="s">
        <v>930</v>
      </c>
      <c r="AQ9793" t="s">
        <v>929</v>
      </c>
      <c r="AR9793" t="s">
        <v>929</v>
      </c>
      <c r="AS9793" t="s">
        <v>929</v>
      </c>
      <c r="AT9793" t="s">
        <v>930</v>
      </c>
      <c r="AU9793" t="s">
        <v>929</v>
      </c>
      <c r="AV9793" t="s">
        <v>929</v>
      </c>
      <c r="AW9793" t="s">
        <v>930</v>
      </c>
      <c r="AX9793" t="s">
        <v>929</v>
      </c>
    </row>
    <row r="9794" spans="1:50">
      <c r="A9794">
        <v>804790</v>
      </c>
      <c r="B9794" t="s">
        <v>91</v>
      </c>
      <c r="C9794" t="s">
        <v>930</v>
      </c>
      <c r="D9794" t="s">
        <v>930</v>
      </c>
      <c r="E9794" t="s">
        <v>930</v>
      </c>
      <c r="F9794" t="s">
        <v>930</v>
      </c>
      <c r="G9794" t="s">
        <v>930</v>
      </c>
      <c r="H9794" t="s">
        <v>930</v>
      </c>
      <c r="I9794" t="s">
        <v>929</v>
      </c>
      <c r="J9794" t="s">
        <v>928</v>
      </c>
      <c r="K9794" t="s">
        <v>928</v>
      </c>
      <c r="L9794" t="s">
        <v>929</v>
      </c>
      <c r="M9794" t="s">
        <v>928</v>
      </c>
      <c r="N9794" t="s">
        <v>928</v>
      </c>
      <c r="O9794" t="s">
        <v>930</v>
      </c>
      <c r="P9794" t="s">
        <v>929</v>
      </c>
      <c r="Q9794" t="s">
        <v>930</v>
      </c>
      <c r="R9794" t="s">
        <v>930</v>
      </c>
      <c r="S9794" t="s">
        <v>930</v>
      </c>
      <c r="T9794" t="s">
        <v>930</v>
      </c>
      <c r="U9794" t="s">
        <v>929</v>
      </c>
      <c r="V9794" t="s">
        <v>930</v>
      </c>
      <c r="W9794" t="s">
        <v>929</v>
      </c>
      <c r="X9794" t="s">
        <v>929</v>
      </c>
      <c r="Y9794" t="s">
        <v>929</v>
      </c>
      <c r="Z9794" t="s">
        <v>929</v>
      </c>
      <c r="AA9794" t="s">
        <v>930</v>
      </c>
      <c r="AB9794" t="s">
        <v>929</v>
      </c>
      <c r="AC9794" t="s">
        <v>930</v>
      </c>
      <c r="AD9794" t="s">
        <v>929</v>
      </c>
      <c r="AE9794" t="s">
        <v>930</v>
      </c>
      <c r="AF9794" t="s">
        <v>930</v>
      </c>
      <c r="AG9794" t="s">
        <v>930</v>
      </c>
      <c r="AH9794" t="s">
        <v>930</v>
      </c>
      <c r="AI9794" t="s">
        <v>930</v>
      </c>
      <c r="AJ9794" t="s">
        <v>930</v>
      </c>
      <c r="AK9794" t="s">
        <v>929</v>
      </c>
      <c r="AL9794" t="s">
        <v>930</v>
      </c>
      <c r="AM9794" t="s">
        <v>929</v>
      </c>
      <c r="AN9794" t="s">
        <v>929</v>
      </c>
      <c r="AO9794" t="s">
        <v>929</v>
      </c>
      <c r="AP9794" t="s">
        <v>929</v>
      </c>
      <c r="AQ9794" t="s">
        <v>929</v>
      </c>
      <c r="AR9794" t="s">
        <v>929</v>
      </c>
      <c r="AS9794" t="s">
        <v>929</v>
      </c>
      <c r="AT9794" t="s">
        <v>930</v>
      </c>
      <c r="AU9794" t="s">
        <v>930</v>
      </c>
      <c r="AV9794" t="s">
        <v>930</v>
      </c>
      <c r="AW9794" t="s">
        <v>930</v>
      </c>
      <c r="AX9794" t="s">
        <v>930</v>
      </c>
    </row>
    <row r="9795" spans="1:50">
      <c r="A9795">
        <v>804839</v>
      </c>
      <c r="B9795" t="s">
        <v>91</v>
      </c>
      <c r="C9795" t="s">
        <v>930</v>
      </c>
      <c r="D9795" t="s">
        <v>928</v>
      </c>
      <c r="E9795" t="s">
        <v>928</v>
      </c>
      <c r="F9795" t="s">
        <v>930</v>
      </c>
      <c r="G9795" t="s">
        <v>928</v>
      </c>
      <c r="H9795" t="s">
        <v>930</v>
      </c>
      <c r="I9795" t="s">
        <v>928</v>
      </c>
      <c r="J9795" t="s">
        <v>928</v>
      </c>
      <c r="K9795" t="s">
        <v>928</v>
      </c>
      <c r="L9795" t="s">
        <v>928</v>
      </c>
      <c r="M9795" t="s">
        <v>928</v>
      </c>
      <c r="N9795" t="s">
        <v>928</v>
      </c>
      <c r="O9795" t="s">
        <v>928</v>
      </c>
      <c r="P9795" t="s">
        <v>930</v>
      </c>
      <c r="Q9795" t="s">
        <v>930</v>
      </c>
      <c r="R9795" t="s">
        <v>928</v>
      </c>
      <c r="S9795" t="s">
        <v>930</v>
      </c>
      <c r="T9795" t="s">
        <v>930</v>
      </c>
      <c r="U9795" t="s">
        <v>929</v>
      </c>
      <c r="V9795" t="s">
        <v>929</v>
      </c>
      <c r="W9795" t="s">
        <v>929</v>
      </c>
      <c r="X9795" t="s">
        <v>929</v>
      </c>
      <c r="Y9795" t="s">
        <v>929</v>
      </c>
      <c r="Z9795" t="s">
        <v>929</v>
      </c>
      <c r="AA9795" t="s">
        <v>928</v>
      </c>
      <c r="AB9795" t="s">
        <v>930</v>
      </c>
      <c r="AC9795" t="s">
        <v>930</v>
      </c>
      <c r="AD9795" t="s">
        <v>930</v>
      </c>
      <c r="AE9795" t="s">
        <v>930</v>
      </c>
      <c r="AF9795" t="s">
        <v>930</v>
      </c>
      <c r="AG9795" t="s">
        <v>930</v>
      </c>
      <c r="AH9795" t="s">
        <v>930</v>
      </c>
      <c r="AI9795" t="s">
        <v>930</v>
      </c>
      <c r="AJ9795" t="s">
        <v>930</v>
      </c>
      <c r="AK9795" t="s">
        <v>930</v>
      </c>
      <c r="AL9795" t="s">
        <v>930</v>
      </c>
      <c r="AM9795" t="s">
        <v>929</v>
      </c>
      <c r="AN9795" t="s">
        <v>929</v>
      </c>
      <c r="AO9795" t="s">
        <v>929</v>
      </c>
      <c r="AP9795" t="s">
        <v>929</v>
      </c>
      <c r="AQ9795" t="s">
        <v>929</v>
      </c>
      <c r="AR9795" t="s">
        <v>929</v>
      </c>
      <c r="AS9795" t="s">
        <v>929</v>
      </c>
      <c r="AT9795" t="s">
        <v>930</v>
      </c>
      <c r="AU9795" t="s">
        <v>930</v>
      </c>
      <c r="AV9795" t="s">
        <v>930</v>
      </c>
      <c r="AW9795" t="s">
        <v>930</v>
      </c>
      <c r="AX9795" t="s">
        <v>930</v>
      </c>
    </row>
    <row r="9796" spans="1:50">
      <c r="A9796">
        <v>804868</v>
      </c>
      <c r="B9796" t="s">
        <v>91</v>
      </c>
      <c r="C9796" t="s">
        <v>929</v>
      </c>
      <c r="D9796" t="s">
        <v>928</v>
      </c>
      <c r="E9796" t="s">
        <v>930</v>
      </c>
      <c r="F9796" t="s">
        <v>929</v>
      </c>
      <c r="G9796" t="s">
        <v>929</v>
      </c>
      <c r="H9796" t="s">
        <v>928</v>
      </c>
      <c r="I9796" t="s">
        <v>929</v>
      </c>
      <c r="J9796" t="s">
        <v>928</v>
      </c>
      <c r="K9796" t="s">
        <v>930</v>
      </c>
      <c r="L9796" t="s">
        <v>930</v>
      </c>
      <c r="M9796" t="s">
        <v>928</v>
      </c>
      <c r="N9796" t="s">
        <v>929</v>
      </c>
      <c r="O9796" t="s">
        <v>930</v>
      </c>
      <c r="P9796" t="s">
        <v>930</v>
      </c>
      <c r="Q9796" t="s">
        <v>930</v>
      </c>
      <c r="R9796" t="s">
        <v>930</v>
      </c>
      <c r="S9796" t="s">
        <v>930</v>
      </c>
      <c r="T9796" t="s">
        <v>929</v>
      </c>
      <c r="U9796" t="s">
        <v>929</v>
      </c>
      <c r="V9796" t="s">
        <v>929</v>
      </c>
      <c r="W9796" t="s">
        <v>929</v>
      </c>
      <c r="X9796" t="s">
        <v>929</v>
      </c>
      <c r="Y9796" t="s">
        <v>929</v>
      </c>
      <c r="Z9796" t="s">
        <v>929</v>
      </c>
      <c r="AA9796" t="s">
        <v>929</v>
      </c>
      <c r="AB9796" t="s">
        <v>930</v>
      </c>
      <c r="AC9796" t="s">
        <v>930</v>
      </c>
      <c r="AD9796" t="s">
        <v>930</v>
      </c>
      <c r="AE9796" t="s">
        <v>930</v>
      </c>
      <c r="AF9796" t="s">
        <v>930</v>
      </c>
      <c r="AG9796" t="s">
        <v>930</v>
      </c>
      <c r="AH9796" t="s">
        <v>930</v>
      </c>
      <c r="AI9796" t="s">
        <v>930</v>
      </c>
      <c r="AJ9796" t="s">
        <v>930</v>
      </c>
      <c r="AK9796" t="s">
        <v>930</v>
      </c>
      <c r="AL9796" t="s">
        <v>929</v>
      </c>
      <c r="AM9796" t="s">
        <v>929</v>
      </c>
      <c r="AN9796" t="s">
        <v>929</v>
      </c>
      <c r="AO9796" t="s">
        <v>930</v>
      </c>
      <c r="AP9796" t="s">
        <v>929</v>
      </c>
      <c r="AQ9796" t="s">
        <v>930</v>
      </c>
      <c r="AR9796" t="s">
        <v>929</v>
      </c>
      <c r="AS9796" t="s">
        <v>929</v>
      </c>
      <c r="AT9796" t="s">
        <v>930</v>
      </c>
      <c r="AU9796" t="s">
        <v>929</v>
      </c>
      <c r="AV9796" t="s">
        <v>930</v>
      </c>
      <c r="AW9796" t="s">
        <v>930</v>
      </c>
      <c r="AX9796" t="s">
        <v>930</v>
      </c>
    </row>
    <row r="9797" spans="1:50">
      <c r="A9797">
        <v>805588</v>
      </c>
      <c r="B9797" t="s">
        <v>91</v>
      </c>
      <c r="C9797" t="s">
        <v>929</v>
      </c>
      <c r="D9797" t="s">
        <v>930</v>
      </c>
      <c r="E9797" t="s">
        <v>929</v>
      </c>
      <c r="F9797" t="s">
        <v>929</v>
      </c>
      <c r="G9797" t="s">
        <v>929</v>
      </c>
      <c r="H9797" t="s">
        <v>929</v>
      </c>
      <c r="I9797" t="s">
        <v>929</v>
      </c>
      <c r="J9797" t="s">
        <v>930</v>
      </c>
      <c r="K9797" t="s">
        <v>930</v>
      </c>
      <c r="L9797" t="s">
        <v>930</v>
      </c>
      <c r="M9797" t="s">
        <v>930</v>
      </c>
      <c r="N9797" t="s">
        <v>929</v>
      </c>
      <c r="O9797" t="s">
        <v>930</v>
      </c>
      <c r="P9797" t="s">
        <v>929</v>
      </c>
      <c r="Q9797" t="s">
        <v>929</v>
      </c>
      <c r="R9797" t="s">
        <v>929</v>
      </c>
      <c r="S9797" t="s">
        <v>929</v>
      </c>
      <c r="T9797" t="s">
        <v>929</v>
      </c>
      <c r="U9797" t="s">
        <v>930</v>
      </c>
      <c r="V9797" t="s">
        <v>930</v>
      </c>
      <c r="W9797" t="s">
        <v>930</v>
      </c>
      <c r="X9797" t="s">
        <v>930</v>
      </c>
      <c r="Y9797" t="s">
        <v>930</v>
      </c>
      <c r="Z9797" t="s">
        <v>930</v>
      </c>
      <c r="AA9797" t="s">
        <v>929</v>
      </c>
      <c r="AB9797" t="s">
        <v>930</v>
      </c>
      <c r="AC9797" t="s">
        <v>930</v>
      </c>
      <c r="AD9797" t="s">
        <v>928</v>
      </c>
      <c r="AE9797" t="s">
        <v>930</v>
      </c>
      <c r="AF9797" t="s">
        <v>930</v>
      </c>
      <c r="AG9797" t="s">
        <v>929</v>
      </c>
      <c r="AH9797" t="s">
        <v>929</v>
      </c>
      <c r="AI9797" t="s">
        <v>929</v>
      </c>
      <c r="AJ9797" t="s">
        <v>929</v>
      </c>
      <c r="AK9797" t="s">
        <v>930</v>
      </c>
      <c r="AL9797" t="s">
        <v>929</v>
      </c>
      <c r="AM9797" t="s">
        <v>929</v>
      </c>
      <c r="AN9797" t="s">
        <v>930</v>
      </c>
      <c r="AO9797" t="s">
        <v>930</v>
      </c>
      <c r="AP9797" t="s">
        <v>930</v>
      </c>
      <c r="AQ9797" t="s">
        <v>930</v>
      </c>
      <c r="AR9797" t="s">
        <v>930</v>
      </c>
      <c r="AS9797" t="s">
        <v>929</v>
      </c>
      <c r="AT9797" t="s">
        <v>929</v>
      </c>
      <c r="AU9797" t="s">
        <v>929</v>
      </c>
      <c r="AV9797" t="s">
        <v>929</v>
      </c>
      <c r="AW9797" t="s">
        <v>929</v>
      </c>
      <c r="AX9797" t="s">
        <v>929</v>
      </c>
    </row>
    <row r="9798" spans="1:50">
      <c r="A9798">
        <v>805722</v>
      </c>
      <c r="B9798" t="s">
        <v>91</v>
      </c>
      <c r="C9798" t="s">
        <v>929</v>
      </c>
      <c r="D9798" t="s">
        <v>929</v>
      </c>
      <c r="E9798" t="s">
        <v>930</v>
      </c>
      <c r="F9798" t="s">
        <v>929</v>
      </c>
      <c r="G9798" t="s">
        <v>929</v>
      </c>
      <c r="H9798" t="s">
        <v>929</v>
      </c>
      <c r="I9798" t="s">
        <v>930</v>
      </c>
      <c r="J9798" t="s">
        <v>929</v>
      </c>
      <c r="K9798" t="s">
        <v>929</v>
      </c>
      <c r="L9798" t="s">
        <v>929</v>
      </c>
      <c r="M9798" t="s">
        <v>929</v>
      </c>
      <c r="N9798" t="s">
        <v>929</v>
      </c>
      <c r="O9798" t="s">
        <v>930</v>
      </c>
      <c r="P9798" t="s">
        <v>929</v>
      </c>
      <c r="Q9798" t="s">
        <v>929</v>
      </c>
      <c r="R9798" t="s">
        <v>928</v>
      </c>
      <c r="S9798" t="s">
        <v>929</v>
      </c>
      <c r="T9798" t="s">
        <v>929</v>
      </c>
      <c r="U9798" t="s">
        <v>929</v>
      </c>
      <c r="V9798" t="s">
        <v>929</v>
      </c>
      <c r="W9798" t="s">
        <v>929</v>
      </c>
      <c r="X9798" t="s">
        <v>929</v>
      </c>
      <c r="Y9798" t="s">
        <v>929</v>
      </c>
      <c r="Z9798" t="s">
        <v>930</v>
      </c>
      <c r="AA9798" t="s">
        <v>930</v>
      </c>
      <c r="AB9798" t="s">
        <v>930</v>
      </c>
      <c r="AC9798" t="s">
        <v>928</v>
      </c>
      <c r="AD9798" t="s">
        <v>929</v>
      </c>
      <c r="AE9798" t="s">
        <v>930</v>
      </c>
      <c r="AF9798" t="s">
        <v>930</v>
      </c>
      <c r="AG9798" t="s">
        <v>929</v>
      </c>
      <c r="AH9798" t="s">
        <v>930</v>
      </c>
      <c r="AI9798" t="s">
        <v>930</v>
      </c>
      <c r="AJ9798" t="s">
        <v>929</v>
      </c>
      <c r="AK9798" t="s">
        <v>929</v>
      </c>
      <c r="AL9798" t="s">
        <v>930</v>
      </c>
      <c r="AM9798" t="s">
        <v>930</v>
      </c>
      <c r="AN9798" t="s">
        <v>929</v>
      </c>
      <c r="AO9798" t="s">
        <v>930</v>
      </c>
      <c r="AP9798" t="s">
        <v>929</v>
      </c>
      <c r="AQ9798" t="s">
        <v>929</v>
      </c>
      <c r="AR9798" t="s">
        <v>929</v>
      </c>
      <c r="AS9798" t="s">
        <v>929</v>
      </c>
      <c r="AT9798" t="s">
        <v>929</v>
      </c>
      <c r="AU9798" t="s">
        <v>929</v>
      </c>
      <c r="AV9798" t="s">
        <v>929</v>
      </c>
      <c r="AW9798" t="s">
        <v>929</v>
      </c>
      <c r="AX9798" t="s">
        <v>929</v>
      </c>
    </row>
    <row r="9799" spans="1:50">
      <c r="A9799">
        <v>806177</v>
      </c>
      <c r="B9799" t="s">
        <v>91</v>
      </c>
      <c r="C9799" t="s">
        <v>929</v>
      </c>
      <c r="D9799" t="s">
        <v>929</v>
      </c>
      <c r="E9799" t="s">
        <v>929</v>
      </c>
      <c r="F9799" t="s">
        <v>929</v>
      </c>
      <c r="G9799" t="s">
        <v>929</v>
      </c>
      <c r="H9799" t="s">
        <v>929</v>
      </c>
      <c r="I9799" t="s">
        <v>929</v>
      </c>
      <c r="J9799" t="s">
        <v>929</v>
      </c>
      <c r="K9799" t="s">
        <v>930</v>
      </c>
      <c r="L9799" t="s">
        <v>929</v>
      </c>
      <c r="M9799" t="s">
        <v>929</v>
      </c>
      <c r="N9799" t="s">
        <v>929</v>
      </c>
      <c r="O9799" t="s">
        <v>930</v>
      </c>
      <c r="P9799" t="s">
        <v>929</v>
      </c>
      <c r="Q9799" t="s">
        <v>929</v>
      </c>
      <c r="R9799" t="s">
        <v>929</v>
      </c>
      <c r="S9799" t="s">
        <v>929</v>
      </c>
      <c r="T9799" t="s">
        <v>929</v>
      </c>
      <c r="U9799" t="s">
        <v>929</v>
      </c>
      <c r="V9799" t="s">
        <v>929</v>
      </c>
      <c r="W9799" t="s">
        <v>929</v>
      </c>
      <c r="X9799" t="s">
        <v>929</v>
      </c>
      <c r="Y9799" t="s">
        <v>929</v>
      </c>
      <c r="Z9799" t="s">
        <v>930</v>
      </c>
      <c r="AA9799" t="s">
        <v>930</v>
      </c>
      <c r="AB9799" t="s">
        <v>928</v>
      </c>
      <c r="AC9799" t="s">
        <v>930</v>
      </c>
      <c r="AD9799" t="s">
        <v>929</v>
      </c>
      <c r="AE9799" t="s">
        <v>929</v>
      </c>
      <c r="AF9799" t="s">
        <v>930</v>
      </c>
      <c r="AG9799" t="s">
        <v>930</v>
      </c>
      <c r="AH9799" t="s">
        <v>930</v>
      </c>
      <c r="AI9799" t="s">
        <v>930</v>
      </c>
      <c r="AJ9799" t="s">
        <v>930</v>
      </c>
      <c r="AK9799" t="s">
        <v>929</v>
      </c>
      <c r="AL9799" t="s">
        <v>930</v>
      </c>
      <c r="AM9799" t="s">
        <v>930</v>
      </c>
      <c r="AN9799" t="s">
        <v>930</v>
      </c>
      <c r="AO9799" t="s">
        <v>930</v>
      </c>
      <c r="AP9799" t="s">
        <v>930</v>
      </c>
      <c r="AQ9799" t="s">
        <v>930</v>
      </c>
      <c r="AR9799" t="s">
        <v>930</v>
      </c>
      <c r="AS9799" t="s">
        <v>929</v>
      </c>
      <c r="AT9799" t="s">
        <v>929</v>
      </c>
      <c r="AU9799" t="s">
        <v>929</v>
      </c>
      <c r="AV9799" t="s">
        <v>929</v>
      </c>
      <c r="AW9799" t="s">
        <v>929</v>
      </c>
      <c r="AX9799" t="s">
        <v>929</v>
      </c>
    </row>
    <row r="9800" spans="1:50">
      <c r="A9800">
        <v>806202</v>
      </c>
      <c r="B9800" t="s">
        <v>91</v>
      </c>
      <c r="C9800" t="s">
        <v>929</v>
      </c>
      <c r="D9800" t="s">
        <v>929</v>
      </c>
      <c r="E9800" t="s">
        <v>929</v>
      </c>
      <c r="F9800" t="s">
        <v>929</v>
      </c>
      <c r="G9800" t="s">
        <v>929</v>
      </c>
      <c r="H9800" t="s">
        <v>929</v>
      </c>
      <c r="I9800" t="s">
        <v>929</v>
      </c>
      <c r="J9800" t="s">
        <v>929</v>
      </c>
      <c r="K9800" t="s">
        <v>930</v>
      </c>
      <c r="L9800" t="s">
        <v>929</v>
      </c>
      <c r="M9800" t="s">
        <v>929</v>
      </c>
      <c r="N9800" t="s">
        <v>929</v>
      </c>
      <c r="O9800" t="s">
        <v>930</v>
      </c>
      <c r="P9800" t="s">
        <v>929</v>
      </c>
      <c r="Q9800" t="s">
        <v>929</v>
      </c>
      <c r="R9800" t="s">
        <v>929</v>
      </c>
      <c r="S9800" t="s">
        <v>929</v>
      </c>
      <c r="T9800" t="s">
        <v>929</v>
      </c>
      <c r="U9800" t="s">
        <v>929</v>
      </c>
      <c r="V9800" t="s">
        <v>929</v>
      </c>
      <c r="W9800" t="s">
        <v>929</v>
      </c>
      <c r="X9800" t="s">
        <v>929</v>
      </c>
      <c r="Y9800" t="s">
        <v>929</v>
      </c>
      <c r="Z9800" t="s">
        <v>929</v>
      </c>
      <c r="AA9800" t="s">
        <v>930</v>
      </c>
      <c r="AB9800" t="s">
        <v>930</v>
      </c>
      <c r="AC9800" t="s">
        <v>930</v>
      </c>
      <c r="AD9800" t="s">
        <v>929</v>
      </c>
      <c r="AE9800" t="s">
        <v>929</v>
      </c>
      <c r="AF9800" t="s">
        <v>930</v>
      </c>
      <c r="AG9800" t="s">
        <v>929</v>
      </c>
      <c r="AH9800" t="s">
        <v>929</v>
      </c>
      <c r="AI9800" t="s">
        <v>929</v>
      </c>
      <c r="AJ9800" t="s">
        <v>929</v>
      </c>
      <c r="AK9800" t="s">
        <v>929</v>
      </c>
      <c r="AL9800" t="s">
        <v>929</v>
      </c>
      <c r="AM9800" t="s">
        <v>930</v>
      </c>
      <c r="AN9800" t="s">
        <v>930</v>
      </c>
      <c r="AO9800" t="s">
        <v>929</v>
      </c>
      <c r="AP9800" t="s">
        <v>929</v>
      </c>
      <c r="AQ9800" t="s">
        <v>930</v>
      </c>
      <c r="AR9800" t="s">
        <v>930</v>
      </c>
      <c r="AS9800" t="s">
        <v>929</v>
      </c>
      <c r="AT9800" t="s">
        <v>929</v>
      </c>
      <c r="AU9800" t="s">
        <v>929</v>
      </c>
      <c r="AV9800" t="s">
        <v>929</v>
      </c>
      <c r="AW9800" t="s">
        <v>929</v>
      </c>
      <c r="AX9800" t="s">
        <v>929</v>
      </c>
    </row>
    <row r="9801" spans="1:50">
      <c r="A9801">
        <v>806447</v>
      </c>
      <c r="B9801" t="s">
        <v>91</v>
      </c>
      <c r="C9801" t="s">
        <v>929</v>
      </c>
      <c r="D9801" t="s">
        <v>930</v>
      </c>
      <c r="E9801" t="s">
        <v>929</v>
      </c>
      <c r="F9801" t="s">
        <v>929</v>
      </c>
      <c r="G9801" t="s">
        <v>929</v>
      </c>
      <c r="H9801" t="s">
        <v>929</v>
      </c>
      <c r="I9801" t="s">
        <v>930</v>
      </c>
      <c r="J9801" t="s">
        <v>929</v>
      </c>
      <c r="K9801" t="s">
        <v>929</v>
      </c>
      <c r="L9801" t="s">
        <v>929</v>
      </c>
      <c r="M9801" t="s">
        <v>929</v>
      </c>
      <c r="N9801" t="s">
        <v>929</v>
      </c>
      <c r="O9801" t="s">
        <v>930</v>
      </c>
      <c r="P9801" t="s">
        <v>929</v>
      </c>
      <c r="Q9801" t="s">
        <v>929</v>
      </c>
      <c r="R9801" t="s">
        <v>929</v>
      </c>
      <c r="S9801" t="s">
        <v>929</v>
      </c>
      <c r="T9801" t="s">
        <v>929</v>
      </c>
      <c r="U9801" t="s">
        <v>929</v>
      </c>
      <c r="V9801" t="s">
        <v>929</v>
      </c>
      <c r="W9801" t="s">
        <v>929</v>
      </c>
      <c r="X9801" t="s">
        <v>929</v>
      </c>
      <c r="Y9801" t="s">
        <v>929</v>
      </c>
      <c r="Z9801" t="s">
        <v>929</v>
      </c>
      <c r="AA9801" t="s">
        <v>930</v>
      </c>
      <c r="AB9801" t="s">
        <v>930</v>
      </c>
      <c r="AC9801" t="s">
        <v>930</v>
      </c>
      <c r="AD9801" t="s">
        <v>930</v>
      </c>
      <c r="AE9801" t="s">
        <v>930</v>
      </c>
      <c r="AF9801" t="s">
        <v>930</v>
      </c>
      <c r="AG9801" t="s">
        <v>930</v>
      </c>
      <c r="AH9801" t="s">
        <v>930</v>
      </c>
      <c r="AI9801" t="s">
        <v>930</v>
      </c>
      <c r="AJ9801" t="s">
        <v>930</v>
      </c>
      <c r="AK9801" t="s">
        <v>929</v>
      </c>
      <c r="AL9801" t="s">
        <v>930</v>
      </c>
      <c r="AM9801" t="s">
        <v>929</v>
      </c>
      <c r="AN9801" t="s">
        <v>929</v>
      </c>
      <c r="AO9801" t="s">
        <v>929</v>
      </c>
      <c r="AP9801" t="s">
        <v>929</v>
      </c>
      <c r="AQ9801" t="s">
        <v>929</v>
      </c>
      <c r="AR9801" t="s">
        <v>929</v>
      </c>
      <c r="AS9801" t="s">
        <v>929</v>
      </c>
      <c r="AT9801" t="s">
        <v>930</v>
      </c>
      <c r="AU9801" t="s">
        <v>930</v>
      </c>
      <c r="AV9801" t="s">
        <v>930</v>
      </c>
      <c r="AW9801" t="s">
        <v>930</v>
      </c>
      <c r="AX9801" t="s">
        <v>930</v>
      </c>
    </row>
    <row r="9802" spans="1:50">
      <c r="A9802">
        <v>806448</v>
      </c>
      <c r="B9802" t="s">
        <v>91</v>
      </c>
      <c r="C9802" t="s">
        <v>929</v>
      </c>
      <c r="D9802" t="s">
        <v>930</v>
      </c>
      <c r="E9802" t="s">
        <v>929</v>
      </c>
      <c r="F9802" t="s">
        <v>929</v>
      </c>
      <c r="G9802" t="s">
        <v>929</v>
      </c>
      <c r="H9802" t="s">
        <v>929</v>
      </c>
      <c r="I9802" t="s">
        <v>929</v>
      </c>
      <c r="J9802" t="s">
        <v>928</v>
      </c>
      <c r="K9802" t="s">
        <v>928</v>
      </c>
      <c r="L9802" t="s">
        <v>929</v>
      </c>
      <c r="M9802" t="s">
        <v>929</v>
      </c>
      <c r="N9802" t="s">
        <v>929</v>
      </c>
      <c r="O9802" t="s">
        <v>928</v>
      </c>
      <c r="P9802" t="s">
        <v>930</v>
      </c>
      <c r="Q9802" t="s">
        <v>929</v>
      </c>
      <c r="R9802" t="s">
        <v>929</v>
      </c>
      <c r="S9802" t="s">
        <v>930</v>
      </c>
      <c r="T9802" t="s">
        <v>929</v>
      </c>
      <c r="U9802" t="s">
        <v>930</v>
      </c>
      <c r="V9802" t="s">
        <v>930</v>
      </c>
      <c r="W9802" t="s">
        <v>930</v>
      </c>
      <c r="X9802" t="s">
        <v>930</v>
      </c>
      <c r="Y9802" t="s">
        <v>930</v>
      </c>
      <c r="Z9802" t="s">
        <v>930</v>
      </c>
      <c r="AA9802" t="s">
        <v>930</v>
      </c>
      <c r="AB9802" t="s">
        <v>930</v>
      </c>
      <c r="AC9802" t="s">
        <v>930</v>
      </c>
      <c r="AD9802" t="s">
        <v>928</v>
      </c>
      <c r="AE9802" t="s">
        <v>930</v>
      </c>
      <c r="AF9802" t="s">
        <v>929</v>
      </c>
      <c r="AG9802" t="s">
        <v>930</v>
      </c>
      <c r="AH9802" t="s">
        <v>930</v>
      </c>
      <c r="AI9802" t="s">
        <v>929</v>
      </c>
      <c r="AJ9802" t="s">
        <v>929</v>
      </c>
      <c r="AK9802" t="s">
        <v>930</v>
      </c>
      <c r="AL9802" t="s">
        <v>929</v>
      </c>
      <c r="AM9802" t="s">
        <v>930</v>
      </c>
      <c r="AN9802" t="s">
        <v>930</v>
      </c>
      <c r="AO9802" t="s">
        <v>930</v>
      </c>
      <c r="AP9802" t="s">
        <v>930</v>
      </c>
      <c r="AQ9802" t="s">
        <v>930</v>
      </c>
      <c r="AR9802" t="s">
        <v>930</v>
      </c>
      <c r="AS9802" t="s">
        <v>929</v>
      </c>
      <c r="AT9802" t="s">
        <v>929</v>
      </c>
      <c r="AU9802" t="s">
        <v>929</v>
      </c>
      <c r="AV9802" t="s">
        <v>929</v>
      </c>
      <c r="AW9802" t="s">
        <v>929</v>
      </c>
      <c r="AX9802" t="s">
        <v>929</v>
      </c>
    </row>
    <row r="9803" spans="1:50">
      <c r="A9803">
        <v>806453</v>
      </c>
      <c r="B9803" t="s">
        <v>91</v>
      </c>
      <c r="C9803" t="s">
        <v>929</v>
      </c>
      <c r="D9803" t="s">
        <v>930</v>
      </c>
      <c r="E9803" t="s">
        <v>930</v>
      </c>
      <c r="F9803" t="s">
        <v>929</v>
      </c>
      <c r="G9803" t="s">
        <v>929</v>
      </c>
      <c r="H9803" t="s">
        <v>929</v>
      </c>
      <c r="I9803" t="s">
        <v>929</v>
      </c>
      <c r="J9803" t="s">
        <v>929</v>
      </c>
      <c r="K9803" t="s">
        <v>930</v>
      </c>
      <c r="L9803" t="s">
        <v>929</v>
      </c>
      <c r="M9803" t="s">
        <v>929</v>
      </c>
      <c r="N9803" t="s">
        <v>929</v>
      </c>
      <c r="O9803" t="s">
        <v>930</v>
      </c>
      <c r="P9803" t="s">
        <v>929</v>
      </c>
      <c r="Q9803" t="s">
        <v>930</v>
      </c>
      <c r="R9803" t="s">
        <v>928</v>
      </c>
      <c r="S9803" t="s">
        <v>930</v>
      </c>
      <c r="T9803" t="s">
        <v>930</v>
      </c>
      <c r="U9803" t="s">
        <v>930</v>
      </c>
      <c r="V9803" t="s">
        <v>929</v>
      </c>
      <c r="W9803" t="s">
        <v>930</v>
      </c>
      <c r="X9803" t="s">
        <v>929</v>
      </c>
      <c r="Y9803" t="s">
        <v>930</v>
      </c>
      <c r="Z9803" t="s">
        <v>929</v>
      </c>
      <c r="AA9803" t="s">
        <v>930</v>
      </c>
      <c r="AB9803" t="s">
        <v>930</v>
      </c>
      <c r="AC9803" t="s">
        <v>928</v>
      </c>
      <c r="AD9803" t="s">
        <v>928</v>
      </c>
      <c r="AE9803" t="s">
        <v>930</v>
      </c>
      <c r="AF9803" t="s">
        <v>930</v>
      </c>
      <c r="AG9803" t="s">
        <v>930</v>
      </c>
      <c r="AH9803" t="s">
        <v>930</v>
      </c>
      <c r="AI9803" t="s">
        <v>930</v>
      </c>
      <c r="AJ9803" t="s">
        <v>930</v>
      </c>
      <c r="AK9803" t="s">
        <v>929</v>
      </c>
      <c r="AL9803" t="s">
        <v>930</v>
      </c>
      <c r="AM9803" t="s">
        <v>930</v>
      </c>
      <c r="AN9803" t="s">
        <v>930</v>
      </c>
      <c r="AO9803" t="s">
        <v>930</v>
      </c>
      <c r="AP9803" t="s">
        <v>930</v>
      </c>
      <c r="AQ9803" t="s">
        <v>930</v>
      </c>
      <c r="AR9803" t="s">
        <v>930</v>
      </c>
      <c r="AS9803" t="s">
        <v>929</v>
      </c>
      <c r="AT9803" t="s">
        <v>929</v>
      </c>
      <c r="AU9803" t="s">
        <v>929</v>
      </c>
      <c r="AV9803" t="s">
        <v>929</v>
      </c>
      <c r="AW9803" t="s">
        <v>929</v>
      </c>
      <c r="AX9803" t="s">
        <v>929</v>
      </c>
    </row>
    <row r="9804" spans="1:50">
      <c r="A9804">
        <v>806464</v>
      </c>
      <c r="B9804" t="s">
        <v>91</v>
      </c>
      <c r="C9804" t="s">
        <v>929</v>
      </c>
      <c r="D9804" t="s">
        <v>929</v>
      </c>
      <c r="E9804" t="s">
        <v>929</v>
      </c>
      <c r="F9804" t="s">
        <v>929</v>
      </c>
      <c r="G9804" t="s">
        <v>929</v>
      </c>
      <c r="H9804" t="s">
        <v>929</v>
      </c>
      <c r="I9804" t="s">
        <v>929</v>
      </c>
      <c r="J9804" t="s">
        <v>929</v>
      </c>
      <c r="K9804" t="s">
        <v>929</v>
      </c>
      <c r="L9804" t="s">
        <v>929</v>
      </c>
      <c r="M9804" t="s">
        <v>929</v>
      </c>
      <c r="N9804" t="s">
        <v>929</v>
      </c>
      <c r="O9804" t="s">
        <v>930</v>
      </c>
      <c r="P9804" t="s">
        <v>929</v>
      </c>
      <c r="Q9804" t="s">
        <v>930</v>
      </c>
      <c r="R9804" t="s">
        <v>930</v>
      </c>
      <c r="S9804" t="s">
        <v>930</v>
      </c>
      <c r="T9804" t="s">
        <v>930</v>
      </c>
      <c r="U9804" t="s">
        <v>929</v>
      </c>
      <c r="V9804" t="s">
        <v>929</v>
      </c>
      <c r="W9804" t="s">
        <v>929</v>
      </c>
      <c r="X9804" t="s">
        <v>929</v>
      </c>
      <c r="Y9804" t="s">
        <v>929</v>
      </c>
      <c r="Z9804" t="s">
        <v>929</v>
      </c>
      <c r="AA9804" t="s">
        <v>928</v>
      </c>
      <c r="AB9804" t="s">
        <v>930</v>
      </c>
      <c r="AC9804" t="s">
        <v>930</v>
      </c>
      <c r="AD9804" t="s">
        <v>930</v>
      </c>
      <c r="AE9804" t="s">
        <v>930</v>
      </c>
      <c r="AF9804" t="s">
        <v>930</v>
      </c>
      <c r="AG9804" t="s">
        <v>930</v>
      </c>
      <c r="AH9804" t="s">
        <v>930</v>
      </c>
      <c r="AI9804" t="s">
        <v>930</v>
      </c>
      <c r="AJ9804" t="s">
        <v>930</v>
      </c>
      <c r="AK9804" t="s">
        <v>929</v>
      </c>
      <c r="AL9804" t="s">
        <v>930</v>
      </c>
      <c r="AM9804" t="s">
        <v>929</v>
      </c>
      <c r="AN9804" t="s">
        <v>929</v>
      </c>
      <c r="AO9804" t="s">
        <v>929</v>
      </c>
      <c r="AP9804" t="s">
        <v>929</v>
      </c>
      <c r="AQ9804" t="s">
        <v>929</v>
      </c>
      <c r="AR9804" t="s">
        <v>929</v>
      </c>
      <c r="AS9804" t="s">
        <v>929</v>
      </c>
      <c r="AT9804" t="s">
        <v>930</v>
      </c>
      <c r="AU9804" t="s">
        <v>930</v>
      </c>
      <c r="AV9804" t="s">
        <v>930</v>
      </c>
      <c r="AW9804" t="s">
        <v>930</v>
      </c>
      <c r="AX9804" t="s">
        <v>930</v>
      </c>
    </row>
    <row r="9805" spans="1:50">
      <c r="A9805">
        <v>806468</v>
      </c>
      <c r="B9805" t="s">
        <v>91</v>
      </c>
      <c r="C9805" t="s">
        <v>929</v>
      </c>
      <c r="D9805" t="s">
        <v>929</v>
      </c>
      <c r="E9805" t="s">
        <v>929</v>
      </c>
      <c r="F9805" t="s">
        <v>929</v>
      </c>
      <c r="G9805" t="s">
        <v>929</v>
      </c>
      <c r="H9805" t="s">
        <v>929</v>
      </c>
      <c r="I9805" t="s">
        <v>929</v>
      </c>
      <c r="J9805" t="s">
        <v>929</v>
      </c>
      <c r="K9805" t="s">
        <v>929</v>
      </c>
      <c r="L9805" t="s">
        <v>929</v>
      </c>
      <c r="M9805" t="s">
        <v>929</v>
      </c>
      <c r="N9805" t="s">
        <v>929</v>
      </c>
      <c r="O9805" t="s">
        <v>930</v>
      </c>
      <c r="P9805" t="s">
        <v>930</v>
      </c>
      <c r="Q9805" t="s">
        <v>930</v>
      </c>
      <c r="R9805" t="s">
        <v>930</v>
      </c>
      <c r="S9805" t="s">
        <v>930</v>
      </c>
      <c r="T9805" t="s">
        <v>930</v>
      </c>
      <c r="U9805" t="s">
        <v>929</v>
      </c>
      <c r="V9805" t="s">
        <v>929</v>
      </c>
      <c r="W9805" t="s">
        <v>929</v>
      </c>
      <c r="X9805" t="s">
        <v>929</v>
      </c>
      <c r="Y9805" t="s">
        <v>929</v>
      </c>
      <c r="Z9805" t="s">
        <v>929</v>
      </c>
      <c r="AA9805" t="s">
        <v>930</v>
      </c>
      <c r="AB9805" t="s">
        <v>930</v>
      </c>
      <c r="AC9805" t="s">
        <v>930</v>
      </c>
      <c r="AD9805" t="s">
        <v>928</v>
      </c>
      <c r="AE9805" t="s">
        <v>930</v>
      </c>
      <c r="AF9805" t="s">
        <v>930</v>
      </c>
      <c r="AG9805" t="s">
        <v>930</v>
      </c>
      <c r="AH9805" t="s">
        <v>930</v>
      </c>
      <c r="AI9805" t="s">
        <v>930</v>
      </c>
      <c r="AJ9805" t="s">
        <v>930</v>
      </c>
      <c r="AK9805" t="s">
        <v>930</v>
      </c>
      <c r="AL9805" t="s">
        <v>930</v>
      </c>
      <c r="AM9805" t="s">
        <v>930</v>
      </c>
      <c r="AN9805" t="s">
        <v>930</v>
      </c>
      <c r="AO9805" t="s">
        <v>930</v>
      </c>
      <c r="AP9805" t="s">
        <v>930</v>
      </c>
      <c r="AQ9805" t="s">
        <v>930</v>
      </c>
      <c r="AR9805" t="s">
        <v>930</v>
      </c>
      <c r="AS9805" t="s">
        <v>929</v>
      </c>
      <c r="AT9805" t="s">
        <v>930</v>
      </c>
      <c r="AU9805" t="s">
        <v>930</v>
      </c>
      <c r="AV9805" t="s">
        <v>930</v>
      </c>
      <c r="AW9805" t="s">
        <v>930</v>
      </c>
      <c r="AX9805" t="s">
        <v>930</v>
      </c>
    </row>
    <row r="9806" spans="1:50">
      <c r="A9806">
        <v>806470</v>
      </c>
      <c r="B9806" t="s">
        <v>91</v>
      </c>
      <c r="C9806" t="s">
        <v>929</v>
      </c>
      <c r="D9806" t="s">
        <v>930</v>
      </c>
      <c r="E9806" t="s">
        <v>930</v>
      </c>
      <c r="F9806" t="s">
        <v>929</v>
      </c>
      <c r="G9806" t="s">
        <v>929</v>
      </c>
      <c r="H9806" t="s">
        <v>929</v>
      </c>
      <c r="I9806" t="s">
        <v>929</v>
      </c>
      <c r="J9806" t="s">
        <v>929</v>
      </c>
      <c r="K9806" t="s">
        <v>929</v>
      </c>
      <c r="L9806" t="s">
        <v>929</v>
      </c>
      <c r="M9806" t="s">
        <v>929</v>
      </c>
      <c r="N9806" t="s">
        <v>929</v>
      </c>
      <c r="O9806" t="s">
        <v>930</v>
      </c>
      <c r="P9806" t="s">
        <v>930</v>
      </c>
      <c r="Q9806" t="s">
        <v>930</v>
      </c>
      <c r="R9806" t="s">
        <v>930</v>
      </c>
      <c r="S9806" t="s">
        <v>929</v>
      </c>
      <c r="T9806" t="s">
        <v>930</v>
      </c>
      <c r="U9806" t="s">
        <v>929</v>
      </c>
      <c r="V9806" t="s">
        <v>929</v>
      </c>
      <c r="W9806" t="s">
        <v>929</v>
      </c>
      <c r="X9806" t="s">
        <v>929</v>
      </c>
      <c r="Y9806" t="s">
        <v>929</v>
      </c>
      <c r="Z9806" t="s">
        <v>929</v>
      </c>
      <c r="AA9806" t="s">
        <v>930</v>
      </c>
      <c r="AB9806" t="s">
        <v>930</v>
      </c>
      <c r="AC9806" t="s">
        <v>930</v>
      </c>
      <c r="AD9806" t="s">
        <v>930</v>
      </c>
      <c r="AE9806" t="s">
        <v>930</v>
      </c>
      <c r="AF9806" t="s">
        <v>930</v>
      </c>
      <c r="AG9806" t="s">
        <v>930</v>
      </c>
      <c r="AH9806" t="s">
        <v>930</v>
      </c>
      <c r="AI9806" t="s">
        <v>930</v>
      </c>
      <c r="AJ9806" t="s">
        <v>930</v>
      </c>
      <c r="AK9806" t="s">
        <v>930</v>
      </c>
      <c r="AL9806" t="s">
        <v>930</v>
      </c>
      <c r="AM9806" t="s">
        <v>930</v>
      </c>
      <c r="AN9806" t="s">
        <v>930</v>
      </c>
      <c r="AO9806" t="s">
        <v>929</v>
      </c>
      <c r="AP9806" t="s">
        <v>930</v>
      </c>
      <c r="AQ9806" t="s">
        <v>930</v>
      </c>
      <c r="AR9806" t="s">
        <v>929</v>
      </c>
      <c r="AS9806" t="s">
        <v>929</v>
      </c>
      <c r="AT9806" t="s">
        <v>929</v>
      </c>
      <c r="AU9806" t="s">
        <v>929</v>
      </c>
      <c r="AV9806" t="s">
        <v>929</v>
      </c>
      <c r="AW9806" t="s">
        <v>929</v>
      </c>
      <c r="AX9806" t="s">
        <v>929</v>
      </c>
    </row>
    <row r="9807" spans="1:50">
      <c r="A9807">
        <v>806477</v>
      </c>
      <c r="B9807" t="s">
        <v>91</v>
      </c>
      <c r="C9807" t="s">
        <v>929</v>
      </c>
      <c r="D9807" t="s">
        <v>930</v>
      </c>
      <c r="E9807" t="s">
        <v>929</v>
      </c>
      <c r="F9807" t="s">
        <v>929</v>
      </c>
      <c r="G9807" t="s">
        <v>929</v>
      </c>
      <c r="H9807" t="s">
        <v>929</v>
      </c>
      <c r="I9807" t="s">
        <v>929</v>
      </c>
      <c r="J9807" t="s">
        <v>929</v>
      </c>
      <c r="K9807" t="s">
        <v>930</v>
      </c>
      <c r="L9807" t="s">
        <v>930</v>
      </c>
      <c r="M9807" t="s">
        <v>929</v>
      </c>
      <c r="N9807" t="s">
        <v>929</v>
      </c>
      <c r="O9807" t="s">
        <v>928</v>
      </c>
      <c r="P9807" t="s">
        <v>930</v>
      </c>
      <c r="Q9807" t="s">
        <v>929</v>
      </c>
      <c r="R9807" t="s">
        <v>929</v>
      </c>
      <c r="S9807" t="s">
        <v>930</v>
      </c>
      <c r="T9807" t="s">
        <v>930</v>
      </c>
      <c r="U9807" t="s">
        <v>929</v>
      </c>
      <c r="V9807" t="s">
        <v>929</v>
      </c>
      <c r="W9807" t="s">
        <v>929</v>
      </c>
      <c r="X9807" t="s">
        <v>929</v>
      </c>
      <c r="Y9807" t="s">
        <v>929</v>
      </c>
      <c r="Z9807" t="s">
        <v>929</v>
      </c>
      <c r="AA9807" t="s">
        <v>928</v>
      </c>
      <c r="AB9807" t="s">
        <v>930</v>
      </c>
      <c r="AC9807" t="s">
        <v>930</v>
      </c>
      <c r="AD9807" t="s">
        <v>930</v>
      </c>
      <c r="AE9807" t="s">
        <v>930</v>
      </c>
      <c r="AF9807" t="s">
        <v>930</v>
      </c>
      <c r="AG9807" t="s">
        <v>930</v>
      </c>
      <c r="AH9807" t="s">
        <v>930</v>
      </c>
      <c r="AI9807" t="s">
        <v>930</v>
      </c>
      <c r="AJ9807" t="s">
        <v>930</v>
      </c>
      <c r="AK9807" t="s">
        <v>928</v>
      </c>
      <c r="AL9807" t="s">
        <v>930</v>
      </c>
      <c r="AM9807" t="s">
        <v>930</v>
      </c>
      <c r="AN9807" t="s">
        <v>930</v>
      </c>
      <c r="AO9807" t="s">
        <v>930</v>
      </c>
      <c r="AP9807" t="s">
        <v>930</v>
      </c>
      <c r="AQ9807" t="s">
        <v>930</v>
      </c>
      <c r="AR9807" t="s">
        <v>930</v>
      </c>
      <c r="AS9807" t="s">
        <v>929</v>
      </c>
      <c r="AT9807" t="s">
        <v>930</v>
      </c>
      <c r="AU9807" t="s">
        <v>930</v>
      </c>
      <c r="AV9807" t="s">
        <v>930</v>
      </c>
      <c r="AW9807" t="s">
        <v>930</v>
      </c>
      <c r="AX9807" t="s">
        <v>930</v>
      </c>
    </row>
    <row r="9808" spans="1:50">
      <c r="A9808">
        <v>806482</v>
      </c>
      <c r="B9808" t="s">
        <v>91</v>
      </c>
      <c r="C9808" t="s">
        <v>929</v>
      </c>
      <c r="D9808" t="s">
        <v>930</v>
      </c>
      <c r="E9808" t="s">
        <v>929</v>
      </c>
      <c r="F9808" t="s">
        <v>929</v>
      </c>
      <c r="G9808" t="s">
        <v>929</v>
      </c>
      <c r="H9808" t="s">
        <v>929</v>
      </c>
      <c r="I9808" t="s">
        <v>929</v>
      </c>
      <c r="J9808" t="s">
        <v>929</v>
      </c>
      <c r="K9808" t="s">
        <v>930</v>
      </c>
      <c r="L9808" t="s">
        <v>928</v>
      </c>
      <c r="M9808" t="s">
        <v>929</v>
      </c>
      <c r="N9808" t="s">
        <v>929</v>
      </c>
      <c r="O9808" t="s">
        <v>928</v>
      </c>
      <c r="P9808" t="s">
        <v>930</v>
      </c>
      <c r="Q9808" t="s">
        <v>929</v>
      </c>
      <c r="R9808" t="s">
        <v>930</v>
      </c>
      <c r="S9808" t="s">
        <v>930</v>
      </c>
      <c r="T9808" t="s">
        <v>930</v>
      </c>
      <c r="U9808" t="s">
        <v>930</v>
      </c>
      <c r="V9808" t="s">
        <v>930</v>
      </c>
      <c r="W9808" t="s">
        <v>929</v>
      </c>
      <c r="X9808" t="s">
        <v>929</v>
      </c>
      <c r="Y9808" t="s">
        <v>928</v>
      </c>
      <c r="Z9808" t="s">
        <v>929</v>
      </c>
      <c r="AA9808" t="s">
        <v>930</v>
      </c>
      <c r="AB9808" t="s">
        <v>930</v>
      </c>
      <c r="AC9808" t="s">
        <v>930</v>
      </c>
      <c r="AD9808" t="s">
        <v>930</v>
      </c>
      <c r="AE9808" t="s">
        <v>930</v>
      </c>
      <c r="AF9808" t="s">
        <v>930</v>
      </c>
      <c r="AG9808" t="s">
        <v>930</v>
      </c>
      <c r="AH9808" t="s">
        <v>930</v>
      </c>
      <c r="AI9808" t="s">
        <v>930</v>
      </c>
      <c r="AJ9808" t="s">
        <v>930</v>
      </c>
      <c r="AK9808" t="s">
        <v>929</v>
      </c>
      <c r="AL9808" t="s">
        <v>930</v>
      </c>
      <c r="AM9808" t="s">
        <v>930</v>
      </c>
      <c r="AN9808" t="s">
        <v>930</v>
      </c>
      <c r="AO9808" t="s">
        <v>930</v>
      </c>
      <c r="AP9808" t="s">
        <v>930</v>
      </c>
      <c r="AQ9808" t="s">
        <v>930</v>
      </c>
      <c r="AR9808" t="s">
        <v>930</v>
      </c>
      <c r="AS9808" t="s">
        <v>929</v>
      </c>
      <c r="AT9808" t="s">
        <v>929</v>
      </c>
      <c r="AU9808" t="s">
        <v>929</v>
      </c>
      <c r="AV9808" t="s">
        <v>929</v>
      </c>
      <c r="AW9808" t="s">
        <v>929</v>
      </c>
      <c r="AX9808" t="s">
        <v>929</v>
      </c>
    </row>
    <row r="9809" spans="1:50">
      <c r="A9809">
        <v>806483</v>
      </c>
      <c r="B9809" t="s">
        <v>91</v>
      </c>
      <c r="C9809" t="s">
        <v>929</v>
      </c>
      <c r="D9809" t="s">
        <v>930</v>
      </c>
      <c r="E9809" t="s">
        <v>929</v>
      </c>
      <c r="F9809" t="s">
        <v>929</v>
      </c>
      <c r="G9809" t="s">
        <v>929</v>
      </c>
      <c r="H9809" t="s">
        <v>929</v>
      </c>
      <c r="I9809" t="s">
        <v>929</v>
      </c>
      <c r="J9809" t="s">
        <v>930</v>
      </c>
      <c r="K9809" t="s">
        <v>930</v>
      </c>
      <c r="L9809" t="s">
        <v>930</v>
      </c>
      <c r="M9809" t="s">
        <v>929</v>
      </c>
      <c r="N9809" t="s">
        <v>929</v>
      </c>
      <c r="O9809" t="s">
        <v>928</v>
      </c>
      <c r="P9809" t="s">
        <v>930</v>
      </c>
      <c r="Q9809" t="s">
        <v>929</v>
      </c>
      <c r="R9809" t="s">
        <v>930</v>
      </c>
      <c r="S9809" t="s">
        <v>930</v>
      </c>
      <c r="T9809" t="s">
        <v>930</v>
      </c>
      <c r="U9809" t="s">
        <v>929</v>
      </c>
      <c r="V9809" t="s">
        <v>929</v>
      </c>
      <c r="W9809" t="s">
        <v>930</v>
      </c>
      <c r="X9809" t="s">
        <v>929</v>
      </c>
      <c r="Y9809" t="s">
        <v>929</v>
      </c>
      <c r="Z9809" t="s">
        <v>928</v>
      </c>
      <c r="AA9809" t="s">
        <v>930</v>
      </c>
      <c r="AB9809" t="s">
        <v>930</v>
      </c>
      <c r="AC9809" t="s">
        <v>928</v>
      </c>
      <c r="AD9809" t="s">
        <v>930</v>
      </c>
      <c r="AE9809" t="s">
        <v>930</v>
      </c>
      <c r="AF9809" t="s">
        <v>929</v>
      </c>
      <c r="AG9809" t="s">
        <v>930</v>
      </c>
      <c r="AH9809" t="s">
        <v>930</v>
      </c>
      <c r="AI9809" t="s">
        <v>930</v>
      </c>
      <c r="AJ9809" t="s">
        <v>930</v>
      </c>
      <c r="AK9809" t="s">
        <v>929</v>
      </c>
      <c r="AL9809" t="s">
        <v>930</v>
      </c>
      <c r="AM9809" t="s">
        <v>930</v>
      </c>
      <c r="AN9809" t="s">
        <v>930</v>
      </c>
      <c r="AO9809" t="s">
        <v>929</v>
      </c>
      <c r="AP9809" t="s">
        <v>930</v>
      </c>
      <c r="AQ9809" t="s">
        <v>930</v>
      </c>
      <c r="AR9809" t="s">
        <v>930</v>
      </c>
      <c r="AS9809" t="s">
        <v>929</v>
      </c>
      <c r="AT9809" t="s">
        <v>929</v>
      </c>
      <c r="AU9809" t="s">
        <v>929</v>
      </c>
      <c r="AV9809" t="s">
        <v>929</v>
      </c>
      <c r="AW9809" t="s">
        <v>929</v>
      </c>
      <c r="AX9809" t="s">
        <v>929</v>
      </c>
    </row>
    <row r="9810" spans="1:50">
      <c r="A9810">
        <v>806484</v>
      </c>
      <c r="B9810" t="s">
        <v>91</v>
      </c>
      <c r="C9810" t="s">
        <v>929</v>
      </c>
      <c r="D9810" t="s">
        <v>930</v>
      </c>
      <c r="E9810" t="s">
        <v>930</v>
      </c>
      <c r="F9810" t="s">
        <v>929</v>
      </c>
      <c r="G9810" t="s">
        <v>929</v>
      </c>
      <c r="H9810" t="s">
        <v>929</v>
      </c>
      <c r="I9810" t="s">
        <v>929</v>
      </c>
      <c r="J9810" t="s">
        <v>929</v>
      </c>
      <c r="K9810" t="s">
        <v>929</v>
      </c>
      <c r="L9810" t="s">
        <v>929</v>
      </c>
      <c r="M9810" t="s">
        <v>929</v>
      </c>
      <c r="N9810" t="s">
        <v>929</v>
      </c>
      <c r="O9810" t="s">
        <v>928</v>
      </c>
      <c r="P9810" t="s">
        <v>930</v>
      </c>
      <c r="Q9810" t="s">
        <v>930</v>
      </c>
      <c r="R9810" t="s">
        <v>929</v>
      </c>
      <c r="S9810" t="s">
        <v>929</v>
      </c>
      <c r="T9810" t="s">
        <v>930</v>
      </c>
      <c r="U9810" t="s">
        <v>929</v>
      </c>
      <c r="V9810" t="s">
        <v>929</v>
      </c>
      <c r="W9810" t="s">
        <v>929</v>
      </c>
      <c r="X9810" t="s">
        <v>930</v>
      </c>
      <c r="Y9810" t="s">
        <v>930</v>
      </c>
      <c r="Z9810" t="s">
        <v>929</v>
      </c>
      <c r="AA9810" t="s">
        <v>929</v>
      </c>
      <c r="AB9810" t="s">
        <v>930</v>
      </c>
      <c r="AC9810" t="s">
        <v>930</v>
      </c>
      <c r="AD9810" t="s">
        <v>930</v>
      </c>
      <c r="AE9810" t="s">
        <v>930</v>
      </c>
      <c r="AF9810" t="s">
        <v>929</v>
      </c>
      <c r="AG9810" t="s">
        <v>930</v>
      </c>
      <c r="AH9810" t="s">
        <v>930</v>
      </c>
      <c r="AI9810" t="s">
        <v>930</v>
      </c>
      <c r="AJ9810" t="s">
        <v>930</v>
      </c>
      <c r="AK9810" t="s">
        <v>929</v>
      </c>
      <c r="AL9810" t="s">
        <v>930</v>
      </c>
      <c r="AM9810" t="s">
        <v>929</v>
      </c>
      <c r="AN9810" t="s">
        <v>929</v>
      </c>
      <c r="AO9810" t="s">
        <v>929</v>
      </c>
      <c r="AP9810" t="s">
        <v>929</v>
      </c>
      <c r="AQ9810" t="s">
        <v>929</v>
      </c>
      <c r="AR9810" t="s">
        <v>929</v>
      </c>
      <c r="AS9810" t="s">
        <v>929</v>
      </c>
      <c r="AT9810" t="s">
        <v>930</v>
      </c>
      <c r="AU9810" t="s">
        <v>930</v>
      </c>
      <c r="AV9810" t="s">
        <v>930</v>
      </c>
      <c r="AW9810" t="s">
        <v>930</v>
      </c>
      <c r="AX9810" t="s">
        <v>930</v>
      </c>
    </row>
    <row r="9811" spans="1:50">
      <c r="A9811">
        <v>806489</v>
      </c>
      <c r="B9811" t="s">
        <v>91</v>
      </c>
      <c r="C9811" t="s">
        <v>929</v>
      </c>
      <c r="D9811" t="s">
        <v>930</v>
      </c>
      <c r="E9811" t="s">
        <v>929</v>
      </c>
      <c r="F9811" t="s">
        <v>929</v>
      </c>
      <c r="G9811" t="s">
        <v>929</v>
      </c>
      <c r="H9811" t="s">
        <v>929</v>
      </c>
      <c r="I9811" t="s">
        <v>929</v>
      </c>
      <c r="J9811" t="s">
        <v>930</v>
      </c>
      <c r="K9811" t="s">
        <v>930</v>
      </c>
      <c r="L9811" t="s">
        <v>930</v>
      </c>
      <c r="M9811" t="s">
        <v>929</v>
      </c>
      <c r="N9811" t="s">
        <v>929</v>
      </c>
      <c r="O9811" t="s">
        <v>930</v>
      </c>
      <c r="P9811" t="s">
        <v>929</v>
      </c>
      <c r="Q9811" t="s">
        <v>929</v>
      </c>
      <c r="R9811" t="s">
        <v>929</v>
      </c>
      <c r="S9811" t="s">
        <v>930</v>
      </c>
      <c r="T9811" t="s">
        <v>929</v>
      </c>
      <c r="U9811" t="s">
        <v>929</v>
      </c>
      <c r="V9811" t="s">
        <v>929</v>
      </c>
      <c r="W9811" t="s">
        <v>929</v>
      </c>
      <c r="X9811" t="s">
        <v>929</v>
      </c>
      <c r="Y9811" t="s">
        <v>929</v>
      </c>
      <c r="Z9811" t="s">
        <v>929</v>
      </c>
      <c r="AA9811" t="s">
        <v>929</v>
      </c>
      <c r="AB9811" t="s">
        <v>930</v>
      </c>
      <c r="AC9811" t="s">
        <v>930</v>
      </c>
      <c r="AD9811" t="s">
        <v>930</v>
      </c>
      <c r="AE9811" t="s">
        <v>930</v>
      </c>
      <c r="AF9811" t="s">
        <v>930</v>
      </c>
      <c r="AG9811" t="s">
        <v>930</v>
      </c>
      <c r="AH9811" t="s">
        <v>930</v>
      </c>
      <c r="AI9811" t="s">
        <v>930</v>
      </c>
      <c r="AJ9811" t="s">
        <v>930</v>
      </c>
      <c r="AK9811" t="s">
        <v>929</v>
      </c>
      <c r="AL9811" t="s">
        <v>930</v>
      </c>
      <c r="AM9811" t="s">
        <v>930</v>
      </c>
      <c r="AN9811" t="s">
        <v>930</v>
      </c>
      <c r="AO9811" t="s">
        <v>930</v>
      </c>
      <c r="AP9811" t="s">
        <v>930</v>
      </c>
      <c r="AQ9811" t="s">
        <v>930</v>
      </c>
      <c r="AR9811" t="s">
        <v>930</v>
      </c>
      <c r="AS9811" t="s">
        <v>929</v>
      </c>
      <c r="AT9811" t="s">
        <v>929</v>
      </c>
      <c r="AU9811" t="s">
        <v>929</v>
      </c>
      <c r="AV9811" t="s">
        <v>929</v>
      </c>
      <c r="AW9811" t="s">
        <v>929</v>
      </c>
      <c r="AX9811" t="s">
        <v>929</v>
      </c>
    </row>
    <row r="9812" spans="1:50">
      <c r="A9812">
        <v>806493</v>
      </c>
      <c r="B9812" t="s">
        <v>91</v>
      </c>
      <c r="C9812" t="s">
        <v>929</v>
      </c>
      <c r="D9812" t="s">
        <v>930</v>
      </c>
      <c r="E9812" t="s">
        <v>929</v>
      </c>
      <c r="F9812" t="s">
        <v>929</v>
      </c>
      <c r="G9812" t="s">
        <v>929</v>
      </c>
      <c r="H9812" t="s">
        <v>929</v>
      </c>
      <c r="I9812" t="s">
        <v>929</v>
      </c>
      <c r="J9812" t="s">
        <v>930</v>
      </c>
      <c r="K9812" t="s">
        <v>929</v>
      </c>
      <c r="L9812" t="s">
        <v>930</v>
      </c>
      <c r="M9812" t="s">
        <v>929</v>
      </c>
      <c r="N9812" t="s">
        <v>929</v>
      </c>
      <c r="O9812" t="s">
        <v>930</v>
      </c>
      <c r="P9812" t="s">
        <v>930</v>
      </c>
      <c r="Q9812" t="s">
        <v>929</v>
      </c>
      <c r="R9812" t="s">
        <v>929</v>
      </c>
      <c r="S9812" t="s">
        <v>930</v>
      </c>
      <c r="T9812" t="s">
        <v>929</v>
      </c>
      <c r="U9812" t="s">
        <v>929</v>
      </c>
      <c r="V9812" t="s">
        <v>929</v>
      </c>
      <c r="W9812" t="s">
        <v>929</v>
      </c>
      <c r="X9812" t="s">
        <v>929</v>
      </c>
      <c r="Y9812" t="s">
        <v>929</v>
      </c>
      <c r="Z9812" t="s">
        <v>930</v>
      </c>
      <c r="AA9812" t="s">
        <v>929</v>
      </c>
      <c r="AB9812" t="s">
        <v>930</v>
      </c>
      <c r="AC9812" t="s">
        <v>930</v>
      </c>
      <c r="AD9812" t="s">
        <v>930</v>
      </c>
      <c r="AE9812" t="s">
        <v>929</v>
      </c>
      <c r="AF9812" t="s">
        <v>930</v>
      </c>
      <c r="AG9812" t="s">
        <v>929</v>
      </c>
      <c r="AH9812" t="s">
        <v>929</v>
      </c>
      <c r="AI9812" t="s">
        <v>929</v>
      </c>
      <c r="AJ9812" t="s">
        <v>929</v>
      </c>
      <c r="AK9812" t="s">
        <v>929</v>
      </c>
      <c r="AL9812" t="s">
        <v>929</v>
      </c>
      <c r="AM9812" t="s">
        <v>930</v>
      </c>
      <c r="AN9812" t="s">
        <v>930</v>
      </c>
      <c r="AO9812" t="s">
        <v>930</v>
      </c>
      <c r="AP9812" t="s">
        <v>930</v>
      </c>
      <c r="AQ9812" t="s">
        <v>930</v>
      </c>
      <c r="AR9812" t="s">
        <v>930</v>
      </c>
      <c r="AS9812" t="s">
        <v>929</v>
      </c>
      <c r="AT9812" t="s">
        <v>929</v>
      </c>
      <c r="AU9812" t="s">
        <v>929</v>
      </c>
      <c r="AV9812" t="s">
        <v>929</v>
      </c>
      <c r="AW9812" t="s">
        <v>929</v>
      </c>
      <c r="AX9812" t="s">
        <v>929</v>
      </c>
    </row>
    <row r="9813" spans="1:50">
      <c r="A9813">
        <v>806494</v>
      </c>
      <c r="B9813" t="s">
        <v>91</v>
      </c>
      <c r="C9813" t="s">
        <v>929</v>
      </c>
      <c r="D9813" t="s">
        <v>929</v>
      </c>
      <c r="E9813" t="s">
        <v>929</v>
      </c>
      <c r="F9813" t="s">
        <v>929</v>
      </c>
      <c r="G9813" t="s">
        <v>929</v>
      </c>
      <c r="H9813" t="s">
        <v>929</v>
      </c>
      <c r="I9813" t="s">
        <v>929</v>
      </c>
      <c r="J9813" t="s">
        <v>930</v>
      </c>
      <c r="K9813" t="s">
        <v>929</v>
      </c>
      <c r="L9813" t="s">
        <v>930</v>
      </c>
      <c r="M9813" t="s">
        <v>929</v>
      </c>
      <c r="N9813" t="s">
        <v>929</v>
      </c>
      <c r="O9813" t="s">
        <v>930</v>
      </c>
      <c r="P9813" t="s">
        <v>930</v>
      </c>
      <c r="Q9813" t="s">
        <v>930</v>
      </c>
      <c r="R9813" t="s">
        <v>929</v>
      </c>
      <c r="S9813" t="s">
        <v>930</v>
      </c>
      <c r="T9813" t="s">
        <v>930</v>
      </c>
      <c r="U9813" t="s">
        <v>929</v>
      </c>
      <c r="V9813" t="s">
        <v>929</v>
      </c>
      <c r="W9813" t="s">
        <v>929</v>
      </c>
      <c r="X9813" t="s">
        <v>929</v>
      </c>
      <c r="Y9813" t="s">
        <v>929</v>
      </c>
      <c r="Z9813" t="s">
        <v>930</v>
      </c>
      <c r="AA9813" t="s">
        <v>930</v>
      </c>
      <c r="AB9813" t="s">
        <v>930</v>
      </c>
      <c r="AC9813" t="s">
        <v>930</v>
      </c>
      <c r="AD9813" t="s">
        <v>930</v>
      </c>
      <c r="AE9813" t="s">
        <v>930</v>
      </c>
      <c r="AF9813" t="s">
        <v>929</v>
      </c>
      <c r="AG9813" t="s">
        <v>930</v>
      </c>
      <c r="AH9813" t="s">
        <v>930</v>
      </c>
      <c r="AI9813" t="s">
        <v>930</v>
      </c>
      <c r="AJ9813" t="s">
        <v>930</v>
      </c>
      <c r="AK9813" t="s">
        <v>929</v>
      </c>
      <c r="AL9813" t="s">
        <v>930</v>
      </c>
      <c r="AM9813" t="s">
        <v>929</v>
      </c>
      <c r="AN9813" t="s">
        <v>929</v>
      </c>
      <c r="AO9813" t="s">
        <v>929</v>
      </c>
      <c r="AP9813" t="s">
        <v>929</v>
      </c>
      <c r="AQ9813" t="s">
        <v>929</v>
      </c>
      <c r="AR9813" t="s">
        <v>929</v>
      </c>
      <c r="AS9813" t="s">
        <v>929</v>
      </c>
      <c r="AT9813" t="s">
        <v>930</v>
      </c>
      <c r="AU9813" t="s">
        <v>930</v>
      </c>
      <c r="AV9813" t="s">
        <v>930</v>
      </c>
      <c r="AW9813" t="s">
        <v>930</v>
      </c>
      <c r="AX9813" t="s">
        <v>930</v>
      </c>
    </row>
    <row r="9814" spans="1:50">
      <c r="A9814">
        <v>806498</v>
      </c>
      <c r="B9814" t="s">
        <v>91</v>
      </c>
      <c r="C9814" t="s">
        <v>929</v>
      </c>
      <c r="D9814" t="s">
        <v>930</v>
      </c>
      <c r="E9814" t="s">
        <v>929</v>
      </c>
      <c r="F9814" t="s">
        <v>929</v>
      </c>
      <c r="G9814" t="s">
        <v>929</v>
      </c>
      <c r="H9814" t="s">
        <v>929</v>
      </c>
      <c r="I9814" t="s">
        <v>930</v>
      </c>
      <c r="J9814" t="s">
        <v>929</v>
      </c>
      <c r="K9814" t="s">
        <v>929</v>
      </c>
      <c r="L9814" t="s">
        <v>930</v>
      </c>
      <c r="M9814" t="s">
        <v>929</v>
      </c>
      <c r="N9814" t="s">
        <v>929</v>
      </c>
      <c r="O9814" t="s">
        <v>928</v>
      </c>
      <c r="P9814" t="s">
        <v>929</v>
      </c>
      <c r="Q9814" t="s">
        <v>930</v>
      </c>
      <c r="R9814" t="s">
        <v>929</v>
      </c>
      <c r="S9814" t="s">
        <v>929</v>
      </c>
      <c r="T9814" t="s">
        <v>929</v>
      </c>
      <c r="U9814" t="s">
        <v>929</v>
      </c>
      <c r="V9814" t="s">
        <v>929</v>
      </c>
      <c r="W9814" t="s">
        <v>929</v>
      </c>
      <c r="X9814" t="s">
        <v>929</v>
      </c>
      <c r="Y9814" t="s">
        <v>930</v>
      </c>
      <c r="Z9814" t="s">
        <v>929</v>
      </c>
      <c r="AA9814" t="s">
        <v>930</v>
      </c>
      <c r="AB9814" t="s">
        <v>930</v>
      </c>
      <c r="AC9814" t="s">
        <v>930</v>
      </c>
      <c r="AD9814" t="s">
        <v>930</v>
      </c>
      <c r="AE9814" t="s">
        <v>930</v>
      </c>
      <c r="AF9814" t="s">
        <v>930</v>
      </c>
      <c r="AG9814" t="s">
        <v>930</v>
      </c>
      <c r="AH9814" t="s">
        <v>930</v>
      </c>
      <c r="AI9814" t="s">
        <v>930</v>
      </c>
      <c r="AJ9814" t="s">
        <v>930</v>
      </c>
      <c r="AK9814" t="s">
        <v>930</v>
      </c>
      <c r="AL9814" t="s">
        <v>930</v>
      </c>
      <c r="AM9814" t="s">
        <v>930</v>
      </c>
      <c r="AN9814" t="s">
        <v>930</v>
      </c>
      <c r="AO9814" t="s">
        <v>930</v>
      </c>
      <c r="AP9814" t="s">
        <v>930</v>
      </c>
      <c r="AQ9814" t="s">
        <v>930</v>
      </c>
      <c r="AR9814" t="s">
        <v>930</v>
      </c>
      <c r="AS9814" t="s">
        <v>929</v>
      </c>
      <c r="AT9814" t="s">
        <v>929</v>
      </c>
      <c r="AU9814" t="s">
        <v>929</v>
      </c>
      <c r="AV9814" t="s">
        <v>929</v>
      </c>
      <c r="AW9814" t="s">
        <v>929</v>
      </c>
      <c r="AX9814" t="s">
        <v>929</v>
      </c>
    </row>
    <row r="9815" spans="1:50">
      <c r="A9815">
        <v>806504</v>
      </c>
      <c r="B9815" t="s">
        <v>91</v>
      </c>
      <c r="C9815" t="s">
        <v>929</v>
      </c>
      <c r="D9815" t="s">
        <v>930</v>
      </c>
      <c r="E9815" t="s">
        <v>930</v>
      </c>
      <c r="F9815" t="s">
        <v>929</v>
      </c>
      <c r="G9815" t="s">
        <v>929</v>
      </c>
      <c r="H9815" t="s">
        <v>929</v>
      </c>
      <c r="I9815" t="s">
        <v>930</v>
      </c>
      <c r="J9815" t="s">
        <v>929</v>
      </c>
      <c r="K9815" t="s">
        <v>929</v>
      </c>
      <c r="L9815" t="s">
        <v>929</v>
      </c>
      <c r="M9815" t="s">
        <v>929</v>
      </c>
      <c r="N9815" t="s">
        <v>929</v>
      </c>
      <c r="O9815" t="s">
        <v>930</v>
      </c>
      <c r="P9815" t="s">
        <v>929</v>
      </c>
      <c r="Q9815" t="s">
        <v>929</v>
      </c>
      <c r="R9815" t="s">
        <v>930</v>
      </c>
      <c r="S9815" t="s">
        <v>930</v>
      </c>
      <c r="T9815" t="s">
        <v>929</v>
      </c>
      <c r="U9815" t="s">
        <v>929</v>
      </c>
      <c r="V9815" t="s">
        <v>929</v>
      </c>
      <c r="W9815" t="s">
        <v>929</v>
      </c>
      <c r="X9815" t="s">
        <v>929</v>
      </c>
      <c r="Y9815" t="s">
        <v>930</v>
      </c>
      <c r="Z9815" t="s">
        <v>929</v>
      </c>
      <c r="AA9815" t="s">
        <v>930</v>
      </c>
      <c r="AB9815" t="s">
        <v>930</v>
      </c>
      <c r="AC9815" t="s">
        <v>928</v>
      </c>
      <c r="AD9815" t="s">
        <v>930</v>
      </c>
      <c r="AE9815" t="s">
        <v>928</v>
      </c>
      <c r="AF9815" t="s">
        <v>930</v>
      </c>
      <c r="AG9815" t="s">
        <v>930</v>
      </c>
      <c r="AH9815" t="s">
        <v>930</v>
      </c>
      <c r="AI9815" t="s">
        <v>930</v>
      </c>
      <c r="AJ9815" t="s">
        <v>930</v>
      </c>
      <c r="AK9815" t="s">
        <v>930</v>
      </c>
      <c r="AL9815" t="s">
        <v>930</v>
      </c>
      <c r="AM9815" t="s">
        <v>930</v>
      </c>
      <c r="AN9815" t="s">
        <v>928</v>
      </c>
      <c r="AO9815" t="s">
        <v>928</v>
      </c>
      <c r="AP9815" t="s">
        <v>928</v>
      </c>
      <c r="AQ9815" t="s">
        <v>930</v>
      </c>
      <c r="AR9815" t="s">
        <v>930</v>
      </c>
      <c r="AS9815" t="s">
        <v>929</v>
      </c>
      <c r="AT9815" t="s">
        <v>930</v>
      </c>
      <c r="AU9815" t="s">
        <v>930</v>
      </c>
      <c r="AV9815" t="s">
        <v>930</v>
      </c>
      <c r="AW9815" t="s">
        <v>930</v>
      </c>
      <c r="AX9815" t="s">
        <v>930</v>
      </c>
    </row>
    <row r="9816" spans="1:50">
      <c r="A9816">
        <v>806505</v>
      </c>
      <c r="B9816" t="s">
        <v>91</v>
      </c>
      <c r="C9816" t="s">
        <v>929</v>
      </c>
      <c r="D9816" t="s">
        <v>929</v>
      </c>
      <c r="E9816" t="s">
        <v>930</v>
      </c>
      <c r="F9816" t="s">
        <v>929</v>
      </c>
      <c r="G9816" t="s">
        <v>929</v>
      </c>
      <c r="H9816" t="s">
        <v>929</v>
      </c>
      <c r="I9816" t="s">
        <v>930</v>
      </c>
      <c r="J9816" t="s">
        <v>929</v>
      </c>
      <c r="K9816" t="s">
        <v>929</v>
      </c>
      <c r="L9816" t="s">
        <v>930</v>
      </c>
      <c r="M9816" t="s">
        <v>929</v>
      </c>
      <c r="N9816" t="s">
        <v>929</v>
      </c>
      <c r="O9816" t="s">
        <v>930</v>
      </c>
      <c r="P9816" t="s">
        <v>929</v>
      </c>
      <c r="Q9816" t="s">
        <v>929</v>
      </c>
      <c r="R9816" t="s">
        <v>929</v>
      </c>
      <c r="S9816" t="s">
        <v>930</v>
      </c>
      <c r="T9816" t="s">
        <v>929</v>
      </c>
      <c r="U9816" t="s">
        <v>929</v>
      </c>
      <c r="V9816" t="s">
        <v>929</v>
      </c>
      <c r="W9816" t="s">
        <v>930</v>
      </c>
      <c r="X9816" t="s">
        <v>929</v>
      </c>
      <c r="Y9816" t="s">
        <v>929</v>
      </c>
      <c r="Z9816" t="s">
        <v>930</v>
      </c>
      <c r="AA9816" t="s">
        <v>929</v>
      </c>
      <c r="AB9816" t="s">
        <v>930</v>
      </c>
      <c r="AC9816" t="s">
        <v>930</v>
      </c>
      <c r="AD9816" t="s">
        <v>929</v>
      </c>
      <c r="AE9816" t="s">
        <v>930</v>
      </c>
      <c r="AF9816" t="s">
        <v>930</v>
      </c>
      <c r="AG9816" t="s">
        <v>930</v>
      </c>
      <c r="AH9816" t="s">
        <v>930</v>
      </c>
      <c r="AI9816" t="s">
        <v>930</v>
      </c>
      <c r="AJ9816" t="s">
        <v>930</v>
      </c>
      <c r="AK9816" t="s">
        <v>928</v>
      </c>
      <c r="AL9816" t="s">
        <v>930</v>
      </c>
      <c r="AM9816" t="s">
        <v>930</v>
      </c>
      <c r="AN9816" t="s">
        <v>930</v>
      </c>
      <c r="AO9816" t="s">
        <v>928</v>
      </c>
      <c r="AP9816" t="s">
        <v>930</v>
      </c>
      <c r="AQ9816" t="s">
        <v>930</v>
      </c>
      <c r="AR9816" t="s">
        <v>930</v>
      </c>
      <c r="AS9816" t="s">
        <v>929</v>
      </c>
      <c r="AT9816" t="s">
        <v>930</v>
      </c>
      <c r="AU9816" t="s">
        <v>930</v>
      </c>
      <c r="AV9816" t="s">
        <v>930</v>
      </c>
      <c r="AW9816" t="s">
        <v>930</v>
      </c>
      <c r="AX9816" t="s">
        <v>930</v>
      </c>
    </row>
    <row r="9817" spans="1:50">
      <c r="A9817">
        <v>806506</v>
      </c>
      <c r="B9817" t="s">
        <v>91</v>
      </c>
      <c r="C9817" t="s">
        <v>929</v>
      </c>
      <c r="D9817" t="s">
        <v>930</v>
      </c>
      <c r="E9817" t="s">
        <v>930</v>
      </c>
      <c r="F9817" t="s">
        <v>929</v>
      </c>
      <c r="G9817" t="s">
        <v>929</v>
      </c>
      <c r="H9817" t="s">
        <v>929</v>
      </c>
      <c r="I9817" t="s">
        <v>929</v>
      </c>
      <c r="J9817" t="s">
        <v>929</v>
      </c>
      <c r="K9817" t="s">
        <v>929</v>
      </c>
      <c r="L9817" t="s">
        <v>929</v>
      </c>
      <c r="M9817" t="s">
        <v>929</v>
      </c>
      <c r="N9817" t="s">
        <v>929</v>
      </c>
      <c r="O9817" t="s">
        <v>930</v>
      </c>
      <c r="P9817" t="s">
        <v>930</v>
      </c>
      <c r="Q9817" t="s">
        <v>930</v>
      </c>
      <c r="R9817" t="s">
        <v>930</v>
      </c>
      <c r="S9817" t="s">
        <v>930</v>
      </c>
      <c r="T9817" t="s">
        <v>930</v>
      </c>
      <c r="U9817" t="s">
        <v>929</v>
      </c>
      <c r="V9817" t="s">
        <v>929</v>
      </c>
      <c r="W9817" t="s">
        <v>929</v>
      </c>
      <c r="X9817" t="s">
        <v>929</v>
      </c>
      <c r="Y9817" t="s">
        <v>929</v>
      </c>
      <c r="Z9817" t="s">
        <v>929</v>
      </c>
      <c r="AA9817" t="s">
        <v>930</v>
      </c>
      <c r="AB9817" t="s">
        <v>930</v>
      </c>
      <c r="AC9817" t="s">
        <v>928</v>
      </c>
      <c r="AD9817" t="s">
        <v>928</v>
      </c>
      <c r="AE9817" t="s">
        <v>928</v>
      </c>
      <c r="AF9817" t="s">
        <v>930</v>
      </c>
      <c r="AG9817" t="s">
        <v>930</v>
      </c>
      <c r="AH9817" t="s">
        <v>930</v>
      </c>
      <c r="AI9817" t="s">
        <v>930</v>
      </c>
      <c r="AJ9817" t="s">
        <v>930</v>
      </c>
      <c r="AK9817" t="s">
        <v>928</v>
      </c>
      <c r="AL9817" t="s">
        <v>930</v>
      </c>
      <c r="AM9817" t="s">
        <v>930</v>
      </c>
      <c r="AN9817" t="s">
        <v>930</v>
      </c>
      <c r="AO9817" t="s">
        <v>928</v>
      </c>
      <c r="AP9817" t="s">
        <v>930</v>
      </c>
      <c r="AQ9817" t="s">
        <v>930</v>
      </c>
      <c r="AR9817" t="s">
        <v>930</v>
      </c>
      <c r="AS9817" t="s">
        <v>929</v>
      </c>
      <c r="AT9817" t="s">
        <v>930</v>
      </c>
      <c r="AU9817" t="s">
        <v>930</v>
      </c>
      <c r="AV9817" t="s">
        <v>930</v>
      </c>
      <c r="AW9817" t="s">
        <v>930</v>
      </c>
      <c r="AX9817" t="s">
        <v>930</v>
      </c>
    </row>
    <row r="9818" spans="1:50">
      <c r="A9818">
        <v>806508</v>
      </c>
      <c r="B9818" t="s">
        <v>91</v>
      </c>
      <c r="C9818" t="s">
        <v>929</v>
      </c>
      <c r="D9818" t="s">
        <v>930</v>
      </c>
      <c r="E9818" t="s">
        <v>929</v>
      </c>
      <c r="F9818" t="s">
        <v>929</v>
      </c>
      <c r="G9818" t="s">
        <v>929</v>
      </c>
      <c r="H9818" t="s">
        <v>929</v>
      </c>
      <c r="I9818" t="s">
        <v>929</v>
      </c>
      <c r="J9818" t="s">
        <v>929</v>
      </c>
      <c r="K9818" t="s">
        <v>929</v>
      </c>
      <c r="L9818" t="s">
        <v>929</v>
      </c>
      <c r="M9818" t="s">
        <v>929</v>
      </c>
      <c r="N9818" t="s">
        <v>929</v>
      </c>
      <c r="O9818" t="s">
        <v>928</v>
      </c>
      <c r="P9818" t="s">
        <v>930</v>
      </c>
      <c r="Q9818" t="s">
        <v>930</v>
      </c>
      <c r="R9818" t="s">
        <v>930</v>
      </c>
      <c r="S9818" t="s">
        <v>930</v>
      </c>
      <c r="T9818" t="s">
        <v>930</v>
      </c>
      <c r="U9818" t="s">
        <v>929</v>
      </c>
      <c r="V9818" t="s">
        <v>929</v>
      </c>
      <c r="W9818" t="s">
        <v>929</v>
      </c>
      <c r="X9818" t="s">
        <v>929</v>
      </c>
      <c r="Y9818" t="s">
        <v>929</v>
      </c>
      <c r="Z9818" t="s">
        <v>930</v>
      </c>
      <c r="AA9818" t="s">
        <v>928</v>
      </c>
      <c r="AB9818" t="s">
        <v>930</v>
      </c>
      <c r="AC9818" t="s">
        <v>930</v>
      </c>
      <c r="AD9818" t="s">
        <v>930</v>
      </c>
      <c r="AE9818" t="s">
        <v>930</v>
      </c>
      <c r="AF9818" t="s">
        <v>930</v>
      </c>
      <c r="AG9818" t="s">
        <v>930</v>
      </c>
      <c r="AH9818" t="s">
        <v>930</v>
      </c>
      <c r="AI9818" t="s">
        <v>930</v>
      </c>
      <c r="AJ9818" t="s">
        <v>930</v>
      </c>
      <c r="AK9818" t="s">
        <v>929</v>
      </c>
      <c r="AL9818" t="s">
        <v>929</v>
      </c>
      <c r="AM9818" t="s">
        <v>929</v>
      </c>
      <c r="AN9818" t="s">
        <v>929</v>
      </c>
      <c r="AO9818" t="s">
        <v>929</v>
      </c>
      <c r="AP9818" t="s">
        <v>929</v>
      </c>
      <c r="AQ9818" t="s">
        <v>929</v>
      </c>
      <c r="AR9818" t="s">
        <v>929</v>
      </c>
      <c r="AS9818" t="s">
        <v>929</v>
      </c>
      <c r="AT9818" t="s">
        <v>929</v>
      </c>
      <c r="AU9818" t="s">
        <v>929</v>
      </c>
      <c r="AV9818" t="s">
        <v>930</v>
      </c>
      <c r="AW9818" t="s">
        <v>930</v>
      </c>
      <c r="AX9818" t="s">
        <v>929</v>
      </c>
    </row>
    <row r="9819" spans="1:50">
      <c r="A9819">
        <v>806510</v>
      </c>
      <c r="B9819" t="s">
        <v>91</v>
      </c>
      <c r="C9819" t="s">
        <v>929</v>
      </c>
      <c r="D9819" t="s">
        <v>929</v>
      </c>
      <c r="E9819" t="s">
        <v>929</v>
      </c>
      <c r="F9819" t="s">
        <v>929</v>
      </c>
      <c r="G9819" t="s">
        <v>929</v>
      </c>
      <c r="H9819" t="s">
        <v>929</v>
      </c>
      <c r="I9819" t="s">
        <v>929</v>
      </c>
      <c r="J9819" t="s">
        <v>930</v>
      </c>
      <c r="K9819" t="s">
        <v>930</v>
      </c>
      <c r="L9819" t="s">
        <v>930</v>
      </c>
      <c r="M9819" t="s">
        <v>929</v>
      </c>
      <c r="N9819" t="s">
        <v>929</v>
      </c>
      <c r="O9819" t="s">
        <v>930</v>
      </c>
      <c r="P9819" t="s">
        <v>929</v>
      </c>
      <c r="Q9819" t="s">
        <v>929</v>
      </c>
      <c r="R9819" t="s">
        <v>929</v>
      </c>
      <c r="S9819" t="s">
        <v>929</v>
      </c>
      <c r="T9819" t="s">
        <v>930</v>
      </c>
      <c r="U9819" t="s">
        <v>929</v>
      </c>
      <c r="V9819" t="s">
        <v>929</v>
      </c>
      <c r="W9819" t="s">
        <v>929</v>
      </c>
      <c r="X9819" t="s">
        <v>929</v>
      </c>
      <c r="Y9819" t="s">
        <v>929</v>
      </c>
      <c r="Z9819" t="s">
        <v>930</v>
      </c>
      <c r="AA9819" t="s">
        <v>930</v>
      </c>
      <c r="AB9819" t="s">
        <v>930</v>
      </c>
      <c r="AC9819" t="s">
        <v>930</v>
      </c>
      <c r="AD9819" t="s">
        <v>929</v>
      </c>
      <c r="AE9819" t="s">
        <v>930</v>
      </c>
      <c r="AF9819" t="s">
        <v>929</v>
      </c>
      <c r="AG9819" t="s">
        <v>930</v>
      </c>
      <c r="AH9819" t="s">
        <v>930</v>
      </c>
      <c r="AI9819" t="s">
        <v>930</v>
      </c>
      <c r="AJ9819" t="s">
        <v>930</v>
      </c>
      <c r="AK9819" t="s">
        <v>930</v>
      </c>
      <c r="AL9819" t="s">
        <v>930</v>
      </c>
      <c r="AM9819" t="s">
        <v>930</v>
      </c>
      <c r="AN9819" t="s">
        <v>929</v>
      </c>
      <c r="AO9819" t="s">
        <v>929</v>
      </c>
      <c r="AP9819" t="s">
        <v>930</v>
      </c>
      <c r="AQ9819" t="s">
        <v>929</v>
      </c>
      <c r="AR9819" t="s">
        <v>930</v>
      </c>
      <c r="AS9819" t="s">
        <v>929</v>
      </c>
      <c r="AT9819" t="s">
        <v>929</v>
      </c>
      <c r="AU9819" t="s">
        <v>929</v>
      </c>
      <c r="AV9819" t="s">
        <v>929</v>
      </c>
      <c r="AW9819" t="s">
        <v>929</v>
      </c>
      <c r="AX9819" t="s">
        <v>929</v>
      </c>
    </row>
    <row r="9820" spans="1:50">
      <c r="A9820">
        <v>806514</v>
      </c>
      <c r="B9820" t="s">
        <v>91</v>
      </c>
      <c r="C9820" t="s">
        <v>929</v>
      </c>
      <c r="D9820" t="s">
        <v>930</v>
      </c>
      <c r="E9820" t="s">
        <v>930</v>
      </c>
      <c r="F9820" t="s">
        <v>929</v>
      </c>
      <c r="G9820" t="s">
        <v>929</v>
      </c>
      <c r="H9820" t="s">
        <v>929</v>
      </c>
      <c r="I9820" t="s">
        <v>929</v>
      </c>
      <c r="J9820" t="s">
        <v>929</v>
      </c>
      <c r="K9820" t="s">
        <v>929</v>
      </c>
      <c r="L9820" t="s">
        <v>930</v>
      </c>
      <c r="M9820" t="s">
        <v>929</v>
      </c>
      <c r="N9820" t="s">
        <v>929</v>
      </c>
      <c r="O9820" t="s">
        <v>930</v>
      </c>
      <c r="P9820" t="s">
        <v>930</v>
      </c>
      <c r="Q9820" t="s">
        <v>929</v>
      </c>
      <c r="R9820" t="s">
        <v>930</v>
      </c>
      <c r="S9820" t="s">
        <v>930</v>
      </c>
      <c r="T9820" t="s">
        <v>930</v>
      </c>
      <c r="U9820" t="s">
        <v>929</v>
      </c>
      <c r="V9820" t="s">
        <v>929</v>
      </c>
      <c r="W9820" t="s">
        <v>929</v>
      </c>
      <c r="X9820" t="s">
        <v>929</v>
      </c>
      <c r="Y9820" t="s">
        <v>929</v>
      </c>
      <c r="Z9820" t="s">
        <v>929</v>
      </c>
      <c r="AA9820" t="s">
        <v>930</v>
      </c>
      <c r="AB9820" t="s">
        <v>930</v>
      </c>
      <c r="AC9820" t="s">
        <v>930</v>
      </c>
      <c r="AD9820" t="s">
        <v>928</v>
      </c>
      <c r="AE9820" t="s">
        <v>930</v>
      </c>
      <c r="AF9820" t="s">
        <v>930</v>
      </c>
      <c r="AG9820" t="s">
        <v>930</v>
      </c>
      <c r="AH9820" t="s">
        <v>930</v>
      </c>
      <c r="AI9820" t="s">
        <v>930</v>
      </c>
      <c r="AJ9820" t="s">
        <v>930</v>
      </c>
      <c r="AK9820" t="s">
        <v>929</v>
      </c>
      <c r="AL9820" t="s">
        <v>930</v>
      </c>
      <c r="AM9820" t="s">
        <v>930</v>
      </c>
      <c r="AN9820" t="s">
        <v>930</v>
      </c>
      <c r="AO9820" t="s">
        <v>930</v>
      </c>
      <c r="AP9820" t="s">
        <v>930</v>
      </c>
      <c r="AQ9820" t="s">
        <v>930</v>
      </c>
      <c r="AR9820" t="s">
        <v>930</v>
      </c>
      <c r="AS9820" t="s">
        <v>929</v>
      </c>
      <c r="AT9820" t="s">
        <v>930</v>
      </c>
      <c r="AU9820" t="s">
        <v>930</v>
      </c>
      <c r="AV9820" t="s">
        <v>930</v>
      </c>
      <c r="AW9820" t="s">
        <v>930</v>
      </c>
      <c r="AX9820" t="s">
        <v>930</v>
      </c>
    </row>
    <row r="9821" spans="1:50">
      <c r="A9821">
        <v>806516</v>
      </c>
      <c r="B9821" t="s">
        <v>91</v>
      </c>
      <c r="C9821" t="s">
        <v>929</v>
      </c>
      <c r="D9821" t="s">
        <v>930</v>
      </c>
      <c r="E9821" t="s">
        <v>930</v>
      </c>
      <c r="F9821" t="s">
        <v>929</v>
      </c>
      <c r="G9821" t="s">
        <v>929</v>
      </c>
      <c r="H9821" t="s">
        <v>929</v>
      </c>
      <c r="I9821" t="s">
        <v>930</v>
      </c>
      <c r="J9821" t="s">
        <v>929</v>
      </c>
      <c r="K9821" t="s">
        <v>929</v>
      </c>
      <c r="L9821" t="s">
        <v>930</v>
      </c>
      <c r="M9821" t="s">
        <v>929</v>
      </c>
      <c r="N9821" t="s">
        <v>929</v>
      </c>
      <c r="O9821" t="s">
        <v>930</v>
      </c>
      <c r="P9821" t="s">
        <v>929</v>
      </c>
      <c r="Q9821" t="s">
        <v>929</v>
      </c>
      <c r="R9821" t="s">
        <v>929</v>
      </c>
      <c r="S9821" t="s">
        <v>929</v>
      </c>
      <c r="T9821" t="s">
        <v>929</v>
      </c>
      <c r="U9821" t="s">
        <v>929</v>
      </c>
      <c r="V9821" t="s">
        <v>929</v>
      </c>
      <c r="W9821" t="s">
        <v>929</v>
      </c>
      <c r="X9821" t="s">
        <v>929</v>
      </c>
      <c r="Y9821" t="s">
        <v>929</v>
      </c>
      <c r="Z9821" t="s">
        <v>929</v>
      </c>
      <c r="AA9821" t="s">
        <v>930</v>
      </c>
      <c r="AB9821" t="s">
        <v>930</v>
      </c>
      <c r="AC9821" t="s">
        <v>930</v>
      </c>
      <c r="AD9821" t="s">
        <v>930</v>
      </c>
      <c r="AE9821" t="s">
        <v>930</v>
      </c>
      <c r="AF9821" t="s">
        <v>930</v>
      </c>
      <c r="AG9821" t="s">
        <v>930</v>
      </c>
      <c r="AH9821" t="s">
        <v>930</v>
      </c>
      <c r="AI9821" t="s">
        <v>930</v>
      </c>
      <c r="AJ9821" t="s">
        <v>930</v>
      </c>
      <c r="AK9821" t="s">
        <v>930</v>
      </c>
      <c r="AL9821" t="s">
        <v>930</v>
      </c>
      <c r="AM9821" t="s">
        <v>930</v>
      </c>
      <c r="AN9821" t="s">
        <v>930</v>
      </c>
      <c r="AO9821" t="s">
        <v>930</v>
      </c>
      <c r="AP9821" t="s">
        <v>930</v>
      </c>
      <c r="AQ9821" t="s">
        <v>930</v>
      </c>
      <c r="AR9821" t="s">
        <v>930</v>
      </c>
      <c r="AS9821" t="s">
        <v>929</v>
      </c>
      <c r="AT9821" t="s">
        <v>930</v>
      </c>
      <c r="AU9821" t="s">
        <v>930</v>
      </c>
      <c r="AV9821" t="s">
        <v>930</v>
      </c>
      <c r="AW9821" t="s">
        <v>930</v>
      </c>
      <c r="AX9821" t="s">
        <v>930</v>
      </c>
    </row>
    <row r="9822" spans="1:50">
      <c r="A9822">
        <v>806517</v>
      </c>
      <c r="B9822" t="s">
        <v>91</v>
      </c>
      <c r="C9822" t="s">
        <v>929</v>
      </c>
      <c r="D9822" t="s">
        <v>930</v>
      </c>
      <c r="E9822" t="s">
        <v>929</v>
      </c>
      <c r="F9822" t="s">
        <v>929</v>
      </c>
      <c r="G9822" t="s">
        <v>929</v>
      </c>
      <c r="H9822" t="s">
        <v>929</v>
      </c>
      <c r="I9822" t="s">
        <v>929</v>
      </c>
      <c r="J9822" t="s">
        <v>929</v>
      </c>
      <c r="K9822" t="s">
        <v>929</v>
      </c>
      <c r="L9822" t="s">
        <v>929</v>
      </c>
      <c r="M9822" t="s">
        <v>929</v>
      </c>
      <c r="N9822" t="s">
        <v>929</v>
      </c>
      <c r="O9822" t="s">
        <v>928</v>
      </c>
      <c r="P9822" t="s">
        <v>930</v>
      </c>
      <c r="Q9822" t="s">
        <v>929</v>
      </c>
      <c r="R9822" t="s">
        <v>930</v>
      </c>
      <c r="S9822" t="s">
        <v>929</v>
      </c>
      <c r="T9822" t="s">
        <v>929</v>
      </c>
      <c r="U9822" t="s">
        <v>929</v>
      </c>
      <c r="V9822" t="s">
        <v>929</v>
      </c>
      <c r="W9822" t="s">
        <v>929</v>
      </c>
      <c r="X9822" t="s">
        <v>929</v>
      </c>
      <c r="Y9822" t="s">
        <v>929</v>
      </c>
      <c r="Z9822" t="s">
        <v>929</v>
      </c>
      <c r="AA9822" t="s">
        <v>929</v>
      </c>
      <c r="AB9822" t="s">
        <v>930</v>
      </c>
      <c r="AC9822" t="s">
        <v>930</v>
      </c>
      <c r="AD9822" t="s">
        <v>930</v>
      </c>
      <c r="AE9822" t="s">
        <v>929</v>
      </c>
      <c r="AF9822" t="s">
        <v>930</v>
      </c>
      <c r="AG9822" t="s">
        <v>929</v>
      </c>
      <c r="AH9822" t="s">
        <v>929</v>
      </c>
      <c r="AI9822" t="s">
        <v>929</v>
      </c>
      <c r="AJ9822" t="s">
        <v>929</v>
      </c>
      <c r="AK9822" t="s">
        <v>929</v>
      </c>
      <c r="AL9822" t="s">
        <v>929</v>
      </c>
      <c r="AM9822" t="s">
        <v>929</v>
      </c>
      <c r="AN9822" t="s">
        <v>930</v>
      </c>
      <c r="AO9822" t="s">
        <v>930</v>
      </c>
      <c r="AP9822" t="s">
        <v>930</v>
      </c>
      <c r="AQ9822" t="s">
        <v>930</v>
      </c>
      <c r="AR9822" t="s">
        <v>930</v>
      </c>
      <c r="AS9822" t="s">
        <v>929</v>
      </c>
      <c r="AT9822" t="s">
        <v>929</v>
      </c>
      <c r="AU9822" t="s">
        <v>929</v>
      </c>
      <c r="AV9822" t="s">
        <v>929</v>
      </c>
      <c r="AW9822" t="s">
        <v>929</v>
      </c>
      <c r="AX9822" t="s">
        <v>929</v>
      </c>
    </row>
    <row r="9823" spans="1:50">
      <c r="A9823">
        <v>806518</v>
      </c>
      <c r="B9823" t="s">
        <v>91</v>
      </c>
      <c r="C9823" t="s">
        <v>929</v>
      </c>
      <c r="D9823" t="s">
        <v>930</v>
      </c>
      <c r="E9823" t="s">
        <v>929</v>
      </c>
      <c r="F9823" t="s">
        <v>929</v>
      </c>
      <c r="G9823" t="s">
        <v>929</v>
      </c>
      <c r="H9823" t="s">
        <v>929</v>
      </c>
      <c r="I9823" t="s">
        <v>929</v>
      </c>
      <c r="J9823" t="s">
        <v>930</v>
      </c>
      <c r="K9823" t="s">
        <v>930</v>
      </c>
      <c r="L9823" t="s">
        <v>930</v>
      </c>
      <c r="M9823" t="s">
        <v>929</v>
      </c>
      <c r="N9823" t="s">
        <v>929</v>
      </c>
      <c r="O9823" t="s">
        <v>930</v>
      </c>
      <c r="P9823" t="s">
        <v>929</v>
      </c>
      <c r="Q9823" t="s">
        <v>929</v>
      </c>
      <c r="R9823" t="s">
        <v>930</v>
      </c>
      <c r="S9823" t="s">
        <v>930</v>
      </c>
      <c r="T9823" t="s">
        <v>930</v>
      </c>
      <c r="U9823" t="s">
        <v>929</v>
      </c>
      <c r="V9823" t="s">
        <v>929</v>
      </c>
      <c r="W9823" t="s">
        <v>929</v>
      </c>
      <c r="X9823" t="s">
        <v>929</v>
      </c>
      <c r="Y9823" t="s">
        <v>929</v>
      </c>
      <c r="Z9823" t="s">
        <v>929</v>
      </c>
      <c r="AA9823" t="s">
        <v>930</v>
      </c>
      <c r="AB9823" t="s">
        <v>930</v>
      </c>
      <c r="AC9823" t="s">
        <v>930</v>
      </c>
      <c r="AD9823" t="s">
        <v>930</v>
      </c>
      <c r="AE9823" t="s">
        <v>930</v>
      </c>
      <c r="AF9823" t="s">
        <v>930</v>
      </c>
      <c r="AG9823" t="s">
        <v>930</v>
      </c>
      <c r="AH9823" t="s">
        <v>930</v>
      </c>
      <c r="AI9823" t="s">
        <v>930</v>
      </c>
      <c r="AJ9823" t="s">
        <v>930</v>
      </c>
      <c r="AK9823" t="s">
        <v>929</v>
      </c>
      <c r="AL9823" t="s">
        <v>930</v>
      </c>
      <c r="AM9823" t="s">
        <v>929</v>
      </c>
      <c r="AN9823" t="s">
        <v>929</v>
      </c>
      <c r="AO9823" t="s">
        <v>929</v>
      </c>
      <c r="AP9823" t="s">
        <v>929</v>
      </c>
      <c r="AQ9823" t="s">
        <v>929</v>
      </c>
      <c r="AR9823" t="s">
        <v>929</v>
      </c>
      <c r="AS9823" t="s">
        <v>929</v>
      </c>
      <c r="AT9823" t="s">
        <v>930</v>
      </c>
      <c r="AU9823" t="s">
        <v>930</v>
      </c>
      <c r="AV9823" t="s">
        <v>929</v>
      </c>
      <c r="AW9823" t="s">
        <v>929</v>
      </c>
      <c r="AX9823" t="s">
        <v>930</v>
      </c>
    </row>
    <row r="9824" spans="1:50">
      <c r="A9824">
        <v>806519</v>
      </c>
      <c r="B9824" t="s">
        <v>91</v>
      </c>
      <c r="C9824" t="s">
        <v>929</v>
      </c>
      <c r="D9824" t="s">
        <v>930</v>
      </c>
      <c r="E9824" t="s">
        <v>929</v>
      </c>
      <c r="F9824" t="s">
        <v>929</v>
      </c>
      <c r="G9824" t="s">
        <v>929</v>
      </c>
      <c r="H9824" t="s">
        <v>929</v>
      </c>
      <c r="I9824" t="s">
        <v>929</v>
      </c>
      <c r="J9824" t="s">
        <v>930</v>
      </c>
      <c r="K9824" t="s">
        <v>929</v>
      </c>
      <c r="L9824" t="s">
        <v>930</v>
      </c>
      <c r="M9824" t="s">
        <v>929</v>
      </c>
      <c r="N9824" t="s">
        <v>929</v>
      </c>
      <c r="O9824" t="s">
        <v>928</v>
      </c>
      <c r="P9824" t="s">
        <v>929</v>
      </c>
      <c r="Q9824" t="s">
        <v>929</v>
      </c>
      <c r="R9824" t="s">
        <v>929</v>
      </c>
      <c r="S9824" t="s">
        <v>930</v>
      </c>
      <c r="T9824" t="s">
        <v>930</v>
      </c>
      <c r="U9824" t="s">
        <v>929</v>
      </c>
      <c r="V9824" t="s">
        <v>929</v>
      </c>
      <c r="W9824" t="s">
        <v>929</v>
      </c>
      <c r="X9824" t="s">
        <v>929</v>
      </c>
      <c r="Y9824" t="s">
        <v>929</v>
      </c>
      <c r="Z9824" t="s">
        <v>929</v>
      </c>
      <c r="AA9824" t="s">
        <v>929</v>
      </c>
      <c r="AB9824" t="s">
        <v>930</v>
      </c>
      <c r="AC9824" t="s">
        <v>930</v>
      </c>
      <c r="AD9824" t="s">
        <v>928</v>
      </c>
      <c r="AE9824" t="s">
        <v>929</v>
      </c>
      <c r="AF9824" t="s">
        <v>930</v>
      </c>
      <c r="AG9824" t="s">
        <v>929</v>
      </c>
      <c r="AH9824" t="s">
        <v>930</v>
      </c>
      <c r="AI9824" t="s">
        <v>930</v>
      </c>
      <c r="AJ9824" t="s">
        <v>929</v>
      </c>
      <c r="AK9824" t="s">
        <v>928</v>
      </c>
      <c r="AL9824" t="s">
        <v>930</v>
      </c>
      <c r="AM9824" t="s">
        <v>930</v>
      </c>
      <c r="AN9824" t="s">
        <v>930</v>
      </c>
      <c r="AO9824" t="s">
        <v>928</v>
      </c>
      <c r="AP9824" t="s">
        <v>930</v>
      </c>
      <c r="AQ9824" t="s">
        <v>930</v>
      </c>
      <c r="AR9824" t="s">
        <v>930</v>
      </c>
      <c r="AS9824" t="s">
        <v>929</v>
      </c>
      <c r="AT9824" t="s">
        <v>930</v>
      </c>
      <c r="AU9824" t="s">
        <v>930</v>
      </c>
      <c r="AV9824" t="s">
        <v>930</v>
      </c>
      <c r="AW9824" t="s">
        <v>930</v>
      </c>
      <c r="AX9824" t="s">
        <v>930</v>
      </c>
    </row>
    <row r="9825" spans="1:50">
      <c r="A9825">
        <v>806521</v>
      </c>
      <c r="B9825" t="s">
        <v>91</v>
      </c>
      <c r="C9825" t="s">
        <v>929</v>
      </c>
      <c r="D9825" t="s">
        <v>930</v>
      </c>
      <c r="E9825" t="s">
        <v>930</v>
      </c>
      <c r="F9825" t="s">
        <v>929</v>
      </c>
      <c r="G9825" t="s">
        <v>929</v>
      </c>
      <c r="H9825" t="s">
        <v>929</v>
      </c>
      <c r="I9825" t="s">
        <v>929</v>
      </c>
      <c r="J9825" t="s">
        <v>929</v>
      </c>
      <c r="K9825" t="s">
        <v>929</v>
      </c>
      <c r="L9825" t="s">
        <v>929</v>
      </c>
      <c r="M9825" t="s">
        <v>929</v>
      </c>
      <c r="N9825" t="s">
        <v>929</v>
      </c>
      <c r="O9825" t="s">
        <v>928</v>
      </c>
      <c r="P9825" t="s">
        <v>930</v>
      </c>
      <c r="Q9825" t="s">
        <v>930</v>
      </c>
      <c r="R9825" t="s">
        <v>930</v>
      </c>
      <c r="S9825" t="s">
        <v>930</v>
      </c>
      <c r="T9825" t="s">
        <v>930</v>
      </c>
      <c r="U9825" t="s">
        <v>929</v>
      </c>
      <c r="V9825" t="s">
        <v>929</v>
      </c>
      <c r="W9825" t="s">
        <v>929</v>
      </c>
      <c r="X9825" t="s">
        <v>929</v>
      </c>
      <c r="Y9825" t="s">
        <v>929</v>
      </c>
      <c r="Z9825" t="s">
        <v>929</v>
      </c>
      <c r="AA9825" t="s">
        <v>930</v>
      </c>
      <c r="AB9825" t="s">
        <v>930</v>
      </c>
      <c r="AC9825" t="s">
        <v>930</v>
      </c>
      <c r="AD9825" t="s">
        <v>930</v>
      </c>
      <c r="AE9825" t="s">
        <v>930</v>
      </c>
      <c r="AF9825" t="s">
        <v>930</v>
      </c>
      <c r="AG9825" t="s">
        <v>930</v>
      </c>
      <c r="AH9825" t="s">
        <v>930</v>
      </c>
      <c r="AI9825" t="s">
        <v>930</v>
      </c>
      <c r="AJ9825" t="s">
        <v>930</v>
      </c>
      <c r="AK9825" t="s">
        <v>930</v>
      </c>
      <c r="AL9825" t="s">
        <v>930</v>
      </c>
      <c r="AM9825" t="s">
        <v>930</v>
      </c>
      <c r="AN9825" t="s">
        <v>930</v>
      </c>
      <c r="AO9825" t="s">
        <v>930</v>
      </c>
      <c r="AP9825" t="s">
        <v>930</v>
      </c>
      <c r="AQ9825" t="s">
        <v>930</v>
      </c>
      <c r="AR9825" t="s">
        <v>930</v>
      </c>
      <c r="AS9825" t="s">
        <v>929</v>
      </c>
      <c r="AT9825" t="s">
        <v>930</v>
      </c>
      <c r="AU9825" t="s">
        <v>930</v>
      </c>
      <c r="AV9825" t="s">
        <v>930</v>
      </c>
      <c r="AW9825" t="s">
        <v>930</v>
      </c>
      <c r="AX9825" t="s">
        <v>930</v>
      </c>
    </row>
    <row r="9826" spans="1:50">
      <c r="A9826">
        <v>806522</v>
      </c>
      <c r="B9826" t="s">
        <v>91</v>
      </c>
      <c r="C9826" t="s">
        <v>929</v>
      </c>
      <c r="D9826" t="s">
        <v>930</v>
      </c>
      <c r="E9826" t="s">
        <v>929</v>
      </c>
      <c r="F9826" t="s">
        <v>929</v>
      </c>
      <c r="G9826" t="s">
        <v>929</v>
      </c>
      <c r="H9826" t="s">
        <v>929</v>
      </c>
      <c r="I9826" t="s">
        <v>929</v>
      </c>
      <c r="J9826" t="s">
        <v>930</v>
      </c>
      <c r="K9826" t="s">
        <v>930</v>
      </c>
      <c r="L9826" t="s">
        <v>930</v>
      </c>
      <c r="M9826" t="s">
        <v>929</v>
      </c>
      <c r="N9826" t="s">
        <v>929</v>
      </c>
      <c r="O9826" t="s">
        <v>930</v>
      </c>
      <c r="P9826" t="s">
        <v>929</v>
      </c>
      <c r="Q9826" t="s">
        <v>929</v>
      </c>
      <c r="R9826" t="s">
        <v>930</v>
      </c>
      <c r="S9826" t="s">
        <v>930</v>
      </c>
      <c r="T9826" t="s">
        <v>930</v>
      </c>
      <c r="U9826" t="s">
        <v>929</v>
      </c>
      <c r="V9826" t="s">
        <v>929</v>
      </c>
      <c r="W9826" t="s">
        <v>929</v>
      </c>
      <c r="X9826" t="s">
        <v>929</v>
      </c>
      <c r="Y9826" t="s">
        <v>929</v>
      </c>
      <c r="Z9826" t="s">
        <v>929</v>
      </c>
      <c r="AA9826" t="s">
        <v>930</v>
      </c>
      <c r="AB9826" t="s">
        <v>930</v>
      </c>
      <c r="AC9826" t="s">
        <v>930</v>
      </c>
      <c r="AD9826" t="s">
        <v>930</v>
      </c>
      <c r="AE9826" t="s">
        <v>930</v>
      </c>
      <c r="AF9826" t="s">
        <v>930</v>
      </c>
      <c r="AG9826" t="s">
        <v>930</v>
      </c>
      <c r="AH9826" t="s">
        <v>930</v>
      </c>
      <c r="AI9826" t="s">
        <v>930</v>
      </c>
      <c r="AJ9826" t="s">
        <v>930</v>
      </c>
      <c r="AK9826" t="s">
        <v>929</v>
      </c>
      <c r="AL9826" t="s">
        <v>930</v>
      </c>
      <c r="AM9826" t="s">
        <v>929</v>
      </c>
      <c r="AN9826" t="s">
        <v>929</v>
      </c>
      <c r="AO9826" t="s">
        <v>929</v>
      </c>
      <c r="AP9826" t="s">
        <v>929</v>
      </c>
      <c r="AQ9826" t="s">
        <v>929</v>
      </c>
      <c r="AR9826" t="s">
        <v>929</v>
      </c>
      <c r="AS9826" t="s">
        <v>929</v>
      </c>
      <c r="AT9826" t="s">
        <v>930</v>
      </c>
      <c r="AU9826" t="s">
        <v>930</v>
      </c>
      <c r="AV9826" t="s">
        <v>930</v>
      </c>
      <c r="AW9826" t="s">
        <v>930</v>
      </c>
      <c r="AX9826" t="s">
        <v>930</v>
      </c>
    </row>
    <row r="9827" spans="1:50">
      <c r="A9827">
        <v>806524</v>
      </c>
      <c r="B9827" t="s">
        <v>91</v>
      </c>
      <c r="C9827" t="s">
        <v>929</v>
      </c>
      <c r="D9827" t="s">
        <v>929</v>
      </c>
      <c r="E9827" t="s">
        <v>930</v>
      </c>
      <c r="F9827" t="s">
        <v>929</v>
      </c>
      <c r="G9827" t="s">
        <v>929</v>
      </c>
      <c r="H9827" t="s">
        <v>929</v>
      </c>
      <c r="I9827" t="s">
        <v>929</v>
      </c>
      <c r="J9827" t="s">
        <v>929</v>
      </c>
      <c r="K9827" t="s">
        <v>929</v>
      </c>
      <c r="L9827" t="s">
        <v>930</v>
      </c>
      <c r="M9827" t="s">
        <v>929</v>
      </c>
      <c r="N9827" t="s">
        <v>929</v>
      </c>
      <c r="O9827" t="s">
        <v>928</v>
      </c>
      <c r="P9827" t="s">
        <v>929</v>
      </c>
      <c r="Q9827" t="s">
        <v>929</v>
      </c>
      <c r="R9827" t="s">
        <v>929</v>
      </c>
      <c r="S9827" t="s">
        <v>930</v>
      </c>
      <c r="T9827" t="s">
        <v>930</v>
      </c>
      <c r="U9827" t="s">
        <v>929</v>
      </c>
      <c r="V9827" t="s">
        <v>929</v>
      </c>
      <c r="W9827" t="s">
        <v>929</v>
      </c>
      <c r="X9827" t="s">
        <v>929</v>
      </c>
      <c r="Y9827" t="s">
        <v>929</v>
      </c>
      <c r="Z9827" t="s">
        <v>929</v>
      </c>
      <c r="AA9827" t="s">
        <v>928</v>
      </c>
      <c r="AB9827" t="s">
        <v>930</v>
      </c>
      <c r="AC9827" t="s">
        <v>930</v>
      </c>
      <c r="AD9827" t="s">
        <v>930</v>
      </c>
      <c r="AE9827" t="s">
        <v>930</v>
      </c>
      <c r="AF9827" t="s">
        <v>930</v>
      </c>
      <c r="AG9827" t="s">
        <v>929</v>
      </c>
      <c r="AH9827" t="s">
        <v>929</v>
      </c>
      <c r="AI9827" t="s">
        <v>930</v>
      </c>
      <c r="AJ9827" t="s">
        <v>930</v>
      </c>
      <c r="AK9827" t="s">
        <v>930</v>
      </c>
      <c r="AL9827" t="s">
        <v>930</v>
      </c>
      <c r="AM9827" t="s">
        <v>930</v>
      </c>
      <c r="AN9827" t="s">
        <v>930</v>
      </c>
      <c r="AO9827" t="s">
        <v>930</v>
      </c>
      <c r="AP9827" t="s">
        <v>930</v>
      </c>
      <c r="AQ9827" t="s">
        <v>930</v>
      </c>
      <c r="AR9827" t="s">
        <v>930</v>
      </c>
      <c r="AS9827" t="s">
        <v>929</v>
      </c>
      <c r="AT9827" t="s">
        <v>930</v>
      </c>
      <c r="AU9827" t="s">
        <v>930</v>
      </c>
      <c r="AV9827" t="s">
        <v>930</v>
      </c>
      <c r="AW9827" t="s">
        <v>930</v>
      </c>
      <c r="AX9827" t="s">
        <v>930</v>
      </c>
    </row>
    <row r="9828" spans="1:50">
      <c r="A9828">
        <v>806525</v>
      </c>
      <c r="B9828" t="s">
        <v>91</v>
      </c>
      <c r="C9828" t="s">
        <v>929</v>
      </c>
      <c r="D9828" t="s">
        <v>930</v>
      </c>
      <c r="E9828" t="s">
        <v>929</v>
      </c>
      <c r="F9828" t="s">
        <v>929</v>
      </c>
      <c r="G9828" t="s">
        <v>929</v>
      </c>
      <c r="H9828" t="s">
        <v>929</v>
      </c>
      <c r="I9828" t="s">
        <v>929</v>
      </c>
      <c r="J9828" t="s">
        <v>930</v>
      </c>
      <c r="K9828" t="s">
        <v>930</v>
      </c>
      <c r="L9828" t="s">
        <v>928</v>
      </c>
      <c r="M9828" t="s">
        <v>929</v>
      </c>
      <c r="N9828" t="s">
        <v>929</v>
      </c>
      <c r="O9828" t="s">
        <v>930</v>
      </c>
      <c r="P9828" t="s">
        <v>930</v>
      </c>
      <c r="Q9828" t="s">
        <v>929</v>
      </c>
      <c r="R9828" t="s">
        <v>930</v>
      </c>
      <c r="S9828" t="s">
        <v>930</v>
      </c>
      <c r="T9828" t="s">
        <v>930</v>
      </c>
      <c r="U9828" t="s">
        <v>929</v>
      </c>
      <c r="V9828" t="s">
        <v>929</v>
      </c>
      <c r="W9828" t="s">
        <v>929</v>
      </c>
      <c r="X9828" t="s">
        <v>929</v>
      </c>
      <c r="Y9828" t="s">
        <v>929</v>
      </c>
      <c r="Z9828" t="s">
        <v>929</v>
      </c>
      <c r="AA9828" t="s">
        <v>930</v>
      </c>
      <c r="AB9828" t="s">
        <v>930</v>
      </c>
      <c r="AC9828" t="s">
        <v>930</v>
      </c>
      <c r="AD9828" t="s">
        <v>929</v>
      </c>
      <c r="AE9828" t="s">
        <v>930</v>
      </c>
      <c r="AF9828" t="s">
        <v>930</v>
      </c>
      <c r="AG9828" t="s">
        <v>929</v>
      </c>
      <c r="AH9828" t="s">
        <v>930</v>
      </c>
      <c r="AI9828" t="s">
        <v>930</v>
      </c>
      <c r="AJ9828" t="s">
        <v>930</v>
      </c>
      <c r="AK9828" t="s">
        <v>930</v>
      </c>
      <c r="AL9828" t="s">
        <v>930</v>
      </c>
      <c r="AM9828" t="s">
        <v>930</v>
      </c>
      <c r="AN9828" t="s">
        <v>930</v>
      </c>
      <c r="AO9828" t="s">
        <v>930</v>
      </c>
      <c r="AP9828" t="s">
        <v>930</v>
      </c>
      <c r="AQ9828" t="s">
        <v>930</v>
      </c>
      <c r="AR9828" t="s">
        <v>930</v>
      </c>
      <c r="AS9828" t="s">
        <v>929</v>
      </c>
      <c r="AT9828" t="s">
        <v>930</v>
      </c>
      <c r="AU9828" t="s">
        <v>930</v>
      </c>
      <c r="AV9828" t="s">
        <v>930</v>
      </c>
      <c r="AW9828" t="s">
        <v>930</v>
      </c>
      <c r="AX9828" t="s">
        <v>930</v>
      </c>
    </row>
    <row r="9829" spans="1:50">
      <c r="A9829">
        <v>806529</v>
      </c>
      <c r="B9829" t="s">
        <v>91</v>
      </c>
      <c r="C9829" t="s">
        <v>929</v>
      </c>
      <c r="D9829" t="s">
        <v>928</v>
      </c>
      <c r="E9829" t="s">
        <v>929</v>
      </c>
      <c r="F9829" t="s">
        <v>929</v>
      </c>
      <c r="G9829" t="s">
        <v>929</v>
      </c>
      <c r="H9829" t="s">
        <v>929</v>
      </c>
      <c r="I9829" t="s">
        <v>929</v>
      </c>
      <c r="J9829" t="s">
        <v>929</v>
      </c>
      <c r="K9829" t="s">
        <v>929</v>
      </c>
      <c r="L9829" t="s">
        <v>930</v>
      </c>
      <c r="M9829" t="s">
        <v>929</v>
      </c>
      <c r="N9829" t="s">
        <v>929</v>
      </c>
      <c r="O9829" t="s">
        <v>930</v>
      </c>
      <c r="P9829" t="s">
        <v>929</v>
      </c>
      <c r="Q9829" t="s">
        <v>929</v>
      </c>
      <c r="R9829" t="s">
        <v>929</v>
      </c>
      <c r="S9829" t="s">
        <v>930</v>
      </c>
      <c r="T9829" t="s">
        <v>930</v>
      </c>
      <c r="U9829" t="s">
        <v>930</v>
      </c>
      <c r="V9829" t="s">
        <v>930</v>
      </c>
      <c r="W9829" t="s">
        <v>930</v>
      </c>
      <c r="X9829" t="s">
        <v>929</v>
      </c>
      <c r="Y9829" t="s">
        <v>929</v>
      </c>
      <c r="Z9829" t="s">
        <v>930</v>
      </c>
      <c r="AA9829" t="s">
        <v>929</v>
      </c>
      <c r="AB9829" t="s">
        <v>930</v>
      </c>
      <c r="AC9829" t="s">
        <v>930</v>
      </c>
      <c r="AD9829" t="s">
        <v>930</v>
      </c>
      <c r="AE9829" t="s">
        <v>929</v>
      </c>
      <c r="AF9829" t="s">
        <v>930</v>
      </c>
      <c r="AG9829" t="s">
        <v>929</v>
      </c>
      <c r="AH9829" t="s">
        <v>929</v>
      </c>
      <c r="AI9829" t="s">
        <v>929</v>
      </c>
      <c r="AJ9829" t="s">
        <v>929</v>
      </c>
      <c r="AK9829" t="s">
        <v>929</v>
      </c>
      <c r="AL9829" t="s">
        <v>929</v>
      </c>
      <c r="AM9829" t="s">
        <v>930</v>
      </c>
      <c r="AN9829" t="s">
        <v>930</v>
      </c>
      <c r="AO9829" t="s">
        <v>930</v>
      </c>
      <c r="AP9829" t="s">
        <v>930</v>
      </c>
      <c r="AQ9829" t="s">
        <v>930</v>
      </c>
      <c r="AR9829" t="s">
        <v>930</v>
      </c>
      <c r="AS9829" t="s">
        <v>929</v>
      </c>
      <c r="AT9829" t="s">
        <v>929</v>
      </c>
      <c r="AU9829" t="s">
        <v>929</v>
      </c>
      <c r="AV9829" t="s">
        <v>929</v>
      </c>
      <c r="AW9829" t="s">
        <v>929</v>
      </c>
      <c r="AX9829" t="s">
        <v>929</v>
      </c>
    </row>
    <row r="9830" spans="1:50">
      <c r="A9830">
        <v>806530</v>
      </c>
      <c r="B9830" t="s">
        <v>91</v>
      </c>
      <c r="C9830" t="s">
        <v>929</v>
      </c>
      <c r="D9830" t="s">
        <v>930</v>
      </c>
      <c r="E9830" t="s">
        <v>929</v>
      </c>
      <c r="F9830" t="s">
        <v>929</v>
      </c>
      <c r="G9830" t="s">
        <v>929</v>
      </c>
      <c r="H9830" t="s">
        <v>929</v>
      </c>
      <c r="I9830" t="s">
        <v>929</v>
      </c>
      <c r="J9830" t="s">
        <v>929</v>
      </c>
      <c r="K9830" t="s">
        <v>930</v>
      </c>
      <c r="L9830" t="s">
        <v>930</v>
      </c>
      <c r="M9830" t="s">
        <v>929</v>
      </c>
      <c r="N9830" t="s">
        <v>929</v>
      </c>
      <c r="O9830" t="s">
        <v>930</v>
      </c>
      <c r="P9830" t="s">
        <v>930</v>
      </c>
      <c r="Q9830" t="s">
        <v>930</v>
      </c>
      <c r="R9830" t="s">
        <v>930</v>
      </c>
      <c r="S9830" t="s">
        <v>930</v>
      </c>
      <c r="T9830" t="s">
        <v>930</v>
      </c>
      <c r="U9830" t="s">
        <v>929</v>
      </c>
      <c r="V9830" t="s">
        <v>929</v>
      </c>
      <c r="W9830" t="s">
        <v>929</v>
      </c>
      <c r="X9830" t="s">
        <v>929</v>
      </c>
      <c r="Y9830" t="s">
        <v>929</v>
      </c>
      <c r="Z9830" t="s">
        <v>929</v>
      </c>
      <c r="AA9830" t="s">
        <v>930</v>
      </c>
      <c r="AB9830" t="s">
        <v>930</v>
      </c>
      <c r="AC9830" t="s">
        <v>930</v>
      </c>
      <c r="AD9830" t="s">
        <v>929</v>
      </c>
      <c r="AE9830" t="s">
        <v>930</v>
      </c>
      <c r="AF9830" t="s">
        <v>930</v>
      </c>
      <c r="AG9830" t="s">
        <v>929</v>
      </c>
      <c r="AH9830" t="s">
        <v>930</v>
      </c>
      <c r="AI9830" t="s">
        <v>930</v>
      </c>
      <c r="AJ9830" t="s">
        <v>930</v>
      </c>
      <c r="AK9830" t="s">
        <v>930</v>
      </c>
      <c r="AL9830" t="s">
        <v>930</v>
      </c>
      <c r="AM9830" t="s">
        <v>929</v>
      </c>
      <c r="AN9830" t="s">
        <v>929</v>
      </c>
      <c r="AO9830" t="s">
        <v>929</v>
      </c>
      <c r="AP9830" t="s">
        <v>929</v>
      </c>
      <c r="AQ9830" t="s">
        <v>929</v>
      </c>
      <c r="AR9830" t="s">
        <v>929</v>
      </c>
      <c r="AS9830" t="s">
        <v>929</v>
      </c>
      <c r="AT9830" t="s">
        <v>930</v>
      </c>
      <c r="AU9830" t="s">
        <v>930</v>
      </c>
      <c r="AV9830" t="s">
        <v>930</v>
      </c>
      <c r="AW9830" t="s">
        <v>930</v>
      </c>
      <c r="AX9830" t="s">
        <v>930</v>
      </c>
    </row>
    <row r="9831" spans="1:50">
      <c r="A9831">
        <v>806549</v>
      </c>
      <c r="B9831" t="s">
        <v>91</v>
      </c>
      <c r="C9831" t="s">
        <v>929</v>
      </c>
      <c r="D9831" t="s">
        <v>929</v>
      </c>
      <c r="E9831" t="s">
        <v>929</v>
      </c>
      <c r="F9831" t="s">
        <v>929</v>
      </c>
      <c r="G9831" t="s">
        <v>929</v>
      </c>
      <c r="H9831" t="s">
        <v>929</v>
      </c>
      <c r="I9831" t="s">
        <v>929</v>
      </c>
      <c r="J9831" t="s">
        <v>929</v>
      </c>
      <c r="K9831" t="s">
        <v>929</v>
      </c>
      <c r="L9831" t="s">
        <v>929</v>
      </c>
      <c r="M9831" t="s">
        <v>929</v>
      </c>
      <c r="N9831" t="s">
        <v>929</v>
      </c>
      <c r="O9831" t="s">
        <v>930</v>
      </c>
      <c r="P9831" t="s">
        <v>929</v>
      </c>
      <c r="Q9831" t="s">
        <v>929</v>
      </c>
      <c r="R9831" t="s">
        <v>929</v>
      </c>
      <c r="S9831" t="s">
        <v>929</v>
      </c>
      <c r="T9831" t="s">
        <v>929</v>
      </c>
      <c r="U9831" t="s">
        <v>929</v>
      </c>
      <c r="V9831" t="s">
        <v>929</v>
      </c>
      <c r="W9831" t="s">
        <v>930</v>
      </c>
      <c r="X9831" t="s">
        <v>930</v>
      </c>
      <c r="Y9831" t="s">
        <v>930</v>
      </c>
      <c r="Z9831" t="s">
        <v>930</v>
      </c>
      <c r="AA9831" t="s">
        <v>929</v>
      </c>
      <c r="AB9831" t="s">
        <v>930</v>
      </c>
      <c r="AC9831" t="s">
        <v>930</v>
      </c>
      <c r="AD9831" t="s">
        <v>929</v>
      </c>
      <c r="AE9831" t="s">
        <v>930</v>
      </c>
      <c r="AF9831" t="s">
        <v>930</v>
      </c>
      <c r="AG9831" t="s">
        <v>929</v>
      </c>
      <c r="AH9831" t="s">
        <v>930</v>
      </c>
      <c r="AI9831" t="s">
        <v>930</v>
      </c>
      <c r="AJ9831" t="s">
        <v>929</v>
      </c>
      <c r="AK9831" t="s">
        <v>930</v>
      </c>
      <c r="AL9831" t="s">
        <v>930</v>
      </c>
      <c r="AM9831" t="s">
        <v>929</v>
      </c>
      <c r="AN9831" t="s">
        <v>929</v>
      </c>
      <c r="AO9831" t="s">
        <v>929</v>
      </c>
      <c r="AP9831" t="s">
        <v>929</v>
      </c>
      <c r="AQ9831" t="s">
        <v>929</v>
      </c>
      <c r="AR9831" t="s">
        <v>929</v>
      </c>
      <c r="AS9831" t="s">
        <v>929</v>
      </c>
      <c r="AT9831" t="s">
        <v>930</v>
      </c>
      <c r="AU9831" t="s">
        <v>930</v>
      </c>
      <c r="AV9831" t="s">
        <v>930</v>
      </c>
      <c r="AW9831" t="s">
        <v>930</v>
      </c>
      <c r="AX9831" t="s">
        <v>930</v>
      </c>
    </row>
    <row r="9832" spans="1:50">
      <c r="A9832">
        <v>805164</v>
      </c>
      <c r="B9832" t="s">
        <v>104</v>
      </c>
      <c r="C9832" t="s">
        <v>930</v>
      </c>
      <c r="D9832" t="s">
        <v>929</v>
      </c>
      <c r="E9832" t="s">
        <v>930</v>
      </c>
      <c r="F9832" t="s">
        <v>929</v>
      </c>
      <c r="G9832" t="s">
        <v>929</v>
      </c>
      <c r="H9832" t="s">
        <v>930</v>
      </c>
      <c r="I9832" t="s">
        <v>929</v>
      </c>
      <c r="J9832" t="s">
        <v>930</v>
      </c>
      <c r="K9832" t="s">
        <v>930</v>
      </c>
      <c r="L9832" t="s">
        <v>929</v>
      </c>
      <c r="M9832" t="s">
        <v>929</v>
      </c>
      <c r="N9832" t="s">
        <v>929</v>
      </c>
      <c r="O9832" t="s">
        <v>930</v>
      </c>
      <c r="P9832" t="s">
        <v>930</v>
      </c>
      <c r="Q9832" t="s">
        <v>930</v>
      </c>
      <c r="R9832" t="s">
        <v>930</v>
      </c>
      <c r="S9832" t="s">
        <v>929</v>
      </c>
      <c r="T9832" t="s">
        <v>930</v>
      </c>
      <c r="U9832" t="s">
        <v>930</v>
      </c>
      <c r="V9832" t="s">
        <v>930</v>
      </c>
      <c r="W9832" t="s">
        <v>930</v>
      </c>
      <c r="X9832" t="s">
        <v>930</v>
      </c>
      <c r="Y9832" t="s">
        <v>930</v>
      </c>
      <c r="Z9832" t="s">
        <v>930</v>
      </c>
      <c r="AA9832" t="s">
        <v>930</v>
      </c>
      <c r="AB9832" t="s">
        <v>930</v>
      </c>
      <c r="AC9832" t="s">
        <v>930</v>
      </c>
      <c r="AD9832" t="s">
        <v>930</v>
      </c>
      <c r="AE9832" t="s">
        <v>929</v>
      </c>
      <c r="AF9832" t="s">
        <v>930</v>
      </c>
      <c r="AG9832" t="s">
        <v>930</v>
      </c>
      <c r="AH9832" t="s">
        <v>930</v>
      </c>
      <c r="AI9832" t="s">
        <v>930</v>
      </c>
      <c r="AJ9832" t="s">
        <v>930</v>
      </c>
      <c r="AK9832" t="s">
        <v>930</v>
      </c>
      <c r="AL9832" t="s">
        <v>930</v>
      </c>
      <c r="AM9832" t="s">
        <v>929</v>
      </c>
      <c r="AN9832" t="s">
        <v>929</v>
      </c>
      <c r="AO9832" t="s">
        <v>929</v>
      </c>
      <c r="AP9832" t="s">
        <v>929</v>
      </c>
      <c r="AQ9832" t="s">
        <v>929</v>
      </c>
      <c r="AR9832" t="s">
        <v>929</v>
      </c>
    </row>
    <row r="9833" spans="1:50">
      <c r="A9833">
        <v>800012</v>
      </c>
      <c r="B9833" t="s">
        <v>104</v>
      </c>
      <c r="C9833" t="s">
        <v>928</v>
      </c>
      <c r="D9833" t="s">
        <v>930</v>
      </c>
      <c r="E9833" t="s">
        <v>930</v>
      </c>
      <c r="F9833" t="s">
        <v>929</v>
      </c>
      <c r="G9833" t="s">
        <v>930</v>
      </c>
      <c r="H9833" t="s">
        <v>929</v>
      </c>
      <c r="I9833" t="s">
        <v>929</v>
      </c>
      <c r="J9833" t="s">
        <v>929</v>
      </c>
      <c r="K9833" t="s">
        <v>930</v>
      </c>
      <c r="L9833" t="s">
        <v>929</v>
      </c>
      <c r="M9833" t="s">
        <v>929</v>
      </c>
      <c r="N9833" t="s">
        <v>929</v>
      </c>
      <c r="O9833" t="s">
        <v>929</v>
      </c>
      <c r="P9833" t="s">
        <v>929</v>
      </c>
      <c r="Q9833" t="s">
        <v>930</v>
      </c>
      <c r="R9833" t="s">
        <v>929</v>
      </c>
      <c r="S9833" t="s">
        <v>929</v>
      </c>
      <c r="T9833" t="s">
        <v>929</v>
      </c>
      <c r="U9833" t="s">
        <v>929</v>
      </c>
      <c r="V9833" t="s">
        <v>929</v>
      </c>
      <c r="W9833" t="s">
        <v>929</v>
      </c>
      <c r="X9833" t="s">
        <v>930</v>
      </c>
      <c r="Y9833" t="s">
        <v>930</v>
      </c>
      <c r="Z9833" t="s">
        <v>929</v>
      </c>
      <c r="AA9833" t="s">
        <v>929</v>
      </c>
      <c r="AB9833" t="s">
        <v>929</v>
      </c>
      <c r="AC9833" t="s">
        <v>929</v>
      </c>
      <c r="AD9833" t="s">
        <v>929</v>
      </c>
      <c r="AE9833" t="s">
        <v>929</v>
      </c>
      <c r="AF9833" t="s">
        <v>929</v>
      </c>
      <c r="AG9833" t="s">
        <v>930</v>
      </c>
      <c r="AH9833" t="s">
        <v>930</v>
      </c>
      <c r="AI9833" t="s">
        <v>930</v>
      </c>
      <c r="AJ9833" t="s">
        <v>930</v>
      </c>
      <c r="AK9833" t="s">
        <v>930</v>
      </c>
      <c r="AL9833" t="s">
        <v>930</v>
      </c>
      <c r="AM9833" t="s">
        <v>929</v>
      </c>
      <c r="AN9833" t="s">
        <v>929</v>
      </c>
      <c r="AO9833" t="s">
        <v>929</v>
      </c>
      <c r="AP9833" t="s">
        <v>929</v>
      </c>
      <c r="AQ9833" t="s">
        <v>929</v>
      </c>
      <c r="AR9833" t="s">
        <v>929</v>
      </c>
    </row>
    <row r="9834" spans="1:50">
      <c r="A9834">
        <v>800377</v>
      </c>
      <c r="B9834" t="s">
        <v>104</v>
      </c>
      <c r="C9834" t="s">
        <v>930</v>
      </c>
      <c r="D9834" t="s">
        <v>928</v>
      </c>
      <c r="E9834" t="s">
        <v>928</v>
      </c>
      <c r="F9834" t="s">
        <v>929</v>
      </c>
      <c r="G9834" t="s">
        <v>928</v>
      </c>
      <c r="H9834" t="s">
        <v>929</v>
      </c>
      <c r="I9834" t="s">
        <v>930</v>
      </c>
      <c r="J9834" t="s">
        <v>929</v>
      </c>
      <c r="K9834" t="s">
        <v>930</v>
      </c>
      <c r="L9834" t="s">
        <v>930</v>
      </c>
      <c r="M9834" t="s">
        <v>929</v>
      </c>
      <c r="N9834" t="s">
        <v>929</v>
      </c>
      <c r="O9834" t="s">
        <v>928</v>
      </c>
      <c r="P9834" t="s">
        <v>928</v>
      </c>
      <c r="Q9834" t="s">
        <v>928</v>
      </c>
      <c r="R9834" t="s">
        <v>930</v>
      </c>
      <c r="S9834" t="s">
        <v>930</v>
      </c>
      <c r="T9834" t="s">
        <v>929</v>
      </c>
      <c r="U9834" t="s">
        <v>928</v>
      </c>
      <c r="V9834" t="s">
        <v>928</v>
      </c>
      <c r="W9834" t="s">
        <v>929</v>
      </c>
      <c r="X9834" t="s">
        <v>929</v>
      </c>
      <c r="Y9834" t="s">
        <v>929</v>
      </c>
      <c r="Z9834" t="s">
        <v>929</v>
      </c>
      <c r="AA9834" t="s">
        <v>929</v>
      </c>
      <c r="AB9834" t="s">
        <v>930</v>
      </c>
      <c r="AC9834" t="s">
        <v>930</v>
      </c>
      <c r="AD9834" t="s">
        <v>929</v>
      </c>
      <c r="AE9834" t="s">
        <v>929</v>
      </c>
      <c r="AF9834" t="s">
        <v>930</v>
      </c>
      <c r="AG9834" t="s">
        <v>930</v>
      </c>
      <c r="AH9834" t="s">
        <v>929</v>
      </c>
      <c r="AI9834" t="s">
        <v>929</v>
      </c>
      <c r="AJ9834" t="s">
        <v>929</v>
      </c>
      <c r="AK9834" t="s">
        <v>929</v>
      </c>
      <c r="AL9834" t="s">
        <v>930</v>
      </c>
      <c r="AM9834" t="s">
        <v>929</v>
      </c>
      <c r="AN9834" t="s">
        <v>929</v>
      </c>
      <c r="AO9834" t="s">
        <v>929</v>
      </c>
      <c r="AP9834" t="s">
        <v>929</v>
      </c>
      <c r="AQ9834" t="s">
        <v>929</v>
      </c>
      <c r="AR9834" t="s">
        <v>929</v>
      </c>
    </row>
    <row r="9835" spans="1:50">
      <c r="A9835">
        <v>801120</v>
      </c>
      <c r="B9835" t="s">
        <v>104</v>
      </c>
      <c r="C9835" t="s">
        <v>929</v>
      </c>
      <c r="D9835" t="s">
        <v>930</v>
      </c>
      <c r="E9835" t="s">
        <v>928</v>
      </c>
      <c r="F9835" t="s">
        <v>929</v>
      </c>
      <c r="G9835" t="s">
        <v>929</v>
      </c>
      <c r="H9835" t="s">
        <v>929</v>
      </c>
      <c r="I9835" t="s">
        <v>928</v>
      </c>
      <c r="J9835" t="s">
        <v>930</v>
      </c>
      <c r="K9835" t="s">
        <v>929</v>
      </c>
      <c r="L9835" t="s">
        <v>930</v>
      </c>
      <c r="M9835" t="s">
        <v>929</v>
      </c>
      <c r="N9835" t="s">
        <v>929</v>
      </c>
      <c r="O9835" t="s">
        <v>928</v>
      </c>
      <c r="P9835" t="s">
        <v>928</v>
      </c>
      <c r="Q9835" t="s">
        <v>929</v>
      </c>
      <c r="R9835" t="s">
        <v>928</v>
      </c>
      <c r="S9835" t="s">
        <v>928</v>
      </c>
      <c r="T9835" t="s">
        <v>930</v>
      </c>
      <c r="U9835" t="s">
        <v>929</v>
      </c>
      <c r="V9835" t="s">
        <v>930</v>
      </c>
      <c r="W9835" t="s">
        <v>930</v>
      </c>
      <c r="X9835" t="s">
        <v>930</v>
      </c>
      <c r="Y9835" t="s">
        <v>929</v>
      </c>
      <c r="Z9835" t="s">
        <v>929</v>
      </c>
      <c r="AA9835" t="s">
        <v>930</v>
      </c>
      <c r="AB9835" t="s">
        <v>930</v>
      </c>
      <c r="AC9835" t="s">
        <v>930</v>
      </c>
      <c r="AD9835" t="s">
        <v>928</v>
      </c>
      <c r="AE9835" t="s">
        <v>928</v>
      </c>
      <c r="AF9835" t="s">
        <v>930</v>
      </c>
      <c r="AG9835" t="s">
        <v>929</v>
      </c>
      <c r="AH9835" t="s">
        <v>930</v>
      </c>
      <c r="AI9835" t="s">
        <v>929</v>
      </c>
      <c r="AJ9835" t="s">
        <v>929</v>
      </c>
      <c r="AK9835" t="s">
        <v>929</v>
      </c>
      <c r="AL9835" t="s">
        <v>929</v>
      </c>
      <c r="AM9835" t="s">
        <v>929</v>
      </c>
      <c r="AN9835" t="s">
        <v>929</v>
      </c>
      <c r="AO9835" t="s">
        <v>929</v>
      </c>
      <c r="AP9835" t="s">
        <v>929</v>
      </c>
      <c r="AQ9835" t="s">
        <v>929</v>
      </c>
      <c r="AR9835" t="s">
        <v>929</v>
      </c>
    </row>
    <row r="9836" spans="1:50">
      <c r="A9836">
        <v>801260</v>
      </c>
      <c r="B9836" t="s">
        <v>104</v>
      </c>
      <c r="C9836" t="s">
        <v>930</v>
      </c>
      <c r="D9836" t="s">
        <v>928</v>
      </c>
      <c r="E9836" t="s">
        <v>930</v>
      </c>
      <c r="F9836" t="s">
        <v>930</v>
      </c>
      <c r="G9836" t="s">
        <v>930</v>
      </c>
      <c r="H9836" t="s">
        <v>928</v>
      </c>
      <c r="I9836" t="s">
        <v>928</v>
      </c>
      <c r="J9836" t="s">
        <v>928</v>
      </c>
      <c r="K9836" t="s">
        <v>928</v>
      </c>
      <c r="L9836" t="s">
        <v>930</v>
      </c>
      <c r="M9836" t="s">
        <v>929</v>
      </c>
      <c r="N9836" t="s">
        <v>930</v>
      </c>
      <c r="O9836" t="s">
        <v>929</v>
      </c>
      <c r="P9836" t="s">
        <v>928</v>
      </c>
      <c r="Q9836" t="s">
        <v>930</v>
      </c>
      <c r="R9836" t="s">
        <v>930</v>
      </c>
      <c r="S9836" t="s">
        <v>930</v>
      </c>
      <c r="T9836" t="s">
        <v>929</v>
      </c>
      <c r="U9836" t="s">
        <v>929</v>
      </c>
      <c r="V9836" t="s">
        <v>930</v>
      </c>
      <c r="W9836" t="s">
        <v>929</v>
      </c>
      <c r="X9836" t="s">
        <v>929</v>
      </c>
      <c r="Y9836" t="s">
        <v>929</v>
      </c>
      <c r="Z9836" t="s">
        <v>930</v>
      </c>
      <c r="AA9836" t="s">
        <v>930</v>
      </c>
      <c r="AB9836" t="s">
        <v>930</v>
      </c>
      <c r="AC9836" t="s">
        <v>930</v>
      </c>
      <c r="AD9836" t="s">
        <v>930</v>
      </c>
      <c r="AE9836" t="s">
        <v>930</v>
      </c>
      <c r="AF9836" t="s">
        <v>930</v>
      </c>
      <c r="AG9836" t="s">
        <v>930</v>
      </c>
      <c r="AH9836" t="s">
        <v>930</v>
      </c>
      <c r="AI9836" t="s">
        <v>930</v>
      </c>
      <c r="AJ9836" t="s">
        <v>930</v>
      </c>
      <c r="AK9836" t="s">
        <v>930</v>
      </c>
      <c r="AL9836" t="s">
        <v>930</v>
      </c>
      <c r="AM9836" t="s">
        <v>929</v>
      </c>
      <c r="AN9836" t="s">
        <v>929</v>
      </c>
      <c r="AO9836" t="s">
        <v>929</v>
      </c>
      <c r="AP9836" t="s">
        <v>929</v>
      </c>
      <c r="AQ9836" t="s">
        <v>929</v>
      </c>
      <c r="AR9836" t="s">
        <v>929</v>
      </c>
    </row>
    <row r="9837" spans="1:50">
      <c r="A9837">
        <v>801974</v>
      </c>
      <c r="B9837" t="s">
        <v>104</v>
      </c>
      <c r="C9837" t="s">
        <v>929</v>
      </c>
      <c r="D9837" t="s">
        <v>929</v>
      </c>
      <c r="E9837" t="s">
        <v>928</v>
      </c>
      <c r="F9837" t="s">
        <v>930</v>
      </c>
      <c r="G9837" t="s">
        <v>928</v>
      </c>
      <c r="H9837" t="s">
        <v>930</v>
      </c>
      <c r="I9837" t="s">
        <v>930</v>
      </c>
      <c r="J9837" t="s">
        <v>930</v>
      </c>
      <c r="K9837" t="s">
        <v>930</v>
      </c>
      <c r="L9837" t="s">
        <v>930</v>
      </c>
      <c r="M9837" t="s">
        <v>930</v>
      </c>
      <c r="N9837" t="s">
        <v>930</v>
      </c>
      <c r="O9837" t="s">
        <v>929</v>
      </c>
      <c r="P9837" t="s">
        <v>928</v>
      </c>
      <c r="Q9837" t="s">
        <v>930</v>
      </c>
      <c r="R9837" t="s">
        <v>928</v>
      </c>
      <c r="S9837" t="s">
        <v>928</v>
      </c>
      <c r="T9837" t="s">
        <v>928</v>
      </c>
      <c r="U9837" t="s">
        <v>929</v>
      </c>
      <c r="V9837" t="s">
        <v>929</v>
      </c>
      <c r="W9837" t="s">
        <v>930</v>
      </c>
      <c r="X9837" t="s">
        <v>930</v>
      </c>
      <c r="Y9837" t="s">
        <v>929</v>
      </c>
      <c r="Z9837" t="s">
        <v>929</v>
      </c>
      <c r="AA9837" t="s">
        <v>929</v>
      </c>
      <c r="AB9837" t="s">
        <v>928</v>
      </c>
      <c r="AC9837" t="s">
        <v>930</v>
      </c>
      <c r="AD9837" t="s">
        <v>929</v>
      </c>
      <c r="AE9837" t="s">
        <v>930</v>
      </c>
      <c r="AF9837" t="s">
        <v>930</v>
      </c>
      <c r="AG9837" t="s">
        <v>930</v>
      </c>
      <c r="AH9837" t="s">
        <v>930</v>
      </c>
      <c r="AI9837" t="s">
        <v>929</v>
      </c>
      <c r="AJ9837" t="s">
        <v>930</v>
      </c>
      <c r="AK9837" t="s">
        <v>929</v>
      </c>
      <c r="AL9837" t="s">
        <v>929</v>
      </c>
      <c r="AM9837" t="s">
        <v>929</v>
      </c>
      <c r="AN9837" t="s">
        <v>929</v>
      </c>
      <c r="AO9837" t="s">
        <v>929</v>
      </c>
      <c r="AP9837" t="s">
        <v>929</v>
      </c>
      <c r="AQ9837" t="s">
        <v>929</v>
      </c>
      <c r="AR9837" t="s">
        <v>929</v>
      </c>
    </row>
    <row r="9838" spans="1:50">
      <c r="A9838">
        <v>801984</v>
      </c>
      <c r="B9838" t="s">
        <v>104</v>
      </c>
      <c r="C9838" t="s">
        <v>928</v>
      </c>
      <c r="D9838" t="s">
        <v>930</v>
      </c>
      <c r="E9838" t="s">
        <v>928</v>
      </c>
      <c r="F9838" t="s">
        <v>930</v>
      </c>
      <c r="G9838" t="s">
        <v>930</v>
      </c>
      <c r="H9838" t="s">
        <v>928</v>
      </c>
      <c r="I9838" t="s">
        <v>928</v>
      </c>
      <c r="J9838" t="s">
        <v>930</v>
      </c>
      <c r="K9838" t="s">
        <v>928</v>
      </c>
      <c r="L9838" t="s">
        <v>928</v>
      </c>
      <c r="M9838" t="s">
        <v>930</v>
      </c>
      <c r="N9838" t="s">
        <v>930</v>
      </c>
      <c r="O9838" t="s">
        <v>929</v>
      </c>
      <c r="P9838" t="s">
        <v>930</v>
      </c>
      <c r="Q9838" t="s">
        <v>930</v>
      </c>
      <c r="R9838" t="s">
        <v>930</v>
      </c>
      <c r="S9838" t="s">
        <v>928</v>
      </c>
      <c r="T9838" t="s">
        <v>928</v>
      </c>
      <c r="U9838" t="s">
        <v>928</v>
      </c>
      <c r="V9838" t="s">
        <v>928</v>
      </c>
      <c r="W9838" t="s">
        <v>928</v>
      </c>
      <c r="X9838" t="s">
        <v>928</v>
      </c>
      <c r="Y9838" t="s">
        <v>928</v>
      </c>
      <c r="Z9838" t="s">
        <v>930</v>
      </c>
      <c r="AA9838" t="s">
        <v>928</v>
      </c>
      <c r="AB9838" t="s">
        <v>928</v>
      </c>
      <c r="AC9838" t="s">
        <v>928</v>
      </c>
      <c r="AD9838" t="s">
        <v>928</v>
      </c>
      <c r="AE9838" t="s">
        <v>930</v>
      </c>
      <c r="AF9838" t="s">
        <v>928</v>
      </c>
      <c r="AG9838" t="s">
        <v>930</v>
      </c>
      <c r="AH9838" t="s">
        <v>929</v>
      </c>
      <c r="AI9838" t="s">
        <v>929</v>
      </c>
      <c r="AJ9838" t="s">
        <v>929</v>
      </c>
      <c r="AK9838" t="s">
        <v>929</v>
      </c>
      <c r="AL9838" t="s">
        <v>930</v>
      </c>
      <c r="AM9838" t="s">
        <v>929</v>
      </c>
      <c r="AN9838" t="s">
        <v>929</v>
      </c>
      <c r="AO9838" t="s">
        <v>929</v>
      </c>
      <c r="AP9838" t="s">
        <v>929</v>
      </c>
      <c r="AQ9838" t="s">
        <v>929</v>
      </c>
      <c r="AR9838" t="s">
        <v>929</v>
      </c>
    </row>
    <row r="9839" spans="1:50">
      <c r="A9839">
        <v>802017</v>
      </c>
      <c r="B9839" t="s">
        <v>104</v>
      </c>
      <c r="C9839" t="s">
        <v>930</v>
      </c>
      <c r="D9839" t="s">
        <v>930</v>
      </c>
      <c r="E9839" t="s">
        <v>930</v>
      </c>
      <c r="F9839" t="s">
        <v>929</v>
      </c>
      <c r="G9839" t="s">
        <v>929</v>
      </c>
      <c r="H9839" t="s">
        <v>930</v>
      </c>
      <c r="I9839" t="s">
        <v>928</v>
      </c>
      <c r="J9839" t="s">
        <v>929</v>
      </c>
      <c r="K9839" t="s">
        <v>930</v>
      </c>
      <c r="L9839" t="s">
        <v>930</v>
      </c>
      <c r="M9839" t="s">
        <v>930</v>
      </c>
      <c r="N9839" t="s">
        <v>930</v>
      </c>
      <c r="O9839" t="s">
        <v>929</v>
      </c>
      <c r="P9839" t="s">
        <v>929</v>
      </c>
      <c r="Q9839" t="s">
        <v>930</v>
      </c>
      <c r="R9839" t="s">
        <v>930</v>
      </c>
      <c r="S9839" t="s">
        <v>930</v>
      </c>
      <c r="T9839" t="s">
        <v>930</v>
      </c>
      <c r="U9839" t="s">
        <v>928</v>
      </c>
      <c r="V9839" t="s">
        <v>930</v>
      </c>
      <c r="W9839" t="s">
        <v>928</v>
      </c>
      <c r="X9839" t="s">
        <v>928</v>
      </c>
      <c r="Y9839" t="s">
        <v>930</v>
      </c>
      <c r="Z9839" t="s">
        <v>930</v>
      </c>
      <c r="AA9839" t="s">
        <v>928</v>
      </c>
      <c r="AB9839" t="s">
        <v>930</v>
      </c>
      <c r="AC9839" t="s">
        <v>930</v>
      </c>
      <c r="AD9839" t="s">
        <v>930</v>
      </c>
      <c r="AE9839" t="s">
        <v>928</v>
      </c>
      <c r="AF9839" t="s">
        <v>930</v>
      </c>
      <c r="AG9839" t="s">
        <v>930</v>
      </c>
      <c r="AH9839" t="s">
        <v>928</v>
      </c>
      <c r="AI9839" t="s">
        <v>930</v>
      </c>
      <c r="AJ9839" t="s">
        <v>930</v>
      </c>
      <c r="AK9839" t="s">
        <v>929</v>
      </c>
      <c r="AL9839" t="s">
        <v>930</v>
      </c>
      <c r="AM9839" t="s">
        <v>929</v>
      </c>
      <c r="AN9839" t="s">
        <v>929</v>
      </c>
      <c r="AO9839" t="s">
        <v>929</v>
      </c>
      <c r="AP9839" t="s">
        <v>929</v>
      </c>
      <c r="AQ9839" t="s">
        <v>929</v>
      </c>
      <c r="AR9839" t="s">
        <v>929</v>
      </c>
    </row>
    <row r="9840" spans="1:50">
      <c r="A9840">
        <v>802141</v>
      </c>
      <c r="B9840" t="s">
        <v>104</v>
      </c>
      <c r="C9840" t="s">
        <v>929</v>
      </c>
      <c r="D9840" t="s">
        <v>929</v>
      </c>
      <c r="E9840" t="s">
        <v>928</v>
      </c>
      <c r="F9840" t="s">
        <v>930</v>
      </c>
      <c r="G9840" t="s">
        <v>929</v>
      </c>
      <c r="H9840" t="s">
        <v>929</v>
      </c>
      <c r="I9840" t="s">
        <v>930</v>
      </c>
      <c r="J9840" t="s">
        <v>930</v>
      </c>
      <c r="K9840" t="s">
        <v>929</v>
      </c>
      <c r="L9840" t="s">
        <v>930</v>
      </c>
      <c r="M9840" t="s">
        <v>928</v>
      </c>
      <c r="N9840" t="s">
        <v>928</v>
      </c>
      <c r="O9840" t="s">
        <v>929</v>
      </c>
      <c r="P9840" t="s">
        <v>928</v>
      </c>
      <c r="Q9840" t="s">
        <v>930</v>
      </c>
      <c r="R9840" t="s">
        <v>930</v>
      </c>
      <c r="S9840" t="s">
        <v>929</v>
      </c>
      <c r="T9840" t="s">
        <v>929</v>
      </c>
      <c r="U9840" t="s">
        <v>928</v>
      </c>
      <c r="V9840" t="s">
        <v>928</v>
      </c>
      <c r="W9840" t="s">
        <v>929</v>
      </c>
      <c r="X9840" t="s">
        <v>929</v>
      </c>
      <c r="Y9840" t="s">
        <v>929</v>
      </c>
      <c r="Z9840" t="s">
        <v>928</v>
      </c>
      <c r="AA9840" t="s">
        <v>930</v>
      </c>
      <c r="AB9840" t="s">
        <v>930</v>
      </c>
      <c r="AC9840" t="s">
        <v>930</v>
      </c>
      <c r="AD9840" t="s">
        <v>929</v>
      </c>
      <c r="AE9840" t="s">
        <v>930</v>
      </c>
      <c r="AF9840" t="s">
        <v>929</v>
      </c>
      <c r="AG9840" t="s">
        <v>930</v>
      </c>
      <c r="AH9840" t="s">
        <v>930</v>
      </c>
      <c r="AI9840" t="s">
        <v>930</v>
      </c>
      <c r="AJ9840" t="s">
        <v>930</v>
      </c>
      <c r="AK9840" t="s">
        <v>929</v>
      </c>
      <c r="AL9840" t="s">
        <v>930</v>
      </c>
      <c r="AM9840" t="s">
        <v>929</v>
      </c>
      <c r="AN9840" t="s">
        <v>929</v>
      </c>
      <c r="AO9840" t="s">
        <v>929</v>
      </c>
      <c r="AP9840" t="s">
        <v>929</v>
      </c>
      <c r="AQ9840" t="s">
        <v>929</v>
      </c>
      <c r="AR9840" t="s">
        <v>929</v>
      </c>
    </row>
    <row r="9841" spans="1:44">
      <c r="A9841">
        <v>802150</v>
      </c>
      <c r="B9841" t="s">
        <v>104</v>
      </c>
      <c r="C9841" t="s">
        <v>930</v>
      </c>
      <c r="D9841" t="s">
        <v>929</v>
      </c>
      <c r="E9841" t="s">
        <v>928</v>
      </c>
      <c r="F9841" t="s">
        <v>930</v>
      </c>
      <c r="G9841" t="s">
        <v>929</v>
      </c>
      <c r="H9841" t="s">
        <v>929</v>
      </c>
      <c r="I9841" t="s">
        <v>930</v>
      </c>
      <c r="J9841" t="s">
        <v>928</v>
      </c>
      <c r="K9841" t="s">
        <v>929</v>
      </c>
      <c r="L9841" t="s">
        <v>930</v>
      </c>
      <c r="M9841" t="s">
        <v>930</v>
      </c>
      <c r="N9841" t="s">
        <v>930</v>
      </c>
      <c r="O9841" t="s">
        <v>930</v>
      </c>
      <c r="P9841" t="s">
        <v>928</v>
      </c>
      <c r="Q9841" t="s">
        <v>929</v>
      </c>
      <c r="R9841" t="s">
        <v>929</v>
      </c>
      <c r="S9841" t="s">
        <v>930</v>
      </c>
      <c r="T9841" t="s">
        <v>930</v>
      </c>
      <c r="U9841" t="s">
        <v>930</v>
      </c>
      <c r="V9841" t="s">
        <v>929</v>
      </c>
      <c r="W9841" t="s">
        <v>928</v>
      </c>
      <c r="X9841" t="s">
        <v>930</v>
      </c>
      <c r="Y9841" t="s">
        <v>929</v>
      </c>
      <c r="Z9841" t="s">
        <v>929</v>
      </c>
      <c r="AA9841" t="s">
        <v>930</v>
      </c>
      <c r="AB9841" t="s">
        <v>930</v>
      </c>
      <c r="AC9841" t="s">
        <v>930</v>
      </c>
      <c r="AD9841" t="s">
        <v>930</v>
      </c>
      <c r="AE9841" t="s">
        <v>930</v>
      </c>
      <c r="AF9841" t="s">
        <v>930</v>
      </c>
      <c r="AG9841" t="s">
        <v>930</v>
      </c>
      <c r="AH9841" t="s">
        <v>930</v>
      </c>
      <c r="AI9841" t="s">
        <v>929</v>
      </c>
      <c r="AJ9841" t="s">
        <v>929</v>
      </c>
      <c r="AK9841" t="s">
        <v>930</v>
      </c>
      <c r="AL9841" t="s">
        <v>929</v>
      </c>
      <c r="AM9841" t="s">
        <v>929</v>
      </c>
      <c r="AN9841" t="s">
        <v>929</v>
      </c>
      <c r="AO9841" t="s">
        <v>929</v>
      </c>
      <c r="AP9841" t="s">
        <v>929</v>
      </c>
      <c r="AQ9841" t="s">
        <v>929</v>
      </c>
      <c r="AR9841" t="s">
        <v>929</v>
      </c>
    </row>
    <row r="9842" spans="1:44">
      <c r="A9842">
        <v>802178</v>
      </c>
      <c r="B9842" t="s">
        <v>104</v>
      </c>
      <c r="C9842" t="s">
        <v>928</v>
      </c>
      <c r="D9842" t="s">
        <v>929</v>
      </c>
      <c r="E9842" t="s">
        <v>928</v>
      </c>
      <c r="F9842" t="s">
        <v>929</v>
      </c>
      <c r="G9842" t="s">
        <v>929</v>
      </c>
      <c r="H9842" t="s">
        <v>929</v>
      </c>
      <c r="I9842" t="s">
        <v>928</v>
      </c>
      <c r="J9842" t="s">
        <v>930</v>
      </c>
      <c r="K9842" t="s">
        <v>928</v>
      </c>
      <c r="L9842" t="s">
        <v>928</v>
      </c>
      <c r="M9842" t="s">
        <v>928</v>
      </c>
      <c r="N9842" t="s">
        <v>928</v>
      </c>
      <c r="O9842" t="s">
        <v>929</v>
      </c>
      <c r="P9842" t="s">
        <v>930</v>
      </c>
      <c r="Q9842" t="s">
        <v>930</v>
      </c>
      <c r="R9842" t="s">
        <v>930</v>
      </c>
      <c r="S9842" t="s">
        <v>930</v>
      </c>
      <c r="T9842" t="s">
        <v>929</v>
      </c>
      <c r="U9842" t="s">
        <v>930</v>
      </c>
      <c r="V9842" t="s">
        <v>930</v>
      </c>
      <c r="W9842" t="s">
        <v>930</v>
      </c>
      <c r="X9842" t="s">
        <v>930</v>
      </c>
      <c r="Y9842" t="s">
        <v>930</v>
      </c>
      <c r="Z9842" t="s">
        <v>929</v>
      </c>
      <c r="AA9842" t="s">
        <v>928</v>
      </c>
      <c r="AB9842" t="s">
        <v>930</v>
      </c>
      <c r="AC9842" t="s">
        <v>930</v>
      </c>
      <c r="AD9842" t="s">
        <v>928</v>
      </c>
      <c r="AE9842" t="s">
        <v>930</v>
      </c>
      <c r="AF9842" t="s">
        <v>930</v>
      </c>
      <c r="AG9842" t="s">
        <v>930</v>
      </c>
      <c r="AH9842" t="s">
        <v>928</v>
      </c>
      <c r="AI9842" t="s">
        <v>930</v>
      </c>
      <c r="AJ9842" t="s">
        <v>930</v>
      </c>
      <c r="AK9842" t="s">
        <v>929</v>
      </c>
      <c r="AL9842" t="s">
        <v>930</v>
      </c>
      <c r="AM9842" t="s">
        <v>929</v>
      </c>
      <c r="AN9842" t="s">
        <v>929</v>
      </c>
      <c r="AO9842" t="s">
        <v>929</v>
      </c>
      <c r="AP9842" t="s">
        <v>929</v>
      </c>
      <c r="AQ9842" t="s">
        <v>929</v>
      </c>
      <c r="AR9842" t="s">
        <v>929</v>
      </c>
    </row>
    <row r="9843" spans="1:44">
      <c r="A9843">
        <v>802203</v>
      </c>
      <c r="B9843" t="s">
        <v>104</v>
      </c>
      <c r="C9843" t="s">
        <v>929</v>
      </c>
      <c r="D9843" t="s">
        <v>928</v>
      </c>
      <c r="E9843" t="s">
        <v>930</v>
      </c>
      <c r="F9843" t="s">
        <v>929</v>
      </c>
      <c r="G9843" t="s">
        <v>928</v>
      </c>
      <c r="H9843" t="s">
        <v>928</v>
      </c>
      <c r="I9843" t="s">
        <v>928</v>
      </c>
      <c r="J9843" t="s">
        <v>930</v>
      </c>
      <c r="K9843" t="s">
        <v>930</v>
      </c>
      <c r="L9843" t="s">
        <v>928</v>
      </c>
      <c r="M9843" t="s">
        <v>930</v>
      </c>
      <c r="N9843" t="s">
        <v>930</v>
      </c>
      <c r="O9843" t="s">
        <v>929</v>
      </c>
      <c r="P9843" t="s">
        <v>929</v>
      </c>
      <c r="Q9843" t="s">
        <v>930</v>
      </c>
      <c r="R9843" t="s">
        <v>930</v>
      </c>
      <c r="S9843" t="s">
        <v>930</v>
      </c>
      <c r="T9843" t="s">
        <v>928</v>
      </c>
      <c r="U9843" t="s">
        <v>929</v>
      </c>
      <c r="V9843" t="s">
        <v>930</v>
      </c>
      <c r="W9843" t="s">
        <v>930</v>
      </c>
      <c r="X9843" t="s">
        <v>929</v>
      </c>
      <c r="Y9843" t="s">
        <v>929</v>
      </c>
      <c r="Z9843" t="s">
        <v>929</v>
      </c>
      <c r="AA9843" t="s">
        <v>929</v>
      </c>
      <c r="AB9843" t="s">
        <v>930</v>
      </c>
      <c r="AC9843" t="s">
        <v>928</v>
      </c>
      <c r="AD9843" t="s">
        <v>930</v>
      </c>
      <c r="AE9843" t="s">
        <v>930</v>
      </c>
      <c r="AF9843" t="s">
        <v>930</v>
      </c>
      <c r="AG9843" t="s">
        <v>929</v>
      </c>
      <c r="AH9843" t="s">
        <v>929</v>
      </c>
      <c r="AI9843" t="s">
        <v>929</v>
      </c>
      <c r="AJ9843" t="s">
        <v>929</v>
      </c>
      <c r="AK9843" t="s">
        <v>929</v>
      </c>
      <c r="AL9843" t="s">
        <v>929</v>
      </c>
      <c r="AM9843" t="s">
        <v>929</v>
      </c>
      <c r="AN9843" t="s">
        <v>929</v>
      </c>
      <c r="AO9843" t="s">
        <v>929</v>
      </c>
      <c r="AP9843" t="s">
        <v>929</v>
      </c>
      <c r="AQ9843" t="s">
        <v>929</v>
      </c>
      <c r="AR9843" t="s">
        <v>929</v>
      </c>
    </row>
    <row r="9844" spans="1:44">
      <c r="A9844">
        <v>802207</v>
      </c>
      <c r="B9844" t="s">
        <v>104</v>
      </c>
      <c r="C9844" t="s">
        <v>928</v>
      </c>
      <c r="D9844" t="s">
        <v>930</v>
      </c>
      <c r="E9844" t="s">
        <v>929</v>
      </c>
      <c r="F9844" t="s">
        <v>929</v>
      </c>
      <c r="G9844" t="s">
        <v>930</v>
      </c>
      <c r="H9844" t="s">
        <v>929</v>
      </c>
      <c r="I9844" t="s">
        <v>930</v>
      </c>
      <c r="J9844" t="s">
        <v>930</v>
      </c>
      <c r="K9844" t="s">
        <v>930</v>
      </c>
      <c r="L9844" t="s">
        <v>928</v>
      </c>
      <c r="M9844" t="s">
        <v>930</v>
      </c>
      <c r="N9844" t="s">
        <v>930</v>
      </c>
      <c r="O9844" t="s">
        <v>930</v>
      </c>
      <c r="P9844" t="s">
        <v>928</v>
      </c>
      <c r="Q9844" t="s">
        <v>930</v>
      </c>
      <c r="R9844" t="s">
        <v>928</v>
      </c>
      <c r="S9844" t="s">
        <v>928</v>
      </c>
      <c r="T9844" t="s">
        <v>930</v>
      </c>
      <c r="U9844" t="s">
        <v>928</v>
      </c>
      <c r="V9844" t="s">
        <v>928</v>
      </c>
      <c r="W9844" t="s">
        <v>928</v>
      </c>
      <c r="X9844" t="s">
        <v>930</v>
      </c>
      <c r="Y9844" t="s">
        <v>929</v>
      </c>
      <c r="Z9844" t="s">
        <v>929</v>
      </c>
      <c r="AA9844" t="s">
        <v>930</v>
      </c>
      <c r="AB9844" t="s">
        <v>930</v>
      </c>
      <c r="AC9844" t="s">
        <v>930</v>
      </c>
      <c r="AD9844" t="s">
        <v>928</v>
      </c>
      <c r="AE9844" t="s">
        <v>930</v>
      </c>
      <c r="AF9844" t="s">
        <v>930</v>
      </c>
      <c r="AG9844" t="s">
        <v>930</v>
      </c>
      <c r="AH9844" t="s">
        <v>929</v>
      </c>
      <c r="AI9844" t="s">
        <v>929</v>
      </c>
      <c r="AJ9844" t="s">
        <v>929</v>
      </c>
      <c r="AK9844" t="s">
        <v>930</v>
      </c>
      <c r="AL9844" t="s">
        <v>929</v>
      </c>
      <c r="AM9844" t="s">
        <v>929</v>
      </c>
      <c r="AN9844" t="s">
        <v>929</v>
      </c>
      <c r="AO9844" t="s">
        <v>929</v>
      </c>
      <c r="AP9844" t="s">
        <v>929</v>
      </c>
      <c r="AQ9844" t="s">
        <v>929</v>
      </c>
      <c r="AR9844" t="s">
        <v>929</v>
      </c>
    </row>
    <row r="9845" spans="1:44">
      <c r="A9845">
        <v>802236</v>
      </c>
      <c r="B9845" t="s">
        <v>104</v>
      </c>
      <c r="C9845" t="s">
        <v>928</v>
      </c>
      <c r="D9845" t="s">
        <v>928</v>
      </c>
      <c r="E9845" t="s">
        <v>928</v>
      </c>
      <c r="F9845" t="s">
        <v>928</v>
      </c>
      <c r="G9845" t="s">
        <v>929</v>
      </c>
      <c r="H9845" t="s">
        <v>930</v>
      </c>
      <c r="I9845" t="s">
        <v>928</v>
      </c>
      <c r="J9845" t="s">
        <v>928</v>
      </c>
      <c r="K9845" t="s">
        <v>928</v>
      </c>
      <c r="L9845" t="s">
        <v>928</v>
      </c>
      <c r="M9845" t="s">
        <v>928</v>
      </c>
      <c r="N9845" t="s">
        <v>928</v>
      </c>
      <c r="O9845" t="s">
        <v>929</v>
      </c>
      <c r="P9845" t="s">
        <v>928</v>
      </c>
      <c r="Q9845" t="s">
        <v>930</v>
      </c>
      <c r="R9845" t="s">
        <v>930</v>
      </c>
      <c r="S9845" t="s">
        <v>930</v>
      </c>
      <c r="T9845" t="s">
        <v>930</v>
      </c>
      <c r="U9845" t="s">
        <v>929</v>
      </c>
      <c r="V9845" t="s">
        <v>929</v>
      </c>
      <c r="W9845" t="s">
        <v>929</v>
      </c>
      <c r="X9845" t="s">
        <v>929</v>
      </c>
      <c r="Y9845" t="s">
        <v>930</v>
      </c>
      <c r="Z9845" t="s">
        <v>929</v>
      </c>
      <c r="AA9845" t="s">
        <v>928</v>
      </c>
      <c r="AB9845" t="s">
        <v>930</v>
      </c>
      <c r="AC9845" t="s">
        <v>928</v>
      </c>
      <c r="AD9845" t="s">
        <v>929</v>
      </c>
      <c r="AE9845" t="s">
        <v>928</v>
      </c>
      <c r="AF9845" t="s">
        <v>930</v>
      </c>
      <c r="AG9845" t="s">
        <v>930</v>
      </c>
      <c r="AH9845" t="s">
        <v>930</v>
      </c>
      <c r="AI9845" t="s">
        <v>930</v>
      </c>
      <c r="AJ9845" t="s">
        <v>930</v>
      </c>
      <c r="AK9845" t="s">
        <v>929</v>
      </c>
      <c r="AL9845" t="s">
        <v>930</v>
      </c>
      <c r="AM9845" t="s">
        <v>929</v>
      </c>
      <c r="AN9845" t="s">
        <v>929</v>
      </c>
      <c r="AO9845" t="s">
        <v>929</v>
      </c>
      <c r="AP9845" t="s">
        <v>929</v>
      </c>
      <c r="AQ9845" t="s">
        <v>929</v>
      </c>
      <c r="AR9845" t="s">
        <v>929</v>
      </c>
    </row>
    <row r="9846" spans="1:44">
      <c r="A9846">
        <v>802518</v>
      </c>
      <c r="B9846" t="s">
        <v>104</v>
      </c>
      <c r="C9846" t="s">
        <v>929</v>
      </c>
      <c r="D9846" t="s">
        <v>929</v>
      </c>
      <c r="E9846" t="s">
        <v>930</v>
      </c>
      <c r="F9846" t="s">
        <v>929</v>
      </c>
      <c r="G9846" t="s">
        <v>929</v>
      </c>
      <c r="H9846" t="s">
        <v>929</v>
      </c>
      <c r="I9846" t="s">
        <v>929</v>
      </c>
      <c r="J9846" t="s">
        <v>929</v>
      </c>
      <c r="K9846" t="s">
        <v>929</v>
      </c>
      <c r="L9846" t="s">
        <v>929</v>
      </c>
      <c r="M9846" t="s">
        <v>929</v>
      </c>
      <c r="N9846" t="s">
        <v>929</v>
      </c>
      <c r="O9846" t="s">
        <v>929</v>
      </c>
      <c r="P9846" t="s">
        <v>930</v>
      </c>
      <c r="Q9846" t="s">
        <v>929</v>
      </c>
      <c r="R9846" t="s">
        <v>930</v>
      </c>
      <c r="S9846" t="s">
        <v>929</v>
      </c>
      <c r="T9846" t="s">
        <v>930</v>
      </c>
      <c r="U9846" t="s">
        <v>930</v>
      </c>
      <c r="V9846" t="s">
        <v>929</v>
      </c>
      <c r="W9846" t="s">
        <v>930</v>
      </c>
      <c r="X9846" t="s">
        <v>929</v>
      </c>
      <c r="Y9846" t="s">
        <v>928</v>
      </c>
      <c r="Z9846" t="s">
        <v>930</v>
      </c>
      <c r="AA9846" t="s">
        <v>930</v>
      </c>
      <c r="AB9846" t="s">
        <v>930</v>
      </c>
      <c r="AC9846" t="s">
        <v>928</v>
      </c>
      <c r="AD9846" t="s">
        <v>930</v>
      </c>
      <c r="AE9846" t="s">
        <v>930</v>
      </c>
      <c r="AF9846" t="s">
        <v>930</v>
      </c>
      <c r="AG9846" t="s">
        <v>928</v>
      </c>
      <c r="AH9846" t="s">
        <v>928</v>
      </c>
      <c r="AI9846" t="s">
        <v>928</v>
      </c>
      <c r="AJ9846" t="s">
        <v>928</v>
      </c>
      <c r="AK9846" t="s">
        <v>928</v>
      </c>
      <c r="AL9846" t="s">
        <v>928</v>
      </c>
      <c r="AM9846" t="s">
        <v>929</v>
      </c>
      <c r="AN9846" t="s">
        <v>929</v>
      </c>
      <c r="AO9846" t="s">
        <v>929</v>
      </c>
      <c r="AP9846" t="s">
        <v>929</v>
      </c>
      <c r="AQ9846" t="s">
        <v>929</v>
      </c>
      <c r="AR9846" t="s">
        <v>929</v>
      </c>
    </row>
    <row r="9847" spans="1:44">
      <c r="A9847">
        <v>802640</v>
      </c>
      <c r="B9847" t="s">
        <v>104</v>
      </c>
      <c r="C9847" t="s">
        <v>930</v>
      </c>
      <c r="D9847" t="s">
        <v>928</v>
      </c>
      <c r="E9847" t="s">
        <v>928</v>
      </c>
      <c r="F9847" t="s">
        <v>930</v>
      </c>
      <c r="G9847" t="s">
        <v>930</v>
      </c>
      <c r="H9847" t="s">
        <v>930</v>
      </c>
      <c r="I9847" t="s">
        <v>930</v>
      </c>
      <c r="J9847" t="s">
        <v>928</v>
      </c>
      <c r="K9847" t="s">
        <v>928</v>
      </c>
      <c r="L9847" t="s">
        <v>930</v>
      </c>
      <c r="M9847" t="s">
        <v>929</v>
      </c>
      <c r="N9847" t="s">
        <v>930</v>
      </c>
      <c r="O9847" t="s">
        <v>929</v>
      </c>
      <c r="P9847" t="s">
        <v>929</v>
      </c>
      <c r="Q9847" t="s">
        <v>929</v>
      </c>
      <c r="R9847" t="s">
        <v>928</v>
      </c>
      <c r="S9847" t="s">
        <v>930</v>
      </c>
      <c r="T9847" t="s">
        <v>930</v>
      </c>
      <c r="U9847" t="s">
        <v>930</v>
      </c>
      <c r="V9847" t="s">
        <v>929</v>
      </c>
      <c r="W9847" t="s">
        <v>930</v>
      </c>
      <c r="X9847" t="s">
        <v>928</v>
      </c>
      <c r="Y9847" t="s">
        <v>928</v>
      </c>
      <c r="Z9847" t="s">
        <v>930</v>
      </c>
      <c r="AA9847" t="s">
        <v>928</v>
      </c>
      <c r="AB9847" t="s">
        <v>930</v>
      </c>
      <c r="AC9847" t="s">
        <v>930</v>
      </c>
      <c r="AD9847" t="s">
        <v>930</v>
      </c>
      <c r="AE9847" t="s">
        <v>930</v>
      </c>
      <c r="AF9847" t="s">
        <v>930</v>
      </c>
      <c r="AG9847" t="s">
        <v>930</v>
      </c>
      <c r="AH9847" t="s">
        <v>930</v>
      </c>
      <c r="AI9847" t="s">
        <v>930</v>
      </c>
      <c r="AJ9847" t="s">
        <v>930</v>
      </c>
      <c r="AK9847" t="s">
        <v>929</v>
      </c>
      <c r="AL9847" t="s">
        <v>930</v>
      </c>
      <c r="AM9847" t="s">
        <v>929</v>
      </c>
      <c r="AN9847" t="s">
        <v>929</v>
      </c>
      <c r="AO9847" t="s">
        <v>929</v>
      </c>
      <c r="AP9847" t="s">
        <v>929</v>
      </c>
      <c r="AQ9847" t="s">
        <v>929</v>
      </c>
      <c r="AR9847" t="s">
        <v>929</v>
      </c>
    </row>
    <row r="9848" spans="1:44">
      <c r="A9848">
        <v>802744</v>
      </c>
      <c r="B9848" t="s">
        <v>104</v>
      </c>
      <c r="C9848" t="s">
        <v>930</v>
      </c>
      <c r="D9848" t="s">
        <v>928</v>
      </c>
      <c r="E9848" t="s">
        <v>928</v>
      </c>
      <c r="F9848" t="s">
        <v>928</v>
      </c>
      <c r="G9848" t="s">
        <v>928</v>
      </c>
      <c r="H9848" t="s">
        <v>928</v>
      </c>
      <c r="I9848" t="s">
        <v>930</v>
      </c>
      <c r="J9848" t="s">
        <v>928</v>
      </c>
      <c r="K9848" t="s">
        <v>928</v>
      </c>
      <c r="L9848" t="s">
        <v>930</v>
      </c>
      <c r="M9848" t="s">
        <v>930</v>
      </c>
      <c r="N9848" t="s">
        <v>930</v>
      </c>
      <c r="O9848" t="s">
        <v>930</v>
      </c>
      <c r="P9848" t="s">
        <v>928</v>
      </c>
      <c r="Q9848" t="s">
        <v>928</v>
      </c>
      <c r="R9848" t="s">
        <v>930</v>
      </c>
      <c r="S9848" t="s">
        <v>928</v>
      </c>
      <c r="T9848" t="s">
        <v>929</v>
      </c>
      <c r="U9848" t="s">
        <v>929</v>
      </c>
      <c r="V9848" t="s">
        <v>930</v>
      </c>
      <c r="W9848" t="s">
        <v>929</v>
      </c>
      <c r="X9848" t="s">
        <v>929</v>
      </c>
      <c r="Y9848" t="s">
        <v>929</v>
      </c>
      <c r="Z9848" t="s">
        <v>929</v>
      </c>
      <c r="AA9848" t="s">
        <v>929</v>
      </c>
      <c r="AB9848" t="s">
        <v>929</v>
      </c>
      <c r="AC9848" t="s">
        <v>930</v>
      </c>
      <c r="AD9848" t="s">
        <v>930</v>
      </c>
      <c r="AE9848" t="s">
        <v>930</v>
      </c>
      <c r="AF9848" t="s">
        <v>929</v>
      </c>
      <c r="AG9848" t="s">
        <v>930</v>
      </c>
      <c r="AH9848" t="s">
        <v>930</v>
      </c>
      <c r="AI9848" t="s">
        <v>930</v>
      </c>
      <c r="AJ9848" t="s">
        <v>930</v>
      </c>
      <c r="AK9848" t="s">
        <v>930</v>
      </c>
      <c r="AL9848" t="s">
        <v>930</v>
      </c>
      <c r="AM9848" t="s">
        <v>929</v>
      </c>
      <c r="AN9848" t="s">
        <v>929</v>
      </c>
      <c r="AO9848" t="s">
        <v>929</v>
      </c>
      <c r="AP9848" t="s">
        <v>929</v>
      </c>
      <c r="AQ9848" t="s">
        <v>929</v>
      </c>
      <c r="AR9848" t="s">
        <v>929</v>
      </c>
    </row>
    <row r="9849" spans="1:44">
      <c r="A9849">
        <v>802824</v>
      </c>
      <c r="B9849" t="s">
        <v>104</v>
      </c>
      <c r="C9849" t="s">
        <v>930</v>
      </c>
      <c r="D9849" t="s">
        <v>928</v>
      </c>
      <c r="E9849" t="s">
        <v>930</v>
      </c>
      <c r="F9849" t="s">
        <v>930</v>
      </c>
      <c r="G9849" t="s">
        <v>930</v>
      </c>
      <c r="H9849" t="s">
        <v>928</v>
      </c>
      <c r="I9849" t="s">
        <v>928</v>
      </c>
      <c r="J9849" t="s">
        <v>928</v>
      </c>
      <c r="K9849" t="s">
        <v>928</v>
      </c>
      <c r="L9849" t="s">
        <v>928</v>
      </c>
      <c r="M9849" t="s">
        <v>930</v>
      </c>
      <c r="N9849" t="s">
        <v>928</v>
      </c>
      <c r="O9849" t="s">
        <v>929</v>
      </c>
      <c r="P9849" t="s">
        <v>930</v>
      </c>
      <c r="Q9849" t="s">
        <v>928</v>
      </c>
      <c r="R9849" t="s">
        <v>928</v>
      </c>
      <c r="S9849" t="s">
        <v>930</v>
      </c>
      <c r="T9849" t="s">
        <v>928</v>
      </c>
      <c r="U9849" t="s">
        <v>928</v>
      </c>
      <c r="V9849" t="s">
        <v>928</v>
      </c>
      <c r="W9849" t="s">
        <v>930</v>
      </c>
      <c r="X9849" t="s">
        <v>928</v>
      </c>
      <c r="Y9849" t="s">
        <v>928</v>
      </c>
      <c r="Z9849" t="s">
        <v>928</v>
      </c>
      <c r="AA9849" t="s">
        <v>928</v>
      </c>
      <c r="AB9849" t="s">
        <v>930</v>
      </c>
      <c r="AC9849" t="s">
        <v>928</v>
      </c>
      <c r="AD9849" t="s">
        <v>928</v>
      </c>
      <c r="AE9849" t="s">
        <v>928</v>
      </c>
      <c r="AF9849" t="s">
        <v>930</v>
      </c>
      <c r="AG9849" t="s">
        <v>930</v>
      </c>
      <c r="AH9849" t="s">
        <v>930</v>
      </c>
      <c r="AI9849" t="s">
        <v>929</v>
      </c>
      <c r="AJ9849" t="s">
        <v>930</v>
      </c>
      <c r="AK9849" t="s">
        <v>930</v>
      </c>
      <c r="AL9849" t="s">
        <v>929</v>
      </c>
      <c r="AM9849" t="s">
        <v>929</v>
      </c>
      <c r="AN9849" t="s">
        <v>929</v>
      </c>
      <c r="AO9849" t="s">
        <v>929</v>
      </c>
      <c r="AP9849" t="s">
        <v>929</v>
      </c>
      <c r="AQ9849" t="s">
        <v>929</v>
      </c>
      <c r="AR9849" t="s">
        <v>929</v>
      </c>
    </row>
    <row r="9850" spans="1:44">
      <c r="A9850">
        <v>802826</v>
      </c>
      <c r="B9850" t="s">
        <v>104</v>
      </c>
      <c r="C9850" t="s">
        <v>930</v>
      </c>
      <c r="D9850" t="s">
        <v>930</v>
      </c>
      <c r="E9850" t="s">
        <v>928</v>
      </c>
      <c r="F9850" t="s">
        <v>930</v>
      </c>
      <c r="G9850" t="s">
        <v>930</v>
      </c>
      <c r="H9850" t="s">
        <v>930</v>
      </c>
      <c r="I9850" t="s">
        <v>928</v>
      </c>
      <c r="J9850" t="s">
        <v>928</v>
      </c>
      <c r="K9850" t="s">
        <v>929</v>
      </c>
      <c r="L9850" t="s">
        <v>928</v>
      </c>
      <c r="M9850" t="s">
        <v>930</v>
      </c>
      <c r="N9850" t="s">
        <v>930</v>
      </c>
      <c r="O9850" t="s">
        <v>928</v>
      </c>
      <c r="P9850" t="s">
        <v>930</v>
      </c>
      <c r="Q9850" t="s">
        <v>928</v>
      </c>
      <c r="R9850" t="s">
        <v>930</v>
      </c>
      <c r="S9850" t="s">
        <v>930</v>
      </c>
      <c r="T9850" t="s">
        <v>930</v>
      </c>
      <c r="U9850" t="s">
        <v>930</v>
      </c>
      <c r="V9850" t="s">
        <v>930</v>
      </c>
      <c r="W9850" t="s">
        <v>930</v>
      </c>
      <c r="X9850" t="s">
        <v>929</v>
      </c>
      <c r="Y9850" t="s">
        <v>929</v>
      </c>
      <c r="Z9850" t="s">
        <v>929</v>
      </c>
      <c r="AA9850" t="s">
        <v>929</v>
      </c>
      <c r="AB9850" t="s">
        <v>929</v>
      </c>
      <c r="AC9850" t="s">
        <v>929</v>
      </c>
      <c r="AD9850" t="s">
        <v>930</v>
      </c>
      <c r="AE9850" t="s">
        <v>930</v>
      </c>
      <c r="AF9850" t="s">
        <v>929</v>
      </c>
      <c r="AG9850" t="s">
        <v>930</v>
      </c>
      <c r="AH9850" t="s">
        <v>930</v>
      </c>
      <c r="AI9850" t="s">
        <v>930</v>
      </c>
      <c r="AJ9850" t="s">
        <v>930</v>
      </c>
      <c r="AK9850" t="s">
        <v>930</v>
      </c>
      <c r="AL9850" t="s">
        <v>930</v>
      </c>
      <c r="AM9850" t="s">
        <v>929</v>
      </c>
      <c r="AN9850" t="s">
        <v>929</v>
      </c>
      <c r="AO9850" t="s">
        <v>929</v>
      </c>
      <c r="AP9850" t="s">
        <v>929</v>
      </c>
      <c r="AQ9850" t="s">
        <v>929</v>
      </c>
      <c r="AR9850" t="s">
        <v>929</v>
      </c>
    </row>
    <row r="9851" spans="1:44">
      <c r="A9851">
        <v>802898</v>
      </c>
      <c r="B9851" t="s">
        <v>104</v>
      </c>
      <c r="C9851" t="s">
        <v>928</v>
      </c>
      <c r="D9851" t="s">
        <v>930</v>
      </c>
      <c r="E9851" t="s">
        <v>928</v>
      </c>
      <c r="F9851" t="s">
        <v>930</v>
      </c>
      <c r="G9851" t="s">
        <v>930</v>
      </c>
      <c r="H9851" t="s">
        <v>930</v>
      </c>
      <c r="I9851" t="s">
        <v>930</v>
      </c>
      <c r="J9851" t="s">
        <v>930</v>
      </c>
      <c r="K9851" t="s">
        <v>928</v>
      </c>
      <c r="L9851" t="s">
        <v>928</v>
      </c>
      <c r="M9851" t="s">
        <v>928</v>
      </c>
      <c r="N9851" t="s">
        <v>928</v>
      </c>
      <c r="O9851" t="s">
        <v>930</v>
      </c>
      <c r="P9851" t="s">
        <v>930</v>
      </c>
      <c r="Q9851" t="s">
        <v>930</v>
      </c>
      <c r="R9851" t="s">
        <v>930</v>
      </c>
      <c r="S9851" t="s">
        <v>930</v>
      </c>
      <c r="T9851" t="s">
        <v>930</v>
      </c>
      <c r="U9851" t="s">
        <v>929</v>
      </c>
      <c r="V9851" t="s">
        <v>930</v>
      </c>
      <c r="W9851" t="s">
        <v>930</v>
      </c>
      <c r="X9851" t="s">
        <v>929</v>
      </c>
      <c r="Y9851" t="s">
        <v>930</v>
      </c>
      <c r="Z9851" t="s">
        <v>930</v>
      </c>
      <c r="AA9851" t="s">
        <v>930</v>
      </c>
      <c r="AB9851" t="s">
        <v>930</v>
      </c>
      <c r="AC9851" t="s">
        <v>928</v>
      </c>
      <c r="AD9851" t="s">
        <v>930</v>
      </c>
      <c r="AE9851" t="s">
        <v>928</v>
      </c>
      <c r="AF9851" t="s">
        <v>930</v>
      </c>
      <c r="AG9851" t="s">
        <v>930</v>
      </c>
      <c r="AH9851" t="s">
        <v>930</v>
      </c>
      <c r="AI9851" t="s">
        <v>929</v>
      </c>
      <c r="AJ9851" t="s">
        <v>929</v>
      </c>
      <c r="AK9851" t="s">
        <v>930</v>
      </c>
      <c r="AL9851" t="s">
        <v>929</v>
      </c>
      <c r="AM9851" t="s">
        <v>929</v>
      </c>
      <c r="AN9851" t="s">
        <v>929</v>
      </c>
      <c r="AO9851" t="s">
        <v>929</v>
      </c>
      <c r="AP9851" t="s">
        <v>929</v>
      </c>
      <c r="AQ9851" t="s">
        <v>929</v>
      </c>
      <c r="AR9851" t="s">
        <v>929</v>
      </c>
    </row>
    <row r="9852" spans="1:44">
      <c r="A9852">
        <v>802977</v>
      </c>
      <c r="B9852" t="s">
        <v>104</v>
      </c>
      <c r="C9852" t="s">
        <v>930</v>
      </c>
      <c r="D9852" t="s">
        <v>930</v>
      </c>
      <c r="E9852" t="s">
        <v>930</v>
      </c>
      <c r="F9852" t="s">
        <v>930</v>
      </c>
      <c r="G9852" t="s">
        <v>930</v>
      </c>
      <c r="H9852" t="s">
        <v>930</v>
      </c>
      <c r="I9852" t="s">
        <v>930</v>
      </c>
      <c r="J9852" t="s">
        <v>929</v>
      </c>
      <c r="K9852" t="s">
        <v>930</v>
      </c>
      <c r="L9852" t="s">
        <v>930</v>
      </c>
      <c r="M9852" t="s">
        <v>930</v>
      </c>
      <c r="N9852" t="s">
        <v>929</v>
      </c>
      <c r="O9852" t="s">
        <v>930</v>
      </c>
      <c r="P9852" t="s">
        <v>928</v>
      </c>
      <c r="Q9852" t="s">
        <v>929</v>
      </c>
      <c r="R9852" t="s">
        <v>930</v>
      </c>
      <c r="S9852" t="s">
        <v>929</v>
      </c>
      <c r="T9852" t="s">
        <v>930</v>
      </c>
      <c r="U9852" t="s">
        <v>929</v>
      </c>
      <c r="V9852" t="s">
        <v>928</v>
      </c>
      <c r="W9852" t="s">
        <v>928</v>
      </c>
      <c r="X9852" t="s">
        <v>929</v>
      </c>
      <c r="Y9852" t="s">
        <v>928</v>
      </c>
      <c r="Z9852" t="s">
        <v>929</v>
      </c>
      <c r="AA9852" t="s">
        <v>930</v>
      </c>
      <c r="AB9852" t="s">
        <v>929</v>
      </c>
      <c r="AC9852" t="s">
        <v>930</v>
      </c>
      <c r="AD9852" t="s">
        <v>930</v>
      </c>
      <c r="AE9852" t="s">
        <v>929</v>
      </c>
      <c r="AF9852" t="s">
        <v>930</v>
      </c>
      <c r="AG9852" t="s">
        <v>930</v>
      </c>
      <c r="AH9852" t="s">
        <v>929</v>
      </c>
      <c r="AI9852" t="s">
        <v>930</v>
      </c>
      <c r="AJ9852" t="s">
        <v>929</v>
      </c>
      <c r="AK9852" t="s">
        <v>930</v>
      </c>
      <c r="AL9852" t="s">
        <v>930</v>
      </c>
      <c r="AM9852" t="s">
        <v>929</v>
      </c>
      <c r="AN9852" t="s">
        <v>929</v>
      </c>
      <c r="AO9852" t="s">
        <v>929</v>
      </c>
      <c r="AP9852" t="s">
        <v>929</v>
      </c>
      <c r="AQ9852" t="s">
        <v>929</v>
      </c>
      <c r="AR9852" t="s">
        <v>929</v>
      </c>
    </row>
    <row r="9853" spans="1:44">
      <c r="A9853">
        <v>803032</v>
      </c>
      <c r="B9853" t="s">
        <v>104</v>
      </c>
      <c r="C9853" t="s">
        <v>928</v>
      </c>
      <c r="D9853" t="s">
        <v>928</v>
      </c>
      <c r="E9853" t="s">
        <v>928</v>
      </c>
      <c r="F9853" t="s">
        <v>930</v>
      </c>
      <c r="G9853" t="s">
        <v>930</v>
      </c>
      <c r="H9853" t="s">
        <v>930</v>
      </c>
      <c r="I9853" t="s">
        <v>929</v>
      </c>
      <c r="J9853" t="s">
        <v>930</v>
      </c>
      <c r="K9853" t="s">
        <v>928</v>
      </c>
      <c r="L9853" t="s">
        <v>928</v>
      </c>
      <c r="M9853" t="s">
        <v>928</v>
      </c>
      <c r="N9853" t="s">
        <v>930</v>
      </c>
      <c r="O9853" t="s">
        <v>929</v>
      </c>
      <c r="P9853" t="s">
        <v>928</v>
      </c>
      <c r="Q9853" t="s">
        <v>930</v>
      </c>
      <c r="R9853" t="s">
        <v>928</v>
      </c>
      <c r="S9853" t="s">
        <v>930</v>
      </c>
      <c r="T9853" t="s">
        <v>930</v>
      </c>
      <c r="U9853" t="s">
        <v>930</v>
      </c>
      <c r="V9853" t="s">
        <v>930</v>
      </c>
      <c r="W9853" t="s">
        <v>930</v>
      </c>
      <c r="X9853" t="s">
        <v>930</v>
      </c>
      <c r="Y9853" t="s">
        <v>930</v>
      </c>
      <c r="Z9853" t="s">
        <v>929</v>
      </c>
      <c r="AA9853" t="s">
        <v>930</v>
      </c>
      <c r="AB9853" t="s">
        <v>930</v>
      </c>
      <c r="AC9853" t="s">
        <v>930</v>
      </c>
      <c r="AD9853" t="s">
        <v>928</v>
      </c>
      <c r="AE9853" t="s">
        <v>930</v>
      </c>
      <c r="AF9853" t="s">
        <v>930</v>
      </c>
      <c r="AG9853" t="s">
        <v>930</v>
      </c>
      <c r="AH9853" t="s">
        <v>930</v>
      </c>
      <c r="AI9853" t="s">
        <v>930</v>
      </c>
      <c r="AJ9853" t="s">
        <v>930</v>
      </c>
      <c r="AK9853" t="s">
        <v>929</v>
      </c>
      <c r="AL9853" t="s">
        <v>930</v>
      </c>
      <c r="AM9853" t="s">
        <v>929</v>
      </c>
      <c r="AN9853" t="s">
        <v>929</v>
      </c>
      <c r="AO9853" t="s">
        <v>929</v>
      </c>
      <c r="AP9853" t="s">
        <v>929</v>
      </c>
      <c r="AQ9853" t="s">
        <v>929</v>
      </c>
      <c r="AR9853" t="s">
        <v>929</v>
      </c>
    </row>
    <row r="9854" spans="1:44">
      <c r="A9854">
        <v>803129</v>
      </c>
      <c r="B9854" t="s">
        <v>104</v>
      </c>
      <c r="C9854" t="s">
        <v>930</v>
      </c>
      <c r="D9854" t="s">
        <v>930</v>
      </c>
      <c r="E9854" t="s">
        <v>928</v>
      </c>
      <c r="F9854" t="s">
        <v>930</v>
      </c>
      <c r="G9854" t="s">
        <v>928</v>
      </c>
      <c r="H9854" t="s">
        <v>928</v>
      </c>
      <c r="I9854" t="s">
        <v>930</v>
      </c>
      <c r="J9854" t="s">
        <v>930</v>
      </c>
      <c r="K9854" t="s">
        <v>928</v>
      </c>
      <c r="L9854" t="s">
        <v>930</v>
      </c>
      <c r="M9854" t="s">
        <v>928</v>
      </c>
      <c r="N9854" t="s">
        <v>930</v>
      </c>
      <c r="O9854" t="s">
        <v>929</v>
      </c>
      <c r="P9854" t="s">
        <v>930</v>
      </c>
      <c r="Q9854" t="s">
        <v>930</v>
      </c>
      <c r="R9854" t="s">
        <v>928</v>
      </c>
      <c r="S9854" t="s">
        <v>928</v>
      </c>
      <c r="T9854" t="s">
        <v>928</v>
      </c>
      <c r="U9854" t="s">
        <v>930</v>
      </c>
      <c r="V9854" t="s">
        <v>929</v>
      </c>
      <c r="W9854" t="s">
        <v>930</v>
      </c>
      <c r="X9854" t="s">
        <v>930</v>
      </c>
      <c r="Y9854" t="s">
        <v>930</v>
      </c>
      <c r="Z9854" t="s">
        <v>930</v>
      </c>
      <c r="AA9854" t="s">
        <v>929</v>
      </c>
      <c r="AB9854" t="s">
        <v>929</v>
      </c>
      <c r="AC9854" t="s">
        <v>929</v>
      </c>
      <c r="AD9854" t="s">
        <v>930</v>
      </c>
      <c r="AE9854" t="s">
        <v>930</v>
      </c>
      <c r="AF9854" t="s">
        <v>929</v>
      </c>
      <c r="AG9854" t="s">
        <v>930</v>
      </c>
      <c r="AH9854" t="s">
        <v>930</v>
      </c>
      <c r="AI9854" t="s">
        <v>930</v>
      </c>
      <c r="AJ9854" t="s">
        <v>930</v>
      </c>
      <c r="AK9854" t="s">
        <v>929</v>
      </c>
      <c r="AL9854" t="s">
        <v>930</v>
      </c>
      <c r="AM9854" t="s">
        <v>929</v>
      </c>
      <c r="AN9854" t="s">
        <v>929</v>
      </c>
      <c r="AO9854" t="s">
        <v>929</v>
      </c>
      <c r="AP9854" t="s">
        <v>929</v>
      </c>
      <c r="AQ9854" t="s">
        <v>929</v>
      </c>
      <c r="AR9854" t="s">
        <v>929</v>
      </c>
    </row>
    <row r="9855" spans="1:44">
      <c r="A9855">
        <v>803144</v>
      </c>
      <c r="B9855" t="s">
        <v>104</v>
      </c>
      <c r="C9855" t="s">
        <v>930</v>
      </c>
      <c r="D9855" t="s">
        <v>930</v>
      </c>
      <c r="E9855" t="s">
        <v>928</v>
      </c>
      <c r="F9855" t="s">
        <v>930</v>
      </c>
      <c r="G9855" t="s">
        <v>930</v>
      </c>
      <c r="H9855" t="s">
        <v>930</v>
      </c>
      <c r="I9855" t="s">
        <v>929</v>
      </c>
      <c r="J9855" t="s">
        <v>930</v>
      </c>
      <c r="K9855" t="s">
        <v>930</v>
      </c>
      <c r="L9855" t="s">
        <v>930</v>
      </c>
      <c r="M9855" t="s">
        <v>929</v>
      </c>
      <c r="N9855" t="s">
        <v>930</v>
      </c>
      <c r="O9855" t="s">
        <v>929</v>
      </c>
      <c r="P9855" t="s">
        <v>928</v>
      </c>
      <c r="Q9855" t="s">
        <v>928</v>
      </c>
      <c r="R9855" t="s">
        <v>928</v>
      </c>
      <c r="S9855" t="s">
        <v>930</v>
      </c>
      <c r="T9855" t="s">
        <v>930</v>
      </c>
      <c r="U9855" t="s">
        <v>930</v>
      </c>
      <c r="V9855" t="s">
        <v>929</v>
      </c>
      <c r="W9855" t="s">
        <v>930</v>
      </c>
      <c r="X9855" t="s">
        <v>930</v>
      </c>
      <c r="Y9855" t="s">
        <v>930</v>
      </c>
      <c r="Z9855" t="s">
        <v>928</v>
      </c>
      <c r="AA9855" t="s">
        <v>930</v>
      </c>
      <c r="AB9855" t="s">
        <v>928</v>
      </c>
      <c r="AC9855" t="s">
        <v>930</v>
      </c>
      <c r="AD9855" t="s">
        <v>929</v>
      </c>
      <c r="AE9855" t="s">
        <v>930</v>
      </c>
      <c r="AF9855" t="s">
        <v>930</v>
      </c>
      <c r="AG9855" t="s">
        <v>930</v>
      </c>
      <c r="AH9855" t="s">
        <v>930</v>
      </c>
      <c r="AI9855" t="s">
        <v>930</v>
      </c>
      <c r="AJ9855" t="s">
        <v>930</v>
      </c>
      <c r="AK9855" t="s">
        <v>929</v>
      </c>
      <c r="AL9855" t="s">
        <v>930</v>
      </c>
      <c r="AM9855" t="s">
        <v>929</v>
      </c>
      <c r="AN9855" t="s">
        <v>929</v>
      </c>
      <c r="AO9855" t="s">
        <v>929</v>
      </c>
      <c r="AP9855" t="s">
        <v>929</v>
      </c>
      <c r="AQ9855" t="s">
        <v>929</v>
      </c>
      <c r="AR9855" t="s">
        <v>929</v>
      </c>
    </row>
    <row r="9856" spans="1:44">
      <c r="A9856">
        <v>803248</v>
      </c>
      <c r="B9856" t="s">
        <v>104</v>
      </c>
      <c r="C9856" t="s">
        <v>930</v>
      </c>
      <c r="D9856" t="s">
        <v>928</v>
      </c>
      <c r="E9856" t="s">
        <v>930</v>
      </c>
      <c r="F9856" t="s">
        <v>930</v>
      </c>
      <c r="G9856" t="s">
        <v>928</v>
      </c>
      <c r="H9856" t="s">
        <v>930</v>
      </c>
      <c r="I9856" t="s">
        <v>930</v>
      </c>
      <c r="J9856" t="s">
        <v>930</v>
      </c>
      <c r="K9856" t="s">
        <v>929</v>
      </c>
      <c r="L9856" t="s">
        <v>928</v>
      </c>
      <c r="M9856" t="s">
        <v>930</v>
      </c>
      <c r="N9856" t="s">
        <v>930</v>
      </c>
      <c r="O9856" t="s">
        <v>930</v>
      </c>
      <c r="P9856" t="s">
        <v>930</v>
      </c>
      <c r="Q9856" t="s">
        <v>929</v>
      </c>
      <c r="R9856" t="s">
        <v>930</v>
      </c>
      <c r="S9856" t="s">
        <v>929</v>
      </c>
      <c r="T9856" t="s">
        <v>930</v>
      </c>
      <c r="U9856" t="s">
        <v>929</v>
      </c>
      <c r="V9856" t="s">
        <v>929</v>
      </c>
      <c r="W9856" t="s">
        <v>929</v>
      </c>
      <c r="X9856" t="s">
        <v>929</v>
      </c>
      <c r="Y9856" t="s">
        <v>929</v>
      </c>
      <c r="Z9856" t="s">
        <v>930</v>
      </c>
      <c r="AA9856" t="s">
        <v>930</v>
      </c>
      <c r="AB9856" t="s">
        <v>930</v>
      </c>
      <c r="AC9856" t="s">
        <v>930</v>
      </c>
      <c r="AD9856" t="s">
        <v>930</v>
      </c>
      <c r="AE9856" t="s">
        <v>929</v>
      </c>
      <c r="AF9856" t="s">
        <v>930</v>
      </c>
      <c r="AG9856" t="s">
        <v>929</v>
      </c>
      <c r="AH9856" t="s">
        <v>929</v>
      </c>
      <c r="AI9856" t="s">
        <v>929</v>
      </c>
      <c r="AJ9856" t="s">
        <v>930</v>
      </c>
      <c r="AK9856" t="s">
        <v>929</v>
      </c>
      <c r="AL9856" t="s">
        <v>929</v>
      </c>
      <c r="AM9856" t="s">
        <v>929</v>
      </c>
      <c r="AN9856" t="s">
        <v>929</v>
      </c>
      <c r="AO9856" t="s">
        <v>929</v>
      </c>
      <c r="AP9856" t="s">
        <v>929</v>
      </c>
      <c r="AQ9856" t="s">
        <v>929</v>
      </c>
      <c r="AR9856" t="s">
        <v>929</v>
      </c>
    </row>
    <row r="9857" spans="1:44">
      <c r="A9857">
        <v>803273</v>
      </c>
      <c r="B9857" t="s">
        <v>104</v>
      </c>
      <c r="C9857" t="s">
        <v>930</v>
      </c>
      <c r="D9857" t="s">
        <v>928</v>
      </c>
      <c r="E9857" t="s">
        <v>929</v>
      </c>
      <c r="F9857" t="s">
        <v>928</v>
      </c>
      <c r="G9857" t="s">
        <v>928</v>
      </c>
      <c r="H9857" t="s">
        <v>928</v>
      </c>
      <c r="I9857" t="s">
        <v>928</v>
      </c>
      <c r="J9857" t="s">
        <v>928</v>
      </c>
      <c r="K9857" t="s">
        <v>928</v>
      </c>
      <c r="L9857" t="s">
        <v>928</v>
      </c>
      <c r="M9857" t="s">
        <v>928</v>
      </c>
      <c r="N9857" t="s">
        <v>930</v>
      </c>
      <c r="O9857" t="s">
        <v>929</v>
      </c>
      <c r="P9857" t="s">
        <v>930</v>
      </c>
      <c r="Q9857" t="s">
        <v>929</v>
      </c>
      <c r="R9857" t="s">
        <v>930</v>
      </c>
      <c r="S9857" t="s">
        <v>929</v>
      </c>
      <c r="T9857" t="s">
        <v>929</v>
      </c>
      <c r="U9857" t="s">
        <v>930</v>
      </c>
      <c r="V9857" t="s">
        <v>930</v>
      </c>
      <c r="W9857" t="s">
        <v>930</v>
      </c>
      <c r="X9857" t="s">
        <v>930</v>
      </c>
      <c r="Y9857" t="s">
        <v>930</v>
      </c>
      <c r="Z9857" t="s">
        <v>930</v>
      </c>
      <c r="AA9857" t="s">
        <v>930</v>
      </c>
      <c r="AB9857" t="s">
        <v>930</v>
      </c>
      <c r="AC9857" t="s">
        <v>928</v>
      </c>
      <c r="AD9857" t="s">
        <v>930</v>
      </c>
      <c r="AE9857" t="s">
        <v>930</v>
      </c>
      <c r="AF9857" t="s">
        <v>930</v>
      </c>
      <c r="AG9857" t="s">
        <v>930</v>
      </c>
      <c r="AH9857" t="s">
        <v>930</v>
      </c>
      <c r="AI9857" t="s">
        <v>930</v>
      </c>
      <c r="AJ9857" t="s">
        <v>930</v>
      </c>
      <c r="AK9857" t="s">
        <v>930</v>
      </c>
      <c r="AL9857" t="s">
        <v>930</v>
      </c>
      <c r="AM9857" t="s">
        <v>929</v>
      </c>
      <c r="AN9857" t="s">
        <v>929</v>
      </c>
      <c r="AO9857" t="s">
        <v>929</v>
      </c>
      <c r="AP9857" t="s">
        <v>929</v>
      </c>
      <c r="AQ9857" t="s">
        <v>929</v>
      </c>
      <c r="AR9857" t="s">
        <v>929</v>
      </c>
    </row>
    <row r="9858" spans="1:44">
      <c r="A9858">
        <v>803376</v>
      </c>
      <c r="B9858" t="s">
        <v>104</v>
      </c>
      <c r="C9858" t="s">
        <v>928</v>
      </c>
      <c r="D9858" t="s">
        <v>930</v>
      </c>
      <c r="E9858" t="s">
        <v>928</v>
      </c>
      <c r="F9858" t="s">
        <v>930</v>
      </c>
      <c r="G9858" t="s">
        <v>930</v>
      </c>
      <c r="H9858" t="s">
        <v>928</v>
      </c>
      <c r="I9858" t="s">
        <v>930</v>
      </c>
      <c r="J9858" t="s">
        <v>928</v>
      </c>
      <c r="K9858" t="s">
        <v>928</v>
      </c>
      <c r="L9858" t="s">
        <v>928</v>
      </c>
      <c r="M9858" t="s">
        <v>928</v>
      </c>
      <c r="N9858" t="s">
        <v>930</v>
      </c>
      <c r="O9858" t="s">
        <v>929</v>
      </c>
      <c r="P9858" t="s">
        <v>928</v>
      </c>
      <c r="Q9858" t="s">
        <v>930</v>
      </c>
      <c r="R9858" t="s">
        <v>930</v>
      </c>
      <c r="S9858" t="s">
        <v>930</v>
      </c>
      <c r="T9858" t="s">
        <v>930</v>
      </c>
      <c r="U9858" t="s">
        <v>929</v>
      </c>
      <c r="V9858" t="s">
        <v>929</v>
      </c>
      <c r="W9858" t="s">
        <v>929</v>
      </c>
      <c r="X9858" t="s">
        <v>929</v>
      </c>
      <c r="Y9858" t="s">
        <v>929</v>
      </c>
      <c r="Z9858" t="s">
        <v>929</v>
      </c>
      <c r="AA9858" t="s">
        <v>930</v>
      </c>
      <c r="AB9858" t="s">
        <v>929</v>
      </c>
      <c r="AC9858" t="s">
        <v>930</v>
      </c>
      <c r="AD9858" t="s">
        <v>930</v>
      </c>
      <c r="AE9858" t="s">
        <v>930</v>
      </c>
      <c r="AF9858" t="s">
        <v>929</v>
      </c>
      <c r="AG9858" t="s">
        <v>930</v>
      </c>
      <c r="AH9858" t="s">
        <v>930</v>
      </c>
      <c r="AI9858" t="s">
        <v>930</v>
      </c>
      <c r="AJ9858" t="s">
        <v>929</v>
      </c>
      <c r="AK9858" t="s">
        <v>930</v>
      </c>
      <c r="AL9858" t="s">
        <v>930</v>
      </c>
      <c r="AM9858" t="s">
        <v>929</v>
      </c>
      <c r="AN9858" t="s">
        <v>929</v>
      </c>
      <c r="AO9858" t="s">
        <v>929</v>
      </c>
      <c r="AP9858" t="s">
        <v>929</v>
      </c>
      <c r="AQ9858" t="s">
        <v>929</v>
      </c>
      <c r="AR9858" t="s">
        <v>929</v>
      </c>
    </row>
    <row r="9859" spans="1:44">
      <c r="A9859">
        <v>803440</v>
      </c>
      <c r="B9859" t="s">
        <v>104</v>
      </c>
      <c r="C9859" t="s">
        <v>928</v>
      </c>
      <c r="D9859" t="s">
        <v>928</v>
      </c>
      <c r="E9859" t="s">
        <v>930</v>
      </c>
      <c r="F9859" t="s">
        <v>928</v>
      </c>
      <c r="G9859" t="s">
        <v>930</v>
      </c>
      <c r="H9859" t="s">
        <v>930</v>
      </c>
      <c r="I9859" t="s">
        <v>930</v>
      </c>
      <c r="J9859" t="s">
        <v>930</v>
      </c>
      <c r="K9859" t="s">
        <v>928</v>
      </c>
      <c r="L9859" t="s">
        <v>928</v>
      </c>
      <c r="M9859" t="s">
        <v>928</v>
      </c>
      <c r="N9859" t="s">
        <v>930</v>
      </c>
      <c r="O9859" t="s">
        <v>929</v>
      </c>
      <c r="P9859" t="s">
        <v>930</v>
      </c>
      <c r="Q9859" t="s">
        <v>928</v>
      </c>
      <c r="R9859" t="s">
        <v>928</v>
      </c>
      <c r="S9859" t="s">
        <v>930</v>
      </c>
      <c r="T9859" t="s">
        <v>928</v>
      </c>
      <c r="U9859" t="s">
        <v>930</v>
      </c>
      <c r="V9859" t="s">
        <v>929</v>
      </c>
      <c r="W9859" t="s">
        <v>930</v>
      </c>
      <c r="X9859" t="s">
        <v>929</v>
      </c>
      <c r="Y9859" t="s">
        <v>929</v>
      </c>
      <c r="Z9859" t="s">
        <v>928</v>
      </c>
      <c r="AA9859" t="s">
        <v>929</v>
      </c>
      <c r="AB9859" t="s">
        <v>929</v>
      </c>
      <c r="AC9859" t="s">
        <v>929</v>
      </c>
      <c r="AD9859" t="s">
        <v>929</v>
      </c>
      <c r="AE9859" t="s">
        <v>930</v>
      </c>
      <c r="AF9859" t="s">
        <v>929</v>
      </c>
      <c r="AG9859" t="s">
        <v>930</v>
      </c>
      <c r="AH9859" t="s">
        <v>930</v>
      </c>
      <c r="AI9859" t="s">
        <v>930</v>
      </c>
      <c r="AJ9859" t="s">
        <v>930</v>
      </c>
      <c r="AK9859" t="s">
        <v>929</v>
      </c>
      <c r="AL9859" t="s">
        <v>930</v>
      </c>
      <c r="AM9859" t="s">
        <v>929</v>
      </c>
      <c r="AN9859" t="s">
        <v>929</v>
      </c>
      <c r="AO9859" t="s">
        <v>929</v>
      </c>
      <c r="AP9859" t="s">
        <v>929</v>
      </c>
      <c r="AQ9859" t="s">
        <v>929</v>
      </c>
      <c r="AR9859" t="s">
        <v>929</v>
      </c>
    </row>
    <row r="9860" spans="1:44">
      <c r="A9860">
        <v>803508</v>
      </c>
      <c r="B9860" t="s">
        <v>104</v>
      </c>
      <c r="C9860" t="s">
        <v>930</v>
      </c>
      <c r="D9860" t="s">
        <v>928</v>
      </c>
      <c r="E9860" t="s">
        <v>930</v>
      </c>
      <c r="F9860" t="s">
        <v>930</v>
      </c>
      <c r="G9860" t="s">
        <v>930</v>
      </c>
      <c r="H9860" t="s">
        <v>930</v>
      </c>
      <c r="I9860" t="s">
        <v>930</v>
      </c>
      <c r="J9860" t="s">
        <v>928</v>
      </c>
      <c r="K9860" t="s">
        <v>930</v>
      </c>
      <c r="L9860" t="s">
        <v>928</v>
      </c>
      <c r="M9860" t="s">
        <v>930</v>
      </c>
      <c r="N9860" t="s">
        <v>928</v>
      </c>
      <c r="O9860" t="s">
        <v>930</v>
      </c>
      <c r="P9860" t="s">
        <v>930</v>
      </c>
      <c r="Q9860" t="s">
        <v>929</v>
      </c>
      <c r="R9860" t="s">
        <v>930</v>
      </c>
      <c r="S9860" t="s">
        <v>930</v>
      </c>
      <c r="T9860" t="s">
        <v>930</v>
      </c>
      <c r="U9860" t="s">
        <v>929</v>
      </c>
      <c r="V9860" t="s">
        <v>929</v>
      </c>
      <c r="W9860" t="s">
        <v>929</v>
      </c>
      <c r="X9860" t="s">
        <v>929</v>
      </c>
      <c r="Y9860" t="s">
        <v>930</v>
      </c>
      <c r="Z9860" t="s">
        <v>929</v>
      </c>
      <c r="AA9860" t="s">
        <v>930</v>
      </c>
      <c r="AB9860" t="s">
        <v>930</v>
      </c>
      <c r="AC9860" t="s">
        <v>930</v>
      </c>
      <c r="AD9860" t="s">
        <v>930</v>
      </c>
      <c r="AE9860" t="s">
        <v>930</v>
      </c>
      <c r="AF9860" t="s">
        <v>930</v>
      </c>
      <c r="AG9860" t="s">
        <v>930</v>
      </c>
      <c r="AH9860" t="s">
        <v>929</v>
      </c>
      <c r="AI9860" t="s">
        <v>930</v>
      </c>
      <c r="AJ9860" t="s">
        <v>929</v>
      </c>
      <c r="AK9860" t="s">
        <v>929</v>
      </c>
      <c r="AL9860" t="s">
        <v>930</v>
      </c>
      <c r="AM9860" t="s">
        <v>929</v>
      </c>
      <c r="AN9860" t="s">
        <v>929</v>
      </c>
      <c r="AO9860" t="s">
        <v>929</v>
      </c>
      <c r="AP9860" t="s">
        <v>929</v>
      </c>
      <c r="AQ9860" t="s">
        <v>929</v>
      </c>
      <c r="AR9860" t="s">
        <v>929</v>
      </c>
    </row>
    <row r="9861" spans="1:44">
      <c r="A9861">
        <v>803808</v>
      </c>
      <c r="B9861" t="s">
        <v>104</v>
      </c>
      <c r="C9861" t="s">
        <v>928</v>
      </c>
      <c r="D9861" t="s">
        <v>928</v>
      </c>
      <c r="E9861" t="s">
        <v>928</v>
      </c>
      <c r="F9861" t="s">
        <v>929</v>
      </c>
      <c r="G9861" t="s">
        <v>930</v>
      </c>
      <c r="H9861" t="s">
        <v>928</v>
      </c>
      <c r="I9861" t="s">
        <v>930</v>
      </c>
      <c r="J9861" t="s">
        <v>929</v>
      </c>
      <c r="K9861" t="s">
        <v>928</v>
      </c>
      <c r="L9861" t="s">
        <v>929</v>
      </c>
      <c r="M9861" t="s">
        <v>928</v>
      </c>
      <c r="N9861" t="s">
        <v>928</v>
      </c>
      <c r="O9861" t="s">
        <v>929</v>
      </c>
      <c r="P9861" t="s">
        <v>929</v>
      </c>
      <c r="Q9861" t="s">
        <v>929</v>
      </c>
      <c r="R9861" t="s">
        <v>929</v>
      </c>
      <c r="S9861" t="s">
        <v>929</v>
      </c>
      <c r="T9861" t="s">
        <v>929</v>
      </c>
      <c r="U9861" t="s">
        <v>929</v>
      </c>
      <c r="V9861" t="s">
        <v>929</v>
      </c>
      <c r="W9861" t="s">
        <v>929</v>
      </c>
      <c r="X9861" t="s">
        <v>929</v>
      </c>
      <c r="Y9861" t="s">
        <v>929</v>
      </c>
      <c r="Z9861" t="s">
        <v>929</v>
      </c>
      <c r="AA9861" t="s">
        <v>930</v>
      </c>
      <c r="AB9861" t="s">
        <v>930</v>
      </c>
      <c r="AC9861" t="s">
        <v>930</v>
      </c>
      <c r="AD9861" t="s">
        <v>930</v>
      </c>
      <c r="AE9861" t="s">
        <v>929</v>
      </c>
      <c r="AF9861" t="s">
        <v>930</v>
      </c>
      <c r="AG9861" t="s">
        <v>930</v>
      </c>
      <c r="AH9861" t="s">
        <v>929</v>
      </c>
      <c r="AI9861" t="s">
        <v>930</v>
      </c>
      <c r="AJ9861" t="s">
        <v>930</v>
      </c>
      <c r="AK9861" t="s">
        <v>930</v>
      </c>
      <c r="AL9861" t="s">
        <v>930</v>
      </c>
      <c r="AM9861" t="s">
        <v>929</v>
      </c>
      <c r="AN9861" t="s">
        <v>929</v>
      </c>
      <c r="AO9861" t="s">
        <v>929</v>
      </c>
      <c r="AP9861" t="s">
        <v>929</v>
      </c>
      <c r="AQ9861" t="s">
        <v>929</v>
      </c>
      <c r="AR9861" t="s">
        <v>929</v>
      </c>
    </row>
    <row r="9862" spans="1:44">
      <c r="A9862">
        <v>803834</v>
      </c>
      <c r="B9862" t="s">
        <v>104</v>
      </c>
      <c r="C9862" t="s">
        <v>928</v>
      </c>
      <c r="D9862" t="s">
        <v>928</v>
      </c>
      <c r="E9862" t="s">
        <v>929</v>
      </c>
      <c r="F9862" t="s">
        <v>928</v>
      </c>
      <c r="G9862" t="s">
        <v>929</v>
      </c>
      <c r="H9862" t="s">
        <v>930</v>
      </c>
      <c r="I9862" t="s">
        <v>928</v>
      </c>
      <c r="J9862" t="s">
        <v>928</v>
      </c>
      <c r="K9862" t="s">
        <v>929</v>
      </c>
      <c r="L9862" t="s">
        <v>928</v>
      </c>
      <c r="M9862" t="s">
        <v>928</v>
      </c>
      <c r="N9862" t="s">
        <v>928</v>
      </c>
      <c r="O9862" t="s">
        <v>929</v>
      </c>
      <c r="P9862" t="s">
        <v>930</v>
      </c>
      <c r="Q9862" t="s">
        <v>930</v>
      </c>
      <c r="R9862" t="s">
        <v>928</v>
      </c>
      <c r="S9862" t="s">
        <v>930</v>
      </c>
      <c r="T9862" t="s">
        <v>930</v>
      </c>
      <c r="U9862" t="s">
        <v>929</v>
      </c>
      <c r="V9862" t="s">
        <v>930</v>
      </c>
      <c r="W9862" t="s">
        <v>930</v>
      </c>
      <c r="X9862" t="s">
        <v>929</v>
      </c>
      <c r="Y9862" t="s">
        <v>929</v>
      </c>
      <c r="Z9862" t="s">
        <v>929</v>
      </c>
      <c r="AA9862" t="s">
        <v>930</v>
      </c>
      <c r="AB9862" t="s">
        <v>930</v>
      </c>
      <c r="AC9862" t="s">
        <v>930</v>
      </c>
      <c r="AD9862" t="s">
        <v>930</v>
      </c>
      <c r="AE9862" t="s">
        <v>930</v>
      </c>
      <c r="AF9862" t="s">
        <v>930</v>
      </c>
      <c r="AG9862" t="s">
        <v>930</v>
      </c>
      <c r="AH9862" t="s">
        <v>930</v>
      </c>
      <c r="AI9862" t="s">
        <v>930</v>
      </c>
      <c r="AJ9862" t="s">
        <v>930</v>
      </c>
      <c r="AK9862" t="s">
        <v>930</v>
      </c>
      <c r="AL9862" t="s">
        <v>930</v>
      </c>
      <c r="AM9862" t="s">
        <v>929</v>
      </c>
      <c r="AN9862" t="s">
        <v>929</v>
      </c>
      <c r="AO9862" t="s">
        <v>929</v>
      </c>
      <c r="AP9862" t="s">
        <v>929</v>
      </c>
      <c r="AQ9862" t="s">
        <v>929</v>
      </c>
      <c r="AR9862" t="s">
        <v>929</v>
      </c>
    </row>
    <row r="9863" spans="1:44">
      <c r="A9863">
        <v>803960</v>
      </c>
      <c r="B9863" t="s">
        <v>104</v>
      </c>
      <c r="C9863" t="s">
        <v>930</v>
      </c>
      <c r="D9863" t="s">
        <v>929</v>
      </c>
      <c r="E9863" t="s">
        <v>929</v>
      </c>
      <c r="F9863" t="s">
        <v>929</v>
      </c>
      <c r="G9863" t="s">
        <v>929</v>
      </c>
      <c r="H9863" t="s">
        <v>930</v>
      </c>
      <c r="I9863" t="s">
        <v>928</v>
      </c>
      <c r="J9863" t="s">
        <v>930</v>
      </c>
      <c r="K9863" t="s">
        <v>928</v>
      </c>
      <c r="L9863" t="s">
        <v>930</v>
      </c>
      <c r="M9863" t="s">
        <v>929</v>
      </c>
      <c r="N9863" t="s">
        <v>928</v>
      </c>
      <c r="O9863" t="s">
        <v>929</v>
      </c>
      <c r="P9863" t="s">
        <v>929</v>
      </c>
      <c r="Q9863" t="s">
        <v>930</v>
      </c>
      <c r="R9863" t="s">
        <v>930</v>
      </c>
      <c r="S9863" t="s">
        <v>930</v>
      </c>
      <c r="T9863" t="s">
        <v>929</v>
      </c>
      <c r="U9863" t="s">
        <v>929</v>
      </c>
      <c r="V9863" t="s">
        <v>930</v>
      </c>
      <c r="W9863" t="s">
        <v>929</v>
      </c>
      <c r="X9863" t="s">
        <v>929</v>
      </c>
      <c r="Y9863" t="s">
        <v>929</v>
      </c>
      <c r="Z9863" t="s">
        <v>929</v>
      </c>
      <c r="AA9863" t="s">
        <v>929</v>
      </c>
      <c r="AB9863" t="s">
        <v>930</v>
      </c>
      <c r="AC9863" t="s">
        <v>930</v>
      </c>
      <c r="AD9863" t="s">
        <v>930</v>
      </c>
      <c r="AE9863" t="s">
        <v>930</v>
      </c>
      <c r="AF9863" t="s">
        <v>929</v>
      </c>
      <c r="AG9863" t="s">
        <v>930</v>
      </c>
      <c r="AH9863" t="s">
        <v>930</v>
      </c>
      <c r="AI9863" t="s">
        <v>929</v>
      </c>
      <c r="AJ9863" t="s">
        <v>930</v>
      </c>
      <c r="AK9863" t="s">
        <v>929</v>
      </c>
      <c r="AL9863" t="s">
        <v>930</v>
      </c>
      <c r="AM9863" t="s">
        <v>929</v>
      </c>
      <c r="AN9863" t="s">
        <v>929</v>
      </c>
      <c r="AO9863" t="s">
        <v>929</v>
      </c>
      <c r="AP9863" t="s">
        <v>929</v>
      </c>
      <c r="AQ9863" t="s">
        <v>929</v>
      </c>
      <c r="AR9863" t="s">
        <v>929</v>
      </c>
    </row>
    <row r="9864" spans="1:44">
      <c r="A9864">
        <v>803965</v>
      </c>
      <c r="B9864" t="s">
        <v>104</v>
      </c>
      <c r="C9864" t="s">
        <v>930</v>
      </c>
      <c r="D9864" t="s">
        <v>930</v>
      </c>
      <c r="E9864" t="s">
        <v>930</v>
      </c>
      <c r="F9864" t="s">
        <v>930</v>
      </c>
      <c r="G9864" t="s">
        <v>929</v>
      </c>
      <c r="H9864" t="s">
        <v>929</v>
      </c>
      <c r="I9864" t="s">
        <v>929</v>
      </c>
      <c r="J9864" t="s">
        <v>929</v>
      </c>
      <c r="K9864" t="s">
        <v>928</v>
      </c>
      <c r="L9864" t="s">
        <v>930</v>
      </c>
      <c r="M9864" t="s">
        <v>929</v>
      </c>
      <c r="N9864" t="s">
        <v>929</v>
      </c>
      <c r="O9864" t="s">
        <v>929</v>
      </c>
      <c r="P9864" t="s">
        <v>928</v>
      </c>
      <c r="Q9864" t="s">
        <v>930</v>
      </c>
      <c r="R9864" t="s">
        <v>930</v>
      </c>
      <c r="S9864" t="s">
        <v>928</v>
      </c>
      <c r="T9864" t="s">
        <v>929</v>
      </c>
      <c r="U9864" t="s">
        <v>929</v>
      </c>
      <c r="V9864" t="s">
        <v>930</v>
      </c>
      <c r="W9864" t="s">
        <v>929</v>
      </c>
      <c r="X9864" t="s">
        <v>929</v>
      </c>
      <c r="Y9864" t="s">
        <v>929</v>
      </c>
      <c r="Z9864" t="s">
        <v>929</v>
      </c>
      <c r="AA9864" t="s">
        <v>930</v>
      </c>
      <c r="AB9864" t="s">
        <v>930</v>
      </c>
      <c r="AC9864" t="s">
        <v>930</v>
      </c>
      <c r="AD9864" t="s">
        <v>928</v>
      </c>
      <c r="AE9864" t="s">
        <v>930</v>
      </c>
      <c r="AF9864" t="s">
        <v>930</v>
      </c>
      <c r="AG9864" t="s">
        <v>929</v>
      </c>
      <c r="AH9864" t="s">
        <v>930</v>
      </c>
      <c r="AI9864" t="s">
        <v>929</v>
      </c>
      <c r="AJ9864" t="s">
        <v>929</v>
      </c>
      <c r="AK9864" t="s">
        <v>930</v>
      </c>
      <c r="AL9864" t="s">
        <v>929</v>
      </c>
      <c r="AM9864" t="s">
        <v>929</v>
      </c>
      <c r="AN9864" t="s">
        <v>929</v>
      </c>
      <c r="AO9864" t="s">
        <v>929</v>
      </c>
      <c r="AP9864" t="s">
        <v>929</v>
      </c>
      <c r="AQ9864" t="s">
        <v>929</v>
      </c>
      <c r="AR9864" t="s">
        <v>929</v>
      </c>
    </row>
    <row r="9865" spans="1:44">
      <c r="A9865">
        <v>803980</v>
      </c>
      <c r="B9865" t="s">
        <v>104</v>
      </c>
      <c r="C9865" t="s">
        <v>930</v>
      </c>
      <c r="D9865" t="s">
        <v>930</v>
      </c>
      <c r="E9865" t="s">
        <v>928</v>
      </c>
      <c r="F9865" t="s">
        <v>930</v>
      </c>
      <c r="G9865" t="s">
        <v>930</v>
      </c>
      <c r="H9865" t="s">
        <v>930</v>
      </c>
      <c r="I9865" t="s">
        <v>930</v>
      </c>
      <c r="J9865" t="s">
        <v>930</v>
      </c>
      <c r="K9865" t="s">
        <v>929</v>
      </c>
      <c r="L9865" t="s">
        <v>929</v>
      </c>
      <c r="M9865" t="s">
        <v>929</v>
      </c>
      <c r="N9865" t="s">
        <v>929</v>
      </c>
      <c r="O9865" t="s">
        <v>929</v>
      </c>
      <c r="P9865" t="s">
        <v>930</v>
      </c>
      <c r="Q9865" t="s">
        <v>930</v>
      </c>
      <c r="R9865" t="s">
        <v>930</v>
      </c>
      <c r="S9865" t="s">
        <v>930</v>
      </c>
      <c r="T9865" t="s">
        <v>930</v>
      </c>
      <c r="U9865" t="s">
        <v>929</v>
      </c>
      <c r="V9865" t="s">
        <v>929</v>
      </c>
      <c r="W9865" t="s">
        <v>929</v>
      </c>
      <c r="X9865" t="s">
        <v>929</v>
      </c>
      <c r="Y9865" t="s">
        <v>929</v>
      </c>
      <c r="Z9865" t="s">
        <v>929</v>
      </c>
      <c r="AA9865" t="s">
        <v>930</v>
      </c>
      <c r="AB9865" t="s">
        <v>930</v>
      </c>
      <c r="AC9865" t="s">
        <v>930</v>
      </c>
      <c r="AD9865" t="s">
        <v>930</v>
      </c>
      <c r="AE9865" t="s">
        <v>930</v>
      </c>
      <c r="AF9865" t="s">
        <v>930</v>
      </c>
      <c r="AG9865" t="s">
        <v>930</v>
      </c>
      <c r="AH9865" t="s">
        <v>929</v>
      </c>
      <c r="AI9865" t="s">
        <v>929</v>
      </c>
      <c r="AJ9865" t="s">
        <v>929</v>
      </c>
      <c r="AK9865" t="s">
        <v>928</v>
      </c>
      <c r="AL9865" t="s">
        <v>930</v>
      </c>
      <c r="AM9865" t="s">
        <v>929</v>
      </c>
      <c r="AN9865" t="s">
        <v>929</v>
      </c>
      <c r="AO9865" t="s">
        <v>929</v>
      </c>
      <c r="AP9865" t="s">
        <v>929</v>
      </c>
      <c r="AQ9865" t="s">
        <v>929</v>
      </c>
      <c r="AR9865" t="s">
        <v>929</v>
      </c>
    </row>
    <row r="9866" spans="1:44">
      <c r="A9866">
        <v>804078</v>
      </c>
      <c r="B9866" t="s">
        <v>104</v>
      </c>
      <c r="C9866" t="s">
        <v>929</v>
      </c>
      <c r="D9866" t="s">
        <v>928</v>
      </c>
      <c r="E9866" t="s">
        <v>929</v>
      </c>
      <c r="F9866" t="s">
        <v>928</v>
      </c>
      <c r="G9866" t="s">
        <v>929</v>
      </c>
      <c r="H9866" t="s">
        <v>930</v>
      </c>
      <c r="I9866" t="s">
        <v>929</v>
      </c>
      <c r="J9866" t="s">
        <v>929</v>
      </c>
      <c r="K9866" t="s">
        <v>930</v>
      </c>
      <c r="L9866" t="s">
        <v>929</v>
      </c>
      <c r="M9866" t="s">
        <v>928</v>
      </c>
      <c r="N9866" t="s">
        <v>930</v>
      </c>
      <c r="O9866" t="s">
        <v>930</v>
      </c>
      <c r="P9866" t="s">
        <v>929</v>
      </c>
      <c r="Q9866" t="s">
        <v>928</v>
      </c>
      <c r="R9866" t="s">
        <v>930</v>
      </c>
      <c r="S9866" t="s">
        <v>930</v>
      </c>
      <c r="T9866" t="s">
        <v>930</v>
      </c>
      <c r="U9866" t="s">
        <v>929</v>
      </c>
      <c r="V9866" t="s">
        <v>928</v>
      </c>
      <c r="W9866" t="s">
        <v>930</v>
      </c>
      <c r="X9866" t="s">
        <v>930</v>
      </c>
      <c r="Y9866" t="s">
        <v>929</v>
      </c>
      <c r="Z9866" t="s">
        <v>930</v>
      </c>
      <c r="AA9866" t="s">
        <v>929</v>
      </c>
      <c r="AB9866" t="s">
        <v>930</v>
      </c>
      <c r="AC9866" t="s">
        <v>930</v>
      </c>
      <c r="AD9866" t="s">
        <v>930</v>
      </c>
      <c r="AE9866" t="s">
        <v>928</v>
      </c>
      <c r="AF9866" t="s">
        <v>930</v>
      </c>
      <c r="AG9866" t="s">
        <v>930</v>
      </c>
      <c r="AH9866" t="s">
        <v>930</v>
      </c>
      <c r="AI9866" t="s">
        <v>930</v>
      </c>
      <c r="AJ9866" t="s">
        <v>930</v>
      </c>
      <c r="AK9866" t="s">
        <v>930</v>
      </c>
      <c r="AL9866" t="s">
        <v>930</v>
      </c>
      <c r="AM9866" t="s">
        <v>929</v>
      </c>
      <c r="AN9866" t="s">
        <v>929</v>
      </c>
      <c r="AO9866" t="s">
        <v>929</v>
      </c>
      <c r="AP9866" t="s">
        <v>929</v>
      </c>
      <c r="AQ9866" t="s">
        <v>929</v>
      </c>
      <c r="AR9866" t="s">
        <v>929</v>
      </c>
    </row>
    <row r="9867" spans="1:44">
      <c r="A9867">
        <v>804091</v>
      </c>
      <c r="B9867" t="s">
        <v>104</v>
      </c>
      <c r="C9867" t="s">
        <v>928</v>
      </c>
      <c r="D9867" t="s">
        <v>928</v>
      </c>
      <c r="E9867" t="s">
        <v>928</v>
      </c>
      <c r="F9867" t="s">
        <v>928</v>
      </c>
      <c r="G9867" t="s">
        <v>930</v>
      </c>
      <c r="H9867" t="s">
        <v>930</v>
      </c>
      <c r="I9867" t="s">
        <v>928</v>
      </c>
      <c r="J9867" t="s">
        <v>928</v>
      </c>
      <c r="K9867" t="s">
        <v>930</v>
      </c>
      <c r="L9867" t="s">
        <v>928</v>
      </c>
      <c r="M9867" t="s">
        <v>928</v>
      </c>
      <c r="N9867" t="s">
        <v>928</v>
      </c>
      <c r="O9867" t="s">
        <v>929</v>
      </c>
      <c r="P9867" t="s">
        <v>929</v>
      </c>
      <c r="Q9867" t="s">
        <v>929</v>
      </c>
      <c r="R9867" t="s">
        <v>930</v>
      </c>
      <c r="S9867" t="s">
        <v>929</v>
      </c>
      <c r="T9867" t="s">
        <v>929</v>
      </c>
      <c r="U9867" t="s">
        <v>929</v>
      </c>
      <c r="V9867" t="s">
        <v>929</v>
      </c>
      <c r="W9867" t="s">
        <v>929</v>
      </c>
      <c r="X9867" t="s">
        <v>929</v>
      </c>
      <c r="Y9867" t="s">
        <v>929</v>
      </c>
      <c r="Z9867" t="s">
        <v>929</v>
      </c>
      <c r="AA9867" t="s">
        <v>930</v>
      </c>
      <c r="AB9867" t="s">
        <v>930</v>
      </c>
      <c r="AC9867" t="s">
        <v>930</v>
      </c>
      <c r="AD9867" t="s">
        <v>930</v>
      </c>
      <c r="AE9867" t="s">
        <v>928</v>
      </c>
      <c r="AF9867" t="s">
        <v>930</v>
      </c>
      <c r="AG9867" t="s">
        <v>930</v>
      </c>
      <c r="AH9867" t="s">
        <v>930</v>
      </c>
      <c r="AI9867" t="s">
        <v>930</v>
      </c>
      <c r="AJ9867" t="s">
        <v>930</v>
      </c>
      <c r="AK9867" t="s">
        <v>930</v>
      </c>
      <c r="AL9867" t="s">
        <v>930</v>
      </c>
      <c r="AM9867" t="s">
        <v>929</v>
      </c>
      <c r="AN9867" t="s">
        <v>929</v>
      </c>
      <c r="AO9867" t="s">
        <v>929</v>
      </c>
      <c r="AP9867" t="s">
        <v>929</v>
      </c>
      <c r="AQ9867" t="s">
        <v>929</v>
      </c>
      <c r="AR9867" t="s">
        <v>929</v>
      </c>
    </row>
    <row r="9868" spans="1:44">
      <c r="A9868">
        <v>804133</v>
      </c>
      <c r="B9868" t="s">
        <v>104</v>
      </c>
      <c r="C9868" t="s">
        <v>928</v>
      </c>
      <c r="D9868" t="s">
        <v>928</v>
      </c>
      <c r="E9868" t="s">
        <v>928</v>
      </c>
      <c r="F9868" t="s">
        <v>929</v>
      </c>
      <c r="G9868" t="s">
        <v>928</v>
      </c>
      <c r="H9868" t="s">
        <v>930</v>
      </c>
      <c r="I9868" t="s">
        <v>928</v>
      </c>
      <c r="J9868" t="s">
        <v>928</v>
      </c>
      <c r="K9868" t="s">
        <v>928</v>
      </c>
      <c r="L9868" t="s">
        <v>928</v>
      </c>
      <c r="M9868" t="s">
        <v>928</v>
      </c>
      <c r="N9868" t="s">
        <v>928</v>
      </c>
      <c r="O9868" t="s">
        <v>929</v>
      </c>
      <c r="P9868" t="s">
        <v>930</v>
      </c>
      <c r="Q9868" t="s">
        <v>929</v>
      </c>
      <c r="R9868" t="s">
        <v>930</v>
      </c>
      <c r="S9868" t="s">
        <v>929</v>
      </c>
      <c r="T9868" t="s">
        <v>929</v>
      </c>
      <c r="U9868" t="s">
        <v>930</v>
      </c>
      <c r="V9868" t="s">
        <v>930</v>
      </c>
      <c r="W9868" t="s">
        <v>930</v>
      </c>
      <c r="X9868" t="s">
        <v>930</v>
      </c>
      <c r="Y9868" t="s">
        <v>930</v>
      </c>
      <c r="Z9868" t="s">
        <v>929</v>
      </c>
      <c r="AA9868" t="s">
        <v>929</v>
      </c>
      <c r="AB9868" t="s">
        <v>929</v>
      </c>
      <c r="AC9868" t="s">
        <v>930</v>
      </c>
      <c r="AD9868" t="s">
        <v>929</v>
      </c>
      <c r="AE9868" t="s">
        <v>929</v>
      </c>
      <c r="AF9868" t="s">
        <v>929</v>
      </c>
      <c r="AG9868" t="s">
        <v>930</v>
      </c>
      <c r="AH9868" t="s">
        <v>930</v>
      </c>
      <c r="AI9868" t="s">
        <v>930</v>
      </c>
      <c r="AJ9868" t="s">
        <v>930</v>
      </c>
      <c r="AK9868" t="s">
        <v>930</v>
      </c>
      <c r="AL9868" t="s">
        <v>930</v>
      </c>
      <c r="AM9868" t="s">
        <v>929</v>
      </c>
      <c r="AN9868" t="s">
        <v>929</v>
      </c>
      <c r="AO9868" t="s">
        <v>929</v>
      </c>
      <c r="AP9868" t="s">
        <v>929</v>
      </c>
      <c r="AQ9868" t="s">
        <v>929</v>
      </c>
      <c r="AR9868" t="s">
        <v>929</v>
      </c>
    </row>
    <row r="9869" spans="1:44">
      <c r="A9869">
        <v>804213</v>
      </c>
      <c r="B9869" t="s">
        <v>104</v>
      </c>
      <c r="C9869" t="s">
        <v>928</v>
      </c>
      <c r="D9869" t="s">
        <v>928</v>
      </c>
      <c r="E9869" t="s">
        <v>928</v>
      </c>
      <c r="F9869" t="s">
        <v>929</v>
      </c>
      <c r="G9869" t="s">
        <v>930</v>
      </c>
      <c r="H9869" t="s">
        <v>930</v>
      </c>
      <c r="I9869" t="s">
        <v>928</v>
      </c>
      <c r="J9869" t="s">
        <v>928</v>
      </c>
      <c r="K9869" t="s">
        <v>928</v>
      </c>
      <c r="L9869" t="s">
        <v>930</v>
      </c>
      <c r="M9869" t="s">
        <v>928</v>
      </c>
      <c r="N9869" t="s">
        <v>928</v>
      </c>
      <c r="O9869" t="s">
        <v>930</v>
      </c>
      <c r="P9869" t="s">
        <v>929</v>
      </c>
      <c r="Q9869" t="s">
        <v>929</v>
      </c>
      <c r="R9869" t="s">
        <v>928</v>
      </c>
      <c r="S9869" t="s">
        <v>930</v>
      </c>
      <c r="T9869" t="s">
        <v>930</v>
      </c>
      <c r="U9869" t="s">
        <v>929</v>
      </c>
      <c r="V9869" t="s">
        <v>929</v>
      </c>
      <c r="W9869" t="s">
        <v>929</v>
      </c>
      <c r="X9869" t="s">
        <v>929</v>
      </c>
      <c r="Y9869" t="s">
        <v>929</v>
      </c>
      <c r="Z9869" t="s">
        <v>929</v>
      </c>
      <c r="AA9869" t="s">
        <v>930</v>
      </c>
      <c r="AB9869" t="s">
        <v>930</v>
      </c>
      <c r="AC9869" t="s">
        <v>930</v>
      </c>
      <c r="AD9869" t="s">
        <v>928</v>
      </c>
      <c r="AE9869" t="s">
        <v>929</v>
      </c>
      <c r="AF9869" t="s">
        <v>929</v>
      </c>
      <c r="AG9869" t="s">
        <v>930</v>
      </c>
      <c r="AH9869" t="s">
        <v>929</v>
      </c>
      <c r="AI9869" t="s">
        <v>930</v>
      </c>
      <c r="AJ9869" t="s">
        <v>929</v>
      </c>
      <c r="AK9869" t="s">
        <v>929</v>
      </c>
      <c r="AL9869" t="s">
        <v>929</v>
      </c>
      <c r="AM9869" t="s">
        <v>929</v>
      </c>
      <c r="AN9869" t="s">
        <v>929</v>
      </c>
      <c r="AO9869" t="s">
        <v>929</v>
      </c>
      <c r="AP9869" t="s">
        <v>929</v>
      </c>
      <c r="AQ9869" t="s">
        <v>929</v>
      </c>
      <c r="AR9869" t="s">
        <v>929</v>
      </c>
    </row>
    <row r="9870" spans="1:44">
      <c r="A9870">
        <v>804288</v>
      </c>
      <c r="B9870" t="s">
        <v>104</v>
      </c>
      <c r="C9870" t="s">
        <v>930</v>
      </c>
      <c r="D9870" t="s">
        <v>930</v>
      </c>
      <c r="E9870" t="s">
        <v>929</v>
      </c>
      <c r="F9870" t="s">
        <v>929</v>
      </c>
      <c r="G9870" t="s">
        <v>929</v>
      </c>
      <c r="H9870" t="s">
        <v>929</v>
      </c>
      <c r="I9870" t="s">
        <v>928</v>
      </c>
      <c r="J9870" t="s">
        <v>930</v>
      </c>
      <c r="K9870" t="s">
        <v>930</v>
      </c>
      <c r="L9870" t="s">
        <v>930</v>
      </c>
      <c r="M9870" t="s">
        <v>928</v>
      </c>
      <c r="N9870" t="s">
        <v>928</v>
      </c>
      <c r="O9870" t="s">
        <v>929</v>
      </c>
      <c r="P9870" t="s">
        <v>929</v>
      </c>
      <c r="Q9870" t="s">
        <v>929</v>
      </c>
      <c r="R9870" t="s">
        <v>929</v>
      </c>
      <c r="S9870" t="s">
        <v>930</v>
      </c>
      <c r="T9870" t="s">
        <v>929</v>
      </c>
      <c r="U9870" t="s">
        <v>930</v>
      </c>
      <c r="V9870" t="s">
        <v>930</v>
      </c>
      <c r="W9870" t="s">
        <v>930</v>
      </c>
      <c r="X9870" t="s">
        <v>930</v>
      </c>
      <c r="Y9870" t="s">
        <v>930</v>
      </c>
      <c r="Z9870" t="s">
        <v>930</v>
      </c>
      <c r="AA9870" t="s">
        <v>930</v>
      </c>
      <c r="AB9870" t="s">
        <v>929</v>
      </c>
      <c r="AC9870" t="s">
        <v>929</v>
      </c>
      <c r="AD9870" t="s">
        <v>929</v>
      </c>
      <c r="AE9870" t="s">
        <v>930</v>
      </c>
      <c r="AF9870" t="s">
        <v>929</v>
      </c>
      <c r="AG9870" t="s">
        <v>930</v>
      </c>
      <c r="AH9870" t="s">
        <v>930</v>
      </c>
      <c r="AI9870" t="s">
        <v>930</v>
      </c>
      <c r="AJ9870" t="s">
        <v>930</v>
      </c>
      <c r="AK9870" t="s">
        <v>929</v>
      </c>
      <c r="AL9870" t="s">
        <v>930</v>
      </c>
      <c r="AM9870" t="s">
        <v>929</v>
      </c>
      <c r="AN9870" t="s">
        <v>929</v>
      </c>
      <c r="AO9870" t="s">
        <v>929</v>
      </c>
      <c r="AP9870" t="s">
        <v>929</v>
      </c>
      <c r="AQ9870" t="s">
        <v>929</v>
      </c>
      <c r="AR9870" t="s">
        <v>929</v>
      </c>
    </row>
    <row r="9871" spans="1:44">
      <c r="A9871">
        <v>804348</v>
      </c>
      <c r="B9871" t="s">
        <v>104</v>
      </c>
      <c r="C9871" t="s">
        <v>928</v>
      </c>
      <c r="D9871" t="s">
        <v>928</v>
      </c>
      <c r="E9871" t="s">
        <v>929</v>
      </c>
      <c r="F9871" t="s">
        <v>928</v>
      </c>
      <c r="G9871" t="s">
        <v>928</v>
      </c>
      <c r="H9871" t="s">
        <v>928</v>
      </c>
      <c r="I9871" t="s">
        <v>928</v>
      </c>
      <c r="J9871" t="s">
        <v>928</v>
      </c>
      <c r="K9871" t="s">
        <v>928</v>
      </c>
      <c r="L9871" t="s">
        <v>928</v>
      </c>
      <c r="M9871" t="s">
        <v>928</v>
      </c>
      <c r="N9871" t="s">
        <v>930</v>
      </c>
      <c r="O9871" t="s">
        <v>928</v>
      </c>
      <c r="P9871" t="s">
        <v>929</v>
      </c>
      <c r="Q9871" t="s">
        <v>929</v>
      </c>
      <c r="R9871" t="s">
        <v>930</v>
      </c>
      <c r="S9871" t="s">
        <v>929</v>
      </c>
      <c r="T9871" t="s">
        <v>930</v>
      </c>
      <c r="U9871" t="s">
        <v>929</v>
      </c>
      <c r="V9871" t="s">
        <v>930</v>
      </c>
      <c r="W9871" t="s">
        <v>929</v>
      </c>
      <c r="X9871" t="s">
        <v>929</v>
      </c>
      <c r="Y9871" t="s">
        <v>930</v>
      </c>
      <c r="Z9871" t="s">
        <v>928</v>
      </c>
      <c r="AA9871" t="s">
        <v>930</v>
      </c>
      <c r="AB9871" t="s">
        <v>930</v>
      </c>
      <c r="AC9871" t="s">
        <v>930</v>
      </c>
      <c r="AD9871" t="s">
        <v>929</v>
      </c>
      <c r="AE9871" t="s">
        <v>929</v>
      </c>
      <c r="AF9871" t="s">
        <v>930</v>
      </c>
      <c r="AG9871" t="s">
        <v>929</v>
      </c>
      <c r="AH9871" t="s">
        <v>930</v>
      </c>
      <c r="AI9871" t="s">
        <v>929</v>
      </c>
      <c r="AJ9871" t="s">
        <v>929</v>
      </c>
      <c r="AK9871" t="s">
        <v>930</v>
      </c>
      <c r="AL9871" t="s">
        <v>929</v>
      </c>
      <c r="AM9871" t="s">
        <v>929</v>
      </c>
      <c r="AN9871" t="s">
        <v>929</v>
      </c>
      <c r="AO9871" t="s">
        <v>929</v>
      </c>
      <c r="AP9871" t="s">
        <v>929</v>
      </c>
      <c r="AQ9871" t="s">
        <v>929</v>
      </c>
      <c r="AR9871" t="s">
        <v>929</v>
      </c>
    </row>
    <row r="9872" spans="1:44">
      <c r="A9872">
        <v>804590</v>
      </c>
      <c r="B9872" t="s">
        <v>104</v>
      </c>
      <c r="C9872" t="s">
        <v>930</v>
      </c>
      <c r="D9872" t="s">
        <v>930</v>
      </c>
      <c r="E9872" t="s">
        <v>929</v>
      </c>
      <c r="F9872" t="s">
        <v>929</v>
      </c>
      <c r="G9872" t="s">
        <v>930</v>
      </c>
      <c r="H9872" t="s">
        <v>928</v>
      </c>
      <c r="I9872" t="s">
        <v>928</v>
      </c>
      <c r="J9872" t="s">
        <v>929</v>
      </c>
      <c r="K9872" t="s">
        <v>929</v>
      </c>
      <c r="L9872" t="s">
        <v>928</v>
      </c>
      <c r="M9872" t="s">
        <v>928</v>
      </c>
      <c r="N9872" t="s">
        <v>930</v>
      </c>
      <c r="O9872" t="s">
        <v>929</v>
      </c>
      <c r="P9872" t="s">
        <v>930</v>
      </c>
      <c r="Q9872" t="s">
        <v>930</v>
      </c>
      <c r="R9872" t="s">
        <v>930</v>
      </c>
      <c r="S9872" t="s">
        <v>930</v>
      </c>
      <c r="T9872" t="s">
        <v>930</v>
      </c>
      <c r="U9872" t="s">
        <v>930</v>
      </c>
      <c r="V9872" t="s">
        <v>930</v>
      </c>
      <c r="W9872" t="s">
        <v>930</v>
      </c>
      <c r="X9872" t="s">
        <v>930</v>
      </c>
      <c r="Y9872" t="s">
        <v>930</v>
      </c>
      <c r="Z9872" t="s">
        <v>930</v>
      </c>
      <c r="AA9872" t="s">
        <v>929</v>
      </c>
      <c r="AB9872" t="s">
        <v>929</v>
      </c>
      <c r="AC9872" t="s">
        <v>929</v>
      </c>
      <c r="AD9872" t="s">
        <v>930</v>
      </c>
      <c r="AE9872" t="s">
        <v>929</v>
      </c>
      <c r="AF9872" t="s">
        <v>929</v>
      </c>
      <c r="AG9872" t="s">
        <v>930</v>
      </c>
      <c r="AH9872" t="s">
        <v>930</v>
      </c>
      <c r="AI9872" t="s">
        <v>930</v>
      </c>
      <c r="AJ9872" t="s">
        <v>930</v>
      </c>
      <c r="AK9872" t="s">
        <v>929</v>
      </c>
      <c r="AL9872" t="s">
        <v>930</v>
      </c>
      <c r="AM9872" t="s">
        <v>929</v>
      </c>
      <c r="AN9872" t="s">
        <v>929</v>
      </c>
      <c r="AO9872" t="s">
        <v>929</v>
      </c>
      <c r="AP9872" t="s">
        <v>929</v>
      </c>
      <c r="AQ9872" t="s">
        <v>929</v>
      </c>
      <c r="AR9872" t="s">
        <v>929</v>
      </c>
    </row>
    <row r="9873" spans="1:44">
      <c r="A9873">
        <v>804600</v>
      </c>
      <c r="B9873" t="s">
        <v>104</v>
      </c>
      <c r="C9873" t="s">
        <v>928</v>
      </c>
      <c r="D9873" t="s">
        <v>930</v>
      </c>
      <c r="E9873" t="s">
        <v>930</v>
      </c>
      <c r="F9873" t="s">
        <v>928</v>
      </c>
      <c r="G9873" t="s">
        <v>930</v>
      </c>
      <c r="H9873" t="s">
        <v>930</v>
      </c>
      <c r="I9873" t="s">
        <v>929</v>
      </c>
      <c r="J9873" t="s">
        <v>929</v>
      </c>
      <c r="K9873" t="s">
        <v>929</v>
      </c>
      <c r="L9873" t="s">
        <v>930</v>
      </c>
      <c r="M9873" t="s">
        <v>929</v>
      </c>
      <c r="N9873" t="s">
        <v>929</v>
      </c>
      <c r="O9873" t="s">
        <v>929</v>
      </c>
      <c r="P9873" t="s">
        <v>929</v>
      </c>
      <c r="Q9873" t="s">
        <v>929</v>
      </c>
      <c r="R9873" t="s">
        <v>930</v>
      </c>
      <c r="S9873" t="s">
        <v>929</v>
      </c>
      <c r="T9873" t="s">
        <v>929</v>
      </c>
      <c r="U9873" t="s">
        <v>930</v>
      </c>
      <c r="V9873" t="s">
        <v>930</v>
      </c>
      <c r="W9873" t="s">
        <v>930</v>
      </c>
      <c r="X9873" t="s">
        <v>929</v>
      </c>
      <c r="Y9873" t="s">
        <v>929</v>
      </c>
      <c r="Z9873" t="s">
        <v>930</v>
      </c>
      <c r="AA9873" t="s">
        <v>930</v>
      </c>
      <c r="AB9873" t="s">
        <v>929</v>
      </c>
      <c r="AC9873" t="s">
        <v>930</v>
      </c>
      <c r="AD9873" t="s">
        <v>930</v>
      </c>
      <c r="AE9873" t="s">
        <v>930</v>
      </c>
      <c r="AF9873" t="s">
        <v>929</v>
      </c>
      <c r="AG9873" t="s">
        <v>930</v>
      </c>
      <c r="AH9873" t="s">
        <v>930</v>
      </c>
      <c r="AI9873" t="s">
        <v>930</v>
      </c>
      <c r="AJ9873" t="s">
        <v>930</v>
      </c>
      <c r="AK9873" t="s">
        <v>929</v>
      </c>
      <c r="AL9873" t="s">
        <v>930</v>
      </c>
      <c r="AM9873" t="s">
        <v>929</v>
      </c>
      <c r="AN9873" t="s">
        <v>929</v>
      </c>
      <c r="AO9873" t="s">
        <v>929</v>
      </c>
      <c r="AP9873" t="s">
        <v>929</v>
      </c>
      <c r="AQ9873" t="s">
        <v>929</v>
      </c>
      <c r="AR9873" t="s">
        <v>929</v>
      </c>
    </row>
    <row r="9874" spans="1:44">
      <c r="A9874">
        <v>804701</v>
      </c>
      <c r="B9874" t="s">
        <v>104</v>
      </c>
      <c r="C9874" t="s">
        <v>929</v>
      </c>
      <c r="D9874" t="s">
        <v>928</v>
      </c>
      <c r="E9874" t="s">
        <v>930</v>
      </c>
      <c r="F9874" t="s">
        <v>929</v>
      </c>
      <c r="G9874" t="s">
        <v>928</v>
      </c>
      <c r="H9874" t="s">
        <v>929</v>
      </c>
      <c r="I9874" t="s">
        <v>929</v>
      </c>
      <c r="J9874" t="s">
        <v>929</v>
      </c>
      <c r="K9874" t="s">
        <v>930</v>
      </c>
      <c r="L9874" t="s">
        <v>928</v>
      </c>
      <c r="M9874" t="s">
        <v>929</v>
      </c>
      <c r="N9874" t="s">
        <v>929</v>
      </c>
      <c r="O9874" t="s">
        <v>930</v>
      </c>
      <c r="P9874" t="s">
        <v>929</v>
      </c>
      <c r="Q9874" t="s">
        <v>929</v>
      </c>
      <c r="R9874" t="s">
        <v>930</v>
      </c>
      <c r="S9874" t="s">
        <v>930</v>
      </c>
      <c r="T9874" t="s">
        <v>930</v>
      </c>
      <c r="U9874" t="s">
        <v>929</v>
      </c>
      <c r="V9874" t="s">
        <v>929</v>
      </c>
      <c r="W9874" t="s">
        <v>929</v>
      </c>
      <c r="X9874" t="s">
        <v>929</v>
      </c>
      <c r="Y9874" t="s">
        <v>929</v>
      </c>
      <c r="Z9874" t="s">
        <v>930</v>
      </c>
      <c r="AA9874" t="s">
        <v>930</v>
      </c>
      <c r="AB9874" t="s">
        <v>930</v>
      </c>
      <c r="AC9874" t="s">
        <v>930</v>
      </c>
      <c r="AD9874" t="s">
        <v>930</v>
      </c>
      <c r="AE9874" t="s">
        <v>930</v>
      </c>
      <c r="AF9874" t="s">
        <v>930</v>
      </c>
      <c r="AG9874" t="s">
        <v>930</v>
      </c>
      <c r="AH9874" t="s">
        <v>930</v>
      </c>
      <c r="AI9874" t="s">
        <v>930</v>
      </c>
      <c r="AJ9874" t="s">
        <v>930</v>
      </c>
      <c r="AK9874" t="s">
        <v>929</v>
      </c>
      <c r="AL9874" t="s">
        <v>930</v>
      </c>
      <c r="AM9874" t="s">
        <v>929</v>
      </c>
      <c r="AN9874" t="s">
        <v>929</v>
      </c>
      <c r="AO9874" t="s">
        <v>929</v>
      </c>
      <c r="AP9874" t="s">
        <v>929</v>
      </c>
      <c r="AQ9874" t="s">
        <v>929</v>
      </c>
      <c r="AR9874" t="s">
        <v>929</v>
      </c>
    </row>
    <row r="9875" spans="1:44">
      <c r="A9875">
        <v>804728</v>
      </c>
      <c r="B9875" t="s">
        <v>104</v>
      </c>
      <c r="C9875" t="s">
        <v>930</v>
      </c>
      <c r="D9875" t="s">
        <v>930</v>
      </c>
      <c r="E9875" t="s">
        <v>930</v>
      </c>
      <c r="F9875" t="s">
        <v>930</v>
      </c>
      <c r="G9875" t="s">
        <v>930</v>
      </c>
      <c r="H9875" t="s">
        <v>928</v>
      </c>
      <c r="I9875" t="s">
        <v>928</v>
      </c>
      <c r="J9875" t="s">
        <v>928</v>
      </c>
      <c r="K9875" t="s">
        <v>928</v>
      </c>
      <c r="L9875" t="s">
        <v>928</v>
      </c>
      <c r="M9875" t="s">
        <v>928</v>
      </c>
      <c r="N9875" t="s">
        <v>930</v>
      </c>
      <c r="O9875" t="s">
        <v>929</v>
      </c>
      <c r="P9875" t="s">
        <v>929</v>
      </c>
      <c r="Q9875" t="s">
        <v>929</v>
      </c>
      <c r="R9875" t="s">
        <v>929</v>
      </c>
      <c r="S9875" t="s">
        <v>930</v>
      </c>
      <c r="T9875" t="s">
        <v>929</v>
      </c>
      <c r="U9875" t="s">
        <v>930</v>
      </c>
      <c r="V9875" t="s">
        <v>930</v>
      </c>
      <c r="W9875" t="s">
        <v>930</v>
      </c>
      <c r="X9875" t="s">
        <v>930</v>
      </c>
      <c r="Y9875" t="s">
        <v>930</v>
      </c>
      <c r="Z9875" t="s">
        <v>930</v>
      </c>
      <c r="AA9875" t="s">
        <v>928</v>
      </c>
      <c r="AB9875" t="s">
        <v>928</v>
      </c>
      <c r="AC9875" t="s">
        <v>928</v>
      </c>
      <c r="AD9875" t="s">
        <v>929</v>
      </c>
      <c r="AE9875" t="s">
        <v>930</v>
      </c>
      <c r="AF9875" t="s">
        <v>930</v>
      </c>
      <c r="AG9875" t="s">
        <v>930</v>
      </c>
      <c r="AH9875" t="s">
        <v>930</v>
      </c>
      <c r="AI9875" t="s">
        <v>930</v>
      </c>
      <c r="AJ9875" t="s">
        <v>930</v>
      </c>
      <c r="AK9875" t="s">
        <v>930</v>
      </c>
      <c r="AL9875" t="s">
        <v>930</v>
      </c>
      <c r="AM9875" t="s">
        <v>929</v>
      </c>
      <c r="AN9875" t="s">
        <v>929</v>
      </c>
      <c r="AO9875" t="s">
        <v>929</v>
      </c>
      <c r="AP9875" t="s">
        <v>929</v>
      </c>
      <c r="AQ9875" t="s">
        <v>929</v>
      </c>
      <c r="AR9875" t="s">
        <v>929</v>
      </c>
    </row>
    <row r="9876" spans="1:44">
      <c r="A9876">
        <v>804895</v>
      </c>
      <c r="B9876" t="s">
        <v>104</v>
      </c>
      <c r="C9876" t="s">
        <v>930</v>
      </c>
      <c r="D9876" t="s">
        <v>930</v>
      </c>
      <c r="E9876" t="s">
        <v>930</v>
      </c>
      <c r="F9876" t="s">
        <v>929</v>
      </c>
      <c r="G9876" t="s">
        <v>930</v>
      </c>
      <c r="H9876" t="s">
        <v>928</v>
      </c>
      <c r="I9876" t="s">
        <v>929</v>
      </c>
      <c r="J9876" t="s">
        <v>929</v>
      </c>
      <c r="K9876" t="s">
        <v>930</v>
      </c>
      <c r="L9876" t="s">
        <v>929</v>
      </c>
      <c r="M9876" t="s">
        <v>929</v>
      </c>
      <c r="N9876" t="s">
        <v>929</v>
      </c>
      <c r="O9876" t="s">
        <v>930</v>
      </c>
      <c r="P9876" t="s">
        <v>930</v>
      </c>
      <c r="Q9876" t="s">
        <v>929</v>
      </c>
      <c r="R9876" t="s">
        <v>930</v>
      </c>
      <c r="S9876" t="s">
        <v>929</v>
      </c>
      <c r="T9876" t="s">
        <v>929</v>
      </c>
      <c r="U9876" t="s">
        <v>930</v>
      </c>
      <c r="V9876" t="s">
        <v>930</v>
      </c>
      <c r="W9876" t="s">
        <v>930</v>
      </c>
      <c r="X9876" t="s">
        <v>930</v>
      </c>
      <c r="Y9876" t="s">
        <v>930</v>
      </c>
      <c r="Z9876" t="s">
        <v>930</v>
      </c>
      <c r="AA9876" t="s">
        <v>929</v>
      </c>
      <c r="AB9876" t="s">
        <v>929</v>
      </c>
      <c r="AC9876" t="s">
        <v>929</v>
      </c>
      <c r="AD9876" t="s">
        <v>929</v>
      </c>
      <c r="AE9876" t="s">
        <v>929</v>
      </c>
      <c r="AF9876" t="s">
        <v>929</v>
      </c>
      <c r="AG9876" t="s">
        <v>930</v>
      </c>
      <c r="AH9876" t="s">
        <v>930</v>
      </c>
      <c r="AI9876" t="s">
        <v>930</v>
      </c>
      <c r="AJ9876" t="s">
        <v>930</v>
      </c>
      <c r="AK9876" t="s">
        <v>930</v>
      </c>
      <c r="AL9876" t="s">
        <v>930</v>
      </c>
      <c r="AM9876" t="s">
        <v>929</v>
      </c>
      <c r="AN9876" t="s">
        <v>929</v>
      </c>
      <c r="AO9876" t="s">
        <v>929</v>
      </c>
      <c r="AP9876" t="s">
        <v>929</v>
      </c>
      <c r="AQ9876" t="s">
        <v>929</v>
      </c>
      <c r="AR9876" t="s">
        <v>929</v>
      </c>
    </row>
    <row r="9877" spans="1:44">
      <c r="A9877">
        <v>804897</v>
      </c>
      <c r="B9877" t="s">
        <v>104</v>
      </c>
      <c r="C9877" t="s">
        <v>929</v>
      </c>
      <c r="D9877" t="s">
        <v>930</v>
      </c>
      <c r="E9877" t="s">
        <v>930</v>
      </c>
      <c r="F9877" t="s">
        <v>929</v>
      </c>
      <c r="G9877" t="s">
        <v>929</v>
      </c>
      <c r="H9877" t="s">
        <v>929</v>
      </c>
      <c r="I9877" t="s">
        <v>929</v>
      </c>
      <c r="J9877" t="s">
        <v>929</v>
      </c>
      <c r="K9877" t="s">
        <v>929</v>
      </c>
      <c r="L9877" t="s">
        <v>929</v>
      </c>
      <c r="M9877" t="s">
        <v>929</v>
      </c>
      <c r="N9877" t="s">
        <v>929</v>
      </c>
      <c r="O9877" t="s">
        <v>929</v>
      </c>
      <c r="P9877" t="s">
        <v>929</v>
      </c>
      <c r="Q9877" t="s">
        <v>929</v>
      </c>
      <c r="R9877" t="s">
        <v>929</v>
      </c>
      <c r="S9877" t="s">
        <v>929</v>
      </c>
      <c r="T9877" t="s">
        <v>930</v>
      </c>
      <c r="U9877" t="s">
        <v>929</v>
      </c>
      <c r="V9877" t="s">
        <v>929</v>
      </c>
      <c r="W9877" t="s">
        <v>930</v>
      </c>
      <c r="X9877" t="s">
        <v>930</v>
      </c>
      <c r="Y9877" t="s">
        <v>930</v>
      </c>
      <c r="Z9877" t="s">
        <v>929</v>
      </c>
      <c r="AA9877" t="s">
        <v>929</v>
      </c>
      <c r="AB9877" t="s">
        <v>929</v>
      </c>
      <c r="AC9877" t="s">
        <v>929</v>
      </c>
      <c r="AD9877" t="s">
        <v>929</v>
      </c>
      <c r="AE9877" t="s">
        <v>930</v>
      </c>
      <c r="AF9877" t="s">
        <v>929</v>
      </c>
      <c r="AG9877" t="s">
        <v>930</v>
      </c>
      <c r="AH9877" t="s">
        <v>929</v>
      </c>
      <c r="AI9877" t="s">
        <v>930</v>
      </c>
      <c r="AJ9877" t="s">
        <v>930</v>
      </c>
      <c r="AK9877" t="s">
        <v>929</v>
      </c>
      <c r="AL9877" t="s">
        <v>930</v>
      </c>
      <c r="AM9877" t="s">
        <v>929</v>
      </c>
      <c r="AN9877" t="s">
        <v>929</v>
      </c>
      <c r="AO9877" t="s">
        <v>929</v>
      </c>
      <c r="AP9877" t="s">
        <v>929</v>
      </c>
      <c r="AQ9877" t="s">
        <v>929</v>
      </c>
      <c r="AR9877" t="s">
        <v>929</v>
      </c>
    </row>
    <row r="9878" spans="1:44">
      <c r="A9878">
        <v>804950</v>
      </c>
      <c r="B9878" t="s">
        <v>104</v>
      </c>
      <c r="C9878" t="s">
        <v>929</v>
      </c>
      <c r="D9878" t="s">
        <v>930</v>
      </c>
      <c r="E9878" t="s">
        <v>930</v>
      </c>
      <c r="F9878" t="s">
        <v>929</v>
      </c>
      <c r="G9878" t="s">
        <v>929</v>
      </c>
      <c r="H9878" t="s">
        <v>929</v>
      </c>
      <c r="I9878" t="s">
        <v>930</v>
      </c>
      <c r="J9878" t="s">
        <v>930</v>
      </c>
      <c r="K9878" t="s">
        <v>929</v>
      </c>
      <c r="L9878" t="s">
        <v>930</v>
      </c>
      <c r="M9878" t="s">
        <v>929</v>
      </c>
      <c r="N9878" t="s">
        <v>929</v>
      </c>
      <c r="O9878" t="s">
        <v>929</v>
      </c>
      <c r="P9878" t="s">
        <v>930</v>
      </c>
      <c r="Q9878" t="s">
        <v>930</v>
      </c>
      <c r="R9878" t="s">
        <v>930</v>
      </c>
      <c r="S9878" t="s">
        <v>930</v>
      </c>
      <c r="T9878" t="s">
        <v>930</v>
      </c>
      <c r="U9878" t="s">
        <v>929</v>
      </c>
      <c r="V9878" t="s">
        <v>930</v>
      </c>
      <c r="W9878" t="s">
        <v>930</v>
      </c>
      <c r="X9878" t="s">
        <v>930</v>
      </c>
      <c r="Y9878" t="s">
        <v>930</v>
      </c>
      <c r="Z9878" t="s">
        <v>930</v>
      </c>
      <c r="AA9878" t="s">
        <v>930</v>
      </c>
      <c r="AB9878" t="s">
        <v>930</v>
      </c>
      <c r="AC9878" t="s">
        <v>930</v>
      </c>
      <c r="AD9878" t="s">
        <v>929</v>
      </c>
      <c r="AE9878" t="s">
        <v>930</v>
      </c>
      <c r="AF9878" t="s">
        <v>930</v>
      </c>
      <c r="AG9878" t="s">
        <v>929</v>
      </c>
      <c r="AH9878" t="s">
        <v>929</v>
      </c>
      <c r="AI9878" t="s">
        <v>929</v>
      </c>
      <c r="AJ9878" t="s">
        <v>929</v>
      </c>
      <c r="AK9878" t="s">
        <v>929</v>
      </c>
      <c r="AL9878" t="s">
        <v>929</v>
      </c>
      <c r="AM9878" t="s">
        <v>929</v>
      </c>
      <c r="AN9878" t="s">
        <v>929</v>
      </c>
      <c r="AO9878" t="s">
        <v>929</v>
      </c>
      <c r="AP9878" t="s">
        <v>929</v>
      </c>
      <c r="AQ9878" t="s">
        <v>929</v>
      </c>
      <c r="AR9878" t="s">
        <v>929</v>
      </c>
    </row>
    <row r="9879" spans="1:44">
      <c r="A9879">
        <v>804961</v>
      </c>
      <c r="B9879" t="s">
        <v>104</v>
      </c>
      <c r="C9879" t="s">
        <v>930</v>
      </c>
      <c r="D9879" t="s">
        <v>929</v>
      </c>
      <c r="E9879" t="s">
        <v>929</v>
      </c>
      <c r="F9879" t="s">
        <v>930</v>
      </c>
      <c r="G9879" t="s">
        <v>928</v>
      </c>
      <c r="H9879" t="s">
        <v>930</v>
      </c>
      <c r="I9879" t="s">
        <v>929</v>
      </c>
      <c r="J9879" t="s">
        <v>929</v>
      </c>
      <c r="K9879" t="s">
        <v>929</v>
      </c>
      <c r="L9879" t="s">
        <v>930</v>
      </c>
      <c r="M9879" t="s">
        <v>929</v>
      </c>
      <c r="N9879" t="s">
        <v>929</v>
      </c>
      <c r="O9879" t="s">
        <v>929</v>
      </c>
      <c r="P9879" t="s">
        <v>928</v>
      </c>
      <c r="Q9879" t="s">
        <v>930</v>
      </c>
      <c r="R9879" t="s">
        <v>930</v>
      </c>
      <c r="S9879" t="s">
        <v>930</v>
      </c>
      <c r="T9879" t="s">
        <v>930</v>
      </c>
      <c r="U9879" t="s">
        <v>929</v>
      </c>
      <c r="V9879" t="s">
        <v>930</v>
      </c>
      <c r="W9879" t="s">
        <v>930</v>
      </c>
      <c r="X9879" t="s">
        <v>930</v>
      </c>
      <c r="Y9879" t="s">
        <v>930</v>
      </c>
      <c r="Z9879" t="s">
        <v>930</v>
      </c>
      <c r="AA9879" t="s">
        <v>930</v>
      </c>
      <c r="AB9879" t="s">
        <v>930</v>
      </c>
      <c r="AC9879" t="s">
        <v>928</v>
      </c>
      <c r="AD9879" t="s">
        <v>930</v>
      </c>
      <c r="AE9879" t="s">
        <v>930</v>
      </c>
      <c r="AF9879" t="s">
        <v>930</v>
      </c>
      <c r="AG9879" t="s">
        <v>930</v>
      </c>
      <c r="AH9879" t="s">
        <v>930</v>
      </c>
      <c r="AI9879" t="s">
        <v>930</v>
      </c>
      <c r="AJ9879" t="s">
        <v>930</v>
      </c>
      <c r="AK9879" t="s">
        <v>929</v>
      </c>
      <c r="AL9879" t="s">
        <v>930</v>
      </c>
      <c r="AM9879" t="s">
        <v>929</v>
      </c>
      <c r="AN9879" t="s">
        <v>929</v>
      </c>
      <c r="AO9879" t="s">
        <v>929</v>
      </c>
      <c r="AP9879" t="s">
        <v>929</v>
      </c>
      <c r="AQ9879" t="s">
        <v>929</v>
      </c>
      <c r="AR9879" t="s">
        <v>929</v>
      </c>
    </row>
    <row r="9880" spans="1:44">
      <c r="A9880">
        <v>804993</v>
      </c>
      <c r="B9880" t="s">
        <v>104</v>
      </c>
      <c r="C9880" t="s">
        <v>930</v>
      </c>
      <c r="D9880" t="s">
        <v>929</v>
      </c>
      <c r="E9880" t="s">
        <v>930</v>
      </c>
      <c r="F9880" t="s">
        <v>929</v>
      </c>
      <c r="G9880" t="s">
        <v>929</v>
      </c>
      <c r="H9880" t="s">
        <v>929</v>
      </c>
      <c r="I9880" t="s">
        <v>929</v>
      </c>
      <c r="J9880" t="s">
        <v>930</v>
      </c>
      <c r="K9880" t="s">
        <v>929</v>
      </c>
      <c r="L9880" t="s">
        <v>929</v>
      </c>
      <c r="M9880" t="s">
        <v>930</v>
      </c>
      <c r="N9880" t="s">
        <v>929</v>
      </c>
      <c r="O9880" t="s">
        <v>929</v>
      </c>
      <c r="P9880" t="s">
        <v>930</v>
      </c>
      <c r="Q9880" t="s">
        <v>930</v>
      </c>
      <c r="R9880" t="s">
        <v>930</v>
      </c>
      <c r="S9880" t="s">
        <v>929</v>
      </c>
      <c r="T9880" t="s">
        <v>929</v>
      </c>
      <c r="U9880" t="s">
        <v>930</v>
      </c>
      <c r="V9880" t="s">
        <v>930</v>
      </c>
      <c r="W9880" t="s">
        <v>929</v>
      </c>
      <c r="X9880" t="s">
        <v>930</v>
      </c>
      <c r="Y9880" t="s">
        <v>929</v>
      </c>
      <c r="Z9880" t="s">
        <v>929</v>
      </c>
      <c r="AA9880" t="s">
        <v>930</v>
      </c>
      <c r="AB9880" t="s">
        <v>929</v>
      </c>
      <c r="AC9880" t="s">
        <v>930</v>
      </c>
      <c r="AD9880" t="s">
        <v>929</v>
      </c>
      <c r="AE9880" t="s">
        <v>929</v>
      </c>
      <c r="AF9880" t="s">
        <v>929</v>
      </c>
      <c r="AG9880" t="s">
        <v>930</v>
      </c>
      <c r="AH9880" t="s">
        <v>930</v>
      </c>
      <c r="AI9880" t="s">
        <v>930</v>
      </c>
      <c r="AJ9880" t="s">
        <v>930</v>
      </c>
      <c r="AK9880" t="s">
        <v>929</v>
      </c>
      <c r="AL9880" t="s">
        <v>930</v>
      </c>
      <c r="AM9880" t="s">
        <v>929</v>
      </c>
      <c r="AN9880" t="s">
        <v>929</v>
      </c>
      <c r="AO9880" t="s">
        <v>929</v>
      </c>
      <c r="AP9880" t="s">
        <v>929</v>
      </c>
      <c r="AQ9880" t="s">
        <v>929</v>
      </c>
      <c r="AR9880" t="s">
        <v>929</v>
      </c>
    </row>
    <row r="9881" spans="1:44">
      <c r="A9881">
        <v>805012</v>
      </c>
      <c r="B9881" t="s">
        <v>104</v>
      </c>
      <c r="C9881" t="s">
        <v>930</v>
      </c>
      <c r="D9881" t="s">
        <v>929</v>
      </c>
      <c r="E9881" t="s">
        <v>929</v>
      </c>
      <c r="F9881" t="s">
        <v>930</v>
      </c>
      <c r="G9881" t="s">
        <v>930</v>
      </c>
      <c r="H9881" t="s">
        <v>929</v>
      </c>
      <c r="I9881" t="s">
        <v>929</v>
      </c>
      <c r="J9881" t="s">
        <v>930</v>
      </c>
      <c r="K9881" t="s">
        <v>929</v>
      </c>
      <c r="L9881" t="s">
        <v>929</v>
      </c>
      <c r="M9881" t="s">
        <v>929</v>
      </c>
      <c r="N9881" t="s">
        <v>929</v>
      </c>
      <c r="O9881" t="s">
        <v>929</v>
      </c>
      <c r="P9881" t="s">
        <v>929</v>
      </c>
      <c r="Q9881" t="s">
        <v>929</v>
      </c>
      <c r="R9881" t="s">
        <v>930</v>
      </c>
      <c r="S9881" t="s">
        <v>930</v>
      </c>
      <c r="T9881" t="s">
        <v>930</v>
      </c>
      <c r="U9881" t="s">
        <v>930</v>
      </c>
      <c r="V9881" t="s">
        <v>929</v>
      </c>
      <c r="W9881" t="s">
        <v>930</v>
      </c>
      <c r="X9881" t="s">
        <v>930</v>
      </c>
      <c r="Y9881" t="s">
        <v>929</v>
      </c>
      <c r="Z9881" t="s">
        <v>930</v>
      </c>
      <c r="AA9881" t="s">
        <v>929</v>
      </c>
      <c r="AB9881" t="s">
        <v>929</v>
      </c>
      <c r="AC9881" t="s">
        <v>929</v>
      </c>
      <c r="AD9881" t="s">
        <v>929</v>
      </c>
      <c r="AE9881" t="s">
        <v>929</v>
      </c>
      <c r="AF9881" t="s">
        <v>929</v>
      </c>
      <c r="AG9881" t="s">
        <v>930</v>
      </c>
      <c r="AH9881" t="s">
        <v>930</v>
      </c>
      <c r="AI9881" t="s">
        <v>930</v>
      </c>
      <c r="AJ9881" t="s">
        <v>930</v>
      </c>
      <c r="AK9881" t="s">
        <v>930</v>
      </c>
      <c r="AL9881" t="s">
        <v>930</v>
      </c>
      <c r="AM9881" t="s">
        <v>929</v>
      </c>
      <c r="AN9881" t="s">
        <v>929</v>
      </c>
      <c r="AO9881" t="s">
        <v>929</v>
      </c>
      <c r="AP9881" t="s">
        <v>929</v>
      </c>
      <c r="AQ9881" t="s">
        <v>929</v>
      </c>
      <c r="AR9881" t="s">
        <v>929</v>
      </c>
    </row>
    <row r="9882" spans="1:44">
      <c r="A9882">
        <v>805023</v>
      </c>
      <c r="B9882" t="s">
        <v>104</v>
      </c>
      <c r="C9882" t="s">
        <v>930</v>
      </c>
      <c r="D9882" t="s">
        <v>930</v>
      </c>
      <c r="E9882" t="s">
        <v>930</v>
      </c>
      <c r="F9882" t="s">
        <v>929</v>
      </c>
      <c r="G9882" t="s">
        <v>929</v>
      </c>
      <c r="H9882" t="s">
        <v>929</v>
      </c>
      <c r="I9882" t="s">
        <v>930</v>
      </c>
      <c r="J9882" t="s">
        <v>929</v>
      </c>
      <c r="K9882" t="s">
        <v>930</v>
      </c>
      <c r="L9882" t="s">
        <v>929</v>
      </c>
      <c r="M9882" t="s">
        <v>929</v>
      </c>
      <c r="N9882" t="s">
        <v>928</v>
      </c>
      <c r="O9882" t="s">
        <v>929</v>
      </c>
      <c r="P9882" t="s">
        <v>930</v>
      </c>
      <c r="Q9882" t="s">
        <v>930</v>
      </c>
      <c r="R9882" t="s">
        <v>928</v>
      </c>
      <c r="S9882" t="s">
        <v>928</v>
      </c>
      <c r="T9882" t="s">
        <v>930</v>
      </c>
      <c r="U9882" t="s">
        <v>930</v>
      </c>
      <c r="V9882" t="s">
        <v>930</v>
      </c>
      <c r="W9882" t="s">
        <v>930</v>
      </c>
      <c r="X9882" t="s">
        <v>930</v>
      </c>
      <c r="Y9882" t="s">
        <v>930</v>
      </c>
      <c r="Z9882" t="s">
        <v>929</v>
      </c>
      <c r="AA9882" t="s">
        <v>930</v>
      </c>
      <c r="AB9882" t="s">
        <v>930</v>
      </c>
      <c r="AC9882" t="s">
        <v>930</v>
      </c>
      <c r="AD9882" t="s">
        <v>928</v>
      </c>
      <c r="AE9882" t="s">
        <v>930</v>
      </c>
      <c r="AF9882" t="s">
        <v>930</v>
      </c>
      <c r="AG9882" t="s">
        <v>930</v>
      </c>
      <c r="AH9882" t="s">
        <v>930</v>
      </c>
      <c r="AI9882" t="s">
        <v>930</v>
      </c>
      <c r="AJ9882" t="s">
        <v>930</v>
      </c>
      <c r="AK9882" t="s">
        <v>929</v>
      </c>
      <c r="AL9882" t="s">
        <v>930</v>
      </c>
      <c r="AM9882" t="s">
        <v>929</v>
      </c>
      <c r="AN9882" t="s">
        <v>929</v>
      </c>
      <c r="AO9882" t="s">
        <v>929</v>
      </c>
      <c r="AP9882" t="s">
        <v>929</v>
      </c>
      <c r="AQ9882" t="s">
        <v>929</v>
      </c>
      <c r="AR9882" t="s">
        <v>929</v>
      </c>
    </row>
    <row r="9883" spans="1:44">
      <c r="A9883">
        <v>805076</v>
      </c>
      <c r="B9883" t="s">
        <v>104</v>
      </c>
      <c r="C9883" t="s">
        <v>929</v>
      </c>
      <c r="D9883" t="s">
        <v>929</v>
      </c>
      <c r="E9883" t="s">
        <v>930</v>
      </c>
      <c r="F9883" t="s">
        <v>929</v>
      </c>
      <c r="G9883" t="s">
        <v>929</v>
      </c>
      <c r="H9883" t="s">
        <v>929</v>
      </c>
      <c r="I9883" t="s">
        <v>929</v>
      </c>
      <c r="J9883" t="s">
        <v>930</v>
      </c>
      <c r="K9883" t="s">
        <v>928</v>
      </c>
      <c r="L9883" t="s">
        <v>928</v>
      </c>
      <c r="M9883" t="s">
        <v>929</v>
      </c>
      <c r="N9883" t="s">
        <v>930</v>
      </c>
      <c r="O9883" t="s">
        <v>929</v>
      </c>
      <c r="P9883" t="s">
        <v>930</v>
      </c>
      <c r="Q9883" t="s">
        <v>930</v>
      </c>
      <c r="R9883" t="s">
        <v>928</v>
      </c>
      <c r="S9883" t="s">
        <v>930</v>
      </c>
      <c r="T9883" t="s">
        <v>930</v>
      </c>
      <c r="U9883" t="s">
        <v>930</v>
      </c>
      <c r="V9883" t="s">
        <v>929</v>
      </c>
      <c r="W9883" t="s">
        <v>930</v>
      </c>
      <c r="X9883" t="s">
        <v>930</v>
      </c>
      <c r="Y9883" t="s">
        <v>929</v>
      </c>
      <c r="Z9883" t="s">
        <v>930</v>
      </c>
      <c r="AA9883" t="s">
        <v>929</v>
      </c>
      <c r="AB9883" t="s">
        <v>929</v>
      </c>
      <c r="AC9883" t="s">
        <v>929</v>
      </c>
      <c r="AD9883" t="s">
        <v>929</v>
      </c>
      <c r="AE9883" t="s">
        <v>929</v>
      </c>
      <c r="AF9883" t="s">
        <v>929</v>
      </c>
      <c r="AG9883" t="s">
        <v>930</v>
      </c>
      <c r="AH9883" t="s">
        <v>930</v>
      </c>
      <c r="AI9883" t="s">
        <v>930</v>
      </c>
      <c r="AJ9883" t="s">
        <v>930</v>
      </c>
      <c r="AK9883" t="s">
        <v>930</v>
      </c>
      <c r="AL9883" t="s">
        <v>930</v>
      </c>
      <c r="AM9883" t="s">
        <v>929</v>
      </c>
      <c r="AN9883" t="s">
        <v>929</v>
      </c>
      <c r="AO9883" t="s">
        <v>929</v>
      </c>
      <c r="AP9883" t="s">
        <v>929</v>
      </c>
      <c r="AQ9883" t="s">
        <v>929</v>
      </c>
      <c r="AR9883" t="s">
        <v>929</v>
      </c>
    </row>
    <row r="9884" spans="1:44">
      <c r="A9884">
        <v>805085</v>
      </c>
      <c r="B9884" t="s">
        <v>104</v>
      </c>
      <c r="C9884" t="s">
        <v>930</v>
      </c>
      <c r="D9884" t="s">
        <v>930</v>
      </c>
      <c r="E9884" t="s">
        <v>929</v>
      </c>
      <c r="F9884" t="s">
        <v>929</v>
      </c>
      <c r="G9884" t="s">
        <v>929</v>
      </c>
      <c r="H9884" t="s">
        <v>930</v>
      </c>
      <c r="I9884" t="s">
        <v>929</v>
      </c>
      <c r="J9884" t="s">
        <v>929</v>
      </c>
      <c r="K9884" t="s">
        <v>929</v>
      </c>
      <c r="L9884" t="s">
        <v>929</v>
      </c>
      <c r="M9884" t="s">
        <v>929</v>
      </c>
      <c r="N9884" t="s">
        <v>929</v>
      </c>
      <c r="O9884" t="s">
        <v>929</v>
      </c>
      <c r="P9884" t="s">
        <v>929</v>
      </c>
      <c r="Q9884" t="s">
        <v>929</v>
      </c>
      <c r="R9884" t="s">
        <v>929</v>
      </c>
      <c r="S9884" t="s">
        <v>929</v>
      </c>
      <c r="T9884" t="s">
        <v>929</v>
      </c>
      <c r="U9884" t="s">
        <v>930</v>
      </c>
      <c r="V9884" t="s">
        <v>930</v>
      </c>
      <c r="W9884" t="s">
        <v>930</v>
      </c>
      <c r="X9884" t="s">
        <v>930</v>
      </c>
      <c r="Y9884" t="s">
        <v>930</v>
      </c>
      <c r="Z9884" t="s">
        <v>930</v>
      </c>
      <c r="AA9884" t="s">
        <v>929</v>
      </c>
      <c r="AB9884" t="s">
        <v>929</v>
      </c>
      <c r="AC9884" t="s">
        <v>929</v>
      </c>
      <c r="AD9884" t="s">
        <v>929</v>
      </c>
      <c r="AE9884" t="s">
        <v>929</v>
      </c>
      <c r="AF9884" t="s">
        <v>929</v>
      </c>
      <c r="AG9884" t="s">
        <v>930</v>
      </c>
      <c r="AH9884" t="s">
        <v>930</v>
      </c>
      <c r="AI9884" t="s">
        <v>930</v>
      </c>
      <c r="AJ9884" t="s">
        <v>930</v>
      </c>
      <c r="AK9884" t="s">
        <v>930</v>
      </c>
      <c r="AL9884" t="s">
        <v>930</v>
      </c>
      <c r="AM9884" t="s">
        <v>929</v>
      </c>
      <c r="AN9884" t="s">
        <v>929</v>
      </c>
      <c r="AO9884" t="s">
        <v>929</v>
      </c>
      <c r="AP9884" t="s">
        <v>929</v>
      </c>
      <c r="AQ9884" t="s">
        <v>929</v>
      </c>
      <c r="AR9884" t="s">
        <v>929</v>
      </c>
    </row>
    <row r="9885" spans="1:44">
      <c r="A9885">
        <v>805142</v>
      </c>
      <c r="B9885" t="s">
        <v>104</v>
      </c>
      <c r="C9885" t="s">
        <v>930</v>
      </c>
      <c r="D9885" t="s">
        <v>929</v>
      </c>
      <c r="E9885" t="s">
        <v>929</v>
      </c>
      <c r="F9885" t="s">
        <v>930</v>
      </c>
      <c r="G9885" t="s">
        <v>930</v>
      </c>
      <c r="H9885" t="s">
        <v>930</v>
      </c>
      <c r="I9885" t="s">
        <v>929</v>
      </c>
      <c r="J9885" t="s">
        <v>929</v>
      </c>
      <c r="K9885" t="s">
        <v>929</v>
      </c>
      <c r="L9885" t="s">
        <v>929</v>
      </c>
      <c r="M9885" t="s">
        <v>929</v>
      </c>
      <c r="N9885" t="s">
        <v>929</v>
      </c>
      <c r="O9885" t="s">
        <v>929</v>
      </c>
      <c r="P9885" t="s">
        <v>929</v>
      </c>
      <c r="Q9885" t="s">
        <v>929</v>
      </c>
      <c r="R9885" t="s">
        <v>929</v>
      </c>
      <c r="S9885" t="s">
        <v>929</v>
      </c>
      <c r="T9885" t="s">
        <v>929</v>
      </c>
      <c r="U9885" t="s">
        <v>930</v>
      </c>
      <c r="V9885" t="s">
        <v>930</v>
      </c>
      <c r="W9885" t="s">
        <v>930</v>
      </c>
      <c r="X9885" t="s">
        <v>930</v>
      </c>
      <c r="Y9885" t="s">
        <v>930</v>
      </c>
      <c r="Z9885" t="s">
        <v>930</v>
      </c>
      <c r="AA9885" t="s">
        <v>930</v>
      </c>
      <c r="AB9885" t="s">
        <v>930</v>
      </c>
      <c r="AC9885" t="s">
        <v>930</v>
      </c>
      <c r="AD9885" t="s">
        <v>930</v>
      </c>
      <c r="AE9885" t="s">
        <v>930</v>
      </c>
      <c r="AF9885" t="s">
        <v>930</v>
      </c>
      <c r="AG9885" t="s">
        <v>930</v>
      </c>
      <c r="AH9885" t="s">
        <v>930</v>
      </c>
      <c r="AI9885" t="s">
        <v>930</v>
      </c>
      <c r="AJ9885" t="s">
        <v>930</v>
      </c>
      <c r="AK9885" t="s">
        <v>930</v>
      </c>
      <c r="AL9885" t="s">
        <v>930</v>
      </c>
      <c r="AM9885" t="s">
        <v>929</v>
      </c>
      <c r="AN9885" t="s">
        <v>929</v>
      </c>
      <c r="AO9885" t="s">
        <v>929</v>
      </c>
      <c r="AP9885" t="s">
        <v>929</v>
      </c>
      <c r="AQ9885" t="s">
        <v>929</v>
      </c>
      <c r="AR9885" t="s">
        <v>929</v>
      </c>
    </row>
    <row r="9886" spans="1:44">
      <c r="A9886">
        <v>805143</v>
      </c>
      <c r="B9886" t="s">
        <v>104</v>
      </c>
      <c r="C9886" t="s">
        <v>930</v>
      </c>
      <c r="D9886" t="s">
        <v>930</v>
      </c>
      <c r="E9886" t="s">
        <v>930</v>
      </c>
      <c r="F9886" t="s">
        <v>930</v>
      </c>
      <c r="G9886" t="s">
        <v>930</v>
      </c>
      <c r="H9886" t="s">
        <v>930</v>
      </c>
      <c r="I9886" t="s">
        <v>929</v>
      </c>
      <c r="J9886" t="s">
        <v>929</v>
      </c>
      <c r="K9886" t="s">
        <v>929</v>
      </c>
      <c r="L9886" t="s">
        <v>929</v>
      </c>
      <c r="M9886" t="s">
        <v>929</v>
      </c>
      <c r="N9886" t="s">
        <v>929</v>
      </c>
      <c r="O9886" t="s">
        <v>929</v>
      </c>
      <c r="P9886" t="s">
        <v>929</v>
      </c>
      <c r="Q9886" t="s">
        <v>929</v>
      </c>
      <c r="R9886" t="s">
        <v>930</v>
      </c>
      <c r="S9886" t="s">
        <v>929</v>
      </c>
      <c r="T9886" t="s">
        <v>929</v>
      </c>
      <c r="U9886" t="s">
        <v>930</v>
      </c>
      <c r="V9886" t="s">
        <v>930</v>
      </c>
      <c r="W9886" t="s">
        <v>930</v>
      </c>
      <c r="X9886" t="s">
        <v>930</v>
      </c>
      <c r="Y9886" t="s">
        <v>929</v>
      </c>
      <c r="Z9886" t="s">
        <v>930</v>
      </c>
      <c r="AA9886" t="s">
        <v>930</v>
      </c>
      <c r="AB9886" t="s">
        <v>930</v>
      </c>
      <c r="AC9886" t="s">
        <v>930</v>
      </c>
      <c r="AD9886" t="s">
        <v>930</v>
      </c>
      <c r="AE9886" t="s">
        <v>930</v>
      </c>
      <c r="AF9886" t="s">
        <v>930</v>
      </c>
      <c r="AG9886" t="s">
        <v>930</v>
      </c>
      <c r="AH9886" t="s">
        <v>930</v>
      </c>
      <c r="AI9886" t="s">
        <v>930</v>
      </c>
      <c r="AJ9886" t="s">
        <v>930</v>
      </c>
      <c r="AK9886" t="s">
        <v>930</v>
      </c>
      <c r="AL9886" t="s">
        <v>930</v>
      </c>
      <c r="AM9886" t="s">
        <v>929</v>
      </c>
      <c r="AN9886" t="s">
        <v>929</v>
      </c>
      <c r="AO9886" t="s">
        <v>929</v>
      </c>
      <c r="AP9886" t="s">
        <v>929</v>
      </c>
      <c r="AQ9886" t="s">
        <v>929</v>
      </c>
      <c r="AR9886" t="s">
        <v>929</v>
      </c>
    </row>
    <row r="9887" spans="1:44">
      <c r="A9887">
        <v>805145</v>
      </c>
      <c r="B9887" t="s">
        <v>104</v>
      </c>
      <c r="C9887" t="s">
        <v>930</v>
      </c>
      <c r="D9887" t="s">
        <v>930</v>
      </c>
      <c r="E9887" t="s">
        <v>929</v>
      </c>
      <c r="F9887" t="s">
        <v>929</v>
      </c>
      <c r="G9887" t="s">
        <v>929</v>
      </c>
      <c r="H9887" t="s">
        <v>930</v>
      </c>
      <c r="I9887" t="s">
        <v>929</v>
      </c>
      <c r="J9887" t="s">
        <v>930</v>
      </c>
      <c r="K9887" t="s">
        <v>930</v>
      </c>
      <c r="L9887" t="s">
        <v>930</v>
      </c>
      <c r="M9887" t="s">
        <v>929</v>
      </c>
      <c r="N9887" t="s">
        <v>929</v>
      </c>
      <c r="O9887" t="s">
        <v>929</v>
      </c>
      <c r="P9887" t="s">
        <v>928</v>
      </c>
      <c r="Q9887" t="s">
        <v>930</v>
      </c>
      <c r="R9887" t="s">
        <v>930</v>
      </c>
      <c r="S9887" t="s">
        <v>930</v>
      </c>
      <c r="T9887" t="s">
        <v>928</v>
      </c>
      <c r="U9887" t="s">
        <v>930</v>
      </c>
      <c r="V9887" t="s">
        <v>930</v>
      </c>
      <c r="W9887" t="s">
        <v>930</v>
      </c>
      <c r="X9887" t="s">
        <v>930</v>
      </c>
      <c r="Y9887" t="s">
        <v>930</v>
      </c>
      <c r="Z9887" t="s">
        <v>930</v>
      </c>
      <c r="AA9887" t="s">
        <v>929</v>
      </c>
      <c r="AB9887" t="s">
        <v>929</v>
      </c>
      <c r="AC9887" t="s">
        <v>930</v>
      </c>
      <c r="AD9887" t="s">
        <v>929</v>
      </c>
      <c r="AE9887" t="s">
        <v>929</v>
      </c>
      <c r="AF9887" t="s">
        <v>929</v>
      </c>
      <c r="AG9887" t="s">
        <v>930</v>
      </c>
      <c r="AH9887" t="s">
        <v>930</v>
      </c>
      <c r="AI9887" t="s">
        <v>930</v>
      </c>
      <c r="AJ9887" t="s">
        <v>930</v>
      </c>
      <c r="AK9887" t="s">
        <v>930</v>
      </c>
      <c r="AL9887" t="s">
        <v>930</v>
      </c>
      <c r="AM9887" t="s">
        <v>929</v>
      </c>
      <c r="AN9887" t="s">
        <v>929</v>
      </c>
      <c r="AO9887" t="s">
        <v>929</v>
      </c>
      <c r="AP9887" t="s">
        <v>929</v>
      </c>
      <c r="AQ9887" t="s">
        <v>929</v>
      </c>
      <c r="AR9887" t="s">
        <v>929</v>
      </c>
    </row>
    <row r="9888" spans="1:44">
      <c r="A9888">
        <v>805168</v>
      </c>
      <c r="B9888" t="s">
        <v>104</v>
      </c>
      <c r="C9888" t="s">
        <v>930</v>
      </c>
      <c r="D9888" t="s">
        <v>929</v>
      </c>
      <c r="E9888" t="s">
        <v>929</v>
      </c>
      <c r="F9888" t="s">
        <v>930</v>
      </c>
      <c r="G9888" t="s">
        <v>930</v>
      </c>
      <c r="H9888" t="s">
        <v>930</v>
      </c>
      <c r="I9888" t="s">
        <v>929</v>
      </c>
      <c r="J9888" t="s">
        <v>929</v>
      </c>
      <c r="K9888" t="s">
        <v>929</v>
      </c>
      <c r="L9888" t="s">
        <v>929</v>
      </c>
      <c r="M9888" t="s">
        <v>929</v>
      </c>
      <c r="N9888" t="s">
        <v>929</v>
      </c>
      <c r="O9888" t="s">
        <v>929</v>
      </c>
      <c r="P9888" t="s">
        <v>929</v>
      </c>
      <c r="Q9888" t="s">
        <v>929</v>
      </c>
      <c r="R9888" t="s">
        <v>929</v>
      </c>
      <c r="S9888" t="s">
        <v>929</v>
      </c>
      <c r="T9888" t="s">
        <v>929</v>
      </c>
      <c r="U9888" t="s">
        <v>930</v>
      </c>
      <c r="V9888" t="s">
        <v>930</v>
      </c>
      <c r="W9888" t="s">
        <v>930</v>
      </c>
      <c r="X9888" t="s">
        <v>930</v>
      </c>
      <c r="Y9888" t="s">
        <v>930</v>
      </c>
      <c r="Z9888" t="s">
        <v>930</v>
      </c>
      <c r="AA9888" t="s">
        <v>930</v>
      </c>
      <c r="AB9888" t="s">
        <v>930</v>
      </c>
      <c r="AC9888" t="s">
        <v>930</v>
      </c>
      <c r="AD9888" t="s">
        <v>930</v>
      </c>
      <c r="AE9888" t="s">
        <v>930</v>
      </c>
      <c r="AF9888" t="s">
        <v>930</v>
      </c>
      <c r="AG9888" t="s">
        <v>930</v>
      </c>
      <c r="AH9888" t="s">
        <v>930</v>
      </c>
      <c r="AI9888" t="s">
        <v>930</v>
      </c>
      <c r="AJ9888" t="s">
        <v>930</v>
      </c>
      <c r="AK9888" t="s">
        <v>930</v>
      </c>
      <c r="AL9888" t="s">
        <v>930</v>
      </c>
      <c r="AM9888" t="s">
        <v>929</v>
      </c>
      <c r="AN9888" t="s">
        <v>929</v>
      </c>
      <c r="AO9888" t="s">
        <v>929</v>
      </c>
      <c r="AP9888" t="s">
        <v>929</v>
      </c>
      <c r="AQ9888" t="s">
        <v>929</v>
      </c>
      <c r="AR9888" t="s">
        <v>929</v>
      </c>
    </row>
    <row r="9889" spans="1:44">
      <c r="A9889">
        <v>805192</v>
      </c>
      <c r="B9889" t="s">
        <v>104</v>
      </c>
      <c r="C9889" t="s">
        <v>930</v>
      </c>
      <c r="D9889" t="s">
        <v>929</v>
      </c>
      <c r="E9889" t="s">
        <v>929</v>
      </c>
      <c r="F9889" t="s">
        <v>930</v>
      </c>
      <c r="G9889" t="s">
        <v>930</v>
      </c>
      <c r="H9889" t="s">
        <v>930</v>
      </c>
      <c r="I9889" t="s">
        <v>929</v>
      </c>
      <c r="J9889" t="s">
        <v>929</v>
      </c>
      <c r="K9889" t="s">
        <v>929</v>
      </c>
      <c r="L9889" t="s">
        <v>929</v>
      </c>
      <c r="M9889" t="s">
        <v>929</v>
      </c>
      <c r="N9889" t="s">
        <v>929</v>
      </c>
      <c r="O9889" t="s">
        <v>929</v>
      </c>
      <c r="P9889" t="s">
        <v>929</v>
      </c>
      <c r="Q9889" t="s">
        <v>930</v>
      </c>
      <c r="R9889" t="s">
        <v>929</v>
      </c>
      <c r="S9889" t="s">
        <v>929</v>
      </c>
      <c r="T9889" t="s">
        <v>929</v>
      </c>
      <c r="U9889" t="s">
        <v>930</v>
      </c>
      <c r="V9889" t="s">
        <v>930</v>
      </c>
      <c r="W9889" t="s">
        <v>930</v>
      </c>
      <c r="X9889" t="s">
        <v>930</v>
      </c>
      <c r="Y9889" t="s">
        <v>930</v>
      </c>
      <c r="Z9889" t="s">
        <v>929</v>
      </c>
      <c r="AA9889" t="s">
        <v>930</v>
      </c>
      <c r="AB9889" t="s">
        <v>930</v>
      </c>
      <c r="AC9889" t="s">
        <v>930</v>
      </c>
      <c r="AD9889" t="s">
        <v>930</v>
      </c>
      <c r="AE9889" t="s">
        <v>930</v>
      </c>
      <c r="AF9889" t="s">
        <v>930</v>
      </c>
      <c r="AG9889" t="s">
        <v>930</v>
      </c>
      <c r="AH9889" t="s">
        <v>930</v>
      </c>
      <c r="AI9889" t="s">
        <v>930</v>
      </c>
      <c r="AJ9889" t="s">
        <v>930</v>
      </c>
      <c r="AK9889" t="s">
        <v>929</v>
      </c>
      <c r="AL9889" t="s">
        <v>930</v>
      </c>
      <c r="AM9889" t="s">
        <v>929</v>
      </c>
      <c r="AN9889" t="s">
        <v>929</v>
      </c>
      <c r="AO9889" t="s">
        <v>929</v>
      </c>
      <c r="AP9889" t="s">
        <v>929</v>
      </c>
      <c r="AQ9889" t="s">
        <v>929</v>
      </c>
      <c r="AR9889" t="s">
        <v>929</v>
      </c>
    </row>
    <row r="9890" spans="1:44">
      <c r="A9890">
        <v>805198</v>
      </c>
      <c r="B9890" t="s">
        <v>104</v>
      </c>
      <c r="C9890" t="s">
        <v>930</v>
      </c>
      <c r="D9890" t="s">
        <v>929</v>
      </c>
      <c r="E9890" t="s">
        <v>929</v>
      </c>
      <c r="F9890" t="s">
        <v>929</v>
      </c>
      <c r="G9890" t="s">
        <v>929</v>
      </c>
      <c r="H9890" t="s">
        <v>929</v>
      </c>
      <c r="I9890" t="s">
        <v>929</v>
      </c>
      <c r="J9890" t="s">
        <v>930</v>
      </c>
      <c r="K9890" t="s">
        <v>928</v>
      </c>
      <c r="L9890" t="s">
        <v>929</v>
      </c>
      <c r="M9890" t="s">
        <v>930</v>
      </c>
      <c r="N9890" t="s">
        <v>930</v>
      </c>
      <c r="O9890" t="s">
        <v>929</v>
      </c>
      <c r="P9890" t="s">
        <v>928</v>
      </c>
      <c r="Q9890" t="s">
        <v>930</v>
      </c>
      <c r="R9890" t="s">
        <v>929</v>
      </c>
      <c r="S9890" t="s">
        <v>930</v>
      </c>
      <c r="T9890" t="s">
        <v>930</v>
      </c>
      <c r="U9890" t="s">
        <v>930</v>
      </c>
      <c r="V9890" t="s">
        <v>929</v>
      </c>
      <c r="W9890" t="s">
        <v>930</v>
      </c>
      <c r="X9890" t="s">
        <v>930</v>
      </c>
      <c r="Y9890" t="s">
        <v>929</v>
      </c>
      <c r="Z9890" t="s">
        <v>930</v>
      </c>
      <c r="AA9890" t="s">
        <v>929</v>
      </c>
      <c r="AB9890" t="s">
        <v>929</v>
      </c>
      <c r="AC9890" t="s">
        <v>930</v>
      </c>
      <c r="AD9890" t="s">
        <v>930</v>
      </c>
      <c r="AE9890" t="s">
        <v>929</v>
      </c>
      <c r="AF9890" t="s">
        <v>929</v>
      </c>
      <c r="AG9890" t="s">
        <v>930</v>
      </c>
      <c r="AH9890" t="s">
        <v>929</v>
      </c>
      <c r="AI9890" t="s">
        <v>930</v>
      </c>
      <c r="AJ9890" t="s">
        <v>930</v>
      </c>
      <c r="AK9890" t="s">
        <v>929</v>
      </c>
      <c r="AL9890" t="s">
        <v>930</v>
      </c>
      <c r="AM9890" t="s">
        <v>929</v>
      </c>
      <c r="AN9890" t="s">
        <v>929</v>
      </c>
      <c r="AO9890" t="s">
        <v>929</v>
      </c>
      <c r="AP9890" t="s">
        <v>929</v>
      </c>
      <c r="AQ9890" t="s">
        <v>929</v>
      </c>
      <c r="AR9890" t="s">
        <v>929</v>
      </c>
    </row>
    <row r="9891" spans="1:44">
      <c r="A9891">
        <v>805214</v>
      </c>
      <c r="B9891" t="s">
        <v>104</v>
      </c>
      <c r="C9891" t="s">
        <v>930</v>
      </c>
      <c r="D9891" t="s">
        <v>930</v>
      </c>
      <c r="E9891" t="s">
        <v>930</v>
      </c>
      <c r="F9891" t="s">
        <v>930</v>
      </c>
      <c r="G9891" t="s">
        <v>930</v>
      </c>
      <c r="H9891" t="s">
        <v>930</v>
      </c>
      <c r="I9891" t="s">
        <v>929</v>
      </c>
      <c r="J9891" t="s">
        <v>929</v>
      </c>
      <c r="K9891" t="s">
        <v>928</v>
      </c>
      <c r="L9891" t="s">
        <v>929</v>
      </c>
      <c r="M9891" t="s">
        <v>929</v>
      </c>
      <c r="N9891" t="s">
        <v>928</v>
      </c>
      <c r="O9891" t="s">
        <v>929</v>
      </c>
      <c r="P9891" t="s">
        <v>930</v>
      </c>
      <c r="Q9891" t="s">
        <v>930</v>
      </c>
      <c r="R9891" t="s">
        <v>930</v>
      </c>
      <c r="S9891" t="s">
        <v>930</v>
      </c>
      <c r="T9891" t="s">
        <v>928</v>
      </c>
      <c r="U9891" t="s">
        <v>930</v>
      </c>
      <c r="V9891" t="s">
        <v>930</v>
      </c>
      <c r="W9891" t="s">
        <v>930</v>
      </c>
      <c r="X9891" t="s">
        <v>930</v>
      </c>
      <c r="Y9891" t="s">
        <v>930</v>
      </c>
      <c r="Z9891" t="s">
        <v>929</v>
      </c>
      <c r="AA9891" t="s">
        <v>929</v>
      </c>
      <c r="AB9891" t="s">
        <v>929</v>
      </c>
      <c r="AC9891" t="s">
        <v>930</v>
      </c>
      <c r="AD9891" t="s">
        <v>930</v>
      </c>
      <c r="AE9891" t="s">
        <v>929</v>
      </c>
      <c r="AF9891" t="s">
        <v>929</v>
      </c>
      <c r="AG9891" t="s">
        <v>930</v>
      </c>
      <c r="AH9891" t="s">
        <v>930</v>
      </c>
      <c r="AI9891" t="s">
        <v>930</v>
      </c>
      <c r="AJ9891" t="s">
        <v>930</v>
      </c>
      <c r="AK9891" t="s">
        <v>930</v>
      </c>
      <c r="AL9891" t="s">
        <v>930</v>
      </c>
      <c r="AM9891" t="s">
        <v>929</v>
      </c>
      <c r="AN9891" t="s">
        <v>929</v>
      </c>
      <c r="AO9891" t="s">
        <v>929</v>
      </c>
      <c r="AP9891" t="s">
        <v>929</v>
      </c>
      <c r="AQ9891" t="s">
        <v>929</v>
      </c>
      <c r="AR9891" t="s">
        <v>929</v>
      </c>
    </row>
    <row r="9892" spans="1:44">
      <c r="A9892">
        <v>805259</v>
      </c>
      <c r="B9892" t="s">
        <v>104</v>
      </c>
      <c r="C9892" t="s">
        <v>930</v>
      </c>
      <c r="D9892" t="s">
        <v>930</v>
      </c>
      <c r="E9892" t="s">
        <v>930</v>
      </c>
      <c r="F9892" t="s">
        <v>930</v>
      </c>
      <c r="G9892" t="s">
        <v>929</v>
      </c>
      <c r="H9892" t="s">
        <v>930</v>
      </c>
      <c r="I9892" t="s">
        <v>929</v>
      </c>
      <c r="J9892" t="s">
        <v>929</v>
      </c>
      <c r="K9892" t="s">
        <v>930</v>
      </c>
      <c r="L9892" t="s">
        <v>929</v>
      </c>
      <c r="M9892" t="s">
        <v>929</v>
      </c>
      <c r="N9892" t="s">
        <v>930</v>
      </c>
      <c r="O9892" t="s">
        <v>929</v>
      </c>
      <c r="P9892" t="s">
        <v>928</v>
      </c>
      <c r="Q9892" t="s">
        <v>930</v>
      </c>
      <c r="R9892" t="s">
        <v>930</v>
      </c>
      <c r="S9892" t="s">
        <v>928</v>
      </c>
      <c r="T9892" t="s">
        <v>930</v>
      </c>
      <c r="U9892" t="s">
        <v>930</v>
      </c>
      <c r="V9892" t="s">
        <v>930</v>
      </c>
      <c r="W9892" t="s">
        <v>930</v>
      </c>
      <c r="X9892" t="s">
        <v>930</v>
      </c>
      <c r="Y9892" t="s">
        <v>929</v>
      </c>
      <c r="Z9892" t="s">
        <v>930</v>
      </c>
      <c r="AA9892" t="s">
        <v>928</v>
      </c>
      <c r="AB9892" t="s">
        <v>930</v>
      </c>
      <c r="AC9892" t="s">
        <v>930</v>
      </c>
      <c r="AD9892" t="s">
        <v>930</v>
      </c>
      <c r="AE9892" t="s">
        <v>930</v>
      </c>
      <c r="AF9892" t="s">
        <v>930</v>
      </c>
      <c r="AG9892" t="s">
        <v>930</v>
      </c>
      <c r="AH9892" t="s">
        <v>930</v>
      </c>
      <c r="AI9892" t="s">
        <v>930</v>
      </c>
      <c r="AJ9892" t="s">
        <v>930</v>
      </c>
      <c r="AK9892" t="s">
        <v>929</v>
      </c>
      <c r="AL9892" t="s">
        <v>930</v>
      </c>
      <c r="AM9892" t="s">
        <v>929</v>
      </c>
      <c r="AN9892" t="s">
        <v>929</v>
      </c>
      <c r="AO9892" t="s">
        <v>929</v>
      </c>
      <c r="AP9892" t="s">
        <v>929</v>
      </c>
      <c r="AQ9892" t="s">
        <v>929</v>
      </c>
      <c r="AR9892" t="s">
        <v>929</v>
      </c>
    </row>
    <row r="9893" spans="1:44">
      <c r="A9893">
        <v>805293</v>
      </c>
      <c r="B9893" t="s">
        <v>104</v>
      </c>
      <c r="C9893" t="s">
        <v>930</v>
      </c>
      <c r="D9893" t="s">
        <v>929</v>
      </c>
      <c r="E9893" t="s">
        <v>929</v>
      </c>
      <c r="F9893" t="s">
        <v>929</v>
      </c>
      <c r="G9893" t="s">
        <v>930</v>
      </c>
      <c r="H9893" t="s">
        <v>930</v>
      </c>
      <c r="I9893" t="s">
        <v>930</v>
      </c>
      <c r="J9893" t="s">
        <v>929</v>
      </c>
      <c r="K9893" t="s">
        <v>929</v>
      </c>
      <c r="L9893" t="s">
        <v>929</v>
      </c>
      <c r="M9893" t="s">
        <v>929</v>
      </c>
      <c r="N9893" t="s">
        <v>930</v>
      </c>
      <c r="O9893" t="s">
        <v>929</v>
      </c>
      <c r="P9893" t="s">
        <v>930</v>
      </c>
      <c r="Q9893" t="s">
        <v>929</v>
      </c>
      <c r="R9893" t="s">
        <v>929</v>
      </c>
      <c r="S9893" t="s">
        <v>929</v>
      </c>
      <c r="T9893" t="s">
        <v>929</v>
      </c>
      <c r="U9893" t="s">
        <v>929</v>
      </c>
      <c r="V9893" t="s">
        <v>929</v>
      </c>
      <c r="W9893" t="s">
        <v>929</v>
      </c>
      <c r="X9893" t="s">
        <v>930</v>
      </c>
      <c r="Y9893" t="s">
        <v>930</v>
      </c>
      <c r="Z9893" t="s">
        <v>929</v>
      </c>
      <c r="AA9893" t="s">
        <v>930</v>
      </c>
      <c r="AB9893" t="s">
        <v>929</v>
      </c>
      <c r="AC9893" t="s">
        <v>929</v>
      </c>
      <c r="AD9893" t="s">
        <v>930</v>
      </c>
      <c r="AE9893" t="s">
        <v>929</v>
      </c>
      <c r="AF9893" t="s">
        <v>929</v>
      </c>
      <c r="AG9893" t="s">
        <v>930</v>
      </c>
      <c r="AH9893" t="s">
        <v>930</v>
      </c>
      <c r="AI9893" t="s">
        <v>930</v>
      </c>
      <c r="AJ9893" t="s">
        <v>930</v>
      </c>
      <c r="AK9893" t="s">
        <v>929</v>
      </c>
      <c r="AL9893" t="s">
        <v>930</v>
      </c>
      <c r="AM9893" t="s">
        <v>929</v>
      </c>
      <c r="AN9893" t="s">
        <v>929</v>
      </c>
      <c r="AO9893" t="s">
        <v>929</v>
      </c>
      <c r="AP9893" t="s">
        <v>929</v>
      </c>
      <c r="AQ9893" t="s">
        <v>929</v>
      </c>
      <c r="AR9893" t="s">
        <v>929</v>
      </c>
    </row>
    <row r="9894" spans="1:44">
      <c r="A9894">
        <v>805309</v>
      </c>
      <c r="B9894" t="s">
        <v>104</v>
      </c>
      <c r="C9894" t="s">
        <v>930</v>
      </c>
      <c r="D9894" t="s">
        <v>929</v>
      </c>
      <c r="E9894" t="s">
        <v>930</v>
      </c>
      <c r="F9894" t="s">
        <v>929</v>
      </c>
      <c r="G9894" t="s">
        <v>930</v>
      </c>
      <c r="H9894" t="s">
        <v>930</v>
      </c>
      <c r="I9894" t="s">
        <v>929</v>
      </c>
      <c r="J9894" t="s">
        <v>929</v>
      </c>
      <c r="K9894" t="s">
        <v>929</v>
      </c>
      <c r="L9894" t="s">
        <v>929</v>
      </c>
      <c r="M9894" t="s">
        <v>929</v>
      </c>
      <c r="N9894" t="s">
        <v>929</v>
      </c>
      <c r="O9894" t="s">
        <v>929</v>
      </c>
      <c r="P9894" t="s">
        <v>929</v>
      </c>
      <c r="Q9894" t="s">
        <v>929</v>
      </c>
      <c r="R9894" t="s">
        <v>929</v>
      </c>
      <c r="S9894" t="s">
        <v>929</v>
      </c>
      <c r="T9894" t="s">
        <v>929</v>
      </c>
      <c r="U9894" t="s">
        <v>930</v>
      </c>
      <c r="V9894" t="s">
        <v>930</v>
      </c>
      <c r="W9894" t="s">
        <v>930</v>
      </c>
      <c r="X9894" t="s">
        <v>930</v>
      </c>
      <c r="Y9894" t="s">
        <v>930</v>
      </c>
      <c r="Z9894" t="s">
        <v>930</v>
      </c>
      <c r="AA9894" t="s">
        <v>930</v>
      </c>
      <c r="AB9894" t="s">
        <v>930</v>
      </c>
      <c r="AC9894" t="s">
        <v>930</v>
      </c>
      <c r="AD9894" t="s">
        <v>930</v>
      </c>
      <c r="AE9894" t="s">
        <v>930</v>
      </c>
      <c r="AF9894" t="s">
        <v>930</v>
      </c>
      <c r="AG9894" t="s">
        <v>930</v>
      </c>
      <c r="AH9894" t="s">
        <v>930</v>
      </c>
      <c r="AI9894" t="s">
        <v>930</v>
      </c>
      <c r="AJ9894" t="s">
        <v>930</v>
      </c>
      <c r="AK9894" t="s">
        <v>930</v>
      </c>
      <c r="AL9894" t="s">
        <v>930</v>
      </c>
      <c r="AM9894" t="s">
        <v>929</v>
      </c>
      <c r="AN9894" t="s">
        <v>929</v>
      </c>
      <c r="AO9894" t="s">
        <v>929</v>
      </c>
      <c r="AP9894" t="s">
        <v>929</v>
      </c>
      <c r="AQ9894" t="s">
        <v>929</v>
      </c>
      <c r="AR9894" t="s">
        <v>929</v>
      </c>
    </row>
    <row r="9895" spans="1:44">
      <c r="A9895">
        <v>805312</v>
      </c>
      <c r="B9895" t="s">
        <v>104</v>
      </c>
      <c r="C9895" t="s">
        <v>930</v>
      </c>
      <c r="D9895" t="s">
        <v>930</v>
      </c>
      <c r="E9895" t="s">
        <v>930</v>
      </c>
      <c r="F9895" t="s">
        <v>929</v>
      </c>
      <c r="G9895" t="s">
        <v>930</v>
      </c>
      <c r="H9895" t="s">
        <v>929</v>
      </c>
      <c r="I9895" t="s">
        <v>929</v>
      </c>
      <c r="J9895" t="s">
        <v>929</v>
      </c>
      <c r="K9895" t="s">
        <v>930</v>
      </c>
      <c r="L9895" t="s">
        <v>928</v>
      </c>
      <c r="M9895" t="s">
        <v>929</v>
      </c>
      <c r="N9895" t="s">
        <v>930</v>
      </c>
      <c r="O9895" t="s">
        <v>929</v>
      </c>
      <c r="P9895" t="s">
        <v>930</v>
      </c>
      <c r="Q9895" t="s">
        <v>930</v>
      </c>
      <c r="R9895" t="s">
        <v>930</v>
      </c>
      <c r="S9895" t="s">
        <v>930</v>
      </c>
      <c r="T9895" t="s">
        <v>930</v>
      </c>
      <c r="U9895" t="s">
        <v>930</v>
      </c>
      <c r="V9895" t="s">
        <v>929</v>
      </c>
      <c r="W9895" t="s">
        <v>930</v>
      </c>
      <c r="X9895" t="s">
        <v>930</v>
      </c>
      <c r="Y9895" t="s">
        <v>929</v>
      </c>
      <c r="Z9895" t="s">
        <v>929</v>
      </c>
      <c r="AA9895" t="s">
        <v>930</v>
      </c>
      <c r="AB9895" t="s">
        <v>930</v>
      </c>
      <c r="AC9895" t="s">
        <v>930</v>
      </c>
      <c r="AD9895" t="s">
        <v>930</v>
      </c>
      <c r="AE9895" t="s">
        <v>928</v>
      </c>
      <c r="AF9895" t="s">
        <v>930</v>
      </c>
      <c r="AG9895" t="s">
        <v>930</v>
      </c>
      <c r="AH9895" t="s">
        <v>930</v>
      </c>
      <c r="AI9895" t="s">
        <v>930</v>
      </c>
      <c r="AJ9895" t="s">
        <v>930</v>
      </c>
      <c r="AK9895" t="s">
        <v>930</v>
      </c>
      <c r="AL9895" t="s">
        <v>930</v>
      </c>
      <c r="AM9895" t="s">
        <v>929</v>
      </c>
      <c r="AN9895" t="s">
        <v>929</v>
      </c>
      <c r="AO9895" t="s">
        <v>929</v>
      </c>
      <c r="AP9895" t="s">
        <v>929</v>
      </c>
      <c r="AQ9895" t="s">
        <v>929</v>
      </c>
      <c r="AR9895" t="s">
        <v>929</v>
      </c>
    </row>
    <row r="9896" spans="1:44">
      <c r="A9896">
        <v>805331</v>
      </c>
      <c r="B9896" t="s">
        <v>104</v>
      </c>
      <c r="C9896" t="s">
        <v>930</v>
      </c>
      <c r="D9896" t="s">
        <v>929</v>
      </c>
      <c r="E9896" t="s">
        <v>929</v>
      </c>
      <c r="F9896" t="s">
        <v>930</v>
      </c>
      <c r="G9896" t="s">
        <v>930</v>
      </c>
      <c r="H9896" t="s">
        <v>929</v>
      </c>
      <c r="I9896" t="s">
        <v>929</v>
      </c>
      <c r="J9896" t="s">
        <v>929</v>
      </c>
      <c r="K9896" t="s">
        <v>930</v>
      </c>
      <c r="L9896" t="s">
        <v>930</v>
      </c>
      <c r="M9896" t="s">
        <v>929</v>
      </c>
      <c r="N9896" t="s">
        <v>930</v>
      </c>
      <c r="O9896" t="s">
        <v>929</v>
      </c>
      <c r="P9896" t="s">
        <v>929</v>
      </c>
      <c r="Q9896" t="s">
        <v>929</v>
      </c>
      <c r="R9896" t="s">
        <v>930</v>
      </c>
      <c r="S9896" t="s">
        <v>929</v>
      </c>
      <c r="T9896" t="s">
        <v>929</v>
      </c>
      <c r="U9896" t="s">
        <v>929</v>
      </c>
      <c r="V9896" t="s">
        <v>929</v>
      </c>
      <c r="W9896" t="s">
        <v>929</v>
      </c>
      <c r="X9896" t="s">
        <v>929</v>
      </c>
      <c r="Y9896" t="s">
        <v>929</v>
      </c>
      <c r="Z9896" t="s">
        <v>930</v>
      </c>
      <c r="AA9896" t="s">
        <v>930</v>
      </c>
      <c r="AB9896" t="s">
        <v>928</v>
      </c>
      <c r="AC9896" t="s">
        <v>930</v>
      </c>
      <c r="AD9896" t="s">
        <v>930</v>
      </c>
      <c r="AE9896" t="s">
        <v>930</v>
      </c>
      <c r="AF9896" t="s">
        <v>930</v>
      </c>
      <c r="AG9896" t="s">
        <v>930</v>
      </c>
      <c r="AH9896" t="s">
        <v>930</v>
      </c>
      <c r="AI9896" t="s">
        <v>930</v>
      </c>
      <c r="AJ9896" t="s">
        <v>930</v>
      </c>
      <c r="AK9896" t="s">
        <v>929</v>
      </c>
      <c r="AL9896" t="s">
        <v>930</v>
      </c>
      <c r="AM9896" t="s">
        <v>929</v>
      </c>
      <c r="AN9896" t="s">
        <v>929</v>
      </c>
      <c r="AO9896" t="s">
        <v>929</v>
      </c>
      <c r="AP9896" t="s">
        <v>929</v>
      </c>
      <c r="AQ9896" t="s">
        <v>929</v>
      </c>
      <c r="AR9896" t="s">
        <v>929</v>
      </c>
    </row>
    <row r="9897" spans="1:44">
      <c r="A9897">
        <v>805332</v>
      </c>
      <c r="B9897" t="s">
        <v>104</v>
      </c>
      <c r="C9897" t="s">
        <v>929</v>
      </c>
      <c r="D9897" t="s">
        <v>929</v>
      </c>
      <c r="E9897" t="s">
        <v>930</v>
      </c>
      <c r="F9897" t="s">
        <v>929</v>
      </c>
      <c r="G9897" t="s">
        <v>929</v>
      </c>
      <c r="H9897" t="s">
        <v>929</v>
      </c>
      <c r="I9897" t="s">
        <v>929</v>
      </c>
      <c r="J9897" t="s">
        <v>930</v>
      </c>
      <c r="K9897" t="s">
        <v>930</v>
      </c>
      <c r="L9897" t="s">
        <v>930</v>
      </c>
      <c r="M9897" t="s">
        <v>929</v>
      </c>
      <c r="N9897" t="s">
        <v>929</v>
      </c>
      <c r="O9897" t="s">
        <v>929</v>
      </c>
      <c r="P9897" t="s">
        <v>929</v>
      </c>
      <c r="Q9897" t="s">
        <v>929</v>
      </c>
      <c r="R9897" t="s">
        <v>930</v>
      </c>
      <c r="S9897" t="s">
        <v>929</v>
      </c>
      <c r="T9897" t="s">
        <v>930</v>
      </c>
      <c r="U9897" t="s">
        <v>929</v>
      </c>
      <c r="V9897" t="s">
        <v>929</v>
      </c>
      <c r="W9897" t="s">
        <v>930</v>
      </c>
      <c r="X9897" t="s">
        <v>929</v>
      </c>
      <c r="Y9897" t="s">
        <v>929</v>
      </c>
      <c r="Z9897" t="s">
        <v>930</v>
      </c>
      <c r="AA9897" t="s">
        <v>930</v>
      </c>
      <c r="AB9897" t="s">
        <v>929</v>
      </c>
      <c r="AC9897" t="s">
        <v>929</v>
      </c>
      <c r="AD9897" t="s">
        <v>930</v>
      </c>
      <c r="AE9897" t="s">
        <v>930</v>
      </c>
      <c r="AF9897" t="s">
        <v>929</v>
      </c>
      <c r="AG9897" t="s">
        <v>930</v>
      </c>
      <c r="AH9897" t="s">
        <v>930</v>
      </c>
      <c r="AI9897" t="s">
        <v>930</v>
      </c>
      <c r="AJ9897" t="s">
        <v>930</v>
      </c>
      <c r="AK9897" t="s">
        <v>929</v>
      </c>
      <c r="AL9897" t="s">
        <v>929</v>
      </c>
      <c r="AM9897" t="s">
        <v>929</v>
      </c>
      <c r="AN9897" t="s">
        <v>929</v>
      </c>
      <c r="AO9897" t="s">
        <v>929</v>
      </c>
      <c r="AP9897" t="s">
        <v>929</v>
      </c>
      <c r="AQ9897" t="s">
        <v>929</v>
      </c>
      <c r="AR9897" t="s">
        <v>929</v>
      </c>
    </row>
    <row r="9898" spans="1:44">
      <c r="A9898">
        <v>805369</v>
      </c>
      <c r="B9898" t="s">
        <v>104</v>
      </c>
      <c r="C9898" t="s">
        <v>930</v>
      </c>
      <c r="D9898" t="s">
        <v>930</v>
      </c>
      <c r="E9898" t="s">
        <v>930</v>
      </c>
      <c r="F9898" t="s">
        <v>930</v>
      </c>
      <c r="G9898" t="s">
        <v>930</v>
      </c>
      <c r="H9898" t="s">
        <v>930</v>
      </c>
      <c r="I9898" t="s">
        <v>929</v>
      </c>
      <c r="J9898" t="s">
        <v>929</v>
      </c>
      <c r="K9898" t="s">
        <v>929</v>
      </c>
      <c r="L9898" t="s">
        <v>929</v>
      </c>
      <c r="M9898" t="s">
        <v>929</v>
      </c>
      <c r="N9898" t="s">
        <v>929</v>
      </c>
      <c r="O9898" t="s">
        <v>929</v>
      </c>
      <c r="P9898" t="s">
        <v>929</v>
      </c>
      <c r="Q9898" t="s">
        <v>929</v>
      </c>
      <c r="R9898" t="s">
        <v>930</v>
      </c>
      <c r="S9898" t="s">
        <v>929</v>
      </c>
      <c r="T9898" t="s">
        <v>929</v>
      </c>
      <c r="U9898" t="s">
        <v>930</v>
      </c>
      <c r="V9898" t="s">
        <v>930</v>
      </c>
      <c r="W9898" t="s">
        <v>930</v>
      </c>
      <c r="X9898" t="s">
        <v>930</v>
      </c>
      <c r="Y9898" t="s">
        <v>930</v>
      </c>
      <c r="Z9898" t="s">
        <v>930</v>
      </c>
      <c r="AA9898" t="s">
        <v>930</v>
      </c>
      <c r="AB9898" t="s">
        <v>930</v>
      </c>
      <c r="AC9898" t="s">
        <v>930</v>
      </c>
      <c r="AD9898" t="s">
        <v>930</v>
      </c>
      <c r="AE9898" t="s">
        <v>930</v>
      </c>
      <c r="AF9898" t="s">
        <v>928</v>
      </c>
      <c r="AG9898" t="s">
        <v>930</v>
      </c>
      <c r="AH9898" t="s">
        <v>930</v>
      </c>
      <c r="AI9898" t="s">
        <v>930</v>
      </c>
      <c r="AJ9898" t="s">
        <v>930</v>
      </c>
      <c r="AK9898" t="s">
        <v>930</v>
      </c>
      <c r="AL9898" t="s">
        <v>930</v>
      </c>
      <c r="AM9898" t="s">
        <v>929</v>
      </c>
      <c r="AN9898" t="s">
        <v>929</v>
      </c>
      <c r="AO9898" t="s">
        <v>929</v>
      </c>
      <c r="AP9898" t="s">
        <v>929</v>
      </c>
      <c r="AQ9898" t="s">
        <v>929</v>
      </c>
      <c r="AR9898" t="s">
        <v>929</v>
      </c>
    </row>
    <row r="9899" spans="1:44">
      <c r="A9899">
        <v>805372</v>
      </c>
      <c r="B9899" t="s">
        <v>104</v>
      </c>
      <c r="C9899" t="s">
        <v>930</v>
      </c>
      <c r="D9899" t="s">
        <v>930</v>
      </c>
      <c r="E9899" t="s">
        <v>929</v>
      </c>
      <c r="F9899" t="s">
        <v>930</v>
      </c>
      <c r="G9899" t="s">
        <v>930</v>
      </c>
      <c r="H9899" t="s">
        <v>930</v>
      </c>
      <c r="I9899" t="s">
        <v>929</v>
      </c>
      <c r="J9899" t="s">
        <v>929</v>
      </c>
      <c r="K9899" t="s">
        <v>929</v>
      </c>
      <c r="L9899" t="s">
        <v>929</v>
      </c>
      <c r="M9899" t="s">
        <v>929</v>
      </c>
      <c r="N9899" t="s">
        <v>929</v>
      </c>
      <c r="O9899" t="s">
        <v>929</v>
      </c>
      <c r="P9899" t="s">
        <v>929</v>
      </c>
      <c r="Q9899" t="s">
        <v>929</v>
      </c>
      <c r="R9899" t="s">
        <v>929</v>
      </c>
      <c r="S9899" t="s">
        <v>929</v>
      </c>
      <c r="T9899" t="s">
        <v>929</v>
      </c>
      <c r="U9899" t="s">
        <v>930</v>
      </c>
      <c r="V9899" t="s">
        <v>930</v>
      </c>
      <c r="W9899" t="s">
        <v>930</v>
      </c>
      <c r="X9899" t="s">
        <v>930</v>
      </c>
      <c r="Y9899" t="s">
        <v>930</v>
      </c>
      <c r="Z9899" t="s">
        <v>930</v>
      </c>
      <c r="AA9899" t="s">
        <v>930</v>
      </c>
      <c r="AB9899" t="s">
        <v>930</v>
      </c>
      <c r="AC9899" t="s">
        <v>930</v>
      </c>
      <c r="AD9899" t="s">
        <v>930</v>
      </c>
      <c r="AE9899" t="s">
        <v>930</v>
      </c>
      <c r="AF9899" t="s">
        <v>930</v>
      </c>
      <c r="AG9899" t="s">
        <v>930</v>
      </c>
      <c r="AH9899" t="s">
        <v>930</v>
      </c>
      <c r="AI9899" t="s">
        <v>930</v>
      </c>
      <c r="AJ9899" t="s">
        <v>930</v>
      </c>
      <c r="AK9899" t="s">
        <v>930</v>
      </c>
      <c r="AL9899" t="s">
        <v>930</v>
      </c>
      <c r="AM9899" t="s">
        <v>929</v>
      </c>
      <c r="AN9899" t="s">
        <v>929</v>
      </c>
      <c r="AO9899" t="s">
        <v>929</v>
      </c>
      <c r="AP9899" t="s">
        <v>929</v>
      </c>
      <c r="AQ9899" t="s">
        <v>929</v>
      </c>
      <c r="AR9899" t="s">
        <v>929</v>
      </c>
    </row>
    <row r="9900" spans="1:44">
      <c r="A9900">
        <v>805373</v>
      </c>
      <c r="B9900" t="s">
        <v>104</v>
      </c>
      <c r="C9900" t="s">
        <v>929</v>
      </c>
      <c r="D9900" t="s">
        <v>930</v>
      </c>
      <c r="E9900" t="s">
        <v>929</v>
      </c>
      <c r="F9900" t="s">
        <v>929</v>
      </c>
      <c r="G9900" t="s">
        <v>929</v>
      </c>
      <c r="H9900" t="s">
        <v>929</v>
      </c>
      <c r="I9900" t="s">
        <v>929</v>
      </c>
      <c r="J9900" t="s">
        <v>930</v>
      </c>
      <c r="K9900" t="s">
        <v>930</v>
      </c>
      <c r="L9900" t="s">
        <v>930</v>
      </c>
      <c r="M9900" t="s">
        <v>929</v>
      </c>
      <c r="N9900" t="s">
        <v>929</v>
      </c>
      <c r="O9900" t="s">
        <v>929</v>
      </c>
      <c r="P9900" t="s">
        <v>930</v>
      </c>
      <c r="Q9900" t="s">
        <v>929</v>
      </c>
      <c r="R9900" t="s">
        <v>930</v>
      </c>
      <c r="S9900" t="s">
        <v>929</v>
      </c>
      <c r="T9900" t="s">
        <v>929</v>
      </c>
      <c r="U9900" t="s">
        <v>930</v>
      </c>
      <c r="V9900" t="s">
        <v>930</v>
      </c>
      <c r="W9900" t="s">
        <v>929</v>
      </c>
      <c r="X9900" t="s">
        <v>929</v>
      </c>
      <c r="Y9900" t="s">
        <v>929</v>
      </c>
      <c r="Z9900" t="s">
        <v>929</v>
      </c>
      <c r="AA9900" t="s">
        <v>929</v>
      </c>
      <c r="AB9900" t="s">
        <v>929</v>
      </c>
      <c r="AC9900" t="s">
        <v>929</v>
      </c>
      <c r="AD9900" t="s">
        <v>930</v>
      </c>
      <c r="AE9900" t="s">
        <v>929</v>
      </c>
      <c r="AF9900" t="s">
        <v>929</v>
      </c>
      <c r="AG9900" t="s">
        <v>930</v>
      </c>
      <c r="AH9900" t="s">
        <v>930</v>
      </c>
      <c r="AI9900" t="s">
        <v>930</v>
      </c>
      <c r="AJ9900" t="s">
        <v>930</v>
      </c>
      <c r="AK9900" t="s">
        <v>929</v>
      </c>
      <c r="AL9900" t="s">
        <v>929</v>
      </c>
      <c r="AM9900" t="s">
        <v>929</v>
      </c>
      <c r="AN9900" t="s">
        <v>929</v>
      </c>
      <c r="AO9900" t="s">
        <v>929</v>
      </c>
      <c r="AP9900" t="s">
        <v>929</v>
      </c>
      <c r="AQ9900" t="s">
        <v>929</v>
      </c>
      <c r="AR9900" t="s">
        <v>929</v>
      </c>
    </row>
    <row r="9901" spans="1:44">
      <c r="A9901">
        <v>805383</v>
      </c>
      <c r="B9901" t="s">
        <v>104</v>
      </c>
      <c r="C9901" t="s">
        <v>930</v>
      </c>
      <c r="D9901" t="s">
        <v>930</v>
      </c>
      <c r="E9901" t="s">
        <v>930</v>
      </c>
      <c r="F9901" t="s">
        <v>930</v>
      </c>
      <c r="G9901" t="s">
        <v>930</v>
      </c>
      <c r="H9901" t="s">
        <v>930</v>
      </c>
      <c r="I9901" t="s">
        <v>929</v>
      </c>
      <c r="J9901" t="s">
        <v>929</v>
      </c>
      <c r="K9901" t="s">
        <v>929</v>
      </c>
      <c r="L9901" t="s">
        <v>929</v>
      </c>
      <c r="M9901" t="s">
        <v>929</v>
      </c>
      <c r="N9901" t="s">
        <v>929</v>
      </c>
      <c r="O9901" t="s">
        <v>929</v>
      </c>
      <c r="P9901" t="s">
        <v>929</v>
      </c>
      <c r="Q9901" t="s">
        <v>929</v>
      </c>
      <c r="R9901" t="s">
        <v>930</v>
      </c>
      <c r="S9901" t="s">
        <v>929</v>
      </c>
      <c r="T9901" t="s">
        <v>929</v>
      </c>
      <c r="U9901" t="s">
        <v>930</v>
      </c>
      <c r="V9901" t="s">
        <v>930</v>
      </c>
      <c r="W9901" t="s">
        <v>930</v>
      </c>
      <c r="X9901" t="s">
        <v>930</v>
      </c>
      <c r="Y9901" t="s">
        <v>930</v>
      </c>
      <c r="Z9901" t="s">
        <v>930</v>
      </c>
      <c r="AA9901" t="s">
        <v>929</v>
      </c>
      <c r="AB9901" t="s">
        <v>929</v>
      </c>
      <c r="AC9901" t="s">
        <v>929</v>
      </c>
      <c r="AD9901" t="s">
        <v>929</v>
      </c>
      <c r="AE9901" t="s">
        <v>929</v>
      </c>
      <c r="AF9901" t="s">
        <v>929</v>
      </c>
      <c r="AG9901" t="s">
        <v>930</v>
      </c>
      <c r="AH9901" t="s">
        <v>930</v>
      </c>
      <c r="AI9901" t="s">
        <v>930</v>
      </c>
      <c r="AJ9901" t="s">
        <v>930</v>
      </c>
      <c r="AK9901" t="s">
        <v>930</v>
      </c>
      <c r="AL9901" t="s">
        <v>930</v>
      </c>
      <c r="AM9901" t="s">
        <v>929</v>
      </c>
      <c r="AN9901" t="s">
        <v>929</v>
      </c>
      <c r="AO9901" t="s">
        <v>929</v>
      </c>
      <c r="AP9901" t="s">
        <v>929</v>
      </c>
      <c r="AQ9901" t="s">
        <v>929</v>
      </c>
      <c r="AR9901" t="s">
        <v>929</v>
      </c>
    </row>
    <row r="9902" spans="1:44">
      <c r="A9902">
        <v>805407</v>
      </c>
      <c r="B9902" t="s">
        <v>104</v>
      </c>
      <c r="C9902" t="s">
        <v>930</v>
      </c>
      <c r="D9902" t="s">
        <v>930</v>
      </c>
      <c r="E9902" t="s">
        <v>930</v>
      </c>
      <c r="F9902" t="s">
        <v>930</v>
      </c>
      <c r="G9902" t="s">
        <v>929</v>
      </c>
      <c r="H9902" t="s">
        <v>929</v>
      </c>
      <c r="I9902" t="s">
        <v>929</v>
      </c>
      <c r="J9902" t="s">
        <v>929</v>
      </c>
      <c r="K9902" t="s">
        <v>930</v>
      </c>
      <c r="L9902" t="s">
        <v>929</v>
      </c>
      <c r="M9902" t="s">
        <v>929</v>
      </c>
      <c r="N9902" t="s">
        <v>929</v>
      </c>
      <c r="O9902" t="s">
        <v>930</v>
      </c>
      <c r="P9902" t="s">
        <v>930</v>
      </c>
      <c r="Q9902" t="s">
        <v>929</v>
      </c>
      <c r="R9902" t="s">
        <v>928</v>
      </c>
      <c r="S9902" t="s">
        <v>929</v>
      </c>
      <c r="T9902" t="s">
        <v>930</v>
      </c>
      <c r="U9902" t="s">
        <v>930</v>
      </c>
      <c r="V9902" t="s">
        <v>929</v>
      </c>
      <c r="W9902" t="s">
        <v>929</v>
      </c>
      <c r="X9902" t="s">
        <v>930</v>
      </c>
      <c r="Y9902" t="s">
        <v>930</v>
      </c>
      <c r="Z9902" t="s">
        <v>930</v>
      </c>
      <c r="AA9902" t="s">
        <v>930</v>
      </c>
      <c r="AB9902" t="s">
        <v>929</v>
      </c>
      <c r="AC9902" t="s">
        <v>930</v>
      </c>
      <c r="AD9902" t="s">
        <v>929</v>
      </c>
      <c r="AE9902" t="s">
        <v>929</v>
      </c>
      <c r="AF9902" t="s">
        <v>929</v>
      </c>
      <c r="AG9902" t="s">
        <v>930</v>
      </c>
      <c r="AH9902" t="s">
        <v>930</v>
      </c>
      <c r="AI9902" t="s">
        <v>930</v>
      </c>
      <c r="AJ9902" t="s">
        <v>930</v>
      </c>
      <c r="AK9902" t="s">
        <v>930</v>
      </c>
      <c r="AL9902" t="s">
        <v>930</v>
      </c>
      <c r="AM9902" t="s">
        <v>929</v>
      </c>
      <c r="AN9902" t="s">
        <v>929</v>
      </c>
      <c r="AO9902" t="s">
        <v>929</v>
      </c>
      <c r="AP9902" t="s">
        <v>929</v>
      </c>
      <c r="AQ9902" t="s">
        <v>929</v>
      </c>
      <c r="AR9902" t="s">
        <v>929</v>
      </c>
    </row>
    <row r="9903" spans="1:44">
      <c r="A9903">
        <v>805414</v>
      </c>
      <c r="B9903" t="s">
        <v>104</v>
      </c>
      <c r="C9903" t="s">
        <v>929</v>
      </c>
      <c r="D9903" t="s">
        <v>930</v>
      </c>
      <c r="E9903" t="s">
        <v>929</v>
      </c>
      <c r="F9903" t="s">
        <v>929</v>
      </c>
      <c r="G9903" t="s">
        <v>929</v>
      </c>
      <c r="H9903" t="s">
        <v>929</v>
      </c>
      <c r="I9903" t="s">
        <v>929</v>
      </c>
      <c r="J9903" t="s">
        <v>930</v>
      </c>
      <c r="K9903" t="s">
        <v>928</v>
      </c>
      <c r="L9903" t="s">
        <v>930</v>
      </c>
      <c r="M9903" t="s">
        <v>929</v>
      </c>
      <c r="N9903" t="s">
        <v>929</v>
      </c>
      <c r="O9903" t="s">
        <v>929</v>
      </c>
      <c r="P9903" t="s">
        <v>929</v>
      </c>
      <c r="Q9903" t="s">
        <v>929</v>
      </c>
      <c r="R9903" t="s">
        <v>929</v>
      </c>
      <c r="S9903" t="s">
        <v>929</v>
      </c>
      <c r="T9903" t="s">
        <v>929</v>
      </c>
      <c r="U9903" t="s">
        <v>930</v>
      </c>
      <c r="V9903" t="s">
        <v>928</v>
      </c>
      <c r="W9903" t="s">
        <v>930</v>
      </c>
      <c r="X9903" t="s">
        <v>930</v>
      </c>
      <c r="Y9903" t="s">
        <v>930</v>
      </c>
      <c r="Z9903" t="s">
        <v>930</v>
      </c>
      <c r="AA9903" t="s">
        <v>930</v>
      </c>
      <c r="AB9903" t="s">
        <v>930</v>
      </c>
      <c r="AC9903" t="s">
        <v>928</v>
      </c>
      <c r="AD9903" t="s">
        <v>930</v>
      </c>
      <c r="AE9903" t="s">
        <v>929</v>
      </c>
      <c r="AF9903" t="s">
        <v>930</v>
      </c>
      <c r="AG9903" t="s">
        <v>930</v>
      </c>
      <c r="AH9903" t="s">
        <v>930</v>
      </c>
      <c r="AI9903" t="s">
        <v>929</v>
      </c>
      <c r="AJ9903" t="s">
        <v>929</v>
      </c>
      <c r="AK9903" t="s">
        <v>929</v>
      </c>
      <c r="AL9903" t="s">
        <v>929</v>
      </c>
      <c r="AM9903" t="s">
        <v>929</v>
      </c>
      <c r="AN9903" t="s">
        <v>929</v>
      </c>
      <c r="AO9903" t="s">
        <v>929</v>
      </c>
      <c r="AP9903" t="s">
        <v>929</v>
      </c>
      <c r="AQ9903" t="s">
        <v>929</v>
      </c>
      <c r="AR9903" t="s">
        <v>929</v>
      </c>
    </row>
    <row r="9904" spans="1:44">
      <c r="A9904">
        <v>805430</v>
      </c>
      <c r="B9904" t="s">
        <v>104</v>
      </c>
      <c r="C9904" t="s">
        <v>929</v>
      </c>
      <c r="D9904" t="s">
        <v>929</v>
      </c>
      <c r="E9904" t="s">
        <v>929</v>
      </c>
      <c r="F9904" t="s">
        <v>930</v>
      </c>
      <c r="G9904" t="s">
        <v>930</v>
      </c>
      <c r="H9904" t="s">
        <v>930</v>
      </c>
      <c r="I9904" t="s">
        <v>929</v>
      </c>
      <c r="J9904" t="s">
        <v>929</v>
      </c>
      <c r="K9904" t="s">
        <v>930</v>
      </c>
      <c r="L9904" t="s">
        <v>930</v>
      </c>
      <c r="M9904" t="s">
        <v>929</v>
      </c>
      <c r="N9904" t="s">
        <v>930</v>
      </c>
      <c r="O9904" t="s">
        <v>929</v>
      </c>
      <c r="P9904" t="s">
        <v>930</v>
      </c>
      <c r="Q9904" t="s">
        <v>929</v>
      </c>
      <c r="R9904" t="s">
        <v>929</v>
      </c>
      <c r="S9904" t="s">
        <v>929</v>
      </c>
      <c r="T9904" t="s">
        <v>929</v>
      </c>
      <c r="U9904" t="s">
        <v>929</v>
      </c>
      <c r="V9904" t="s">
        <v>929</v>
      </c>
      <c r="W9904" t="s">
        <v>930</v>
      </c>
      <c r="X9904" t="s">
        <v>930</v>
      </c>
      <c r="Y9904" t="s">
        <v>929</v>
      </c>
      <c r="Z9904" t="s">
        <v>929</v>
      </c>
      <c r="AA9904" t="s">
        <v>929</v>
      </c>
      <c r="AB9904" t="s">
        <v>930</v>
      </c>
      <c r="AC9904" t="s">
        <v>930</v>
      </c>
      <c r="AD9904" t="s">
        <v>930</v>
      </c>
      <c r="AE9904" t="s">
        <v>928</v>
      </c>
      <c r="AF9904" t="s">
        <v>930</v>
      </c>
      <c r="AG9904" t="s">
        <v>929</v>
      </c>
      <c r="AH9904" t="s">
        <v>929</v>
      </c>
      <c r="AI9904" t="s">
        <v>930</v>
      </c>
      <c r="AJ9904" t="s">
        <v>929</v>
      </c>
      <c r="AK9904" t="s">
        <v>930</v>
      </c>
      <c r="AL9904" t="s">
        <v>930</v>
      </c>
      <c r="AM9904" t="s">
        <v>929</v>
      </c>
      <c r="AN9904" t="s">
        <v>929</v>
      </c>
      <c r="AO9904" t="s">
        <v>929</v>
      </c>
      <c r="AP9904" t="s">
        <v>929</v>
      </c>
      <c r="AQ9904" t="s">
        <v>929</v>
      </c>
      <c r="AR9904" t="s">
        <v>929</v>
      </c>
    </row>
    <row r="9905" spans="1:44">
      <c r="A9905">
        <v>805438</v>
      </c>
      <c r="B9905" t="s">
        <v>104</v>
      </c>
      <c r="C9905" t="s">
        <v>930</v>
      </c>
      <c r="D9905" t="s">
        <v>929</v>
      </c>
      <c r="E9905" t="s">
        <v>929</v>
      </c>
      <c r="F9905" t="s">
        <v>930</v>
      </c>
      <c r="G9905" t="s">
        <v>929</v>
      </c>
      <c r="H9905" t="s">
        <v>930</v>
      </c>
      <c r="I9905" t="s">
        <v>929</v>
      </c>
      <c r="J9905" t="s">
        <v>929</v>
      </c>
      <c r="K9905" t="s">
        <v>929</v>
      </c>
      <c r="L9905" t="s">
        <v>929</v>
      </c>
      <c r="M9905" t="s">
        <v>929</v>
      </c>
      <c r="N9905" t="s">
        <v>929</v>
      </c>
      <c r="O9905" t="s">
        <v>929</v>
      </c>
      <c r="P9905" t="s">
        <v>929</v>
      </c>
      <c r="Q9905" t="s">
        <v>929</v>
      </c>
      <c r="R9905" t="s">
        <v>929</v>
      </c>
      <c r="S9905" t="s">
        <v>929</v>
      </c>
      <c r="T9905" t="s">
        <v>929</v>
      </c>
      <c r="U9905" t="s">
        <v>930</v>
      </c>
      <c r="V9905" t="s">
        <v>930</v>
      </c>
      <c r="W9905" t="s">
        <v>930</v>
      </c>
      <c r="X9905" t="s">
        <v>930</v>
      </c>
      <c r="Y9905" t="s">
        <v>930</v>
      </c>
      <c r="Z9905" t="s">
        <v>930</v>
      </c>
      <c r="AA9905" t="s">
        <v>930</v>
      </c>
      <c r="AB9905" t="s">
        <v>930</v>
      </c>
      <c r="AC9905" t="s">
        <v>928</v>
      </c>
      <c r="AD9905" t="s">
        <v>930</v>
      </c>
      <c r="AE9905" t="s">
        <v>930</v>
      </c>
      <c r="AF9905" t="s">
        <v>930</v>
      </c>
      <c r="AG9905" t="s">
        <v>930</v>
      </c>
      <c r="AH9905" t="s">
        <v>930</v>
      </c>
      <c r="AI9905" t="s">
        <v>930</v>
      </c>
      <c r="AJ9905" t="s">
        <v>930</v>
      </c>
      <c r="AK9905" t="s">
        <v>930</v>
      </c>
      <c r="AL9905" t="s">
        <v>930</v>
      </c>
      <c r="AM9905" t="s">
        <v>929</v>
      </c>
      <c r="AN9905" t="s">
        <v>929</v>
      </c>
      <c r="AO9905" t="s">
        <v>929</v>
      </c>
      <c r="AP9905" t="s">
        <v>929</v>
      </c>
      <c r="AQ9905" t="s">
        <v>929</v>
      </c>
      <c r="AR9905" t="s">
        <v>929</v>
      </c>
    </row>
    <row r="9906" spans="1:44">
      <c r="A9906">
        <v>805445</v>
      </c>
      <c r="B9906" t="s">
        <v>104</v>
      </c>
      <c r="C9906" t="s">
        <v>929</v>
      </c>
      <c r="D9906" t="s">
        <v>928</v>
      </c>
      <c r="E9906" t="s">
        <v>930</v>
      </c>
      <c r="F9906" t="s">
        <v>929</v>
      </c>
      <c r="G9906" t="s">
        <v>929</v>
      </c>
      <c r="H9906" t="s">
        <v>929</v>
      </c>
      <c r="I9906" t="s">
        <v>929</v>
      </c>
      <c r="J9906" t="s">
        <v>929</v>
      </c>
      <c r="K9906" t="s">
        <v>930</v>
      </c>
      <c r="L9906" t="s">
        <v>930</v>
      </c>
      <c r="M9906" t="s">
        <v>929</v>
      </c>
      <c r="N9906" t="s">
        <v>929</v>
      </c>
      <c r="O9906" t="s">
        <v>930</v>
      </c>
      <c r="P9906" t="s">
        <v>928</v>
      </c>
      <c r="Q9906" t="s">
        <v>929</v>
      </c>
      <c r="R9906" t="s">
        <v>930</v>
      </c>
      <c r="S9906" t="s">
        <v>929</v>
      </c>
      <c r="T9906" t="s">
        <v>929</v>
      </c>
      <c r="U9906" t="s">
        <v>930</v>
      </c>
      <c r="V9906" t="s">
        <v>929</v>
      </c>
      <c r="W9906" t="s">
        <v>930</v>
      </c>
      <c r="X9906" t="s">
        <v>930</v>
      </c>
      <c r="Y9906" t="s">
        <v>930</v>
      </c>
      <c r="Z9906" t="s">
        <v>930</v>
      </c>
      <c r="AA9906" t="s">
        <v>929</v>
      </c>
      <c r="AB9906" t="s">
        <v>929</v>
      </c>
      <c r="AC9906" t="s">
        <v>930</v>
      </c>
      <c r="AD9906" t="s">
        <v>929</v>
      </c>
      <c r="AE9906" t="s">
        <v>930</v>
      </c>
      <c r="AF9906" t="s">
        <v>929</v>
      </c>
      <c r="AG9906" t="s">
        <v>930</v>
      </c>
      <c r="AH9906" t="s">
        <v>930</v>
      </c>
      <c r="AI9906" t="s">
        <v>930</v>
      </c>
      <c r="AJ9906" t="s">
        <v>930</v>
      </c>
      <c r="AK9906" t="s">
        <v>929</v>
      </c>
      <c r="AL9906" t="s">
        <v>930</v>
      </c>
      <c r="AM9906" t="s">
        <v>929</v>
      </c>
      <c r="AN9906" t="s">
        <v>929</v>
      </c>
      <c r="AO9906" t="s">
        <v>929</v>
      </c>
      <c r="AP9906" t="s">
        <v>929</v>
      </c>
      <c r="AQ9906" t="s">
        <v>929</v>
      </c>
      <c r="AR9906" t="s">
        <v>929</v>
      </c>
    </row>
    <row r="9907" spans="1:44">
      <c r="A9907">
        <v>805463</v>
      </c>
      <c r="B9907" t="s">
        <v>104</v>
      </c>
      <c r="C9907" t="s">
        <v>929</v>
      </c>
      <c r="D9907" t="s">
        <v>929</v>
      </c>
      <c r="E9907" t="s">
        <v>929</v>
      </c>
      <c r="F9907" t="s">
        <v>929</v>
      </c>
      <c r="G9907" t="s">
        <v>929</v>
      </c>
      <c r="H9907" t="s">
        <v>929</v>
      </c>
      <c r="I9907" t="s">
        <v>929</v>
      </c>
      <c r="J9907" t="s">
        <v>929</v>
      </c>
      <c r="K9907" t="s">
        <v>930</v>
      </c>
      <c r="L9907" t="s">
        <v>930</v>
      </c>
      <c r="M9907" t="s">
        <v>929</v>
      </c>
      <c r="N9907" t="s">
        <v>929</v>
      </c>
      <c r="O9907" t="s">
        <v>930</v>
      </c>
      <c r="P9907" t="s">
        <v>930</v>
      </c>
      <c r="Q9907" t="s">
        <v>930</v>
      </c>
      <c r="R9907" t="s">
        <v>930</v>
      </c>
      <c r="S9907" t="s">
        <v>930</v>
      </c>
      <c r="T9907" t="s">
        <v>929</v>
      </c>
      <c r="U9907" t="s">
        <v>929</v>
      </c>
      <c r="V9907" t="s">
        <v>929</v>
      </c>
      <c r="W9907" t="s">
        <v>929</v>
      </c>
      <c r="X9907" t="s">
        <v>929</v>
      </c>
      <c r="Y9907" t="s">
        <v>929</v>
      </c>
      <c r="Z9907" t="s">
        <v>929</v>
      </c>
      <c r="AA9907" t="s">
        <v>930</v>
      </c>
      <c r="AB9907" t="s">
        <v>929</v>
      </c>
      <c r="AC9907" t="s">
        <v>929</v>
      </c>
      <c r="AD9907" t="s">
        <v>929</v>
      </c>
      <c r="AE9907" t="s">
        <v>929</v>
      </c>
      <c r="AF9907" t="s">
        <v>929</v>
      </c>
      <c r="AG9907" t="s">
        <v>930</v>
      </c>
      <c r="AH9907" t="s">
        <v>930</v>
      </c>
      <c r="AI9907" t="s">
        <v>930</v>
      </c>
      <c r="AJ9907" t="s">
        <v>930</v>
      </c>
      <c r="AK9907" t="s">
        <v>929</v>
      </c>
      <c r="AL9907" t="s">
        <v>930</v>
      </c>
      <c r="AM9907" t="s">
        <v>929</v>
      </c>
      <c r="AN9907" t="s">
        <v>929</v>
      </c>
      <c r="AO9907" t="s">
        <v>929</v>
      </c>
      <c r="AP9907" t="s">
        <v>929</v>
      </c>
      <c r="AQ9907" t="s">
        <v>929</v>
      </c>
      <c r="AR9907" t="s">
        <v>929</v>
      </c>
    </row>
    <row r="9908" spans="1:44">
      <c r="A9908">
        <v>805479</v>
      </c>
      <c r="B9908" t="s">
        <v>104</v>
      </c>
      <c r="C9908" t="s">
        <v>930</v>
      </c>
      <c r="D9908" t="s">
        <v>930</v>
      </c>
      <c r="E9908" t="s">
        <v>930</v>
      </c>
      <c r="F9908" t="s">
        <v>930</v>
      </c>
      <c r="G9908" t="s">
        <v>930</v>
      </c>
      <c r="H9908" t="s">
        <v>930</v>
      </c>
      <c r="I9908" t="s">
        <v>929</v>
      </c>
      <c r="J9908" t="s">
        <v>929</v>
      </c>
      <c r="K9908" t="s">
        <v>930</v>
      </c>
      <c r="L9908" t="s">
        <v>929</v>
      </c>
      <c r="M9908" t="s">
        <v>929</v>
      </c>
      <c r="N9908" t="s">
        <v>930</v>
      </c>
      <c r="O9908" t="s">
        <v>929</v>
      </c>
      <c r="P9908" t="s">
        <v>930</v>
      </c>
      <c r="Q9908" t="s">
        <v>930</v>
      </c>
      <c r="R9908" t="s">
        <v>928</v>
      </c>
      <c r="S9908" t="s">
        <v>930</v>
      </c>
      <c r="T9908" t="s">
        <v>930</v>
      </c>
      <c r="U9908" t="s">
        <v>928</v>
      </c>
      <c r="V9908" t="s">
        <v>930</v>
      </c>
      <c r="W9908" t="s">
        <v>930</v>
      </c>
      <c r="X9908" t="s">
        <v>930</v>
      </c>
      <c r="Y9908" t="s">
        <v>930</v>
      </c>
      <c r="Z9908" t="s">
        <v>930</v>
      </c>
      <c r="AA9908" t="s">
        <v>929</v>
      </c>
      <c r="AB9908" t="s">
        <v>929</v>
      </c>
      <c r="AC9908" t="s">
        <v>929</v>
      </c>
      <c r="AD9908" t="s">
        <v>929</v>
      </c>
      <c r="AE9908" t="s">
        <v>929</v>
      </c>
      <c r="AF9908" t="s">
        <v>929</v>
      </c>
      <c r="AG9908" t="s">
        <v>930</v>
      </c>
      <c r="AH9908" t="s">
        <v>930</v>
      </c>
      <c r="AI9908" t="s">
        <v>930</v>
      </c>
      <c r="AJ9908" t="s">
        <v>930</v>
      </c>
      <c r="AK9908" t="s">
        <v>929</v>
      </c>
      <c r="AL9908" t="s">
        <v>930</v>
      </c>
      <c r="AM9908" t="s">
        <v>929</v>
      </c>
      <c r="AN9908" t="s">
        <v>929</v>
      </c>
      <c r="AO9908" t="s">
        <v>929</v>
      </c>
      <c r="AP9908" t="s">
        <v>929</v>
      </c>
      <c r="AQ9908" t="s">
        <v>929</v>
      </c>
      <c r="AR9908" t="s">
        <v>929</v>
      </c>
    </row>
    <row r="9909" spans="1:44">
      <c r="A9909">
        <v>805489</v>
      </c>
      <c r="B9909" t="s">
        <v>104</v>
      </c>
      <c r="C9909" t="s">
        <v>930</v>
      </c>
      <c r="D9909" t="s">
        <v>930</v>
      </c>
      <c r="E9909" t="s">
        <v>930</v>
      </c>
      <c r="F9909" t="s">
        <v>930</v>
      </c>
      <c r="G9909" t="s">
        <v>930</v>
      </c>
      <c r="H9909" t="s">
        <v>930</v>
      </c>
      <c r="I9909" t="s">
        <v>929</v>
      </c>
      <c r="J9909" t="s">
        <v>929</v>
      </c>
      <c r="K9909" t="s">
        <v>929</v>
      </c>
      <c r="L9909" t="s">
        <v>929</v>
      </c>
      <c r="M9909" t="s">
        <v>929</v>
      </c>
      <c r="N9909" t="s">
        <v>929</v>
      </c>
      <c r="O9909" t="s">
        <v>929</v>
      </c>
      <c r="P9909" t="s">
        <v>929</v>
      </c>
      <c r="Q9909" t="s">
        <v>929</v>
      </c>
      <c r="R9909" t="s">
        <v>930</v>
      </c>
      <c r="S9909" t="s">
        <v>929</v>
      </c>
      <c r="T9909" t="s">
        <v>930</v>
      </c>
      <c r="U9909" t="s">
        <v>930</v>
      </c>
      <c r="V9909" t="s">
        <v>930</v>
      </c>
      <c r="W9909" t="s">
        <v>930</v>
      </c>
      <c r="X9909" t="s">
        <v>930</v>
      </c>
      <c r="Y9909" t="s">
        <v>930</v>
      </c>
      <c r="Z9909" t="s">
        <v>929</v>
      </c>
      <c r="AA9909" t="s">
        <v>930</v>
      </c>
      <c r="AB9909" t="s">
        <v>930</v>
      </c>
      <c r="AC9909" t="s">
        <v>930</v>
      </c>
      <c r="AD9909" t="s">
        <v>930</v>
      </c>
      <c r="AE9909" t="s">
        <v>930</v>
      </c>
      <c r="AF9909" t="s">
        <v>930</v>
      </c>
      <c r="AG9909" t="s">
        <v>930</v>
      </c>
      <c r="AH9909" t="s">
        <v>930</v>
      </c>
      <c r="AI9909" t="s">
        <v>930</v>
      </c>
      <c r="AJ9909" t="s">
        <v>930</v>
      </c>
      <c r="AK9909" t="s">
        <v>930</v>
      </c>
      <c r="AL9909" t="s">
        <v>930</v>
      </c>
      <c r="AM9909" t="s">
        <v>929</v>
      </c>
      <c r="AN9909" t="s">
        <v>929</v>
      </c>
      <c r="AO9909" t="s">
        <v>929</v>
      </c>
      <c r="AP9909" t="s">
        <v>929</v>
      </c>
      <c r="AQ9909" t="s">
        <v>929</v>
      </c>
      <c r="AR9909" t="s">
        <v>929</v>
      </c>
    </row>
    <row r="9910" spans="1:44">
      <c r="A9910">
        <v>805490</v>
      </c>
      <c r="B9910" t="s">
        <v>104</v>
      </c>
      <c r="C9910" t="s">
        <v>929</v>
      </c>
      <c r="D9910" t="s">
        <v>929</v>
      </c>
      <c r="E9910" t="s">
        <v>929</v>
      </c>
      <c r="F9910" t="s">
        <v>929</v>
      </c>
      <c r="G9910" t="s">
        <v>929</v>
      </c>
      <c r="H9910" t="s">
        <v>929</v>
      </c>
      <c r="I9910" t="s">
        <v>930</v>
      </c>
      <c r="J9910" t="s">
        <v>929</v>
      </c>
      <c r="K9910" t="s">
        <v>929</v>
      </c>
      <c r="L9910" t="s">
        <v>930</v>
      </c>
      <c r="M9910" t="s">
        <v>929</v>
      </c>
      <c r="N9910" t="s">
        <v>929</v>
      </c>
      <c r="O9910" t="s">
        <v>929</v>
      </c>
      <c r="P9910" t="s">
        <v>929</v>
      </c>
      <c r="Q9910" t="s">
        <v>929</v>
      </c>
      <c r="R9910" t="s">
        <v>930</v>
      </c>
      <c r="S9910" t="s">
        <v>929</v>
      </c>
      <c r="T9910" t="s">
        <v>929</v>
      </c>
      <c r="U9910" t="s">
        <v>930</v>
      </c>
      <c r="V9910" t="s">
        <v>928</v>
      </c>
      <c r="W9910" t="s">
        <v>929</v>
      </c>
      <c r="X9910" t="s">
        <v>930</v>
      </c>
      <c r="Y9910" t="s">
        <v>930</v>
      </c>
      <c r="Z9910" t="s">
        <v>930</v>
      </c>
      <c r="AA9910" t="s">
        <v>930</v>
      </c>
      <c r="AB9910" t="s">
        <v>930</v>
      </c>
      <c r="AC9910" t="s">
        <v>930</v>
      </c>
      <c r="AD9910" t="s">
        <v>929</v>
      </c>
      <c r="AE9910" t="s">
        <v>929</v>
      </c>
      <c r="AF9910" t="s">
        <v>930</v>
      </c>
      <c r="AG9910" t="s">
        <v>929</v>
      </c>
      <c r="AH9910" t="s">
        <v>929</v>
      </c>
      <c r="AI9910" t="s">
        <v>930</v>
      </c>
      <c r="AJ9910" t="s">
        <v>930</v>
      </c>
      <c r="AK9910" t="s">
        <v>929</v>
      </c>
      <c r="AL9910" t="s">
        <v>930</v>
      </c>
      <c r="AM9910" t="s">
        <v>929</v>
      </c>
      <c r="AN9910" t="s">
        <v>929</v>
      </c>
      <c r="AO9910" t="s">
        <v>929</v>
      </c>
      <c r="AP9910" t="s">
        <v>929</v>
      </c>
      <c r="AQ9910" t="s">
        <v>929</v>
      </c>
      <c r="AR9910" t="s">
        <v>929</v>
      </c>
    </row>
    <row r="9911" spans="1:44">
      <c r="A9911">
        <v>805491</v>
      </c>
      <c r="B9911" t="s">
        <v>104</v>
      </c>
      <c r="C9911" t="s">
        <v>930</v>
      </c>
      <c r="D9911" t="s">
        <v>930</v>
      </c>
      <c r="E9911" t="s">
        <v>930</v>
      </c>
      <c r="F9911" t="s">
        <v>930</v>
      </c>
      <c r="G9911" t="s">
        <v>930</v>
      </c>
      <c r="H9911" t="s">
        <v>930</v>
      </c>
      <c r="I9911" t="s">
        <v>929</v>
      </c>
      <c r="J9911" t="s">
        <v>929</v>
      </c>
      <c r="K9911" t="s">
        <v>929</v>
      </c>
      <c r="L9911" t="s">
        <v>929</v>
      </c>
      <c r="M9911" t="s">
        <v>929</v>
      </c>
      <c r="N9911" t="s">
        <v>929</v>
      </c>
      <c r="O9911" t="s">
        <v>929</v>
      </c>
      <c r="P9911" t="s">
        <v>929</v>
      </c>
      <c r="Q9911" t="s">
        <v>929</v>
      </c>
      <c r="R9911" t="s">
        <v>929</v>
      </c>
      <c r="S9911" t="s">
        <v>929</v>
      </c>
      <c r="T9911" t="s">
        <v>929</v>
      </c>
      <c r="U9911" t="s">
        <v>930</v>
      </c>
      <c r="V9911" t="s">
        <v>930</v>
      </c>
      <c r="W9911" t="s">
        <v>930</v>
      </c>
      <c r="X9911" t="s">
        <v>930</v>
      </c>
      <c r="Y9911" t="s">
        <v>930</v>
      </c>
      <c r="Z9911" t="s">
        <v>930</v>
      </c>
      <c r="AA9911" t="s">
        <v>929</v>
      </c>
      <c r="AB9911" t="s">
        <v>930</v>
      </c>
      <c r="AC9911" t="s">
        <v>929</v>
      </c>
      <c r="AD9911" t="s">
        <v>929</v>
      </c>
      <c r="AE9911" t="s">
        <v>929</v>
      </c>
      <c r="AF9911" t="s">
        <v>930</v>
      </c>
      <c r="AG9911" t="s">
        <v>930</v>
      </c>
      <c r="AH9911" t="s">
        <v>930</v>
      </c>
      <c r="AI9911" t="s">
        <v>930</v>
      </c>
      <c r="AJ9911" t="s">
        <v>930</v>
      </c>
      <c r="AK9911" t="s">
        <v>930</v>
      </c>
      <c r="AL9911" t="s">
        <v>930</v>
      </c>
      <c r="AM9911" t="s">
        <v>929</v>
      </c>
      <c r="AN9911" t="s">
        <v>929</v>
      </c>
      <c r="AO9911" t="s">
        <v>929</v>
      </c>
      <c r="AP9911" t="s">
        <v>929</v>
      </c>
      <c r="AQ9911" t="s">
        <v>929</v>
      </c>
      <c r="AR9911" t="s">
        <v>929</v>
      </c>
    </row>
    <row r="9912" spans="1:44">
      <c r="A9912">
        <v>805584</v>
      </c>
      <c r="B9912" t="s">
        <v>104</v>
      </c>
      <c r="C9912" t="s">
        <v>930</v>
      </c>
      <c r="D9912" t="s">
        <v>930</v>
      </c>
      <c r="E9912" t="s">
        <v>930</v>
      </c>
      <c r="F9912" t="s">
        <v>930</v>
      </c>
      <c r="G9912" t="s">
        <v>930</v>
      </c>
      <c r="H9912" t="s">
        <v>930</v>
      </c>
      <c r="I9912" t="s">
        <v>929</v>
      </c>
      <c r="J9912" t="s">
        <v>929</v>
      </c>
      <c r="K9912" t="s">
        <v>929</v>
      </c>
      <c r="L9912" t="s">
        <v>929</v>
      </c>
      <c r="M9912" t="s">
        <v>929</v>
      </c>
      <c r="N9912" t="s">
        <v>929</v>
      </c>
      <c r="O9912" t="s">
        <v>929</v>
      </c>
      <c r="P9912" t="s">
        <v>929</v>
      </c>
      <c r="Q9912" t="s">
        <v>929</v>
      </c>
      <c r="R9912" t="s">
        <v>929</v>
      </c>
      <c r="S9912" t="s">
        <v>929</v>
      </c>
      <c r="T9912" t="s">
        <v>929</v>
      </c>
      <c r="U9912" t="s">
        <v>930</v>
      </c>
      <c r="V9912" t="s">
        <v>930</v>
      </c>
      <c r="W9912" t="s">
        <v>930</v>
      </c>
      <c r="X9912" t="s">
        <v>930</v>
      </c>
      <c r="Y9912" t="s">
        <v>930</v>
      </c>
      <c r="Z9912" t="s">
        <v>930</v>
      </c>
      <c r="AA9912" t="s">
        <v>929</v>
      </c>
      <c r="AB9912" t="s">
        <v>929</v>
      </c>
      <c r="AC9912" t="s">
        <v>929</v>
      </c>
      <c r="AD9912" t="s">
        <v>929</v>
      </c>
      <c r="AE9912" t="s">
        <v>929</v>
      </c>
      <c r="AF9912" t="s">
        <v>929</v>
      </c>
      <c r="AG9912" t="s">
        <v>930</v>
      </c>
      <c r="AH9912" t="s">
        <v>930</v>
      </c>
      <c r="AI9912" t="s">
        <v>930</v>
      </c>
      <c r="AJ9912" t="s">
        <v>930</v>
      </c>
      <c r="AK9912" t="s">
        <v>930</v>
      </c>
      <c r="AL9912" t="s">
        <v>930</v>
      </c>
      <c r="AM9912" t="s">
        <v>929</v>
      </c>
      <c r="AN9912" t="s">
        <v>929</v>
      </c>
      <c r="AO9912" t="s">
        <v>929</v>
      </c>
      <c r="AP9912" t="s">
        <v>929</v>
      </c>
      <c r="AQ9912" t="s">
        <v>929</v>
      </c>
      <c r="AR9912" t="s">
        <v>929</v>
      </c>
    </row>
    <row r="9913" spans="1:44">
      <c r="A9913">
        <v>805599</v>
      </c>
      <c r="B9913" t="s">
        <v>104</v>
      </c>
      <c r="C9913" t="s">
        <v>930</v>
      </c>
      <c r="D9913" t="s">
        <v>930</v>
      </c>
      <c r="E9913" t="s">
        <v>929</v>
      </c>
      <c r="F9913" t="s">
        <v>930</v>
      </c>
      <c r="G9913" t="s">
        <v>930</v>
      </c>
      <c r="H9913" t="s">
        <v>930</v>
      </c>
      <c r="I9913" t="s">
        <v>929</v>
      </c>
      <c r="J9913" t="s">
        <v>930</v>
      </c>
      <c r="K9913" t="s">
        <v>929</v>
      </c>
      <c r="L9913" t="s">
        <v>929</v>
      </c>
      <c r="M9913" t="s">
        <v>929</v>
      </c>
      <c r="N9913" t="s">
        <v>929</v>
      </c>
      <c r="O9913" t="s">
        <v>928</v>
      </c>
      <c r="P9913" t="s">
        <v>928</v>
      </c>
      <c r="Q9913" t="s">
        <v>930</v>
      </c>
      <c r="R9913" t="s">
        <v>928</v>
      </c>
      <c r="S9913" t="s">
        <v>930</v>
      </c>
      <c r="T9913" t="s">
        <v>930</v>
      </c>
      <c r="U9913" t="s">
        <v>930</v>
      </c>
      <c r="V9913" t="s">
        <v>930</v>
      </c>
      <c r="W9913" t="s">
        <v>930</v>
      </c>
      <c r="X9913" t="s">
        <v>930</v>
      </c>
      <c r="Y9913" t="s">
        <v>930</v>
      </c>
      <c r="Z9913" t="s">
        <v>930</v>
      </c>
      <c r="AA9913" t="s">
        <v>930</v>
      </c>
      <c r="AB9913" t="s">
        <v>928</v>
      </c>
      <c r="AC9913" t="s">
        <v>930</v>
      </c>
      <c r="AD9913" t="s">
        <v>930</v>
      </c>
      <c r="AE9913" t="s">
        <v>928</v>
      </c>
      <c r="AF9913" t="s">
        <v>930</v>
      </c>
      <c r="AG9913" t="s">
        <v>930</v>
      </c>
      <c r="AH9913" t="s">
        <v>930</v>
      </c>
      <c r="AI9913" t="s">
        <v>930</v>
      </c>
      <c r="AJ9913" t="s">
        <v>930</v>
      </c>
      <c r="AK9913" t="s">
        <v>930</v>
      </c>
      <c r="AL9913" t="s">
        <v>930</v>
      </c>
      <c r="AM9913" t="s">
        <v>929</v>
      </c>
      <c r="AN9913" t="s">
        <v>929</v>
      </c>
      <c r="AO9913" t="s">
        <v>929</v>
      </c>
      <c r="AP9913" t="s">
        <v>929</v>
      </c>
      <c r="AQ9913" t="s">
        <v>929</v>
      </c>
      <c r="AR9913" t="s">
        <v>929</v>
      </c>
    </row>
    <row r="9914" spans="1:44">
      <c r="A9914">
        <v>805663</v>
      </c>
      <c r="B9914" t="s">
        <v>104</v>
      </c>
      <c r="C9914" t="s">
        <v>930</v>
      </c>
      <c r="D9914" t="s">
        <v>929</v>
      </c>
      <c r="E9914" t="s">
        <v>929</v>
      </c>
      <c r="F9914" t="s">
        <v>929</v>
      </c>
      <c r="G9914" t="s">
        <v>930</v>
      </c>
      <c r="H9914" t="s">
        <v>930</v>
      </c>
      <c r="I9914" t="s">
        <v>929</v>
      </c>
      <c r="J9914" t="s">
        <v>930</v>
      </c>
      <c r="K9914" t="s">
        <v>930</v>
      </c>
      <c r="L9914" t="s">
        <v>929</v>
      </c>
      <c r="M9914" t="s">
        <v>929</v>
      </c>
      <c r="N9914" t="s">
        <v>929</v>
      </c>
      <c r="O9914" t="s">
        <v>930</v>
      </c>
      <c r="P9914" t="s">
        <v>930</v>
      </c>
      <c r="Q9914" t="s">
        <v>929</v>
      </c>
      <c r="R9914" t="s">
        <v>929</v>
      </c>
      <c r="S9914" t="s">
        <v>930</v>
      </c>
      <c r="T9914" t="s">
        <v>930</v>
      </c>
      <c r="U9914" t="s">
        <v>930</v>
      </c>
      <c r="V9914" t="s">
        <v>930</v>
      </c>
      <c r="W9914" t="s">
        <v>930</v>
      </c>
      <c r="X9914" t="s">
        <v>930</v>
      </c>
      <c r="Y9914" t="s">
        <v>930</v>
      </c>
      <c r="Z9914" t="s">
        <v>930</v>
      </c>
      <c r="AA9914" t="s">
        <v>929</v>
      </c>
      <c r="AB9914" t="s">
        <v>929</v>
      </c>
      <c r="AC9914" t="s">
        <v>929</v>
      </c>
      <c r="AD9914" t="s">
        <v>929</v>
      </c>
      <c r="AE9914" t="s">
        <v>929</v>
      </c>
      <c r="AF9914" t="s">
        <v>929</v>
      </c>
      <c r="AG9914" t="s">
        <v>930</v>
      </c>
      <c r="AH9914" t="s">
        <v>930</v>
      </c>
      <c r="AI9914" t="s">
        <v>930</v>
      </c>
      <c r="AJ9914" t="s">
        <v>930</v>
      </c>
      <c r="AK9914" t="s">
        <v>930</v>
      </c>
      <c r="AL9914" t="s">
        <v>930</v>
      </c>
      <c r="AM9914" t="s">
        <v>929</v>
      </c>
      <c r="AN9914" t="s">
        <v>929</v>
      </c>
      <c r="AO9914" t="s">
        <v>929</v>
      </c>
      <c r="AP9914" t="s">
        <v>929</v>
      </c>
      <c r="AQ9914" t="s">
        <v>929</v>
      </c>
      <c r="AR9914" t="s">
        <v>929</v>
      </c>
    </row>
    <row r="9915" spans="1:44">
      <c r="A9915">
        <v>805686</v>
      </c>
      <c r="B9915" t="s">
        <v>104</v>
      </c>
      <c r="C9915" t="s">
        <v>929</v>
      </c>
      <c r="D9915" t="s">
        <v>929</v>
      </c>
      <c r="E9915" t="s">
        <v>929</v>
      </c>
      <c r="F9915" t="s">
        <v>929</v>
      </c>
      <c r="G9915" t="s">
        <v>929</v>
      </c>
      <c r="H9915" t="s">
        <v>929</v>
      </c>
      <c r="I9915" t="s">
        <v>929</v>
      </c>
      <c r="J9915" t="s">
        <v>929</v>
      </c>
      <c r="K9915" t="s">
        <v>929</v>
      </c>
      <c r="L9915" t="s">
        <v>930</v>
      </c>
      <c r="M9915" t="s">
        <v>929</v>
      </c>
      <c r="N9915" t="s">
        <v>930</v>
      </c>
      <c r="O9915" t="s">
        <v>929</v>
      </c>
      <c r="P9915" t="s">
        <v>929</v>
      </c>
      <c r="Q9915" t="s">
        <v>929</v>
      </c>
      <c r="R9915" t="s">
        <v>929</v>
      </c>
      <c r="S9915" t="s">
        <v>930</v>
      </c>
      <c r="T9915" t="s">
        <v>929</v>
      </c>
      <c r="U9915" t="s">
        <v>930</v>
      </c>
      <c r="V9915" t="s">
        <v>930</v>
      </c>
      <c r="W9915" t="s">
        <v>930</v>
      </c>
      <c r="X9915" t="s">
        <v>930</v>
      </c>
      <c r="Y9915" t="s">
        <v>929</v>
      </c>
      <c r="Z9915" t="s">
        <v>929</v>
      </c>
      <c r="AA9915" t="s">
        <v>929</v>
      </c>
      <c r="AB9915" t="s">
        <v>929</v>
      </c>
      <c r="AC9915" t="s">
        <v>929</v>
      </c>
      <c r="AD9915" t="s">
        <v>929</v>
      </c>
      <c r="AE9915" t="s">
        <v>929</v>
      </c>
      <c r="AF9915" t="s">
        <v>929</v>
      </c>
      <c r="AG9915" t="s">
        <v>930</v>
      </c>
      <c r="AH9915" t="s">
        <v>930</v>
      </c>
      <c r="AI9915" t="s">
        <v>930</v>
      </c>
      <c r="AJ9915" t="s">
        <v>930</v>
      </c>
      <c r="AK9915" t="s">
        <v>930</v>
      </c>
      <c r="AL9915" t="s">
        <v>930</v>
      </c>
      <c r="AM9915" t="s">
        <v>929</v>
      </c>
      <c r="AN9915" t="s">
        <v>929</v>
      </c>
      <c r="AO9915" t="s">
        <v>929</v>
      </c>
      <c r="AP9915" t="s">
        <v>929</v>
      </c>
      <c r="AQ9915" t="s">
        <v>929</v>
      </c>
      <c r="AR9915" t="s">
        <v>929</v>
      </c>
    </row>
    <row r="9916" spans="1:44">
      <c r="A9916">
        <v>805691</v>
      </c>
      <c r="B9916" t="s">
        <v>104</v>
      </c>
      <c r="C9916" t="s">
        <v>930</v>
      </c>
      <c r="D9916" t="s">
        <v>929</v>
      </c>
      <c r="E9916" t="s">
        <v>929</v>
      </c>
      <c r="F9916" t="s">
        <v>929</v>
      </c>
      <c r="G9916" t="s">
        <v>929</v>
      </c>
      <c r="H9916" t="s">
        <v>929</v>
      </c>
      <c r="I9916" t="s">
        <v>930</v>
      </c>
      <c r="J9916" t="s">
        <v>929</v>
      </c>
      <c r="K9916" t="s">
        <v>929</v>
      </c>
      <c r="L9916" t="s">
        <v>929</v>
      </c>
      <c r="M9916" t="s">
        <v>929</v>
      </c>
      <c r="N9916" t="s">
        <v>929</v>
      </c>
      <c r="O9916" t="s">
        <v>930</v>
      </c>
      <c r="P9916" t="s">
        <v>930</v>
      </c>
      <c r="Q9916" t="s">
        <v>929</v>
      </c>
      <c r="R9916" t="s">
        <v>929</v>
      </c>
      <c r="S9916" t="s">
        <v>929</v>
      </c>
      <c r="T9916" t="s">
        <v>929</v>
      </c>
      <c r="U9916" t="s">
        <v>930</v>
      </c>
      <c r="V9916" t="s">
        <v>930</v>
      </c>
      <c r="W9916" t="s">
        <v>930</v>
      </c>
      <c r="X9916" t="s">
        <v>930</v>
      </c>
      <c r="Y9916" t="s">
        <v>929</v>
      </c>
      <c r="Z9916" t="s">
        <v>929</v>
      </c>
      <c r="AA9916" t="s">
        <v>930</v>
      </c>
      <c r="AB9916" t="s">
        <v>930</v>
      </c>
      <c r="AC9916" t="s">
        <v>930</v>
      </c>
      <c r="AD9916" t="s">
        <v>929</v>
      </c>
      <c r="AE9916" t="s">
        <v>930</v>
      </c>
      <c r="AF9916" t="s">
        <v>930</v>
      </c>
      <c r="AG9916" t="s">
        <v>930</v>
      </c>
      <c r="AH9916" t="s">
        <v>930</v>
      </c>
      <c r="AI9916" t="s">
        <v>930</v>
      </c>
      <c r="AJ9916" t="s">
        <v>930</v>
      </c>
      <c r="AK9916" t="s">
        <v>930</v>
      </c>
      <c r="AL9916" t="s">
        <v>930</v>
      </c>
      <c r="AM9916" t="s">
        <v>929</v>
      </c>
      <c r="AN9916" t="s">
        <v>929</v>
      </c>
      <c r="AO9916" t="s">
        <v>929</v>
      </c>
      <c r="AP9916" t="s">
        <v>929</v>
      </c>
      <c r="AQ9916" t="s">
        <v>929</v>
      </c>
      <c r="AR9916" t="s">
        <v>929</v>
      </c>
    </row>
    <row r="9917" spans="1:44">
      <c r="A9917">
        <v>805737</v>
      </c>
      <c r="B9917" t="s">
        <v>104</v>
      </c>
      <c r="C9917" t="s">
        <v>930</v>
      </c>
      <c r="D9917" t="s">
        <v>930</v>
      </c>
      <c r="E9917" t="s">
        <v>930</v>
      </c>
      <c r="F9917" t="s">
        <v>930</v>
      </c>
      <c r="G9917" t="s">
        <v>930</v>
      </c>
      <c r="H9917" t="s">
        <v>929</v>
      </c>
      <c r="I9917" t="s">
        <v>929</v>
      </c>
      <c r="J9917" t="s">
        <v>929</v>
      </c>
      <c r="K9917" t="s">
        <v>929</v>
      </c>
      <c r="L9917" t="s">
        <v>929</v>
      </c>
      <c r="M9917" t="s">
        <v>929</v>
      </c>
      <c r="N9917" t="s">
        <v>930</v>
      </c>
      <c r="O9917" t="s">
        <v>930</v>
      </c>
      <c r="P9917" t="s">
        <v>930</v>
      </c>
      <c r="Q9917" t="s">
        <v>930</v>
      </c>
      <c r="R9917" t="s">
        <v>930</v>
      </c>
      <c r="S9917" t="s">
        <v>930</v>
      </c>
      <c r="T9917" t="s">
        <v>930</v>
      </c>
      <c r="U9917" t="s">
        <v>930</v>
      </c>
      <c r="V9917" t="s">
        <v>930</v>
      </c>
      <c r="W9917" t="s">
        <v>929</v>
      </c>
      <c r="X9917" t="s">
        <v>930</v>
      </c>
      <c r="Y9917" t="s">
        <v>930</v>
      </c>
      <c r="Z9917" t="s">
        <v>930</v>
      </c>
      <c r="AA9917" t="s">
        <v>929</v>
      </c>
      <c r="AB9917" t="s">
        <v>929</v>
      </c>
      <c r="AC9917" t="s">
        <v>929</v>
      </c>
      <c r="AD9917" t="s">
        <v>929</v>
      </c>
      <c r="AE9917" t="s">
        <v>930</v>
      </c>
      <c r="AF9917" t="s">
        <v>929</v>
      </c>
      <c r="AG9917" t="s">
        <v>930</v>
      </c>
      <c r="AH9917" t="s">
        <v>930</v>
      </c>
      <c r="AI9917" t="s">
        <v>930</v>
      </c>
      <c r="AJ9917" t="s">
        <v>930</v>
      </c>
      <c r="AK9917" t="s">
        <v>929</v>
      </c>
      <c r="AL9917" t="s">
        <v>930</v>
      </c>
      <c r="AM9917" t="s">
        <v>929</v>
      </c>
      <c r="AN9917" t="s">
        <v>929</v>
      </c>
      <c r="AO9917" t="s">
        <v>929</v>
      </c>
      <c r="AP9917" t="s">
        <v>929</v>
      </c>
      <c r="AQ9917" t="s">
        <v>929</v>
      </c>
      <c r="AR9917" t="s">
        <v>929</v>
      </c>
    </row>
    <row r="9918" spans="1:44">
      <c r="A9918">
        <v>805825</v>
      </c>
      <c r="B9918" t="s">
        <v>104</v>
      </c>
      <c r="C9918" t="s">
        <v>929</v>
      </c>
      <c r="D9918" t="s">
        <v>930</v>
      </c>
      <c r="E9918" t="s">
        <v>930</v>
      </c>
      <c r="F9918" t="s">
        <v>929</v>
      </c>
      <c r="G9918" t="s">
        <v>929</v>
      </c>
      <c r="H9918" t="s">
        <v>929</v>
      </c>
      <c r="I9918" t="s">
        <v>930</v>
      </c>
      <c r="J9918" t="s">
        <v>929</v>
      </c>
      <c r="K9918" t="s">
        <v>929</v>
      </c>
      <c r="L9918" t="s">
        <v>930</v>
      </c>
      <c r="M9918" t="s">
        <v>929</v>
      </c>
      <c r="N9918" t="s">
        <v>929</v>
      </c>
      <c r="O9918" t="s">
        <v>930</v>
      </c>
      <c r="P9918" t="s">
        <v>930</v>
      </c>
      <c r="Q9918" t="s">
        <v>929</v>
      </c>
      <c r="R9918" t="s">
        <v>929</v>
      </c>
      <c r="S9918" t="s">
        <v>929</v>
      </c>
      <c r="T9918" t="s">
        <v>930</v>
      </c>
      <c r="U9918" t="s">
        <v>930</v>
      </c>
      <c r="V9918" t="s">
        <v>930</v>
      </c>
      <c r="W9918" t="s">
        <v>929</v>
      </c>
      <c r="X9918" t="s">
        <v>930</v>
      </c>
      <c r="Y9918" t="s">
        <v>930</v>
      </c>
      <c r="Z9918" t="s">
        <v>930</v>
      </c>
      <c r="AA9918" t="s">
        <v>929</v>
      </c>
      <c r="AB9918" t="s">
        <v>929</v>
      </c>
      <c r="AC9918" t="s">
        <v>929</v>
      </c>
      <c r="AD9918" t="s">
        <v>929</v>
      </c>
      <c r="AE9918" t="s">
        <v>929</v>
      </c>
      <c r="AF9918" t="s">
        <v>929</v>
      </c>
      <c r="AG9918" t="s">
        <v>930</v>
      </c>
      <c r="AH9918" t="s">
        <v>930</v>
      </c>
      <c r="AI9918" t="s">
        <v>930</v>
      </c>
      <c r="AJ9918" t="s">
        <v>930</v>
      </c>
      <c r="AK9918" t="s">
        <v>930</v>
      </c>
      <c r="AL9918" t="s">
        <v>930</v>
      </c>
      <c r="AM9918" t="s">
        <v>929</v>
      </c>
      <c r="AN9918" t="s">
        <v>929</v>
      </c>
      <c r="AO9918" t="s">
        <v>929</v>
      </c>
      <c r="AP9918" t="s">
        <v>929</v>
      </c>
      <c r="AQ9918" t="s">
        <v>929</v>
      </c>
      <c r="AR9918" t="s">
        <v>929</v>
      </c>
    </row>
    <row r="9919" spans="1:44">
      <c r="A9919">
        <v>805849</v>
      </c>
      <c r="B9919" t="s">
        <v>104</v>
      </c>
      <c r="C9919" t="s">
        <v>930</v>
      </c>
      <c r="D9919" t="s">
        <v>929</v>
      </c>
      <c r="E9919" t="s">
        <v>930</v>
      </c>
      <c r="F9919" t="s">
        <v>930</v>
      </c>
      <c r="G9919" t="s">
        <v>929</v>
      </c>
      <c r="H9919" t="s">
        <v>929</v>
      </c>
      <c r="I9919" t="s">
        <v>929</v>
      </c>
      <c r="J9919" t="s">
        <v>929</v>
      </c>
      <c r="K9919" t="s">
        <v>929</v>
      </c>
      <c r="L9919" t="s">
        <v>930</v>
      </c>
      <c r="M9919" t="s">
        <v>929</v>
      </c>
      <c r="N9919" t="s">
        <v>929</v>
      </c>
      <c r="O9919" t="s">
        <v>930</v>
      </c>
      <c r="P9919" t="s">
        <v>930</v>
      </c>
      <c r="Q9919" t="s">
        <v>929</v>
      </c>
      <c r="R9919" t="s">
        <v>930</v>
      </c>
      <c r="S9919" t="s">
        <v>929</v>
      </c>
      <c r="T9919" t="s">
        <v>930</v>
      </c>
      <c r="U9919" t="s">
        <v>930</v>
      </c>
      <c r="V9919" t="s">
        <v>930</v>
      </c>
      <c r="W9919" t="s">
        <v>930</v>
      </c>
      <c r="X9919" t="s">
        <v>930</v>
      </c>
      <c r="Y9919" t="s">
        <v>929</v>
      </c>
      <c r="Z9919" t="s">
        <v>930</v>
      </c>
      <c r="AA9919" t="s">
        <v>930</v>
      </c>
      <c r="AB9919" t="s">
        <v>930</v>
      </c>
      <c r="AC9919" t="s">
        <v>930</v>
      </c>
      <c r="AD9919" t="s">
        <v>930</v>
      </c>
      <c r="AE9919" t="s">
        <v>930</v>
      </c>
      <c r="AF9919" t="s">
        <v>930</v>
      </c>
      <c r="AG9919" t="s">
        <v>929</v>
      </c>
      <c r="AH9919" t="s">
        <v>929</v>
      </c>
      <c r="AI9919" t="s">
        <v>930</v>
      </c>
      <c r="AJ9919" t="s">
        <v>929</v>
      </c>
      <c r="AK9919" t="s">
        <v>929</v>
      </c>
      <c r="AL9919" t="s">
        <v>930</v>
      </c>
      <c r="AM9919" t="s">
        <v>929</v>
      </c>
      <c r="AN9919" t="s">
        <v>929</v>
      </c>
      <c r="AO9919" t="s">
        <v>929</v>
      </c>
      <c r="AP9919" t="s">
        <v>929</v>
      </c>
      <c r="AQ9919" t="s">
        <v>929</v>
      </c>
      <c r="AR9919" t="s">
        <v>929</v>
      </c>
    </row>
    <row r="9920" spans="1:44">
      <c r="A9920">
        <v>805855</v>
      </c>
      <c r="B9920" t="s">
        <v>104</v>
      </c>
      <c r="C9920" t="s">
        <v>929</v>
      </c>
      <c r="D9920" t="s">
        <v>929</v>
      </c>
      <c r="E9920" t="s">
        <v>929</v>
      </c>
      <c r="F9920" t="s">
        <v>930</v>
      </c>
      <c r="G9920" t="s">
        <v>929</v>
      </c>
      <c r="H9920" t="s">
        <v>929</v>
      </c>
      <c r="I9920" t="s">
        <v>929</v>
      </c>
      <c r="J9920" t="s">
        <v>929</v>
      </c>
      <c r="K9920" t="s">
        <v>929</v>
      </c>
      <c r="L9920" t="s">
        <v>930</v>
      </c>
      <c r="M9920" t="s">
        <v>929</v>
      </c>
      <c r="N9920" t="s">
        <v>930</v>
      </c>
      <c r="O9920" t="s">
        <v>929</v>
      </c>
      <c r="P9920" t="s">
        <v>930</v>
      </c>
      <c r="Q9920" t="s">
        <v>929</v>
      </c>
      <c r="R9920" t="s">
        <v>929</v>
      </c>
      <c r="S9920" t="s">
        <v>929</v>
      </c>
      <c r="T9920" t="s">
        <v>929</v>
      </c>
      <c r="U9920" t="s">
        <v>929</v>
      </c>
      <c r="V9920" t="s">
        <v>930</v>
      </c>
      <c r="W9920" t="s">
        <v>930</v>
      </c>
      <c r="X9920" t="s">
        <v>929</v>
      </c>
      <c r="Y9920" t="s">
        <v>930</v>
      </c>
      <c r="Z9920" t="s">
        <v>930</v>
      </c>
      <c r="AA9920" t="s">
        <v>930</v>
      </c>
      <c r="AB9920" t="s">
        <v>930</v>
      </c>
      <c r="AC9920" t="s">
        <v>930</v>
      </c>
      <c r="AD9920" t="s">
        <v>930</v>
      </c>
      <c r="AE9920" t="s">
        <v>930</v>
      </c>
      <c r="AF9920" t="s">
        <v>930</v>
      </c>
      <c r="AG9920" t="s">
        <v>930</v>
      </c>
      <c r="AH9920" t="s">
        <v>930</v>
      </c>
      <c r="AI9920" t="s">
        <v>930</v>
      </c>
      <c r="AJ9920" t="s">
        <v>930</v>
      </c>
      <c r="AK9920" t="s">
        <v>929</v>
      </c>
      <c r="AL9920" t="s">
        <v>930</v>
      </c>
      <c r="AM9920" t="s">
        <v>929</v>
      </c>
      <c r="AN9920" t="s">
        <v>929</v>
      </c>
      <c r="AO9920" t="s">
        <v>929</v>
      </c>
      <c r="AP9920" t="s">
        <v>929</v>
      </c>
      <c r="AQ9920" t="s">
        <v>929</v>
      </c>
      <c r="AR9920" t="s">
        <v>929</v>
      </c>
    </row>
    <row r="9921" spans="1:44">
      <c r="A9921">
        <v>805863</v>
      </c>
      <c r="B9921" t="s">
        <v>104</v>
      </c>
      <c r="C9921" t="s">
        <v>930</v>
      </c>
      <c r="D9921" t="s">
        <v>929</v>
      </c>
      <c r="E9921" t="s">
        <v>929</v>
      </c>
      <c r="F9921" t="s">
        <v>930</v>
      </c>
      <c r="G9921" t="s">
        <v>930</v>
      </c>
      <c r="H9921" t="s">
        <v>930</v>
      </c>
      <c r="I9921" t="s">
        <v>929</v>
      </c>
      <c r="J9921" t="s">
        <v>929</v>
      </c>
      <c r="K9921" t="s">
        <v>929</v>
      </c>
      <c r="L9921" t="s">
        <v>929</v>
      </c>
      <c r="M9921" t="s">
        <v>929</v>
      </c>
      <c r="N9921" t="s">
        <v>929</v>
      </c>
      <c r="O9921" t="s">
        <v>930</v>
      </c>
      <c r="P9921" t="s">
        <v>930</v>
      </c>
      <c r="Q9921" t="s">
        <v>929</v>
      </c>
      <c r="R9921" t="s">
        <v>929</v>
      </c>
      <c r="S9921" t="s">
        <v>929</v>
      </c>
      <c r="T9921" t="s">
        <v>929</v>
      </c>
      <c r="U9921" t="s">
        <v>930</v>
      </c>
      <c r="V9921" t="s">
        <v>930</v>
      </c>
      <c r="W9921" t="s">
        <v>930</v>
      </c>
      <c r="X9921" t="s">
        <v>930</v>
      </c>
      <c r="Y9921" t="s">
        <v>930</v>
      </c>
      <c r="Z9921" t="s">
        <v>930</v>
      </c>
      <c r="AA9921" t="s">
        <v>929</v>
      </c>
      <c r="AB9921" t="s">
        <v>929</v>
      </c>
      <c r="AC9921" t="s">
        <v>929</v>
      </c>
      <c r="AD9921" t="s">
        <v>929</v>
      </c>
      <c r="AE9921" t="s">
        <v>930</v>
      </c>
      <c r="AF9921" t="s">
        <v>929</v>
      </c>
      <c r="AG9921" t="s">
        <v>930</v>
      </c>
      <c r="AH9921" t="s">
        <v>930</v>
      </c>
      <c r="AI9921" t="s">
        <v>930</v>
      </c>
      <c r="AJ9921" t="s">
        <v>930</v>
      </c>
      <c r="AK9921" t="s">
        <v>930</v>
      </c>
      <c r="AL9921" t="s">
        <v>930</v>
      </c>
      <c r="AM9921" t="s">
        <v>929</v>
      </c>
      <c r="AN9921" t="s">
        <v>929</v>
      </c>
      <c r="AO9921" t="s">
        <v>929</v>
      </c>
      <c r="AP9921" t="s">
        <v>929</v>
      </c>
      <c r="AQ9921" t="s">
        <v>929</v>
      </c>
      <c r="AR9921" t="s">
        <v>929</v>
      </c>
    </row>
    <row r="9922" spans="1:44">
      <c r="A9922">
        <v>805890</v>
      </c>
      <c r="B9922" t="s">
        <v>104</v>
      </c>
      <c r="C9922" t="s">
        <v>930</v>
      </c>
      <c r="D9922" t="s">
        <v>930</v>
      </c>
      <c r="E9922" t="s">
        <v>930</v>
      </c>
      <c r="F9922" t="s">
        <v>930</v>
      </c>
      <c r="G9922" t="s">
        <v>930</v>
      </c>
      <c r="H9922" t="s">
        <v>930</v>
      </c>
      <c r="I9922" t="s">
        <v>929</v>
      </c>
      <c r="J9922" t="s">
        <v>929</v>
      </c>
      <c r="K9922" t="s">
        <v>929</v>
      </c>
      <c r="L9922" t="s">
        <v>929</v>
      </c>
      <c r="M9922" t="s">
        <v>929</v>
      </c>
      <c r="N9922" t="s">
        <v>929</v>
      </c>
      <c r="O9922" t="s">
        <v>929</v>
      </c>
      <c r="P9922" t="s">
        <v>929</v>
      </c>
      <c r="Q9922" t="s">
        <v>929</v>
      </c>
      <c r="R9922" t="s">
        <v>929</v>
      </c>
      <c r="S9922" t="s">
        <v>929</v>
      </c>
      <c r="T9922" t="s">
        <v>929</v>
      </c>
      <c r="U9922" t="s">
        <v>930</v>
      </c>
      <c r="V9922" t="s">
        <v>930</v>
      </c>
      <c r="W9922" t="s">
        <v>930</v>
      </c>
      <c r="X9922" t="s">
        <v>930</v>
      </c>
      <c r="Y9922" t="s">
        <v>930</v>
      </c>
      <c r="Z9922" t="s">
        <v>930</v>
      </c>
      <c r="AA9922" t="s">
        <v>930</v>
      </c>
      <c r="AB9922" t="s">
        <v>930</v>
      </c>
      <c r="AC9922" t="s">
        <v>930</v>
      </c>
      <c r="AD9922" t="s">
        <v>930</v>
      </c>
      <c r="AE9922" t="s">
        <v>930</v>
      </c>
      <c r="AF9922" t="s">
        <v>930</v>
      </c>
      <c r="AG9922" t="s">
        <v>930</v>
      </c>
      <c r="AH9922" t="s">
        <v>930</v>
      </c>
      <c r="AI9922" t="s">
        <v>930</v>
      </c>
      <c r="AJ9922" t="s">
        <v>930</v>
      </c>
      <c r="AK9922" t="s">
        <v>930</v>
      </c>
      <c r="AL9922" t="s">
        <v>930</v>
      </c>
      <c r="AM9922" t="s">
        <v>929</v>
      </c>
      <c r="AN9922" t="s">
        <v>929</v>
      </c>
      <c r="AO9922" t="s">
        <v>929</v>
      </c>
      <c r="AP9922" t="s">
        <v>929</v>
      </c>
      <c r="AQ9922" t="s">
        <v>929</v>
      </c>
      <c r="AR9922" t="s">
        <v>929</v>
      </c>
    </row>
    <row r="9923" spans="1:44">
      <c r="A9923">
        <v>805895</v>
      </c>
      <c r="B9923" t="s">
        <v>104</v>
      </c>
      <c r="C9923" t="s">
        <v>930</v>
      </c>
      <c r="D9923" t="s">
        <v>930</v>
      </c>
      <c r="E9923" t="s">
        <v>930</v>
      </c>
      <c r="F9923" t="s">
        <v>930</v>
      </c>
      <c r="G9923" t="s">
        <v>930</v>
      </c>
      <c r="H9923" t="s">
        <v>929</v>
      </c>
      <c r="I9923" t="s">
        <v>929</v>
      </c>
      <c r="J9923" t="s">
        <v>929</v>
      </c>
      <c r="K9923" t="s">
        <v>929</v>
      </c>
      <c r="L9923" t="s">
        <v>929</v>
      </c>
      <c r="M9923" t="s">
        <v>930</v>
      </c>
      <c r="N9923" t="s">
        <v>929</v>
      </c>
      <c r="O9923" t="s">
        <v>930</v>
      </c>
      <c r="P9923" t="s">
        <v>928</v>
      </c>
      <c r="Q9923" t="s">
        <v>930</v>
      </c>
      <c r="R9923" t="s">
        <v>930</v>
      </c>
      <c r="S9923" t="s">
        <v>930</v>
      </c>
      <c r="T9923" t="s">
        <v>930</v>
      </c>
      <c r="U9923" t="s">
        <v>930</v>
      </c>
      <c r="V9923" t="s">
        <v>930</v>
      </c>
      <c r="W9923" t="s">
        <v>930</v>
      </c>
      <c r="X9923" t="s">
        <v>930</v>
      </c>
      <c r="Y9923" t="s">
        <v>929</v>
      </c>
      <c r="Z9923" t="s">
        <v>929</v>
      </c>
      <c r="AA9923" t="s">
        <v>929</v>
      </c>
      <c r="AB9923" t="s">
        <v>929</v>
      </c>
      <c r="AC9923" t="s">
        <v>929</v>
      </c>
      <c r="AD9923" t="s">
        <v>929</v>
      </c>
      <c r="AE9923" t="s">
        <v>929</v>
      </c>
      <c r="AF9923" t="s">
        <v>929</v>
      </c>
      <c r="AG9923" t="s">
        <v>930</v>
      </c>
      <c r="AH9923" t="s">
        <v>930</v>
      </c>
      <c r="AI9923" t="s">
        <v>930</v>
      </c>
      <c r="AJ9923" t="s">
        <v>930</v>
      </c>
      <c r="AK9923" t="s">
        <v>930</v>
      </c>
      <c r="AL9923" t="s">
        <v>930</v>
      </c>
      <c r="AM9923" t="s">
        <v>929</v>
      </c>
      <c r="AN9923" t="s">
        <v>929</v>
      </c>
      <c r="AO9923" t="s">
        <v>929</v>
      </c>
      <c r="AP9923" t="s">
        <v>929</v>
      </c>
      <c r="AQ9923" t="s">
        <v>929</v>
      </c>
      <c r="AR9923" t="s">
        <v>929</v>
      </c>
    </row>
    <row r="9924" spans="1:44">
      <c r="A9924">
        <v>805942</v>
      </c>
      <c r="B9924" t="s">
        <v>104</v>
      </c>
      <c r="C9924" t="s">
        <v>928</v>
      </c>
      <c r="D9924" t="s">
        <v>930</v>
      </c>
      <c r="E9924" t="s">
        <v>929</v>
      </c>
      <c r="F9924" t="s">
        <v>930</v>
      </c>
      <c r="G9924" t="s">
        <v>930</v>
      </c>
      <c r="H9924" t="s">
        <v>930</v>
      </c>
      <c r="I9924" t="s">
        <v>929</v>
      </c>
      <c r="J9924" t="s">
        <v>929</v>
      </c>
      <c r="K9924" t="s">
        <v>929</v>
      </c>
      <c r="L9924" t="s">
        <v>929</v>
      </c>
      <c r="M9924" t="s">
        <v>929</v>
      </c>
      <c r="N9924" t="s">
        <v>929</v>
      </c>
      <c r="O9924" t="s">
        <v>929</v>
      </c>
      <c r="P9924" t="s">
        <v>930</v>
      </c>
      <c r="Q9924" t="s">
        <v>930</v>
      </c>
      <c r="R9924" t="s">
        <v>930</v>
      </c>
      <c r="S9924" t="s">
        <v>930</v>
      </c>
      <c r="T9924" t="s">
        <v>930</v>
      </c>
      <c r="U9924" t="s">
        <v>930</v>
      </c>
      <c r="V9924" t="s">
        <v>929</v>
      </c>
      <c r="W9924" t="s">
        <v>930</v>
      </c>
      <c r="X9924" t="s">
        <v>930</v>
      </c>
      <c r="Y9924" t="s">
        <v>930</v>
      </c>
      <c r="Z9924" t="s">
        <v>930</v>
      </c>
      <c r="AA9924" t="s">
        <v>930</v>
      </c>
      <c r="AB9924" t="s">
        <v>930</v>
      </c>
      <c r="AC9924" t="s">
        <v>930</v>
      </c>
      <c r="AD9924" t="s">
        <v>930</v>
      </c>
      <c r="AE9924" t="s">
        <v>930</v>
      </c>
      <c r="AF9924" t="s">
        <v>930</v>
      </c>
      <c r="AG9924" t="s">
        <v>930</v>
      </c>
      <c r="AH9924" t="s">
        <v>930</v>
      </c>
      <c r="AI9924" t="s">
        <v>930</v>
      </c>
      <c r="AJ9924" t="s">
        <v>930</v>
      </c>
      <c r="AK9924" t="s">
        <v>929</v>
      </c>
      <c r="AL9924" t="s">
        <v>930</v>
      </c>
      <c r="AM9924" t="s">
        <v>929</v>
      </c>
      <c r="AN9924" t="s">
        <v>929</v>
      </c>
      <c r="AO9924" t="s">
        <v>929</v>
      </c>
      <c r="AP9924" t="s">
        <v>929</v>
      </c>
      <c r="AQ9924" t="s">
        <v>929</v>
      </c>
      <c r="AR9924" t="s">
        <v>929</v>
      </c>
    </row>
    <row r="9925" spans="1:44">
      <c r="A9925">
        <v>805984</v>
      </c>
      <c r="B9925" t="s">
        <v>104</v>
      </c>
      <c r="C9925" t="s">
        <v>929</v>
      </c>
      <c r="D9925" t="s">
        <v>929</v>
      </c>
      <c r="E9925" t="s">
        <v>929</v>
      </c>
      <c r="F9925" t="s">
        <v>929</v>
      </c>
      <c r="G9925" t="s">
        <v>930</v>
      </c>
      <c r="H9925" t="s">
        <v>929</v>
      </c>
      <c r="I9925" t="s">
        <v>929</v>
      </c>
      <c r="J9925" t="s">
        <v>930</v>
      </c>
      <c r="K9925" t="s">
        <v>930</v>
      </c>
      <c r="L9925" t="s">
        <v>930</v>
      </c>
      <c r="M9925" t="s">
        <v>929</v>
      </c>
      <c r="N9925" t="s">
        <v>929</v>
      </c>
      <c r="O9925" t="s">
        <v>929</v>
      </c>
      <c r="P9925" t="s">
        <v>928</v>
      </c>
      <c r="Q9925" t="s">
        <v>930</v>
      </c>
      <c r="R9925" t="s">
        <v>930</v>
      </c>
      <c r="S9925" t="s">
        <v>929</v>
      </c>
      <c r="T9925" t="s">
        <v>929</v>
      </c>
      <c r="U9925" t="s">
        <v>930</v>
      </c>
      <c r="V9925" t="s">
        <v>929</v>
      </c>
      <c r="W9925" t="s">
        <v>930</v>
      </c>
      <c r="X9925" t="s">
        <v>930</v>
      </c>
      <c r="Y9925" t="s">
        <v>929</v>
      </c>
      <c r="Z9925" t="s">
        <v>930</v>
      </c>
      <c r="AA9925" t="s">
        <v>930</v>
      </c>
      <c r="AB9925" t="s">
        <v>930</v>
      </c>
      <c r="AC9925" t="s">
        <v>930</v>
      </c>
      <c r="AD9925" t="s">
        <v>930</v>
      </c>
      <c r="AE9925" t="s">
        <v>930</v>
      </c>
      <c r="AF9925" t="s">
        <v>930</v>
      </c>
      <c r="AG9925" t="s">
        <v>930</v>
      </c>
      <c r="AH9925" t="s">
        <v>930</v>
      </c>
      <c r="AI9925" t="s">
        <v>930</v>
      </c>
      <c r="AJ9925" t="s">
        <v>930</v>
      </c>
      <c r="AK9925" t="s">
        <v>930</v>
      </c>
      <c r="AL9925" t="s">
        <v>930</v>
      </c>
      <c r="AM9925" t="s">
        <v>929</v>
      </c>
      <c r="AN9925" t="s">
        <v>929</v>
      </c>
      <c r="AO9925" t="s">
        <v>929</v>
      </c>
      <c r="AP9925" t="s">
        <v>929</v>
      </c>
      <c r="AQ9925" t="s">
        <v>929</v>
      </c>
      <c r="AR9925" t="s">
        <v>929</v>
      </c>
    </row>
    <row r="9926" spans="1:44">
      <c r="A9926">
        <v>806027</v>
      </c>
      <c r="B9926" t="s">
        <v>104</v>
      </c>
      <c r="C9926" t="s">
        <v>929</v>
      </c>
      <c r="D9926" t="s">
        <v>930</v>
      </c>
      <c r="E9926" t="s">
        <v>930</v>
      </c>
      <c r="F9926" t="s">
        <v>929</v>
      </c>
      <c r="G9926" t="s">
        <v>929</v>
      </c>
      <c r="H9926" t="s">
        <v>929</v>
      </c>
      <c r="I9926" t="s">
        <v>929</v>
      </c>
      <c r="J9926" t="s">
        <v>930</v>
      </c>
      <c r="K9926" t="s">
        <v>930</v>
      </c>
      <c r="L9926" t="s">
        <v>930</v>
      </c>
      <c r="M9926" t="s">
        <v>929</v>
      </c>
      <c r="N9926" t="s">
        <v>929</v>
      </c>
      <c r="O9926" t="s">
        <v>929</v>
      </c>
      <c r="P9926" t="s">
        <v>930</v>
      </c>
      <c r="Q9926" t="s">
        <v>929</v>
      </c>
      <c r="R9926" t="s">
        <v>929</v>
      </c>
      <c r="S9926" t="s">
        <v>930</v>
      </c>
      <c r="T9926" t="s">
        <v>929</v>
      </c>
      <c r="U9926" t="s">
        <v>930</v>
      </c>
      <c r="V9926" t="s">
        <v>930</v>
      </c>
      <c r="W9926" t="s">
        <v>929</v>
      </c>
      <c r="X9926" t="s">
        <v>929</v>
      </c>
      <c r="Y9926" t="s">
        <v>929</v>
      </c>
      <c r="Z9926" t="s">
        <v>929</v>
      </c>
      <c r="AA9926" t="s">
        <v>929</v>
      </c>
      <c r="AB9926" t="s">
        <v>929</v>
      </c>
      <c r="AC9926" t="s">
        <v>929</v>
      </c>
      <c r="AD9926" t="s">
        <v>929</v>
      </c>
      <c r="AE9926" t="s">
        <v>929</v>
      </c>
      <c r="AF9926" t="s">
        <v>929</v>
      </c>
      <c r="AG9926" t="s">
        <v>930</v>
      </c>
      <c r="AH9926" t="s">
        <v>930</v>
      </c>
      <c r="AI9926" t="s">
        <v>930</v>
      </c>
      <c r="AJ9926" t="s">
        <v>930</v>
      </c>
      <c r="AK9926" t="s">
        <v>929</v>
      </c>
      <c r="AL9926" t="s">
        <v>930</v>
      </c>
      <c r="AM9926" t="s">
        <v>929</v>
      </c>
      <c r="AN9926" t="s">
        <v>929</v>
      </c>
      <c r="AO9926" t="s">
        <v>929</v>
      </c>
      <c r="AP9926" t="s">
        <v>929</v>
      </c>
      <c r="AQ9926" t="s">
        <v>929</v>
      </c>
      <c r="AR9926" t="s">
        <v>929</v>
      </c>
    </row>
    <row r="9927" spans="1:44">
      <c r="A9927">
        <v>806124</v>
      </c>
      <c r="B9927" t="s">
        <v>104</v>
      </c>
      <c r="C9927" t="s">
        <v>929</v>
      </c>
      <c r="D9927" t="s">
        <v>929</v>
      </c>
      <c r="E9927" t="s">
        <v>929</v>
      </c>
      <c r="F9927" t="s">
        <v>929</v>
      </c>
      <c r="G9927" t="s">
        <v>929</v>
      </c>
      <c r="H9927" t="s">
        <v>929</v>
      </c>
      <c r="I9927" t="s">
        <v>929</v>
      </c>
      <c r="J9927" t="s">
        <v>929</v>
      </c>
      <c r="K9927" t="s">
        <v>930</v>
      </c>
      <c r="L9927" t="s">
        <v>929</v>
      </c>
      <c r="M9927" t="s">
        <v>929</v>
      </c>
      <c r="N9927" t="s">
        <v>929</v>
      </c>
      <c r="O9927" t="s">
        <v>930</v>
      </c>
      <c r="P9927" t="s">
        <v>930</v>
      </c>
      <c r="Q9927" t="s">
        <v>930</v>
      </c>
      <c r="R9927" t="s">
        <v>928</v>
      </c>
      <c r="S9927" t="s">
        <v>930</v>
      </c>
      <c r="T9927" t="s">
        <v>930</v>
      </c>
      <c r="U9927" t="s">
        <v>930</v>
      </c>
      <c r="V9927" t="s">
        <v>930</v>
      </c>
      <c r="W9927" t="s">
        <v>930</v>
      </c>
      <c r="X9927" t="s">
        <v>930</v>
      </c>
      <c r="Y9927" t="s">
        <v>930</v>
      </c>
      <c r="Z9927" t="s">
        <v>930</v>
      </c>
      <c r="AA9927" t="s">
        <v>929</v>
      </c>
      <c r="AB9927" t="s">
        <v>929</v>
      </c>
      <c r="AC9927" t="s">
        <v>930</v>
      </c>
      <c r="AD9927" t="s">
        <v>929</v>
      </c>
      <c r="AE9927" t="s">
        <v>930</v>
      </c>
      <c r="AF9927" t="s">
        <v>929</v>
      </c>
      <c r="AG9927" t="s">
        <v>930</v>
      </c>
      <c r="AH9927" t="s">
        <v>929</v>
      </c>
      <c r="AI9927" t="s">
        <v>930</v>
      </c>
      <c r="AJ9927" t="s">
        <v>930</v>
      </c>
      <c r="AK9927" t="s">
        <v>929</v>
      </c>
      <c r="AL9927" t="s">
        <v>930</v>
      </c>
      <c r="AM9927" t="s">
        <v>929</v>
      </c>
      <c r="AN9927" t="s">
        <v>929</v>
      </c>
      <c r="AO9927" t="s">
        <v>929</v>
      </c>
      <c r="AP9927" t="s">
        <v>929</v>
      </c>
      <c r="AQ9927" t="s">
        <v>929</v>
      </c>
      <c r="AR9927" t="s">
        <v>929</v>
      </c>
    </row>
    <row r="9928" spans="1:44">
      <c r="A9928">
        <v>806152</v>
      </c>
      <c r="B9928" t="s">
        <v>104</v>
      </c>
      <c r="C9928" t="s">
        <v>929</v>
      </c>
      <c r="D9928" t="s">
        <v>929</v>
      </c>
      <c r="E9928" t="s">
        <v>929</v>
      </c>
      <c r="F9928" t="s">
        <v>929</v>
      </c>
      <c r="G9928" t="s">
        <v>929</v>
      </c>
      <c r="H9928" t="s">
        <v>929</v>
      </c>
      <c r="I9928" t="s">
        <v>929</v>
      </c>
      <c r="J9928" t="s">
        <v>929</v>
      </c>
      <c r="K9928" t="s">
        <v>929</v>
      </c>
      <c r="L9928" t="s">
        <v>929</v>
      </c>
      <c r="M9928" t="s">
        <v>929</v>
      </c>
      <c r="N9928" t="s">
        <v>929</v>
      </c>
      <c r="O9928" t="s">
        <v>930</v>
      </c>
      <c r="P9928" t="s">
        <v>929</v>
      </c>
      <c r="Q9928" t="s">
        <v>929</v>
      </c>
      <c r="R9928" t="s">
        <v>929</v>
      </c>
      <c r="S9928" t="s">
        <v>929</v>
      </c>
      <c r="T9928" t="s">
        <v>929</v>
      </c>
      <c r="U9928" t="s">
        <v>930</v>
      </c>
      <c r="V9928" t="s">
        <v>930</v>
      </c>
      <c r="W9928" t="s">
        <v>930</v>
      </c>
      <c r="X9928" t="s">
        <v>930</v>
      </c>
      <c r="Y9928" t="s">
        <v>929</v>
      </c>
      <c r="Z9928" t="s">
        <v>929</v>
      </c>
      <c r="AA9928" t="s">
        <v>930</v>
      </c>
      <c r="AB9928" t="s">
        <v>930</v>
      </c>
      <c r="AC9928" t="s">
        <v>929</v>
      </c>
      <c r="AD9928" t="s">
        <v>929</v>
      </c>
      <c r="AE9928" t="s">
        <v>929</v>
      </c>
      <c r="AF9928" t="s">
        <v>929</v>
      </c>
      <c r="AG9928" t="s">
        <v>930</v>
      </c>
      <c r="AH9928" t="s">
        <v>929</v>
      </c>
      <c r="AI9928" t="s">
        <v>930</v>
      </c>
      <c r="AJ9928" t="s">
        <v>930</v>
      </c>
      <c r="AK9928" t="s">
        <v>929</v>
      </c>
      <c r="AL9928" t="s">
        <v>930</v>
      </c>
      <c r="AM9928" t="s">
        <v>929</v>
      </c>
      <c r="AN9928" t="s">
        <v>929</v>
      </c>
      <c r="AO9928" t="s">
        <v>929</v>
      </c>
      <c r="AP9928" t="s">
        <v>929</v>
      </c>
      <c r="AQ9928" t="s">
        <v>929</v>
      </c>
      <c r="AR9928" t="s">
        <v>929</v>
      </c>
    </row>
    <row r="9929" spans="1:44">
      <c r="A9929">
        <v>806164</v>
      </c>
      <c r="B9929" t="s">
        <v>104</v>
      </c>
      <c r="C9929" t="s">
        <v>929</v>
      </c>
      <c r="D9929" t="s">
        <v>929</v>
      </c>
      <c r="E9929" t="s">
        <v>929</v>
      </c>
      <c r="F9929" t="s">
        <v>929</v>
      </c>
      <c r="G9929" t="s">
        <v>929</v>
      </c>
      <c r="H9929" t="s">
        <v>929</v>
      </c>
      <c r="I9929" t="s">
        <v>929</v>
      </c>
      <c r="J9929" t="s">
        <v>930</v>
      </c>
      <c r="K9929" t="s">
        <v>929</v>
      </c>
      <c r="L9929" t="s">
        <v>928</v>
      </c>
      <c r="M9929" t="s">
        <v>929</v>
      </c>
      <c r="N9929" t="s">
        <v>929</v>
      </c>
      <c r="O9929" t="s">
        <v>929</v>
      </c>
      <c r="P9929" t="s">
        <v>930</v>
      </c>
      <c r="Q9929" t="s">
        <v>930</v>
      </c>
      <c r="R9929" t="s">
        <v>930</v>
      </c>
      <c r="S9929" t="s">
        <v>929</v>
      </c>
      <c r="T9929" t="s">
        <v>929</v>
      </c>
      <c r="U9929" t="s">
        <v>929</v>
      </c>
      <c r="V9929" t="s">
        <v>929</v>
      </c>
      <c r="W9929" t="s">
        <v>930</v>
      </c>
      <c r="X9929" t="s">
        <v>929</v>
      </c>
      <c r="Y9929" t="s">
        <v>929</v>
      </c>
      <c r="Z9929" t="s">
        <v>930</v>
      </c>
      <c r="AA9929" t="s">
        <v>929</v>
      </c>
      <c r="AB9929" t="s">
        <v>929</v>
      </c>
      <c r="AC9929" t="s">
        <v>929</v>
      </c>
      <c r="AD9929" t="s">
        <v>929</v>
      </c>
      <c r="AE9929" t="s">
        <v>929</v>
      </c>
      <c r="AF9929" t="s">
        <v>929</v>
      </c>
      <c r="AG9929" t="s">
        <v>929</v>
      </c>
      <c r="AH9929" t="s">
        <v>930</v>
      </c>
      <c r="AI9929" t="s">
        <v>930</v>
      </c>
      <c r="AJ9929" t="s">
        <v>929</v>
      </c>
      <c r="AK9929" t="s">
        <v>930</v>
      </c>
      <c r="AL9929" t="s">
        <v>930</v>
      </c>
      <c r="AM9929" t="s">
        <v>929</v>
      </c>
      <c r="AN9929" t="s">
        <v>929</v>
      </c>
      <c r="AO9929" t="s">
        <v>929</v>
      </c>
      <c r="AP9929" t="s">
        <v>929</v>
      </c>
      <c r="AQ9929" t="s">
        <v>929</v>
      </c>
      <c r="AR9929" t="s">
        <v>929</v>
      </c>
    </row>
    <row r="9930" spans="1:44">
      <c r="A9930">
        <v>806169</v>
      </c>
      <c r="B9930" t="s">
        <v>104</v>
      </c>
      <c r="C9930" t="s">
        <v>929</v>
      </c>
      <c r="D9930" t="s">
        <v>929</v>
      </c>
      <c r="E9930" t="s">
        <v>929</v>
      </c>
      <c r="F9930" t="s">
        <v>929</v>
      </c>
      <c r="G9930" t="s">
        <v>929</v>
      </c>
      <c r="H9930" t="s">
        <v>929</v>
      </c>
      <c r="I9930" t="s">
        <v>929</v>
      </c>
      <c r="J9930" t="s">
        <v>929</v>
      </c>
      <c r="K9930" t="s">
        <v>929</v>
      </c>
      <c r="L9930" t="s">
        <v>929</v>
      </c>
      <c r="M9930" t="s">
        <v>929</v>
      </c>
      <c r="N9930" t="s">
        <v>929</v>
      </c>
      <c r="O9930" t="s">
        <v>929</v>
      </c>
      <c r="P9930" t="s">
        <v>929</v>
      </c>
      <c r="Q9930" t="s">
        <v>929</v>
      </c>
      <c r="R9930" t="s">
        <v>930</v>
      </c>
      <c r="S9930" t="s">
        <v>929</v>
      </c>
      <c r="T9930" t="s">
        <v>929</v>
      </c>
      <c r="U9930" t="s">
        <v>930</v>
      </c>
      <c r="V9930" t="s">
        <v>930</v>
      </c>
      <c r="W9930" t="s">
        <v>930</v>
      </c>
      <c r="X9930" t="s">
        <v>930</v>
      </c>
      <c r="Y9930" t="s">
        <v>930</v>
      </c>
      <c r="Z9930" t="s">
        <v>930</v>
      </c>
      <c r="AA9930" t="s">
        <v>929</v>
      </c>
      <c r="AB9930" t="s">
        <v>929</v>
      </c>
      <c r="AC9930" t="s">
        <v>929</v>
      </c>
      <c r="AD9930" t="s">
        <v>929</v>
      </c>
      <c r="AE9930" t="s">
        <v>929</v>
      </c>
      <c r="AF9930" t="s">
        <v>929</v>
      </c>
      <c r="AG9930" t="s">
        <v>930</v>
      </c>
      <c r="AH9930" t="s">
        <v>930</v>
      </c>
      <c r="AI9930" t="s">
        <v>930</v>
      </c>
      <c r="AJ9930" t="s">
        <v>930</v>
      </c>
      <c r="AK9930" t="s">
        <v>930</v>
      </c>
      <c r="AL9930" t="s">
        <v>930</v>
      </c>
      <c r="AM9930" t="s">
        <v>929</v>
      </c>
      <c r="AN9930" t="s">
        <v>929</v>
      </c>
      <c r="AO9930" t="s">
        <v>929</v>
      </c>
      <c r="AP9930" t="s">
        <v>929</v>
      </c>
      <c r="AQ9930" t="s">
        <v>929</v>
      </c>
      <c r="AR9930" t="s">
        <v>929</v>
      </c>
    </row>
    <row r="9931" spans="1:44">
      <c r="A9931">
        <v>806171</v>
      </c>
      <c r="B9931" t="s">
        <v>104</v>
      </c>
      <c r="C9931" t="s">
        <v>929</v>
      </c>
      <c r="D9931" t="s">
        <v>929</v>
      </c>
      <c r="E9931" t="s">
        <v>929</v>
      </c>
      <c r="F9931" t="s">
        <v>929</v>
      </c>
      <c r="G9931" t="s">
        <v>929</v>
      </c>
      <c r="H9931" t="s">
        <v>929</v>
      </c>
      <c r="I9931" t="s">
        <v>929</v>
      </c>
      <c r="J9931" t="s">
        <v>929</v>
      </c>
      <c r="K9931" t="s">
        <v>930</v>
      </c>
      <c r="L9931" t="s">
        <v>930</v>
      </c>
      <c r="M9931" t="s">
        <v>929</v>
      </c>
      <c r="N9931" t="s">
        <v>930</v>
      </c>
      <c r="O9931" t="s">
        <v>929</v>
      </c>
      <c r="P9931" t="s">
        <v>929</v>
      </c>
      <c r="Q9931" t="s">
        <v>929</v>
      </c>
      <c r="R9931" t="s">
        <v>930</v>
      </c>
      <c r="S9931" t="s">
        <v>929</v>
      </c>
      <c r="T9931" t="s">
        <v>930</v>
      </c>
      <c r="U9931" t="s">
        <v>930</v>
      </c>
      <c r="V9931" t="s">
        <v>929</v>
      </c>
      <c r="W9931" t="s">
        <v>930</v>
      </c>
      <c r="X9931" t="s">
        <v>930</v>
      </c>
      <c r="Y9931" t="s">
        <v>930</v>
      </c>
      <c r="Z9931" t="s">
        <v>930</v>
      </c>
      <c r="AA9931" t="s">
        <v>930</v>
      </c>
      <c r="AB9931" t="s">
        <v>930</v>
      </c>
      <c r="AC9931" t="s">
        <v>928</v>
      </c>
      <c r="AD9931" t="s">
        <v>930</v>
      </c>
      <c r="AE9931" t="s">
        <v>930</v>
      </c>
      <c r="AF9931" t="s">
        <v>930</v>
      </c>
      <c r="AG9931" t="s">
        <v>930</v>
      </c>
      <c r="AH9931" t="s">
        <v>930</v>
      </c>
      <c r="AI9931" t="s">
        <v>930</v>
      </c>
      <c r="AJ9931" t="s">
        <v>930</v>
      </c>
      <c r="AK9931" t="s">
        <v>929</v>
      </c>
      <c r="AL9931" t="s">
        <v>930</v>
      </c>
      <c r="AM9931" t="s">
        <v>929</v>
      </c>
      <c r="AN9931" t="s">
        <v>929</v>
      </c>
      <c r="AO9931" t="s">
        <v>929</v>
      </c>
      <c r="AP9931" t="s">
        <v>929</v>
      </c>
      <c r="AQ9931" t="s">
        <v>929</v>
      </c>
      <c r="AR9931" t="s">
        <v>929</v>
      </c>
    </row>
    <row r="9932" spans="1:44">
      <c r="A9932">
        <v>806172</v>
      </c>
      <c r="B9932" t="s">
        <v>104</v>
      </c>
      <c r="C9932" t="s">
        <v>929</v>
      </c>
      <c r="D9932" t="s">
        <v>929</v>
      </c>
      <c r="E9932" t="s">
        <v>929</v>
      </c>
      <c r="F9932" t="s">
        <v>929</v>
      </c>
      <c r="G9932" t="s">
        <v>929</v>
      </c>
      <c r="H9932" t="s">
        <v>929</v>
      </c>
      <c r="I9932" t="s">
        <v>929</v>
      </c>
      <c r="J9932" t="s">
        <v>929</v>
      </c>
      <c r="K9932" t="s">
        <v>929</v>
      </c>
      <c r="L9932" t="s">
        <v>929</v>
      </c>
      <c r="M9932" t="s">
        <v>929</v>
      </c>
      <c r="N9932" t="s">
        <v>929</v>
      </c>
      <c r="O9932" t="s">
        <v>929</v>
      </c>
      <c r="P9932" t="s">
        <v>929</v>
      </c>
      <c r="Q9932" t="s">
        <v>929</v>
      </c>
      <c r="R9932" t="s">
        <v>929</v>
      </c>
      <c r="S9932" t="s">
        <v>929</v>
      </c>
      <c r="T9932" t="s">
        <v>929</v>
      </c>
      <c r="U9932" t="s">
        <v>929</v>
      </c>
      <c r="V9932" t="s">
        <v>930</v>
      </c>
      <c r="W9932" t="s">
        <v>930</v>
      </c>
      <c r="X9932" t="s">
        <v>929</v>
      </c>
      <c r="Y9932" t="s">
        <v>929</v>
      </c>
      <c r="Z9932" t="s">
        <v>930</v>
      </c>
      <c r="AA9932" t="s">
        <v>929</v>
      </c>
      <c r="AB9932" t="s">
        <v>929</v>
      </c>
      <c r="AC9932" t="s">
        <v>929</v>
      </c>
      <c r="AD9932" t="s">
        <v>929</v>
      </c>
      <c r="AE9932" t="s">
        <v>929</v>
      </c>
      <c r="AF9932" t="s">
        <v>930</v>
      </c>
      <c r="AG9932" t="s">
        <v>929</v>
      </c>
      <c r="AH9932" t="s">
        <v>930</v>
      </c>
      <c r="AI9932" t="s">
        <v>929</v>
      </c>
      <c r="AJ9932" t="s">
        <v>930</v>
      </c>
      <c r="AK9932" t="s">
        <v>929</v>
      </c>
      <c r="AL9932" t="s">
        <v>930</v>
      </c>
      <c r="AM9932" t="s">
        <v>929</v>
      </c>
      <c r="AN9932" t="s">
        <v>929</v>
      </c>
      <c r="AO9932" t="s">
        <v>929</v>
      </c>
      <c r="AP9932" t="s">
        <v>929</v>
      </c>
      <c r="AQ9932" t="s">
        <v>929</v>
      </c>
      <c r="AR9932" t="s">
        <v>929</v>
      </c>
    </row>
    <row r="9933" spans="1:44">
      <c r="A9933">
        <v>806210</v>
      </c>
      <c r="B9933" t="s">
        <v>104</v>
      </c>
      <c r="C9933" t="s">
        <v>930</v>
      </c>
      <c r="D9933" t="s">
        <v>929</v>
      </c>
      <c r="E9933" t="s">
        <v>929</v>
      </c>
      <c r="F9933" t="s">
        <v>929</v>
      </c>
      <c r="G9933" t="s">
        <v>929</v>
      </c>
      <c r="H9933" t="s">
        <v>930</v>
      </c>
      <c r="I9933" t="s">
        <v>929</v>
      </c>
      <c r="J9933" t="s">
        <v>929</v>
      </c>
      <c r="K9933" t="s">
        <v>929</v>
      </c>
      <c r="L9933" t="s">
        <v>929</v>
      </c>
      <c r="M9933" t="s">
        <v>929</v>
      </c>
      <c r="N9933" t="s">
        <v>930</v>
      </c>
      <c r="O9933" t="s">
        <v>929</v>
      </c>
      <c r="P9933" t="s">
        <v>930</v>
      </c>
      <c r="Q9933" t="s">
        <v>930</v>
      </c>
      <c r="R9933" t="s">
        <v>928</v>
      </c>
      <c r="S9933" t="s">
        <v>930</v>
      </c>
      <c r="T9933" t="s">
        <v>930</v>
      </c>
      <c r="U9933" t="s">
        <v>930</v>
      </c>
      <c r="V9933" t="s">
        <v>930</v>
      </c>
      <c r="W9933" t="s">
        <v>930</v>
      </c>
      <c r="X9933" t="s">
        <v>930</v>
      </c>
      <c r="Y9933" t="s">
        <v>930</v>
      </c>
      <c r="Z9933" t="s">
        <v>930</v>
      </c>
      <c r="AA9933" t="s">
        <v>930</v>
      </c>
      <c r="AB9933" t="s">
        <v>930</v>
      </c>
      <c r="AC9933" t="s">
        <v>930</v>
      </c>
      <c r="AD9933" t="s">
        <v>930</v>
      </c>
      <c r="AE9933" t="s">
        <v>930</v>
      </c>
      <c r="AF9933" t="s">
        <v>930</v>
      </c>
      <c r="AG9933" t="s">
        <v>930</v>
      </c>
      <c r="AH9933" t="s">
        <v>930</v>
      </c>
      <c r="AI9933" t="s">
        <v>930</v>
      </c>
      <c r="AJ9933" t="s">
        <v>930</v>
      </c>
      <c r="AK9933" t="s">
        <v>929</v>
      </c>
      <c r="AL9933" t="s">
        <v>930</v>
      </c>
      <c r="AM9933" t="s">
        <v>929</v>
      </c>
      <c r="AN9933" t="s">
        <v>929</v>
      </c>
      <c r="AO9933" t="s">
        <v>929</v>
      </c>
      <c r="AP9933" t="s">
        <v>929</v>
      </c>
      <c r="AQ9933" t="s">
        <v>929</v>
      </c>
      <c r="AR9933" t="s">
        <v>929</v>
      </c>
    </row>
    <row r="9934" spans="1:44">
      <c r="A9934">
        <v>806246</v>
      </c>
      <c r="B9934" t="s">
        <v>104</v>
      </c>
      <c r="C9934" t="s">
        <v>930</v>
      </c>
      <c r="D9934" t="s">
        <v>930</v>
      </c>
      <c r="E9934" t="s">
        <v>930</v>
      </c>
      <c r="F9934" t="s">
        <v>930</v>
      </c>
      <c r="G9934" t="s">
        <v>930</v>
      </c>
      <c r="H9934" t="s">
        <v>930</v>
      </c>
      <c r="I9934" t="s">
        <v>929</v>
      </c>
      <c r="J9934" t="s">
        <v>929</v>
      </c>
      <c r="K9934" t="s">
        <v>929</v>
      </c>
      <c r="L9934" t="s">
        <v>929</v>
      </c>
      <c r="M9934" t="s">
        <v>929</v>
      </c>
      <c r="N9934" t="s">
        <v>930</v>
      </c>
      <c r="O9934" t="s">
        <v>929</v>
      </c>
      <c r="P9934" t="s">
        <v>928</v>
      </c>
      <c r="Q9934" t="s">
        <v>930</v>
      </c>
      <c r="R9934" t="s">
        <v>928</v>
      </c>
      <c r="S9934" t="s">
        <v>930</v>
      </c>
      <c r="T9934" t="s">
        <v>930</v>
      </c>
      <c r="U9934" t="s">
        <v>930</v>
      </c>
      <c r="V9934" t="s">
        <v>930</v>
      </c>
      <c r="W9934" t="s">
        <v>930</v>
      </c>
      <c r="X9934" t="s">
        <v>930</v>
      </c>
      <c r="Y9934" t="s">
        <v>930</v>
      </c>
      <c r="Z9934" t="s">
        <v>929</v>
      </c>
      <c r="AA9934" t="s">
        <v>930</v>
      </c>
      <c r="AB9934" t="s">
        <v>930</v>
      </c>
      <c r="AC9934" t="s">
        <v>930</v>
      </c>
      <c r="AD9934" t="s">
        <v>930</v>
      </c>
      <c r="AE9934" t="s">
        <v>930</v>
      </c>
      <c r="AF9934" t="s">
        <v>930</v>
      </c>
      <c r="AG9934" t="s">
        <v>930</v>
      </c>
      <c r="AH9934" t="s">
        <v>930</v>
      </c>
      <c r="AI9934" t="s">
        <v>930</v>
      </c>
      <c r="AJ9934" t="s">
        <v>930</v>
      </c>
      <c r="AK9934" t="s">
        <v>929</v>
      </c>
      <c r="AL9934" t="s">
        <v>930</v>
      </c>
      <c r="AM9934" t="s">
        <v>929</v>
      </c>
      <c r="AN9934" t="s">
        <v>929</v>
      </c>
      <c r="AO9934" t="s">
        <v>929</v>
      </c>
      <c r="AP9934" t="s">
        <v>929</v>
      </c>
      <c r="AQ9934" t="s">
        <v>929</v>
      </c>
      <c r="AR9934" t="s">
        <v>929</v>
      </c>
    </row>
    <row r="9935" spans="1:44">
      <c r="A9935">
        <v>806279</v>
      </c>
      <c r="B9935" t="s">
        <v>104</v>
      </c>
      <c r="C9935" t="s">
        <v>929</v>
      </c>
      <c r="D9935" t="s">
        <v>930</v>
      </c>
      <c r="E9935" t="s">
        <v>929</v>
      </c>
      <c r="F9935" t="s">
        <v>929</v>
      </c>
      <c r="G9935" t="s">
        <v>929</v>
      </c>
      <c r="H9935" t="s">
        <v>929</v>
      </c>
      <c r="I9935" t="s">
        <v>929</v>
      </c>
      <c r="J9935" t="s">
        <v>930</v>
      </c>
      <c r="K9935" t="s">
        <v>929</v>
      </c>
      <c r="L9935" t="s">
        <v>929</v>
      </c>
      <c r="M9935" t="s">
        <v>929</v>
      </c>
      <c r="N9935" t="s">
        <v>929</v>
      </c>
      <c r="O9935" t="s">
        <v>929</v>
      </c>
      <c r="P9935" t="s">
        <v>929</v>
      </c>
      <c r="Q9935" t="s">
        <v>929</v>
      </c>
      <c r="R9935" t="s">
        <v>929</v>
      </c>
      <c r="S9935" t="s">
        <v>929</v>
      </c>
      <c r="T9935" t="s">
        <v>929</v>
      </c>
      <c r="U9935" t="s">
        <v>929</v>
      </c>
      <c r="V9935" t="s">
        <v>930</v>
      </c>
      <c r="W9935" t="s">
        <v>930</v>
      </c>
      <c r="X9935" t="s">
        <v>929</v>
      </c>
      <c r="Y9935" t="s">
        <v>930</v>
      </c>
      <c r="Z9935" t="s">
        <v>930</v>
      </c>
      <c r="AA9935" t="s">
        <v>929</v>
      </c>
      <c r="AB9935" t="s">
        <v>929</v>
      </c>
      <c r="AC9935" t="s">
        <v>929</v>
      </c>
      <c r="AD9935" t="s">
        <v>929</v>
      </c>
      <c r="AE9935" t="s">
        <v>929</v>
      </c>
      <c r="AF9935" t="s">
        <v>929</v>
      </c>
      <c r="AG9935" t="s">
        <v>929</v>
      </c>
      <c r="AH9935" t="s">
        <v>930</v>
      </c>
      <c r="AI9935" t="s">
        <v>930</v>
      </c>
      <c r="AJ9935" t="s">
        <v>930</v>
      </c>
      <c r="AK9935" t="s">
        <v>930</v>
      </c>
      <c r="AL9935" t="s">
        <v>930</v>
      </c>
      <c r="AM9935" t="s">
        <v>929</v>
      </c>
      <c r="AN9935" t="s">
        <v>929</v>
      </c>
      <c r="AO9935" t="s">
        <v>929</v>
      </c>
      <c r="AP9935" t="s">
        <v>929</v>
      </c>
      <c r="AQ9935" t="s">
        <v>929</v>
      </c>
      <c r="AR9935" t="s">
        <v>929</v>
      </c>
    </row>
    <row r="9936" spans="1:44">
      <c r="A9936">
        <v>806281</v>
      </c>
      <c r="B9936" t="s">
        <v>104</v>
      </c>
      <c r="C9936" t="s">
        <v>930</v>
      </c>
      <c r="D9936" t="s">
        <v>928</v>
      </c>
      <c r="E9936" t="s">
        <v>929</v>
      </c>
      <c r="F9936" t="s">
        <v>930</v>
      </c>
      <c r="G9936" t="s">
        <v>930</v>
      </c>
      <c r="H9936" t="s">
        <v>930</v>
      </c>
      <c r="I9936" t="s">
        <v>929</v>
      </c>
      <c r="J9936" t="s">
        <v>929</v>
      </c>
      <c r="K9936" t="s">
        <v>929</v>
      </c>
      <c r="L9936" t="s">
        <v>929</v>
      </c>
      <c r="M9936" t="s">
        <v>929</v>
      </c>
      <c r="N9936" t="s">
        <v>929</v>
      </c>
      <c r="O9936" t="s">
        <v>929</v>
      </c>
      <c r="P9936" t="s">
        <v>930</v>
      </c>
      <c r="Q9936" t="s">
        <v>929</v>
      </c>
      <c r="R9936" t="s">
        <v>929</v>
      </c>
      <c r="S9936" t="s">
        <v>929</v>
      </c>
      <c r="T9936" t="s">
        <v>929</v>
      </c>
      <c r="U9936" t="s">
        <v>930</v>
      </c>
      <c r="V9936" t="s">
        <v>930</v>
      </c>
      <c r="W9936" t="s">
        <v>930</v>
      </c>
      <c r="X9936" t="s">
        <v>930</v>
      </c>
      <c r="Y9936" t="s">
        <v>930</v>
      </c>
      <c r="Z9936" t="s">
        <v>930</v>
      </c>
      <c r="AA9936" t="s">
        <v>930</v>
      </c>
      <c r="AB9936" t="s">
        <v>930</v>
      </c>
      <c r="AC9936" t="s">
        <v>930</v>
      </c>
      <c r="AD9936" t="s">
        <v>930</v>
      </c>
      <c r="AE9936" t="s">
        <v>930</v>
      </c>
      <c r="AF9936" t="s">
        <v>930</v>
      </c>
      <c r="AG9936" t="s">
        <v>930</v>
      </c>
      <c r="AH9936" t="s">
        <v>930</v>
      </c>
      <c r="AI9936" t="s">
        <v>930</v>
      </c>
      <c r="AJ9936" t="s">
        <v>930</v>
      </c>
      <c r="AK9936" t="s">
        <v>930</v>
      </c>
      <c r="AL9936" t="s">
        <v>930</v>
      </c>
      <c r="AM9936" t="s">
        <v>929</v>
      </c>
      <c r="AN9936" t="s">
        <v>929</v>
      </c>
      <c r="AO9936" t="s">
        <v>929</v>
      </c>
      <c r="AP9936" t="s">
        <v>929</v>
      </c>
      <c r="AQ9936" t="s">
        <v>929</v>
      </c>
      <c r="AR9936" t="s">
        <v>929</v>
      </c>
    </row>
    <row r="9937" spans="1:44">
      <c r="A9937">
        <v>806293</v>
      </c>
      <c r="B9937" t="s">
        <v>104</v>
      </c>
      <c r="C9937" t="s">
        <v>930</v>
      </c>
      <c r="D9937" t="s">
        <v>929</v>
      </c>
      <c r="E9937" t="s">
        <v>929</v>
      </c>
      <c r="F9937" t="s">
        <v>930</v>
      </c>
      <c r="G9937" t="s">
        <v>928</v>
      </c>
      <c r="H9937" t="s">
        <v>930</v>
      </c>
      <c r="I9937" t="s">
        <v>929</v>
      </c>
      <c r="J9937" t="s">
        <v>929</v>
      </c>
      <c r="K9937" t="s">
        <v>929</v>
      </c>
      <c r="L9937" t="s">
        <v>929</v>
      </c>
      <c r="M9937" t="s">
        <v>929</v>
      </c>
      <c r="N9937" t="s">
        <v>930</v>
      </c>
      <c r="O9937" t="s">
        <v>930</v>
      </c>
      <c r="P9937" t="s">
        <v>929</v>
      </c>
      <c r="Q9937" t="s">
        <v>928</v>
      </c>
      <c r="R9937" t="s">
        <v>928</v>
      </c>
      <c r="S9937" t="s">
        <v>929</v>
      </c>
      <c r="T9937" t="s">
        <v>930</v>
      </c>
      <c r="U9937" t="s">
        <v>930</v>
      </c>
      <c r="V9937" t="s">
        <v>930</v>
      </c>
      <c r="W9937" t="s">
        <v>930</v>
      </c>
      <c r="X9937" t="s">
        <v>929</v>
      </c>
      <c r="Y9937" t="s">
        <v>929</v>
      </c>
      <c r="Z9937" t="s">
        <v>930</v>
      </c>
      <c r="AA9937" t="s">
        <v>930</v>
      </c>
      <c r="AB9937" t="s">
        <v>930</v>
      </c>
      <c r="AC9937" t="s">
        <v>930</v>
      </c>
      <c r="AD9937" t="s">
        <v>928</v>
      </c>
      <c r="AE9937" t="s">
        <v>930</v>
      </c>
      <c r="AF9937" t="s">
        <v>930</v>
      </c>
      <c r="AG9937" t="s">
        <v>930</v>
      </c>
      <c r="AH9937" t="s">
        <v>930</v>
      </c>
      <c r="AI9937" t="s">
        <v>930</v>
      </c>
      <c r="AJ9937" t="s">
        <v>930</v>
      </c>
      <c r="AK9937" t="s">
        <v>930</v>
      </c>
      <c r="AL9937" t="s">
        <v>930</v>
      </c>
      <c r="AM9937" t="s">
        <v>929</v>
      </c>
      <c r="AN9937" t="s">
        <v>929</v>
      </c>
      <c r="AO9937" t="s">
        <v>929</v>
      </c>
      <c r="AP9937" t="s">
        <v>929</v>
      </c>
      <c r="AQ9937" t="s">
        <v>929</v>
      </c>
      <c r="AR9937" t="s">
        <v>929</v>
      </c>
    </row>
    <row r="9938" spans="1:44">
      <c r="A9938">
        <v>806298</v>
      </c>
      <c r="B9938" t="s">
        <v>104</v>
      </c>
      <c r="C9938" t="s">
        <v>930</v>
      </c>
      <c r="D9938" t="s">
        <v>930</v>
      </c>
      <c r="E9938" t="s">
        <v>929</v>
      </c>
      <c r="F9938" t="s">
        <v>929</v>
      </c>
      <c r="G9938" t="s">
        <v>929</v>
      </c>
      <c r="H9938" t="s">
        <v>929</v>
      </c>
      <c r="I9938" t="s">
        <v>929</v>
      </c>
      <c r="J9938" t="s">
        <v>930</v>
      </c>
      <c r="K9938" t="s">
        <v>929</v>
      </c>
      <c r="L9938" t="s">
        <v>930</v>
      </c>
      <c r="M9938" t="s">
        <v>929</v>
      </c>
      <c r="N9938" t="s">
        <v>930</v>
      </c>
      <c r="O9938" t="s">
        <v>929</v>
      </c>
      <c r="P9938" t="s">
        <v>930</v>
      </c>
      <c r="Q9938" t="s">
        <v>929</v>
      </c>
      <c r="R9938" t="s">
        <v>930</v>
      </c>
      <c r="S9938" t="s">
        <v>929</v>
      </c>
      <c r="T9938" t="s">
        <v>929</v>
      </c>
      <c r="U9938" t="s">
        <v>930</v>
      </c>
      <c r="V9938" t="s">
        <v>929</v>
      </c>
      <c r="W9938" t="s">
        <v>930</v>
      </c>
      <c r="X9938" t="s">
        <v>930</v>
      </c>
      <c r="Y9938" t="s">
        <v>930</v>
      </c>
      <c r="Z9938" t="s">
        <v>929</v>
      </c>
      <c r="AA9938" t="s">
        <v>930</v>
      </c>
      <c r="AB9938" t="s">
        <v>928</v>
      </c>
      <c r="AC9938" t="s">
        <v>930</v>
      </c>
      <c r="AD9938" t="s">
        <v>930</v>
      </c>
      <c r="AE9938" t="s">
        <v>930</v>
      </c>
      <c r="AF9938" t="s">
        <v>930</v>
      </c>
      <c r="AG9938" t="s">
        <v>930</v>
      </c>
      <c r="AH9938" t="s">
        <v>930</v>
      </c>
      <c r="AI9938" t="s">
        <v>930</v>
      </c>
      <c r="AJ9938" t="s">
        <v>930</v>
      </c>
      <c r="AK9938" t="s">
        <v>930</v>
      </c>
      <c r="AL9938" t="s">
        <v>930</v>
      </c>
      <c r="AM9938" t="s">
        <v>929</v>
      </c>
      <c r="AN9938" t="s">
        <v>929</v>
      </c>
      <c r="AO9938" t="s">
        <v>929</v>
      </c>
      <c r="AP9938" t="s">
        <v>929</v>
      </c>
      <c r="AQ9938" t="s">
        <v>929</v>
      </c>
      <c r="AR9938" t="s">
        <v>929</v>
      </c>
    </row>
    <row r="9939" spans="1:44">
      <c r="A9939">
        <v>806300</v>
      </c>
      <c r="B9939" t="s">
        <v>104</v>
      </c>
      <c r="C9939" t="s">
        <v>930</v>
      </c>
      <c r="D9939" t="s">
        <v>930</v>
      </c>
      <c r="E9939" t="s">
        <v>929</v>
      </c>
      <c r="F9939" t="s">
        <v>930</v>
      </c>
      <c r="G9939" t="s">
        <v>929</v>
      </c>
      <c r="H9939" t="s">
        <v>930</v>
      </c>
      <c r="I9939" t="s">
        <v>929</v>
      </c>
      <c r="J9939" t="s">
        <v>929</v>
      </c>
      <c r="K9939" t="s">
        <v>929</v>
      </c>
      <c r="L9939" t="s">
        <v>929</v>
      </c>
      <c r="M9939" t="s">
        <v>929</v>
      </c>
      <c r="N9939" t="s">
        <v>929</v>
      </c>
      <c r="O9939" t="s">
        <v>930</v>
      </c>
      <c r="P9939" t="s">
        <v>930</v>
      </c>
      <c r="Q9939" t="s">
        <v>930</v>
      </c>
      <c r="R9939" t="s">
        <v>930</v>
      </c>
      <c r="S9939" t="s">
        <v>930</v>
      </c>
      <c r="T9939" t="s">
        <v>930</v>
      </c>
      <c r="U9939" t="s">
        <v>930</v>
      </c>
      <c r="V9939" t="s">
        <v>930</v>
      </c>
      <c r="W9939" t="s">
        <v>930</v>
      </c>
      <c r="X9939" t="s">
        <v>930</v>
      </c>
      <c r="Y9939" t="s">
        <v>930</v>
      </c>
      <c r="Z9939" t="s">
        <v>930</v>
      </c>
      <c r="AA9939" t="s">
        <v>930</v>
      </c>
      <c r="AB9939" t="s">
        <v>930</v>
      </c>
      <c r="AC9939" t="s">
        <v>930</v>
      </c>
      <c r="AD9939" t="s">
        <v>930</v>
      </c>
      <c r="AE9939" t="s">
        <v>930</v>
      </c>
      <c r="AF9939" t="s">
        <v>930</v>
      </c>
      <c r="AG9939" t="s">
        <v>930</v>
      </c>
      <c r="AH9939" t="s">
        <v>930</v>
      </c>
      <c r="AI9939" t="s">
        <v>930</v>
      </c>
      <c r="AJ9939" t="s">
        <v>930</v>
      </c>
      <c r="AK9939" t="s">
        <v>930</v>
      </c>
      <c r="AL9939" t="s">
        <v>930</v>
      </c>
      <c r="AM9939" t="s">
        <v>929</v>
      </c>
      <c r="AN9939" t="s">
        <v>929</v>
      </c>
      <c r="AO9939" t="s">
        <v>929</v>
      </c>
      <c r="AP9939" t="s">
        <v>929</v>
      </c>
      <c r="AQ9939" t="s">
        <v>929</v>
      </c>
      <c r="AR9939" t="s">
        <v>929</v>
      </c>
    </row>
    <row r="9940" spans="1:44">
      <c r="A9940">
        <v>806347</v>
      </c>
      <c r="B9940" t="s">
        <v>104</v>
      </c>
      <c r="C9940" t="s">
        <v>930</v>
      </c>
      <c r="D9940" t="s">
        <v>930</v>
      </c>
      <c r="E9940" t="s">
        <v>930</v>
      </c>
      <c r="F9940" t="s">
        <v>930</v>
      </c>
      <c r="G9940" t="s">
        <v>930</v>
      </c>
      <c r="H9940" t="s">
        <v>930</v>
      </c>
      <c r="I9940" t="s">
        <v>929</v>
      </c>
      <c r="J9940" t="s">
        <v>929</v>
      </c>
      <c r="K9940" t="s">
        <v>929</v>
      </c>
      <c r="L9940" t="s">
        <v>929</v>
      </c>
      <c r="M9940" t="s">
        <v>929</v>
      </c>
      <c r="N9940" t="s">
        <v>929</v>
      </c>
      <c r="O9940" t="s">
        <v>929</v>
      </c>
      <c r="P9940" t="s">
        <v>929</v>
      </c>
      <c r="Q9940" t="s">
        <v>929</v>
      </c>
      <c r="R9940" t="s">
        <v>929</v>
      </c>
      <c r="S9940" t="s">
        <v>929</v>
      </c>
      <c r="T9940" t="s">
        <v>929</v>
      </c>
      <c r="U9940" t="s">
        <v>930</v>
      </c>
      <c r="V9940" t="s">
        <v>930</v>
      </c>
      <c r="W9940" t="s">
        <v>930</v>
      </c>
      <c r="X9940" t="s">
        <v>930</v>
      </c>
      <c r="Y9940" t="s">
        <v>930</v>
      </c>
      <c r="Z9940" t="s">
        <v>930</v>
      </c>
      <c r="AA9940" t="s">
        <v>929</v>
      </c>
      <c r="AB9940" t="s">
        <v>929</v>
      </c>
      <c r="AC9940" t="s">
        <v>929</v>
      </c>
      <c r="AD9940" t="s">
        <v>929</v>
      </c>
      <c r="AE9940" t="s">
        <v>929</v>
      </c>
      <c r="AF9940" t="s">
        <v>929</v>
      </c>
      <c r="AG9940" t="s">
        <v>930</v>
      </c>
      <c r="AH9940" t="s">
        <v>930</v>
      </c>
      <c r="AI9940" t="s">
        <v>930</v>
      </c>
      <c r="AJ9940" t="s">
        <v>930</v>
      </c>
      <c r="AK9940" t="s">
        <v>930</v>
      </c>
      <c r="AL9940" t="s">
        <v>930</v>
      </c>
      <c r="AM9940" t="s">
        <v>929</v>
      </c>
      <c r="AN9940" t="s">
        <v>929</v>
      </c>
      <c r="AO9940" t="s">
        <v>929</v>
      </c>
      <c r="AP9940" t="s">
        <v>929</v>
      </c>
      <c r="AQ9940" t="s">
        <v>929</v>
      </c>
      <c r="AR9940" t="s">
        <v>929</v>
      </c>
    </row>
    <row r="9941" spans="1:44">
      <c r="A9941">
        <v>806450</v>
      </c>
      <c r="B9941" t="s">
        <v>104</v>
      </c>
      <c r="C9941" t="s">
        <v>929</v>
      </c>
      <c r="D9941" t="s">
        <v>929</v>
      </c>
      <c r="E9941" t="s">
        <v>929</v>
      </c>
      <c r="F9941" t="s">
        <v>929</v>
      </c>
      <c r="G9941" t="s">
        <v>929</v>
      </c>
      <c r="H9941" t="s">
        <v>929</v>
      </c>
      <c r="I9941" t="s">
        <v>929</v>
      </c>
      <c r="J9941" t="s">
        <v>930</v>
      </c>
      <c r="K9941" t="s">
        <v>928</v>
      </c>
      <c r="L9941" t="s">
        <v>928</v>
      </c>
      <c r="M9941" t="s">
        <v>929</v>
      </c>
      <c r="N9941" t="s">
        <v>929</v>
      </c>
      <c r="O9941" t="s">
        <v>929</v>
      </c>
      <c r="P9941" t="s">
        <v>928</v>
      </c>
      <c r="Q9941" t="s">
        <v>930</v>
      </c>
      <c r="R9941" t="s">
        <v>928</v>
      </c>
      <c r="S9941" t="s">
        <v>930</v>
      </c>
      <c r="T9941" t="s">
        <v>928</v>
      </c>
      <c r="U9941" t="s">
        <v>929</v>
      </c>
      <c r="V9941" t="s">
        <v>930</v>
      </c>
      <c r="W9941" t="s">
        <v>929</v>
      </c>
      <c r="X9941" t="s">
        <v>929</v>
      </c>
      <c r="Y9941" t="s">
        <v>928</v>
      </c>
      <c r="Z9941" t="s">
        <v>930</v>
      </c>
      <c r="AA9941" t="s">
        <v>929</v>
      </c>
      <c r="AB9941" t="s">
        <v>930</v>
      </c>
      <c r="AC9941" t="s">
        <v>929</v>
      </c>
      <c r="AD9941" t="s">
        <v>930</v>
      </c>
      <c r="AE9941" t="s">
        <v>930</v>
      </c>
      <c r="AF9941" t="s">
        <v>929</v>
      </c>
      <c r="AG9941" t="s">
        <v>930</v>
      </c>
      <c r="AH9941" t="s">
        <v>930</v>
      </c>
      <c r="AI9941" t="s">
        <v>930</v>
      </c>
      <c r="AJ9941" t="s">
        <v>930</v>
      </c>
      <c r="AK9941" t="s">
        <v>930</v>
      </c>
      <c r="AL9941" t="s">
        <v>930</v>
      </c>
      <c r="AM9941" t="s">
        <v>929</v>
      </c>
      <c r="AN9941" t="s">
        <v>929</v>
      </c>
      <c r="AO9941" t="s">
        <v>929</v>
      </c>
      <c r="AP9941" t="s">
        <v>929</v>
      </c>
      <c r="AQ9941" t="s">
        <v>929</v>
      </c>
      <c r="AR9941" t="s">
        <v>929</v>
      </c>
    </row>
    <row r="9942" spans="1:44">
      <c r="A9942">
        <v>806457</v>
      </c>
      <c r="B9942" t="s">
        <v>104</v>
      </c>
      <c r="C9942" t="s">
        <v>929</v>
      </c>
      <c r="D9942" t="s">
        <v>930</v>
      </c>
      <c r="E9942" t="s">
        <v>930</v>
      </c>
      <c r="F9942" t="s">
        <v>929</v>
      </c>
      <c r="G9942" t="s">
        <v>929</v>
      </c>
      <c r="H9942" t="s">
        <v>929</v>
      </c>
      <c r="I9942" t="s">
        <v>929</v>
      </c>
      <c r="J9942" t="s">
        <v>929</v>
      </c>
      <c r="K9942" t="s">
        <v>929</v>
      </c>
      <c r="L9942" t="s">
        <v>929</v>
      </c>
      <c r="M9942" t="s">
        <v>929</v>
      </c>
      <c r="N9942" t="s">
        <v>929</v>
      </c>
      <c r="O9942" t="s">
        <v>930</v>
      </c>
      <c r="P9942" t="s">
        <v>929</v>
      </c>
      <c r="Q9942" t="s">
        <v>929</v>
      </c>
      <c r="R9942" t="s">
        <v>929</v>
      </c>
      <c r="S9942" t="s">
        <v>930</v>
      </c>
      <c r="T9942" t="s">
        <v>929</v>
      </c>
      <c r="U9942" t="s">
        <v>929</v>
      </c>
      <c r="V9942" t="s">
        <v>929</v>
      </c>
      <c r="W9942" t="s">
        <v>929</v>
      </c>
      <c r="X9942" t="s">
        <v>929</v>
      </c>
      <c r="Y9942" t="s">
        <v>929</v>
      </c>
      <c r="Z9942" t="s">
        <v>929</v>
      </c>
      <c r="AA9942" t="s">
        <v>930</v>
      </c>
      <c r="AB9942" t="s">
        <v>928</v>
      </c>
      <c r="AC9942" t="s">
        <v>929</v>
      </c>
      <c r="AD9942" t="s">
        <v>930</v>
      </c>
      <c r="AE9942" t="s">
        <v>929</v>
      </c>
      <c r="AF9942" t="s">
        <v>930</v>
      </c>
      <c r="AG9942" t="s">
        <v>928</v>
      </c>
      <c r="AH9942" t="s">
        <v>928</v>
      </c>
      <c r="AI9942" t="s">
        <v>930</v>
      </c>
      <c r="AJ9942" t="s">
        <v>930</v>
      </c>
      <c r="AK9942" t="s">
        <v>930</v>
      </c>
      <c r="AL9942" t="s">
        <v>928</v>
      </c>
      <c r="AM9942" t="s">
        <v>929</v>
      </c>
      <c r="AN9942" t="s">
        <v>929</v>
      </c>
      <c r="AO9942" t="s">
        <v>929</v>
      </c>
      <c r="AP9942" t="s">
        <v>929</v>
      </c>
      <c r="AQ9942" t="s">
        <v>929</v>
      </c>
      <c r="AR9942" t="s">
        <v>929</v>
      </c>
    </row>
    <row r="9943" spans="1:44">
      <c r="A9943">
        <v>806460</v>
      </c>
      <c r="B9943" t="s">
        <v>104</v>
      </c>
      <c r="C9943" t="s">
        <v>929</v>
      </c>
      <c r="D9943" t="s">
        <v>930</v>
      </c>
      <c r="E9943" t="s">
        <v>929</v>
      </c>
      <c r="F9943" t="s">
        <v>929</v>
      </c>
      <c r="G9943" t="s">
        <v>929</v>
      </c>
      <c r="H9943" t="s">
        <v>929</v>
      </c>
      <c r="I9943" t="s">
        <v>929</v>
      </c>
      <c r="J9943" t="s">
        <v>930</v>
      </c>
      <c r="K9943" t="s">
        <v>930</v>
      </c>
      <c r="L9943" t="s">
        <v>928</v>
      </c>
      <c r="M9943" t="s">
        <v>929</v>
      </c>
      <c r="N9943" t="s">
        <v>929</v>
      </c>
      <c r="O9943" t="s">
        <v>930</v>
      </c>
      <c r="P9943" t="s">
        <v>930</v>
      </c>
      <c r="Q9943" t="s">
        <v>929</v>
      </c>
      <c r="R9943" t="s">
        <v>930</v>
      </c>
      <c r="S9943" t="s">
        <v>929</v>
      </c>
      <c r="T9943" t="s">
        <v>930</v>
      </c>
      <c r="U9943" t="s">
        <v>929</v>
      </c>
      <c r="V9943" t="s">
        <v>929</v>
      </c>
      <c r="W9943" t="s">
        <v>929</v>
      </c>
      <c r="X9943" t="s">
        <v>929</v>
      </c>
      <c r="Y9943" t="s">
        <v>930</v>
      </c>
      <c r="Z9943" t="s">
        <v>930</v>
      </c>
      <c r="AA9943" t="s">
        <v>930</v>
      </c>
      <c r="AB9943" t="s">
        <v>928</v>
      </c>
      <c r="AC9943" t="s">
        <v>930</v>
      </c>
      <c r="AD9943" t="s">
        <v>930</v>
      </c>
      <c r="AE9943" t="s">
        <v>930</v>
      </c>
      <c r="AF9943" t="s">
        <v>930</v>
      </c>
      <c r="AG9943" t="s">
        <v>928</v>
      </c>
      <c r="AH9943" t="s">
        <v>930</v>
      </c>
      <c r="AI9943" t="s">
        <v>930</v>
      </c>
      <c r="AJ9943" t="s">
        <v>930</v>
      </c>
      <c r="AK9943" t="s">
        <v>929</v>
      </c>
      <c r="AL9943" t="s">
        <v>930</v>
      </c>
      <c r="AM9943" t="s">
        <v>929</v>
      </c>
      <c r="AN9943" t="s">
        <v>929</v>
      </c>
      <c r="AO9943" t="s">
        <v>929</v>
      </c>
      <c r="AP9943" t="s">
        <v>929</v>
      </c>
      <c r="AQ9943" t="s">
        <v>929</v>
      </c>
      <c r="AR9943" t="s">
        <v>929</v>
      </c>
    </row>
    <row r="9944" spans="1:44">
      <c r="A9944">
        <v>806465</v>
      </c>
      <c r="B9944" t="s">
        <v>104</v>
      </c>
      <c r="C9944" t="s">
        <v>929</v>
      </c>
      <c r="D9944" t="s">
        <v>930</v>
      </c>
      <c r="E9944" t="s">
        <v>930</v>
      </c>
      <c r="F9944" t="s">
        <v>929</v>
      </c>
      <c r="G9944" t="s">
        <v>929</v>
      </c>
      <c r="H9944" t="s">
        <v>929</v>
      </c>
      <c r="I9944" t="s">
        <v>929</v>
      </c>
      <c r="J9944" t="s">
        <v>929</v>
      </c>
      <c r="K9944" t="s">
        <v>929</v>
      </c>
      <c r="L9944" t="s">
        <v>929</v>
      </c>
      <c r="M9944" t="s">
        <v>929</v>
      </c>
      <c r="N9944" t="s">
        <v>929</v>
      </c>
      <c r="O9944" t="s">
        <v>929</v>
      </c>
      <c r="P9944" t="s">
        <v>930</v>
      </c>
      <c r="Q9944" t="s">
        <v>930</v>
      </c>
      <c r="R9944" t="s">
        <v>930</v>
      </c>
      <c r="S9944" t="s">
        <v>930</v>
      </c>
      <c r="T9944" t="s">
        <v>930</v>
      </c>
      <c r="U9944" t="s">
        <v>929</v>
      </c>
      <c r="V9944" t="s">
        <v>929</v>
      </c>
      <c r="W9944" t="s">
        <v>929</v>
      </c>
      <c r="X9944" t="s">
        <v>929</v>
      </c>
      <c r="Y9944" t="s">
        <v>929</v>
      </c>
      <c r="Z9944" t="s">
        <v>929</v>
      </c>
      <c r="AA9944" t="s">
        <v>930</v>
      </c>
      <c r="AB9944" t="s">
        <v>930</v>
      </c>
      <c r="AC9944" t="s">
        <v>930</v>
      </c>
      <c r="AD9944" t="s">
        <v>930</v>
      </c>
      <c r="AE9944" t="s">
        <v>930</v>
      </c>
      <c r="AF9944" t="s">
        <v>930</v>
      </c>
      <c r="AG9944" t="s">
        <v>928</v>
      </c>
      <c r="AH9944" t="s">
        <v>928</v>
      </c>
      <c r="AI9944" t="s">
        <v>930</v>
      </c>
      <c r="AJ9944" t="s">
        <v>928</v>
      </c>
      <c r="AK9944" t="s">
        <v>930</v>
      </c>
      <c r="AL9944" t="s">
        <v>928</v>
      </c>
      <c r="AM9944" t="s">
        <v>929</v>
      </c>
      <c r="AN9944" t="s">
        <v>929</v>
      </c>
      <c r="AO9944" t="s">
        <v>929</v>
      </c>
      <c r="AP9944" t="s">
        <v>929</v>
      </c>
      <c r="AQ9944" t="s">
        <v>929</v>
      </c>
      <c r="AR9944" t="s">
        <v>929</v>
      </c>
    </row>
    <row r="9945" spans="1:44">
      <c r="A9945">
        <v>806490</v>
      </c>
      <c r="B9945" t="s">
        <v>104</v>
      </c>
      <c r="C9945" t="s">
        <v>929</v>
      </c>
      <c r="D9945" t="s">
        <v>929</v>
      </c>
      <c r="E9945" t="s">
        <v>929</v>
      </c>
      <c r="F9945" t="s">
        <v>929</v>
      </c>
      <c r="G9945" t="s">
        <v>929</v>
      </c>
      <c r="H9945" t="s">
        <v>929</v>
      </c>
      <c r="I9945" t="s">
        <v>929</v>
      </c>
      <c r="J9945" t="s">
        <v>929</v>
      </c>
      <c r="K9945" t="s">
        <v>929</v>
      </c>
      <c r="L9945" t="s">
        <v>930</v>
      </c>
      <c r="M9945" t="s">
        <v>929</v>
      </c>
      <c r="N9945" t="s">
        <v>929</v>
      </c>
      <c r="O9945" t="s">
        <v>929</v>
      </c>
      <c r="P9945" t="s">
        <v>930</v>
      </c>
      <c r="Q9945" t="s">
        <v>930</v>
      </c>
      <c r="R9945" t="s">
        <v>930</v>
      </c>
      <c r="S9945" t="s">
        <v>930</v>
      </c>
      <c r="T9945" t="s">
        <v>930</v>
      </c>
      <c r="U9945" t="s">
        <v>929</v>
      </c>
      <c r="V9945" t="s">
        <v>929</v>
      </c>
      <c r="W9945" t="s">
        <v>930</v>
      </c>
      <c r="X9945" t="s">
        <v>929</v>
      </c>
      <c r="Y9945" t="s">
        <v>929</v>
      </c>
      <c r="Z9945" t="s">
        <v>929</v>
      </c>
      <c r="AA9945" t="s">
        <v>930</v>
      </c>
      <c r="AB9945" t="s">
        <v>930</v>
      </c>
      <c r="AC9945" t="s">
        <v>930</v>
      </c>
      <c r="AD9945" t="s">
        <v>930</v>
      </c>
      <c r="AE9945" t="s">
        <v>930</v>
      </c>
      <c r="AF9945" t="s">
        <v>930</v>
      </c>
      <c r="AG9945" t="s">
        <v>930</v>
      </c>
      <c r="AH9945" t="s">
        <v>930</v>
      </c>
      <c r="AI9945" t="s">
        <v>930</v>
      </c>
      <c r="AJ9945" t="s">
        <v>930</v>
      </c>
      <c r="AK9945" t="s">
        <v>929</v>
      </c>
      <c r="AL9945" t="s">
        <v>930</v>
      </c>
      <c r="AM9945" t="s">
        <v>929</v>
      </c>
      <c r="AN9945" t="s">
        <v>929</v>
      </c>
      <c r="AO9945" t="s">
        <v>929</v>
      </c>
      <c r="AP9945" t="s">
        <v>929</v>
      </c>
      <c r="AQ9945" t="s">
        <v>929</v>
      </c>
      <c r="AR9945" t="s">
        <v>929</v>
      </c>
    </row>
    <row r="9946" spans="1:44">
      <c r="A9946">
        <v>806527</v>
      </c>
      <c r="B9946" t="s">
        <v>104</v>
      </c>
      <c r="C9946" t="s">
        <v>929</v>
      </c>
      <c r="D9946" t="s">
        <v>930</v>
      </c>
      <c r="E9946" t="s">
        <v>929</v>
      </c>
      <c r="F9946" t="s">
        <v>929</v>
      </c>
      <c r="G9946" t="s">
        <v>929</v>
      </c>
      <c r="H9946" t="s">
        <v>929</v>
      </c>
      <c r="I9946" t="s">
        <v>929</v>
      </c>
      <c r="J9946" t="s">
        <v>929</v>
      </c>
      <c r="K9946" t="s">
        <v>929</v>
      </c>
      <c r="L9946" t="s">
        <v>930</v>
      </c>
      <c r="M9946" t="s">
        <v>929</v>
      </c>
      <c r="N9946" t="s">
        <v>929</v>
      </c>
      <c r="O9946" t="s">
        <v>929</v>
      </c>
      <c r="P9946" t="s">
        <v>929</v>
      </c>
      <c r="Q9946" t="s">
        <v>929</v>
      </c>
      <c r="R9946" t="s">
        <v>929</v>
      </c>
      <c r="S9946" t="s">
        <v>929</v>
      </c>
      <c r="T9946" t="s">
        <v>930</v>
      </c>
      <c r="U9946" t="s">
        <v>929</v>
      </c>
      <c r="V9946" t="s">
        <v>929</v>
      </c>
      <c r="W9946" t="s">
        <v>929</v>
      </c>
      <c r="X9946" t="s">
        <v>929</v>
      </c>
      <c r="Y9946" t="s">
        <v>929</v>
      </c>
      <c r="Z9946" t="s">
        <v>929</v>
      </c>
      <c r="AA9946" t="s">
        <v>930</v>
      </c>
      <c r="AB9946" t="s">
        <v>930</v>
      </c>
      <c r="AC9946" t="s">
        <v>930</v>
      </c>
      <c r="AD9946" t="s">
        <v>930</v>
      </c>
      <c r="AE9946" t="s">
        <v>930</v>
      </c>
      <c r="AF9946" t="s">
        <v>930</v>
      </c>
      <c r="AG9946" t="s">
        <v>929</v>
      </c>
      <c r="AH9946" t="s">
        <v>930</v>
      </c>
      <c r="AI9946" t="s">
        <v>929</v>
      </c>
      <c r="AJ9946" t="s">
        <v>929</v>
      </c>
      <c r="AK9946" t="s">
        <v>929</v>
      </c>
      <c r="AL9946" t="s">
        <v>929</v>
      </c>
      <c r="AM9946" t="s">
        <v>929</v>
      </c>
      <c r="AN9946" t="s">
        <v>929</v>
      </c>
      <c r="AO9946" t="s">
        <v>929</v>
      </c>
      <c r="AP9946" t="s">
        <v>929</v>
      </c>
      <c r="AQ9946" t="s">
        <v>929</v>
      </c>
      <c r="AR9946" t="s">
        <v>929</v>
      </c>
    </row>
    <row r="9947" spans="1:44">
      <c r="A9947">
        <v>806532</v>
      </c>
      <c r="B9947" t="s">
        <v>104</v>
      </c>
      <c r="C9947" t="s">
        <v>929</v>
      </c>
      <c r="D9947" t="s">
        <v>930</v>
      </c>
      <c r="E9947" t="s">
        <v>930</v>
      </c>
      <c r="F9947" t="s">
        <v>929</v>
      </c>
      <c r="G9947" t="s">
        <v>929</v>
      </c>
      <c r="H9947" t="s">
        <v>929</v>
      </c>
      <c r="I9947" t="s">
        <v>930</v>
      </c>
      <c r="J9947" t="s">
        <v>929</v>
      </c>
      <c r="K9947" t="s">
        <v>929</v>
      </c>
      <c r="L9947" t="s">
        <v>928</v>
      </c>
      <c r="M9947" t="s">
        <v>929</v>
      </c>
      <c r="N9947" t="s">
        <v>929</v>
      </c>
      <c r="O9947" t="s">
        <v>929</v>
      </c>
      <c r="P9947" t="s">
        <v>930</v>
      </c>
      <c r="Q9947" t="s">
        <v>929</v>
      </c>
      <c r="R9947" t="s">
        <v>930</v>
      </c>
      <c r="S9947" t="s">
        <v>930</v>
      </c>
      <c r="T9947" t="s">
        <v>929</v>
      </c>
      <c r="U9947" t="s">
        <v>929</v>
      </c>
      <c r="V9947" t="s">
        <v>930</v>
      </c>
      <c r="W9947" t="s">
        <v>930</v>
      </c>
      <c r="X9947" t="s">
        <v>929</v>
      </c>
      <c r="Y9947" t="s">
        <v>929</v>
      </c>
      <c r="Z9947" t="s">
        <v>929</v>
      </c>
      <c r="AA9947" t="s">
        <v>929</v>
      </c>
      <c r="AB9947" t="s">
        <v>930</v>
      </c>
      <c r="AC9947" t="s">
        <v>930</v>
      </c>
      <c r="AD9947" t="s">
        <v>929</v>
      </c>
      <c r="AE9947" t="s">
        <v>930</v>
      </c>
      <c r="AF9947" t="s">
        <v>930</v>
      </c>
      <c r="AG9947" t="s">
        <v>930</v>
      </c>
      <c r="AH9947" t="s">
        <v>929</v>
      </c>
      <c r="AI9947" t="s">
        <v>929</v>
      </c>
      <c r="AJ9947" t="s">
        <v>929</v>
      </c>
      <c r="AK9947" t="s">
        <v>929</v>
      </c>
      <c r="AL9947" t="s">
        <v>930</v>
      </c>
      <c r="AM9947" t="s">
        <v>929</v>
      </c>
      <c r="AN9947" t="s">
        <v>929</v>
      </c>
      <c r="AO9947" t="s">
        <v>929</v>
      </c>
      <c r="AP9947" t="s">
        <v>929</v>
      </c>
      <c r="AQ9947" t="s">
        <v>929</v>
      </c>
      <c r="AR9947" t="s">
        <v>929</v>
      </c>
    </row>
    <row r="9948" spans="1:44">
      <c r="A9948">
        <v>806533</v>
      </c>
      <c r="B9948" t="s">
        <v>104</v>
      </c>
      <c r="C9948" t="s">
        <v>929</v>
      </c>
      <c r="D9948" t="s">
        <v>930</v>
      </c>
      <c r="E9948" t="s">
        <v>929</v>
      </c>
      <c r="F9948" t="s">
        <v>929</v>
      </c>
      <c r="G9948" t="s">
        <v>929</v>
      </c>
      <c r="H9948" t="s">
        <v>929</v>
      </c>
      <c r="I9948" t="s">
        <v>930</v>
      </c>
      <c r="J9948" t="s">
        <v>929</v>
      </c>
      <c r="K9948" t="s">
        <v>929</v>
      </c>
      <c r="L9948" t="s">
        <v>928</v>
      </c>
      <c r="M9948" t="s">
        <v>929</v>
      </c>
      <c r="N9948" t="s">
        <v>929</v>
      </c>
      <c r="O9948" t="s">
        <v>930</v>
      </c>
      <c r="P9948" t="s">
        <v>930</v>
      </c>
      <c r="Q9948" t="s">
        <v>930</v>
      </c>
      <c r="R9948" t="s">
        <v>929</v>
      </c>
      <c r="S9948" t="s">
        <v>929</v>
      </c>
      <c r="T9948" t="s">
        <v>930</v>
      </c>
      <c r="U9948" t="s">
        <v>929</v>
      </c>
      <c r="V9948" t="s">
        <v>930</v>
      </c>
      <c r="W9948" t="s">
        <v>929</v>
      </c>
      <c r="X9948" t="s">
        <v>929</v>
      </c>
      <c r="Y9948" t="s">
        <v>929</v>
      </c>
      <c r="Z9948" t="s">
        <v>930</v>
      </c>
      <c r="AA9948" t="s">
        <v>930</v>
      </c>
      <c r="AB9948" t="s">
        <v>930</v>
      </c>
      <c r="AC9948" t="s">
        <v>930</v>
      </c>
      <c r="AD9948" t="s">
        <v>930</v>
      </c>
      <c r="AE9948" t="s">
        <v>930</v>
      </c>
      <c r="AF9948" t="s">
        <v>930</v>
      </c>
      <c r="AG9948" t="s">
        <v>930</v>
      </c>
      <c r="AH9948" t="s">
        <v>930</v>
      </c>
      <c r="AI9948" t="s">
        <v>930</v>
      </c>
      <c r="AJ9948" t="s">
        <v>930</v>
      </c>
      <c r="AK9948" t="s">
        <v>930</v>
      </c>
      <c r="AL9948" t="s">
        <v>930</v>
      </c>
      <c r="AM9948" t="s">
        <v>929</v>
      </c>
      <c r="AN9948" t="s">
        <v>929</v>
      </c>
      <c r="AO9948" t="s">
        <v>929</v>
      </c>
      <c r="AP9948" t="s">
        <v>929</v>
      </c>
      <c r="AQ9948" t="s">
        <v>929</v>
      </c>
      <c r="AR9948" t="s">
        <v>929</v>
      </c>
    </row>
    <row r="9949" spans="1:44">
      <c r="A9949">
        <v>806569</v>
      </c>
      <c r="B9949" t="s">
        <v>104</v>
      </c>
      <c r="C9949" t="s">
        <v>929</v>
      </c>
      <c r="D9949" t="s">
        <v>930</v>
      </c>
      <c r="E9949" t="s">
        <v>929</v>
      </c>
      <c r="F9949" t="s">
        <v>929</v>
      </c>
      <c r="G9949" t="s">
        <v>929</v>
      </c>
      <c r="H9949" t="s">
        <v>929</v>
      </c>
      <c r="I9949" t="s">
        <v>929</v>
      </c>
      <c r="J9949" t="s">
        <v>929</v>
      </c>
      <c r="K9949" t="s">
        <v>929</v>
      </c>
      <c r="L9949" t="s">
        <v>930</v>
      </c>
      <c r="M9949" t="s">
        <v>929</v>
      </c>
      <c r="N9949" t="s">
        <v>929</v>
      </c>
      <c r="O9949" t="s">
        <v>929</v>
      </c>
      <c r="P9949" t="s">
        <v>930</v>
      </c>
      <c r="Q9949" t="s">
        <v>929</v>
      </c>
      <c r="R9949" t="s">
        <v>930</v>
      </c>
      <c r="S9949" t="s">
        <v>929</v>
      </c>
      <c r="T9949" t="s">
        <v>929</v>
      </c>
      <c r="U9949" t="s">
        <v>929</v>
      </c>
      <c r="V9949" t="s">
        <v>929</v>
      </c>
      <c r="W9949" t="s">
        <v>930</v>
      </c>
      <c r="X9949" t="s">
        <v>930</v>
      </c>
      <c r="Y9949" t="s">
        <v>929</v>
      </c>
      <c r="Z9949" t="s">
        <v>929</v>
      </c>
      <c r="AA9949" t="s">
        <v>929</v>
      </c>
      <c r="AB9949" t="s">
        <v>929</v>
      </c>
      <c r="AC9949" t="s">
        <v>929</v>
      </c>
      <c r="AD9949" t="s">
        <v>929</v>
      </c>
      <c r="AE9949" t="s">
        <v>929</v>
      </c>
      <c r="AF9949" t="s">
        <v>929</v>
      </c>
      <c r="AG9949" t="s">
        <v>930</v>
      </c>
      <c r="AH9949" t="s">
        <v>929</v>
      </c>
      <c r="AI9949" t="s">
        <v>930</v>
      </c>
      <c r="AJ9949" t="s">
        <v>930</v>
      </c>
      <c r="AK9949" t="s">
        <v>930</v>
      </c>
      <c r="AL9949" t="s">
        <v>930</v>
      </c>
      <c r="AM9949" t="s">
        <v>929</v>
      </c>
      <c r="AN9949" t="s">
        <v>929</v>
      </c>
      <c r="AO9949" t="s">
        <v>929</v>
      </c>
      <c r="AP9949" t="s">
        <v>929</v>
      </c>
      <c r="AQ9949" t="s">
        <v>929</v>
      </c>
      <c r="AR9949" t="s">
        <v>929</v>
      </c>
    </row>
    <row r="9950" spans="1:44">
      <c r="A9950">
        <v>806570</v>
      </c>
      <c r="B9950" t="s">
        <v>104</v>
      </c>
      <c r="C9950" t="s">
        <v>929</v>
      </c>
      <c r="D9950" t="s">
        <v>929</v>
      </c>
      <c r="E9950" t="s">
        <v>929</v>
      </c>
      <c r="F9950" t="s">
        <v>929</v>
      </c>
      <c r="G9950" t="s">
        <v>929</v>
      </c>
      <c r="H9950" t="s">
        <v>929</v>
      </c>
      <c r="I9950" t="s">
        <v>929</v>
      </c>
      <c r="J9950" t="s">
        <v>929</v>
      </c>
      <c r="K9950" t="s">
        <v>929</v>
      </c>
      <c r="L9950" t="s">
        <v>930</v>
      </c>
      <c r="M9950" t="s">
        <v>929</v>
      </c>
      <c r="N9950" t="s">
        <v>929</v>
      </c>
      <c r="O9950" t="s">
        <v>929</v>
      </c>
      <c r="P9950" t="s">
        <v>930</v>
      </c>
      <c r="Q9950" t="s">
        <v>929</v>
      </c>
      <c r="R9950" t="s">
        <v>930</v>
      </c>
      <c r="S9950" t="s">
        <v>930</v>
      </c>
      <c r="T9950" t="s">
        <v>929</v>
      </c>
      <c r="U9950" t="s">
        <v>929</v>
      </c>
      <c r="V9950" t="s">
        <v>929</v>
      </c>
      <c r="W9950" t="s">
        <v>929</v>
      </c>
      <c r="X9950" t="s">
        <v>930</v>
      </c>
      <c r="Y9950" t="s">
        <v>930</v>
      </c>
      <c r="Z9950" t="s">
        <v>929</v>
      </c>
      <c r="AA9950" t="s">
        <v>930</v>
      </c>
      <c r="AB9950" t="s">
        <v>929</v>
      </c>
      <c r="AC9950" t="s">
        <v>929</v>
      </c>
      <c r="AD9950" t="s">
        <v>929</v>
      </c>
      <c r="AE9950" t="s">
        <v>930</v>
      </c>
      <c r="AF9950" t="s">
        <v>930</v>
      </c>
      <c r="AG9950" t="s">
        <v>930</v>
      </c>
      <c r="AH9950" t="s">
        <v>930</v>
      </c>
      <c r="AI9950" t="s">
        <v>930</v>
      </c>
      <c r="AJ9950" t="s">
        <v>930</v>
      </c>
      <c r="AK9950" t="s">
        <v>929</v>
      </c>
      <c r="AL9950" t="s">
        <v>929</v>
      </c>
      <c r="AM9950" t="s">
        <v>929</v>
      </c>
      <c r="AN9950" t="s">
        <v>929</v>
      </c>
      <c r="AO9950" t="s">
        <v>929</v>
      </c>
      <c r="AP9950" t="s">
        <v>929</v>
      </c>
      <c r="AQ9950" t="s">
        <v>929</v>
      </c>
      <c r="AR9950" t="s">
        <v>929</v>
      </c>
    </row>
    <row r="9951" spans="1:44">
      <c r="A9951">
        <v>806575</v>
      </c>
      <c r="B9951" t="s">
        <v>104</v>
      </c>
      <c r="C9951" t="s">
        <v>929</v>
      </c>
      <c r="D9951" t="s">
        <v>930</v>
      </c>
      <c r="E9951" t="s">
        <v>929</v>
      </c>
      <c r="F9951" t="s">
        <v>929</v>
      </c>
      <c r="G9951" t="s">
        <v>929</v>
      </c>
      <c r="H9951" t="s">
        <v>929</v>
      </c>
      <c r="I9951" t="s">
        <v>929</v>
      </c>
      <c r="J9951" t="s">
        <v>929</v>
      </c>
      <c r="K9951" t="s">
        <v>930</v>
      </c>
      <c r="L9951" t="s">
        <v>930</v>
      </c>
      <c r="M9951" t="s">
        <v>929</v>
      </c>
      <c r="N9951" t="s">
        <v>929</v>
      </c>
      <c r="O9951" t="s">
        <v>929</v>
      </c>
      <c r="P9951" t="s">
        <v>929</v>
      </c>
      <c r="Q9951" t="s">
        <v>929</v>
      </c>
      <c r="R9951" t="s">
        <v>930</v>
      </c>
      <c r="S9951" t="s">
        <v>929</v>
      </c>
      <c r="T9951" t="s">
        <v>929</v>
      </c>
      <c r="U9951" t="s">
        <v>930</v>
      </c>
      <c r="V9951" t="s">
        <v>929</v>
      </c>
      <c r="W9951" t="s">
        <v>930</v>
      </c>
      <c r="X9951" t="s">
        <v>930</v>
      </c>
      <c r="Y9951" t="s">
        <v>930</v>
      </c>
      <c r="Z9951" t="s">
        <v>929</v>
      </c>
      <c r="AA9951" t="s">
        <v>929</v>
      </c>
      <c r="AB9951" t="s">
        <v>929</v>
      </c>
      <c r="AC9951" t="s">
        <v>929</v>
      </c>
      <c r="AD9951" t="s">
        <v>929</v>
      </c>
      <c r="AE9951" t="s">
        <v>930</v>
      </c>
      <c r="AF9951" t="s">
        <v>929</v>
      </c>
      <c r="AG9951" t="s">
        <v>930</v>
      </c>
      <c r="AH9951" t="s">
        <v>930</v>
      </c>
      <c r="AI9951" t="s">
        <v>930</v>
      </c>
      <c r="AJ9951" t="s">
        <v>930</v>
      </c>
      <c r="AK9951" t="s">
        <v>930</v>
      </c>
      <c r="AL9951" t="s">
        <v>930</v>
      </c>
      <c r="AM9951" t="s">
        <v>929</v>
      </c>
      <c r="AN9951" t="s">
        <v>929</v>
      </c>
      <c r="AO9951" t="s">
        <v>929</v>
      </c>
      <c r="AP9951" t="s">
        <v>929</v>
      </c>
      <c r="AQ9951" t="s">
        <v>929</v>
      </c>
      <c r="AR9951" t="s">
        <v>929</v>
      </c>
    </row>
    <row r="9952" spans="1:44">
      <c r="A9952">
        <v>806587</v>
      </c>
      <c r="B9952" t="s">
        <v>104</v>
      </c>
      <c r="C9952" t="s">
        <v>929</v>
      </c>
      <c r="D9952" t="s">
        <v>929</v>
      </c>
      <c r="E9952" t="s">
        <v>929</v>
      </c>
      <c r="F9952" t="s">
        <v>929</v>
      </c>
      <c r="G9952" t="s">
        <v>929</v>
      </c>
      <c r="H9952" t="s">
        <v>929</v>
      </c>
      <c r="I9952" t="s">
        <v>929</v>
      </c>
      <c r="J9952" t="s">
        <v>929</v>
      </c>
      <c r="K9952" t="s">
        <v>929</v>
      </c>
      <c r="L9952" t="s">
        <v>929</v>
      </c>
      <c r="M9952" t="s">
        <v>929</v>
      </c>
      <c r="N9952" t="s">
        <v>929</v>
      </c>
      <c r="O9952" t="s">
        <v>929</v>
      </c>
      <c r="P9952" t="s">
        <v>930</v>
      </c>
      <c r="Q9952" t="s">
        <v>929</v>
      </c>
      <c r="R9952" t="s">
        <v>930</v>
      </c>
      <c r="S9952" t="s">
        <v>930</v>
      </c>
      <c r="T9952" t="s">
        <v>930</v>
      </c>
      <c r="U9952" t="s">
        <v>930</v>
      </c>
      <c r="V9952" t="s">
        <v>930</v>
      </c>
      <c r="W9952" t="s">
        <v>929</v>
      </c>
      <c r="X9952" t="s">
        <v>930</v>
      </c>
      <c r="Y9952" t="s">
        <v>929</v>
      </c>
      <c r="Z9952" t="s">
        <v>930</v>
      </c>
      <c r="AA9952" t="s">
        <v>930</v>
      </c>
      <c r="AB9952" t="s">
        <v>929</v>
      </c>
      <c r="AC9952" t="s">
        <v>929</v>
      </c>
      <c r="AD9952" t="s">
        <v>929</v>
      </c>
      <c r="AE9952" t="s">
        <v>929</v>
      </c>
      <c r="AF9952" t="s">
        <v>929</v>
      </c>
      <c r="AG9952" t="s">
        <v>930</v>
      </c>
      <c r="AH9952" t="s">
        <v>930</v>
      </c>
      <c r="AI9952" t="s">
        <v>930</v>
      </c>
      <c r="AJ9952" t="s">
        <v>930</v>
      </c>
      <c r="AK9952" t="s">
        <v>929</v>
      </c>
      <c r="AL9952" t="s">
        <v>930</v>
      </c>
      <c r="AM9952" t="s">
        <v>929</v>
      </c>
      <c r="AN9952" t="s">
        <v>929</v>
      </c>
      <c r="AO9952" t="s">
        <v>929</v>
      </c>
      <c r="AP9952" t="s">
        <v>929</v>
      </c>
      <c r="AQ9952" t="s">
        <v>929</v>
      </c>
      <c r="AR9952" t="s">
        <v>929</v>
      </c>
    </row>
    <row r="9953" spans="1:44">
      <c r="A9953">
        <v>806590</v>
      </c>
      <c r="B9953" t="s">
        <v>104</v>
      </c>
      <c r="C9953" t="s">
        <v>929</v>
      </c>
      <c r="D9953" t="s">
        <v>930</v>
      </c>
      <c r="E9953" t="s">
        <v>929</v>
      </c>
      <c r="F9953" t="s">
        <v>929</v>
      </c>
      <c r="G9953" t="s">
        <v>929</v>
      </c>
      <c r="H9953" t="s">
        <v>929</v>
      </c>
      <c r="I9953" t="s">
        <v>929</v>
      </c>
      <c r="J9953" t="s">
        <v>929</v>
      </c>
      <c r="K9953" t="s">
        <v>928</v>
      </c>
      <c r="L9953" t="s">
        <v>928</v>
      </c>
      <c r="M9953" t="s">
        <v>929</v>
      </c>
      <c r="N9953" t="s">
        <v>929</v>
      </c>
      <c r="O9953" t="s">
        <v>929</v>
      </c>
      <c r="P9953" t="s">
        <v>930</v>
      </c>
      <c r="Q9953" t="s">
        <v>929</v>
      </c>
      <c r="R9953" t="s">
        <v>929</v>
      </c>
      <c r="S9953" t="s">
        <v>929</v>
      </c>
      <c r="T9953" t="s">
        <v>929</v>
      </c>
      <c r="U9953" t="s">
        <v>930</v>
      </c>
      <c r="V9953" t="s">
        <v>929</v>
      </c>
      <c r="W9953" t="s">
        <v>930</v>
      </c>
      <c r="X9953" t="s">
        <v>930</v>
      </c>
      <c r="Y9953" t="s">
        <v>929</v>
      </c>
      <c r="Z9953" t="s">
        <v>929</v>
      </c>
      <c r="AA9953" t="s">
        <v>928</v>
      </c>
      <c r="AB9953" t="s">
        <v>930</v>
      </c>
      <c r="AC9953" t="s">
        <v>928</v>
      </c>
      <c r="AD9953" t="s">
        <v>930</v>
      </c>
      <c r="AE9953" t="s">
        <v>930</v>
      </c>
      <c r="AF9953" t="s">
        <v>930</v>
      </c>
      <c r="AG9953" t="s">
        <v>930</v>
      </c>
      <c r="AH9953" t="s">
        <v>930</v>
      </c>
      <c r="AI9953" t="s">
        <v>930</v>
      </c>
      <c r="AJ9953" t="s">
        <v>930</v>
      </c>
      <c r="AK9953" t="s">
        <v>930</v>
      </c>
      <c r="AL9953" t="s">
        <v>930</v>
      </c>
      <c r="AM9953" t="s">
        <v>929</v>
      </c>
      <c r="AN9953" t="s">
        <v>929</v>
      </c>
      <c r="AO9953" t="s">
        <v>929</v>
      </c>
      <c r="AP9953" t="s">
        <v>929</v>
      </c>
      <c r="AQ9953" t="s">
        <v>929</v>
      </c>
      <c r="AR9953" t="s">
        <v>929</v>
      </c>
    </row>
    <row r="9954" spans="1:44">
      <c r="A9954">
        <v>806593</v>
      </c>
      <c r="B9954" t="s">
        <v>104</v>
      </c>
      <c r="C9954" t="s">
        <v>929</v>
      </c>
      <c r="D9954" t="s">
        <v>929</v>
      </c>
      <c r="E9954" t="s">
        <v>930</v>
      </c>
      <c r="F9954" t="s">
        <v>929</v>
      </c>
      <c r="G9954" t="s">
        <v>929</v>
      </c>
      <c r="H9954" t="s">
        <v>929</v>
      </c>
      <c r="I9954" t="s">
        <v>929</v>
      </c>
      <c r="J9954" t="s">
        <v>929</v>
      </c>
      <c r="K9954" t="s">
        <v>929</v>
      </c>
      <c r="L9954" t="s">
        <v>929</v>
      </c>
      <c r="M9954" t="s">
        <v>929</v>
      </c>
      <c r="N9954" t="s">
        <v>929</v>
      </c>
      <c r="O9954" t="s">
        <v>929</v>
      </c>
      <c r="P9954" t="s">
        <v>929</v>
      </c>
      <c r="Q9954" t="s">
        <v>929</v>
      </c>
      <c r="R9954" t="s">
        <v>929</v>
      </c>
      <c r="S9954" t="s">
        <v>930</v>
      </c>
      <c r="T9954" t="s">
        <v>930</v>
      </c>
      <c r="U9954" t="s">
        <v>929</v>
      </c>
      <c r="V9954" t="s">
        <v>930</v>
      </c>
      <c r="W9954" t="s">
        <v>929</v>
      </c>
      <c r="X9954" t="s">
        <v>930</v>
      </c>
      <c r="Y9954" t="s">
        <v>930</v>
      </c>
      <c r="Z9954" t="s">
        <v>929</v>
      </c>
      <c r="AA9954" t="s">
        <v>929</v>
      </c>
      <c r="AB9954" t="s">
        <v>929</v>
      </c>
      <c r="AC9954" t="s">
        <v>929</v>
      </c>
      <c r="AD9954" t="s">
        <v>930</v>
      </c>
      <c r="AE9954" t="s">
        <v>929</v>
      </c>
      <c r="AF9954" t="s">
        <v>929</v>
      </c>
      <c r="AG9954" t="s">
        <v>930</v>
      </c>
      <c r="AH9954" t="s">
        <v>930</v>
      </c>
      <c r="AI9954" t="s">
        <v>930</v>
      </c>
      <c r="AJ9954" t="s">
        <v>930</v>
      </c>
      <c r="AK9954" t="s">
        <v>929</v>
      </c>
      <c r="AL9954" t="s">
        <v>930</v>
      </c>
      <c r="AM9954" t="s">
        <v>929</v>
      </c>
      <c r="AN9954" t="s">
        <v>929</v>
      </c>
      <c r="AO9954" t="s">
        <v>929</v>
      </c>
      <c r="AP9954" t="s">
        <v>929</v>
      </c>
      <c r="AQ9954" t="s">
        <v>929</v>
      </c>
      <c r="AR9954" t="s">
        <v>929</v>
      </c>
    </row>
    <row r="9955" spans="1:44">
      <c r="A9955">
        <v>806609</v>
      </c>
      <c r="B9955" t="s">
        <v>104</v>
      </c>
      <c r="C9955" t="s">
        <v>929</v>
      </c>
      <c r="D9955" t="s">
        <v>929</v>
      </c>
      <c r="E9955" t="s">
        <v>929</v>
      </c>
      <c r="F9955" t="s">
        <v>929</v>
      </c>
      <c r="G9955" t="s">
        <v>929</v>
      </c>
      <c r="H9955" t="s">
        <v>929</v>
      </c>
      <c r="I9955" t="s">
        <v>929</v>
      </c>
      <c r="J9955" t="s">
        <v>929</v>
      </c>
      <c r="K9955" t="s">
        <v>929</v>
      </c>
      <c r="L9955" t="s">
        <v>929</v>
      </c>
      <c r="M9955" t="s">
        <v>929</v>
      </c>
      <c r="N9955" t="s">
        <v>929</v>
      </c>
      <c r="O9955" t="s">
        <v>929</v>
      </c>
      <c r="P9955" t="s">
        <v>929</v>
      </c>
      <c r="Q9955" t="s">
        <v>929</v>
      </c>
      <c r="R9955" t="s">
        <v>929</v>
      </c>
      <c r="S9955" t="s">
        <v>929</v>
      </c>
      <c r="T9955" t="s">
        <v>929</v>
      </c>
      <c r="U9955" t="s">
        <v>930</v>
      </c>
      <c r="V9955" t="s">
        <v>930</v>
      </c>
      <c r="W9955" t="s">
        <v>930</v>
      </c>
      <c r="X9955" t="s">
        <v>930</v>
      </c>
      <c r="Y9955" t="s">
        <v>930</v>
      </c>
      <c r="Z9955" t="s">
        <v>930</v>
      </c>
      <c r="AA9955" t="s">
        <v>930</v>
      </c>
      <c r="AB9955" t="s">
        <v>930</v>
      </c>
      <c r="AC9955" t="s">
        <v>930</v>
      </c>
      <c r="AD9955" t="s">
        <v>930</v>
      </c>
      <c r="AE9955" t="s">
        <v>929</v>
      </c>
      <c r="AF9955" t="s">
        <v>930</v>
      </c>
      <c r="AG9955" t="s">
        <v>930</v>
      </c>
      <c r="AH9955" t="s">
        <v>930</v>
      </c>
      <c r="AI9955" t="s">
        <v>930</v>
      </c>
      <c r="AJ9955" t="s">
        <v>930</v>
      </c>
      <c r="AK9955" t="s">
        <v>930</v>
      </c>
      <c r="AL9955" t="s">
        <v>930</v>
      </c>
      <c r="AM9955" t="s">
        <v>929</v>
      </c>
      <c r="AN9955" t="s">
        <v>929</v>
      </c>
      <c r="AO9955" t="s">
        <v>929</v>
      </c>
      <c r="AP9955" t="s">
        <v>929</v>
      </c>
      <c r="AQ9955" t="s">
        <v>929</v>
      </c>
      <c r="AR9955" t="s">
        <v>929</v>
      </c>
    </row>
    <row r="9956" spans="1:44">
      <c r="A9956">
        <v>806616</v>
      </c>
      <c r="B9956" t="s">
        <v>104</v>
      </c>
      <c r="C9956" t="s">
        <v>929</v>
      </c>
      <c r="D9956" t="s">
        <v>929</v>
      </c>
      <c r="E9956" t="s">
        <v>929</v>
      </c>
      <c r="F9956" t="s">
        <v>929</v>
      </c>
      <c r="G9956" t="s">
        <v>929</v>
      </c>
      <c r="H9956" t="s">
        <v>929</v>
      </c>
      <c r="I9956" t="s">
        <v>930</v>
      </c>
      <c r="J9956" t="s">
        <v>929</v>
      </c>
      <c r="K9956" t="s">
        <v>929</v>
      </c>
      <c r="L9956" t="s">
        <v>930</v>
      </c>
      <c r="M9956" t="s">
        <v>929</v>
      </c>
      <c r="N9956" t="s">
        <v>929</v>
      </c>
      <c r="O9956" t="s">
        <v>930</v>
      </c>
      <c r="P9956" t="s">
        <v>930</v>
      </c>
      <c r="Q9956" t="s">
        <v>929</v>
      </c>
      <c r="R9956" t="s">
        <v>930</v>
      </c>
      <c r="S9956" t="s">
        <v>929</v>
      </c>
      <c r="T9956" t="s">
        <v>930</v>
      </c>
      <c r="U9956" t="s">
        <v>929</v>
      </c>
      <c r="V9956" t="s">
        <v>929</v>
      </c>
      <c r="W9956" t="s">
        <v>930</v>
      </c>
      <c r="X9956" t="s">
        <v>929</v>
      </c>
      <c r="Y9956" t="s">
        <v>930</v>
      </c>
      <c r="Z9956" t="s">
        <v>930</v>
      </c>
      <c r="AA9956" t="s">
        <v>930</v>
      </c>
      <c r="AB9956" t="s">
        <v>930</v>
      </c>
      <c r="AC9956" t="s">
        <v>929</v>
      </c>
      <c r="AD9956" t="s">
        <v>930</v>
      </c>
      <c r="AE9956" t="s">
        <v>929</v>
      </c>
      <c r="AF9956" t="s">
        <v>930</v>
      </c>
      <c r="AG9956" t="s">
        <v>930</v>
      </c>
      <c r="AH9956" t="s">
        <v>929</v>
      </c>
      <c r="AI9956" t="s">
        <v>930</v>
      </c>
      <c r="AJ9956" t="s">
        <v>930</v>
      </c>
      <c r="AK9956" t="s">
        <v>929</v>
      </c>
      <c r="AL9956" t="s">
        <v>930</v>
      </c>
      <c r="AM9956" t="s">
        <v>929</v>
      </c>
      <c r="AN9956" t="s">
        <v>929</v>
      </c>
      <c r="AO9956" t="s">
        <v>929</v>
      </c>
      <c r="AP9956" t="s">
        <v>929</v>
      </c>
      <c r="AQ9956" t="s">
        <v>929</v>
      </c>
      <c r="AR9956" t="s">
        <v>929</v>
      </c>
    </row>
    <row r="9957" spans="1:44">
      <c r="A9957">
        <v>806618</v>
      </c>
      <c r="B9957" t="s">
        <v>104</v>
      </c>
      <c r="C9957" t="s">
        <v>929</v>
      </c>
      <c r="D9957" t="s">
        <v>929</v>
      </c>
      <c r="E9957" t="s">
        <v>929</v>
      </c>
      <c r="F9957" t="s">
        <v>929</v>
      </c>
      <c r="G9957" t="s">
        <v>929</v>
      </c>
      <c r="H9957" t="s">
        <v>929</v>
      </c>
      <c r="I9957" t="s">
        <v>929</v>
      </c>
      <c r="J9957" t="s">
        <v>929</v>
      </c>
      <c r="K9957" t="s">
        <v>929</v>
      </c>
      <c r="L9957" t="s">
        <v>930</v>
      </c>
      <c r="M9957" t="s">
        <v>930</v>
      </c>
      <c r="N9957" t="s">
        <v>929</v>
      </c>
      <c r="O9957" t="s">
        <v>930</v>
      </c>
      <c r="P9957" t="s">
        <v>929</v>
      </c>
      <c r="Q9957" t="s">
        <v>929</v>
      </c>
      <c r="R9957" t="s">
        <v>930</v>
      </c>
      <c r="S9957" t="s">
        <v>929</v>
      </c>
      <c r="T9957" t="s">
        <v>930</v>
      </c>
      <c r="U9957" t="s">
        <v>930</v>
      </c>
      <c r="V9957" t="s">
        <v>929</v>
      </c>
      <c r="W9957" t="s">
        <v>929</v>
      </c>
      <c r="X9957" t="s">
        <v>930</v>
      </c>
      <c r="Y9957" t="s">
        <v>930</v>
      </c>
      <c r="Z9957" t="s">
        <v>930</v>
      </c>
      <c r="AA9957" t="s">
        <v>930</v>
      </c>
      <c r="AB9957" t="s">
        <v>930</v>
      </c>
      <c r="AC9957" t="s">
        <v>929</v>
      </c>
      <c r="AD9957" t="s">
        <v>930</v>
      </c>
      <c r="AE9957" t="s">
        <v>929</v>
      </c>
      <c r="AF9957" t="s">
        <v>930</v>
      </c>
      <c r="AG9957" t="s">
        <v>930</v>
      </c>
      <c r="AH9957" t="s">
        <v>930</v>
      </c>
      <c r="AI9957" t="s">
        <v>930</v>
      </c>
      <c r="AJ9957" t="s">
        <v>930</v>
      </c>
      <c r="AK9957" t="s">
        <v>930</v>
      </c>
      <c r="AL9957" t="s">
        <v>930</v>
      </c>
      <c r="AM9957" t="s">
        <v>929</v>
      </c>
      <c r="AN9957" t="s">
        <v>929</v>
      </c>
      <c r="AO9957" t="s">
        <v>929</v>
      </c>
      <c r="AP9957" t="s">
        <v>929</v>
      </c>
      <c r="AQ9957" t="s">
        <v>929</v>
      </c>
      <c r="AR9957" t="s">
        <v>929</v>
      </c>
    </row>
    <row r="9958" spans="1:44">
      <c r="A9958">
        <v>808317</v>
      </c>
      <c r="B9958" t="s">
        <v>104</v>
      </c>
      <c r="C9958" t="s">
        <v>929</v>
      </c>
      <c r="D9958" t="s">
        <v>929</v>
      </c>
      <c r="E9958" t="s">
        <v>929</v>
      </c>
      <c r="F9958" t="s">
        <v>929</v>
      </c>
      <c r="G9958" t="s">
        <v>929</v>
      </c>
      <c r="H9958" t="s">
        <v>929</v>
      </c>
      <c r="I9958" t="s">
        <v>929</v>
      </c>
      <c r="J9958" t="s">
        <v>929</v>
      </c>
      <c r="K9958" t="s">
        <v>929</v>
      </c>
      <c r="L9958" t="s">
        <v>929</v>
      </c>
      <c r="M9958" t="s">
        <v>929</v>
      </c>
      <c r="N9958" t="s">
        <v>929</v>
      </c>
      <c r="O9958" t="s">
        <v>930</v>
      </c>
      <c r="P9958" t="s">
        <v>929</v>
      </c>
      <c r="Q9958" t="s">
        <v>930</v>
      </c>
      <c r="R9958" t="s">
        <v>929</v>
      </c>
      <c r="S9958" t="s">
        <v>929</v>
      </c>
      <c r="T9958" t="s">
        <v>930</v>
      </c>
      <c r="U9958" t="s">
        <v>929</v>
      </c>
      <c r="V9958" t="s">
        <v>930</v>
      </c>
      <c r="W9958" t="s">
        <v>929</v>
      </c>
      <c r="X9958" t="s">
        <v>930</v>
      </c>
      <c r="Y9958" t="s">
        <v>930</v>
      </c>
      <c r="Z9958" t="s">
        <v>930</v>
      </c>
      <c r="AA9958" t="s">
        <v>929</v>
      </c>
      <c r="AB9958" t="s">
        <v>929</v>
      </c>
      <c r="AC9958" t="s">
        <v>929</v>
      </c>
      <c r="AD9958" t="s">
        <v>930</v>
      </c>
      <c r="AE9958" t="s">
        <v>930</v>
      </c>
      <c r="AF9958" t="s">
        <v>929</v>
      </c>
      <c r="AG9958" t="s">
        <v>929</v>
      </c>
      <c r="AH9958" t="s">
        <v>930</v>
      </c>
      <c r="AI9958" t="s">
        <v>930</v>
      </c>
      <c r="AJ9958" t="s">
        <v>930</v>
      </c>
      <c r="AK9958" t="s">
        <v>929</v>
      </c>
      <c r="AL9958" t="s">
        <v>929</v>
      </c>
      <c r="AM9958" t="s">
        <v>929</v>
      </c>
      <c r="AN9958" t="s">
        <v>929</v>
      </c>
      <c r="AO9958" t="s">
        <v>929</v>
      </c>
      <c r="AP9958" t="s">
        <v>929</v>
      </c>
      <c r="AQ9958" t="s">
        <v>929</v>
      </c>
      <c r="AR9958" t="s">
        <v>929</v>
      </c>
    </row>
    <row r="9959" spans="1:44">
      <c r="A9959">
        <v>808323</v>
      </c>
      <c r="B9959" t="s">
        <v>104</v>
      </c>
      <c r="C9959" t="s">
        <v>929</v>
      </c>
      <c r="D9959" t="s">
        <v>930</v>
      </c>
      <c r="E9959" t="s">
        <v>929</v>
      </c>
      <c r="F9959" t="s">
        <v>929</v>
      </c>
      <c r="G9959" t="s">
        <v>929</v>
      </c>
      <c r="H9959" t="s">
        <v>929</v>
      </c>
      <c r="I9959" t="s">
        <v>929</v>
      </c>
      <c r="J9959" t="s">
        <v>929</v>
      </c>
      <c r="K9959" t="s">
        <v>929</v>
      </c>
      <c r="L9959" t="s">
        <v>930</v>
      </c>
      <c r="M9959" t="s">
        <v>928</v>
      </c>
      <c r="N9959" t="s">
        <v>929</v>
      </c>
      <c r="O9959" t="s">
        <v>930</v>
      </c>
      <c r="P9959" t="s">
        <v>929</v>
      </c>
      <c r="Q9959" t="s">
        <v>929</v>
      </c>
      <c r="R9959" t="s">
        <v>929</v>
      </c>
      <c r="S9959" t="s">
        <v>929</v>
      </c>
      <c r="T9959" t="s">
        <v>930</v>
      </c>
      <c r="U9959" t="s">
        <v>929</v>
      </c>
      <c r="V9959" t="s">
        <v>929</v>
      </c>
      <c r="W9959" t="s">
        <v>929</v>
      </c>
      <c r="X9959" t="s">
        <v>930</v>
      </c>
      <c r="Y9959" t="s">
        <v>930</v>
      </c>
      <c r="Z9959" t="s">
        <v>930</v>
      </c>
      <c r="AA9959" t="s">
        <v>929</v>
      </c>
      <c r="AB9959" t="s">
        <v>930</v>
      </c>
      <c r="AC9959" t="s">
        <v>929</v>
      </c>
      <c r="AD9959" t="s">
        <v>929</v>
      </c>
      <c r="AE9959" t="s">
        <v>930</v>
      </c>
      <c r="AF9959" t="s">
        <v>930</v>
      </c>
      <c r="AG9959" t="s">
        <v>929</v>
      </c>
      <c r="AH9959" t="s">
        <v>930</v>
      </c>
      <c r="AI9959" t="s">
        <v>930</v>
      </c>
      <c r="AJ9959" t="s">
        <v>929</v>
      </c>
      <c r="AK9959" t="s">
        <v>930</v>
      </c>
      <c r="AL9959" t="s">
        <v>930</v>
      </c>
      <c r="AM9959" t="s">
        <v>929</v>
      </c>
      <c r="AN9959" t="s">
        <v>929</v>
      </c>
      <c r="AO9959" t="s">
        <v>929</v>
      </c>
      <c r="AP9959" t="s">
        <v>929</v>
      </c>
      <c r="AQ9959" t="s">
        <v>929</v>
      </c>
      <c r="AR9959" t="s">
        <v>929</v>
      </c>
    </row>
    <row r="9960" spans="1:44">
      <c r="A9960">
        <v>808323</v>
      </c>
      <c r="B9960" t="s">
        <v>104</v>
      </c>
      <c r="C9960" t="s">
        <v>104</v>
      </c>
      <c r="D9960" t="s">
        <v>929</v>
      </c>
      <c r="E9960" t="s">
        <v>930</v>
      </c>
      <c r="F9960" t="s">
        <v>929</v>
      </c>
      <c r="G9960" t="s">
        <v>929</v>
      </c>
      <c r="H9960" t="s">
        <v>929</v>
      </c>
      <c r="I9960" t="s">
        <v>929</v>
      </c>
      <c r="J9960" t="s">
        <v>929</v>
      </c>
      <c r="K9960" t="s">
        <v>929</v>
      </c>
      <c r="L9960" t="s">
        <v>929</v>
      </c>
      <c r="M9960" t="s">
        <v>930</v>
      </c>
      <c r="N9960" t="s">
        <v>928</v>
      </c>
      <c r="O9960" t="s">
        <v>929</v>
      </c>
      <c r="P9960" t="s">
        <v>930</v>
      </c>
      <c r="Q9960" t="s">
        <v>929</v>
      </c>
      <c r="R9960" t="s">
        <v>929</v>
      </c>
      <c r="S9960" t="s">
        <v>929</v>
      </c>
      <c r="T9960" t="s">
        <v>929</v>
      </c>
      <c r="U9960" t="s">
        <v>930</v>
      </c>
      <c r="V9960" t="s">
        <v>929</v>
      </c>
      <c r="W9960" t="s">
        <v>929</v>
      </c>
      <c r="X9960" t="s">
        <v>929</v>
      </c>
      <c r="Y9960" t="s">
        <v>930</v>
      </c>
      <c r="Z9960" t="s">
        <v>930</v>
      </c>
      <c r="AA9960" t="s">
        <v>930</v>
      </c>
      <c r="AB9960" t="s">
        <v>929</v>
      </c>
      <c r="AC9960" t="s">
        <v>930</v>
      </c>
      <c r="AD9960" t="s">
        <v>929</v>
      </c>
      <c r="AE9960" t="s">
        <v>929</v>
      </c>
      <c r="AF9960" t="s">
        <v>930</v>
      </c>
      <c r="AG9960" t="s">
        <v>930</v>
      </c>
      <c r="AH9960" t="s">
        <v>929</v>
      </c>
      <c r="AI9960" t="s">
        <v>930</v>
      </c>
      <c r="AJ9960" t="s">
        <v>930</v>
      </c>
      <c r="AK9960" t="s">
        <v>929</v>
      </c>
      <c r="AL9960" t="s">
        <v>930</v>
      </c>
      <c r="AM9960" t="s">
        <v>930</v>
      </c>
      <c r="AN9960" t="s">
        <v>929</v>
      </c>
      <c r="AO9960" t="s">
        <v>929</v>
      </c>
      <c r="AP9960" t="s">
        <v>929</v>
      </c>
      <c r="AQ9960" t="s">
        <v>929</v>
      </c>
      <c r="AR9960" t="s">
        <v>929</v>
      </c>
    </row>
  </sheetData>
  <sheetProtection password="CC41" sheet="1" objects="1" scenarios="1"/>
  <autoFilter ref="A1:BA9960">
    <sortState ref="A2:BA9960">
      <sortCondition ref="B1:B9960"/>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G1" workbookViewId="0">
      <selection activeCell="K5" sqref="K5"/>
    </sheetView>
  </sheetViews>
  <sheetFormatPr defaultColWidth="9" defaultRowHeight="15"/>
  <cols>
    <col min="1" max="1" width="17.75" style="240" bestFit="1" customWidth="1"/>
    <col min="2" max="2" width="20.75" style="240" bestFit="1" customWidth="1"/>
    <col min="3" max="3" width="12.125" style="240" bestFit="1" customWidth="1"/>
    <col min="4" max="4" width="19" style="240" bestFit="1" customWidth="1"/>
    <col min="5" max="5" width="5" style="240" customWidth="1"/>
    <col min="6" max="6" width="8.125" style="240" customWidth="1"/>
    <col min="7" max="7" width="17.625" style="240" customWidth="1"/>
    <col min="8" max="8" width="15.625" style="240" bestFit="1" customWidth="1"/>
    <col min="9" max="9" width="8.375" style="240" customWidth="1"/>
    <col min="10" max="10" width="11.875" style="240" customWidth="1"/>
    <col min="11" max="11" width="12.375" style="240" customWidth="1"/>
    <col min="12" max="12" width="14.375" style="240" customWidth="1"/>
    <col min="13" max="13" width="10.25" style="240" bestFit="1" customWidth="1"/>
    <col min="14" max="14" width="26.125" style="242" bestFit="1" customWidth="1"/>
    <col min="15" max="15" width="22.75" style="242" bestFit="1" customWidth="1"/>
    <col min="16" max="16" width="9" style="242"/>
    <col min="17" max="17" width="10.375" style="242" bestFit="1" customWidth="1"/>
    <col min="18" max="18" width="11" style="242" bestFit="1" customWidth="1"/>
    <col min="19" max="16384" width="9" style="242"/>
  </cols>
  <sheetData>
    <row r="1" spans="1:21" s="223" customFormat="1" ht="15.75">
      <c r="A1" s="222" t="s">
        <v>69</v>
      </c>
      <c r="B1" s="222" t="s">
        <v>83</v>
      </c>
      <c r="C1" s="222" t="s">
        <v>73</v>
      </c>
      <c r="D1" s="222" t="s">
        <v>74</v>
      </c>
      <c r="E1" s="222" t="s">
        <v>13</v>
      </c>
      <c r="F1" s="222" t="s">
        <v>75</v>
      </c>
      <c r="G1" s="222" t="s">
        <v>8</v>
      </c>
      <c r="H1" s="222" t="s">
        <v>12</v>
      </c>
      <c r="I1" s="222" t="s">
        <v>11</v>
      </c>
      <c r="J1" s="222" t="s">
        <v>14</v>
      </c>
      <c r="K1" s="222" t="s">
        <v>78</v>
      </c>
      <c r="L1" s="222" t="s">
        <v>79</v>
      </c>
      <c r="M1" s="222" t="s">
        <v>84</v>
      </c>
      <c r="N1" s="223" t="s">
        <v>85</v>
      </c>
      <c r="O1" s="223" t="s">
        <v>86</v>
      </c>
      <c r="P1" s="223" t="s">
        <v>17</v>
      </c>
      <c r="Q1" s="223" t="s">
        <v>949</v>
      </c>
      <c r="R1" s="223" t="s">
        <v>87</v>
      </c>
      <c r="S1" s="223" t="s">
        <v>88</v>
      </c>
      <c r="T1" s="223" t="s">
        <v>89</v>
      </c>
      <c r="U1" s="223" t="s">
        <v>62</v>
      </c>
    </row>
    <row r="2" spans="1:21" s="223" customFormat="1" ht="27.75">
      <c r="A2" s="248">
        <v>800001</v>
      </c>
      <c r="B2" s="248" t="s">
        <v>999</v>
      </c>
      <c r="C2" s="248" t="s">
        <v>101</v>
      </c>
      <c r="D2" s="223" t="s">
        <v>1000</v>
      </c>
      <c r="F2" s="224"/>
      <c r="I2" s="223" t="s">
        <v>96</v>
      </c>
      <c r="O2" s="225"/>
    </row>
    <row r="3" spans="1:21" s="223" customFormat="1" ht="23.25">
      <c r="A3" s="248">
        <v>800002</v>
      </c>
      <c r="B3" s="248" t="s">
        <v>1001</v>
      </c>
      <c r="C3" s="248" t="s">
        <v>164</v>
      </c>
      <c r="D3" s="223" t="s">
        <v>1002</v>
      </c>
      <c r="F3" s="224"/>
      <c r="I3" s="223" t="s">
        <v>96</v>
      </c>
      <c r="O3" s="226"/>
    </row>
    <row r="4" spans="1:21" s="223" customFormat="1" ht="27.75">
      <c r="A4" s="248">
        <v>800003</v>
      </c>
      <c r="B4" s="248" t="s">
        <v>1003</v>
      </c>
      <c r="C4" s="248" t="s">
        <v>1004</v>
      </c>
      <c r="D4" s="223" t="s">
        <v>1005</v>
      </c>
      <c r="F4" s="224"/>
      <c r="I4" s="223" t="s">
        <v>96</v>
      </c>
      <c r="O4" s="225"/>
    </row>
    <row r="5" spans="1:21" s="223" customFormat="1" ht="30">
      <c r="A5" s="248">
        <v>800004</v>
      </c>
      <c r="B5" s="248" t="s">
        <v>1006</v>
      </c>
      <c r="C5" s="248" t="s">
        <v>1007</v>
      </c>
      <c r="D5" s="223" t="s">
        <v>1008</v>
      </c>
      <c r="F5" s="224"/>
      <c r="I5" s="223" t="s">
        <v>96</v>
      </c>
      <c r="O5" s="227"/>
    </row>
    <row r="6" spans="1:21" s="223" customFormat="1" ht="30">
      <c r="A6" s="248">
        <v>800005</v>
      </c>
      <c r="B6" s="248" t="s">
        <v>1009</v>
      </c>
      <c r="C6" s="248" t="s">
        <v>1007</v>
      </c>
      <c r="D6" s="223" t="s">
        <v>1010</v>
      </c>
      <c r="F6" s="224"/>
      <c r="I6" s="223" t="s">
        <v>96</v>
      </c>
      <c r="O6" s="227"/>
    </row>
    <row r="7" spans="1:21" s="223" customFormat="1" ht="30">
      <c r="A7" s="248">
        <v>800006</v>
      </c>
      <c r="B7" s="248" t="s">
        <v>1011</v>
      </c>
      <c r="C7" s="248" t="s">
        <v>183</v>
      </c>
      <c r="D7" s="223" t="s">
        <v>1012</v>
      </c>
      <c r="F7" s="224"/>
      <c r="I7" s="223" t="s">
        <v>96</v>
      </c>
      <c r="O7" s="227"/>
    </row>
    <row r="8" spans="1:21" s="223" customFormat="1" ht="23.25">
      <c r="A8" s="248">
        <v>800008</v>
      </c>
      <c r="B8" s="248" t="s">
        <v>1013</v>
      </c>
      <c r="C8" s="248" t="s">
        <v>106</v>
      </c>
      <c r="D8" s="223" t="s">
        <v>1012</v>
      </c>
      <c r="F8" s="224"/>
      <c r="I8" s="223" t="s">
        <v>96</v>
      </c>
      <c r="O8" s="226"/>
    </row>
    <row r="9" spans="1:21" s="223" customFormat="1" ht="23.25">
      <c r="A9" s="248">
        <v>800009</v>
      </c>
      <c r="B9" s="248" t="s">
        <v>1014</v>
      </c>
      <c r="C9" s="248" t="s">
        <v>185</v>
      </c>
      <c r="D9" s="223" t="s">
        <v>1012</v>
      </c>
      <c r="F9" s="224"/>
      <c r="I9" s="223" t="s">
        <v>96</v>
      </c>
      <c r="O9" s="226"/>
    </row>
    <row r="10" spans="1:21" s="223" customFormat="1" ht="33.75">
      <c r="A10" s="248">
        <v>800011</v>
      </c>
      <c r="B10" s="248" t="s">
        <v>1015</v>
      </c>
      <c r="C10" s="248" t="s">
        <v>176</v>
      </c>
      <c r="D10" s="223" t="s">
        <v>787</v>
      </c>
      <c r="F10" s="224"/>
      <c r="I10" s="223" t="s">
        <v>96</v>
      </c>
      <c r="O10" s="228"/>
    </row>
    <row r="11" spans="1:21" s="223" customFormat="1" ht="27.75">
      <c r="A11" s="248">
        <v>800016</v>
      </c>
      <c r="B11" s="248" t="s">
        <v>1016</v>
      </c>
      <c r="C11" s="248" t="s">
        <v>164</v>
      </c>
      <c r="D11" s="223" t="s">
        <v>204</v>
      </c>
      <c r="F11" s="224"/>
      <c r="I11" s="223" t="s">
        <v>96</v>
      </c>
      <c r="O11" s="225"/>
    </row>
    <row r="12" spans="1:21" s="223" customFormat="1" ht="33.75">
      <c r="A12" s="248">
        <v>800017</v>
      </c>
      <c r="B12" s="248" t="s">
        <v>1017</v>
      </c>
      <c r="C12" s="248" t="s">
        <v>111</v>
      </c>
      <c r="D12" s="223" t="s">
        <v>1018</v>
      </c>
      <c r="F12" s="224"/>
      <c r="I12" s="223" t="s">
        <v>96</v>
      </c>
      <c r="O12" s="228"/>
    </row>
    <row r="13" spans="1:21" s="223" customFormat="1" ht="27.75">
      <c r="A13" s="248">
        <v>800021</v>
      </c>
      <c r="B13" s="248" t="s">
        <v>1019</v>
      </c>
      <c r="C13" s="248" t="s">
        <v>256</v>
      </c>
      <c r="D13" s="223" t="s">
        <v>1020</v>
      </c>
      <c r="F13" s="224"/>
      <c r="I13" s="223" t="s">
        <v>96</v>
      </c>
      <c r="O13" s="225"/>
    </row>
    <row r="14" spans="1:21" s="223" customFormat="1" ht="30">
      <c r="A14" s="248">
        <v>800022</v>
      </c>
      <c r="B14" s="248" t="s">
        <v>1021</v>
      </c>
      <c r="C14" s="248" t="s">
        <v>1022</v>
      </c>
      <c r="D14" s="223" t="s">
        <v>1023</v>
      </c>
      <c r="F14" s="224"/>
      <c r="I14" s="223" t="s">
        <v>96</v>
      </c>
      <c r="O14" s="227"/>
    </row>
    <row r="15" spans="1:21" s="223" customFormat="1" ht="30">
      <c r="A15" s="248">
        <v>800023</v>
      </c>
      <c r="B15" s="248" t="s">
        <v>1024</v>
      </c>
      <c r="C15" s="248" t="s">
        <v>1025</v>
      </c>
      <c r="D15" s="223" t="s">
        <v>1026</v>
      </c>
      <c r="F15" s="224"/>
      <c r="I15" s="223" t="s">
        <v>96</v>
      </c>
      <c r="O15" s="227"/>
    </row>
    <row r="16" spans="1:21" s="223" customFormat="1" ht="30">
      <c r="A16" s="248">
        <v>800024</v>
      </c>
      <c r="B16" s="248" t="s">
        <v>1027</v>
      </c>
      <c r="C16" s="248" t="s">
        <v>226</v>
      </c>
      <c r="D16" s="223" t="s">
        <v>1028</v>
      </c>
      <c r="F16" s="224"/>
      <c r="I16" s="223" t="s">
        <v>96</v>
      </c>
      <c r="O16" s="227"/>
    </row>
    <row r="17" spans="1:15" s="223" customFormat="1" ht="30">
      <c r="A17" s="248">
        <v>800025</v>
      </c>
      <c r="B17" s="248" t="s">
        <v>1029</v>
      </c>
      <c r="C17" s="248" t="s">
        <v>101</v>
      </c>
      <c r="D17" s="223" t="s">
        <v>1030</v>
      </c>
      <c r="F17" s="224"/>
      <c r="I17" s="223" t="s">
        <v>96</v>
      </c>
      <c r="O17" s="227"/>
    </row>
    <row r="18" spans="1:15" s="223" customFormat="1" ht="30">
      <c r="A18" s="248">
        <v>800027</v>
      </c>
      <c r="B18" s="248" t="s">
        <v>321</v>
      </c>
      <c r="C18" s="248" t="s">
        <v>101</v>
      </c>
      <c r="D18" s="223" t="s">
        <v>1018</v>
      </c>
      <c r="F18" s="224"/>
      <c r="I18" s="223" t="s">
        <v>96</v>
      </c>
      <c r="O18" s="227"/>
    </row>
    <row r="19" spans="1:15" s="223" customFormat="1" ht="23.25">
      <c r="A19" s="248">
        <v>800029</v>
      </c>
      <c r="B19" s="248" t="s">
        <v>1031</v>
      </c>
      <c r="C19" s="248" t="s">
        <v>242</v>
      </c>
      <c r="D19" s="223" t="s">
        <v>1032</v>
      </c>
      <c r="F19" s="224"/>
      <c r="I19" s="223" t="s">
        <v>96</v>
      </c>
      <c r="O19" s="226"/>
    </row>
    <row r="20" spans="1:15" s="223" customFormat="1" ht="27.75">
      <c r="A20" s="248">
        <v>800030</v>
      </c>
      <c r="B20" s="248" t="s">
        <v>1033</v>
      </c>
      <c r="C20" s="248" t="s">
        <v>106</v>
      </c>
      <c r="D20" s="223" t="s">
        <v>1034</v>
      </c>
      <c r="F20" s="224"/>
      <c r="I20" s="223" t="s">
        <v>96</v>
      </c>
      <c r="O20" s="225"/>
    </row>
    <row r="21" spans="1:15" s="223" customFormat="1" ht="23.25">
      <c r="A21" s="248">
        <v>800032</v>
      </c>
      <c r="B21" s="248" t="s">
        <v>1035</v>
      </c>
      <c r="C21" s="248" t="s">
        <v>116</v>
      </c>
      <c r="D21" s="223" t="s">
        <v>1036</v>
      </c>
      <c r="F21" s="224"/>
      <c r="I21" s="223" t="s">
        <v>96</v>
      </c>
      <c r="O21" s="226"/>
    </row>
    <row r="22" spans="1:15" s="223" customFormat="1" ht="23.25">
      <c r="A22" s="248">
        <v>800033</v>
      </c>
      <c r="B22" s="248" t="s">
        <v>1037</v>
      </c>
      <c r="C22" s="248" t="s">
        <v>1038</v>
      </c>
      <c r="D22" s="223" t="s">
        <v>1039</v>
      </c>
      <c r="F22" s="224"/>
      <c r="I22" s="223" t="s">
        <v>96</v>
      </c>
      <c r="O22" s="226"/>
    </row>
    <row r="23" spans="1:15" s="223" customFormat="1" ht="27.75">
      <c r="A23" s="248">
        <v>800034</v>
      </c>
      <c r="B23" s="248" t="s">
        <v>1040</v>
      </c>
      <c r="C23" s="248" t="s">
        <v>162</v>
      </c>
      <c r="D23" s="223" t="s">
        <v>1041</v>
      </c>
      <c r="F23" s="224"/>
      <c r="I23" s="223" t="s">
        <v>96</v>
      </c>
      <c r="O23" s="225"/>
    </row>
    <row r="24" spans="1:15" s="223" customFormat="1" ht="30">
      <c r="A24" s="248">
        <v>800035</v>
      </c>
      <c r="B24" s="248" t="s">
        <v>1042</v>
      </c>
      <c r="C24" s="248" t="s">
        <v>573</v>
      </c>
      <c r="D24" s="223" t="s">
        <v>1043</v>
      </c>
      <c r="F24" s="224"/>
      <c r="I24" s="223" t="s">
        <v>96</v>
      </c>
      <c r="O24" s="227"/>
    </row>
    <row r="25" spans="1:15" s="223" customFormat="1" ht="30">
      <c r="A25" s="248">
        <v>800036</v>
      </c>
      <c r="B25" s="248" t="s">
        <v>1044</v>
      </c>
      <c r="C25" s="248" t="s">
        <v>106</v>
      </c>
      <c r="D25" s="223" t="s">
        <v>1045</v>
      </c>
      <c r="F25" s="224"/>
      <c r="I25" s="223" t="s">
        <v>96</v>
      </c>
      <c r="O25" s="227"/>
    </row>
    <row r="26" spans="1:15" s="223" customFormat="1" ht="20.25">
      <c r="A26" s="248">
        <v>800037</v>
      </c>
      <c r="B26" s="248" t="s">
        <v>1046</v>
      </c>
      <c r="C26" s="248" t="s">
        <v>242</v>
      </c>
      <c r="D26" s="223" t="s">
        <v>1047</v>
      </c>
      <c r="F26" s="224"/>
      <c r="I26" s="223" t="s">
        <v>96</v>
      </c>
      <c r="O26" s="229"/>
    </row>
    <row r="27" spans="1:15" s="223" customFormat="1" ht="27.75">
      <c r="A27" s="248">
        <v>800040</v>
      </c>
      <c r="B27" s="248" t="s">
        <v>1048</v>
      </c>
      <c r="C27" s="248" t="s">
        <v>1049</v>
      </c>
      <c r="D27" s="223" t="s">
        <v>1005</v>
      </c>
      <c r="F27" s="224"/>
      <c r="I27" s="223" t="s">
        <v>96</v>
      </c>
      <c r="O27" s="225"/>
    </row>
    <row r="28" spans="1:15" s="223" customFormat="1" ht="27.75">
      <c r="A28" s="248">
        <v>800041</v>
      </c>
      <c r="B28" s="248" t="s">
        <v>1050</v>
      </c>
      <c r="C28" s="248" t="s">
        <v>214</v>
      </c>
      <c r="D28" s="223" t="s">
        <v>1051</v>
      </c>
      <c r="F28" s="224"/>
      <c r="I28" s="223" t="s">
        <v>96</v>
      </c>
      <c r="O28" s="225"/>
    </row>
    <row r="29" spans="1:15" s="223" customFormat="1" ht="27.75">
      <c r="A29" s="248">
        <v>800042</v>
      </c>
      <c r="B29" s="248" t="s">
        <v>1052</v>
      </c>
      <c r="C29" s="248" t="s">
        <v>207</v>
      </c>
      <c r="D29" s="223" t="s">
        <v>1053</v>
      </c>
      <c r="F29" s="224"/>
      <c r="I29" s="223" t="s">
        <v>96</v>
      </c>
      <c r="O29" s="225"/>
    </row>
    <row r="30" spans="1:15" s="223" customFormat="1" ht="27.75">
      <c r="A30" s="248">
        <v>800043</v>
      </c>
      <c r="B30" s="248" t="s">
        <v>1054</v>
      </c>
      <c r="C30" s="248" t="s">
        <v>534</v>
      </c>
      <c r="D30" s="223" t="s">
        <v>1055</v>
      </c>
      <c r="F30" s="224"/>
      <c r="I30" s="223" t="s">
        <v>96</v>
      </c>
      <c r="O30" s="225"/>
    </row>
    <row r="31" spans="1:15" s="223" customFormat="1" ht="27.75">
      <c r="A31" s="248">
        <v>800044</v>
      </c>
      <c r="B31" s="248" t="s">
        <v>1056</v>
      </c>
      <c r="C31" s="248" t="s">
        <v>111</v>
      </c>
      <c r="D31" s="223" t="s">
        <v>1057</v>
      </c>
      <c r="F31" s="224"/>
      <c r="I31" s="223" t="s">
        <v>96</v>
      </c>
      <c r="O31" s="225"/>
    </row>
    <row r="32" spans="1:15" s="223" customFormat="1" ht="30">
      <c r="A32" s="248">
        <v>800046</v>
      </c>
      <c r="B32" s="248" t="s">
        <v>1058</v>
      </c>
      <c r="C32" s="248" t="s">
        <v>156</v>
      </c>
      <c r="D32" s="223" t="s">
        <v>1059</v>
      </c>
      <c r="F32" s="224"/>
      <c r="I32" s="223" t="s">
        <v>96</v>
      </c>
      <c r="O32" s="227"/>
    </row>
    <row r="33" spans="1:15" s="223" customFormat="1" ht="30">
      <c r="A33" s="248">
        <v>800047</v>
      </c>
      <c r="B33" s="248" t="s">
        <v>1060</v>
      </c>
      <c r="C33" s="248" t="s">
        <v>106</v>
      </c>
      <c r="D33" s="223" t="s">
        <v>1018</v>
      </c>
      <c r="F33" s="224"/>
      <c r="I33" s="223" t="s">
        <v>96</v>
      </c>
      <c r="O33" s="227"/>
    </row>
    <row r="34" spans="1:15" s="223" customFormat="1" ht="27.75">
      <c r="A34" s="248">
        <v>800048</v>
      </c>
      <c r="B34" s="248" t="s">
        <v>1061</v>
      </c>
      <c r="C34" s="248" t="s">
        <v>101</v>
      </c>
      <c r="D34" s="223" t="s">
        <v>1012</v>
      </c>
      <c r="F34" s="224"/>
      <c r="I34" s="223" t="s">
        <v>96</v>
      </c>
      <c r="O34" s="225"/>
    </row>
    <row r="35" spans="1:15" s="223" customFormat="1" ht="30">
      <c r="A35" s="248">
        <v>800049</v>
      </c>
      <c r="B35" s="248" t="s">
        <v>1062</v>
      </c>
      <c r="C35" s="248" t="s">
        <v>311</v>
      </c>
      <c r="D35" s="223" t="s">
        <v>1063</v>
      </c>
      <c r="F35" s="224"/>
      <c r="I35" s="223" t="s">
        <v>96</v>
      </c>
      <c r="O35" s="227"/>
    </row>
    <row r="36" spans="1:15" s="223" customFormat="1" ht="30">
      <c r="A36" s="248">
        <v>800050</v>
      </c>
      <c r="B36" s="248" t="s">
        <v>1064</v>
      </c>
      <c r="C36" s="248" t="s">
        <v>183</v>
      </c>
      <c r="D36" s="223" t="s">
        <v>1018</v>
      </c>
      <c r="F36" s="224"/>
      <c r="I36" s="223" t="s">
        <v>96</v>
      </c>
      <c r="O36" s="227"/>
    </row>
    <row r="37" spans="1:15" s="223" customFormat="1" ht="23.25">
      <c r="A37" s="248">
        <v>800053</v>
      </c>
      <c r="B37" s="248" t="s">
        <v>1065</v>
      </c>
      <c r="C37" s="248" t="s">
        <v>837</v>
      </c>
      <c r="D37" s="223" t="s">
        <v>1066</v>
      </c>
      <c r="F37" s="224"/>
      <c r="I37" s="223" t="s">
        <v>96</v>
      </c>
      <c r="O37" s="226"/>
    </row>
    <row r="38" spans="1:15" s="223" customFormat="1" ht="30">
      <c r="A38" s="248">
        <v>800057</v>
      </c>
      <c r="B38" s="248" t="s">
        <v>1067</v>
      </c>
      <c r="C38" s="248" t="s">
        <v>109</v>
      </c>
      <c r="D38" s="223" t="s">
        <v>1068</v>
      </c>
      <c r="F38" s="224"/>
      <c r="I38" s="223" t="s">
        <v>96</v>
      </c>
      <c r="O38" s="227"/>
    </row>
    <row r="39" spans="1:15" s="223" customFormat="1" ht="23.25">
      <c r="A39" s="248">
        <v>800058</v>
      </c>
      <c r="B39" s="248" t="s">
        <v>1069</v>
      </c>
      <c r="C39" s="248" t="s">
        <v>214</v>
      </c>
      <c r="D39" s="223" t="s">
        <v>1070</v>
      </c>
      <c r="F39" s="224"/>
      <c r="I39" s="223" t="s">
        <v>96</v>
      </c>
      <c r="O39" s="226"/>
    </row>
    <row r="40" spans="1:15" s="223" customFormat="1" ht="27.75">
      <c r="A40" s="248">
        <v>800059</v>
      </c>
      <c r="B40" s="248" t="s">
        <v>761</v>
      </c>
      <c r="C40" s="248" t="s">
        <v>193</v>
      </c>
      <c r="D40" s="223" t="s">
        <v>1071</v>
      </c>
      <c r="F40" s="224"/>
      <c r="I40" s="223" t="s">
        <v>96</v>
      </c>
      <c r="O40" s="225"/>
    </row>
    <row r="41" spans="1:15" s="223" customFormat="1" ht="27.75">
      <c r="A41" s="248">
        <v>800061</v>
      </c>
      <c r="B41" s="248" t="s">
        <v>1072</v>
      </c>
      <c r="C41" s="248" t="s">
        <v>374</v>
      </c>
      <c r="D41" s="223" t="s">
        <v>1073</v>
      </c>
      <c r="F41" s="224"/>
      <c r="I41" s="223" t="s">
        <v>96</v>
      </c>
      <c r="O41" s="225"/>
    </row>
    <row r="42" spans="1:15" s="223" customFormat="1" ht="30">
      <c r="A42" s="248">
        <v>800063</v>
      </c>
      <c r="B42" s="248" t="s">
        <v>1074</v>
      </c>
      <c r="C42" s="248" t="s">
        <v>667</v>
      </c>
      <c r="D42" s="223" t="s">
        <v>1075</v>
      </c>
      <c r="F42" s="224"/>
      <c r="I42" s="223" t="s">
        <v>96</v>
      </c>
      <c r="O42" s="227"/>
    </row>
    <row r="43" spans="1:15" s="223" customFormat="1" ht="23.25">
      <c r="A43" s="248">
        <v>800064</v>
      </c>
      <c r="B43" s="248" t="s">
        <v>1076</v>
      </c>
      <c r="C43" s="248" t="s">
        <v>507</v>
      </c>
      <c r="D43" s="223" t="s">
        <v>1077</v>
      </c>
      <c r="F43" s="224"/>
      <c r="I43" s="223" t="s">
        <v>96</v>
      </c>
      <c r="O43" s="226"/>
    </row>
    <row r="44" spans="1:15" s="223" customFormat="1" ht="23.25">
      <c r="A44" s="248">
        <v>800066</v>
      </c>
      <c r="B44" s="248" t="s">
        <v>1078</v>
      </c>
      <c r="C44" s="248" t="s">
        <v>106</v>
      </c>
      <c r="D44" s="223" t="s">
        <v>1079</v>
      </c>
      <c r="F44" s="224"/>
      <c r="I44" s="223" t="s">
        <v>96</v>
      </c>
      <c r="O44" s="226"/>
    </row>
    <row r="45" spans="1:15" s="223" customFormat="1" ht="30">
      <c r="A45" s="248">
        <v>800067</v>
      </c>
      <c r="B45" s="248" t="s">
        <v>1080</v>
      </c>
      <c r="C45" s="248" t="s">
        <v>144</v>
      </c>
      <c r="D45" s="223" t="s">
        <v>1081</v>
      </c>
      <c r="F45" s="224"/>
      <c r="I45" s="223" t="s">
        <v>96</v>
      </c>
      <c r="O45" s="227"/>
    </row>
    <row r="46" spans="1:15" s="223" customFormat="1" ht="25.5">
      <c r="A46" s="248">
        <v>800068</v>
      </c>
      <c r="B46" s="248" t="s">
        <v>1082</v>
      </c>
      <c r="C46" s="248" t="s">
        <v>228</v>
      </c>
      <c r="D46" s="223" t="s">
        <v>1083</v>
      </c>
      <c r="F46" s="224"/>
      <c r="I46" s="223" t="s">
        <v>96</v>
      </c>
      <c r="O46" s="230"/>
    </row>
    <row r="47" spans="1:15" s="223" customFormat="1" ht="27.75">
      <c r="A47" s="248">
        <v>800069</v>
      </c>
      <c r="B47" s="248" t="s">
        <v>1084</v>
      </c>
      <c r="C47" s="248" t="s">
        <v>297</v>
      </c>
      <c r="D47" s="223" t="s">
        <v>1085</v>
      </c>
      <c r="F47" s="224"/>
      <c r="I47" s="223" t="s">
        <v>96</v>
      </c>
      <c r="O47" s="225"/>
    </row>
    <row r="48" spans="1:15" s="223" customFormat="1" ht="30">
      <c r="A48" s="248">
        <v>800070</v>
      </c>
      <c r="B48" s="248" t="s">
        <v>1086</v>
      </c>
      <c r="C48" s="248" t="s">
        <v>183</v>
      </c>
      <c r="D48" s="223" t="s">
        <v>1087</v>
      </c>
      <c r="F48" s="224"/>
      <c r="I48" s="223" t="s">
        <v>96</v>
      </c>
      <c r="O48" s="227"/>
    </row>
    <row r="49" spans="1:15" s="223" customFormat="1" ht="30">
      <c r="A49" s="248">
        <v>800072</v>
      </c>
      <c r="B49" s="248" t="s">
        <v>1088</v>
      </c>
      <c r="C49" s="248" t="s">
        <v>287</v>
      </c>
      <c r="D49" s="223" t="s">
        <v>1089</v>
      </c>
      <c r="F49" s="224"/>
      <c r="I49" s="223" t="s">
        <v>96</v>
      </c>
      <c r="O49" s="227"/>
    </row>
    <row r="50" spans="1:15" s="223" customFormat="1" ht="30">
      <c r="A50" s="248">
        <v>800076</v>
      </c>
      <c r="B50" s="248" t="s">
        <v>1090</v>
      </c>
      <c r="C50" s="248" t="s">
        <v>328</v>
      </c>
      <c r="D50" s="223" t="s">
        <v>1091</v>
      </c>
      <c r="F50" s="224"/>
      <c r="I50" s="223" t="s">
        <v>96</v>
      </c>
      <c r="O50" s="227"/>
    </row>
    <row r="51" spans="1:15" s="223" customFormat="1" ht="23.25">
      <c r="A51" s="248">
        <v>800077</v>
      </c>
      <c r="B51" s="248" t="s">
        <v>1092</v>
      </c>
      <c r="C51" s="248" t="s">
        <v>559</v>
      </c>
      <c r="D51" s="223" t="s">
        <v>1002</v>
      </c>
      <c r="F51" s="224"/>
      <c r="I51" s="223" t="s">
        <v>96</v>
      </c>
      <c r="O51" s="226"/>
    </row>
    <row r="52" spans="1:15" s="223" customFormat="1" ht="27.75">
      <c r="A52" s="248">
        <v>800078</v>
      </c>
      <c r="B52" s="248" t="s">
        <v>1093</v>
      </c>
      <c r="C52" s="248" t="s">
        <v>106</v>
      </c>
      <c r="D52" s="223" t="s">
        <v>1094</v>
      </c>
      <c r="F52" s="224"/>
      <c r="I52" s="223" t="s">
        <v>96</v>
      </c>
      <c r="O52" s="225"/>
    </row>
    <row r="53" spans="1:15" s="223" customFormat="1" ht="30">
      <c r="A53" s="248">
        <v>800079</v>
      </c>
      <c r="B53" s="248" t="s">
        <v>1095</v>
      </c>
      <c r="C53" s="248" t="s">
        <v>1096</v>
      </c>
      <c r="D53" s="223" t="s">
        <v>1097</v>
      </c>
      <c r="F53" s="224"/>
      <c r="I53" s="223" t="s">
        <v>96</v>
      </c>
      <c r="O53" s="227"/>
    </row>
    <row r="54" spans="1:15" s="223" customFormat="1" ht="30">
      <c r="A54" s="248">
        <v>800080</v>
      </c>
      <c r="B54" s="248" t="s">
        <v>1098</v>
      </c>
      <c r="C54" s="248" t="s">
        <v>287</v>
      </c>
      <c r="D54" s="223" t="s">
        <v>1099</v>
      </c>
      <c r="F54" s="224"/>
      <c r="I54" s="223" t="s">
        <v>96</v>
      </c>
      <c r="O54" s="227"/>
    </row>
    <row r="55" spans="1:15" s="223" customFormat="1" ht="30">
      <c r="A55" s="248">
        <v>800081</v>
      </c>
      <c r="B55" s="248" t="s">
        <v>1100</v>
      </c>
      <c r="C55" s="248" t="s">
        <v>1101</v>
      </c>
      <c r="D55" s="223" t="s">
        <v>1102</v>
      </c>
      <c r="F55" s="224"/>
      <c r="I55" s="223" t="s">
        <v>96</v>
      </c>
      <c r="O55" s="227"/>
    </row>
    <row r="56" spans="1:15" s="223" customFormat="1" ht="30">
      <c r="A56" s="248">
        <v>800083</v>
      </c>
      <c r="B56" s="248" t="s">
        <v>1103</v>
      </c>
      <c r="C56" s="248" t="s">
        <v>696</v>
      </c>
      <c r="D56" s="223" t="s">
        <v>1012</v>
      </c>
      <c r="F56" s="224"/>
      <c r="I56" s="223" t="s">
        <v>96</v>
      </c>
      <c r="O56" s="227"/>
    </row>
    <row r="57" spans="1:15" s="223" customFormat="1" ht="27.75">
      <c r="A57" s="248">
        <v>800084</v>
      </c>
      <c r="B57" s="248" t="s">
        <v>1104</v>
      </c>
      <c r="C57" s="248" t="s">
        <v>126</v>
      </c>
      <c r="D57" s="223" t="s">
        <v>1105</v>
      </c>
      <c r="F57" s="224"/>
      <c r="I57" s="223" t="s">
        <v>96</v>
      </c>
      <c r="O57" s="225"/>
    </row>
    <row r="58" spans="1:15" s="223" customFormat="1" ht="27.75">
      <c r="A58" s="248">
        <v>800088</v>
      </c>
      <c r="B58" s="248" t="s">
        <v>1106</v>
      </c>
      <c r="C58" s="248" t="s">
        <v>106</v>
      </c>
      <c r="D58" s="223" t="s">
        <v>1107</v>
      </c>
      <c r="F58" s="224"/>
      <c r="I58" s="223" t="s">
        <v>96</v>
      </c>
      <c r="O58" s="225"/>
    </row>
    <row r="59" spans="1:15" s="223" customFormat="1" ht="30">
      <c r="A59" s="248">
        <v>800092</v>
      </c>
      <c r="B59" s="248" t="s">
        <v>1108</v>
      </c>
      <c r="C59" s="248" t="s">
        <v>430</v>
      </c>
      <c r="D59" s="223" t="s">
        <v>1109</v>
      </c>
      <c r="F59" s="224"/>
      <c r="I59" s="223" t="s">
        <v>96</v>
      </c>
      <c r="O59" s="227"/>
    </row>
    <row r="60" spans="1:15" s="223" customFormat="1" ht="30">
      <c r="A60" s="248">
        <v>800093</v>
      </c>
      <c r="B60" s="248" t="s">
        <v>1110</v>
      </c>
      <c r="C60" s="248" t="s">
        <v>460</v>
      </c>
      <c r="D60" s="223" t="s">
        <v>1111</v>
      </c>
      <c r="F60" s="224"/>
      <c r="I60" s="223" t="s">
        <v>96</v>
      </c>
      <c r="O60" s="227"/>
    </row>
    <row r="61" spans="1:15" s="223" customFormat="1" ht="23.25">
      <c r="A61" s="248">
        <v>800094</v>
      </c>
      <c r="B61" s="248" t="s">
        <v>1112</v>
      </c>
      <c r="C61" s="248" t="s">
        <v>106</v>
      </c>
      <c r="D61" s="223" t="s">
        <v>1105</v>
      </c>
      <c r="F61" s="224"/>
      <c r="I61" s="223" t="s">
        <v>96</v>
      </c>
      <c r="O61" s="226"/>
    </row>
    <row r="62" spans="1:15" s="223" customFormat="1" ht="27.75">
      <c r="A62" s="248">
        <v>800095</v>
      </c>
      <c r="B62" s="248" t="s">
        <v>1113</v>
      </c>
      <c r="C62" s="248" t="s">
        <v>99</v>
      </c>
      <c r="D62" s="223" t="s">
        <v>1114</v>
      </c>
      <c r="F62" s="224"/>
      <c r="I62" s="223" t="s">
        <v>96</v>
      </c>
      <c r="O62" s="225"/>
    </row>
    <row r="63" spans="1:15" s="223" customFormat="1" ht="30">
      <c r="A63" s="249">
        <v>800099</v>
      </c>
      <c r="B63" s="249" t="s">
        <v>1115</v>
      </c>
      <c r="C63" s="249" t="s">
        <v>191</v>
      </c>
      <c r="D63" s="223" t="s">
        <v>1094</v>
      </c>
      <c r="F63" s="224"/>
      <c r="I63" s="223" t="s">
        <v>96</v>
      </c>
      <c r="O63" s="227"/>
    </row>
    <row r="64" spans="1:15" s="223" customFormat="1" ht="27.75">
      <c r="A64" s="248">
        <v>800101</v>
      </c>
      <c r="B64" s="248" t="s">
        <v>1116</v>
      </c>
      <c r="C64" s="248" t="s">
        <v>111</v>
      </c>
      <c r="D64" s="223" t="s">
        <v>1070</v>
      </c>
      <c r="F64" s="224"/>
      <c r="I64" s="223" t="s">
        <v>96</v>
      </c>
      <c r="O64" s="225"/>
    </row>
    <row r="65" spans="1:15" s="223" customFormat="1" ht="23.25">
      <c r="A65" s="248">
        <v>800102</v>
      </c>
      <c r="B65" s="248" t="s">
        <v>1117</v>
      </c>
      <c r="C65" s="248" t="s">
        <v>311</v>
      </c>
      <c r="D65" s="223" t="s">
        <v>1118</v>
      </c>
      <c r="F65" s="224"/>
      <c r="I65" s="223" t="s">
        <v>96</v>
      </c>
      <c r="O65" s="226"/>
    </row>
    <row r="66" spans="1:15" s="223" customFormat="1" ht="30">
      <c r="A66" s="248">
        <v>800103</v>
      </c>
      <c r="B66" s="248" t="s">
        <v>1119</v>
      </c>
      <c r="C66" s="248" t="s">
        <v>181</v>
      </c>
      <c r="D66" s="223" t="s">
        <v>1120</v>
      </c>
      <c r="F66" s="224"/>
      <c r="I66" s="223" t="s">
        <v>96</v>
      </c>
      <c r="O66" s="227"/>
    </row>
    <row r="67" spans="1:15" s="223" customFormat="1" ht="23.25">
      <c r="A67" s="248">
        <v>800104</v>
      </c>
      <c r="B67" s="248" t="s">
        <v>1121</v>
      </c>
      <c r="C67" s="248" t="s">
        <v>164</v>
      </c>
      <c r="D67" s="223" t="s">
        <v>1122</v>
      </c>
      <c r="F67" s="224"/>
      <c r="I67" s="223" t="s">
        <v>96</v>
      </c>
      <c r="O67" s="226"/>
    </row>
    <row r="68" spans="1:15" s="223" customFormat="1" ht="23.25">
      <c r="A68" s="248">
        <v>800106</v>
      </c>
      <c r="B68" s="248" t="s">
        <v>1123</v>
      </c>
      <c r="C68" s="248" t="s">
        <v>115</v>
      </c>
      <c r="D68" s="223" t="s">
        <v>1012</v>
      </c>
      <c r="F68" s="224"/>
      <c r="I68" s="223" t="s">
        <v>96</v>
      </c>
      <c r="O68" s="226"/>
    </row>
    <row r="69" spans="1:15" s="223" customFormat="1" ht="27.75">
      <c r="A69" s="248">
        <v>800108</v>
      </c>
      <c r="B69" s="248" t="s">
        <v>1124</v>
      </c>
      <c r="C69" s="248" t="s">
        <v>738</v>
      </c>
      <c r="D69" s="223" t="s">
        <v>1125</v>
      </c>
      <c r="F69" s="224"/>
      <c r="I69" s="223" t="s">
        <v>96</v>
      </c>
      <c r="O69" s="225"/>
    </row>
    <row r="70" spans="1:15" s="223" customFormat="1" ht="27.75">
      <c r="A70" s="248">
        <v>800109</v>
      </c>
      <c r="B70" s="248" t="s">
        <v>1126</v>
      </c>
      <c r="C70" s="248" t="s">
        <v>541</v>
      </c>
      <c r="D70" s="223" t="s">
        <v>1127</v>
      </c>
      <c r="F70" s="224"/>
      <c r="I70" s="223" t="s">
        <v>96</v>
      </c>
      <c r="O70" s="225"/>
    </row>
    <row r="71" spans="1:15" s="223" customFormat="1" ht="30">
      <c r="A71" s="248">
        <v>800110</v>
      </c>
      <c r="B71" s="248" t="s">
        <v>1128</v>
      </c>
      <c r="C71" s="248" t="s">
        <v>168</v>
      </c>
      <c r="D71" s="223" t="s">
        <v>1129</v>
      </c>
      <c r="F71" s="224"/>
      <c r="I71" s="223" t="s">
        <v>96</v>
      </c>
      <c r="O71" s="227"/>
    </row>
    <row r="72" spans="1:15" s="223" customFormat="1" ht="23.25">
      <c r="A72" s="248">
        <v>800112</v>
      </c>
      <c r="B72" s="248" t="s">
        <v>1130</v>
      </c>
      <c r="C72" s="248" t="s">
        <v>148</v>
      </c>
      <c r="D72" s="223" t="s">
        <v>1131</v>
      </c>
      <c r="F72" s="224"/>
      <c r="I72" s="223" t="s">
        <v>96</v>
      </c>
      <c r="O72" s="226"/>
    </row>
    <row r="73" spans="1:15" s="223" customFormat="1" ht="27.75">
      <c r="A73" s="248">
        <v>800114</v>
      </c>
      <c r="B73" s="248" t="s">
        <v>1132</v>
      </c>
      <c r="C73" s="248" t="s">
        <v>168</v>
      </c>
      <c r="D73" s="223" t="s">
        <v>1133</v>
      </c>
      <c r="F73" s="224"/>
      <c r="I73" s="223" t="s">
        <v>96</v>
      </c>
      <c r="O73" s="225"/>
    </row>
    <row r="74" spans="1:15" s="223" customFormat="1" ht="30">
      <c r="A74" s="248">
        <v>800115</v>
      </c>
      <c r="B74" s="248" t="s">
        <v>1134</v>
      </c>
      <c r="C74" s="248" t="s">
        <v>198</v>
      </c>
      <c r="D74" s="223" t="s">
        <v>1135</v>
      </c>
      <c r="F74" s="224"/>
      <c r="I74" s="223" t="s">
        <v>96</v>
      </c>
      <c r="O74" s="227"/>
    </row>
    <row r="75" spans="1:15" s="223" customFormat="1" ht="27.75">
      <c r="A75" s="248">
        <v>800118</v>
      </c>
      <c r="B75" s="248" t="s">
        <v>1136</v>
      </c>
      <c r="C75" s="248" t="s">
        <v>127</v>
      </c>
      <c r="D75" s="223" t="s">
        <v>1137</v>
      </c>
      <c r="F75" s="224"/>
      <c r="I75" s="223" t="s">
        <v>96</v>
      </c>
      <c r="O75" s="225"/>
    </row>
    <row r="76" spans="1:15" s="223" customFormat="1" ht="23.25">
      <c r="A76" s="248">
        <v>800122</v>
      </c>
      <c r="B76" s="248" t="s">
        <v>1138</v>
      </c>
      <c r="C76" s="248" t="s">
        <v>119</v>
      </c>
      <c r="D76" s="223" t="s">
        <v>1047</v>
      </c>
      <c r="F76" s="224"/>
      <c r="I76" s="223" t="s">
        <v>96</v>
      </c>
      <c r="O76" s="226"/>
    </row>
    <row r="77" spans="1:15" s="223" customFormat="1" ht="27.75">
      <c r="A77" s="248">
        <v>800124</v>
      </c>
      <c r="B77" s="248" t="s">
        <v>1139</v>
      </c>
      <c r="C77" s="248" t="s">
        <v>293</v>
      </c>
      <c r="D77" s="223" t="s">
        <v>1140</v>
      </c>
      <c r="F77" s="224"/>
      <c r="I77" s="223" t="s">
        <v>96</v>
      </c>
      <c r="O77" s="225"/>
    </row>
    <row r="78" spans="1:15" s="223" customFormat="1" ht="30">
      <c r="A78" s="248">
        <v>800125</v>
      </c>
      <c r="B78" s="248" t="s">
        <v>1141</v>
      </c>
      <c r="C78" s="248" t="s">
        <v>115</v>
      </c>
      <c r="D78" s="223" t="s">
        <v>1142</v>
      </c>
      <c r="F78" s="224"/>
      <c r="I78" s="223" t="s">
        <v>96</v>
      </c>
      <c r="O78" s="227"/>
    </row>
    <row r="79" spans="1:15" s="223" customFormat="1" ht="27.75">
      <c r="A79" s="248">
        <v>800126</v>
      </c>
      <c r="B79" s="248" t="s">
        <v>1143</v>
      </c>
      <c r="C79" s="248" t="s">
        <v>452</v>
      </c>
      <c r="D79" s="223" t="s">
        <v>1079</v>
      </c>
      <c r="F79" s="224"/>
      <c r="I79" s="223" t="s">
        <v>96</v>
      </c>
      <c r="O79" s="225"/>
    </row>
    <row r="80" spans="1:15" s="223" customFormat="1" ht="23.25">
      <c r="A80" s="248">
        <v>800127</v>
      </c>
      <c r="B80" s="248" t="s">
        <v>1144</v>
      </c>
      <c r="C80" s="248" t="s">
        <v>260</v>
      </c>
      <c r="D80" s="223" t="s">
        <v>1005</v>
      </c>
      <c r="F80" s="224"/>
      <c r="I80" s="223" t="s">
        <v>96</v>
      </c>
      <c r="O80" s="226"/>
    </row>
    <row r="81" spans="1:15" s="223" customFormat="1" ht="30">
      <c r="A81" s="248">
        <v>800128</v>
      </c>
      <c r="B81" s="248" t="s">
        <v>1145</v>
      </c>
      <c r="C81" s="248" t="s">
        <v>106</v>
      </c>
      <c r="D81" s="223" t="s">
        <v>1146</v>
      </c>
      <c r="F81" s="224"/>
      <c r="I81" s="223" t="s">
        <v>96</v>
      </c>
      <c r="O81" s="227"/>
    </row>
    <row r="82" spans="1:15" s="223" customFormat="1" ht="23.25">
      <c r="A82" s="248">
        <v>800131</v>
      </c>
      <c r="B82" s="248" t="s">
        <v>1147</v>
      </c>
      <c r="C82" s="248" t="s">
        <v>183</v>
      </c>
      <c r="D82" s="223" t="s">
        <v>1148</v>
      </c>
      <c r="F82" s="224"/>
      <c r="I82" s="223" t="s">
        <v>96</v>
      </c>
      <c r="O82" s="226"/>
    </row>
    <row r="83" spans="1:15" s="223" customFormat="1" ht="30">
      <c r="A83" s="248">
        <v>800132</v>
      </c>
      <c r="B83" s="248" t="s">
        <v>1149</v>
      </c>
      <c r="C83" s="248" t="s">
        <v>189</v>
      </c>
      <c r="D83" s="223" t="s">
        <v>1150</v>
      </c>
      <c r="F83" s="224"/>
      <c r="I83" s="223" t="s">
        <v>96</v>
      </c>
      <c r="O83" s="227"/>
    </row>
    <row r="84" spans="1:15" s="223" customFormat="1" ht="27.75">
      <c r="A84" s="248">
        <v>800133</v>
      </c>
      <c r="B84" s="248" t="s">
        <v>1151</v>
      </c>
      <c r="C84" s="248" t="s">
        <v>248</v>
      </c>
      <c r="D84" s="223" t="s">
        <v>1152</v>
      </c>
      <c r="F84" s="224"/>
      <c r="I84" s="223" t="s">
        <v>96</v>
      </c>
      <c r="O84" s="225"/>
    </row>
    <row r="85" spans="1:15" s="223" customFormat="1" ht="23.25">
      <c r="A85" s="248">
        <v>800135</v>
      </c>
      <c r="B85" s="248" t="s">
        <v>1153</v>
      </c>
      <c r="C85" s="248" t="s">
        <v>111</v>
      </c>
      <c r="D85" s="223" t="s">
        <v>1002</v>
      </c>
      <c r="F85" s="224"/>
      <c r="I85" s="223" t="s">
        <v>96</v>
      </c>
      <c r="O85" s="226"/>
    </row>
    <row r="86" spans="1:15" s="223" customFormat="1" ht="30">
      <c r="A86" s="248">
        <v>800136</v>
      </c>
      <c r="B86" s="248" t="s">
        <v>1154</v>
      </c>
      <c r="C86" s="248" t="s">
        <v>332</v>
      </c>
      <c r="D86" s="223" t="s">
        <v>1089</v>
      </c>
      <c r="F86" s="224"/>
      <c r="I86" s="223" t="s">
        <v>96</v>
      </c>
      <c r="O86" s="227"/>
    </row>
    <row r="87" spans="1:15" s="223" customFormat="1" ht="27.75">
      <c r="A87" s="248">
        <v>800138</v>
      </c>
      <c r="B87" s="248" t="s">
        <v>1155</v>
      </c>
      <c r="C87" s="248" t="s">
        <v>603</v>
      </c>
      <c r="D87" s="223" t="s">
        <v>1026</v>
      </c>
      <c r="F87" s="224"/>
      <c r="I87" s="223" t="s">
        <v>96</v>
      </c>
      <c r="O87" s="225"/>
    </row>
    <row r="88" spans="1:15" s="223" customFormat="1" ht="23.25">
      <c r="A88" s="248">
        <v>800140</v>
      </c>
      <c r="B88" s="248" t="s">
        <v>1156</v>
      </c>
      <c r="C88" s="248" t="s">
        <v>171</v>
      </c>
      <c r="D88" s="223" t="s">
        <v>1157</v>
      </c>
      <c r="F88" s="224"/>
      <c r="I88" s="223" t="s">
        <v>96</v>
      </c>
      <c r="O88" s="226"/>
    </row>
    <row r="89" spans="1:15" s="223" customFormat="1" ht="30">
      <c r="A89" s="248">
        <v>800145</v>
      </c>
      <c r="B89" s="248" t="s">
        <v>1158</v>
      </c>
      <c r="C89" s="248" t="s">
        <v>458</v>
      </c>
      <c r="D89" s="223" t="s">
        <v>1159</v>
      </c>
      <c r="F89" s="224"/>
      <c r="I89" s="223" t="s">
        <v>96</v>
      </c>
      <c r="O89" s="227"/>
    </row>
    <row r="90" spans="1:15" s="223" customFormat="1" ht="30">
      <c r="A90" s="248">
        <v>800146</v>
      </c>
      <c r="B90" s="248" t="s">
        <v>1160</v>
      </c>
      <c r="C90" s="248" t="s">
        <v>323</v>
      </c>
      <c r="D90" s="223" t="s">
        <v>1161</v>
      </c>
      <c r="F90" s="224"/>
      <c r="I90" s="223" t="s">
        <v>96</v>
      </c>
      <c r="O90" s="227"/>
    </row>
    <row r="91" spans="1:15" s="223" customFormat="1" ht="30">
      <c r="A91" s="248">
        <v>800147</v>
      </c>
      <c r="B91" s="248" t="s">
        <v>1162</v>
      </c>
      <c r="C91" s="248" t="s">
        <v>183</v>
      </c>
      <c r="D91" s="223" t="s">
        <v>1125</v>
      </c>
      <c r="F91" s="224"/>
      <c r="I91" s="223" t="s">
        <v>96</v>
      </c>
      <c r="O91" s="227"/>
    </row>
    <row r="92" spans="1:15" s="223" customFormat="1" ht="30">
      <c r="A92" s="248">
        <v>800148</v>
      </c>
      <c r="B92" s="248" t="s">
        <v>1163</v>
      </c>
      <c r="C92" s="248" t="s">
        <v>144</v>
      </c>
      <c r="D92" s="223" t="s">
        <v>1089</v>
      </c>
      <c r="F92" s="224"/>
      <c r="I92" s="223" t="s">
        <v>96</v>
      </c>
      <c r="O92" s="227"/>
    </row>
    <row r="93" spans="1:15" s="223" customFormat="1" ht="30">
      <c r="A93" s="248">
        <v>800150</v>
      </c>
      <c r="B93" s="248" t="s">
        <v>1164</v>
      </c>
      <c r="C93" s="248" t="s">
        <v>106</v>
      </c>
      <c r="D93" s="223" t="s">
        <v>1165</v>
      </c>
      <c r="F93" s="224"/>
      <c r="I93" s="223" t="s">
        <v>96</v>
      </c>
      <c r="O93" s="227"/>
    </row>
    <row r="94" spans="1:15" s="223" customFormat="1" ht="27.75">
      <c r="A94" s="248">
        <v>800151</v>
      </c>
      <c r="B94" s="248" t="s">
        <v>1166</v>
      </c>
      <c r="C94" s="248" t="s">
        <v>1167</v>
      </c>
      <c r="D94" s="223" t="s">
        <v>1168</v>
      </c>
      <c r="F94" s="224"/>
      <c r="I94" s="223" t="s">
        <v>96</v>
      </c>
      <c r="O94" s="225"/>
    </row>
    <row r="95" spans="1:15" s="223" customFormat="1" ht="23.25">
      <c r="A95" s="248">
        <v>800153</v>
      </c>
      <c r="B95" s="248" t="s">
        <v>1169</v>
      </c>
      <c r="C95" s="248" t="s">
        <v>123</v>
      </c>
      <c r="D95" s="223" t="s">
        <v>1170</v>
      </c>
      <c r="F95" s="224"/>
      <c r="I95" s="223" t="s">
        <v>96</v>
      </c>
      <c r="O95" s="226"/>
    </row>
    <row r="96" spans="1:15" s="223" customFormat="1" ht="30">
      <c r="A96" s="248">
        <v>800154</v>
      </c>
      <c r="B96" s="248" t="s">
        <v>1171</v>
      </c>
      <c r="C96" s="248" t="s">
        <v>183</v>
      </c>
      <c r="D96" s="223" t="s">
        <v>1172</v>
      </c>
      <c r="F96" s="224"/>
      <c r="I96" s="223" t="s">
        <v>96</v>
      </c>
      <c r="O96" s="227"/>
    </row>
    <row r="97" spans="1:15" s="223" customFormat="1" ht="23.25">
      <c r="A97" s="248">
        <v>800155</v>
      </c>
      <c r="B97" s="248" t="s">
        <v>1173</v>
      </c>
      <c r="C97" s="248" t="s">
        <v>1174</v>
      </c>
      <c r="D97" s="223" t="s">
        <v>1175</v>
      </c>
      <c r="F97" s="224"/>
      <c r="I97" s="223" t="s">
        <v>96</v>
      </c>
      <c r="O97" s="226"/>
    </row>
    <row r="98" spans="1:15" s="223" customFormat="1" ht="30">
      <c r="A98" s="248">
        <v>800156</v>
      </c>
      <c r="B98" s="248" t="s">
        <v>1176</v>
      </c>
      <c r="C98" s="248" t="s">
        <v>742</v>
      </c>
      <c r="D98" s="223" t="s">
        <v>1012</v>
      </c>
      <c r="F98" s="224"/>
      <c r="I98" s="223" t="s">
        <v>96</v>
      </c>
      <c r="O98" s="227"/>
    </row>
    <row r="99" spans="1:15" s="223" customFormat="1" ht="30">
      <c r="A99" s="248">
        <v>800157</v>
      </c>
      <c r="B99" s="248" t="s">
        <v>1177</v>
      </c>
      <c r="C99" s="248" t="s">
        <v>1178</v>
      </c>
      <c r="D99" s="223" t="s">
        <v>1179</v>
      </c>
      <c r="F99" s="224"/>
      <c r="I99" s="223" t="s">
        <v>96</v>
      </c>
      <c r="O99" s="227"/>
    </row>
    <row r="100" spans="1:15" s="223" customFormat="1" ht="27.75">
      <c r="A100" s="248">
        <v>800159</v>
      </c>
      <c r="B100" s="248" t="s">
        <v>1180</v>
      </c>
      <c r="C100" s="248" t="s">
        <v>103</v>
      </c>
      <c r="D100" s="223" t="s">
        <v>718</v>
      </c>
      <c r="F100" s="224"/>
      <c r="I100" s="223" t="s">
        <v>96</v>
      </c>
      <c r="O100" s="225"/>
    </row>
    <row r="101" spans="1:15" s="223" customFormat="1" ht="30">
      <c r="A101" s="248">
        <v>800163</v>
      </c>
      <c r="B101" s="248" t="s">
        <v>1181</v>
      </c>
      <c r="C101" s="248" t="s">
        <v>1182</v>
      </c>
      <c r="D101" s="223" t="s">
        <v>1183</v>
      </c>
      <c r="F101" s="224"/>
      <c r="I101" s="223" t="s">
        <v>96</v>
      </c>
      <c r="O101" s="227"/>
    </row>
    <row r="102" spans="1:15" s="223" customFormat="1" ht="30">
      <c r="A102" s="248">
        <v>800164</v>
      </c>
      <c r="B102" s="248" t="s">
        <v>1184</v>
      </c>
      <c r="C102" s="248" t="s">
        <v>106</v>
      </c>
      <c r="D102" s="223" t="s">
        <v>1185</v>
      </c>
      <c r="F102" s="224"/>
      <c r="I102" s="223" t="s">
        <v>96</v>
      </c>
      <c r="O102" s="227"/>
    </row>
    <row r="103" spans="1:15" s="223" customFormat="1" ht="30">
      <c r="A103" s="248">
        <v>800165</v>
      </c>
      <c r="B103" s="248" t="s">
        <v>1186</v>
      </c>
      <c r="C103" s="248" t="s">
        <v>106</v>
      </c>
      <c r="D103" s="223" t="s">
        <v>1187</v>
      </c>
      <c r="F103" s="224"/>
      <c r="I103" s="223" t="s">
        <v>96</v>
      </c>
      <c r="O103" s="227"/>
    </row>
    <row r="104" spans="1:15" s="223" customFormat="1" ht="30">
      <c r="A104" s="248">
        <v>800166</v>
      </c>
      <c r="B104" s="248" t="s">
        <v>1188</v>
      </c>
      <c r="C104" s="248" t="s">
        <v>658</v>
      </c>
      <c r="D104" s="223" t="s">
        <v>1189</v>
      </c>
      <c r="F104" s="224"/>
      <c r="I104" s="223" t="s">
        <v>96</v>
      </c>
      <c r="O104" s="227"/>
    </row>
    <row r="105" spans="1:15" s="223" customFormat="1" ht="30">
      <c r="A105" s="248">
        <v>800167</v>
      </c>
      <c r="B105" s="248" t="s">
        <v>1190</v>
      </c>
      <c r="C105" s="248" t="s">
        <v>111</v>
      </c>
      <c r="D105" s="223" t="s">
        <v>1023</v>
      </c>
      <c r="F105" s="224"/>
      <c r="I105" s="223" t="s">
        <v>96</v>
      </c>
      <c r="O105" s="227"/>
    </row>
    <row r="106" spans="1:15" s="223" customFormat="1" ht="30">
      <c r="A106" s="248">
        <v>800168</v>
      </c>
      <c r="B106" s="248" t="s">
        <v>1191</v>
      </c>
      <c r="C106" s="248" t="s">
        <v>1192</v>
      </c>
      <c r="D106" s="223" t="s">
        <v>1193</v>
      </c>
      <c r="F106" s="224"/>
      <c r="I106" s="223" t="s">
        <v>96</v>
      </c>
      <c r="O106" s="227"/>
    </row>
    <row r="107" spans="1:15" s="223" customFormat="1" ht="23.25">
      <c r="A107" s="248">
        <v>800172</v>
      </c>
      <c r="B107" s="248" t="s">
        <v>1194</v>
      </c>
      <c r="C107" s="248" t="s">
        <v>219</v>
      </c>
      <c r="D107" s="223" t="s">
        <v>1195</v>
      </c>
      <c r="F107" s="224"/>
      <c r="I107" s="223" t="s">
        <v>96</v>
      </c>
      <c r="O107" s="226"/>
    </row>
    <row r="108" spans="1:15" s="223" customFormat="1" ht="23.25">
      <c r="A108" s="248">
        <v>800174</v>
      </c>
      <c r="B108" s="248" t="s">
        <v>1196</v>
      </c>
      <c r="C108" s="248" t="s">
        <v>161</v>
      </c>
      <c r="D108" s="223" t="s">
        <v>1032</v>
      </c>
      <c r="F108" s="224"/>
      <c r="I108" s="223" t="s">
        <v>96</v>
      </c>
      <c r="O108" s="226"/>
    </row>
    <row r="109" spans="1:15" s="223" customFormat="1" ht="30">
      <c r="A109" s="248">
        <v>800175</v>
      </c>
      <c r="B109" s="248" t="s">
        <v>1197</v>
      </c>
      <c r="C109" s="248" t="s">
        <v>106</v>
      </c>
      <c r="D109" s="223" t="s">
        <v>1198</v>
      </c>
      <c r="F109" s="224"/>
      <c r="I109" s="223" t="s">
        <v>96</v>
      </c>
      <c r="O109" s="227"/>
    </row>
    <row r="110" spans="1:15" s="223" customFormat="1" ht="27.75">
      <c r="A110" s="248">
        <v>800176</v>
      </c>
      <c r="B110" s="248" t="s">
        <v>1199</v>
      </c>
      <c r="C110" s="248" t="s">
        <v>211</v>
      </c>
      <c r="D110" s="223" t="s">
        <v>1200</v>
      </c>
      <c r="F110" s="224"/>
      <c r="I110" s="223" t="s">
        <v>96</v>
      </c>
      <c r="O110" s="225"/>
    </row>
    <row r="111" spans="1:15" s="223" customFormat="1" ht="30">
      <c r="A111" s="248">
        <v>800179</v>
      </c>
      <c r="B111" s="248" t="s">
        <v>1201</v>
      </c>
      <c r="C111" s="248" t="s">
        <v>685</v>
      </c>
      <c r="D111" s="223" t="s">
        <v>1012</v>
      </c>
      <c r="F111" s="224"/>
      <c r="I111" s="223" t="s">
        <v>96</v>
      </c>
      <c r="O111" s="227"/>
    </row>
    <row r="112" spans="1:15" s="223" customFormat="1" ht="30">
      <c r="A112" s="248">
        <v>800180</v>
      </c>
      <c r="B112" s="248" t="s">
        <v>1202</v>
      </c>
      <c r="C112" s="248" t="s">
        <v>586</v>
      </c>
      <c r="D112" s="223" t="s">
        <v>757</v>
      </c>
      <c r="F112" s="224"/>
      <c r="I112" s="223" t="s">
        <v>96</v>
      </c>
      <c r="O112" s="227"/>
    </row>
    <row r="113" spans="1:15" s="223" customFormat="1" ht="30">
      <c r="A113" s="248">
        <v>800181</v>
      </c>
      <c r="B113" s="248" t="s">
        <v>1203</v>
      </c>
      <c r="C113" s="248" t="s">
        <v>293</v>
      </c>
      <c r="D113" s="223" t="s">
        <v>1204</v>
      </c>
      <c r="F113" s="224"/>
      <c r="I113" s="223" t="s">
        <v>96</v>
      </c>
      <c r="O113" s="227"/>
    </row>
    <row r="114" spans="1:15" s="223" customFormat="1" ht="27.75">
      <c r="A114" s="248">
        <v>800183</v>
      </c>
      <c r="B114" s="248" t="s">
        <v>1205</v>
      </c>
      <c r="C114" s="248" t="s">
        <v>113</v>
      </c>
      <c r="D114" s="223" t="s">
        <v>1206</v>
      </c>
      <c r="F114" s="224"/>
      <c r="I114" s="223" t="s">
        <v>96</v>
      </c>
      <c r="O114" s="225"/>
    </row>
    <row r="115" spans="1:15" s="223" customFormat="1" ht="30">
      <c r="A115" s="248">
        <v>800184</v>
      </c>
      <c r="B115" s="248" t="s">
        <v>1207</v>
      </c>
      <c r="C115" s="248" t="s">
        <v>100</v>
      </c>
      <c r="D115" s="223" t="s">
        <v>1208</v>
      </c>
      <c r="F115" s="224"/>
      <c r="I115" s="223" t="s">
        <v>96</v>
      </c>
      <c r="O115" s="227"/>
    </row>
    <row r="116" spans="1:15" s="223" customFormat="1" ht="23.25">
      <c r="A116" s="248">
        <v>800185</v>
      </c>
      <c r="B116" s="248" t="s">
        <v>1209</v>
      </c>
      <c r="C116" s="248" t="s">
        <v>149</v>
      </c>
      <c r="D116" s="223" t="s">
        <v>1043</v>
      </c>
      <c r="F116" s="224"/>
      <c r="I116" s="223" t="s">
        <v>96</v>
      </c>
      <c r="O116" s="226"/>
    </row>
    <row r="117" spans="1:15" s="223" customFormat="1" ht="27.75">
      <c r="A117" s="248">
        <v>800186</v>
      </c>
      <c r="B117" s="248" t="s">
        <v>1210</v>
      </c>
      <c r="C117" s="248" t="s">
        <v>852</v>
      </c>
      <c r="D117" s="223" t="s">
        <v>1211</v>
      </c>
      <c r="F117" s="224"/>
      <c r="I117" s="223" t="s">
        <v>96</v>
      </c>
      <c r="O117" s="225"/>
    </row>
    <row r="118" spans="1:15" s="223" customFormat="1" ht="27.75">
      <c r="A118" s="248">
        <v>800188</v>
      </c>
      <c r="B118" s="248" t="s">
        <v>1212</v>
      </c>
      <c r="C118" s="248" t="s">
        <v>1213</v>
      </c>
      <c r="D118" s="223" t="s">
        <v>1200</v>
      </c>
      <c r="F118" s="224"/>
      <c r="I118" s="223" t="s">
        <v>96</v>
      </c>
      <c r="O118" s="225"/>
    </row>
    <row r="119" spans="1:15" s="223" customFormat="1" ht="23.25">
      <c r="A119" s="248">
        <v>800189</v>
      </c>
      <c r="B119" s="248" t="s">
        <v>1214</v>
      </c>
      <c r="C119" s="248" t="s">
        <v>163</v>
      </c>
      <c r="D119" s="223" t="s">
        <v>1215</v>
      </c>
      <c r="F119" s="224"/>
      <c r="I119" s="223" t="s">
        <v>96</v>
      </c>
      <c r="O119" s="226"/>
    </row>
    <row r="120" spans="1:15" s="223" customFormat="1" ht="23.25">
      <c r="A120" s="248">
        <v>800191</v>
      </c>
      <c r="B120" s="248" t="s">
        <v>1216</v>
      </c>
      <c r="C120" s="248" t="s">
        <v>320</v>
      </c>
      <c r="D120" s="223" t="s">
        <v>1217</v>
      </c>
      <c r="F120" s="224"/>
      <c r="I120" s="223" t="s">
        <v>96</v>
      </c>
      <c r="O120" s="226"/>
    </row>
    <row r="121" spans="1:15" s="223" customFormat="1" ht="30">
      <c r="A121" s="248">
        <v>800193</v>
      </c>
      <c r="B121" s="248" t="s">
        <v>1218</v>
      </c>
      <c r="C121" s="248" t="s">
        <v>256</v>
      </c>
      <c r="D121" s="223" t="s">
        <v>1075</v>
      </c>
      <c r="F121" s="224"/>
      <c r="I121" s="223" t="s">
        <v>96</v>
      </c>
      <c r="O121" s="227"/>
    </row>
    <row r="122" spans="1:15" s="223" customFormat="1" ht="30">
      <c r="A122" s="248">
        <v>800194</v>
      </c>
      <c r="B122" s="248" t="s">
        <v>1219</v>
      </c>
      <c r="C122" s="248" t="s">
        <v>299</v>
      </c>
      <c r="D122" s="223" t="s">
        <v>1220</v>
      </c>
      <c r="F122" s="224"/>
      <c r="I122" s="223" t="s">
        <v>96</v>
      </c>
      <c r="O122" s="227"/>
    </row>
    <row r="123" spans="1:15" s="223" customFormat="1" ht="27.75">
      <c r="A123" s="248">
        <v>800195</v>
      </c>
      <c r="B123" s="248" t="s">
        <v>1221</v>
      </c>
      <c r="C123" s="248" t="s">
        <v>1222</v>
      </c>
      <c r="D123" s="223" t="s">
        <v>1223</v>
      </c>
      <c r="F123" s="224"/>
      <c r="I123" s="223" t="s">
        <v>96</v>
      </c>
      <c r="O123" s="225"/>
    </row>
    <row r="124" spans="1:15" s="223" customFormat="1" ht="27.75">
      <c r="A124" s="248">
        <v>800196</v>
      </c>
      <c r="B124" s="248" t="s">
        <v>1224</v>
      </c>
      <c r="C124" s="248" t="s">
        <v>1049</v>
      </c>
      <c r="D124" s="223" t="s">
        <v>1225</v>
      </c>
      <c r="F124" s="224"/>
      <c r="I124" s="223" t="s">
        <v>96</v>
      </c>
      <c r="O124" s="225"/>
    </row>
    <row r="125" spans="1:15" s="223" customFormat="1" ht="27.75">
      <c r="A125" s="248">
        <v>800197</v>
      </c>
      <c r="B125" s="248" t="s">
        <v>1226</v>
      </c>
      <c r="C125" s="248" t="s">
        <v>293</v>
      </c>
      <c r="D125" s="223" t="s">
        <v>1227</v>
      </c>
      <c r="F125" s="224"/>
      <c r="I125" s="223" t="s">
        <v>96</v>
      </c>
      <c r="O125" s="225"/>
    </row>
    <row r="126" spans="1:15" s="223" customFormat="1" ht="27.75">
      <c r="A126" s="248">
        <v>800198</v>
      </c>
      <c r="B126" s="248" t="s">
        <v>1228</v>
      </c>
      <c r="C126" s="248" t="s">
        <v>106</v>
      </c>
      <c r="D126" s="223" t="s">
        <v>1229</v>
      </c>
      <c r="F126" s="224"/>
      <c r="I126" s="223" t="s">
        <v>96</v>
      </c>
      <c r="O126" s="225"/>
    </row>
    <row r="127" spans="1:15" s="223" customFormat="1" ht="27.75">
      <c r="A127" s="248">
        <v>800199</v>
      </c>
      <c r="B127" s="248" t="s">
        <v>1230</v>
      </c>
      <c r="C127" s="248" t="s">
        <v>109</v>
      </c>
      <c r="D127" s="223" t="s">
        <v>1231</v>
      </c>
      <c r="F127" s="224"/>
      <c r="I127" s="223" t="s">
        <v>96</v>
      </c>
      <c r="O127" s="225"/>
    </row>
    <row r="128" spans="1:15" s="223" customFormat="1" ht="23.25">
      <c r="A128" s="248">
        <v>800200</v>
      </c>
      <c r="B128" s="248" t="s">
        <v>722</v>
      </c>
      <c r="C128" s="248" t="s">
        <v>1232</v>
      </c>
      <c r="D128" s="223" t="s">
        <v>1233</v>
      </c>
      <c r="F128" s="224"/>
      <c r="I128" s="223" t="s">
        <v>96</v>
      </c>
      <c r="O128" s="226"/>
    </row>
    <row r="129" spans="1:15" s="223" customFormat="1" ht="30">
      <c r="A129" s="248">
        <v>800201</v>
      </c>
      <c r="B129" s="248" t="s">
        <v>1234</v>
      </c>
      <c r="C129" s="248" t="s">
        <v>183</v>
      </c>
      <c r="D129" s="223" t="s">
        <v>1235</v>
      </c>
      <c r="F129" s="224"/>
      <c r="I129" s="223" t="s">
        <v>96</v>
      </c>
      <c r="O129" s="227"/>
    </row>
    <row r="130" spans="1:15" s="223" customFormat="1" ht="23.25">
      <c r="A130" s="248">
        <v>800203</v>
      </c>
      <c r="B130" s="248" t="s">
        <v>1236</v>
      </c>
      <c r="C130" s="248" t="s">
        <v>360</v>
      </c>
      <c r="D130" s="223" t="s">
        <v>1237</v>
      </c>
      <c r="F130" s="224"/>
      <c r="I130" s="223" t="s">
        <v>96</v>
      </c>
      <c r="O130" s="226"/>
    </row>
    <row r="131" spans="1:15" s="223" customFormat="1" ht="23.25">
      <c r="A131" s="248">
        <v>800204</v>
      </c>
      <c r="B131" s="248" t="s">
        <v>1238</v>
      </c>
      <c r="C131" s="248" t="s">
        <v>183</v>
      </c>
      <c r="D131" s="223" t="s">
        <v>1239</v>
      </c>
      <c r="F131" s="224"/>
      <c r="I131" s="223" t="s">
        <v>96</v>
      </c>
      <c r="O131" s="226"/>
    </row>
    <row r="132" spans="1:15" s="223" customFormat="1" ht="30">
      <c r="A132" s="248">
        <v>800205</v>
      </c>
      <c r="B132" s="248" t="s">
        <v>1240</v>
      </c>
      <c r="C132" s="248" t="s">
        <v>287</v>
      </c>
      <c r="D132" s="223" t="s">
        <v>1241</v>
      </c>
      <c r="F132" s="224"/>
      <c r="I132" s="223" t="s">
        <v>96</v>
      </c>
      <c r="O132" s="227"/>
    </row>
    <row r="133" spans="1:15" s="223" customFormat="1" ht="30">
      <c r="A133" s="248">
        <v>800206</v>
      </c>
      <c r="B133" s="248" t="s">
        <v>1242</v>
      </c>
      <c r="C133" s="248" t="s">
        <v>214</v>
      </c>
      <c r="D133" s="223" t="s">
        <v>1243</v>
      </c>
      <c r="F133" s="224"/>
      <c r="I133" s="223" t="s">
        <v>96</v>
      </c>
      <c r="O133" s="227"/>
    </row>
    <row r="134" spans="1:15" s="223" customFormat="1" ht="30">
      <c r="A134" s="248">
        <v>800207</v>
      </c>
      <c r="B134" s="248" t="s">
        <v>1244</v>
      </c>
      <c r="C134" s="248" t="s">
        <v>164</v>
      </c>
      <c r="D134" s="223" t="s">
        <v>1245</v>
      </c>
      <c r="F134" s="224"/>
      <c r="I134" s="223" t="s">
        <v>96</v>
      </c>
      <c r="O134" s="227"/>
    </row>
    <row r="135" spans="1:15" s="223" customFormat="1" ht="27.75">
      <c r="A135" s="248">
        <v>800208</v>
      </c>
      <c r="B135" s="248" t="s">
        <v>1246</v>
      </c>
      <c r="C135" s="248" t="s">
        <v>156</v>
      </c>
      <c r="D135" s="223" t="s">
        <v>1247</v>
      </c>
      <c r="F135" s="224"/>
      <c r="I135" s="223" t="s">
        <v>96</v>
      </c>
      <c r="O135" s="225"/>
    </row>
    <row r="136" spans="1:15" s="223" customFormat="1" ht="30">
      <c r="A136" s="248">
        <v>800209</v>
      </c>
      <c r="B136" s="248" t="s">
        <v>1248</v>
      </c>
      <c r="C136" s="248" t="s">
        <v>281</v>
      </c>
      <c r="D136" s="223" t="s">
        <v>1012</v>
      </c>
      <c r="F136" s="224"/>
      <c r="I136" s="223" t="s">
        <v>96</v>
      </c>
      <c r="O136" s="227"/>
    </row>
    <row r="137" spans="1:15" s="223" customFormat="1" ht="23.25">
      <c r="A137" s="248">
        <v>800210</v>
      </c>
      <c r="B137" s="248" t="s">
        <v>1249</v>
      </c>
      <c r="C137" s="248" t="s">
        <v>106</v>
      </c>
      <c r="D137" s="223" t="s">
        <v>757</v>
      </c>
      <c r="F137" s="224"/>
      <c r="I137" s="223" t="s">
        <v>96</v>
      </c>
      <c r="O137" s="226"/>
    </row>
    <row r="138" spans="1:15" s="223" customFormat="1" ht="30">
      <c r="A138" s="248">
        <v>800211</v>
      </c>
      <c r="B138" s="248" t="s">
        <v>1250</v>
      </c>
      <c r="C138" s="248" t="s">
        <v>111</v>
      </c>
      <c r="D138" s="223" t="s">
        <v>1251</v>
      </c>
      <c r="F138" s="224"/>
      <c r="I138" s="223" t="s">
        <v>96</v>
      </c>
      <c r="O138" s="227"/>
    </row>
    <row r="139" spans="1:15" s="223" customFormat="1" ht="27.75">
      <c r="A139" s="248">
        <v>800212</v>
      </c>
      <c r="B139" s="248" t="s">
        <v>1252</v>
      </c>
      <c r="C139" s="248" t="s">
        <v>101</v>
      </c>
      <c r="D139" s="223" t="s">
        <v>1253</v>
      </c>
      <c r="F139" s="224"/>
      <c r="I139" s="223" t="s">
        <v>96</v>
      </c>
      <c r="O139" s="225"/>
    </row>
    <row r="140" spans="1:15" s="223" customFormat="1" ht="30">
      <c r="A140" s="248">
        <v>800214</v>
      </c>
      <c r="B140" s="248" t="s">
        <v>1254</v>
      </c>
      <c r="C140" s="248" t="s">
        <v>362</v>
      </c>
      <c r="D140" s="223" t="s">
        <v>1255</v>
      </c>
      <c r="F140" s="224"/>
      <c r="I140" s="223" t="s">
        <v>96</v>
      </c>
      <c r="O140" s="227"/>
    </row>
    <row r="141" spans="1:15" s="223" customFormat="1" ht="27.75">
      <c r="A141" s="248">
        <v>800217</v>
      </c>
      <c r="B141" s="248" t="s">
        <v>1256</v>
      </c>
      <c r="C141" s="248" t="s">
        <v>566</v>
      </c>
      <c r="D141" s="223" t="s">
        <v>1257</v>
      </c>
      <c r="F141" s="224"/>
      <c r="I141" s="223" t="s">
        <v>96</v>
      </c>
      <c r="O141" s="225"/>
    </row>
    <row r="142" spans="1:15" s="223" customFormat="1" ht="30">
      <c r="A142" s="248">
        <v>800218</v>
      </c>
      <c r="B142" s="248" t="s">
        <v>1258</v>
      </c>
      <c r="C142" s="248" t="s">
        <v>1259</v>
      </c>
      <c r="D142" s="223" t="s">
        <v>1005</v>
      </c>
      <c r="F142" s="224"/>
      <c r="I142" s="223" t="s">
        <v>96</v>
      </c>
      <c r="O142" s="227"/>
    </row>
    <row r="143" spans="1:15" s="223" customFormat="1" ht="23.25">
      <c r="A143" s="248">
        <v>800220</v>
      </c>
      <c r="B143" s="248" t="s">
        <v>1260</v>
      </c>
      <c r="C143" s="248" t="s">
        <v>374</v>
      </c>
      <c r="D143" s="223" t="s">
        <v>1261</v>
      </c>
      <c r="F143" s="224"/>
      <c r="I143" s="223" t="s">
        <v>96</v>
      </c>
      <c r="O143" s="226"/>
    </row>
    <row r="144" spans="1:15" s="223" customFormat="1" ht="30">
      <c r="A144" s="248">
        <v>800221</v>
      </c>
      <c r="B144" s="248" t="s">
        <v>1262</v>
      </c>
      <c r="C144" s="248" t="s">
        <v>256</v>
      </c>
      <c r="D144" s="223" t="s">
        <v>1059</v>
      </c>
      <c r="F144" s="224"/>
      <c r="I144" s="223" t="s">
        <v>96</v>
      </c>
      <c r="O144" s="227"/>
    </row>
    <row r="145" spans="1:15" s="223" customFormat="1" ht="23.25">
      <c r="A145" s="248">
        <v>800224</v>
      </c>
      <c r="B145" s="248" t="s">
        <v>1263</v>
      </c>
      <c r="C145" s="248" t="s">
        <v>106</v>
      </c>
      <c r="D145" s="223" t="s">
        <v>1097</v>
      </c>
      <c r="F145" s="224"/>
      <c r="I145" s="223" t="s">
        <v>96</v>
      </c>
      <c r="O145" s="226"/>
    </row>
    <row r="146" spans="1:15" s="223" customFormat="1" ht="30">
      <c r="A146" s="248">
        <v>800226</v>
      </c>
      <c r="B146" s="248" t="s">
        <v>1264</v>
      </c>
      <c r="C146" s="248" t="s">
        <v>211</v>
      </c>
      <c r="D146" s="223" t="s">
        <v>1265</v>
      </c>
      <c r="F146" s="224"/>
      <c r="I146" s="223" t="s">
        <v>96</v>
      </c>
      <c r="O146" s="227"/>
    </row>
    <row r="147" spans="1:15" s="223" customFormat="1" ht="30">
      <c r="A147" s="248">
        <v>800227</v>
      </c>
      <c r="B147" s="248" t="s">
        <v>1266</v>
      </c>
      <c r="C147" s="248" t="s">
        <v>115</v>
      </c>
      <c r="D147" s="223" t="s">
        <v>1267</v>
      </c>
      <c r="F147" s="224"/>
      <c r="I147" s="223" t="s">
        <v>96</v>
      </c>
      <c r="O147" s="227"/>
    </row>
    <row r="148" spans="1:15" s="223" customFormat="1" ht="30">
      <c r="A148" s="248">
        <v>800228</v>
      </c>
      <c r="B148" s="248" t="s">
        <v>1268</v>
      </c>
      <c r="C148" s="248" t="s">
        <v>287</v>
      </c>
      <c r="D148" s="223" t="s">
        <v>1066</v>
      </c>
      <c r="F148" s="224"/>
      <c r="I148" s="223" t="s">
        <v>96</v>
      </c>
      <c r="O148" s="227"/>
    </row>
    <row r="149" spans="1:15" s="223" customFormat="1" ht="30">
      <c r="A149" s="248">
        <v>800229</v>
      </c>
      <c r="B149" s="248" t="s">
        <v>1269</v>
      </c>
      <c r="C149" s="248" t="s">
        <v>148</v>
      </c>
      <c r="D149" s="223" t="s">
        <v>1055</v>
      </c>
      <c r="F149" s="224"/>
      <c r="I149" s="223" t="s">
        <v>96</v>
      </c>
      <c r="O149" s="227"/>
    </row>
    <row r="150" spans="1:15" s="223" customFormat="1" ht="30">
      <c r="A150" s="248">
        <v>800231</v>
      </c>
      <c r="B150" s="248" t="s">
        <v>1270</v>
      </c>
      <c r="C150" s="248" t="s">
        <v>106</v>
      </c>
      <c r="D150" s="223" t="s">
        <v>1039</v>
      </c>
      <c r="F150" s="224"/>
      <c r="I150" s="223" t="s">
        <v>96</v>
      </c>
      <c r="O150" s="227"/>
    </row>
    <row r="151" spans="1:15" s="223" customFormat="1" ht="27.75">
      <c r="A151" s="248">
        <v>800234</v>
      </c>
      <c r="B151" s="248" t="s">
        <v>1271</v>
      </c>
      <c r="C151" s="248" t="s">
        <v>123</v>
      </c>
      <c r="D151" s="223" t="s">
        <v>1195</v>
      </c>
      <c r="F151" s="224"/>
      <c r="I151" s="223" t="s">
        <v>96</v>
      </c>
      <c r="O151" s="225"/>
    </row>
    <row r="152" spans="1:15" s="223" customFormat="1" ht="23.25">
      <c r="A152" s="248">
        <v>800235</v>
      </c>
      <c r="B152" s="248" t="s">
        <v>1272</v>
      </c>
      <c r="C152" s="248" t="s">
        <v>384</v>
      </c>
      <c r="D152" s="223" t="s">
        <v>1273</v>
      </c>
      <c r="F152" s="224"/>
      <c r="I152" s="223" t="s">
        <v>96</v>
      </c>
      <c r="O152" s="226"/>
    </row>
    <row r="153" spans="1:15" s="223" customFormat="1" ht="23.25">
      <c r="A153" s="248">
        <v>800236</v>
      </c>
      <c r="B153" s="248" t="s">
        <v>1274</v>
      </c>
      <c r="C153" s="248" t="s">
        <v>112</v>
      </c>
      <c r="D153" s="223" t="s">
        <v>1227</v>
      </c>
      <c r="F153" s="224"/>
      <c r="I153" s="223" t="s">
        <v>96</v>
      </c>
      <c r="O153" s="226"/>
    </row>
    <row r="154" spans="1:15" s="223" customFormat="1" ht="30">
      <c r="A154" s="248">
        <v>800238</v>
      </c>
      <c r="B154" s="248" t="s">
        <v>1275</v>
      </c>
      <c r="C154" s="248" t="s">
        <v>183</v>
      </c>
      <c r="D154" s="223" t="s">
        <v>1070</v>
      </c>
      <c r="F154" s="224"/>
      <c r="I154" s="223" t="s">
        <v>96</v>
      </c>
      <c r="O154" s="227"/>
    </row>
    <row r="155" spans="1:15" s="223" customFormat="1" ht="27.75">
      <c r="A155" s="248">
        <v>800241</v>
      </c>
      <c r="B155" s="248" t="s">
        <v>1276</v>
      </c>
      <c r="C155" s="248" t="s">
        <v>1277</v>
      </c>
      <c r="D155" s="223" t="s">
        <v>1102</v>
      </c>
      <c r="F155" s="224"/>
      <c r="I155" s="223" t="s">
        <v>96</v>
      </c>
      <c r="O155" s="225"/>
    </row>
    <row r="156" spans="1:15" s="223" customFormat="1" ht="27.75">
      <c r="A156" s="248">
        <v>800246</v>
      </c>
      <c r="B156" s="248" t="s">
        <v>1278</v>
      </c>
      <c r="C156" s="248" t="s">
        <v>248</v>
      </c>
      <c r="D156" s="223" t="s">
        <v>1279</v>
      </c>
      <c r="F156" s="224"/>
      <c r="I156" s="223" t="s">
        <v>96</v>
      </c>
      <c r="O156" s="225"/>
    </row>
    <row r="157" spans="1:15" s="223" customFormat="1" ht="23.25">
      <c r="A157" s="248">
        <v>800248</v>
      </c>
      <c r="B157" s="248" t="s">
        <v>1280</v>
      </c>
      <c r="C157" s="248" t="s">
        <v>242</v>
      </c>
      <c r="D157" s="223" t="s">
        <v>1281</v>
      </c>
      <c r="F157" s="224"/>
      <c r="I157" s="223" t="s">
        <v>96</v>
      </c>
      <c r="O157" s="226"/>
    </row>
    <row r="158" spans="1:15" s="223" customFormat="1" ht="30">
      <c r="A158" s="248">
        <v>800249</v>
      </c>
      <c r="B158" s="248" t="s">
        <v>1282</v>
      </c>
      <c r="C158" s="248" t="s">
        <v>373</v>
      </c>
      <c r="D158" s="223" t="s">
        <v>1059</v>
      </c>
      <c r="F158" s="224"/>
      <c r="I158" s="223" t="s">
        <v>96</v>
      </c>
      <c r="O158" s="227"/>
    </row>
    <row r="159" spans="1:15" s="223" customFormat="1" ht="30">
      <c r="A159" s="248">
        <v>800250</v>
      </c>
      <c r="B159" s="248" t="s">
        <v>1283</v>
      </c>
      <c r="C159" s="248" t="s">
        <v>151</v>
      </c>
      <c r="D159" s="223" t="s">
        <v>1284</v>
      </c>
      <c r="F159" s="224"/>
      <c r="I159" s="223" t="s">
        <v>96</v>
      </c>
      <c r="O159" s="227"/>
    </row>
    <row r="160" spans="1:15" s="223" customFormat="1" ht="27.75">
      <c r="A160" s="248">
        <v>800253</v>
      </c>
      <c r="B160" s="248" t="s">
        <v>1285</v>
      </c>
      <c r="C160" s="248" t="s">
        <v>506</v>
      </c>
      <c r="D160" s="223" t="s">
        <v>1286</v>
      </c>
      <c r="F160" s="224"/>
      <c r="I160" s="223" t="s">
        <v>96</v>
      </c>
      <c r="O160" s="225"/>
    </row>
    <row r="161" spans="1:15" s="223" customFormat="1" ht="30">
      <c r="A161" s="248">
        <v>800254</v>
      </c>
      <c r="B161" s="248" t="s">
        <v>1287</v>
      </c>
      <c r="C161" s="248" t="s">
        <v>181</v>
      </c>
      <c r="D161" s="223" t="s">
        <v>1018</v>
      </c>
      <c r="F161" s="224"/>
      <c r="I161" s="223" t="s">
        <v>96</v>
      </c>
      <c r="O161" s="227"/>
    </row>
    <row r="162" spans="1:15" s="223" customFormat="1" ht="27.75">
      <c r="A162" s="248">
        <v>800255</v>
      </c>
      <c r="B162" s="248" t="s">
        <v>1288</v>
      </c>
      <c r="C162" s="248" t="s">
        <v>164</v>
      </c>
      <c r="D162" s="223" t="s">
        <v>1289</v>
      </c>
      <c r="F162" s="224"/>
      <c r="I162" s="223" t="s">
        <v>96</v>
      </c>
      <c r="O162" s="225"/>
    </row>
    <row r="163" spans="1:15" s="223" customFormat="1" ht="27.75">
      <c r="A163" s="248">
        <v>800256</v>
      </c>
      <c r="B163" s="248" t="s">
        <v>1290</v>
      </c>
      <c r="C163" s="248" t="s">
        <v>369</v>
      </c>
      <c r="D163" s="223" t="s">
        <v>1097</v>
      </c>
      <c r="F163" s="224"/>
      <c r="I163" s="223" t="s">
        <v>96</v>
      </c>
      <c r="O163" s="225"/>
    </row>
    <row r="164" spans="1:15" s="223" customFormat="1" ht="30">
      <c r="A164" s="248">
        <v>800258</v>
      </c>
      <c r="B164" s="248" t="s">
        <v>1291</v>
      </c>
      <c r="C164" s="248" t="s">
        <v>487</v>
      </c>
      <c r="D164" s="223" t="s">
        <v>787</v>
      </c>
      <c r="F164" s="224"/>
      <c r="I164" s="223" t="s">
        <v>96</v>
      </c>
      <c r="O164" s="227"/>
    </row>
    <row r="165" spans="1:15" s="223" customFormat="1" ht="30">
      <c r="A165" s="248">
        <v>800260</v>
      </c>
      <c r="B165" s="248" t="s">
        <v>1292</v>
      </c>
      <c r="C165" s="248" t="s">
        <v>297</v>
      </c>
      <c r="D165" s="223" t="s">
        <v>1293</v>
      </c>
      <c r="F165" s="224"/>
      <c r="I165" s="223" t="s">
        <v>96</v>
      </c>
      <c r="O165" s="227"/>
    </row>
    <row r="166" spans="1:15" s="223" customFormat="1" ht="30">
      <c r="A166" s="248">
        <v>800261</v>
      </c>
      <c r="B166" s="248" t="s">
        <v>1294</v>
      </c>
      <c r="C166" s="248" t="s">
        <v>766</v>
      </c>
      <c r="D166" s="223" t="s">
        <v>1295</v>
      </c>
      <c r="F166" s="224"/>
      <c r="I166" s="223" t="s">
        <v>96</v>
      </c>
      <c r="O166" s="227"/>
    </row>
    <row r="167" spans="1:15" s="223" customFormat="1" ht="23.25">
      <c r="A167" s="248">
        <v>800262</v>
      </c>
      <c r="B167" s="248" t="s">
        <v>1296</v>
      </c>
      <c r="C167" s="248" t="s">
        <v>183</v>
      </c>
      <c r="D167" s="223" t="s">
        <v>1012</v>
      </c>
      <c r="F167" s="224"/>
      <c r="I167" s="223" t="s">
        <v>96</v>
      </c>
      <c r="O167" s="226"/>
    </row>
    <row r="168" spans="1:15" s="223" customFormat="1" ht="30">
      <c r="A168" s="248">
        <v>800263</v>
      </c>
      <c r="B168" s="248" t="s">
        <v>1297</v>
      </c>
      <c r="C168" s="248" t="s">
        <v>183</v>
      </c>
      <c r="D168" s="223" t="s">
        <v>1012</v>
      </c>
      <c r="F168" s="224"/>
      <c r="I168" s="223" t="s">
        <v>96</v>
      </c>
      <c r="O168" s="227"/>
    </row>
    <row r="169" spans="1:15" s="223" customFormat="1" ht="33">
      <c r="A169" s="248">
        <v>800265</v>
      </c>
      <c r="B169" s="248" t="s">
        <v>1298</v>
      </c>
      <c r="C169" s="248" t="s">
        <v>531</v>
      </c>
      <c r="D169" s="223" t="s">
        <v>1299</v>
      </c>
      <c r="F169" s="224"/>
      <c r="I169" s="223" t="s">
        <v>96</v>
      </c>
      <c r="O169" s="231"/>
    </row>
    <row r="170" spans="1:15" s="223" customFormat="1" ht="27.75">
      <c r="A170" s="248">
        <v>800268</v>
      </c>
      <c r="B170" s="248" t="s">
        <v>1300</v>
      </c>
      <c r="C170" s="248" t="s">
        <v>232</v>
      </c>
      <c r="D170" s="223" t="s">
        <v>1301</v>
      </c>
      <c r="F170" s="224"/>
      <c r="I170" s="223" t="s">
        <v>96</v>
      </c>
      <c r="O170" s="225"/>
    </row>
    <row r="171" spans="1:15" s="223" customFormat="1" ht="30">
      <c r="A171" s="248">
        <v>800269</v>
      </c>
      <c r="B171" s="248" t="s">
        <v>1302</v>
      </c>
      <c r="C171" s="248" t="s">
        <v>106</v>
      </c>
      <c r="D171" s="223" t="s">
        <v>823</v>
      </c>
      <c r="F171" s="224"/>
      <c r="I171" s="223" t="s">
        <v>96</v>
      </c>
      <c r="O171" s="227"/>
    </row>
    <row r="172" spans="1:15" s="223" customFormat="1" ht="30">
      <c r="A172" s="248">
        <v>800270</v>
      </c>
      <c r="B172" s="248" t="s">
        <v>1303</v>
      </c>
      <c r="C172" s="248" t="s">
        <v>789</v>
      </c>
      <c r="D172" s="223" t="s">
        <v>1304</v>
      </c>
      <c r="F172" s="224"/>
      <c r="I172" s="223" t="s">
        <v>96</v>
      </c>
      <c r="O172" s="227"/>
    </row>
    <row r="173" spans="1:15" s="223" customFormat="1" ht="30">
      <c r="A173" s="248">
        <v>800271</v>
      </c>
      <c r="B173" s="248" t="s">
        <v>1305</v>
      </c>
      <c r="C173" s="248" t="s">
        <v>232</v>
      </c>
      <c r="D173" s="223" t="s">
        <v>1217</v>
      </c>
      <c r="F173" s="224"/>
      <c r="I173" s="223" t="s">
        <v>96</v>
      </c>
      <c r="O173" s="227"/>
    </row>
    <row r="174" spans="1:15" s="223" customFormat="1" ht="30">
      <c r="A174" s="248">
        <v>800274</v>
      </c>
      <c r="B174" s="248" t="s">
        <v>1306</v>
      </c>
      <c r="C174" s="248" t="s">
        <v>156</v>
      </c>
      <c r="D174" s="223" t="s">
        <v>1105</v>
      </c>
      <c r="F174" s="224"/>
      <c r="I174" s="223" t="s">
        <v>96</v>
      </c>
      <c r="O174" s="227"/>
    </row>
    <row r="175" spans="1:15" s="223" customFormat="1" ht="20.25">
      <c r="A175" s="248">
        <v>800275</v>
      </c>
      <c r="B175" s="248" t="s">
        <v>1307</v>
      </c>
      <c r="C175" s="248" t="s">
        <v>656</v>
      </c>
      <c r="D175" s="223" t="s">
        <v>1308</v>
      </c>
      <c r="F175" s="224"/>
      <c r="I175" s="223" t="s">
        <v>96</v>
      </c>
      <c r="O175" s="229"/>
    </row>
    <row r="176" spans="1:15" s="223" customFormat="1" ht="30">
      <c r="A176" s="248">
        <v>800277</v>
      </c>
      <c r="B176" s="248" t="s">
        <v>1309</v>
      </c>
      <c r="C176" s="248" t="s">
        <v>109</v>
      </c>
      <c r="D176" s="223" t="s">
        <v>1005</v>
      </c>
      <c r="F176" s="224"/>
      <c r="I176" s="223" t="s">
        <v>96</v>
      </c>
      <c r="O176" s="227"/>
    </row>
    <row r="177" spans="1:15" s="223" customFormat="1" ht="30">
      <c r="A177" s="248">
        <v>800278</v>
      </c>
      <c r="B177" s="248" t="s">
        <v>1310</v>
      </c>
      <c r="C177" s="248" t="s">
        <v>301</v>
      </c>
      <c r="D177" s="223" t="s">
        <v>1311</v>
      </c>
      <c r="F177" s="224"/>
      <c r="I177" s="223" t="s">
        <v>96</v>
      </c>
      <c r="O177" s="227"/>
    </row>
    <row r="178" spans="1:15" s="223" customFormat="1" ht="23.25">
      <c r="A178" s="248">
        <v>800279</v>
      </c>
      <c r="B178" s="248" t="s">
        <v>1312</v>
      </c>
      <c r="C178" s="248" t="s">
        <v>372</v>
      </c>
      <c r="D178" s="223" t="s">
        <v>1146</v>
      </c>
      <c r="F178" s="224"/>
      <c r="I178" s="223" t="s">
        <v>96</v>
      </c>
      <c r="O178" s="226"/>
    </row>
    <row r="179" spans="1:15" s="223" customFormat="1" ht="30">
      <c r="A179" s="248">
        <v>800281</v>
      </c>
      <c r="B179" s="248" t="s">
        <v>1313</v>
      </c>
      <c r="C179" s="248" t="s">
        <v>113</v>
      </c>
      <c r="D179" s="223" t="s">
        <v>1314</v>
      </c>
      <c r="F179" s="224"/>
      <c r="I179" s="223" t="s">
        <v>96</v>
      </c>
      <c r="O179" s="227"/>
    </row>
    <row r="180" spans="1:15" s="223" customFormat="1" ht="30">
      <c r="A180" s="248">
        <v>800282</v>
      </c>
      <c r="B180" s="248" t="s">
        <v>1315</v>
      </c>
      <c r="C180" s="248" t="s">
        <v>242</v>
      </c>
      <c r="D180" s="223" t="s">
        <v>1034</v>
      </c>
      <c r="F180" s="224"/>
      <c r="I180" s="223" t="s">
        <v>96</v>
      </c>
      <c r="O180" s="227"/>
    </row>
    <row r="181" spans="1:15" s="223" customFormat="1" ht="30">
      <c r="A181" s="248">
        <v>800283</v>
      </c>
      <c r="B181" s="248" t="s">
        <v>1316</v>
      </c>
      <c r="C181" s="248" t="s">
        <v>1317</v>
      </c>
      <c r="D181" s="223" t="s">
        <v>1030</v>
      </c>
      <c r="F181" s="224"/>
      <c r="I181" s="223" t="s">
        <v>96</v>
      </c>
      <c r="O181" s="227"/>
    </row>
    <row r="182" spans="1:15" s="223" customFormat="1" ht="23.25">
      <c r="A182" s="248">
        <v>800284</v>
      </c>
      <c r="B182" s="248" t="s">
        <v>1318</v>
      </c>
      <c r="C182" s="248" t="s">
        <v>541</v>
      </c>
      <c r="D182" s="223" t="s">
        <v>1243</v>
      </c>
      <c r="F182" s="224"/>
      <c r="I182" s="223" t="s">
        <v>96</v>
      </c>
      <c r="O182" s="226"/>
    </row>
    <row r="183" spans="1:15" s="223" customFormat="1" ht="27.75">
      <c r="A183" s="248">
        <v>800285</v>
      </c>
      <c r="B183" s="248" t="s">
        <v>1319</v>
      </c>
      <c r="C183" s="248" t="s">
        <v>733</v>
      </c>
      <c r="D183" s="223" t="s">
        <v>1150</v>
      </c>
      <c r="F183" s="224"/>
      <c r="I183" s="223" t="s">
        <v>96</v>
      </c>
      <c r="O183" s="225"/>
    </row>
    <row r="184" spans="1:15" s="223" customFormat="1" ht="30">
      <c r="A184" s="248">
        <v>800286</v>
      </c>
      <c r="B184" s="248" t="s">
        <v>1320</v>
      </c>
      <c r="C184" s="248" t="s">
        <v>194</v>
      </c>
      <c r="D184" s="223" t="s">
        <v>1321</v>
      </c>
      <c r="F184" s="224"/>
      <c r="I184" s="223" t="s">
        <v>96</v>
      </c>
      <c r="O184" s="227"/>
    </row>
    <row r="185" spans="1:15" s="223" customFormat="1" ht="30">
      <c r="A185" s="248">
        <v>800291</v>
      </c>
      <c r="B185" s="248" t="s">
        <v>1322</v>
      </c>
      <c r="C185" s="248" t="s">
        <v>253</v>
      </c>
      <c r="D185" s="223" t="s">
        <v>1323</v>
      </c>
      <c r="F185" s="224"/>
      <c r="I185" s="223" t="s">
        <v>96</v>
      </c>
      <c r="O185" s="227"/>
    </row>
    <row r="186" spans="1:15" s="223" customFormat="1" ht="23.25">
      <c r="A186" s="248">
        <v>800292</v>
      </c>
      <c r="B186" s="248" t="s">
        <v>1324</v>
      </c>
      <c r="C186" s="248" t="s">
        <v>149</v>
      </c>
      <c r="D186" s="223" t="s">
        <v>1152</v>
      </c>
      <c r="F186" s="224"/>
      <c r="I186" s="223" t="s">
        <v>96</v>
      </c>
      <c r="O186" s="226"/>
    </row>
    <row r="187" spans="1:15" s="223" customFormat="1" ht="23.25">
      <c r="A187" s="248">
        <v>800293</v>
      </c>
      <c r="B187" s="248" t="s">
        <v>1325</v>
      </c>
      <c r="C187" s="248" t="s">
        <v>178</v>
      </c>
      <c r="D187" s="223" t="s">
        <v>1326</v>
      </c>
      <c r="F187" s="224"/>
      <c r="I187" s="223" t="s">
        <v>96</v>
      </c>
      <c r="O187" s="226"/>
    </row>
    <row r="188" spans="1:15" s="223" customFormat="1" ht="30">
      <c r="A188" s="248">
        <v>800294</v>
      </c>
      <c r="B188" s="248" t="s">
        <v>1327</v>
      </c>
      <c r="C188" s="248" t="s">
        <v>128</v>
      </c>
      <c r="D188" s="223" t="s">
        <v>1328</v>
      </c>
      <c r="F188" s="224"/>
      <c r="I188" s="223" t="s">
        <v>96</v>
      </c>
      <c r="O188" s="227"/>
    </row>
    <row r="189" spans="1:15" s="223" customFormat="1" ht="30">
      <c r="A189" s="248">
        <v>800295</v>
      </c>
      <c r="B189" s="248" t="s">
        <v>1329</v>
      </c>
      <c r="C189" s="248" t="s">
        <v>191</v>
      </c>
      <c r="D189" s="223" t="s">
        <v>1330</v>
      </c>
      <c r="F189" s="224"/>
      <c r="I189" s="223" t="s">
        <v>96</v>
      </c>
      <c r="O189" s="227"/>
    </row>
    <row r="190" spans="1:15" s="223" customFormat="1" ht="30">
      <c r="A190" s="248">
        <v>800296</v>
      </c>
      <c r="B190" s="248" t="s">
        <v>1331</v>
      </c>
      <c r="C190" s="248" t="s">
        <v>674</v>
      </c>
      <c r="D190" s="223" t="s">
        <v>1187</v>
      </c>
      <c r="F190" s="224"/>
      <c r="I190" s="223" t="s">
        <v>96</v>
      </c>
      <c r="O190" s="227"/>
    </row>
    <row r="191" spans="1:15" s="223" customFormat="1" ht="30">
      <c r="A191" s="248">
        <v>800297</v>
      </c>
      <c r="B191" s="248" t="s">
        <v>1332</v>
      </c>
      <c r="C191" s="248" t="s">
        <v>172</v>
      </c>
      <c r="D191" s="223" t="s">
        <v>1333</v>
      </c>
      <c r="F191" s="224"/>
      <c r="I191" s="223" t="s">
        <v>96</v>
      </c>
      <c r="O191" s="232"/>
    </row>
    <row r="192" spans="1:15" s="223" customFormat="1" ht="30">
      <c r="A192" s="248">
        <v>800298</v>
      </c>
      <c r="B192" s="248" t="s">
        <v>1334</v>
      </c>
      <c r="C192" s="248" t="s">
        <v>178</v>
      </c>
      <c r="D192" s="223" t="s">
        <v>1335</v>
      </c>
      <c r="F192" s="224"/>
      <c r="I192" s="223" t="s">
        <v>96</v>
      </c>
      <c r="O192" s="227"/>
    </row>
    <row r="193" spans="1:15" s="223" customFormat="1" ht="30">
      <c r="A193" s="248">
        <v>800300</v>
      </c>
      <c r="B193" s="248" t="s">
        <v>1336</v>
      </c>
      <c r="C193" s="248" t="s">
        <v>177</v>
      </c>
      <c r="D193" s="223" t="s">
        <v>1337</v>
      </c>
      <c r="F193" s="224"/>
      <c r="I193" s="223" t="s">
        <v>96</v>
      </c>
      <c r="O193" s="227"/>
    </row>
    <row r="194" spans="1:15" s="223" customFormat="1" ht="30">
      <c r="A194" s="248">
        <v>800302</v>
      </c>
      <c r="B194" s="248" t="s">
        <v>1338</v>
      </c>
      <c r="C194" s="248" t="s">
        <v>183</v>
      </c>
      <c r="D194" s="223" t="s">
        <v>1339</v>
      </c>
      <c r="F194" s="224"/>
      <c r="I194" s="223" t="s">
        <v>96</v>
      </c>
      <c r="O194" s="227"/>
    </row>
    <row r="195" spans="1:15" s="223" customFormat="1" ht="23.25">
      <c r="A195" s="248">
        <v>800307</v>
      </c>
      <c r="B195" s="248" t="s">
        <v>1340</v>
      </c>
      <c r="C195" s="248" t="s">
        <v>244</v>
      </c>
      <c r="D195" s="223" t="s">
        <v>1206</v>
      </c>
      <c r="F195" s="224"/>
      <c r="I195" s="223" t="s">
        <v>96</v>
      </c>
      <c r="O195" s="226"/>
    </row>
    <row r="196" spans="1:15" s="223" customFormat="1" ht="23.25">
      <c r="A196" s="248">
        <v>800308</v>
      </c>
      <c r="B196" s="248" t="s">
        <v>1341</v>
      </c>
      <c r="C196" s="248" t="s">
        <v>170</v>
      </c>
      <c r="D196" s="223" t="s">
        <v>1073</v>
      </c>
      <c r="F196" s="224"/>
      <c r="I196" s="223" t="s">
        <v>96</v>
      </c>
      <c r="O196" s="226"/>
    </row>
    <row r="197" spans="1:15" s="223" customFormat="1" ht="30">
      <c r="A197" s="248">
        <v>800314</v>
      </c>
      <c r="B197" s="248" t="s">
        <v>1342</v>
      </c>
      <c r="C197" s="248" t="s">
        <v>730</v>
      </c>
      <c r="D197" s="223" t="s">
        <v>1343</v>
      </c>
      <c r="F197" s="224"/>
      <c r="I197" s="223" t="s">
        <v>96</v>
      </c>
      <c r="O197" s="227"/>
    </row>
    <row r="198" spans="1:15" s="223" customFormat="1" ht="27.75">
      <c r="A198" s="248">
        <v>800317</v>
      </c>
      <c r="B198" s="248" t="s">
        <v>1344</v>
      </c>
      <c r="C198" s="248" t="s">
        <v>106</v>
      </c>
      <c r="D198" s="223" t="s">
        <v>1012</v>
      </c>
      <c r="F198" s="224"/>
      <c r="I198" s="223" t="s">
        <v>96</v>
      </c>
      <c r="O198" s="225"/>
    </row>
    <row r="199" spans="1:15" s="223" customFormat="1" ht="30">
      <c r="A199" s="248">
        <v>800320</v>
      </c>
      <c r="B199" s="248" t="s">
        <v>1345</v>
      </c>
      <c r="C199" s="248" t="s">
        <v>142</v>
      </c>
      <c r="D199" s="223" t="s">
        <v>1346</v>
      </c>
      <c r="F199" s="224"/>
      <c r="I199" s="223" t="s">
        <v>96</v>
      </c>
      <c r="O199" s="227"/>
    </row>
    <row r="200" spans="1:15" s="223" customFormat="1" ht="30">
      <c r="A200" s="248">
        <v>800323</v>
      </c>
      <c r="B200" s="248" t="s">
        <v>1347</v>
      </c>
      <c r="C200" s="248" t="s">
        <v>106</v>
      </c>
      <c r="D200" s="223" t="s">
        <v>1002</v>
      </c>
      <c r="F200" s="224"/>
      <c r="I200" s="223" t="s">
        <v>96</v>
      </c>
      <c r="O200" s="227"/>
    </row>
    <row r="201" spans="1:15" s="223" customFormat="1" ht="33.75">
      <c r="A201" s="248">
        <v>800324</v>
      </c>
      <c r="B201" s="248" t="s">
        <v>1348</v>
      </c>
      <c r="C201" s="248" t="s">
        <v>1349</v>
      </c>
      <c r="D201" s="223" t="s">
        <v>1350</v>
      </c>
      <c r="F201" s="224"/>
      <c r="I201" s="223" t="s">
        <v>96</v>
      </c>
      <c r="O201" s="228"/>
    </row>
    <row r="202" spans="1:15" s="223" customFormat="1" ht="30">
      <c r="A202" s="248">
        <v>800325</v>
      </c>
      <c r="B202" s="248" t="s">
        <v>1351</v>
      </c>
      <c r="C202" s="248" t="s">
        <v>248</v>
      </c>
      <c r="D202" s="223" t="s">
        <v>1279</v>
      </c>
      <c r="F202" s="224"/>
      <c r="I202" s="223" t="s">
        <v>96</v>
      </c>
      <c r="O202" s="233"/>
    </row>
    <row r="203" spans="1:15" s="223" customFormat="1" ht="30">
      <c r="A203" s="248">
        <v>800326</v>
      </c>
      <c r="B203" s="248" t="s">
        <v>1352</v>
      </c>
      <c r="C203" s="248" t="s">
        <v>183</v>
      </c>
      <c r="D203" s="223" t="s">
        <v>787</v>
      </c>
      <c r="F203" s="224"/>
      <c r="I203" s="223" t="s">
        <v>96</v>
      </c>
      <c r="O203" s="227"/>
    </row>
    <row r="204" spans="1:15" s="223" customFormat="1" ht="27.75">
      <c r="A204" s="248">
        <v>800327</v>
      </c>
      <c r="B204" s="248" t="s">
        <v>1353</v>
      </c>
      <c r="C204" s="248" t="s">
        <v>1354</v>
      </c>
      <c r="D204" s="223" t="s">
        <v>1133</v>
      </c>
      <c r="F204" s="224"/>
      <c r="I204" s="223" t="s">
        <v>96</v>
      </c>
      <c r="O204" s="225"/>
    </row>
    <row r="205" spans="1:15" s="223" customFormat="1" ht="27.75">
      <c r="A205" s="248">
        <v>800328</v>
      </c>
      <c r="B205" s="248" t="s">
        <v>1355</v>
      </c>
      <c r="C205" s="248" t="s">
        <v>320</v>
      </c>
      <c r="D205" s="223" t="s">
        <v>1012</v>
      </c>
      <c r="F205" s="224"/>
      <c r="I205" s="223" t="s">
        <v>96</v>
      </c>
      <c r="O205" s="225"/>
    </row>
    <row r="206" spans="1:15" s="223" customFormat="1" ht="27.75">
      <c r="A206" s="248">
        <v>800329</v>
      </c>
      <c r="B206" s="248" t="s">
        <v>1356</v>
      </c>
      <c r="C206" s="248" t="s">
        <v>304</v>
      </c>
      <c r="D206" s="223" t="s">
        <v>1217</v>
      </c>
      <c r="F206" s="224"/>
      <c r="I206" s="223" t="s">
        <v>96</v>
      </c>
      <c r="O206" s="225"/>
    </row>
    <row r="207" spans="1:15" s="223" customFormat="1" ht="30">
      <c r="A207" s="248">
        <v>800330</v>
      </c>
      <c r="B207" s="248" t="s">
        <v>1357</v>
      </c>
      <c r="C207" s="248" t="s">
        <v>165</v>
      </c>
      <c r="D207" s="223" t="s">
        <v>1358</v>
      </c>
      <c r="F207" s="224"/>
      <c r="I207" s="223" t="s">
        <v>96</v>
      </c>
      <c r="O207" s="227"/>
    </row>
    <row r="208" spans="1:15" s="223" customFormat="1" ht="30">
      <c r="A208" s="248">
        <v>800332</v>
      </c>
      <c r="B208" s="248" t="s">
        <v>1359</v>
      </c>
      <c r="C208" s="248" t="s">
        <v>297</v>
      </c>
      <c r="D208" s="223" t="s">
        <v>1360</v>
      </c>
      <c r="F208" s="224"/>
      <c r="I208" s="223" t="s">
        <v>96</v>
      </c>
      <c r="O208" s="227"/>
    </row>
    <row r="209" spans="1:15" s="223" customFormat="1" ht="23.25">
      <c r="A209" s="248">
        <v>800334</v>
      </c>
      <c r="B209" s="248" t="s">
        <v>1361</v>
      </c>
      <c r="C209" s="248" t="s">
        <v>1362</v>
      </c>
      <c r="D209" s="223" t="s">
        <v>1059</v>
      </c>
      <c r="F209" s="224"/>
      <c r="I209" s="223" t="s">
        <v>96</v>
      </c>
      <c r="O209" s="226"/>
    </row>
    <row r="210" spans="1:15" s="223" customFormat="1" ht="23.25">
      <c r="A210" s="248">
        <v>800336</v>
      </c>
      <c r="B210" s="248" t="s">
        <v>1363</v>
      </c>
      <c r="C210" s="248" t="s">
        <v>352</v>
      </c>
      <c r="D210" s="223" t="s">
        <v>1018</v>
      </c>
      <c r="F210" s="224"/>
      <c r="I210" s="223" t="s">
        <v>96</v>
      </c>
      <c r="O210" s="226"/>
    </row>
    <row r="211" spans="1:15" s="223" customFormat="1" ht="30">
      <c r="A211" s="248">
        <v>800337</v>
      </c>
      <c r="B211" s="248" t="s">
        <v>1364</v>
      </c>
      <c r="C211" s="248" t="s">
        <v>462</v>
      </c>
      <c r="D211" s="223" t="s">
        <v>1020</v>
      </c>
      <c r="F211" s="224"/>
      <c r="I211" s="223" t="s">
        <v>96</v>
      </c>
      <c r="O211" s="227"/>
    </row>
    <row r="212" spans="1:15" s="223" customFormat="1" ht="27.75">
      <c r="A212" s="248">
        <v>800338</v>
      </c>
      <c r="B212" s="248" t="s">
        <v>1365</v>
      </c>
      <c r="C212" s="248" t="s">
        <v>191</v>
      </c>
      <c r="D212" s="223" t="s">
        <v>1330</v>
      </c>
      <c r="F212" s="224"/>
      <c r="I212" s="223" t="s">
        <v>96</v>
      </c>
      <c r="O212" s="225"/>
    </row>
    <row r="213" spans="1:15" s="223" customFormat="1" ht="30">
      <c r="A213" s="248">
        <v>800340</v>
      </c>
      <c r="B213" s="248" t="s">
        <v>1366</v>
      </c>
      <c r="C213" s="248" t="s">
        <v>1367</v>
      </c>
      <c r="D213" s="223" t="s">
        <v>1368</v>
      </c>
      <c r="F213" s="224"/>
      <c r="I213" s="223" t="s">
        <v>96</v>
      </c>
      <c r="O213" s="227"/>
    </row>
    <row r="214" spans="1:15" s="223" customFormat="1" ht="27.75">
      <c r="A214" s="248">
        <v>800343</v>
      </c>
      <c r="B214" s="248" t="s">
        <v>829</v>
      </c>
      <c r="C214" s="248" t="s">
        <v>106</v>
      </c>
      <c r="D214" s="223" t="s">
        <v>1200</v>
      </c>
      <c r="F214" s="224"/>
      <c r="I214" s="223" t="s">
        <v>96</v>
      </c>
      <c r="O214" s="225"/>
    </row>
    <row r="215" spans="1:15" s="223" customFormat="1" ht="23.25">
      <c r="A215" s="248">
        <v>800346</v>
      </c>
      <c r="B215" s="248" t="s">
        <v>1369</v>
      </c>
      <c r="C215" s="248" t="s">
        <v>222</v>
      </c>
      <c r="D215" s="223" t="s">
        <v>1206</v>
      </c>
      <c r="F215" s="224"/>
      <c r="I215" s="223" t="s">
        <v>96</v>
      </c>
      <c r="O215" s="226"/>
    </row>
    <row r="216" spans="1:15" s="223" customFormat="1" ht="30">
      <c r="A216" s="248">
        <v>800347</v>
      </c>
      <c r="B216" s="248" t="s">
        <v>1370</v>
      </c>
      <c r="C216" s="248" t="s">
        <v>375</v>
      </c>
      <c r="D216" s="223" t="s">
        <v>1371</v>
      </c>
      <c r="F216" s="224"/>
      <c r="I216" s="223" t="s">
        <v>96</v>
      </c>
      <c r="O216" s="227"/>
    </row>
    <row r="217" spans="1:15" s="223" customFormat="1" ht="27.75">
      <c r="A217" s="248">
        <v>800349</v>
      </c>
      <c r="B217" s="248" t="s">
        <v>1372</v>
      </c>
      <c r="C217" s="248" t="s">
        <v>825</v>
      </c>
      <c r="D217" s="223" t="s">
        <v>1373</v>
      </c>
      <c r="F217" s="224"/>
      <c r="I217" s="223" t="s">
        <v>96</v>
      </c>
      <c r="O217" s="225"/>
    </row>
    <row r="218" spans="1:15" s="223" customFormat="1" ht="23.25">
      <c r="A218" s="248">
        <v>800352</v>
      </c>
      <c r="B218" s="248" t="s">
        <v>1374</v>
      </c>
      <c r="C218" s="248" t="s">
        <v>101</v>
      </c>
      <c r="D218" s="223" t="s">
        <v>1375</v>
      </c>
      <c r="F218" s="224"/>
      <c r="I218" s="223" t="s">
        <v>96</v>
      </c>
      <c r="O218" s="226"/>
    </row>
    <row r="219" spans="1:15" s="223" customFormat="1" ht="27.75">
      <c r="A219" s="248">
        <v>800353</v>
      </c>
      <c r="B219" s="248" t="s">
        <v>1376</v>
      </c>
      <c r="C219" s="248" t="s">
        <v>154</v>
      </c>
      <c r="D219" s="223" t="s">
        <v>1377</v>
      </c>
      <c r="F219" s="224"/>
      <c r="I219" s="223" t="s">
        <v>96</v>
      </c>
      <c r="O219" s="225"/>
    </row>
    <row r="220" spans="1:15" s="223" customFormat="1" ht="27.75">
      <c r="A220" s="248">
        <v>800355</v>
      </c>
      <c r="B220" s="248" t="s">
        <v>1378</v>
      </c>
      <c r="C220" s="248" t="s">
        <v>1379</v>
      </c>
      <c r="D220" s="223" t="s">
        <v>1187</v>
      </c>
      <c r="F220" s="224"/>
      <c r="I220" s="223" t="s">
        <v>96</v>
      </c>
      <c r="O220" s="225"/>
    </row>
    <row r="221" spans="1:15" s="223" customFormat="1" ht="30">
      <c r="A221" s="248">
        <v>800356</v>
      </c>
      <c r="B221" s="248" t="s">
        <v>1380</v>
      </c>
      <c r="C221" s="248" t="s">
        <v>306</v>
      </c>
      <c r="D221" s="223" t="s">
        <v>1381</v>
      </c>
      <c r="F221" s="224"/>
      <c r="I221" s="223" t="s">
        <v>96</v>
      </c>
      <c r="O221" s="227"/>
    </row>
    <row r="222" spans="1:15" s="223" customFormat="1" ht="23.25">
      <c r="A222" s="248">
        <v>800357</v>
      </c>
      <c r="B222" s="248" t="s">
        <v>1382</v>
      </c>
      <c r="C222" s="248" t="s">
        <v>256</v>
      </c>
      <c r="D222" s="223" t="s">
        <v>1089</v>
      </c>
      <c r="F222" s="224"/>
      <c r="I222" s="223" t="s">
        <v>96</v>
      </c>
      <c r="O222" s="226"/>
    </row>
    <row r="223" spans="1:15" s="223" customFormat="1" ht="33.75">
      <c r="A223" s="248">
        <v>800358</v>
      </c>
      <c r="B223" s="248" t="s">
        <v>1383</v>
      </c>
      <c r="C223" s="248" t="s">
        <v>188</v>
      </c>
      <c r="D223" s="223" t="s">
        <v>1034</v>
      </c>
      <c r="F223" s="224"/>
      <c r="I223" s="223" t="s">
        <v>96</v>
      </c>
      <c r="O223" s="228"/>
    </row>
    <row r="224" spans="1:15" s="223" customFormat="1" ht="30">
      <c r="A224" s="248">
        <v>800360</v>
      </c>
      <c r="B224" s="248" t="s">
        <v>1384</v>
      </c>
      <c r="C224" s="248" t="s">
        <v>106</v>
      </c>
      <c r="D224" s="223" t="s">
        <v>1385</v>
      </c>
      <c r="F224" s="224"/>
      <c r="I224" s="223" t="s">
        <v>96</v>
      </c>
      <c r="O224" s="227"/>
    </row>
    <row r="225" spans="1:15" s="223" customFormat="1" ht="27.75">
      <c r="A225" s="248">
        <v>800361</v>
      </c>
      <c r="B225" s="248" t="s">
        <v>1386</v>
      </c>
      <c r="C225" s="248" t="s">
        <v>164</v>
      </c>
      <c r="D225" s="223" t="s">
        <v>1387</v>
      </c>
      <c r="F225" s="224"/>
      <c r="I225" s="223" t="s">
        <v>96</v>
      </c>
      <c r="O225" s="225"/>
    </row>
    <row r="226" spans="1:15" s="223" customFormat="1" ht="30">
      <c r="A226" s="248">
        <v>800362</v>
      </c>
      <c r="B226" s="248" t="s">
        <v>1388</v>
      </c>
      <c r="C226" s="248" t="s">
        <v>109</v>
      </c>
      <c r="D226" s="223" t="s">
        <v>1073</v>
      </c>
      <c r="F226" s="224"/>
      <c r="I226" s="223" t="s">
        <v>96</v>
      </c>
      <c r="O226" s="227"/>
    </row>
    <row r="227" spans="1:15" s="223" customFormat="1" ht="23.25">
      <c r="A227" s="248">
        <v>800364</v>
      </c>
      <c r="B227" s="248" t="s">
        <v>1389</v>
      </c>
      <c r="C227" s="248" t="s">
        <v>528</v>
      </c>
      <c r="D227" s="223" t="s">
        <v>1135</v>
      </c>
      <c r="F227" s="224"/>
      <c r="I227" s="223" t="s">
        <v>96</v>
      </c>
      <c r="O227" s="226"/>
    </row>
    <row r="228" spans="1:15" s="223" customFormat="1" ht="23.25">
      <c r="A228" s="248">
        <v>800365</v>
      </c>
      <c r="B228" s="248" t="s">
        <v>1390</v>
      </c>
      <c r="C228" s="248" t="s">
        <v>92</v>
      </c>
      <c r="D228" s="223" t="s">
        <v>1243</v>
      </c>
      <c r="F228" s="224"/>
      <c r="I228" s="223" t="s">
        <v>96</v>
      </c>
      <c r="O228" s="226"/>
    </row>
    <row r="229" spans="1:15" s="223" customFormat="1" ht="30">
      <c r="A229" s="248">
        <v>800366</v>
      </c>
      <c r="B229" s="248" t="s">
        <v>1391</v>
      </c>
      <c r="C229" s="248" t="s">
        <v>240</v>
      </c>
      <c r="D229" s="223" t="s">
        <v>1005</v>
      </c>
      <c r="F229" s="224"/>
      <c r="I229" s="223" t="s">
        <v>96</v>
      </c>
      <c r="O229" s="227"/>
    </row>
    <row r="230" spans="1:15" s="223" customFormat="1" ht="30">
      <c r="A230" s="248">
        <v>800367</v>
      </c>
      <c r="B230" s="248" t="s">
        <v>1392</v>
      </c>
      <c r="C230" s="248" t="s">
        <v>183</v>
      </c>
      <c r="D230" s="223" t="s">
        <v>1393</v>
      </c>
      <c r="F230" s="224"/>
      <c r="I230" s="223" t="s">
        <v>96</v>
      </c>
      <c r="O230" s="227"/>
    </row>
    <row r="231" spans="1:15" s="223" customFormat="1" ht="30">
      <c r="A231" s="248">
        <v>800371</v>
      </c>
      <c r="B231" s="248" t="s">
        <v>1394</v>
      </c>
      <c r="C231" s="248" t="s">
        <v>323</v>
      </c>
      <c r="D231" s="223" t="s">
        <v>1395</v>
      </c>
      <c r="F231" s="224"/>
      <c r="I231" s="223" t="s">
        <v>96</v>
      </c>
      <c r="O231" s="227"/>
    </row>
    <row r="232" spans="1:15" s="223" customFormat="1" ht="30">
      <c r="A232" s="248">
        <v>800372</v>
      </c>
      <c r="B232" s="248" t="s">
        <v>1396</v>
      </c>
      <c r="C232" s="248" t="s">
        <v>389</v>
      </c>
      <c r="D232" s="223" t="s">
        <v>1397</v>
      </c>
      <c r="F232" s="224"/>
      <c r="I232" s="223" t="s">
        <v>96</v>
      </c>
      <c r="O232" s="227"/>
    </row>
    <row r="233" spans="1:15" s="223" customFormat="1" ht="30">
      <c r="A233" s="248">
        <v>800379</v>
      </c>
      <c r="B233" s="248" t="s">
        <v>1398</v>
      </c>
      <c r="C233" s="248" t="s">
        <v>106</v>
      </c>
      <c r="D233" s="223" t="s">
        <v>1399</v>
      </c>
      <c r="F233" s="224"/>
      <c r="I233" s="223" t="s">
        <v>96</v>
      </c>
      <c r="O233" s="227"/>
    </row>
    <row r="234" spans="1:15" s="223" customFormat="1" ht="27.75">
      <c r="A234" s="248">
        <v>800380</v>
      </c>
      <c r="B234" s="248" t="s">
        <v>1400</v>
      </c>
      <c r="C234" s="248" t="s">
        <v>605</v>
      </c>
      <c r="D234" s="223" t="s">
        <v>1401</v>
      </c>
      <c r="F234" s="224"/>
      <c r="I234" s="223" t="s">
        <v>96</v>
      </c>
      <c r="O234" s="225"/>
    </row>
    <row r="235" spans="1:15" s="223" customFormat="1" ht="23.25">
      <c r="A235" s="248">
        <v>800383</v>
      </c>
      <c r="B235" s="248" t="s">
        <v>1402</v>
      </c>
      <c r="C235" s="248" t="s">
        <v>207</v>
      </c>
      <c r="D235" s="223" t="s">
        <v>1097</v>
      </c>
      <c r="F235" s="224"/>
      <c r="I235" s="223" t="s">
        <v>96</v>
      </c>
      <c r="O235" s="226"/>
    </row>
    <row r="236" spans="1:15" s="223" customFormat="1" ht="23.25">
      <c r="A236" s="248">
        <v>800384</v>
      </c>
      <c r="B236" s="248" t="s">
        <v>1403</v>
      </c>
      <c r="C236" s="248" t="s">
        <v>335</v>
      </c>
      <c r="D236" s="223" t="s">
        <v>1404</v>
      </c>
      <c r="F236" s="224"/>
      <c r="I236" s="223" t="s">
        <v>96</v>
      </c>
      <c r="O236" s="226"/>
    </row>
    <row r="237" spans="1:15" s="223" customFormat="1" ht="30">
      <c r="A237" s="248">
        <v>800387</v>
      </c>
      <c r="B237" s="248" t="s">
        <v>1405</v>
      </c>
      <c r="C237" s="248" t="s">
        <v>326</v>
      </c>
      <c r="D237" s="223" t="s">
        <v>1057</v>
      </c>
      <c r="F237" s="224"/>
      <c r="I237" s="223" t="s">
        <v>96</v>
      </c>
      <c r="O237" s="227"/>
    </row>
    <row r="238" spans="1:15" s="223" customFormat="1" ht="30">
      <c r="A238" s="248">
        <v>800388</v>
      </c>
      <c r="B238" s="248" t="s">
        <v>1406</v>
      </c>
      <c r="C238" s="248" t="s">
        <v>458</v>
      </c>
      <c r="D238" s="223" t="s">
        <v>1295</v>
      </c>
      <c r="F238" s="224"/>
      <c r="I238" s="223" t="s">
        <v>96</v>
      </c>
      <c r="O238" s="227"/>
    </row>
    <row r="239" spans="1:15" s="223" customFormat="1" ht="30">
      <c r="A239" s="248">
        <v>800390</v>
      </c>
      <c r="B239" s="248" t="s">
        <v>1407</v>
      </c>
      <c r="C239" s="248" t="s">
        <v>95</v>
      </c>
      <c r="D239" s="223" t="s">
        <v>1408</v>
      </c>
      <c r="F239" s="224"/>
      <c r="I239" s="223" t="s">
        <v>96</v>
      </c>
      <c r="O239" s="227"/>
    </row>
    <row r="240" spans="1:15" s="223" customFormat="1" ht="30">
      <c r="A240" s="248">
        <v>800391</v>
      </c>
      <c r="B240" s="248" t="s">
        <v>1409</v>
      </c>
      <c r="C240" s="248" t="s">
        <v>176</v>
      </c>
      <c r="D240" s="223" t="s">
        <v>1410</v>
      </c>
      <c r="F240" s="224"/>
      <c r="I240" s="223" t="s">
        <v>96</v>
      </c>
      <c r="O240" s="227"/>
    </row>
    <row r="241" spans="1:15" s="223" customFormat="1" ht="30">
      <c r="A241" s="248">
        <v>800392</v>
      </c>
      <c r="B241" s="248" t="s">
        <v>1411</v>
      </c>
      <c r="C241" s="248" t="s">
        <v>880</v>
      </c>
      <c r="D241" s="223" t="s">
        <v>204</v>
      </c>
      <c r="F241" s="224"/>
      <c r="I241" s="223" t="s">
        <v>96</v>
      </c>
      <c r="O241" s="227"/>
    </row>
    <row r="242" spans="1:15" s="223" customFormat="1" ht="30">
      <c r="A242" s="248">
        <v>800393</v>
      </c>
      <c r="B242" s="248" t="s">
        <v>1412</v>
      </c>
      <c r="C242" s="248" t="s">
        <v>1004</v>
      </c>
      <c r="D242" s="223" t="s">
        <v>1150</v>
      </c>
      <c r="F242" s="224"/>
      <c r="I242" s="223" t="s">
        <v>96</v>
      </c>
      <c r="O242" s="227"/>
    </row>
    <row r="243" spans="1:15" s="223" customFormat="1" ht="33.75">
      <c r="A243" s="248">
        <v>800397</v>
      </c>
      <c r="B243" s="248" t="s">
        <v>1413</v>
      </c>
      <c r="C243" s="248" t="s">
        <v>207</v>
      </c>
      <c r="D243" s="223" t="s">
        <v>1414</v>
      </c>
      <c r="F243" s="224"/>
      <c r="I243" s="223" t="s">
        <v>96</v>
      </c>
      <c r="O243" s="228"/>
    </row>
    <row r="244" spans="1:15" s="223" customFormat="1" ht="30">
      <c r="A244" s="248">
        <v>800399</v>
      </c>
      <c r="B244" s="248" t="s">
        <v>1415</v>
      </c>
      <c r="C244" s="248" t="s">
        <v>639</v>
      </c>
      <c r="D244" s="223" t="s">
        <v>1416</v>
      </c>
      <c r="F244" s="224"/>
      <c r="I244" s="223" t="s">
        <v>96</v>
      </c>
      <c r="O244" s="227"/>
    </row>
    <row r="245" spans="1:15" s="223" customFormat="1" ht="23.25">
      <c r="A245" s="248">
        <v>800400</v>
      </c>
      <c r="B245" s="248" t="s">
        <v>1417</v>
      </c>
      <c r="C245" s="248" t="s">
        <v>183</v>
      </c>
      <c r="D245" s="223" t="s">
        <v>1418</v>
      </c>
      <c r="F245" s="224"/>
      <c r="I245" s="223" t="s">
        <v>96</v>
      </c>
      <c r="O245" s="226"/>
    </row>
    <row r="246" spans="1:15" s="223" customFormat="1" ht="27.75">
      <c r="A246" s="248">
        <v>800401</v>
      </c>
      <c r="B246" s="248" t="s">
        <v>1419</v>
      </c>
      <c r="C246" s="248" t="s">
        <v>594</v>
      </c>
      <c r="D246" s="223" t="s">
        <v>1420</v>
      </c>
      <c r="F246" s="224"/>
      <c r="I246" s="223" t="s">
        <v>96</v>
      </c>
      <c r="O246" s="225"/>
    </row>
    <row r="247" spans="1:15" s="223" customFormat="1" ht="30">
      <c r="A247" s="248">
        <v>800402</v>
      </c>
      <c r="B247" s="248" t="s">
        <v>1421</v>
      </c>
      <c r="C247" s="248" t="s">
        <v>167</v>
      </c>
      <c r="D247" s="223" t="s">
        <v>1422</v>
      </c>
      <c r="F247" s="224"/>
      <c r="I247" s="223" t="s">
        <v>96</v>
      </c>
      <c r="O247" s="227"/>
    </row>
    <row r="248" spans="1:15" s="223" customFormat="1" ht="30">
      <c r="A248" s="248">
        <v>800403</v>
      </c>
      <c r="B248" s="248" t="s">
        <v>1423</v>
      </c>
      <c r="C248" s="248" t="s">
        <v>573</v>
      </c>
      <c r="D248" s="223" t="s">
        <v>1424</v>
      </c>
      <c r="F248" s="224"/>
      <c r="I248" s="223" t="s">
        <v>96</v>
      </c>
      <c r="O248" s="227"/>
    </row>
    <row r="249" spans="1:15" s="223" customFormat="1" ht="30">
      <c r="A249" s="248">
        <v>800404</v>
      </c>
      <c r="B249" s="248" t="s">
        <v>1425</v>
      </c>
      <c r="C249" s="248" t="s">
        <v>1426</v>
      </c>
      <c r="D249" s="223" t="s">
        <v>1427</v>
      </c>
      <c r="F249" s="224"/>
      <c r="I249" s="223" t="s">
        <v>96</v>
      </c>
      <c r="O249" s="227"/>
    </row>
    <row r="250" spans="1:15" s="223" customFormat="1" ht="23.25">
      <c r="A250" s="248">
        <v>800408</v>
      </c>
      <c r="B250" s="248" t="s">
        <v>1428</v>
      </c>
      <c r="C250" s="248" t="s">
        <v>651</v>
      </c>
      <c r="D250" s="223" t="s">
        <v>1393</v>
      </c>
      <c r="F250" s="224"/>
      <c r="I250" s="223" t="s">
        <v>96</v>
      </c>
      <c r="O250" s="226"/>
    </row>
    <row r="251" spans="1:15" s="223" customFormat="1" ht="27.75">
      <c r="A251" s="248">
        <v>800411</v>
      </c>
      <c r="B251" s="248" t="s">
        <v>1429</v>
      </c>
      <c r="C251" s="248" t="s">
        <v>111</v>
      </c>
      <c r="D251" s="223" t="s">
        <v>1424</v>
      </c>
      <c r="F251" s="224"/>
      <c r="I251" s="223" t="s">
        <v>96</v>
      </c>
      <c r="O251" s="225"/>
    </row>
    <row r="252" spans="1:15" s="223" customFormat="1" ht="30">
      <c r="A252" s="248">
        <v>800413</v>
      </c>
      <c r="B252" s="248" t="s">
        <v>1430</v>
      </c>
      <c r="C252" s="248" t="s">
        <v>506</v>
      </c>
      <c r="D252" s="223" t="s">
        <v>1293</v>
      </c>
      <c r="F252" s="224"/>
      <c r="I252" s="223" t="s">
        <v>96</v>
      </c>
      <c r="O252" s="227"/>
    </row>
    <row r="253" spans="1:15" s="223" customFormat="1" ht="30">
      <c r="A253" s="248">
        <v>800414</v>
      </c>
      <c r="B253" s="248" t="s">
        <v>1431</v>
      </c>
      <c r="C253" s="248" t="s">
        <v>506</v>
      </c>
      <c r="D253" s="223" t="s">
        <v>1432</v>
      </c>
      <c r="F253" s="224"/>
      <c r="I253" s="223" t="s">
        <v>96</v>
      </c>
      <c r="O253" s="227"/>
    </row>
    <row r="254" spans="1:15" s="223" customFormat="1" ht="30">
      <c r="A254" s="248">
        <v>800415</v>
      </c>
      <c r="B254" s="248" t="s">
        <v>1433</v>
      </c>
      <c r="C254" s="248" t="s">
        <v>819</v>
      </c>
      <c r="D254" s="223" t="s">
        <v>1185</v>
      </c>
      <c r="F254" s="224"/>
      <c r="I254" s="223" t="s">
        <v>96</v>
      </c>
      <c r="O254" s="227"/>
    </row>
    <row r="255" spans="1:15" s="223" customFormat="1" ht="30">
      <c r="A255" s="248">
        <v>800417</v>
      </c>
      <c r="B255" s="248" t="s">
        <v>1434</v>
      </c>
      <c r="C255" s="248" t="s">
        <v>168</v>
      </c>
      <c r="D255" s="223" t="s">
        <v>1165</v>
      </c>
      <c r="F255" s="224"/>
      <c r="I255" s="223" t="s">
        <v>96</v>
      </c>
      <c r="O255" s="227"/>
    </row>
    <row r="256" spans="1:15" s="223" customFormat="1" ht="23.25">
      <c r="A256" s="248">
        <v>800420</v>
      </c>
      <c r="B256" s="248" t="s">
        <v>1435</v>
      </c>
      <c r="C256" s="248" t="s">
        <v>409</v>
      </c>
      <c r="D256" s="223" t="s">
        <v>1286</v>
      </c>
      <c r="F256" s="224"/>
      <c r="I256" s="223" t="s">
        <v>96</v>
      </c>
      <c r="O256" s="226"/>
    </row>
    <row r="257" spans="1:15" s="223" customFormat="1" ht="30">
      <c r="A257" s="248">
        <v>800424</v>
      </c>
      <c r="B257" s="248" t="s">
        <v>1436</v>
      </c>
      <c r="C257" s="248" t="s">
        <v>310</v>
      </c>
      <c r="D257" s="223" t="s">
        <v>1012</v>
      </c>
      <c r="F257" s="224"/>
      <c r="I257" s="223" t="s">
        <v>96</v>
      </c>
      <c r="O257" s="227"/>
    </row>
    <row r="258" spans="1:15" s="223" customFormat="1" ht="30">
      <c r="A258" s="248">
        <v>800426</v>
      </c>
      <c r="B258" s="248" t="s">
        <v>1437</v>
      </c>
      <c r="C258" s="248" t="s">
        <v>183</v>
      </c>
      <c r="D258" s="223" t="s">
        <v>1375</v>
      </c>
      <c r="F258" s="224"/>
      <c r="I258" s="223" t="s">
        <v>96</v>
      </c>
      <c r="O258" s="227"/>
    </row>
    <row r="259" spans="1:15" s="223" customFormat="1" ht="30">
      <c r="A259" s="248">
        <v>800428</v>
      </c>
      <c r="B259" s="248" t="s">
        <v>1438</v>
      </c>
      <c r="C259" s="248" t="s">
        <v>536</v>
      </c>
      <c r="D259" s="223" t="s">
        <v>1439</v>
      </c>
      <c r="F259" s="224"/>
      <c r="I259" s="223" t="s">
        <v>96</v>
      </c>
      <c r="O259" s="227"/>
    </row>
    <row r="260" spans="1:15" s="223" customFormat="1" ht="30">
      <c r="A260" s="248">
        <v>800429</v>
      </c>
      <c r="B260" s="248" t="s">
        <v>1440</v>
      </c>
      <c r="C260" s="248" t="s">
        <v>1441</v>
      </c>
      <c r="D260" s="223" t="s">
        <v>1089</v>
      </c>
      <c r="F260" s="224"/>
      <c r="I260" s="223" t="s">
        <v>96</v>
      </c>
      <c r="O260" s="227"/>
    </row>
    <row r="261" spans="1:15" s="223" customFormat="1" ht="30">
      <c r="A261" s="248">
        <v>800432</v>
      </c>
      <c r="B261" s="248" t="s">
        <v>1442</v>
      </c>
      <c r="C261" s="248" t="s">
        <v>183</v>
      </c>
      <c r="D261" s="223" t="s">
        <v>1443</v>
      </c>
      <c r="F261" s="224"/>
      <c r="I261" s="223" t="s">
        <v>96</v>
      </c>
      <c r="O261" s="227"/>
    </row>
    <row r="262" spans="1:15" s="223" customFormat="1" ht="23.25">
      <c r="A262" s="248">
        <v>800433</v>
      </c>
      <c r="B262" s="248" t="s">
        <v>1444</v>
      </c>
      <c r="C262" s="248" t="s">
        <v>149</v>
      </c>
      <c r="D262" s="223" t="s">
        <v>1077</v>
      </c>
      <c r="F262" s="224"/>
      <c r="I262" s="223" t="s">
        <v>96</v>
      </c>
      <c r="O262" s="226"/>
    </row>
    <row r="263" spans="1:15" s="223" customFormat="1" ht="30">
      <c r="A263" s="248">
        <v>800434</v>
      </c>
      <c r="B263" s="248" t="s">
        <v>1445</v>
      </c>
      <c r="C263" s="248" t="s">
        <v>99</v>
      </c>
      <c r="D263" s="223" t="s">
        <v>1102</v>
      </c>
      <c r="F263" s="224"/>
      <c r="I263" s="223" t="s">
        <v>96</v>
      </c>
      <c r="O263" s="227"/>
    </row>
    <row r="264" spans="1:15" s="223" customFormat="1" ht="30">
      <c r="A264" s="248">
        <v>800436</v>
      </c>
      <c r="B264" s="248" t="s">
        <v>1446</v>
      </c>
      <c r="C264" s="248" t="s">
        <v>546</v>
      </c>
      <c r="D264" s="223" t="s">
        <v>1447</v>
      </c>
      <c r="F264" s="224"/>
      <c r="I264" s="223" t="s">
        <v>96</v>
      </c>
      <c r="O264" s="227"/>
    </row>
    <row r="265" spans="1:15" s="223" customFormat="1" ht="33.75">
      <c r="A265" s="248">
        <v>800438</v>
      </c>
      <c r="B265" s="248" t="s">
        <v>1448</v>
      </c>
      <c r="C265" s="248" t="s">
        <v>471</v>
      </c>
      <c r="D265" s="223" t="s">
        <v>1165</v>
      </c>
      <c r="F265" s="224"/>
      <c r="I265" s="223" t="s">
        <v>96</v>
      </c>
      <c r="O265" s="228"/>
    </row>
    <row r="266" spans="1:15" s="223" customFormat="1" ht="30">
      <c r="A266" s="248">
        <v>800439</v>
      </c>
      <c r="B266" s="248" t="s">
        <v>1449</v>
      </c>
      <c r="C266" s="248" t="s">
        <v>328</v>
      </c>
      <c r="D266" s="223" t="s">
        <v>1034</v>
      </c>
      <c r="F266" s="224"/>
      <c r="I266" s="223" t="s">
        <v>96</v>
      </c>
      <c r="O266" s="227"/>
    </row>
    <row r="267" spans="1:15" s="223" customFormat="1" ht="30">
      <c r="A267" s="248">
        <v>800441</v>
      </c>
      <c r="B267" s="248" t="s">
        <v>1450</v>
      </c>
      <c r="C267" s="248" t="s">
        <v>143</v>
      </c>
      <c r="D267" s="223" t="s">
        <v>1451</v>
      </c>
      <c r="F267" s="224"/>
      <c r="I267" s="223" t="s">
        <v>96</v>
      </c>
      <c r="O267" s="227"/>
    </row>
    <row r="268" spans="1:15" s="223" customFormat="1" ht="30">
      <c r="A268" s="248">
        <v>800443</v>
      </c>
      <c r="B268" s="248" t="s">
        <v>1452</v>
      </c>
      <c r="C268" s="248" t="s">
        <v>385</v>
      </c>
      <c r="D268" s="223" t="s">
        <v>1453</v>
      </c>
      <c r="F268" s="224"/>
      <c r="I268" s="223" t="s">
        <v>96</v>
      </c>
      <c r="O268" s="227"/>
    </row>
    <row r="269" spans="1:15" s="223" customFormat="1" ht="27.75">
      <c r="A269" s="248">
        <v>800444</v>
      </c>
      <c r="B269" s="248" t="s">
        <v>1454</v>
      </c>
      <c r="C269" s="248" t="s">
        <v>106</v>
      </c>
      <c r="D269" s="223" t="s">
        <v>1161</v>
      </c>
      <c r="F269" s="224"/>
      <c r="I269" s="223" t="s">
        <v>96</v>
      </c>
      <c r="O269" s="225"/>
    </row>
    <row r="270" spans="1:15" s="223" customFormat="1" ht="30">
      <c r="A270" s="248">
        <v>800445</v>
      </c>
      <c r="B270" s="248" t="s">
        <v>1455</v>
      </c>
      <c r="C270" s="248" t="s">
        <v>206</v>
      </c>
      <c r="D270" s="223" t="s">
        <v>1066</v>
      </c>
      <c r="F270" s="224"/>
      <c r="I270" s="223" t="s">
        <v>96</v>
      </c>
      <c r="O270" s="227"/>
    </row>
    <row r="271" spans="1:15" s="223" customFormat="1" ht="30">
      <c r="A271" s="248">
        <v>800447</v>
      </c>
      <c r="B271" s="248" t="s">
        <v>1456</v>
      </c>
      <c r="C271" s="248" t="s">
        <v>106</v>
      </c>
      <c r="D271" s="223" t="s">
        <v>1073</v>
      </c>
      <c r="F271" s="224"/>
      <c r="I271" s="223" t="s">
        <v>96</v>
      </c>
      <c r="O271" s="227"/>
    </row>
    <row r="272" spans="1:15" s="223" customFormat="1" ht="30">
      <c r="A272" s="248">
        <v>800448</v>
      </c>
      <c r="B272" s="248" t="s">
        <v>1457</v>
      </c>
      <c r="C272" s="248" t="s">
        <v>101</v>
      </c>
      <c r="D272" s="223" t="s">
        <v>1094</v>
      </c>
      <c r="F272" s="224"/>
      <c r="I272" s="223" t="s">
        <v>96</v>
      </c>
      <c r="O272" s="227"/>
    </row>
    <row r="273" spans="1:15" s="223" customFormat="1" ht="23.25">
      <c r="A273" s="248">
        <v>800450</v>
      </c>
      <c r="B273" s="248" t="s">
        <v>1458</v>
      </c>
      <c r="C273" s="248" t="s">
        <v>1459</v>
      </c>
      <c r="D273" s="223" t="s">
        <v>1195</v>
      </c>
      <c r="F273" s="224"/>
      <c r="I273" s="223" t="s">
        <v>96</v>
      </c>
      <c r="O273" s="226"/>
    </row>
    <row r="274" spans="1:15" s="223" customFormat="1" ht="23.25">
      <c r="A274" s="248">
        <v>800452</v>
      </c>
      <c r="B274" s="248" t="s">
        <v>1460</v>
      </c>
      <c r="C274" s="248" t="s">
        <v>111</v>
      </c>
      <c r="D274" s="223" t="s">
        <v>1012</v>
      </c>
      <c r="F274" s="224"/>
      <c r="I274" s="223" t="s">
        <v>96</v>
      </c>
      <c r="O274" s="226"/>
    </row>
    <row r="275" spans="1:15" s="223" customFormat="1" ht="23.25">
      <c r="A275" s="248">
        <v>800453</v>
      </c>
      <c r="B275" s="248" t="s">
        <v>1461</v>
      </c>
      <c r="C275" s="248" t="s">
        <v>153</v>
      </c>
      <c r="D275" s="223" t="s">
        <v>1012</v>
      </c>
      <c r="F275" s="224"/>
      <c r="I275" s="223" t="s">
        <v>96</v>
      </c>
      <c r="O275" s="226"/>
    </row>
    <row r="276" spans="1:15" s="223" customFormat="1" ht="23.25">
      <c r="A276" s="248">
        <v>800454</v>
      </c>
      <c r="B276" s="248" t="s">
        <v>1462</v>
      </c>
      <c r="C276" s="248" t="s">
        <v>492</v>
      </c>
      <c r="D276" s="223" t="s">
        <v>1070</v>
      </c>
      <c r="F276" s="224"/>
      <c r="I276" s="223" t="s">
        <v>96</v>
      </c>
      <c r="O276" s="226"/>
    </row>
    <row r="277" spans="1:15" s="223" customFormat="1" ht="30">
      <c r="A277" s="248">
        <v>800455</v>
      </c>
      <c r="B277" s="248" t="s">
        <v>1463</v>
      </c>
      <c r="C277" s="248" t="s">
        <v>845</v>
      </c>
      <c r="D277" s="223" t="s">
        <v>1464</v>
      </c>
      <c r="F277" s="224"/>
      <c r="I277" s="223" t="s">
        <v>96</v>
      </c>
      <c r="O277" s="227"/>
    </row>
    <row r="278" spans="1:15" s="223" customFormat="1" ht="23.25">
      <c r="A278" s="248">
        <v>800456</v>
      </c>
      <c r="B278" s="248" t="s">
        <v>1465</v>
      </c>
      <c r="C278" s="248" t="s">
        <v>106</v>
      </c>
      <c r="D278" s="223" t="s">
        <v>1466</v>
      </c>
      <c r="F278" s="224"/>
      <c r="I278" s="223" t="s">
        <v>96</v>
      </c>
      <c r="O278" s="226"/>
    </row>
    <row r="279" spans="1:15" s="223" customFormat="1" ht="30">
      <c r="A279" s="248">
        <v>800457</v>
      </c>
      <c r="B279" s="248" t="s">
        <v>1467</v>
      </c>
      <c r="C279" s="248" t="s">
        <v>423</v>
      </c>
      <c r="D279" s="223" t="s">
        <v>1255</v>
      </c>
      <c r="F279" s="224"/>
      <c r="I279" s="223" t="s">
        <v>96</v>
      </c>
      <c r="O279" s="227"/>
    </row>
    <row r="280" spans="1:15" s="223" customFormat="1" ht="30">
      <c r="A280" s="248">
        <v>800458</v>
      </c>
      <c r="B280" s="248" t="s">
        <v>1468</v>
      </c>
      <c r="C280" s="248" t="s">
        <v>109</v>
      </c>
      <c r="D280" s="223" t="s">
        <v>1005</v>
      </c>
      <c r="F280" s="224"/>
      <c r="I280" s="223" t="s">
        <v>96</v>
      </c>
      <c r="O280" s="227"/>
    </row>
    <row r="281" spans="1:15" s="223" customFormat="1" ht="30">
      <c r="A281" s="248">
        <v>800459</v>
      </c>
      <c r="B281" s="248" t="s">
        <v>1469</v>
      </c>
      <c r="C281" s="248" t="s">
        <v>373</v>
      </c>
      <c r="D281" s="223" t="s">
        <v>1470</v>
      </c>
      <c r="F281" s="224"/>
      <c r="I281" s="223" t="s">
        <v>96</v>
      </c>
      <c r="O281" s="227"/>
    </row>
    <row r="282" spans="1:15" s="223" customFormat="1" ht="30">
      <c r="A282" s="248">
        <v>800462</v>
      </c>
      <c r="B282" s="248" t="s">
        <v>1471</v>
      </c>
      <c r="C282" s="248" t="s">
        <v>374</v>
      </c>
      <c r="D282" s="223" t="s">
        <v>1422</v>
      </c>
      <c r="F282" s="224"/>
      <c r="I282" s="223" t="s">
        <v>96</v>
      </c>
      <c r="O282" s="227"/>
    </row>
    <row r="283" spans="1:15" s="223" customFormat="1" ht="30">
      <c r="A283" s="248">
        <v>800463</v>
      </c>
      <c r="B283" s="248" t="s">
        <v>1472</v>
      </c>
      <c r="C283" s="248" t="s">
        <v>183</v>
      </c>
      <c r="D283" s="223" t="s">
        <v>1466</v>
      </c>
      <c r="F283" s="224"/>
      <c r="I283" s="223" t="s">
        <v>96</v>
      </c>
      <c r="O283" s="227"/>
    </row>
    <row r="284" spans="1:15" s="223" customFormat="1" ht="30">
      <c r="A284" s="248">
        <v>800466</v>
      </c>
      <c r="B284" s="248" t="s">
        <v>1473</v>
      </c>
      <c r="C284" s="248" t="s">
        <v>111</v>
      </c>
      <c r="D284" s="223" t="s">
        <v>1057</v>
      </c>
      <c r="F284" s="224"/>
      <c r="I284" s="223" t="s">
        <v>96</v>
      </c>
      <c r="O284" s="227"/>
    </row>
    <row r="285" spans="1:15" s="223" customFormat="1" ht="30">
      <c r="A285" s="248">
        <v>800467</v>
      </c>
      <c r="B285" s="248" t="s">
        <v>1474</v>
      </c>
      <c r="C285" s="248" t="s">
        <v>320</v>
      </c>
      <c r="D285" s="223" t="s">
        <v>1150</v>
      </c>
      <c r="F285" s="224"/>
      <c r="I285" s="223" t="s">
        <v>96</v>
      </c>
      <c r="M285" s="234"/>
      <c r="O285" s="227"/>
    </row>
    <row r="286" spans="1:15" s="223" customFormat="1" ht="30">
      <c r="A286" s="248">
        <v>800471</v>
      </c>
      <c r="B286" s="248" t="s">
        <v>1475</v>
      </c>
      <c r="C286" s="248" t="s">
        <v>131</v>
      </c>
      <c r="D286" s="223" t="s">
        <v>1476</v>
      </c>
      <c r="F286" s="224"/>
      <c r="I286" s="223" t="s">
        <v>96</v>
      </c>
      <c r="O286" s="227"/>
    </row>
    <row r="287" spans="1:15" s="223" customFormat="1" ht="23.25">
      <c r="A287" s="248">
        <v>800473</v>
      </c>
      <c r="B287" s="248" t="s">
        <v>1477</v>
      </c>
      <c r="C287" s="248" t="s">
        <v>458</v>
      </c>
      <c r="D287" s="223" t="s">
        <v>1286</v>
      </c>
      <c r="F287" s="224"/>
      <c r="I287" s="223" t="s">
        <v>96</v>
      </c>
      <c r="O287" s="226"/>
    </row>
    <row r="288" spans="1:15" s="223" customFormat="1" ht="30">
      <c r="A288" s="248">
        <v>800474</v>
      </c>
      <c r="B288" s="248" t="s">
        <v>1478</v>
      </c>
      <c r="C288" s="248" t="s">
        <v>183</v>
      </c>
      <c r="D288" s="223" t="s">
        <v>1057</v>
      </c>
      <c r="F288" s="224"/>
      <c r="I288" s="223" t="s">
        <v>96</v>
      </c>
      <c r="O288" s="227"/>
    </row>
    <row r="289" spans="1:15" s="223" customFormat="1" ht="30">
      <c r="A289" s="248">
        <v>800480</v>
      </c>
      <c r="B289" s="248" t="s">
        <v>1479</v>
      </c>
      <c r="C289" s="248" t="s">
        <v>165</v>
      </c>
      <c r="D289" s="223" t="s">
        <v>1034</v>
      </c>
      <c r="F289" s="224"/>
      <c r="I289" s="223" t="s">
        <v>96</v>
      </c>
      <c r="O289" s="227"/>
    </row>
    <row r="290" spans="1:15" s="223" customFormat="1" ht="23.25">
      <c r="A290" s="248">
        <v>800481</v>
      </c>
      <c r="B290" s="248" t="s">
        <v>346</v>
      </c>
      <c r="C290" s="248" t="s">
        <v>106</v>
      </c>
      <c r="D290" s="223" t="s">
        <v>1480</v>
      </c>
      <c r="F290" s="224"/>
      <c r="I290" s="223" t="s">
        <v>96</v>
      </c>
      <c r="O290" s="226"/>
    </row>
    <row r="291" spans="1:15" s="223" customFormat="1" ht="30">
      <c r="A291" s="248">
        <v>800482</v>
      </c>
      <c r="B291" s="248" t="s">
        <v>1481</v>
      </c>
      <c r="C291" s="248" t="s">
        <v>113</v>
      </c>
      <c r="D291" s="223" t="s">
        <v>1482</v>
      </c>
      <c r="F291" s="224"/>
      <c r="I291" s="223" t="s">
        <v>96</v>
      </c>
      <c r="O291" s="227"/>
    </row>
    <row r="292" spans="1:15" s="223" customFormat="1" ht="27.75">
      <c r="A292" s="248">
        <v>800483</v>
      </c>
      <c r="B292" s="248" t="s">
        <v>1483</v>
      </c>
      <c r="C292" s="248" t="s">
        <v>205</v>
      </c>
      <c r="D292" s="223" t="s">
        <v>1484</v>
      </c>
      <c r="F292" s="224"/>
      <c r="I292" s="223" t="s">
        <v>96</v>
      </c>
      <c r="O292" s="225"/>
    </row>
    <row r="293" spans="1:15" s="223" customFormat="1" ht="30">
      <c r="A293" s="248">
        <v>800485</v>
      </c>
      <c r="B293" s="248" t="s">
        <v>1485</v>
      </c>
      <c r="C293" s="248" t="s">
        <v>176</v>
      </c>
      <c r="D293" s="223" t="s">
        <v>1020</v>
      </c>
      <c r="F293" s="224"/>
      <c r="I293" s="223" t="s">
        <v>96</v>
      </c>
      <c r="O293" s="227"/>
    </row>
    <row r="294" spans="1:15" s="223" customFormat="1" ht="27.75">
      <c r="A294" s="248">
        <v>800487</v>
      </c>
      <c r="B294" s="248" t="s">
        <v>1486</v>
      </c>
      <c r="C294" s="248" t="s">
        <v>407</v>
      </c>
      <c r="D294" s="223" t="s">
        <v>1217</v>
      </c>
      <c r="F294" s="224"/>
      <c r="I294" s="223" t="s">
        <v>96</v>
      </c>
      <c r="K294" s="235"/>
      <c r="L294" s="235"/>
      <c r="O294" s="225"/>
    </row>
    <row r="295" spans="1:15" s="223" customFormat="1" ht="23.25">
      <c r="A295" s="248">
        <v>800488</v>
      </c>
      <c r="B295" s="248" t="s">
        <v>1487</v>
      </c>
      <c r="C295" s="248" t="s">
        <v>290</v>
      </c>
      <c r="D295" s="223" t="s">
        <v>1393</v>
      </c>
      <c r="F295" s="224"/>
      <c r="I295" s="223" t="s">
        <v>96</v>
      </c>
      <c r="O295" s="226"/>
    </row>
    <row r="296" spans="1:15" s="223" customFormat="1" ht="23.25">
      <c r="A296" s="248">
        <v>800490</v>
      </c>
      <c r="B296" s="248" t="s">
        <v>1488</v>
      </c>
      <c r="C296" s="248" t="s">
        <v>178</v>
      </c>
      <c r="D296" s="223" t="s">
        <v>1489</v>
      </c>
      <c r="F296" s="224"/>
      <c r="I296" s="223" t="s">
        <v>96</v>
      </c>
      <c r="O296" s="226"/>
    </row>
    <row r="297" spans="1:15" s="223" customFormat="1" ht="30">
      <c r="A297" s="248">
        <v>800491</v>
      </c>
      <c r="B297" s="248" t="s">
        <v>1490</v>
      </c>
      <c r="C297" s="248" t="s">
        <v>115</v>
      </c>
      <c r="D297" s="223" t="s">
        <v>1020</v>
      </c>
      <c r="F297" s="224"/>
      <c r="I297" s="223" t="s">
        <v>96</v>
      </c>
      <c r="O297" s="227"/>
    </row>
    <row r="298" spans="1:15" s="223" customFormat="1" ht="30">
      <c r="A298" s="248">
        <v>800492</v>
      </c>
      <c r="B298" s="248" t="s">
        <v>1491</v>
      </c>
      <c r="C298" s="248" t="s">
        <v>479</v>
      </c>
      <c r="D298" s="223" t="s">
        <v>1492</v>
      </c>
      <c r="F298" s="224"/>
      <c r="I298" s="223" t="s">
        <v>96</v>
      </c>
      <c r="O298" s="227"/>
    </row>
    <row r="299" spans="1:15" s="223" customFormat="1" ht="30">
      <c r="A299" s="248">
        <v>800493</v>
      </c>
      <c r="B299" s="248" t="s">
        <v>1493</v>
      </c>
      <c r="C299" s="248" t="s">
        <v>495</v>
      </c>
      <c r="D299" s="223" t="s">
        <v>1215</v>
      </c>
      <c r="F299" s="224"/>
      <c r="I299" s="223" t="s">
        <v>96</v>
      </c>
      <c r="O299" s="227"/>
    </row>
    <row r="300" spans="1:15" s="223" customFormat="1" ht="30">
      <c r="A300" s="248">
        <v>800494</v>
      </c>
      <c r="B300" s="248" t="s">
        <v>1494</v>
      </c>
      <c r="C300" s="248" t="s">
        <v>730</v>
      </c>
      <c r="D300" s="223" t="s">
        <v>1495</v>
      </c>
      <c r="F300" s="224"/>
      <c r="I300" s="223" t="s">
        <v>96</v>
      </c>
      <c r="O300" s="227"/>
    </row>
    <row r="301" spans="1:15" s="223" customFormat="1" ht="30">
      <c r="A301" s="248">
        <v>800495</v>
      </c>
      <c r="B301" s="248" t="s">
        <v>1496</v>
      </c>
      <c r="C301" s="248" t="s">
        <v>178</v>
      </c>
      <c r="D301" s="223" t="s">
        <v>1497</v>
      </c>
      <c r="F301" s="224"/>
      <c r="I301" s="223" t="s">
        <v>96</v>
      </c>
      <c r="O301" s="227"/>
    </row>
    <row r="302" spans="1:15" s="223" customFormat="1" ht="30">
      <c r="A302" s="248">
        <v>800497</v>
      </c>
      <c r="B302" s="248" t="s">
        <v>1498</v>
      </c>
      <c r="C302" s="248" t="s">
        <v>475</v>
      </c>
      <c r="D302" s="223" t="s">
        <v>1499</v>
      </c>
      <c r="F302" s="224"/>
      <c r="I302" s="223" t="s">
        <v>96</v>
      </c>
      <c r="O302" s="227"/>
    </row>
    <row r="303" spans="1:15" s="223" customFormat="1" ht="23.25">
      <c r="A303" s="248">
        <v>800503</v>
      </c>
      <c r="B303" s="248" t="s">
        <v>1500</v>
      </c>
      <c r="C303" s="248" t="s">
        <v>171</v>
      </c>
      <c r="D303" s="223" t="s">
        <v>1501</v>
      </c>
      <c r="F303" s="224"/>
      <c r="I303" s="223" t="s">
        <v>96</v>
      </c>
      <c r="O303" s="226"/>
    </row>
    <row r="304" spans="1:15" s="223" customFormat="1" ht="30">
      <c r="A304" s="248">
        <v>800504</v>
      </c>
      <c r="B304" s="248" t="s">
        <v>1502</v>
      </c>
      <c r="C304" s="248" t="s">
        <v>360</v>
      </c>
      <c r="D304" s="223" t="s">
        <v>1206</v>
      </c>
      <c r="F304" s="224"/>
      <c r="I304" s="223" t="s">
        <v>96</v>
      </c>
      <c r="O304" s="227"/>
    </row>
    <row r="305" spans="1:15" s="223" customFormat="1" ht="30">
      <c r="A305" s="248">
        <v>800505</v>
      </c>
      <c r="B305" s="248" t="s">
        <v>1503</v>
      </c>
      <c r="C305" s="248" t="s">
        <v>186</v>
      </c>
      <c r="D305" s="223" t="s">
        <v>1314</v>
      </c>
      <c r="F305" s="224"/>
      <c r="I305" s="223" t="s">
        <v>96</v>
      </c>
      <c r="O305" s="227"/>
    </row>
    <row r="306" spans="1:15" s="223" customFormat="1" ht="30">
      <c r="A306" s="248">
        <v>800509</v>
      </c>
      <c r="B306" s="248" t="s">
        <v>1504</v>
      </c>
      <c r="C306" s="248" t="s">
        <v>183</v>
      </c>
      <c r="D306" s="223" t="s">
        <v>1057</v>
      </c>
      <c r="F306" s="224"/>
      <c r="I306" s="223" t="s">
        <v>96</v>
      </c>
      <c r="O306" s="227"/>
    </row>
    <row r="307" spans="1:15" s="223" customFormat="1" ht="30">
      <c r="A307" s="248">
        <v>800510</v>
      </c>
      <c r="B307" s="248" t="s">
        <v>173</v>
      </c>
      <c r="C307" s="248" t="s">
        <v>331</v>
      </c>
      <c r="D307" s="223" t="s">
        <v>204</v>
      </c>
      <c r="F307" s="224"/>
      <c r="I307" s="223" t="s">
        <v>96</v>
      </c>
      <c r="O307" s="227"/>
    </row>
    <row r="308" spans="1:15" s="223" customFormat="1" ht="30">
      <c r="A308" s="248">
        <v>800511</v>
      </c>
      <c r="B308" s="248" t="s">
        <v>292</v>
      </c>
      <c r="C308" s="248" t="s">
        <v>711</v>
      </c>
      <c r="D308" s="223" t="s">
        <v>1018</v>
      </c>
      <c r="F308" s="224"/>
      <c r="I308" s="223" t="s">
        <v>96</v>
      </c>
      <c r="O308" s="227"/>
    </row>
    <row r="309" spans="1:15" s="223" customFormat="1" ht="30">
      <c r="A309" s="248">
        <v>800514</v>
      </c>
      <c r="B309" s="248" t="s">
        <v>1505</v>
      </c>
      <c r="C309" s="248" t="s">
        <v>101</v>
      </c>
      <c r="D309" s="223" t="s">
        <v>1215</v>
      </c>
      <c r="F309" s="224"/>
      <c r="I309" s="223" t="s">
        <v>96</v>
      </c>
      <c r="O309" s="227"/>
    </row>
    <row r="310" spans="1:15" s="223" customFormat="1" ht="30">
      <c r="A310" s="248">
        <v>800516</v>
      </c>
      <c r="B310" s="248" t="s">
        <v>1506</v>
      </c>
      <c r="C310" s="248" t="s">
        <v>1507</v>
      </c>
      <c r="D310" s="223" t="s">
        <v>1293</v>
      </c>
      <c r="F310" s="224"/>
      <c r="I310" s="223" t="s">
        <v>96</v>
      </c>
      <c r="O310" s="227"/>
    </row>
    <row r="311" spans="1:15" s="223" customFormat="1" ht="30">
      <c r="A311" s="248">
        <v>800517</v>
      </c>
      <c r="B311" s="248" t="s">
        <v>1508</v>
      </c>
      <c r="C311" s="248" t="s">
        <v>395</v>
      </c>
      <c r="D311" s="223" t="s">
        <v>1068</v>
      </c>
      <c r="F311" s="224"/>
      <c r="I311" s="223" t="s">
        <v>96</v>
      </c>
      <c r="O311" s="227"/>
    </row>
    <row r="312" spans="1:15" s="223" customFormat="1" ht="30">
      <c r="A312" s="248">
        <v>800518</v>
      </c>
      <c r="B312" s="248" t="s">
        <v>1509</v>
      </c>
      <c r="C312" s="248" t="s">
        <v>183</v>
      </c>
      <c r="D312" s="223" t="s">
        <v>1314</v>
      </c>
      <c r="F312" s="224"/>
      <c r="I312" s="223" t="s">
        <v>96</v>
      </c>
      <c r="O312" s="227"/>
    </row>
    <row r="313" spans="1:15" s="223" customFormat="1" ht="30">
      <c r="A313" s="248">
        <v>800519</v>
      </c>
      <c r="B313" s="248" t="s">
        <v>1510</v>
      </c>
      <c r="C313" s="248" t="s">
        <v>1511</v>
      </c>
      <c r="D313" s="223" t="s">
        <v>204</v>
      </c>
      <c r="F313" s="224"/>
      <c r="I313" s="223" t="s">
        <v>96</v>
      </c>
      <c r="O313" s="227"/>
    </row>
    <row r="314" spans="1:15" s="223" customFormat="1" ht="30">
      <c r="A314" s="248">
        <v>800520</v>
      </c>
      <c r="B314" s="248" t="s">
        <v>1512</v>
      </c>
      <c r="C314" s="248" t="s">
        <v>106</v>
      </c>
      <c r="D314" s="223" t="s">
        <v>1416</v>
      </c>
      <c r="F314" s="224"/>
      <c r="I314" s="223" t="s">
        <v>96</v>
      </c>
      <c r="O314" s="227"/>
    </row>
    <row r="315" spans="1:15" s="223" customFormat="1" ht="30">
      <c r="A315" s="248">
        <v>800521</v>
      </c>
      <c r="B315" s="248" t="s">
        <v>1513</v>
      </c>
      <c r="C315" s="248" t="s">
        <v>1514</v>
      </c>
      <c r="D315" s="223" t="s">
        <v>1515</v>
      </c>
      <c r="F315" s="224"/>
      <c r="I315" s="223" t="s">
        <v>96</v>
      </c>
      <c r="O315" s="227"/>
    </row>
    <row r="316" spans="1:15" s="223" customFormat="1" ht="30">
      <c r="A316" s="248">
        <v>800522</v>
      </c>
      <c r="B316" s="248" t="s">
        <v>1516</v>
      </c>
      <c r="C316" s="248" t="s">
        <v>111</v>
      </c>
      <c r="D316" s="223" t="s">
        <v>1517</v>
      </c>
      <c r="F316" s="224"/>
      <c r="I316" s="223" t="s">
        <v>96</v>
      </c>
      <c r="O316" s="227"/>
    </row>
    <row r="317" spans="1:15" s="223" customFormat="1" ht="30">
      <c r="A317" s="248">
        <v>800523</v>
      </c>
      <c r="B317" s="248" t="s">
        <v>1518</v>
      </c>
      <c r="C317" s="248" t="s">
        <v>206</v>
      </c>
      <c r="D317" s="223" t="s">
        <v>1519</v>
      </c>
      <c r="F317" s="224"/>
      <c r="I317" s="223" t="s">
        <v>96</v>
      </c>
      <c r="O317" s="227"/>
    </row>
    <row r="318" spans="1:15" s="223" customFormat="1" ht="30">
      <c r="A318" s="248">
        <v>800524</v>
      </c>
      <c r="B318" s="248" t="s">
        <v>1520</v>
      </c>
      <c r="C318" s="248" t="s">
        <v>378</v>
      </c>
      <c r="D318" s="223" t="s">
        <v>1521</v>
      </c>
      <c r="F318" s="224"/>
      <c r="I318" s="223" t="s">
        <v>96</v>
      </c>
      <c r="O318" s="232"/>
    </row>
    <row r="319" spans="1:15" s="223" customFormat="1" ht="30">
      <c r="A319" s="248">
        <v>800525</v>
      </c>
      <c r="B319" s="248" t="s">
        <v>1522</v>
      </c>
      <c r="C319" s="248" t="s">
        <v>1523</v>
      </c>
      <c r="D319" s="223" t="s">
        <v>1208</v>
      </c>
      <c r="F319" s="224"/>
      <c r="I319" s="223" t="s">
        <v>96</v>
      </c>
      <c r="O319" s="227"/>
    </row>
    <row r="320" spans="1:15" s="223" customFormat="1" ht="23.25">
      <c r="A320" s="248">
        <v>800527</v>
      </c>
      <c r="B320" s="248" t="s">
        <v>1524</v>
      </c>
      <c r="C320" s="248" t="s">
        <v>385</v>
      </c>
      <c r="D320" s="223" t="s">
        <v>1525</v>
      </c>
      <c r="F320" s="224"/>
      <c r="I320" s="223" t="s">
        <v>96</v>
      </c>
      <c r="O320" s="226"/>
    </row>
    <row r="321" spans="1:15" s="223" customFormat="1" ht="30">
      <c r="A321" s="248">
        <v>800528</v>
      </c>
      <c r="B321" s="248" t="s">
        <v>1526</v>
      </c>
      <c r="C321" s="248" t="s">
        <v>164</v>
      </c>
      <c r="D321" s="223" t="s">
        <v>1527</v>
      </c>
      <c r="F321" s="224"/>
      <c r="I321" s="223" t="s">
        <v>96</v>
      </c>
      <c r="O321" s="227"/>
    </row>
    <row r="322" spans="1:15" s="223" customFormat="1" ht="27.75">
      <c r="A322" s="248">
        <v>800529</v>
      </c>
      <c r="B322" s="248" t="s">
        <v>1528</v>
      </c>
      <c r="C322" s="248" t="s">
        <v>183</v>
      </c>
      <c r="D322" s="223" t="s">
        <v>1057</v>
      </c>
      <c r="F322" s="224"/>
      <c r="I322" s="223" t="s">
        <v>96</v>
      </c>
      <c r="O322" s="225"/>
    </row>
    <row r="323" spans="1:15" s="223" customFormat="1" ht="33.75">
      <c r="A323" s="248">
        <v>800533</v>
      </c>
      <c r="B323" s="248" t="s">
        <v>750</v>
      </c>
      <c r="C323" s="248" t="s">
        <v>323</v>
      </c>
      <c r="D323" s="223" t="s">
        <v>1005</v>
      </c>
      <c r="F323" s="224"/>
      <c r="I323" s="223" t="s">
        <v>96</v>
      </c>
      <c r="O323" s="228"/>
    </row>
    <row r="324" spans="1:15" s="223" customFormat="1" ht="27.75">
      <c r="A324" s="248">
        <v>800534</v>
      </c>
      <c r="B324" s="248" t="s">
        <v>1529</v>
      </c>
      <c r="C324" s="248" t="s">
        <v>1530</v>
      </c>
      <c r="D324" s="223" t="s">
        <v>1531</v>
      </c>
      <c r="F324" s="224"/>
      <c r="I324" s="223" t="s">
        <v>96</v>
      </c>
      <c r="O324" s="225"/>
    </row>
    <row r="325" spans="1:15" s="223" customFormat="1" ht="23.25">
      <c r="A325" s="248">
        <v>800536</v>
      </c>
      <c r="B325" s="248" t="s">
        <v>1532</v>
      </c>
      <c r="C325" s="248" t="s">
        <v>462</v>
      </c>
      <c r="D325" s="223" t="s">
        <v>1020</v>
      </c>
      <c r="F325" s="224"/>
      <c r="I325" s="223" t="s">
        <v>96</v>
      </c>
      <c r="O325" s="226"/>
    </row>
    <row r="326" spans="1:15" s="223" customFormat="1" ht="27.75">
      <c r="A326" s="248">
        <v>800537</v>
      </c>
      <c r="B326" s="248" t="s">
        <v>1533</v>
      </c>
      <c r="C326" s="248" t="s">
        <v>164</v>
      </c>
      <c r="D326" s="223" t="s">
        <v>1534</v>
      </c>
      <c r="F326" s="224"/>
      <c r="I326" s="223" t="s">
        <v>96</v>
      </c>
      <c r="O326" s="225"/>
    </row>
    <row r="327" spans="1:15" s="223" customFormat="1" ht="23.25">
      <c r="A327" s="248">
        <v>800538</v>
      </c>
      <c r="B327" s="248" t="s">
        <v>1535</v>
      </c>
      <c r="C327" s="248" t="s">
        <v>242</v>
      </c>
      <c r="D327" s="223" t="s">
        <v>1200</v>
      </c>
      <c r="F327" s="224"/>
      <c r="I327" s="223" t="s">
        <v>96</v>
      </c>
      <c r="K327" s="235"/>
      <c r="L327" s="235"/>
      <c r="O327" s="226"/>
    </row>
    <row r="328" spans="1:15" s="223" customFormat="1" ht="30">
      <c r="A328" s="248">
        <v>800539</v>
      </c>
      <c r="B328" s="248" t="s">
        <v>1536</v>
      </c>
      <c r="C328" s="248" t="s">
        <v>290</v>
      </c>
      <c r="D328" s="223" t="s">
        <v>1073</v>
      </c>
      <c r="F328" s="224"/>
      <c r="I328" s="223" t="s">
        <v>96</v>
      </c>
      <c r="O328" s="227"/>
    </row>
    <row r="329" spans="1:15" s="223" customFormat="1" ht="27.75">
      <c r="A329" s="248">
        <v>800540</v>
      </c>
      <c r="B329" s="248" t="s">
        <v>1537</v>
      </c>
      <c r="C329" s="248" t="s">
        <v>1538</v>
      </c>
      <c r="D329" s="223" t="s">
        <v>1539</v>
      </c>
      <c r="F329" s="224"/>
      <c r="I329" s="223" t="s">
        <v>96</v>
      </c>
      <c r="O329" s="225"/>
    </row>
    <row r="330" spans="1:15" s="223" customFormat="1" ht="23.25">
      <c r="A330" s="248">
        <v>800541</v>
      </c>
      <c r="B330" s="248" t="s">
        <v>1540</v>
      </c>
      <c r="C330" s="248" t="s">
        <v>232</v>
      </c>
      <c r="D330" s="223" t="s">
        <v>1541</v>
      </c>
      <c r="F330" s="224"/>
      <c r="I330" s="223" t="s">
        <v>96</v>
      </c>
      <c r="O330" s="226"/>
    </row>
    <row r="331" spans="1:15" s="223" customFormat="1" ht="30">
      <c r="A331" s="248">
        <v>800542</v>
      </c>
      <c r="B331" s="248" t="s">
        <v>1542</v>
      </c>
      <c r="C331" s="248" t="s">
        <v>113</v>
      </c>
      <c r="D331" s="223" t="s">
        <v>1543</v>
      </c>
      <c r="F331" s="224"/>
      <c r="I331" s="223" t="s">
        <v>96</v>
      </c>
      <c r="O331" s="227"/>
    </row>
    <row r="332" spans="1:15" s="223" customFormat="1" ht="30">
      <c r="A332" s="248">
        <v>800543</v>
      </c>
      <c r="B332" s="248" t="s">
        <v>1544</v>
      </c>
      <c r="C332" s="248" t="s">
        <v>183</v>
      </c>
      <c r="D332" s="223" t="s">
        <v>1215</v>
      </c>
      <c r="F332" s="224"/>
      <c r="I332" s="223" t="s">
        <v>96</v>
      </c>
      <c r="O332" s="227"/>
    </row>
    <row r="333" spans="1:15" s="223" customFormat="1" ht="30">
      <c r="A333" s="248">
        <v>800544</v>
      </c>
      <c r="B333" s="248" t="s">
        <v>1545</v>
      </c>
      <c r="C333" s="248" t="s">
        <v>201</v>
      </c>
      <c r="D333" s="223" t="s">
        <v>1546</v>
      </c>
      <c r="F333" s="224"/>
      <c r="I333" s="223" t="s">
        <v>96</v>
      </c>
      <c r="O333" s="227"/>
    </row>
    <row r="334" spans="1:15" s="223" customFormat="1" ht="30">
      <c r="A334" s="248">
        <v>800545</v>
      </c>
      <c r="B334" s="248" t="s">
        <v>1547</v>
      </c>
      <c r="C334" s="248" t="s">
        <v>143</v>
      </c>
      <c r="D334" s="223" t="s">
        <v>1125</v>
      </c>
      <c r="F334" s="224"/>
      <c r="I334" s="223" t="s">
        <v>96</v>
      </c>
      <c r="O334" s="227"/>
    </row>
    <row r="335" spans="1:15" s="223" customFormat="1" ht="30">
      <c r="A335" s="248">
        <v>800546</v>
      </c>
      <c r="B335" s="248" t="s">
        <v>1548</v>
      </c>
      <c r="C335" s="248" t="s">
        <v>106</v>
      </c>
      <c r="D335" s="223" t="s">
        <v>1175</v>
      </c>
      <c r="F335" s="224"/>
      <c r="I335" s="223" t="s">
        <v>96</v>
      </c>
      <c r="O335" s="227"/>
    </row>
    <row r="336" spans="1:15" s="223" customFormat="1" ht="30">
      <c r="A336" s="248">
        <v>800547</v>
      </c>
      <c r="B336" s="248" t="s">
        <v>500</v>
      </c>
      <c r="C336" s="248" t="s">
        <v>506</v>
      </c>
      <c r="D336" s="223" t="s">
        <v>1157</v>
      </c>
      <c r="F336" s="224"/>
      <c r="I336" s="223" t="s">
        <v>96</v>
      </c>
      <c r="O336" s="227"/>
    </row>
    <row r="337" spans="1:15" s="223" customFormat="1" ht="30">
      <c r="A337" s="248">
        <v>800549</v>
      </c>
      <c r="B337" s="248" t="s">
        <v>1549</v>
      </c>
      <c r="C337" s="248" t="s">
        <v>310</v>
      </c>
      <c r="D337" s="223" t="s">
        <v>1550</v>
      </c>
      <c r="F337" s="224"/>
      <c r="I337" s="223" t="s">
        <v>96</v>
      </c>
      <c r="O337" s="227"/>
    </row>
    <row r="338" spans="1:15" s="223" customFormat="1" ht="30">
      <c r="A338" s="248">
        <v>800550</v>
      </c>
      <c r="B338" s="248" t="s">
        <v>1551</v>
      </c>
      <c r="C338" s="248" t="s">
        <v>106</v>
      </c>
      <c r="D338" s="223" t="s">
        <v>1018</v>
      </c>
      <c r="F338" s="224"/>
      <c r="I338" s="223" t="s">
        <v>96</v>
      </c>
      <c r="O338" s="227"/>
    </row>
    <row r="339" spans="1:15" s="223" customFormat="1" ht="30">
      <c r="A339" s="248">
        <v>800551</v>
      </c>
      <c r="B339" s="248" t="s">
        <v>1552</v>
      </c>
      <c r="C339" s="248" t="s">
        <v>409</v>
      </c>
      <c r="D339" s="223" t="s">
        <v>1066</v>
      </c>
      <c r="F339" s="224"/>
      <c r="I339" s="223" t="s">
        <v>96</v>
      </c>
      <c r="O339" s="227"/>
    </row>
    <row r="340" spans="1:15" s="223" customFormat="1" ht="30">
      <c r="A340" s="248">
        <v>800553</v>
      </c>
      <c r="B340" s="248" t="s">
        <v>1553</v>
      </c>
      <c r="C340" s="248" t="s">
        <v>658</v>
      </c>
      <c r="D340" s="223" t="s">
        <v>1554</v>
      </c>
      <c r="F340" s="224"/>
      <c r="I340" s="223" t="s">
        <v>96</v>
      </c>
      <c r="O340" s="227"/>
    </row>
    <row r="341" spans="1:15" s="223" customFormat="1" ht="30">
      <c r="A341" s="248">
        <v>800554</v>
      </c>
      <c r="B341" s="248" t="s">
        <v>1555</v>
      </c>
      <c r="C341" s="248" t="s">
        <v>290</v>
      </c>
      <c r="D341" s="223" t="s">
        <v>1556</v>
      </c>
      <c r="F341" s="224"/>
      <c r="I341" s="223" t="s">
        <v>96</v>
      </c>
      <c r="O341" s="232"/>
    </row>
    <row r="342" spans="1:15" s="223" customFormat="1" ht="30">
      <c r="A342" s="248">
        <v>800555</v>
      </c>
      <c r="B342" s="248" t="s">
        <v>1557</v>
      </c>
      <c r="C342" s="248" t="s">
        <v>156</v>
      </c>
      <c r="D342" s="223" t="s">
        <v>1558</v>
      </c>
      <c r="F342" s="224"/>
      <c r="I342" s="223" t="s">
        <v>96</v>
      </c>
      <c r="K342" s="235"/>
      <c r="L342" s="235"/>
      <c r="O342" s="227"/>
    </row>
    <row r="343" spans="1:15" s="223" customFormat="1" ht="23.25">
      <c r="A343" s="248">
        <v>800559</v>
      </c>
      <c r="B343" s="248" t="s">
        <v>1559</v>
      </c>
      <c r="C343" s="248" t="s">
        <v>225</v>
      </c>
      <c r="D343" s="223" t="s">
        <v>1560</v>
      </c>
      <c r="F343" s="224"/>
      <c r="I343" s="223" t="s">
        <v>96</v>
      </c>
      <c r="O343" s="226"/>
    </row>
    <row r="344" spans="1:15" s="223" customFormat="1" ht="30">
      <c r="A344" s="248">
        <v>800562</v>
      </c>
      <c r="B344" s="248" t="s">
        <v>1561</v>
      </c>
      <c r="C344" s="248" t="s">
        <v>372</v>
      </c>
      <c r="D344" s="223" t="s">
        <v>1408</v>
      </c>
      <c r="F344" s="224"/>
      <c r="I344" s="223" t="s">
        <v>96</v>
      </c>
      <c r="O344" s="227"/>
    </row>
    <row r="345" spans="1:15" s="223" customFormat="1" ht="30">
      <c r="A345" s="248">
        <v>800563</v>
      </c>
      <c r="B345" s="248" t="s">
        <v>1562</v>
      </c>
      <c r="C345" s="248" t="s">
        <v>226</v>
      </c>
      <c r="D345" s="223" t="s">
        <v>1563</v>
      </c>
      <c r="F345" s="224"/>
      <c r="I345" s="223" t="s">
        <v>96</v>
      </c>
      <c r="O345" s="227"/>
    </row>
    <row r="346" spans="1:15" s="223" customFormat="1" ht="30">
      <c r="A346" s="248">
        <v>800564</v>
      </c>
      <c r="B346" s="248" t="s">
        <v>1564</v>
      </c>
      <c r="C346" s="248" t="s">
        <v>414</v>
      </c>
      <c r="D346" s="223" t="s">
        <v>1133</v>
      </c>
      <c r="F346" s="224"/>
      <c r="I346" s="223" t="s">
        <v>96</v>
      </c>
      <c r="O346" s="227"/>
    </row>
    <row r="347" spans="1:15" s="223" customFormat="1" ht="30">
      <c r="A347" s="248">
        <v>800565</v>
      </c>
      <c r="B347" s="248" t="s">
        <v>1565</v>
      </c>
      <c r="C347" s="248" t="s">
        <v>271</v>
      </c>
      <c r="D347" s="223" t="s">
        <v>1566</v>
      </c>
      <c r="F347" s="224"/>
      <c r="I347" s="223" t="s">
        <v>96</v>
      </c>
      <c r="O347" s="227"/>
    </row>
    <row r="348" spans="1:15" s="223" customFormat="1" ht="30">
      <c r="A348" s="248">
        <v>800566</v>
      </c>
      <c r="B348" s="248" t="s">
        <v>1567</v>
      </c>
      <c r="C348" s="248" t="s">
        <v>360</v>
      </c>
      <c r="D348" s="223" t="s">
        <v>1217</v>
      </c>
      <c r="F348" s="224"/>
      <c r="I348" s="223" t="s">
        <v>96</v>
      </c>
      <c r="O348" s="227"/>
    </row>
    <row r="349" spans="1:15" s="223" customFormat="1" ht="30">
      <c r="A349" s="248">
        <v>800568</v>
      </c>
      <c r="B349" s="248" t="s">
        <v>1568</v>
      </c>
      <c r="C349" s="248" t="s">
        <v>106</v>
      </c>
      <c r="D349" s="223" t="s">
        <v>1569</v>
      </c>
      <c r="F349" s="224"/>
      <c r="I349" s="223" t="s">
        <v>96</v>
      </c>
      <c r="O349" s="227"/>
    </row>
    <row r="350" spans="1:15" s="223" customFormat="1" ht="27.75">
      <c r="A350" s="248">
        <v>800569</v>
      </c>
      <c r="B350" s="248" t="s">
        <v>1570</v>
      </c>
      <c r="C350" s="248" t="s">
        <v>111</v>
      </c>
      <c r="D350" s="223" t="s">
        <v>1571</v>
      </c>
      <c r="F350" s="224"/>
      <c r="I350" s="223" t="s">
        <v>96</v>
      </c>
      <c r="O350" s="225"/>
    </row>
    <row r="351" spans="1:15" s="223" customFormat="1" ht="30">
      <c r="A351" s="248">
        <v>800570</v>
      </c>
      <c r="B351" s="248" t="s">
        <v>1572</v>
      </c>
      <c r="C351" s="248" t="s">
        <v>391</v>
      </c>
      <c r="D351" s="223" t="s">
        <v>1495</v>
      </c>
      <c r="F351" s="224"/>
      <c r="I351" s="223" t="s">
        <v>96</v>
      </c>
      <c r="K351" s="235"/>
      <c r="L351" s="235"/>
      <c r="O351" s="227"/>
    </row>
    <row r="352" spans="1:15" s="223" customFormat="1" ht="30">
      <c r="A352" s="248">
        <v>800571</v>
      </c>
      <c r="B352" s="248" t="s">
        <v>1573</v>
      </c>
      <c r="C352" s="248" t="s">
        <v>339</v>
      </c>
      <c r="D352" s="223" t="s">
        <v>1377</v>
      </c>
      <c r="F352" s="224"/>
      <c r="I352" s="223" t="s">
        <v>96</v>
      </c>
      <c r="O352" s="227"/>
    </row>
    <row r="353" spans="1:15" s="223" customFormat="1" ht="30">
      <c r="A353" s="248">
        <v>800572</v>
      </c>
      <c r="B353" s="248" t="s">
        <v>1574</v>
      </c>
      <c r="C353" s="248" t="s">
        <v>458</v>
      </c>
      <c r="D353" s="223" t="s">
        <v>1575</v>
      </c>
      <c r="F353" s="224"/>
      <c r="I353" s="223" t="s">
        <v>96</v>
      </c>
      <c r="O353" s="227"/>
    </row>
    <row r="354" spans="1:15" s="223" customFormat="1" ht="30">
      <c r="A354" s="248">
        <v>800574</v>
      </c>
      <c r="B354" s="248" t="s">
        <v>1576</v>
      </c>
      <c r="C354" s="248" t="s">
        <v>101</v>
      </c>
      <c r="D354" s="223" t="s">
        <v>1170</v>
      </c>
      <c r="F354" s="224"/>
      <c r="I354" s="223" t="s">
        <v>96</v>
      </c>
      <c r="O354" s="227"/>
    </row>
    <row r="355" spans="1:15" s="223" customFormat="1" ht="30">
      <c r="A355" s="248">
        <v>800575</v>
      </c>
      <c r="B355" s="248" t="s">
        <v>1577</v>
      </c>
      <c r="C355" s="248" t="s">
        <v>111</v>
      </c>
      <c r="D355" s="223" t="s">
        <v>1578</v>
      </c>
      <c r="F355" s="224"/>
      <c r="I355" s="223" t="s">
        <v>96</v>
      </c>
      <c r="O355" s="227"/>
    </row>
    <row r="356" spans="1:15" s="223" customFormat="1" ht="30">
      <c r="A356" s="248">
        <v>800577</v>
      </c>
      <c r="B356" s="248" t="s">
        <v>1579</v>
      </c>
      <c r="C356" s="248" t="s">
        <v>113</v>
      </c>
      <c r="D356" s="223" t="s">
        <v>1580</v>
      </c>
      <c r="F356" s="224"/>
      <c r="I356" s="223" t="s">
        <v>96</v>
      </c>
      <c r="O356" s="227"/>
    </row>
    <row r="357" spans="1:15" s="223" customFormat="1" ht="23.25">
      <c r="A357" s="248">
        <v>800580</v>
      </c>
      <c r="B357" s="248" t="s">
        <v>1581</v>
      </c>
      <c r="C357" s="248" t="s">
        <v>178</v>
      </c>
      <c r="D357" s="223" t="s">
        <v>204</v>
      </c>
      <c r="F357" s="224"/>
      <c r="I357" s="223" t="s">
        <v>96</v>
      </c>
      <c r="O357" s="226"/>
    </row>
    <row r="358" spans="1:15" s="223" customFormat="1" ht="30">
      <c r="A358" s="248">
        <v>800581</v>
      </c>
      <c r="B358" s="248" t="s">
        <v>1582</v>
      </c>
      <c r="C358" s="248" t="s">
        <v>348</v>
      </c>
      <c r="D358" s="223" t="s">
        <v>1583</v>
      </c>
      <c r="F358" s="224"/>
      <c r="I358" s="223" t="s">
        <v>96</v>
      </c>
      <c r="O358" s="227"/>
    </row>
    <row r="359" spans="1:15" s="223" customFormat="1" ht="30">
      <c r="A359" s="248">
        <v>800583</v>
      </c>
      <c r="B359" s="248" t="s">
        <v>1584</v>
      </c>
      <c r="C359" s="248" t="s">
        <v>101</v>
      </c>
      <c r="D359" s="223" t="s">
        <v>1585</v>
      </c>
      <c r="F359" s="224"/>
      <c r="I359" s="223" t="s">
        <v>96</v>
      </c>
      <c r="O359" s="227"/>
    </row>
    <row r="360" spans="1:15" s="223" customFormat="1" ht="30">
      <c r="A360" s="248">
        <v>800585</v>
      </c>
      <c r="B360" s="248" t="s">
        <v>1586</v>
      </c>
      <c r="C360" s="248" t="s">
        <v>162</v>
      </c>
      <c r="D360" s="223" t="s">
        <v>787</v>
      </c>
      <c r="F360" s="224"/>
      <c r="I360" s="223" t="s">
        <v>96</v>
      </c>
      <c r="O360" s="227"/>
    </row>
    <row r="361" spans="1:15" s="223" customFormat="1" ht="30">
      <c r="A361" s="248">
        <v>800586</v>
      </c>
      <c r="B361" s="248" t="s">
        <v>1587</v>
      </c>
      <c r="C361" s="248" t="s">
        <v>256</v>
      </c>
      <c r="D361" s="223" t="s">
        <v>1073</v>
      </c>
      <c r="F361" s="224"/>
      <c r="I361" s="223" t="s">
        <v>96</v>
      </c>
      <c r="O361" s="227"/>
    </row>
    <row r="362" spans="1:15" s="223" customFormat="1" ht="30">
      <c r="A362" s="248">
        <v>800587</v>
      </c>
      <c r="B362" s="248" t="s">
        <v>1588</v>
      </c>
      <c r="C362" s="248" t="s">
        <v>115</v>
      </c>
      <c r="D362" s="223" t="s">
        <v>1187</v>
      </c>
      <c r="F362" s="224"/>
      <c r="I362" s="223" t="s">
        <v>96</v>
      </c>
      <c r="O362" s="227"/>
    </row>
    <row r="363" spans="1:15" s="223" customFormat="1" ht="30">
      <c r="A363" s="248">
        <v>800588</v>
      </c>
      <c r="B363" s="248" t="s">
        <v>1589</v>
      </c>
      <c r="C363" s="248" t="s">
        <v>834</v>
      </c>
      <c r="D363" s="223" t="s">
        <v>1295</v>
      </c>
      <c r="F363" s="224"/>
      <c r="I363" s="223" t="s">
        <v>96</v>
      </c>
      <c r="O363" s="227"/>
    </row>
    <row r="364" spans="1:15" s="223" customFormat="1" ht="27.75">
      <c r="A364" s="248">
        <v>800590</v>
      </c>
      <c r="B364" s="248" t="s">
        <v>1590</v>
      </c>
      <c r="C364" s="248" t="s">
        <v>1591</v>
      </c>
      <c r="D364" s="223" t="s">
        <v>1592</v>
      </c>
      <c r="F364" s="224"/>
      <c r="I364" s="223" t="s">
        <v>96</v>
      </c>
      <c r="O364" s="225"/>
    </row>
    <row r="365" spans="1:15" s="223" customFormat="1" ht="27.75">
      <c r="A365" s="248">
        <v>800591</v>
      </c>
      <c r="B365" s="248" t="s">
        <v>1593</v>
      </c>
      <c r="C365" s="248" t="s">
        <v>129</v>
      </c>
      <c r="D365" s="223" t="s">
        <v>1594</v>
      </c>
      <c r="F365" s="224"/>
      <c r="I365" s="223" t="s">
        <v>96</v>
      </c>
      <c r="O365" s="225"/>
    </row>
    <row r="366" spans="1:15" s="223" customFormat="1" ht="30">
      <c r="A366" s="248">
        <v>800593</v>
      </c>
      <c r="B366" s="248" t="s">
        <v>1595</v>
      </c>
      <c r="C366" s="248" t="s">
        <v>183</v>
      </c>
      <c r="D366" s="223" t="s">
        <v>1596</v>
      </c>
      <c r="F366" s="224"/>
      <c r="I366" s="223" t="s">
        <v>96</v>
      </c>
      <c r="O366" s="227"/>
    </row>
    <row r="367" spans="1:15" s="223" customFormat="1" ht="33.75">
      <c r="A367" s="248">
        <v>800594</v>
      </c>
      <c r="B367" s="248" t="s">
        <v>1597</v>
      </c>
      <c r="C367" s="248" t="s">
        <v>1598</v>
      </c>
      <c r="D367" s="223" t="s">
        <v>1012</v>
      </c>
      <c r="F367" s="224"/>
      <c r="I367" s="223" t="s">
        <v>96</v>
      </c>
      <c r="O367" s="228"/>
    </row>
    <row r="368" spans="1:15" s="223" customFormat="1" ht="30">
      <c r="A368" s="248">
        <v>800595</v>
      </c>
      <c r="B368" s="248" t="s">
        <v>1599</v>
      </c>
      <c r="C368" s="248" t="s">
        <v>205</v>
      </c>
      <c r="D368" s="223" t="s">
        <v>1484</v>
      </c>
      <c r="F368" s="224"/>
      <c r="I368" s="223" t="s">
        <v>96</v>
      </c>
      <c r="O368" s="227"/>
    </row>
    <row r="369" spans="1:15" s="223" customFormat="1" ht="30">
      <c r="A369" s="248">
        <v>800598</v>
      </c>
      <c r="B369" s="248" t="s">
        <v>1600</v>
      </c>
      <c r="C369" s="248" t="s">
        <v>183</v>
      </c>
      <c r="D369" s="223" t="s">
        <v>1002</v>
      </c>
      <c r="F369" s="224"/>
      <c r="I369" s="223" t="s">
        <v>96</v>
      </c>
      <c r="O369" s="227"/>
    </row>
    <row r="370" spans="1:15" s="223" customFormat="1" ht="30">
      <c r="A370" s="248">
        <v>800599</v>
      </c>
      <c r="B370" s="248" t="s">
        <v>1601</v>
      </c>
      <c r="C370" s="248" t="s">
        <v>183</v>
      </c>
      <c r="D370" s="223" t="s">
        <v>1023</v>
      </c>
      <c r="F370" s="224"/>
      <c r="I370" s="223" t="s">
        <v>96</v>
      </c>
      <c r="O370" s="227"/>
    </row>
    <row r="371" spans="1:15" s="223" customFormat="1" ht="33">
      <c r="A371" s="248">
        <v>800600</v>
      </c>
      <c r="B371" s="248" t="s">
        <v>1602</v>
      </c>
      <c r="C371" s="248" t="s">
        <v>111</v>
      </c>
      <c r="D371" s="223" t="s">
        <v>1034</v>
      </c>
      <c r="F371" s="224"/>
      <c r="I371" s="223" t="s">
        <v>96</v>
      </c>
      <c r="O371" s="231"/>
    </row>
    <row r="372" spans="1:15" s="223" customFormat="1" ht="30">
      <c r="A372" s="248">
        <v>800602</v>
      </c>
      <c r="B372" s="248" t="s">
        <v>1603</v>
      </c>
      <c r="C372" s="248" t="s">
        <v>156</v>
      </c>
      <c r="D372" s="223" t="s">
        <v>1604</v>
      </c>
      <c r="F372" s="224"/>
      <c r="I372" s="223" t="s">
        <v>96</v>
      </c>
      <c r="O372" s="227"/>
    </row>
    <row r="373" spans="1:15" s="223" customFormat="1" ht="30">
      <c r="A373" s="248">
        <v>800603</v>
      </c>
      <c r="B373" s="248" t="s">
        <v>1605</v>
      </c>
      <c r="C373" s="248" t="s">
        <v>286</v>
      </c>
      <c r="D373" s="223" t="s">
        <v>1267</v>
      </c>
      <c r="F373" s="224"/>
      <c r="I373" s="223" t="s">
        <v>96</v>
      </c>
      <c r="O373" s="227"/>
    </row>
    <row r="374" spans="1:15" s="223" customFormat="1" ht="30">
      <c r="A374" s="248">
        <v>800604</v>
      </c>
      <c r="B374" s="248" t="s">
        <v>1606</v>
      </c>
      <c r="C374" s="248" t="s">
        <v>194</v>
      </c>
      <c r="D374" s="223" t="s">
        <v>1607</v>
      </c>
      <c r="F374" s="224"/>
      <c r="I374" s="223" t="s">
        <v>96</v>
      </c>
      <c r="O374" s="227"/>
    </row>
    <row r="375" spans="1:15" s="223" customFormat="1" ht="30">
      <c r="A375" s="248">
        <v>800605</v>
      </c>
      <c r="B375" s="248" t="s">
        <v>1608</v>
      </c>
      <c r="C375" s="248" t="s">
        <v>1609</v>
      </c>
      <c r="D375" s="223" t="s">
        <v>1047</v>
      </c>
      <c r="F375" s="224"/>
      <c r="I375" s="223" t="s">
        <v>96</v>
      </c>
      <c r="O375" s="227"/>
    </row>
    <row r="376" spans="1:15" s="223" customFormat="1" ht="30">
      <c r="A376" s="248">
        <v>800606</v>
      </c>
      <c r="B376" s="248" t="s">
        <v>1610</v>
      </c>
      <c r="C376" s="248" t="s">
        <v>127</v>
      </c>
      <c r="D376" s="223" t="s">
        <v>1611</v>
      </c>
      <c r="F376" s="224"/>
      <c r="I376" s="223" t="s">
        <v>96</v>
      </c>
      <c r="O376" s="227"/>
    </row>
    <row r="377" spans="1:15" s="223" customFormat="1" ht="30">
      <c r="A377" s="248">
        <v>800607</v>
      </c>
      <c r="B377" s="248" t="s">
        <v>1612</v>
      </c>
      <c r="C377" s="248" t="s">
        <v>154</v>
      </c>
      <c r="D377" s="223" t="s">
        <v>1613</v>
      </c>
      <c r="F377" s="224"/>
      <c r="I377" s="223" t="s">
        <v>96</v>
      </c>
      <c r="O377" s="227"/>
    </row>
    <row r="378" spans="1:15" s="223" customFormat="1" ht="30">
      <c r="A378" s="248">
        <v>800608</v>
      </c>
      <c r="B378" s="248" t="s">
        <v>1614</v>
      </c>
      <c r="C378" s="248" t="s">
        <v>299</v>
      </c>
      <c r="D378" s="223" t="s">
        <v>1615</v>
      </c>
      <c r="F378" s="224"/>
      <c r="I378" s="223" t="s">
        <v>96</v>
      </c>
      <c r="O378" s="227"/>
    </row>
    <row r="379" spans="1:15" s="223" customFormat="1" ht="30">
      <c r="A379" s="248">
        <v>800611</v>
      </c>
      <c r="B379" s="248" t="s">
        <v>1616</v>
      </c>
      <c r="C379" s="248" t="s">
        <v>176</v>
      </c>
      <c r="D379" s="223" t="s">
        <v>1005</v>
      </c>
      <c r="F379" s="224"/>
      <c r="I379" s="223" t="s">
        <v>96</v>
      </c>
      <c r="O379" s="227"/>
    </row>
    <row r="380" spans="1:15" s="223" customFormat="1" ht="23.25">
      <c r="A380" s="248">
        <v>800612</v>
      </c>
      <c r="B380" s="248" t="s">
        <v>1617</v>
      </c>
      <c r="C380" s="248" t="s">
        <v>101</v>
      </c>
      <c r="D380" s="223" t="s">
        <v>1618</v>
      </c>
      <c r="F380" s="224"/>
      <c r="I380" s="223" t="s">
        <v>96</v>
      </c>
      <c r="O380" s="226"/>
    </row>
    <row r="381" spans="1:15" s="223" customFormat="1" ht="23.25">
      <c r="A381" s="248">
        <v>800613</v>
      </c>
      <c r="B381" s="248" t="s">
        <v>1619</v>
      </c>
      <c r="C381" s="248" t="s">
        <v>880</v>
      </c>
      <c r="D381" s="223" t="s">
        <v>1223</v>
      </c>
      <c r="F381" s="224"/>
      <c r="I381" s="223" t="s">
        <v>96</v>
      </c>
      <c r="O381" s="226"/>
    </row>
    <row r="382" spans="1:15" s="223" customFormat="1" ht="30">
      <c r="A382" s="248">
        <v>800614</v>
      </c>
      <c r="B382" s="248" t="s">
        <v>1620</v>
      </c>
      <c r="C382" s="248" t="s">
        <v>111</v>
      </c>
      <c r="D382" s="223" t="s">
        <v>1571</v>
      </c>
      <c r="F382" s="224"/>
      <c r="I382" s="223" t="s">
        <v>96</v>
      </c>
      <c r="O382" s="227"/>
    </row>
    <row r="383" spans="1:15" s="223" customFormat="1" ht="30">
      <c r="A383" s="248">
        <v>800617</v>
      </c>
      <c r="B383" s="248" t="s">
        <v>1621</v>
      </c>
      <c r="C383" s="248" t="s">
        <v>1622</v>
      </c>
      <c r="D383" s="223" t="s">
        <v>1375</v>
      </c>
      <c r="F383" s="224"/>
      <c r="I383" s="223" t="s">
        <v>96</v>
      </c>
      <c r="O383" s="227"/>
    </row>
    <row r="384" spans="1:15" s="223" customFormat="1" ht="25.5">
      <c r="A384" s="248">
        <v>800618</v>
      </c>
      <c r="B384" s="248" t="s">
        <v>1623</v>
      </c>
      <c r="C384" s="248" t="s">
        <v>183</v>
      </c>
      <c r="D384" s="223" t="s">
        <v>1012</v>
      </c>
      <c r="F384" s="224"/>
      <c r="I384" s="223" t="s">
        <v>96</v>
      </c>
      <c r="K384" s="235"/>
      <c r="L384" s="235"/>
      <c r="O384" s="230"/>
    </row>
    <row r="385" spans="1:15" s="223" customFormat="1" ht="30">
      <c r="A385" s="248">
        <v>800619</v>
      </c>
      <c r="B385" s="248" t="s">
        <v>1624</v>
      </c>
      <c r="C385" s="248" t="s">
        <v>483</v>
      </c>
      <c r="D385" s="223" t="s">
        <v>1625</v>
      </c>
      <c r="F385" s="224"/>
      <c r="I385" s="223" t="s">
        <v>96</v>
      </c>
      <c r="O385" s="227"/>
    </row>
    <row r="386" spans="1:15" s="223" customFormat="1" ht="30">
      <c r="A386" s="248">
        <v>800623</v>
      </c>
      <c r="B386" s="248" t="s">
        <v>1626</v>
      </c>
      <c r="C386" s="248" t="s">
        <v>1627</v>
      </c>
      <c r="D386" s="223" t="s">
        <v>1628</v>
      </c>
      <c r="F386" s="224"/>
      <c r="I386" s="223" t="s">
        <v>96</v>
      </c>
      <c r="O386" s="227"/>
    </row>
    <row r="387" spans="1:15" s="223" customFormat="1" ht="30">
      <c r="A387" s="248">
        <v>800624</v>
      </c>
      <c r="B387" s="248" t="s">
        <v>1629</v>
      </c>
      <c r="C387" s="248" t="s">
        <v>111</v>
      </c>
      <c r="D387" s="223" t="s">
        <v>1630</v>
      </c>
      <c r="F387" s="224"/>
      <c r="I387" s="223" t="s">
        <v>96</v>
      </c>
      <c r="O387" s="227"/>
    </row>
    <row r="388" spans="1:15" s="223" customFormat="1" ht="30">
      <c r="A388" s="248">
        <v>800627</v>
      </c>
      <c r="B388" s="248" t="s">
        <v>1631</v>
      </c>
      <c r="C388" s="248" t="s">
        <v>297</v>
      </c>
      <c r="D388" s="223" t="s">
        <v>1410</v>
      </c>
      <c r="F388" s="224"/>
      <c r="I388" s="223" t="s">
        <v>96</v>
      </c>
      <c r="O388" s="227"/>
    </row>
    <row r="389" spans="1:15" s="223" customFormat="1" ht="23.25">
      <c r="A389" s="248">
        <v>800628</v>
      </c>
      <c r="B389" s="248" t="s">
        <v>1632</v>
      </c>
      <c r="C389" s="248" t="s">
        <v>573</v>
      </c>
      <c r="D389" s="223" t="s">
        <v>1630</v>
      </c>
      <c r="F389" s="224"/>
      <c r="I389" s="223" t="s">
        <v>96</v>
      </c>
      <c r="O389" s="226"/>
    </row>
    <row r="390" spans="1:15" s="223" customFormat="1" ht="23.25">
      <c r="A390" s="248">
        <v>800629</v>
      </c>
      <c r="B390" s="248" t="s">
        <v>1633</v>
      </c>
      <c r="C390" s="248" t="s">
        <v>148</v>
      </c>
      <c r="D390" s="223" t="s">
        <v>1321</v>
      </c>
      <c r="F390" s="224"/>
      <c r="I390" s="223" t="s">
        <v>96</v>
      </c>
      <c r="O390" s="226"/>
    </row>
    <row r="391" spans="1:15" s="223" customFormat="1" ht="30">
      <c r="A391" s="248">
        <v>800630</v>
      </c>
      <c r="B391" s="248" t="s">
        <v>1634</v>
      </c>
      <c r="C391" s="248" t="s">
        <v>730</v>
      </c>
      <c r="D391" s="223" t="s">
        <v>1578</v>
      </c>
      <c r="F391" s="224"/>
      <c r="I391" s="223" t="s">
        <v>96</v>
      </c>
      <c r="O391" s="227"/>
    </row>
    <row r="392" spans="1:15" s="223" customFormat="1" ht="30">
      <c r="A392" s="248">
        <v>800631</v>
      </c>
      <c r="B392" s="248" t="s">
        <v>1635</v>
      </c>
      <c r="C392" s="248" t="s">
        <v>287</v>
      </c>
      <c r="D392" s="223" t="s">
        <v>1368</v>
      </c>
      <c r="F392" s="224"/>
      <c r="I392" s="223" t="s">
        <v>96</v>
      </c>
      <c r="O392" s="227"/>
    </row>
    <row r="393" spans="1:15" s="223" customFormat="1" ht="30">
      <c r="A393" s="248">
        <v>800632</v>
      </c>
      <c r="B393" s="248" t="s">
        <v>1636</v>
      </c>
      <c r="C393" s="248" t="s">
        <v>293</v>
      </c>
      <c r="D393" s="223" t="s">
        <v>1637</v>
      </c>
      <c r="F393" s="224"/>
      <c r="I393" s="223" t="s">
        <v>96</v>
      </c>
      <c r="K393" s="235"/>
      <c r="L393" s="235"/>
      <c r="O393" s="227"/>
    </row>
    <row r="394" spans="1:15" s="223" customFormat="1" ht="30">
      <c r="A394" s="248">
        <v>800633</v>
      </c>
      <c r="B394" s="248" t="s">
        <v>1638</v>
      </c>
      <c r="C394" s="248" t="s">
        <v>172</v>
      </c>
      <c r="D394" s="223" t="s">
        <v>1639</v>
      </c>
      <c r="F394" s="224"/>
      <c r="I394" s="223" t="s">
        <v>96</v>
      </c>
      <c r="O394" s="227"/>
    </row>
    <row r="395" spans="1:15" s="223" customFormat="1" ht="23.25">
      <c r="A395" s="248">
        <v>800635</v>
      </c>
      <c r="B395" s="248" t="s">
        <v>1640</v>
      </c>
      <c r="C395" s="248" t="s">
        <v>532</v>
      </c>
      <c r="D395" s="223" t="s">
        <v>1615</v>
      </c>
      <c r="F395" s="224"/>
      <c r="I395" s="223" t="s">
        <v>96</v>
      </c>
      <c r="O395" s="226"/>
    </row>
    <row r="396" spans="1:15" s="223" customFormat="1" ht="30">
      <c r="A396" s="248">
        <v>800636</v>
      </c>
      <c r="B396" s="248" t="s">
        <v>1641</v>
      </c>
      <c r="C396" s="248" t="s">
        <v>227</v>
      </c>
      <c r="D396" s="223" t="s">
        <v>1642</v>
      </c>
      <c r="F396" s="224"/>
      <c r="I396" s="223" t="s">
        <v>96</v>
      </c>
      <c r="O396" s="227"/>
    </row>
    <row r="397" spans="1:15" s="223" customFormat="1" ht="30">
      <c r="A397" s="248">
        <v>800637</v>
      </c>
      <c r="B397" s="248" t="s">
        <v>1643</v>
      </c>
      <c r="C397" s="248" t="s">
        <v>328</v>
      </c>
      <c r="D397" s="223" t="s">
        <v>1150</v>
      </c>
      <c r="F397" s="224"/>
      <c r="I397" s="223" t="s">
        <v>96</v>
      </c>
      <c r="O397" s="227"/>
    </row>
    <row r="398" spans="1:15" s="223" customFormat="1" ht="30">
      <c r="A398" s="248">
        <v>800638</v>
      </c>
      <c r="B398" s="248" t="s">
        <v>1644</v>
      </c>
      <c r="C398" s="248" t="s">
        <v>232</v>
      </c>
      <c r="D398" s="223" t="s">
        <v>1645</v>
      </c>
      <c r="F398" s="224"/>
      <c r="I398" s="223" t="s">
        <v>96</v>
      </c>
      <c r="O398" s="227"/>
    </row>
    <row r="399" spans="1:15" s="223" customFormat="1" ht="30">
      <c r="A399" s="248">
        <v>800640</v>
      </c>
      <c r="B399" s="248" t="s">
        <v>1646</v>
      </c>
      <c r="C399" s="248" t="s">
        <v>115</v>
      </c>
      <c r="D399" s="223" t="s">
        <v>1012</v>
      </c>
      <c r="F399" s="224"/>
      <c r="I399" s="223" t="s">
        <v>96</v>
      </c>
      <c r="O399" s="227"/>
    </row>
    <row r="400" spans="1:15" s="223" customFormat="1" ht="30">
      <c r="A400" s="248">
        <v>800642</v>
      </c>
      <c r="B400" s="248" t="s">
        <v>1647</v>
      </c>
      <c r="C400" s="248" t="s">
        <v>106</v>
      </c>
      <c r="D400" s="223" t="s">
        <v>1408</v>
      </c>
      <c r="F400" s="224"/>
      <c r="I400" s="223" t="s">
        <v>96</v>
      </c>
      <c r="O400" s="227"/>
    </row>
    <row r="401" spans="1:15" s="223" customFormat="1" ht="27.75">
      <c r="A401" s="248">
        <v>800643</v>
      </c>
      <c r="B401" s="248" t="s">
        <v>1648</v>
      </c>
      <c r="C401" s="248" t="s">
        <v>101</v>
      </c>
      <c r="D401" s="223" t="s">
        <v>1223</v>
      </c>
      <c r="F401" s="224"/>
      <c r="I401" s="223" t="s">
        <v>96</v>
      </c>
      <c r="O401" s="225"/>
    </row>
    <row r="402" spans="1:15" s="223" customFormat="1" ht="30">
      <c r="A402" s="248">
        <v>800645</v>
      </c>
      <c r="B402" s="248" t="s">
        <v>1649</v>
      </c>
      <c r="C402" s="248" t="s">
        <v>222</v>
      </c>
      <c r="D402" s="223" t="s">
        <v>1650</v>
      </c>
      <c r="F402" s="224"/>
      <c r="I402" s="223" t="s">
        <v>96</v>
      </c>
      <c r="O402" s="227"/>
    </row>
    <row r="403" spans="1:15" s="223" customFormat="1" ht="30">
      <c r="A403" s="248">
        <v>800647</v>
      </c>
      <c r="B403" s="248" t="s">
        <v>1651</v>
      </c>
      <c r="C403" s="248" t="s">
        <v>123</v>
      </c>
      <c r="D403" s="223" t="s">
        <v>1267</v>
      </c>
      <c r="F403" s="224"/>
      <c r="I403" s="223" t="s">
        <v>96</v>
      </c>
      <c r="K403" s="235"/>
      <c r="L403" s="235"/>
      <c r="O403" s="227"/>
    </row>
    <row r="404" spans="1:15" s="223" customFormat="1" ht="30">
      <c r="A404" s="248">
        <v>800648</v>
      </c>
      <c r="B404" s="248" t="s">
        <v>1652</v>
      </c>
      <c r="C404" s="248" t="s">
        <v>109</v>
      </c>
      <c r="D404" s="223" t="s">
        <v>1026</v>
      </c>
      <c r="F404" s="224"/>
      <c r="I404" s="223" t="s">
        <v>96</v>
      </c>
      <c r="O404" s="227"/>
    </row>
    <row r="405" spans="1:15" s="223" customFormat="1" ht="30">
      <c r="A405" s="248">
        <v>800649</v>
      </c>
      <c r="B405" s="248" t="s">
        <v>1653</v>
      </c>
      <c r="C405" s="248" t="s">
        <v>183</v>
      </c>
      <c r="D405" s="223" t="s">
        <v>1032</v>
      </c>
      <c r="F405" s="224"/>
      <c r="I405" s="223" t="s">
        <v>96</v>
      </c>
      <c r="O405" s="227"/>
    </row>
    <row r="406" spans="1:15" s="223" customFormat="1" ht="30">
      <c r="A406" s="248">
        <v>800653</v>
      </c>
      <c r="B406" s="248" t="s">
        <v>417</v>
      </c>
      <c r="C406" s="248" t="s">
        <v>337</v>
      </c>
      <c r="D406" s="223" t="s">
        <v>1654</v>
      </c>
      <c r="F406" s="224"/>
      <c r="I406" s="223" t="s">
        <v>96</v>
      </c>
      <c r="O406" s="227"/>
    </row>
    <row r="407" spans="1:15" s="223" customFormat="1" ht="30">
      <c r="A407" s="248">
        <v>800654</v>
      </c>
      <c r="B407" s="248" t="s">
        <v>417</v>
      </c>
      <c r="C407" s="248" t="s">
        <v>293</v>
      </c>
      <c r="D407" s="223" t="s">
        <v>1655</v>
      </c>
      <c r="F407" s="224"/>
      <c r="I407" s="223" t="s">
        <v>96</v>
      </c>
      <c r="O407" s="227"/>
    </row>
    <row r="408" spans="1:15" s="223" customFormat="1" ht="30">
      <c r="A408" s="248">
        <v>800655</v>
      </c>
      <c r="B408" s="248" t="s">
        <v>1656</v>
      </c>
      <c r="C408" s="248" t="s">
        <v>188</v>
      </c>
      <c r="D408" s="223" t="s">
        <v>1657</v>
      </c>
      <c r="F408" s="224"/>
      <c r="I408" s="223" t="s">
        <v>96</v>
      </c>
      <c r="O408" s="227"/>
    </row>
    <row r="409" spans="1:15" s="223" customFormat="1" ht="23.25">
      <c r="A409" s="248">
        <v>800656</v>
      </c>
      <c r="B409" s="248" t="s">
        <v>1658</v>
      </c>
      <c r="C409" s="248" t="s">
        <v>1659</v>
      </c>
      <c r="D409" s="223" t="s">
        <v>1217</v>
      </c>
      <c r="F409" s="224"/>
      <c r="I409" s="223" t="s">
        <v>96</v>
      </c>
      <c r="O409" s="226"/>
    </row>
    <row r="410" spans="1:15" s="223" customFormat="1" ht="30">
      <c r="A410" s="248">
        <v>800657</v>
      </c>
      <c r="B410" s="248" t="s">
        <v>217</v>
      </c>
      <c r="C410" s="248" t="s">
        <v>101</v>
      </c>
      <c r="D410" s="223" t="s">
        <v>601</v>
      </c>
      <c r="F410" s="224"/>
      <c r="I410" s="223" t="s">
        <v>96</v>
      </c>
      <c r="O410" s="227"/>
    </row>
    <row r="411" spans="1:15" s="223" customFormat="1" ht="30">
      <c r="A411" s="248">
        <v>800659</v>
      </c>
      <c r="B411" s="248" t="s">
        <v>1660</v>
      </c>
      <c r="C411" s="248" t="s">
        <v>127</v>
      </c>
      <c r="D411" s="223" t="s">
        <v>1424</v>
      </c>
      <c r="F411" s="224"/>
      <c r="I411" s="223" t="s">
        <v>96</v>
      </c>
      <c r="O411" s="227"/>
    </row>
    <row r="412" spans="1:15" s="223" customFormat="1" ht="30">
      <c r="A412" s="248">
        <v>800660</v>
      </c>
      <c r="B412" s="248" t="s">
        <v>1661</v>
      </c>
      <c r="C412" s="248" t="s">
        <v>320</v>
      </c>
      <c r="D412" s="223" t="s">
        <v>1206</v>
      </c>
      <c r="F412" s="224"/>
      <c r="I412" s="223" t="s">
        <v>96</v>
      </c>
      <c r="O412" s="227"/>
    </row>
    <row r="413" spans="1:15" s="223" customFormat="1" ht="30">
      <c r="A413" s="248">
        <v>800661</v>
      </c>
      <c r="B413" s="248" t="s">
        <v>1662</v>
      </c>
      <c r="C413" s="248" t="s">
        <v>242</v>
      </c>
      <c r="D413" s="223" t="s">
        <v>1663</v>
      </c>
      <c r="F413" s="224"/>
      <c r="I413" s="223" t="s">
        <v>96</v>
      </c>
      <c r="O413" s="227"/>
    </row>
    <row r="414" spans="1:15" s="223" customFormat="1" ht="30">
      <c r="A414" s="248">
        <v>800662</v>
      </c>
      <c r="B414" s="248" t="s">
        <v>1664</v>
      </c>
      <c r="C414" s="248" t="s">
        <v>101</v>
      </c>
      <c r="D414" s="223" t="s">
        <v>1057</v>
      </c>
      <c r="F414" s="224"/>
      <c r="I414" s="223" t="s">
        <v>96</v>
      </c>
      <c r="O414" s="227"/>
    </row>
    <row r="415" spans="1:15" s="223" customFormat="1" ht="33.75">
      <c r="A415" s="248">
        <v>800664</v>
      </c>
      <c r="B415" s="248" t="s">
        <v>1665</v>
      </c>
      <c r="C415" s="248" t="s">
        <v>735</v>
      </c>
      <c r="D415" s="223" t="s">
        <v>1333</v>
      </c>
      <c r="F415" s="224"/>
      <c r="I415" s="223" t="s">
        <v>96</v>
      </c>
      <c r="O415" s="228"/>
    </row>
    <row r="416" spans="1:15" s="223" customFormat="1" ht="30">
      <c r="A416" s="248">
        <v>800665</v>
      </c>
      <c r="B416" s="248" t="s">
        <v>767</v>
      </c>
      <c r="C416" s="248" t="s">
        <v>156</v>
      </c>
      <c r="D416" s="223" t="s">
        <v>1150</v>
      </c>
      <c r="F416" s="224"/>
      <c r="I416" s="223" t="s">
        <v>96</v>
      </c>
      <c r="O416" s="227"/>
    </row>
    <row r="417" spans="1:15" s="223" customFormat="1" ht="30">
      <c r="A417" s="248">
        <v>800666</v>
      </c>
      <c r="B417" s="248" t="s">
        <v>1666</v>
      </c>
      <c r="C417" s="248" t="s">
        <v>229</v>
      </c>
      <c r="D417" s="223" t="s">
        <v>1152</v>
      </c>
      <c r="F417" s="224"/>
      <c r="I417" s="223" t="s">
        <v>96</v>
      </c>
      <c r="O417" s="227"/>
    </row>
    <row r="418" spans="1:15" s="223" customFormat="1" ht="30">
      <c r="A418" s="248">
        <v>800667</v>
      </c>
      <c r="B418" s="248" t="s">
        <v>678</v>
      </c>
      <c r="C418" s="248" t="s">
        <v>479</v>
      </c>
      <c r="D418" s="223" t="s">
        <v>1667</v>
      </c>
      <c r="F418" s="224"/>
      <c r="I418" s="223" t="s">
        <v>96</v>
      </c>
      <c r="O418" s="227"/>
    </row>
    <row r="419" spans="1:15" s="223" customFormat="1" ht="30">
      <c r="A419" s="248">
        <v>800669</v>
      </c>
      <c r="B419" s="248" t="s">
        <v>1668</v>
      </c>
      <c r="C419" s="248" t="s">
        <v>113</v>
      </c>
      <c r="D419" s="223" t="s">
        <v>1125</v>
      </c>
      <c r="F419" s="224"/>
      <c r="I419" s="223" t="s">
        <v>96</v>
      </c>
      <c r="O419" s="227"/>
    </row>
    <row r="420" spans="1:15" s="223" customFormat="1" ht="30">
      <c r="A420" s="248">
        <v>800670</v>
      </c>
      <c r="B420" s="248" t="s">
        <v>1669</v>
      </c>
      <c r="C420" s="248" t="s">
        <v>170</v>
      </c>
      <c r="D420" s="223" t="s">
        <v>1466</v>
      </c>
      <c r="F420" s="224"/>
      <c r="I420" s="223" t="s">
        <v>96</v>
      </c>
      <c r="O420" s="227"/>
    </row>
    <row r="421" spans="1:15" s="223" customFormat="1" ht="30">
      <c r="A421" s="248">
        <v>800673</v>
      </c>
      <c r="B421" s="248" t="s">
        <v>1670</v>
      </c>
      <c r="C421" s="248" t="s">
        <v>109</v>
      </c>
      <c r="D421" s="223" t="s">
        <v>1350</v>
      </c>
      <c r="F421" s="224"/>
      <c r="I421" s="223" t="s">
        <v>96</v>
      </c>
      <c r="O421" s="227"/>
    </row>
    <row r="422" spans="1:15" s="223" customFormat="1" ht="33.75">
      <c r="A422" s="248">
        <v>800674</v>
      </c>
      <c r="B422" s="248" t="s">
        <v>1671</v>
      </c>
      <c r="C422" s="248" t="s">
        <v>101</v>
      </c>
      <c r="D422" s="223" t="s">
        <v>1057</v>
      </c>
      <c r="F422" s="224"/>
      <c r="I422" s="223" t="s">
        <v>96</v>
      </c>
      <c r="O422" s="228"/>
    </row>
    <row r="423" spans="1:15" s="223" customFormat="1" ht="30">
      <c r="A423" s="248">
        <v>800676</v>
      </c>
      <c r="B423" s="248" t="s">
        <v>1672</v>
      </c>
      <c r="C423" s="248" t="s">
        <v>183</v>
      </c>
      <c r="D423" s="223" t="s">
        <v>1002</v>
      </c>
      <c r="F423" s="224"/>
      <c r="I423" s="223" t="s">
        <v>96</v>
      </c>
      <c r="O423" s="227"/>
    </row>
    <row r="424" spans="1:15" s="223" customFormat="1" ht="27.75">
      <c r="A424" s="248">
        <v>800677</v>
      </c>
      <c r="B424" s="248" t="s">
        <v>1673</v>
      </c>
      <c r="C424" s="248" t="s">
        <v>220</v>
      </c>
      <c r="D424" s="223" t="s">
        <v>1018</v>
      </c>
      <c r="F424" s="224"/>
      <c r="I424" s="223" t="s">
        <v>96</v>
      </c>
      <c r="O424" s="225"/>
    </row>
    <row r="425" spans="1:15" s="223" customFormat="1" ht="30">
      <c r="A425" s="248">
        <v>800678</v>
      </c>
      <c r="B425" s="248" t="s">
        <v>1674</v>
      </c>
      <c r="C425" s="248" t="s">
        <v>378</v>
      </c>
      <c r="D425" s="223" t="s">
        <v>1675</v>
      </c>
      <c r="F425" s="224"/>
      <c r="I425" s="223" t="s">
        <v>96</v>
      </c>
      <c r="O425" s="227"/>
    </row>
    <row r="426" spans="1:15" s="223" customFormat="1" ht="30">
      <c r="A426" s="248">
        <v>800679</v>
      </c>
      <c r="B426" s="248" t="s">
        <v>1676</v>
      </c>
      <c r="C426" s="248" t="s">
        <v>244</v>
      </c>
      <c r="D426" s="223" t="s">
        <v>1073</v>
      </c>
      <c r="F426" s="224"/>
      <c r="I426" s="223" t="s">
        <v>96</v>
      </c>
      <c r="O426" s="227"/>
    </row>
    <row r="427" spans="1:15" s="223" customFormat="1" ht="30">
      <c r="A427" s="248">
        <v>800681</v>
      </c>
      <c r="B427" s="248" t="s">
        <v>510</v>
      </c>
      <c r="C427" s="248" t="s">
        <v>140</v>
      </c>
      <c r="D427" s="223" t="s">
        <v>1677</v>
      </c>
      <c r="F427" s="224"/>
      <c r="I427" s="223" t="s">
        <v>96</v>
      </c>
      <c r="O427" s="227"/>
    </row>
    <row r="428" spans="1:15" s="223" customFormat="1" ht="30">
      <c r="A428" s="248">
        <v>800682</v>
      </c>
      <c r="B428" s="248" t="s">
        <v>1678</v>
      </c>
      <c r="C428" s="248" t="s">
        <v>222</v>
      </c>
      <c r="D428" s="223" t="s">
        <v>1005</v>
      </c>
      <c r="F428" s="224"/>
      <c r="I428" s="223" t="s">
        <v>96</v>
      </c>
      <c r="O428" s="227"/>
    </row>
    <row r="429" spans="1:15" s="223" customFormat="1" ht="30">
      <c r="A429" s="248">
        <v>800683</v>
      </c>
      <c r="B429" s="248" t="s">
        <v>1679</v>
      </c>
      <c r="C429" s="248" t="s">
        <v>1680</v>
      </c>
      <c r="D429" s="223" t="s">
        <v>1681</v>
      </c>
      <c r="F429" s="224"/>
      <c r="I429" s="223" t="s">
        <v>96</v>
      </c>
      <c r="O429" s="227"/>
    </row>
    <row r="430" spans="1:15" s="223" customFormat="1" ht="30">
      <c r="A430" s="248">
        <v>800684</v>
      </c>
      <c r="B430" s="248" t="s">
        <v>1682</v>
      </c>
      <c r="C430" s="248" t="s">
        <v>385</v>
      </c>
      <c r="D430" s="223" t="s">
        <v>1012</v>
      </c>
      <c r="F430" s="224"/>
      <c r="I430" s="223" t="s">
        <v>96</v>
      </c>
      <c r="O430" s="227"/>
    </row>
    <row r="431" spans="1:15" s="223" customFormat="1" ht="30">
      <c r="A431" s="248">
        <v>800685</v>
      </c>
      <c r="B431" s="248" t="s">
        <v>1683</v>
      </c>
      <c r="C431" s="248" t="s">
        <v>193</v>
      </c>
      <c r="D431" s="223" t="s">
        <v>1012</v>
      </c>
      <c r="F431" s="224"/>
      <c r="I431" s="223" t="s">
        <v>96</v>
      </c>
      <c r="O431" s="227"/>
    </row>
    <row r="432" spans="1:15" s="223" customFormat="1" ht="33.75">
      <c r="A432" s="248">
        <v>800686</v>
      </c>
      <c r="B432" s="248" t="s">
        <v>1684</v>
      </c>
      <c r="C432" s="248" t="s">
        <v>101</v>
      </c>
      <c r="D432" s="223" t="s">
        <v>1005</v>
      </c>
      <c r="F432" s="224"/>
      <c r="I432" s="223" t="s">
        <v>96</v>
      </c>
      <c r="O432" s="228"/>
    </row>
    <row r="433" spans="1:15" s="223" customFormat="1" ht="30">
      <c r="A433" s="248">
        <v>800688</v>
      </c>
      <c r="B433" s="248" t="s">
        <v>1685</v>
      </c>
      <c r="C433" s="248" t="s">
        <v>369</v>
      </c>
      <c r="D433" s="223" t="s">
        <v>1227</v>
      </c>
      <c r="F433" s="224"/>
      <c r="I433" s="223" t="s">
        <v>96</v>
      </c>
      <c r="O433" s="227"/>
    </row>
    <row r="434" spans="1:15" s="223" customFormat="1" ht="30">
      <c r="A434" s="248">
        <v>800695</v>
      </c>
      <c r="B434" s="248" t="s">
        <v>1686</v>
      </c>
      <c r="C434" s="248" t="s">
        <v>111</v>
      </c>
      <c r="D434" s="223" t="s">
        <v>1687</v>
      </c>
      <c r="F434" s="224"/>
      <c r="I434" s="223" t="s">
        <v>96</v>
      </c>
      <c r="O434" s="227"/>
    </row>
    <row r="435" spans="1:15" s="223" customFormat="1" ht="30">
      <c r="A435" s="248">
        <v>800696</v>
      </c>
      <c r="B435" s="248" t="s">
        <v>361</v>
      </c>
      <c r="C435" s="248" t="s">
        <v>183</v>
      </c>
      <c r="D435" s="223" t="s">
        <v>1002</v>
      </c>
      <c r="F435" s="224"/>
      <c r="I435" s="223" t="s">
        <v>96</v>
      </c>
      <c r="O435" s="227"/>
    </row>
    <row r="436" spans="1:15" s="223" customFormat="1" ht="30">
      <c r="A436" s="248">
        <v>800697</v>
      </c>
      <c r="B436" s="248" t="s">
        <v>1688</v>
      </c>
      <c r="C436" s="248" t="s">
        <v>111</v>
      </c>
      <c r="D436" s="223" t="s">
        <v>1689</v>
      </c>
      <c r="F436" s="224"/>
      <c r="I436" s="223" t="s">
        <v>96</v>
      </c>
      <c r="O436" s="227"/>
    </row>
    <row r="437" spans="1:15" s="223" customFormat="1" ht="30">
      <c r="A437" s="248">
        <v>800698</v>
      </c>
      <c r="B437" s="248" t="s">
        <v>1690</v>
      </c>
      <c r="C437" s="248" t="s">
        <v>234</v>
      </c>
      <c r="D437" s="223" t="s">
        <v>1558</v>
      </c>
      <c r="F437" s="224"/>
      <c r="I437" s="223" t="s">
        <v>96</v>
      </c>
      <c r="O437" s="227"/>
    </row>
    <row r="438" spans="1:15" s="223" customFormat="1" ht="30">
      <c r="A438" s="248">
        <v>800699</v>
      </c>
      <c r="B438" s="248" t="s">
        <v>1691</v>
      </c>
      <c r="C438" s="248" t="s">
        <v>1692</v>
      </c>
      <c r="D438" s="223" t="s">
        <v>1206</v>
      </c>
      <c r="F438" s="224"/>
      <c r="I438" s="223" t="s">
        <v>96</v>
      </c>
      <c r="O438" s="227"/>
    </row>
    <row r="439" spans="1:15" s="223" customFormat="1" ht="30">
      <c r="A439" s="248">
        <v>800702</v>
      </c>
      <c r="B439" s="248" t="s">
        <v>1693</v>
      </c>
      <c r="C439" s="248" t="s">
        <v>111</v>
      </c>
      <c r="D439" s="223" t="s">
        <v>1012</v>
      </c>
      <c r="F439" s="224"/>
      <c r="I439" s="223" t="s">
        <v>96</v>
      </c>
      <c r="O439" s="227"/>
    </row>
    <row r="440" spans="1:15" s="223" customFormat="1" ht="30">
      <c r="A440" s="248">
        <v>800703</v>
      </c>
      <c r="B440" s="248" t="s">
        <v>1694</v>
      </c>
      <c r="C440" s="248" t="s">
        <v>335</v>
      </c>
      <c r="D440" s="223" t="s">
        <v>1185</v>
      </c>
      <c r="F440" s="224"/>
      <c r="I440" s="223" t="s">
        <v>96</v>
      </c>
      <c r="O440" s="227"/>
    </row>
    <row r="441" spans="1:15" s="223" customFormat="1" ht="30">
      <c r="A441" s="248">
        <v>800704</v>
      </c>
      <c r="B441" s="248" t="s">
        <v>1695</v>
      </c>
      <c r="C441" s="248" t="s">
        <v>385</v>
      </c>
      <c r="D441" s="223" t="s">
        <v>1133</v>
      </c>
      <c r="F441" s="224"/>
      <c r="I441" s="223" t="s">
        <v>96</v>
      </c>
      <c r="O441" s="227"/>
    </row>
    <row r="442" spans="1:15" s="223" customFormat="1" ht="30">
      <c r="A442" s="248">
        <v>800706</v>
      </c>
      <c r="B442" s="248" t="s">
        <v>1696</v>
      </c>
      <c r="C442" s="248" t="s">
        <v>1697</v>
      </c>
      <c r="D442" s="223" t="s">
        <v>1410</v>
      </c>
      <c r="F442" s="224"/>
      <c r="I442" s="223" t="s">
        <v>96</v>
      </c>
      <c r="O442" s="227"/>
    </row>
    <row r="443" spans="1:15" s="223" customFormat="1" ht="30">
      <c r="A443" s="248">
        <v>800707</v>
      </c>
      <c r="B443" s="248" t="s">
        <v>1698</v>
      </c>
      <c r="C443" s="248" t="s">
        <v>1699</v>
      </c>
      <c r="D443" s="223" t="s">
        <v>1700</v>
      </c>
      <c r="F443" s="224"/>
      <c r="I443" s="223" t="s">
        <v>96</v>
      </c>
      <c r="O443" s="227"/>
    </row>
    <row r="444" spans="1:15" s="223" customFormat="1" ht="27.75">
      <c r="A444" s="248">
        <v>800708</v>
      </c>
      <c r="B444" s="248" t="s">
        <v>1701</v>
      </c>
      <c r="C444" s="248" t="s">
        <v>266</v>
      </c>
      <c r="D444" s="223" t="s">
        <v>1018</v>
      </c>
      <c r="F444" s="224"/>
      <c r="I444" s="223" t="s">
        <v>96</v>
      </c>
      <c r="O444" s="225"/>
    </row>
    <row r="445" spans="1:15" s="223" customFormat="1" ht="30">
      <c r="A445" s="248">
        <v>800709</v>
      </c>
      <c r="B445" s="248" t="s">
        <v>1702</v>
      </c>
      <c r="C445" s="248" t="s">
        <v>1222</v>
      </c>
      <c r="D445" s="223" t="s">
        <v>1223</v>
      </c>
      <c r="F445" s="224"/>
      <c r="I445" s="223" t="s">
        <v>96</v>
      </c>
      <c r="O445" s="227"/>
    </row>
    <row r="446" spans="1:15" s="223" customFormat="1" ht="30">
      <c r="A446" s="248">
        <v>800710</v>
      </c>
      <c r="B446" s="248" t="s">
        <v>518</v>
      </c>
      <c r="C446" s="248" t="s">
        <v>220</v>
      </c>
      <c r="D446" s="223" t="s">
        <v>1703</v>
      </c>
      <c r="F446" s="224"/>
      <c r="I446" s="223" t="s">
        <v>96</v>
      </c>
      <c r="O446" s="227"/>
    </row>
    <row r="447" spans="1:15" s="223" customFormat="1" ht="30">
      <c r="A447" s="248">
        <v>800711</v>
      </c>
      <c r="B447" s="248" t="s">
        <v>518</v>
      </c>
      <c r="C447" s="248" t="s">
        <v>111</v>
      </c>
      <c r="D447" s="223" t="s">
        <v>1704</v>
      </c>
      <c r="F447" s="224"/>
      <c r="I447" s="223" t="s">
        <v>96</v>
      </c>
      <c r="O447" s="227"/>
    </row>
    <row r="448" spans="1:15" s="223" customFormat="1" ht="30">
      <c r="A448" s="248">
        <v>800712</v>
      </c>
      <c r="B448" s="248" t="s">
        <v>1705</v>
      </c>
      <c r="C448" s="248" t="s">
        <v>277</v>
      </c>
      <c r="D448" s="223" t="s">
        <v>1706</v>
      </c>
      <c r="F448" s="224"/>
      <c r="I448" s="223" t="s">
        <v>96</v>
      </c>
      <c r="O448" s="227"/>
    </row>
    <row r="449" spans="1:15" s="223" customFormat="1" ht="27.75">
      <c r="A449" s="248">
        <v>800715</v>
      </c>
      <c r="B449" s="248" t="s">
        <v>1707</v>
      </c>
      <c r="C449" s="248" t="s">
        <v>1708</v>
      </c>
      <c r="D449" s="223" t="s">
        <v>1018</v>
      </c>
      <c r="F449" s="224"/>
      <c r="I449" s="223" t="s">
        <v>96</v>
      </c>
      <c r="O449" s="225"/>
    </row>
    <row r="450" spans="1:15" s="223" customFormat="1" ht="30">
      <c r="A450" s="248">
        <v>800716</v>
      </c>
      <c r="B450" s="248" t="s">
        <v>1709</v>
      </c>
      <c r="C450" s="248" t="s">
        <v>112</v>
      </c>
      <c r="D450" s="223" t="s">
        <v>1710</v>
      </c>
      <c r="F450" s="224"/>
      <c r="I450" s="223" t="s">
        <v>96</v>
      </c>
      <c r="O450" s="227"/>
    </row>
    <row r="451" spans="1:15" s="223" customFormat="1" ht="30">
      <c r="A451" s="248">
        <v>800717</v>
      </c>
      <c r="B451" s="248" t="s">
        <v>1711</v>
      </c>
      <c r="C451" s="248" t="s">
        <v>183</v>
      </c>
      <c r="D451" s="223" t="s">
        <v>1012</v>
      </c>
      <c r="F451" s="224"/>
      <c r="I451" s="223" t="s">
        <v>96</v>
      </c>
      <c r="O451" s="227"/>
    </row>
    <row r="452" spans="1:15" s="223" customFormat="1" ht="30">
      <c r="A452" s="248">
        <v>800720</v>
      </c>
      <c r="B452" s="248" t="s">
        <v>1712</v>
      </c>
      <c r="C452" s="248" t="s">
        <v>532</v>
      </c>
      <c r="D452" s="223" t="s">
        <v>1255</v>
      </c>
      <c r="F452" s="224"/>
      <c r="I452" s="223" t="s">
        <v>96</v>
      </c>
      <c r="O452" s="227"/>
    </row>
    <row r="453" spans="1:15" s="223" customFormat="1" ht="33">
      <c r="A453" s="248">
        <v>800721</v>
      </c>
      <c r="B453" s="248" t="s">
        <v>1713</v>
      </c>
      <c r="C453" s="248" t="s">
        <v>1714</v>
      </c>
      <c r="D453" s="223" t="s">
        <v>1715</v>
      </c>
      <c r="F453" s="224"/>
      <c r="I453" s="223" t="s">
        <v>96</v>
      </c>
      <c r="O453" s="231"/>
    </row>
    <row r="454" spans="1:15" s="223" customFormat="1" ht="30">
      <c r="A454" s="248">
        <v>800723</v>
      </c>
      <c r="B454" s="248" t="s">
        <v>1716</v>
      </c>
      <c r="C454" s="248" t="s">
        <v>573</v>
      </c>
      <c r="D454" s="223" t="s">
        <v>1687</v>
      </c>
      <c r="F454" s="224"/>
      <c r="I454" s="223" t="s">
        <v>96</v>
      </c>
      <c r="O454" s="227"/>
    </row>
    <row r="455" spans="1:15" s="223" customFormat="1" ht="27">
      <c r="A455" s="248">
        <v>800724</v>
      </c>
      <c r="B455" s="248" t="s">
        <v>669</v>
      </c>
      <c r="C455" s="248" t="s">
        <v>1717</v>
      </c>
      <c r="D455" s="223" t="s">
        <v>1718</v>
      </c>
      <c r="F455" s="224"/>
      <c r="I455" s="223" t="s">
        <v>96</v>
      </c>
      <c r="O455" s="236"/>
    </row>
    <row r="456" spans="1:15" s="223" customFormat="1" ht="30">
      <c r="A456" s="248">
        <v>800725</v>
      </c>
      <c r="B456" s="248" t="s">
        <v>1719</v>
      </c>
      <c r="C456" s="248" t="s">
        <v>123</v>
      </c>
      <c r="D456" s="223" t="s">
        <v>1125</v>
      </c>
      <c r="F456" s="224"/>
      <c r="I456" s="223" t="s">
        <v>96</v>
      </c>
      <c r="O456" s="227"/>
    </row>
    <row r="457" spans="1:15" s="223" customFormat="1" ht="30">
      <c r="A457" s="248">
        <v>800727</v>
      </c>
      <c r="B457" s="248" t="s">
        <v>1720</v>
      </c>
      <c r="C457" s="248" t="s">
        <v>166</v>
      </c>
      <c r="D457" s="223" t="s">
        <v>1721</v>
      </c>
      <c r="F457" s="224"/>
      <c r="I457" s="223" t="s">
        <v>96</v>
      </c>
      <c r="O457" s="227"/>
    </row>
    <row r="458" spans="1:15" s="223" customFormat="1" ht="30">
      <c r="A458" s="248">
        <v>800728</v>
      </c>
      <c r="B458" s="248" t="s">
        <v>1722</v>
      </c>
      <c r="C458" s="248" t="s">
        <v>122</v>
      </c>
      <c r="D458" s="223" t="s">
        <v>1032</v>
      </c>
      <c r="F458" s="224"/>
      <c r="I458" s="223" t="s">
        <v>96</v>
      </c>
      <c r="O458" s="227"/>
    </row>
    <row r="459" spans="1:15" s="223" customFormat="1" ht="30">
      <c r="A459" s="248">
        <v>800731</v>
      </c>
      <c r="B459" s="248" t="s">
        <v>1723</v>
      </c>
      <c r="C459" s="248" t="s">
        <v>553</v>
      </c>
      <c r="D459" s="223" t="s">
        <v>1012</v>
      </c>
      <c r="F459" s="224"/>
      <c r="I459" s="223" t="s">
        <v>96</v>
      </c>
      <c r="O459" s="227"/>
    </row>
    <row r="460" spans="1:15" s="223" customFormat="1" ht="30">
      <c r="A460" s="248">
        <v>800733</v>
      </c>
      <c r="B460" s="248" t="s">
        <v>1724</v>
      </c>
      <c r="C460" s="248" t="s">
        <v>149</v>
      </c>
      <c r="D460" s="223" t="s">
        <v>1314</v>
      </c>
      <c r="F460" s="224"/>
      <c r="I460" s="223" t="s">
        <v>96</v>
      </c>
      <c r="O460" s="227"/>
    </row>
    <row r="461" spans="1:15" s="223" customFormat="1" ht="30">
      <c r="A461" s="248">
        <v>800735</v>
      </c>
      <c r="B461" s="248" t="s">
        <v>1725</v>
      </c>
      <c r="C461" s="248" t="s">
        <v>156</v>
      </c>
      <c r="D461" s="223" t="s">
        <v>1726</v>
      </c>
      <c r="F461" s="224"/>
      <c r="I461" s="223" t="s">
        <v>96</v>
      </c>
      <c r="O461" s="227"/>
    </row>
    <row r="462" spans="1:15" s="223" customFormat="1" ht="27.75">
      <c r="A462" s="248">
        <v>800737</v>
      </c>
      <c r="B462" s="248" t="s">
        <v>1727</v>
      </c>
      <c r="C462" s="248" t="s">
        <v>287</v>
      </c>
      <c r="D462" s="223" t="s">
        <v>1059</v>
      </c>
      <c r="F462" s="224"/>
      <c r="I462" s="223" t="s">
        <v>96</v>
      </c>
      <c r="O462" s="225"/>
    </row>
    <row r="463" spans="1:15" s="223" customFormat="1" ht="30">
      <c r="A463" s="248">
        <v>800738</v>
      </c>
      <c r="B463" s="248" t="s">
        <v>1728</v>
      </c>
      <c r="C463" s="248" t="s">
        <v>101</v>
      </c>
      <c r="D463" s="223" t="s">
        <v>1005</v>
      </c>
      <c r="F463" s="224"/>
      <c r="I463" s="223" t="s">
        <v>96</v>
      </c>
      <c r="O463" s="227"/>
    </row>
    <row r="464" spans="1:15" s="223" customFormat="1" ht="30">
      <c r="A464" s="248">
        <v>800739</v>
      </c>
      <c r="B464" s="248" t="s">
        <v>1729</v>
      </c>
      <c r="C464" s="248" t="s">
        <v>287</v>
      </c>
      <c r="D464" s="223" t="s">
        <v>1333</v>
      </c>
      <c r="F464" s="224"/>
      <c r="I464" s="223" t="s">
        <v>96</v>
      </c>
      <c r="K464" s="235"/>
      <c r="L464" s="235"/>
      <c r="O464" s="227"/>
    </row>
    <row r="465" spans="1:15" s="223" customFormat="1" ht="30">
      <c r="A465" s="248">
        <v>800740</v>
      </c>
      <c r="B465" s="248" t="s">
        <v>1730</v>
      </c>
      <c r="C465" s="248" t="s">
        <v>183</v>
      </c>
      <c r="D465" s="223" t="s">
        <v>1012</v>
      </c>
      <c r="F465" s="224"/>
      <c r="I465" s="223" t="s">
        <v>96</v>
      </c>
      <c r="O465" s="227"/>
    </row>
    <row r="466" spans="1:15" s="223" customFormat="1" ht="30">
      <c r="A466" s="248">
        <v>800741</v>
      </c>
      <c r="B466" s="248" t="s">
        <v>1731</v>
      </c>
      <c r="C466" s="248" t="s">
        <v>126</v>
      </c>
      <c r="D466" s="223" t="s">
        <v>1030</v>
      </c>
      <c r="F466" s="224"/>
      <c r="I466" s="223" t="s">
        <v>96</v>
      </c>
      <c r="O466" s="227"/>
    </row>
    <row r="467" spans="1:15" s="223" customFormat="1" ht="30">
      <c r="A467" s="248">
        <v>800742</v>
      </c>
      <c r="B467" s="248" t="s">
        <v>424</v>
      </c>
      <c r="C467" s="248" t="s">
        <v>127</v>
      </c>
      <c r="D467" s="223" t="s">
        <v>1012</v>
      </c>
      <c r="F467" s="224"/>
      <c r="I467" s="223" t="s">
        <v>96</v>
      </c>
      <c r="O467" s="227"/>
    </row>
    <row r="468" spans="1:15" s="223" customFormat="1" ht="30">
      <c r="A468" s="248">
        <v>800743</v>
      </c>
      <c r="B468" s="248" t="s">
        <v>1732</v>
      </c>
      <c r="C468" s="248" t="s">
        <v>183</v>
      </c>
      <c r="D468" s="223" t="s">
        <v>186</v>
      </c>
      <c r="F468" s="224"/>
      <c r="I468" s="223" t="s">
        <v>96</v>
      </c>
      <c r="O468" s="227"/>
    </row>
    <row r="469" spans="1:15" s="223" customFormat="1" ht="30">
      <c r="A469" s="248">
        <v>800745</v>
      </c>
      <c r="B469" s="248" t="s">
        <v>1733</v>
      </c>
      <c r="C469" s="248" t="s">
        <v>735</v>
      </c>
      <c r="D469" s="223" t="s">
        <v>1293</v>
      </c>
      <c r="F469" s="224"/>
      <c r="I469" s="223" t="s">
        <v>96</v>
      </c>
      <c r="O469" s="233"/>
    </row>
    <row r="470" spans="1:15" s="223" customFormat="1" ht="30">
      <c r="A470" s="248">
        <v>800746</v>
      </c>
      <c r="B470" s="248" t="s">
        <v>122</v>
      </c>
      <c r="C470" s="248" t="s">
        <v>111</v>
      </c>
      <c r="D470" s="223" t="s">
        <v>1495</v>
      </c>
      <c r="F470" s="224"/>
      <c r="I470" s="223" t="s">
        <v>96</v>
      </c>
      <c r="O470" s="227"/>
    </row>
    <row r="471" spans="1:15" s="223" customFormat="1" ht="30">
      <c r="A471" s="248">
        <v>800748</v>
      </c>
      <c r="B471" s="248" t="s">
        <v>1734</v>
      </c>
      <c r="C471" s="248" t="s">
        <v>127</v>
      </c>
      <c r="D471" s="223" t="s">
        <v>1735</v>
      </c>
      <c r="F471" s="224"/>
      <c r="I471" s="223" t="s">
        <v>96</v>
      </c>
      <c r="O471" s="227"/>
    </row>
    <row r="472" spans="1:15" s="223" customFormat="1" ht="30">
      <c r="A472" s="248">
        <v>800750</v>
      </c>
      <c r="B472" s="248" t="s">
        <v>1736</v>
      </c>
      <c r="C472" s="248" t="s">
        <v>149</v>
      </c>
      <c r="D472" s="223" t="s">
        <v>1039</v>
      </c>
      <c r="F472" s="224"/>
      <c r="I472" s="223" t="s">
        <v>96</v>
      </c>
      <c r="O472" s="227"/>
    </row>
    <row r="473" spans="1:15" s="223" customFormat="1" ht="30">
      <c r="A473" s="248">
        <v>800751</v>
      </c>
      <c r="B473" s="248" t="s">
        <v>1737</v>
      </c>
      <c r="C473" s="248" t="s">
        <v>103</v>
      </c>
      <c r="D473" s="223" t="s">
        <v>1220</v>
      </c>
      <c r="F473" s="224"/>
      <c r="I473" s="223" t="s">
        <v>96</v>
      </c>
      <c r="O473" s="227"/>
    </row>
    <row r="474" spans="1:15" s="223" customFormat="1" ht="30">
      <c r="A474" s="248">
        <v>800752</v>
      </c>
      <c r="B474" s="248" t="s">
        <v>1738</v>
      </c>
      <c r="C474" s="248" t="s">
        <v>183</v>
      </c>
      <c r="D474" s="223" t="s">
        <v>1165</v>
      </c>
      <c r="F474" s="224"/>
      <c r="I474" s="223" t="s">
        <v>96</v>
      </c>
      <c r="O474" s="227"/>
    </row>
    <row r="475" spans="1:15" s="223" customFormat="1" ht="30">
      <c r="A475" s="248">
        <v>800753</v>
      </c>
      <c r="B475" s="248" t="s">
        <v>1739</v>
      </c>
      <c r="C475" s="248" t="s">
        <v>1740</v>
      </c>
      <c r="D475" s="223" t="s">
        <v>1741</v>
      </c>
      <c r="F475" s="224"/>
      <c r="I475" s="223" t="s">
        <v>96</v>
      </c>
      <c r="O475" s="227"/>
    </row>
    <row r="476" spans="1:15" s="223" customFormat="1" ht="30">
      <c r="A476" s="248">
        <v>800755</v>
      </c>
      <c r="B476" s="248" t="s">
        <v>1742</v>
      </c>
      <c r="C476" s="248" t="s">
        <v>1743</v>
      </c>
      <c r="D476" s="223" t="s">
        <v>1744</v>
      </c>
      <c r="F476" s="224"/>
      <c r="I476" s="223" t="s">
        <v>96</v>
      </c>
      <c r="O476" s="227"/>
    </row>
    <row r="477" spans="1:15" s="223" customFormat="1" ht="30">
      <c r="A477" s="248">
        <v>800756</v>
      </c>
      <c r="B477" s="248" t="s">
        <v>1745</v>
      </c>
      <c r="C477" s="248" t="s">
        <v>196</v>
      </c>
      <c r="D477" s="223" t="s">
        <v>1089</v>
      </c>
      <c r="F477" s="224"/>
      <c r="I477" s="223" t="s">
        <v>96</v>
      </c>
      <c r="O477" s="227"/>
    </row>
    <row r="478" spans="1:15" s="223" customFormat="1" ht="30">
      <c r="A478" s="248">
        <v>800759</v>
      </c>
      <c r="B478" s="248" t="s">
        <v>1746</v>
      </c>
      <c r="C478" s="248" t="s">
        <v>150</v>
      </c>
      <c r="D478" s="223" t="s">
        <v>1223</v>
      </c>
      <c r="F478" s="224"/>
      <c r="I478" s="223" t="s">
        <v>96</v>
      </c>
      <c r="O478" s="227"/>
    </row>
    <row r="479" spans="1:15" s="223" customFormat="1" ht="30">
      <c r="A479" s="248">
        <v>800760</v>
      </c>
      <c r="B479" s="248" t="s">
        <v>1747</v>
      </c>
      <c r="C479" s="248" t="s">
        <v>769</v>
      </c>
      <c r="D479" s="223" t="s">
        <v>1377</v>
      </c>
      <c r="F479" s="224"/>
      <c r="I479" s="223" t="s">
        <v>96</v>
      </c>
      <c r="O479" s="227"/>
    </row>
    <row r="480" spans="1:15" s="223" customFormat="1" ht="33">
      <c r="A480" s="248">
        <v>800761</v>
      </c>
      <c r="B480" s="248" t="s">
        <v>1748</v>
      </c>
      <c r="C480" s="248" t="s">
        <v>232</v>
      </c>
      <c r="D480" s="223" t="s">
        <v>1286</v>
      </c>
      <c r="F480" s="224"/>
      <c r="I480" s="223" t="s">
        <v>96</v>
      </c>
      <c r="O480" s="231"/>
    </row>
    <row r="481" spans="1:15" s="223" customFormat="1" ht="30">
      <c r="A481" s="248">
        <v>800764</v>
      </c>
      <c r="B481" s="248" t="s">
        <v>522</v>
      </c>
      <c r="C481" s="248" t="s">
        <v>101</v>
      </c>
      <c r="D481" s="223" t="s">
        <v>1018</v>
      </c>
      <c r="F481" s="224"/>
      <c r="I481" s="223" t="s">
        <v>96</v>
      </c>
      <c r="O481" s="227"/>
    </row>
    <row r="482" spans="1:15" s="223" customFormat="1" ht="30">
      <c r="A482" s="248">
        <v>800765</v>
      </c>
      <c r="B482" s="248" t="s">
        <v>522</v>
      </c>
      <c r="C482" s="248" t="s">
        <v>101</v>
      </c>
      <c r="D482" s="223" t="s">
        <v>1749</v>
      </c>
      <c r="F482" s="224"/>
      <c r="I482" s="223" t="s">
        <v>96</v>
      </c>
      <c r="O482" s="227"/>
    </row>
    <row r="483" spans="1:15" s="223" customFormat="1" ht="30">
      <c r="A483" s="248">
        <v>800766</v>
      </c>
      <c r="B483" s="248" t="s">
        <v>1750</v>
      </c>
      <c r="C483" s="248" t="s">
        <v>106</v>
      </c>
      <c r="D483" s="223" t="s">
        <v>1751</v>
      </c>
      <c r="F483" s="224"/>
      <c r="I483" s="223" t="s">
        <v>96</v>
      </c>
      <c r="O483" s="227"/>
    </row>
    <row r="484" spans="1:15" s="223" customFormat="1" ht="30">
      <c r="A484" s="248">
        <v>800771</v>
      </c>
      <c r="B484" s="248" t="s">
        <v>1752</v>
      </c>
      <c r="C484" s="248" t="s">
        <v>174</v>
      </c>
      <c r="D484" s="223" t="s">
        <v>1039</v>
      </c>
      <c r="F484" s="224"/>
      <c r="I484" s="223" t="s">
        <v>96</v>
      </c>
      <c r="O484" s="227"/>
    </row>
    <row r="485" spans="1:15" s="223" customFormat="1" ht="27.75">
      <c r="A485" s="248">
        <v>800772</v>
      </c>
      <c r="B485" s="248" t="s">
        <v>1753</v>
      </c>
      <c r="C485" s="248" t="s">
        <v>362</v>
      </c>
      <c r="D485" s="223" t="s">
        <v>1220</v>
      </c>
      <c r="F485" s="224"/>
      <c r="I485" s="223" t="s">
        <v>96</v>
      </c>
      <c r="O485" s="225"/>
    </row>
    <row r="486" spans="1:15" s="223" customFormat="1" ht="30">
      <c r="A486" s="248">
        <v>800773</v>
      </c>
      <c r="B486" s="248" t="s">
        <v>1754</v>
      </c>
      <c r="C486" s="248" t="s">
        <v>462</v>
      </c>
      <c r="D486" s="223" t="s">
        <v>1026</v>
      </c>
      <c r="F486" s="224"/>
      <c r="I486" s="223" t="s">
        <v>96</v>
      </c>
      <c r="O486" s="227"/>
    </row>
    <row r="487" spans="1:15" s="223" customFormat="1" ht="30">
      <c r="A487" s="248">
        <v>800774</v>
      </c>
      <c r="B487" s="248" t="s">
        <v>1755</v>
      </c>
      <c r="C487" s="248" t="s">
        <v>115</v>
      </c>
      <c r="D487" s="223" t="s">
        <v>1005</v>
      </c>
      <c r="F487" s="224"/>
      <c r="I487" s="223" t="s">
        <v>96</v>
      </c>
      <c r="O487" s="227"/>
    </row>
    <row r="488" spans="1:15" s="223" customFormat="1" ht="30">
      <c r="A488" s="248">
        <v>800779</v>
      </c>
      <c r="B488" s="248" t="s">
        <v>1756</v>
      </c>
      <c r="C488" s="248" t="s">
        <v>1757</v>
      </c>
      <c r="D488" s="223" t="s">
        <v>1030</v>
      </c>
      <c r="F488" s="224"/>
      <c r="I488" s="223" t="s">
        <v>96</v>
      </c>
      <c r="K488" s="235"/>
      <c r="L488" s="235"/>
      <c r="O488" s="227"/>
    </row>
    <row r="489" spans="1:15" s="223" customFormat="1" ht="30">
      <c r="A489" s="248">
        <v>800783</v>
      </c>
      <c r="B489" s="248" t="s">
        <v>367</v>
      </c>
      <c r="C489" s="248" t="s">
        <v>111</v>
      </c>
      <c r="D489" s="223" t="s">
        <v>1170</v>
      </c>
      <c r="F489" s="224"/>
      <c r="I489" s="223" t="s">
        <v>96</v>
      </c>
      <c r="O489" s="227"/>
    </row>
    <row r="490" spans="1:15" s="223" customFormat="1" ht="30">
      <c r="A490" s="248">
        <v>800784</v>
      </c>
      <c r="B490" s="248" t="s">
        <v>1758</v>
      </c>
      <c r="C490" s="248" t="s">
        <v>172</v>
      </c>
      <c r="D490" s="223" t="s">
        <v>1675</v>
      </c>
      <c r="F490" s="224"/>
      <c r="I490" s="223" t="s">
        <v>96</v>
      </c>
      <c r="O490" s="227"/>
    </row>
    <row r="491" spans="1:15" s="223" customFormat="1" ht="30">
      <c r="A491" s="248">
        <v>800785</v>
      </c>
      <c r="B491" s="248" t="s">
        <v>872</v>
      </c>
      <c r="C491" s="248" t="s">
        <v>306</v>
      </c>
      <c r="D491" s="223" t="s">
        <v>1759</v>
      </c>
      <c r="F491" s="224"/>
      <c r="I491" s="223" t="s">
        <v>96</v>
      </c>
      <c r="O491" s="227"/>
    </row>
    <row r="492" spans="1:15" s="223" customFormat="1" ht="30">
      <c r="A492" s="248">
        <v>800786</v>
      </c>
      <c r="B492" s="248" t="s">
        <v>1760</v>
      </c>
      <c r="C492" s="248" t="s">
        <v>1761</v>
      </c>
      <c r="D492" s="223" t="s">
        <v>1295</v>
      </c>
      <c r="F492" s="224"/>
      <c r="I492" s="223" t="s">
        <v>96</v>
      </c>
      <c r="O492" s="227"/>
    </row>
    <row r="493" spans="1:15" s="223" customFormat="1" ht="30">
      <c r="A493" s="248">
        <v>800788</v>
      </c>
      <c r="B493" s="248" t="s">
        <v>1762</v>
      </c>
      <c r="C493" s="248" t="s">
        <v>156</v>
      </c>
      <c r="D493" s="223" t="s">
        <v>1763</v>
      </c>
      <c r="F493" s="224"/>
      <c r="I493" s="223" t="s">
        <v>96</v>
      </c>
      <c r="O493" s="227"/>
    </row>
    <row r="494" spans="1:15" s="223" customFormat="1" ht="30">
      <c r="A494" s="248">
        <v>800789</v>
      </c>
      <c r="B494" s="248" t="s">
        <v>1764</v>
      </c>
      <c r="C494" s="248" t="s">
        <v>106</v>
      </c>
      <c r="D494" s="223" t="s">
        <v>1335</v>
      </c>
      <c r="F494" s="224"/>
      <c r="I494" s="223" t="s">
        <v>96</v>
      </c>
      <c r="O494" s="227"/>
    </row>
    <row r="495" spans="1:15" s="223" customFormat="1" ht="30">
      <c r="A495" s="248">
        <v>800790</v>
      </c>
      <c r="B495" s="248" t="s">
        <v>1765</v>
      </c>
      <c r="C495" s="248" t="s">
        <v>123</v>
      </c>
      <c r="D495" s="223" t="s">
        <v>1286</v>
      </c>
      <c r="F495" s="224"/>
      <c r="I495" s="223" t="s">
        <v>96</v>
      </c>
      <c r="O495" s="227"/>
    </row>
    <row r="496" spans="1:15" s="223" customFormat="1" ht="30">
      <c r="A496" s="248">
        <v>800793</v>
      </c>
      <c r="B496" s="248" t="s">
        <v>1766</v>
      </c>
      <c r="C496" s="248" t="s">
        <v>106</v>
      </c>
      <c r="D496" s="223" t="s">
        <v>204</v>
      </c>
      <c r="F496" s="224"/>
      <c r="I496" s="223" t="s">
        <v>96</v>
      </c>
      <c r="K496" s="235"/>
      <c r="L496" s="235"/>
      <c r="O496" s="227"/>
    </row>
    <row r="497" spans="1:15" s="223" customFormat="1" ht="30">
      <c r="A497" s="248">
        <v>800794</v>
      </c>
      <c r="B497" s="248" t="s">
        <v>1767</v>
      </c>
      <c r="C497" s="248" t="s">
        <v>106</v>
      </c>
      <c r="D497" s="223" t="s">
        <v>1768</v>
      </c>
      <c r="F497" s="224"/>
      <c r="I497" s="223" t="s">
        <v>96</v>
      </c>
      <c r="O497" s="227"/>
    </row>
    <row r="498" spans="1:15" s="223" customFormat="1" ht="30">
      <c r="A498" s="248">
        <v>800795</v>
      </c>
      <c r="B498" s="248" t="s">
        <v>1769</v>
      </c>
      <c r="C498" s="248" t="s">
        <v>95</v>
      </c>
      <c r="D498" s="223" t="s">
        <v>1185</v>
      </c>
      <c r="F498" s="224"/>
      <c r="I498" s="223" t="s">
        <v>96</v>
      </c>
      <c r="O498" s="227"/>
    </row>
    <row r="499" spans="1:15" s="223" customFormat="1" ht="30">
      <c r="A499" s="248">
        <v>800798</v>
      </c>
      <c r="B499" s="248" t="s">
        <v>1770</v>
      </c>
      <c r="C499" s="248" t="s">
        <v>258</v>
      </c>
      <c r="D499" s="223" t="s">
        <v>1012</v>
      </c>
      <c r="F499" s="224"/>
      <c r="I499" s="223" t="s">
        <v>96</v>
      </c>
      <c r="O499" s="227"/>
    </row>
    <row r="500" spans="1:15" s="223" customFormat="1" ht="27.75">
      <c r="A500" s="248">
        <v>800800</v>
      </c>
      <c r="B500" s="248" t="s">
        <v>1771</v>
      </c>
      <c r="C500" s="248" t="s">
        <v>106</v>
      </c>
      <c r="D500" s="223" t="s">
        <v>1772</v>
      </c>
      <c r="F500" s="224"/>
      <c r="I500" s="223" t="s">
        <v>96</v>
      </c>
      <c r="O500" s="225"/>
    </row>
    <row r="501" spans="1:15" s="223" customFormat="1" ht="30">
      <c r="A501" s="248">
        <v>800801</v>
      </c>
      <c r="B501" s="248" t="s">
        <v>1773</v>
      </c>
      <c r="C501" s="248" t="s">
        <v>99</v>
      </c>
      <c r="D501" s="223" t="s">
        <v>1012</v>
      </c>
      <c r="F501" s="224"/>
      <c r="I501" s="223" t="s">
        <v>96</v>
      </c>
      <c r="O501" s="227"/>
    </row>
    <row r="502" spans="1:15" s="223" customFormat="1" ht="30">
      <c r="A502" s="248">
        <v>800802</v>
      </c>
      <c r="B502" s="248" t="s">
        <v>1774</v>
      </c>
      <c r="C502" s="248" t="s">
        <v>106</v>
      </c>
      <c r="D502" s="223" t="s">
        <v>1057</v>
      </c>
      <c r="F502" s="224"/>
      <c r="I502" s="223" t="s">
        <v>96</v>
      </c>
      <c r="O502" s="227"/>
    </row>
    <row r="503" spans="1:15" s="223" customFormat="1" ht="30">
      <c r="A503" s="248">
        <v>800805</v>
      </c>
      <c r="B503" s="248" t="s">
        <v>1775</v>
      </c>
      <c r="C503" s="248" t="s">
        <v>297</v>
      </c>
      <c r="D503" s="223" t="s">
        <v>1066</v>
      </c>
      <c r="F503" s="224"/>
      <c r="I503" s="223" t="s">
        <v>96</v>
      </c>
      <c r="O503" s="227"/>
    </row>
    <row r="504" spans="1:15" s="223" customFormat="1" ht="27.75">
      <c r="A504" s="248">
        <v>800806</v>
      </c>
      <c r="B504" s="248" t="s">
        <v>1776</v>
      </c>
      <c r="C504" s="248" t="s">
        <v>226</v>
      </c>
      <c r="D504" s="223" t="s">
        <v>1408</v>
      </c>
      <c r="F504" s="224"/>
      <c r="I504" s="223" t="s">
        <v>96</v>
      </c>
      <c r="K504" s="235"/>
      <c r="L504" s="235"/>
      <c r="O504" s="225"/>
    </row>
    <row r="505" spans="1:15" s="223" customFormat="1" ht="30">
      <c r="A505" s="248">
        <v>800809</v>
      </c>
      <c r="B505" s="248" t="s">
        <v>1777</v>
      </c>
      <c r="C505" s="248" t="s">
        <v>222</v>
      </c>
      <c r="D505" s="223" t="s">
        <v>1687</v>
      </c>
      <c r="F505" s="224"/>
      <c r="I505" s="223" t="s">
        <v>96</v>
      </c>
      <c r="O505" s="227"/>
    </row>
    <row r="506" spans="1:15" s="223" customFormat="1" ht="30">
      <c r="A506" s="248">
        <v>800810</v>
      </c>
      <c r="B506" s="248" t="s">
        <v>1778</v>
      </c>
      <c r="C506" s="248" t="s">
        <v>214</v>
      </c>
      <c r="D506" s="223" t="s">
        <v>1779</v>
      </c>
      <c r="F506" s="224"/>
      <c r="I506" s="223" t="s">
        <v>96</v>
      </c>
      <c r="K506" s="235"/>
      <c r="L506" s="235"/>
      <c r="O506" s="227"/>
    </row>
    <row r="507" spans="1:15" s="223" customFormat="1" ht="30">
      <c r="A507" s="248">
        <v>800811</v>
      </c>
      <c r="B507" s="248" t="s">
        <v>1780</v>
      </c>
      <c r="C507" s="248" t="s">
        <v>106</v>
      </c>
      <c r="D507" s="223" t="s">
        <v>787</v>
      </c>
      <c r="F507" s="224"/>
      <c r="I507" s="223" t="s">
        <v>96</v>
      </c>
      <c r="O507" s="227"/>
    </row>
    <row r="508" spans="1:15" s="223" customFormat="1" ht="30">
      <c r="A508" s="248">
        <v>800812</v>
      </c>
      <c r="B508" s="248" t="s">
        <v>1781</v>
      </c>
      <c r="C508" s="248" t="s">
        <v>326</v>
      </c>
      <c r="D508" s="223" t="s">
        <v>1161</v>
      </c>
      <c r="F508" s="224"/>
      <c r="I508" s="223" t="s">
        <v>96</v>
      </c>
      <c r="O508" s="227"/>
    </row>
    <row r="509" spans="1:15" s="223" customFormat="1" ht="30">
      <c r="A509" s="248">
        <v>800813</v>
      </c>
      <c r="B509" s="248" t="s">
        <v>1782</v>
      </c>
      <c r="C509" s="248" t="s">
        <v>111</v>
      </c>
      <c r="D509" s="223" t="s">
        <v>1783</v>
      </c>
      <c r="F509" s="224"/>
      <c r="I509" s="223" t="s">
        <v>96</v>
      </c>
      <c r="O509" s="227"/>
    </row>
    <row r="510" spans="1:15" s="223" customFormat="1" ht="30">
      <c r="A510" s="248">
        <v>800814</v>
      </c>
      <c r="B510" s="248" t="s">
        <v>1784</v>
      </c>
      <c r="C510" s="248" t="s">
        <v>95</v>
      </c>
      <c r="D510" s="223" t="s">
        <v>1120</v>
      </c>
      <c r="F510" s="224"/>
      <c r="I510" s="223" t="s">
        <v>96</v>
      </c>
      <c r="O510" s="227"/>
    </row>
    <row r="511" spans="1:15" s="223" customFormat="1" ht="30">
      <c r="A511" s="248">
        <v>800816</v>
      </c>
      <c r="B511" s="248" t="s">
        <v>1785</v>
      </c>
      <c r="C511" s="248" t="s">
        <v>1786</v>
      </c>
      <c r="D511" s="223" t="s">
        <v>1787</v>
      </c>
      <c r="F511" s="224"/>
      <c r="I511" s="223" t="s">
        <v>96</v>
      </c>
      <c r="O511" s="227"/>
    </row>
    <row r="512" spans="1:15" s="223" customFormat="1" ht="30">
      <c r="A512" s="248">
        <v>800817</v>
      </c>
      <c r="B512" s="248" t="s">
        <v>1788</v>
      </c>
      <c r="C512" s="248" t="s">
        <v>232</v>
      </c>
      <c r="D512" s="223" t="s">
        <v>1521</v>
      </c>
      <c r="F512" s="224"/>
      <c r="I512" s="223" t="s">
        <v>96</v>
      </c>
      <c r="O512" s="227"/>
    </row>
    <row r="513" spans="1:15" s="223" customFormat="1" ht="30">
      <c r="A513" s="248">
        <v>800820</v>
      </c>
      <c r="B513" s="248" t="s">
        <v>1789</v>
      </c>
      <c r="C513" s="248" t="s">
        <v>106</v>
      </c>
      <c r="D513" s="223" t="s">
        <v>1790</v>
      </c>
      <c r="F513" s="224"/>
      <c r="I513" s="223" t="s">
        <v>96</v>
      </c>
      <c r="O513" s="227"/>
    </row>
    <row r="514" spans="1:15" s="223" customFormat="1" ht="30">
      <c r="A514" s="248">
        <v>800821</v>
      </c>
      <c r="B514" s="248" t="s">
        <v>1791</v>
      </c>
      <c r="C514" s="248" t="s">
        <v>311</v>
      </c>
      <c r="D514" s="223" t="s">
        <v>1375</v>
      </c>
      <c r="F514" s="224"/>
      <c r="I514" s="223" t="s">
        <v>96</v>
      </c>
      <c r="K514" s="235"/>
      <c r="L514" s="235"/>
      <c r="O514" s="227"/>
    </row>
    <row r="515" spans="1:15" s="223" customFormat="1" ht="30">
      <c r="A515" s="248">
        <v>800822</v>
      </c>
      <c r="B515" s="248" t="s">
        <v>1792</v>
      </c>
      <c r="C515" s="248" t="s">
        <v>507</v>
      </c>
      <c r="D515" s="223" t="s">
        <v>1793</v>
      </c>
      <c r="F515" s="224"/>
      <c r="I515" s="223" t="s">
        <v>96</v>
      </c>
      <c r="O515" s="227"/>
    </row>
    <row r="516" spans="1:15" s="223" customFormat="1" ht="30">
      <c r="A516" s="248">
        <v>800824</v>
      </c>
      <c r="B516" s="248" t="s">
        <v>1794</v>
      </c>
      <c r="C516" s="248" t="s">
        <v>101</v>
      </c>
      <c r="D516" s="223" t="s">
        <v>1466</v>
      </c>
      <c r="F516" s="224"/>
      <c r="I516" s="223" t="s">
        <v>96</v>
      </c>
      <c r="O516" s="227"/>
    </row>
    <row r="517" spans="1:15" s="223" customFormat="1" ht="30">
      <c r="A517" s="248">
        <v>800825</v>
      </c>
      <c r="B517" s="248" t="s">
        <v>1795</v>
      </c>
      <c r="C517" s="248" t="s">
        <v>162</v>
      </c>
      <c r="D517" s="223" t="s">
        <v>1172</v>
      </c>
      <c r="F517" s="224"/>
      <c r="I517" s="223" t="s">
        <v>96</v>
      </c>
      <c r="O517" s="227"/>
    </row>
    <row r="518" spans="1:15" s="223" customFormat="1" ht="30">
      <c r="A518" s="248">
        <v>800828</v>
      </c>
      <c r="B518" s="248" t="s">
        <v>1796</v>
      </c>
      <c r="C518" s="248" t="s">
        <v>183</v>
      </c>
      <c r="D518" s="223" t="s">
        <v>1797</v>
      </c>
      <c r="F518" s="224"/>
      <c r="I518" s="223" t="s">
        <v>96</v>
      </c>
      <c r="O518" s="227"/>
    </row>
    <row r="519" spans="1:15" s="223" customFormat="1" ht="30">
      <c r="A519" s="248">
        <v>800829</v>
      </c>
      <c r="B519" s="248" t="s">
        <v>1798</v>
      </c>
      <c r="C519" s="248" t="s">
        <v>171</v>
      </c>
      <c r="D519" s="223" t="s">
        <v>1799</v>
      </c>
      <c r="F519" s="224"/>
      <c r="I519" s="223" t="s">
        <v>96</v>
      </c>
      <c r="O519" s="227"/>
    </row>
    <row r="520" spans="1:15" s="223" customFormat="1" ht="30">
      <c r="A520" s="248">
        <v>800830</v>
      </c>
      <c r="B520" s="248" t="s">
        <v>1800</v>
      </c>
      <c r="C520" s="248" t="s">
        <v>1801</v>
      </c>
      <c r="D520" s="223" t="s">
        <v>1802</v>
      </c>
      <c r="F520" s="224"/>
      <c r="I520" s="223" t="s">
        <v>96</v>
      </c>
      <c r="O520" s="227"/>
    </row>
    <row r="521" spans="1:15" s="223" customFormat="1" ht="30">
      <c r="A521" s="248">
        <v>800831</v>
      </c>
      <c r="B521" s="248" t="s">
        <v>1803</v>
      </c>
      <c r="C521" s="248" t="s">
        <v>101</v>
      </c>
      <c r="D521" s="223" t="s">
        <v>1804</v>
      </c>
      <c r="F521" s="224"/>
      <c r="I521" s="223" t="s">
        <v>96</v>
      </c>
      <c r="O521" s="227"/>
    </row>
    <row r="522" spans="1:15" s="223" customFormat="1" ht="27.75">
      <c r="A522" s="248">
        <v>800832</v>
      </c>
      <c r="B522" s="248" t="s">
        <v>1805</v>
      </c>
      <c r="C522" s="248" t="s">
        <v>758</v>
      </c>
      <c r="D522" s="223" t="s">
        <v>1018</v>
      </c>
      <c r="F522" s="224"/>
      <c r="I522" s="223" t="s">
        <v>96</v>
      </c>
      <c r="O522" s="225"/>
    </row>
    <row r="523" spans="1:15" s="223" customFormat="1" ht="30">
      <c r="A523" s="248">
        <v>800833</v>
      </c>
      <c r="B523" s="248" t="s">
        <v>1806</v>
      </c>
      <c r="C523" s="248" t="s">
        <v>95</v>
      </c>
      <c r="D523" s="223" t="s">
        <v>1012</v>
      </c>
      <c r="F523" s="224"/>
      <c r="I523" s="223" t="s">
        <v>96</v>
      </c>
      <c r="O523" s="227"/>
    </row>
    <row r="524" spans="1:15" s="223" customFormat="1" ht="30">
      <c r="A524" s="248">
        <v>800834</v>
      </c>
      <c r="B524" s="248" t="s">
        <v>1807</v>
      </c>
      <c r="C524" s="248" t="s">
        <v>362</v>
      </c>
      <c r="D524" s="223" t="s">
        <v>1808</v>
      </c>
      <c r="F524" s="224"/>
      <c r="I524" s="223" t="s">
        <v>96</v>
      </c>
      <c r="O524" s="227"/>
    </row>
    <row r="525" spans="1:15" s="223" customFormat="1" ht="30">
      <c r="A525" s="248">
        <v>800835</v>
      </c>
      <c r="B525" s="248" t="s">
        <v>1809</v>
      </c>
      <c r="C525" s="248" t="s">
        <v>101</v>
      </c>
      <c r="D525" s="223" t="s">
        <v>1810</v>
      </c>
      <c r="F525" s="224"/>
      <c r="I525" s="223" t="s">
        <v>96</v>
      </c>
      <c r="O525" s="227"/>
    </row>
    <row r="526" spans="1:15" s="223" customFormat="1" ht="30">
      <c r="A526" s="248">
        <v>800836</v>
      </c>
      <c r="B526" s="248" t="s">
        <v>1811</v>
      </c>
      <c r="C526" s="248" t="s">
        <v>140</v>
      </c>
      <c r="D526" s="223" t="s">
        <v>1012</v>
      </c>
      <c r="F526" s="224"/>
      <c r="I526" s="223" t="s">
        <v>96</v>
      </c>
      <c r="O526" s="227"/>
    </row>
    <row r="527" spans="1:15" s="223" customFormat="1" ht="30">
      <c r="A527" s="248">
        <v>800837</v>
      </c>
      <c r="B527" s="248" t="s">
        <v>1812</v>
      </c>
      <c r="C527" s="248" t="s">
        <v>214</v>
      </c>
      <c r="D527" s="223" t="s">
        <v>1813</v>
      </c>
      <c r="F527" s="224"/>
      <c r="I527" s="223" t="s">
        <v>96</v>
      </c>
      <c r="O527" s="227"/>
    </row>
    <row r="528" spans="1:15" s="223" customFormat="1" ht="30">
      <c r="A528" s="248">
        <v>800842</v>
      </c>
      <c r="B528" s="248" t="s">
        <v>1814</v>
      </c>
      <c r="C528" s="248" t="s">
        <v>179</v>
      </c>
      <c r="D528" s="223" t="s">
        <v>1815</v>
      </c>
      <c r="F528" s="224"/>
      <c r="I528" s="223" t="s">
        <v>96</v>
      </c>
      <c r="O528" s="227"/>
    </row>
    <row r="529" spans="1:15" s="223" customFormat="1" ht="30">
      <c r="A529" s="248">
        <v>800844</v>
      </c>
      <c r="B529" s="248" t="s">
        <v>1816</v>
      </c>
      <c r="C529" s="248" t="s">
        <v>206</v>
      </c>
      <c r="D529" s="223" t="s">
        <v>1172</v>
      </c>
      <c r="F529" s="224"/>
      <c r="I529" s="223" t="s">
        <v>96</v>
      </c>
      <c r="O529" s="227"/>
    </row>
    <row r="530" spans="1:15" s="223" customFormat="1" ht="30">
      <c r="A530" s="248">
        <v>800845</v>
      </c>
      <c r="B530" s="248" t="s">
        <v>1817</v>
      </c>
      <c r="C530" s="248" t="s">
        <v>161</v>
      </c>
      <c r="D530" s="223" t="s">
        <v>1818</v>
      </c>
      <c r="F530" s="224"/>
      <c r="I530" s="223" t="s">
        <v>96</v>
      </c>
      <c r="O530" s="227"/>
    </row>
    <row r="531" spans="1:15" s="223" customFormat="1" ht="30">
      <c r="A531" s="248">
        <v>800846</v>
      </c>
      <c r="B531" s="248" t="s">
        <v>1819</v>
      </c>
      <c r="C531" s="248" t="s">
        <v>183</v>
      </c>
      <c r="D531" s="223" t="s">
        <v>1034</v>
      </c>
      <c r="F531" s="224"/>
      <c r="I531" s="223" t="s">
        <v>96</v>
      </c>
      <c r="O531" s="227"/>
    </row>
    <row r="532" spans="1:15" s="223" customFormat="1" ht="27.75">
      <c r="A532" s="248">
        <v>800849</v>
      </c>
      <c r="B532" s="248" t="s">
        <v>1820</v>
      </c>
      <c r="C532" s="248" t="s">
        <v>1821</v>
      </c>
      <c r="D532" s="223" t="s">
        <v>1466</v>
      </c>
      <c r="F532" s="224"/>
      <c r="I532" s="223" t="s">
        <v>96</v>
      </c>
      <c r="O532" s="225"/>
    </row>
    <row r="533" spans="1:15" s="223" customFormat="1" ht="30">
      <c r="A533" s="248">
        <v>800850</v>
      </c>
      <c r="B533" s="248" t="s">
        <v>1822</v>
      </c>
      <c r="C533" s="248" t="s">
        <v>1823</v>
      </c>
      <c r="D533" s="223" t="s">
        <v>1395</v>
      </c>
      <c r="F533" s="224"/>
      <c r="I533" s="223" t="s">
        <v>96</v>
      </c>
      <c r="O533" s="227"/>
    </row>
    <row r="534" spans="1:15" s="223" customFormat="1" ht="30">
      <c r="A534" s="248">
        <v>800851</v>
      </c>
      <c r="B534" s="248" t="s">
        <v>1824</v>
      </c>
      <c r="C534" s="248" t="s">
        <v>164</v>
      </c>
      <c r="D534" s="223" t="s">
        <v>1825</v>
      </c>
      <c r="F534" s="224"/>
      <c r="I534" s="223" t="s">
        <v>96</v>
      </c>
      <c r="O534" s="227"/>
    </row>
    <row r="535" spans="1:15" s="223" customFormat="1" ht="33.75">
      <c r="A535" s="248">
        <v>800852</v>
      </c>
      <c r="B535" s="248" t="s">
        <v>1826</v>
      </c>
      <c r="C535" s="248" t="s">
        <v>1827</v>
      </c>
      <c r="D535" s="223" t="s">
        <v>1018</v>
      </c>
      <c r="F535" s="224"/>
      <c r="I535" s="223" t="s">
        <v>96</v>
      </c>
      <c r="O535" s="228"/>
    </row>
    <row r="536" spans="1:15" s="223" customFormat="1" ht="30">
      <c r="A536" s="248">
        <v>800853</v>
      </c>
      <c r="B536" s="248" t="s">
        <v>1828</v>
      </c>
      <c r="C536" s="248" t="s">
        <v>177</v>
      </c>
      <c r="D536" s="223" t="s">
        <v>1829</v>
      </c>
      <c r="F536" s="224"/>
      <c r="I536" s="223" t="s">
        <v>96</v>
      </c>
      <c r="O536" s="227"/>
    </row>
    <row r="537" spans="1:15" s="223" customFormat="1" ht="30">
      <c r="A537" s="248">
        <v>800854</v>
      </c>
      <c r="B537" s="248" t="s">
        <v>1830</v>
      </c>
      <c r="C537" s="248" t="s">
        <v>1831</v>
      </c>
      <c r="D537" s="223" t="s">
        <v>1217</v>
      </c>
      <c r="F537" s="224"/>
      <c r="I537" s="223" t="s">
        <v>96</v>
      </c>
      <c r="O537" s="227"/>
    </row>
    <row r="538" spans="1:15" s="223" customFormat="1" ht="27.75">
      <c r="A538" s="248">
        <v>800855</v>
      </c>
      <c r="B538" s="248" t="s">
        <v>1832</v>
      </c>
      <c r="C538" s="248" t="s">
        <v>106</v>
      </c>
      <c r="D538" s="223" t="s">
        <v>1083</v>
      </c>
      <c r="F538" s="224"/>
      <c r="I538" s="223" t="s">
        <v>96</v>
      </c>
      <c r="O538" s="225"/>
    </row>
    <row r="539" spans="1:15" s="223" customFormat="1" ht="30">
      <c r="A539" s="248">
        <v>800858</v>
      </c>
      <c r="B539" s="248" t="s">
        <v>1833</v>
      </c>
      <c r="C539" s="248" t="s">
        <v>189</v>
      </c>
      <c r="D539" s="223" t="s">
        <v>1161</v>
      </c>
      <c r="F539" s="224"/>
      <c r="I539" s="223" t="s">
        <v>96</v>
      </c>
      <c r="O539" s="227"/>
    </row>
    <row r="540" spans="1:15" s="223" customFormat="1" ht="30">
      <c r="A540" s="248">
        <v>800859</v>
      </c>
      <c r="B540" s="248" t="s">
        <v>1834</v>
      </c>
      <c r="C540" s="248" t="s">
        <v>489</v>
      </c>
      <c r="D540" s="223" t="s">
        <v>1531</v>
      </c>
      <c r="F540" s="224"/>
      <c r="I540" s="223" t="s">
        <v>96</v>
      </c>
      <c r="O540" s="227"/>
    </row>
    <row r="541" spans="1:15" s="223" customFormat="1" ht="30">
      <c r="A541" s="248">
        <v>800861</v>
      </c>
      <c r="B541" s="248" t="s">
        <v>1835</v>
      </c>
      <c r="C541" s="248" t="s">
        <v>413</v>
      </c>
      <c r="D541" s="223" t="s">
        <v>1343</v>
      </c>
      <c r="F541" s="224"/>
      <c r="I541" s="223" t="s">
        <v>96</v>
      </c>
      <c r="O541" s="227"/>
    </row>
    <row r="542" spans="1:15" s="223" customFormat="1" ht="30">
      <c r="A542" s="248">
        <v>800862</v>
      </c>
      <c r="B542" s="248" t="s">
        <v>1836</v>
      </c>
      <c r="C542" s="248" t="s">
        <v>290</v>
      </c>
      <c r="D542" s="223" t="s">
        <v>1099</v>
      </c>
      <c r="F542" s="224"/>
      <c r="I542" s="223" t="s">
        <v>96</v>
      </c>
      <c r="O542" s="227"/>
    </row>
    <row r="543" spans="1:15" s="223" customFormat="1" ht="30">
      <c r="A543" s="248">
        <v>800863</v>
      </c>
      <c r="B543" s="248" t="s">
        <v>1837</v>
      </c>
      <c r="C543" s="248" t="s">
        <v>170</v>
      </c>
      <c r="D543" s="223" t="s">
        <v>1838</v>
      </c>
      <c r="F543" s="224"/>
      <c r="I543" s="223" t="s">
        <v>96</v>
      </c>
      <c r="O543" s="227"/>
    </row>
    <row r="544" spans="1:15" s="223" customFormat="1" ht="30">
      <c r="A544" s="248">
        <v>800865</v>
      </c>
      <c r="B544" s="248" t="s">
        <v>1839</v>
      </c>
      <c r="C544" s="248" t="s">
        <v>101</v>
      </c>
      <c r="D544" s="223" t="s">
        <v>1157</v>
      </c>
      <c r="F544" s="224"/>
      <c r="I544" s="223" t="s">
        <v>96</v>
      </c>
      <c r="O544" s="227"/>
    </row>
    <row r="545" spans="1:15" s="223" customFormat="1" ht="30">
      <c r="A545" s="248">
        <v>800866</v>
      </c>
      <c r="B545" s="248" t="s">
        <v>1840</v>
      </c>
      <c r="C545" s="248" t="s">
        <v>106</v>
      </c>
      <c r="D545" s="223" t="s">
        <v>1085</v>
      </c>
      <c r="F545" s="224"/>
      <c r="I545" s="223" t="s">
        <v>96</v>
      </c>
      <c r="O545" s="227"/>
    </row>
    <row r="546" spans="1:15" s="223" customFormat="1" ht="30">
      <c r="A546" s="248">
        <v>800868</v>
      </c>
      <c r="B546" s="248" t="s">
        <v>1841</v>
      </c>
      <c r="C546" s="248" t="s">
        <v>278</v>
      </c>
      <c r="D546" s="223" t="s">
        <v>1842</v>
      </c>
      <c r="F546" s="224"/>
      <c r="I546" s="223" t="s">
        <v>96</v>
      </c>
      <c r="O546" s="227"/>
    </row>
    <row r="547" spans="1:15" s="223" customFormat="1" ht="30">
      <c r="A547" s="248">
        <v>800870</v>
      </c>
      <c r="B547" s="248" t="s">
        <v>1843</v>
      </c>
      <c r="C547" s="248" t="s">
        <v>106</v>
      </c>
      <c r="D547" s="223" t="s">
        <v>1844</v>
      </c>
      <c r="F547" s="224"/>
      <c r="I547" s="223" t="s">
        <v>96</v>
      </c>
      <c r="O547" s="227"/>
    </row>
    <row r="548" spans="1:15" s="223" customFormat="1" ht="30">
      <c r="A548" s="248">
        <v>800872</v>
      </c>
      <c r="B548" s="248" t="s">
        <v>1845</v>
      </c>
      <c r="C548" s="248" t="s">
        <v>203</v>
      </c>
      <c r="D548" s="223" t="s">
        <v>1227</v>
      </c>
      <c r="F548" s="224"/>
      <c r="I548" s="223" t="s">
        <v>96</v>
      </c>
      <c r="O548" s="227"/>
    </row>
    <row r="549" spans="1:15" s="223" customFormat="1" ht="30">
      <c r="A549" s="248">
        <v>800873</v>
      </c>
      <c r="B549" s="248" t="s">
        <v>1846</v>
      </c>
      <c r="C549" s="248" t="s">
        <v>483</v>
      </c>
      <c r="D549" s="223" t="s">
        <v>1005</v>
      </c>
      <c r="F549" s="224"/>
      <c r="I549" s="223" t="s">
        <v>96</v>
      </c>
      <c r="O549" s="227"/>
    </row>
    <row r="550" spans="1:15" s="223" customFormat="1" ht="30">
      <c r="A550" s="248">
        <v>800875</v>
      </c>
      <c r="B550" s="248" t="s">
        <v>1847</v>
      </c>
      <c r="C550" s="248" t="s">
        <v>167</v>
      </c>
      <c r="D550" s="223" t="s">
        <v>1102</v>
      </c>
      <c r="F550" s="224"/>
      <c r="I550" s="223" t="s">
        <v>96</v>
      </c>
      <c r="O550" s="227"/>
    </row>
    <row r="551" spans="1:15" s="223" customFormat="1" ht="30">
      <c r="A551" s="248">
        <v>800876</v>
      </c>
      <c r="B551" s="248" t="s">
        <v>1848</v>
      </c>
      <c r="C551" s="248" t="s">
        <v>123</v>
      </c>
      <c r="D551" s="223" t="s">
        <v>1085</v>
      </c>
      <c r="F551" s="224"/>
      <c r="I551" s="223" t="s">
        <v>96</v>
      </c>
      <c r="O551" s="227"/>
    </row>
    <row r="552" spans="1:15" s="223" customFormat="1" ht="30">
      <c r="A552" s="248">
        <v>800878</v>
      </c>
      <c r="B552" s="248" t="s">
        <v>1849</v>
      </c>
      <c r="C552" s="248" t="s">
        <v>106</v>
      </c>
      <c r="D552" s="223" t="s">
        <v>1850</v>
      </c>
      <c r="F552" s="224"/>
      <c r="I552" s="223" t="s">
        <v>96</v>
      </c>
      <c r="O552" s="227"/>
    </row>
    <row r="553" spans="1:15" s="223" customFormat="1" ht="30">
      <c r="A553" s="248">
        <v>800879</v>
      </c>
      <c r="B553" s="248" t="s">
        <v>1851</v>
      </c>
      <c r="C553" s="248" t="s">
        <v>323</v>
      </c>
      <c r="D553" s="223" t="s">
        <v>1311</v>
      </c>
      <c r="F553" s="224"/>
      <c r="I553" s="223" t="s">
        <v>96</v>
      </c>
      <c r="O553" s="232"/>
    </row>
    <row r="554" spans="1:15" s="223" customFormat="1" ht="27.75">
      <c r="A554" s="248">
        <v>800880</v>
      </c>
      <c r="B554" s="248" t="s">
        <v>1852</v>
      </c>
      <c r="C554" s="248" t="s">
        <v>1853</v>
      </c>
      <c r="D554" s="223" t="s">
        <v>1642</v>
      </c>
      <c r="F554" s="224"/>
      <c r="I554" s="223" t="s">
        <v>96</v>
      </c>
      <c r="O554" s="225"/>
    </row>
    <row r="555" spans="1:15" s="223" customFormat="1" ht="30">
      <c r="A555" s="248">
        <v>800881</v>
      </c>
      <c r="B555" s="248" t="s">
        <v>1854</v>
      </c>
      <c r="C555" s="248" t="s">
        <v>885</v>
      </c>
      <c r="D555" s="223" t="s">
        <v>1855</v>
      </c>
      <c r="F555" s="224"/>
      <c r="I555" s="223" t="s">
        <v>96</v>
      </c>
      <c r="O555" s="227"/>
    </row>
    <row r="556" spans="1:15" s="223" customFormat="1" ht="30">
      <c r="A556" s="248">
        <v>800884</v>
      </c>
      <c r="B556" s="248" t="s">
        <v>1856</v>
      </c>
      <c r="C556" s="248" t="s">
        <v>214</v>
      </c>
      <c r="D556" s="223" t="s">
        <v>1470</v>
      </c>
      <c r="F556" s="224"/>
      <c r="I556" s="223" t="s">
        <v>96</v>
      </c>
      <c r="O556" s="227"/>
    </row>
    <row r="557" spans="1:15" s="223" customFormat="1" ht="30">
      <c r="A557" s="248">
        <v>800885</v>
      </c>
      <c r="B557" s="248" t="s">
        <v>1857</v>
      </c>
      <c r="C557" s="248" t="s">
        <v>106</v>
      </c>
      <c r="D557" s="223" t="s">
        <v>1534</v>
      </c>
      <c r="F557" s="224"/>
      <c r="I557" s="223" t="s">
        <v>96</v>
      </c>
      <c r="O557" s="227"/>
    </row>
    <row r="558" spans="1:15" s="223" customFormat="1" ht="30">
      <c r="A558" s="248">
        <v>800887</v>
      </c>
      <c r="B558" s="248" t="s">
        <v>1858</v>
      </c>
      <c r="C558" s="248" t="s">
        <v>242</v>
      </c>
      <c r="D558" s="223" t="s">
        <v>1859</v>
      </c>
      <c r="F558" s="224"/>
      <c r="I558" s="223" t="s">
        <v>96</v>
      </c>
      <c r="O558" s="227"/>
    </row>
    <row r="559" spans="1:15" s="223" customFormat="1" ht="30">
      <c r="A559" s="248">
        <v>800889</v>
      </c>
      <c r="B559" s="248" t="s">
        <v>1860</v>
      </c>
      <c r="C559" s="248" t="s">
        <v>191</v>
      </c>
      <c r="D559" s="223" t="s">
        <v>1368</v>
      </c>
      <c r="F559" s="224"/>
      <c r="I559" s="223" t="s">
        <v>96</v>
      </c>
      <c r="O559" s="227"/>
    </row>
    <row r="560" spans="1:15" s="223" customFormat="1" ht="30">
      <c r="A560" s="248">
        <v>800891</v>
      </c>
      <c r="B560" s="248" t="s">
        <v>1861</v>
      </c>
      <c r="C560" s="248" t="s">
        <v>242</v>
      </c>
      <c r="D560" s="223" t="s">
        <v>1862</v>
      </c>
      <c r="F560" s="224"/>
      <c r="I560" s="223" t="s">
        <v>96</v>
      </c>
      <c r="O560" s="227"/>
    </row>
    <row r="561" spans="1:15" s="223" customFormat="1" ht="30">
      <c r="A561" s="248">
        <v>800892</v>
      </c>
      <c r="B561" s="248" t="s">
        <v>1863</v>
      </c>
      <c r="C561" s="248" t="s">
        <v>301</v>
      </c>
      <c r="D561" s="223" t="s">
        <v>1864</v>
      </c>
      <c r="F561" s="224"/>
      <c r="I561" s="223" t="s">
        <v>96</v>
      </c>
      <c r="O561" s="227"/>
    </row>
    <row r="562" spans="1:15" s="223" customFormat="1" ht="30">
      <c r="A562" s="248">
        <v>800893</v>
      </c>
      <c r="B562" s="248" t="s">
        <v>1865</v>
      </c>
      <c r="C562" s="248" t="s">
        <v>176</v>
      </c>
      <c r="D562" s="223" t="s">
        <v>1866</v>
      </c>
      <c r="F562" s="224"/>
      <c r="I562" s="223" t="s">
        <v>96</v>
      </c>
      <c r="O562" s="227"/>
    </row>
    <row r="563" spans="1:15" s="223" customFormat="1" ht="30">
      <c r="A563" s="248">
        <v>800895</v>
      </c>
      <c r="B563" s="248" t="s">
        <v>1867</v>
      </c>
      <c r="C563" s="248" t="s">
        <v>403</v>
      </c>
      <c r="D563" s="223" t="s">
        <v>1168</v>
      </c>
      <c r="F563" s="224"/>
      <c r="I563" s="223" t="s">
        <v>96</v>
      </c>
      <c r="O563" s="227"/>
    </row>
    <row r="564" spans="1:15" s="223" customFormat="1" ht="30">
      <c r="A564" s="248">
        <v>800896</v>
      </c>
      <c r="B564" s="248" t="s">
        <v>1868</v>
      </c>
      <c r="C564" s="248" t="s">
        <v>206</v>
      </c>
      <c r="D564" s="223" t="s">
        <v>1869</v>
      </c>
      <c r="F564" s="224"/>
      <c r="I564" s="223" t="s">
        <v>96</v>
      </c>
      <c r="O564" s="227"/>
    </row>
    <row r="565" spans="1:15" s="223" customFormat="1" ht="30">
      <c r="A565" s="248">
        <v>800898</v>
      </c>
      <c r="B565" s="248" t="s">
        <v>146</v>
      </c>
      <c r="C565" s="248" t="s">
        <v>123</v>
      </c>
      <c r="D565" s="223" t="s">
        <v>621</v>
      </c>
      <c r="F565" s="224"/>
      <c r="I565" s="223" t="s">
        <v>96</v>
      </c>
      <c r="O565" s="227"/>
    </row>
    <row r="566" spans="1:15" s="223" customFormat="1" ht="30">
      <c r="A566" s="248">
        <v>800899</v>
      </c>
      <c r="B566" s="248" t="s">
        <v>1870</v>
      </c>
      <c r="C566" s="248" t="s">
        <v>771</v>
      </c>
      <c r="D566" s="223" t="s">
        <v>1871</v>
      </c>
      <c r="F566" s="224"/>
      <c r="I566" s="223" t="s">
        <v>96</v>
      </c>
      <c r="O566" s="227"/>
    </row>
    <row r="567" spans="1:15" s="223" customFormat="1" ht="30">
      <c r="A567" s="248">
        <v>800900</v>
      </c>
      <c r="B567" s="248" t="s">
        <v>1872</v>
      </c>
      <c r="C567" s="248" t="s">
        <v>172</v>
      </c>
      <c r="D567" s="223" t="s">
        <v>1873</v>
      </c>
      <c r="F567" s="224"/>
      <c r="I567" s="223" t="s">
        <v>96</v>
      </c>
      <c r="O567" s="227"/>
    </row>
    <row r="568" spans="1:15" s="223" customFormat="1" ht="30">
      <c r="A568" s="248">
        <v>800901</v>
      </c>
      <c r="B568" s="248" t="s">
        <v>1874</v>
      </c>
      <c r="C568" s="248" t="s">
        <v>287</v>
      </c>
      <c r="D568" s="223" t="s">
        <v>1875</v>
      </c>
      <c r="F568" s="224"/>
      <c r="I568" s="223" t="s">
        <v>96</v>
      </c>
      <c r="O568" s="227"/>
    </row>
    <row r="569" spans="1:15" s="223" customFormat="1" ht="30">
      <c r="A569" s="248">
        <v>800902</v>
      </c>
      <c r="B569" s="248" t="s">
        <v>1876</v>
      </c>
      <c r="C569" s="248" t="s">
        <v>254</v>
      </c>
      <c r="D569" s="223" t="s">
        <v>1068</v>
      </c>
      <c r="F569" s="224"/>
      <c r="I569" s="223" t="s">
        <v>96</v>
      </c>
      <c r="O569" s="227"/>
    </row>
    <row r="570" spans="1:15" s="223" customFormat="1" ht="30">
      <c r="A570" s="248">
        <v>800903</v>
      </c>
      <c r="B570" s="248" t="s">
        <v>1877</v>
      </c>
      <c r="C570" s="248" t="s">
        <v>183</v>
      </c>
      <c r="D570" s="223" t="s">
        <v>1855</v>
      </c>
      <c r="F570" s="224"/>
      <c r="I570" s="223" t="s">
        <v>96</v>
      </c>
      <c r="O570" s="227"/>
    </row>
    <row r="571" spans="1:15" s="223" customFormat="1" ht="30">
      <c r="A571" s="248">
        <v>800904</v>
      </c>
      <c r="B571" s="248" t="s">
        <v>1878</v>
      </c>
      <c r="C571" s="248" t="s">
        <v>311</v>
      </c>
      <c r="D571" s="223" t="s">
        <v>1879</v>
      </c>
      <c r="F571" s="224"/>
      <c r="I571" s="223" t="s">
        <v>96</v>
      </c>
      <c r="O571" s="227"/>
    </row>
    <row r="572" spans="1:15" s="223" customFormat="1" ht="27.75">
      <c r="A572" s="248">
        <v>800905</v>
      </c>
      <c r="B572" s="248" t="s">
        <v>1880</v>
      </c>
      <c r="C572" s="248" t="s">
        <v>297</v>
      </c>
      <c r="D572" s="223" t="s">
        <v>1005</v>
      </c>
      <c r="F572" s="224"/>
      <c r="I572" s="223" t="s">
        <v>96</v>
      </c>
      <c r="O572" s="225"/>
    </row>
    <row r="573" spans="1:15" s="223" customFormat="1" ht="30">
      <c r="A573" s="248">
        <v>800907</v>
      </c>
      <c r="B573" s="248" t="s">
        <v>1881</v>
      </c>
      <c r="C573" s="248" t="s">
        <v>442</v>
      </c>
      <c r="D573" s="223" t="s">
        <v>204</v>
      </c>
      <c r="F573" s="224"/>
      <c r="I573" s="223" t="s">
        <v>96</v>
      </c>
      <c r="O573" s="227"/>
    </row>
    <row r="574" spans="1:15" s="223" customFormat="1" ht="30">
      <c r="A574" s="248">
        <v>800915</v>
      </c>
      <c r="B574" s="248" t="s">
        <v>1882</v>
      </c>
      <c r="C574" s="248" t="s">
        <v>1883</v>
      </c>
      <c r="D574" s="223" t="s">
        <v>1328</v>
      </c>
      <c r="F574" s="224"/>
      <c r="I574" s="223" t="s">
        <v>96</v>
      </c>
      <c r="O574" s="227"/>
    </row>
    <row r="575" spans="1:15" s="223" customFormat="1" ht="30">
      <c r="A575" s="248">
        <v>800917</v>
      </c>
      <c r="B575" s="248" t="s">
        <v>1884</v>
      </c>
      <c r="C575" s="248" t="s">
        <v>183</v>
      </c>
      <c r="D575" s="223" t="s">
        <v>1885</v>
      </c>
      <c r="F575" s="224"/>
      <c r="I575" s="223" t="s">
        <v>96</v>
      </c>
      <c r="O575" s="227"/>
    </row>
    <row r="576" spans="1:15" s="223" customFormat="1" ht="30">
      <c r="A576" s="248">
        <v>800918</v>
      </c>
      <c r="B576" s="248" t="s">
        <v>1886</v>
      </c>
      <c r="C576" s="248" t="s">
        <v>1887</v>
      </c>
      <c r="D576" s="223" t="s">
        <v>1888</v>
      </c>
      <c r="F576" s="224"/>
      <c r="I576" s="223" t="s">
        <v>96</v>
      </c>
      <c r="O576" s="227"/>
    </row>
    <row r="577" spans="1:15" s="223" customFormat="1" ht="30">
      <c r="A577" s="248">
        <v>800919</v>
      </c>
      <c r="B577" s="248" t="s">
        <v>1889</v>
      </c>
      <c r="C577" s="248" t="s">
        <v>1890</v>
      </c>
      <c r="D577" s="223" t="s">
        <v>1075</v>
      </c>
      <c r="F577" s="224"/>
      <c r="I577" s="223" t="s">
        <v>96</v>
      </c>
      <c r="O577" s="227"/>
    </row>
    <row r="578" spans="1:15" s="223" customFormat="1" ht="30">
      <c r="A578" s="248">
        <v>800920</v>
      </c>
      <c r="B578" s="248" t="s">
        <v>1891</v>
      </c>
      <c r="C578" s="248" t="s">
        <v>116</v>
      </c>
      <c r="D578" s="223" t="s">
        <v>1077</v>
      </c>
      <c r="F578" s="224"/>
      <c r="I578" s="223" t="s">
        <v>96</v>
      </c>
      <c r="O578" s="227"/>
    </row>
    <row r="579" spans="1:15" s="223" customFormat="1" ht="30">
      <c r="A579" s="248">
        <v>800923</v>
      </c>
      <c r="B579" s="248" t="s">
        <v>1892</v>
      </c>
      <c r="C579" s="248" t="s">
        <v>1893</v>
      </c>
      <c r="D579" s="223" t="s">
        <v>1005</v>
      </c>
      <c r="F579" s="224"/>
      <c r="I579" s="223" t="s">
        <v>96</v>
      </c>
      <c r="O579" s="227"/>
    </row>
    <row r="580" spans="1:15" s="223" customFormat="1" ht="30">
      <c r="A580" s="248">
        <v>800925</v>
      </c>
      <c r="B580" s="248" t="s">
        <v>1894</v>
      </c>
      <c r="C580" s="248" t="s">
        <v>106</v>
      </c>
      <c r="D580" s="223" t="s">
        <v>1895</v>
      </c>
      <c r="F580" s="224"/>
      <c r="I580" s="223" t="s">
        <v>96</v>
      </c>
      <c r="O580" s="227"/>
    </row>
    <row r="581" spans="1:15" s="223" customFormat="1" ht="30">
      <c r="A581" s="248">
        <v>800926</v>
      </c>
      <c r="B581" s="248" t="s">
        <v>1896</v>
      </c>
      <c r="C581" s="248" t="s">
        <v>203</v>
      </c>
      <c r="D581" s="223" t="s">
        <v>1897</v>
      </c>
      <c r="F581" s="224"/>
      <c r="I581" s="223" t="s">
        <v>96</v>
      </c>
      <c r="O581" s="227"/>
    </row>
    <row r="582" spans="1:15" s="223" customFormat="1" ht="30">
      <c r="A582" s="248">
        <v>800927</v>
      </c>
      <c r="B582" s="248" t="s">
        <v>1898</v>
      </c>
      <c r="C582" s="248" t="s">
        <v>614</v>
      </c>
      <c r="D582" s="223" t="s">
        <v>1899</v>
      </c>
      <c r="F582" s="224"/>
      <c r="I582" s="223" t="s">
        <v>96</v>
      </c>
      <c r="O582" s="227"/>
    </row>
    <row r="583" spans="1:15" s="223" customFormat="1" ht="30">
      <c r="A583" s="248">
        <v>800928</v>
      </c>
      <c r="B583" s="248" t="s">
        <v>1900</v>
      </c>
      <c r="C583" s="248" t="s">
        <v>364</v>
      </c>
      <c r="D583" s="223" t="s">
        <v>1901</v>
      </c>
      <c r="F583" s="224"/>
      <c r="I583" s="223" t="s">
        <v>96</v>
      </c>
      <c r="O583" s="227"/>
    </row>
    <row r="584" spans="1:15" s="223" customFormat="1" ht="30">
      <c r="A584" s="248">
        <v>800929</v>
      </c>
      <c r="B584" s="248" t="s">
        <v>1902</v>
      </c>
      <c r="C584" s="248" t="s">
        <v>106</v>
      </c>
      <c r="D584" s="223" t="s">
        <v>1855</v>
      </c>
      <c r="F584" s="224"/>
      <c r="I584" s="223" t="s">
        <v>96</v>
      </c>
      <c r="O584" s="227"/>
    </row>
    <row r="585" spans="1:15" s="223" customFormat="1" ht="30">
      <c r="A585" s="248">
        <v>800930</v>
      </c>
      <c r="B585" s="248" t="s">
        <v>1903</v>
      </c>
      <c r="C585" s="248" t="s">
        <v>1904</v>
      </c>
      <c r="D585" s="223" t="s">
        <v>1308</v>
      </c>
      <c r="F585" s="224"/>
      <c r="I585" s="223" t="s">
        <v>96</v>
      </c>
      <c r="O585" s="227"/>
    </row>
    <row r="586" spans="1:15" s="223" customFormat="1" ht="30">
      <c r="A586" s="248">
        <v>800932</v>
      </c>
      <c r="B586" s="248" t="s">
        <v>1905</v>
      </c>
      <c r="C586" s="248" t="s">
        <v>183</v>
      </c>
      <c r="D586" s="223" t="s">
        <v>1906</v>
      </c>
      <c r="F586" s="224"/>
      <c r="I586" s="223" t="s">
        <v>96</v>
      </c>
      <c r="O586" s="227"/>
    </row>
    <row r="587" spans="1:15" s="223" customFormat="1" ht="30">
      <c r="A587" s="248">
        <v>800933</v>
      </c>
      <c r="B587" s="248" t="s">
        <v>1907</v>
      </c>
      <c r="C587" s="248" t="s">
        <v>335</v>
      </c>
      <c r="D587" s="223" t="s">
        <v>1885</v>
      </c>
      <c r="F587" s="224"/>
      <c r="I587" s="223" t="s">
        <v>96</v>
      </c>
      <c r="O587" s="232"/>
    </row>
    <row r="588" spans="1:15" s="223" customFormat="1" ht="30">
      <c r="A588" s="248">
        <v>800936</v>
      </c>
      <c r="B588" s="248" t="s">
        <v>1908</v>
      </c>
      <c r="C588" s="248" t="s">
        <v>244</v>
      </c>
      <c r="D588" s="223" t="s">
        <v>1073</v>
      </c>
      <c r="F588" s="224"/>
      <c r="I588" s="223" t="s">
        <v>96</v>
      </c>
      <c r="O588" s="227"/>
    </row>
    <row r="589" spans="1:15" s="223" customFormat="1" ht="30">
      <c r="A589" s="248">
        <v>800937</v>
      </c>
      <c r="B589" s="248" t="s">
        <v>1909</v>
      </c>
      <c r="C589" s="248" t="s">
        <v>106</v>
      </c>
      <c r="D589" s="223" t="s">
        <v>1073</v>
      </c>
      <c r="F589" s="224"/>
      <c r="I589" s="223" t="s">
        <v>96</v>
      </c>
      <c r="K589" s="235"/>
      <c r="L589" s="235"/>
      <c r="O589" s="227"/>
    </row>
    <row r="590" spans="1:15" s="223" customFormat="1" ht="30">
      <c r="A590" s="248">
        <v>800941</v>
      </c>
      <c r="B590" s="248" t="s">
        <v>1910</v>
      </c>
      <c r="C590" s="248" t="s">
        <v>106</v>
      </c>
      <c r="D590" s="223" t="s">
        <v>204</v>
      </c>
      <c r="F590" s="224"/>
      <c r="I590" s="223" t="s">
        <v>96</v>
      </c>
      <c r="O590" s="227"/>
    </row>
    <row r="591" spans="1:15" s="223" customFormat="1" ht="30">
      <c r="A591" s="248">
        <v>800942</v>
      </c>
      <c r="B591" s="248" t="s">
        <v>1911</v>
      </c>
      <c r="C591" s="248" t="s">
        <v>191</v>
      </c>
      <c r="D591" s="223" t="s">
        <v>1655</v>
      </c>
      <c r="F591" s="224"/>
      <c r="I591" s="223" t="s">
        <v>96</v>
      </c>
      <c r="O591" s="227"/>
    </row>
    <row r="592" spans="1:15" s="223" customFormat="1" ht="30">
      <c r="A592" s="248">
        <v>800943</v>
      </c>
      <c r="B592" s="248" t="s">
        <v>1912</v>
      </c>
      <c r="C592" s="248" t="s">
        <v>651</v>
      </c>
      <c r="D592" s="223" t="s">
        <v>1913</v>
      </c>
      <c r="F592" s="224"/>
      <c r="I592" s="223" t="s">
        <v>96</v>
      </c>
      <c r="O592" s="227"/>
    </row>
    <row r="593" spans="1:15" s="223" customFormat="1" ht="30">
      <c r="A593" s="248">
        <v>800944</v>
      </c>
      <c r="B593" s="248" t="s">
        <v>1914</v>
      </c>
      <c r="C593" s="248" t="s">
        <v>182</v>
      </c>
      <c r="D593" s="223" t="s">
        <v>1075</v>
      </c>
      <c r="F593" s="224"/>
      <c r="I593" s="223" t="s">
        <v>96</v>
      </c>
      <c r="O593" s="227"/>
    </row>
    <row r="594" spans="1:15" s="223" customFormat="1" ht="30">
      <c r="A594" s="248">
        <v>800945</v>
      </c>
      <c r="B594" s="248" t="s">
        <v>1915</v>
      </c>
      <c r="C594" s="248" t="s">
        <v>1916</v>
      </c>
      <c r="D594" s="223" t="s">
        <v>1215</v>
      </c>
      <c r="F594" s="224"/>
      <c r="I594" s="223" t="s">
        <v>96</v>
      </c>
      <c r="O594" s="227"/>
    </row>
    <row r="595" spans="1:15" s="223" customFormat="1" ht="30">
      <c r="A595" s="248">
        <v>800947</v>
      </c>
      <c r="B595" s="248" t="s">
        <v>1917</v>
      </c>
      <c r="C595" s="248" t="s">
        <v>809</v>
      </c>
      <c r="D595" s="223" t="s">
        <v>1005</v>
      </c>
      <c r="F595" s="224"/>
      <c r="I595" s="223" t="s">
        <v>96</v>
      </c>
      <c r="O595" s="227"/>
    </row>
    <row r="596" spans="1:15" s="223" customFormat="1" ht="30">
      <c r="A596" s="248">
        <v>800948</v>
      </c>
      <c r="B596" s="248" t="s">
        <v>1918</v>
      </c>
      <c r="C596" s="248" t="s">
        <v>211</v>
      </c>
      <c r="D596" s="223" t="s">
        <v>1122</v>
      </c>
      <c r="F596" s="224"/>
      <c r="I596" s="223" t="s">
        <v>96</v>
      </c>
      <c r="O596" s="227"/>
    </row>
    <row r="597" spans="1:15" s="223" customFormat="1" ht="30">
      <c r="A597" s="248">
        <v>800949</v>
      </c>
      <c r="B597" s="248" t="s">
        <v>1919</v>
      </c>
      <c r="C597" s="248" t="s">
        <v>168</v>
      </c>
      <c r="D597" s="223" t="s">
        <v>1482</v>
      </c>
      <c r="F597" s="224"/>
      <c r="I597" s="223" t="s">
        <v>96</v>
      </c>
      <c r="O597" s="227"/>
    </row>
    <row r="598" spans="1:15" s="223" customFormat="1" ht="30">
      <c r="A598" s="248">
        <v>800950</v>
      </c>
      <c r="B598" s="248" t="s">
        <v>1920</v>
      </c>
      <c r="C598" s="248" t="s">
        <v>167</v>
      </c>
      <c r="D598" s="223" t="s">
        <v>1030</v>
      </c>
      <c r="F598" s="224"/>
      <c r="I598" s="223" t="s">
        <v>96</v>
      </c>
      <c r="O598" s="227"/>
    </row>
    <row r="599" spans="1:15" s="223" customFormat="1" ht="30">
      <c r="A599" s="248">
        <v>800951</v>
      </c>
      <c r="B599" s="248" t="s">
        <v>1921</v>
      </c>
      <c r="C599" s="248" t="s">
        <v>328</v>
      </c>
      <c r="D599" s="223" t="s">
        <v>1293</v>
      </c>
      <c r="F599" s="224"/>
      <c r="I599" s="223" t="s">
        <v>96</v>
      </c>
      <c r="O599" s="227"/>
    </row>
    <row r="600" spans="1:15" s="223" customFormat="1" ht="30">
      <c r="A600" s="248">
        <v>800954</v>
      </c>
      <c r="B600" s="248" t="s">
        <v>1922</v>
      </c>
      <c r="C600" s="248" t="s">
        <v>769</v>
      </c>
      <c r="D600" s="223" t="s">
        <v>1073</v>
      </c>
      <c r="F600" s="224"/>
      <c r="I600" s="223" t="s">
        <v>96</v>
      </c>
      <c r="O600" s="227"/>
    </row>
    <row r="601" spans="1:15" s="223" customFormat="1" ht="33">
      <c r="A601" s="248">
        <v>800960</v>
      </c>
      <c r="B601" s="248" t="s">
        <v>1923</v>
      </c>
      <c r="C601" s="248" t="s">
        <v>181</v>
      </c>
      <c r="D601" s="223" t="s">
        <v>1200</v>
      </c>
      <c r="F601" s="224"/>
      <c r="I601" s="223" t="s">
        <v>96</v>
      </c>
      <c r="O601" s="231"/>
    </row>
    <row r="602" spans="1:15" s="223" customFormat="1" ht="30">
      <c r="A602" s="248">
        <v>800961</v>
      </c>
      <c r="B602" s="248" t="s">
        <v>1924</v>
      </c>
      <c r="C602" s="248" t="s">
        <v>206</v>
      </c>
      <c r="D602" s="223" t="s">
        <v>1925</v>
      </c>
      <c r="F602" s="224"/>
      <c r="I602" s="223" t="s">
        <v>96</v>
      </c>
      <c r="O602" s="227"/>
    </row>
    <row r="603" spans="1:15" s="223" customFormat="1" ht="30">
      <c r="A603" s="248">
        <v>800962</v>
      </c>
      <c r="B603" s="248" t="s">
        <v>314</v>
      </c>
      <c r="C603" s="248" t="s">
        <v>90</v>
      </c>
      <c r="D603" s="223" t="s">
        <v>1071</v>
      </c>
      <c r="F603" s="224"/>
      <c r="I603" s="223" t="s">
        <v>96</v>
      </c>
      <c r="O603" s="227"/>
    </row>
    <row r="604" spans="1:15" s="223" customFormat="1" ht="30">
      <c r="A604" s="248">
        <v>800967</v>
      </c>
      <c r="B604" s="248" t="s">
        <v>1926</v>
      </c>
      <c r="C604" s="248" t="s">
        <v>206</v>
      </c>
      <c r="D604" s="223" t="s">
        <v>1293</v>
      </c>
      <c r="F604" s="224"/>
      <c r="I604" s="223" t="s">
        <v>96</v>
      </c>
      <c r="O604" s="227"/>
    </row>
    <row r="605" spans="1:15" s="223" customFormat="1" ht="30">
      <c r="A605" s="248">
        <v>800968</v>
      </c>
      <c r="B605" s="248" t="s">
        <v>1927</v>
      </c>
      <c r="C605" s="248" t="s">
        <v>194</v>
      </c>
      <c r="D605" s="223" t="s">
        <v>1928</v>
      </c>
      <c r="F605" s="224"/>
      <c r="I605" s="223" t="s">
        <v>96</v>
      </c>
      <c r="O605" s="227"/>
    </row>
    <row r="606" spans="1:15" s="223" customFormat="1" ht="30">
      <c r="A606" s="248">
        <v>800969</v>
      </c>
      <c r="B606" s="248" t="s">
        <v>1929</v>
      </c>
      <c r="C606" s="248" t="s">
        <v>100</v>
      </c>
      <c r="D606" s="223" t="s">
        <v>1930</v>
      </c>
      <c r="F606" s="224"/>
      <c r="I606" s="223" t="s">
        <v>96</v>
      </c>
      <c r="O606" s="227"/>
    </row>
    <row r="607" spans="1:15" s="223" customFormat="1" ht="30">
      <c r="A607" s="248">
        <v>800970</v>
      </c>
      <c r="B607" s="248" t="s">
        <v>1931</v>
      </c>
      <c r="C607" s="248" t="s">
        <v>452</v>
      </c>
      <c r="D607" s="223" t="s">
        <v>787</v>
      </c>
      <c r="F607" s="224"/>
      <c r="I607" s="223" t="s">
        <v>96</v>
      </c>
      <c r="O607" s="227"/>
    </row>
    <row r="608" spans="1:15" s="223" customFormat="1" ht="30">
      <c r="A608" s="248">
        <v>800972</v>
      </c>
      <c r="B608" s="248" t="s">
        <v>1932</v>
      </c>
      <c r="C608" s="248" t="s">
        <v>451</v>
      </c>
      <c r="D608" s="223" t="s">
        <v>1933</v>
      </c>
      <c r="F608" s="224"/>
      <c r="I608" s="223" t="s">
        <v>96</v>
      </c>
      <c r="O608" s="227"/>
    </row>
    <row r="609" spans="1:15" s="223" customFormat="1" ht="27.75">
      <c r="A609" s="248">
        <v>800973</v>
      </c>
      <c r="B609" s="248" t="s">
        <v>1934</v>
      </c>
      <c r="C609" s="248" t="s">
        <v>127</v>
      </c>
      <c r="D609" s="223" t="s">
        <v>1183</v>
      </c>
      <c r="F609" s="224"/>
      <c r="I609" s="223" t="s">
        <v>96</v>
      </c>
      <c r="O609" s="225"/>
    </row>
    <row r="610" spans="1:15" s="223" customFormat="1" ht="30">
      <c r="A610" s="248">
        <v>800975</v>
      </c>
      <c r="B610" s="248" t="s">
        <v>1935</v>
      </c>
      <c r="C610" s="248" t="s">
        <v>1936</v>
      </c>
      <c r="D610" s="223" t="s">
        <v>1200</v>
      </c>
      <c r="F610" s="224"/>
      <c r="I610" s="223" t="s">
        <v>96</v>
      </c>
      <c r="O610" s="227"/>
    </row>
    <row r="611" spans="1:15" s="223" customFormat="1" ht="30">
      <c r="A611" s="248">
        <v>800976</v>
      </c>
      <c r="B611" s="248" t="s">
        <v>1937</v>
      </c>
      <c r="C611" s="248" t="s">
        <v>190</v>
      </c>
      <c r="D611" s="223" t="s">
        <v>1408</v>
      </c>
      <c r="F611" s="224"/>
      <c r="I611" s="223" t="s">
        <v>96</v>
      </c>
      <c r="O611" s="227"/>
    </row>
    <row r="612" spans="1:15" s="223" customFormat="1" ht="30">
      <c r="A612" s="248">
        <v>800979</v>
      </c>
      <c r="B612" s="248" t="s">
        <v>1938</v>
      </c>
      <c r="C612" s="248" t="s">
        <v>287</v>
      </c>
      <c r="D612" s="223" t="s">
        <v>1939</v>
      </c>
      <c r="F612" s="224"/>
      <c r="I612" s="223" t="s">
        <v>96</v>
      </c>
      <c r="O612" s="227"/>
    </row>
    <row r="613" spans="1:15" s="223" customFormat="1" ht="30">
      <c r="A613" s="248">
        <v>800981</v>
      </c>
      <c r="B613" s="248" t="s">
        <v>1940</v>
      </c>
      <c r="C613" s="248" t="s">
        <v>733</v>
      </c>
      <c r="D613" s="223" t="s">
        <v>1012</v>
      </c>
      <c r="F613" s="224"/>
      <c r="I613" s="223" t="s">
        <v>96</v>
      </c>
      <c r="O613" s="227"/>
    </row>
    <row r="614" spans="1:15" s="223" customFormat="1" ht="30">
      <c r="A614" s="248">
        <v>800982</v>
      </c>
      <c r="B614" s="248" t="s">
        <v>1941</v>
      </c>
      <c r="C614" s="248" t="s">
        <v>176</v>
      </c>
      <c r="D614" s="223" t="s">
        <v>1068</v>
      </c>
      <c r="F614" s="224"/>
      <c r="I614" s="223" t="s">
        <v>96</v>
      </c>
      <c r="O614" s="227"/>
    </row>
    <row r="615" spans="1:15" s="223" customFormat="1" ht="30">
      <c r="A615" s="248">
        <v>800983</v>
      </c>
      <c r="B615" s="248" t="s">
        <v>1942</v>
      </c>
      <c r="C615" s="248" t="s">
        <v>111</v>
      </c>
      <c r="D615" s="223" t="s">
        <v>1109</v>
      </c>
      <c r="F615" s="224"/>
      <c r="I615" s="223" t="s">
        <v>96</v>
      </c>
      <c r="O615" s="227"/>
    </row>
    <row r="616" spans="1:15" s="223" customFormat="1" ht="30">
      <c r="A616" s="248">
        <v>800984</v>
      </c>
      <c r="B616" s="248" t="s">
        <v>1943</v>
      </c>
      <c r="C616" s="248" t="s">
        <v>183</v>
      </c>
      <c r="D616" s="223" t="s">
        <v>1099</v>
      </c>
      <c r="F616" s="224"/>
      <c r="I616" s="223" t="s">
        <v>96</v>
      </c>
      <c r="O616" s="227"/>
    </row>
    <row r="617" spans="1:15" s="223" customFormat="1" ht="30">
      <c r="A617" s="248">
        <v>800985</v>
      </c>
      <c r="B617" s="248" t="s">
        <v>1944</v>
      </c>
      <c r="C617" s="248" t="s">
        <v>1945</v>
      </c>
      <c r="D617" s="223" t="s">
        <v>1501</v>
      </c>
      <c r="F617" s="224"/>
      <c r="I617" s="223" t="s">
        <v>96</v>
      </c>
      <c r="O617" s="227"/>
    </row>
    <row r="618" spans="1:15" s="223" customFormat="1" ht="30">
      <c r="A618" s="248">
        <v>800986</v>
      </c>
      <c r="B618" s="248" t="s">
        <v>1946</v>
      </c>
      <c r="C618" s="248" t="s">
        <v>108</v>
      </c>
      <c r="D618" s="223" t="s">
        <v>1947</v>
      </c>
      <c r="F618" s="224"/>
      <c r="I618" s="223" t="s">
        <v>96</v>
      </c>
      <c r="O618" s="227"/>
    </row>
    <row r="619" spans="1:15" s="223" customFormat="1" ht="27.75">
      <c r="A619" s="248">
        <v>800988</v>
      </c>
      <c r="B619" s="248" t="s">
        <v>1948</v>
      </c>
      <c r="C619" s="248" t="s">
        <v>487</v>
      </c>
      <c r="D619" s="223" t="s">
        <v>1161</v>
      </c>
      <c r="F619" s="224"/>
      <c r="I619" s="223" t="s">
        <v>96</v>
      </c>
      <c r="O619" s="225"/>
    </row>
    <row r="620" spans="1:15" s="223" customFormat="1" ht="30">
      <c r="A620" s="248">
        <v>800992</v>
      </c>
      <c r="B620" s="248" t="s">
        <v>1949</v>
      </c>
      <c r="C620" s="248" t="s">
        <v>154</v>
      </c>
      <c r="D620" s="223" t="s">
        <v>1443</v>
      </c>
      <c r="F620" s="224"/>
      <c r="I620" s="223" t="s">
        <v>96</v>
      </c>
      <c r="O620" s="227"/>
    </row>
    <row r="621" spans="1:15" s="223" customFormat="1" ht="30">
      <c r="A621" s="248">
        <v>801000</v>
      </c>
      <c r="B621" s="248" t="s">
        <v>1950</v>
      </c>
      <c r="C621" s="248" t="s">
        <v>341</v>
      </c>
      <c r="D621" s="223" t="s">
        <v>1951</v>
      </c>
      <c r="F621" s="224"/>
      <c r="I621" s="223" t="s">
        <v>96</v>
      </c>
      <c r="O621" s="227"/>
    </row>
    <row r="622" spans="1:15" s="223" customFormat="1" ht="30">
      <c r="A622" s="248">
        <v>801001</v>
      </c>
      <c r="B622" s="248" t="s">
        <v>1952</v>
      </c>
      <c r="C622" s="248" t="s">
        <v>191</v>
      </c>
      <c r="D622" s="223" t="s">
        <v>1187</v>
      </c>
      <c r="F622" s="224"/>
      <c r="I622" s="223" t="s">
        <v>96</v>
      </c>
      <c r="O622" s="227"/>
    </row>
    <row r="623" spans="1:15" s="223" customFormat="1" ht="30">
      <c r="A623" s="248">
        <v>801003</v>
      </c>
      <c r="B623" s="248" t="s">
        <v>1953</v>
      </c>
      <c r="C623" s="248" t="s">
        <v>252</v>
      </c>
      <c r="D623" s="223" t="s">
        <v>1373</v>
      </c>
      <c r="F623" s="224"/>
      <c r="I623" s="223" t="s">
        <v>96</v>
      </c>
      <c r="O623" s="227"/>
    </row>
    <row r="624" spans="1:15" s="223" customFormat="1" ht="30">
      <c r="A624" s="248">
        <v>801009</v>
      </c>
      <c r="B624" s="248" t="s">
        <v>155</v>
      </c>
      <c r="C624" s="248" t="s">
        <v>183</v>
      </c>
      <c r="D624" s="223" t="s">
        <v>1002</v>
      </c>
      <c r="F624" s="224"/>
      <c r="I624" s="223" t="s">
        <v>96</v>
      </c>
      <c r="K624" s="235"/>
      <c r="L624" s="235"/>
      <c r="O624" s="227"/>
    </row>
    <row r="625" spans="1:15" s="223" customFormat="1" ht="30">
      <c r="A625" s="248">
        <v>801010</v>
      </c>
      <c r="B625" s="248" t="s">
        <v>1954</v>
      </c>
      <c r="C625" s="248" t="s">
        <v>290</v>
      </c>
      <c r="D625" s="223" t="s">
        <v>1311</v>
      </c>
      <c r="F625" s="224"/>
      <c r="I625" s="223" t="s">
        <v>96</v>
      </c>
      <c r="O625" s="227"/>
    </row>
    <row r="626" spans="1:15" s="223" customFormat="1" ht="30">
      <c r="A626" s="248">
        <v>801011</v>
      </c>
      <c r="B626" s="248" t="s">
        <v>1955</v>
      </c>
      <c r="C626" s="248" t="s">
        <v>214</v>
      </c>
      <c r="D626" s="223" t="s">
        <v>1495</v>
      </c>
      <c r="F626" s="224"/>
      <c r="I626" s="223" t="s">
        <v>96</v>
      </c>
      <c r="O626" s="227"/>
    </row>
    <row r="627" spans="1:15" s="223" customFormat="1" ht="30">
      <c r="A627" s="248">
        <v>801012</v>
      </c>
      <c r="B627" s="248" t="s">
        <v>1956</v>
      </c>
      <c r="C627" s="248" t="s">
        <v>101</v>
      </c>
      <c r="D627" s="223" t="s">
        <v>1957</v>
      </c>
      <c r="F627" s="224"/>
      <c r="I627" s="223" t="s">
        <v>96</v>
      </c>
      <c r="O627" s="227"/>
    </row>
    <row r="628" spans="1:15" s="223" customFormat="1" ht="30">
      <c r="A628" s="248">
        <v>801013</v>
      </c>
      <c r="B628" s="248" t="s">
        <v>377</v>
      </c>
      <c r="C628" s="248" t="s">
        <v>295</v>
      </c>
      <c r="D628" s="223" t="s">
        <v>1958</v>
      </c>
      <c r="F628" s="224"/>
      <c r="I628" s="223" t="s">
        <v>96</v>
      </c>
      <c r="O628" s="227"/>
    </row>
    <row r="629" spans="1:15" s="223" customFormat="1" ht="30">
      <c r="A629" s="248">
        <v>801014</v>
      </c>
      <c r="B629" s="248" t="s">
        <v>1959</v>
      </c>
      <c r="C629" s="248" t="s">
        <v>214</v>
      </c>
      <c r="D629" s="223" t="s">
        <v>1328</v>
      </c>
      <c r="F629" s="224"/>
      <c r="I629" s="223" t="s">
        <v>96</v>
      </c>
      <c r="O629" s="227"/>
    </row>
    <row r="630" spans="1:15" s="223" customFormat="1" ht="30">
      <c r="A630" s="248">
        <v>801017</v>
      </c>
      <c r="B630" s="248" t="s">
        <v>1960</v>
      </c>
      <c r="C630" s="248" t="s">
        <v>195</v>
      </c>
      <c r="D630" s="223" t="s">
        <v>1961</v>
      </c>
      <c r="F630" s="224"/>
      <c r="I630" s="223" t="s">
        <v>96</v>
      </c>
      <c r="O630" s="227"/>
    </row>
    <row r="631" spans="1:15" s="223" customFormat="1" ht="30">
      <c r="A631" s="248">
        <v>801018</v>
      </c>
      <c r="B631" s="248" t="s">
        <v>1962</v>
      </c>
      <c r="C631" s="248" t="s">
        <v>106</v>
      </c>
      <c r="D631" s="223" t="s">
        <v>1012</v>
      </c>
      <c r="F631" s="224"/>
      <c r="I631" s="223" t="s">
        <v>96</v>
      </c>
      <c r="O631" s="227"/>
    </row>
    <row r="632" spans="1:15" s="223" customFormat="1" ht="30">
      <c r="A632" s="248">
        <v>801020</v>
      </c>
      <c r="B632" s="248" t="s">
        <v>1963</v>
      </c>
      <c r="C632" s="248" t="s">
        <v>248</v>
      </c>
      <c r="D632" s="223" t="s">
        <v>1333</v>
      </c>
      <c r="F632" s="224"/>
      <c r="I632" s="223" t="s">
        <v>96</v>
      </c>
      <c r="O632" s="227"/>
    </row>
    <row r="633" spans="1:15" s="223" customFormat="1" ht="30">
      <c r="A633" s="248">
        <v>801021</v>
      </c>
      <c r="B633" s="248" t="s">
        <v>1964</v>
      </c>
      <c r="C633" s="248" t="s">
        <v>207</v>
      </c>
      <c r="D633" s="223" t="s">
        <v>1047</v>
      </c>
      <c r="F633" s="224"/>
      <c r="I633" s="223" t="s">
        <v>96</v>
      </c>
      <c r="O633" s="227"/>
    </row>
    <row r="634" spans="1:15" s="223" customFormat="1" ht="30">
      <c r="A634" s="248">
        <v>801022</v>
      </c>
      <c r="B634" s="248" t="s">
        <v>1965</v>
      </c>
      <c r="C634" s="248" t="s">
        <v>248</v>
      </c>
      <c r="D634" s="223" t="s">
        <v>1368</v>
      </c>
      <c r="F634" s="224"/>
      <c r="I634" s="223" t="s">
        <v>96</v>
      </c>
      <c r="O634" s="227"/>
    </row>
    <row r="635" spans="1:15" s="223" customFormat="1" ht="30">
      <c r="A635" s="248">
        <v>801023</v>
      </c>
      <c r="B635" s="248" t="s">
        <v>1966</v>
      </c>
      <c r="C635" s="248" t="s">
        <v>134</v>
      </c>
      <c r="D635" s="223" t="s">
        <v>1066</v>
      </c>
      <c r="F635" s="224"/>
      <c r="I635" s="223" t="s">
        <v>96</v>
      </c>
      <c r="O635" s="227"/>
    </row>
    <row r="636" spans="1:15" s="223" customFormat="1" ht="30">
      <c r="A636" s="248">
        <v>801024</v>
      </c>
      <c r="B636" s="248" t="s">
        <v>1967</v>
      </c>
      <c r="C636" s="248" t="s">
        <v>206</v>
      </c>
      <c r="D636" s="223" t="s">
        <v>1968</v>
      </c>
      <c r="F636" s="224"/>
      <c r="I636" s="223" t="s">
        <v>96</v>
      </c>
      <c r="O636" s="227"/>
    </row>
    <row r="637" spans="1:15" s="223" customFormat="1" ht="30">
      <c r="A637" s="248">
        <v>801025</v>
      </c>
      <c r="B637" s="248" t="s">
        <v>1969</v>
      </c>
      <c r="C637" s="248" t="s">
        <v>225</v>
      </c>
      <c r="D637" s="223" t="s">
        <v>1970</v>
      </c>
      <c r="F637" s="224"/>
      <c r="I637" s="223" t="s">
        <v>96</v>
      </c>
      <c r="O637" s="227"/>
    </row>
    <row r="638" spans="1:15" s="223" customFormat="1" ht="30">
      <c r="A638" s="248">
        <v>801026</v>
      </c>
      <c r="B638" s="248" t="s">
        <v>1971</v>
      </c>
      <c r="C638" s="248" t="s">
        <v>121</v>
      </c>
      <c r="D638" s="223" t="s">
        <v>1972</v>
      </c>
      <c r="F638" s="224"/>
      <c r="I638" s="223" t="s">
        <v>96</v>
      </c>
      <c r="O638" s="227"/>
    </row>
    <row r="639" spans="1:15" s="223" customFormat="1" ht="33.75">
      <c r="A639" s="248">
        <v>801028</v>
      </c>
      <c r="B639" s="248" t="s">
        <v>1973</v>
      </c>
      <c r="C639" s="248" t="s">
        <v>95</v>
      </c>
      <c r="D639" s="223" t="s">
        <v>1358</v>
      </c>
      <c r="F639" s="224"/>
      <c r="I639" s="223" t="s">
        <v>96</v>
      </c>
      <c r="O639" s="228"/>
    </row>
    <row r="640" spans="1:15" s="223" customFormat="1" ht="30">
      <c r="A640" s="248">
        <v>801029</v>
      </c>
      <c r="B640" s="248" t="s">
        <v>1974</v>
      </c>
      <c r="C640" s="248" t="s">
        <v>544</v>
      </c>
      <c r="D640" s="223" t="s">
        <v>1975</v>
      </c>
      <c r="F640" s="224"/>
      <c r="I640" s="223" t="s">
        <v>96</v>
      </c>
      <c r="O640" s="227"/>
    </row>
    <row r="641" spans="1:15" s="223" customFormat="1" ht="30">
      <c r="A641" s="248">
        <v>801030</v>
      </c>
      <c r="B641" s="248" t="s">
        <v>1976</v>
      </c>
      <c r="C641" s="248" t="s">
        <v>106</v>
      </c>
      <c r="D641" s="223" t="s">
        <v>1977</v>
      </c>
      <c r="F641" s="224"/>
      <c r="I641" s="223" t="s">
        <v>96</v>
      </c>
      <c r="O641" s="227"/>
    </row>
    <row r="642" spans="1:15" s="223" customFormat="1" ht="30">
      <c r="A642" s="248">
        <v>801031</v>
      </c>
      <c r="B642" s="248" t="s">
        <v>1978</v>
      </c>
      <c r="C642" s="248" t="s">
        <v>99</v>
      </c>
      <c r="D642" s="223" t="s">
        <v>1012</v>
      </c>
      <c r="F642" s="224"/>
      <c r="I642" s="223" t="s">
        <v>96</v>
      </c>
      <c r="O642" s="227"/>
    </row>
    <row r="643" spans="1:15" s="223" customFormat="1" ht="30">
      <c r="A643" s="248">
        <v>801032</v>
      </c>
      <c r="B643" s="248" t="s">
        <v>1979</v>
      </c>
      <c r="C643" s="248" t="s">
        <v>1980</v>
      </c>
      <c r="D643" s="223" t="s">
        <v>1089</v>
      </c>
      <c r="F643" s="224"/>
      <c r="I643" s="223" t="s">
        <v>96</v>
      </c>
      <c r="O643" s="227"/>
    </row>
    <row r="644" spans="1:15" s="223" customFormat="1" ht="30">
      <c r="A644" s="248">
        <v>801033</v>
      </c>
      <c r="B644" s="248" t="s">
        <v>1981</v>
      </c>
      <c r="C644" s="248" t="s">
        <v>596</v>
      </c>
      <c r="D644" s="223" t="s">
        <v>1982</v>
      </c>
      <c r="F644" s="224"/>
      <c r="I644" s="223" t="s">
        <v>96</v>
      </c>
      <c r="O644" s="227"/>
    </row>
    <row r="645" spans="1:15" s="223" customFormat="1" ht="30">
      <c r="A645" s="248">
        <v>801034</v>
      </c>
      <c r="B645" s="248" t="s">
        <v>1983</v>
      </c>
      <c r="C645" s="248" t="s">
        <v>206</v>
      </c>
      <c r="D645" s="223" t="s">
        <v>1984</v>
      </c>
      <c r="F645" s="224"/>
      <c r="I645" s="223" t="s">
        <v>96</v>
      </c>
      <c r="O645" s="227"/>
    </row>
    <row r="646" spans="1:15" s="223" customFormat="1" ht="30">
      <c r="A646" s="248">
        <v>801035</v>
      </c>
      <c r="B646" s="248" t="s">
        <v>1985</v>
      </c>
      <c r="C646" s="248" t="s">
        <v>1986</v>
      </c>
      <c r="D646" s="223" t="s">
        <v>1987</v>
      </c>
      <c r="F646" s="224"/>
      <c r="I646" s="223" t="s">
        <v>96</v>
      </c>
      <c r="O646" s="227"/>
    </row>
    <row r="647" spans="1:15" s="223" customFormat="1" ht="30">
      <c r="A647" s="248">
        <v>801036</v>
      </c>
      <c r="B647" s="248" t="s">
        <v>1988</v>
      </c>
      <c r="C647" s="248" t="s">
        <v>106</v>
      </c>
      <c r="D647" s="223" t="s">
        <v>1070</v>
      </c>
      <c r="F647" s="224"/>
      <c r="I647" s="223" t="s">
        <v>96</v>
      </c>
      <c r="O647" s="227"/>
    </row>
    <row r="648" spans="1:15" s="223" customFormat="1" ht="30">
      <c r="A648" s="248">
        <v>801037</v>
      </c>
      <c r="B648" s="248" t="s">
        <v>1989</v>
      </c>
      <c r="C648" s="248" t="s">
        <v>106</v>
      </c>
      <c r="D648" s="223" t="s">
        <v>1844</v>
      </c>
      <c r="F648" s="224"/>
      <c r="I648" s="223" t="s">
        <v>96</v>
      </c>
      <c r="O648" s="227"/>
    </row>
    <row r="649" spans="1:15" s="223" customFormat="1" ht="30">
      <c r="A649" s="248">
        <v>801039</v>
      </c>
      <c r="B649" s="248" t="s">
        <v>1990</v>
      </c>
      <c r="C649" s="248" t="s">
        <v>323</v>
      </c>
      <c r="D649" s="223" t="s">
        <v>1991</v>
      </c>
      <c r="F649" s="224"/>
      <c r="I649" s="223" t="s">
        <v>96</v>
      </c>
      <c r="O649" s="227"/>
    </row>
    <row r="650" spans="1:15" s="223" customFormat="1" ht="30">
      <c r="A650" s="248">
        <v>801040</v>
      </c>
      <c r="B650" s="248" t="s">
        <v>1992</v>
      </c>
      <c r="C650" s="248" t="s">
        <v>145</v>
      </c>
      <c r="D650" s="223" t="s">
        <v>1993</v>
      </c>
      <c r="F650" s="224"/>
      <c r="I650" s="223" t="s">
        <v>96</v>
      </c>
      <c r="O650" s="227"/>
    </row>
    <row r="651" spans="1:15" s="223" customFormat="1" ht="30">
      <c r="A651" s="248">
        <v>801041</v>
      </c>
      <c r="B651" s="248" t="s">
        <v>1994</v>
      </c>
      <c r="C651" s="248" t="s">
        <v>106</v>
      </c>
      <c r="D651" s="223" t="s">
        <v>1995</v>
      </c>
      <c r="F651" s="224"/>
      <c r="I651" s="223" t="s">
        <v>96</v>
      </c>
      <c r="O651" s="227"/>
    </row>
    <row r="652" spans="1:15" s="223" customFormat="1" ht="30">
      <c r="A652" s="248">
        <v>801042</v>
      </c>
      <c r="B652" s="248" t="s">
        <v>1996</v>
      </c>
      <c r="C652" s="248" t="s">
        <v>188</v>
      </c>
      <c r="D652" s="223" t="s">
        <v>1895</v>
      </c>
      <c r="F652" s="224"/>
      <c r="I652" s="223" t="s">
        <v>96</v>
      </c>
      <c r="O652" s="227"/>
    </row>
    <row r="653" spans="1:15" s="223" customFormat="1" ht="30">
      <c r="A653" s="248">
        <v>801043</v>
      </c>
      <c r="B653" s="248" t="s">
        <v>1997</v>
      </c>
      <c r="C653" s="248" t="s">
        <v>101</v>
      </c>
      <c r="D653" s="223" t="s">
        <v>1998</v>
      </c>
      <c r="F653" s="224"/>
      <c r="I653" s="223" t="s">
        <v>96</v>
      </c>
      <c r="O653" s="227"/>
    </row>
    <row r="654" spans="1:15" s="223" customFormat="1" ht="30">
      <c r="A654" s="248">
        <v>801045</v>
      </c>
      <c r="B654" s="248" t="s">
        <v>1999</v>
      </c>
      <c r="C654" s="248" t="s">
        <v>362</v>
      </c>
      <c r="D654" s="223" t="s">
        <v>2000</v>
      </c>
      <c r="F654" s="224"/>
      <c r="I654" s="223" t="s">
        <v>96</v>
      </c>
      <c r="O654" s="227"/>
    </row>
    <row r="655" spans="1:15" s="223" customFormat="1" ht="30">
      <c r="A655" s="248">
        <v>801047</v>
      </c>
      <c r="B655" s="248" t="s">
        <v>2001</v>
      </c>
      <c r="C655" s="248" t="s">
        <v>242</v>
      </c>
      <c r="D655" s="223" t="s">
        <v>1039</v>
      </c>
      <c r="F655" s="224"/>
      <c r="I655" s="223" t="s">
        <v>96</v>
      </c>
      <c r="O655" s="227"/>
    </row>
    <row r="656" spans="1:15" s="223" customFormat="1" ht="30">
      <c r="A656" s="248">
        <v>801048</v>
      </c>
      <c r="B656" s="248" t="s">
        <v>2002</v>
      </c>
      <c r="C656" s="248" t="s">
        <v>475</v>
      </c>
      <c r="D656" s="223" t="s">
        <v>1195</v>
      </c>
      <c r="F656" s="224"/>
      <c r="I656" s="223" t="s">
        <v>96</v>
      </c>
      <c r="O656" s="227"/>
    </row>
    <row r="657" spans="1:15" s="223" customFormat="1" ht="30">
      <c r="A657" s="248">
        <v>801049</v>
      </c>
      <c r="B657" s="248" t="s">
        <v>2003</v>
      </c>
      <c r="C657" s="248" t="s">
        <v>134</v>
      </c>
      <c r="D657" s="223" t="s">
        <v>1700</v>
      </c>
      <c r="F657" s="224"/>
      <c r="I657" s="223" t="s">
        <v>96</v>
      </c>
      <c r="O657" s="227"/>
    </row>
    <row r="658" spans="1:15" s="223" customFormat="1" ht="30">
      <c r="A658" s="248">
        <v>801050</v>
      </c>
      <c r="B658" s="248" t="s">
        <v>2004</v>
      </c>
      <c r="C658" s="248" t="s">
        <v>814</v>
      </c>
      <c r="D658" s="223" t="s">
        <v>2005</v>
      </c>
      <c r="F658" s="224"/>
      <c r="I658" s="223" t="s">
        <v>96</v>
      </c>
      <c r="O658" s="227"/>
    </row>
    <row r="659" spans="1:15" s="223" customFormat="1" ht="30">
      <c r="A659" s="248">
        <v>801054</v>
      </c>
      <c r="B659" s="248" t="s">
        <v>2006</v>
      </c>
      <c r="C659" s="248" t="s">
        <v>253</v>
      </c>
      <c r="D659" s="223" t="s">
        <v>1470</v>
      </c>
      <c r="F659" s="224"/>
      <c r="I659" s="223" t="s">
        <v>96</v>
      </c>
      <c r="O659" s="227"/>
    </row>
    <row r="660" spans="1:15" s="223" customFormat="1" ht="30">
      <c r="A660" s="248">
        <v>801057</v>
      </c>
      <c r="B660" s="248" t="s">
        <v>2007</v>
      </c>
      <c r="C660" s="248" t="s">
        <v>174</v>
      </c>
      <c r="D660" s="223" t="s">
        <v>2008</v>
      </c>
      <c r="F660" s="224"/>
      <c r="I660" s="223" t="s">
        <v>96</v>
      </c>
      <c r="O660" s="227"/>
    </row>
    <row r="661" spans="1:15" s="223" customFormat="1" ht="30">
      <c r="A661" s="248">
        <v>801058</v>
      </c>
      <c r="B661" s="248" t="s">
        <v>2009</v>
      </c>
      <c r="C661" s="248" t="s">
        <v>144</v>
      </c>
      <c r="D661" s="223" t="s">
        <v>2010</v>
      </c>
      <c r="F661" s="224"/>
      <c r="I661" s="223" t="s">
        <v>96</v>
      </c>
      <c r="O661" s="227"/>
    </row>
    <row r="662" spans="1:15" s="223" customFormat="1" ht="30">
      <c r="A662" s="248">
        <v>801061</v>
      </c>
      <c r="B662" s="248" t="s">
        <v>2011</v>
      </c>
      <c r="C662" s="248" t="s">
        <v>156</v>
      </c>
      <c r="D662" s="223" t="s">
        <v>2012</v>
      </c>
      <c r="F662" s="224"/>
      <c r="I662" s="223" t="s">
        <v>96</v>
      </c>
      <c r="O662" s="227"/>
    </row>
    <row r="663" spans="1:15" s="223" customFormat="1" ht="30">
      <c r="A663" s="248">
        <v>801062</v>
      </c>
      <c r="B663" s="248" t="s">
        <v>2013</v>
      </c>
      <c r="C663" s="248" t="s">
        <v>103</v>
      </c>
      <c r="D663" s="223" t="s">
        <v>1466</v>
      </c>
      <c r="F663" s="224"/>
      <c r="I663" s="223" t="s">
        <v>96</v>
      </c>
      <c r="O663" s="227"/>
    </row>
    <row r="664" spans="1:15" s="223" customFormat="1" ht="30">
      <c r="A664" s="248">
        <v>801063</v>
      </c>
      <c r="B664" s="248" t="s">
        <v>2014</v>
      </c>
      <c r="C664" s="248" t="s">
        <v>106</v>
      </c>
      <c r="D664" s="223" t="s">
        <v>2015</v>
      </c>
      <c r="F664" s="224"/>
      <c r="I664" s="223" t="s">
        <v>96</v>
      </c>
      <c r="O664" s="227"/>
    </row>
    <row r="665" spans="1:15" s="223" customFormat="1" ht="30">
      <c r="A665" s="248">
        <v>801064</v>
      </c>
      <c r="B665" s="248" t="s">
        <v>2016</v>
      </c>
      <c r="C665" s="248" t="s">
        <v>685</v>
      </c>
      <c r="D665" s="223" t="s">
        <v>1998</v>
      </c>
      <c r="F665" s="224"/>
      <c r="I665" s="223" t="s">
        <v>96</v>
      </c>
      <c r="K665" s="235"/>
      <c r="L665" s="235"/>
      <c r="O665" s="227"/>
    </row>
    <row r="666" spans="1:15" s="223" customFormat="1" ht="30">
      <c r="A666" s="248">
        <v>801065</v>
      </c>
      <c r="B666" s="248" t="s">
        <v>2017</v>
      </c>
      <c r="C666" s="248" t="s">
        <v>183</v>
      </c>
      <c r="D666" s="223" t="s">
        <v>2018</v>
      </c>
      <c r="F666" s="224"/>
      <c r="I666" s="223" t="s">
        <v>96</v>
      </c>
      <c r="O666" s="227"/>
    </row>
    <row r="667" spans="1:15" s="223" customFormat="1" ht="30">
      <c r="A667" s="248">
        <v>801066</v>
      </c>
      <c r="B667" s="248" t="s">
        <v>2019</v>
      </c>
      <c r="C667" s="248" t="s">
        <v>291</v>
      </c>
      <c r="D667" s="223" t="s">
        <v>2020</v>
      </c>
      <c r="F667" s="224"/>
      <c r="I667" s="223" t="s">
        <v>96</v>
      </c>
      <c r="O667" s="227"/>
    </row>
    <row r="668" spans="1:15" s="223" customFormat="1" ht="30">
      <c r="A668" s="248">
        <v>801067</v>
      </c>
      <c r="B668" s="248" t="s">
        <v>2021</v>
      </c>
      <c r="C668" s="248" t="s">
        <v>360</v>
      </c>
      <c r="D668" s="223" t="s">
        <v>2022</v>
      </c>
      <c r="F668" s="224"/>
      <c r="I668" s="223" t="s">
        <v>96</v>
      </c>
      <c r="O668" s="227"/>
    </row>
    <row r="669" spans="1:15" s="223" customFormat="1" ht="30">
      <c r="A669" s="248">
        <v>801071</v>
      </c>
      <c r="B669" s="248" t="s">
        <v>2023</v>
      </c>
      <c r="C669" s="248" t="s">
        <v>2024</v>
      </c>
      <c r="D669" s="223" t="s">
        <v>1018</v>
      </c>
      <c r="F669" s="224"/>
      <c r="I669" s="223" t="s">
        <v>96</v>
      </c>
      <c r="O669" s="232"/>
    </row>
    <row r="670" spans="1:15" s="223" customFormat="1" ht="30">
      <c r="A670" s="248">
        <v>801072</v>
      </c>
      <c r="B670" s="248" t="s">
        <v>2025</v>
      </c>
      <c r="C670" s="248" t="s">
        <v>2026</v>
      </c>
      <c r="D670" s="223" t="s">
        <v>787</v>
      </c>
      <c r="F670" s="224"/>
      <c r="I670" s="223" t="s">
        <v>96</v>
      </c>
      <c r="O670" s="227"/>
    </row>
    <row r="671" spans="1:15" s="223" customFormat="1" ht="30">
      <c r="A671" s="248">
        <v>801073</v>
      </c>
      <c r="B671" s="248" t="s">
        <v>2027</v>
      </c>
      <c r="C671" s="248" t="s">
        <v>164</v>
      </c>
      <c r="D671" s="223" t="s">
        <v>2028</v>
      </c>
      <c r="F671" s="224"/>
      <c r="I671" s="223" t="s">
        <v>96</v>
      </c>
      <c r="O671" s="227"/>
    </row>
    <row r="672" spans="1:15" s="223" customFormat="1" ht="30">
      <c r="A672" s="248">
        <v>801074</v>
      </c>
      <c r="B672" s="248" t="s">
        <v>2029</v>
      </c>
      <c r="C672" s="248" t="s">
        <v>320</v>
      </c>
      <c r="D672" s="223" t="s">
        <v>2030</v>
      </c>
      <c r="F672" s="224"/>
      <c r="I672" s="223" t="s">
        <v>96</v>
      </c>
      <c r="O672" s="227"/>
    </row>
    <row r="673" spans="1:15" s="223" customFormat="1" ht="30">
      <c r="A673" s="248">
        <v>801078</v>
      </c>
      <c r="B673" s="248" t="s">
        <v>2031</v>
      </c>
      <c r="C673" s="248" t="s">
        <v>106</v>
      </c>
      <c r="D673" s="223" t="s">
        <v>1045</v>
      </c>
      <c r="F673" s="224"/>
      <c r="I673" s="223" t="s">
        <v>96</v>
      </c>
      <c r="O673" s="227"/>
    </row>
    <row r="674" spans="1:15" s="223" customFormat="1" ht="33">
      <c r="A674" s="248">
        <v>801079</v>
      </c>
      <c r="B674" s="248" t="s">
        <v>2032</v>
      </c>
      <c r="C674" s="248" t="s">
        <v>156</v>
      </c>
      <c r="D674" s="223" t="s">
        <v>1034</v>
      </c>
      <c r="F674" s="224"/>
      <c r="I674" s="223" t="s">
        <v>96</v>
      </c>
      <c r="O674" s="231"/>
    </row>
    <row r="675" spans="1:15" s="223" customFormat="1" ht="30">
      <c r="A675" s="248">
        <v>801080</v>
      </c>
      <c r="B675" s="248" t="s">
        <v>2033</v>
      </c>
      <c r="C675" s="248" t="s">
        <v>206</v>
      </c>
      <c r="D675" s="223" t="s">
        <v>1057</v>
      </c>
      <c r="F675" s="224"/>
      <c r="I675" s="223" t="s">
        <v>96</v>
      </c>
      <c r="O675" s="227"/>
    </row>
    <row r="676" spans="1:15" s="223" customFormat="1" ht="30">
      <c r="A676" s="248">
        <v>801081</v>
      </c>
      <c r="B676" s="248" t="s">
        <v>2034</v>
      </c>
      <c r="C676" s="248" t="s">
        <v>393</v>
      </c>
      <c r="D676" s="223" t="s">
        <v>2035</v>
      </c>
      <c r="F676" s="224"/>
      <c r="I676" s="223" t="s">
        <v>96</v>
      </c>
      <c r="O676" s="227"/>
    </row>
    <row r="677" spans="1:15" s="223" customFormat="1" ht="30">
      <c r="A677" s="248">
        <v>801082</v>
      </c>
      <c r="B677" s="248" t="s">
        <v>2036</v>
      </c>
      <c r="C677" s="248" t="s">
        <v>185</v>
      </c>
      <c r="D677" s="223" t="s">
        <v>1018</v>
      </c>
      <c r="F677" s="224"/>
      <c r="I677" s="223" t="s">
        <v>96</v>
      </c>
      <c r="O677" s="227"/>
    </row>
    <row r="678" spans="1:15" s="223" customFormat="1" ht="30">
      <c r="A678" s="248">
        <v>801083</v>
      </c>
      <c r="B678" s="248" t="s">
        <v>2037</v>
      </c>
      <c r="C678" s="248" t="s">
        <v>2038</v>
      </c>
      <c r="D678" s="223" t="s">
        <v>2035</v>
      </c>
      <c r="F678" s="224"/>
      <c r="I678" s="223" t="s">
        <v>96</v>
      </c>
      <c r="K678" s="235"/>
      <c r="L678" s="235"/>
      <c r="O678" s="227"/>
    </row>
    <row r="679" spans="1:15" s="223" customFormat="1" ht="30">
      <c r="A679" s="248">
        <v>801084</v>
      </c>
      <c r="B679" s="248" t="s">
        <v>2039</v>
      </c>
      <c r="C679" s="248" t="s">
        <v>342</v>
      </c>
      <c r="D679" s="223" t="s">
        <v>1408</v>
      </c>
      <c r="F679" s="224"/>
      <c r="I679" s="223" t="s">
        <v>96</v>
      </c>
      <c r="O679" s="227"/>
    </row>
    <row r="680" spans="1:15" s="223" customFormat="1" ht="30">
      <c r="A680" s="248">
        <v>801085</v>
      </c>
      <c r="B680" s="248" t="s">
        <v>2040</v>
      </c>
      <c r="C680" s="248" t="s">
        <v>2041</v>
      </c>
      <c r="D680" s="223" t="s">
        <v>2042</v>
      </c>
      <c r="F680" s="224"/>
      <c r="I680" s="223" t="s">
        <v>96</v>
      </c>
      <c r="O680" s="227"/>
    </row>
    <row r="681" spans="1:15" s="223" customFormat="1" ht="33">
      <c r="A681" s="248">
        <v>801086</v>
      </c>
      <c r="B681" s="248" t="s">
        <v>2043</v>
      </c>
      <c r="C681" s="248" t="s">
        <v>2044</v>
      </c>
      <c r="D681" s="223" t="s">
        <v>2045</v>
      </c>
      <c r="F681" s="224"/>
      <c r="I681" s="223" t="s">
        <v>96</v>
      </c>
      <c r="O681" s="231"/>
    </row>
    <row r="682" spans="1:15" s="223" customFormat="1" ht="30">
      <c r="A682" s="248">
        <v>801088</v>
      </c>
      <c r="B682" s="248" t="s">
        <v>2046</v>
      </c>
      <c r="C682" s="248" t="s">
        <v>106</v>
      </c>
      <c r="D682" s="223" t="s">
        <v>1068</v>
      </c>
      <c r="F682" s="224"/>
      <c r="I682" s="223" t="s">
        <v>96</v>
      </c>
      <c r="O682" s="227"/>
    </row>
    <row r="683" spans="1:15" s="223" customFormat="1" ht="30">
      <c r="A683" s="248">
        <v>801089</v>
      </c>
      <c r="B683" s="248" t="s">
        <v>2047</v>
      </c>
      <c r="C683" s="248" t="s">
        <v>1757</v>
      </c>
      <c r="D683" s="223" t="s">
        <v>621</v>
      </c>
      <c r="F683" s="224"/>
      <c r="I683" s="223" t="s">
        <v>96</v>
      </c>
      <c r="O683" s="227"/>
    </row>
    <row r="684" spans="1:15" s="223" customFormat="1" ht="30">
      <c r="A684" s="248">
        <v>801090</v>
      </c>
      <c r="B684" s="248" t="s">
        <v>2048</v>
      </c>
      <c r="C684" s="248" t="s">
        <v>106</v>
      </c>
      <c r="D684" s="223" t="s">
        <v>1333</v>
      </c>
      <c r="F684" s="224"/>
      <c r="I684" s="223" t="s">
        <v>96</v>
      </c>
      <c r="O684" s="227"/>
    </row>
    <row r="685" spans="1:15" s="223" customFormat="1" ht="23.25">
      <c r="A685" s="248">
        <v>801091</v>
      </c>
      <c r="B685" s="248" t="s">
        <v>2049</v>
      </c>
      <c r="C685" s="248" t="s">
        <v>378</v>
      </c>
      <c r="D685" s="223" t="s">
        <v>1350</v>
      </c>
      <c r="F685" s="224"/>
      <c r="I685" s="223" t="s">
        <v>96</v>
      </c>
      <c r="O685" s="226"/>
    </row>
    <row r="686" spans="1:15" s="223" customFormat="1" ht="30">
      <c r="A686" s="248">
        <v>801092</v>
      </c>
      <c r="B686" s="248" t="s">
        <v>388</v>
      </c>
      <c r="C686" s="248" t="s">
        <v>156</v>
      </c>
      <c r="D686" s="223" t="s">
        <v>1206</v>
      </c>
      <c r="F686" s="224"/>
      <c r="I686" s="223" t="s">
        <v>96</v>
      </c>
      <c r="O686" s="227"/>
    </row>
    <row r="687" spans="1:15" s="223" customFormat="1" ht="23.25">
      <c r="A687" s="248">
        <v>801093</v>
      </c>
      <c r="B687" s="248" t="s">
        <v>2050</v>
      </c>
      <c r="C687" s="248" t="s">
        <v>251</v>
      </c>
      <c r="D687" s="223" t="s">
        <v>1018</v>
      </c>
      <c r="F687" s="224"/>
      <c r="I687" s="223" t="s">
        <v>96</v>
      </c>
      <c r="O687" s="226"/>
    </row>
    <row r="688" spans="1:15" s="223" customFormat="1" ht="30">
      <c r="A688" s="248">
        <v>801094</v>
      </c>
      <c r="B688" s="248" t="s">
        <v>2051</v>
      </c>
      <c r="C688" s="248" t="s">
        <v>378</v>
      </c>
      <c r="D688" s="223" t="s">
        <v>1187</v>
      </c>
      <c r="F688" s="224"/>
      <c r="I688" s="223" t="s">
        <v>96</v>
      </c>
      <c r="O688" s="227"/>
    </row>
    <row r="689" spans="1:15" s="223" customFormat="1" ht="30">
      <c r="A689" s="248">
        <v>801095</v>
      </c>
      <c r="B689" s="248" t="s">
        <v>2052</v>
      </c>
      <c r="C689" s="248" t="s">
        <v>271</v>
      </c>
      <c r="D689" s="223" t="s">
        <v>1531</v>
      </c>
      <c r="F689" s="224"/>
      <c r="I689" s="223" t="s">
        <v>96</v>
      </c>
      <c r="O689" s="227"/>
    </row>
    <row r="690" spans="1:15" s="223" customFormat="1" ht="30">
      <c r="A690" s="248">
        <v>801097</v>
      </c>
      <c r="B690" s="248" t="s">
        <v>2053</v>
      </c>
      <c r="C690" s="248" t="s">
        <v>2054</v>
      </c>
      <c r="D690" s="223" t="s">
        <v>1704</v>
      </c>
      <c r="F690" s="224"/>
      <c r="I690" s="223" t="s">
        <v>96</v>
      </c>
      <c r="O690" s="227"/>
    </row>
    <row r="691" spans="1:15" s="223" customFormat="1" ht="30">
      <c r="A691" s="248">
        <v>801098</v>
      </c>
      <c r="B691" s="248" t="s">
        <v>2055</v>
      </c>
      <c r="C691" s="248" t="s">
        <v>109</v>
      </c>
      <c r="D691" s="223" t="s">
        <v>2056</v>
      </c>
      <c r="F691" s="224"/>
      <c r="I691" s="223" t="s">
        <v>96</v>
      </c>
      <c r="O691" s="227"/>
    </row>
    <row r="692" spans="1:15" s="223" customFormat="1" ht="30">
      <c r="A692" s="248">
        <v>801099</v>
      </c>
      <c r="B692" s="248" t="s">
        <v>2057</v>
      </c>
      <c r="C692" s="248" t="s">
        <v>176</v>
      </c>
      <c r="D692" s="223" t="s">
        <v>2058</v>
      </c>
      <c r="F692" s="224"/>
      <c r="I692" s="223" t="s">
        <v>96</v>
      </c>
      <c r="K692" s="235"/>
      <c r="L692" s="235"/>
      <c r="O692" s="227"/>
    </row>
    <row r="693" spans="1:15" s="223" customFormat="1" ht="27.75">
      <c r="A693" s="248">
        <v>801100</v>
      </c>
      <c r="B693" s="248" t="s">
        <v>2059</v>
      </c>
      <c r="C693" s="248" t="s">
        <v>2060</v>
      </c>
      <c r="D693" s="223" t="s">
        <v>2061</v>
      </c>
      <c r="F693" s="224"/>
      <c r="I693" s="223" t="s">
        <v>96</v>
      </c>
      <c r="O693" s="225"/>
    </row>
    <row r="694" spans="1:15" s="223" customFormat="1" ht="30">
      <c r="A694" s="248">
        <v>801103</v>
      </c>
      <c r="B694" s="248" t="s">
        <v>2062</v>
      </c>
      <c r="C694" s="248" t="s">
        <v>408</v>
      </c>
      <c r="D694" s="223" t="s">
        <v>1018</v>
      </c>
      <c r="F694" s="224"/>
      <c r="I694" s="223" t="s">
        <v>96</v>
      </c>
      <c r="O694" s="227"/>
    </row>
    <row r="695" spans="1:15" s="223" customFormat="1" ht="30">
      <c r="A695" s="248">
        <v>801105</v>
      </c>
      <c r="B695" s="248" t="s">
        <v>2063</v>
      </c>
      <c r="C695" s="248" t="s">
        <v>202</v>
      </c>
      <c r="D695" s="223" t="s">
        <v>1368</v>
      </c>
      <c r="F695" s="224"/>
      <c r="I695" s="223" t="s">
        <v>96</v>
      </c>
      <c r="O695" s="227"/>
    </row>
    <row r="696" spans="1:15" s="223" customFormat="1" ht="30">
      <c r="A696" s="248">
        <v>801106</v>
      </c>
      <c r="B696" s="248" t="s">
        <v>2064</v>
      </c>
      <c r="C696" s="248" t="s">
        <v>449</v>
      </c>
      <c r="D696" s="223" t="s">
        <v>2065</v>
      </c>
      <c r="F696" s="224"/>
      <c r="I696" s="223" t="s">
        <v>96</v>
      </c>
      <c r="O696" s="227"/>
    </row>
    <row r="697" spans="1:15" s="223" customFormat="1" ht="30">
      <c r="A697" s="248">
        <v>801109</v>
      </c>
      <c r="B697" s="248" t="s">
        <v>2066</v>
      </c>
      <c r="C697" s="248" t="s">
        <v>158</v>
      </c>
      <c r="D697" s="223" t="s">
        <v>2067</v>
      </c>
      <c r="F697" s="224"/>
      <c r="I697" s="223" t="s">
        <v>96</v>
      </c>
      <c r="O697" s="227"/>
    </row>
    <row r="698" spans="1:15" s="223" customFormat="1" ht="30">
      <c r="A698" s="248">
        <v>801110</v>
      </c>
      <c r="B698" s="248" t="s">
        <v>2068</v>
      </c>
      <c r="C698" s="248" t="s">
        <v>101</v>
      </c>
      <c r="D698" s="223" t="s">
        <v>1057</v>
      </c>
      <c r="F698" s="224"/>
      <c r="I698" s="223" t="s">
        <v>96</v>
      </c>
      <c r="O698" s="227"/>
    </row>
    <row r="699" spans="1:15" s="223" customFormat="1" ht="30">
      <c r="A699" s="248">
        <v>801111</v>
      </c>
      <c r="B699" s="248" t="s">
        <v>2069</v>
      </c>
      <c r="C699" s="248" t="s">
        <v>475</v>
      </c>
      <c r="D699" s="223" t="s">
        <v>2070</v>
      </c>
      <c r="F699" s="224"/>
      <c r="I699" s="223" t="s">
        <v>96</v>
      </c>
      <c r="O699" s="227"/>
    </row>
    <row r="700" spans="1:15" s="223" customFormat="1" ht="27.75">
      <c r="A700" s="248">
        <v>801112</v>
      </c>
      <c r="B700" s="248" t="s">
        <v>2071</v>
      </c>
      <c r="C700" s="248" t="s">
        <v>526</v>
      </c>
      <c r="D700" s="223" t="s">
        <v>1070</v>
      </c>
      <c r="F700" s="224"/>
      <c r="I700" s="223" t="s">
        <v>96</v>
      </c>
      <c r="O700" s="225"/>
    </row>
    <row r="701" spans="1:15" s="223" customFormat="1" ht="30">
      <c r="A701" s="248">
        <v>801113</v>
      </c>
      <c r="B701" s="248" t="s">
        <v>2072</v>
      </c>
      <c r="C701" s="248" t="s">
        <v>195</v>
      </c>
      <c r="D701" s="223" t="s">
        <v>2073</v>
      </c>
      <c r="F701" s="224"/>
      <c r="I701" s="223" t="s">
        <v>96</v>
      </c>
      <c r="O701" s="227"/>
    </row>
    <row r="702" spans="1:15" s="223" customFormat="1" ht="30">
      <c r="A702" s="248">
        <v>801114</v>
      </c>
      <c r="B702" s="248" t="s">
        <v>2074</v>
      </c>
      <c r="C702" s="248" t="s">
        <v>148</v>
      </c>
      <c r="D702" s="223" t="s">
        <v>2075</v>
      </c>
      <c r="F702" s="224"/>
      <c r="I702" s="223" t="s">
        <v>96</v>
      </c>
      <c r="O702" s="227"/>
    </row>
    <row r="703" spans="1:15" s="223" customFormat="1" ht="30">
      <c r="A703" s="248">
        <v>801115</v>
      </c>
      <c r="B703" s="248" t="s">
        <v>2076</v>
      </c>
      <c r="C703" s="248" t="s">
        <v>551</v>
      </c>
      <c r="D703" s="223" t="s">
        <v>2077</v>
      </c>
      <c r="F703" s="224"/>
      <c r="I703" s="223" t="s">
        <v>96</v>
      </c>
      <c r="O703" s="227"/>
    </row>
    <row r="704" spans="1:15" s="223" customFormat="1" ht="30">
      <c r="A704" s="248">
        <v>801119</v>
      </c>
      <c r="B704" s="248" t="s">
        <v>2078</v>
      </c>
      <c r="C704" s="248" t="s">
        <v>297</v>
      </c>
      <c r="D704" s="223" t="s">
        <v>1677</v>
      </c>
      <c r="F704" s="224"/>
      <c r="I704" s="223" t="s">
        <v>96</v>
      </c>
      <c r="O704" s="227"/>
    </row>
    <row r="705" spans="1:15" s="223" customFormat="1" ht="30">
      <c r="A705" s="248">
        <v>801121</v>
      </c>
      <c r="B705" s="248" t="s">
        <v>2079</v>
      </c>
      <c r="C705" s="248" t="s">
        <v>172</v>
      </c>
      <c r="D705" s="223" t="s">
        <v>2080</v>
      </c>
      <c r="F705" s="224"/>
      <c r="I705" s="223" t="s">
        <v>96</v>
      </c>
      <c r="O705" s="227"/>
    </row>
    <row r="706" spans="1:15" s="223" customFormat="1" ht="30">
      <c r="A706" s="248">
        <v>801122</v>
      </c>
      <c r="B706" s="248" t="s">
        <v>2081</v>
      </c>
      <c r="C706" s="248" t="s">
        <v>181</v>
      </c>
      <c r="D706" s="223" t="s">
        <v>2028</v>
      </c>
      <c r="F706" s="224"/>
      <c r="I706" s="223" t="s">
        <v>96</v>
      </c>
      <c r="O706" s="227"/>
    </row>
    <row r="707" spans="1:15" s="223" customFormat="1" ht="30">
      <c r="A707" s="248">
        <v>801124</v>
      </c>
      <c r="B707" s="248" t="s">
        <v>2082</v>
      </c>
      <c r="C707" s="248" t="s">
        <v>462</v>
      </c>
      <c r="D707" s="223" t="s">
        <v>1939</v>
      </c>
      <c r="F707" s="224"/>
      <c r="I707" s="223" t="s">
        <v>96</v>
      </c>
      <c r="O707" s="227"/>
    </row>
    <row r="708" spans="1:15" s="223" customFormat="1" ht="30">
      <c r="A708" s="248">
        <v>801125</v>
      </c>
      <c r="B708" s="248" t="s">
        <v>2083</v>
      </c>
      <c r="C708" s="248" t="s">
        <v>101</v>
      </c>
      <c r="D708" s="223" t="s">
        <v>2084</v>
      </c>
      <c r="F708" s="224"/>
      <c r="I708" s="223" t="s">
        <v>96</v>
      </c>
      <c r="O708" s="227"/>
    </row>
    <row r="709" spans="1:15" s="223" customFormat="1" ht="30">
      <c r="A709" s="248">
        <v>801126</v>
      </c>
      <c r="B709" s="248" t="s">
        <v>2085</v>
      </c>
      <c r="C709" s="248" t="s">
        <v>113</v>
      </c>
      <c r="D709" s="223" t="s">
        <v>2086</v>
      </c>
      <c r="F709" s="224"/>
      <c r="I709" s="223" t="s">
        <v>96</v>
      </c>
      <c r="O709" s="227"/>
    </row>
    <row r="710" spans="1:15" s="223" customFormat="1" ht="30">
      <c r="A710" s="248">
        <v>801128</v>
      </c>
      <c r="B710" s="248" t="s">
        <v>2087</v>
      </c>
      <c r="C710" s="248" t="s">
        <v>114</v>
      </c>
      <c r="D710" s="223" t="s">
        <v>2088</v>
      </c>
      <c r="F710" s="224"/>
      <c r="I710" s="223" t="s">
        <v>96</v>
      </c>
      <c r="O710" s="227"/>
    </row>
    <row r="711" spans="1:15" s="223" customFormat="1" ht="30">
      <c r="A711" s="248">
        <v>801129</v>
      </c>
      <c r="B711" s="248" t="s">
        <v>2089</v>
      </c>
      <c r="C711" s="248" t="s">
        <v>244</v>
      </c>
      <c r="D711" s="223" t="s">
        <v>2090</v>
      </c>
      <c r="F711" s="224"/>
      <c r="I711" s="223" t="s">
        <v>96</v>
      </c>
      <c r="O711" s="227"/>
    </row>
    <row r="712" spans="1:15" s="223" customFormat="1" ht="30">
      <c r="A712" s="248">
        <v>801130</v>
      </c>
      <c r="B712" s="248" t="s">
        <v>2091</v>
      </c>
      <c r="C712" s="248" t="s">
        <v>101</v>
      </c>
      <c r="D712" s="223" t="s">
        <v>2092</v>
      </c>
      <c r="F712" s="224"/>
      <c r="I712" s="223" t="s">
        <v>96</v>
      </c>
      <c r="O712" s="227"/>
    </row>
    <row r="713" spans="1:15" s="223" customFormat="1" ht="30">
      <c r="A713" s="248">
        <v>801131</v>
      </c>
      <c r="B713" s="248" t="s">
        <v>2093</v>
      </c>
      <c r="C713" s="248" t="s">
        <v>221</v>
      </c>
      <c r="D713" s="223" t="s">
        <v>2094</v>
      </c>
      <c r="F713" s="224"/>
      <c r="I713" s="223" t="s">
        <v>96</v>
      </c>
      <c r="O713" s="227"/>
    </row>
    <row r="714" spans="1:15" s="223" customFormat="1" ht="30">
      <c r="A714" s="248">
        <v>801132</v>
      </c>
      <c r="B714" s="248" t="s">
        <v>2095</v>
      </c>
      <c r="C714" s="248" t="s">
        <v>2096</v>
      </c>
      <c r="D714" s="223" t="s">
        <v>1368</v>
      </c>
      <c r="F714" s="224"/>
      <c r="I714" s="223" t="s">
        <v>96</v>
      </c>
      <c r="O714" s="227"/>
    </row>
    <row r="715" spans="1:15" s="223" customFormat="1" ht="30">
      <c r="A715" s="248">
        <v>801135</v>
      </c>
      <c r="B715" s="248" t="s">
        <v>2097</v>
      </c>
      <c r="C715" s="248" t="s">
        <v>403</v>
      </c>
      <c r="D715" s="223" t="s">
        <v>1206</v>
      </c>
      <c r="F715" s="224"/>
      <c r="I715" s="223" t="s">
        <v>96</v>
      </c>
      <c r="O715" s="227"/>
    </row>
    <row r="716" spans="1:15" s="223" customFormat="1" ht="30">
      <c r="A716" s="248">
        <v>801137</v>
      </c>
      <c r="B716" s="248" t="s">
        <v>2098</v>
      </c>
      <c r="C716" s="248" t="s">
        <v>181</v>
      </c>
      <c r="D716" s="223" t="s">
        <v>1677</v>
      </c>
      <c r="F716" s="224"/>
      <c r="I716" s="223" t="s">
        <v>96</v>
      </c>
      <c r="O716" s="227"/>
    </row>
    <row r="717" spans="1:15" s="223" customFormat="1" ht="30">
      <c r="A717" s="248">
        <v>801138</v>
      </c>
      <c r="B717" s="248" t="s">
        <v>2099</v>
      </c>
      <c r="C717" s="248" t="s">
        <v>586</v>
      </c>
      <c r="D717" s="223" t="s">
        <v>1018</v>
      </c>
      <c r="F717" s="224"/>
      <c r="I717" s="223" t="s">
        <v>96</v>
      </c>
      <c r="O717" s="227"/>
    </row>
    <row r="718" spans="1:15" s="223" customFormat="1" ht="30">
      <c r="A718" s="248">
        <v>801139</v>
      </c>
      <c r="B718" s="248" t="s">
        <v>2100</v>
      </c>
      <c r="C718" s="248" t="s">
        <v>106</v>
      </c>
      <c r="D718" s="223" t="s">
        <v>2101</v>
      </c>
      <c r="F718" s="224"/>
      <c r="I718" s="223" t="s">
        <v>96</v>
      </c>
      <c r="O718" s="227"/>
    </row>
    <row r="719" spans="1:15" s="223" customFormat="1" ht="30">
      <c r="A719" s="248">
        <v>801140</v>
      </c>
      <c r="B719" s="248" t="s">
        <v>2102</v>
      </c>
      <c r="C719" s="248" t="s">
        <v>106</v>
      </c>
      <c r="D719" s="223" t="s">
        <v>2103</v>
      </c>
      <c r="F719" s="224"/>
      <c r="I719" s="223" t="s">
        <v>96</v>
      </c>
      <c r="O719" s="227"/>
    </row>
    <row r="720" spans="1:15" s="223" customFormat="1" ht="30">
      <c r="A720" s="248">
        <v>801141</v>
      </c>
      <c r="B720" s="248" t="s">
        <v>2104</v>
      </c>
      <c r="C720" s="248" t="s">
        <v>106</v>
      </c>
      <c r="D720" s="223" t="s">
        <v>2105</v>
      </c>
      <c r="F720" s="224"/>
      <c r="I720" s="223" t="s">
        <v>96</v>
      </c>
      <c r="O720" s="227"/>
    </row>
    <row r="721" spans="1:15" s="223" customFormat="1" ht="30">
      <c r="A721" s="248">
        <v>801142</v>
      </c>
      <c r="B721" s="248" t="s">
        <v>2106</v>
      </c>
      <c r="C721" s="248" t="s">
        <v>114</v>
      </c>
      <c r="D721" s="223" t="s">
        <v>2107</v>
      </c>
      <c r="F721" s="224"/>
      <c r="I721" s="223" t="s">
        <v>96</v>
      </c>
      <c r="O721" s="227"/>
    </row>
    <row r="722" spans="1:15" s="223" customFormat="1" ht="30">
      <c r="A722" s="248">
        <v>801144</v>
      </c>
      <c r="B722" s="248" t="s">
        <v>2108</v>
      </c>
      <c r="C722" s="248" t="s">
        <v>344</v>
      </c>
      <c r="D722" s="223" t="s">
        <v>1075</v>
      </c>
      <c r="F722" s="224"/>
      <c r="I722" s="223" t="s">
        <v>96</v>
      </c>
      <c r="O722" s="227"/>
    </row>
    <row r="723" spans="1:15" s="223" customFormat="1" ht="30">
      <c r="A723" s="248">
        <v>801146</v>
      </c>
      <c r="B723" s="248" t="s">
        <v>2109</v>
      </c>
      <c r="C723" s="248" t="s">
        <v>115</v>
      </c>
      <c r="D723" s="223" t="s">
        <v>2110</v>
      </c>
      <c r="F723" s="224"/>
      <c r="I723" s="223" t="s">
        <v>96</v>
      </c>
      <c r="O723" s="227"/>
    </row>
    <row r="724" spans="1:15" s="223" customFormat="1" ht="30">
      <c r="A724" s="248">
        <v>801148</v>
      </c>
      <c r="B724" s="248" t="s">
        <v>2111</v>
      </c>
      <c r="C724" s="248" t="s">
        <v>2112</v>
      </c>
      <c r="D724" s="223" t="s">
        <v>1539</v>
      </c>
      <c r="F724" s="224"/>
      <c r="I724" s="223" t="s">
        <v>96</v>
      </c>
      <c r="O724" s="227"/>
    </row>
    <row r="725" spans="1:15" s="223" customFormat="1" ht="30">
      <c r="A725" s="248">
        <v>801153</v>
      </c>
      <c r="B725" s="248" t="s">
        <v>2113</v>
      </c>
      <c r="C725" s="248" t="s">
        <v>114</v>
      </c>
      <c r="D725" s="223" t="s">
        <v>1273</v>
      </c>
      <c r="F725" s="224"/>
      <c r="I725" s="223" t="s">
        <v>96</v>
      </c>
      <c r="O725" s="227"/>
    </row>
    <row r="726" spans="1:15" s="223" customFormat="1" ht="30">
      <c r="A726" s="248">
        <v>801155</v>
      </c>
      <c r="B726" s="248" t="s">
        <v>2114</v>
      </c>
      <c r="C726" s="248" t="s">
        <v>2115</v>
      </c>
      <c r="D726" s="223" t="s">
        <v>2116</v>
      </c>
      <c r="F726" s="224"/>
      <c r="I726" s="223" t="s">
        <v>96</v>
      </c>
      <c r="O726" s="227"/>
    </row>
    <row r="727" spans="1:15" s="223" customFormat="1" ht="30">
      <c r="A727" s="248">
        <v>801156</v>
      </c>
      <c r="B727" s="248" t="s">
        <v>2117</v>
      </c>
      <c r="C727" s="248" t="s">
        <v>154</v>
      </c>
      <c r="D727" s="223" t="s">
        <v>2118</v>
      </c>
      <c r="F727" s="224"/>
      <c r="I727" s="223" t="s">
        <v>96</v>
      </c>
      <c r="K727" s="235"/>
      <c r="L727" s="235"/>
      <c r="O727" s="227"/>
    </row>
    <row r="728" spans="1:15" s="223" customFormat="1" ht="33">
      <c r="A728" s="248">
        <v>801157</v>
      </c>
      <c r="B728" s="248" t="s">
        <v>2119</v>
      </c>
      <c r="C728" s="248" t="s">
        <v>226</v>
      </c>
      <c r="D728" s="223" t="s">
        <v>2084</v>
      </c>
      <c r="F728" s="224"/>
      <c r="I728" s="223" t="s">
        <v>96</v>
      </c>
      <c r="O728" s="231"/>
    </row>
    <row r="729" spans="1:15" s="223" customFormat="1" ht="30">
      <c r="A729" s="248">
        <v>801158</v>
      </c>
      <c r="B729" s="248" t="s">
        <v>2120</v>
      </c>
      <c r="C729" s="248" t="s">
        <v>235</v>
      </c>
      <c r="D729" s="223" t="s">
        <v>1030</v>
      </c>
      <c r="F729" s="224"/>
      <c r="I729" s="223" t="s">
        <v>96</v>
      </c>
      <c r="O729" s="227"/>
    </row>
    <row r="730" spans="1:15" s="223" customFormat="1" ht="30">
      <c r="A730" s="248">
        <v>801160</v>
      </c>
      <c r="B730" s="248" t="s">
        <v>2121</v>
      </c>
      <c r="C730" s="248" t="s">
        <v>245</v>
      </c>
      <c r="D730" s="223" t="s">
        <v>1131</v>
      </c>
      <c r="F730" s="224"/>
      <c r="I730" s="223" t="s">
        <v>96</v>
      </c>
      <c r="K730" s="235"/>
      <c r="L730" s="235"/>
      <c r="O730" s="227"/>
    </row>
    <row r="731" spans="1:15" s="223" customFormat="1" ht="30">
      <c r="A731" s="248">
        <v>801161</v>
      </c>
      <c r="B731" s="248" t="s">
        <v>2122</v>
      </c>
      <c r="C731" s="248" t="s">
        <v>111</v>
      </c>
      <c r="D731" s="223" t="s">
        <v>2123</v>
      </c>
      <c r="F731" s="224"/>
      <c r="I731" s="223" t="s">
        <v>96</v>
      </c>
      <c r="K731" s="235"/>
      <c r="L731" s="235"/>
      <c r="O731" s="227"/>
    </row>
    <row r="732" spans="1:15" s="223" customFormat="1" ht="30">
      <c r="A732" s="248">
        <v>801164</v>
      </c>
      <c r="B732" s="248" t="s">
        <v>2124</v>
      </c>
      <c r="C732" s="248" t="s">
        <v>92</v>
      </c>
      <c r="D732" s="223" t="s">
        <v>1408</v>
      </c>
      <c r="F732" s="224"/>
      <c r="I732" s="223" t="s">
        <v>96</v>
      </c>
      <c r="O732" s="227"/>
    </row>
    <row r="733" spans="1:15" s="223" customFormat="1" ht="30">
      <c r="A733" s="248">
        <v>801166</v>
      </c>
      <c r="B733" s="248" t="s">
        <v>2125</v>
      </c>
      <c r="C733" s="248" t="s">
        <v>196</v>
      </c>
      <c r="D733" s="223" t="s">
        <v>2067</v>
      </c>
      <c r="F733" s="224"/>
      <c r="I733" s="223" t="s">
        <v>96</v>
      </c>
      <c r="O733" s="227"/>
    </row>
    <row r="734" spans="1:15" s="223" customFormat="1" ht="30">
      <c r="A734" s="248">
        <v>801167</v>
      </c>
      <c r="B734" s="248" t="s">
        <v>2126</v>
      </c>
      <c r="C734" s="248" t="s">
        <v>178</v>
      </c>
      <c r="D734" s="223" t="s">
        <v>1070</v>
      </c>
      <c r="F734" s="224"/>
      <c r="I734" s="223" t="s">
        <v>96</v>
      </c>
      <c r="O734" s="227"/>
    </row>
    <row r="735" spans="1:15" s="223" customFormat="1" ht="30">
      <c r="A735" s="248">
        <v>801168</v>
      </c>
      <c r="B735" s="248" t="s">
        <v>2127</v>
      </c>
      <c r="C735" s="248" t="s">
        <v>122</v>
      </c>
      <c r="D735" s="223" t="s">
        <v>1615</v>
      </c>
      <c r="F735" s="224"/>
      <c r="I735" s="223" t="s">
        <v>96</v>
      </c>
      <c r="O735" s="227"/>
    </row>
    <row r="736" spans="1:15" s="223" customFormat="1" ht="30">
      <c r="A736" s="248">
        <v>801169</v>
      </c>
      <c r="B736" s="248" t="s">
        <v>2128</v>
      </c>
      <c r="C736" s="248" t="s">
        <v>106</v>
      </c>
      <c r="D736" s="223" t="s">
        <v>2129</v>
      </c>
      <c r="F736" s="224"/>
      <c r="I736" s="223" t="s">
        <v>96</v>
      </c>
      <c r="O736" s="227"/>
    </row>
    <row r="737" spans="1:15" s="223" customFormat="1" ht="23.25">
      <c r="A737" s="248">
        <v>801170</v>
      </c>
      <c r="B737" s="248" t="s">
        <v>2130</v>
      </c>
      <c r="C737" s="248" t="s">
        <v>371</v>
      </c>
      <c r="D737" s="223" t="s">
        <v>2131</v>
      </c>
      <c r="F737" s="224"/>
      <c r="I737" s="223" t="s">
        <v>96</v>
      </c>
      <c r="O737" s="226"/>
    </row>
    <row r="738" spans="1:15" s="223" customFormat="1" ht="30">
      <c r="A738" s="248">
        <v>801171</v>
      </c>
      <c r="B738" s="248" t="s">
        <v>2132</v>
      </c>
      <c r="C738" s="248" t="s">
        <v>2133</v>
      </c>
      <c r="D738" s="223" t="s">
        <v>1057</v>
      </c>
      <c r="F738" s="224"/>
      <c r="I738" s="223" t="s">
        <v>96</v>
      </c>
      <c r="O738" s="227"/>
    </row>
    <row r="739" spans="1:15" s="223" customFormat="1" ht="30">
      <c r="A739" s="248">
        <v>801172</v>
      </c>
      <c r="B739" s="248" t="s">
        <v>2134</v>
      </c>
      <c r="C739" s="248" t="s">
        <v>148</v>
      </c>
      <c r="D739" s="223" t="s">
        <v>1066</v>
      </c>
      <c r="F739" s="224"/>
      <c r="I739" s="223" t="s">
        <v>96</v>
      </c>
      <c r="O739" s="227"/>
    </row>
    <row r="740" spans="1:15" s="223" customFormat="1" ht="30">
      <c r="A740" s="248">
        <v>801173</v>
      </c>
      <c r="B740" s="248" t="s">
        <v>2135</v>
      </c>
      <c r="C740" s="248" t="s">
        <v>340</v>
      </c>
      <c r="D740" s="223" t="s">
        <v>2136</v>
      </c>
      <c r="F740" s="224"/>
      <c r="I740" s="223" t="s">
        <v>96</v>
      </c>
      <c r="O740" s="227"/>
    </row>
    <row r="741" spans="1:15" s="223" customFormat="1" ht="30">
      <c r="A741" s="248">
        <v>801174</v>
      </c>
      <c r="B741" s="248" t="s">
        <v>2137</v>
      </c>
      <c r="C741" s="248" t="s">
        <v>364</v>
      </c>
      <c r="D741" s="223" t="s">
        <v>2138</v>
      </c>
      <c r="F741" s="224"/>
      <c r="I741" s="223" t="s">
        <v>96</v>
      </c>
      <c r="O741" s="227"/>
    </row>
    <row r="742" spans="1:15" s="223" customFormat="1" ht="30">
      <c r="A742" s="248">
        <v>801176</v>
      </c>
      <c r="B742" s="248" t="s">
        <v>2139</v>
      </c>
      <c r="C742" s="248" t="s">
        <v>656</v>
      </c>
      <c r="D742" s="223" t="s">
        <v>1073</v>
      </c>
      <c r="F742" s="224"/>
      <c r="I742" s="223" t="s">
        <v>96</v>
      </c>
      <c r="O742" s="227"/>
    </row>
    <row r="743" spans="1:15" s="223" customFormat="1" ht="30">
      <c r="A743" s="248">
        <v>801177</v>
      </c>
      <c r="B743" s="248" t="s">
        <v>2140</v>
      </c>
      <c r="C743" s="248" t="s">
        <v>2141</v>
      </c>
      <c r="D743" s="223" t="s">
        <v>1018</v>
      </c>
      <c r="F743" s="224"/>
      <c r="I743" s="223" t="s">
        <v>96</v>
      </c>
      <c r="O743" s="227"/>
    </row>
    <row r="744" spans="1:15" s="223" customFormat="1" ht="30">
      <c r="A744" s="248">
        <v>801179</v>
      </c>
      <c r="B744" s="248" t="s">
        <v>2142</v>
      </c>
      <c r="C744" s="248" t="s">
        <v>324</v>
      </c>
      <c r="D744" s="223" t="s">
        <v>2143</v>
      </c>
      <c r="F744" s="224"/>
      <c r="I744" s="223" t="s">
        <v>96</v>
      </c>
      <c r="O744" s="227"/>
    </row>
    <row r="745" spans="1:15" s="223" customFormat="1" ht="30">
      <c r="A745" s="248">
        <v>801180</v>
      </c>
      <c r="B745" s="248" t="s">
        <v>2144</v>
      </c>
      <c r="C745" s="248" t="s">
        <v>2145</v>
      </c>
      <c r="D745" s="223" t="s">
        <v>2146</v>
      </c>
      <c r="F745" s="224"/>
      <c r="I745" s="223" t="s">
        <v>96</v>
      </c>
      <c r="O745" s="227"/>
    </row>
    <row r="746" spans="1:15" s="223" customFormat="1" ht="30">
      <c r="A746" s="248">
        <v>801181</v>
      </c>
      <c r="B746" s="248" t="s">
        <v>2147</v>
      </c>
      <c r="C746" s="248" t="s">
        <v>114</v>
      </c>
      <c r="D746" s="223" t="s">
        <v>1470</v>
      </c>
      <c r="F746" s="224"/>
      <c r="I746" s="223" t="s">
        <v>96</v>
      </c>
      <c r="O746" s="227"/>
    </row>
    <row r="747" spans="1:15" s="223" customFormat="1" ht="30">
      <c r="A747" s="248">
        <v>801183</v>
      </c>
      <c r="B747" s="248" t="s">
        <v>2148</v>
      </c>
      <c r="C747" s="248" t="s">
        <v>709</v>
      </c>
      <c r="D747" s="223" t="s">
        <v>1350</v>
      </c>
      <c r="F747" s="224"/>
      <c r="I747" s="223" t="s">
        <v>96</v>
      </c>
      <c r="O747" s="227"/>
    </row>
    <row r="748" spans="1:15" s="223" customFormat="1" ht="30">
      <c r="A748" s="248">
        <v>801184</v>
      </c>
      <c r="B748" s="248" t="s">
        <v>2149</v>
      </c>
      <c r="C748" s="248" t="s">
        <v>232</v>
      </c>
      <c r="D748" s="223" t="s">
        <v>1308</v>
      </c>
      <c r="F748" s="224"/>
      <c r="I748" s="223" t="s">
        <v>96</v>
      </c>
      <c r="O748" s="227"/>
    </row>
    <row r="749" spans="1:15" s="223" customFormat="1" ht="30">
      <c r="A749" s="248">
        <v>801185</v>
      </c>
      <c r="B749" s="248" t="s">
        <v>2150</v>
      </c>
      <c r="C749" s="248" t="s">
        <v>183</v>
      </c>
      <c r="D749" s="223" t="s">
        <v>1393</v>
      </c>
      <c r="F749" s="224"/>
      <c r="I749" s="223" t="s">
        <v>96</v>
      </c>
      <c r="O749" s="227"/>
    </row>
    <row r="750" spans="1:15" s="223" customFormat="1" ht="30">
      <c r="A750" s="248">
        <v>801186</v>
      </c>
      <c r="B750" s="248" t="s">
        <v>2151</v>
      </c>
      <c r="C750" s="248" t="s">
        <v>106</v>
      </c>
      <c r="D750" s="223" t="s">
        <v>1002</v>
      </c>
      <c r="F750" s="224"/>
      <c r="I750" s="223" t="s">
        <v>96</v>
      </c>
      <c r="O750" s="227"/>
    </row>
    <row r="751" spans="1:15" s="223" customFormat="1" ht="30">
      <c r="A751" s="248">
        <v>801187</v>
      </c>
      <c r="B751" s="248" t="s">
        <v>2152</v>
      </c>
      <c r="C751" s="248" t="s">
        <v>111</v>
      </c>
      <c r="D751" s="223" t="s">
        <v>1125</v>
      </c>
      <c r="F751" s="224"/>
      <c r="I751" s="223" t="s">
        <v>96</v>
      </c>
      <c r="O751" s="227"/>
    </row>
    <row r="752" spans="1:15" s="223" customFormat="1" ht="30">
      <c r="A752" s="248">
        <v>801188</v>
      </c>
      <c r="B752" s="248" t="s">
        <v>2153</v>
      </c>
      <c r="C752" s="248" t="s">
        <v>553</v>
      </c>
      <c r="D752" s="223" t="s">
        <v>1030</v>
      </c>
      <c r="F752" s="224"/>
      <c r="I752" s="223" t="s">
        <v>96</v>
      </c>
      <c r="O752" s="227"/>
    </row>
    <row r="753" spans="1:15" s="223" customFormat="1" ht="30">
      <c r="A753" s="248">
        <v>801189</v>
      </c>
      <c r="B753" s="248" t="s">
        <v>2154</v>
      </c>
      <c r="C753" s="248" t="s">
        <v>2155</v>
      </c>
      <c r="D753" s="223" t="s">
        <v>1243</v>
      </c>
      <c r="F753" s="224"/>
      <c r="I753" s="223" t="s">
        <v>96</v>
      </c>
      <c r="O753" s="227"/>
    </row>
    <row r="754" spans="1:15" s="223" customFormat="1" ht="30">
      <c r="A754" s="248">
        <v>801190</v>
      </c>
      <c r="B754" s="248" t="s">
        <v>2156</v>
      </c>
      <c r="C754" s="248" t="s">
        <v>1627</v>
      </c>
      <c r="D754" s="223" t="s">
        <v>2157</v>
      </c>
      <c r="F754" s="224"/>
      <c r="I754" s="223" t="s">
        <v>96</v>
      </c>
      <c r="O754" s="227"/>
    </row>
    <row r="755" spans="1:15" s="223" customFormat="1" ht="30">
      <c r="A755" s="248">
        <v>801191</v>
      </c>
      <c r="B755" s="248" t="s">
        <v>2158</v>
      </c>
      <c r="C755" s="248" t="s">
        <v>183</v>
      </c>
      <c r="D755" s="223" t="s">
        <v>2159</v>
      </c>
      <c r="F755" s="224"/>
      <c r="I755" s="223" t="s">
        <v>96</v>
      </c>
      <c r="O755" s="227"/>
    </row>
    <row r="756" spans="1:15" s="223" customFormat="1" ht="30">
      <c r="A756" s="248">
        <v>801192</v>
      </c>
      <c r="B756" s="248" t="s">
        <v>2160</v>
      </c>
      <c r="C756" s="248" t="s">
        <v>101</v>
      </c>
      <c r="D756" s="223" t="s">
        <v>1558</v>
      </c>
      <c r="F756" s="224"/>
      <c r="I756" s="223" t="s">
        <v>96</v>
      </c>
      <c r="O756" s="227"/>
    </row>
    <row r="757" spans="1:15" s="223" customFormat="1" ht="30">
      <c r="A757" s="248">
        <v>801193</v>
      </c>
      <c r="B757" s="248" t="s">
        <v>2161</v>
      </c>
      <c r="C757" s="248" t="s">
        <v>183</v>
      </c>
      <c r="D757" s="223" t="s">
        <v>1873</v>
      </c>
      <c r="F757" s="224"/>
      <c r="I757" s="223" t="s">
        <v>96</v>
      </c>
      <c r="O757" s="227"/>
    </row>
    <row r="758" spans="1:15" s="223" customFormat="1" ht="30">
      <c r="A758" s="248">
        <v>801194</v>
      </c>
      <c r="B758" s="248" t="s">
        <v>2162</v>
      </c>
      <c r="C758" s="248" t="s">
        <v>111</v>
      </c>
      <c r="D758" s="223" t="s">
        <v>2163</v>
      </c>
      <c r="F758" s="224"/>
      <c r="I758" s="223" t="s">
        <v>96</v>
      </c>
      <c r="O758" s="227"/>
    </row>
    <row r="759" spans="1:15" s="223" customFormat="1" ht="30">
      <c r="A759" s="248">
        <v>801198</v>
      </c>
      <c r="B759" s="248" t="s">
        <v>2164</v>
      </c>
      <c r="C759" s="248" t="s">
        <v>229</v>
      </c>
      <c r="D759" s="223" t="s">
        <v>2165</v>
      </c>
      <c r="F759" s="224"/>
      <c r="I759" s="223" t="s">
        <v>96</v>
      </c>
      <c r="O759" s="227"/>
    </row>
    <row r="760" spans="1:15" s="223" customFormat="1" ht="30">
      <c r="A760" s="248">
        <v>801200</v>
      </c>
      <c r="B760" s="248" t="s">
        <v>2166</v>
      </c>
      <c r="C760" s="248" t="s">
        <v>106</v>
      </c>
      <c r="D760" s="223" t="s">
        <v>2167</v>
      </c>
      <c r="F760" s="224"/>
      <c r="I760" s="223" t="s">
        <v>96</v>
      </c>
      <c r="O760" s="227"/>
    </row>
    <row r="761" spans="1:15" s="223" customFormat="1" ht="30">
      <c r="A761" s="248">
        <v>801201</v>
      </c>
      <c r="B761" s="248" t="s">
        <v>2168</v>
      </c>
      <c r="C761" s="248" t="s">
        <v>219</v>
      </c>
      <c r="D761" s="223" t="s">
        <v>2169</v>
      </c>
      <c r="F761" s="224"/>
      <c r="I761" s="223" t="s">
        <v>96</v>
      </c>
      <c r="K761" s="235"/>
      <c r="L761" s="235"/>
      <c r="O761" s="227"/>
    </row>
    <row r="762" spans="1:15" s="223" customFormat="1" ht="30">
      <c r="A762" s="248">
        <v>801202</v>
      </c>
      <c r="B762" s="248" t="s">
        <v>2170</v>
      </c>
      <c r="C762" s="248" t="s">
        <v>103</v>
      </c>
      <c r="D762" s="223" t="s">
        <v>2171</v>
      </c>
      <c r="F762" s="224"/>
      <c r="I762" s="223" t="s">
        <v>96</v>
      </c>
      <c r="O762" s="227"/>
    </row>
    <row r="763" spans="1:15" s="223" customFormat="1" ht="30">
      <c r="A763" s="248">
        <v>801204</v>
      </c>
      <c r="B763" s="248" t="s">
        <v>2172</v>
      </c>
      <c r="C763" s="248" t="s">
        <v>115</v>
      </c>
      <c r="D763" s="223" t="s">
        <v>1314</v>
      </c>
      <c r="F763" s="224"/>
      <c r="I763" s="223" t="s">
        <v>96</v>
      </c>
      <c r="O763" s="227"/>
    </row>
    <row r="764" spans="1:15" s="223" customFormat="1" ht="30">
      <c r="A764" s="248">
        <v>801206</v>
      </c>
      <c r="B764" s="248" t="s">
        <v>2173</v>
      </c>
      <c r="C764" s="248" t="s">
        <v>207</v>
      </c>
      <c r="D764" s="223" t="s">
        <v>2174</v>
      </c>
      <c r="F764" s="224"/>
      <c r="I764" s="223" t="s">
        <v>96</v>
      </c>
      <c r="O764" s="227"/>
    </row>
    <row r="765" spans="1:15" s="223" customFormat="1" ht="23.25">
      <c r="A765" s="248">
        <v>801207</v>
      </c>
      <c r="B765" s="248" t="s">
        <v>2175</v>
      </c>
      <c r="C765" s="248" t="s">
        <v>343</v>
      </c>
      <c r="D765" s="223" t="s">
        <v>1012</v>
      </c>
      <c r="F765" s="224"/>
      <c r="I765" s="223" t="s">
        <v>96</v>
      </c>
      <c r="O765" s="226"/>
    </row>
    <row r="766" spans="1:15" s="223" customFormat="1" ht="30">
      <c r="A766" s="248">
        <v>801209</v>
      </c>
      <c r="B766" s="248" t="s">
        <v>634</v>
      </c>
      <c r="C766" s="248" t="s">
        <v>207</v>
      </c>
      <c r="D766" s="223" t="s">
        <v>1838</v>
      </c>
      <c r="F766" s="224"/>
      <c r="I766" s="223" t="s">
        <v>96</v>
      </c>
      <c r="K766" s="235"/>
      <c r="L766" s="235"/>
      <c r="O766" s="227"/>
    </row>
    <row r="767" spans="1:15" s="223" customFormat="1" ht="30">
      <c r="A767" s="248">
        <v>801210</v>
      </c>
      <c r="B767" s="248" t="s">
        <v>2176</v>
      </c>
      <c r="C767" s="248" t="s">
        <v>164</v>
      </c>
      <c r="D767" s="223" t="s">
        <v>1333</v>
      </c>
      <c r="F767" s="224"/>
      <c r="I767" s="223" t="s">
        <v>96</v>
      </c>
      <c r="O767" s="227"/>
    </row>
    <row r="768" spans="1:15" s="223" customFormat="1" ht="30">
      <c r="A768" s="248">
        <v>801211</v>
      </c>
      <c r="B768" s="248" t="s">
        <v>2177</v>
      </c>
      <c r="C768" s="248" t="s">
        <v>115</v>
      </c>
      <c r="D768" s="223" t="s">
        <v>2178</v>
      </c>
      <c r="F768" s="224"/>
      <c r="I768" s="223" t="s">
        <v>96</v>
      </c>
      <c r="O768" s="227"/>
    </row>
    <row r="769" spans="1:15" s="223" customFormat="1" ht="30">
      <c r="A769" s="248">
        <v>801212</v>
      </c>
      <c r="B769" s="248" t="s">
        <v>2179</v>
      </c>
      <c r="C769" s="248" t="s">
        <v>287</v>
      </c>
      <c r="D769" s="223" t="s">
        <v>1408</v>
      </c>
      <c r="F769" s="224"/>
      <c r="I769" s="223" t="s">
        <v>96</v>
      </c>
      <c r="O769" s="227"/>
    </row>
    <row r="770" spans="1:15" s="223" customFormat="1" ht="30">
      <c r="A770" s="248">
        <v>801213</v>
      </c>
      <c r="B770" s="248" t="s">
        <v>2180</v>
      </c>
      <c r="C770" s="248" t="s">
        <v>274</v>
      </c>
      <c r="D770" s="223" t="s">
        <v>1401</v>
      </c>
      <c r="F770" s="224"/>
      <c r="I770" s="223" t="s">
        <v>96</v>
      </c>
      <c r="O770" s="227"/>
    </row>
    <row r="771" spans="1:15" s="223" customFormat="1" ht="30">
      <c r="A771" s="248">
        <v>801214</v>
      </c>
      <c r="B771" s="248" t="s">
        <v>2181</v>
      </c>
      <c r="C771" s="248" t="s">
        <v>183</v>
      </c>
      <c r="D771" s="223" t="s">
        <v>2182</v>
      </c>
      <c r="F771" s="224"/>
      <c r="I771" s="223" t="s">
        <v>96</v>
      </c>
      <c r="O771" s="227"/>
    </row>
    <row r="772" spans="1:15" s="223" customFormat="1" ht="30">
      <c r="A772" s="248">
        <v>801217</v>
      </c>
      <c r="B772" s="248" t="s">
        <v>2183</v>
      </c>
      <c r="C772" s="248" t="s">
        <v>203</v>
      </c>
      <c r="D772" s="223" t="s">
        <v>1763</v>
      </c>
      <c r="F772" s="224"/>
      <c r="I772" s="223" t="s">
        <v>96</v>
      </c>
      <c r="O772" s="227"/>
    </row>
    <row r="773" spans="1:15" s="223" customFormat="1" ht="33">
      <c r="A773" s="248">
        <v>801221</v>
      </c>
      <c r="B773" s="248" t="s">
        <v>2184</v>
      </c>
      <c r="C773" s="248" t="s">
        <v>2185</v>
      </c>
      <c r="D773" s="223" t="s">
        <v>2186</v>
      </c>
      <c r="F773" s="224"/>
      <c r="I773" s="223" t="s">
        <v>96</v>
      </c>
      <c r="O773" s="231"/>
    </row>
    <row r="774" spans="1:15" s="223" customFormat="1" ht="33.75">
      <c r="A774" s="248">
        <v>801222</v>
      </c>
      <c r="B774" s="248" t="s">
        <v>2187</v>
      </c>
      <c r="C774" s="248" t="s">
        <v>2188</v>
      </c>
      <c r="D774" s="223" t="s">
        <v>2189</v>
      </c>
      <c r="F774" s="224"/>
      <c r="I774" s="223" t="s">
        <v>96</v>
      </c>
      <c r="O774" s="228"/>
    </row>
    <row r="775" spans="1:15" s="223" customFormat="1" ht="30">
      <c r="A775" s="248">
        <v>801223</v>
      </c>
      <c r="B775" s="248" t="s">
        <v>2190</v>
      </c>
      <c r="C775" s="248" t="s">
        <v>122</v>
      </c>
      <c r="D775" s="223" t="s">
        <v>1301</v>
      </c>
      <c r="F775" s="224"/>
      <c r="I775" s="223" t="s">
        <v>96</v>
      </c>
      <c r="O775" s="227"/>
    </row>
    <row r="776" spans="1:15" s="223" customFormat="1" ht="30">
      <c r="A776" s="248">
        <v>801225</v>
      </c>
      <c r="B776" s="248" t="s">
        <v>2191</v>
      </c>
      <c r="C776" s="248" t="s">
        <v>2192</v>
      </c>
      <c r="D776" s="223" t="s">
        <v>2193</v>
      </c>
      <c r="F776" s="224"/>
      <c r="I776" s="223" t="s">
        <v>96</v>
      </c>
      <c r="O776" s="227"/>
    </row>
    <row r="777" spans="1:15" s="223" customFormat="1" ht="30">
      <c r="A777" s="248">
        <v>801228</v>
      </c>
      <c r="B777" s="248" t="s">
        <v>2194</v>
      </c>
      <c r="C777" s="248" t="s">
        <v>145</v>
      </c>
      <c r="D777" s="223" t="s">
        <v>204</v>
      </c>
      <c r="F777" s="224"/>
      <c r="I777" s="223" t="s">
        <v>96</v>
      </c>
      <c r="O777" s="227"/>
    </row>
    <row r="778" spans="1:15" s="223" customFormat="1" ht="30">
      <c r="A778" s="248">
        <v>801229</v>
      </c>
      <c r="B778" s="248" t="s">
        <v>2195</v>
      </c>
      <c r="C778" s="248" t="s">
        <v>2196</v>
      </c>
      <c r="D778" s="223" t="s">
        <v>1424</v>
      </c>
      <c r="F778" s="224"/>
      <c r="I778" s="223" t="s">
        <v>96</v>
      </c>
      <c r="O778" s="227"/>
    </row>
    <row r="779" spans="1:15" s="223" customFormat="1" ht="30">
      <c r="A779" s="248">
        <v>801231</v>
      </c>
      <c r="B779" s="248" t="s">
        <v>2197</v>
      </c>
      <c r="C779" s="248" t="s">
        <v>196</v>
      </c>
      <c r="D779" s="223" t="s">
        <v>1368</v>
      </c>
      <c r="F779" s="224"/>
      <c r="I779" s="223" t="s">
        <v>96</v>
      </c>
      <c r="O779" s="227"/>
    </row>
    <row r="780" spans="1:15" s="223" customFormat="1" ht="30">
      <c r="A780" s="248">
        <v>801232</v>
      </c>
      <c r="B780" s="248" t="s">
        <v>2198</v>
      </c>
      <c r="C780" s="248" t="s">
        <v>393</v>
      </c>
      <c r="D780" s="223" t="s">
        <v>1293</v>
      </c>
      <c r="F780" s="224"/>
      <c r="I780" s="223" t="s">
        <v>96</v>
      </c>
      <c r="O780" s="227"/>
    </row>
    <row r="781" spans="1:15" s="223" customFormat="1" ht="30">
      <c r="A781" s="248">
        <v>801233</v>
      </c>
      <c r="B781" s="248" t="s">
        <v>2199</v>
      </c>
      <c r="C781" s="248" t="s">
        <v>109</v>
      </c>
      <c r="D781" s="223" t="s">
        <v>2200</v>
      </c>
      <c r="F781" s="224"/>
      <c r="I781" s="223" t="s">
        <v>96</v>
      </c>
      <c r="O781" s="227"/>
    </row>
    <row r="782" spans="1:15" s="223" customFormat="1" ht="30">
      <c r="A782" s="248">
        <v>801235</v>
      </c>
      <c r="B782" s="248" t="s">
        <v>2201</v>
      </c>
      <c r="C782" s="248" t="s">
        <v>2202</v>
      </c>
      <c r="D782" s="223" t="s">
        <v>2203</v>
      </c>
      <c r="F782" s="224"/>
      <c r="I782" s="223" t="s">
        <v>96</v>
      </c>
      <c r="O782" s="227"/>
    </row>
    <row r="783" spans="1:15" s="223" customFormat="1" ht="30">
      <c r="A783" s="248">
        <v>801237</v>
      </c>
      <c r="B783" s="248" t="s">
        <v>2204</v>
      </c>
      <c r="C783" s="248" t="s">
        <v>342</v>
      </c>
      <c r="D783" s="223" t="s">
        <v>2205</v>
      </c>
      <c r="F783" s="224"/>
      <c r="I783" s="223" t="s">
        <v>96</v>
      </c>
      <c r="O783" s="227"/>
    </row>
    <row r="784" spans="1:15" s="223" customFormat="1" ht="30">
      <c r="A784" s="248">
        <v>801238</v>
      </c>
      <c r="B784" s="248" t="s">
        <v>2206</v>
      </c>
      <c r="C784" s="248" t="s">
        <v>135</v>
      </c>
      <c r="D784" s="223" t="s">
        <v>1039</v>
      </c>
      <c r="F784" s="224"/>
      <c r="I784" s="223" t="s">
        <v>96</v>
      </c>
      <c r="O784" s="227"/>
    </row>
    <row r="785" spans="1:15" s="223" customFormat="1" ht="27.75">
      <c r="A785" s="248">
        <v>801239</v>
      </c>
      <c r="B785" s="248" t="s">
        <v>2207</v>
      </c>
      <c r="C785" s="248" t="s">
        <v>302</v>
      </c>
      <c r="D785" s="223" t="s">
        <v>1217</v>
      </c>
      <c r="F785" s="224"/>
      <c r="I785" s="223" t="s">
        <v>96</v>
      </c>
      <c r="O785" s="225"/>
    </row>
    <row r="786" spans="1:15" s="223" customFormat="1" ht="30">
      <c r="A786" s="248">
        <v>801240</v>
      </c>
      <c r="B786" s="248" t="s">
        <v>2208</v>
      </c>
      <c r="C786" s="248" t="s">
        <v>183</v>
      </c>
      <c r="D786" s="223" t="s">
        <v>1187</v>
      </c>
      <c r="F786" s="224"/>
      <c r="I786" s="223" t="s">
        <v>96</v>
      </c>
      <c r="O786" s="227"/>
    </row>
    <row r="787" spans="1:15" s="223" customFormat="1" ht="30">
      <c r="A787" s="248">
        <v>801241</v>
      </c>
      <c r="B787" s="248" t="s">
        <v>2209</v>
      </c>
      <c r="C787" s="248" t="s">
        <v>283</v>
      </c>
      <c r="D787" s="223" t="s">
        <v>2210</v>
      </c>
      <c r="F787" s="224"/>
      <c r="I787" s="223" t="s">
        <v>96</v>
      </c>
      <c r="O787" s="227"/>
    </row>
    <row r="788" spans="1:15" s="223" customFormat="1" ht="30">
      <c r="A788" s="248">
        <v>801243</v>
      </c>
      <c r="B788" s="248" t="s">
        <v>2211</v>
      </c>
      <c r="C788" s="248" t="s">
        <v>423</v>
      </c>
      <c r="D788" s="223" t="s">
        <v>2212</v>
      </c>
      <c r="F788" s="224"/>
      <c r="I788" s="223" t="s">
        <v>96</v>
      </c>
      <c r="O788" s="227"/>
    </row>
    <row r="789" spans="1:15" s="223" customFormat="1" ht="30">
      <c r="A789" s="248">
        <v>801244</v>
      </c>
      <c r="B789" s="248" t="s">
        <v>478</v>
      </c>
      <c r="C789" s="248" t="s">
        <v>2213</v>
      </c>
      <c r="D789" s="223" t="s">
        <v>2212</v>
      </c>
      <c r="F789" s="224"/>
      <c r="I789" s="223" t="s">
        <v>96</v>
      </c>
      <c r="O789" s="227"/>
    </row>
    <row r="790" spans="1:15" s="223" customFormat="1" ht="30">
      <c r="A790" s="248">
        <v>801246</v>
      </c>
      <c r="B790" s="248" t="s">
        <v>2214</v>
      </c>
      <c r="C790" s="248" t="s">
        <v>2215</v>
      </c>
      <c r="D790" s="223" t="s">
        <v>2216</v>
      </c>
      <c r="F790" s="224"/>
      <c r="I790" s="223" t="s">
        <v>96</v>
      </c>
      <c r="K790" s="235"/>
      <c r="L790" s="235"/>
      <c r="O790" s="227"/>
    </row>
    <row r="791" spans="1:15" s="223" customFormat="1" ht="30">
      <c r="A791" s="248">
        <v>801248</v>
      </c>
      <c r="B791" s="248" t="s">
        <v>2217</v>
      </c>
      <c r="C791" s="248" t="s">
        <v>113</v>
      </c>
      <c r="D791" s="223" t="s">
        <v>2218</v>
      </c>
      <c r="F791" s="224"/>
      <c r="I791" s="223" t="s">
        <v>96</v>
      </c>
      <c r="O791" s="227"/>
    </row>
    <row r="792" spans="1:15" s="223" customFormat="1" ht="30">
      <c r="A792" s="248">
        <v>801249</v>
      </c>
      <c r="B792" s="248" t="s">
        <v>2219</v>
      </c>
      <c r="C792" s="248" t="s">
        <v>111</v>
      </c>
      <c r="D792" s="223" t="s">
        <v>2220</v>
      </c>
      <c r="F792" s="224"/>
      <c r="I792" s="223" t="s">
        <v>96</v>
      </c>
      <c r="O792" s="227"/>
    </row>
    <row r="793" spans="1:15" s="223" customFormat="1" ht="30">
      <c r="A793" s="248">
        <v>801252</v>
      </c>
      <c r="B793" s="248" t="s">
        <v>2221</v>
      </c>
      <c r="C793" s="248" t="s">
        <v>106</v>
      </c>
      <c r="D793" s="223" t="s">
        <v>2222</v>
      </c>
      <c r="F793" s="224"/>
      <c r="I793" s="223" t="s">
        <v>96</v>
      </c>
      <c r="O793" s="227"/>
    </row>
    <row r="794" spans="1:15" s="223" customFormat="1" ht="30">
      <c r="A794" s="248">
        <v>801253</v>
      </c>
      <c r="B794" s="248" t="s">
        <v>2223</v>
      </c>
      <c r="C794" s="248" t="s">
        <v>183</v>
      </c>
      <c r="D794" s="223" t="s">
        <v>2224</v>
      </c>
      <c r="F794" s="224"/>
      <c r="I794" s="223" t="s">
        <v>96</v>
      </c>
      <c r="O794" s="227"/>
    </row>
    <row r="795" spans="1:15" s="223" customFormat="1" ht="30">
      <c r="A795" s="248">
        <v>801254</v>
      </c>
      <c r="B795" s="248" t="s">
        <v>2225</v>
      </c>
      <c r="C795" s="248" t="s">
        <v>115</v>
      </c>
      <c r="D795" s="223" t="s">
        <v>1237</v>
      </c>
      <c r="F795" s="224"/>
      <c r="I795" s="223" t="s">
        <v>96</v>
      </c>
      <c r="O795" s="227"/>
    </row>
    <row r="796" spans="1:15" s="223" customFormat="1" ht="30">
      <c r="A796" s="248">
        <v>801255</v>
      </c>
      <c r="B796" s="248" t="s">
        <v>2226</v>
      </c>
      <c r="C796" s="248" t="s">
        <v>233</v>
      </c>
      <c r="D796" s="223" t="s">
        <v>1939</v>
      </c>
      <c r="F796" s="224"/>
      <c r="I796" s="223" t="s">
        <v>96</v>
      </c>
      <c r="O796" s="227"/>
    </row>
    <row r="797" spans="1:15" s="223" customFormat="1" ht="30">
      <c r="A797" s="248">
        <v>801259</v>
      </c>
      <c r="B797" s="248" t="s">
        <v>2227</v>
      </c>
      <c r="C797" s="248" t="s">
        <v>154</v>
      </c>
      <c r="D797" s="223" t="s">
        <v>1018</v>
      </c>
      <c r="F797" s="224"/>
      <c r="I797" s="223" t="s">
        <v>96</v>
      </c>
      <c r="O797" s="227"/>
    </row>
    <row r="798" spans="1:15" s="223" customFormat="1" ht="30">
      <c r="A798" s="248">
        <v>801261</v>
      </c>
      <c r="B798" s="248" t="s">
        <v>2228</v>
      </c>
      <c r="C798" s="248" t="s">
        <v>375</v>
      </c>
      <c r="D798" s="223" t="s">
        <v>1077</v>
      </c>
      <c r="F798" s="224"/>
      <c r="I798" s="223" t="s">
        <v>96</v>
      </c>
      <c r="O798" s="227"/>
    </row>
    <row r="799" spans="1:15" s="223" customFormat="1" ht="30">
      <c r="A799" s="248">
        <v>801264</v>
      </c>
      <c r="B799" s="248" t="s">
        <v>2229</v>
      </c>
      <c r="C799" s="248" t="s">
        <v>2230</v>
      </c>
      <c r="D799" s="223" t="s">
        <v>2231</v>
      </c>
      <c r="F799" s="224"/>
      <c r="I799" s="223" t="s">
        <v>96</v>
      </c>
      <c r="O799" s="227"/>
    </row>
    <row r="800" spans="1:15" s="223" customFormat="1" ht="30">
      <c r="A800" s="248">
        <v>801268</v>
      </c>
      <c r="B800" s="248" t="s">
        <v>2232</v>
      </c>
      <c r="C800" s="248" t="s">
        <v>304</v>
      </c>
      <c r="D800" s="223" t="s">
        <v>2233</v>
      </c>
      <c r="F800" s="224"/>
      <c r="I800" s="223" t="s">
        <v>96</v>
      </c>
      <c r="O800" s="227"/>
    </row>
    <row r="801" spans="1:15" s="223" customFormat="1" ht="30">
      <c r="A801" s="248">
        <v>801269</v>
      </c>
      <c r="B801" s="248" t="s">
        <v>2234</v>
      </c>
      <c r="C801" s="248" t="s">
        <v>1699</v>
      </c>
      <c r="D801" s="223" t="s">
        <v>1700</v>
      </c>
      <c r="F801" s="224"/>
      <c r="I801" s="223" t="s">
        <v>96</v>
      </c>
      <c r="O801" s="227"/>
    </row>
    <row r="802" spans="1:15" s="223" customFormat="1" ht="30">
      <c r="A802" s="248">
        <v>801272</v>
      </c>
      <c r="B802" s="248" t="s">
        <v>2235</v>
      </c>
      <c r="C802" s="248" t="s">
        <v>237</v>
      </c>
      <c r="D802" s="223" t="s">
        <v>2236</v>
      </c>
      <c r="F802" s="224"/>
      <c r="I802" s="223" t="s">
        <v>96</v>
      </c>
      <c r="O802" s="227"/>
    </row>
    <row r="803" spans="1:15" s="223" customFormat="1" ht="30">
      <c r="A803" s="248">
        <v>801273</v>
      </c>
      <c r="B803" s="248" t="s">
        <v>2237</v>
      </c>
      <c r="C803" s="248" t="s">
        <v>215</v>
      </c>
      <c r="D803" s="223" t="s">
        <v>1521</v>
      </c>
      <c r="F803" s="224"/>
      <c r="I803" s="223" t="s">
        <v>96</v>
      </c>
      <c r="O803" s="227"/>
    </row>
    <row r="804" spans="1:15" s="223" customFormat="1" ht="30">
      <c r="A804" s="248">
        <v>801275</v>
      </c>
      <c r="B804" s="248" t="s">
        <v>2238</v>
      </c>
      <c r="C804" s="248" t="s">
        <v>290</v>
      </c>
      <c r="D804" s="223" t="s">
        <v>2239</v>
      </c>
      <c r="F804" s="224"/>
      <c r="I804" s="223" t="s">
        <v>96</v>
      </c>
      <c r="O804" s="227"/>
    </row>
    <row r="805" spans="1:15" s="223" customFormat="1" ht="30">
      <c r="A805" s="248">
        <v>801278</v>
      </c>
      <c r="B805" s="248" t="s">
        <v>2240</v>
      </c>
      <c r="C805" s="248" t="s">
        <v>320</v>
      </c>
      <c r="D805" s="223" t="s">
        <v>2241</v>
      </c>
      <c r="F805" s="224"/>
      <c r="I805" s="223" t="s">
        <v>96</v>
      </c>
      <c r="K805" s="235"/>
      <c r="L805" s="235"/>
      <c r="O805" s="227"/>
    </row>
    <row r="806" spans="1:15" s="223" customFormat="1" ht="30">
      <c r="A806" s="248">
        <v>801279</v>
      </c>
      <c r="B806" s="248" t="s">
        <v>2242</v>
      </c>
      <c r="C806" s="248" t="s">
        <v>339</v>
      </c>
      <c r="D806" s="223" t="s">
        <v>2243</v>
      </c>
      <c r="F806" s="224"/>
      <c r="I806" s="223" t="s">
        <v>96</v>
      </c>
      <c r="O806" s="227"/>
    </row>
    <row r="807" spans="1:15" s="223" customFormat="1" ht="30">
      <c r="A807" s="248">
        <v>801282</v>
      </c>
      <c r="B807" s="248" t="s">
        <v>2244</v>
      </c>
      <c r="C807" s="248" t="s">
        <v>203</v>
      </c>
      <c r="D807" s="223" t="s">
        <v>2008</v>
      </c>
      <c r="F807" s="224"/>
      <c r="I807" s="223" t="s">
        <v>96</v>
      </c>
      <c r="O807" s="227"/>
    </row>
    <row r="808" spans="1:15" s="223" customFormat="1" ht="30">
      <c r="A808" s="248">
        <v>801283</v>
      </c>
      <c r="B808" s="248" t="s">
        <v>2245</v>
      </c>
      <c r="C808" s="248" t="s">
        <v>290</v>
      </c>
      <c r="D808" s="223" t="s">
        <v>2246</v>
      </c>
      <c r="F808" s="224"/>
      <c r="I808" s="223" t="s">
        <v>96</v>
      </c>
      <c r="O808" s="227"/>
    </row>
    <row r="809" spans="1:15" s="223" customFormat="1" ht="30">
      <c r="A809" s="248">
        <v>801284</v>
      </c>
      <c r="B809" s="248" t="s">
        <v>2247</v>
      </c>
      <c r="C809" s="248" t="s">
        <v>202</v>
      </c>
      <c r="D809" s="223" t="s">
        <v>2248</v>
      </c>
      <c r="F809" s="224"/>
      <c r="I809" s="223" t="s">
        <v>96</v>
      </c>
      <c r="K809" s="235"/>
      <c r="L809" s="235"/>
      <c r="O809" s="227"/>
    </row>
    <row r="810" spans="1:15" s="223" customFormat="1" ht="30">
      <c r="A810" s="248">
        <v>801285</v>
      </c>
      <c r="B810" s="248" t="s">
        <v>2249</v>
      </c>
      <c r="C810" s="248" t="s">
        <v>2250</v>
      </c>
      <c r="D810" s="223" t="s">
        <v>1583</v>
      </c>
      <c r="F810" s="224"/>
      <c r="I810" s="223" t="s">
        <v>96</v>
      </c>
      <c r="O810" s="227"/>
    </row>
    <row r="811" spans="1:15" s="223" customFormat="1" ht="30">
      <c r="A811" s="248">
        <v>801289</v>
      </c>
      <c r="B811" s="248" t="s">
        <v>2251</v>
      </c>
      <c r="C811" s="248" t="s">
        <v>203</v>
      </c>
      <c r="D811" s="223" t="s">
        <v>2252</v>
      </c>
      <c r="F811" s="224"/>
      <c r="I811" s="223" t="s">
        <v>96</v>
      </c>
      <c r="O811" s="227"/>
    </row>
    <row r="812" spans="1:15" s="223" customFormat="1" ht="30">
      <c r="A812" s="248">
        <v>801292</v>
      </c>
      <c r="B812" s="248" t="s">
        <v>2253</v>
      </c>
      <c r="C812" s="248" t="s">
        <v>2254</v>
      </c>
      <c r="D812" s="223" t="s">
        <v>2255</v>
      </c>
      <c r="F812" s="224"/>
      <c r="I812" s="223" t="s">
        <v>96</v>
      </c>
      <c r="O812" s="227"/>
    </row>
    <row r="813" spans="1:15" s="223" customFormat="1" ht="30">
      <c r="A813" s="248">
        <v>801293</v>
      </c>
      <c r="B813" s="248" t="s">
        <v>2256</v>
      </c>
      <c r="C813" s="248" t="s">
        <v>2257</v>
      </c>
      <c r="D813" s="223" t="s">
        <v>2258</v>
      </c>
      <c r="F813" s="224"/>
      <c r="I813" s="223" t="s">
        <v>96</v>
      </c>
      <c r="K813" s="235"/>
      <c r="L813" s="235"/>
      <c r="O813" s="227"/>
    </row>
    <row r="814" spans="1:15" s="223" customFormat="1" ht="33.75">
      <c r="A814" s="248">
        <v>801294</v>
      </c>
      <c r="B814" s="248" t="s">
        <v>2259</v>
      </c>
      <c r="C814" s="248" t="s">
        <v>183</v>
      </c>
      <c r="D814" s="223" t="s">
        <v>2260</v>
      </c>
      <c r="F814" s="224"/>
      <c r="I814" s="223" t="s">
        <v>96</v>
      </c>
      <c r="O814" s="228"/>
    </row>
    <row r="815" spans="1:15" s="223" customFormat="1" ht="30">
      <c r="A815" s="248">
        <v>801299</v>
      </c>
      <c r="B815" s="248" t="s">
        <v>2261</v>
      </c>
      <c r="C815" s="248" t="s">
        <v>179</v>
      </c>
      <c r="D815" s="223" t="s">
        <v>2262</v>
      </c>
      <c r="F815" s="224"/>
      <c r="I815" s="223" t="s">
        <v>96</v>
      </c>
      <c r="O815" s="227"/>
    </row>
    <row r="816" spans="1:15" s="223" customFormat="1" ht="30">
      <c r="A816" s="248">
        <v>801300</v>
      </c>
      <c r="B816" s="248" t="s">
        <v>2263</v>
      </c>
      <c r="C816" s="248" t="s">
        <v>101</v>
      </c>
      <c r="D816" s="223" t="s">
        <v>1030</v>
      </c>
      <c r="F816" s="224"/>
      <c r="I816" s="223" t="s">
        <v>96</v>
      </c>
      <c r="O816" s="227"/>
    </row>
    <row r="817" spans="1:15" s="223" customFormat="1" ht="30">
      <c r="A817" s="248">
        <v>801301</v>
      </c>
      <c r="B817" s="248" t="s">
        <v>2264</v>
      </c>
      <c r="C817" s="248" t="s">
        <v>106</v>
      </c>
      <c r="D817" s="223" t="s">
        <v>2265</v>
      </c>
      <c r="F817" s="224"/>
      <c r="I817" s="223" t="s">
        <v>96</v>
      </c>
      <c r="O817" s="227"/>
    </row>
    <row r="818" spans="1:15" s="223" customFormat="1" ht="30">
      <c r="A818" s="248">
        <v>801303</v>
      </c>
      <c r="B818" s="248" t="s">
        <v>2266</v>
      </c>
      <c r="C818" s="248" t="s">
        <v>148</v>
      </c>
      <c r="D818" s="223" t="s">
        <v>2267</v>
      </c>
      <c r="F818" s="224"/>
      <c r="I818" s="223" t="s">
        <v>96</v>
      </c>
      <c r="O818" s="227"/>
    </row>
    <row r="819" spans="1:15" s="223" customFormat="1" ht="30">
      <c r="A819" s="248">
        <v>801304</v>
      </c>
      <c r="B819" s="248" t="s">
        <v>2268</v>
      </c>
      <c r="C819" s="248" t="s">
        <v>232</v>
      </c>
      <c r="D819" s="223" t="s">
        <v>1368</v>
      </c>
      <c r="F819" s="224"/>
      <c r="I819" s="223" t="s">
        <v>96</v>
      </c>
      <c r="O819" s="227"/>
    </row>
    <row r="820" spans="1:15" s="223" customFormat="1" ht="30">
      <c r="A820" s="248">
        <v>801305</v>
      </c>
      <c r="B820" s="248" t="s">
        <v>2269</v>
      </c>
      <c r="C820" s="248" t="s">
        <v>111</v>
      </c>
      <c r="D820" s="223" t="s">
        <v>1295</v>
      </c>
      <c r="F820" s="224"/>
      <c r="I820" s="223" t="s">
        <v>96</v>
      </c>
      <c r="O820" s="227"/>
    </row>
    <row r="821" spans="1:15" s="223" customFormat="1" ht="30">
      <c r="A821" s="248">
        <v>801306</v>
      </c>
      <c r="B821" s="248" t="s">
        <v>2270</v>
      </c>
      <c r="C821" s="248" t="s">
        <v>131</v>
      </c>
      <c r="D821" s="223" t="s">
        <v>2271</v>
      </c>
      <c r="F821" s="224"/>
      <c r="I821" s="223" t="s">
        <v>96</v>
      </c>
      <c r="O821" s="227"/>
    </row>
    <row r="822" spans="1:15" s="223" customFormat="1" ht="30">
      <c r="A822" s="248">
        <v>801307</v>
      </c>
      <c r="B822" s="248" t="s">
        <v>2272</v>
      </c>
      <c r="C822" s="248" t="s">
        <v>111</v>
      </c>
      <c r="D822" s="223" t="s">
        <v>2273</v>
      </c>
      <c r="F822" s="224"/>
      <c r="I822" s="223" t="s">
        <v>96</v>
      </c>
      <c r="O822" s="227"/>
    </row>
    <row r="823" spans="1:15" s="223" customFormat="1" ht="30">
      <c r="A823" s="248">
        <v>801308</v>
      </c>
      <c r="B823" s="248" t="s">
        <v>2274</v>
      </c>
      <c r="C823" s="248" t="s">
        <v>149</v>
      </c>
      <c r="D823" s="223" t="s">
        <v>2275</v>
      </c>
      <c r="F823" s="224"/>
      <c r="I823" s="223" t="s">
        <v>96</v>
      </c>
      <c r="O823" s="227"/>
    </row>
    <row r="824" spans="1:15" s="223" customFormat="1" ht="30">
      <c r="A824" s="248">
        <v>801309</v>
      </c>
      <c r="B824" s="248" t="s">
        <v>2276</v>
      </c>
      <c r="C824" s="248" t="s">
        <v>385</v>
      </c>
      <c r="D824" s="223" t="s">
        <v>204</v>
      </c>
      <c r="F824" s="224"/>
      <c r="I824" s="223" t="s">
        <v>96</v>
      </c>
      <c r="O824" s="227"/>
    </row>
    <row r="825" spans="1:15" s="223" customFormat="1" ht="30">
      <c r="A825" s="248">
        <v>801310</v>
      </c>
      <c r="B825" s="248" t="s">
        <v>2277</v>
      </c>
      <c r="C825" s="248" t="s">
        <v>818</v>
      </c>
      <c r="D825" s="223" t="s">
        <v>2278</v>
      </c>
      <c r="F825" s="224"/>
      <c r="I825" s="223" t="s">
        <v>96</v>
      </c>
      <c r="O825" s="227"/>
    </row>
    <row r="826" spans="1:15" s="223" customFormat="1" ht="30">
      <c r="A826" s="248">
        <v>801311</v>
      </c>
      <c r="B826" s="248" t="s">
        <v>2279</v>
      </c>
      <c r="C826" s="248" t="s">
        <v>2280</v>
      </c>
      <c r="D826" s="223" t="s">
        <v>1018</v>
      </c>
      <c r="F826" s="224"/>
      <c r="I826" s="223" t="s">
        <v>96</v>
      </c>
      <c r="O826" s="227"/>
    </row>
    <row r="827" spans="1:15" s="223" customFormat="1" ht="30">
      <c r="A827" s="248">
        <v>801313</v>
      </c>
      <c r="B827" s="248" t="s">
        <v>2281</v>
      </c>
      <c r="C827" s="248" t="s">
        <v>115</v>
      </c>
      <c r="D827" s="223" t="s">
        <v>204</v>
      </c>
      <c r="F827" s="224"/>
      <c r="I827" s="223" t="s">
        <v>96</v>
      </c>
      <c r="O827" s="227"/>
    </row>
    <row r="828" spans="1:15" s="223" customFormat="1" ht="30">
      <c r="A828" s="248">
        <v>801315</v>
      </c>
      <c r="B828" s="248" t="s">
        <v>2282</v>
      </c>
      <c r="C828" s="248" t="s">
        <v>234</v>
      </c>
      <c r="D828" s="223" t="s">
        <v>1563</v>
      </c>
      <c r="F828" s="224"/>
      <c r="I828" s="223" t="s">
        <v>96</v>
      </c>
      <c r="K828" s="235"/>
      <c r="L828" s="235"/>
      <c r="O828" s="227"/>
    </row>
    <row r="829" spans="1:15" s="223" customFormat="1" ht="30">
      <c r="A829" s="248">
        <v>801317</v>
      </c>
      <c r="B829" s="248" t="s">
        <v>2283</v>
      </c>
      <c r="C829" s="248" t="s">
        <v>106</v>
      </c>
      <c r="D829" s="223" t="s">
        <v>1279</v>
      </c>
      <c r="F829" s="224"/>
      <c r="I829" s="223" t="s">
        <v>96</v>
      </c>
      <c r="O829" s="227"/>
    </row>
    <row r="830" spans="1:15" s="223" customFormat="1" ht="30">
      <c r="A830" s="248">
        <v>801318</v>
      </c>
      <c r="B830" s="248" t="s">
        <v>1388</v>
      </c>
      <c r="C830" s="248" t="s">
        <v>219</v>
      </c>
      <c r="D830" s="223" t="s">
        <v>1097</v>
      </c>
      <c r="F830" s="224"/>
      <c r="I830" s="223" t="s">
        <v>96</v>
      </c>
      <c r="O830" s="227"/>
    </row>
    <row r="831" spans="1:15" s="223" customFormat="1" ht="30">
      <c r="A831" s="248">
        <v>801319</v>
      </c>
      <c r="B831" s="248" t="s">
        <v>2284</v>
      </c>
      <c r="C831" s="248" t="s">
        <v>148</v>
      </c>
      <c r="D831" s="223" t="s">
        <v>2285</v>
      </c>
      <c r="F831" s="224"/>
      <c r="I831" s="223" t="s">
        <v>96</v>
      </c>
      <c r="O831" s="227"/>
    </row>
    <row r="832" spans="1:15" s="223" customFormat="1" ht="27.75">
      <c r="A832" s="248">
        <v>801321</v>
      </c>
      <c r="B832" s="248" t="s">
        <v>2286</v>
      </c>
      <c r="C832" s="248" t="s">
        <v>341</v>
      </c>
      <c r="D832" s="223" t="s">
        <v>2287</v>
      </c>
      <c r="F832" s="224"/>
      <c r="I832" s="223" t="s">
        <v>96</v>
      </c>
      <c r="O832" s="225"/>
    </row>
    <row r="833" spans="1:15" s="223" customFormat="1" ht="30">
      <c r="A833" s="248">
        <v>801323</v>
      </c>
      <c r="B833" s="248" t="s">
        <v>2288</v>
      </c>
      <c r="C833" s="248" t="s">
        <v>106</v>
      </c>
      <c r="D833" s="223" t="s">
        <v>2289</v>
      </c>
      <c r="F833" s="224"/>
      <c r="I833" s="223" t="s">
        <v>96</v>
      </c>
      <c r="O833" s="227"/>
    </row>
    <row r="834" spans="1:15" s="223" customFormat="1" ht="30">
      <c r="A834" s="248">
        <v>801326</v>
      </c>
      <c r="B834" s="248" t="s">
        <v>2290</v>
      </c>
      <c r="C834" s="248" t="s">
        <v>134</v>
      </c>
      <c r="D834" s="223" t="s">
        <v>2291</v>
      </c>
      <c r="F834" s="224"/>
      <c r="I834" s="223" t="s">
        <v>96</v>
      </c>
      <c r="O834" s="227"/>
    </row>
    <row r="835" spans="1:15" s="223" customFormat="1" ht="30">
      <c r="A835" s="248">
        <v>801328</v>
      </c>
      <c r="B835" s="248" t="s">
        <v>2292</v>
      </c>
      <c r="C835" s="248" t="s">
        <v>2293</v>
      </c>
      <c r="D835" s="223" t="s">
        <v>2294</v>
      </c>
      <c r="F835" s="224"/>
      <c r="I835" s="223" t="s">
        <v>96</v>
      </c>
      <c r="O835" s="227"/>
    </row>
    <row r="836" spans="1:15" s="223" customFormat="1" ht="30">
      <c r="A836" s="248">
        <v>801329</v>
      </c>
      <c r="B836" s="248" t="s">
        <v>2295</v>
      </c>
      <c r="C836" s="248" t="s">
        <v>148</v>
      </c>
      <c r="D836" s="223" t="s">
        <v>1314</v>
      </c>
      <c r="F836" s="224"/>
      <c r="I836" s="223" t="s">
        <v>96</v>
      </c>
      <c r="O836" s="227"/>
    </row>
    <row r="837" spans="1:15" s="223" customFormat="1" ht="33">
      <c r="A837" s="248">
        <v>801331</v>
      </c>
      <c r="B837" s="248" t="s">
        <v>2296</v>
      </c>
      <c r="C837" s="248" t="s">
        <v>717</v>
      </c>
      <c r="D837" s="223" t="s">
        <v>2297</v>
      </c>
      <c r="F837" s="224"/>
      <c r="I837" s="223" t="s">
        <v>96</v>
      </c>
      <c r="O837" s="231"/>
    </row>
    <row r="838" spans="1:15" s="223" customFormat="1" ht="30">
      <c r="A838" s="248">
        <v>801332</v>
      </c>
      <c r="B838" s="248" t="s">
        <v>2298</v>
      </c>
      <c r="C838" s="248" t="s">
        <v>113</v>
      </c>
      <c r="D838" s="223" t="s">
        <v>2246</v>
      </c>
      <c r="F838" s="224"/>
      <c r="I838" s="223" t="s">
        <v>96</v>
      </c>
      <c r="O838" s="227"/>
    </row>
    <row r="839" spans="1:15" s="223" customFormat="1" ht="30">
      <c r="A839" s="248">
        <v>801333</v>
      </c>
      <c r="B839" s="248" t="s">
        <v>2299</v>
      </c>
      <c r="C839" s="248" t="s">
        <v>148</v>
      </c>
      <c r="D839" s="223" t="s">
        <v>2218</v>
      </c>
      <c r="F839" s="224"/>
      <c r="I839" s="223" t="s">
        <v>96</v>
      </c>
      <c r="O839" s="227"/>
    </row>
    <row r="840" spans="1:15" s="223" customFormat="1" ht="30">
      <c r="A840" s="248">
        <v>801336</v>
      </c>
      <c r="B840" s="248" t="s">
        <v>2300</v>
      </c>
      <c r="C840" s="248" t="s">
        <v>109</v>
      </c>
      <c r="D840" s="223" t="s">
        <v>2301</v>
      </c>
      <c r="F840" s="224"/>
      <c r="I840" s="223" t="s">
        <v>96</v>
      </c>
      <c r="O840" s="227"/>
    </row>
    <row r="841" spans="1:15" s="223" customFormat="1" ht="30">
      <c r="A841" s="248">
        <v>801337</v>
      </c>
      <c r="B841" s="248" t="s">
        <v>2302</v>
      </c>
      <c r="C841" s="248" t="s">
        <v>2054</v>
      </c>
      <c r="D841" s="223" t="s">
        <v>2303</v>
      </c>
      <c r="F841" s="224"/>
      <c r="I841" s="223" t="s">
        <v>96</v>
      </c>
      <c r="O841" s="227"/>
    </row>
    <row r="842" spans="1:15" s="223" customFormat="1" ht="30">
      <c r="A842" s="248">
        <v>801338</v>
      </c>
      <c r="B842" s="248" t="s">
        <v>2304</v>
      </c>
      <c r="C842" s="248" t="s">
        <v>791</v>
      </c>
      <c r="D842" s="223" t="s">
        <v>2305</v>
      </c>
      <c r="F842" s="224"/>
      <c r="I842" s="223" t="s">
        <v>96</v>
      </c>
      <c r="O842" s="227"/>
    </row>
    <row r="843" spans="1:15" s="223" customFormat="1" ht="30">
      <c r="A843" s="248">
        <v>801339</v>
      </c>
      <c r="B843" s="248" t="s">
        <v>2306</v>
      </c>
      <c r="C843" s="248" t="s">
        <v>134</v>
      </c>
      <c r="D843" s="223" t="s">
        <v>2307</v>
      </c>
      <c r="F843" s="224"/>
      <c r="I843" s="223" t="s">
        <v>96</v>
      </c>
      <c r="O843" s="227"/>
    </row>
    <row r="844" spans="1:15" s="223" customFormat="1" ht="30">
      <c r="A844" s="248">
        <v>801342</v>
      </c>
      <c r="B844" s="248" t="s">
        <v>2308</v>
      </c>
      <c r="C844" s="248" t="s">
        <v>103</v>
      </c>
      <c r="D844" s="223" t="s">
        <v>2309</v>
      </c>
      <c r="F844" s="224"/>
      <c r="I844" s="223" t="s">
        <v>96</v>
      </c>
      <c r="O844" s="227"/>
    </row>
    <row r="845" spans="1:15" s="223" customFormat="1" ht="30">
      <c r="A845" s="248">
        <v>801345</v>
      </c>
      <c r="B845" s="248" t="s">
        <v>2310</v>
      </c>
      <c r="C845" s="248" t="s">
        <v>148</v>
      </c>
      <c r="D845" s="223" t="s">
        <v>2311</v>
      </c>
      <c r="F845" s="224"/>
      <c r="I845" s="223" t="s">
        <v>96</v>
      </c>
      <c r="O845" s="227"/>
    </row>
    <row r="846" spans="1:15" s="223" customFormat="1" ht="33.75">
      <c r="A846" s="248">
        <v>801347</v>
      </c>
      <c r="B846" s="248" t="s">
        <v>2312</v>
      </c>
      <c r="C846" s="248" t="s">
        <v>207</v>
      </c>
      <c r="D846" s="223" t="s">
        <v>621</v>
      </c>
      <c r="F846" s="224"/>
      <c r="I846" s="223" t="s">
        <v>96</v>
      </c>
      <c r="O846" s="228"/>
    </row>
    <row r="847" spans="1:15" s="223" customFormat="1" ht="30">
      <c r="A847" s="248">
        <v>801348</v>
      </c>
      <c r="B847" s="248" t="s">
        <v>2313</v>
      </c>
      <c r="C847" s="248" t="s">
        <v>206</v>
      </c>
      <c r="D847" s="223" t="s">
        <v>2070</v>
      </c>
      <c r="F847" s="224"/>
      <c r="I847" s="223" t="s">
        <v>96</v>
      </c>
      <c r="O847" s="227"/>
    </row>
    <row r="848" spans="1:15" s="223" customFormat="1" ht="27.75">
      <c r="A848" s="248">
        <v>801349</v>
      </c>
      <c r="B848" s="248" t="s">
        <v>2314</v>
      </c>
      <c r="C848" s="248" t="s">
        <v>2315</v>
      </c>
      <c r="D848" s="223" t="s">
        <v>787</v>
      </c>
      <c r="F848" s="224"/>
      <c r="I848" s="223" t="s">
        <v>96</v>
      </c>
      <c r="O848" s="225"/>
    </row>
    <row r="849" spans="1:15" s="223" customFormat="1" ht="30">
      <c r="A849" s="248">
        <v>801354</v>
      </c>
      <c r="B849" s="248" t="s">
        <v>2316</v>
      </c>
      <c r="C849" s="248" t="s">
        <v>460</v>
      </c>
      <c r="D849" s="223" t="s">
        <v>1195</v>
      </c>
      <c r="F849" s="224"/>
      <c r="I849" s="223" t="s">
        <v>96</v>
      </c>
      <c r="O849" s="227"/>
    </row>
    <row r="850" spans="1:15" s="223" customFormat="1" ht="30">
      <c r="A850" s="248">
        <v>801358</v>
      </c>
      <c r="B850" s="248" t="s">
        <v>2317</v>
      </c>
      <c r="C850" s="248" t="s">
        <v>549</v>
      </c>
      <c r="D850" s="223" t="s">
        <v>2318</v>
      </c>
      <c r="F850" s="224"/>
      <c r="I850" s="223" t="s">
        <v>96</v>
      </c>
      <c r="O850" s="227"/>
    </row>
    <row r="851" spans="1:15" s="223" customFormat="1" ht="30">
      <c r="A851" s="248">
        <v>801359</v>
      </c>
      <c r="B851" s="248" t="s">
        <v>2319</v>
      </c>
      <c r="C851" s="248" t="s">
        <v>156</v>
      </c>
      <c r="D851" s="223" t="s">
        <v>1018</v>
      </c>
      <c r="F851" s="224"/>
      <c r="I851" s="223" t="s">
        <v>96</v>
      </c>
      <c r="O851" s="227"/>
    </row>
    <row r="852" spans="1:15" s="223" customFormat="1" ht="30">
      <c r="A852" s="248">
        <v>801360</v>
      </c>
      <c r="B852" s="248" t="s">
        <v>2320</v>
      </c>
      <c r="C852" s="248" t="s">
        <v>248</v>
      </c>
      <c r="D852" s="223" t="s">
        <v>1039</v>
      </c>
      <c r="F852" s="224"/>
      <c r="I852" s="223" t="s">
        <v>96</v>
      </c>
      <c r="O852" s="227"/>
    </row>
    <row r="853" spans="1:15" s="223" customFormat="1" ht="30">
      <c r="A853" s="248">
        <v>801361</v>
      </c>
      <c r="B853" s="248" t="s">
        <v>2321</v>
      </c>
      <c r="C853" s="248" t="s">
        <v>2322</v>
      </c>
      <c r="D853" s="223" t="s">
        <v>1057</v>
      </c>
      <c r="F853" s="224"/>
      <c r="I853" s="223" t="s">
        <v>96</v>
      </c>
      <c r="O853" s="227"/>
    </row>
    <row r="854" spans="1:15" s="223" customFormat="1" ht="30">
      <c r="A854" s="248">
        <v>801362</v>
      </c>
      <c r="B854" s="248" t="s">
        <v>2323</v>
      </c>
      <c r="C854" s="248" t="s">
        <v>232</v>
      </c>
      <c r="D854" s="223" t="s">
        <v>1281</v>
      </c>
      <c r="F854" s="224"/>
      <c r="I854" s="223" t="s">
        <v>96</v>
      </c>
      <c r="O854" s="232"/>
    </row>
    <row r="855" spans="1:15" s="223" customFormat="1" ht="30">
      <c r="A855" s="248">
        <v>801363</v>
      </c>
      <c r="B855" s="248" t="s">
        <v>2324</v>
      </c>
      <c r="C855" s="248" t="s">
        <v>114</v>
      </c>
      <c r="D855" s="223" t="s">
        <v>2325</v>
      </c>
      <c r="F855" s="224"/>
      <c r="I855" s="223" t="s">
        <v>96</v>
      </c>
      <c r="O855" s="227"/>
    </row>
    <row r="856" spans="1:15" s="223" customFormat="1" ht="30">
      <c r="A856" s="248">
        <v>801364</v>
      </c>
      <c r="B856" s="248" t="s">
        <v>2326</v>
      </c>
      <c r="C856" s="248" t="s">
        <v>248</v>
      </c>
      <c r="D856" s="223" t="s">
        <v>2327</v>
      </c>
      <c r="F856" s="224"/>
      <c r="I856" s="223" t="s">
        <v>96</v>
      </c>
      <c r="O856" s="227"/>
    </row>
    <row r="857" spans="1:15" s="223" customFormat="1" ht="30">
      <c r="A857" s="248">
        <v>801365</v>
      </c>
      <c r="B857" s="248" t="s">
        <v>2328</v>
      </c>
      <c r="C857" s="248" t="s">
        <v>95</v>
      </c>
      <c r="D857" s="223" t="s">
        <v>1408</v>
      </c>
      <c r="F857" s="224"/>
      <c r="I857" s="223" t="s">
        <v>96</v>
      </c>
      <c r="O857" s="227"/>
    </row>
    <row r="858" spans="1:15" s="223" customFormat="1" ht="30">
      <c r="A858" s="248">
        <v>801367</v>
      </c>
      <c r="B858" s="248" t="s">
        <v>2329</v>
      </c>
      <c r="C858" s="248" t="s">
        <v>106</v>
      </c>
      <c r="D858" s="223" t="s">
        <v>1087</v>
      </c>
      <c r="F858" s="224"/>
      <c r="I858" s="223" t="s">
        <v>96</v>
      </c>
      <c r="O858" s="227"/>
    </row>
    <row r="859" spans="1:15" s="223" customFormat="1" ht="30">
      <c r="A859" s="248">
        <v>801368</v>
      </c>
      <c r="B859" s="248" t="s">
        <v>2330</v>
      </c>
      <c r="C859" s="248" t="s">
        <v>2331</v>
      </c>
      <c r="D859" s="223" t="s">
        <v>2332</v>
      </c>
      <c r="F859" s="224"/>
      <c r="I859" s="223" t="s">
        <v>96</v>
      </c>
      <c r="O859" s="227"/>
    </row>
    <row r="860" spans="1:15" s="223" customFormat="1" ht="30">
      <c r="A860" s="248">
        <v>801369</v>
      </c>
      <c r="B860" s="248" t="s">
        <v>2333</v>
      </c>
      <c r="C860" s="248" t="s">
        <v>162</v>
      </c>
      <c r="D860" s="223" t="s">
        <v>2334</v>
      </c>
      <c r="F860" s="224"/>
      <c r="I860" s="223" t="s">
        <v>96</v>
      </c>
      <c r="O860" s="227"/>
    </row>
    <row r="861" spans="1:15" s="223" customFormat="1" ht="30">
      <c r="A861" s="248">
        <v>801372</v>
      </c>
      <c r="B861" s="248" t="s">
        <v>2335</v>
      </c>
      <c r="C861" s="248" t="s">
        <v>280</v>
      </c>
      <c r="D861" s="223" t="s">
        <v>2336</v>
      </c>
      <c r="F861" s="224"/>
      <c r="I861" s="223" t="s">
        <v>96</v>
      </c>
      <c r="O861" s="227"/>
    </row>
    <row r="862" spans="1:15" s="223" customFormat="1" ht="30">
      <c r="A862" s="248">
        <v>801373</v>
      </c>
      <c r="B862" s="248" t="s">
        <v>2337</v>
      </c>
      <c r="C862" s="248" t="s">
        <v>179</v>
      </c>
      <c r="D862" s="223" t="s">
        <v>1195</v>
      </c>
      <c r="F862" s="224"/>
      <c r="I862" s="223" t="s">
        <v>96</v>
      </c>
      <c r="O862" s="227"/>
    </row>
    <row r="863" spans="1:15" s="223" customFormat="1" ht="30">
      <c r="A863" s="248">
        <v>801374</v>
      </c>
      <c r="B863" s="248" t="s">
        <v>2338</v>
      </c>
      <c r="C863" s="248" t="s">
        <v>575</v>
      </c>
      <c r="D863" s="223" t="s">
        <v>1077</v>
      </c>
      <c r="F863" s="224"/>
      <c r="I863" s="223" t="s">
        <v>96</v>
      </c>
      <c r="K863" s="235"/>
      <c r="L863" s="235"/>
      <c r="O863" s="227"/>
    </row>
    <row r="864" spans="1:15" s="223" customFormat="1" ht="30">
      <c r="A864" s="248">
        <v>801376</v>
      </c>
      <c r="B864" s="248" t="s">
        <v>2339</v>
      </c>
      <c r="C864" s="248" t="s">
        <v>378</v>
      </c>
      <c r="D864" s="223" t="s">
        <v>1217</v>
      </c>
      <c r="F864" s="224"/>
      <c r="I864" s="223" t="s">
        <v>96</v>
      </c>
      <c r="O864" s="227"/>
    </row>
    <row r="865" spans="1:15" s="223" customFormat="1" ht="30">
      <c r="A865" s="248">
        <v>801377</v>
      </c>
      <c r="B865" s="248" t="s">
        <v>2340</v>
      </c>
      <c r="C865" s="248" t="s">
        <v>113</v>
      </c>
      <c r="D865" s="223" t="s">
        <v>2088</v>
      </c>
      <c r="F865" s="224"/>
      <c r="I865" s="223" t="s">
        <v>96</v>
      </c>
      <c r="O865" s="227"/>
    </row>
    <row r="866" spans="1:15" s="223" customFormat="1" ht="30">
      <c r="A866" s="248">
        <v>801380</v>
      </c>
      <c r="B866" s="248" t="s">
        <v>2341</v>
      </c>
      <c r="C866" s="248" t="s">
        <v>311</v>
      </c>
      <c r="D866" s="223" t="s">
        <v>2094</v>
      </c>
      <c r="F866" s="224"/>
      <c r="I866" s="223" t="s">
        <v>96</v>
      </c>
      <c r="O866" s="227"/>
    </row>
    <row r="867" spans="1:15" s="223" customFormat="1" ht="30">
      <c r="A867" s="248">
        <v>801382</v>
      </c>
      <c r="B867" s="248" t="s">
        <v>2342</v>
      </c>
      <c r="C867" s="248" t="s">
        <v>131</v>
      </c>
      <c r="D867" s="223" t="s">
        <v>2169</v>
      </c>
      <c r="F867" s="224"/>
      <c r="I867" s="223" t="s">
        <v>96</v>
      </c>
      <c r="O867" s="227"/>
    </row>
    <row r="868" spans="1:15" s="223" customFormat="1" ht="30">
      <c r="A868" s="248">
        <v>801385</v>
      </c>
      <c r="B868" s="248" t="s">
        <v>2343</v>
      </c>
      <c r="C868" s="248" t="s">
        <v>131</v>
      </c>
      <c r="D868" s="223" t="s">
        <v>1120</v>
      </c>
      <c r="F868" s="224"/>
      <c r="I868" s="223" t="s">
        <v>96</v>
      </c>
      <c r="O868" s="227"/>
    </row>
    <row r="869" spans="1:15" s="223" customFormat="1" ht="30">
      <c r="A869" s="248">
        <v>801386</v>
      </c>
      <c r="B869" s="248" t="s">
        <v>2344</v>
      </c>
      <c r="C869" s="248" t="s">
        <v>2345</v>
      </c>
      <c r="D869" s="223" t="s">
        <v>1243</v>
      </c>
      <c r="F869" s="224"/>
      <c r="I869" s="223" t="s">
        <v>96</v>
      </c>
      <c r="O869" s="227"/>
    </row>
    <row r="870" spans="1:15" s="223" customFormat="1" ht="30">
      <c r="A870" s="248">
        <v>801387</v>
      </c>
      <c r="B870" s="248" t="s">
        <v>2346</v>
      </c>
      <c r="C870" s="248" t="s">
        <v>103</v>
      </c>
      <c r="D870" s="223" t="s">
        <v>1039</v>
      </c>
      <c r="F870" s="224"/>
      <c r="I870" s="223" t="s">
        <v>96</v>
      </c>
      <c r="O870" s="227"/>
    </row>
    <row r="871" spans="1:15" s="223" customFormat="1" ht="30">
      <c r="A871" s="248">
        <v>801388</v>
      </c>
      <c r="B871" s="248" t="s">
        <v>2347</v>
      </c>
      <c r="C871" s="248" t="s">
        <v>2115</v>
      </c>
      <c r="D871" s="223" t="s">
        <v>2348</v>
      </c>
      <c r="F871" s="224"/>
      <c r="I871" s="223" t="s">
        <v>96</v>
      </c>
      <c r="K871" s="235"/>
      <c r="L871" s="235"/>
      <c r="O871" s="227"/>
    </row>
    <row r="872" spans="1:15" s="223" customFormat="1" ht="30">
      <c r="A872" s="248">
        <v>801390</v>
      </c>
      <c r="B872" s="248" t="s">
        <v>2349</v>
      </c>
      <c r="C872" s="248" t="s">
        <v>541</v>
      </c>
      <c r="D872" s="223" t="s">
        <v>1681</v>
      </c>
      <c r="F872" s="224"/>
      <c r="I872" s="223" t="s">
        <v>96</v>
      </c>
      <c r="O872" s="227"/>
    </row>
    <row r="873" spans="1:15" s="223" customFormat="1" ht="30">
      <c r="A873" s="248">
        <v>801391</v>
      </c>
      <c r="B873" s="248" t="s">
        <v>2350</v>
      </c>
      <c r="C873" s="248" t="s">
        <v>111</v>
      </c>
      <c r="D873" s="223" t="s">
        <v>2351</v>
      </c>
      <c r="F873" s="224"/>
      <c r="I873" s="223" t="s">
        <v>96</v>
      </c>
      <c r="O873" s="227"/>
    </row>
    <row r="874" spans="1:15" s="223" customFormat="1" ht="30">
      <c r="A874" s="248">
        <v>801392</v>
      </c>
      <c r="B874" s="248" t="s">
        <v>2352</v>
      </c>
      <c r="C874" s="248" t="s">
        <v>101</v>
      </c>
      <c r="D874" s="223" t="s">
        <v>2353</v>
      </c>
      <c r="F874" s="224"/>
      <c r="I874" s="223" t="s">
        <v>96</v>
      </c>
      <c r="O874" s="227"/>
    </row>
    <row r="875" spans="1:15" s="223" customFormat="1" ht="30">
      <c r="A875" s="248">
        <v>801395</v>
      </c>
      <c r="B875" s="248" t="s">
        <v>2354</v>
      </c>
      <c r="C875" s="248" t="s">
        <v>271</v>
      </c>
      <c r="D875" s="223" t="s">
        <v>1047</v>
      </c>
      <c r="F875" s="224"/>
      <c r="I875" s="223" t="s">
        <v>96</v>
      </c>
      <c r="O875" s="227"/>
    </row>
    <row r="876" spans="1:15" s="223" customFormat="1" ht="30">
      <c r="A876" s="248">
        <v>801396</v>
      </c>
      <c r="B876" s="248" t="s">
        <v>2355</v>
      </c>
      <c r="C876" s="248" t="s">
        <v>106</v>
      </c>
      <c r="D876" s="223" t="s">
        <v>2356</v>
      </c>
      <c r="F876" s="224"/>
      <c r="I876" s="223" t="s">
        <v>96</v>
      </c>
      <c r="O876" s="227"/>
    </row>
    <row r="877" spans="1:15" s="223" customFormat="1" ht="30">
      <c r="A877" s="248">
        <v>801397</v>
      </c>
      <c r="B877" s="248" t="s">
        <v>2357</v>
      </c>
      <c r="C877" s="248" t="s">
        <v>183</v>
      </c>
      <c r="D877" s="223" t="s">
        <v>2358</v>
      </c>
      <c r="F877" s="224"/>
      <c r="I877" s="223" t="s">
        <v>96</v>
      </c>
      <c r="O877" s="227"/>
    </row>
    <row r="878" spans="1:15" s="223" customFormat="1" ht="30">
      <c r="A878" s="248">
        <v>801398</v>
      </c>
      <c r="B878" s="248" t="s">
        <v>2359</v>
      </c>
      <c r="C878" s="248" t="s">
        <v>386</v>
      </c>
      <c r="D878" s="223" t="s">
        <v>1034</v>
      </c>
      <c r="F878" s="224"/>
      <c r="I878" s="223" t="s">
        <v>96</v>
      </c>
      <c r="K878" s="235"/>
      <c r="L878" s="235"/>
      <c r="O878" s="227"/>
    </row>
    <row r="879" spans="1:15" s="223" customFormat="1" ht="30">
      <c r="A879" s="248">
        <v>801399</v>
      </c>
      <c r="B879" s="248" t="s">
        <v>2360</v>
      </c>
      <c r="C879" s="248" t="s">
        <v>163</v>
      </c>
      <c r="D879" s="223" t="s">
        <v>2361</v>
      </c>
      <c r="F879" s="224"/>
      <c r="I879" s="223" t="s">
        <v>96</v>
      </c>
      <c r="O879" s="227"/>
    </row>
    <row r="880" spans="1:15" s="223" customFormat="1" ht="30">
      <c r="A880" s="248">
        <v>801400</v>
      </c>
      <c r="B880" s="248" t="s">
        <v>2362</v>
      </c>
      <c r="C880" s="248" t="s">
        <v>111</v>
      </c>
      <c r="D880" s="223" t="s">
        <v>856</v>
      </c>
      <c r="F880" s="224"/>
      <c r="I880" s="223" t="s">
        <v>96</v>
      </c>
      <c r="O880" s="227"/>
    </row>
    <row r="881" spans="1:15" s="223" customFormat="1" ht="30">
      <c r="A881" s="248">
        <v>801401</v>
      </c>
      <c r="B881" s="248" t="s">
        <v>2363</v>
      </c>
      <c r="C881" s="248" t="s">
        <v>207</v>
      </c>
      <c r="D881" s="223" t="s">
        <v>2364</v>
      </c>
      <c r="F881" s="224"/>
      <c r="I881" s="223" t="s">
        <v>96</v>
      </c>
      <c r="O881" s="227"/>
    </row>
    <row r="882" spans="1:15" s="223" customFormat="1" ht="27.75">
      <c r="A882" s="248">
        <v>801402</v>
      </c>
      <c r="B882" s="248" t="s">
        <v>2365</v>
      </c>
      <c r="C882" s="248" t="s">
        <v>106</v>
      </c>
      <c r="D882" s="223" t="s">
        <v>1057</v>
      </c>
      <c r="F882" s="224"/>
      <c r="I882" s="223" t="s">
        <v>96</v>
      </c>
      <c r="O882" s="225"/>
    </row>
    <row r="883" spans="1:15" s="223" customFormat="1" ht="30">
      <c r="A883" s="248">
        <v>801403</v>
      </c>
      <c r="B883" s="248" t="s">
        <v>2366</v>
      </c>
      <c r="C883" s="248" t="s">
        <v>596</v>
      </c>
      <c r="D883" s="223" t="s">
        <v>2367</v>
      </c>
      <c r="F883" s="224"/>
      <c r="I883" s="223" t="s">
        <v>96</v>
      </c>
      <c r="O883" s="233"/>
    </row>
    <row r="884" spans="1:15" s="223" customFormat="1" ht="30">
      <c r="A884" s="248">
        <v>801404</v>
      </c>
      <c r="B884" s="248" t="s">
        <v>2368</v>
      </c>
      <c r="C884" s="248" t="s">
        <v>570</v>
      </c>
      <c r="D884" s="223" t="s">
        <v>2336</v>
      </c>
      <c r="F884" s="224"/>
      <c r="I884" s="223" t="s">
        <v>96</v>
      </c>
      <c r="O884" s="227"/>
    </row>
    <row r="885" spans="1:15" s="223" customFormat="1" ht="33.75">
      <c r="A885" s="248">
        <v>801405</v>
      </c>
      <c r="B885" s="248" t="s">
        <v>2369</v>
      </c>
      <c r="C885" s="248" t="s">
        <v>551</v>
      </c>
      <c r="D885" s="223" t="s">
        <v>1323</v>
      </c>
      <c r="F885" s="224"/>
      <c r="I885" s="223" t="s">
        <v>96</v>
      </c>
      <c r="O885" s="228"/>
    </row>
    <row r="886" spans="1:15" s="223" customFormat="1" ht="30">
      <c r="A886" s="248">
        <v>801406</v>
      </c>
      <c r="B886" s="248" t="s">
        <v>2370</v>
      </c>
      <c r="C886" s="248" t="s">
        <v>244</v>
      </c>
      <c r="D886" s="223" t="s">
        <v>1687</v>
      </c>
      <c r="F886" s="224"/>
      <c r="I886" s="223" t="s">
        <v>96</v>
      </c>
      <c r="O886" s="227"/>
    </row>
    <row r="887" spans="1:15" s="223" customFormat="1" ht="30">
      <c r="A887" s="248">
        <v>801409</v>
      </c>
      <c r="B887" s="248" t="s">
        <v>2371</v>
      </c>
      <c r="C887" s="248" t="s">
        <v>143</v>
      </c>
      <c r="D887" s="223" t="s">
        <v>1018</v>
      </c>
      <c r="F887" s="224"/>
      <c r="I887" s="223" t="s">
        <v>96</v>
      </c>
      <c r="O887" s="227"/>
    </row>
    <row r="888" spans="1:15" s="223" customFormat="1" ht="30">
      <c r="A888" s="248">
        <v>801411</v>
      </c>
      <c r="B888" s="248" t="s">
        <v>2372</v>
      </c>
      <c r="C888" s="248" t="s">
        <v>2373</v>
      </c>
      <c r="D888" s="223" t="s">
        <v>2374</v>
      </c>
      <c r="F888" s="224"/>
      <c r="I888" s="223" t="s">
        <v>96</v>
      </c>
      <c r="O888" s="227"/>
    </row>
    <row r="889" spans="1:15" s="223" customFormat="1" ht="30">
      <c r="A889" s="248">
        <v>801412</v>
      </c>
      <c r="B889" s="248" t="s">
        <v>2375</v>
      </c>
      <c r="C889" s="248" t="s">
        <v>2376</v>
      </c>
      <c r="D889" s="223" t="s">
        <v>1286</v>
      </c>
      <c r="F889" s="224"/>
      <c r="I889" s="223" t="s">
        <v>96</v>
      </c>
      <c r="O889" s="227"/>
    </row>
    <row r="890" spans="1:15" s="223" customFormat="1" ht="30">
      <c r="A890" s="248">
        <v>801414</v>
      </c>
      <c r="B890" s="248" t="s">
        <v>2377</v>
      </c>
      <c r="C890" s="248" t="s">
        <v>95</v>
      </c>
      <c r="D890" s="223" t="s">
        <v>2378</v>
      </c>
      <c r="F890" s="224"/>
      <c r="I890" s="223" t="s">
        <v>96</v>
      </c>
      <c r="O890" s="227"/>
    </row>
    <row r="891" spans="1:15" s="223" customFormat="1" ht="30">
      <c r="A891" s="248">
        <v>801415</v>
      </c>
      <c r="B891" s="248" t="s">
        <v>1510</v>
      </c>
      <c r="C891" s="248" t="s">
        <v>164</v>
      </c>
      <c r="D891" s="223" t="s">
        <v>2379</v>
      </c>
      <c r="F891" s="224"/>
      <c r="I891" s="223" t="s">
        <v>96</v>
      </c>
      <c r="O891" s="227"/>
    </row>
    <row r="892" spans="1:15" s="223" customFormat="1" ht="30">
      <c r="A892" s="248">
        <v>801416</v>
      </c>
      <c r="B892" s="248" t="s">
        <v>2380</v>
      </c>
      <c r="C892" s="248" t="s">
        <v>106</v>
      </c>
      <c r="D892" s="223" t="s">
        <v>2381</v>
      </c>
      <c r="F892" s="224"/>
      <c r="I892" s="223" t="s">
        <v>96</v>
      </c>
      <c r="O892" s="227"/>
    </row>
    <row r="893" spans="1:15" s="223" customFormat="1" ht="30">
      <c r="A893" s="248">
        <v>801417</v>
      </c>
      <c r="B893" s="248" t="s">
        <v>2382</v>
      </c>
      <c r="C893" s="248" t="s">
        <v>254</v>
      </c>
      <c r="D893" s="223" t="s">
        <v>2383</v>
      </c>
      <c r="F893" s="224"/>
      <c r="I893" s="223" t="s">
        <v>96</v>
      </c>
      <c r="O893" s="227"/>
    </row>
    <row r="894" spans="1:15" s="223" customFormat="1" ht="30">
      <c r="A894" s="248">
        <v>801418</v>
      </c>
      <c r="B894" s="248" t="s">
        <v>2384</v>
      </c>
      <c r="C894" s="248" t="s">
        <v>2385</v>
      </c>
      <c r="D894" s="223" t="s">
        <v>2386</v>
      </c>
      <c r="F894" s="224"/>
      <c r="I894" s="223" t="s">
        <v>96</v>
      </c>
      <c r="O894" s="227"/>
    </row>
    <row r="895" spans="1:15" s="223" customFormat="1" ht="30">
      <c r="A895" s="248">
        <v>801419</v>
      </c>
      <c r="B895" s="248" t="s">
        <v>2387</v>
      </c>
      <c r="C895" s="248" t="s">
        <v>263</v>
      </c>
      <c r="D895" s="223" t="s">
        <v>1470</v>
      </c>
      <c r="F895" s="224"/>
      <c r="I895" s="223" t="s">
        <v>96</v>
      </c>
      <c r="O895" s="227"/>
    </row>
    <row r="896" spans="1:15" s="223" customFormat="1" ht="30">
      <c r="A896" s="248">
        <v>801420</v>
      </c>
      <c r="B896" s="248" t="s">
        <v>2388</v>
      </c>
      <c r="C896" s="248" t="s">
        <v>156</v>
      </c>
      <c r="D896" s="223" t="s">
        <v>2389</v>
      </c>
      <c r="F896" s="224"/>
      <c r="I896" s="223" t="s">
        <v>96</v>
      </c>
      <c r="O896" s="227"/>
    </row>
    <row r="897" spans="1:15" s="223" customFormat="1" ht="30">
      <c r="A897" s="248">
        <v>801421</v>
      </c>
      <c r="B897" s="248" t="s">
        <v>2390</v>
      </c>
      <c r="C897" s="248" t="s">
        <v>348</v>
      </c>
      <c r="D897" s="223" t="s">
        <v>1311</v>
      </c>
      <c r="F897" s="224"/>
      <c r="I897" s="223" t="s">
        <v>96</v>
      </c>
      <c r="O897" s="227"/>
    </row>
    <row r="898" spans="1:15" s="223" customFormat="1" ht="30">
      <c r="A898" s="248">
        <v>801423</v>
      </c>
      <c r="B898" s="248" t="s">
        <v>2391</v>
      </c>
      <c r="C898" s="248" t="s">
        <v>126</v>
      </c>
      <c r="D898" s="223" t="s">
        <v>1066</v>
      </c>
      <c r="F898" s="224"/>
      <c r="I898" s="223" t="s">
        <v>96</v>
      </c>
      <c r="O898" s="227"/>
    </row>
    <row r="899" spans="1:15" s="223" customFormat="1" ht="33">
      <c r="A899" s="248">
        <v>801424</v>
      </c>
      <c r="B899" s="248" t="s">
        <v>2392</v>
      </c>
      <c r="C899" s="248" t="s">
        <v>127</v>
      </c>
      <c r="D899" s="223" t="s">
        <v>2393</v>
      </c>
      <c r="F899" s="224"/>
      <c r="I899" s="223" t="s">
        <v>96</v>
      </c>
      <c r="O899" s="231"/>
    </row>
    <row r="900" spans="1:15" s="223" customFormat="1" ht="30">
      <c r="A900" s="248">
        <v>801425</v>
      </c>
      <c r="B900" s="248" t="s">
        <v>2394</v>
      </c>
      <c r="C900" s="248" t="s">
        <v>2395</v>
      </c>
      <c r="D900" s="223" t="s">
        <v>2080</v>
      </c>
      <c r="F900" s="224"/>
      <c r="I900" s="223" t="s">
        <v>96</v>
      </c>
      <c r="O900" s="227"/>
    </row>
    <row r="901" spans="1:15" s="223" customFormat="1" ht="30">
      <c r="A901" s="248">
        <v>801426</v>
      </c>
      <c r="B901" s="248" t="s">
        <v>2396</v>
      </c>
      <c r="C901" s="248" t="s">
        <v>2054</v>
      </c>
      <c r="D901" s="223" t="s">
        <v>2397</v>
      </c>
      <c r="F901" s="224"/>
      <c r="I901" s="223" t="s">
        <v>96</v>
      </c>
      <c r="O901" s="227"/>
    </row>
    <row r="902" spans="1:15" s="223" customFormat="1" ht="30">
      <c r="A902" s="248">
        <v>801428</v>
      </c>
      <c r="B902" s="248" t="s">
        <v>2398</v>
      </c>
      <c r="C902" s="248" t="s">
        <v>111</v>
      </c>
      <c r="D902" s="223" t="s">
        <v>2399</v>
      </c>
      <c r="F902" s="224"/>
      <c r="I902" s="223" t="s">
        <v>96</v>
      </c>
      <c r="O902" s="227"/>
    </row>
    <row r="903" spans="1:15" s="223" customFormat="1" ht="30">
      <c r="A903" s="248">
        <v>801429</v>
      </c>
      <c r="B903" s="248" t="s">
        <v>2400</v>
      </c>
      <c r="C903" s="248" t="s">
        <v>283</v>
      </c>
      <c r="D903" s="223" t="s">
        <v>1039</v>
      </c>
      <c r="F903" s="224"/>
      <c r="I903" s="223" t="s">
        <v>96</v>
      </c>
      <c r="O903" s="227"/>
    </row>
    <row r="904" spans="1:15" s="223" customFormat="1" ht="30">
      <c r="A904" s="248">
        <v>801432</v>
      </c>
      <c r="B904" s="248" t="s">
        <v>2401</v>
      </c>
      <c r="C904" s="248" t="s">
        <v>111</v>
      </c>
      <c r="D904" s="223" t="s">
        <v>2402</v>
      </c>
      <c r="F904" s="224"/>
      <c r="I904" s="223" t="s">
        <v>96</v>
      </c>
      <c r="O904" s="227"/>
    </row>
    <row r="905" spans="1:15" s="223" customFormat="1" ht="30">
      <c r="A905" s="248">
        <v>801433</v>
      </c>
      <c r="B905" s="248" t="s">
        <v>2403</v>
      </c>
      <c r="C905" s="248" t="s">
        <v>106</v>
      </c>
      <c r="D905" s="223" t="s">
        <v>2404</v>
      </c>
      <c r="F905" s="224"/>
      <c r="I905" s="223" t="s">
        <v>96</v>
      </c>
      <c r="K905" s="235"/>
      <c r="L905" s="235"/>
      <c r="O905" s="227"/>
    </row>
    <row r="906" spans="1:15" s="223" customFormat="1" ht="30">
      <c r="A906" s="248">
        <v>801436</v>
      </c>
      <c r="B906" s="248" t="s">
        <v>2405</v>
      </c>
      <c r="C906" s="248" t="s">
        <v>1945</v>
      </c>
      <c r="D906" s="223" t="s">
        <v>2406</v>
      </c>
      <c r="F906" s="224"/>
      <c r="I906" s="223" t="s">
        <v>96</v>
      </c>
      <c r="O906" s="227"/>
    </row>
    <row r="907" spans="1:15" s="223" customFormat="1" ht="30">
      <c r="A907" s="248">
        <v>801439</v>
      </c>
      <c r="B907" s="248" t="s">
        <v>2407</v>
      </c>
      <c r="C907" s="248" t="s">
        <v>326</v>
      </c>
      <c r="D907" s="223" t="s">
        <v>2167</v>
      </c>
      <c r="F907" s="224"/>
      <c r="I907" s="223" t="s">
        <v>96</v>
      </c>
      <c r="O907" s="227"/>
    </row>
    <row r="908" spans="1:15" s="223" customFormat="1" ht="30">
      <c r="A908" s="248">
        <v>801440</v>
      </c>
      <c r="B908" s="248" t="s">
        <v>2408</v>
      </c>
      <c r="C908" s="248" t="s">
        <v>123</v>
      </c>
      <c r="D908" s="223" t="s">
        <v>621</v>
      </c>
      <c r="F908" s="224"/>
      <c r="I908" s="223" t="s">
        <v>96</v>
      </c>
      <c r="O908" s="227"/>
    </row>
    <row r="909" spans="1:15" s="223" customFormat="1" ht="30">
      <c r="A909" s="248">
        <v>801441</v>
      </c>
      <c r="B909" s="248" t="s">
        <v>2409</v>
      </c>
      <c r="C909" s="248" t="s">
        <v>2410</v>
      </c>
      <c r="D909" s="223" t="s">
        <v>1243</v>
      </c>
      <c r="F909" s="224"/>
      <c r="I909" s="223" t="s">
        <v>96</v>
      </c>
      <c r="O909" s="227"/>
    </row>
    <row r="910" spans="1:15" s="223" customFormat="1" ht="27.75">
      <c r="A910" s="248">
        <v>801442</v>
      </c>
      <c r="B910" s="248" t="s">
        <v>2411</v>
      </c>
      <c r="C910" s="248" t="s">
        <v>240</v>
      </c>
      <c r="D910" s="223" t="s">
        <v>2412</v>
      </c>
      <c r="F910" s="224"/>
      <c r="I910" s="223" t="s">
        <v>96</v>
      </c>
      <c r="K910" s="235"/>
      <c r="L910" s="235"/>
      <c r="O910" s="225"/>
    </row>
    <row r="911" spans="1:15" s="223" customFormat="1" ht="30">
      <c r="A911" s="248">
        <v>801443</v>
      </c>
      <c r="B911" s="248" t="s">
        <v>2413</v>
      </c>
      <c r="C911" s="248" t="s">
        <v>90</v>
      </c>
      <c r="D911" s="223" t="s">
        <v>1012</v>
      </c>
      <c r="F911" s="224"/>
      <c r="I911" s="223" t="s">
        <v>96</v>
      </c>
      <c r="O911" s="227"/>
    </row>
    <row r="912" spans="1:15" s="223" customFormat="1" ht="30">
      <c r="A912" s="248">
        <v>801445</v>
      </c>
      <c r="B912" s="248" t="s">
        <v>2414</v>
      </c>
      <c r="C912" s="248" t="s">
        <v>149</v>
      </c>
      <c r="D912" s="223" t="s">
        <v>2415</v>
      </c>
      <c r="F912" s="224"/>
      <c r="I912" s="223" t="s">
        <v>96</v>
      </c>
      <c r="O912" s="227"/>
    </row>
    <row r="913" spans="1:15" s="223" customFormat="1" ht="30">
      <c r="A913" s="248">
        <v>801447</v>
      </c>
      <c r="B913" s="248" t="s">
        <v>2416</v>
      </c>
      <c r="C913" s="248" t="s">
        <v>2417</v>
      </c>
      <c r="D913" s="223" t="s">
        <v>2418</v>
      </c>
      <c r="F913" s="224"/>
      <c r="I913" s="223" t="s">
        <v>96</v>
      </c>
      <c r="O913" s="227"/>
    </row>
    <row r="914" spans="1:15" s="223" customFormat="1" ht="30">
      <c r="A914" s="248">
        <v>801449</v>
      </c>
      <c r="B914" s="248" t="s">
        <v>2419</v>
      </c>
      <c r="C914" s="248" t="s">
        <v>153</v>
      </c>
      <c r="D914" s="223" t="s">
        <v>2420</v>
      </c>
      <c r="F914" s="224"/>
      <c r="I914" s="223" t="s">
        <v>96</v>
      </c>
      <c r="O914" s="227"/>
    </row>
    <row r="915" spans="1:15" s="223" customFormat="1" ht="30">
      <c r="A915" s="248">
        <v>801450</v>
      </c>
      <c r="B915" s="248" t="s">
        <v>2421</v>
      </c>
      <c r="C915" s="248" t="s">
        <v>329</v>
      </c>
      <c r="D915" s="223" t="s">
        <v>2422</v>
      </c>
      <c r="F915" s="224"/>
      <c r="I915" s="223" t="s">
        <v>96</v>
      </c>
      <c r="O915" s="227"/>
    </row>
    <row r="916" spans="1:15" s="223" customFormat="1" ht="30">
      <c r="A916" s="248">
        <v>801451</v>
      </c>
      <c r="B916" s="248" t="s">
        <v>2423</v>
      </c>
      <c r="C916" s="248" t="s">
        <v>106</v>
      </c>
      <c r="D916" s="223" t="s">
        <v>1175</v>
      </c>
      <c r="F916" s="224"/>
      <c r="I916" s="223" t="s">
        <v>96</v>
      </c>
      <c r="O916" s="227"/>
    </row>
    <row r="917" spans="1:15" s="223" customFormat="1" ht="30">
      <c r="A917" s="248">
        <v>801452</v>
      </c>
      <c r="B917" s="248" t="s">
        <v>2424</v>
      </c>
      <c r="C917" s="248" t="s">
        <v>126</v>
      </c>
      <c r="D917" s="223" t="s">
        <v>2425</v>
      </c>
      <c r="F917" s="224"/>
      <c r="I917" s="223" t="s">
        <v>96</v>
      </c>
      <c r="O917" s="227"/>
    </row>
    <row r="918" spans="1:15" s="223" customFormat="1" ht="30">
      <c r="A918" s="248">
        <v>801453</v>
      </c>
      <c r="B918" s="248" t="s">
        <v>2426</v>
      </c>
      <c r="C918" s="248" t="s">
        <v>103</v>
      </c>
      <c r="D918" s="223" t="s">
        <v>2427</v>
      </c>
      <c r="F918" s="224"/>
      <c r="I918" s="223" t="s">
        <v>96</v>
      </c>
      <c r="O918" s="227"/>
    </row>
    <row r="919" spans="1:15" s="223" customFormat="1" ht="30">
      <c r="A919" s="248">
        <v>801454</v>
      </c>
      <c r="B919" s="248" t="s">
        <v>2428</v>
      </c>
      <c r="C919" s="248" t="s">
        <v>2429</v>
      </c>
      <c r="D919" s="223" t="s">
        <v>2430</v>
      </c>
      <c r="F919" s="224"/>
      <c r="I919" s="223" t="s">
        <v>96</v>
      </c>
      <c r="O919" s="227"/>
    </row>
    <row r="920" spans="1:15" s="223" customFormat="1" ht="30">
      <c r="A920" s="248">
        <v>801456</v>
      </c>
      <c r="B920" s="248" t="s">
        <v>2431</v>
      </c>
      <c r="C920" s="248" t="s">
        <v>568</v>
      </c>
      <c r="D920" s="223" t="s">
        <v>2303</v>
      </c>
      <c r="F920" s="224"/>
      <c r="I920" s="223" t="s">
        <v>96</v>
      </c>
      <c r="O920" s="227"/>
    </row>
    <row r="921" spans="1:15" s="223" customFormat="1" ht="30">
      <c r="A921" s="248">
        <v>801457</v>
      </c>
      <c r="B921" s="248" t="s">
        <v>2432</v>
      </c>
      <c r="C921" s="248" t="s">
        <v>2433</v>
      </c>
      <c r="D921" s="223" t="s">
        <v>2094</v>
      </c>
      <c r="F921" s="224"/>
      <c r="I921" s="223" t="s">
        <v>96</v>
      </c>
      <c r="O921" s="227"/>
    </row>
    <row r="922" spans="1:15" s="223" customFormat="1" ht="30">
      <c r="A922" s="248">
        <v>801458</v>
      </c>
      <c r="B922" s="248" t="s">
        <v>2434</v>
      </c>
      <c r="C922" s="248" t="s">
        <v>2435</v>
      </c>
      <c r="D922" s="223" t="s">
        <v>1267</v>
      </c>
      <c r="F922" s="224"/>
      <c r="I922" s="223" t="s">
        <v>96</v>
      </c>
      <c r="O922" s="227"/>
    </row>
    <row r="923" spans="1:15" s="223" customFormat="1" ht="30">
      <c r="A923" s="248">
        <v>801461</v>
      </c>
      <c r="B923" s="248" t="s">
        <v>2436</v>
      </c>
      <c r="C923" s="248" t="s">
        <v>106</v>
      </c>
      <c r="D923" s="223" t="s">
        <v>647</v>
      </c>
      <c r="F923" s="224"/>
      <c r="I923" s="223" t="s">
        <v>96</v>
      </c>
      <c r="O923" s="232"/>
    </row>
    <row r="924" spans="1:15" s="223" customFormat="1" ht="33">
      <c r="A924" s="248">
        <v>801463</v>
      </c>
      <c r="B924" s="248" t="s">
        <v>2437</v>
      </c>
      <c r="C924" s="248" t="s">
        <v>252</v>
      </c>
      <c r="D924" s="223" t="s">
        <v>2438</v>
      </c>
      <c r="F924" s="224"/>
      <c r="I924" s="223" t="s">
        <v>96</v>
      </c>
      <c r="O924" s="231"/>
    </row>
    <row r="925" spans="1:15" s="223" customFormat="1" ht="30">
      <c r="A925" s="248">
        <v>801466</v>
      </c>
      <c r="B925" s="248" t="s">
        <v>2439</v>
      </c>
      <c r="C925" s="248" t="s">
        <v>756</v>
      </c>
      <c r="D925" s="223" t="s">
        <v>2440</v>
      </c>
      <c r="F925" s="224"/>
      <c r="I925" s="223" t="s">
        <v>96</v>
      </c>
      <c r="O925" s="227"/>
    </row>
    <row r="926" spans="1:15" s="223" customFormat="1" ht="30">
      <c r="A926" s="248">
        <v>801469</v>
      </c>
      <c r="B926" s="248" t="s">
        <v>2441</v>
      </c>
      <c r="C926" s="248" t="s">
        <v>340</v>
      </c>
      <c r="D926" s="223" t="s">
        <v>2442</v>
      </c>
      <c r="F926" s="224"/>
      <c r="I926" s="223" t="s">
        <v>96</v>
      </c>
      <c r="O926" s="227"/>
    </row>
    <row r="927" spans="1:15" s="223" customFormat="1" ht="30">
      <c r="A927" s="248">
        <v>801472</v>
      </c>
      <c r="B927" s="248" t="s">
        <v>2443</v>
      </c>
      <c r="C927" s="248" t="s">
        <v>156</v>
      </c>
      <c r="D927" s="223" t="s">
        <v>2444</v>
      </c>
      <c r="F927" s="224"/>
      <c r="I927" s="223" t="s">
        <v>96</v>
      </c>
      <c r="O927" s="227"/>
    </row>
    <row r="928" spans="1:15" s="223" customFormat="1" ht="30">
      <c r="A928" s="248">
        <v>801474</v>
      </c>
      <c r="B928" s="248" t="s">
        <v>2445</v>
      </c>
      <c r="C928" s="248" t="s">
        <v>111</v>
      </c>
      <c r="D928" s="223" t="s">
        <v>1165</v>
      </c>
      <c r="F928" s="224"/>
      <c r="I928" s="223" t="s">
        <v>96</v>
      </c>
      <c r="O928" s="227"/>
    </row>
    <row r="929" spans="1:15" s="223" customFormat="1" ht="30">
      <c r="A929" s="248">
        <v>801475</v>
      </c>
      <c r="B929" s="248" t="s">
        <v>2446</v>
      </c>
      <c r="C929" s="248" t="s">
        <v>111</v>
      </c>
      <c r="D929" s="223" t="s">
        <v>1018</v>
      </c>
      <c r="F929" s="224"/>
      <c r="I929" s="223" t="s">
        <v>96</v>
      </c>
      <c r="O929" s="227"/>
    </row>
    <row r="930" spans="1:15" s="223" customFormat="1" ht="30">
      <c r="A930" s="248">
        <v>801476</v>
      </c>
      <c r="B930" s="248" t="s">
        <v>2447</v>
      </c>
      <c r="C930" s="248" t="s">
        <v>355</v>
      </c>
      <c r="D930" s="223" t="s">
        <v>2448</v>
      </c>
      <c r="F930" s="224"/>
      <c r="I930" s="223" t="s">
        <v>96</v>
      </c>
      <c r="O930" s="227"/>
    </row>
    <row r="931" spans="1:15" s="223" customFormat="1" ht="30">
      <c r="A931" s="248">
        <v>801478</v>
      </c>
      <c r="B931" s="248" t="s">
        <v>2449</v>
      </c>
      <c r="C931" s="248" t="s">
        <v>109</v>
      </c>
      <c r="D931" s="223" t="s">
        <v>1077</v>
      </c>
      <c r="F931" s="224"/>
      <c r="I931" s="223" t="s">
        <v>96</v>
      </c>
      <c r="O931" s="227"/>
    </row>
    <row r="932" spans="1:15" s="223" customFormat="1" ht="30">
      <c r="A932" s="248">
        <v>801479</v>
      </c>
      <c r="B932" s="248" t="s">
        <v>2450</v>
      </c>
      <c r="C932" s="248" t="s">
        <v>145</v>
      </c>
      <c r="D932" s="223" t="s">
        <v>2094</v>
      </c>
      <c r="F932" s="224"/>
      <c r="I932" s="223" t="s">
        <v>96</v>
      </c>
      <c r="O932" s="227"/>
    </row>
    <row r="933" spans="1:15" s="223" customFormat="1" ht="30">
      <c r="A933" s="248">
        <v>801480</v>
      </c>
      <c r="B933" s="248" t="s">
        <v>2451</v>
      </c>
      <c r="C933" s="248" t="s">
        <v>240</v>
      </c>
      <c r="D933" s="223" t="s">
        <v>1105</v>
      </c>
      <c r="F933" s="224"/>
      <c r="I933" s="223" t="s">
        <v>96</v>
      </c>
      <c r="O933" s="227"/>
    </row>
    <row r="934" spans="1:15" s="223" customFormat="1" ht="30">
      <c r="A934" s="248">
        <v>801481</v>
      </c>
      <c r="B934" s="248" t="s">
        <v>2452</v>
      </c>
      <c r="C934" s="248" t="s">
        <v>114</v>
      </c>
      <c r="D934" s="223" t="s">
        <v>1350</v>
      </c>
      <c r="F934" s="224"/>
      <c r="I934" s="223" t="s">
        <v>96</v>
      </c>
      <c r="O934" s="227"/>
    </row>
    <row r="935" spans="1:15" s="223" customFormat="1" ht="30">
      <c r="A935" s="248">
        <v>801482</v>
      </c>
      <c r="B935" s="248" t="s">
        <v>2453</v>
      </c>
      <c r="C935" s="248" t="s">
        <v>143</v>
      </c>
      <c r="D935" s="223" t="s">
        <v>2101</v>
      </c>
      <c r="F935" s="224"/>
      <c r="I935" s="223" t="s">
        <v>96</v>
      </c>
      <c r="O935" s="227"/>
    </row>
    <row r="936" spans="1:15" s="223" customFormat="1" ht="33">
      <c r="A936" s="248">
        <v>801484</v>
      </c>
      <c r="B936" s="248" t="s">
        <v>2454</v>
      </c>
      <c r="C936" s="248" t="s">
        <v>2455</v>
      </c>
      <c r="D936" s="223" t="s">
        <v>2456</v>
      </c>
      <c r="F936" s="224"/>
      <c r="I936" s="223" t="s">
        <v>96</v>
      </c>
      <c r="O936" s="231"/>
    </row>
    <row r="937" spans="1:15" s="223" customFormat="1" ht="30">
      <c r="A937" s="248">
        <v>801485</v>
      </c>
      <c r="B937" s="248" t="s">
        <v>2457</v>
      </c>
      <c r="C937" s="248" t="s">
        <v>149</v>
      </c>
      <c r="D937" s="223" t="s">
        <v>2186</v>
      </c>
      <c r="F937" s="224"/>
      <c r="I937" s="223" t="s">
        <v>96</v>
      </c>
      <c r="K937" s="235"/>
      <c r="L937" s="235"/>
      <c r="O937" s="227"/>
    </row>
    <row r="938" spans="1:15" s="223" customFormat="1" ht="30">
      <c r="A938" s="248">
        <v>801487</v>
      </c>
      <c r="B938" s="248" t="s">
        <v>2458</v>
      </c>
      <c r="C938" s="248" t="s">
        <v>360</v>
      </c>
      <c r="D938" s="223" t="s">
        <v>1293</v>
      </c>
      <c r="F938" s="224"/>
      <c r="I938" s="223" t="s">
        <v>96</v>
      </c>
      <c r="O938" s="227"/>
    </row>
    <row r="939" spans="1:15" s="223" customFormat="1" ht="30">
      <c r="A939" s="248">
        <v>801489</v>
      </c>
      <c r="B939" s="248" t="s">
        <v>2459</v>
      </c>
      <c r="C939" s="248" t="s">
        <v>242</v>
      </c>
      <c r="D939" s="223" t="s">
        <v>1286</v>
      </c>
      <c r="F939" s="224"/>
      <c r="I939" s="223" t="s">
        <v>96</v>
      </c>
      <c r="O939" s="227"/>
    </row>
    <row r="940" spans="1:15" s="223" customFormat="1" ht="30">
      <c r="A940" s="248">
        <v>801490</v>
      </c>
      <c r="B940" s="248" t="s">
        <v>2460</v>
      </c>
      <c r="C940" s="248" t="s">
        <v>393</v>
      </c>
      <c r="D940" s="223" t="s">
        <v>2275</v>
      </c>
      <c r="F940" s="224"/>
      <c r="I940" s="223" t="s">
        <v>96</v>
      </c>
      <c r="O940" s="227"/>
    </row>
    <row r="941" spans="1:15" s="223" customFormat="1" ht="30">
      <c r="A941" s="248">
        <v>801491</v>
      </c>
      <c r="B941" s="248" t="s">
        <v>2461</v>
      </c>
      <c r="C941" s="248" t="s">
        <v>106</v>
      </c>
      <c r="D941" s="223" t="s">
        <v>2462</v>
      </c>
      <c r="F941" s="224"/>
      <c r="I941" s="223" t="s">
        <v>96</v>
      </c>
      <c r="O941" s="227"/>
    </row>
    <row r="942" spans="1:15" s="223" customFormat="1" ht="30">
      <c r="A942" s="248">
        <v>801494</v>
      </c>
      <c r="B942" s="248" t="s">
        <v>2463</v>
      </c>
      <c r="C942" s="248" t="s">
        <v>2464</v>
      </c>
      <c r="D942" s="223" t="s">
        <v>1120</v>
      </c>
      <c r="F942" s="224"/>
      <c r="I942" s="223" t="s">
        <v>96</v>
      </c>
      <c r="O942" s="227"/>
    </row>
    <row r="943" spans="1:15" s="223" customFormat="1" ht="30">
      <c r="A943" s="248">
        <v>801496</v>
      </c>
      <c r="B943" s="248" t="s">
        <v>2465</v>
      </c>
      <c r="C943" s="248" t="s">
        <v>567</v>
      </c>
      <c r="D943" s="223" t="s">
        <v>1200</v>
      </c>
      <c r="F943" s="224"/>
      <c r="I943" s="223" t="s">
        <v>96</v>
      </c>
      <c r="O943" s="227"/>
    </row>
    <row r="944" spans="1:15" s="223" customFormat="1" ht="30">
      <c r="A944" s="248">
        <v>801497</v>
      </c>
      <c r="B944" s="248" t="s">
        <v>2466</v>
      </c>
      <c r="C944" s="248" t="s">
        <v>378</v>
      </c>
      <c r="D944" s="223" t="s">
        <v>2467</v>
      </c>
      <c r="F944" s="224"/>
      <c r="I944" s="223" t="s">
        <v>96</v>
      </c>
      <c r="K944" s="235"/>
      <c r="L944" s="235"/>
      <c r="O944" s="227"/>
    </row>
    <row r="945" spans="1:15" s="223" customFormat="1" ht="30">
      <c r="A945" s="248">
        <v>801500</v>
      </c>
      <c r="B945" s="248" t="s">
        <v>2468</v>
      </c>
      <c r="C945" s="248" t="s">
        <v>2469</v>
      </c>
      <c r="D945" s="223" t="s">
        <v>1077</v>
      </c>
      <c r="F945" s="224"/>
      <c r="I945" s="223" t="s">
        <v>96</v>
      </c>
      <c r="O945" s="227"/>
    </row>
    <row r="946" spans="1:15" s="223" customFormat="1" ht="30">
      <c r="A946" s="248">
        <v>801501</v>
      </c>
      <c r="B946" s="248" t="s">
        <v>2470</v>
      </c>
      <c r="C946" s="248" t="s">
        <v>718</v>
      </c>
      <c r="D946" s="223" t="s">
        <v>1321</v>
      </c>
      <c r="F946" s="224"/>
      <c r="I946" s="223" t="s">
        <v>96</v>
      </c>
      <c r="O946" s="227"/>
    </row>
    <row r="947" spans="1:15" s="223" customFormat="1" ht="30">
      <c r="A947" s="248">
        <v>801504</v>
      </c>
      <c r="B947" s="248" t="s">
        <v>2471</v>
      </c>
      <c r="C947" s="248" t="s">
        <v>156</v>
      </c>
      <c r="D947" s="223" t="s">
        <v>1032</v>
      </c>
      <c r="F947" s="224"/>
      <c r="I947" s="223" t="s">
        <v>96</v>
      </c>
      <c r="O947" s="227"/>
    </row>
    <row r="948" spans="1:15" s="223" customFormat="1" ht="30">
      <c r="A948" s="248">
        <v>801505</v>
      </c>
      <c r="B948" s="248" t="s">
        <v>783</v>
      </c>
      <c r="C948" s="248" t="s">
        <v>164</v>
      </c>
      <c r="D948" s="223" t="s">
        <v>2472</v>
      </c>
      <c r="F948" s="224"/>
      <c r="I948" s="223" t="s">
        <v>96</v>
      </c>
      <c r="O948" s="227"/>
    </row>
    <row r="949" spans="1:15" s="223" customFormat="1" ht="30">
      <c r="A949" s="248">
        <v>801507</v>
      </c>
      <c r="B949" s="248" t="s">
        <v>2473</v>
      </c>
      <c r="C949" s="248" t="s">
        <v>172</v>
      </c>
      <c r="D949" s="223" t="s">
        <v>787</v>
      </c>
      <c r="F949" s="224"/>
      <c r="I949" s="223" t="s">
        <v>96</v>
      </c>
      <c r="O949" s="227"/>
    </row>
    <row r="950" spans="1:15" s="223" customFormat="1" ht="30">
      <c r="A950" s="248">
        <v>801508</v>
      </c>
      <c r="B950" s="248" t="s">
        <v>2474</v>
      </c>
      <c r="C950" s="248" t="s">
        <v>883</v>
      </c>
      <c r="D950" s="223" t="s">
        <v>1237</v>
      </c>
      <c r="F950" s="224"/>
      <c r="I950" s="223" t="s">
        <v>96</v>
      </c>
      <c r="K950" s="235"/>
      <c r="L950" s="235"/>
      <c r="O950" s="227"/>
    </row>
    <row r="951" spans="1:15" s="223" customFormat="1" ht="30">
      <c r="A951" s="248">
        <v>801509</v>
      </c>
      <c r="B951" s="248" t="s">
        <v>2475</v>
      </c>
      <c r="C951" s="248" t="s">
        <v>183</v>
      </c>
      <c r="D951" s="223" t="s">
        <v>1012</v>
      </c>
      <c r="F951" s="224"/>
      <c r="I951" s="223" t="s">
        <v>96</v>
      </c>
      <c r="O951" s="227"/>
    </row>
    <row r="952" spans="1:15" s="223" customFormat="1" ht="30">
      <c r="A952" s="248">
        <v>801510</v>
      </c>
      <c r="B952" s="248" t="s">
        <v>2476</v>
      </c>
      <c r="C952" s="248" t="s">
        <v>781</v>
      </c>
      <c r="D952" s="223" t="s">
        <v>1223</v>
      </c>
      <c r="F952" s="224"/>
      <c r="I952" s="223" t="s">
        <v>96</v>
      </c>
      <c r="O952" s="227"/>
    </row>
    <row r="953" spans="1:15" s="223" customFormat="1" ht="30">
      <c r="A953" s="248">
        <v>801511</v>
      </c>
      <c r="B953" s="248" t="s">
        <v>2477</v>
      </c>
      <c r="C953" s="248" t="s">
        <v>115</v>
      </c>
      <c r="D953" s="223" t="s">
        <v>2159</v>
      </c>
      <c r="F953" s="224"/>
      <c r="I953" s="223" t="s">
        <v>96</v>
      </c>
      <c r="O953" s="227"/>
    </row>
    <row r="954" spans="1:15" s="223" customFormat="1" ht="30">
      <c r="A954" s="248">
        <v>801516</v>
      </c>
      <c r="B954" s="248" t="s">
        <v>2478</v>
      </c>
      <c r="C954" s="248" t="s">
        <v>106</v>
      </c>
      <c r="D954" s="223" t="s">
        <v>2479</v>
      </c>
      <c r="F954" s="224"/>
      <c r="I954" s="223" t="s">
        <v>96</v>
      </c>
      <c r="O954" s="227"/>
    </row>
    <row r="955" spans="1:15" s="223" customFormat="1" ht="30">
      <c r="A955" s="248">
        <v>801517</v>
      </c>
      <c r="B955" s="248" t="s">
        <v>1646</v>
      </c>
      <c r="C955" s="248" t="s">
        <v>107</v>
      </c>
      <c r="D955" s="223" t="s">
        <v>1070</v>
      </c>
      <c r="F955" s="224"/>
      <c r="I955" s="223" t="s">
        <v>96</v>
      </c>
      <c r="O955" s="227"/>
    </row>
    <row r="956" spans="1:15" s="223" customFormat="1" ht="30">
      <c r="A956" s="248">
        <v>801518</v>
      </c>
      <c r="B956" s="248" t="s">
        <v>2480</v>
      </c>
      <c r="C956" s="248" t="s">
        <v>164</v>
      </c>
      <c r="D956" s="223" t="s">
        <v>1125</v>
      </c>
      <c r="F956" s="224"/>
      <c r="I956" s="223" t="s">
        <v>96</v>
      </c>
      <c r="O956" s="227"/>
    </row>
    <row r="957" spans="1:15" s="223" customFormat="1" ht="30">
      <c r="A957" s="248">
        <v>801519</v>
      </c>
      <c r="B957" s="248" t="s">
        <v>2481</v>
      </c>
      <c r="C957" s="248" t="s">
        <v>287</v>
      </c>
      <c r="D957" s="223" t="s">
        <v>2482</v>
      </c>
      <c r="F957" s="224"/>
      <c r="I957" s="223" t="s">
        <v>96</v>
      </c>
      <c r="K957" s="235"/>
      <c r="L957" s="235"/>
      <c r="O957" s="227"/>
    </row>
    <row r="958" spans="1:15" s="223" customFormat="1" ht="30">
      <c r="A958" s="248">
        <v>801521</v>
      </c>
      <c r="B958" s="248" t="s">
        <v>2483</v>
      </c>
      <c r="C958" s="248" t="s">
        <v>315</v>
      </c>
      <c r="D958" s="223" t="s">
        <v>2484</v>
      </c>
      <c r="F958" s="224"/>
      <c r="I958" s="223" t="s">
        <v>96</v>
      </c>
      <c r="O958" s="227"/>
    </row>
    <row r="959" spans="1:15" s="223" customFormat="1" ht="30">
      <c r="A959" s="248">
        <v>801522</v>
      </c>
      <c r="B959" s="248" t="s">
        <v>2485</v>
      </c>
      <c r="C959" s="248" t="s">
        <v>129</v>
      </c>
      <c r="D959" s="223" t="s">
        <v>2486</v>
      </c>
      <c r="F959" s="224"/>
      <c r="I959" s="223" t="s">
        <v>96</v>
      </c>
      <c r="O959" s="227"/>
    </row>
    <row r="960" spans="1:15" s="223" customFormat="1" ht="27.75">
      <c r="A960" s="248">
        <v>801523</v>
      </c>
      <c r="B960" s="248" t="s">
        <v>136</v>
      </c>
      <c r="C960" s="248" t="s">
        <v>144</v>
      </c>
      <c r="D960" s="223" t="s">
        <v>2487</v>
      </c>
      <c r="F960" s="224"/>
      <c r="I960" s="223" t="s">
        <v>96</v>
      </c>
      <c r="O960" s="225"/>
    </row>
    <row r="961" spans="1:15" s="223" customFormat="1" ht="30">
      <c r="A961" s="248">
        <v>801524</v>
      </c>
      <c r="B961" s="248" t="s">
        <v>2488</v>
      </c>
      <c r="C961" s="248" t="s">
        <v>206</v>
      </c>
      <c r="D961" s="223" t="s">
        <v>2489</v>
      </c>
      <c r="F961" s="224"/>
      <c r="I961" s="223" t="s">
        <v>96</v>
      </c>
      <c r="O961" s="227"/>
    </row>
    <row r="962" spans="1:15" s="223" customFormat="1" ht="30">
      <c r="A962" s="248">
        <v>801525</v>
      </c>
      <c r="B962" s="248" t="s">
        <v>2490</v>
      </c>
      <c r="C962" s="248" t="s">
        <v>2491</v>
      </c>
      <c r="D962" s="223" t="s">
        <v>1142</v>
      </c>
      <c r="F962" s="224"/>
      <c r="I962" s="223" t="s">
        <v>96</v>
      </c>
      <c r="O962" s="227"/>
    </row>
    <row r="963" spans="1:15" s="223" customFormat="1" ht="27.75">
      <c r="A963" s="248">
        <v>801526</v>
      </c>
      <c r="B963" s="248" t="s">
        <v>2492</v>
      </c>
      <c r="C963" s="248" t="s">
        <v>495</v>
      </c>
      <c r="D963" s="223" t="s">
        <v>1687</v>
      </c>
      <c r="F963" s="224"/>
      <c r="I963" s="223" t="s">
        <v>96</v>
      </c>
      <c r="O963" s="225"/>
    </row>
    <row r="964" spans="1:15" s="223" customFormat="1" ht="30">
      <c r="A964" s="248">
        <v>801527</v>
      </c>
      <c r="B964" s="248" t="s">
        <v>2493</v>
      </c>
      <c r="C964" s="248" t="s">
        <v>709</v>
      </c>
      <c r="D964" s="223" t="s">
        <v>1187</v>
      </c>
      <c r="F964" s="224"/>
      <c r="I964" s="223" t="s">
        <v>96</v>
      </c>
      <c r="O964" s="227"/>
    </row>
    <row r="965" spans="1:15" s="223" customFormat="1" ht="30">
      <c r="A965" s="248">
        <v>801528</v>
      </c>
      <c r="B965" s="248" t="s">
        <v>2494</v>
      </c>
      <c r="C965" s="248" t="s">
        <v>283</v>
      </c>
      <c r="D965" s="223" t="s">
        <v>1187</v>
      </c>
      <c r="F965" s="224"/>
      <c r="I965" s="223" t="s">
        <v>96</v>
      </c>
      <c r="K965" s="235"/>
      <c r="L965" s="235"/>
      <c r="O965" s="227"/>
    </row>
    <row r="966" spans="1:15" s="223" customFormat="1" ht="30">
      <c r="A966" s="248">
        <v>801530</v>
      </c>
      <c r="B966" s="248" t="s">
        <v>2495</v>
      </c>
      <c r="C966" s="248" t="s">
        <v>489</v>
      </c>
      <c r="D966" s="223" t="s">
        <v>1026</v>
      </c>
      <c r="F966" s="224"/>
      <c r="I966" s="223" t="s">
        <v>96</v>
      </c>
      <c r="O966" s="227"/>
    </row>
    <row r="967" spans="1:15" s="223" customFormat="1" ht="30">
      <c r="A967" s="248">
        <v>801531</v>
      </c>
      <c r="B967" s="248" t="s">
        <v>2496</v>
      </c>
      <c r="C967" s="248" t="s">
        <v>101</v>
      </c>
      <c r="D967" s="223" t="s">
        <v>1424</v>
      </c>
      <c r="F967" s="224"/>
      <c r="I967" s="223" t="s">
        <v>96</v>
      </c>
      <c r="O967" s="227"/>
    </row>
    <row r="968" spans="1:15" s="223" customFormat="1" ht="30">
      <c r="A968" s="248">
        <v>801533</v>
      </c>
      <c r="B968" s="248" t="s">
        <v>2497</v>
      </c>
      <c r="C968" s="248" t="s">
        <v>328</v>
      </c>
      <c r="D968" s="223" t="s">
        <v>2498</v>
      </c>
      <c r="F968" s="224"/>
      <c r="I968" s="223" t="s">
        <v>96</v>
      </c>
      <c r="O968" s="227"/>
    </row>
    <row r="969" spans="1:15" s="223" customFormat="1" ht="30">
      <c r="A969" s="248">
        <v>801534</v>
      </c>
      <c r="B969" s="248" t="s">
        <v>2499</v>
      </c>
      <c r="C969" s="248" t="s">
        <v>535</v>
      </c>
      <c r="D969" s="223" t="s">
        <v>2500</v>
      </c>
      <c r="F969" s="224"/>
      <c r="I969" s="223" t="s">
        <v>96</v>
      </c>
      <c r="O969" s="227"/>
    </row>
    <row r="970" spans="1:15" s="223" customFormat="1" ht="30">
      <c r="A970" s="248">
        <v>801535</v>
      </c>
      <c r="B970" s="248" t="s">
        <v>2501</v>
      </c>
      <c r="C970" s="248" t="s">
        <v>221</v>
      </c>
      <c r="D970" s="223" t="s">
        <v>2502</v>
      </c>
      <c r="F970" s="224"/>
      <c r="I970" s="223" t="s">
        <v>96</v>
      </c>
      <c r="O970" s="227"/>
    </row>
    <row r="971" spans="1:15" s="223" customFormat="1" ht="30">
      <c r="A971" s="248">
        <v>801536</v>
      </c>
      <c r="B971" s="248" t="s">
        <v>2503</v>
      </c>
      <c r="C971" s="248" t="s">
        <v>99</v>
      </c>
      <c r="D971" s="223" t="s">
        <v>1687</v>
      </c>
      <c r="F971" s="224"/>
      <c r="I971" s="223" t="s">
        <v>96</v>
      </c>
      <c r="O971" s="227"/>
    </row>
    <row r="972" spans="1:15" s="223" customFormat="1" ht="30">
      <c r="A972" s="248">
        <v>801537</v>
      </c>
      <c r="B972" s="248" t="s">
        <v>358</v>
      </c>
      <c r="C972" s="248" t="s">
        <v>2504</v>
      </c>
      <c r="D972" s="223" t="s">
        <v>1012</v>
      </c>
      <c r="F972" s="224"/>
      <c r="I972" s="223" t="s">
        <v>96</v>
      </c>
      <c r="O972" s="227"/>
    </row>
    <row r="973" spans="1:15" s="223" customFormat="1" ht="30">
      <c r="A973" s="248">
        <v>801538</v>
      </c>
      <c r="B973" s="248" t="s">
        <v>2505</v>
      </c>
      <c r="C973" s="248" t="s">
        <v>568</v>
      </c>
      <c r="D973" s="223" t="s">
        <v>1002</v>
      </c>
      <c r="F973" s="224"/>
      <c r="I973" s="223" t="s">
        <v>96</v>
      </c>
      <c r="O973" s="227"/>
    </row>
    <row r="974" spans="1:15" s="223" customFormat="1" ht="30">
      <c r="A974" s="248">
        <v>801539</v>
      </c>
      <c r="B974" s="248" t="s">
        <v>2506</v>
      </c>
      <c r="C974" s="248" t="s">
        <v>2507</v>
      </c>
      <c r="D974" s="223" t="s">
        <v>1645</v>
      </c>
      <c r="F974" s="224"/>
      <c r="I974" s="223" t="s">
        <v>96</v>
      </c>
      <c r="O974" s="227"/>
    </row>
    <row r="975" spans="1:15" s="223" customFormat="1" ht="30">
      <c r="A975" s="248">
        <v>801540</v>
      </c>
      <c r="B975" s="248" t="s">
        <v>2508</v>
      </c>
      <c r="C975" s="248" t="s">
        <v>156</v>
      </c>
      <c r="D975" s="223" t="s">
        <v>1939</v>
      </c>
      <c r="F975" s="224"/>
      <c r="I975" s="223" t="s">
        <v>96</v>
      </c>
      <c r="O975" s="227"/>
    </row>
    <row r="976" spans="1:15" s="223" customFormat="1" ht="30">
      <c r="A976" s="248">
        <v>801541</v>
      </c>
      <c r="B976" s="248" t="s">
        <v>2509</v>
      </c>
      <c r="C976" s="248" t="s">
        <v>101</v>
      </c>
      <c r="D976" s="223" t="s">
        <v>2510</v>
      </c>
      <c r="F976" s="224"/>
      <c r="I976" s="223" t="s">
        <v>96</v>
      </c>
      <c r="O976" s="227"/>
    </row>
    <row r="977" spans="1:15" s="223" customFormat="1" ht="30">
      <c r="A977" s="248">
        <v>801542</v>
      </c>
      <c r="B977" s="248" t="s">
        <v>2511</v>
      </c>
      <c r="C977" s="248" t="s">
        <v>2507</v>
      </c>
      <c r="D977" s="223" t="s">
        <v>2512</v>
      </c>
      <c r="F977" s="224"/>
      <c r="I977" s="223" t="s">
        <v>96</v>
      </c>
      <c r="O977" s="227"/>
    </row>
    <row r="978" spans="1:15" s="223" customFormat="1" ht="30">
      <c r="A978" s="248">
        <v>801544</v>
      </c>
      <c r="B978" s="248" t="s">
        <v>2513</v>
      </c>
      <c r="C978" s="248" t="s">
        <v>397</v>
      </c>
      <c r="D978" s="223" t="s">
        <v>2514</v>
      </c>
      <c r="F978" s="224"/>
      <c r="I978" s="223" t="s">
        <v>96</v>
      </c>
      <c r="O978" s="227"/>
    </row>
    <row r="979" spans="1:15" s="223" customFormat="1" ht="30">
      <c r="A979" s="248">
        <v>801545</v>
      </c>
      <c r="B979" s="248" t="s">
        <v>2515</v>
      </c>
      <c r="C979" s="248" t="s">
        <v>113</v>
      </c>
      <c r="D979" s="223" t="s">
        <v>296</v>
      </c>
      <c r="F979" s="224"/>
      <c r="I979" s="223" t="s">
        <v>96</v>
      </c>
      <c r="O979" s="227"/>
    </row>
    <row r="980" spans="1:15" s="223" customFormat="1" ht="30">
      <c r="A980" s="248">
        <v>801546</v>
      </c>
      <c r="B980" s="248" t="s">
        <v>2516</v>
      </c>
      <c r="C980" s="248" t="s">
        <v>280</v>
      </c>
      <c r="D980" s="223" t="s">
        <v>1642</v>
      </c>
      <c r="F980" s="224"/>
      <c r="I980" s="223" t="s">
        <v>96</v>
      </c>
      <c r="O980" s="227"/>
    </row>
    <row r="981" spans="1:15" s="223" customFormat="1" ht="30">
      <c r="A981" s="248">
        <v>801548</v>
      </c>
      <c r="B981" s="248" t="s">
        <v>860</v>
      </c>
      <c r="C981" s="248" t="s">
        <v>109</v>
      </c>
      <c r="D981" s="223" t="s">
        <v>1687</v>
      </c>
      <c r="F981" s="224"/>
      <c r="I981" s="223" t="s">
        <v>96</v>
      </c>
      <c r="O981" s="227"/>
    </row>
    <row r="982" spans="1:15" s="223" customFormat="1" ht="33.75">
      <c r="A982" s="248">
        <v>801549</v>
      </c>
      <c r="B982" s="248" t="s">
        <v>2517</v>
      </c>
      <c r="C982" s="248" t="s">
        <v>2518</v>
      </c>
      <c r="D982" s="223" t="s">
        <v>2519</v>
      </c>
      <c r="F982" s="224"/>
      <c r="I982" s="223" t="s">
        <v>96</v>
      </c>
      <c r="O982" s="228"/>
    </row>
    <row r="983" spans="1:15" s="223" customFormat="1" ht="30">
      <c r="A983" s="248">
        <v>801551</v>
      </c>
      <c r="B983" s="248" t="s">
        <v>2520</v>
      </c>
      <c r="C983" s="248" t="s">
        <v>156</v>
      </c>
      <c r="D983" s="223" t="s">
        <v>1012</v>
      </c>
      <c r="F983" s="224"/>
      <c r="I983" s="223" t="s">
        <v>96</v>
      </c>
      <c r="O983" s="227"/>
    </row>
    <row r="984" spans="1:15" s="223" customFormat="1" ht="30">
      <c r="A984" s="248">
        <v>801552</v>
      </c>
      <c r="B984" s="248" t="s">
        <v>1672</v>
      </c>
      <c r="C984" s="248" t="s">
        <v>99</v>
      </c>
      <c r="D984" s="223" t="s">
        <v>1527</v>
      </c>
      <c r="F984" s="224"/>
      <c r="I984" s="223" t="s">
        <v>96</v>
      </c>
      <c r="O984" s="227"/>
    </row>
    <row r="985" spans="1:15" s="223" customFormat="1" ht="27.75">
      <c r="A985" s="248">
        <v>801553</v>
      </c>
      <c r="B985" s="248" t="s">
        <v>2521</v>
      </c>
      <c r="C985" s="248" t="s">
        <v>1853</v>
      </c>
      <c r="D985" s="223" t="s">
        <v>2522</v>
      </c>
      <c r="F985" s="224"/>
      <c r="I985" s="223" t="s">
        <v>96</v>
      </c>
      <c r="O985" s="225"/>
    </row>
    <row r="986" spans="1:15" s="223" customFormat="1" ht="30">
      <c r="A986" s="248">
        <v>801554</v>
      </c>
      <c r="B986" s="248" t="s">
        <v>2523</v>
      </c>
      <c r="C986" s="248" t="s">
        <v>109</v>
      </c>
      <c r="D986" s="223" t="s">
        <v>2524</v>
      </c>
      <c r="F986" s="224"/>
      <c r="I986" s="223" t="s">
        <v>96</v>
      </c>
      <c r="O986" s="227"/>
    </row>
    <row r="987" spans="1:15" s="223" customFormat="1" ht="30">
      <c r="A987" s="248">
        <v>801556</v>
      </c>
      <c r="B987" s="248" t="s">
        <v>2525</v>
      </c>
      <c r="C987" s="248" t="s">
        <v>233</v>
      </c>
      <c r="D987" s="223" t="s">
        <v>1869</v>
      </c>
      <c r="F987" s="224"/>
      <c r="I987" s="223" t="s">
        <v>96</v>
      </c>
      <c r="O987" s="227"/>
    </row>
    <row r="988" spans="1:15" s="223" customFormat="1" ht="30">
      <c r="A988" s="248">
        <v>801557</v>
      </c>
      <c r="B988" s="248" t="s">
        <v>2526</v>
      </c>
      <c r="C988" s="248" t="s">
        <v>183</v>
      </c>
      <c r="D988" s="223" t="s">
        <v>1243</v>
      </c>
      <c r="F988" s="224"/>
      <c r="I988" s="223" t="s">
        <v>96</v>
      </c>
      <c r="O988" s="227"/>
    </row>
    <row r="989" spans="1:15" s="223" customFormat="1" ht="30">
      <c r="A989" s="248">
        <v>801558</v>
      </c>
      <c r="B989" s="248" t="s">
        <v>2527</v>
      </c>
      <c r="C989" s="248" t="s">
        <v>395</v>
      </c>
      <c r="D989" s="223" t="s">
        <v>1864</v>
      </c>
      <c r="F989" s="224"/>
      <c r="I989" s="223" t="s">
        <v>96</v>
      </c>
      <c r="O989" s="227"/>
    </row>
    <row r="990" spans="1:15" s="223" customFormat="1" ht="30">
      <c r="A990" s="248">
        <v>801559</v>
      </c>
      <c r="B990" s="248" t="s">
        <v>2528</v>
      </c>
      <c r="C990" s="248" t="s">
        <v>385</v>
      </c>
      <c r="D990" s="223" t="s">
        <v>1070</v>
      </c>
      <c r="F990" s="224"/>
      <c r="I990" s="223" t="s">
        <v>96</v>
      </c>
      <c r="O990" s="227"/>
    </row>
    <row r="991" spans="1:15" s="223" customFormat="1" ht="30">
      <c r="A991" s="248">
        <v>801560</v>
      </c>
      <c r="B991" s="248" t="s">
        <v>2529</v>
      </c>
      <c r="C991" s="248" t="s">
        <v>2530</v>
      </c>
      <c r="D991" s="223" t="s">
        <v>2531</v>
      </c>
      <c r="F991" s="224"/>
      <c r="I991" s="223" t="s">
        <v>96</v>
      </c>
      <c r="O991" s="227"/>
    </row>
    <row r="992" spans="1:15" s="223" customFormat="1" ht="30">
      <c r="A992" s="248">
        <v>801561</v>
      </c>
      <c r="B992" s="248" t="s">
        <v>2532</v>
      </c>
      <c r="C992" s="248" t="s">
        <v>115</v>
      </c>
      <c r="D992" s="223" t="s">
        <v>1073</v>
      </c>
      <c r="F992" s="224"/>
      <c r="I992" s="223" t="s">
        <v>96</v>
      </c>
      <c r="O992" s="227"/>
    </row>
    <row r="993" spans="1:15" s="223" customFormat="1" ht="30">
      <c r="A993" s="248">
        <v>801564</v>
      </c>
      <c r="B993" s="248" t="s">
        <v>2533</v>
      </c>
      <c r="C993" s="248" t="s">
        <v>826</v>
      </c>
      <c r="D993" s="223" t="s">
        <v>1687</v>
      </c>
      <c r="F993" s="224"/>
      <c r="I993" s="223" t="s">
        <v>96</v>
      </c>
      <c r="O993" s="227"/>
    </row>
    <row r="994" spans="1:15" s="223" customFormat="1" ht="30">
      <c r="A994" s="248">
        <v>801566</v>
      </c>
      <c r="B994" s="248" t="s">
        <v>2534</v>
      </c>
      <c r="C994" s="248" t="s">
        <v>2054</v>
      </c>
      <c r="D994" s="223" t="s">
        <v>2535</v>
      </c>
      <c r="F994" s="224"/>
      <c r="I994" s="223" t="s">
        <v>96</v>
      </c>
      <c r="O994" s="227"/>
    </row>
    <row r="995" spans="1:15" s="223" customFormat="1" ht="30">
      <c r="A995" s="248">
        <v>801568</v>
      </c>
      <c r="B995" s="248" t="s">
        <v>2536</v>
      </c>
      <c r="C995" s="248" t="s">
        <v>109</v>
      </c>
      <c r="D995" s="223" t="s">
        <v>1466</v>
      </c>
      <c r="F995" s="224"/>
      <c r="I995" s="223" t="s">
        <v>96</v>
      </c>
      <c r="O995" s="227"/>
    </row>
    <row r="996" spans="1:15" s="223" customFormat="1" ht="30">
      <c r="A996" s="248">
        <v>801569</v>
      </c>
      <c r="B996" s="248" t="s">
        <v>420</v>
      </c>
      <c r="C996" s="248" t="s">
        <v>164</v>
      </c>
      <c r="D996" s="223" t="s">
        <v>2537</v>
      </c>
      <c r="F996" s="224"/>
      <c r="I996" s="223" t="s">
        <v>96</v>
      </c>
      <c r="O996" s="227"/>
    </row>
    <row r="997" spans="1:15" s="223" customFormat="1" ht="30">
      <c r="A997" s="248">
        <v>801570</v>
      </c>
      <c r="B997" s="248" t="s">
        <v>420</v>
      </c>
      <c r="C997" s="248" t="s">
        <v>99</v>
      </c>
      <c r="D997" s="223" t="s">
        <v>2538</v>
      </c>
      <c r="F997" s="224"/>
      <c r="I997" s="223" t="s">
        <v>96</v>
      </c>
      <c r="O997" s="227"/>
    </row>
    <row r="998" spans="1:15" s="223" customFormat="1" ht="30">
      <c r="A998" s="248">
        <v>801571</v>
      </c>
      <c r="B998" s="248" t="s">
        <v>420</v>
      </c>
      <c r="C998" s="248" t="s">
        <v>194</v>
      </c>
      <c r="D998" s="223" t="s">
        <v>1030</v>
      </c>
      <c r="F998" s="224"/>
      <c r="I998" s="223" t="s">
        <v>96</v>
      </c>
      <c r="K998" s="235"/>
      <c r="L998" s="235"/>
      <c r="O998" s="237"/>
    </row>
    <row r="999" spans="1:15" s="223" customFormat="1" ht="30">
      <c r="A999" s="248">
        <v>801572</v>
      </c>
      <c r="B999" s="248" t="s">
        <v>2539</v>
      </c>
      <c r="C999" s="248" t="s">
        <v>111</v>
      </c>
      <c r="D999" s="223" t="s">
        <v>2540</v>
      </c>
      <c r="F999" s="224"/>
      <c r="I999" s="223" t="s">
        <v>96</v>
      </c>
      <c r="O999" s="227"/>
    </row>
    <row r="1000" spans="1:15" s="223" customFormat="1" ht="30">
      <c r="A1000" s="248">
        <v>801574</v>
      </c>
      <c r="B1000" s="248" t="s">
        <v>2541</v>
      </c>
      <c r="C1000" s="248" t="s">
        <v>116</v>
      </c>
      <c r="D1000" s="223" t="s">
        <v>2542</v>
      </c>
      <c r="F1000" s="224"/>
      <c r="I1000" s="223" t="s">
        <v>96</v>
      </c>
      <c r="O1000" s="227"/>
    </row>
    <row r="1001" spans="1:15" s="223" customFormat="1" ht="30">
      <c r="A1001" s="248">
        <v>801575</v>
      </c>
      <c r="B1001" s="248" t="s">
        <v>2543</v>
      </c>
      <c r="C1001" s="248" t="s">
        <v>109</v>
      </c>
      <c r="D1001" s="223" t="s">
        <v>1368</v>
      </c>
      <c r="F1001" s="224"/>
      <c r="I1001" s="223" t="s">
        <v>96</v>
      </c>
      <c r="O1001" s="227"/>
    </row>
    <row r="1002" spans="1:15" s="223" customFormat="1" ht="30">
      <c r="A1002" s="248">
        <v>801576</v>
      </c>
      <c r="B1002" s="248" t="s">
        <v>684</v>
      </c>
      <c r="C1002" s="248" t="s">
        <v>95</v>
      </c>
      <c r="D1002" s="223" t="s">
        <v>1293</v>
      </c>
      <c r="F1002" s="224"/>
      <c r="I1002" s="223" t="s">
        <v>96</v>
      </c>
      <c r="O1002" s="227"/>
    </row>
    <row r="1003" spans="1:15" s="223" customFormat="1" ht="30">
      <c r="A1003" s="248">
        <v>801577</v>
      </c>
      <c r="B1003" s="248" t="s">
        <v>2544</v>
      </c>
      <c r="C1003" s="248" t="s">
        <v>129</v>
      </c>
      <c r="D1003" s="223" t="s">
        <v>1057</v>
      </c>
      <c r="F1003" s="224"/>
      <c r="I1003" s="223" t="s">
        <v>96</v>
      </c>
      <c r="O1003" s="227"/>
    </row>
    <row r="1004" spans="1:15" s="223" customFormat="1" ht="30">
      <c r="A1004" s="248">
        <v>801578</v>
      </c>
      <c r="B1004" s="248" t="s">
        <v>2545</v>
      </c>
      <c r="C1004" s="248" t="s">
        <v>114</v>
      </c>
      <c r="D1004" s="223" t="s">
        <v>2216</v>
      </c>
      <c r="F1004" s="224"/>
      <c r="I1004" s="223" t="s">
        <v>96</v>
      </c>
      <c r="K1004" s="235"/>
      <c r="L1004" s="235"/>
      <c r="O1004" s="227"/>
    </row>
    <row r="1005" spans="1:15" s="223" customFormat="1" ht="30">
      <c r="A1005" s="248">
        <v>801579</v>
      </c>
      <c r="B1005" s="248" t="s">
        <v>2546</v>
      </c>
      <c r="C1005" s="248" t="s">
        <v>2547</v>
      </c>
      <c r="D1005" s="223" t="s">
        <v>2548</v>
      </c>
      <c r="F1005" s="224"/>
      <c r="I1005" s="223" t="s">
        <v>96</v>
      </c>
      <c r="K1005" s="235"/>
      <c r="L1005" s="235"/>
      <c r="O1005" s="227"/>
    </row>
    <row r="1006" spans="1:15" s="223" customFormat="1" ht="27.75">
      <c r="A1006" s="248">
        <v>801581</v>
      </c>
      <c r="B1006" s="248" t="s">
        <v>2549</v>
      </c>
      <c r="C1006" s="248" t="s">
        <v>308</v>
      </c>
      <c r="D1006" s="223" t="s">
        <v>1373</v>
      </c>
      <c r="F1006" s="224"/>
      <c r="I1006" s="223" t="s">
        <v>96</v>
      </c>
      <c r="O1006" s="225"/>
    </row>
    <row r="1007" spans="1:15" s="223" customFormat="1" ht="27.75">
      <c r="A1007" s="248">
        <v>801583</v>
      </c>
      <c r="B1007" s="248" t="s">
        <v>2550</v>
      </c>
      <c r="C1007" s="248" t="s">
        <v>119</v>
      </c>
      <c r="D1007" s="223" t="s">
        <v>1476</v>
      </c>
      <c r="F1007" s="224"/>
      <c r="I1007" s="223" t="s">
        <v>96</v>
      </c>
      <c r="O1007" s="225"/>
    </row>
    <row r="1008" spans="1:15" s="223" customFormat="1" ht="30">
      <c r="A1008" s="248">
        <v>801584</v>
      </c>
      <c r="B1008" s="248" t="s">
        <v>2551</v>
      </c>
      <c r="C1008" s="248" t="s">
        <v>2552</v>
      </c>
      <c r="D1008" s="223" t="s">
        <v>2553</v>
      </c>
      <c r="F1008" s="224"/>
      <c r="I1008" s="223" t="s">
        <v>96</v>
      </c>
      <c r="O1008" s="227"/>
    </row>
    <row r="1009" spans="1:15" s="223" customFormat="1" ht="30">
      <c r="A1009" s="248">
        <v>801585</v>
      </c>
      <c r="B1009" s="248" t="s">
        <v>2554</v>
      </c>
      <c r="C1009" s="248" t="s">
        <v>280</v>
      </c>
      <c r="D1009" s="223" t="s">
        <v>1089</v>
      </c>
      <c r="F1009" s="224"/>
      <c r="I1009" s="223" t="s">
        <v>96</v>
      </c>
      <c r="O1009" s="227"/>
    </row>
    <row r="1010" spans="1:15" s="223" customFormat="1" ht="30">
      <c r="A1010" s="248">
        <v>801587</v>
      </c>
      <c r="B1010" s="248" t="s">
        <v>2555</v>
      </c>
      <c r="C1010" s="248" t="s">
        <v>360</v>
      </c>
      <c r="D1010" s="223" t="s">
        <v>1321</v>
      </c>
      <c r="F1010" s="224"/>
      <c r="I1010" s="223" t="s">
        <v>96</v>
      </c>
      <c r="O1010" s="227"/>
    </row>
    <row r="1011" spans="1:15" s="223" customFormat="1" ht="30">
      <c r="A1011" s="248">
        <v>801588</v>
      </c>
      <c r="B1011" s="248" t="s">
        <v>2556</v>
      </c>
      <c r="C1011" s="248" t="s">
        <v>749</v>
      </c>
      <c r="D1011" s="223" t="s">
        <v>1470</v>
      </c>
      <c r="F1011" s="224"/>
      <c r="I1011" s="223" t="s">
        <v>96</v>
      </c>
      <c r="O1011" s="227"/>
    </row>
    <row r="1012" spans="1:15" s="223" customFormat="1" ht="30">
      <c r="A1012" s="248">
        <v>801590</v>
      </c>
      <c r="B1012" s="248" t="s">
        <v>2557</v>
      </c>
      <c r="C1012" s="248" t="s">
        <v>423</v>
      </c>
      <c r="D1012" s="223" t="s">
        <v>1073</v>
      </c>
      <c r="F1012" s="224"/>
      <c r="I1012" s="223" t="s">
        <v>96</v>
      </c>
      <c r="O1012" s="227"/>
    </row>
    <row r="1013" spans="1:15" s="223" customFormat="1" ht="30">
      <c r="A1013" s="248">
        <v>801591</v>
      </c>
      <c r="B1013" s="248" t="s">
        <v>2558</v>
      </c>
      <c r="C1013" s="248" t="s">
        <v>256</v>
      </c>
      <c r="D1013" s="223" t="s">
        <v>2559</v>
      </c>
      <c r="F1013" s="224"/>
      <c r="I1013" s="223" t="s">
        <v>96</v>
      </c>
      <c r="O1013" s="227"/>
    </row>
    <row r="1014" spans="1:15" s="223" customFormat="1" ht="30">
      <c r="A1014" s="248">
        <v>801592</v>
      </c>
      <c r="B1014" s="248" t="s">
        <v>2560</v>
      </c>
      <c r="C1014" s="248" t="s">
        <v>2561</v>
      </c>
      <c r="D1014" s="223" t="s">
        <v>1681</v>
      </c>
      <c r="F1014" s="224"/>
      <c r="I1014" s="223" t="s">
        <v>96</v>
      </c>
      <c r="O1014" s="227"/>
    </row>
    <row r="1015" spans="1:15" s="223" customFormat="1" ht="30">
      <c r="A1015" s="248">
        <v>801595</v>
      </c>
      <c r="B1015" s="248" t="s">
        <v>2562</v>
      </c>
      <c r="C1015" s="248" t="s">
        <v>165</v>
      </c>
      <c r="D1015" s="223" t="s">
        <v>1815</v>
      </c>
      <c r="F1015" s="224"/>
      <c r="I1015" s="223" t="s">
        <v>96</v>
      </c>
      <c r="O1015" s="232"/>
    </row>
    <row r="1016" spans="1:15" s="223" customFormat="1" ht="30">
      <c r="A1016" s="248">
        <v>801596</v>
      </c>
      <c r="B1016" s="248" t="s">
        <v>2563</v>
      </c>
      <c r="C1016" s="248" t="s">
        <v>2410</v>
      </c>
      <c r="D1016" s="223" t="s">
        <v>2564</v>
      </c>
      <c r="F1016" s="224"/>
      <c r="I1016" s="223" t="s">
        <v>96</v>
      </c>
      <c r="O1016" s="227"/>
    </row>
    <row r="1017" spans="1:15" s="223" customFormat="1" ht="30">
      <c r="A1017" s="248">
        <v>801601</v>
      </c>
      <c r="B1017" s="248" t="s">
        <v>2565</v>
      </c>
      <c r="C1017" s="248" t="s">
        <v>224</v>
      </c>
      <c r="D1017" s="223" t="s">
        <v>1047</v>
      </c>
      <c r="F1017" s="224"/>
      <c r="I1017" s="223" t="s">
        <v>96</v>
      </c>
      <c r="K1017" s="235"/>
      <c r="L1017" s="235"/>
      <c r="O1017" s="227"/>
    </row>
    <row r="1018" spans="1:15" s="223" customFormat="1" ht="30">
      <c r="A1018" s="248">
        <v>801602</v>
      </c>
      <c r="B1018" s="248" t="s">
        <v>2566</v>
      </c>
      <c r="C1018" s="248" t="s">
        <v>429</v>
      </c>
      <c r="D1018" s="223" t="s">
        <v>1358</v>
      </c>
      <c r="F1018" s="224"/>
      <c r="I1018" s="223" t="s">
        <v>96</v>
      </c>
      <c r="O1018" s="227"/>
    </row>
    <row r="1019" spans="1:15" s="223" customFormat="1" ht="30">
      <c r="A1019" s="248">
        <v>801603</v>
      </c>
      <c r="B1019" s="248" t="s">
        <v>2566</v>
      </c>
      <c r="C1019" s="248" t="s">
        <v>770</v>
      </c>
      <c r="D1019" s="223" t="s">
        <v>1026</v>
      </c>
      <c r="F1019" s="224"/>
      <c r="I1019" s="223" t="s">
        <v>96</v>
      </c>
      <c r="O1019" s="227"/>
    </row>
    <row r="1020" spans="1:15" s="223" customFormat="1" ht="30">
      <c r="A1020" s="248">
        <v>801604</v>
      </c>
      <c r="B1020" s="248" t="s">
        <v>2567</v>
      </c>
      <c r="C1020" s="248" t="s">
        <v>816</v>
      </c>
      <c r="D1020" s="223" t="s">
        <v>2568</v>
      </c>
      <c r="F1020" s="224"/>
      <c r="I1020" s="223" t="s">
        <v>96</v>
      </c>
      <c r="O1020" s="227"/>
    </row>
    <row r="1021" spans="1:15" s="223" customFormat="1" ht="30">
      <c r="A1021" s="248">
        <v>801606</v>
      </c>
      <c r="B1021" s="248" t="s">
        <v>2569</v>
      </c>
      <c r="C1021" s="248" t="s">
        <v>2570</v>
      </c>
      <c r="D1021" s="223" t="s">
        <v>1057</v>
      </c>
      <c r="F1021" s="224"/>
      <c r="I1021" s="223" t="s">
        <v>96</v>
      </c>
      <c r="O1021" s="227"/>
    </row>
    <row r="1022" spans="1:15" s="223" customFormat="1" ht="30">
      <c r="A1022" s="248">
        <v>801607</v>
      </c>
      <c r="B1022" s="248" t="s">
        <v>2571</v>
      </c>
      <c r="C1022" s="248" t="s">
        <v>2572</v>
      </c>
      <c r="D1022" s="223" t="s">
        <v>1993</v>
      </c>
      <c r="F1022" s="224"/>
      <c r="I1022" s="223" t="s">
        <v>96</v>
      </c>
      <c r="O1022" s="227"/>
    </row>
    <row r="1023" spans="1:15" s="223" customFormat="1" ht="30">
      <c r="A1023" s="248">
        <v>801608</v>
      </c>
      <c r="B1023" s="248" t="s">
        <v>2573</v>
      </c>
      <c r="C1023" s="248" t="s">
        <v>883</v>
      </c>
      <c r="D1023" s="223" t="s">
        <v>2574</v>
      </c>
      <c r="F1023" s="224"/>
      <c r="I1023" s="223" t="s">
        <v>96</v>
      </c>
      <c r="K1023" s="235"/>
      <c r="L1023" s="235"/>
      <c r="O1023" s="227"/>
    </row>
    <row r="1024" spans="1:15" s="223" customFormat="1" ht="30">
      <c r="A1024" s="248">
        <v>801611</v>
      </c>
      <c r="B1024" s="248" t="s">
        <v>2575</v>
      </c>
      <c r="C1024" s="248" t="s">
        <v>320</v>
      </c>
      <c r="D1024" s="223" t="s">
        <v>2301</v>
      </c>
      <c r="F1024" s="224"/>
      <c r="I1024" s="223" t="s">
        <v>96</v>
      </c>
      <c r="O1024" s="227"/>
    </row>
    <row r="1025" spans="1:15" s="223" customFormat="1" ht="30">
      <c r="A1025" s="248">
        <v>801613</v>
      </c>
      <c r="B1025" s="248" t="s">
        <v>2576</v>
      </c>
      <c r="C1025" s="248" t="s">
        <v>658</v>
      </c>
      <c r="D1025" s="223" t="s">
        <v>2577</v>
      </c>
      <c r="F1025" s="224"/>
      <c r="I1025" s="223" t="s">
        <v>96</v>
      </c>
      <c r="K1025" s="235"/>
      <c r="L1025" s="235"/>
      <c r="O1025" s="227"/>
    </row>
    <row r="1026" spans="1:15" s="223" customFormat="1" ht="30">
      <c r="A1026" s="248">
        <v>801614</v>
      </c>
      <c r="B1026" s="248" t="s">
        <v>2578</v>
      </c>
      <c r="C1026" s="248" t="s">
        <v>142</v>
      </c>
      <c r="D1026" s="223" t="s">
        <v>1206</v>
      </c>
      <c r="F1026" s="224"/>
      <c r="I1026" s="223" t="s">
        <v>96</v>
      </c>
      <c r="O1026" s="232"/>
    </row>
    <row r="1027" spans="1:15" s="223" customFormat="1" ht="30">
      <c r="A1027" s="248">
        <v>801615</v>
      </c>
      <c r="B1027" s="248" t="s">
        <v>2579</v>
      </c>
      <c r="C1027" s="248" t="s">
        <v>232</v>
      </c>
      <c r="D1027" s="223" t="s">
        <v>1583</v>
      </c>
      <c r="F1027" s="224"/>
      <c r="I1027" s="223" t="s">
        <v>96</v>
      </c>
      <c r="O1027" s="227"/>
    </row>
    <row r="1028" spans="1:15" s="223" customFormat="1" ht="30">
      <c r="A1028" s="248">
        <v>801617</v>
      </c>
      <c r="B1028" s="248" t="s">
        <v>2580</v>
      </c>
      <c r="C1028" s="248" t="s">
        <v>2581</v>
      </c>
      <c r="D1028" s="223" t="s">
        <v>1534</v>
      </c>
      <c r="F1028" s="224"/>
      <c r="I1028" s="223" t="s">
        <v>96</v>
      </c>
      <c r="O1028" s="227"/>
    </row>
    <row r="1029" spans="1:15" s="223" customFormat="1" ht="30">
      <c r="A1029" s="248">
        <v>801618</v>
      </c>
      <c r="B1029" s="248" t="s">
        <v>2582</v>
      </c>
      <c r="C1029" s="248" t="s">
        <v>266</v>
      </c>
      <c r="D1029" s="223" t="s">
        <v>1039</v>
      </c>
      <c r="F1029" s="224"/>
      <c r="I1029" s="223" t="s">
        <v>96</v>
      </c>
      <c r="O1029" s="227"/>
    </row>
    <row r="1030" spans="1:15" s="223" customFormat="1" ht="33">
      <c r="A1030" s="248">
        <v>801621</v>
      </c>
      <c r="B1030" s="248" t="s">
        <v>2583</v>
      </c>
      <c r="C1030" s="248" t="s">
        <v>2584</v>
      </c>
      <c r="D1030" s="223" t="s">
        <v>1521</v>
      </c>
      <c r="F1030" s="224"/>
      <c r="I1030" s="223" t="s">
        <v>96</v>
      </c>
      <c r="O1030" s="231"/>
    </row>
    <row r="1031" spans="1:15" s="223" customFormat="1" ht="30">
      <c r="A1031" s="248">
        <v>801622</v>
      </c>
      <c r="B1031" s="248" t="s">
        <v>2585</v>
      </c>
      <c r="C1031" s="248" t="s">
        <v>481</v>
      </c>
      <c r="D1031" s="223" t="s">
        <v>2498</v>
      </c>
      <c r="F1031" s="224"/>
      <c r="I1031" s="223" t="s">
        <v>96</v>
      </c>
      <c r="O1031" s="227"/>
    </row>
    <row r="1032" spans="1:15" s="223" customFormat="1" ht="30">
      <c r="A1032" s="248">
        <v>801623</v>
      </c>
      <c r="B1032" s="248" t="s">
        <v>2586</v>
      </c>
      <c r="C1032" s="248" t="s">
        <v>2587</v>
      </c>
      <c r="D1032" s="223" t="s">
        <v>2399</v>
      </c>
      <c r="F1032" s="224"/>
      <c r="I1032" s="223" t="s">
        <v>96</v>
      </c>
      <c r="O1032" s="227"/>
    </row>
    <row r="1033" spans="1:15" s="223" customFormat="1" ht="30">
      <c r="A1033" s="248">
        <v>801625</v>
      </c>
      <c r="B1033" s="248" t="s">
        <v>2588</v>
      </c>
      <c r="C1033" s="248" t="s">
        <v>2589</v>
      </c>
      <c r="D1033" s="223" t="s">
        <v>1295</v>
      </c>
      <c r="F1033" s="224"/>
      <c r="I1033" s="223" t="s">
        <v>96</v>
      </c>
      <c r="O1033" s="227"/>
    </row>
    <row r="1034" spans="1:15" s="223" customFormat="1" ht="30">
      <c r="A1034" s="248">
        <v>801626</v>
      </c>
      <c r="B1034" s="248" t="s">
        <v>2590</v>
      </c>
      <c r="C1034" s="248" t="s">
        <v>90</v>
      </c>
      <c r="D1034" s="223" t="s">
        <v>2131</v>
      </c>
      <c r="F1034" s="224"/>
      <c r="I1034" s="223" t="s">
        <v>96</v>
      </c>
      <c r="O1034" s="227"/>
    </row>
    <row r="1035" spans="1:15" s="223" customFormat="1" ht="30">
      <c r="A1035" s="248">
        <v>801629</v>
      </c>
      <c r="B1035" s="248" t="s">
        <v>2591</v>
      </c>
      <c r="C1035" s="248" t="s">
        <v>2592</v>
      </c>
      <c r="D1035" s="223" t="s">
        <v>1289</v>
      </c>
      <c r="F1035" s="224"/>
      <c r="I1035" s="223" t="s">
        <v>96</v>
      </c>
      <c r="O1035" s="227"/>
    </row>
    <row r="1036" spans="1:15" s="223" customFormat="1" ht="30">
      <c r="A1036" s="248">
        <v>801630</v>
      </c>
      <c r="B1036" s="248" t="s">
        <v>2593</v>
      </c>
      <c r="C1036" s="248" t="s">
        <v>373</v>
      </c>
      <c r="D1036" s="223" t="s">
        <v>2364</v>
      </c>
      <c r="F1036" s="224"/>
      <c r="I1036" s="223" t="s">
        <v>96</v>
      </c>
      <c r="O1036" s="227"/>
    </row>
    <row r="1037" spans="1:15" s="223" customFormat="1" ht="33">
      <c r="A1037" s="248">
        <v>801633</v>
      </c>
      <c r="B1037" s="248" t="s">
        <v>2594</v>
      </c>
      <c r="C1037" s="248" t="s">
        <v>114</v>
      </c>
      <c r="D1037" s="223" t="s">
        <v>2212</v>
      </c>
      <c r="F1037" s="224"/>
      <c r="I1037" s="223" t="s">
        <v>96</v>
      </c>
      <c r="O1037" s="231"/>
    </row>
    <row r="1038" spans="1:15" s="223" customFormat="1" ht="30">
      <c r="A1038" s="248">
        <v>801636</v>
      </c>
      <c r="B1038" s="248" t="s">
        <v>2595</v>
      </c>
      <c r="C1038" s="248" t="s">
        <v>2222</v>
      </c>
      <c r="D1038" s="223" t="s">
        <v>2596</v>
      </c>
      <c r="F1038" s="224"/>
      <c r="I1038" s="223" t="s">
        <v>96</v>
      </c>
      <c r="O1038" s="227"/>
    </row>
    <row r="1039" spans="1:15" s="223" customFormat="1" ht="30">
      <c r="A1039" s="248">
        <v>801638</v>
      </c>
      <c r="B1039" s="248" t="s">
        <v>2597</v>
      </c>
      <c r="C1039" s="248" t="s">
        <v>756</v>
      </c>
      <c r="D1039" s="223" t="s">
        <v>2598</v>
      </c>
      <c r="F1039" s="224"/>
      <c r="I1039" s="223" t="s">
        <v>96</v>
      </c>
      <c r="O1039" s="227"/>
    </row>
    <row r="1040" spans="1:15" s="223" customFormat="1" ht="30">
      <c r="A1040" s="248">
        <v>801639</v>
      </c>
      <c r="B1040" s="248" t="s">
        <v>2599</v>
      </c>
      <c r="C1040" s="248" t="s">
        <v>280</v>
      </c>
      <c r="D1040" s="223" t="s">
        <v>2600</v>
      </c>
      <c r="F1040" s="224"/>
      <c r="I1040" s="223" t="s">
        <v>96</v>
      </c>
      <c r="O1040" s="227"/>
    </row>
    <row r="1041" spans="1:15" s="223" customFormat="1" ht="30">
      <c r="A1041" s="248">
        <v>801640</v>
      </c>
      <c r="B1041" s="248" t="s">
        <v>2601</v>
      </c>
      <c r="C1041" s="248" t="s">
        <v>762</v>
      </c>
      <c r="D1041" s="223" t="s">
        <v>2602</v>
      </c>
      <c r="F1041" s="224"/>
      <c r="I1041" s="223" t="s">
        <v>96</v>
      </c>
      <c r="O1041" s="227"/>
    </row>
    <row r="1042" spans="1:15" s="223" customFormat="1" ht="30">
      <c r="A1042" s="248">
        <v>801641</v>
      </c>
      <c r="B1042" s="248" t="s">
        <v>2603</v>
      </c>
      <c r="C1042" s="248" t="s">
        <v>849</v>
      </c>
      <c r="D1042" s="223" t="s">
        <v>1039</v>
      </c>
      <c r="F1042" s="224"/>
      <c r="I1042" s="223" t="s">
        <v>96</v>
      </c>
      <c r="O1042" s="227"/>
    </row>
    <row r="1043" spans="1:15" s="223" customFormat="1" ht="30">
      <c r="A1043" s="248">
        <v>801642</v>
      </c>
      <c r="B1043" s="248" t="s">
        <v>2604</v>
      </c>
      <c r="C1043" s="248" t="s">
        <v>206</v>
      </c>
      <c r="D1043" s="223" t="s">
        <v>1089</v>
      </c>
      <c r="F1043" s="224"/>
      <c r="I1043" s="223" t="s">
        <v>96</v>
      </c>
      <c r="O1043" s="227"/>
    </row>
    <row r="1044" spans="1:15" s="223" customFormat="1" ht="30">
      <c r="A1044" s="248">
        <v>801643</v>
      </c>
      <c r="B1044" s="248" t="s">
        <v>2605</v>
      </c>
      <c r="C1044" s="248" t="s">
        <v>189</v>
      </c>
      <c r="D1044" s="223" t="s">
        <v>1395</v>
      </c>
      <c r="F1044" s="224"/>
      <c r="I1044" s="223" t="s">
        <v>96</v>
      </c>
      <c r="O1044" s="227"/>
    </row>
    <row r="1045" spans="1:15" s="223" customFormat="1" ht="30">
      <c r="A1045" s="248">
        <v>801646</v>
      </c>
      <c r="B1045" s="248" t="s">
        <v>2606</v>
      </c>
      <c r="C1045" s="248" t="s">
        <v>174</v>
      </c>
      <c r="D1045" s="223" t="s">
        <v>2607</v>
      </c>
      <c r="F1045" s="224"/>
      <c r="I1045" s="223" t="s">
        <v>96</v>
      </c>
      <c r="O1045" s="227"/>
    </row>
    <row r="1046" spans="1:15" s="223" customFormat="1" ht="30">
      <c r="A1046" s="248">
        <v>801647</v>
      </c>
      <c r="B1046" s="248" t="s">
        <v>2608</v>
      </c>
      <c r="C1046" s="248" t="s">
        <v>206</v>
      </c>
      <c r="D1046" s="223" t="s">
        <v>2440</v>
      </c>
      <c r="F1046" s="224"/>
      <c r="I1046" s="223" t="s">
        <v>96</v>
      </c>
      <c r="O1046" s="227"/>
    </row>
    <row r="1047" spans="1:15" s="223" customFormat="1" ht="30">
      <c r="A1047" s="248">
        <v>801648</v>
      </c>
      <c r="B1047" s="248" t="s">
        <v>122</v>
      </c>
      <c r="C1047" s="248" t="s">
        <v>183</v>
      </c>
      <c r="D1047" s="223" t="s">
        <v>2609</v>
      </c>
      <c r="F1047" s="224"/>
      <c r="I1047" s="223" t="s">
        <v>96</v>
      </c>
      <c r="O1047" s="227"/>
    </row>
    <row r="1048" spans="1:15" s="223" customFormat="1" ht="30">
      <c r="A1048" s="248">
        <v>801649</v>
      </c>
      <c r="B1048" s="248" t="s">
        <v>2610</v>
      </c>
      <c r="C1048" s="248" t="s">
        <v>164</v>
      </c>
      <c r="D1048" s="223" t="s">
        <v>2611</v>
      </c>
      <c r="F1048" s="224"/>
      <c r="I1048" s="223" t="s">
        <v>96</v>
      </c>
      <c r="O1048" s="227"/>
    </row>
    <row r="1049" spans="1:15" s="223" customFormat="1" ht="30">
      <c r="A1049" s="248">
        <v>801651</v>
      </c>
      <c r="B1049" s="248" t="s">
        <v>2612</v>
      </c>
      <c r="C1049" s="248" t="s">
        <v>271</v>
      </c>
      <c r="D1049" s="223" t="s">
        <v>1531</v>
      </c>
      <c r="F1049" s="224"/>
      <c r="I1049" s="223" t="s">
        <v>96</v>
      </c>
      <c r="O1049" s="227"/>
    </row>
    <row r="1050" spans="1:15" s="223" customFormat="1" ht="30">
      <c r="A1050" s="248">
        <v>801653</v>
      </c>
      <c r="B1050" s="248" t="s">
        <v>2613</v>
      </c>
      <c r="C1050" s="248" t="s">
        <v>366</v>
      </c>
      <c r="D1050" s="223" t="s">
        <v>1687</v>
      </c>
      <c r="F1050" s="224"/>
      <c r="I1050" s="223" t="s">
        <v>96</v>
      </c>
      <c r="O1050" s="227"/>
    </row>
    <row r="1051" spans="1:15" s="223" customFormat="1" ht="30">
      <c r="A1051" s="248">
        <v>801654</v>
      </c>
      <c r="B1051" s="248" t="s">
        <v>2614</v>
      </c>
      <c r="C1051" s="248" t="s">
        <v>320</v>
      </c>
      <c r="D1051" s="223" t="s">
        <v>2615</v>
      </c>
      <c r="F1051" s="224"/>
      <c r="I1051" s="223" t="s">
        <v>96</v>
      </c>
      <c r="O1051" s="227"/>
    </row>
    <row r="1052" spans="1:15" s="223" customFormat="1" ht="30">
      <c r="A1052" s="248">
        <v>801658</v>
      </c>
      <c r="B1052" s="248" t="s">
        <v>426</v>
      </c>
      <c r="C1052" s="248" t="s">
        <v>573</v>
      </c>
      <c r="D1052" s="223" t="s">
        <v>2577</v>
      </c>
      <c r="F1052" s="224"/>
      <c r="I1052" s="223" t="s">
        <v>96</v>
      </c>
      <c r="O1052" s="227"/>
    </row>
    <row r="1053" spans="1:15" s="223" customFormat="1" ht="30">
      <c r="A1053" s="248">
        <v>801660</v>
      </c>
      <c r="B1053" s="248" t="s">
        <v>2616</v>
      </c>
      <c r="C1053" s="248" t="s">
        <v>244</v>
      </c>
      <c r="D1053" s="223" t="s">
        <v>2617</v>
      </c>
      <c r="F1053" s="224"/>
      <c r="I1053" s="223" t="s">
        <v>96</v>
      </c>
      <c r="O1053" s="227"/>
    </row>
    <row r="1054" spans="1:15" s="223" customFormat="1" ht="30">
      <c r="A1054" s="248">
        <v>801661</v>
      </c>
      <c r="B1054" s="248" t="s">
        <v>2618</v>
      </c>
      <c r="C1054" s="248" t="s">
        <v>812</v>
      </c>
      <c r="D1054" s="223" t="s">
        <v>1991</v>
      </c>
      <c r="F1054" s="224"/>
      <c r="I1054" s="223" t="s">
        <v>96</v>
      </c>
      <c r="O1054" s="227"/>
    </row>
    <row r="1055" spans="1:15" s="223" customFormat="1" ht="30">
      <c r="A1055" s="248">
        <v>801662</v>
      </c>
      <c r="B1055" s="248" t="s">
        <v>2619</v>
      </c>
      <c r="C1055" s="248" t="s">
        <v>191</v>
      </c>
      <c r="D1055" s="223" t="s">
        <v>2620</v>
      </c>
      <c r="F1055" s="224"/>
      <c r="I1055" s="223" t="s">
        <v>96</v>
      </c>
      <c r="K1055" s="235"/>
      <c r="L1055" s="235"/>
      <c r="O1055" s="227"/>
    </row>
    <row r="1056" spans="1:15" s="223" customFormat="1" ht="30">
      <c r="A1056" s="248">
        <v>801663</v>
      </c>
      <c r="B1056" s="248" t="s">
        <v>2621</v>
      </c>
      <c r="C1056" s="248" t="s">
        <v>123</v>
      </c>
      <c r="D1056" s="223" t="s">
        <v>204</v>
      </c>
      <c r="F1056" s="224"/>
      <c r="I1056" s="223" t="s">
        <v>96</v>
      </c>
      <c r="O1056" s="227"/>
    </row>
    <row r="1057" spans="1:15" s="223" customFormat="1" ht="30">
      <c r="A1057" s="248">
        <v>801665</v>
      </c>
      <c r="B1057" s="248" t="s">
        <v>2622</v>
      </c>
      <c r="C1057" s="248" t="s">
        <v>2623</v>
      </c>
      <c r="D1057" s="223" t="s">
        <v>1350</v>
      </c>
      <c r="F1057" s="224"/>
      <c r="I1057" s="223" t="s">
        <v>96</v>
      </c>
      <c r="O1057" s="227"/>
    </row>
    <row r="1058" spans="1:15" s="223" customFormat="1" ht="30">
      <c r="A1058" s="248">
        <v>801666</v>
      </c>
      <c r="B1058" s="248" t="s">
        <v>2624</v>
      </c>
      <c r="C1058" s="248" t="s">
        <v>198</v>
      </c>
      <c r="D1058" s="223" t="s">
        <v>2625</v>
      </c>
      <c r="F1058" s="224"/>
      <c r="I1058" s="223" t="s">
        <v>96</v>
      </c>
      <c r="O1058" s="227"/>
    </row>
    <row r="1059" spans="1:15" s="223" customFormat="1" ht="30">
      <c r="A1059" s="248">
        <v>801667</v>
      </c>
      <c r="B1059" s="248" t="s">
        <v>2626</v>
      </c>
      <c r="C1059" s="248" t="s">
        <v>2627</v>
      </c>
      <c r="D1059" s="223" t="s">
        <v>2628</v>
      </c>
      <c r="F1059" s="224"/>
      <c r="I1059" s="223" t="s">
        <v>96</v>
      </c>
      <c r="O1059" s="232"/>
    </row>
    <row r="1060" spans="1:15" s="223" customFormat="1" ht="30">
      <c r="A1060" s="248">
        <v>801671</v>
      </c>
      <c r="B1060" s="248" t="s">
        <v>2629</v>
      </c>
      <c r="C1060" s="248" t="s">
        <v>2630</v>
      </c>
      <c r="D1060" s="223" t="s">
        <v>2631</v>
      </c>
      <c r="F1060" s="224"/>
      <c r="I1060" s="223" t="s">
        <v>96</v>
      </c>
      <c r="O1060" s="227"/>
    </row>
    <row r="1061" spans="1:15" s="223" customFormat="1" ht="30">
      <c r="A1061" s="248">
        <v>801672</v>
      </c>
      <c r="B1061" s="248" t="s">
        <v>366</v>
      </c>
      <c r="C1061" s="248" t="s">
        <v>206</v>
      </c>
      <c r="D1061" s="223" t="s">
        <v>2632</v>
      </c>
      <c r="F1061" s="224"/>
      <c r="I1061" s="223" t="s">
        <v>96</v>
      </c>
      <c r="O1061" s="227"/>
    </row>
    <row r="1062" spans="1:15" s="223" customFormat="1" ht="30">
      <c r="A1062" s="248">
        <v>801673</v>
      </c>
      <c r="B1062" s="248" t="s">
        <v>2633</v>
      </c>
      <c r="C1062" s="248" t="s">
        <v>611</v>
      </c>
      <c r="D1062" s="223" t="s">
        <v>2634</v>
      </c>
      <c r="F1062" s="224"/>
      <c r="I1062" s="223" t="s">
        <v>96</v>
      </c>
      <c r="O1062" s="227"/>
    </row>
    <row r="1063" spans="1:15" s="223" customFormat="1" ht="30">
      <c r="A1063" s="248">
        <v>801674</v>
      </c>
      <c r="B1063" s="248" t="s">
        <v>2635</v>
      </c>
      <c r="C1063" s="248" t="s">
        <v>140</v>
      </c>
      <c r="D1063" s="223" t="s">
        <v>1373</v>
      </c>
      <c r="F1063" s="224"/>
      <c r="I1063" s="223" t="s">
        <v>96</v>
      </c>
      <c r="O1063" s="227"/>
    </row>
    <row r="1064" spans="1:15" s="223" customFormat="1" ht="30">
      <c r="A1064" s="248">
        <v>801675</v>
      </c>
      <c r="B1064" s="248" t="s">
        <v>2636</v>
      </c>
      <c r="C1064" s="248" t="s">
        <v>335</v>
      </c>
      <c r="D1064" s="223" t="s">
        <v>1284</v>
      </c>
      <c r="F1064" s="224"/>
      <c r="I1064" s="223" t="s">
        <v>96</v>
      </c>
      <c r="O1064" s="227"/>
    </row>
    <row r="1065" spans="1:15" s="223" customFormat="1" ht="30">
      <c r="A1065" s="248">
        <v>801676</v>
      </c>
      <c r="B1065" s="248" t="s">
        <v>2637</v>
      </c>
      <c r="C1065" s="248" t="s">
        <v>113</v>
      </c>
      <c r="D1065" s="223" t="s">
        <v>1534</v>
      </c>
      <c r="F1065" s="224"/>
      <c r="I1065" s="223" t="s">
        <v>96</v>
      </c>
      <c r="O1065" s="227"/>
    </row>
    <row r="1066" spans="1:15" s="223" customFormat="1" ht="30">
      <c r="A1066" s="248">
        <v>801678</v>
      </c>
      <c r="B1066" s="248" t="s">
        <v>2638</v>
      </c>
      <c r="C1066" s="248" t="s">
        <v>290</v>
      </c>
      <c r="D1066" s="223" t="s">
        <v>1284</v>
      </c>
      <c r="F1066" s="224"/>
      <c r="I1066" s="223" t="s">
        <v>96</v>
      </c>
      <c r="O1066" s="227"/>
    </row>
    <row r="1067" spans="1:15" s="223" customFormat="1" ht="27.75">
      <c r="A1067" s="248">
        <v>801679</v>
      </c>
      <c r="B1067" s="248" t="s">
        <v>2639</v>
      </c>
      <c r="C1067" s="248" t="s">
        <v>304</v>
      </c>
      <c r="D1067" s="223" t="s">
        <v>1975</v>
      </c>
      <c r="F1067" s="224"/>
      <c r="I1067" s="223" t="s">
        <v>96</v>
      </c>
      <c r="O1067" s="225"/>
    </row>
    <row r="1068" spans="1:15" s="223" customFormat="1" ht="30">
      <c r="A1068" s="248">
        <v>801681</v>
      </c>
      <c r="B1068" s="248" t="s">
        <v>2640</v>
      </c>
      <c r="C1068" s="248" t="s">
        <v>101</v>
      </c>
      <c r="D1068" s="223" t="s">
        <v>1687</v>
      </c>
      <c r="F1068" s="224"/>
      <c r="I1068" s="223" t="s">
        <v>96</v>
      </c>
      <c r="O1068" s="227"/>
    </row>
    <row r="1069" spans="1:15" s="223" customFormat="1" ht="27.75">
      <c r="A1069" s="248">
        <v>801682</v>
      </c>
      <c r="B1069" s="248" t="s">
        <v>2641</v>
      </c>
      <c r="C1069" s="248" t="s">
        <v>2642</v>
      </c>
      <c r="D1069" s="223" t="s">
        <v>1998</v>
      </c>
      <c r="F1069" s="224"/>
      <c r="I1069" s="223" t="s">
        <v>96</v>
      </c>
      <c r="O1069" s="225"/>
    </row>
    <row r="1070" spans="1:15" s="223" customFormat="1" ht="23.25">
      <c r="A1070" s="248">
        <v>801683</v>
      </c>
      <c r="B1070" s="248" t="s">
        <v>636</v>
      </c>
      <c r="C1070" s="248" t="s">
        <v>170</v>
      </c>
      <c r="D1070" s="223" t="s">
        <v>2643</v>
      </c>
      <c r="F1070" s="224"/>
      <c r="I1070" s="223" t="s">
        <v>96</v>
      </c>
      <c r="O1070" s="226"/>
    </row>
    <row r="1071" spans="1:15" s="223" customFormat="1" ht="30">
      <c r="A1071" s="248">
        <v>801684</v>
      </c>
      <c r="B1071" s="248" t="s">
        <v>2644</v>
      </c>
      <c r="C1071" s="248" t="s">
        <v>109</v>
      </c>
      <c r="D1071" s="223" t="s">
        <v>1005</v>
      </c>
      <c r="F1071" s="224"/>
      <c r="I1071" s="223" t="s">
        <v>96</v>
      </c>
      <c r="O1071" s="227"/>
    </row>
    <row r="1072" spans="1:15" s="223" customFormat="1" ht="30">
      <c r="A1072" s="248">
        <v>801685</v>
      </c>
      <c r="B1072" s="248" t="s">
        <v>2645</v>
      </c>
      <c r="C1072" s="248" t="s">
        <v>200</v>
      </c>
      <c r="D1072" s="223" t="s">
        <v>1645</v>
      </c>
      <c r="F1072" s="224"/>
      <c r="I1072" s="223" t="s">
        <v>96</v>
      </c>
      <c r="O1072" s="227"/>
    </row>
    <row r="1073" spans="1:15" s="223" customFormat="1" ht="30">
      <c r="A1073" s="248">
        <v>801686</v>
      </c>
      <c r="B1073" s="248" t="s">
        <v>2646</v>
      </c>
      <c r="C1073" s="248" t="s">
        <v>222</v>
      </c>
      <c r="D1073" s="223" t="s">
        <v>2647</v>
      </c>
      <c r="F1073" s="224"/>
      <c r="I1073" s="223" t="s">
        <v>96</v>
      </c>
      <c r="O1073" s="227"/>
    </row>
    <row r="1074" spans="1:15" s="223" customFormat="1" ht="30">
      <c r="A1074" s="248">
        <v>801687</v>
      </c>
      <c r="B1074" s="248" t="s">
        <v>2648</v>
      </c>
      <c r="C1074" s="248" t="s">
        <v>837</v>
      </c>
      <c r="D1074" s="223" t="s">
        <v>1939</v>
      </c>
      <c r="F1074" s="224"/>
      <c r="I1074" s="223" t="s">
        <v>96</v>
      </c>
      <c r="O1074" s="227"/>
    </row>
    <row r="1075" spans="1:15" s="223" customFormat="1" ht="30">
      <c r="A1075" s="248">
        <v>801689</v>
      </c>
      <c r="B1075" s="248" t="s">
        <v>693</v>
      </c>
      <c r="C1075" s="248" t="s">
        <v>101</v>
      </c>
      <c r="D1075" s="223" t="s">
        <v>2649</v>
      </c>
      <c r="F1075" s="224"/>
      <c r="I1075" s="223" t="s">
        <v>96</v>
      </c>
      <c r="O1075" s="232"/>
    </row>
    <row r="1076" spans="1:15" s="223" customFormat="1" ht="30">
      <c r="A1076" s="248">
        <v>801690</v>
      </c>
      <c r="B1076" s="248" t="s">
        <v>693</v>
      </c>
      <c r="C1076" s="248" t="s">
        <v>202</v>
      </c>
      <c r="D1076" s="223" t="s">
        <v>1615</v>
      </c>
      <c r="F1076" s="224"/>
      <c r="I1076" s="223" t="s">
        <v>96</v>
      </c>
      <c r="O1076" s="227"/>
    </row>
    <row r="1077" spans="1:15" s="223" customFormat="1" ht="30">
      <c r="A1077" s="248">
        <v>801692</v>
      </c>
      <c r="B1077" s="248" t="s">
        <v>2650</v>
      </c>
      <c r="C1077" s="248" t="s">
        <v>2651</v>
      </c>
      <c r="D1077" s="223" t="s">
        <v>1032</v>
      </c>
      <c r="F1077" s="224"/>
      <c r="I1077" s="223" t="s">
        <v>96</v>
      </c>
      <c r="O1077" s="227"/>
    </row>
    <row r="1078" spans="1:15" s="223" customFormat="1" ht="30">
      <c r="A1078" s="248">
        <v>801693</v>
      </c>
      <c r="B1078" s="248" t="s">
        <v>2652</v>
      </c>
      <c r="C1078" s="248" t="s">
        <v>385</v>
      </c>
      <c r="D1078" s="223" t="s">
        <v>2653</v>
      </c>
      <c r="F1078" s="224"/>
      <c r="I1078" s="223" t="s">
        <v>96</v>
      </c>
      <c r="O1078" s="227"/>
    </row>
    <row r="1079" spans="1:15" s="223" customFormat="1" ht="30">
      <c r="A1079" s="248">
        <v>801696</v>
      </c>
      <c r="B1079" s="248" t="s">
        <v>2654</v>
      </c>
      <c r="C1079" s="248" t="s">
        <v>195</v>
      </c>
      <c r="D1079" s="223" t="s">
        <v>1125</v>
      </c>
      <c r="F1079" s="224"/>
      <c r="I1079" s="223" t="s">
        <v>96</v>
      </c>
      <c r="K1079" s="235"/>
      <c r="L1079" s="235"/>
      <c r="O1079" s="227"/>
    </row>
    <row r="1080" spans="1:15" s="223" customFormat="1" ht="30">
      <c r="A1080" s="248">
        <v>801697</v>
      </c>
      <c r="B1080" s="248" t="s">
        <v>2655</v>
      </c>
      <c r="C1080" s="248" t="s">
        <v>283</v>
      </c>
      <c r="D1080" s="223" t="s">
        <v>1424</v>
      </c>
      <c r="F1080" s="224"/>
      <c r="I1080" s="223" t="s">
        <v>96</v>
      </c>
      <c r="O1080" s="227"/>
    </row>
    <row r="1081" spans="1:15" s="223" customFormat="1" ht="30">
      <c r="A1081" s="248">
        <v>801698</v>
      </c>
      <c r="B1081" s="248" t="s">
        <v>2656</v>
      </c>
      <c r="C1081" s="248" t="s">
        <v>297</v>
      </c>
      <c r="D1081" s="223" t="s">
        <v>2028</v>
      </c>
      <c r="F1081" s="224"/>
      <c r="I1081" s="223" t="s">
        <v>96</v>
      </c>
      <c r="O1081" s="227"/>
    </row>
    <row r="1082" spans="1:15" s="223" customFormat="1" ht="30">
      <c r="A1082" s="248">
        <v>801699</v>
      </c>
      <c r="B1082" s="248" t="s">
        <v>2657</v>
      </c>
      <c r="C1082" s="248" t="s">
        <v>115</v>
      </c>
      <c r="D1082" s="223" t="s">
        <v>2189</v>
      </c>
      <c r="F1082" s="224"/>
      <c r="I1082" s="223" t="s">
        <v>96</v>
      </c>
      <c r="O1082" s="227"/>
    </row>
    <row r="1083" spans="1:15" s="223" customFormat="1" ht="30">
      <c r="A1083" s="248">
        <v>801701</v>
      </c>
      <c r="B1083" s="248" t="s">
        <v>2658</v>
      </c>
      <c r="C1083" s="248" t="s">
        <v>362</v>
      </c>
      <c r="D1083" s="223" t="s">
        <v>1005</v>
      </c>
      <c r="F1083" s="224"/>
      <c r="I1083" s="223" t="s">
        <v>96</v>
      </c>
      <c r="O1083" s="227"/>
    </row>
    <row r="1084" spans="1:15" s="223" customFormat="1" ht="30">
      <c r="A1084" s="248">
        <v>801702</v>
      </c>
      <c r="B1084" s="248" t="s">
        <v>2658</v>
      </c>
      <c r="C1084" s="248" t="s">
        <v>453</v>
      </c>
      <c r="D1084" s="223" t="s">
        <v>2659</v>
      </c>
      <c r="F1084" s="224"/>
      <c r="I1084" s="223" t="s">
        <v>96</v>
      </c>
      <c r="O1084" s="227"/>
    </row>
    <row r="1085" spans="1:15" s="223" customFormat="1" ht="30">
      <c r="A1085" s="248">
        <v>801703</v>
      </c>
      <c r="B1085" s="248" t="s">
        <v>2660</v>
      </c>
      <c r="C1085" s="248" t="s">
        <v>290</v>
      </c>
      <c r="D1085" s="223" t="s">
        <v>1223</v>
      </c>
      <c r="F1085" s="224"/>
      <c r="I1085" s="223" t="s">
        <v>96</v>
      </c>
      <c r="O1085" s="227"/>
    </row>
    <row r="1086" spans="1:15" s="223" customFormat="1" ht="30">
      <c r="A1086" s="248">
        <v>801704</v>
      </c>
      <c r="B1086" s="248" t="s">
        <v>2661</v>
      </c>
      <c r="C1086" s="248" t="s">
        <v>164</v>
      </c>
      <c r="D1086" s="223" t="s">
        <v>2662</v>
      </c>
      <c r="F1086" s="224"/>
      <c r="I1086" s="223" t="s">
        <v>96</v>
      </c>
      <c r="O1086" s="227"/>
    </row>
    <row r="1087" spans="1:15" s="223" customFormat="1" ht="30">
      <c r="A1087" s="248">
        <v>801715</v>
      </c>
      <c r="B1087" s="248" t="s">
        <v>2663</v>
      </c>
      <c r="C1087" s="248" t="s">
        <v>270</v>
      </c>
      <c r="D1087" s="223" t="s">
        <v>2467</v>
      </c>
      <c r="F1087" s="224"/>
      <c r="I1087" s="223" t="s">
        <v>96</v>
      </c>
      <c r="O1087" s="227"/>
    </row>
    <row r="1088" spans="1:15" s="223" customFormat="1" ht="30">
      <c r="A1088" s="248">
        <v>801716</v>
      </c>
      <c r="B1088" s="248" t="s">
        <v>2664</v>
      </c>
      <c r="C1088" s="248" t="s">
        <v>99</v>
      </c>
      <c r="D1088" s="223" t="s">
        <v>1012</v>
      </c>
      <c r="F1088" s="224"/>
      <c r="I1088" s="223" t="s">
        <v>96</v>
      </c>
      <c r="O1088" s="227"/>
    </row>
    <row r="1089" spans="1:15" s="223" customFormat="1" ht="30">
      <c r="A1089" s="248">
        <v>801718</v>
      </c>
      <c r="B1089" s="248" t="s">
        <v>2665</v>
      </c>
      <c r="C1089" s="248" t="s">
        <v>194</v>
      </c>
      <c r="D1089" s="223" t="s">
        <v>856</v>
      </c>
      <c r="F1089" s="224"/>
      <c r="I1089" s="223" t="s">
        <v>96</v>
      </c>
      <c r="O1089" s="227"/>
    </row>
    <row r="1090" spans="1:15" s="223" customFormat="1" ht="30">
      <c r="A1090" s="248">
        <v>801719</v>
      </c>
      <c r="B1090" s="248" t="s">
        <v>2666</v>
      </c>
      <c r="C1090" s="248" t="s">
        <v>206</v>
      </c>
      <c r="D1090" s="223" t="s">
        <v>2667</v>
      </c>
      <c r="F1090" s="224"/>
      <c r="I1090" s="223" t="s">
        <v>96</v>
      </c>
      <c r="K1090" s="235"/>
      <c r="L1090" s="235"/>
      <c r="O1090" s="227"/>
    </row>
    <row r="1091" spans="1:15" s="223" customFormat="1" ht="30">
      <c r="A1091" s="248">
        <v>801720</v>
      </c>
      <c r="B1091" s="248" t="s">
        <v>2668</v>
      </c>
      <c r="C1091" s="248" t="s">
        <v>183</v>
      </c>
      <c r="D1091" s="223" t="s">
        <v>2669</v>
      </c>
      <c r="F1091" s="224"/>
      <c r="I1091" s="223" t="s">
        <v>96</v>
      </c>
      <c r="O1091" s="227"/>
    </row>
    <row r="1092" spans="1:15" s="223" customFormat="1" ht="30">
      <c r="A1092" s="248">
        <v>801722</v>
      </c>
      <c r="B1092" s="248" t="s">
        <v>2670</v>
      </c>
      <c r="C1092" s="248" t="s">
        <v>170</v>
      </c>
      <c r="D1092" s="223" t="s">
        <v>1055</v>
      </c>
      <c r="F1092" s="224"/>
      <c r="I1092" s="223" t="s">
        <v>96</v>
      </c>
      <c r="O1092" s="227"/>
    </row>
    <row r="1093" spans="1:15" s="223" customFormat="1" ht="30">
      <c r="A1093" s="248">
        <v>801723</v>
      </c>
      <c r="B1093" s="248" t="s">
        <v>2671</v>
      </c>
      <c r="C1093" s="248" t="s">
        <v>103</v>
      </c>
      <c r="D1093" s="223" t="s">
        <v>2672</v>
      </c>
      <c r="F1093" s="224"/>
      <c r="I1093" s="223" t="s">
        <v>96</v>
      </c>
      <c r="O1093" s="227"/>
    </row>
    <row r="1094" spans="1:15" s="223" customFormat="1" ht="30">
      <c r="A1094" s="248">
        <v>801725</v>
      </c>
      <c r="B1094" s="248" t="s">
        <v>2673</v>
      </c>
      <c r="C1094" s="248" t="s">
        <v>2674</v>
      </c>
      <c r="D1094" s="223" t="s">
        <v>2675</v>
      </c>
      <c r="F1094" s="224"/>
      <c r="I1094" s="223" t="s">
        <v>96</v>
      </c>
      <c r="O1094" s="227"/>
    </row>
    <row r="1095" spans="1:15" s="223" customFormat="1" ht="30">
      <c r="A1095" s="248">
        <v>801726</v>
      </c>
      <c r="B1095" s="248" t="s">
        <v>2676</v>
      </c>
      <c r="C1095" s="248" t="s">
        <v>324</v>
      </c>
      <c r="D1095" s="223" t="s">
        <v>1615</v>
      </c>
      <c r="F1095" s="224"/>
      <c r="I1095" s="223" t="s">
        <v>96</v>
      </c>
      <c r="O1095" s="227"/>
    </row>
    <row r="1096" spans="1:15" s="223" customFormat="1" ht="30">
      <c r="A1096" s="248">
        <v>801727</v>
      </c>
      <c r="B1096" s="248" t="s">
        <v>2677</v>
      </c>
      <c r="C1096" s="248" t="s">
        <v>183</v>
      </c>
      <c r="D1096" s="223" t="s">
        <v>204</v>
      </c>
      <c r="F1096" s="224"/>
      <c r="I1096" s="223" t="s">
        <v>96</v>
      </c>
      <c r="O1096" s="232"/>
    </row>
    <row r="1097" spans="1:15" s="223" customFormat="1" ht="30">
      <c r="A1097" s="248">
        <v>801729</v>
      </c>
      <c r="B1097" s="248" t="s">
        <v>1819</v>
      </c>
      <c r="C1097" s="248" t="s">
        <v>207</v>
      </c>
      <c r="D1097" s="223" t="s">
        <v>2084</v>
      </c>
      <c r="F1097" s="224"/>
      <c r="I1097" s="223" t="s">
        <v>96</v>
      </c>
      <c r="O1097" s="227"/>
    </row>
    <row r="1098" spans="1:15" s="223" customFormat="1" ht="30">
      <c r="A1098" s="248">
        <v>801730</v>
      </c>
      <c r="B1098" s="248" t="s">
        <v>2678</v>
      </c>
      <c r="C1098" s="248" t="s">
        <v>106</v>
      </c>
      <c r="D1098" s="223" t="s">
        <v>1368</v>
      </c>
      <c r="F1098" s="224"/>
      <c r="I1098" s="223" t="s">
        <v>96</v>
      </c>
      <c r="O1098" s="227"/>
    </row>
    <row r="1099" spans="1:15" s="223" customFormat="1" ht="30">
      <c r="A1099" s="248">
        <v>801731</v>
      </c>
      <c r="B1099" s="248" t="s">
        <v>2679</v>
      </c>
      <c r="C1099" s="248" t="s">
        <v>106</v>
      </c>
      <c r="D1099" s="223" t="s">
        <v>2246</v>
      </c>
      <c r="F1099" s="224"/>
      <c r="I1099" s="223" t="s">
        <v>96</v>
      </c>
      <c r="O1099" s="227"/>
    </row>
    <row r="1100" spans="1:15" s="223" customFormat="1" ht="30">
      <c r="A1100" s="248">
        <v>801732</v>
      </c>
      <c r="B1100" s="248" t="s">
        <v>2680</v>
      </c>
      <c r="C1100" s="248" t="s">
        <v>2681</v>
      </c>
      <c r="D1100" s="223" t="s">
        <v>2682</v>
      </c>
      <c r="F1100" s="224"/>
      <c r="I1100" s="223" t="s">
        <v>96</v>
      </c>
      <c r="O1100" s="227"/>
    </row>
    <row r="1101" spans="1:15" s="223" customFormat="1" ht="30">
      <c r="A1101" s="248">
        <v>801733</v>
      </c>
      <c r="B1101" s="248" t="s">
        <v>2683</v>
      </c>
      <c r="C1101" s="248" t="s">
        <v>2684</v>
      </c>
      <c r="D1101" s="223" t="s">
        <v>2685</v>
      </c>
      <c r="F1101" s="224"/>
      <c r="I1101" s="223" t="s">
        <v>96</v>
      </c>
      <c r="O1101" s="227"/>
    </row>
    <row r="1102" spans="1:15" s="223" customFormat="1" ht="30">
      <c r="A1102" s="248">
        <v>801734</v>
      </c>
      <c r="B1102" s="248" t="s">
        <v>2686</v>
      </c>
      <c r="C1102" s="248" t="s">
        <v>129</v>
      </c>
      <c r="D1102" s="223" t="s">
        <v>1350</v>
      </c>
      <c r="F1102" s="224"/>
      <c r="I1102" s="223" t="s">
        <v>96</v>
      </c>
      <c r="O1102" s="227"/>
    </row>
    <row r="1103" spans="1:15" s="223" customFormat="1" ht="30">
      <c r="A1103" s="248">
        <v>801736</v>
      </c>
      <c r="B1103" s="248" t="s">
        <v>2687</v>
      </c>
      <c r="C1103" s="248" t="s">
        <v>280</v>
      </c>
      <c r="D1103" s="223" t="s">
        <v>2688</v>
      </c>
      <c r="F1103" s="224"/>
      <c r="I1103" s="223" t="s">
        <v>96</v>
      </c>
      <c r="O1103" s="227"/>
    </row>
    <row r="1104" spans="1:15" s="223" customFormat="1" ht="30">
      <c r="A1104" s="248">
        <v>801737</v>
      </c>
      <c r="B1104" s="248" t="s">
        <v>2689</v>
      </c>
      <c r="C1104" s="248" t="s">
        <v>2690</v>
      </c>
      <c r="D1104" s="223" t="s">
        <v>1187</v>
      </c>
      <c r="F1104" s="224"/>
      <c r="I1104" s="223" t="s">
        <v>96</v>
      </c>
      <c r="K1104" s="235"/>
      <c r="L1104" s="235"/>
      <c r="O1104" s="227"/>
    </row>
    <row r="1105" spans="1:15" s="223" customFormat="1" ht="30">
      <c r="A1105" s="248">
        <v>801738</v>
      </c>
      <c r="B1105" s="248" t="s">
        <v>2691</v>
      </c>
      <c r="C1105" s="248" t="s">
        <v>123</v>
      </c>
      <c r="D1105" s="223" t="s">
        <v>2692</v>
      </c>
      <c r="F1105" s="224"/>
      <c r="I1105" s="223" t="s">
        <v>96</v>
      </c>
      <c r="O1105" s="227"/>
    </row>
    <row r="1106" spans="1:15" s="223" customFormat="1" ht="30">
      <c r="A1106" s="248">
        <v>801739</v>
      </c>
      <c r="B1106" s="248" t="s">
        <v>2693</v>
      </c>
      <c r="C1106" s="248" t="s">
        <v>275</v>
      </c>
      <c r="D1106" s="223" t="s">
        <v>1032</v>
      </c>
      <c r="F1106" s="224"/>
      <c r="I1106" s="223" t="s">
        <v>96</v>
      </c>
      <c r="O1106" s="227"/>
    </row>
    <row r="1107" spans="1:15" s="223" customFormat="1" ht="30">
      <c r="A1107" s="248">
        <v>801740</v>
      </c>
      <c r="B1107" s="248" t="s">
        <v>2694</v>
      </c>
      <c r="C1107" s="248" t="s">
        <v>262</v>
      </c>
      <c r="D1107" s="223" t="s">
        <v>2695</v>
      </c>
      <c r="F1107" s="224"/>
      <c r="I1107" s="223" t="s">
        <v>96</v>
      </c>
      <c r="O1107" s="227"/>
    </row>
    <row r="1108" spans="1:15" s="223" customFormat="1" ht="30">
      <c r="A1108" s="248">
        <v>801741</v>
      </c>
      <c r="B1108" s="248" t="s">
        <v>2696</v>
      </c>
      <c r="C1108" s="248" t="s">
        <v>715</v>
      </c>
      <c r="D1108" s="223" t="s">
        <v>2697</v>
      </c>
      <c r="F1108" s="224"/>
      <c r="I1108" s="223" t="s">
        <v>96</v>
      </c>
      <c r="O1108" s="227"/>
    </row>
    <row r="1109" spans="1:15" s="223" customFormat="1" ht="30">
      <c r="A1109" s="248">
        <v>801742</v>
      </c>
      <c r="B1109" s="248" t="s">
        <v>2698</v>
      </c>
      <c r="C1109" s="248" t="s">
        <v>378</v>
      </c>
      <c r="D1109" s="223" t="s">
        <v>2699</v>
      </c>
      <c r="F1109" s="224"/>
      <c r="I1109" s="223" t="s">
        <v>96</v>
      </c>
      <c r="O1109" s="227"/>
    </row>
    <row r="1110" spans="1:15" s="223" customFormat="1" ht="23.25">
      <c r="A1110" s="248">
        <v>801744</v>
      </c>
      <c r="B1110" s="248" t="s">
        <v>2700</v>
      </c>
      <c r="C1110" s="248" t="s">
        <v>123</v>
      </c>
      <c r="D1110" s="223" t="s">
        <v>2701</v>
      </c>
      <c r="F1110" s="224"/>
      <c r="I1110" s="223" t="s">
        <v>96</v>
      </c>
      <c r="O1110" s="226"/>
    </row>
    <row r="1111" spans="1:15" s="223" customFormat="1" ht="30">
      <c r="A1111" s="248">
        <v>801746</v>
      </c>
      <c r="B1111" s="248" t="s">
        <v>2702</v>
      </c>
      <c r="C1111" s="248" t="s">
        <v>781</v>
      </c>
      <c r="D1111" s="223" t="s">
        <v>1152</v>
      </c>
      <c r="F1111" s="224"/>
      <c r="I1111" s="223" t="s">
        <v>96</v>
      </c>
      <c r="K1111" s="235"/>
      <c r="L1111" s="235"/>
      <c r="O1111" s="227"/>
    </row>
    <row r="1112" spans="1:15" s="223" customFormat="1" ht="30">
      <c r="A1112" s="248">
        <v>801747</v>
      </c>
      <c r="B1112" s="248" t="s">
        <v>2703</v>
      </c>
      <c r="C1112" s="248" t="s">
        <v>2373</v>
      </c>
      <c r="D1112" s="223" t="s">
        <v>1165</v>
      </c>
      <c r="F1112" s="224"/>
      <c r="I1112" s="223" t="s">
        <v>96</v>
      </c>
      <c r="O1112" s="227"/>
    </row>
    <row r="1113" spans="1:15" s="223" customFormat="1" ht="30">
      <c r="A1113" s="248">
        <v>801748</v>
      </c>
      <c r="B1113" s="248" t="s">
        <v>2704</v>
      </c>
      <c r="C1113" s="248" t="s">
        <v>113</v>
      </c>
      <c r="D1113" s="223" t="s">
        <v>1018</v>
      </c>
      <c r="F1113" s="224"/>
      <c r="I1113" s="223" t="s">
        <v>96</v>
      </c>
      <c r="O1113" s="227"/>
    </row>
    <row r="1114" spans="1:15" s="223" customFormat="1" ht="30">
      <c r="A1114" s="248">
        <v>801750</v>
      </c>
      <c r="B1114" s="248" t="s">
        <v>2705</v>
      </c>
      <c r="C1114" s="248" t="s">
        <v>111</v>
      </c>
      <c r="D1114" s="223" t="s">
        <v>2548</v>
      </c>
      <c r="F1114" s="224"/>
      <c r="I1114" s="223" t="s">
        <v>96</v>
      </c>
      <c r="O1114" s="232"/>
    </row>
    <row r="1115" spans="1:15" s="223" customFormat="1" ht="33.75">
      <c r="A1115" s="248">
        <v>801751</v>
      </c>
      <c r="B1115" s="248" t="s">
        <v>2706</v>
      </c>
      <c r="C1115" s="248" t="s">
        <v>164</v>
      </c>
      <c r="D1115" s="223" t="s">
        <v>2707</v>
      </c>
      <c r="F1115" s="224"/>
      <c r="I1115" s="223" t="s">
        <v>96</v>
      </c>
      <c r="O1115" s="228"/>
    </row>
    <row r="1116" spans="1:15" s="223" customFormat="1" ht="30">
      <c r="A1116" s="248">
        <v>801754</v>
      </c>
      <c r="B1116" s="248" t="s">
        <v>2708</v>
      </c>
      <c r="C1116" s="248" t="s">
        <v>2709</v>
      </c>
      <c r="D1116" s="223" t="s">
        <v>1289</v>
      </c>
      <c r="F1116" s="224"/>
      <c r="I1116" s="223" t="s">
        <v>96</v>
      </c>
      <c r="O1116" s="227"/>
    </row>
    <row r="1117" spans="1:15" s="223" customFormat="1" ht="30">
      <c r="A1117" s="248">
        <v>801755</v>
      </c>
      <c r="B1117" s="248" t="s">
        <v>2710</v>
      </c>
      <c r="C1117" s="248" t="s">
        <v>714</v>
      </c>
      <c r="D1117" s="223" t="s">
        <v>2711</v>
      </c>
      <c r="F1117" s="224"/>
      <c r="I1117" s="223" t="s">
        <v>96</v>
      </c>
      <c r="O1117" s="227"/>
    </row>
    <row r="1118" spans="1:15" s="223" customFormat="1" ht="30">
      <c r="A1118" s="248">
        <v>801756</v>
      </c>
      <c r="B1118" s="248" t="s">
        <v>2712</v>
      </c>
      <c r="C1118" s="248" t="s">
        <v>115</v>
      </c>
      <c r="D1118" s="223" t="s">
        <v>1615</v>
      </c>
      <c r="F1118" s="224"/>
      <c r="I1118" s="223" t="s">
        <v>96</v>
      </c>
      <c r="O1118" s="227"/>
    </row>
    <row r="1119" spans="1:15" s="223" customFormat="1" ht="30">
      <c r="A1119" s="248">
        <v>801757</v>
      </c>
      <c r="B1119" s="248" t="s">
        <v>2713</v>
      </c>
      <c r="C1119" s="248" t="s">
        <v>364</v>
      </c>
      <c r="D1119" s="223" t="s">
        <v>2535</v>
      </c>
      <c r="F1119" s="224"/>
      <c r="I1119" s="223" t="s">
        <v>96</v>
      </c>
      <c r="O1119" s="227"/>
    </row>
    <row r="1120" spans="1:15" s="223" customFormat="1" ht="30">
      <c r="A1120" s="248">
        <v>801758</v>
      </c>
      <c r="B1120" s="248" t="s">
        <v>2714</v>
      </c>
      <c r="C1120" s="248" t="s">
        <v>211</v>
      </c>
      <c r="D1120" s="223" t="s">
        <v>2715</v>
      </c>
      <c r="F1120" s="224"/>
      <c r="I1120" s="223" t="s">
        <v>96</v>
      </c>
      <c r="O1120" s="227"/>
    </row>
    <row r="1121" spans="1:15" s="223" customFormat="1" ht="33">
      <c r="A1121" s="248">
        <v>801759</v>
      </c>
      <c r="B1121" s="248" t="s">
        <v>2716</v>
      </c>
      <c r="C1121" s="248" t="s">
        <v>374</v>
      </c>
      <c r="D1121" s="223" t="s">
        <v>2717</v>
      </c>
      <c r="F1121" s="224"/>
      <c r="I1121" s="223" t="s">
        <v>96</v>
      </c>
      <c r="O1121" s="231"/>
    </row>
    <row r="1122" spans="1:15" s="223" customFormat="1" ht="30">
      <c r="A1122" s="248">
        <v>801760</v>
      </c>
      <c r="B1122" s="248" t="s">
        <v>2718</v>
      </c>
      <c r="C1122" s="248" t="s">
        <v>508</v>
      </c>
      <c r="D1122" s="223" t="s">
        <v>2719</v>
      </c>
      <c r="F1122" s="224"/>
      <c r="I1122" s="223" t="s">
        <v>96</v>
      </c>
      <c r="O1122" s="227"/>
    </row>
    <row r="1123" spans="1:15" s="223" customFormat="1" ht="30">
      <c r="A1123" s="248">
        <v>801762</v>
      </c>
      <c r="B1123" s="248" t="s">
        <v>2720</v>
      </c>
      <c r="C1123" s="248" t="s">
        <v>156</v>
      </c>
      <c r="D1123" s="223" t="s">
        <v>2721</v>
      </c>
      <c r="F1123" s="224"/>
      <c r="I1123" s="223" t="s">
        <v>96</v>
      </c>
      <c r="O1123" s="227"/>
    </row>
    <row r="1124" spans="1:15" s="223" customFormat="1" ht="30">
      <c r="A1124" s="248">
        <v>801763</v>
      </c>
      <c r="B1124" s="248" t="s">
        <v>2722</v>
      </c>
      <c r="C1124" s="248" t="s">
        <v>590</v>
      </c>
      <c r="D1124" s="223" t="s">
        <v>2723</v>
      </c>
      <c r="F1124" s="224"/>
      <c r="I1124" s="223" t="s">
        <v>96</v>
      </c>
      <c r="O1124" s="227"/>
    </row>
    <row r="1125" spans="1:15" s="223" customFormat="1" ht="30">
      <c r="A1125" s="248">
        <v>801764</v>
      </c>
      <c r="B1125" s="248" t="s">
        <v>2724</v>
      </c>
      <c r="C1125" s="248" t="s">
        <v>293</v>
      </c>
      <c r="D1125" s="223" t="s">
        <v>2725</v>
      </c>
      <c r="F1125" s="224"/>
      <c r="I1125" s="223" t="s">
        <v>96</v>
      </c>
      <c r="O1125" s="227"/>
    </row>
    <row r="1126" spans="1:15" s="223" customFormat="1" ht="30">
      <c r="A1126" s="248">
        <v>801765</v>
      </c>
      <c r="B1126" s="248" t="s">
        <v>697</v>
      </c>
      <c r="C1126" s="248" t="s">
        <v>143</v>
      </c>
      <c r="D1126" s="223" t="s">
        <v>2364</v>
      </c>
      <c r="F1126" s="224"/>
      <c r="I1126" s="223" t="s">
        <v>96</v>
      </c>
      <c r="O1126" s="227"/>
    </row>
    <row r="1127" spans="1:15" s="223" customFormat="1" ht="30">
      <c r="A1127" s="248">
        <v>801766</v>
      </c>
      <c r="B1127" s="248" t="s">
        <v>2726</v>
      </c>
      <c r="C1127" s="248" t="s">
        <v>567</v>
      </c>
      <c r="D1127" s="223" t="s">
        <v>1982</v>
      </c>
      <c r="F1127" s="224"/>
      <c r="I1127" s="223" t="s">
        <v>96</v>
      </c>
      <c r="O1127" s="227"/>
    </row>
    <row r="1128" spans="1:15" s="223" customFormat="1" ht="30">
      <c r="A1128" s="248">
        <v>801770</v>
      </c>
      <c r="B1128" s="248" t="s">
        <v>2727</v>
      </c>
      <c r="C1128" s="248" t="s">
        <v>823</v>
      </c>
      <c r="D1128" s="223" t="s">
        <v>1615</v>
      </c>
      <c r="F1128" s="224"/>
      <c r="I1128" s="223" t="s">
        <v>96</v>
      </c>
      <c r="O1128" s="232"/>
    </row>
    <row r="1129" spans="1:15" s="223" customFormat="1" ht="33.75">
      <c r="A1129" s="248">
        <v>801771</v>
      </c>
      <c r="B1129" s="248" t="s">
        <v>2728</v>
      </c>
      <c r="C1129" s="248" t="s">
        <v>183</v>
      </c>
      <c r="D1129" s="223" t="s">
        <v>787</v>
      </c>
      <c r="F1129" s="224"/>
      <c r="I1129" s="223" t="s">
        <v>96</v>
      </c>
      <c r="O1129" s="228"/>
    </row>
    <row r="1130" spans="1:15" s="223" customFormat="1" ht="30">
      <c r="A1130" s="248">
        <v>801773</v>
      </c>
      <c r="B1130" s="248" t="s">
        <v>2729</v>
      </c>
      <c r="C1130" s="248" t="s">
        <v>114</v>
      </c>
      <c r="D1130" s="223" t="s">
        <v>1012</v>
      </c>
      <c r="F1130" s="224"/>
      <c r="I1130" s="223" t="s">
        <v>96</v>
      </c>
      <c r="O1130" s="227"/>
    </row>
    <row r="1131" spans="1:15" s="223" customFormat="1" ht="30">
      <c r="A1131" s="248">
        <v>801774</v>
      </c>
      <c r="B1131" s="248" t="s">
        <v>2730</v>
      </c>
      <c r="C1131" s="248" t="s">
        <v>248</v>
      </c>
      <c r="D1131" s="223" t="s">
        <v>2548</v>
      </c>
      <c r="F1131" s="224"/>
      <c r="I1131" s="223" t="s">
        <v>96</v>
      </c>
      <c r="K1131" s="235"/>
      <c r="L1131" s="235"/>
      <c r="O1131" s="227"/>
    </row>
    <row r="1132" spans="1:15" s="223" customFormat="1" ht="30">
      <c r="A1132" s="248">
        <v>801775</v>
      </c>
      <c r="B1132" s="248" t="s">
        <v>2731</v>
      </c>
      <c r="C1132" s="248" t="s">
        <v>114</v>
      </c>
      <c r="D1132" s="223" t="s">
        <v>2732</v>
      </c>
      <c r="F1132" s="224"/>
      <c r="I1132" s="223" t="s">
        <v>96</v>
      </c>
      <c r="O1132" s="227"/>
    </row>
    <row r="1133" spans="1:15" s="223" customFormat="1" ht="30">
      <c r="A1133" s="248">
        <v>801776</v>
      </c>
      <c r="B1133" s="248" t="s">
        <v>2733</v>
      </c>
      <c r="C1133" s="248" t="s">
        <v>614</v>
      </c>
      <c r="D1133" s="223" t="s">
        <v>2734</v>
      </c>
      <c r="F1133" s="224"/>
      <c r="I1133" s="223" t="s">
        <v>96</v>
      </c>
      <c r="O1133" s="227"/>
    </row>
    <row r="1134" spans="1:15" s="223" customFormat="1" ht="30">
      <c r="A1134" s="248">
        <v>801777</v>
      </c>
      <c r="B1134" s="248" t="s">
        <v>2735</v>
      </c>
      <c r="C1134" s="248" t="s">
        <v>2736</v>
      </c>
      <c r="D1134" s="223" t="s">
        <v>2737</v>
      </c>
      <c r="F1134" s="224"/>
      <c r="I1134" s="223" t="s">
        <v>96</v>
      </c>
      <c r="O1134" s="227"/>
    </row>
    <row r="1135" spans="1:15" s="223" customFormat="1" ht="30">
      <c r="A1135" s="248">
        <v>801780</v>
      </c>
      <c r="B1135" s="248" t="s">
        <v>2738</v>
      </c>
      <c r="C1135" s="248" t="s">
        <v>553</v>
      </c>
      <c r="D1135" s="223" t="s">
        <v>2739</v>
      </c>
      <c r="F1135" s="224"/>
      <c r="I1135" s="223" t="s">
        <v>96</v>
      </c>
      <c r="K1135" s="235"/>
      <c r="L1135" s="235"/>
      <c r="O1135" s="227"/>
    </row>
    <row r="1136" spans="1:15" s="223" customFormat="1" ht="30">
      <c r="A1136" s="248">
        <v>801783</v>
      </c>
      <c r="B1136" s="248" t="s">
        <v>2740</v>
      </c>
      <c r="C1136" s="248" t="s">
        <v>397</v>
      </c>
      <c r="D1136" s="223" t="s">
        <v>2741</v>
      </c>
      <c r="F1136" s="224"/>
      <c r="I1136" s="223" t="s">
        <v>96</v>
      </c>
      <c r="O1136" s="227"/>
    </row>
    <row r="1137" spans="1:15" s="223" customFormat="1" ht="30">
      <c r="A1137" s="248">
        <v>801784</v>
      </c>
      <c r="B1137" s="248" t="s">
        <v>2742</v>
      </c>
      <c r="C1137" s="248" t="s">
        <v>106</v>
      </c>
      <c r="D1137" s="223" t="s">
        <v>2743</v>
      </c>
      <c r="F1137" s="224"/>
      <c r="I1137" s="223" t="s">
        <v>96</v>
      </c>
      <c r="O1137" s="227"/>
    </row>
    <row r="1138" spans="1:15" s="223" customFormat="1" ht="30">
      <c r="A1138" s="248">
        <v>801785</v>
      </c>
      <c r="B1138" s="248" t="s">
        <v>2744</v>
      </c>
      <c r="C1138" s="248" t="s">
        <v>301</v>
      </c>
      <c r="D1138" s="223" t="s">
        <v>2745</v>
      </c>
      <c r="F1138" s="224"/>
      <c r="I1138" s="223" t="s">
        <v>96</v>
      </c>
      <c r="O1138" s="232"/>
    </row>
    <row r="1139" spans="1:15" s="223" customFormat="1" ht="30">
      <c r="A1139" s="248">
        <v>801786</v>
      </c>
      <c r="B1139" s="248" t="s">
        <v>2746</v>
      </c>
      <c r="C1139" s="248" t="s">
        <v>113</v>
      </c>
      <c r="D1139" s="223" t="s">
        <v>2747</v>
      </c>
      <c r="F1139" s="224"/>
      <c r="I1139" s="223" t="s">
        <v>96</v>
      </c>
      <c r="O1139" s="227"/>
    </row>
    <row r="1140" spans="1:15" s="223" customFormat="1" ht="30">
      <c r="A1140" s="248">
        <v>801787</v>
      </c>
      <c r="B1140" s="248" t="s">
        <v>2748</v>
      </c>
      <c r="C1140" s="248" t="s">
        <v>109</v>
      </c>
      <c r="D1140" s="223" t="s">
        <v>787</v>
      </c>
      <c r="F1140" s="224"/>
      <c r="I1140" s="223" t="s">
        <v>96</v>
      </c>
      <c r="O1140" s="227"/>
    </row>
    <row r="1141" spans="1:15" s="223" customFormat="1" ht="30">
      <c r="A1141" s="248">
        <v>801789</v>
      </c>
      <c r="B1141" s="248" t="s">
        <v>2749</v>
      </c>
      <c r="C1141" s="248" t="s">
        <v>348</v>
      </c>
      <c r="D1141" s="223" t="s">
        <v>1808</v>
      </c>
      <c r="F1141" s="224"/>
      <c r="I1141" s="223" t="s">
        <v>96</v>
      </c>
      <c r="O1141" s="227"/>
    </row>
    <row r="1142" spans="1:15" s="223" customFormat="1" ht="30">
      <c r="A1142" s="248">
        <v>801792</v>
      </c>
      <c r="B1142" s="248" t="s">
        <v>2750</v>
      </c>
      <c r="C1142" s="248" t="s">
        <v>189</v>
      </c>
      <c r="D1142" s="223" t="s">
        <v>2751</v>
      </c>
      <c r="F1142" s="224"/>
      <c r="I1142" s="223" t="s">
        <v>96</v>
      </c>
      <c r="O1142" s="227"/>
    </row>
    <row r="1143" spans="1:15" s="223" customFormat="1" ht="30">
      <c r="A1143" s="248">
        <v>801793</v>
      </c>
      <c r="B1143" s="248" t="s">
        <v>2752</v>
      </c>
      <c r="C1143" s="248" t="s">
        <v>170</v>
      </c>
      <c r="D1143" s="223" t="s">
        <v>2753</v>
      </c>
      <c r="F1143" s="224"/>
      <c r="I1143" s="223" t="s">
        <v>96</v>
      </c>
      <c r="O1143" s="227"/>
    </row>
    <row r="1144" spans="1:15" s="223" customFormat="1" ht="30">
      <c r="A1144" s="248">
        <v>801794</v>
      </c>
      <c r="B1144" s="248" t="s">
        <v>2754</v>
      </c>
      <c r="C1144" s="248" t="s">
        <v>113</v>
      </c>
      <c r="D1144" s="223" t="s">
        <v>2632</v>
      </c>
      <c r="F1144" s="224"/>
      <c r="I1144" s="223" t="s">
        <v>96</v>
      </c>
      <c r="O1144" s="232"/>
    </row>
    <row r="1145" spans="1:15" s="223" customFormat="1" ht="30">
      <c r="A1145" s="248">
        <v>801796</v>
      </c>
      <c r="B1145" s="248" t="s">
        <v>2755</v>
      </c>
      <c r="C1145" s="248" t="s">
        <v>220</v>
      </c>
      <c r="D1145" s="223" t="s">
        <v>2361</v>
      </c>
      <c r="F1145" s="224"/>
      <c r="I1145" s="223" t="s">
        <v>96</v>
      </c>
      <c r="O1145" s="227"/>
    </row>
    <row r="1146" spans="1:15" s="223" customFormat="1" ht="30">
      <c r="A1146" s="248">
        <v>801797</v>
      </c>
      <c r="B1146" s="248" t="s">
        <v>2756</v>
      </c>
      <c r="C1146" s="248" t="s">
        <v>447</v>
      </c>
      <c r="D1146" s="223" t="s">
        <v>1089</v>
      </c>
      <c r="F1146" s="224"/>
      <c r="I1146" s="223" t="s">
        <v>96</v>
      </c>
      <c r="O1146" s="227"/>
    </row>
    <row r="1147" spans="1:15" s="223" customFormat="1" ht="30">
      <c r="A1147" s="248">
        <v>801799</v>
      </c>
      <c r="B1147" s="248" t="s">
        <v>2757</v>
      </c>
      <c r="C1147" s="248" t="s">
        <v>331</v>
      </c>
      <c r="D1147" s="223" t="s">
        <v>1311</v>
      </c>
      <c r="F1147" s="224"/>
      <c r="I1147" s="223" t="s">
        <v>96</v>
      </c>
      <c r="O1147" s="227"/>
    </row>
    <row r="1148" spans="1:15" s="223" customFormat="1" ht="30">
      <c r="A1148" s="248">
        <v>801800</v>
      </c>
      <c r="B1148" s="248" t="s">
        <v>2758</v>
      </c>
      <c r="C1148" s="248" t="s">
        <v>385</v>
      </c>
      <c r="D1148" s="223" t="s">
        <v>1187</v>
      </c>
      <c r="F1148" s="224"/>
      <c r="I1148" s="223" t="s">
        <v>96</v>
      </c>
      <c r="O1148" s="227"/>
    </row>
    <row r="1149" spans="1:15" s="223" customFormat="1" ht="27.75">
      <c r="A1149" s="248">
        <v>801802</v>
      </c>
      <c r="B1149" s="248" t="s">
        <v>2759</v>
      </c>
      <c r="C1149" s="248" t="s">
        <v>290</v>
      </c>
      <c r="D1149" s="223" t="s">
        <v>1206</v>
      </c>
      <c r="F1149" s="224"/>
      <c r="I1149" s="223" t="s">
        <v>96</v>
      </c>
      <c r="O1149" s="225"/>
    </row>
    <row r="1150" spans="1:15" s="223" customFormat="1" ht="30">
      <c r="A1150" s="248">
        <v>801803</v>
      </c>
      <c r="B1150" s="248" t="s">
        <v>2760</v>
      </c>
      <c r="C1150" s="248" t="s">
        <v>429</v>
      </c>
      <c r="D1150" s="223" t="s">
        <v>2218</v>
      </c>
      <c r="F1150" s="224"/>
      <c r="I1150" s="223" t="s">
        <v>96</v>
      </c>
      <c r="O1150" s="227"/>
    </row>
    <row r="1151" spans="1:15" s="223" customFormat="1" ht="30">
      <c r="A1151" s="248">
        <v>801804</v>
      </c>
      <c r="B1151" s="248" t="s">
        <v>2761</v>
      </c>
      <c r="C1151" s="248" t="s">
        <v>114</v>
      </c>
      <c r="D1151" s="223" t="s">
        <v>1358</v>
      </c>
      <c r="F1151" s="224"/>
      <c r="I1151" s="223" t="s">
        <v>96</v>
      </c>
      <c r="O1151" s="227"/>
    </row>
    <row r="1152" spans="1:15" s="223" customFormat="1" ht="30">
      <c r="A1152" s="248">
        <v>801805</v>
      </c>
      <c r="B1152" s="248" t="s">
        <v>2762</v>
      </c>
      <c r="C1152" s="248" t="s">
        <v>199</v>
      </c>
      <c r="D1152" s="223" t="s">
        <v>1195</v>
      </c>
      <c r="F1152" s="224"/>
      <c r="I1152" s="223" t="s">
        <v>96</v>
      </c>
      <c r="O1152" s="227"/>
    </row>
    <row r="1153" spans="1:15" s="223" customFormat="1" ht="30">
      <c r="A1153" s="248">
        <v>801806</v>
      </c>
      <c r="B1153" s="248" t="s">
        <v>2763</v>
      </c>
      <c r="C1153" s="248" t="s">
        <v>486</v>
      </c>
      <c r="D1153" s="223" t="s">
        <v>1012</v>
      </c>
      <c r="F1153" s="224"/>
      <c r="I1153" s="223" t="s">
        <v>96</v>
      </c>
      <c r="O1153" s="227"/>
    </row>
    <row r="1154" spans="1:15" s="223" customFormat="1" ht="30">
      <c r="A1154" s="248">
        <v>801807</v>
      </c>
      <c r="B1154" s="248" t="s">
        <v>2764</v>
      </c>
      <c r="C1154" s="248" t="s">
        <v>203</v>
      </c>
      <c r="D1154" s="223" t="s">
        <v>1286</v>
      </c>
      <c r="F1154" s="224"/>
      <c r="I1154" s="223" t="s">
        <v>96</v>
      </c>
      <c r="O1154" s="227"/>
    </row>
    <row r="1155" spans="1:15" s="223" customFormat="1" ht="30">
      <c r="A1155" s="248">
        <v>801808</v>
      </c>
      <c r="B1155" s="248" t="s">
        <v>2765</v>
      </c>
      <c r="C1155" s="248" t="s">
        <v>404</v>
      </c>
      <c r="D1155" s="223" t="s">
        <v>1314</v>
      </c>
      <c r="F1155" s="224"/>
      <c r="I1155" s="223" t="s">
        <v>96</v>
      </c>
      <c r="O1155" s="227"/>
    </row>
    <row r="1156" spans="1:15" s="223" customFormat="1" ht="30">
      <c r="A1156" s="248">
        <v>801811</v>
      </c>
      <c r="B1156" s="248" t="s">
        <v>2766</v>
      </c>
      <c r="C1156" s="248" t="s">
        <v>248</v>
      </c>
      <c r="D1156" s="223" t="s">
        <v>2767</v>
      </c>
      <c r="F1156" s="224"/>
      <c r="I1156" s="223" t="s">
        <v>96</v>
      </c>
      <c r="O1156" s="227"/>
    </row>
    <row r="1157" spans="1:15" s="223" customFormat="1" ht="33">
      <c r="A1157" s="248">
        <v>801812</v>
      </c>
      <c r="B1157" s="248" t="s">
        <v>2768</v>
      </c>
      <c r="C1157" s="248" t="s">
        <v>2769</v>
      </c>
      <c r="D1157" s="223" t="s">
        <v>2770</v>
      </c>
      <c r="F1157" s="224"/>
      <c r="I1157" s="223" t="s">
        <v>96</v>
      </c>
      <c r="O1157" s="231"/>
    </row>
    <row r="1158" spans="1:15" s="223" customFormat="1" ht="30">
      <c r="A1158" s="248">
        <v>801817</v>
      </c>
      <c r="B1158" s="248" t="s">
        <v>2771</v>
      </c>
      <c r="C1158" s="248" t="s">
        <v>106</v>
      </c>
      <c r="D1158" s="223" t="s">
        <v>2131</v>
      </c>
      <c r="F1158" s="224"/>
      <c r="I1158" s="223" t="s">
        <v>96</v>
      </c>
      <c r="O1158" s="227"/>
    </row>
    <row r="1159" spans="1:15" s="223" customFormat="1" ht="30">
      <c r="A1159" s="248">
        <v>801818</v>
      </c>
      <c r="B1159" s="248" t="s">
        <v>2772</v>
      </c>
      <c r="C1159" s="248" t="s">
        <v>340</v>
      </c>
      <c r="D1159" s="223" t="s">
        <v>2042</v>
      </c>
      <c r="F1159" s="224"/>
      <c r="I1159" s="223" t="s">
        <v>96</v>
      </c>
      <c r="O1159" s="227"/>
    </row>
    <row r="1160" spans="1:15" s="223" customFormat="1" ht="30">
      <c r="A1160" s="248">
        <v>801820</v>
      </c>
      <c r="B1160" s="248" t="s">
        <v>2773</v>
      </c>
      <c r="C1160" s="248" t="s">
        <v>352</v>
      </c>
      <c r="D1160" s="223" t="s">
        <v>2205</v>
      </c>
      <c r="F1160" s="224"/>
      <c r="I1160" s="223" t="s">
        <v>96</v>
      </c>
      <c r="O1160" s="227"/>
    </row>
    <row r="1161" spans="1:15" s="223" customFormat="1" ht="30">
      <c r="A1161" s="248">
        <v>801821</v>
      </c>
      <c r="B1161" s="248" t="s">
        <v>2774</v>
      </c>
      <c r="C1161" s="248" t="s">
        <v>114</v>
      </c>
      <c r="D1161" s="223" t="s">
        <v>2028</v>
      </c>
      <c r="F1161" s="224"/>
      <c r="I1161" s="223" t="s">
        <v>96</v>
      </c>
      <c r="O1161" s="227"/>
    </row>
    <row r="1162" spans="1:15" s="223" customFormat="1" ht="30">
      <c r="A1162" s="248">
        <v>801823</v>
      </c>
      <c r="B1162" s="248" t="s">
        <v>2775</v>
      </c>
      <c r="C1162" s="248" t="s">
        <v>114</v>
      </c>
      <c r="D1162" s="223" t="s">
        <v>1645</v>
      </c>
      <c r="F1162" s="224"/>
      <c r="I1162" s="223" t="s">
        <v>96</v>
      </c>
      <c r="O1162" s="227"/>
    </row>
    <row r="1163" spans="1:15" s="223" customFormat="1" ht="30">
      <c r="A1163" s="248">
        <v>801824</v>
      </c>
      <c r="B1163" s="248" t="s">
        <v>2776</v>
      </c>
      <c r="C1163" s="248" t="s">
        <v>242</v>
      </c>
      <c r="D1163" s="223" t="s">
        <v>1105</v>
      </c>
      <c r="F1163" s="224"/>
      <c r="I1163" s="223" t="s">
        <v>96</v>
      </c>
      <c r="O1163" s="227"/>
    </row>
    <row r="1164" spans="1:15" s="223" customFormat="1" ht="30">
      <c r="A1164" s="248">
        <v>801826</v>
      </c>
      <c r="B1164" s="248" t="s">
        <v>2777</v>
      </c>
      <c r="C1164" s="248" t="s">
        <v>2778</v>
      </c>
      <c r="D1164" s="223" t="s">
        <v>1350</v>
      </c>
      <c r="F1164" s="224"/>
      <c r="I1164" s="223" t="s">
        <v>96</v>
      </c>
      <c r="O1164" s="227"/>
    </row>
    <row r="1165" spans="1:15" s="223" customFormat="1" ht="30">
      <c r="A1165" s="248">
        <v>801828</v>
      </c>
      <c r="B1165" s="248" t="s">
        <v>2779</v>
      </c>
      <c r="C1165" s="248" t="s">
        <v>658</v>
      </c>
      <c r="D1165" s="223" t="s">
        <v>2780</v>
      </c>
      <c r="F1165" s="224"/>
      <c r="I1165" s="223" t="s">
        <v>96</v>
      </c>
      <c r="O1165" s="227"/>
    </row>
    <row r="1166" spans="1:15" s="223" customFormat="1" ht="30">
      <c r="A1166" s="248">
        <v>801830</v>
      </c>
      <c r="B1166" s="248" t="s">
        <v>2781</v>
      </c>
      <c r="C1166" s="248" t="s">
        <v>114</v>
      </c>
      <c r="D1166" s="223" t="s">
        <v>2782</v>
      </c>
      <c r="F1166" s="224"/>
      <c r="I1166" s="223" t="s">
        <v>96</v>
      </c>
      <c r="O1166" s="227"/>
    </row>
    <row r="1167" spans="1:15" s="223" customFormat="1" ht="33">
      <c r="A1167" s="248">
        <v>801835</v>
      </c>
      <c r="B1167" s="248" t="s">
        <v>2783</v>
      </c>
      <c r="C1167" s="248" t="s">
        <v>111</v>
      </c>
      <c r="D1167" s="223" t="s">
        <v>1059</v>
      </c>
      <c r="F1167" s="224"/>
      <c r="I1167" s="223" t="s">
        <v>96</v>
      </c>
      <c r="O1167" s="231"/>
    </row>
    <row r="1168" spans="1:15" s="223" customFormat="1" ht="30">
      <c r="A1168" s="248">
        <v>801855</v>
      </c>
      <c r="B1168" s="248" t="s">
        <v>2784</v>
      </c>
      <c r="C1168" s="248" t="s">
        <v>623</v>
      </c>
      <c r="D1168" s="223" t="s">
        <v>2785</v>
      </c>
      <c r="F1168" s="224"/>
      <c r="I1168" s="223" t="s">
        <v>96</v>
      </c>
      <c r="O1168" s="227"/>
    </row>
    <row r="1169" spans="1:15" s="223" customFormat="1" ht="30">
      <c r="A1169" s="248">
        <v>801891</v>
      </c>
      <c r="B1169" s="248" t="s">
        <v>2786</v>
      </c>
      <c r="C1169" s="248" t="s">
        <v>355</v>
      </c>
      <c r="D1169" s="223" t="s">
        <v>2159</v>
      </c>
      <c r="F1169" s="224"/>
      <c r="I1169" s="223" t="s">
        <v>96</v>
      </c>
      <c r="O1169" s="227"/>
    </row>
    <row r="1170" spans="1:15" s="223" customFormat="1" ht="33">
      <c r="A1170" s="248">
        <v>801896</v>
      </c>
      <c r="B1170" s="248" t="s">
        <v>2787</v>
      </c>
      <c r="C1170" s="248" t="s">
        <v>133</v>
      </c>
      <c r="D1170" s="223" t="s">
        <v>2788</v>
      </c>
      <c r="F1170" s="224"/>
      <c r="I1170" s="223" t="s">
        <v>96</v>
      </c>
      <c r="O1170" s="231"/>
    </row>
    <row r="1171" spans="1:15" s="223" customFormat="1" ht="30">
      <c r="A1171" s="248">
        <v>801897</v>
      </c>
      <c r="B1171" s="248" t="s">
        <v>2789</v>
      </c>
      <c r="C1171" s="248" t="s">
        <v>320</v>
      </c>
      <c r="D1171" s="223" t="s">
        <v>2790</v>
      </c>
      <c r="F1171" s="224"/>
      <c r="I1171" s="223" t="s">
        <v>96</v>
      </c>
      <c r="O1171" s="227"/>
    </row>
    <row r="1172" spans="1:15" s="223" customFormat="1" ht="30">
      <c r="A1172" s="248">
        <v>801898</v>
      </c>
      <c r="B1172" s="248" t="s">
        <v>2791</v>
      </c>
      <c r="C1172" s="248" t="s">
        <v>507</v>
      </c>
      <c r="D1172" s="223" t="s">
        <v>2792</v>
      </c>
      <c r="F1172" s="224"/>
      <c r="I1172" s="223" t="s">
        <v>96</v>
      </c>
      <c r="K1172" s="235"/>
      <c r="L1172" s="235"/>
      <c r="O1172" s="227"/>
    </row>
    <row r="1173" spans="1:15" s="223" customFormat="1" ht="30">
      <c r="A1173" s="248">
        <v>801899</v>
      </c>
      <c r="B1173" s="248" t="s">
        <v>2793</v>
      </c>
      <c r="C1173" s="248" t="s">
        <v>2794</v>
      </c>
      <c r="D1173" s="223" t="s">
        <v>2577</v>
      </c>
      <c r="F1173" s="224"/>
      <c r="I1173" s="223" t="s">
        <v>96</v>
      </c>
      <c r="O1173" s="227"/>
    </row>
    <row r="1174" spans="1:15" s="223" customFormat="1" ht="30">
      <c r="A1174" s="248">
        <v>801907</v>
      </c>
      <c r="B1174" s="248" t="s">
        <v>2795</v>
      </c>
      <c r="C1174" s="248" t="s">
        <v>2796</v>
      </c>
      <c r="D1174" s="223" t="s">
        <v>1125</v>
      </c>
      <c r="F1174" s="224"/>
      <c r="I1174" s="223" t="s">
        <v>96</v>
      </c>
      <c r="O1174" s="227"/>
    </row>
    <row r="1175" spans="1:15" s="223" customFormat="1" ht="30">
      <c r="A1175" s="248">
        <v>801910</v>
      </c>
      <c r="B1175" s="248" t="s">
        <v>2797</v>
      </c>
      <c r="C1175" s="248" t="s">
        <v>271</v>
      </c>
      <c r="D1175" s="223" t="s">
        <v>1032</v>
      </c>
      <c r="F1175" s="224"/>
      <c r="I1175" s="223" t="s">
        <v>96</v>
      </c>
      <c r="K1175" s="235"/>
      <c r="L1175" s="235"/>
      <c r="O1175" s="227"/>
    </row>
    <row r="1176" spans="1:15" s="223" customFormat="1" ht="30">
      <c r="A1176" s="248">
        <v>801911</v>
      </c>
      <c r="B1176" s="248" t="s">
        <v>2798</v>
      </c>
      <c r="C1176" s="248" t="s">
        <v>2799</v>
      </c>
      <c r="D1176" s="223" t="s">
        <v>2800</v>
      </c>
      <c r="F1176" s="224"/>
      <c r="I1176" s="223" t="s">
        <v>96</v>
      </c>
      <c r="O1176" s="227"/>
    </row>
    <row r="1177" spans="1:15" s="223" customFormat="1" ht="30">
      <c r="A1177" s="248">
        <v>801912</v>
      </c>
      <c r="B1177" s="248" t="s">
        <v>2801</v>
      </c>
      <c r="C1177" s="248" t="s">
        <v>1980</v>
      </c>
      <c r="D1177" s="223" t="s">
        <v>1206</v>
      </c>
      <c r="F1177" s="224"/>
      <c r="I1177" s="223" t="s">
        <v>96</v>
      </c>
      <c r="O1177" s="227"/>
    </row>
    <row r="1178" spans="1:15" s="223" customFormat="1" ht="30">
      <c r="A1178" s="248">
        <v>801913</v>
      </c>
      <c r="B1178" s="248" t="s">
        <v>2802</v>
      </c>
      <c r="C1178" s="248" t="s">
        <v>106</v>
      </c>
      <c r="D1178" s="223" t="s">
        <v>2803</v>
      </c>
      <c r="F1178" s="224"/>
      <c r="I1178" s="223" t="s">
        <v>96</v>
      </c>
      <c r="O1178" s="227"/>
    </row>
    <row r="1179" spans="1:15" s="223" customFormat="1" ht="30">
      <c r="A1179" s="248">
        <v>801914</v>
      </c>
      <c r="B1179" s="248" t="s">
        <v>2804</v>
      </c>
      <c r="C1179" s="248" t="s">
        <v>335</v>
      </c>
      <c r="D1179" s="223" t="s">
        <v>2805</v>
      </c>
      <c r="F1179" s="224"/>
      <c r="I1179" s="223" t="s">
        <v>96</v>
      </c>
      <c r="O1179" s="227"/>
    </row>
    <row r="1180" spans="1:15" s="223" customFormat="1" ht="30">
      <c r="A1180" s="248">
        <v>801916</v>
      </c>
      <c r="B1180" s="248" t="s">
        <v>2806</v>
      </c>
      <c r="C1180" s="248" t="s">
        <v>134</v>
      </c>
      <c r="D1180" s="223" t="s">
        <v>2514</v>
      </c>
      <c r="F1180" s="224"/>
      <c r="I1180" s="223" t="s">
        <v>96</v>
      </c>
      <c r="O1180" s="227"/>
    </row>
    <row r="1181" spans="1:15" s="223" customFormat="1" ht="30">
      <c r="A1181" s="248">
        <v>801918</v>
      </c>
      <c r="B1181" s="248" t="s">
        <v>2807</v>
      </c>
      <c r="C1181" s="248" t="s">
        <v>490</v>
      </c>
      <c r="D1181" s="223" t="s">
        <v>2808</v>
      </c>
      <c r="F1181" s="224"/>
      <c r="I1181" s="223" t="s">
        <v>96</v>
      </c>
      <c r="O1181" s="227"/>
    </row>
    <row r="1182" spans="1:15" s="223" customFormat="1" ht="30">
      <c r="A1182" s="248">
        <v>801919</v>
      </c>
      <c r="B1182" s="248" t="s">
        <v>2809</v>
      </c>
      <c r="C1182" s="248" t="s">
        <v>101</v>
      </c>
      <c r="D1182" s="223" t="s">
        <v>1311</v>
      </c>
      <c r="F1182" s="224"/>
      <c r="I1182" s="223" t="s">
        <v>96</v>
      </c>
      <c r="K1182" s="235"/>
      <c r="L1182" s="235"/>
      <c r="O1182" s="227"/>
    </row>
    <row r="1183" spans="1:15" s="223" customFormat="1" ht="30">
      <c r="A1183" s="248">
        <v>801920</v>
      </c>
      <c r="B1183" s="248" t="s">
        <v>2810</v>
      </c>
      <c r="C1183" s="248" t="s">
        <v>323</v>
      </c>
      <c r="D1183" s="223" t="s">
        <v>1066</v>
      </c>
      <c r="F1183" s="224"/>
      <c r="I1183" s="223" t="s">
        <v>96</v>
      </c>
      <c r="O1183" s="227"/>
    </row>
    <row r="1184" spans="1:15" s="223" customFormat="1" ht="30">
      <c r="A1184" s="248">
        <v>801923</v>
      </c>
      <c r="B1184" s="248" t="s">
        <v>2811</v>
      </c>
      <c r="C1184" s="248" t="s">
        <v>2812</v>
      </c>
      <c r="D1184" s="223" t="s">
        <v>2813</v>
      </c>
      <c r="F1184" s="224"/>
      <c r="I1184" s="223" t="s">
        <v>96</v>
      </c>
      <c r="O1184" s="227"/>
    </row>
    <row r="1185" spans="1:15" s="223" customFormat="1" ht="30">
      <c r="A1185" s="248">
        <v>801924</v>
      </c>
      <c r="B1185" s="248" t="s">
        <v>2814</v>
      </c>
      <c r="C1185" s="248" t="s">
        <v>113</v>
      </c>
      <c r="D1185" s="223" t="s">
        <v>2699</v>
      </c>
      <c r="F1185" s="224"/>
      <c r="I1185" s="223" t="s">
        <v>96</v>
      </c>
      <c r="O1185" s="227"/>
    </row>
    <row r="1186" spans="1:15" s="223" customFormat="1" ht="30">
      <c r="A1186" s="248">
        <v>801925</v>
      </c>
      <c r="B1186" s="248" t="s">
        <v>2815</v>
      </c>
      <c r="C1186" s="248" t="s">
        <v>2816</v>
      </c>
      <c r="D1186" s="223" t="s">
        <v>2817</v>
      </c>
      <c r="F1186" s="224"/>
      <c r="I1186" s="223" t="s">
        <v>96</v>
      </c>
      <c r="O1186" s="227"/>
    </row>
    <row r="1187" spans="1:15" s="223" customFormat="1" ht="30">
      <c r="A1187" s="248">
        <v>801928</v>
      </c>
      <c r="B1187" s="248" t="s">
        <v>2818</v>
      </c>
      <c r="C1187" s="248" t="s">
        <v>206</v>
      </c>
      <c r="D1187" s="223" t="s">
        <v>1350</v>
      </c>
      <c r="F1187" s="224"/>
      <c r="I1187" s="223" t="s">
        <v>96</v>
      </c>
      <c r="O1187" s="227"/>
    </row>
    <row r="1188" spans="1:15" s="223" customFormat="1" ht="30">
      <c r="A1188" s="248">
        <v>801929</v>
      </c>
      <c r="B1188" s="248" t="s">
        <v>860</v>
      </c>
      <c r="C1188" s="248" t="s">
        <v>221</v>
      </c>
      <c r="D1188" s="223" t="s">
        <v>787</v>
      </c>
      <c r="F1188" s="224"/>
      <c r="I1188" s="223" t="s">
        <v>96</v>
      </c>
      <c r="O1188" s="227"/>
    </row>
    <row r="1189" spans="1:15" s="223" customFormat="1" ht="30">
      <c r="A1189" s="248">
        <v>801930</v>
      </c>
      <c r="B1189" s="248" t="s">
        <v>2819</v>
      </c>
      <c r="C1189" s="248" t="s">
        <v>1757</v>
      </c>
      <c r="D1189" s="223" t="s">
        <v>2510</v>
      </c>
      <c r="F1189" s="224"/>
      <c r="I1189" s="223" t="s">
        <v>96</v>
      </c>
      <c r="O1189" s="227"/>
    </row>
    <row r="1190" spans="1:15" s="223" customFormat="1" ht="30">
      <c r="A1190" s="248">
        <v>801932</v>
      </c>
      <c r="B1190" s="248" t="s">
        <v>2820</v>
      </c>
      <c r="C1190" s="248" t="s">
        <v>111</v>
      </c>
      <c r="D1190" s="223" t="s">
        <v>2028</v>
      </c>
      <c r="F1190" s="224"/>
      <c r="I1190" s="223" t="s">
        <v>96</v>
      </c>
      <c r="O1190" s="232"/>
    </row>
    <row r="1191" spans="1:15" s="223" customFormat="1" ht="30">
      <c r="A1191" s="248">
        <v>801934</v>
      </c>
      <c r="B1191" s="248" t="s">
        <v>2821</v>
      </c>
      <c r="C1191" s="248" t="s">
        <v>499</v>
      </c>
      <c r="D1191" s="223" t="s">
        <v>1026</v>
      </c>
      <c r="F1191" s="224"/>
      <c r="I1191" s="223" t="s">
        <v>96</v>
      </c>
      <c r="O1191" s="227"/>
    </row>
    <row r="1192" spans="1:15" s="223" customFormat="1" ht="30">
      <c r="A1192" s="248">
        <v>801935</v>
      </c>
      <c r="B1192" s="248" t="s">
        <v>2822</v>
      </c>
      <c r="C1192" s="248" t="s">
        <v>2823</v>
      </c>
      <c r="D1192" s="223" t="s">
        <v>2275</v>
      </c>
      <c r="F1192" s="224"/>
      <c r="I1192" s="223" t="s">
        <v>96</v>
      </c>
      <c r="O1192" s="227"/>
    </row>
    <row r="1193" spans="1:15" s="223" customFormat="1" ht="30">
      <c r="A1193" s="248">
        <v>801936</v>
      </c>
      <c r="B1193" s="248" t="s">
        <v>2824</v>
      </c>
      <c r="C1193" s="248" t="s">
        <v>1523</v>
      </c>
      <c r="D1193" s="223" t="s">
        <v>2632</v>
      </c>
      <c r="F1193" s="224"/>
      <c r="I1193" s="223" t="s">
        <v>96</v>
      </c>
      <c r="K1193" s="235"/>
      <c r="L1193" s="235"/>
      <c r="O1193" s="232"/>
    </row>
    <row r="1194" spans="1:15" s="223" customFormat="1" ht="30">
      <c r="A1194" s="248">
        <v>801945</v>
      </c>
      <c r="B1194" s="248" t="s">
        <v>2825</v>
      </c>
      <c r="C1194" s="248" t="s">
        <v>406</v>
      </c>
      <c r="D1194" s="223" t="s">
        <v>1187</v>
      </c>
      <c r="F1194" s="224"/>
      <c r="I1194" s="223" t="s">
        <v>96</v>
      </c>
      <c r="O1194" s="227"/>
    </row>
    <row r="1195" spans="1:15" s="223" customFormat="1" ht="30">
      <c r="A1195" s="248">
        <v>801947</v>
      </c>
      <c r="B1195" s="248" t="s">
        <v>2826</v>
      </c>
      <c r="C1195" s="248" t="s">
        <v>140</v>
      </c>
      <c r="D1195" s="223" t="s">
        <v>2167</v>
      </c>
      <c r="F1195" s="224"/>
      <c r="I1195" s="223" t="s">
        <v>96</v>
      </c>
      <c r="O1195" s="227"/>
    </row>
    <row r="1196" spans="1:15" s="223" customFormat="1" ht="30">
      <c r="A1196" s="248">
        <v>801948</v>
      </c>
      <c r="B1196" s="248" t="s">
        <v>2827</v>
      </c>
      <c r="C1196" s="248" t="s">
        <v>715</v>
      </c>
      <c r="D1196" s="223" t="s">
        <v>1085</v>
      </c>
      <c r="F1196" s="224"/>
      <c r="I1196" s="223" t="s">
        <v>96</v>
      </c>
      <c r="O1196" s="227"/>
    </row>
    <row r="1197" spans="1:15" s="223" customFormat="1" ht="30">
      <c r="A1197" s="248">
        <v>801950</v>
      </c>
      <c r="B1197" s="248" t="s">
        <v>2828</v>
      </c>
      <c r="C1197" s="248" t="s">
        <v>320</v>
      </c>
      <c r="D1197" s="223" t="s">
        <v>2829</v>
      </c>
      <c r="F1197" s="224"/>
      <c r="I1197" s="223" t="s">
        <v>96</v>
      </c>
      <c r="O1197" s="227"/>
    </row>
    <row r="1198" spans="1:15" s="223" customFormat="1" ht="30">
      <c r="A1198" s="248">
        <v>801951</v>
      </c>
      <c r="B1198" s="248" t="s">
        <v>2830</v>
      </c>
      <c r="C1198" s="248" t="s">
        <v>2831</v>
      </c>
      <c r="D1198" s="223" t="s">
        <v>1055</v>
      </c>
      <c r="F1198" s="224"/>
      <c r="I1198" s="223" t="s">
        <v>96</v>
      </c>
      <c r="K1198" s="235"/>
      <c r="L1198" s="235"/>
      <c r="O1198" s="227"/>
    </row>
    <row r="1199" spans="1:15" s="223" customFormat="1" ht="30">
      <c r="A1199" s="248">
        <v>801955</v>
      </c>
      <c r="B1199" s="248" t="s">
        <v>2832</v>
      </c>
      <c r="C1199" s="248" t="s">
        <v>103</v>
      </c>
      <c r="D1199" s="223" t="s">
        <v>1105</v>
      </c>
      <c r="F1199" s="224"/>
      <c r="I1199" s="223" t="s">
        <v>96</v>
      </c>
      <c r="O1199" s="227"/>
    </row>
    <row r="1200" spans="1:15" s="223" customFormat="1" ht="30">
      <c r="A1200" s="248">
        <v>801956</v>
      </c>
      <c r="B1200" s="248" t="s">
        <v>2833</v>
      </c>
      <c r="C1200" s="248" t="s">
        <v>331</v>
      </c>
      <c r="D1200" s="223" t="s">
        <v>2361</v>
      </c>
      <c r="F1200" s="224"/>
      <c r="I1200" s="223" t="s">
        <v>96</v>
      </c>
      <c r="O1200" s="227"/>
    </row>
    <row r="1201" spans="1:15" s="223" customFormat="1" ht="30">
      <c r="A1201" s="248">
        <v>801957</v>
      </c>
      <c r="B1201" s="248" t="s">
        <v>2834</v>
      </c>
      <c r="C1201" s="248" t="s">
        <v>221</v>
      </c>
      <c r="D1201" s="223" t="s">
        <v>1899</v>
      </c>
      <c r="F1201" s="224"/>
      <c r="I1201" s="223" t="s">
        <v>96</v>
      </c>
      <c r="O1201" s="227"/>
    </row>
    <row r="1202" spans="1:15" s="223" customFormat="1" ht="30">
      <c r="A1202" s="248">
        <v>801958</v>
      </c>
      <c r="B1202" s="248" t="s">
        <v>2835</v>
      </c>
      <c r="C1202" s="248" t="s">
        <v>207</v>
      </c>
      <c r="D1202" s="223" t="s">
        <v>2836</v>
      </c>
      <c r="F1202" s="224"/>
      <c r="I1202" s="223" t="s">
        <v>96</v>
      </c>
      <c r="O1202" s="227"/>
    </row>
    <row r="1203" spans="1:15" s="223" customFormat="1" ht="33">
      <c r="A1203" s="248">
        <v>801959</v>
      </c>
      <c r="B1203" s="248" t="s">
        <v>2837</v>
      </c>
      <c r="C1203" s="248" t="s">
        <v>287</v>
      </c>
      <c r="D1203" s="223" t="s">
        <v>1531</v>
      </c>
      <c r="F1203" s="224"/>
      <c r="I1203" s="223" t="s">
        <v>96</v>
      </c>
      <c r="O1203" s="231"/>
    </row>
    <row r="1204" spans="1:15" s="223" customFormat="1" ht="30">
      <c r="A1204" s="248">
        <v>801960</v>
      </c>
      <c r="B1204" s="248" t="s">
        <v>2838</v>
      </c>
      <c r="C1204" s="248" t="s">
        <v>635</v>
      </c>
      <c r="D1204" s="223" t="s">
        <v>2839</v>
      </c>
      <c r="F1204" s="224"/>
      <c r="I1204" s="223" t="s">
        <v>96</v>
      </c>
      <c r="O1204" s="227"/>
    </row>
    <row r="1205" spans="1:15" s="223" customFormat="1" ht="30">
      <c r="A1205" s="248">
        <v>801961</v>
      </c>
      <c r="B1205" s="248" t="s">
        <v>2840</v>
      </c>
      <c r="C1205" s="248" t="s">
        <v>320</v>
      </c>
      <c r="D1205" s="223" t="s">
        <v>1030</v>
      </c>
      <c r="F1205" s="224"/>
      <c r="I1205" s="223" t="s">
        <v>96</v>
      </c>
      <c r="O1205" s="227"/>
    </row>
    <row r="1206" spans="1:15" s="223" customFormat="1" ht="30">
      <c r="A1206" s="248">
        <v>801963</v>
      </c>
      <c r="B1206" s="248" t="s">
        <v>2841</v>
      </c>
      <c r="C1206" s="248" t="s">
        <v>106</v>
      </c>
      <c r="D1206" s="223" t="s">
        <v>2842</v>
      </c>
      <c r="F1206" s="224"/>
      <c r="I1206" s="223" t="s">
        <v>96</v>
      </c>
      <c r="O1206" s="227"/>
    </row>
    <row r="1207" spans="1:15" s="223" customFormat="1" ht="30">
      <c r="A1207" s="248">
        <v>801965</v>
      </c>
      <c r="B1207" s="248" t="s">
        <v>2843</v>
      </c>
      <c r="C1207" s="248" t="s">
        <v>385</v>
      </c>
      <c r="D1207" s="223" t="s">
        <v>1087</v>
      </c>
      <c r="F1207" s="224"/>
      <c r="I1207" s="223" t="s">
        <v>96</v>
      </c>
      <c r="O1207" s="227"/>
    </row>
    <row r="1208" spans="1:15" s="223" customFormat="1" ht="30">
      <c r="A1208" s="248">
        <v>801966</v>
      </c>
      <c r="B1208" s="248" t="s">
        <v>1019</v>
      </c>
      <c r="C1208" s="248" t="s">
        <v>191</v>
      </c>
      <c r="D1208" s="223" t="s">
        <v>1470</v>
      </c>
      <c r="F1208" s="224"/>
      <c r="I1208" s="223" t="s">
        <v>96</v>
      </c>
      <c r="O1208" s="227"/>
    </row>
    <row r="1209" spans="1:15" s="223" customFormat="1" ht="30">
      <c r="A1209" s="248">
        <v>801968</v>
      </c>
      <c r="B1209" s="248" t="s">
        <v>2844</v>
      </c>
      <c r="C1209" s="248" t="s">
        <v>311</v>
      </c>
      <c r="D1209" s="223" t="s">
        <v>1195</v>
      </c>
      <c r="F1209" s="224"/>
      <c r="I1209" s="223" t="s">
        <v>96</v>
      </c>
      <c r="O1209" s="227"/>
    </row>
    <row r="1210" spans="1:15" s="223" customFormat="1" ht="30">
      <c r="A1210" s="248">
        <v>801969</v>
      </c>
      <c r="B1210" s="248" t="s">
        <v>2845</v>
      </c>
      <c r="C1210" s="248" t="s">
        <v>297</v>
      </c>
      <c r="D1210" s="223" t="s">
        <v>2846</v>
      </c>
      <c r="F1210" s="224"/>
      <c r="I1210" s="223" t="s">
        <v>96</v>
      </c>
      <c r="O1210" s="227"/>
    </row>
    <row r="1211" spans="1:15" s="223" customFormat="1" ht="33.75">
      <c r="A1211" s="248">
        <v>801970</v>
      </c>
      <c r="B1211" s="248" t="s">
        <v>2847</v>
      </c>
      <c r="C1211" s="248" t="s">
        <v>196</v>
      </c>
      <c r="D1211" s="223" t="s">
        <v>1375</v>
      </c>
      <c r="F1211" s="224"/>
      <c r="I1211" s="223" t="s">
        <v>96</v>
      </c>
      <c r="O1211" s="228"/>
    </row>
    <row r="1212" spans="1:15" s="223" customFormat="1" ht="30">
      <c r="A1212" s="248">
        <v>801971</v>
      </c>
      <c r="B1212" s="248" t="s">
        <v>1035</v>
      </c>
      <c r="C1212" s="248" t="s">
        <v>2848</v>
      </c>
      <c r="D1212" s="223" t="s">
        <v>1793</v>
      </c>
      <c r="F1212" s="224"/>
      <c r="I1212" s="223" t="s">
        <v>96</v>
      </c>
      <c r="O1212" s="227"/>
    </row>
    <row r="1213" spans="1:15" s="223" customFormat="1" ht="30">
      <c r="A1213" s="248">
        <v>801972</v>
      </c>
      <c r="B1213" s="248" t="s">
        <v>2849</v>
      </c>
      <c r="C1213" s="248" t="s">
        <v>290</v>
      </c>
      <c r="D1213" s="223" t="s">
        <v>2850</v>
      </c>
      <c r="F1213" s="224"/>
      <c r="I1213" s="223" t="s">
        <v>96</v>
      </c>
      <c r="O1213" s="227"/>
    </row>
    <row r="1214" spans="1:15" s="223" customFormat="1" ht="30">
      <c r="A1214" s="248">
        <v>801973</v>
      </c>
      <c r="B1214" s="248" t="s">
        <v>2851</v>
      </c>
      <c r="C1214" s="248" t="s">
        <v>206</v>
      </c>
      <c r="D1214" s="223" t="s">
        <v>1328</v>
      </c>
      <c r="F1214" s="224"/>
      <c r="I1214" s="223" t="s">
        <v>96</v>
      </c>
      <c r="O1214" s="227"/>
    </row>
    <row r="1215" spans="1:15" s="223" customFormat="1" ht="30">
      <c r="A1215" s="248">
        <v>801975</v>
      </c>
      <c r="B1215" s="248" t="s">
        <v>2852</v>
      </c>
      <c r="C1215" s="248" t="s">
        <v>2853</v>
      </c>
      <c r="D1215" s="223" t="s">
        <v>1404</v>
      </c>
      <c r="F1215" s="224"/>
      <c r="I1215" s="223" t="s">
        <v>96</v>
      </c>
      <c r="O1215" s="227"/>
    </row>
    <row r="1216" spans="1:15" s="223" customFormat="1" ht="30">
      <c r="A1216" s="248">
        <v>801977</v>
      </c>
      <c r="B1216" s="248" t="s">
        <v>806</v>
      </c>
      <c r="C1216" s="248" t="s">
        <v>101</v>
      </c>
      <c r="D1216" s="223" t="s">
        <v>2854</v>
      </c>
      <c r="F1216" s="224"/>
      <c r="I1216" s="223" t="s">
        <v>96</v>
      </c>
      <c r="O1216" s="227"/>
    </row>
    <row r="1217" spans="1:15" s="223" customFormat="1" ht="30">
      <c r="A1217" s="248">
        <v>801978</v>
      </c>
      <c r="B1217" s="248" t="s">
        <v>1990</v>
      </c>
      <c r="C1217" s="248" t="s">
        <v>106</v>
      </c>
      <c r="D1217" s="223" t="s">
        <v>2855</v>
      </c>
      <c r="F1217" s="224"/>
      <c r="I1217" s="223" t="s">
        <v>96</v>
      </c>
      <c r="O1217" s="227"/>
    </row>
    <row r="1218" spans="1:15" s="223" customFormat="1" ht="30">
      <c r="A1218" s="248">
        <v>801982</v>
      </c>
      <c r="B1218" s="248" t="s">
        <v>2856</v>
      </c>
      <c r="C1218" s="248" t="s">
        <v>188</v>
      </c>
      <c r="D1218" s="223" t="s">
        <v>1404</v>
      </c>
      <c r="F1218" s="224"/>
      <c r="I1218" s="223" t="s">
        <v>96</v>
      </c>
      <c r="O1218" s="227"/>
    </row>
    <row r="1219" spans="1:15" s="223" customFormat="1" ht="30">
      <c r="A1219" s="248">
        <v>801983</v>
      </c>
      <c r="B1219" s="248" t="s">
        <v>2857</v>
      </c>
      <c r="C1219" s="248" t="s">
        <v>385</v>
      </c>
      <c r="D1219" s="223" t="s">
        <v>2858</v>
      </c>
      <c r="F1219" s="224"/>
      <c r="I1219" s="223" t="s">
        <v>96</v>
      </c>
      <c r="K1219" s="235"/>
      <c r="L1219" s="235"/>
      <c r="O1219" s="227"/>
    </row>
    <row r="1220" spans="1:15" s="223" customFormat="1" ht="30">
      <c r="A1220" s="248">
        <v>801985</v>
      </c>
      <c r="B1220" s="248" t="s">
        <v>2859</v>
      </c>
      <c r="C1220" s="248" t="s">
        <v>329</v>
      </c>
      <c r="D1220" s="223" t="s">
        <v>1039</v>
      </c>
      <c r="F1220" s="224"/>
      <c r="I1220" s="223" t="s">
        <v>96</v>
      </c>
      <c r="O1220" s="227"/>
    </row>
    <row r="1221" spans="1:15" s="223" customFormat="1" ht="30">
      <c r="A1221" s="248">
        <v>801989</v>
      </c>
      <c r="B1221" s="248" t="s">
        <v>2860</v>
      </c>
      <c r="C1221" s="248" t="s">
        <v>2861</v>
      </c>
      <c r="D1221" s="223" t="s">
        <v>1301</v>
      </c>
      <c r="F1221" s="224"/>
      <c r="I1221" s="223" t="s">
        <v>96</v>
      </c>
      <c r="O1221" s="227"/>
    </row>
    <row r="1222" spans="1:15" s="223" customFormat="1" ht="30">
      <c r="A1222" s="248">
        <v>801991</v>
      </c>
      <c r="B1222" s="248" t="s">
        <v>2862</v>
      </c>
      <c r="C1222" s="248" t="s">
        <v>106</v>
      </c>
      <c r="D1222" s="223" t="s">
        <v>2863</v>
      </c>
      <c r="F1222" s="224"/>
      <c r="I1222" s="223" t="s">
        <v>96</v>
      </c>
      <c r="O1222" s="227"/>
    </row>
    <row r="1223" spans="1:15" s="223" customFormat="1" ht="30">
      <c r="A1223" s="248">
        <v>801992</v>
      </c>
      <c r="B1223" s="248" t="s">
        <v>2864</v>
      </c>
      <c r="C1223" s="248" t="s">
        <v>206</v>
      </c>
      <c r="D1223" s="223" t="s">
        <v>1002</v>
      </c>
      <c r="F1223" s="224"/>
      <c r="I1223" s="223" t="s">
        <v>96</v>
      </c>
      <c r="K1223" s="235"/>
      <c r="L1223" s="235"/>
      <c r="O1223" s="227"/>
    </row>
    <row r="1224" spans="1:15" s="223" customFormat="1" ht="30">
      <c r="A1224" s="248">
        <v>801993</v>
      </c>
      <c r="B1224" s="248" t="s">
        <v>2865</v>
      </c>
      <c r="C1224" s="248" t="s">
        <v>395</v>
      </c>
      <c r="D1224" s="223" t="s">
        <v>1358</v>
      </c>
      <c r="F1224" s="224"/>
      <c r="I1224" s="223" t="s">
        <v>96</v>
      </c>
      <c r="O1224" s="227"/>
    </row>
    <row r="1225" spans="1:15" s="223" customFormat="1" ht="30">
      <c r="A1225" s="248">
        <v>801995</v>
      </c>
      <c r="B1225" s="248" t="s">
        <v>2866</v>
      </c>
      <c r="C1225" s="248" t="s">
        <v>106</v>
      </c>
      <c r="D1225" s="223" t="s">
        <v>1070</v>
      </c>
      <c r="F1225" s="224"/>
      <c r="I1225" s="223" t="s">
        <v>96</v>
      </c>
      <c r="O1225" s="227"/>
    </row>
    <row r="1226" spans="1:15" s="223" customFormat="1" ht="30">
      <c r="A1226" s="248">
        <v>801997</v>
      </c>
      <c r="B1226" s="248" t="s">
        <v>2867</v>
      </c>
      <c r="C1226" s="248" t="s">
        <v>293</v>
      </c>
      <c r="D1226" s="223" t="s">
        <v>2868</v>
      </c>
      <c r="F1226" s="224"/>
      <c r="I1226" s="223" t="s">
        <v>96</v>
      </c>
      <c r="O1226" s="227"/>
    </row>
    <row r="1227" spans="1:15" s="223" customFormat="1" ht="30">
      <c r="A1227" s="248">
        <v>801998</v>
      </c>
      <c r="B1227" s="248" t="s">
        <v>2869</v>
      </c>
      <c r="C1227" s="248" t="s">
        <v>335</v>
      </c>
      <c r="D1227" s="223" t="s">
        <v>2870</v>
      </c>
      <c r="F1227" s="224"/>
      <c r="I1227" s="223" t="s">
        <v>96</v>
      </c>
      <c r="O1227" s="227"/>
    </row>
    <row r="1228" spans="1:15" s="223" customFormat="1" ht="30">
      <c r="A1228" s="248">
        <v>802000</v>
      </c>
      <c r="B1228" s="248" t="s">
        <v>810</v>
      </c>
      <c r="C1228" s="248" t="s">
        <v>106</v>
      </c>
      <c r="D1228" s="223" t="s">
        <v>2871</v>
      </c>
      <c r="F1228" s="224"/>
      <c r="I1228" s="223" t="s">
        <v>96</v>
      </c>
      <c r="K1228" s="235"/>
      <c r="L1228" s="235"/>
      <c r="O1228" s="227"/>
    </row>
    <row r="1229" spans="1:15" s="223" customFormat="1" ht="30">
      <c r="A1229" s="248">
        <v>802001</v>
      </c>
      <c r="B1229" s="248" t="s">
        <v>2872</v>
      </c>
      <c r="C1229" s="248" t="s">
        <v>167</v>
      </c>
      <c r="D1229" s="223" t="s">
        <v>1059</v>
      </c>
      <c r="F1229" s="224"/>
      <c r="I1229" s="223" t="s">
        <v>96</v>
      </c>
      <c r="O1229" s="227"/>
    </row>
    <row r="1230" spans="1:15" s="223" customFormat="1" ht="30">
      <c r="A1230" s="248">
        <v>802002</v>
      </c>
      <c r="B1230" s="248" t="s">
        <v>2873</v>
      </c>
      <c r="C1230" s="248" t="s">
        <v>95</v>
      </c>
      <c r="D1230" s="223" t="s">
        <v>1012</v>
      </c>
      <c r="F1230" s="224"/>
      <c r="I1230" s="223" t="s">
        <v>96</v>
      </c>
      <c r="O1230" s="227"/>
    </row>
    <row r="1231" spans="1:15" s="223" customFormat="1" ht="30">
      <c r="A1231" s="248">
        <v>802003</v>
      </c>
      <c r="B1231" s="248" t="s">
        <v>2874</v>
      </c>
      <c r="C1231" s="248" t="s">
        <v>283</v>
      </c>
      <c r="D1231" s="223" t="s">
        <v>1350</v>
      </c>
      <c r="F1231" s="224"/>
      <c r="I1231" s="223" t="s">
        <v>96</v>
      </c>
      <c r="O1231" s="227"/>
    </row>
    <row r="1232" spans="1:15" s="223" customFormat="1" ht="30">
      <c r="A1232" s="248">
        <v>802004</v>
      </c>
      <c r="B1232" s="248" t="s">
        <v>2875</v>
      </c>
      <c r="C1232" s="248" t="s">
        <v>123</v>
      </c>
      <c r="D1232" s="223" t="s">
        <v>1099</v>
      </c>
      <c r="F1232" s="224"/>
      <c r="I1232" s="223" t="s">
        <v>96</v>
      </c>
      <c r="O1232" s="227"/>
    </row>
    <row r="1233" spans="1:15" s="223" customFormat="1" ht="30">
      <c r="A1233" s="248">
        <v>802006</v>
      </c>
      <c r="B1233" s="248" t="s">
        <v>2876</v>
      </c>
      <c r="C1233" s="248" t="s">
        <v>106</v>
      </c>
      <c r="D1233" s="223" t="s">
        <v>2877</v>
      </c>
      <c r="F1233" s="224"/>
      <c r="I1233" s="223" t="s">
        <v>96</v>
      </c>
      <c r="O1233" s="227"/>
    </row>
    <row r="1234" spans="1:15" s="223" customFormat="1" ht="30">
      <c r="A1234" s="248">
        <v>802007</v>
      </c>
      <c r="B1234" s="248" t="s">
        <v>2878</v>
      </c>
      <c r="C1234" s="248" t="s">
        <v>2879</v>
      </c>
      <c r="D1234" s="223" t="s">
        <v>2880</v>
      </c>
      <c r="F1234" s="224"/>
      <c r="I1234" s="223" t="s">
        <v>96</v>
      </c>
      <c r="O1234" s="227"/>
    </row>
    <row r="1235" spans="1:15" s="223" customFormat="1" ht="30">
      <c r="A1235" s="248">
        <v>802009</v>
      </c>
      <c r="B1235" s="248" t="s">
        <v>2881</v>
      </c>
      <c r="C1235" s="248" t="s">
        <v>506</v>
      </c>
      <c r="D1235" s="223" t="s">
        <v>1217</v>
      </c>
      <c r="F1235" s="224"/>
      <c r="I1235" s="223" t="s">
        <v>96</v>
      </c>
      <c r="O1235" s="227"/>
    </row>
    <row r="1236" spans="1:15" s="223" customFormat="1" ht="30">
      <c r="A1236" s="248">
        <v>802010</v>
      </c>
      <c r="B1236" s="248" t="s">
        <v>2882</v>
      </c>
      <c r="C1236" s="248" t="s">
        <v>128</v>
      </c>
      <c r="D1236" s="223" t="s">
        <v>1687</v>
      </c>
      <c r="F1236" s="224"/>
      <c r="I1236" s="223" t="s">
        <v>96</v>
      </c>
      <c r="O1236" s="227"/>
    </row>
    <row r="1237" spans="1:15" s="223" customFormat="1" ht="30">
      <c r="A1237" s="248">
        <v>802012</v>
      </c>
      <c r="B1237" s="248" t="s">
        <v>2883</v>
      </c>
      <c r="C1237" s="248" t="s">
        <v>106</v>
      </c>
      <c r="D1237" s="223" t="s">
        <v>2045</v>
      </c>
      <c r="F1237" s="224"/>
      <c r="I1237" s="223" t="s">
        <v>96</v>
      </c>
      <c r="O1237" s="227"/>
    </row>
    <row r="1238" spans="1:15" s="223" customFormat="1" ht="30">
      <c r="A1238" s="248">
        <v>802013</v>
      </c>
      <c r="B1238" s="248" t="s">
        <v>2884</v>
      </c>
      <c r="C1238" s="248" t="s">
        <v>2885</v>
      </c>
      <c r="D1238" s="223" t="s">
        <v>2278</v>
      </c>
      <c r="F1238" s="224"/>
      <c r="I1238" s="223" t="s">
        <v>96</v>
      </c>
      <c r="K1238" s="235"/>
      <c r="L1238" s="235"/>
      <c r="O1238" s="227"/>
    </row>
    <row r="1239" spans="1:15" s="223" customFormat="1" ht="30">
      <c r="A1239" s="248">
        <v>802016</v>
      </c>
      <c r="B1239" s="248" t="s">
        <v>2886</v>
      </c>
      <c r="C1239" s="248" t="s">
        <v>329</v>
      </c>
      <c r="D1239" s="223" t="s">
        <v>787</v>
      </c>
      <c r="F1239" s="224"/>
      <c r="I1239" s="223" t="s">
        <v>96</v>
      </c>
      <c r="K1239" s="235"/>
      <c r="L1239" s="235"/>
      <c r="O1239" s="227"/>
    </row>
    <row r="1240" spans="1:15" s="223" customFormat="1" ht="27.75">
      <c r="A1240" s="248">
        <v>802018</v>
      </c>
      <c r="B1240" s="248" t="s">
        <v>2887</v>
      </c>
      <c r="C1240" s="248" t="s">
        <v>232</v>
      </c>
      <c r="D1240" s="223" t="s">
        <v>2888</v>
      </c>
      <c r="F1240" s="224"/>
      <c r="I1240" s="223" t="s">
        <v>96</v>
      </c>
      <c r="O1240" s="225"/>
    </row>
    <row r="1241" spans="1:15" s="223" customFormat="1" ht="30">
      <c r="A1241" s="248">
        <v>802019</v>
      </c>
      <c r="B1241" s="248" t="s">
        <v>2889</v>
      </c>
      <c r="C1241" s="248" t="s">
        <v>234</v>
      </c>
      <c r="D1241" s="223" t="s">
        <v>1039</v>
      </c>
      <c r="F1241" s="224"/>
      <c r="I1241" s="223" t="s">
        <v>96</v>
      </c>
      <c r="O1241" s="227"/>
    </row>
    <row r="1242" spans="1:15" s="223" customFormat="1" ht="30">
      <c r="A1242" s="248">
        <v>802020</v>
      </c>
      <c r="B1242" s="248" t="s">
        <v>2890</v>
      </c>
      <c r="C1242" s="248" t="s">
        <v>240</v>
      </c>
      <c r="D1242" s="223" t="s">
        <v>2891</v>
      </c>
      <c r="F1242" s="224"/>
      <c r="I1242" s="223" t="s">
        <v>96</v>
      </c>
      <c r="O1242" s="227"/>
    </row>
    <row r="1243" spans="1:15" s="223" customFormat="1" ht="30">
      <c r="A1243" s="248">
        <v>802021</v>
      </c>
      <c r="B1243" s="248" t="s">
        <v>2892</v>
      </c>
      <c r="C1243" s="248" t="s">
        <v>95</v>
      </c>
      <c r="D1243" s="223" t="s">
        <v>2893</v>
      </c>
      <c r="F1243" s="224"/>
      <c r="I1243" s="223" t="s">
        <v>96</v>
      </c>
      <c r="O1243" s="227"/>
    </row>
    <row r="1244" spans="1:15" s="223" customFormat="1" ht="30">
      <c r="A1244" s="248">
        <v>802022</v>
      </c>
      <c r="B1244" s="248" t="s">
        <v>2894</v>
      </c>
      <c r="C1244" s="248" t="s">
        <v>2895</v>
      </c>
      <c r="D1244" s="223" t="s">
        <v>2711</v>
      </c>
      <c r="F1244" s="224"/>
      <c r="I1244" s="223" t="s">
        <v>96</v>
      </c>
      <c r="O1244" s="227"/>
    </row>
    <row r="1245" spans="1:15" s="223" customFormat="1" ht="30">
      <c r="A1245" s="248">
        <v>802023</v>
      </c>
      <c r="B1245" s="248" t="s">
        <v>2896</v>
      </c>
      <c r="C1245" s="248" t="s">
        <v>837</v>
      </c>
      <c r="D1245" s="223" t="s">
        <v>1152</v>
      </c>
      <c r="F1245" s="224"/>
      <c r="I1245" s="223" t="s">
        <v>96</v>
      </c>
      <c r="O1245" s="227"/>
    </row>
    <row r="1246" spans="1:15" s="223" customFormat="1" ht="30">
      <c r="A1246" s="248">
        <v>802024</v>
      </c>
      <c r="B1246" s="248" t="s">
        <v>2897</v>
      </c>
      <c r="C1246" s="248" t="s">
        <v>391</v>
      </c>
      <c r="D1246" s="223" t="s">
        <v>2898</v>
      </c>
      <c r="F1246" s="224"/>
      <c r="I1246" s="223" t="s">
        <v>96</v>
      </c>
      <c r="O1246" s="227"/>
    </row>
    <row r="1247" spans="1:15" s="223" customFormat="1" ht="30">
      <c r="A1247" s="248">
        <v>802026</v>
      </c>
      <c r="B1247" s="248" t="s">
        <v>2899</v>
      </c>
      <c r="C1247" s="248" t="s">
        <v>615</v>
      </c>
      <c r="D1247" s="223" t="s">
        <v>1687</v>
      </c>
      <c r="F1247" s="224"/>
      <c r="I1247" s="223" t="s">
        <v>96</v>
      </c>
      <c r="O1247" s="227"/>
    </row>
    <row r="1248" spans="1:15" s="223" customFormat="1" ht="30">
      <c r="A1248" s="248">
        <v>802027</v>
      </c>
      <c r="B1248" s="248" t="s">
        <v>2900</v>
      </c>
      <c r="C1248" s="248" t="s">
        <v>109</v>
      </c>
      <c r="D1248" s="223" t="s">
        <v>1393</v>
      </c>
      <c r="F1248" s="224"/>
      <c r="I1248" s="223" t="s">
        <v>96</v>
      </c>
      <c r="O1248" s="227"/>
    </row>
    <row r="1249" spans="1:15" s="223" customFormat="1" ht="30">
      <c r="A1249" s="248">
        <v>802028</v>
      </c>
      <c r="B1249" s="248" t="s">
        <v>2901</v>
      </c>
      <c r="C1249" s="248" t="s">
        <v>311</v>
      </c>
      <c r="D1249" s="223" t="s">
        <v>1020</v>
      </c>
      <c r="F1249" s="224"/>
      <c r="I1249" s="223" t="s">
        <v>96</v>
      </c>
      <c r="O1249" s="227"/>
    </row>
    <row r="1250" spans="1:15" s="223" customFormat="1" ht="30">
      <c r="A1250" s="248">
        <v>802029</v>
      </c>
      <c r="B1250" s="248" t="s">
        <v>2902</v>
      </c>
      <c r="C1250" s="248" t="s">
        <v>707</v>
      </c>
      <c r="D1250" s="223" t="s">
        <v>2903</v>
      </c>
      <c r="F1250" s="224"/>
      <c r="I1250" s="223" t="s">
        <v>96</v>
      </c>
      <c r="O1250" s="227"/>
    </row>
    <row r="1251" spans="1:15" s="223" customFormat="1" ht="30">
      <c r="A1251" s="248">
        <v>802030</v>
      </c>
      <c r="B1251" s="248" t="s">
        <v>2904</v>
      </c>
      <c r="C1251" s="248" t="s">
        <v>225</v>
      </c>
      <c r="D1251" s="223" t="s">
        <v>2647</v>
      </c>
      <c r="F1251" s="224"/>
      <c r="I1251" s="223" t="s">
        <v>96</v>
      </c>
      <c r="O1251" s="227"/>
    </row>
    <row r="1252" spans="1:15" s="223" customFormat="1" ht="30">
      <c r="A1252" s="248">
        <v>802031</v>
      </c>
      <c r="B1252" s="248" t="s">
        <v>2905</v>
      </c>
      <c r="C1252" s="248" t="s">
        <v>168</v>
      </c>
      <c r="D1252" s="223" t="s">
        <v>2042</v>
      </c>
      <c r="F1252" s="224"/>
      <c r="I1252" s="223" t="s">
        <v>96</v>
      </c>
      <c r="O1252" s="227"/>
    </row>
    <row r="1253" spans="1:15" s="223" customFormat="1" ht="33">
      <c r="A1253" s="248">
        <v>802032</v>
      </c>
      <c r="B1253" s="248" t="s">
        <v>2906</v>
      </c>
      <c r="C1253" s="248" t="s">
        <v>106</v>
      </c>
      <c r="D1253" s="223" t="s">
        <v>1560</v>
      </c>
      <c r="F1253" s="224"/>
      <c r="I1253" s="223" t="s">
        <v>96</v>
      </c>
      <c r="O1253" s="231"/>
    </row>
    <row r="1254" spans="1:15" s="223" customFormat="1" ht="30">
      <c r="A1254" s="248">
        <v>802034</v>
      </c>
      <c r="B1254" s="248" t="s">
        <v>2907</v>
      </c>
      <c r="C1254" s="248" t="s">
        <v>90</v>
      </c>
      <c r="D1254" s="223" t="s">
        <v>204</v>
      </c>
      <c r="F1254" s="224"/>
      <c r="I1254" s="223" t="s">
        <v>96</v>
      </c>
      <c r="O1254" s="227"/>
    </row>
    <row r="1255" spans="1:15" s="223" customFormat="1" ht="23.25">
      <c r="A1255" s="248">
        <v>802036</v>
      </c>
      <c r="B1255" s="248" t="s">
        <v>2908</v>
      </c>
      <c r="C1255" s="248" t="s">
        <v>2909</v>
      </c>
      <c r="D1255" s="223" t="s">
        <v>1012</v>
      </c>
      <c r="F1255" s="224"/>
      <c r="I1255" s="223" t="s">
        <v>96</v>
      </c>
      <c r="O1255" s="226"/>
    </row>
    <row r="1256" spans="1:15" s="223" customFormat="1" ht="33.75">
      <c r="A1256" s="248">
        <v>802037</v>
      </c>
      <c r="B1256" s="248" t="s">
        <v>2910</v>
      </c>
      <c r="C1256" s="248" t="s">
        <v>106</v>
      </c>
      <c r="D1256" s="223" t="s">
        <v>1560</v>
      </c>
      <c r="F1256" s="224"/>
      <c r="I1256" s="223" t="s">
        <v>96</v>
      </c>
      <c r="O1256" s="228"/>
    </row>
    <row r="1257" spans="1:15" s="223" customFormat="1" ht="30">
      <c r="A1257" s="248">
        <v>802038</v>
      </c>
      <c r="B1257" s="248" t="s">
        <v>2911</v>
      </c>
      <c r="C1257" s="248" t="s">
        <v>101</v>
      </c>
      <c r="D1257" s="223" t="s">
        <v>2647</v>
      </c>
      <c r="F1257" s="224"/>
      <c r="I1257" s="223" t="s">
        <v>96</v>
      </c>
      <c r="O1257" s="227"/>
    </row>
    <row r="1258" spans="1:15" s="223" customFormat="1" ht="30">
      <c r="A1258" s="248">
        <v>802039</v>
      </c>
      <c r="B1258" s="248" t="s">
        <v>2912</v>
      </c>
      <c r="C1258" s="248" t="s">
        <v>458</v>
      </c>
      <c r="D1258" s="223" t="s">
        <v>2913</v>
      </c>
      <c r="F1258" s="224"/>
      <c r="I1258" s="223" t="s">
        <v>96</v>
      </c>
      <c r="O1258" s="227"/>
    </row>
    <row r="1259" spans="1:15" s="223" customFormat="1" ht="30">
      <c r="A1259" s="248">
        <v>802040</v>
      </c>
      <c r="B1259" s="248" t="s">
        <v>2914</v>
      </c>
      <c r="C1259" s="248" t="s">
        <v>567</v>
      </c>
      <c r="D1259" s="223" t="s">
        <v>1583</v>
      </c>
      <c r="F1259" s="224"/>
      <c r="I1259" s="223" t="s">
        <v>96</v>
      </c>
      <c r="O1259" s="227"/>
    </row>
    <row r="1260" spans="1:15" s="223" customFormat="1" ht="30">
      <c r="A1260" s="248">
        <v>802041</v>
      </c>
      <c r="B1260" s="248" t="s">
        <v>2915</v>
      </c>
      <c r="C1260" s="248" t="s">
        <v>2916</v>
      </c>
      <c r="D1260" s="223" t="s">
        <v>1068</v>
      </c>
      <c r="F1260" s="224"/>
      <c r="I1260" s="223" t="s">
        <v>96</v>
      </c>
      <c r="O1260" s="227"/>
    </row>
    <row r="1261" spans="1:15" s="223" customFormat="1" ht="30">
      <c r="A1261" s="248">
        <v>802042</v>
      </c>
      <c r="B1261" s="248" t="s">
        <v>2917</v>
      </c>
      <c r="C1261" s="248" t="s">
        <v>111</v>
      </c>
      <c r="D1261" s="223" t="s">
        <v>1687</v>
      </c>
      <c r="F1261" s="224"/>
      <c r="I1261" s="223" t="s">
        <v>96</v>
      </c>
      <c r="O1261" s="227"/>
    </row>
    <row r="1262" spans="1:15" s="223" customFormat="1" ht="30">
      <c r="A1262" s="248">
        <v>802043</v>
      </c>
      <c r="B1262" s="248" t="s">
        <v>2918</v>
      </c>
      <c r="C1262" s="248" t="s">
        <v>95</v>
      </c>
      <c r="D1262" s="223" t="s">
        <v>2919</v>
      </c>
      <c r="F1262" s="224"/>
      <c r="I1262" s="223" t="s">
        <v>96</v>
      </c>
      <c r="O1262" s="227"/>
    </row>
    <row r="1263" spans="1:15" s="223" customFormat="1" ht="27.75">
      <c r="A1263" s="248">
        <v>802044</v>
      </c>
      <c r="B1263" s="248" t="s">
        <v>2920</v>
      </c>
      <c r="C1263" s="248" t="s">
        <v>2921</v>
      </c>
      <c r="D1263" s="223" t="s">
        <v>1675</v>
      </c>
      <c r="F1263" s="224"/>
      <c r="I1263" s="223" t="s">
        <v>96</v>
      </c>
      <c r="K1263" s="235"/>
      <c r="L1263" s="235"/>
      <c r="O1263" s="225"/>
    </row>
    <row r="1264" spans="1:15" s="223" customFormat="1" ht="30">
      <c r="A1264" s="248">
        <v>802045</v>
      </c>
      <c r="B1264" s="248" t="s">
        <v>2922</v>
      </c>
      <c r="C1264" s="248" t="s">
        <v>622</v>
      </c>
      <c r="D1264" s="223" t="s">
        <v>1328</v>
      </c>
      <c r="F1264" s="224"/>
      <c r="I1264" s="223" t="s">
        <v>96</v>
      </c>
      <c r="O1264" s="227"/>
    </row>
    <row r="1265" spans="1:15" s="223" customFormat="1" ht="30">
      <c r="A1265" s="248">
        <v>802046</v>
      </c>
      <c r="B1265" s="248" t="s">
        <v>2923</v>
      </c>
      <c r="C1265" s="248" t="s">
        <v>376</v>
      </c>
      <c r="D1265" s="223" t="s">
        <v>2699</v>
      </c>
      <c r="F1265" s="224"/>
      <c r="I1265" s="223" t="s">
        <v>96</v>
      </c>
      <c r="O1265" s="232"/>
    </row>
    <row r="1266" spans="1:15" s="223" customFormat="1" ht="30">
      <c r="A1266" s="248">
        <v>802047</v>
      </c>
      <c r="B1266" s="248" t="s">
        <v>2924</v>
      </c>
      <c r="C1266" s="248" t="s">
        <v>353</v>
      </c>
      <c r="D1266" s="223" t="s">
        <v>1939</v>
      </c>
      <c r="F1266" s="224"/>
      <c r="I1266" s="223" t="s">
        <v>96</v>
      </c>
      <c r="K1266" s="235"/>
      <c r="L1266" s="235"/>
      <c r="O1266" s="227"/>
    </row>
    <row r="1267" spans="1:15" s="223" customFormat="1" ht="30">
      <c r="A1267" s="248">
        <v>802048</v>
      </c>
      <c r="B1267" s="248" t="s">
        <v>2925</v>
      </c>
      <c r="C1267" s="248" t="s">
        <v>2926</v>
      </c>
      <c r="D1267" s="223" t="s">
        <v>1815</v>
      </c>
      <c r="F1267" s="224"/>
      <c r="I1267" s="223" t="s">
        <v>96</v>
      </c>
      <c r="O1267" s="227"/>
    </row>
    <row r="1268" spans="1:15" s="223" customFormat="1" ht="30">
      <c r="A1268" s="248">
        <v>802049</v>
      </c>
      <c r="B1268" s="248" t="s">
        <v>2927</v>
      </c>
      <c r="C1268" s="248" t="s">
        <v>106</v>
      </c>
      <c r="D1268" s="223" t="s">
        <v>787</v>
      </c>
      <c r="F1268" s="224"/>
      <c r="I1268" s="223" t="s">
        <v>96</v>
      </c>
      <c r="O1268" s="227"/>
    </row>
    <row r="1269" spans="1:15" s="223" customFormat="1" ht="30">
      <c r="A1269" s="248">
        <v>802051</v>
      </c>
      <c r="B1269" s="248" t="s">
        <v>2928</v>
      </c>
      <c r="C1269" s="248" t="s">
        <v>423</v>
      </c>
      <c r="D1269" s="223" t="s">
        <v>1373</v>
      </c>
      <c r="F1269" s="224"/>
      <c r="I1269" s="223" t="s">
        <v>96</v>
      </c>
      <c r="O1269" s="227"/>
    </row>
    <row r="1270" spans="1:15" s="223" customFormat="1" ht="30">
      <c r="A1270" s="248">
        <v>802052</v>
      </c>
      <c r="B1270" s="248" t="s">
        <v>2929</v>
      </c>
      <c r="C1270" s="248" t="s">
        <v>315</v>
      </c>
      <c r="D1270" s="223" t="s">
        <v>1401</v>
      </c>
      <c r="F1270" s="224"/>
      <c r="I1270" s="223" t="s">
        <v>96</v>
      </c>
      <c r="O1270" s="227"/>
    </row>
    <row r="1271" spans="1:15" s="223" customFormat="1" ht="33">
      <c r="A1271" s="248">
        <v>802053</v>
      </c>
      <c r="B1271" s="248" t="s">
        <v>2930</v>
      </c>
      <c r="C1271" s="248" t="s">
        <v>295</v>
      </c>
      <c r="D1271" s="223" t="s">
        <v>1251</v>
      </c>
      <c r="F1271" s="224"/>
      <c r="I1271" s="223" t="s">
        <v>96</v>
      </c>
      <c r="O1271" s="231"/>
    </row>
    <row r="1272" spans="1:15" s="223" customFormat="1" ht="30">
      <c r="A1272" s="248">
        <v>802054</v>
      </c>
      <c r="B1272" s="248" t="s">
        <v>2931</v>
      </c>
      <c r="C1272" s="248" t="s">
        <v>106</v>
      </c>
      <c r="D1272" s="223" t="s">
        <v>1005</v>
      </c>
      <c r="F1272" s="224"/>
      <c r="I1272" s="223" t="s">
        <v>96</v>
      </c>
      <c r="K1272" s="235"/>
      <c r="L1272" s="235"/>
      <c r="O1272" s="227"/>
    </row>
    <row r="1273" spans="1:15" s="223" customFormat="1" ht="33.75">
      <c r="A1273" s="248">
        <v>802055</v>
      </c>
      <c r="B1273" s="248" t="s">
        <v>2932</v>
      </c>
      <c r="C1273" s="248" t="s">
        <v>106</v>
      </c>
      <c r="D1273" s="223" t="s">
        <v>1615</v>
      </c>
      <c r="F1273" s="224"/>
      <c r="I1273" s="223" t="s">
        <v>96</v>
      </c>
      <c r="O1273" s="228"/>
    </row>
    <row r="1274" spans="1:15" s="223" customFormat="1" ht="30">
      <c r="A1274" s="248">
        <v>802056</v>
      </c>
      <c r="B1274" s="248" t="s">
        <v>2933</v>
      </c>
      <c r="C1274" s="248" t="s">
        <v>111</v>
      </c>
      <c r="D1274" s="223" t="s">
        <v>1558</v>
      </c>
      <c r="F1274" s="224"/>
      <c r="I1274" s="223" t="s">
        <v>96</v>
      </c>
      <c r="O1274" s="227"/>
    </row>
    <row r="1275" spans="1:15" s="223" customFormat="1" ht="30">
      <c r="A1275" s="248">
        <v>802059</v>
      </c>
      <c r="B1275" s="248" t="s">
        <v>2934</v>
      </c>
      <c r="C1275" s="248" t="s">
        <v>109</v>
      </c>
      <c r="D1275" s="223" t="s">
        <v>1615</v>
      </c>
      <c r="F1275" s="224"/>
      <c r="I1275" s="223" t="s">
        <v>96</v>
      </c>
      <c r="O1275" s="227"/>
    </row>
    <row r="1276" spans="1:15" s="223" customFormat="1" ht="30">
      <c r="A1276" s="248">
        <v>802060</v>
      </c>
      <c r="B1276" s="248" t="s">
        <v>2935</v>
      </c>
      <c r="C1276" s="248" t="s">
        <v>106</v>
      </c>
      <c r="D1276" s="223" t="s">
        <v>1183</v>
      </c>
      <c r="F1276" s="224"/>
      <c r="I1276" s="223" t="s">
        <v>96</v>
      </c>
      <c r="O1276" s="232"/>
    </row>
    <row r="1277" spans="1:15" s="223" customFormat="1" ht="30">
      <c r="A1277" s="248">
        <v>802061</v>
      </c>
      <c r="B1277" s="248" t="s">
        <v>2936</v>
      </c>
      <c r="C1277" s="248" t="s">
        <v>156</v>
      </c>
      <c r="D1277" s="223" t="s">
        <v>2045</v>
      </c>
      <c r="F1277" s="224"/>
      <c r="I1277" s="223" t="s">
        <v>96</v>
      </c>
      <c r="O1277" s="227"/>
    </row>
    <row r="1278" spans="1:15" s="223" customFormat="1" ht="33">
      <c r="A1278" s="248">
        <v>802062</v>
      </c>
      <c r="B1278" s="248" t="s">
        <v>2937</v>
      </c>
      <c r="C1278" s="248" t="s">
        <v>106</v>
      </c>
      <c r="D1278" s="223" t="s">
        <v>1059</v>
      </c>
      <c r="F1278" s="224"/>
      <c r="I1278" s="223" t="s">
        <v>96</v>
      </c>
      <c r="O1278" s="231"/>
    </row>
    <row r="1279" spans="1:15" s="223" customFormat="1" ht="30">
      <c r="A1279" s="248">
        <v>802064</v>
      </c>
      <c r="B1279" s="248" t="s">
        <v>2938</v>
      </c>
      <c r="C1279" s="248" t="s">
        <v>109</v>
      </c>
      <c r="D1279" s="223" t="s">
        <v>1131</v>
      </c>
      <c r="F1279" s="224"/>
      <c r="I1279" s="223" t="s">
        <v>96</v>
      </c>
      <c r="O1279" s="227"/>
    </row>
    <row r="1280" spans="1:15" s="223" customFormat="1" ht="30">
      <c r="A1280" s="248">
        <v>802065</v>
      </c>
      <c r="B1280" s="248" t="s">
        <v>2939</v>
      </c>
      <c r="C1280" s="248" t="s">
        <v>113</v>
      </c>
      <c r="D1280" s="223" t="s">
        <v>1150</v>
      </c>
      <c r="F1280" s="224"/>
      <c r="I1280" s="223" t="s">
        <v>96</v>
      </c>
      <c r="O1280" s="227"/>
    </row>
    <row r="1281" spans="1:15" s="223" customFormat="1" ht="30">
      <c r="A1281" s="248">
        <v>802066</v>
      </c>
      <c r="B1281" s="248" t="s">
        <v>2940</v>
      </c>
      <c r="C1281" s="248" t="s">
        <v>2941</v>
      </c>
      <c r="D1281" s="223" t="s">
        <v>1726</v>
      </c>
      <c r="F1281" s="224"/>
      <c r="I1281" s="223" t="s">
        <v>96</v>
      </c>
      <c r="O1281" s="227"/>
    </row>
    <row r="1282" spans="1:15" s="223" customFormat="1" ht="30">
      <c r="A1282" s="248">
        <v>802067</v>
      </c>
      <c r="B1282" s="248" t="s">
        <v>2942</v>
      </c>
      <c r="C1282" s="248" t="s">
        <v>2943</v>
      </c>
      <c r="D1282" s="223" t="s">
        <v>1030</v>
      </c>
      <c r="F1282" s="224"/>
      <c r="I1282" s="223" t="s">
        <v>96</v>
      </c>
      <c r="O1282" s="227"/>
    </row>
    <row r="1283" spans="1:15" s="223" customFormat="1" ht="30">
      <c r="A1283" s="248">
        <v>802072</v>
      </c>
      <c r="B1283" s="248" t="s">
        <v>2944</v>
      </c>
      <c r="C1283" s="248" t="s">
        <v>2945</v>
      </c>
      <c r="D1283" s="223" t="s">
        <v>2946</v>
      </c>
      <c r="F1283" s="224"/>
      <c r="I1283" s="223" t="s">
        <v>96</v>
      </c>
      <c r="O1283" s="227"/>
    </row>
    <row r="1284" spans="1:15" s="223" customFormat="1" ht="30">
      <c r="A1284" s="248">
        <v>802073</v>
      </c>
      <c r="B1284" s="248" t="s">
        <v>2947</v>
      </c>
      <c r="C1284" s="248" t="s">
        <v>335</v>
      </c>
      <c r="D1284" s="223" t="s">
        <v>1057</v>
      </c>
      <c r="F1284" s="224"/>
      <c r="I1284" s="223" t="s">
        <v>96</v>
      </c>
      <c r="O1284" s="227"/>
    </row>
    <row r="1285" spans="1:15" s="223" customFormat="1" ht="30">
      <c r="A1285" s="248">
        <v>802076</v>
      </c>
      <c r="B1285" s="248" t="s">
        <v>2948</v>
      </c>
      <c r="C1285" s="248" t="s">
        <v>287</v>
      </c>
      <c r="D1285" s="223" t="s">
        <v>1125</v>
      </c>
      <c r="F1285" s="224"/>
      <c r="I1285" s="223" t="s">
        <v>96</v>
      </c>
      <c r="K1285" s="235"/>
      <c r="L1285" s="235"/>
      <c r="O1285" s="227"/>
    </row>
    <row r="1286" spans="1:15" s="223" customFormat="1" ht="30">
      <c r="A1286" s="248">
        <v>802077</v>
      </c>
      <c r="B1286" s="248" t="s">
        <v>2949</v>
      </c>
      <c r="C1286" s="248" t="s">
        <v>339</v>
      </c>
      <c r="D1286" s="223" t="s">
        <v>1404</v>
      </c>
      <c r="F1286" s="224"/>
      <c r="I1286" s="223" t="s">
        <v>96</v>
      </c>
      <c r="K1286" s="235"/>
      <c r="L1286" s="235"/>
      <c r="O1286" s="227"/>
    </row>
    <row r="1287" spans="1:15" s="223" customFormat="1" ht="30">
      <c r="A1287" s="248">
        <v>802078</v>
      </c>
      <c r="B1287" s="248" t="s">
        <v>2950</v>
      </c>
      <c r="C1287" s="248" t="s">
        <v>122</v>
      </c>
      <c r="D1287" s="223" t="s">
        <v>1961</v>
      </c>
      <c r="F1287" s="224"/>
      <c r="I1287" s="223" t="s">
        <v>96</v>
      </c>
      <c r="O1287" s="227"/>
    </row>
    <row r="1288" spans="1:15" s="223" customFormat="1" ht="30">
      <c r="A1288" s="248">
        <v>802080</v>
      </c>
      <c r="B1288" s="248" t="s">
        <v>2951</v>
      </c>
      <c r="C1288" s="248" t="s">
        <v>111</v>
      </c>
      <c r="D1288" s="223" t="s">
        <v>2602</v>
      </c>
      <c r="F1288" s="224"/>
      <c r="I1288" s="223" t="s">
        <v>96</v>
      </c>
      <c r="O1288" s="227"/>
    </row>
    <row r="1289" spans="1:15" s="223" customFormat="1" ht="30">
      <c r="A1289" s="248">
        <v>802081</v>
      </c>
      <c r="B1289" s="248" t="s">
        <v>2952</v>
      </c>
      <c r="C1289" s="248" t="s">
        <v>390</v>
      </c>
      <c r="D1289" s="223" t="s">
        <v>1099</v>
      </c>
      <c r="F1289" s="224"/>
      <c r="I1289" s="223" t="s">
        <v>96</v>
      </c>
      <c r="O1289" s="227"/>
    </row>
    <row r="1290" spans="1:15" s="223" customFormat="1" ht="30">
      <c r="A1290" s="248">
        <v>802082</v>
      </c>
      <c r="B1290" s="248" t="s">
        <v>2953</v>
      </c>
      <c r="C1290" s="248" t="s">
        <v>596</v>
      </c>
      <c r="D1290" s="223" t="s">
        <v>1057</v>
      </c>
      <c r="F1290" s="224"/>
      <c r="I1290" s="223" t="s">
        <v>96</v>
      </c>
      <c r="O1290" s="227"/>
    </row>
    <row r="1291" spans="1:15" s="223" customFormat="1" ht="30">
      <c r="A1291" s="248">
        <v>802083</v>
      </c>
      <c r="B1291" s="248" t="s">
        <v>2954</v>
      </c>
      <c r="C1291" s="248" t="s">
        <v>468</v>
      </c>
      <c r="D1291" s="223" t="s">
        <v>1083</v>
      </c>
      <c r="F1291" s="224"/>
      <c r="I1291" s="223" t="s">
        <v>96</v>
      </c>
      <c r="O1291" s="232"/>
    </row>
    <row r="1292" spans="1:15" s="223" customFormat="1" ht="33">
      <c r="A1292" s="248">
        <v>802084</v>
      </c>
      <c r="B1292" s="248" t="s">
        <v>2955</v>
      </c>
      <c r="C1292" s="248" t="s">
        <v>369</v>
      </c>
      <c r="D1292" s="223" t="s">
        <v>787</v>
      </c>
      <c r="F1292" s="224"/>
      <c r="I1292" s="223" t="s">
        <v>96</v>
      </c>
      <c r="O1292" s="231"/>
    </row>
    <row r="1293" spans="1:15" s="223" customFormat="1" ht="30">
      <c r="A1293" s="248">
        <v>802085</v>
      </c>
      <c r="B1293" s="248" t="s">
        <v>2956</v>
      </c>
      <c r="C1293" s="248" t="s">
        <v>206</v>
      </c>
      <c r="D1293" s="223" t="s">
        <v>1034</v>
      </c>
      <c r="F1293" s="224"/>
      <c r="I1293" s="223" t="s">
        <v>96</v>
      </c>
      <c r="O1293" s="227"/>
    </row>
    <row r="1294" spans="1:15" s="223" customFormat="1" ht="30">
      <c r="A1294" s="248">
        <v>802086</v>
      </c>
      <c r="B1294" s="248" t="s">
        <v>2957</v>
      </c>
      <c r="C1294" s="248" t="s">
        <v>168</v>
      </c>
      <c r="D1294" s="223" t="s">
        <v>1859</v>
      </c>
      <c r="F1294" s="224"/>
      <c r="I1294" s="223" t="s">
        <v>96</v>
      </c>
      <c r="O1294" s="227"/>
    </row>
    <row r="1295" spans="1:15" s="223" customFormat="1" ht="30">
      <c r="A1295" s="248">
        <v>802087</v>
      </c>
      <c r="B1295" s="248" t="s">
        <v>2958</v>
      </c>
      <c r="C1295" s="248" t="s">
        <v>106</v>
      </c>
      <c r="D1295" s="223" t="s">
        <v>1018</v>
      </c>
      <c r="F1295" s="224"/>
      <c r="I1295" s="223" t="s">
        <v>96</v>
      </c>
      <c r="O1295" s="227"/>
    </row>
    <row r="1296" spans="1:15" s="223" customFormat="1" ht="30">
      <c r="A1296" s="248">
        <v>802088</v>
      </c>
      <c r="B1296" s="248" t="s">
        <v>2959</v>
      </c>
      <c r="C1296" s="248" t="s">
        <v>145</v>
      </c>
      <c r="D1296" s="223" t="s">
        <v>1855</v>
      </c>
      <c r="F1296" s="224"/>
      <c r="I1296" s="223" t="s">
        <v>96</v>
      </c>
      <c r="O1296" s="227"/>
    </row>
    <row r="1297" spans="1:15" s="223" customFormat="1" ht="30">
      <c r="A1297" s="248">
        <v>802089</v>
      </c>
      <c r="B1297" s="248" t="s">
        <v>2960</v>
      </c>
      <c r="C1297" s="248" t="s">
        <v>730</v>
      </c>
      <c r="D1297" s="223" t="s">
        <v>2961</v>
      </c>
      <c r="F1297" s="224"/>
      <c r="I1297" s="223" t="s">
        <v>96</v>
      </c>
      <c r="O1297" s="227"/>
    </row>
    <row r="1298" spans="1:15" s="223" customFormat="1" ht="30">
      <c r="A1298" s="248">
        <v>802090</v>
      </c>
      <c r="B1298" s="248" t="s">
        <v>2962</v>
      </c>
      <c r="C1298" s="248" t="s">
        <v>329</v>
      </c>
      <c r="D1298" s="223" t="s">
        <v>1395</v>
      </c>
      <c r="F1298" s="224"/>
      <c r="I1298" s="223" t="s">
        <v>96</v>
      </c>
      <c r="O1298" s="227"/>
    </row>
    <row r="1299" spans="1:15" s="223" customFormat="1" ht="30">
      <c r="A1299" s="248">
        <v>802091</v>
      </c>
      <c r="B1299" s="248" t="s">
        <v>2963</v>
      </c>
      <c r="C1299" s="248" t="s">
        <v>196</v>
      </c>
      <c r="D1299" s="223" t="s">
        <v>2964</v>
      </c>
      <c r="F1299" s="224"/>
      <c r="I1299" s="223" t="s">
        <v>96</v>
      </c>
      <c r="O1299" s="227"/>
    </row>
    <row r="1300" spans="1:15" s="223" customFormat="1" ht="30">
      <c r="A1300" s="248">
        <v>802092</v>
      </c>
      <c r="B1300" s="248" t="s">
        <v>2965</v>
      </c>
      <c r="C1300" s="248" t="s">
        <v>2966</v>
      </c>
      <c r="D1300" s="223" t="s">
        <v>1687</v>
      </c>
      <c r="F1300" s="224"/>
      <c r="I1300" s="223" t="s">
        <v>96</v>
      </c>
      <c r="O1300" s="227"/>
    </row>
    <row r="1301" spans="1:15" s="223" customFormat="1" ht="30">
      <c r="A1301" s="248">
        <v>802093</v>
      </c>
      <c r="B1301" s="248" t="s">
        <v>2967</v>
      </c>
      <c r="C1301" s="248" t="s">
        <v>714</v>
      </c>
      <c r="D1301" s="223" t="s">
        <v>2968</v>
      </c>
      <c r="F1301" s="224"/>
      <c r="I1301" s="223" t="s">
        <v>96</v>
      </c>
      <c r="O1301" s="227"/>
    </row>
    <row r="1302" spans="1:15" s="223" customFormat="1" ht="30">
      <c r="A1302" s="248">
        <v>802094</v>
      </c>
      <c r="B1302" s="248" t="s">
        <v>2969</v>
      </c>
      <c r="C1302" s="248" t="s">
        <v>2970</v>
      </c>
      <c r="D1302" s="223" t="s">
        <v>1012</v>
      </c>
      <c r="F1302" s="224"/>
      <c r="I1302" s="223" t="s">
        <v>96</v>
      </c>
      <c r="O1302" s="227"/>
    </row>
    <row r="1303" spans="1:15" s="223" customFormat="1" ht="30">
      <c r="A1303" s="248">
        <v>802095</v>
      </c>
      <c r="B1303" s="248" t="s">
        <v>2971</v>
      </c>
      <c r="C1303" s="248" t="s">
        <v>127</v>
      </c>
      <c r="D1303" s="223" t="s">
        <v>2972</v>
      </c>
      <c r="F1303" s="224"/>
      <c r="I1303" s="223" t="s">
        <v>96</v>
      </c>
      <c r="O1303" s="227"/>
    </row>
    <row r="1304" spans="1:15" s="223" customFormat="1" ht="30">
      <c r="A1304" s="248">
        <v>802097</v>
      </c>
      <c r="B1304" s="248" t="s">
        <v>2973</v>
      </c>
      <c r="C1304" s="248" t="s">
        <v>242</v>
      </c>
      <c r="D1304" s="223" t="s">
        <v>1539</v>
      </c>
      <c r="F1304" s="224"/>
      <c r="I1304" s="223" t="s">
        <v>96</v>
      </c>
      <c r="O1304" s="227"/>
    </row>
    <row r="1305" spans="1:15" s="223" customFormat="1" ht="30">
      <c r="A1305" s="248">
        <v>802098</v>
      </c>
      <c r="B1305" s="248" t="s">
        <v>2974</v>
      </c>
      <c r="C1305" s="248" t="s">
        <v>405</v>
      </c>
      <c r="D1305" s="223" t="s">
        <v>2975</v>
      </c>
      <c r="F1305" s="224"/>
      <c r="I1305" s="223" t="s">
        <v>96</v>
      </c>
      <c r="O1305" s="227"/>
    </row>
    <row r="1306" spans="1:15" s="223" customFormat="1" ht="27.75">
      <c r="A1306" s="248">
        <v>802100</v>
      </c>
      <c r="B1306" s="248" t="s">
        <v>2976</v>
      </c>
      <c r="C1306" s="248" t="s">
        <v>206</v>
      </c>
      <c r="D1306" s="223" t="s">
        <v>1637</v>
      </c>
      <c r="F1306" s="224"/>
      <c r="I1306" s="223" t="s">
        <v>96</v>
      </c>
      <c r="O1306" s="225"/>
    </row>
    <row r="1307" spans="1:15" s="223" customFormat="1" ht="30">
      <c r="A1307" s="248">
        <v>802101</v>
      </c>
      <c r="B1307" s="248" t="s">
        <v>2977</v>
      </c>
      <c r="C1307" s="248" t="s">
        <v>573</v>
      </c>
      <c r="D1307" s="223" t="s">
        <v>1227</v>
      </c>
      <c r="F1307" s="224"/>
      <c r="I1307" s="223" t="s">
        <v>96</v>
      </c>
      <c r="O1307" s="227"/>
    </row>
    <row r="1308" spans="1:15" s="223" customFormat="1" ht="30">
      <c r="A1308" s="248">
        <v>802102</v>
      </c>
      <c r="B1308" s="248" t="s">
        <v>2978</v>
      </c>
      <c r="C1308" s="248" t="s">
        <v>106</v>
      </c>
      <c r="D1308" s="223" t="s">
        <v>2979</v>
      </c>
      <c r="F1308" s="224"/>
      <c r="I1308" s="223" t="s">
        <v>96</v>
      </c>
      <c r="O1308" s="227"/>
    </row>
    <row r="1309" spans="1:15" s="223" customFormat="1" ht="30">
      <c r="A1309" s="248">
        <v>802103</v>
      </c>
      <c r="B1309" s="248" t="s">
        <v>2980</v>
      </c>
      <c r="C1309" s="248" t="s">
        <v>206</v>
      </c>
      <c r="D1309" s="223" t="s">
        <v>2981</v>
      </c>
      <c r="F1309" s="224"/>
      <c r="I1309" s="223" t="s">
        <v>96</v>
      </c>
      <c r="O1309" s="227"/>
    </row>
    <row r="1310" spans="1:15" s="223" customFormat="1" ht="30">
      <c r="A1310" s="248">
        <v>802104</v>
      </c>
      <c r="B1310" s="248" t="s">
        <v>2982</v>
      </c>
      <c r="C1310" s="248" t="s">
        <v>2983</v>
      </c>
      <c r="D1310" s="223" t="s">
        <v>2984</v>
      </c>
      <c r="F1310" s="224"/>
      <c r="I1310" s="223" t="s">
        <v>96</v>
      </c>
      <c r="O1310" s="227"/>
    </row>
    <row r="1311" spans="1:15" s="223" customFormat="1" ht="30">
      <c r="A1311" s="248">
        <v>802108</v>
      </c>
      <c r="B1311" s="248" t="s">
        <v>2985</v>
      </c>
      <c r="C1311" s="248" t="s">
        <v>154</v>
      </c>
      <c r="D1311" s="223" t="s">
        <v>2986</v>
      </c>
      <c r="F1311" s="224"/>
      <c r="I1311" s="223" t="s">
        <v>96</v>
      </c>
      <c r="O1311" s="227"/>
    </row>
    <row r="1312" spans="1:15" s="223" customFormat="1" ht="30">
      <c r="A1312" s="248">
        <v>802109</v>
      </c>
      <c r="B1312" s="248" t="s">
        <v>2987</v>
      </c>
      <c r="C1312" s="248" t="s">
        <v>298</v>
      </c>
      <c r="D1312" s="223" t="s">
        <v>2988</v>
      </c>
      <c r="F1312" s="224"/>
      <c r="I1312" s="223" t="s">
        <v>96</v>
      </c>
      <c r="O1312" s="227"/>
    </row>
    <row r="1313" spans="1:15" s="223" customFormat="1" ht="33">
      <c r="A1313" s="248">
        <v>802110</v>
      </c>
      <c r="B1313" s="248" t="s">
        <v>2989</v>
      </c>
      <c r="C1313" s="248" t="s">
        <v>320</v>
      </c>
      <c r="D1313" s="223" t="s">
        <v>2990</v>
      </c>
      <c r="F1313" s="224"/>
      <c r="I1313" s="223" t="s">
        <v>96</v>
      </c>
      <c r="O1313" s="231"/>
    </row>
    <row r="1314" spans="1:15" s="223" customFormat="1" ht="30">
      <c r="A1314" s="248">
        <v>802111</v>
      </c>
      <c r="B1314" s="248" t="s">
        <v>2991</v>
      </c>
      <c r="C1314" s="248" t="s">
        <v>103</v>
      </c>
      <c r="D1314" s="223" t="s">
        <v>1039</v>
      </c>
      <c r="F1314" s="224"/>
      <c r="I1314" s="223" t="s">
        <v>96</v>
      </c>
      <c r="O1314" s="227"/>
    </row>
    <row r="1315" spans="1:15" s="223" customFormat="1" ht="30">
      <c r="A1315" s="248">
        <v>802113</v>
      </c>
      <c r="B1315" s="248" t="s">
        <v>2992</v>
      </c>
      <c r="C1315" s="248" t="s">
        <v>106</v>
      </c>
      <c r="D1315" s="223" t="s">
        <v>2559</v>
      </c>
      <c r="F1315" s="224"/>
      <c r="I1315" s="223" t="s">
        <v>96</v>
      </c>
      <c r="O1315" s="227"/>
    </row>
    <row r="1316" spans="1:15" s="223" customFormat="1" ht="30">
      <c r="A1316" s="248">
        <v>802114</v>
      </c>
      <c r="B1316" s="248" t="s">
        <v>2993</v>
      </c>
      <c r="C1316" s="248" t="s">
        <v>115</v>
      </c>
      <c r="D1316" s="223" t="s">
        <v>2699</v>
      </c>
      <c r="F1316" s="224"/>
      <c r="I1316" s="223" t="s">
        <v>96</v>
      </c>
      <c r="O1316" s="227"/>
    </row>
    <row r="1317" spans="1:15" s="223" customFormat="1" ht="30">
      <c r="A1317" s="248">
        <v>802115</v>
      </c>
      <c r="B1317" s="248" t="s">
        <v>2994</v>
      </c>
      <c r="C1317" s="248" t="s">
        <v>362</v>
      </c>
      <c r="D1317" s="223" t="s">
        <v>1012</v>
      </c>
      <c r="F1317" s="224"/>
      <c r="I1317" s="223" t="s">
        <v>96</v>
      </c>
      <c r="O1317" s="227"/>
    </row>
    <row r="1318" spans="1:15" s="223" customFormat="1" ht="30">
      <c r="A1318" s="248">
        <v>802116</v>
      </c>
      <c r="B1318" s="248" t="s">
        <v>2995</v>
      </c>
      <c r="C1318" s="248" t="s">
        <v>220</v>
      </c>
      <c r="D1318" s="223" t="s">
        <v>1615</v>
      </c>
      <c r="F1318" s="224"/>
      <c r="I1318" s="223" t="s">
        <v>96</v>
      </c>
      <c r="O1318" s="227"/>
    </row>
    <row r="1319" spans="1:15" s="223" customFormat="1" ht="30">
      <c r="A1319" s="248">
        <v>802118</v>
      </c>
      <c r="B1319" s="248" t="s">
        <v>2996</v>
      </c>
      <c r="C1319" s="248" t="s">
        <v>413</v>
      </c>
      <c r="D1319" s="223" t="s">
        <v>2975</v>
      </c>
      <c r="F1319" s="224"/>
      <c r="I1319" s="223" t="s">
        <v>96</v>
      </c>
      <c r="O1319" s="227"/>
    </row>
    <row r="1320" spans="1:15" s="223" customFormat="1" ht="30">
      <c r="A1320" s="248">
        <v>802119</v>
      </c>
      <c r="B1320" s="248" t="s">
        <v>2997</v>
      </c>
      <c r="C1320" s="248" t="s">
        <v>287</v>
      </c>
      <c r="D1320" s="223" t="s">
        <v>1120</v>
      </c>
      <c r="F1320" s="224"/>
      <c r="I1320" s="223" t="s">
        <v>96</v>
      </c>
      <c r="O1320" s="227"/>
    </row>
    <row r="1321" spans="1:15" s="223" customFormat="1" ht="30">
      <c r="A1321" s="248">
        <v>802121</v>
      </c>
      <c r="B1321" s="248" t="s">
        <v>2998</v>
      </c>
      <c r="C1321" s="248" t="s">
        <v>183</v>
      </c>
      <c r="D1321" s="223" t="s">
        <v>1047</v>
      </c>
      <c r="F1321" s="224"/>
      <c r="I1321" s="223" t="s">
        <v>96</v>
      </c>
      <c r="O1321" s="227"/>
    </row>
    <row r="1322" spans="1:15" s="223" customFormat="1" ht="30">
      <c r="A1322" s="248">
        <v>802126</v>
      </c>
      <c r="B1322" s="248" t="s">
        <v>2999</v>
      </c>
      <c r="C1322" s="248" t="s">
        <v>106</v>
      </c>
      <c r="D1322" s="223" t="s">
        <v>1208</v>
      </c>
      <c r="F1322" s="224"/>
      <c r="I1322" s="223" t="s">
        <v>96</v>
      </c>
      <c r="O1322" s="227"/>
    </row>
    <row r="1323" spans="1:15" s="223" customFormat="1" ht="30">
      <c r="A1323" s="248">
        <v>802127</v>
      </c>
      <c r="B1323" s="248" t="s">
        <v>3000</v>
      </c>
      <c r="C1323" s="248" t="s">
        <v>3001</v>
      </c>
      <c r="D1323" s="223" t="s">
        <v>3002</v>
      </c>
      <c r="F1323" s="224"/>
      <c r="I1323" s="223" t="s">
        <v>96</v>
      </c>
      <c r="O1323" s="232"/>
    </row>
    <row r="1324" spans="1:15" s="223" customFormat="1" ht="30">
      <c r="A1324" s="248">
        <v>802130</v>
      </c>
      <c r="B1324" s="248" t="s">
        <v>3003</v>
      </c>
      <c r="C1324" s="248" t="s">
        <v>106</v>
      </c>
      <c r="D1324" s="223" t="s">
        <v>1401</v>
      </c>
      <c r="F1324" s="224"/>
      <c r="I1324" s="223" t="s">
        <v>96</v>
      </c>
      <c r="O1324" s="227"/>
    </row>
    <row r="1325" spans="1:15" s="223" customFormat="1" ht="30">
      <c r="A1325" s="248">
        <v>802131</v>
      </c>
      <c r="B1325" s="248" t="s">
        <v>3004</v>
      </c>
      <c r="C1325" s="248" t="s">
        <v>142</v>
      </c>
      <c r="D1325" s="223" t="s">
        <v>2361</v>
      </c>
      <c r="F1325" s="224"/>
      <c r="I1325" s="223" t="s">
        <v>96</v>
      </c>
      <c r="O1325" s="227"/>
    </row>
    <row r="1326" spans="1:15" s="223" customFormat="1" ht="30">
      <c r="A1326" s="248">
        <v>802132</v>
      </c>
      <c r="B1326" s="248" t="s">
        <v>3005</v>
      </c>
      <c r="C1326" s="248" t="s">
        <v>402</v>
      </c>
      <c r="D1326" s="223" t="s">
        <v>1566</v>
      </c>
      <c r="F1326" s="224"/>
      <c r="I1326" s="223" t="s">
        <v>96</v>
      </c>
      <c r="O1326" s="227"/>
    </row>
    <row r="1327" spans="1:15" s="223" customFormat="1" ht="30">
      <c r="A1327" s="248">
        <v>802133</v>
      </c>
      <c r="B1327" s="248" t="s">
        <v>3006</v>
      </c>
      <c r="C1327" s="248" t="s">
        <v>811</v>
      </c>
      <c r="D1327" s="223" t="s">
        <v>1068</v>
      </c>
      <c r="F1327" s="224"/>
      <c r="I1327" s="223" t="s">
        <v>96</v>
      </c>
      <c r="O1327" s="227"/>
    </row>
    <row r="1328" spans="1:15" s="223" customFormat="1" ht="33.75">
      <c r="A1328" s="248">
        <v>802135</v>
      </c>
      <c r="B1328" s="248" t="s">
        <v>3007</v>
      </c>
      <c r="C1328" s="248" t="s">
        <v>191</v>
      </c>
      <c r="D1328" s="223" t="s">
        <v>1070</v>
      </c>
      <c r="F1328" s="224"/>
      <c r="I1328" s="223" t="s">
        <v>96</v>
      </c>
      <c r="O1328" s="228"/>
    </row>
    <row r="1329" spans="1:15" s="223" customFormat="1" ht="30">
      <c r="A1329" s="248">
        <v>802136</v>
      </c>
      <c r="B1329" s="248" t="s">
        <v>3008</v>
      </c>
      <c r="C1329" s="248" t="s">
        <v>189</v>
      </c>
      <c r="D1329" s="223" t="s">
        <v>2903</v>
      </c>
      <c r="F1329" s="224"/>
      <c r="I1329" s="223" t="s">
        <v>96</v>
      </c>
      <c r="O1329" s="227"/>
    </row>
    <row r="1330" spans="1:15" s="223" customFormat="1" ht="30">
      <c r="A1330" s="248">
        <v>802137</v>
      </c>
      <c r="B1330" s="248" t="s">
        <v>3009</v>
      </c>
      <c r="C1330" s="248" t="s">
        <v>154</v>
      </c>
      <c r="D1330" s="223" t="s">
        <v>1615</v>
      </c>
      <c r="F1330" s="224"/>
      <c r="I1330" s="223" t="s">
        <v>96</v>
      </c>
      <c r="O1330" s="227"/>
    </row>
    <row r="1331" spans="1:15" s="223" customFormat="1" ht="30">
      <c r="A1331" s="248">
        <v>802138</v>
      </c>
      <c r="B1331" s="248" t="s">
        <v>3010</v>
      </c>
      <c r="C1331" s="248" t="s">
        <v>122</v>
      </c>
      <c r="D1331" s="223" t="s">
        <v>1237</v>
      </c>
      <c r="F1331" s="224"/>
      <c r="I1331" s="223" t="s">
        <v>96</v>
      </c>
      <c r="O1331" s="232"/>
    </row>
    <row r="1332" spans="1:15" s="223" customFormat="1" ht="30">
      <c r="A1332" s="248">
        <v>802139</v>
      </c>
      <c r="B1332" s="248" t="s">
        <v>3011</v>
      </c>
      <c r="C1332" s="248" t="s">
        <v>310</v>
      </c>
      <c r="D1332" s="223" t="s">
        <v>1255</v>
      </c>
      <c r="F1332" s="224"/>
      <c r="I1332" s="223" t="s">
        <v>96</v>
      </c>
      <c r="O1332" s="227"/>
    </row>
    <row r="1333" spans="1:15" s="223" customFormat="1" ht="30">
      <c r="A1333" s="248">
        <v>802142</v>
      </c>
      <c r="B1333" s="248" t="s">
        <v>3012</v>
      </c>
      <c r="C1333" s="248" t="s">
        <v>248</v>
      </c>
      <c r="D1333" s="223" t="s">
        <v>1220</v>
      </c>
      <c r="F1333" s="224"/>
      <c r="I1333" s="223" t="s">
        <v>96</v>
      </c>
      <c r="O1333" s="227"/>
    </row>
    <row r="1334" spans="1:15" s="223" customFormat="1" ht="27.75">
      <c r="A1334" s="248">
        <v>802143</v>
      </c>
      <c r="B1334" s="248" t="s">
        <v>3013</v>
      </c>
      <c r="C1334" s="248" t="s">
        <v>127</v>
      </c>
      <c r="D1334" s="223" t="s">
        <v>787</v>
      </c>
      <c r="F1334" s="224"/>
      <c r="I1334" s="223" t="s">
        <v>96</v>
      </c>
      <c r="O1334" s="225"/>
    </row>
    <row r="1335" spans="1:15" s="223" customFormat="1" ht="30">
      <c r="A1335" s="248">
        <v>802144</v>
      </c>
      <c r="B1335" s="248" t="s">
        <v>3014</v>
      </c>
      <c r="C1335" s="248" t="s">
        <v>148</v>
      </c>
      <c r="D1335" s="223" t="s">
        <v>1243</v>
      </c>
      <c r="F1335" s="224"/>
      <c r="I1335" s="223" t="s">
        <v>96</v>
      </c>
      <c r="O1335" s="227"/>
    </row>
    <row r="1336" spans="1:15" s="223" customFormat="1" ht="30">
      <c r="A1336" s="248">
        <v>802145</v>
      </c>
      <c r="B1336" s="248" t="s">
        <v>3015</v>
      </c>
      <c r="C1336" s="248" t="s">
        <v>127</v>
      </c>
      <c r="D1336" s="223" t="s">
        <v>3016</v>
      </c>
      <c r="F1336" s="224"/>
      <c r="I1336" s="223" t="s">
        <v>96</v>
      </c>
      <c r="O1336" s="227"/>
    </row>
    <row r="1337" spans="1:15" s="223" customFormat="1" ht="30">
      <c r="A1337" s="248">
        <v>802147</v>
      </c>
      <c r="B1337" s="248" t="s">
        <v>3017</v>
      </c>
      <c r="C1337" s="248" t="s">
        <v>3018</v>
      </c>
      <c r="D1337" s="223" t="s">
        <v>1395</v>
      </c>
      <c r="F1337" s="224"/>
      <c r="I1337" s="223" t="s">
        <v>96</v>
      </c>
      <c r="O1337" s="227"/>
    </row>
    <row r="1338" spans="1:15" s="223" customFormat="1" ht="33">
      <c r="A1338" s="248">
        <v>802148</v>
      </c>
      <c r="B1338" s="248" t="s">
        <v>3019</v>
      </c>
      <c r="C1338" s="248" t="s">
        <v>718</v>
      </c>
      <c r="D1338" s="223" t="s">
        <v>2275</v>
      </c>
      <c r="F1338" s="224"/>
      <c r="I1338" s="223" t="s">
        <v>96</v>
      </c>
      <c r="O1338" s="231"/>
    </row>
    <row r="1339" spans="1:15" s="223" customFormat="1" ht="30">
      <c r="A1339" s="248">
        <v>802149</v>
      </c>
      <c r="B1339" s="248" t="s">
        <v>3020</v>
      </c>
      <c r="C1339" s="248" t="s">
        <v>156</v>
      </c>
      <c r="D1339" s="223" t="s">
        <v>1073</v>
      </c>
      <c r="F1339" s="224"/>
      <c r="I1339" s="223" t="s">
        <v>96</v>
      </c>
      <c r="O1339" s="227"/>
    </row>
    <row r="1340" spans="1:15" s="223" customFormat="1" ht="30">
      <c r="A1340" s="248">
        <v>802151</v>
      </c>
      <c r="B1340" s="248" t="s">
        <v>3021</v>
      </c>
      <c r="C1340" s="248" t="s">
        <v>3022</v>
      </c>
      <c r="D1340" s="223" t="s">
        <v>1039</v>
      </c>
      <c r="F1340" s="224"/>
      <c r="I1340" s="223" t="s">
        <v>96</v>
      </c>
      <c r="O1340" s="227"/>
    </row>
    <row r="1341" spans="1:15" s="223" customFormat="1" ht="30">
      <c r="A1341" s="248">
        <v>802152</v>
      </c>
      <c r="B1341" s="248" t="s">
        <v>3023</v>
      </c>
      <c r="C1341" s="248" t="s">
        <v>111</v>
      </c>
      <c r="D1341" s="223" t="s">
        <v>1286</v>
      </c>
      <c r="F1341" s="224"/>
      <c r="I1341" s="223" t="s">
        <v>96</v>
      </c>
      <c r="O1341" s="227"/>
    </row>
    <row r="1342" spans="1:15" s="223" customFormat="1" ht="30">
      <c r="A1342" s="248">
        <v>802153</v>
      </c>
      <c r="B1342" s="248" t="s">
        <v>3024</v>
      </c>
      <c r="C1342" s="248" t="s">
        <v>885</v>
      </c>
      <c r="D1342" s="223" t="s">
        <v>1470</v>
      </c>
      <c r="F1342" s="224"/>
      <c r="I1342" s="223" t="s">
        <v>96</v>
      </c>
      <c r="O1342" s="227"/>
    </row>
    <row r="1343" spans="1:15" s="223" customFormat="1" ht="30">
      <c r="A1343" s="248">
        <v>802154</v>
      </c>
      <c r="B1343" s="248" t="s">
        <v>3025</v>
      </c>
      <c r="C1343" s="248" t="s">
        <v>183</v>
      </c>
      <c r="D1343" s="223" t="s">
        <v>1012</v>
      </c>
      <c r="F1343" s="224"/>
      <c r="I1343" s="223" t="s">
        <v>96</v>
      </c>
      <c r="O1343" s="227"/>
    </row>
    <row r="1344" spans="1:15" s="223" customFormat="1" ht="30">
      <c r="A1344" s="248">
        <v>802155</v>
      </c>
      <c r="B1344" s="248" t="s">
        <v>833</v>
      </c>
      <c r="C1344" s="248" t="s">
        <v>106</v>
      </c>
      <c r="D1344" s="223" t="s">
        <v>3026</v>
      </c>
      <c r="F1344" s="224"/>
      <c r="I1344" s="223" t="s">
        <v>96</v>
      </c>
      <c r="O1344" s="227"/>
    </row>
    <row r="1345" spans="1:15" s="223" customFormat="1" ht="30">
      <c r="A1345" s="248">
        <v>802157</v>
      </c>
      <c r="B1345" s="248" t="s">
        <v>3027</v>
      </c>
      <c r="C1345" s="248" t="s">
        <v>2895</v>
      </c>
      <c r="D1345" s="223" t="s">
        <v>2358</v>
      </c>
      <c r="F1345" s="224"/>
      <c r="I1345" s="223" t="s">
        <v>96</v>
      </c>
      <c r="O1345" s="227"/>
    </row>
    <row r="1346" spans="1:15" s="223" customFormat="1" ht="30">
      <c r="A1346" s="248">
        <v>802158</v>
      </c>
      <c r="B1346" s="248" t="s">
        <v>3028</v>
      </c>
      <c r="C1346" s="248" t="s">
        <v>170</v>
      </c>
      <c r="D1346" s="223" t="s">
        <v>1432</v>
      </c>
      <c r="F1346" s="224"/>
      <c r="I1346" s="223" t="s">
        <v>96</v>
      </c>
      <c r="O1346" s="227"/>
    </row>
    <row r="1347" spans="1:15" s="223" customFormat="1" ht="30">
      <c r="A1347" s="248">
        <v>802160</v>
      </c>
      <c r="B1347" s="248" t="s">
        <v>3029</v>
      </c>
      <c r="C1347" s="248" t="s">
        <v>375</v>
      </c>
      <c r="D1347" s="223" t="s">
        <v>1350</v>
      </c>
      <c r="F1347" s="224"/>
      <c r="I1347" s="223" t="s">
        <v>96</v>
      </c>
      <c r="O1347" s="227"/>
    </row>
    <row r="1348" spans="1:15" s="223" customFormat="1" ht="30">
      <c r="A1348" s="248">
        <v>802161</v>
      </c>
      <c r="B1348" s="248" t="s">
        <v>3030</v>
      </c>
      <c r="C1348" s="248" t="s">
        <v>3031</v>
      </c>
      <c r="D1348" s="223" t="s">
        <v>3032</v>
      </c>
      <c r="F1348" s="224"/>
      <c r="I1348" s="223" t="s">
        <v>96</v>
      </c>
      <c r="O1348" s="227"/>
    </row>
    <row r="1349" spans="1:15" s="223" customFormat="1" ht="30">
      <c r="A1349" s="248">
        <v>802163</v>
      </c>
      <c r="B1349" s="248" t="s">
        <v>3033</v>
      </c>
      <c r="C1349" s="248" t="s">
        <v>183</v>
      </c>
      <c r="D1349" s="223" t="s">
        <v>2850</v>
      </c>
      <c r="F1349" s="224"/>
      <c r="I1349" s="223" t="s">
        <v>96</v>
      </c>
      <c r="O1349" s="227"/>
    </row>
    <row r="1350" spans="1:15" s="223" customFormat="1" ht="30">
      <c r="A1350" s="248">
        <v>802164</v>
      </c>
      <c r="B1350" s="248" t="s">
        <v>3034</v>
      </c>
      <c r="C1350" s="248" t="s">
        <v>156</v>
      </c>
      <c r="D1350" s="223" t="s">
        <v>3035</v>
      </c>
      <c r="F1350" s="224"/>
      <c r="I1350" s="223" t="s">
        <v>96</v>
      </c>
      <c r="O1350" s="227"/>
    </row>
    <row r="1351" spans="1:15" s="223" customFormat="1" ht="30">
      <c r="A1351" s="248">
        <v>802165</v>
      </c>
      <c r="B1351" s="248" t="s">
        <v>3036</v>
      </c>
      <c r="C1351" s="248" t="s">
        <v>106</v>
      </c>
      <c r="D1351" s="223" t="s">
        <v>1002</v>
      </c>
      <c r="F1351" s="224"/>
      <c r="I1351" s="223" t="s">
        <v>96</v>
      </c>
      <c r="O1351" s="227"/>
    </row>
    <row r="1352" spans="1:15" s="223" customFormat="1" ht="30">
      <c r="A1352" s="248">
        <v>802166</v>
      </c>
      <c r="B1352" s="248" t="s">
        <v>3037</v>
      </c>
      <c r="C1352" s="248" t="s">
        <v>3038</v>
      </c>
      <c r="D1352" s="223" t="s">
        <v>3039</v>
      </c>
      <c r="F1352" s="224"/>
      <c r="I1352" s="223" t="s">
        <v>96</v>
      </c>
      <c r="O1352" s="227"/>
    </row>
    <row r="1353" spans="1:15" s="223" customFormat="1" ht="30">
      <c r="A1353" s="248">
        <v>802167</v>
      </c>
      <c r="B1353" s="248" t="s">
        <v>3040</v>
      </c>
      <c r="C1353" s="248" t="s">
        <v>188</v>
      </c>
      <c r="D1353" s="223" t="s">
        <v>1350</v>
      </c>
      <c r="F1353" s="224"/>
      <c r="I1353" s="223" t="s">
        <v>96</v>
      </c>
      <c r="O1353" s="227"/>
    </row>
    <row r="1354" spans="1:15" s="223" customFormat="1" ht="30">
      <c r="A1354" s="248">
        <v>802168</v>
      </c>
      <c r="B1354" s="248" t="s">
        <v>3041</v>
      </c>
      <c r="C1354" s="248" t="s">
        <v>106</v>
      </c>
      <c r="D1354" s="223" t="s">
        <v>1301</v>
      </c>
      <c r="F1354" s="224"/>
      <c r="I1354" s="223" t="s">
        <v>96</v>
      </c>
      <c r="O1354" s="227"/>
    </row>
    <row r="1355" spans="1:15" s="223" customFormat="1" ht="30">
      <c r="A1355" s="248">
        <v>802169</v>
      </c>
      <c r="B1355" s="248" t="s">
        <v>3042</v>
      </c>
      <c r="C1355" s="248" t="s">
        <v>3043</v>
      </c>
      <c r="D1355" s="223" t="s">
        <v>1215</v>
      </c>
      <c r="F1355" s="224"/>
      <c r="I1355" s="223" t="s">
        <v>96</v>
      </c>
      <c r="O1355" s="227"/>
    </row>
    <row r="1356" spans="1:15" s="223" customFormat="1" ht="30">
      <c r="A1356" s="248">
        <v>802170</v>
      </c>
      <c r="B1356" s="248" t="s">
        <v>3044</v>
      </c>
      <c r="C1356" s="248" t="s">
        <v>97</v>
      </c>
      <c r="D1356" s="223" t="s">
        <v>1358</v>
      </c>
      <c r="F1356" s="224"/>
      <c r="I1356" s="223" t="s">
        <v>96</v>
      </c>
      <c r="O1356" s="227"/>
    </row>
    <row r="1357" spans="1:15" s="223" customFormat="1" ht="30">
      <c r="A1357" s="248">
        <v>802171</v>
      </c>
      <c r="B1357" s="248" t="s">
        <v>3045</v>
      </c>
      <c r="C1357" s="248" t="s">
        <v>170</v>
      </c>
      <c r="D1357" s="223" t="s">
        <v>1687</v>
      </c>
      <c r="F1357" s="224"/>
      <c r="I1357" s="223" t="s">
        <v>96</v>
      </c>
      <c r="O1357" s="227"/>
    </row>
    <row r="1358" spans="1:15" s="223" customFormat="1" ht="30">
      <c r="A1358" s="248">
        <v>802173</v>
      </c>
      <c r="B1358" s="248" t="s">
        <v>3046</v>
      </c>
      <c r="C1358" s="248" t="s">
        <v>1007</v>
      </c>
      <c r="D1358" s="223" t="s">
        <v>1534</v>
      </c>
      <c r="F1358" s="224"/>
      <c r="I1358" s="223" t="s">
        <v>96</v>
      </c>
      <c r="O1358" s="227"/>
    </row>
    <row r="1359" spans="1:15" s="223" customFormat="1" ht="30">
      <c r="A1359" s="248">
        <v>802174</v>
      </c>
      <c r="B1359" s="248" t="s">
        <v>3047</v>
      </c>
      <c r="C1359" s="248" t="s">
        <v>310</v>
      </c>
      <c r="D1359" s="223" t="s">
        <v>1039</v>
      </c>
      <c r="F1359" s="224"/>
      <c r="I1359" s="223" t="s">
        <v>96</v>
      </c>
      <c r="K1359" s="235"/>
      <c r="L1359" s="235"/>
      <c r="O1359" s="227"/>
    </row>
    <row r="1360" spans="1:15" s="223" customFormat="1" ht="30">
      <c r="A1360" s="248">
        <v>802176</v>
      </c>
      <c r="B1360" s="248" t="s">
        <v>3048</v>
      </c>
      <c r="C1360" s="248" t="s">
        <v>106</v>
      </c>
      <c r="D1360" s="223" t="s">
        <v>204</v>
      </c>
      <c r="F1360" s="224"/>
      <c r="I1360" s="223" t="s">
        <v>96</v>
      </c>
      <c r="K1360" s="235"/>
      <c r="L1360" s="235"/>
      <c r="O1360" s="227"/>
    </row>
    <row r="1361" spans="1:15" s="223" customFormat="1" ht="30">
      <c r="A1361" s="248">
        <v>802177</v>
      </c>
      <c r="B1361" s="248" t="s">
        <v>3049</v>
      </c>
      <c r="C1361" s="248" t="s">
        <v>559</v>
      </c>
      <c r="D1361" s="223" t="s">
        <v>1358</v>
      </c>
      <c r="F1361" s="224"/>
      <c r="I1361" s="223" t="s">
        <v>96</v>
      </c>
      <c r="O1361" s="227"/>
    </row>
    <row r="1362" spans="1:15" s="223" customFormat="1" ht="30">
      <c r="A1362" s="248">
        <v>802179</v>
      </c>
      <c r="B1362" s="248" t="s">
        <v>3050</v>
      </c>
      <c r="C1362" s="248" t="s">
        <v>113</v>
      </c>
      <c r="D1362" s="223" t="s">
        <v>3051</v>
      </c>
      <c r="F1362" s="224"/>
      <c r="I1362" s="223" t="s">
        <v>96</v>
      </c>
      <c r="O1362" s="227"/>
    </row>
    <row r="1363" spans="1:15" s="223" customFormat="1" ht="30">
      <c r="A1363" s="248">
        <v>802180</v>
      </c>
      <c r="B1363" s="248" t="s">
        <v>3052</v>
      </c>
      <c r="C1363" s="248" t="s">
        <v>97</v>
      </c>
      <c r="D1363" s="223" t="s">
        <v>2836</v>
      </c>
      <c r="F1363" s="224"/>
      <c r="I1363" s="223" t="s">
        <v>96</v>
      </c>
      <c r="O1363" s="227"/>
    </row>
    <row r="1364" spans="1:15" s="223" customFormat="1" ht="30">
      <c r="A1364" s="248">
        <v>802181</v>
      </c>
      <c r="B1364" s="248" t="s">
        <v>3053</v>
      </c>
      <c r="C1364" s="248" t="s">
        <v>206</v>
      </c>
      <c r="D1364" s="223" t="s">
        <v>3054</v>
      </c>
      <c r="H1364" s="238"/>
      <c r="I1364" s="223" t="s">
        <v>96</v>
      </c>
      <c r="K1364" s="235"/>
      <c r="L1364" s="235"/>
      <c r="M1364" s="234"/>
      <c r="O1364" s="227"/>
    </row>
    <row r="1365" spans="1:15" s="223" customFormat="1" ht="30">
      <c r="A1365" s="248">
        <v>802182</v>
      </c>
      <c r="B1365" s="248" t="s">
        <v>3055</v>
      </c>
      <c r="C1365" s="248" t="s">
        <v>106</v>
      </c>
      <c r="D1365" s="223" t="s">
        <v>3056</v>
      </c>
      <c r="F1365" s="224"/>
      <c r="I1365" s="223" t="s">
        <v>96</v>
      </c>
      <c r="O1365" s="233"/>
    </row>
    <row r="1366" spans="1:15" s="223" customFormat="1" ht="30">
      <c r="A1366" s="248">
        <v>802183</v>
      </c>
      <c r="B1366" s="248" t="s">
        <v>3057</v>
      </c>
      <c r="C1366" s="248" t="s">
        <v>414</v>
      </c>
      <c r="D1366" s="223" t="s">
        <v>3058</v>
      </c>
      <c r="F1366" s="224"/>
      <c r="I1366" s="223" t="s">
        <v>96</v>
      </c>
      <c r="O1366" s="227"/>
    </row>
    <row r="1367" spans="1:15" s="223" customFormat="1" ht="30">
      <c r="A1367" s="248">
        <v>802184</v>
      </c>
      <c r="B1367" s="248" t="s">
        <v>3059</v>
      </c>
      <c r="C1367" s="248" t="s">
        <v>3060</v>
      </c>
      <c r="D1367" s="223" t="s">
        <v>1675</v>
      </c>
      <c r="F1367" s="224"/>
      <c r="I1367" s="223" t="s">
        <v>96</v>
      </c>
      <c r="O1367" s="227"/>
    </row>
    <row r="1368" spans="1:15" s="223" customFormat="1" ht="30">
      <c r="A1368" s="248">
        <v>802185</v>
      </c>
      <c r="B1368" s="248" t="s">
        <v>3061</v>
      </c>
      <c r="C1368" s="248" t="s">
        <v>154</v>
      </c>
      <c r="D1368" s="223" t="s">
        <v>1018</v>
      </c>
      <c r="F1368" s="224"/>
      <c r="I1368" s="223" t="s">
        <v>96</v>
      </c>
      <c r="O1368" s="227"/>
    </row>
    <row r="1369" spans="1:15" s="223" customFormat="1" ht="30">
      <c r="A1369" s="248">
        <v>802186</v>
      </c>
      <c r="B1369" s="248" t="s">
        <v>3062</v>
      </c>
      <c r="C1369" s="248" t="s">
        <v>290</v>
      </c>
      <c r="D1369" s="223" t="s">
        <v>3063</v>
      </c>
      <c r="F1369" s="224"/>
      <c r="I1369" s="223" t="s">
        <v>96</v>
      </c>
      <c r="O1369" s="227"/>
    </row>
    <row r="1370" spans="1:15" s="223" customFormat="1" ht="30">
      <c r="A1370" s="248">
        <v>802187</v>
      </c>
      <c r="B1370" s="248" t="s">
        <v>3064</v>
      </c>
      <c r="C1370" s="248" t="s">
        <v>287</v>
      </c>
      <c r="D1370" s="223" t="s">
        <v>2061</v>
      </c>
      <c r="F1370" s="224"/>
      <c r="I1370" s="223" t="s">
        <v>96</v>
      </c>
      <c r="O1370" s="227"/>
    </row>
    <row r="1371" spans="1:15" s="223" customFormat="1" ht="33">
      <c r="A1371" s="248">
        <v>802190</v>
      </c>
      <c r="B1371" s="248" t="s">
        <v>3065</v>
      </c>
      <c r="C1371" s="248" t="s">
        <v>3066</v>
      </c>
      <c r="D1371" s="223" t="s">
        <v>1358</v>
      </c>
      <c r="F1371" s="224"/>
      <c r="I1371" s="223" t="s">
        <v>96</v>
      </c>
      <c r="O1371" s="231"/>
    </row>
    <row r="1372" spans="1:15" s="223" customFormat="1" ht="30">
      <c r="A1372" s="248">
        <v>802191</v>
      </c>
      <c r="B1372" s="248" t="s">
        <v>3067</v>
      </c>
      <c r="C1372" s="248" t="s">
        <v>106</v>
      </c>
      <c r="D1372" s="223" t="s">
        <v>3068</v>
      </c>
      <c r="F1372" s="224"/>
      <c r="I1372" s="223" t="s">
        <v>96</v>
      </c>
      <c r="O1372" s="227"/>
    </row>
    <row r="1373" spans="1:15" s="223" customFormat="1" ht="30">
      <c r="A1373" s="248">
        <v>802192</v>
      </c>
      <c r="B1373" s="248" t="s">
        <v>3069</v>
      </c>
      <c r="C1373" s="248" t="s">
        <v>242</v>
      </c>
      <c r="D1373" s="223" t="s">
        <v>2393</v>
      </c>
      <c r="F1373" s="224"/>
      <c r="I1373" s="223" t="s">
        <v>96</v>
      </c>
      <c r="O1373" s="227"/>
    </row>
    <row r="1374" spans="1:15" s="223" customFormat="1" ht="30">
      <c r="A1374" s="248">
        <v>802193</v>
      </c>
      <c r="B1374" s="248" t="s">
        <v>3070</v>
      </c>
      <c r="C1374" s="248" t="s">
        <v>3071</v>
      </c>
      <c r="D1374" s="223" t="s">
        <v>1157</v>
      </c>
      <c r="F1374" s="224"/>
      <c r="I1374" s="223" t="s">
        <v>96</v>
      </c>
      <c r="K1374" s="235"/>
      <c r="L1374" s="235"/>
      <c r="O1374" s="227"/>
    </row>
    <row r="1375" spans="1:15" s="223" customFormat="1" ht="30">
      <c r="A1375" s="248">
        <v>802194</v>
      </c>
      <c r="B1375" s="248" t="s">
        <v>3072</v>
      </c>
      <c r="C1375" s="248" t="s">
        <v>303</v>
      </c>
      <c r="D1375" s="223" t="s">
        <v>583</v>
      </c>
      <c r="F1375" s="224"/>
      <c r="I1375" s="223" t="s">
        <v>96</v>
      </c>
      <c r="K1375" s="235"/>
      <c r="L1375" s="235"/>
      <c r="O1375" s="227"/>
    </row>
    <row r="1376" spans="1:15" s="223" customFormat="1" ht="30">
      <c r="A1376" s="248">
        <v>802196</v>
      </c>
      <c r="B1376" s="248" t="s">
        <v>3073</v>
      </c>
      <c r="C1376" s="248" t="s">
        <v>335</v>
      </c>
      <c r="D1376" s="223" t="s">
        <v>2275</v>
      </c>
      <c r="F1376" s="224"/>
      <c r="I1376" s="223" t="s">
        <v>96</v>
      </c>
      <c r="O1376" s="233"/>
    </row>
    <row r="1377" spans="1:15" s="223" customFormat="1" ht="30">
      <c r="A1377" s="248">
        <v>802197</v>
      </c>
      <c r="B1377" s="248" t="s">
        <v>3074</v>
      </c>
      <c r="C1377" s="248" t="s">
        <v>115</v>
      </c>
      <c r="D1377" s="223" t="s">
        <v>3075</v>
      </c>
      <c r="F1377" s="224"/>
      <c r="I1377" s="223" t="s">
        <v>96</v>
      </c>
      <c r="O1377" s="227"/>
    </row>
    <row r="1378" spans="1:15" s="223" customFormat="1" ht="30">
      <c r="A1378" s="248">
        <v>802198</v>
      </c>
      <c r="B1378" s="248" t="s">
        <v>3076</v>
      </c>
      <c r="C1378" s="248" t="s">
        <v>106</v>
      </c>
      <c r="D1378" s="223" t="s">
        <v>1032</v>
      </c>
      <c r="F1378" s="224"/>
      <c r="I1378" s="223" t="s">
        <v>96</v>
      </c>
      <c r="O1378" s="227"/>
    </row>
    <row r="1379" spans="1:15" s="223" customFormat="1" ht="30">
      <c r="A1379" s="248">
        <v>802200</v>
      </c>
      <c r="B1379" s="248" t="s">
        <v>3077</v>
      </c>
      <c r="C1379" s="248" t="s">
        <v>200</v>
      </c>
      <c r="D1379" s="223" t="s">
        <v>1125</v>
      </c>
      <c r="F1379" s="224"/>
      <c r="I1379" s="223" t="s">
        <v>96</v>
      </c>
      <c r="O1379" s="227"/>
    </row>
    <row r="1380" spans="1:15" s="223" customFormat="1" ht="30">
      <c r="A1380" s="248">
        <v>802201</v>
      </c>
      <c r="B1380" s="248" t="s">
        <v>3078</v>
      </c>
      <c r="C1380" s="248" t="s">
        <v>206</v>
      </c>
      <c r="D1380" s="223" t="s">
        <v>1947</v>
      </c>
      <c r="F1380" s="224"/>
      <c r="I1380" s="223" t="s">
        <v>96</v>
      </c>
      <c r="O1380" s="227"/>
    </row>
    <row r="1381" spans="1:15" s="223" customFormat="1" ht="30">
      <c r="A1381" s="248">
        <v>802202</v>
      </c>
      <c r="B1381" s="248" t="s">
        <v>3079</v>
      </c>
      <c r="C1381" s="248" t="s">
        <v>106</v>
      </c>
      <c r="D1381" s="223" t="s">
        <v>3080</v>
      </c>
      <c r="F1381" s="224"/>
      <c r="I1381" s="223" t="s">
        <v>96</v>
      </c>
      <c r="O1381" s="227"/>
    </row>
    <row r="1382" spans="1:15" s="223" customFormat="1" ht="30">
      <c r="A1382" s="248">
        <v>802204</v>
      </c>
      <c r="B1382" s="248" t="s">
        <v>3081</v>
      </c>
      <c r="C1382" s="248" t="s">
        <v>162</v>
      </c>
      <c r="D1382" s="223" t="s">
        <v>1012</v>
      </c>
      <c r="F1382" s="224"/>
      <c r="I1382" s="223" t="s">
        <v>96</v>
      </c>
      <c r="O1382" s="232"/>
    </row>
    <row r="1383" spans="1:15" s="223" customFormat="1" ht="30">
      <c r="A1383" s="248">
        <v>802205</v>
      </c>
      <c r="B1383" s="248" t="s">
        <v>3082</v>
      </c>
      <c r="C1383" s="248" t="s">
        <v>106</v>
      </c>
      <c r="D1383" s="223" t="s">
        <v>1012</v>
      </c>
      <c r="F1383" s="224"/>
      <c r="I1383" s="223" t="s">
        <v>96</v>
      </c>
      <c r="O1383" s="227"/>
    </row>
    <row r="1384" spans="1:15" s="223" customFormat="1" ht="30">
      <c r="A1384" s="248">
        <v>802208</v>
      </c>
      <c r="B1384" s="248" t="s">
        <v>3083</v>
      </c>
      <c r="C1384" s="248" t="s">
        <v>3084</v>
      </c>
      <c r="D1384" s="223" t="s">
        <v>1140</v>
      </c>
      <c r="F1384" s="224"/>
      <c r="I1384" s="223" t="s">
        <v>96</v>
      </c>
      <c r="K1384" s="235"/>
      <c r="L1384" s="235"/>
      <c r="O1384" s="227"/>
    </row>
    <row r="1385" spans="1:15" s="223" customFormat="1" ht="30">
      <c r="A1385" s="248">
        <v>802210</v>
      </c>
      <c r="B1385" s="248" t="s">
        <v>3085</v>
      </c>
      <c r="C1385" s="248" t="s">
        <v>183</v>
      </c>
      <c r="D1385" s="223" t="s">
        <v>2275</v>
      </c>
      <c r="F1385" s="224"/>
      <c r="I1385" s="223" t="s">
        <v>96</v>
      </c>
      <c r="O1385" s="227"/>
    </row>
    <row r="1386" spans="1:15" s="223" customFormat="1" ht="30">
      <c r="A1386" s="248">
        <v>802211</v>
      </c>
      <c r="B1386" s="248" t="s">
        <v>3086</v>
      </c>
      <c r="C1386" s="248" t="s">
        <v>403</v>
      </c>
      <c r="D1386" s="223" t="s">
        <v>1002</v>
      </c>
      <c r="F1386" s="224"/>
      <c r="I1386" s="223" t="s">
        <v>96</v>
      </c>
      <c r="O1386" s="227"/>
    </row>
    <row r="1387" spans="1:15" s="223" customFormat="1" ht="30">
      <c r="A1387" s="248">
        <v>802213</v>
      </c>
      <c r="B1387" s="248" t="s">
        <v>3087</v>
      </c>
      <c r="C1387" s="248" t="s">
        <v>106</v>
      </c>
      <c r="D1387" s="223" t="s">
        <v>3088</v>
      </c>
      <c r="F1387" s="224"/>
      <c r="I1387" s="223" t="s">
        <v>96</v>
      </c>
      <c r="O1387" s="227"/>
    </row>
    <row r="1388" spans="1:15" s="223" customFormat="1" ht="30">
      <c r="A1388" s="248">
        <v>802214</v>
      </c>
      <c r="B1388" s="248" t="s">
        <v>660</v>
      </c>
      <c r="C1388" s="248" t="s">
        <v>531</v>
      </c>
      <c r="D1388" s="223" t="s">
        <v>1687</v>
      </c>
      <c r="F1388" s="224"/>
      <c r="I1388" s="223" t="s">
        <v>96</v>
      </c>
      <c r="K1388" s="235"/>
      <c r="L1388" s="235"/>
      <c r="O1388" s="227"/>
    </row>
    <row r="1389" spans="1:15" s="223" customFormat="1" ht="27.75">
      <c r="A1389" s="248">
        <v>802215</v>
      </c>
      <c r="B1389" s="248" t="s">
        <v>3089</v>
      </c>
      <c r="C1389" s="248" t="s">
        <v>183</v>
      </c>
      <c r="D1389" s="223" t="s">
        <v>1243</v>
      </c>
      <c r="F1389" s="224"/>
      <c r="I1389" s="223" t="s">
        <v>96</v>
      </c>
      <c r="O1389" s="225"/>
    </row>
    <row r="1390" spans="1:15" s="223" customFormat="1" ht="30">
      <c r="A1390" s="248">
        <v>802216</v>
      </c>
      <c r="B1390" s="248" t="s">
        <v>3090</v>
      </c>
      <c r="C1390" s="248" t="s">
        <v>183</v>
      </c>
      <c r="D1390" s="223" t="s">
        <v>1073</v>
      </c>
      <c r="F1390" s="224"/>
      <c r="I1390" s="223" t="s">
        <v>96</v>
      </c>
      <c r="O1390" s="227"/>
    </row>
    <row r="1391" spans="1:15" s="223" customFormat="1" ht="30">
      <c r="A1391" s="248">
        <v>802217</v>
      </c>
      <c r="B1391" s="248" t="s">
        <v>3091</v>
      </c>
      <c r="C1391" s="248" t="s">
        <v>3092</v>
      </c>
      <c r="D1391" s="223" t="s">
        <v>1615</v>
      </c>
      <c r="F1391" s="224"/>
      <c r="I1391" s="223" t="s">
        <v>96</v>
      </c>
      <c r="O1391" s="227"/>
    </row>
    <row r="1392" spans="1:15" s="223" customFormat="1" ht="30">
      <c r="A1392" s="248">
        <v>802218</v>
      </c>
      <c r="B1392" s="248" t="s">
        <v>748</v>
      </c>
      <c r="C1392" s="248" t="s">
        <v>183</v>
      </c>
      <c r="D1392" s="223" t="s">
        <v>1630</v>
      </c>
      <c r="F1392" s="224"/>
      <c r="I1392" s="223" t="s">
        <v>96</v>
      </c>
      <c r="O1392" s="227"/>
    </row>
    <row r="1393" spans="1:15" s="223" customFormat="1" ht="30">
      <c r="A1393" s="248">
        <v>802219</v>
      </c>
      <c r="B1393" s="248" t="s">
        <v>3093</v>
      </c>
      <c r="C1393" s="248" t="s">
        <v>323</v>
      </c>
      <c r="D1393" s="223" t="s">
        <v>2620</v>
      </c>
      <c r="F1393" s="224"/>
      <c r="I1393" s="223" t="s">
        <v>96</v>
      </c>
      <c r="O1393" s="227"/>
    </row>
    <row r="1394" spans="1:15" s="223" customFormat="1" ht="30">
      <c r="A1394" s="248">
        <v>802221</v>
      </c>
      <c r="B1394" s="248" t="s">
        <v>3094</v>
      </c>
      <c r="C1394" s="248" t="s">
        <v>164</v>
      </c>
      <c r="D1394" s="223" t="s">
        <v>1032</v>
      </c>
      <c r="F1394" s="224"/>
      <c r="I1394" s="223" t="s">
        <v>96</v>
      </c>
      <c r="O1394" s="227"/>
    </row>
    <row r="1395" spans="1:15" s="223" customFormat="1" ht="30">
      <c r="A1395" s="248">
        <v>802222</v>
      </c>
      <c r="B1395" s="248" t="s">
        <v>498</v>
      </c>
      <c r="C1395" s="248" t="s">
        <v>320</v>
      </c>
      <c r="D1395" s="223" t="s">
        <v>1034</v>
      </c>
      <c r="F1395" s="224"/>
      <c r="I1395" s="223" t="s">
        <v>96</v>
      </c>
      <c r="O1395" s="227"/>
    </row>
    <row r="1396" spans="1:15" s="223" customFormat="1" ht="30">
      <c r="A1396" s="248">
        <v>802225</v>
      </c>
      <c r="B1396" s="248" t="s">
        <v>3095</v>
      </c>
      <c r="C1396" s="248" t="s">
        <v>101</v>
      </c>
      <c r="D1396" s="223" t="s">
        <v>1034</v>
      </c>
      <c r="F1396" s="224"/>
      <c r="I1396" s="223" t="s">
        <v>96</v>
      </c>
      <c r="O1396" s="232"/>
    </row>
    <row r="1397" spans="1:15" s="223" customFormat="1" ht="30">
      <c r="A1397" s="248">
        <v>802226</v>
      </c>
      <c r="B1397" s="248" t="s">
        <v>3096</v>
      </c>
      <c r="C1397" s="248" t="s">
        <v>95</v>
      </c>
      <c r="D1397" s="223" t="s">
        <v>3097</v>
      </c>
      <c r="F1397" s="224"/>
      <c r="I1397" s="223" t="s">
        <v>96</v>
      </c>
      <c r="O1397" s="227"/>
    </row>
    <row r="1398" spans="1:15" s="223" customFormat="1" ht="30">
      <c r="A1398" s="248">
        <v>802228</v>
      </c>
      <c r="B1398" s="248" t="s">
        <v>3098</v>
      </c>
      <c r="C1398" s="248" t="s">
        <v>115</v>
      </c>
      <c r="D1398" s="223" t="s">
        <v>3099</v>
      </c>
      <c r="F1398" s="224"/>
      <c r="I1398" s="223" t="s">
        <v>96</v>
      </c>
      <c r="O1398" s="227"/>
    </row>
    <row r="1399" spans="1:15" s="223" customFormat="1" ht="30">
      <c r="A1399" s="248">
        <v>802232</v>
      </c>
      <c r="B1399" s="248" t="s">
        <v>3100</v>
      </c>
      <c r="C1399" s="248" t="s">
        <v>183</v>
      </c>
      <c r="D1399" s="223" t="s">
        <v>1206</v>
      </c>
      <c r="F1399" s="224"/>
      <c r="I1399" s="223" t="s">
        <v>96</v>
      </c>
      <c r="O1399" s="227"/>
    </row>
    <row r="1400" spans="1:15" s="223" customFormat="1" ht="30">
      <c r="A1400" s="248">
        <v>802233</v>
      </c>
      <c r="B1400" s="248" t="s">
        <v>3101</v>
      </c>
      <c r="C1400" s="248" t="s">
        <v>228</v>
      </c>
      <c r="D1400" s="223" t="s">
        <v>1034</v>
      </c>
      <c r="F1400" s="224"/>
      <c r="I1400" s="223" t="s">
        <v>96</v>
      </c>
      <c r="O1400" s="227"/>
    </row>
    <row r="1401" spans="1:15" s="223" customFormat="1" ht="30">
      <c r="A1401" s="248">
        <v>802234</v>
      </c>
      <c r="B1401" s="248" t="s">
        <v>3102</v>
      </c>
      <c r="C1401" s="248" t="s">
        <v>126</v>
      </c>
      <c r="D1401" s="223" t="s">
        <v>3103</v>
      </c>
      <c r="F1401" s="224"/>
      <c r="I1401" s="223" t="s">
        <v>96</v>
      </c>
      <c r="O1401" s="227"/>
    </row>
    <row r="1402" spans="1:15" s="223" customFormat="1" ht="30">
      <c r="A1402" s="248">
        <v>802235</v>
      </c>
      <c r="B1402" s="248" t="s">
        <v>3104</v>
      </c>
      <c r="C1402" s="248" t="s">
        <v>624</v>
      </c>
      <c r="D1402" s="223" t="s">
        <v>1333</v>
      </c>
      <c r="F1402" s="224"/>
      <c r="I1402" s="223" t="s">
        <v>96</v>
      </c>
      <c r="O1402" s="227"/>
    </row>
    <row r="1403" spans="1:15" s="223" customFormat="1" ht="30">
      <c r="A1403" s="248">
        <v>802237</v>
      </c>
      <c r="B1403" s="248" t="s">
        <v>3105</v>
      </c>
      <c r="C1403" s="248" t="s">
        <v>113</v>
      </c>
      <c r="D1403" s="223" t="s">
        <v>1206</v>
      </c>
      <c r="F1403" s="224"/>
      <c r="I1403" s="223" t="s">
        <v>96</v>
      </c>
      <c r="O1403" s="227"/>
    </row>
    <row r="1404" spans="1:15" s="223" customFormat="1" ht="30">
      <c r="A1404" s="248">
        <v>802239</v>
      </c>
      <c r="B1404" s="248" t="s">
        <v>3106</v>
      </c>
      <c r="C1404" s="248" t="s">
        <v>323</v>
      </c>
      <c r="D1404" s="223" t="s">
        <v>1255</v>
      </c>
      <c r="F1404" s="224"/>
      <c r="I1404" s="223" t="s">
        <v>96</v>
      </c>
      <c r="O1404" s="227"/>
    </row>
    <row r="1405" spans="1:15" s="223" customFormat="1" ht="30">
      <c r="A1405" s="248">
        <v>802240</v>
      </c>
      <c r="B1405" s="248" t="s">
        <v>3107</v>
      </c>
      <c r="C1405" s="248" t="s">
        <v>3108</v>
      </c>
      <c r="D1405" s="223" t="s">
        <v>1531</v>
      </c>
      <c r="F1405" s="224"/>
      <c r="I1405" s="223" t="s">
        <v>96</v>
      </c>
      <c r="O1405" s="227"/>
    </row>
    <row r="1406" spans="1:15" s="223" customFormat="1" ht="30">
      <c r="A1406" s="248">
        <v>802241</v>
      </c>
      <c r="B1406" s="248" t="s">
        <v>3109</v>
      </c>
      <c r="C1406" s="248" t="s">
        <v>576</v>
      </c>
      <c r="D1406" s="223" t="s">
        <v>1034</v>
      </c>
      <c r="F1406" s="224"/>
      <c r="I1406" s="223" t="s">
        <v>96</v>
      </c>
      <c r="O1406" s="227"/>
    </row>
    <row r="1407" spans="1:15" s="223" customFormat="1" ht="30">
      <c r="A1407" s="248">
        <v>802242</v>
      </c>
      <c r="B1407" s="248" t="s">
        <v>503</v>
      </c>
      <c r="C1407" s="248" t="s">
        <v>111</v>
      </c>
      <c r="D1407" s="223" t="s">
        <v>1245</v>
      </c>
      <c r="F1407" s="224"/>
      <c r="I1407" s="223" t="s">
        <v>96</v>
      </c>
      <c r="O1407" s="227"/>
    </row>
    <row r="1408" spans="1:15" s="223" customFormat="1" ht="30">
      <c r="A1408" s="248">
        <v>802244</v>
      </c>
      <c r="B1408" s="248" t="s">
        <v>3110</v>
      </c>
      <c r="C1408" s="248" t="s">
        <v>106</v>
      </c>
      <c r="D1408" s="223" t="s">
        <v>1030</v>
      </c>
      <c r="F1408" s="224"/>
      <c r="I1408" s="223" t="s">
        <v>96</v>
      </c>
      <c r="O1408" s="227"/>
    </row>
    <row r="1409" spans="1:15" s="223" customFormat="1" ht="30">
      <c r="A1409" s="248">
        <v>802245</v>
      </c>
      <c r="B1409" s="248" t="s">
        <v>3111</v>
      </c>
      <c r="C1409" s="248" t="s">
        <v>3112</v>
      </c>
      <c r="D1409" s="223" t="s">
        <v>1059</v>
      </c>
      <c r="F1409" s="224"/>
      <c r="I1409" s="223" t="s">
        <v>96</v>
      </c>
      <c r="O1409" s="227"/>
    </row>
    <row r="1410" spans="1:15" s="223" customFormat="1" ht="30">
      <c r="A1410" s="248">
        <v>802247</v>
      </c>
      <c r="B1410" s="248" t="s">
        <v>3113</v>
      </c>
      <c r="C1410" s="248" t="s">
        <v>809</v>
      </c>
      <c r="D1410" s="223" t="s">
        <v>3114</v>
      </c>
      <c r="F1410" s="224"/>
      <c r="I1410" s="223" t="s">
        <v>96</v>
      </c>
      <c r="O1410" s="227"/>
    </row>
    <row r="1411" spans="1:15" s="223" customFormat="1" ht="33">
      <c r="A1411" s="248">
        <v>802249</v>
      </c>
      <c r="B1411" s="248" t="s">
        <v>3115</v>
      </c>
      <c r="C1411" s="248" t="s">
        <v>106</v>
      </c>
      <c r="D1411" s="223" t="s">
        <v>1012</v>
      </c>
      <c r="F1411" s="224"/>
      <c r="I1411" s="223" t="s">
        <v>96</v>
      </c>
      <c r="O1411" s="231"/>
    </row>
    <row r="1412" spans="1:15" s="223" customFormat="1" ht="30">
      <c r="A1412" s="248">
        <v>802250</v>
      </c>
      <c r="B1412" s="248" t="s">
        <v>3116</v>
      </c>
      <c r="C1412" s="248" t="s">
        <v>2024</v>
      </c>
      <c r="D1412" s="223" t="s">
        <v>1499</v>
      </c>
      <c r="F1412" s="224"/>
      <c r="I1412" s="223" t="s">
        <v>96</v>
      </c>
      <c r="K1412" s="235"/>
      <c r="L1412" s="235"/>
      <c r="O1412" s="227"/>
    </row>
    <row r="1413" spans="1:15" s="223" customFormat="1" ht="30">
      <c r="A1413" s="248">
        <v>802251</v>
      </c>
      <c r="B1413" s="248" t="s">
        <v>3117</v>
      </c>
      <c r="C1413" s="248" t="s">
        <v>211</v>
      </c>
      <c r="D1413" s="223" t="s">
        <v>1057</v>
      </c>
      <c r="F1413" s="224"/>
      <c r="I1413" s="223" t="s">
        <v>96</v>
      </c>
      <c r="K1413" s="235"/>
      <c r="L1413" s="235"/>
      <c r="O1413" s="227"/>
    </row>
    <row r="1414" spans="1:15" s="223" customFormat="1" ht="30">
      <c r="A1414" s="248">
        <v>802252</v>
      </c>
      <c r="B1414" s="248" t="s">
        <v>3118</v>
      </c>
      <c r="C1414" s="248" t="s">
        <v>106</v>
      </c>
      <c r="D1414" s="223" t="s">
        <v>3119</v>
      </c>
      <c r="F1414" s="224"/>
      <c r="I1414" s="223" t="s">
        <v>96</v>
      </c>
      <c r="O1414" s="227"/>
    </row>
    <row r="1415" spans="1:15" s="223" customFormat="1" ht="30">
      <c r="A1415" s="248">
        <v>802253</v>
      </c>
      <c r="B1415" s="248" t="s">
        <v>3120</v>
      </c>
      <c r="C1415" s="248" t="s">
        <v>242</v>
      </c>
      <c r="D1415" s="223" t="s">
        <v>1059</v>
      </c>
      <c r="F1415" s="224"/>
      <c r="I1415" s="223" t="s">
        <v>96</v>
      </c>
      <c r="O1415" s="227"/>
    </row>
    <row r="1416" spans="1:15" s="223" customFormat="1" ht="30">
      <c r="A1416" s="248">
        <v>802254</v>
      </c>
      <c r="B1416" s="248" t="s">
        <v>3121</v>
      </c>
      <c r="C1416" s="248" t="s">
        <v>295</v>
      </c>
      <c r="D1416" s="223" t="s">
        <v>787</v>
      </c>
      <c r="F1416" s="224"/>
      <c r="I1416" s="223" t="s">
        <v>96</v>
      </c>
      <c r="O1416" s="227"/>
    </row>
    <row r="1417" spans="1:15" s="223" customFormat="1" ht="30">
      <c r="A1417" s="248">
        <v>802257</v>
      </c>
      <c r="B1417" s="248" t="s">
        <v>3122</v>
      </c>
      <c r="C1417" s="248" t="s">
        <v>232</v>
      </c>
      <c r="D1417" s="223" t="s">
        <v>1368</v>
      </c>
      <c r="F1417" s="224"/>
      <c r="I1417" s="223" t="s">
        <v>96</v>
      </c>
      <c r="O1417" s="227"/>
    </row>
    <row r="1418" spans="1:15" s="223" customFormat="1" ht="30">
      <c r="A1418" s="248">
        <v>802258</v>
      </c>
      <c r="B1418" s="248" t="s">
        <v>3123</v>
      </c>
      <c r="C1418" s="248" t="s">
        <v>95</v>
      </c>
      <c r="D1418" s="223" t="s">
        <v>1726</v>
      </c>
      <c r="F1418" s="224"/>
      <c r="I1418" s="223" t="s">
        <v>96</v>
      </c>
      <c r="O1418" s="232"/>
    </row>
    <row r="1419" spans="1:15" s="223" customFormat="1" ht="30">
      <c r="A1419" s="248">
        <v>802260</v>
      </c>
      <c r="B1419" s="248" t="s">
        <v>3124</v>
      </c>
      <c r="C1419" s="248" t="s">
        <v>3125</v>
      </c>
      <c r="D1419" s="223" t="s">
        <v>1075</v>
      </c>
      <c r="F1419" s="224"/>
      <c r="I1419" s="223" t="s">
        <v>96</v>
      </c>
      <c r="O1419" s="227"/>
    </row>
    <row r="1420" spans="1:15" s="223" customFormat="1" ht="30">
      <c r="A1420" s="248">
        <v>802262</v>
      </c>
      <c r="B1420" s="248" t="s">
        <v>3126</v>
      </c>
      <c r="C1420" s="248" t="s">
        <v>109</v>
      </c>
      <c r="D1420" s="223" t="s">
        <v>1255</v>
      </c>
      <c r="F1420" s="224"/>
      <c r="I1420" s="223" t="s">
        <v>96</v>
      </c>
      <c r="O1420" s="227"/>
    </row>
    <row r="1421" spans="1:15" s="223" customFormat="1" ht="30">
      <c r="A1421" s="248">
        <v>802263</v>
      </c>
      <c r="B1421" s="248" t="s">
        <v>3127</v>
      </c>
      <c r="C1421" s="248" t="s">
        <v>106</v>
      </c>
      <c r="D1421" s="223" t="s">
        <v>2131</v>
      </c>
      <c r="F1421" s="224"/>
      <c r="I1421" s="223" t="s">
        <v>96</v>
      </c>
      <c r="O1421" s="227"/>
    </row>
    <row r="1422" spans="1:15" s="223" customFormat="1" ht="30">
      <c r="A1422" s="248">
        <v>802265</v>
      </c>
      <c r="B1422" s="248" t="s">
        <v>3128</v>
      </c>
      <c r="C1422" s="248" t="s">
        <v>206</v>
      </c>
      <c r="D1422" s="223" t="s">
        <v>1899</v>
      </c>
      <c r="F1422" s="224"/>
      <c r="I1422" s="223" t="s">
        <v>96</v>
      </c>
      <c r="O1422" s="227"/>
    </row>
    <row r="1423" spans="1:15" s="223" customFormat="1" ht="30">
      <c r="A1423" s="248">
        <v>802266</v>
      </c>
      <c r="B1423" s="248" t="s">
        <v>3129</v>
      </c>
      <c r="C1423" s="248" t="s">
        <v>414</v>
      </c>
      <c r="D1423" s="223" t="s">
        <v>3130</v>
      </c>
      <c r="F1423" s="224"/>
      <c r="I1423" s="223" t="s">
        <v>96</v>
      </c>
      <c r="O1423" s="227"/>
    </row>
    <row r="1424" spans="1:15" s="223" customFormat="1" ht="30">
      <c r="A1424" s="248">
        <v>802267</v>
      </c>
      <c r="B1424" s="248" t="s">
        <v>3131</v>
      </c>
      <c r="C1424" s="248" t="s">
        <v>164</v>
      </c>
      <c r="D1424" s="223" t="s">
        <v>1726</v>
      </c>
      <c r="F1424" s="224"/>
      <c r="I1424" s="223" t="s">
        <v>96</v>
      </c>
      <c r="O1424" s="227"/>
    </row>
    <row r="1425" spans="1:15" s="223" customFormat="1" ht="30">
      <c r="A1425" s="248">
        <v>802270</v>
      </c>
      <c r="B1425" s="248" t="s">
        <v>3132</v>
      </c>
      <c r="C1425" s="248" t="s">
        <v>3133</v>
      </c>
      <c r="D1425" s="223" t="s">
        <v>3134</v>
      </c>
      <c r="F1425" s="224"/>
      <c r="I1425" s="223" t="s">
        <v>96</v>
      </c>
      <c r="O1425" s="227"/>
    </row>
    <row r="1426" spans="1:15" s="223" customFormat="1" ht="30">
      <c r="A1426" s="248">
        <v>802271</v>
      </c>
      <c r="B1426" s="248" t="s">
        <v>3135</v>
      </c>
      <c r="C1426" s="248" t="s">
        <v>257</v>
      </c>
      <c r="D1426" s="223" t="s">
        <v>3136</v>
      </c>
      <c r="F1426" s="224"/>
      <c r="I1426" s="223" t="s">
        <v>96</v>
      </c>
      <c r="O1426" s="227"/>
    </row>
    <row r="1427" spans="1:15" s="223" customFormat="1" ht="30">
      <c r="A1427" s="248">
        <v>802272</v>
      </c>
      <c r="B1427" s="248" t="s">
        <v>3137</v>
      </c>
      <c r="C1427" s="248" t="s">
        <v>163</v>
      </c>
      <c r="D1427" s="223" t="s">
        <v>3138</v>
      </c>
      <c r="F1427" s="224"/>
      <c r="I1427" s="223" t="s">
        <v>96</v>
      </c>
      <c r="O1427" s="227"/>
    </row>
    <row r="1428" spans="1:15" s="223" customFormat="1" ht="30">
      <c r="A1428" s="248">
        <v>802273</v>
      </c>
      <c r="B1428" s="248" t="s">
        <v>3139</v>
      </c>
      <c r="C1428" s="248" t="s">
        <v>749</v>
      </c>
      <c r="D1428" s="223" t="s">
        <v>1152</v>
      </c>
      <c r="F1428" s="224"/>
      <c r="I1428" s="223" t="s">
        <v>96</v>
      </c>
      <c r="K1428" s="235"/>
      <c r="L1428" s="235"/>
      <c r="O1428" s="227"/>
    </row>
    <row r="1429" spans="1:15" s="223" customFormat="1" ht="30">
      <c r="A1429" s="248">
        <v>802275</v>
      </c>
      <c r="B1429" s="248" t="s">
        <v>3140</v>
      </c>
      <c r="C1429" s="248" t="s">
        <v>148</v>
      </c>
      <c r="D1429" s="223" t="s">
        <v>1026</v>
      </c>
      <c r="F1429" s="224"/>
      <c r="I1429" s="223" t="s">
        <v>96</v>
      </c>
      <c r="O1429" s="227"/>
    </row>
    <row r="1430" spans="1:15" s="223" customFormat="1" ht="30">
      <c r="A1430" s="248">
        <v>802276</v>
      </c>
      <c r="B1430" s="248" t="s">
        <v>3141</v>
      </c>
      <c r="C1430" s="248" t="s">
        <v>335</v>
      </c>
      <c r="D1430" s="223" t="s">
        <v>2171</v>
      </c>
      <c r="F1430" s="224"/>
      <c r="I1430" s="223" t="s">
        <v>96</v>
      </c>
      <c r="O1430" s="227"/>
    </row>
    <row r="1431" spans="1:15" s="223" customFormat="1" ht="30">
      <c r="A1431" s="248">
        <v>802277</v>
      </c>
      <c r="B1431" s="248" t="s">
        <v>3142</v>
      </c>
      <c r="C1431" s="248" t="s">
        <v>244</v>
      </c>
      <c r="D1431" s="223" t="s">
        <v>1018</v>
      </c>
      <c r="F1431" s="224"/>
      <c r="I1431" s="223" t="s">
        <v>96</v>
      </c>
      <c r="O1431" s="227"/>
    </row>
    <row r="1432" spans="1:15" s="223" customFormat="1" ht="30">
      <c r="A1432" s="248">
        <v>802278</v>
      </c>
      <c r="B1432" s="248" t="s">
        <v>3143</v>
      </c>
      <c r="C1432" s="248" t="s">
        <v>3144</v>
      </c>
      <c r="D1432" s="223" t="s">
        <v>1070</v>
      </c>
      <c r="F1432" s="224"/>
      <c r="I1432" s="223" t="s">
        <v>96</v>
      </c>
      <c r="O1432" s="227"/>
    </row>
    <row r="1433" spans="1:15" s="223" customFormat="1" ht="27">
      <c r="A1433" s="248">
        <v>802279</v>
      </c>
      <c r="B1433" s="248" t="s">
        <v>3145</v>
      </c>
      <c r="C1433" s="248" t="s">
        <v>551</v>
      </c>
      <c r="D1433" s="223" t="s">
        <v>1231</v>
      </c>
      <c r="F1433" s="224"/>
      <c r="I1433" s="223" t="s">
        <v>96</v>
      </c>
      <c r="O1433" s="236"/>
    </row>
    <row r="1434" spans="1:15" s="223" customFormat="1" ht="30">
      <c r="A1434" s="248">
        <v>802287</v>
      </c>
      <c r="B1434" s="248" t="s">
        <v>783</v>
      </c>
      <c r="C1434" s="248" t="s">
        <v>168</v>
      </c>
      <c r="D1434" s="223" t="s">
        <v>1200</v>
      </c>
      <c r="F1434" s="224"/>
      <c r="I1434" s="223" t="s">
        <v>96</v>
      </c>
      <c r="O1434" s="227"/>
    </row>
    <row r="1435" spans="1:15" s="223" customFormat="1" ht="33.75">
      <c r="A1435" s="248">
        <v>802288</v>
      </c>
      <c r="B1435" s="248" t="s">
        <v>3146</v>
      </c>
      <c r="C1435" s="248" t="s">
        <v>206</v>
      </c>
      <c r="D1435" s="223" t="s">
        <v>1687</v>
      </c>
      <c r="F1435" s="224"/>
      <c r="I1435" s="223" t="s">
        <v>96</v>
      </c>
      <c r="O1435" s="228"/>
    </row>
    <row r="1436" spans="1:15" s="223" customFormat="1" ht="30">
      <c r="A1436" s="248">
        <v>802289</v>
      </c>
      <c r="B1436" s="248" t="s">
        <v>3147</v>
      </c>
      <c r="C1436" s="248" t="s">
        <v>378</v>
      </c>
      <c r="D1436" s="223" t="s">
        <v>1012</v>
      </c>
      <c r="F1436" s="224"/>
      <c r="I1436" s="223" t="s">
        <v>96</v>
      </c>
      <c r="O1436" s="227"/>
    </row>
    <row r="1437" spans="1:15" s="223" customFormat="1" ht="30">
      <c r="A1437" s="248">
        <v>802290</v>
      </c>
      <c r="B1437" s="248" t="s">
        <v>3148</v>
      </c>
      <c r="C1437" s="248" t="s">
        <v>3149</v>
      </c>
      <c r="D1437" s="223" t="s">
        <v>3150</v>
      </c>
      <c r="F1437" s="224"/>
      <c r="I1437" s="223" t="s">
        <v>96</v>
      </c>
      <c r="O1437" s="227"/>
    </row>
    <row r="1438" spans="1:15" s="223" customFormat="1" ht="30">
      <c r="A1438" s="248">
        <v>802291</v>
      </c>
      <c r="B1438" s="248" t="s">
        <v>3151</v>
      </c>
      <c r="C1438" s="248" t="s">
        <v>3152</v>
      </c>
      <c r="D1438" s="223" t="s">
        <v>1137</v>
      </c>
      <c r="F1438" s="224"/>
      <c r="I1438" s="223" t="s">
        <v>96</v>
      </c>
      <c r="O1438" s="227"/>
    </row>
    <row r="1439" spans="1:15" s="223" customFormat="1" ht="30">
      <c r="A1439" s="248">
        <v>802293</v>
      </c>
      <c r="B1439" s="248" t="s">
        <v>3153</v>
      </c>
      <c r="C1439" s="248" t="s">
        <v>168</v>
      </c>
      <c r="D1439" s="223" t="s">
        <v>2559</v>
      </c>
      <c r="F1439" s="224"/>
      <c r="I1439" s="223" t="s">
        <v>96</v>
      </c>
      <c r="O1439" s="227"/>
    </row>
    <row r="1440" spans="1:15" s="223" customFormat="1" ht="30">
      <c r="A1440" s="248">
        <v>802294</v>
      </c>
      <c r="B1440" s="248" t="s">
        <v>3154</v>
      </c>
      <c r="C1440" s="248" t="s">
        <v>140</v>
      </c>
      <c r="D1440" s="223" t="s">
        <v>1066</v>
      </c>
      <c r="F1440" s="224"/>
      <c r="I1440" s="223" t="s">
        <v>96</v>
      </c>
      <c r="O1440" s="227"/>
    </row>
    <row r="1441" spans="1:15" s="223" customFormat="1" ht="30">
      <c r="A1441" s="248">
        <v>802295</v>
      </c>
      <c r="B1441" s="248" t="s">
        <v>3155</v>
      </c>
      <c r="C1441" s="248" t="s">
        <v>95</v>
      </c>
      <c r="D1441" s="223" t="s">
        <v>2131</v>
      </c>
      <c r="F1441" s="224"/>
      <c r="I1441" s="223" t="s">
        <v>96</v>
      </c>
      <c r="O1441" s="227"/>
    </row>
    <row r="1442" spans="1:15" s="223" customFormat="1" ht="30">
      <c r="A1442" s="248">
        <v>802296</v>
      </c>
      <c r="B1442" s="248" t="s">
        <v>3156</v>
      </c>
      <c r="C1442" s="248" t="s">
        <v>301</v>
      </c>
      <c r="D1442" s="223" t="s">
        <v>1358</v>
      </c>
      <c r="F1442" s="224"/>
      <c r="I1442" s="223" t="s">
        <v>96</v>
      </c>
      <c r="O1442" s="227"/>
    </row>
    <row r="1443" spans="1:15" s="223" customFormat="1" ht="30">
      <c r="A1443" s="248">
        <v>802297</v>
      </c>
      <c r="B1443" s="248" t="s">
        <v>3157</v>
      </c>
      <c r="C1443" s="248" t="s">
        <v>742</v>
      </c>
      <c r="D1443" s="223" t="s">
        <v>3158</v>
      </c>
      <c r="F1443" s="224"/>
      <c r="I1443" s="223" t="s">
        <v>96</v>
      </c>
      <c r="K1443" s="235"/>
      <c r="L1443" s="235"/>
      <c r="O1443" s="227"/>
    </row>
    <row r="1444" spans="1:15" s="223" customFormat="1" ht="30">
      <c r="A1444" s="248">
        <v>802298</v>
      </c>
      <c r="B1444" s="248" t="s">
        <v>3159</v>
      </c>
      <c r="C1444" s="248" t="s">
        <v>433</v>
      </c>
      <c r="D1444" s="223" t="s">
        <v>1059</v>
      </c>
      <c r="F1444" s="224"/>
      <c r="I1444" s="223" t="s">
        <v>96</v>
      </c>
      <c r="O1444" s="227"/>
    </row>
    <row r="1445" spans="1:15" s="223" customFormat="1" ht="30">
      <c r="A1445" s="248">
        <v>802300</v>
      </c>
      <c r="B1445" s="248" t="s">
        <v>3160</v>
      </c>
      <c r="C1445" s="248" t="s">
        <v>90</v>
      </c>
      <c r="D1445" s="223" t="s">
        <v>1018</v>
      </c>
      <c r="F1445" s="224"/>
      <c r="I1445" s="223" t="s">
        <v>96</v>
      </c>
      <c r="O1445" s="227"/>
    </row>
    <row r="1446" spans="1:15" s="223" customFormat="1" ht="30">
      <c r="A1446" s="248">
        <v>802302</v>
      </c>
      <c r="B1446" s="248" t="s">
        <v>3161</v>
      </c>
      <c r="C1446" s="248" t="s">
        <v>189</v>
      </c>
      <c r="D1446" s="223" t="s">
        <v>1206</v>
      </c>
      <c r="F1446" s="224"/>
      <c r="I1446" s="223" t="s">
        <v>96</v>
      </c>
      <c r="O1446" s="232"/>
    </row>
    <row r="1447" spans="1:15" s="223" customFormat="1" ht="30">
      <c r="A1447" s="248">
        <v>802303</v>
      </c>
      <c r="B1447" s="248" t="s">
        <v>3162</v>
      </c>
      <c r="C1447" s="248" t="s">
        <v>331</v>
      </c>
      <c r="D1447" s="223" t="s">
        <v>3163</v>
      </c>
      <c r="F1447" s="224"/>
      <c r="I1447" s="223" t="s">
        <v>96</v>
      </c>
      <c r="O1447" s="227"/>
    </row>
    <row r="1448" spans="1:15" s="223" customFormat="1" ht="30">
      <c r="A1448" s="248">
        <v>802304</v>
      </c>
      <c r="B1448" s="248" t="s">
        <v>3164</v>
      </c>
      <c r="C1448" s="248" t="s">
        <v>103</v>
      </c>
      <c r="D1448" s="223" t="s">
        <v>1350</v>
      </c>
      <c r="F1448" s="224"/>
      <c r="I1448" s="223" t="s">
        <v>96</v>
      </c>
      <c r="O1448" s="227"/>
    </row>
    <row r="1449" spans="1:15" s="223" customFormat="1" ht="30">
      <c r="A1449" s="248">
        <v>802305</v>
      </c>
      <c r="B1449" s="248" t="s">
        <v>3165</v>
      </c>
      <c r="C1449" s="248" t="s">
        <v>628</v>
      </c>
      <c r="D1449" s="223" t="s">
        <v>2138</v>
      </c>
      <c r="F1449" s="224"/>
      <c r="I1449" s="223" t="s">
        <v>96</v>
      </c>
      <c r="O1449" s="227"/>
    </row>
    <row r="1450" spans="1:15" s="223" customFormat="1" ht="30">
      <c r="A1450" s="248">
        <v>802307</v>
      </c>
      <c r="B1450" s="248" t="s">
        <v>3166</v>
      </c>
      <c r="C1450" s="248" t="s">
        <v>352</v>
      </c>
      <c r="D1450" s="223" t="s">
        <v>1350</v>
      </c>
      <c r="F1450" s="224"/>
      <c r="I1450" s="223" t="s">
        <v>96</v>
      </c>
      <c r="K1450" s="235"/>
      <c r="L1450" s="235"/>
      <c r="O1450" s="227"/>
    </row>
    <row r="1451" spans="1:15" s="223" customFormat="1" ht="30">
      <c r="A1451" s="248">
        <v>802309</v>
      </c>
      <c r="B1451" s="248" t="s">
        <v>3167</v>
      </c>
      <c r="C1451" s="248" t="s">
        <v>389</v>
      </c>
      <c r="D1451" s="223" t="s">
        <v>1215</v>
      </c>
      <c r="F1451" s="224"/>
      <c r="I1451" s="223" t="s">
        <v>96</v>
      </c>
      <c r="O1451" s="227"/>
    </row>
    <row r="1452" spans="1:15" s="223" customFormat="1" ht="30">
      <c r="A1452" s="248">
        <v>802310</v>
      </c>
      <c r="B1452" s="248" t="s">
        <v>677</v>
      </c>
      <c r="C1452" s="248" t="s">
        <v>156</v>
      </c>
      <c r="D1452" s="223" t="s">
        <v>1453</v>
      </c>
      <c r="F1452" s="224"/>
      <c r="I1452" s="223" t="s">
        <v>96</v>
      </c>
      <c r="O1452" s="232"/>
    </row>
    <row r="1453" spans="1:15" s="223" customFormat="1" ht="30">
      <c r="A1453" s="248">
        <v>802311</v>
      </c>
      <c r="B1453" s="248" t="s">
        <v>3168</v>
      </c>
      <c r="C1453" s="248" t="s">
        <v>113</v>
      </c>
      <c r="D1453" s="223" t="s">
        <v>1039</v>
      </c>
      <c r="F1453" s="224"/>
      <c r="I1453" s="223" t="s">
        <v>96</v>
      </c>
      <c r="O1453" s="227"/>
    </row>
    <row r="1454" spans="1:15" s="223" customFormat="1" ht="30">
      <c r="A1454" s="248">
        <v>802312</v>
      </c>
      <c r="B1454" s="248" t="s">
        <v>3169</v>
      </c>
      <c r="C1454" s="248" t="s">
        <v>101</v>
      </c>
      <c r="D1454" s="223" t="s">
        <v>1034</v>
      </c>
      <c r="F1454" s="224"/>
      <c r="I1454" s="223" t="s">
        <v>96</v>
      </c>
      <c r="O1454" s="227"/>
    </row>
    <row r="1455" spans="1:15" s="223" customFormat="1" ht="30">
      <c r="A1455" s="248">
        <v>802314</v>
      </c>
      <c r="B1455" s="248" t="s">
        <v>3170</v>
      </c>
      <c r="C1455" s="248" t="s">
        <v>531</v>
      </c>
      <c r="D1455" s="223" t="s">
        <v>816</v>
      </c>
      <c r="F1455" s="224"/>
      <c r="I1455" s="223" t="s">
        <v>96</v>
      </c>
      <c r="O1455" s="227"/>
    </row>
    <row r="1456" spans="1:15" s="223" customFormat="1" ht="30">
      <c r="A1456" s="248">
        <v>802315</v>
      </c>
      <c r="B1456" s="248" t="s">
        <v>3171</v>
      </c>
      <c r="C1456" s="248" t="s">
        <v>393</v>
      </c>
      <c r="D1456" s="223" t="s">
        <v>3172</v>
      </c>
      <c r="F1456" s="224"/>
      <c r="I1456" s="223" t="s">
        <v>96</v>
      </c>
      <c r="O1456" s="227"/>
    </row>
    <row r="1457" spans="1:15" s="223" customFormat="1" ht="30">
      <c r="A1457" s="248">
        <v>802316</v>
      </c>
      <c r="B1457" s="248" t="s">
        <v>3173</v>
      </c>
      <c r="C1457" s="248" t="s">
        <v>290</v>
      </c>
      <c r="D1457" s="223" t="s">
        <v>1012</v>
      </c>
      <c r="F1457" s="224"/>
      <c r="I1457" s="223" t="s">
        <v>96</v>
      </c>
      <c r="O1457" s="227"/>
    </row>
    <row r="1458" spans="1:15" s="223" customFormat="1" ht="30">
      <c r="A1458" s="248">
        <v>802317</v>
      </c>
      <c r="B1458" s="248" t="s">
        <v>3174</v>
      </c>
      <c r="C1458" s="248" t="s">
        <v>119</v>
      </c>
      <c r="D1458" s="223" t="s">
        <v>2358</v>
      </c>
      <c r="F1458" s="224"/>
      <c r="I1458" s="223" t="s">
        <v>96</v>
      </c>
      <c r="O1458" s="227"/>
    </row>
    <row r="1459" spans="1:15" s="223" customFormat="1" ht="30">
      <c r="A1459" s="248">
        <v>802318</v>
      </c>
      <c r="B1459" s="248" t="s">
        <v>3175</v>
      </c>
      <c r="C1459" s="248" t="s">
        <v>196</v>
      </c>
      <c r="D1459" s="223" t="s">
        <v>3176</v>
      </c>
      <c r="F1459" s="224"/>
      <c r="I1459" s="223" t="s">
        <v>96</v>
      </c>
      <c r="O1459" s="227"/>
    </row>
    <row r="1460" spans="1:15" s="223" customFormat="1" ht="30">
      <c r="A1460" s="248">
        <v>802320</v>
      </c>
      <c r="B1460" s="248" t="s">
        <v>1671</v>
      </c>
      <c r="C1460" s="248" t="s">
        <v>3177</v>
      </c>
      <c r="D1460" s="223" t="s">
        <v>3178</v>
      </c>
      <c r="F1460" s="224"/>
      <c r="I1460" s="223" t="s">
        <v>96</v>
      </c>
      <c r="O1460" s="227"/>
    </row>
    <row r="1461" spans="1:15" s="223" customFormat="1" ht="33">
      <c r="A1461" s="248">
        <v>802322</v>
      </c>
      <c r="B1461" s="248" t="s">
        <v>3179</v>
      </c>
      <c r="C1461" s="248" t="s">
        <v>154</v>
      </c>
      <c r="D1461" s="223" t="s">
        <v>1057</v>
      </c>
      <c r="F1461" s="224"/>
      <c r="I1461" s="223" t="s">
        <v>96</v>
      </c>
      <c r="O1461" s="231"/>
    </row>
    <row r="1462" spans="1:15" s="223" customFormat="1" ht="30">
      <c r="A1462" s="248">
        <v>802324</v>
      </c>
      <c r="B1462" s="248" t="s">
        <v>3180</v>
      </c>
      <c r="C1462" s="248" t="s">
        <v>438</v>
      </c>
      <c r="D1462" s="223" t="s">
        <v>1066</v>
      </c>
      <c r="F1462" s="224"/>
      <c r="I1462" s="223" t="s">
        <v>96</v>
      </c>
      <c r="O1462" s="227"/>
    </row>
    <row r="1463" spans="1:15" s="223" customFormat="1" ht="30">
      <c r="A1463" s="248">
        <v>802325</v>
      </c>
      <c r="B1463" s="248" t="s">
        <v>3181</v>
      </c>
      <c r="C1463" s="248" t="s">
        <v>164</v>
      </c>
      <c r="D1463" s="223" t="s">
        <v>1170</v>
      </c>
      <c r="F1463" s="224"/>
      <c r="I1463" s="223" t="s">
        <v>96</v>
      </c>
      <c r="O1463" s="232"/>
    </row>
    <row r="1464" spans="1:15" s="223" customFormat="1" ht="30">
      <c r="A1464" s="248">
        <v>802326</v>
      </c>
      <c r="B1464" s="248" t="s">
        <v>3182</v>
      </c>
      <c r="C1464" s="248" t="s">
        <v>113</v>
      </c>
      <c r="D1464" s="223" t="s">
        <v>2632</v>
      </c>
      <c r="F1464" s="224"/>
      <c r="I1464" s="223" t="s">
        <v>96</v>
      </c>
      <c r="O1464" s="227"/>
    </row>
    <row r="1465" spans="1:15" s="223" customFormat="1" ht="30">
      <c r="A1465" s="248">
        <v>802327</v>
      </c>
      <c r="B1465" s="248" t="s">
        <v>180</v>
      </c>
      <c r="C1465" s="248" t="s">
        <v>214</v>
      </c>
      <c r="D1465" s="223" t="s">
        <v>1012</v>
      </c>
      <c r="F1465" s="224"/>
      <c r="I1465" s="223" t="s">
        <v>96</v>
      </c>
      <c r="K1465" s="235"/>
      <c r="L1465" s="235"/>
      <c r="O1465" s="227"/>
    </row>
    <row r="1466" spans="1:15" s="223" customFormat="1" ht="30">
      <c r="A1466" s="248">
        <v>802328</v>
      </c>
      <c r="B1466" s="248" t="s">
        <v>3183</v>
      </c>
      <c r="C1466" s="248" t="s">
        <v>742</v>
      </c>
      <c r="D1466" s="223" t="s">
        <v>3184</v>
      </c>
      <c r="F1466" s="224"/>
      <c r="I1466" s="223" t="s">
        <v>96</v>
      </c>
      <c r="O1466" s="227"/>
    </row>
    <row r="1467" spans="1:15" s="223" customFormat="1" ht="30">
      <c r="A1467" s="248">
        <v>802331</v>
      </c>
      <c r="B1467" s="248" t="s">
        <v>3185</v>
      </c>
      <c r="C1467" s="248" t="s">
        <v>1853</v>
      </c>
      <c r="D1467" s="223" t="s">
        <v>3186</v>
      </c>
      <c r="F1467" s="224"/>
      <c r="I1467" s="223" t="s">
        <v>96</v>
      </c>
      <c r="O1467" s="227"/>
    </row>
    <row r="1468" spans="1:15" s="223" customFormat="1" ht="30">
      <c r="A1468" s="248">
        <v>802332</v>
      </c>
      <c r="B1468" s="248" t="s">
        <v>3187</v>
      </c>
      <c r="C1468" s="248" t="s">
        <v>463</v>
      </c>
      <c r="D1468" s="223" t="s">
        <v>1018</v>
      </c>
      <c r="F1468" s="224"/>
      <c r="I1468" s="223" t="s">
        <v>96</v>
      </c>
      <c r="O1468" s="227"/>
    </row>
    <row r="1469" spans="1:15" s="223" customFormat="1" ht="30">
      <c r="A1469" s="248">
        <v>802333</v>
      </c>
      <c r="B1469" s="248" t="s">
        <v>3188</v>
      </c>
      <c r="C1469" s="248" t="s">
        <v>162</v>
      </c>
      <c r="D1469" s="223" t="s">
        <v>1034</v>
      </c>
      <c r="F1469" s="224"/>
      <c r="I1469" s="223" t="s">
        <v>96</v>
      </c>
      <c r="O1469" s="227"/>
    </row>
    <row r="1470" spans="1:15" s="223" customFormat="1" ht="30">
      <c r="A1470" s="248">
        <v>802334</v>
      </c>
      <c r="B1470" s="248" t="s">
        <v>515</v>
      </c>
      <c r="C1470" s="248" t="s">
        <v>206</v>
      </c>
      <c r="D1470" s="223" t="s">
        <v>787</v>
      </c>
      <c r="F1470" s="224"/>
      <c r="I1470" s="223" t="s">
        <v>96</v>
      </c>
      <c r="O1470" s="227"/>
    </row>
    <row r="1471" spans="1:15" s="223" customFormat="1" ht="30">
      <c r="A1471" s="248">
        <v>802335</v>
      </c>
      <c r="B1471" s="248" t="s">
        <v>3189</v>
      </c>
      <c r="C1471" s="248" t="s">
        <v>226</v>
      </c>
      <c r="D1471" s="223" t="s">
        <v>1368</v>
      </c>
      <c r="F1471" s="224"/>
      <c r="I1471" s="223" t="s">
        <v>96</v>
      </c>
      <c r="O1471" s="227"/>
    </row>
    <row r="1472" spans="1:15" s="223" customFormat="1" ht="30">
      <c r="A1472" s="248">
        <v>802337</v>
      </c>
      <c r="B1472" s="248" t="s">
        <v>3190</v>
      </c>
      <c r="C1472" s="248" t="s">
        <v>194</v>
      </c>
      <c r="D1472" s="223" t="s">
        <v>204</v>
      </c>
      <c r="F1472" s="224"/>
      <c r="I1472" s="223" t="s">
        <v>96</v>
      </c>
      <c r="O1472" s="227"/>
    </row>
    <row r="1473" spans="1:15" s="223" customFormat="1" ht="30">
      <c r="A1473" s="248">
        <v>802338</v>
      </c>
      <c r="B1473" s="248" t="s">
        <v>3191</v>
      </c>
      <c r="C1473" s="248" t="s">
        <v>129</v>
      </c>
      <c r="D1473" s="223" t="s">
        <v>2510</v>
      </c>
      <c r="F1473" s="224"/>
      <c r="I1473" s="223" t="s">
        <v>96</v>
      </c>
      <c r="O1473" s="227"/>
    </row>
    <row r="1474" spans="1:15" s="223" customFormat="1" ht="30">
      <c r="A1474" s="248">
        <v>802339</v>
      </c>
      <c r="B1474" s="248" t="s">
        <v>3192</v>
      </c>
      <c r="C1474" s="248" t="s">
        <v>713</v>
      </c>
      <c r="D1474" s="223" t="s">
        <v>1939</v>
      </c>
      <c r="F1474" s="224"/>
      <c r="I1474" s="223" t="s">
        <v>96</v>
      </c>
      <c r="O1474" s="227"/>
    </row>
    <row r="1475" spans="1:15" s="223" customFormat="1" ht="30">
      <c r="A1475" s="248">
        <v>802340</v>
      </c>
      <c r="B1475" s="248" t="s">
        <v>3193</v>
      </c>
      <c r="C1475" s="248" t="s">
        <v>183</v>
      </c>
      <c r="D1475" s="223" t="s">
        <v>1470</v>
      </c>
      <c r="F1475" s="224"/>
      <c r="I1475" s="223" t="s">
        <v>96</v>
      </c>
      <c r="O1475" s="227"/>
    </row>
    <row r="1476" spans="1:15" s="223" customFormat="1" ht="30">
      <c r="A1476" s="248">
        <v>802342</v>
      </c>
      <c r="B1476" s="248" t="s">
        <v>3194</v>
      </c>
      <c r="C1476" s="248" t="s">
        <v>295</v>
      </c>
      <c r="D1476" s="223" t="s">
        <v>3195</v>
      </c>
      <c r="F1476" s="224"/>
      <c r="I1476" s="223" t="s">
        <v>96</v>
      </c>
      <c r="O1476" s="227"/>
    </row>
    <row r="1477" spans="1:15" s="223" customFormat="1" ht="30">
      <c r="A1477" s="248">
        <v>802343</v>
      </c>
      <c r="B1477" s="248" t="s">
        <v>3196</v>
      </c>
      <c r="C1477" s="248" t="s">
        <v>3197</v>
      </c>
      <c r="D1477" s="223" t="s">
        <v>1749</v>
      </c>
      <c r="F1477" s="224"/>
      <c r="I1477" s="223" t="s">
        <v>96</v>
      </c>
      <c r="O1477" s="227"/>
    </row>
    <row r="1478" spans="1:15" s="223" customFormat="1" ht="30">
      <c r="A1478" s="248">
        <v>802345</v>
      </c>
      <c r="B1478" s="248" t="s">
        <v>3198</v>
      </c>
      <c r="C1478" s="248" t="s">
        <v>1980</v>
      </c>
      <c r="D1478" s="223" t="s">
        <v>1373</v>
      </c>
      <c r="F1478" s="224"/>
      <c r="I1478" s="223" t="s">
        <v>96</v>
      </c>
      <c r="O1478" s="227"/>
    </row>
    <row r="1479" spans="1:15" s="223" customFormat="1" ht="30">
      <c r="A1479" s="248">
        <v>802346</v>
      </c>
      <c r="B1479" s="248" t="s">
        <v>3199</v>
      </c>
      <c r="C1479" s="248" t="s">
        <v>274</v>
      </c>
      <c r="D1479" s="223" t="s">
        <v>601</v>
      </c>
      <c r="F1479" s="224"/>
      <c r="I1479" s="223" t="s">
        <v>96</v>
      </c>
      <c r="O1479" s="227"/>
    </row>
    <row r="1480" spans="1:15" s="223" customFormat="1" ht="30">
      <c r="A1480" s="248">
        <v>802348</v>
      </c>
      <c r="B1480" s="248" t="s">
        <v>3200</v>
      </c>
      <c r="C1480" s="248" t="s">
        <v>405</v>
      </c>
      <c r="D1480" s="223" t="s">
        <v>1321</v>
      </c>
      <c r="F1480" s="224"/>
      <c r="I1480" s="223" t="s">
        <v>96</v>
      </c>
      <c r="O1480" s="227"/>
    </row>
    <row r="1481" spans="1:15" s="223" customFormat="1" ht="33">
      <c r="A1481" s="248">
        <v>802349</v>
      </c>
      <c r="B1481" s="248" t="s">
        <v>3201</v>
      </c>
      <c r="C1481" s="248" t="s">
        <v>3202</v>
      </c>
      <c r="D1481" s="223" t="s">
        <v>1018</v>
      </c>
      <c r="F1481" s="224"/>
      <c r="I1481" s="223" t="s">
        <v>96</v>
      </c>
      <c r="O1481" s="231"/>
    </row>
    <row r="1482" spans="1:15" s="223" customFormat="1" ht="30">
      <c r="A1482" s="248">
        <v>802350</v>
      </c>
      <c r="B1482" s="248" t="s">
        <v>3203</v>
      </c>
      <c r="C1482" s="248" t="s">
        <v>167</v>
      </c>
      <c r="D1482" s="223" t="s">
        <v>1314</v>
      </c>
      <c r="F1482" s="224"/>
      <c r="I1482" s="223" t="s">
        <v>96</v>
      </c>
      <c r="O1482" s="227"/>
    </row>
    <row r="1483" spans="1:15" s="223" customFormat="1" ht="30">
      <c r="A1483" s="248">
        <v>802351</v>
      </c>
      <c r="B1483" s="248" t="s">
        <v>3204</v>
      </c>
      <c r="C1483" s="248" t="s">
        <v>109</v>
      </c>
      <c r="D1483" s="223" t="s">
        <v>3205</v>
      </c>
      <c r="F1483" s="224"/>
      <c r="I1483" s="223" t="s">
        <v>96</v>
      </c>
      <c r="O1483" s="227"/>
    </row>
    <row r="1484" spans="1:15" s="223" customFormat="1" ht="30">
      <c r="A1484" s="248">
        <v>802352</v>
      </c>
      <c r="B1484" s="248" t="s">
        <v>122</v>
      </c>
      <c r="C1484" s="248" t="s">
        <v>875</v>
      </c>
      <c r="D1484" s="223" t="s">
        <v>2045</v>
      </c>
      <c r="F1484" s="224"/>
      <c r="I1484" s="223" t="s">
        <v>96</v>
      </c>
      <c r="O1484" s="227"/>
    </row>
    <row r="1485" spans="1:15" s="223" customFormat="1" ht="30">
      <c r="A1485" s="248">
        <v>802355</v>
      </c>
      <c r="B1485" s="248" t="s">
        <v>3206</v>
      </c>
      <c r="C1485" s="248" t="s">
        <v>462</v>
      </c>
      <c r="D1485" s="223" t="s">
        <v>1295</v>
      </c>
      <c r="F1485" s="224"/>
      <c r="I1485" s="223" t="s">
        <v>96</v>
      </c>
      <c r="O1485" s="227"/>
    </row>
    <row r="1486" spans="1:15" s="223" customFormat="1" ht="30">
      <c r="A1486" s="248">
        <v>802356</v>
      </c>
      <c r="B1486" s="248" t="s">
        <v>3207</v>
      </c>
      <c r="C1486" s="248" t="s">
        <v>140</v>
      </c>
      <c r="D1486" s="223" t="s">
        <v>1735</v>
      </c>
      <c r="F1486" s="224"/>
      <c r="I1486" s="223" t="s">
        <v>96</v>
      </c>
      <c r="O1486" s="227"/>
    </row>
    <row r="1487" spans="1:15" s="223" customFormat="1" ht="30">
      <c r="A1487" s="248">
        <v>802357</v>
      </c>
      <c r="B1487" s="248" t="s">
        <v>3208</v>
      </c>
      <c r="C1487" s="248" t="s">
        <v>3209</v>
      </c>
      <c r="D1487" s="223" t="s">
        <v>2600</v>
      </c>
      <c r="F1487" s="224"/>
      <c r="I1487" s="223" t="s">
        <v>96</v>
      </c>
      <c r="O1487" s="227"/>
    </row>
    <row r="1488" spans="1:15" s="223" customFormat="1" ht="30">
      <c r="A1488" s="248">
        <v>802360</v>
      </c>
      <c r="B1488" s="248" t="s">
        <v>3210</v>
      </c>
      <c r="C1488" s="248" t="s">
        <v>458</v>
      </c>
      <c r="D1488" s="223" t="s">
        <v>1125</v>
      </c>
      <c r="F1488" s="224"/>
      <c r="I1488" s="223" t="s">
        <v>96</v>
      </c>
      <c r="O1488" s="227"/>
    </row>
    <row r="1489" spans="1:15" s="223" customFormat="1" ht="30">
      <c r="A1489" s="248">
        <v>802361</v>
      </c>
      <c r="B1489" s="248" t="s">
        <v>3211</v>
      </c>
      <c r="C1489" s="248" t="s">
        <v>320</v>
      </c>
      <c r="D1489" s="223" t="s">
        <v>1039</v>
      </c>
      <c r="F1489" s="224"/>
      <c r="I1489" s="223" t="s">
        <v>96</v>
      </c>
      <c r="O1489" s="227"/>
    </row>
    <row r="1490" spans="1:15" s="223" customFormat="1" ht="30">
      <c r="A1490" s="248">
        <v>802362</v>
      </c>
      <c r="B1490" s="248" t="s">
        <v>2821</v>
      </c>
      <c r="C1490" s="248" t="s">
        <v>112</v>
      </c>
      <c r="D1490" s="223" t="s">
        <v>1066</v>
      </c>
      <c r="F1490" s="224"/>
      <c r="I1490" s="223" t="s">
        <v>96</v>
      </c>
      <c r="O1490" s="227"/>
    </row>
    <row r="1491" spans="1:15" s="223" customFormat="1" ht="30">
      <c r="A1491" s="248">
        <v>802363</v>
      </c>
      <c r="B1491" s="248" t="s">
        <v>3212</v>
      </c>
      <c r="C1491" s="248" t="s">
        <v>232</v>
      </c>
      <c r="D1491" s="223" t="s">
        <v>1373</v>
      </c>
      <c r="F1491" s="224"/>
      <c r="I1491" s="223" t="s">
        <v>96</v>
      </c>
      <c r="O1491" s="227"/>
    </row>
    <row r="1492" spans="1:15" s="223" customFormat="1" ht="30">
      <c r="A1492" s="248">
        <v>802365</v>
      </c>
      <c r="B1492" s="248" t="s">
        <v>3213</v>
      </c>
      <c r="C1492" s="248" t="s">
        <v>256</v>
      </c>
      <c r="D1492" s="223" t="s">
        <v>1018</v>
      </c>
      <c r="F1492" s="224"/>
      <c r="I1492" s="223" t="s">
        <v>96</v>
      </c>
      <c r="O1492" s="227"/>
    </row>
    <row r="1493" spans="1:15" s="223" customFormat="1" ht="30">
      <c r="A1493" s="248">
        <v>802366</v>
      </c>
      <c r="B1493" s="248" t="s">
        <v>3214</v>
      </c>
      <c r="C1493" s="248" t="s">
        <v>479</v>
      </c>
      <c r="D1493" s="223" t="s">
        <v>3215</v>
      </c>
      <c r="F1493" s="224"/>
      <c r="I1493" s="223" t="s">
        <v>96</v>
      </c>
      <c r="O1493" s="227"/>
    </row>
    <row r="1494" spans="1:15" s="223" customFormat="1" ht="30">
      <c r="A1494" s="248">
        <v>802367</v>
      </c>
      <c r="B1494" s="248" t="s">
        <v>3216</v>
      </c>
      <c r="C1494" s="248" t="s">
        <v>109</v>
      </c>
      <c r="D1494" s="223" t="s">
        <v>2631</v>
      </c>
      <c r="F1494" s="224"/>
      <c r="I1494" s="223" t="s">
        <v>96</v>
      </c>
      <c r="O1494" s="227"/>
    </row>
    <row r="1495" spans="1:15" s="223" customFormat="1" ht="30">
      <c r="A1495" s="248">
        <v>802368</v>
      </c>
      <c r="B1495" s="248" t="s">
        <v>693</v>
      </c>
      <c r="C1495" s="248" t="s">
        <v>167</v>
      </c>
      <c r="D1495" s="223" t="s">
        <v>1105</v>
      </c>
      <c r="F1495" s="224"/>
      <c r="I1495" s="223" t="s">
        <v>96</v>
      </c>
      <c r="O1495" s="227"/>
    </row>
    <row r="1496" spans="1:15" s="223" customFormat="1" ht="30">
      <c r="A1496" s="248">
        <v>802369</v>
      </c>
      <c r="B1496" s="248" t="s">
        <v>3217</v>
      </c>
      <c r="C1496" s="248" t="s">
        <v>297</v>
      </c>
      <c r="D1496" s="223" t="s">
        <v>3218</v>
      </c>
      <c r="F1496" s="224"/>
      <c r="I1496" s="223" t="s">
        <v>96</v>
      </c>
      <c r="O1496" s="227"/>
    </row>
    <row r="1497" spans="1:15" s="223" customFormat="1" ht="30">
      <c r="A1497" s="248">
        <v>802371</v>
      </c>
      <c r="B1497" s="248" t="s">
        <v>3219</v>
      </c>
      <c r="C1497" s="248" t="s">
        <v>353</v>
      </c>
      <c r="D1497" s="223" t="s">
        <v>1077</v>
      </c>
      <c r="F1497" s="224"/>
      <c r="I1497" s="223" t="s">
        <v>96</v>
      </c>
      <c r="O1497" s="227"/>
    </row>
    <row r="1498" spans="1:15" s="223" customFormat="1" ht="30">
      <c r="A1498" s="248">
        <v>802373</v>
      </c>
      <c r="B1498" s="248" t="s">
        <v>3220</v>
      </c>
      <c r="C1498" s="248" t="s">
        <v>323</v>
      </c>
      <c r="D1498" s="223" t="s">
        <v>1368</v>
      </c>
      <c r="F1498" s="224"/>
      <c r="I1498" s="223" t="s">
        <v>96</v>
      </c>
      <c r="O1498" s="227"/>
    </row>
    <row r="1499" spans="1:15" s="223" customFormat="1" ht="30">
      <c r="A1499" s="248">
        <v>802374</v>
      </c>
      <c r="B1499" s="248" t="s">
        <v>3221</v>
      </c>
      <c r="C1499" s="248" t="s">
        <v>95</v>
      </c>
      <c r="D1499" s="223" t="s">
        <v>3222</v>
      </c>
      <c r="F1499" s="224"/>
      <c r="I1499" s="223" t="s">
        <v>96</v>
      </c>
      <c r="O1499" s="232"/>
    </row>
    <row r="1500" spans="1:15" s="223" customFormat="1" ht="30">
      <c r="A1500" s="248">
        <v>802378</v>
      </c>
      <c r="B1500" s="248" t="s">
        <v>3223</v>
      </c>
      <c r="C1500" s="248" t="s">
        <v>232</v>
      </c>
      <c r="D1500" s="223" t="s">
        <v>1301</v>
      </c>
      <c r="F1500" s="224"/>
      <c r="I1500" s="223" t="s">
        <v>96</v>
      </c>
      <c r="O1500" s="227"/>
    </row>
    <row r="1501" spans="1:15" s="223" customFormat="1" ht="30">
      <c r="A1501" s="248">
        <v>802380</v>
      </c>
      <c r="B1501" s="248" t="s">
        <v>3224</v>
      </c>
      <c r="C1501" s="248" t="s">
        <v>113</v>
      </c>
      <c r="D1501" s="223" t="s">
        <v>1982</v>
      </c>
      <c r="F1501" s="224"/>
      <c r="I1501" s="223" t="s">
        <v>96</v>
      </c>
      <c r="K1501" s="235"/>
      <c r="L1501" s="235"/>
      <c r="O1501" s="227"/>
    </row>
    <row r="1502" spans="1:15" s="223" customFormat="1" ht="30">
      <c r="A1502" s="248">
        <v>802381</v>
      </c>
      <c r="B1502" s="248" t="s">
        <v>3225</v>
      </c>
      <c r="C1502" s="248" t="s">
        <v>101</v>
      </c>
      <c r="D1502" s="223" t="s">
        <v>1200</v>
      </c>
      <c r="F1502" s="224"/>
      <c r="I1502" s="223" t="s">
        <v>96</v>
      </c>
      <c r="O1502" s="227"/>
    </row>
    <row r="1503" spans="1:15" s="223" customFormat="1" ht="30">
      <c r="A1503" s="248">
        <v>802382</v>
      </c>
      <c r="B1503" s="248" t="s">
        <v>3226</v>
      </c>
      <c r="C1503" s="248" t="s">
        <v>465</v>
      </c>
      <c r="D1503" s="223" t="s">
        <v>2364</v>
      </c>
      <c r="F1503" s="224"/>
      <c r="I1503" s="223" t="s">
        <v>96</v>
      </c>
      <c r="O1503" s="232"/>
    </row>
    <row r="1504" spans="1:15" s="223" customFormat="1" ht="30">
      <c r="A1504" s="248">
        <v>802385</v>
      </c>
      <c r="B1504" s="248" t="s">
        <v>3227</v>
      </c>
      <c r="C1504" s="248" t="s">
        <v>277</v>
      </c>
      <c r="D1504" s="223" t="s">
        <v>1047</v>
      </c>
      <c r="F1504" s="224"/>
      <c r="I1504" s="223" t="s">
        <v>96</v>
      </c>
      <c r="O1504" s="227"/>
    </row>
    <row r="1505" spans="1:15" s="223" customFormat="1" ht="30">
      <c r="A1505" s="248">
        <v>802386</v>
      </c>
      <c r="B1505" s="248" t="s">
        <v>3228</v>
      </c>
      <c r="C1505" s="248" t="s">
        <v>3229</v>
      </c>
      <c r="D1505" s="223" t="s">
        <v>1217</v>
      </c>
      <c r="F1505" s="224"/>
      <c r="I1505" s="223" t="s">
        <v>96</v>
      </c>
      <c r="O1505" s="227"/>
    </row>
    <row r="1506" spans="1:15" s="223" customFormat="1" ht="30">
      <c r="A1506" s="248">
        <v>802387</v>
      </c>
      <c r="B1506" s="248" t="s">
        <v>3230</v>
      </c>
      <c r="C1506" s="248" t="s">
        <v>3231</v>
      </c>
      <c r="D1506" s="223" t="s">
        <v>1077</v>
      </c>
      <c r="F1506" s="224"/>
      <c r="I1506" s="223" t="s">
        <v>96</v>
      </c>
      <c r="O1506" s="227"/>
    </row>
    <row r="1507" spans="1:15" s="223" customFormat="1" ht="30">
      <c r="A1507" s="248">
        <v>802388</v>
      </c>
      <c r="B1507" s="248" t="s">
        <v>3232</v>
      </c>
      <c r="C1507" s="248" t="s">
        <v>181</v>
      </c>
      <c r="D1507" s="223" t="s">
        <v>618</v>
      </c>
      <c r="F1507" s="224"/>
      <c r="I1507" s="223" t="s">
        <v>96</v>
      </c>
      <c r="O1507" s="227"/>
    </row>
    <row r="1508" spans="1:15" s="223" customFormat="1" ht="30">
      <c r="A1508" s="248">
        <v>802389</v>
      </c>
      <c r="B1508" s="248" t="s">
        <v>3233</v>
      </c>
      <c r="C1508" s="248" t="s">
        <v>3234</v>
      </c>
      <c r="D1508" s="223" t="s">
        <v>1350</v>
      </c>
      <c r="F1508" s="224"/>
      <c r="I1508" s="223" t="s">
        <v>96</v>
      </c>
      <c r="O1508" s="227"/>
    </row>
    <row r="1509" spans="1:15" s="223" customFormat="1" ht="30">
      <c r="A1509" s="248">
        <v>802390</v>
      </c>
      <c r="B1509" s="248" t="s">
        <v>3235</v>
      </c>
      <c r="C1509" s="248" t="s">
        <v>3236</v>
      </c>
      <c r="D1509" s="223" t="s">
        <v>1301</v>
      </c>
      <c r="F1509" s="224"/>
      <c r="I1509" s="223" t="s">
        <v>96</v>
      </c>
      <c r="O1509" s="227"/>
    </row>
    <row r="1510" spans="1:15" s="223" customFormat="1" ht="30">
      <c r="A1510" s="248">
        <v>802391</v>
      </c>
      <c r="B1510" s="248" t="s">
        <v>3237</v>
      </c>
      <c r="C1510" s="248" t="s">
        <v>3236</v>
      </c>
      <c r="D1510" s="223" t="s">
        <v>3238</v>
      </c>
      <c r="F1510" s="224"/>
      <c r="I1510" s="223" t="s">
        <v>96</v>
      </c>
      <c r="O1510" s="227"/>
    </row>
    <row r="1511" spans="1:15" s="223" customFormat="1" ht="30">
      <c r="A1511" s="248">
        <v>802393</v>
      </c>
      <c r="B1511" s="248" t="s">
        <v>3239</v>
      </c>
      <c r="C1511" s="248" t="s">
        <v>106</v>
      </c>
      <c r="D1511" s="223" t="s">
        <v>1030</v>
      </c>
      <c r="F1511" s="224"/>
      <c r="I1511" s="223" t="s">
        <v>96</v>
      </c>
      <c r="O1511" s="227"/>
    </row>
    <row r="1512" spans="1:15" s="223" customFormat="1" ht="30">
      <c r="A1512" s="248">
        <v>802394</v>
      </c>
      <c r="B1512" s="248" t="s">
        <v>3240</v>
      </c>
      <c r="C1512" s="248" t="s">
        <v>101</v>
      </c>
      <c r="D1512" s="223" t="s">
        <v>1241</v>
      </c>
      <c r="F1512" s="224"/>
      <c r="I1512" s="223" t="s">
        <v>96</v>
      </c>
      <c r="O1512" s="227"/>
    </row>
    <row r="1513" spans="1:15" s="223" customFormat="1" ht="30">
      <c r="A1513" s="248">
        <v>802395</v>
      </c>
      <c r="B1513" s="248" t="s">
        <v>3241</v>
      </c>
      <c r="C1513" s="248" t="s">
        <v>551</v>
      </c>
      <c r="D1513" s="223" t="s">
        <v>2620</v>
      </c>
      <c r="F1513" s="224"/>
      <c r="I1513" s="223" t="s">
        <v>96</v>
      </c>
      <c r="O1513" s="227"/>
    </row>
    <row r="1514" spans="1:15" s="223" customFormat="1" ht="30">
      <c r="A1514" s="248">
        <v>802396</v>
      </c>
      <c r="B1514" s="248" t="s">
        <v>3242</v>
      </c>
      <c r="C1514" s="248" t="s">
        <v>3243</v>
      </c>
      <c r="D1514" s="223" t="s">
        <v>2364</v>
      </c>
      <c r="F1514" s="224"/>
      <c r="I1514" s="223" t="s">
        <v>96</v>
      </c>
      <c r="O1514" s="227"/>
    </row>
    <row r="1515" spans="1:15" s="223" customFormat="1" ht="30">
      <c r="A1515" s="248">
        <v>802399</v>
      </c>
      <c r="B1515" s="248" t="s">
        <v>3244</v>
      </c>
      <c r="C1515" s="248" t="s">
        <v>111</v>
      </c>
      <c r="D1515" s="223" t="s">
        <v>1070</v>
      </c>
      <c r="F1515" s="224"/>
      <c r="I1515" s="223" t="s">
        <v>96</v>
      </c>
      <c r="O1515" s="232"/>
    </row>
    <row r="1516" spans="1:15" s="223" customFormat="1" ht="30">
      <c r="A1516" s="248">
        <v>802400</v>
      </c>
      <c r="B1516" s="248" t="s">
        <v>607</v>
      </c>
      <c r="C1516" s="248" t="s">
        <v>536</v>
      </c>
      <c r="D1516" s="223" t="s">
        <v>1799</v>
      </c>
      <c r="F1516" s="224"/>
      <c r="I1516" s="223" t="s">
        <v>96</v>
      </c>
      <c r="O1516" s="227"/>
    </row>
    <row r="1517" spans="1:15" s="223" customFormat="1" ht="30">
      <c r="A1517" s="248">
        <v>802401</v>
      </c>
      <c r="B1517" s="248" t="s">
        <v>3245</v>
      </c>
      <c r="C1517" s="248" t="s">
        <v>293</v>
      </c>
      <c r="D1517" s="223" t="s">
        <v>2138</v>
      </c>
      <c r="F1517" s="224"/>
      <c r="I1517" s="223" t="s">
        <v>96</v>
      </c>
      <c r="O1517" s="227"/>
    </row>
    <row r="1518" spans="1:15" s="223" customFormat="1" ht="30">
      <c r="A1518" s="248">
        <v>802402</v>
      </c>
      <c r="B1518" s="248" t="s">
        <v>3246</v>
      </c>
      <c r="C1518" s="248" t="s">
        <v>242</v>
      </c>
      <c r="D1518" s="223" t="s">
        <v>787</v>
      </c>
      <c r="F1518" s="224"/>
      <c r="I1518" s="223" t="s">
        <v>96</v>
      </c>
      <c r="O1518" s="227"/>
    </row>
    <row r="1519" spans="1:15" s="223" customFormat="1" ht="27.75">
      <c r="A1519" s="248">
        <v>802403</v>
      </c>
      <c r="B1519" s="248" t="s">
        <v>3247</v>
      </c>
      <c r="C1519" s="248" t="s">
        <v>190</v>
      </c>
      <c r="D1519" s="223" t="s">
        <v>1217</v>
      </c>
      <c r="F1519" s="224"/>
      <c r="I1519" s="223" t="s">
        <v>96</v>
      </c>
      <c r="O1519" s="225"/>
    </row>
    <row r="1520" spans="1:15" s="223" customFormat="1" ht="30">
      <c r="A1520" s="248">
        <v>802405</v>
      </c>
      <c r="B1520" s="248" t="s">
        <v>3248</v>
      </c>
      <c r="C1520" s="248" t="s">
        <v>176</v>
      </c>
      <c r="D1520" s="223" t="s">
        <v>1350</v>
      </c>
      <c r="F1520" s="224"/>
      <c r="I1520" s="223" t="s">
        <v>96</v>
      </c>
      <c r="O1520" s="227"/>
    </row>
    <row r="1521" spans="1:15" s="223" customFormat="1" ht="30">
      <c r="A1521" s="248">
        <v>802408</v>
      </c>
      <c r="B1521" s="248" t="s">
        <v>3249</v>
      </c>
      <c r="C1521" s="248" t="s">
        <v>106</v>
      </c>
      <c r="D1521" s="223" t="s">
        <v>1735</v>
      </c>
      <c r="F1521" s="224"/>
      <c r="I1521" s="223" t="s">
        <v>96</v>
      </c>
      <c r="O1521" s="227"/>
    </row>
    <row r="1522" spans="1:15" s="223" customFormat="1" ht="30">
      <c r="A1522" s="248">
        <v>802411</v>
      </c>
      <c r="B1522" s="248" t="s">
        <v>3250</v>
      </c>
      <c r="C1522" s="248" t="s">
        <v>170</v>
      </c>
      <c r="D1522" s="223" t="s">
        <v>1281</v>
      </c>
      <c r="F1522" s="224"/>
      <c r="I1522" s="223" t="s">
        <v>96</v>
      </c>
      <c r="O1522" s="232"/>
    </row>
    <row r="1523" spans="1:15" s="223" customFormat="1" ht="30">
      <c r="A1523" s="248">
        <v>802413</v>
      </c>
      <c r="B1523" s="248" t="s">
        <v>3251</v>
      </c>
      <c r="C1523" s="248" t="s">
        <v>103</v>
      </c>
      <c r="D1523" s="223" t="s">
        <v>787</v>
      </c>
      <c r="H1523" s="238"/>
      <c r="I1523" s="223" t="s">
        <v>96</v>
      </c>
      <c r="M1523" s="234"/>
      <c r="O1523" s="227"/>
    </row>
    <row r="1524" spans="1:15" s="223" customFormat="1" ht="30">
      <c r="A1524" s="248">
        <v>802414</v>
      </c>
      <c r="B1524" s="248" t="s">
        <v>3252</v>
      </c>
      <c r="C1524" s="248" t="s">
        <v>101</v>
      </c>
      <c r="D1524" s="223" t="s">
        <v>1039</v>
      </c>
      <c r="F1524" s="224"/>
      <c r="I1524" s="223" t="s">
        <v>96</v>
      </c>
      <c r="O1524" s="227"/>
    </row>
    <row r="1525" spans="1:15" s="223" customFormat="1" ht="30">
      <c r="A1525" s="248">
        <v>802415</v>
      </c>
      <c r="B1525" s="248" t="s">
        <v>3253</v>
      </c>
      <c r="C1525" s="248" t="s">
        <v>3254</v>
      </c>
      <c r="D1525" s="223" t="s">
        <v>569</v>
      </c>
      <c r="F1525" s="224"/>
      <c r="I1525" s="223" t="s">
        <v>96</v>
      </c>
      <c r="O1525" s="227"/>
    </row>
    <row r="1526" spans="1:15" s="223" customFormat="1" ht="30">
      <c r="A1526" s="248">
        <v>802416</v>
      </c>
      <c r="B1526" s="248" t="s">
        <v>3255</v>
      </c>
      <c r="C1526" s="248" t="s">
        <v>617</v>
      </c>
      <c r="D1526" s="223" t="s">
        <v>1687</v>
      </c>
      <c r="F1526" s="224"/>
      <c r="I1526" s="223" t="s">
        <v>96</v>
      </c>
      <c r="O1526" s="227"/>
    </row>
    <row r="1527" spans="1:15" s="223" customFormat="1" ht="30">
      <c r="A1527" s="248">
        <v>802417</v>
      </c>
      <c r="B1527" s="248" t="s">
        <v>3256</v>
      </c>
      <c r="C1527" s="248" t="s">
        <v>3257</v>
      </c>
      <c r="D1527" s="223" t="s">
        <v>1109</v>
      </c>
      <c r="F1527" s="224"/>
      <c r="I1527" s="223" t="s">
        <v>96</v>
      </c>
      <c r="O1527" s="227"/>
    </row>
    <row r="1528" spans="1:15" s="223" customFormat="1" ht="30">
      <c r="A1528" s="248">
        <v>802418</v>
      </c>
      <c r="B1528" s="248" t="s">
        <v>3258</v>
      </c>
      <c r="C1528" s="248" t="s">
        <v>183</v>
      </c>
      <c r="D1528" s="223" t="s">
        <v>1534</v>
      </c>
      <c r="F1528" s="224"/>
      <c r="I1528" s="223" t="s">
        <v>96</v>
      </c>
      <c r="O1528" s="227"/>
    </row>
    <row r="1529" spans="1:15" s="223" customFormat="1" ht="30">
      <c r="A1529" s="248">
        <v>802420</v>
      </c>
      <c r="B1529" s="248" t="s">
        <v>3259</v>
      </c>
      <c r="C1529" s="248" t="s">
        <v>3260</v>
      </c>
      <c r="D1529" s="223" t="s">
        <v>3261</v>
      </c>
      <c r="F1529" s="224"/>
      <c r="I1529" s="223" t="s">
        <v>96</v>
      </c>
      <c r="O1529" s="227"/>
    </row>
    <row r="1530" spans="1:15" s="223" customFormat="1" ht="30">
      <c r="A1530" s="248">
        <v>802421</v>
      </c>
      <c r="B1530" s="248" t="s">
        <v>3262</v>
      </c>
      <c r="C1530" s="248" t="s">
        <v>320</v>
      </c>
      <c r="D1530" s="223" t="s">
        <v>1404</v>
      </c>
      <c r="F1530" s="224"/>
      <c r="I1530" s="223" t="s">
        <v>96</v>
      </c>
      <c r="O1530" s="227"/>
    </row>
    <row r="1531" spans="1:15" s="223" customFormat="1" ht="30">
      <c r="A1531" s="248">
        <v>802422</v>
      </c>
      <c r="B1531" s="248" t="s">
        <v>3263</v>
      </c>
      <c r="C1531" s="248" t="s">
        <v>144</v>
      </c>
      <c r="D1531" s="223" t="s">
        <v>3264</v>
      </c>
      <c r="F1531" s="224"/>
      <c r="I1531" s="223" t="s">
        <v>96</v>
      </c>
      <c r="O1531" s="227"/>
    </row>
    <row r="1532" spans="1:15" s="223" customFormat="1" ht="30">
      <c r="A1532" s="248">
        <v>802423</v>
      </c>
      <c r="B1532" s="248" t="s">
        <v>3265</v>
      </c>
      <c r="C1532" s="248" t="s">
        <v>559</v>
      </c>
      <c r="D1532" s="223" t="s">
        <v>1066</v>
      </c>
      <c r="F1532" s="224"/>
      <c r="I1532" s="223" t="s">
        <v>96</v>
      </c>
      <c r="O1532" s="227"/>
    </row>
    <row r="1533" spans="1:15" s="223" customFormat="1" ht="30">
      <c r="A1533" s="248">
        <v>802425</v>
      </c>
      <c r="B1533" s="248" t="s">
        <v>3266</v>
      </c>
      <c r="C1533" s="248" t="s">
        <v>323</v>
      </c>
      <c r="D1533" s="223" t="s">
        <v>1030</v>
      </c>
      <c r="F1533" s="224"/>
      <c r="I1533" s="223" t="s">
        <v>96</v>
      </c>
      <c r="O1533" s="227"/>
    </row>
    <row r="1534" spans="1:15" s="223" customFormat="1" ht="27.75">
      <c r="A1534" s="248">
        <v>802428</v>
      </c>
      <c r="B1534" s="248" t="s">
        <v>3267</v>
      </c>
      <c r="C1534" s="248" t="s">
        <v>242</v>
      </c>
      <c r="D1534" s="223" t="s">
        <v>1045</v>
      </c>
      <c r="F1534" s="224"/>
      <c r="I1534" s="223" t="s">
        <v>96</v>
      </c>
      <c r="O1534" s="225"/>
    </row>
    <row r="1535" spans="1:15" s="223" customFormat="1" ht="30">
      <c r="A1535" s="248">
        <v>802429</v>
      </c>
      <c r="B1535" s="248" t="s">
        <v>3268</v>
      </c>
      <c r="C1535" s="248" t="s">
        <v>106</v>
      </c>
      <c r="D1535" s="223" t="s">
        <v>1057</v>
      </c>
      <c r="F1535" s="224"/>
      <c r="I1535" s="223" t="s">
        <v>96</v>
      </c>
      <c r="O1535" s="227"/>
    </row>
    <row r="1536" spans="1:15" s="223" customFormat="1" ht="33">
      <c r="A1536" s="248">
        <v>802430</v>
      </c>
      <c r="B1536" s="248" t="s">
        <v>3269</v>
      </c>
      <c r="C1536" s="248" t="s">
        <v>205</v>
      </c>
      <c r="D1536" s="223" t="s">
        <v>1204</v>
      </c>
      <c r="F1536" s="224"/>
      <c r="I1536" s="223" t="s">
        <v>96</v>
      </c>
      <c r="K1536" s="235"/>
      <c r="L1536" s="235"/>
      <c r="O1536" s="231"/>
    </row>
    <row r="1537" spans="1:15" s="223" customFormat="1" ht="30">
      <c r="A1537" s="248">
        <v>802432</v>
      </c>
      <c r="B1537" s="248" t="s">
        <v>3270</v>
      </c>
      <c r="C1537" s="248" t="s">
        <v>511</v>
      </c>
      <c r="D1537" s="223" t="s">
        <v>3271</v>
      </c>
      <c r="F1537" s="224"/>
      <c r="I1537" s="223" t="s">
        <v>96</v>
      </c>
      <c r="O1537" s="227"/>
    </row>
    <row r="1538" spans="1:15" s="223" customFormat="1" ht="30">
      <c r="A1538" s="248">
        <v>802433</v>
      </c>
      <c r="B1538" s="248" t="s">
        <v>3272</v>
      </c>
      <c r="C1538" s="248" t="s">
        <v>223</v>
      </c>
      <c r="D1538" s="223" t="s">
        <v>3273</v>
      </c>
      <c r="F1538" s="224"/>
      <c r="I1538" s="223" t="s">
        <v>96</v>
      </c>
      <c r="O1538" s="227"/>
    </row>
    <row r="1539" spans="1:15" s="223" customFormat="1" ht="30">
      <c r="A1539" s="248">
        <v>802434</v>
      </c>
      <c r="B1539" s="248" t="s">
        <v>3274</v>
      </c>
      <c r="C1539" s="248" t="s">
        <v>573</v>
      </c>
      <c r="D1539" s="223" t="s">
        <v>1401</v>
      </c>
      <c r="F1539" s="224"/>
      <c r="I1539" s="223" t="s">
        <v>96</v>
      </c>
      <c r="O1539" s="227"/>
    </row>
    <row r="1540" spans="1:15" s="223" customFormat="1" ht="30">
      <c r="A1540" s="248">
        <v>802435</v>
      </c>
      <c r="B1540" s="248" t="s">
        <v>3275</v>
      </c>
      <c r="C1540" s="248" t="s">
        <v>234</v>
      </c>
      <c r="D1540" s="223" t="s">
        <v>1395</v>
      </c>
      <c r="F1540" s="224"/>
      <c r="I1540" s="223" t="s">
        <v>96</v>
      </c>
      <c r="O1540" s="227"/>
    </row>
    <row r="1541" spans="1:15" s="223" customFormat="1" ht="30">
      <c r="A1541" s="248">
        <v>802437</v>
      </c>
      <c r="B1541" s="248" t="s">
        <v>3276</v>
      </c>
      <c r="C1541" s="248" t="s">
        <v>149</v>
      </c>
      <c r="D1541" s="223" t="s">
        <v>3277</v>
      </c>
      <c r="F1541" s="224"/>
      <c r="I1541" s="223" t="s">
        <v>96</v>
      </c>
      <c r="O1541" s="227"/>
    </row>
    <row r="1542" spans="1:15" s="223" customFormat="1" ht="30">
      <c r="A1542" s="248">
        <v>802438</v>
      </c>
      <c r="B1542" s="248" t="s">
        <v>3278</v>
      </c>
      <c r="C1542" s="248" t="s">
        <v>101</v>
      </c>
      <c r="D1542" s="223" t="s">
        <v>3279</v>
      </c>
      <c r="F1542" s="224"/>
      <c r="I1542" s="223" t="s">
        <v>96</v>
      </c>
      <c r="O1542" s="227"/>
    </row>
    <row r="1543" spans="1:15" s="223" customFormat="1" ht="30">
      <c r="A1543" s="248">
        <v>802442</v>
      </c>
      <c r="B1543" s="248" t="s">
        <v>3280</v>
      </c>
      <c r="C1543" s="248" t="s">
        <v>393</v>
      </c>
      <c r="D1543" s="223" t="s">
        <v>3281</v>
      </c>
      <c r="F1543" s="224"/>
      <c r="I1543" s="223" t="s">
        <v>96</v>
      </c>
      <c r="O1543" s="227"/>
    </row>
    <row r="1544" spans="1:15" s="223" customFormat="1" ht="30">
      <c r="A1544" s="248">
        <v>802443</v>
      </c>
      <c r="B1544" s="248" t="s">
        <v>3282</v>
      </c>
      <c r="C1544" s="248" t="s">
        <v>612</v>
      </c>
      <c r="D1544" s="223" t="s">
        <v>2672</v>
      </c>
      <c r="F1544" s="224"/>
      <c r="I1544" s="223" t="s">
        <v>96</v>
      </c>
      <c r="O1544" s="227"/>
    </row>
    <row r="1545" spans="1:15" s="223" customFormat="1" ht="30">
      <c r="A1545" s="248">
        <v>802445</v>
      </c>
      <c r="B1545" s="248" t="s">
        <v>3283</v>
      </c>
      <c r="C1545" s="248" t="s">
        <v>386</v>
      </c>
      <c r="D1545" s="223" t="s">
        <v>1293</v>
      </c>
      <c r="F1545" s="224"/>
      <c r="I1545" s="223" t="s">
        <v>96</v>
      </c>
      <c r="O1545" s="227"/>
    </row>
    <row r="1546" spans="1:15" s="223" customFormat="1" ht="33">
      <c r="A1546" s="248">
        <v>802446</v>
      </c>
      <c r="B1546" s="248" t="s">
        <v>3284</v>
      </c>
      <c r="C1546" s="248" t="s">
        <v>113</v>
      </c>
      <c r="D1546" s="223" t="s">
        <v>3285</v>
      </c>
      <c r="F1546" s="224"/>
      <c r="I1546" s="223" t="s">
        <v>96</v>
      </c>
      <c r="O1546" s="231"/>
    </row>
    <row r="1547" spans="1:15" s="223" customFormat="1" ht="30">
      <c r="A1547" s="248">
        <v>802448</v>
      </c>
      <c r="B1547" s="248" t="s">
        <v>3286</v>
      </c>
      <c r="C1547" s="248" t="s">
        <v>123</v>
      </c>
      <c r="D1547" s="223" t="s">
        <v>3287</v>
      </c>
      <c r="F1547" s="224"/>
      <c r="I1547" s="223" t="s">
        <v>96</v>
      </c>
      <c r="O1547" s="227"/>
    </row>
    <row r="1548" spans="1:15" s="223" customFormat="1" ht="30">
      <c r="A1548" s="248">
        <v>802449</v>
      </c>
      <c r="B1548" s="248" t="s">
        <v>3288</v>
      </c>
      <c r="C1548" s="248" t="s">
        <v>3289</v>
      </c>
      <c r="D1548" s="223" t="s">
        <v>1231</v>
      </c>
      <c r="F1548" s="224"/>
      <c r="I1548" s="223" t="s">
        <v>96</v>
      </c>
      <c r="O1548" s="227"/>
    </row>
    <row r="1549" spans="1:15" s="223" customFormat="1" ht="30">
      <c r="A1549" s="248">
        <v>802451</v>
      </c>
      <c r="B1549" s="248" t="s">
        <v>3290</v>
      </c>
      <c r="C1549" s="248" t="s">
        <v>3291</v>
      </c>
      <c r="D1549" s="223" t="s">
        <v>1165</v>
      </c>
      <c r="F1549" s="224"/>
      <c r="I1549" s="223" t="s">
        <v>96</v>
      </c>
      <c r="O1549" s="232"/>
    </row>
    <row r="1550" spans="1:15" s="223" customFormat="1" ht="30">
      <c r="A1550" s="248">
        <v>802452</v>
      </c>
      <c r="B1550" s="248" t="s">
        <v>3292</v>
      </c>
      <c r="C1550" s="248" t="s">
        <v>3293</v>
      </c>
      <c r="D1550" s="223" t="s">
        <v>3294</v>
      </c>
      <c r="F1550" s="224"/>
      <c r="I1550" s="223" t="s">
        <v>96</v>
      </c>
      <c r="O1550" s="227"/>
    </row>
    <row r="1551" spans="1:15" s="223" customFormat="1" ht="30">
      <c r="A1551" s="248">
        <v>802453</v>
      </c>
      <c r="B1551" s="248" t="s">
        <v>3295</v>
      </c>
      <c r="C1551" s="248" t="s">
        <v>106</v>
      </c>
      <c r="D1551" s="223" t="s">
        <v>1371</v>
      </c>
      <c r="F1551" s="224"/>
      <c r="I1551" s="223" t="s">
        <v>96</v>
      </c>
      <c r="O1551" s="227"/>
    </row>
    <row r="1552" spans="1:15" s="223" customFormat="1" ht="30">
      <c r="A1552" s="248">
        <v>802454</v>
      </c>
      <c r="B1552" s="248" t="s">
        <v>3296</v>
      </c>
      <c r="C1552" s="248" t="s">
        <v>760</v>
      </c>
      <c r="D1552" s="223" t="s">
        <v>1012</v>
      </c>
      <c r="F1552" s="224"/>
      <c r="I1552" s="223" t="s">
        <v>96</v>
      </c>
      <c r="O1552" s="237"/>
    </row>
    <row r="1553" spans="1:15" s="223" customFormat="1" ht="30">
      <c r="A1553" s="248">
        <v>802456</v>
      </c>
      <c r="B1553" s="248" t="s">
        <v>3297</v>
      </c>
      <c r="C1553" s="248" t="s">
        <v>151</v>
      </c>
      <c r="D1553" s="223" t="s">
        <v>1097</v>
      </c>
      <c r="F1553" s="224"/>
      <c r="I1553" s="223" t="s">
        <v>96</v>
      </c>
      <c r="O1553" s="227"/>
    </row>
    <row r="1554" spans="1:15" s="223" customFormat="1" ht="30">
      <c r="A1554" s="248">
        <v>802460</v>
      </c>
      <c r="B1554" s="248" t="s">
        <v>3298</v>
      </c>
      <c r="C1554" s="248" t="s">
        <v>3299</v>
      </c>
      <c r="D1554" s="223" t="s">
        <v>1005</v>
      </c>
      <c r="F1554" s="224"/>
      <c r="I1554" s="223" t="s">
        <v>96</v>
      </c>
      <c r="O1554" s="227"/>
    </row>
    <row r="1555" spans="1:15" s="223" customFormat="1" ht="30">
      <c r="A1555" s="248">
        <v>802461</v>
      </c>
      <c r="B1555" s="248" t="s">
        <v>3300</v>
      </c>
      <c r="C1555" s="248" t="s">
        <v>3301</v>
      </c>
      <c r="D1555" s="223" t="s">
        <v>1763</v>
      </c>
      <c r="F1555" s="224"/>
      <c r="I1555" s="223" t="s">
        <v>96</v>
      </c>
      <c r="O1555" s="232"/>
    </row>
    <row r="1556" spans="1:15" s="223" customFormat="1" ht="30">
      <c r="A1556" s="248">
        <v>802462</v>
      </c>
      <c r="B1556" s="248" t="s">
        <v>3302</v>
      </c>
      <c r="C1556" s="248" t="s">
        <v>771</v>
      </c>
      <c r="D1556" s="223" t="s">
        <v>1350</v>
      </c>
      <c r="F1556" s="224"/>
      <c r="I1556" s="223" t="s">
        <v>96</v>
      </c>
      <c r="O1556" s="227"/>
    </row>
    <row r="1557" spans="1:15" s="223" customFormat="1" ht="30">
      <c r="A1557" s="248">
        <v>802464</v>
      </c>
      <c r="B1557" s="248" t="s">
        <v>3303</v>
      </c>
      <c r="C1557" s="248" t="s">
        <v>628</v>
      </c>
      <c r="D1557" s="223" t="s">
        <v>1150</v>
      </c>
      <c r="F1557" s="224"/>
      <c r="I1557" s="223" t="s">
        <v>96</v>
      </c>
      <c r="O1557" s="227"/>
    </row>
    <row r="1558" spans="1:15" s="223" customFormat="1" ht="30">
      <c r="A1558" s="248">
        <v>802465</v>
      </c>
      <c r="B1558" s="248" t="s">
        <v>3304</v>
      </c>
      <c r="C1558" s="248" t="s">
        <v>183</v>
      </c>
      <c r="D1558" s="223" t="s">
        <v>1375</v>
      </c>
      <c r="F1558" s="224"/>
      <c r="I1558" s="223" t="s">
        <v>96</v>
      </c>
      <c r="O1558" s="227"/>
    </row>
    <row r="1559" spans="1:15" s="223" customFormat="1" ht="30">
      <c r="A1559" s="248">
        <v>802466</v>
      </c>
      <c r="B1559" s="248" t="s">
        <v>3305</v>
      </c>
      <c r="C1559" s="248" t="s">
        <v>103</v>
      </c>
      <c r="D1559" s="223" t="s">
        <v>1206</v>
      </c>
      <c r="F1559" s="224"/>
      <c r="I1559" s="223" t="s">
        <v>96</v>
      </c>
      <c r="O1559" s="227"/>
    </row>
    <row r="1560" spans="1:15" s="223" customFormat="1" ht="30">
      <c r="A1560" s="248">
        <v>802468</v>
      </c>
      <c r="B1560" s="248" t="s">
        <v>3306</v>
      </c>
      <c r="C1560" s="248" t="s">
        <v>293</v>
      </c>
      <c r="D1560" s="223" t="s">
        <v>1328</v>
      </c>
      <c r="F1560" s="224"/>
      <c r="I1560" s="223" t="s">
        <v>96</v>
      </c>
      <c r="O1560" s="227"/>
    </row>
    <row r="1561" spans="1:15" s="223" customFormat="1" ht="30">
      <c r="A1561" s="248">
        <v>802469</v>
      </c>
      <c r="B1561" s="248" t="s">
        <v>3307</v>
      </c>
      <c r="C1561" s="248" t="s">
        <v>333</v>
      </c>
      <c r="D1561" s="223" t="s">
        <v>1422</v>
      </c>
      <c r="F1561" s="224"/>
      <c r="I1561" s="223" t="s">
        <v>96</v>
      </c>
      <c r="O1561" s="227"/>
    </row>
    <row r="1562" spans="1:15" s="223" customFormat="1" ht="30">
      <c r="A1562" s="248">
        <v>802471</v>
      </c>
      <c r="B1562" s="248" t="s">
        <v>3308</v>
      </c>
      <c r="C1562" s="248" t="s">
        <v>183</v>
      </c>
      <c r="D1562" s="223" t="s">
        <v>3309</v>
      </c>
      <c r="F1562" s="224"/>
      <c r="I1562" s="223" t="s">
        <v>96</v>
      </c>
      <c r="O1562" s="227"/>
    </row>
    <row r="1563" spans="1:15" s="223" customFormat="1" ht="30">
      <c r="A1563" s="248">
        <v>802475</v>
      </c>
      <c r="B1563" s="248" t="s">
        <v>3310</v>
      </c>
      <c r="C1563" s="248" t="s">
        <v>781</v>
      </c>
      <c r="D1563" s="223" t="s">
        <v>1286</v>
      </c>
      <c r="F1563" s="224"/>
      <c r="I1563" s="223" t="s">
        <v>96</v>
      </c>
      <c r="O1563" s="227"/>
    </row>
    <row r="1564" spans="1:15" s="223" customFormat="1" ht="30">
      <c r="A1564" s="248">
        <v>802476</v>
      </c>
      <c r="B1564" s="248" t="s">
        <v>3311</v>
      </c>
      <c r="C1564" s="248" t="s">
        <v>615</v>
      </c>
      <c r="D1564" s="223" t="s">
        <v>2067</v>
      </c>
      <c r="F1564" s="224"/>
      <c r="I1564" s="223" t="s">
        <v>96</v>
      </c>
      <c r="O1564" s="227"/>
    </row>
    <row r="1565" spans="1:15" s="223" customFormat="1" ht="30">
      <c r="A1565" s="248">
        <v>802477</v>
      </c>
      <c r="B1565" s="248" t="s">
        <v>3312</v>
      </c>
      <c r="C1565" s="248" t="s">
        <v>123</v>
      </c>
      <c r="D1565" s="223" t="s">
        <v>3313</v>
      </c>
      <c r="F1565" s="224"/>
      <c r="I1565" s="223" t="s">
        <v>96</v>
      </c>
      <c r="O1565" s="227"/>
    </row>
    <row r="1566" spans="1:15" s="223" customFormat="1" ht="30">
      <c r="A1566" s="248">
        <v>802479</v>
      </c>
      <c r="B1566" s="248" t="s">
        <v>3314</v>
      </c>
      <c r="C1566" s="248" t="s">
        <v>109</v>
      </c>
      <c r="D1566" s="223" t="s">
        <v>3315</v>
      </c>
      <c r="F1566" s="224"/>
      <c r="I1566" s="223" t="s">
        <v>96</v>
      </c>
      <c r="O1566" s="227"/>
    </row>
    <row r="1567" spans="1:15" s="223" customFormat="1" ht="30">
      <c r="A1567" s="248">
        <v>802480</v>
      </c>
      <c r="B1567" s="248" t="s">
        <v>3316</v>
      </c>
      <c r="C1567" s="248" t="s">
        <v>202</v>
      </c>
      <c r="D1567" s="223" t="s">
        <v>1018</v>
      </c>
      <c r="F1567" s="224"/>
      <c r="I1567" s="223" t="s">
        <v>96</v>
      </c>
      <c r="O1567" s="227"/>
    </row>
    <row r="1568" spans="1:15" s="223" customFormat="1" ht="30">
      <c r="A1568" s="248">
        <v>802481</v>
      </c>
      <c r="B1568" s="248" t="s">
        <v>3317</v>
      </c>
      <c r="C1568" s="248" t="s">
        <v>127</v>
      </c>
      <c r="D1568" s="223" t="s">
        <v>1534</v>
      </c>
      <c r="F1568" s="224"/>
      <c r="I1568" s="223" t="s">
        <v>96</v>
      </c>
      <c r="O1568" s="227"/>
    </row>
    <row r="1569" spans="1:15" s="223" customFormat="1" ht="30">
      <c r="A1569" s="248">
        <v>802482</v>
      </c>
      <c r="B1569" s="248" t="s">
        <v>3318</v>
      </c>
      <c r="C1569" s="248" t="s">
        <v>293</v>
      </c>
      <c r="D1569" s="223" t="s">
        <v>1220</v>
      </c>
      <c r="F1569" s="224"/>
      <c r="I1569" s="223" t="s">
        <v>96</v>
      </c>
      <c r="O1569" s="227"/>
    </row>
    <row r="1570" spans="1:15" s="223" customFormat="1" ht="27.75">
      <c r="A1570" s="248">
        <v>802487</v>
      </c>
      <c r="B1570" s="248" t="s">
        <v>3319</v>
      </c>
      <c r="C1570" s="248" t="s">
        <v>148</v>
      </c>
      <c r="D1570" s="223" t="s">
        <v>1286</v>
      </c>
      <c r="F1570" s="224"/>
      <c r="I1570" s="223" t="s">
        <v>96</v>
      </c>
      <c r="O1570" s="225"/>
    </row>
    <row r="1571" spans="1:15" s="223" customFormat="1" ht="30">
      <c r="A1571" s="248">
        <v>802488</v>
      </c>
      <c r="B1571" s="248" t="s">
        <v>3320</v>
      </c>
      <c r="C1571" s="248" t="s">
        <v>283</v>
      </c>
      <c r="D1571" s="223" t="s">
        <v>1026</v>
      </c>
      <c r="F1571" s="224"/>
      <c r="I1571" s="223" t="s">
        <v>96</v>
      </c>
      <c r="O1571" s="227"/>
    </row>
    <row r="1572" spans="1:15" s="223" customFormat="1" ht="30">
      <c r="A1572" s="248">
        <v>802491</v>
      </c>
      <c r="B1572" s="248" t="s">
        <v>3321</v>
      </c>
      <c r="C1572" s="248" t="s">
        <v>172</v>
      </c>
      <c r="D1572" s="223" t="s">
        <v>1073</v>
      </c>
      <c r="F1572" s="224"/>
      <c r="I1572" s="223" t="s">
        <v>96</v>
      </c>
      <c r="O1572" s="227"/>
    </row>
    <row r="1573" spans="1:15" s="223" customFormat="1" ht="30">
      <c r="A1573" s="248">
        <v>802492</v>
      </c>
      <c r="B1573" s="248" t="s">
        <v>3322</v>
      </c>
      <c r="C1573" s="248" t="s">
        <v>536</v>
      </c>
      <c r="D1573" s="223" t="s">
        <v>1125</v>
      </c>
      <c r="F1573" s="224"/>
      <c r="I1573" s="223" t="s">
        <v>96</v>
      </c>
      <c r="K1573" s="235"/>
      <c r="L1573" s="235"/>
      <c r="O1573" s="227"/>
    </row>
    <row r="1574" spans="1:15" s="223" customFormat="1" ht="30">
      <c r="A1574" s="248">
        <v>802493</v>
      </c>
      <c r="B1574" s="248" t="s">
        <v>3323</v>
      </c>
      <c r="C1574" s="248" t="s">
        <v>149</v>
      </c>
      <c r="D1574" s="223" t="s">
        <v>3324</v>
      </c>
      <c r="F1574" s="224"/>
      <c r="I1574" s="223" t="s">
        <v>96</v>
      </c>
      <c r="O1574" s="227"/>
    </row>
    <row r="1575" spans="1:15" s="223" customFormat="1" ht="30">
      <c r="A1575" s="248">
        <v>802494</v>
      </c>
      <c r="B1575" s="248" t="s">
        <v>3325</v>
      </c>
      <c r="C1575" s="248" t="s">
        <v>553</v>
      </c>
      <c r="D1575" s="223" t="s">
        <v>3326</v>
      </c>
      <c r="F1575" s="224"/>
      <c r="I1575" s="223" t="s">
        <v>96</v>
      </c>
      <c r="O1575" s="227"/>
    </row>
    <row r="1576" spans="1:15" s="223" customFormat="1" ht="30">
      <c r="A1576" s="248">
        <v>802495</v>
      </c>
      <c r="B1576" s="248" t="s">
        <v>3327</v>
      </c>
      <c r="C1576" s="248" t="s">
        <v>2895</v>
      </c>
      <c r="D1576" s="223" t="s">
        <v>1059</v>
      </c>
      <c r="F1576" s="224"/>
      <c r="I1576" s="223" t="s">
        <v>96</v>
      </c>
      <c r="O1576" s="227"/>
    </row>
    <row r="1577" spans="1:15" s="223" customFormat="1" ht="30">
      <c r="A1577" s="248">
        <v>802496</v>
      </c>
      <c r="B1577" s="248" t="s">
        <v>3328</v>
      </c>
      <c r="C1577" s="248" t="s">
        <v>123</v>
      </c>
      <c r="D1577" s="223" t="s">
        <v>1165</v>
      </c>
      <c r="F1577" s="224"/>
      <c r="I1577" s="223" t="s">
        <v>96</v>
      </c>
      <c r="O1577" s="227"/>
    </row>
    <row r="1578" spans="1:15" s="223" customFormat="1" ht="30">
      <c r="A1578" s="248">
        <v>802497</v>
      </c>
      <c r="B1578" s="248" t="s">
        <v>3329</v>
      </c>
      <c r="C1578" s="248" t="s">
        <v>156</v>
      </c>
      <c r="D1578" s="223" t="s">
        <v>1534</v>
      </c>
      <c r="F1578" s="224"/>
      <c r="I1578" s="223" t="s">
        <v>96</v>
      </c>
      <c r="K1578" s="235"/>
      <c r="L1578" s="235"/>
      <c r="O1578" s="227"/>
    </row>
    <row r="1579" spans="1:15" s="223" customFormat="1" ht="30">
      <c r="A1579" s="248">
        <v>802498</v>
      </c>
      <c r="B1579" s="248" t="s">
        <v>3330</v>
      </c>
      <c r="C1579" s="248" t="s">
        <v>335</v>
      </c>
      <c r="D1579" s="223" t="s">
        <v>3331</v>
      </c>
      <c r="F1579" s="224"/>
      <c r="I1579" s="223" t="s">
        <v>96</v>
      </c>
      <c r="O1579" s="233"/>
    </row>
    <row r="1580" spans="1:15" s="223" customFormat="1" ht="30">
      <c r="A1580" s="248">
        <v>802508</v>
      </c>
      <c r="B1580" s="248" t="s">
        <v>3332</v>
      </c>
      <c r="C1580" s="248" t="s">
        <v>106</v>
      </c>
      <c r="D1580" s="223" t="s">
        <v>2129</v>
      </c>
      <c r="F1580" s="224"/>
      <c r="I1580" s="223" t="s">
        <v>96</v>
      </c>
      <c r="O1580" s="227"/>
    </row>
    <row r="1581" spans="1:15" s="223" customFormat="1" ht="30">
      <c r="A1581" s="248">
        <v>802510</v>
      </c>
      <c r="B1581" s="248" t="s">
        <v>3333</v>
      </c>
      <c r="C1581" s="248" t="s">
        <v>143</v>
      </c>
      <c r="D1581" s="223" t="s">
        <v>1125</v>
      </c>
      <c r="F1581" s="224"/>
      <c r="I1581" s="223" t="s">
        <v>96</v>
      </c>
      <c r="O1581" s="227"/>
    </row>
    <row r="1582" spans="1:15" s="223" customFormat="1" ht="30">
      <c r="A1582" s="248">
        <v>802531</v>
      </c>
      <c r="B1582" s="248" t="s">
        <v>3334</v>
      </c>
      <c r="C1582" s="248" t="s">
        <v>3335</v>
      </c>
      <c r="D1582" s="223" t="s">
        <v>3336</v>
      </c>
      <c r="F1582" s="224"/>
      <c r="I1582" s="223" t="s">
        <v>96</v>
      </c>
      <c r="O1582" s="227"/>
    </row>
    <row r="1583" spans="1:15" s="223" customFormat="1" ht="30">
      <c r="A1583" s="248">
        <v>802537</v>
      </c>
      <c r="B1583" s="248" t="s">
        <v>3337</v>
      </c>
      <c r="C1583" s="248" t="s">
        <v>174</v>
      </c>
      <c r="D1583" s="223" t="s">
        <v>1097</v>
      </c>
      <c r="F1583" s="224"/>
      <c r="I1583" s="223" t="s">
        <v>96</v>
      </c>
      <c r="O1583" s="227"/>
    </row>
    <row r="1584" spans="1:15" s="223" customFormat="1" ht="30">
      <c r="A1584" s="248">
        <v>802538</v>
      </c>
      <c r="B1584" s="248" t="s">
        <v>3338</v>
      </c>
      <c r="C1584" s="248" t="s">
        <v>111</v>
      </c>
      <c r="D1584" s="223" t="s">
        <v>2699</v>
      </c>
      <c r="F1584" s="224"/>
      <c r="I1584" s="223" t="s">
        <v>96</v>
      </c>
      <c r="O1584" s="227"/>
    </row>
    <row r="1585" spans="1:15" s="223" customFormat="1" ht="30">
      <c r="A1585" s="248">
        <v>802540</v>
      </c>
      <c r="B1585" s="248" t="s">
        <v>3339</v>
      </c>
      <c r="C1585" s="248" t="s">
        <v>106</v>
      </c>
      <c r="D1585" s="223" t="s">
        <v>1034</v>
      </c>
      <c r="F1585" s="224"/>
      <c r="I1585" s="223" t="s">
        <v>96</v>
      </c>
      <c r="O1585" s="227"/>
    </row>
    <row r="1586" spans="1:15" s="223" customFormat="1" ht="30">
      <c r="A1586" s="248">
        <v>802542</v>
      </c>
      <c r="B1586" s="248" t="s">
        <v>799</v>
      </c>
      <c r="C1586" s="248" t="s">
        <v>111</v>
      </c>
      <c r="D1586" s="223" t="s">
        <v>3340</v>
      </c>
      <c r="F1586" s="224"/>
      <c r="I1586" s="223" t="s">
        <v>96</v>
      </c>
      <c r="O1586" s="227"/>
    </row>
    <row r="1587" spans="1:15" s="223" customFormat="1" ht="30">
      <c r="A1587" s="248">
        <v>802544</v>
      </c>
      <c r="B1587" s="248" t="s">
        <v>3341</v>
      </c>
      <c r="C1587" s="248" t="s">
        <v>111</v>
      </c>
      <c r="D1587" s="223" t="s">
        <v>3342</v>
      </c>
      <c r="F1587" s="224"/>
      <c r="I1587" s="223" t="s">
        <v>96</v>
      </c>
      <c r="O1587" s="227"/>
    </row>
    <row r="1588" spans="1:15" s="223" customFormat="1" ht="30">
      <c r="A1588" s="248">
        <v>802545</v>
      </c>
      <c r="B1588" s="248" t="s">
        <v>3343</v>
      </c>
      <c r="C1588" s="248" t="s">
        <v>339</v>
      </c>
      <c r="D1588" s="223" t="s">
        <v>1070</v>
      </c>
      <c r="F1588" s="224"/>
      <c r="I1588" s="223" t="s">
        <v>96</v>
      </c>
      <c r="O1588" s="227"/>
    </row>
    <row r="1589" spans="1:15" s="223" customFormat="1" ht="30">
      <c r="A1589" s="248">
        <v>802546</v>
      </c>
      <c r="B1589" s="248" t="s">
        <v>3344</v>
      </c>
      <c r="C1589" s="248" t="s">
        <v>188</v>
      </c>
      <c r="D1589" s="223" t="s">
        <v>1286</v>
      </c>
      <c r="F1589" s="224"/>
      <c r="I1589" s="223" t="s">
        <v>96</v>
      </c>
      <c r="O1589" s="227"/>
    </row>
    <row r="1590" spans="1:15" s="223" customFormat="1" ht="30">
      <c r="A1590" s="248">
        <v>802547</v>
      </c>
      <c r="B1590" s="248" t="s">
        <v>3345</v>
      </c>
      <c r="C1590" s="248" t="s">
        <v>335</v>
      </c>
      <c r="D1590" s="223" t="s">
        <v>3346</v>
      </c>
      <c r="F1590" s="224"/>
      <c r="I1590" s="223" t="s">
        <v>96</v>
      </c>
      <c r="O1590" s="227"/>
    </row>
    <row r="1591" spans="1:15" s="223" customFormat="1" ht="30">
      <c r="A1591" s="248">
        <v>802548</v>
      </c>
      <c r="B1591" s="248" t="s">
        <v>3347</v>
      </c>
      <c r="C1591" s="248" t="s">
        <v>2210</v>
      </c>
      <c r="D1591" s="223" t="s">
        <v>2218</v>
      </c>
      <c r="F1591" s="224"/>
      <c r="I1591" s="223" t="s">
        <v>96</v>
      </c>
      <c r="K1591" s="235"/>
      <c r="L1591" s="235"/>
      <c r="O1591" s="227"/>
    </row>
    <row r="1592" spans="1:15" s="223" customFormat="1" ht="30">
      <c r="A1592" s="248">
        <v>802549</v>
      </c>
      <c r="B1592" s="248" t="s">
        <v>3348</v>
      </c>
      <c r="C1592" s="248" t="s">
        <v>111</v>
      </c>
      <c r="D1592" s="223" t="s">
        <v>1018</v>
      </c>
      <c r="F1592" s="224"/>
      <c r="I1592" s="223" t="s">
        <v>96</v>
      </c>
      <c r="O1592" s="227"/>
    </row>
    <row r="1593" spans="1:15" s="223" customFormat="1" ht="30">
      <c r="A1593" s="248">
        <v>802550</v>
      </c>
      <c r="B1593" s="248" t="s">
        <v>3349</v>
      </c>
      <c r="C1593" s="248" t="s">
        <v>148</v>
      </c>
      <c r="D1593" s="223" t="s">
        <v>1066</v>
      </c>
      <c r="F1593" s="224"/>
      <c r="I1593" s="223" t="s">
        <v>96</v>
      </c>
      <c r="O1593" s="227"/>
    </row>
    <row r="1594" spans="1:15" s="223" customFormat="1" ht="30">
      <c r="A1594" s="248">
        <v>802551</v>
      </c>
      <c r="B1594" s="248" t="s">
        <v>380</v>
      </c>
      <c r="C1594" s="248" t="s">
        <v>123</v>
      </c>
      <c r="D1594" s="223" t="s">
        <v>1125</v>
      </c>
      <c r="F1594" s="224"/>
      <c r="I1594" s="223" t="s">
        <v>96</v>
      </c>
      <c r="O1594" s="227"/>
    </row>
    <row r="1595" spans="1:15" s="223" customFormat="1" ht="33.75">
      <c r="A1595" s="248">
        <v>802552</v>
      </c>
      <c r="B1595" s="248" t="s">
        <v>3350</v>
      </c>
      <c r="C1595" s="248" t="s">
        <v>3351</v>
      </c>
      <c r="D1595" s="223" t="s">
        <v>3352</v>
      </c>
      <c r="F1595" s="224"/>
      <c r="I1595" s="223" t="s">
        <v>96</v>
      </c>
      <c r="O1595" s="228"/>
    </row>
    <row r="1596" spans="1:15" s="223" customFormat="1" ht="30">
      <c r="A1596" s="248">
        <v>802553</v>
      </c>
      <c r="B1596" s="248" t="s">
        <v>3353</v>
      </c>
      <c r="C1596" s="248" t="s">
        <v>106</v>
      </c>
      <c r="D1596" s="223" t="s">
        <v>1018</v>
      </c>
      <c r="F1596" s="224"/>
      <c r="I1596" s="223" t="s">
        <v>96</v>
      </c>
      <c r="O1596" s="227"/>
    </row>
    <row r="1597" spans="1:15" s="223" customFormat="1" ht="30">
      <c r="A1597" s="248">
        <v>802555</v>
      </c>
      <c r="B1597" s="248" t="s">
        <v>3354</v>
      </c>
      <c r="C1597" s="248" t="s">
        <v>507</v>
      </c>
      <c r="D1597" s="223" t="s">
        <v>1125</v>
      </c>
      <c r="F1597" s="224"/>
      <c r="I1597" s="223" t="s">
        <v>96</v>
      </c>
      <c r="O1597" s="227"/>
    </row>
    <row r="1598" spans="1:15" s="223" customFormat="1" ht="30">
      <c r="A1598" s="248">
        <v>802556</v>
      </c>
      <c r="B1598" s="248" t="s">
        <v>3355</v>
      </c>
      <c r="C1598" s="248" t="s">
        <v>3356</v>
      </c>
      <c r="D1598" s="223" t="s">
        <v>3357</v>
      </c>
      <c r="F1598" s="224"/>
      <c r="I1598" s="223" t="s">
        <v>96</v>
      </c>
      <c r="O1598" s="227"/>
    </row>
    <row r="1599" spans="1:15" s="223" customFormat="1" ht="30">
      <c r="A1599" s="248">
        <v>802558</v>
      </c>
      <c r="B1599" s="248" t="s">
        <v>3358</v>
      </c>
      <c r="C1599" s="248" t="s">
        <v>175</v>
      </c>
      <c r="D1599" s="223" t="s">
        <v>3359</v>
      </c>
      <c r="F1599" s="224"/>
      <c r="I1599" s="223" t="s">
        <v>96</v>
      </c>
      <c r="O1599" s="227"/>
    </row>
    <row r="1600" spans="1:15" s="223" customFormat="1" ht="30">
      <c r="A1600" s="248">
        <v>802560</v>
      </c>
      <c r="B1600" s="248" t="s">
        <v>3360</v>
      </c>
      <c r="C1600" s="248" t="s">
        <v>106</v>
      </c>
      <c r="D1600" s="223" t="s">
        <v>2399</v>
      </c>
      <c r="F1600" s="224"/>
      <c r="I1600" s="223" t="s">
        <v>96</v>
      </c>
      <c r="O1600" s="227"/>
    </row>
    <row r="1601" spans="1:15" s="223" customFormat="1" ht="30">
      <c r="A1601" s="248">
        <v>802561</v>
      </c>
      <c r="B1601" s="248" t="s">
        <v>3361</v>
      </c>
      <c r="C1601" s="248" t="s">
        <v>101</v>
      </c>
      <c r="D1601" s="223" t="s">
        <v>1687</v>
      </c>
      <c r="F1601" s="224"/>
      <c r="I1601" s="223" t="s">
        <v>96</v>
      </c>
      <c r="O1601" s="227"/>
    </row>
    <row r="1602" spans="1:15" s="223" customFormat="1" ht="30">
      <c r="A1602" s="248">
        <v>802562</v>
      </c>
      <c r="B1602" s="248" t="s">
        <v>3362</v>
      </c>
      <c r="C1602" s="248" t="s">
        <v>769</v>
      </c>
      <c r="D1602" s="223" t="s">
        <v>3363</v>
      </c>
      <c r="F1602" s="224"/>
      <c r="I1602" s="223" t="s">
        <v>96</v>
      </c>
      <c r="O1602" s="227"/>
    </row>
    <row r="1603" spans="1:15" s="223" customFormat="1" ht="30">
      <c r="A1603" s="248">
        <v>802563</v>
      </c>
      <c r="B1603" s="248" t="s">
        <v>3364</v>
      </c>
      <c r="C1603" s="248" t="s">
        <v>785</v>
      </c>
      <c r="D1603" s="223" t="s">
        <v>1596</v>
      </c>
      <c r="F1603" s="224"/>
      <c r="I1603" s="223" t="s">
        <v>96</v>
      </c>
      <c r="O1603" s="227"/>
    </row>
    <row r="1604" spans="1:15" s="223" customFormat="1" ht="30">
      <c r="A1604" s="248">
        <v>802564</v>
      </c>
      <c r="B1604" s="248" t="s">
        <v>3365</v>
      </c>
      <c r="C1604" s="248" t="s">
        <v>113</v>
      </c>
      <c r="D1604" s="223" t="s">
        <v>3097</v>
      </c>
      <c r="F1604" s="224"/>
      <c r="I1604" s="223" t="s">
        <v>96</v>
      </c>
      <c r="O1604" s="227"/>
    </row>
    <row r="1605" spans="1:15" s="223" customFormat="1" ht="33.75">
      <c r="A1605" s="248">
        <v>802566</v>
      </c>
      <c r="B1605" s="248" t="s">
        <v>3366</v>
      </c>
      <c r="C1605" s="248" t="s">
        <v>164</v>
      </c>
      <c r="D1605" s="223" t="s">
        <v>1200</v>
      </c>
      <c r="F1605" s="224"/>
      <c r="I1605" s="223" t="s">
        <v>96</v>
      </c>
      <c r="O1605" s="228"/>
    </row>
    <row r="1606" spans="1:15" s="223" customFormat="1" ht="30">
      <c r="A1606" s="248">
        <v>802567</v>
      </c>
      <c r="B1606" s="248" t="s">
        <v>3367</v>
      </c>
      <c r="C1606" s="248" t="s">
        <v>189</v>
      </c>
      <c r="D1606" s="223" t="s">
        <v>2620</v>
      </c>
      <c r="F1606" s="224"/>
      <c r="I1606" s="223" t="s">
        <v>96</v>
      </c>
      <c r="O1606" s="227"/>
    </row>
    <row r="1607" spans="1:15" s="223" customFormat="1" ht="30">
      <c r="A1607" s="248">
        <v>802568</v>
      </c>
      <c r="B1607" s="248" t="s">
        <v>3368</v>
      </c>
      <c r="C1607" s="248" t="s">
        <v>188</v>
      </c>
      <c r="D1607" s="223" t="s">
        <v>1247</v>
      </c>
      <c r="F1607" s="224"/>
      <c r="I1607" s="223" t="s">
        <v>96</v>
      </c>
      <c r="O1607" s="227"/>
    </row>
    <row r="1608" spans="1:15" s="223" customFormat="1" ht="30">
      <c r="A1608" s="248">
        <v>802569</v>
      </c>
      <c r="B1608" s="248" t="s">
        <v>3369</v>
      </c>
      <c r="C1608" s="248" t="s">
        <v>274</v>
      </c>
      <c r="D1608" s="223" t="s">
        <v>3370</v>
      </c>
      <c r="F1608" s="224"/>
      <c r="I1608" s="223" t="s">
        <v>96</v>
      </c>
      <c r="O1608" s="227"/>
    </row>
    <row r="1609" spans="1:15" s="223" customFormat="1" ht="30">
      <c r="A1609" s="248">
        <v>802570</v>
      </c>
      <c r="B1609" s="248" t="s">
        <v>3371</v>
      </c>
      <c r="C1609" s="248" t="s">
        <v>573</v>
      </c>
      <c r="D1609" s="223" t="s">
        <v>1408</v>
      </c>
      <c r="F1609" s="224"/>
      <c r="I1609" s="223" t="s">
        <v>96</v>
      </c>
      <c r="O1609" s="227"/>
    </row>
    <row r="1610" spans="1:15" s="223" customFormat="1" ht="30">
      <c r="A1610" s="248">
        <v>802572</v>
      </c>
      <c r="B1610" s="248" t="s">
        <v>3372</v>
      </c>
      <c r="C1610" s="248" t="s">
        <v>3373</v>
      </c>
      <c r="D1610" s="223" t="s">
        <v>532</v>
      </c>
      <c r="F1610" s="224"/>
      <c r="I1610" s="223" t="s">
        <v>96</v>
      </c>
      <c r="O1610" s="227"/>
    </row>
    <row r="1611" spans="1:15" s="223" customFormat="1" ht="30">
      <c r="A1611" s="248">
        <v>802573</v>
      </c>
      <c r="B1611" s="248" t="s">
        <v>321</v>
      </c>
      <c r="C1611" s="248" t="s">
        <v>658</v>
      </c>
      <c r="D1611" s="223" t="s">
        <v>1704</v>
      </c>
      <c r="F1611" s="224"/>
      <c r="I1611" s="223" t="s">
        <v>96</v>
      </c>
      <c r="O1611" s="227"/>
    </row>
    <row r="1612" spans="1:15" s="223" customFormat="1" ht="30">
      <c r="A1612" s="248">
        <v>802574</v>
      </c>
      <c r="B1612" s="248" t="s">
        <v>382</v>
      </c>
      <c r="C1612" s="248" t="s">
        <v>106</v>
      </c>
      <c r="D1612" s="223" t="s">
        <v>1519</v>
      </c>
      <c r="F1612" s="224"/>
      <c r="I1612" s="223" t="s">
        <v>96</v>
      </c>
      <c r="O1612" s="227"/>
    </row>
    <row r="1613" spans="1:15" s="223" customFormat="1" ht="30">
      <c r="A1613" s="248">
        <v>802575</v>
      </c>
      <c r="B1613" s="248" t="s">
        <v>3374</v>
      </c>
      <c r="C1613" s="248" t="s">
        <v>3375</v>
      </c>
      <c r="D1613" s="223" t="s">
        <v>1187</v>
      </c>
      <c r="F1613" s="224"/>
      <c r="I1613" s="223" t="s">
        <v>96</v>
      </c>
      <c r="O1613" s="227"/>
    </row>
    <row r="1614" spans="1:15" s="223" customFormat="1" ht="30">
      <c r="A1614" s="248">
        <v>802576</v>
      </c>
      <c r="B1614" s="248" t="s">
        <v>1974</v>
      </c>
      <c r="C1614" s="248" t="s">
        <v>194</v>
      </c>
      <c r="D1614" s="223" t="s">
        <v>1018</v>
      </c>
      <c r="F1614" s="224"/>
      <c r="I1614" s="223" t="s">
        <v>96</v>
      </c>
      <c r="O1614" s="227"/>
    </row>
    <row r="1615" spans="1:15" s="223" customFormat="1" ht="30">
      <c r="A1615" s="248">
        <v>802577</v>
      </c>
      <c r="B1615" s="248" t="s">
        <v>1974</v>
      </c>
      <c r="C1615" s="248" t="s">
        <v>364</v>
      </c>
      <c r="D1615" s="223" t="s">
        <v>1047</v>
      </c>
      <c r="F1615" s="224"/>
      <c r="I1615" s="223" t="s">
        <v>96</v>
      </c>
      <c r="O1615" s="227"/>
    </row>
    <row r="1616" spans="1:15" s="223" customFormat="1" ht="30">
      <c r="A1616" s="248">
        <v>802578</v>
      </c>
      <c r="B1616" s="248" t="s">
        <v>3376</v>
      </c>
      <c r="C1616" s="248" t="s">
        <v>343</v>
      </c>
      <c r="D1616" s="223" t="s">
        <v>1059</v>
      </c>
      <c r="F1616" s="224"/>
      <c r="I1616" s="223" t="s">
        <v>96</v>
      </c>
      <c r="O1616" s="227"/>
    </row>
    <row r="1617" spans="1:15" s="223" customFormat="1" ht="30">
      <c r="A1617" s="248">
        <v>802579</v>
      </c>
      <c r="B1617" s="248" t="s">
        <v>3377</v>
      </c>
      <c r="C1617" s="248" t="s">
        <v>557</v>
      </c>
      <c r="D1617" s="223" t="s">
        <v>3378</v>
      </c>
      <c r="F1617" s="224"/>
      <c r="I1617" s="223" t="s">
        <v>96</v>
      </c>
      <c r="O1617" s="227"/>
    </row>
    <row r="1618" spans="1:15" s="223" customFormat="1" ht="30">
      <c r="A1618" s="248">
        <v>802580</v>
      </c>
      <c r="B1618" s="248" t="s">
        <v>3379</v>
      </c>
      <c r="C1618" s="248" t="s">
        <v>3380</v>
      </c>
      <c r="D1618" s="223" t="s">
        <v>1073</v>
      </c>
      <c r="F1618" s="224"/>
      <c r="I1618" s="223" t="s">
        <v>96</v>
      </c>
      <c r="O1618" s="227"/>
    </row>
    <row r="1619" spans="1:15" s="223" customFormat="1" ht="27.75">
      <c r="A1619" s="248">
        <v>802581</v>
      </c>
      <c r="B1619" s="248" t="s">
        <v>3381</v>
      </c>
      <c r="C1619" s="248" t="s">
        <v>258</v>
      </c>
      <c r="D1619" s="223" t="s">
        <v>1057</v>
      </c>
      <c r="F1619" s="224"/>
      <c r="I1619" s="223" t="s">
        <v>96</v>
      </c>
      <c r="O1619" s="225"/>
    </row>
    <row r="1620" spans="1:15" s="223" customFormat="1" ht="30">
      <c r="A1620" s="248">
        <v>802583</v>
      </c>
      <c r="B1620" s="248" t="s">
        <v>3382</v>
      </c>
      <c r="C1620" s="248" t="s">
        <v>473</v>
      </c>
      <c r="D1620" s="223" t="s">
        <v>1335</v>
      </c>
      <c r="F1620" s="224"/>
      <c r="I1620" s="223" t="s">
        <v>96</v>
      </c>
      <c r="O1620" s="227"/>
    </row>
    <row r="1621" spans="1:15" s="223" customFormat="1" ht="30">
      <c r="A1621" s="248">
        <v>802584</v>
      </c>
      <c r="B1621" s="248" t="s">
        <v>3383</v>
      </c>
      <c r="C1621" s="248" t="s">
        <v>3384</v>
      </c>
      <c r="D1621" s="223" t="s">
        <v>1763</v>
      </c>
      <c r="F1621" s="224"/>
      <c r="I1621" s="223" t="s">
        <v>96</v>
      </c>
      <c r="O1621" s="227"/>
    </row>
    <row r="1622" spans="1:15" s="223" customFormat="1" ht="30">
      <c r="A1622" s="248">
        <v>802585</v>
      </c>
      <c r="B1622" s="248" t="s">
        <v>3385</v>
      </c>
      <c r="C1622" s="248" t="s">
        <v>233</v>
      </c>
      <c r="D1622" s="223" t="s">
        <v>1206</v>
      </c>
      <c r="F1622" s="224"/>
      <c r="I1622" s="223" t="s">
        <v>96</v>
      </c>
      <c r="O1622" s="227"/>
    </row>
    <row r="1623" spans="1:15" s="223" customFormat="1" ht="30">
      <c r="A1623" s="248">
        <v>802588</v>
      </c>
      <c r="B1623" s="248" t="s">
        <v>3386</v>
      </c>
      <c r="C1623" s="248" t="s">
        <v>106</v>
      </c>
      <c r="D1623" s="223" t="s">
        <v>3387</v>
      </c>
      <c r="F1623" s="224"/>
      <c r="I1623" s="223" t="s">
        <v>96</v>
      </c>
      <c r="O1623" s="227"/>
    </row>
    <row r="1624" spans="1:15" s="223" customFormat="1" ht="30">
      <c r="A1624" s="248">
        <v>802589</v>
      </c>
      <c r="B1624" s="248" t="s">
        <v>3388</v>
      </c>
      <c r="C1624" s="248" t="s">
        <v>299</v>
      </c>
      <c r="D1624" s="223" t="s">
        <v>1168</v>
      </c>
      <c r="F1624" s="224"/>
      <c r="I1624" s="223" t="s">
        <v>96</v>
      </c>
      <c r="O1624" s="227"/>
    </row>
    <row r="1625" spans="1:15" s="223" customFormat="1" ht="30">
      <c r="A1625" s="248">
        <v>802590</v>
      </c>
      <c r="B1625" s="248" t="s">
        <v>3389</v>
      </c>
      <c r="C1625" s="248" t="s">
        <v>106</v>
      </c>
      <c r="D1625" s="223" t="s">
        <v>1583</v>
      </c>
      <c r="F1625" s="224"/>
      <c r="I1625" s="223" t="s">
        <v>96</v>
      </c>
      <c r="O1625" s="227"/>
    </row>
    <row r="1626" spans="1:15" s="223" customFormat="1" ht="30">
      <c r="A1626" s="248">
        <v>802591</v>
      </c>
      <c r="B1626" s="248" t="s">
        <v>1983</v>
      </c>
      <c r="C1626" s="248" t="s">
        <v>149</v>
      </c>
      <c r="D1626" s="223" t="s">
        <v>1615</v>
      </c>
      <c r="F1626" s="224"/>
      <c r="I1626" s="223" t="s">
        <v>96</v>
      </c>
      <c r="O1626" s="227"/>
    </row>
    <row r="1627" spans="1:15" s="223" customFormat="1" ht="30">
      <c r="A1627" s="248">
        <v>802593</v>
      </c>
      <c r="B1627" s="248" t="s">
        <v>546</v>
      </c>
      <c r="C1627" s="248" t="s">
        <v>113</v>
      </c>
      <c r="D1627" s="223" t="s">
        <v>1563</v>
      </c>
      <c r="F1627" s="224"/>
      <c r="I1627" s="223" t="s">
        <v>96</v>
      </c>
      <c r="O1627" s="227"/>
    </row>
    <row r="1628" spans="1:15" s="223" customFormat="1" ht="30">
      <c r="A1628" s="248">
        <v>802594</v>
      </c>
      <c r="B1628" s="248" t="s">
        <v>546</v>
      </c>
      <c r="C1628" s="248" t="s">
        <v>106</v>
      </c>
      <c r="D1628" s="223" t="s">
        <v>1005</v>
      </c>
      <c r="F1628" s="224"/>
      <c r="I1628" s="223" t="s">
        <v>96</v>
      </c>
      <c r="O1628" s="227"/>
    </row>
    <row r="1629" spans="1:15" s="223" customFormat="1" ht="30">
      <c r="A1629" s="248">
        <v>802595</v>
      </c>
      <c r="B1629" s="248" t="s">
        <v>3390</v>
      </c>
      <c r="C1629" s="248" t="s">
        <v>106</v>
      </c>
      <c r="D1629" s="223" t="s">
        <v>1012</v>
      </c>
      <c r="F1629" s="224"/>
      <c r="I1629" s="223" t="s">
        <v>96</v>
      </c>
      <c r="O1629" s="227"/>
    </row>
    <row r="1630" spans="1:15" s="223" customFormat="1" ht="30">
      <c r="A1630" s="248">
        <v>802596</v>
      </c>
      <c r="B1630" s="248" t="s">
        <v>3391</v>
      </c>
      <c r="C1630" s="248" t="s">
        <v>192</v>
      </c>
      <c r="D1630" s="223" t="s">
        <v>1939</v>
      </c>
      <c r="F1630" s="224"/>
      <c r="I1630" s="223" t="s">
        <v>96</v>
      </c>
      <c r="O1630" s="227"/>
    </row>
    <row r="1631" spans="1:15" s="223" customFormat="1" ht="33.75">
      <c r="A1631" s="248">
        <v>802597</v>
      </c>
      <c r="B1631" s="248" t="s">
        <v>3392</v>
      </c>
      <c r="C1631" s="248" t="s">
        <v>106</v>
      </c>
      <c r="D1631" s="223" t="s">
        <v>1991</v>
      </c>
      <c r="F1631" s="224"/>
      <c r="I1631" s="223" t="s">
        <v>96</v>
      </c>
      <c r="O1631" s="228"/>
    </row>
    <row r="1632" spans="1:15" s="223" customFormat="1" ht="30">
      <c r="A1632" s="248">
        <v>802598</v>
      </c>
      <c r="B1632" s="248" t="s">
        <v>3393</v>
      </c>
      <c r="C1632" s="248" t="s">
        <v>3209</v>
      </c>
      <c r="D1632" s="223" t="s">
        <v>1039</v>
      </c>
      <c r="F1632" s="224"/>
      <c r="I1632" s="223" t="s">
        <v>96</v>
      </c>
      <c r="O1632" s="227"/>
    </row>
    <row r="1633" spans="1:15" s="223" customFormat="1" ht="30">
      <c r="A1633" s="248">
        <v>802599</v>
      </c>
      <c r="B1633" s="248" t="s">
        <v>3394</v>
      </c>
      <c r="C1633" s="248" t="s">
        <v>199</v>
      </c>
      <c r="D1633" s="223" t="s">
        <v>1089</v>
      </c>
      <c r="F1633" s="224"/>
      <c r="I1633" s="223" t="s">
        <v>96</v>
      </c>
      <c r="O1633" s="227"/>
    </row>
    <row r="1634" spans="1:15" s="223" customFormat="1" ht="30">
      <c r="A1634" s="248">
        <v>802600</v>
      </c>
      <c r="B1634" s="248" t="s">
        <v>456</v>
      </c>
      <c r="C1634" s="248" t="s">
        <v>122</v>
      </c>
      <c r="D1634" s="223" t="s">
        <v>1991</v>
      </c>
      <c r="F1634" s="224"/>
      <c r="I1634" s="223" t="s">
        <v>96</v>
      </c>
      <c r="O1634" s="232"/>
    </row>
    <row r="1635" spans="1:15" s="223" customFormat="1" ht="30">
      <c r="A1635" s="248">
        <v>802601</v>
      </c>
      <c r="B1635" s="248" t="s">
        <v>3395</v>
      </c>
      <c r="C1635" s="248" t="s">
        <v>207</v>
      </c>
      <c r="D1635" s="223" t="s">
        <v>1243</v>
      </c>
      <c r="F1635" s="224"/>
      <c r="I1635" s="223" t="s">
        <v>96</v>
      </c>
      <c r="O1635" s="227"/>
    </row>
    <row r="1636" spans="1:15" s="223" customFormat="1" ht="30">
      <c r="A1636" s="248">
        <v>802602</v>
      </c>
      <c r="B1636" s="248" t="s">
        <v>3396</v>
      </c>
      <c r="C1636" s="248" t="s">
        <v>1853</v>
      </c>
      <c r="D1636" s="223" t="s">
        <v>3186</v>
      </c>
      <c r="F1636" s="224"/>
      <c r="I1636" s="223" t="s">
        <v>96</v>
      </c>
      <c r="O1636" s="227"/>
    </row>
    <row r="1637" spans="1:15" s="223" customFormat="1" ht="30">
      <c r="A1637" s="248">
        <v>802603</v>
      </c>
      <c r="B1637" s="248" t="s">
        <v>3397</v>
      </c>
      <c r="C1637" s="248" t="s">
        <v>541</v>
      </c>
      <c r="D1637" s="223" t="s">
        <v>1039</v>
      </c>
      <c r="F1637" s="224"/>
      <c r="I1637" s="223" t="s">
        <v>96</v>
      </c>
      <c r="O1637" s="227"/>
    </row>
    <row r="1638" spans="1:15" s="223" customFormat="1" ht="30">
      <c r="A1638" s="248">
        <v>802604</v>
      </c>
      <c r="B1638" s="248" t="s">
        <v>3398</v>
      </c>
      <c r="C1638" s="248" t="s">
        <v>109</v>
      </c>
      <c r="D1638" s="223" t="s">
        <v>1077</v>
      </c>
      <c r="F1638" s="224"/>
      <c r="I1638" s="223" t="s">
        <v>96</v>
      </c>
      <c r="O1638" s="237"/>
    </row>
    <row r="1639" spans="1:15" s="223" customFormat="1" ht="30">
      <c r="A1639" s="248">
        <v>802605</v>
      </c>
      <c r="B1639" s="248" t="s">
        <v>3399</v>
      </c>
      <c r="C1639" s="248" t="s">
        <v>106</v>
      </c>
      <c r="D1639" s="223" t="s">
        <v>1476</v>
      </c>
      <c r="F1639" s="224"/>
      <c r="I1639" s="223" t="s">
        <v>96</v>
      </c>
      <c r="O1639" s="227"/>
    </row>
    <row r="1640" spans="1:15" s="223" customFormat="1" ht="33.75">
      <c r="A1640" s="248">
        <v>802606</v>
      </c>
      <c r="B1640" s="248" t="s">
        <v>3400</v>
      </c>
      <c r="C1640" s="248" t="s">
        <v>206</v>
      </c>
      <c r="D1640" s="223" t="s">
        <v>1125</v>
      </c>
      <c r="F1640" s="224"/>
      <c r="I1640" s="223" t="s">
        <v>96</v>
      </c>
      <c r="O1640" s="228"/>
    </row>
    <row r="1641" spans="1:15" s="223" customFormat="1" ht="30">
      <c r="A1641" s="248">
        <v>802608</v>
      </c>
      <c r="B1641" s="248" t="s">
        <v>3401</v>
      </c>
      <c r="C1641" s="248" t="s">
        <v>485</v>
      </c>
      <c r="D1641" s="223" t="s">
        <v>1687</v>
      </c>
      <c r="F1641" s="224"/>
      <c r="I1641" s="223" t="s">
        <v>96</v>
      </c>
      <c r="O1641" s="227"/>
    </row>
    <row r="1642" spans="1:15" s="223" customFormat="1" ht="33">
      <c r="A1642" s="248">
        <v>802609</v>
      </c>
      <c r="B1642" s="248" t="s">
        <v>761</v>
      </c>
      <c r="C1642" s="248" t="s">
        <v>111</v>
      </c>
      <c r="D1642" s="223" t="s">
        <v>3136</v>
      </c>
      <c r="F1642" s="224"/>
      <c r="I1642" s="223" t="s">
        <v>96</v>
      </c>
      <c r="O1642" s="231"/>
    </row>
    <row r="1643" spans="1:15" s="223" customFormat="1" ht="30">
      <c r="A1643" s="248">
        <v>802610</v>
      </c>
      <c r="B1643" s="248" t="s">
        <v>3402</v>
      </c>
      <c r="C1643" s="248" t="s">
        <v>3403</v>
      </c>
      <c r="D1643" s="223" t="s">
        <v>2309</v>
      </c>
      <c r="F1643" s="224"/>
      <c r="I1643" s="223" t="s">
        <v>96</v>
      </c>
      <c r="O1643" s="227"/>
    </row>
    <row r="1644" spans="1:15" s="223" customFormat="1" ht="30">
      <c r="A1644" s="248">
        <v>802611</v>
      </c>
      <c r="B1644" s="248" t="s">
        <v>3404</v>
      </c>
      <c r="C1644" s="248" t="s">
        <v>235</v>
      </c>
      <c r="D1644" s="223" t="s">
        <v>1200</v>
      </c>
      <c r="F1644" s="224"/>
      <c r="I1644" s="223" t="s">
        <v>96</v>
      </c>
      <c r="O1644" s="232"/>
    </row>
    <row r="1645" spans="1:15" s="223" customFormat="1" ht="30">
      <c r="A1645" s="248">
        <v>802612</v>
      </c>
      <c r="B1645" s="248" t="s">
        <v>457</v>
      </c>
      <c r="C1645" s="248" t="s">
        <v>111</v>
      </c>
      <c r="D1645" s="223" t="s">
        <v>3279</v>
      </c>
      <c r="F1645" s="224"/>
      <c r="I1645" s="223" t="s">
        <v>96</v>
      </c>
      <c r="O1645" s="227"/>
    </row>
    <row r="1646" spans="1:15" s="223" customFormat="1" ht="30">
      <c r="A1646" s="248">
        <v>802613</v>
      </c>
      <c r="B1646" s="248" t="s">
        <v>3405</v>
      </c>
      <c r="C1646" s="248" t="s">
        <v>329</v>
      </c>
      <c r="D1646" s="223" t="s">
        <v>1018</v>
      </c>
      <c r="F1646" s="224"/>
      <c r="I1646" s="223" t="s">
        <v>96</v>
      </c>
      <c r="O1646" s="227"/>
    </row>
    <row r="1647" spans="1:15" s="223" customFormat="1" ht="30">
      <c r="A1647" s="248">
        <v>802615</v>
      </c>
      <c r="B1647" s="248" t="s">
        <v>3406</v>
      </c>
      <c r="C1647" s="248" t="s">
        <v>734</v>
      </c>
      <c r="D1647" s="223" t="s">
        <v>1034</v>
      </c>
      <c r="F1647" s="224"/>
      <c r="I1647" s="223" t="s">
        <v>96</v>
      </c>
      <c r="K1647" s="235"/>
      <c r="L1647" s="235"/>
      <c r="O1647" s="232"/>
    </row>
    <row r="1648" spans="1:15" s="223" customFormat="1" ht="30">
      <c r="A1648" s="248">
        <v>802617</v>
      </c>
      <c r="B1648" s="248" t="s">
        <v>3407</v>
      </c>
      <c r="C1648" s="248" t="s">
        <v>111</v>
      </c>
      <c r="D1648" s="223" t="s">
        <v>1206</v>
      </c>
      <c r="F1648" s="224"/>
      <c r="I1648" s="223" t="s">
        <v>96</v>
      </c>
      <c r="O1648" s="227"/>
    </row>
    <row r="1649" spans="1:15" s="223" customFormat="1" ht="30">
      <c r="A1649" s="248">
        <v>802618</v>
      </c>
      <c r="B1649" s="248" t="s">
        <v>3408</v>
      </c>
      <c r="C1649" s="248" t="s">
        <v>206</v>
      </c>
      <c r="D1649" s="223" t="s">
        <v>1070</v>
      </c>
      <c r="F1649" s="224"/>
      <c r="I1649" s="223" t="s">
        <v>96</v>
      </c>
      <c r="O1649" s="227"/>
    </row>
    <row r="1650" spans="1:15" s="223" customFormat="1" ht="30">
      <c r="A1650" s="248">
        <v>802619</v>
      </c>
      <c r="B1650" s="248" t="s">
        <v>3409</v>
      </c>
      <c r="C1650" s="248" t="s">
        <v>320</v>
      </c>
      <c r="D1650" s="223" t="s">
        <v>1255</v>
      </c>
      <c r="F1650" s="224"/>
      <c r="I1650" s="223" t="s">
        <v>96</v>
      </c>
      <c r="O1650" s="227"/>
    </row>
    <row r="1651" spans="1:15" s="223" customFormat="1" ht="30">
      <c r="A1651" s="248">
        <v>802623</v>
      </c>
      <c r="B1651" s="248" t="s">
        <v>3410</v>
      </c>
      <c r="C1651" s="248" t="s">
        <v>154</v>
      </c>
      <c r="D1651" s="223" t="s">
        <v>2364</v>
      </c>
      <c r="F1651" s="224"/>
      <c r="I1651" s="223" t="s">
        <v>96</v>
      </c>
      <c r="O1651" s="227"/>
    </row>
    <row r="1652" spans="1:15" s="223" customFormat="1" ht="33.75">
      <c r="A1652" s="248">
        <v>802625</v>
      </c>
      <c r="B1652" s="248" t="s">
        <v>3411</v>
      </c>
      <c r="C1652" s="248" t="s">
        <v>318</v>
      </c>
      <c r="D1652" s="223" t="s">
        <v>1301</v>
      </c>
      <c r="F1652" s="224"/>
      <c r="I1652" s="223" t="s">
        <v>96</v>
      </c>
      <c r="O1652" s="228"/>
    </row>
    <row r="1653" spans="1:15" s="223" customFormat="1" ht="30">
      <c r="A1653" s="248">
        <v>802626</v>
      </c>
      <c r="B1653" s="248" t="s">
        <v>3412</v>
      </c>
      <c r="C1653" s="248" t="s">
        <v>163</v>
      </c>
      <c r="D1653" s="223" t="s">
        <v>1161</v>
      </c>
      <c r="F1653" s="224"/>
      <c r="I1653" s="223" t="s">
        <v>96</v>
      </c>
      <c r="O1653" s="227"/>
    </row>
    <row r="1654" spans="1:15" s="223" customFormat="1" ht="30">
      <c r="A1654" s="248">
        <v>802627</v>
      </c>
      <c r="B1654" s="248" t="s">
        <v>3413</v>
      </c>
      <c r="C1654" s="248" t="s">
        <v>3414</v>
      </c>
      <c r="D1654" s="223" t="s">
        <v>1125</v>
      </c>
      <c r="F1654" s="224"/>
      <c r="I1654" s="223" t="s">
        <v>96</v>
      </c>
      <c r="O1654" s="227"/>
    </row>
    <row r="1655" spans="1:15" s="223" customFormat="1" ht="30">
      <c r="A1655" s="248">
        <v>802628</v>
      </c>
      <c r="B1655" s="248" t="s">
        <v>3415</v>
      </c>
      <c r="C1655" s="248" t="s">
        <v>148</v>
      </c>
      <c r="D1655" s="223" t="s">
        <v>1034</v>
      </c>
      <c r="F1655" s="224"/>
      <c r="I1655" s="223" t="s">
        <v>96</v>
      </c>
      <c r="K1655" s="235"/>
      <c r="L1655" s="235"/>
      <c r="O1655" s="227"/>
    </row>
    <row r="1656" spans="1:15" s="223" customFormat="1" ht="30">
      <c r="A1656" s="248">
        <v>802629</v>
      </c>
      <c r="B1656" s="248" t="s">
        <v>3416</v>
      </c>
      <c r="C1656" s="248" t="s">
        <v>473</v>
      </c>
      <c r="D1656" s="223" t="s">
        <v>2456</v>
      </c>
      <c r="F1656" s="224"/>
      <c r="I1656" s="223" t="s">
        <v>96</v>
      </c>
      <c r="O1656" s="232"/>
    </row>
    <row r="1657" spans="1:15" s="223" customFormat="1" ht="30">
      <c r="A1657" s="248">
        <v>802630</v>
      </c>
      <c r="B1657" s="248" t="s">
        <v>3417</v>
      </c>
      <c r="C1657" s="248" t="s">
        <v>414</v>
      </c>
      <c r="D1657" s="223" t="s">
        <v>1030</v>
      </c>
      <c r="F1657" s="224"/>
      <c r="I1657" s="223" t="s">
        <v>96</v>
      </c>
      <c r="O1657" s="227"/>
    </row>
    <row r="1658" spans="1:15" s="223" customFormat="1" ht="30">
      <c r="A1658" s="248">
        <v>802631</v>
      </c>
      <c r="B1658" s="248" t="s">
        <v>3418</v>
      </c>
      <c r="C1658" s="248" t="s">
        <v>109</v>
      </c>
      <c r="D1658" s="223" t="s">
        <v>2600</v>
      </c>
      <c r="F1658" s="224"/>
      <c r="I1658" s="223" t="s">
        <v>96</v>
      </c>
      <c r="O1658" s="227"/>
    </row>
    <row r="1659" spans="1:15" s="223" customFormat="1" ht="33">
      <c r="A1659" s="248">
        <v>802632</v>
      </c>
      <c r="B1659" s="248" t="s">
        <v>3419</v>
      </c>
      <c r="C1659" s="248" t="s">
        <v>780</v>
      </c>
      <c r="D1659" s="223" t="s">
        <v>823</v>
      </c>
      <c r="F1659" s="224"/>
      <c r="I1659" s="223" t="s">
        <v>96</v>
      </c>
      <c r="O1659" s="231"/>
    </row>
    <row r="1660" spans="1:15" s="223" customFormat="1" ht="30">
      <c r="A1660" s="248">
        <v>802635</v>
      </c>
      <c r="B1660" s="248" t="s">
        <v>3420</v>
      </c>
      <c r="C1660" s="248" t="s">
        <v>164</v>
      </c>
      <c r="D1660" s="223" t="s">
        <v>2028</v>
      </c>
      <c r="F1660" s="224"/>
      <c r="I1660" s="223" t="s">
        <v>96</v>
      </c>
      <c r="O1660" s="227"/>
    </row>
    <row r="1661" spans="1:15" s="223" customFormat="1" ht="30">
      <c r="A1661" s="248">
        <v>802636</v>
      </c>
      <c r="B1661" s="248" t="s">
        <v>3421</v>
      </c>
      <c r="C1661" s="248" t="s">
        <v>113</v>
      </c>
      <c r="D1661" s="223" t="s">
        <v>1991</v>
      </c>
      <c r="F1661" s="224"/>
      <c r="I1661" s="223" t="s">
        <v>96</v>
      </c>
      <c r="O1661" s="227"/>
    </row>
    <row r="1662" spans="1:15" s="223" customFormat="1" ht="33.75">
      <c r="A1662" s="248">
        <v>802637</v>
      </c>
      <c r="B1662" s="248" t="s">
        <v>3422</v>
      </c>
      <c r="C1662" s="248" t="s">
        <v>174</v>
      </c>
      <c r="D1662" s="223" t="s">
        <v>1539</v>
      </c>
      <c r="F1662" s="224"/>
      <c r="I1662" s="223" t="s">
        <v>96</v>
      </c>
      <c r="O1662" s="228"/>
    </row>
    <row r="1663" spans="1:15" s="223" customFormat="1" ht="30">
      <c r="A1663" s="248">
        <v>802638</v>
      </c>
      <c r="B1663" s="248" t="s">
        <v>3423</v>
      </c>
      <c r="C1663" s="248" t="s">
        <v>189</v>
      </c>
      <c r="D1663" s="223" t="s">
        <v>3424</v>
      </c>
      <c r="F1663" s="224"/>
      <c r="I1663" s="223" t="s">
        <v>96</v>
      </c>
      <c r="O1663" s="227"/>
    </row>
    <row r="1664" spans="1:15" s="223" customFormat="1" ht="30">
      <c r="A1664" s="248">
        <v>802639</v>
      </c>
      <c r="B1664" s="248" t="s">
        <v>3425</v>
      </c>
      <c r="C1664" s="248" t="s">
        <v>183</v>
      </c>
      <c r="D1664" s="223" t="s">
        <v>1185</v>
      </c>
      <c r="F1664" s="224"/>
      <c r="I1664" s="223" t="s">
        <v>96</v>
      </c>
      <c r="O1664" s="227"/>
    </row>
    <row r="1665" spans="1:15" s="223" customFormat="1" ht="30">
      <c r="A1665" s="248">
        <v>802641</v>
      </c>
      <c r="B1665" s="248" t="s">
        <v>3426</v>
      </c>
      <c r="C1665" s="248" t="s">
        <v>106</v>
      </c>
      <c r="D1665" s="223" t="s">
        <v>1206</v>
      </c>
      <c r="F1665" s="224"/>
      <c r="I1665" s="223" t="s">
        <v>96</v>
      </c>
      <c r="O1665" s="227"/>
    </row>
    <row r="1666" spans="1:15" s="223" customFormat="1" ht="30">
      <c r="A1666" s="248">
        <v>802642</v>
      </c>
      <c r="B1666" s="248" t="s">
        <v>3427</v>
      </c>
      <c r="C1666" s="248" t="s">
        <v>101</v>
      </c>
      <c r="D1666" s="223" t="s">
        <v>1047</v>
      </c>
      <c r="F1666" s="224"/>
      <c r="I1666" s="223" t="s">
        <v>96</v>
      </c>
      <c r="O1666" s="227"/>
    </row>
    <row r="1667" spans="1:15" s="223" customFormat="1" ht="30">
      <c r="A1667" s="248">
        <v>802643</v>
      </c>
      <c r="B1667" s="248" t="s">
        <v>3428</v>
      </c>
      <c r="C1667" s="248" t="s">
        <v>224</v>
      </c>
      <c r="D1667" s="223" t="s">
        <v>1495</v>
      </c>
      <c r="F1667" s="224"/>
      <c r="I1667" s="223" t="s">
        <v>96</v>
      </c>
      <c r="K1667" s="235"/>
      <c r="L1667" s="235"/>
      <c r="O1667" s="227"/>
    </row>
    <row r="1668" spans="1:15" s="223" customFormat="1" ht="30">
      <c r="A1668" s="248">
        <v>802644</v>
      </c>
      <c r="B1668" s="248" t="s">
        <v>3429</v>
      </c>
      <c r="C1668" s="248" t="s">
        <v>297</v>
      </c>
      <c r="D1668" s="223" t="s">
        <v>1333</v>
      </c>
      <c r="F1668" s="224"/>
      <c r="I1668" s="223" t="s">
        <v>96</v>
      </c>
      <c r="O1668" s="227"/>
    </row>
    <row r="1669" spans="1:15" s="223" customFormat="1" ht="30">
      <c r="A1669" s="248">
        <v>802647</v>
      </c>
      <c r="B1669" s="248" t="s">
        <v>3430</v>
      </c>
      <c r="C1669" s="248" t="s">
        <v>3431</v>
      </c>
      <c r="D1669" s="223" t="s">
        <v>3432</v>
      </c>
      <c r="F1669" s="224"/>
      <c r="I1669" s="223" t="s">
        <v>96</v>
      </c>
      <c r="O1669" s="227"/>
    </row>
    <row r="1670" spans="1:15" s="223" customFormat="1" ht="30">
      <c r="A1670" s="248">
        <v>802648</v>
      </c>
      <c r="B1670" s="248" t="s">
        <v>3433</v>
      </c>
      <c r="C1670" s="248" t="s">
        <v>2433</v>
      </c>
      <c r="D1670" s="223" t="s">
        <v>3434</v>
      </c>
      <c r="F1670" s="224"/>
      <c r="I1670" s="223" t="s">
        <v>96</v>
      </c>
      <c r="O1670" s="227"/>
    </row>
    <row r="1671" spans="1:15" s="223" customFormat="1" ht="30">
      <c r="A1671" s="248">
        <v>802649</v>
      </c>
      <c r="B1671" s="248" t="s">
        <v>3435</v>
      </c>
      <c r="C1671" s="248" t="s">
        <v>129</v>
      </c>
      <c r="D1671" s="223" t="s">
        <v>1206</v>
      </c>
      <c r="F1671" s="224"/>
      <c r="I1671" s="223" t="s">
        <v>96</v>
      </c>
      <c r="O1671" s="227"/>
    </row>
    <row r="1672" spans="1:15" s="223" customFormat="1" ht="30">
      <c r="A1672" s="248">
        <v>802653</v>
      </c>
      <c r="B1672" s="248" t="s">
        <v>3436</v>
      </c>
      <c r="C1672" s="248" t="s">
        <v>694</v>
      </c>
      <c r="D1672" s="223" t="s">
        <v>1314</v>
      </c>
      <c r="F1672" s="224"/>
      <c r="I1672" s="223" t="s">
        <v>96</v>
      </c>
      <c r="O1672" s="227"/>
    </row>
    <row r="1673" spans="1:15" s="223" customFormat="1" ht="30">
      <c r="A1673" s="248">
        <v>802654</v>
      </c>
      <c r="B1673" s="248" t="s">
        <v>3437</v>
      </c>
      <c r="C1673" s="248" t="s">
        <v>174</v>
      </c>
      <c r="D1673" s="223" t="s">
        <v>1534</v>
      </c>
      <c r="F1673" s="224"/>
      <c r="I1673" s="223" t="s">
        <v>96</v>
      </c>
      <c r="O1673" s="227"/>
    </row>
    <row r="1674" spans="1:15" s="223" customFormat="1" ht="30">
      <c r="A1674" s="248">
        <v>802655</v>
      </c>
      <c r="B1674" s="248" t="s">
        <v>3438</v>
      </c>
      <c r="C1674" s="248" t="s">
        <v>287</v>
      </c>
      <c r="D1674" s="223" t="s">
        <v>1393</v>
      </c>
      <c r="F1674" s="224"/>
      <c r="I1674" s="223" t="s">
        <v>96</v>
      </c>
      <c r="O1674" s="227"/>
    </row>
    <row r="1675" spans="1:15" s="223" customFormat="1" ht="30">
      <c r="A1675" s="248">
        <v>802656</v>
      </c>
      <c r="B1675" s="248" t="s">
        <v>3439</v>
      </c>
      <c r="C1675" s="248" t="s">
        <v>148</v>
      </c>
      <c r="D1675" s="223" t="s">
        <v>1615</v>
      </c>
      <c r="F1675" s="224"/>
      <c r="I1675" s="223" t="s">
        <v>96</v>
      </c>
      <c r="O1675" s="227"/>
    </row>
    <row r="1676" spans="1:15" s="223" customFormat="1" ht="30">
      <c r="A1676" s="248">
        <v>802657</v>
      </c>
      <c r="B1676" s="248" t="s">
        <v>3440</v>
      </c>
      <c r="C1676" s="248" t="s">
        <v>183</v>
      </c>
      <c r="D1676" s="223" t="s">
        <v>1175</v>
      </c>
      <c r="F1676" s="224"/>
      <c r="I1676" s="223" t="s">
        <v>96</v>
      </c>
      <c r="O1676" s="227"/>
    </row>
    <row r="1677" spans="1:15" s="223" customFormat="1" ht="30">
      <c r="A1677" s="248">
        <v>802658</v>
      </c>
      <c r="B1677" s="248" t="s">
        <v>3441</v>
      </c>
      <c r="C1677" s="248" t="s">
        <v>780</v>
      </c>
      <c r="D1677" s="223" t="s">
        <v>1726</v>
      </c>
      <c r="F1677" s="224"/>
      <c r="I1677" s="223" t="s">
        <v>96</v>
      </c>
      <c r="O1677" s="227"/>
    </row>
    <row r="1678" spans="1:15" s="223" customFormat="1" ht="30">
      <c r="A1678" s="248">
        <v>802659</v>
      </c>
      <c r="B1678" s="248" t="s">
        <v>3442</v>
      </c>
      <c r="C1678" s="248" t="s">
        <v>378</v>
      </c>
      <c r="D1678" s="223" t="s">
        <v>1410</v>
      </c>
      <c r="F1678" s="224"/>
      <c r="I1678" s="223" t="s">
        <v>96</v>
      </c>
      <c r="O1678" s="227"/>
    </row>
    <row r="1679" spans="1:15" s="223" customFormat="1" ht="30">
      <c r="A1679" s="248">
        <v>802660</v>
      </c>
      <c r="B1679" s="248" t="s">
        <v>3443</v>
      </c>
      <c r="C1679" s="248" t="s">
        <v>3092</v>
      </c>
      <c r="D1679" s="223" t="s">
        <v>3444</v>
      </c>
      <c r="F1679" s="224"/>
      <c r="I1679" s="223" t="s">
        <v>96</v>
      </c>
      <c r="O1679" s="227"/>
    </row>
    <row r="1680" spans="1:15" s="223" customFormat="1" ht="30">
      <c r="A1680" s="248">
        <v>802661</v>
      </c>
      <c r="B1680" s="248" t="s">
        <v>3445</v>
      </c>
      <c r="C1680" s="248" t="s">
        <v>183</v>
      </c>
      <c r="D1680" s="223" t="s">
        <v>1215</v>
      </c>
      <c r="F1680" s="224"/>
      <c r="I1680" s="223" t="s">
        <v>96</v>
      </c>
      <c r="O1680" s="227"/>
    </row>
    <row r="1681" spans="1:15" s="223" customFormat="1" ht="30">
      <c r="A1681" s="248">
        <v>802662</v>
      </c>
      <c r="B1681" s="248" t="s">
        <v>3446</v>
      </c>
      <c r="C1681" s="248" t="s">
        <v>3447</v>
      </c>
      <c r="D1681" s="223" t="s">
        <v>1247</v>
      </c>
      <c r="F1681" s="224"/>
      <c r="I1681" s="223" t="s">
        <v>96</v>
      </c>
      <c r="O1681" s="227"/>
    </row>
    <row r="1682" spans="1:15" s="223" customFormat="1" ht="30">
      <c r="A1682" s="248">
        <v>802664</v>
      </c>
      <c r="B1682" s="248" t="s">
        <v>3448</v>
      </c>
      <c r="C1682" s="248" t="s">
        <v>460</v>
      </c>
      <c r="D1682" s="223" t="s">
        <v>3449</v>
      </c>
      <c r="F1682" s="224"/>
      <c r="I1682" s="223" t="s">
        <v>96</v>
      </c>
      <c r="O1682" s="227"/>
    </row>
    <row r="1683" spans="1:15" s="223" customFormat="1" ht="30">
      <c r="A1683" s="248">
        <v>802665</v>
      </c>
      <c r="B1683" s="248" t="s">
        <v>3450</v>
      </c>
      <c r="C1683" s="248" t="s">
        <v>3451</v>
      </c>
      <c r="D1683" s="223" t="s">
        <v>1420</v>
      </c>
      <c r="F1683" s="224"/>
      <c r="I1683" s="223" t="s">
        <v>96</v>
      </c>
      <c r="O1683" s="227"/>
    </row>
    <row r="1684" spans="1:15" s="223" customFormat="1" ht="30">
      <c r="A1684" s="248">
        <v>802667</v>
      </c>
      <c r="B1684" s="248" t="s">
        <v>3452</v>
      </c>
      <c r="C1684" s="248" t="s">
        <v>125</v>
      </c>
      <c r="D1684" s="223" t="s">
        <v>1105</v>
      </c>
      <c r="F1684" s="224"/>
      <c r="I1684" s="223" t="s">
        <v>96</v>
      </c>
      <c r="O1684" s="227"/>
    </row>
    <row r="1685" spans="1:15" s="223" customFormat="1" ht="30">
      <c r="A1685" s="248">
        <v>802668</v>
      </c>
      <c r="B1685" s="248" t="s">
        <v>3453</v>
      </c>
      <c r="C1685" s="248" t="s">
        <v>106</v>
      </c>
      <c r="D1685" s="223" t="s">
        <v>2218</v>
      </c>
      <c r="F1685" s="224"/>
      <c r="I1685" s="223" t="s">
        <v>96</v>
      </c>
      <c r="O1685" s="227"/>
    </row>
    <row r="1686" spans="1:15" s="223" customFormat="1" ht="30">
      <c r="A1686" s="248">
        <v>802669</v>
      </c>
      <c r="B1686" s="248" t="s">
        <v>3454</v>
      </c>
      <c r="C1686" s="248" t="s">
        <v>451</v>
      </c>
      <c r="D1686" s="223" t="s">
        <v>3455</v>
      </c>
      <c r="F1686" s="224"/>
      <c r="I1686" s="223" t="s">
        <v>96</v>
      </c>
      <c r="O1686" s="227"/>
    </row>
    <row r="1687" spans="1:15" s="223" customFormat="1" ht="30">
      <c r="A1687" s="248">
        <v>802670</v>
      </c>
      <c r="B1687" s="248" t="s">
        <v>3456</v>
      </c>
      <c r="C1687" s="248" t="s">
        <v>123</v>
      </c>
      <c r="D1687" s="223" t="s">
        <v>2318</v>
      </c>
      <c r="F1687" s="224"/>
      <c r="I1687" s="223" t="s">
        <v>96</v>
      </c>
      <c r="O1687" s="227"/>
    </row>
    <row r="1688" spans="1:15" s="223" customFormat="1" ht="30">
      <c r="A1688" s="248">
        <v>802671</v>
      </c>
      <c r="B1688" s="248" t="s">
        <v>3457</v>
      </c>
      <c r="C1688" s="248" t="s">
        <v>154</v>
      </c>
      <c r="D1688" s="223" t="s">
        <v>1018</v>
      </c>
      <c r="F1688" s="224"/>
      <c r="I1688" s="223" t="s">
        <v>96</v>
      </c>
      <c r="O1688" s="232"/>
    </row>
    <row r="1689" spans="1:15" s="223" customFormat="1" ht="30">
      <c r="A1689" s="248">
        <v>802672</v>
      </c>
      <c r="B1689" s="248" t="s">
        <v>3458</v>
      </c>
      <c r="C1689" s="248" t="s">
        <v>111</v>
      </c>
      <c r="D1689" s="223" t="s">
        <v>1057</v>
      </c>
      <c r="F1689" s="224"/>
      <c r="I1689" s="223" t="s">
        <v>96</v>
      </c>
      <c r="K1689" s="235"/>
      <c r="L1689" s="235"/>
      <c r="O1689" s="227"/>
    </row>
    <row r="1690" spans="1:15" s="223" customFormat="1" ht="33.75">
      <c r="A1690" s="248">
        <v>802675</v>
      </c>
      <c r="B1690" s="248" t="s">
        <v>3459</v>
      </c>
      <c r="C1690" s="248" t="s">
        <v>393</v>
      </c>
      <c r="D1690" s="223" t="s">
        <v>1030</v>
      </c>
      <c r="F1690" s="224"/>
      <c r="I1690" s="223" t="s">
        <v>96</v>
      </c>
      <c r="O1690" s="228"/>
    </row>
    <row r="1691" spans="1:15" s="223" customFormat="1" ht="30">
      <c r="A1691" s="248">
        <v>802676</v>
      </c>
      <c r="B1691" s="248" t="s">
        <v>3460</v>
      </c>
      <c r="C1691" s="248" t="s">
        <v>386</v>
      </c>
      <c r="D1691" s="223" t="s">
        <v>3461</v>
      </c>
      <c r="F1691" s="224"/>
      <c r="I1691" s="223" t="s">
        <v>96</v>
      </c>
      <c r="O1691" s="227"/>
    </row>
    <row r="1692" spans="1:15" s="223" customFormat="1" ht="30">
      <c r="A1692" s="248">
        <v>802677</v>
      </c>
      <c r="B1692" s="248" t="s">
        <v>3462</v>
      </c>
      <c r="C1692" s="248" t="s">
        <v>242</v>
      </c>
      <c r="D1692" s="223" t="s">
        <v>816</v>
      </c>
      <c r="F1692" s="224"/>
      <c r="I1692" s="223" t="s">
        <v>96</v>
      </c>
      <c r="O1692" s="227"/>
    </row>
    <row r="1693" spans="1:15" s="223" customFormat="1" ht="30">
      <c r="A1693" s="248">
        <v>802679</v>
      </c>
      <c r="B1693" s="248" t="s">
        <v>3463</v>
      </c>
      <c r="C1693" s="248" t="s">
        <v>106</v>
      </c>
      <c r="D1693" s="223" t="s">
        <v>1150</v>
      </c>
      <c r="F1693" s="224"/>
      <c r="I1693" s="223" t="s">
        <v>96</v>
      </c>
      <c r="O1693" s="227"/>
    </row>
    <row r="1694" spans="1:15" s="223" customFormat="1" ht="30">
      <c r="A1694" s="248">
        <v>802681</v>
      </c>
      <c r="B1694" s="248" t="s">
        <v>3464</v>
      </c>
      <c r="C1694" s="248" t="s">
        <v>335</v>
      </c>
      <c r="D1694" s="223" t="s">
        <v>1165</v>
      </c>
      <c r="F1694" s="224"/>
      <c r="I1694" s="223" t="s">
        <v>96</v>
      </c>
      <c r="O1694" s="227"/>
    </row>
    <row r="1695" spans="1:15" s="223" customFormat="1" ht="30">
      <c r="A1695" s="248">
        <v>802682</v>
      </c>
      <c r="B1695" s="248" t="s">
        <v>3465</v>
      </c>
      <c r="C1695" s="248" t="s">
        <v>329</v>
      </c>
      <c r="D1695" s="223" t="s">
        <v>1125</v>
      </c>
      <c r="F1695" s="224"/>
      <c r="I1695" s="223" t="s">
        <v>96</v>
      </c>
      <c r="O1695" s="227"/>
    </row>
    <row r="1696" spans="1:15" s="223" customFormat="1" ht="30">
      <c r="A1696" s="248">
        <v>802683</v>
      </c>
      <c r="B1696" s="248" t="s">
        <v>3466</v>
      </c>
      <c r="C1696" s="248" t="s">
        <v>122</v>
      </c>
      <c r="D1696" s="223" t="s">
        <v>1073</v>
      </c>
      <c r="F1696" s="224"/>
      <c r="I1696" s="223" t="s">
        <v>96</v>
      </c>
      <c r="O1696" s="227"/>
    </row>
    <row r="1697" spans="1:15" s="223" customFormat="1" ht="30">
      <c r="A1697" s="248">
        <v>802685</v>
      </c>
      <c r="B1697" s="248" t="s">
        <v>3467</v>
      </c>
      <c r="C1697" s="248" t="s">
        <v>781</v>
      </c>
      <c r="D1697" s="223" t="s">
        <v>1373</v>
      </c>
      <c r="F1697" s="224"/>
      <c r="I1697" s="223" t="s">
        <v>96</v>
      </c>
      <c r="O1697" s="227"/>
    </row>
    <row r="1698" spans="1:15" s="223" customFormat="1" ht="30">
      <c r="A1698" s="248">
        <v>802687</v>
      </c>
      <c r="B1698" s="248" t="s">
        <v>3468</v>
      </c>
      <c r="C1698" s="248" t="s">
        <v>203</v>
      </c>
      <c r="D1698" s="223" t="s">
        <v>1039</v>
      </c>
      <c r="F1698" s="224"/>
      <c r="I1698" s="223" t="s">
        <v>96</v>
      </c>
      <c r="O1698" s="227"/>
    </row>
    <row r="1699" spans="1:15" s="223" customFormat="1" ht="30">
      <c r="A1699" s="248">
        <v>802688</v>
      </c>
      <c r="B1699" s="248" t="s">
        <v>3469</v>
      </c>
      <c r="C1699" s="248" t="s">
        <v>156</v>
      </c>
      <c r="D1699" s="223" t="s">
        <v>2285</v>
      </c>
      <c r="F1699" s="224"/>
      <c r="I1699" s="223" t="s">
        <v>96</v>
      </c>
      <c r="O1699" s="227"/>
    </row>
    <row r="1700" spans="1:15" s="223" customFormat="1" ht="30">
      <c r="A1700" s="248">
        <v>802690</v>
      </c>
      <c r="B1700" s="248" t="s">
        <v>3470</v>
      </c>
      <c r="C1700" s="248" t="s">
        <v>476</v>
      </c>
      <c r="D1700" s="223" t="s">
        <v>532</v>
      </c>
      <c r="F1700" s="224"/>
      <c r="I1700" s="223" t="s">
        <v>96</v>
      </c>
      <c r="O1700" s="227"/>
    </row>
    <row r="1701" spans="1:15" s="223" customFormat="1" ht="30">
      <c r="A1701" s="248">
        <v>802691</v>
      </c>
      <c r="B1701" s="248" t="s">
        <v>3471</v>
      </c>
      <c r="C1701" s="248" t="s">
        <v>730</v>
      </c>
      <c r="D1701" s="223" t="s">
        <v>787</v>
      </c>
      <c r="F1701" s="224"/>
      <c r="I1701" s="223" t="s">
        <v>96</v>
      </c>
      <c r="O1701" s="227"/>
    </row>
    <row r="1702" spans="1:15" s="223" customFormat="1" ht="30">
      <c r="A1702" s="248">
        <v>802693</v>
      </c>
      <c r="B1702" s="248" t="s">
        <v>3472</v>
      </c>
      <c r="C1702" s="248" t="s">
        <v>519</v>
      </c>
      <c r="D1702" s="223" t="s">
        <v>1200</v>
      </c>
      <c r="F1702" s="224"/>
      <c r="I1702" s="223" t="s">
        <v>96</v>
      </c>
      <c r="K1702" s="235"/>
      <c r="L1702" s="235"/>
      <c r="O1702" s="227"/>
    </row>
    <row r="1703" spans="1:15" s="223" customFormat="1" ht="30">
      <c r="A1703" s="248">
        <v>802694</v>
      </c>
      <c r="B1703" s="248" t="s">
        <v>3473</v>
      </c>
      <c r="C1703" s="248" t="s">
        <v>393</v>
      </c>
      <c r="D1703" s="223" t="s">
        <v>1286</v>
      </c>
      <c r="F1703" s="224"/>
      <c r="I1703" s="223" t="s">
        <v>96</v>
      </c>
      <c r="O1703" s="227"/>
    </row>
    <row r="1704" spans="1:15" s="223" customFormat="1" ht="30">
      <c r="A1704" s="248">
        <v>802696</v>
      </c>
      <c r="B1704" s="248" t="s">
        <v>3474</v>
      </c>
      <c r="C1704" s="248" t="s">
        <v>106</v>
      </c>
      <c r="D1704" s="223" t="s">
        <v>3475</v>
      </c>
      <c r="F1704" s="224"/>
      <c r="I1704" s="223" t="s">
        <v>96</v>
      </c>
      <c r="O1704" s="227"/>
    </row>
    <row r="1705" spans="1:15" s="223" customFormat="1" ht="30">
      <c r="A1705" s="248">
        <v>802697</v>
      </c>
      <c r="B1705" s="248" t="s">
        <v>3476</v>
      </c>
      <c r="C1705" s="248" t="s">
        <v>641</v>
      </c>
      <c r="D1705" s="223" t="s">
        <v>3273</v>
      </c>
      <c r="F1705" s="224"/>
      <c r="I1705" s="223" t="s">
        <v>96</v>
      </c>
      <c r="O1705" s="227"/>
    </row>
    <row r="1706" spans="1:15" s="223" customFormat="1" ht="30">
      <c r="A1706" s="248">
        <v>802698</v>
      </c>
      <c r="B1706" s="248" t="s">
        <v>3477</v>
      </c>
      <c r="C1706" s="248" t="s">
        <v>885</v>
      </c>
      <c r="D1706" s="223" t="s">
        <v>1333</v>
      </c>
      <c r="F1706" s="224"/>
      <c r="I1706" s="223" t="s">
        <v>96</v>
      </c>
      <c r="O1706" s="227"/>
    </row>
    <row r="1707" spans="1:15" s="223" customFormat="1" ht="30">
      <c r="A1707" s="248">
        <v>802699</v>
      </c>
      <c r="B1707" s="248" t="s">
        <v>3478</v>
      </c>
      <c r="C1707" s="248" t="s">
        <v>883</v>
      </c>
      <c r="D1707" s="223" t="s">
        <v>1073</v>
      </c>
      <c r="F1707" s="224"/>
      <c r="I1707" s="223" t="s">
        <v>96</v>
      </c>
      <c r="O1707" s="232"/>
    </row>
    <row r="1708" spans="1:15" s="223" customFormat="1" ht="30">
      <c r="A1708" s="248">
        <v>802701</v>
      </c>
      <c r="B1708" s="248" t="s">
        <v>3479</v>
      </c>
      <c r="C1708" s="248" t="s">
        <v>507</v>
      </c>
      <c r="D1708" s="223" t="s">
        <v>1005</v>
      </c>
      <c r="F1708" s="224"/>
      <c r="I1708" s="223" t="s">
        <v>96</v>
      </c>
      <c r="O1708" s="227"/>
    </row>
    <row r="1709" spans="1:15" s="223" customFormat="1" ht="30">
      <c r="A1709" s="248">
        <v>802702</v>
      </c>
      <c r="B1709" s="248" t="s">
        <v>3480</v>
      </c>
      <c r="C1709" s="248" t="s">
        <v>442</v>
      </c>
      <c r="D1709" s="223" t="s">
        <v>3481</v>
      </c>
      <c r="F1709" s="224"/>
      <c r="I1709" s="223" t="s">
        <v>96</v>
      </c>
      <c r="O1709" s="227"/>
    </row>
    <row r="1710" spans="1:15" s="223" customFormat="1" ht="30">
      <c r="A1710" s="248">
        <v>802703</v>
      </c>
      <c r="B1710" s="248" t="s">
        <v>3482</v>
      </c>
      <c r="C1710" s="248" t="s">
        <v>148</v>
      </c>
      <c r="D1710" s="223" t="s">
        <v>1206</v>
      </c>
      <c r="F1710" s="224"/>
      <c r="I1710" s="223" t="s">
        <v>96</v>
      </c>
      <c r="O1710" s="227"/>
    </row>
    <row r="1711" spans="1:15" s="223" customFormat="1" ht="30">
      <c r="A1711" s="248">
        <v>802704</v>
      </c>
      <c r="B1711" s="248" t="s">
        <v>3483</v>
      </c>
      <c r="C1711" s="248" t="s">
        <v>171</v>
      </c>
      <c r="D1711" s="223" t="s">
        <v>1991</v>
      </c>
      <c r="F1711" s="224"/>
      <c r="I1711" s="223" t="s">
        <v>96</v>
      </c>
      <c r="O1711" s="227"/>
    </row>
    <row r="1712" spans="1:15" s="223" customFormat="1" ht="30">
      <c r="A1712" s="248">
        <v>802705</v>
      </c>
      <c r="B1712" s="248" t="s">
        <v>3484</v>
      </c>
      <c r="C1712" s="248" t="s">
        <v>106</v>
      </c>
      <c r="D1712" s="223" t="s">
        <v>787</v>
      </c>
      <c r="F1712" s="224"/>
      <c r="I1712" s="223" t="s">
        <v>96</v>
      </c>
      <c r="O1712" s="227"/>
    </row>
    <row r="1713" spans="1:15" s="223" customFormat="1" ht="30">
      <c r="A1713" s="248">
        <v>802706</v>
      </c>
      <c r="B1713" s="248" t="s">
        <v>3485</v>
      </c>
      <c r="C1713" s="248" t="s">
        <v>106</v>
      </c>
      <c r="D1713" s="223" t="s">
        <v>1034</v>
      </c>
      <c r="F1713" s="224"/>
      <c r="I1713" s="223" t="s">
        <v>96</v>
      </c>
      <c r="O1713" s="227"/>
    </row>
    <row r="1714" spans="1:15" s="223" customFormat="1" ht="30">
      <c r="A1714" s="248">
        <v>802708</v>
      </c>
      <c r="B1714" s="248" t="s">
        <v>3486</v>
      </c>
      <c r="C1714" s="248" t="s">
        <v>109</v>
      </c>
      <c r="D1714" s="223" t="s">
        <v>1057</v>
      </c>
      <c r="F1714" s="224"/>
      <c r="I1714" s="223" t="s">
        <v>96</v>
      </c>
      <c r="K1714" s="235"/>
      <c r="L1714" s="235"/>
      <c r="O1714" s="227"/>
    </row>
    <row r="1715" spans="1:15" s="223" customFormat="1" ht="30">
      <c r="A1715" s="248">
        <v>802711</v>
      </c>
      <c r="B1715" s="248" t="s">
        <v>3487</v>
      </c>
      <c r="C1715" s="248" t="s">
        <v>222</v>
      </c>
      <c r="D1715" s="223" t="s">
        <v>3488</v>
      </c>
      <c r="F1715" s="224"/>
      <c r="I1715" s="223" t="s">
        <v>96</v>
      </c>
      <c r="O1715" s="227"/>
    </row>
    <row r="1716" spans="1:15" s="223" customFormat="1" ht="30">
      <c r="A1716" s="248">
        <v>802714</v>
      </c>
      <c r="B1716" s="248" t="s">
        <v>3489</v>
      </c>
      <c r="C1716" s="248" t="s">
        <v>781</v>
      </c>
      <c r="D1716" s="223" t="s">
        <v>3490</v>
      </c>
      <c r="F1716" s="224"/>
      <c r="I1716" s="223" t="s">
        <v>96</v>
      </c>
      <c r="O1716" s="227"/>
    </row>
    <row r="1717" spans="1:15" s="223" customFormat="1" ht="30">
      <c r="A1717" s="248">
        <v>802718</v>
      </c>
      <c r="B1717" s="248" t="s">
        <v>3491</v>
      </c>
      <c r="C1717" s="248" t="s">
        <v>103</v>
      </c>
      <c r="D1717" s="223" t="s">
        <v>1012</v>
      </c>
      <c r="F1717" s="224"/>
      <c r="I1717" s="223" t="s">
        <v>96</v>
      </c>
      <c r="O1717" s="227"/>
    </row>
    <row r="1718" spans="1:15" s="223" customFormat="1" ht="30">
      <c r="A1718" s="248">
        <v>802719</v>
      </c>
      <c r="B1718" s="248" t="s">
        <v>3492</v>
      </c>
      <c r="C1718" s="248" t="s">
        <v>106</v>
      </c>
      <c r="D1718" s="223" t="s">
        <v>3493</v>
      </c>
      <c r="F1718" s="224"/>
      <c r="I1718" s="223" t="s">
        <v>96</v>
      </c>
      <c r="O1718" s="227"/>
    </row>
    <row r="1719" spans="1:15" s="223" customFormat="1" ht="30">
      <c r="A1719" s="248">
        <v>802720</v>
      </c>
      <c r="B1719" s="248" t="s">
        <v>3494</v>
      </c>
      <c r="C1719" s="248" t="s">
        <v>143</v>
      </c>
      <c r="D1719" s="223" t="s">
        <v>3495</v>
      </c>
      <c r="F1719" s="224"/>
      <c r="I1719" s="223" t="s">
        <v>96</v>
      </c>
      <c r="O1719" s="227"/>
    </row>
    <row r="1720" spans="1:15" s="223" customFormat="1" ht="30">
      <c r="A1720" s="248">
        <v>802722</v>
      </c>
      <c r="B1720" s="248" t="s">
        <v>3496</v>
      </c>
      <c r="C1720" s="248" t="s">
        <v>206</v>
      </c>
      <c r="D1720" s="223" t="s">
        <v>3497</v>
      </c>
      <c r="F1720" s="224"/>
      <c r="I1720" s="223" t="s">
        <v>96</v>
      </c>
      <c r="O1720" s="227"/>
    </row>
    <row r="1721" spans="1:15" s="223" customFormat="1" ht="30">
      <c r="A1721" s="248">
        <v>802723</v>
      </c>
      <c r="B1721" s="248" t="s">
        <v>3498</v>
      </c>
      <c r="C1721" s="248" t="s">
        <v>3499</v>
      </c>
      <c r="D1721" s="223" t="s">
        <v>1018</v>
      </c>
      <c r="F1721" s="224"/>
      <c r="I1721" s="223" t="s">
        <v>96</v>
      </c>
      <c r="O1721" s="227"/>
    </row>
    <row r="1722" spans="1:15" s="223" customFormat="1" ht="30">
      <c r="A1722" s="248">
        <v>802724</v>
      </c>
      <c r="B1722" s="248" t="s">
        <v>3500</v>
      </c>
      <c r="C1722" s="248" t="s">
        <v>206</v>
      </c>
      <c r="D1722" s="223" t="s">
        <v>1102</v>
      </c>
      <c r="F1722" s="224"/>
      <c r="I1722" s="223" t="s">
        <v>96</v>
      </c>
      <c r="O1722" s="227"/>
    </row>
    <row r="1723" spans="1:15" s="223" customFormat="1" ht="30">
      <c r="A1723" s="248">
        <v>802726</v>
      </c>
      <c r="B1723" s="248" t="s">
        <v>3501</v>
      </c>
      <c r="C1723" s="248" t="s">
        <v>331</v>
      </c>
      <c r="D1723" s="223" t="s">
        <v>1012</v>
      </c>
      <c r="F1723" s="224"/>
      <c r="I1723" s="223" t="s">
        <v>96</v>
      </c>
      <c r="O1723" s="227"/>
    </row>
    <row r="1724" spans="1:15" s="223" customFormat="1" ht="30">
      <c r="A1724" s="248">
        <v>802727</v>
      </c>
      <c r="B1724" s="248" t="s">
        <v>3502</v>
      </c>
      <c r="C1724" s="248" t="s">
        <v>287</v>
      </c>
      <c r="D1724" s="223" t="s">
        <v>1333</v>
      </c>
      <c r="F1724" s="224"/>
      <c r="I1724" s="223" t="s">
        <v>96</v>
      </c>
      <c r="O1724" s="227"/>
    </row>
    <row r="1725" spans="1:15" s="223" customFormat="1" ht="30">
      <c r="A1725" s="248">
        <v>802729</v>
      </c>
      <c r="B1725" s="248" t="s">
        <v>3503</v>
      </c>
      <c r="C1725" s="248" t="s">
        <v>268</v>
      </c>
      <c r="D1725" s="223" t="s">
        <v>1034</v>
      </c>
      <c r="F1725" s="224"/>
      <c r="I1725" s="223" t="s">
        <v>96</v>
      </c>
      <c r="O1725" s="227"/>
    </row>
    <row r="1726" spans="1:15" s="223" customFormat="1" ht="30">
      <c r="A1726" s="248">
        <v>802730</v>
      </c>
      <c r="B1726" s="248" t="s">
        <v>3504</v>
      </c>
      <c r="C1726" s="248" t="s">
        <v>183</v>
      </c>
      <c r="D1726" s="223" t="s">
        <v>2015</v>
      </c>
      <c r="F1726" s="224"/>
      <c r="I1726" s="223" t="s">
        <v>96</v>
      </c>
      <c r="O1726" s="227"/>
    </row>
    <row r="1727" spans="1:15" s="223" customFormat="1" ht="30">
      <c r="A1727" s="248">
        <v>802731</v>
      </c>
      <c r="B1727" s="248" t="s">
        <v>3505</v>
      </c>
      <c r="C1727" s="248" t="s">
        <v>674</v>
      </c>
      <c r="D1727" s="223" t="s">
        <v>1152</v>
      </c>
      <c r="F1727" s="224"/>
      <c r="I1727" s="223" t="s">
        <v>96</v>
      </c>
      <c r="O1727" s="227"/>
    </row>
    <row r="1728" spans="1:15" s="223" customFormat="1" ht="30">
      <c r="A1728" s="248">
        <v>802732</v>
      </c>
      <c r="B1728" s="248" t="s">
        <v>3506</v>
      </c>
      <c r="C1728" s="248" t="s">
        <v>244</v>
      </c>
      <c r="D1728" s="223" t="s">
        <v>1047</v>
      </c>
      <c r="F1728" s="224"/>
      <c r="I1728" s="223" t="s">
        <v>96</v>
      </c>
      <c r="O1728" s="227"/>
    </row>
    <row r="1729" spans="1:15" s="223" customFormat="1" ht="30">
      <c r="A1729" s="248">
        <v>802733</v>
      </c>
      <c r="B1729" s="248" t="s">
        <v>3507</v>
      </c>
      <c r="C1729" s="248" t="s">
        <v>235</v>
      </c>
      <c r="D1729" s="223" t="s">
        <v>3508</v>
      </c>
      <c r="F1729" s="224"/>
      <c r="I1729" s="223" t="s">
        <v>96</v>
      </c>
      <c r="O1729" s="227"/>
    </row>
    <row r="1730" spans="1:15" s="223" customFormat="1" ht="30">
      <c r="A1730" s="248">
        <v>802734</v>
      </c>
      <c r="B1730" s="248" t="s">
        <v>3509</v>
      </c>
      <c r="C1730" s="248" t="s">
        <v>3510</v>
      </c>
      <c r="D1730" s="223" t="s">
        <v>3511</v>
      </c>
      <c r="F1730" s="224"/>
      <c r="I1730" s="223" t="s">
        <v>96</v>
      </c>
      <c r="O1730" s="227"/>
    </row>
    <row r="1731" spans="1:15" s="223" customFormat="1" ht="30">
      <c r="A1731" s="248">
        <v>802735</v>
      </c>
      <c r="B1731" s="248" t="s">
        <v>3512</v>
      </c>
      <c r="C1731" s="248" t="s">
        <v>414</v>
      </c>
      <c r="D1731" s="223" t="s">
        <v>2647</v>
      </c>
      <c r="F1731" s="224"/>
      <c r="I1731" s="223" t="s">
        <v>96</v>
      </c>
      <c r="O1731" s="227"/>
    </row>
    <row r="1732" spans="1:15" s="223" customFormat="1" ht="30">
      <c r="A1732" s="248">
        <v>802736</v>
      </c>
      <c r="B1732" s="248" t="s">
        <v>3513</v>
      </c>
      <c r="C1732" s="248" t="s">
        <v>3514</v>
      </c>
      <c r="D1732" s="223" t="s">
        <v>1350</v>
      </c>
      <c r="F1732" s="224"/>
      <c r="I1732" s="223" t="s">
        <v>96</v>
      </c>
      <c r="K1732" s="235"/>
      <c r="L1732" s="235"/>
      <c r="O1732" s="227"/>
    </row>
    <row r="1733" spans="1:15" s="223" customFormat="1" ht="30">
      <c r="A1733" s="248">
        <v>802737</v>
      </c>
      <c r="B1733" s="248" t="s">
        <v>3515</v>
      </c>
      <c r="C1733" s="248" t="s">
        <v>177</v>
      </c>
      <c r="D1733" s="223" t="s">
        <v>3516</v>
      </c>
      <c r="F1733" s="224"/>
      <c r="I1733" s="223" t="s">
        <v>96</v>
      </c>
      <c r="O1733" s="227"/>
    </row>
    <row r="1734" spans="1:15" s="223" customFormat="1" ht="30">
      <c r="A1734" s="248">
        <v>802738</v>
      </c>
      <c r="B1734" s="248" t="s">
        <v>3517</v>
      </c>
      <c r="C1734" s="248" t="s">
        <v>116</v>
      </c>
      <c r="D1734" s="223" t="s">
        <v>1424</v>
      </c>
      <c r="F1734" s="224"/>
      <c r="I1734" s="223" t="s">
        <v>96</v>
      </c>
      <c r="O1734" s="227"/>
    </row>
    <row r="1735" spans="1:15" s="223" customFormat="1" ht="30">
      <c r="A1735" s="248">
        <v>802740</v>
      </c>
      <c r="B1735" s="248" t="s">
        <v>3518</v>
      </c>
      <c r="C1735" s="248" t="s">
        <v>205</v>
      </c>
      <c r="D1735" s="223" t="s">
        <v>1838</v>
      </c>
      <c r="F1735" s="224"/>
      <c r="I1735" s="223" t="s">
        <v>96</v>
      </c>
      <c r="O1735" s="227"/>
    </row>
    <row r="1736" spans="1:15" s="223" customFormat="1" ht="30">
      <c r="A1736" s="248">
        <v>802741</v>
      </c>
      <c r="B1736" s="248" t="s">
        <v>3519</v>
      </c>
      <c r="C1736" s="248" t="s">
        <v>414</v>
      </c>
      <c r="D1736" s="223" t="s">
        <v>1012</v>
      </c>
      <c r="F1736" s="224"/>
      <c r="I1736" s="223" t="s">
        <v>96</v>
      </c>
      <c r="O1736" s="227"/>
    </row>
    <row r="1737" spans="1:15" s="223" customFormat="1" ht="30">
      <c r="A1737" s="248">
        <v>802742</v>
      </c>
      <c r="B1737" s="248" t="s">
        <v>3520</v>
      </c>
      <c r="C1737" s="248" t="s">
        <v>101</v>
      </c>
      <c r="D1737" s="223" t="s">
        <v>3521</v>
      </c>
      <c r="F1737" s="224"/>
      <c r="I1737" s="223" t="s">
        <v>96</v>
      </c>
      <c r="O1737" s="227"/>
    </row>
    <row r="1738" spans="1:15" s="223" customFormat="1" ht="30">
      <c r="A1738" s="248">
        <v>802743</v>
      </c>
      <c r="B1738" s="248" t="s">
        <v>3522</v>
      </c>
      <c r="C1738" s="248" t="s">
        <v>106</v>
      </c>
      <c r="D1738" s="223" t="s">
        <v>3523</v>
      </c>
      <c r="F1738" s="224"/>
      <c r="I1738" s="223" t="s">
        <v>96</v>
      </c>
      <c r="O1738" s="227"/>
    </row>
    <row r="1739" spans="1:15" s="223" customFormat="1" ht="30">
      <c r="A1739" s="248">
        <v>802745</v>
      </c>
      <c r="B1739" s="248" t="s">
        <v>3524</v>
      </c>
      <c r="C1739" s="248" t="s">
        <v>3525</v>
      </c>
      <c r="D1739" s="223" t="s">
        <v>1350</v>
      </c>
      <c r="F1739" s="224"/>
      <c r="I1739" s="223" t="s">
        <v>96</v>
      </c>
      <c r="O1739" s="227"/>
    </row>
    <row r="1740" spans="1:15" s="223" customFormat="1" ht="30">
      <c r="A1740" s="248">
        <v>802746</v>
      </c>
      <c r="B1740" s="248" t="s">
        <v>3526</v>
      </c>
      <c r="C1740" s="248" t="s">
        <v>164</v>
      </c>
      <c r="D1740" s="223" t="s">
        <v>1122</v>
      </c>
      <c r="F1740" s="224"/>
      <c r="I1740" s="223" t="s">
        <v>96</v>
      </c>
      <c r="O1740" s="227"/>
    </row>
    <row r="1741" spans="1:15" s="223" customFormat="1" ht="30">
      <c r="A1741" s="248">
        <v>802747</v>
      </c>
      <c r="B1741" s="248" t="s">
        <v>3527</v>
      </c>
      <c r="C1741" s="248" t="s">
        <v>111</v>
      </c>
      <c r="D1741" s="223" t="s">
        <v>3528</v>
      </c>
      <c r="F1741" s="224"/>
      <c r="I1741" s="223" t="s">
        <v>96</v>
      </c>
      <c r="O1741" s="227"/>
    </row>
    <row r="1742" spans="1:15" s="223" customFormat="1" ht="30">
      <c r="A1742" s="248">
        <v>802748</v>
      </c>
      <c r="B1742" s="248" t="s">
        <v>3529</v>
      </c>
      <c r="C1742" s="248" t="s">
        <v>153</v>
      </c>
      <c r="D1742" s="223" t="s">
        <v>1087</v>
      </c>
      <c r="F1742" s="224"/>
      <c r="I1742" s="223" t="s">
        <v>96</v>
      </c>
      <c r="O1742" s="227"/>
    </row>
    <row r="1743" spans="1:15" s="223" customFormat="1" ht="30">
      <c r="A1743" s="248">
        <v>802750</v>
      </c>
      <c r="B1743" s="248" t="s">
        <v>3530</v>
      </c>
      <c r="C1743" s="248" t="s">
        <v>205</v>
      </c>
      <c r="D1743" s="223" t="s">
        <v>1043</v>
      </c>
      <c r="F1743" s="224"/>
      <c r="I1743" s="223" t="s">
        <v>96</v>
      </c>
      <c r="O1743" s="227"/>
    </row>
    <row r="1744" spans="1:15" s="223" customFormat="1" ht="30">
      <c r="A1744" s="248">
        <v>802751</v>
      </c>
      <c r="B1744" s="248" t="s">
        <v>3531</v>
      </c>
      <c r="C1744" s="248" t="s">
        <v>242</v>
      </c>
      <c r="D1744" s="223" t="s">
        <v>1068</v>
      </c>
      <c r="F1744" s="224"/>
      <c r="I1744" s="223" t="s">
        <v>96</v>
      </c>
      <c r="O1744" s="227"/>
    </row>
    <row r="1745" spans="1:15" s="223" customFormat="1" ht="30">
      <c r="A1745" s="248">
        <v>802752</v>
      </c>
      <c r="B1745" s="248" t="s">
        <v>3532</v>
      </c>
      <c r="C1745" s="248" t="s">
        <v>111</v>
      </c>
      <c r="D1745" s="223" t="s">
        <v>1615</v>
      </c>
      <c r="F1745" s="224"/>
      <c r="I1745" s="223" t="s">
        <v>96</v>
      </c>
      <c r="O1745" s="227"/>
    </row>
    <row r="1746" spans="1:15" s="223" customFormat="1" ht="30">
      <c r="A1746" s="248">
        <v>802754</v>
      </c>
      <c r="B1746" s="248" t="s">
        <v>3533</v>
      </c>
      <c r="C1746" s="248" t="s">
        <v>316</v>
      </c>
      <c r="D1746" s="223" t="s">
        <v>787</v>
      </c>
      <c r="F1746" s="224"/>
      <c r="I1746" s="223" t="s">
        <v>96</v>
      </c>
      <c r="O1746" s="227"/>
    </row>
    <row r="1747" spans="1:15" s="223" customFormat="1" ht="30">
      <c r="A1747" s="248">
        <v>802755</v>
      </c>
      <c r="B1747" s="248" t="s">
        <v>3534</v>
      </c>
      <c r="C1747" s="248" t="s">
        <v>3535</v>
      </c>
      <c r="D1747" s="223" t="s">
        <v>3536</v>
      </c>
      <c r="F1747" s="224"/>
      <c r="I1747" s="223" t="s">
        <v>96</v>
      </c>
      <c r="O1747" s="227"/>
    </row>
    <row r="1748" spans="1:15" s="223" customFormat="1" ht="30">
      <c r="A1748" s="248">
        <v>802757</v>
      </c>
      <c r="B1748" s="248" t="s">
        <v>3537</v>
      </c>
      <c r="C1748" s="248" t="s">
        <v>206</v>
      </c>
      <c r="D1748" s="223" t="s">
        <v>2440</v>
      </c>
      <c r="F1748" s="224"/>
      <c r="I1748" s="223" t="s">
        <v>96</v>
      </c>
      <c r="O1748" s="227"/>
    </row>
    <row r="1749" spans="1:15" s="223" customFormat="1" ht="30">
      <c r="A1749" s="248">
        <v>802759</v>
      </c>
      <c r="B1749" s="248" t="s">
        <v>3538</v>
      </c>
      <c r="C1749" s="248" t="s">
        <v>343</v>
      </c>
      <c r="D1749" s="223" t="s">
        <v>1089</v>
      </c>
      <c r="F1749" s="224"/>
      <c r="I1749" s="223" t="s">
        <v>96</v>
      </c>
      <c r="O1749" s="232"/>
    </row>
    <row r="1750" spans="1:15" s="223" customFormat="1" ht="30">
      <c r="A1750" s="248">
        <v>802760</v>
      </c>
      <c r="B1750" s="248" t="s">
        <v>3539</v>
      </c>
      <c r="C1750" s="248" t="s">
        <v>111</v>
      </c>
      <c r="D1750" s="223" t="s">
        <v>1034</v>
      </c>
      <c r="F1750" s="224"/>
      <c r="I1750" s="223" t="s">
        <v>96</v>
      </c>
      <c r="O1750" s="227"/>
    </row>
    <row r="1751" spans="1:15" s="223" customFormat="1" ht="30">
      <c r="A1751" s="248">
        <v>802761</v>
      </c>
      <c r="B1751" s="248" t="s">
        <v>3540</v>
      </c>
      <c r="C1751" s="248" t="s">
        <v>3541</v>
      </c>
      <c r="D1751" s="223" t="s">
        <v>1499</v>
      </c>
      <c r="F1751" s="224"/>
      <c r="I1751" s="223" t="s">
        <v>96</v>
      </c>
      <c r="O1751" s="227"/>
    </row>
    <row r="1752" spans="1:15" s="223" customFormat="1" ht="30">
      <c r="A1752" s="248">
        <v>802762</v>
      </c>
      <c r="B1752" s="248" t="s">
        <v>3542</v>
      </c>
      <c r="C1752" s="248" t="s">
        <v>106</v>
      </c>
      <c r="D1752" s="223" t="s">
        <v>1150</v>
      </c>
      <c r="F1752" s="224"/>
      <c r="I1752" s="223" t="s">
        <v>96</v>
      </c>
      <c r="O1752" s="232"/>
    </row>
    <row r="1753" spans="1:15" s="223" customFormat="1" ht="30">
      <c r="A1753" s="248">
        <v>802763</v>
      </c>
      <c r="B1753" s="248" t="s">
        <v>723</v>
      </c>
      <c r="C1753" s="248" t="s">
        <v>224</v>
      </c>
      <c r="D1753" s="223" t="s">
        <v>1150</v>
      </c>
      <c r="F1753" s="224"/>
      <c r="I1753" s="223" t="s">
        <v>96</v>
      </c>
      <c r="O1753" s="233"/>
    </row>
    <row r="1754" spans="1:15" s="223" customFormat="1" ht="30">
      <c r="A1754" s="248">
        <v>802764</v>
      </c>
      <c r="B1754" s="248" t="s">
        <v>2175</v>
      </c>
      <c r="C1754" s="248" t="s">
        <v>3543</v>
      </c>
      <c r="D1754" s="223" t="s">
        <v>1667</v>
      </c>
      <c r="F1754" s="224"/>
      <c r="I1754" s="223" t="s">
        <v>96</v>
      </c>
      <c r="O1754" s="227"/>
    </row>
    <row r="1755" spans="1:15" s="223" customFormat="1" ht="30">
      <c r="A1755" s="248">
        <v>802765</v>
      </c>
      <c r="B1755" s="248" t="s">
        <v>3544</v>
      </c>
      <c r="C1755" s="248" t="s">
        <v>551</v>
      </c>
      <c r="D1755" s="223" t="s">
        <v>3545</v>
      </c>
      <c r="F1755" s="224"/>
      <c r="I1755" s="223" t="s">
        <v>96</v>
      </c>
      <c r="O1755" s="227"/>
    </row>
    <row r="1756" spans="1:15" s="223" customFormat="1" ht="30">
      <c r="A1756" s="248">
        <v>802767</v>
      </c>
      <c r="B1756" s="248" t="s">
        <v>3546</v>
      </c>
      <c r="C1756" s="248" t="s">
        <v>203</v>
      </c>
      <c r="D1756" s="223" t="s">
        <v>3547</v>
      </c>
      <c r="F1756" s="224"/>
      <c r="I1756" s="223" t="s">
        <v>96</v>
      </c>
      <c r="O1756" s="227"/>
    </row>
    <row r="1757" spans="1:15" s="223" customFormat="1" ht="30">
      <c r="A1757" s="248">
        <v>802770</v>
      </c>
      <c r="B1757" s="248" t="s">
        <v>3548</v>
      </c>
      <c r="C1757" s="248" t="s">
        <v>295</v>
      </c>
      <c r="D1757" s="223" t="s">
        <v>1615</v>
      </c>
      <c r="F1757" s="224"/>
      <c r="I1757" s="223" t="s">
        <v>96</v>
      </c>
      <c r="M1757" s="234"/>
      <c r="O1757" s="227"/>
    </row>
    <row r="1758" spans="1:15" s="223" customFormat="1" ht="30">
      <c r="A1758" s="248">
        <v>802773</v>
      </c>
      <c r="B1758" s="248" t="s">
        <v>3549</v>
      </c>
      <c r="C1758" s="248" t="s">
        <v>162</v>
      </c>
      <c r="D1758" s="223" t="s">
        <v>1580</v>
      </c>
      <c r="F1758" s="224"/>
      <c r="I1758" s="223" t="s">
        <v>96</v>
      </c>
      <c r="O1758" s="227"/>
    </row>
    <row r="1759" spans="1:15" s="223" customFormat="1" ht="30">
      <c r="A1759" s="248">
        <v>802774</v>
      </c>
      <c r="B1759" s="248" t="s">
        <v>3550</v>
      </c>
      <c r="C1759" s="248" t="s">
        <v>3551</v>
      </c>
      <c r="D1759" s="223" t="s">
        <v>1859</v>
      </c>
      <c r="F1759" s="224"/>
      <c r="I1759" s="223" t="s">
        <v>96</v>
      </c>
      <c r="O1759" s="232"/>
    </row>
    <row r="1760" spans="1:15" s="223" customFormat="1" ht="33">
      <c r="A1760" s="248">
        <v>802776</v>
      </c>
      <c r="B1760" s="248" t="s">
        <v>3552</v>
      </c>
      <c r="C1760" s="248" t="s">
        <v>129</v>
      </c>
      <c r="D1760" s="223" t="s">
        <v>1721</v>
      </c>
      <c r="F1760" s="224"/>
      <c r="I1760" s="223" t="s">
        <v>96</v>
      </c>
      <c r="O1760" s="231"/>
    </row>
    <row r="1761" spans="1:15" s="223" customFormat="1" ht="30">
      <c r="A1761" s="248">
        <v>802777</v>
      </c>
      <c r="B1761" s="248" t="s">
        <v>3553</v>
      </c>
      <c r="C1761" s="248" t="s">
        <v>320</v>
      </c>
      <c r="D1761" s="223" t="s">
        <v>1368</v>
      </c>
      <c r="F1761" s="224"/>
      <c r="I1761" s="223" t="s">
        <v>96</v>
      </c>
      <c r="O1761" s="233"/>
    </row>
    <row r="1762" spans="1:15" s="223" customFormat="1" ht="30">
      <c r="A1762" s="248">
        <v>802780</v>
      </c>
      <c r="B1762" s="248" t="s">
        <v>3554</v>
      </c>
      <c r="C1762" s="248" t="s">
        <v>355</v>
      </c>
      <c r="D1762" s="223" t="s">
        <v>3555</v>
      </c>
      <c r="F1762" s="224"/>
      <c r="I1762" s="223" t="s">
        <v>96</v>
      </c>
      <c r="O1762" s="227"/>
    </row>
    <row r="1763" spans="1:15" s="223" customFormat="1" ht="30">
      <c r="A1763" s="248">
        <v>802781</v>
      </c>
      <c r="B1763" s="248" t="s">
        <v>3556</v>
      </c>
      <c r="C1763" s="248" t="s">
        <v>183</v>
      </c>
      <c r="D1763" s="223" t="s">
        <v>1099</v>
      </c>
      <c r="F1763" s="224"/>
      <c r="I1763" s="223" t="s">
        <v>96</v>
      </c>
      <c r="O1763" s="227"/>
    </row>
    <row r="1764" spans="1:15" s="223" customFormat="1" ht="30">
      <c r="A1764" s="248">
        <v>802782</v>
      </c>
      <c r="B1764" s="248" t="s">
        <v>3557</v>
      </c>
      <c r="C1764" s="248" t="s">
        <v>164</v>
      </c>
      <c r="D1764" s="223" t="s">
        <v>1208</v>
      </c>
      <c r="F1764" s="224"/>
      <c r="I1764" s="223" t="s">
        <v>96</v>
      </c>
      <c r="O1764" s="227"/>
    </row>
    <row r="1765" spans="1:15" s="223" customFormat="1" ht="30">
      <c r="A1765" s="248">
        <v>802783</v>
      </c>
      <c r="B1765" s="248" t="s">
        <v>3558</v>
      </c>
      <c r="C1765" s="248" t="s">
        <v>3356</v>
      </c>
      <c r="D1765" s="223" t="s">
        <v>3559</v>
      </c>
      <c r="F1765" s="224"/>
      <c r="I1765" s="223" t="s">
        <v>96</v>
      </c>
      <c r="O1765" s="227"/>
    </row>
    <row r="1766" spans="1:15" s="223" customFormat="1" ht="30">
      <c r="A1766" s="248">
        <v>802787</v>
      </c>
      <c r="B1766" s="248" t="s">
        <v>3560</v>
      </c>
      <c r="C1766" s="248" t="s">
        <v>362</v>
      </c>
      <c r="D1766" s="223" t="s">
        <v>1120</v>
      </c>
      <c r="F1766" s="224"/>
      <c r="I1766" s="223" t="s">
        <v>96</v>
      </c>
      <c r="O1766" s="227"/>
    </row>
    <row r="1767" spans="1:15" s="223" customFormat="1" ht="30">
      <c r="A1767" s="248">
        <v>802788</v>
      </c>
      <c r="B1767" s="248" t="s">
        <v>3561</v>
      </c>
      <c r="C1767" s="248" t="s">
        <v>114</v>
      </c>
      <c r="D1767" s="223" t="s">
        <v>2440</v>
      </c>
      <c r="F1767" s="224"/>
      <c r="I1767" s="223" t="s">
        <v>96</v>
      </c>
      <c r="O1767" s="227"/>
    </row>
    <row r="1768" spans="1:15" s="223" customFormat="1" ht="30">
      <c r="A1768" s="248">
        <v>802791</v>
      </c>
      <c r="B1768" s="248" t="s">
        <v>3562</v>
      </c>
      <c r="C1768" s="248" t="s">
        <v>101</v>
      </c>
      <c r="D1768" s="223" t="s">
        <v>1311</v>
      </c>
      <c r="F1768" s="224"/>
      <c r="I1768" s="223" t="s">
        <v>96</v>
      </c>
      <c r="O1768" s="227"/>
    </row>
    <row r="1769" spans="1:15" s="223" customFormat="1" ht="30">
      <c r="A1769" s="248">
        <v>802792</v>
      </c>
      <c r="B1769" s="248" t="s">
        <v>3563</v>
      </c>
      <c r="C1769" s="248" t="s">
        <v>175</v>
      </c>
      <c r="D1769" s="223" t="s">
        <v>3564</v>
      </c>
      <c r="F1769" s="224"/>
      <c r="I1769" s="223" t="s">
        <v>96</v>
      </c>
      <c r="O1769" s="233"/>
    </row>
    <row r="1770" spans="1:15" s="223" customFormat="1" ht="30">
      <c r="A1770" s="248">
        <v>802793</v>
      </c>
      <c r="B1770" s="248" t="s">
        <v>3565</v>
      </c>
      <c r="C1770" s="248" t="s">
        <v>174</v>
      </c>
      <c r="D1770" s="223" t="s">
        <v>1534</v>
      </c>
      <c r="F1770" s="224"/>
      <c r="I1770" s="223" t="s">
        <v>96</v>
      </c>
      <c r="O1770" s="227"/>
    </row>
    <row r="1771" spans="1:15" s="223" customFormat="1" ht="30">
      <c r="A1771" s="248">
        <v>802794</v>
      </c>
      <c r="B1771" s="248" t="s">
        <v>3566</v>
      </c>
      <c r="C1771" s="248" t="s">
        <v>3567</v>
      </c>
      <c r="D1771" s="223" t="s">
        <v>3528</v>
      </c>
      <c r="F1771" s="224"/>
      <c r="I1771" s="223" t="s">
        <v>96</v>
      </c>
      <c r="O1771" s="232"/>
    </row>
    <row r="1772" spans="1:15" s="223" customFormat="1" ht="30">
      <c r="A1772" s="248">
        <v>802795</v>
      </c>
      <c r="B1772" s="248" t="s">
        <v>3568</v>
      </c>
      <c r="C1772" s="248" t="s">
        <v>332</v>
      </c>
      <c r="D1772" s="223" t="s">
        <v>3363</v>
      </c>
      <c r="F1772" s="224"/>
      <c r="I1772" s="223" t="s">
        <v>96</v>
      </c>
      <c r="O1772" s="227"/>
    </row>
    <row r="1773" spans="1:15" s="223" customFormat="1" ht="30">
      <c r="A1773" s="248">
        <v>802796</v>
      </c>
      <c r="B1773" s="248" t="s">
        <v>3569</v>
      </c>
      <c r="C1773" s="248" t="s">
        <v>3380</v>
      </c>
      <c r="D1773" s="223" t="s">
        <v>3570</v>
      </c>
      <c r="F1773" s="224"/>
      <c r="I1773" s="223" t="s">
        <v>96</v>
      </c>
      <c r="O1773" s="227"/>
    </row>
    <row r="1774" spans="1:15" s="223" customFormat="1" ht="30">
      <c r="A1774" s="248">
        <v>802799</v>
      </c>
      <c r="B1774" s="248" t="s">
        <v>3571</v>
      </c>
      <c r="C1774" s="248" t="s">
        <v>3572</v>
      </c>
      <c r="D1774" s="223" t="s">
        <v>601</v>
      </c>
      <c r="F1774" s="224"/>
      <c r="I1774" s="223" t="s">
        <v>96</v>
      </c>
      <c r="O1774" s="227"/>
    </row>
    <row r="1775" spans="1:15" s="223" customFormat="1" ht="30">
      <c r="A1775" s="248">
        <v>802800</v>
      </c>
      <c r="B1775" s="248" t="s">
        <v>3573</v>
      </c>
      <c r="C1775" s="248" t="s">
        <v>836</v>
      </c>
      <c r="D1775" s="223" t="s">
        <v>3574</v>
      </c>
      <c r="F1775" s="224"/>
      <c r="I1775" s="223" t="s">
        <v>96</v>
      </c>
      <c r="O1775" s="227"/>
    </row>
    <row r="1776" spans="1:15" s="223" customFormat="1" ht="30">
      <c r="A1776" s="248">
        <v>802801</v>
      </c>
      <c r="B1776" s="248" t="s">
        <v>3575</v>
      </c>
      <c r="C1776" s="248" t="s">
        <v>396</v>
      </c>
      <c r="D1776" s="223" t="s">
        <v>3576</v>
      </c>
      <c r="F1776" s="224"/>
      <c r="I1776" s="223" t="s">
        <v>96</v>
      </c>
      <c r="O1776" s="227"/>
    </row>
    <row r="1777" spans="1:15" s="223" customFormat="1" ht="30">
      <c r="A1777" s="248">
        <v>802803</v>
      </c>
      <c r="B1777" s="248" t="s">
        <v>197</v>
      </c>
      <c r="C1777" s="248" t="s">
        <v>232</v>
      </c>
      <c r="D1777" s="223" t="s">
        <v>1070</v>
      </c>
      <c r="F1777" s="224"/>
      <c r="I1777" s="223" t="s">
        <v>96</v>
      </c>
      <c r="O1777" s="232"/>
    </row>
    <row r="1778" spans="1:15" s="223" customFormat="1" ht="30">
      <c r="A1778" s="248">
        <v>802804</v>
      </c>
      <c r="B1778" s="248" t="s">
        <v>3577</v>
      </c>
      <c r="C1778" s="248" t="s">
        <v>181</v>
      </c>
      <c r="D1778" s="223" t="s">
        <v>1875</v>
      </c>
      <c r="F1778" s="224"/>
      <c r="I1778" s="223" t="s">
        <v>96</v>
      </c>
      <c r="O1778" s="227"/>
    </row>
    <row r="1779" spans="1:15" s="223" customFormat="1" ht="30">
      <c r="A1779" s="248">
        <v>802805</v>
      </c>
      <c r="B1779" s="248" t="s">
        <v>3578</v>
      </c>
      <c r="C1779" s="248" t="s">
        <v>214</v>
      </c>
      <c r="D1779" s="223" t="s">
        <v>1424</v>
      </c>
      <c r="F1779" s="224"/>
      <c r="I1779" s="223" t="s">
        <v>96</v>
      </c>
      <c r="O1779" s="227"/>
    </row>
    <row r="1780" spans="1:15" s="223" customFormat="1" ht="30">
      <c r="A1780" s="248">
        <v>802806</v>
      </c>
      <c r="B1780" s="248" t="s">
        <v>3579</v>
      </c>
      <c r="C1780" s="248" t="s">
        <v>553</v>
      </c>
      <c r="D1780" s="223" t="s">
        <v>1047</v>
      </c>
      <c r="F1780" s="224"/>
      <c r="I1780" s="223" t="s">
        <v>96</v>
      </c>
      <c r="O1780" s="227"/>
    </row>
    <row r="1781" spans="1:15" s="223" customFormat="1" ht="30">
      <c r="A1781" s="248">
        <v>802809</v>
      </c>
      <c r="B1781" s="248" t="s">
        <v>3580</v>
      </c>
      <c r="C1781" s="248" t="s">
        <v>172</v>
      </c>
      <c r="D1781" s="223" t="s">
        <v>791</v>
      </c>
      <c r="F1781" s="224"/>
      <c r="I1781" s="223" t="s">
        <v>96</v>
      </c>
      <c r="O1781" s="227"/>
    </row>
    <row r="1782" spans="1:15" s="223" customFormat="1" ht="30">
      <c r="A1782" s="248">
        <v>802812</v>
      </c>
      <c r="B1782" s="248" t="s">
        <v>3581</v>
      </c>
      <c r="C1782" s="248" t="s">
        <v>156</v>
      </c>
      <c r="D1782" s="223" t="s">
        <v>2159</v>
      </c>
      <c r="F1782" s="224"/>
      <c r="I1782" s="223" t="s">
        <v>96</v>
      </c>
      <c r="O1782" s="227"/>
    </row>
    <row r="1783" spans="1:15" s="223" customFormat="1" ht="30">
      <c r="A1783" s="248">
        <v>802814</v>
      </c>
      <c r="B1783" s="248" t="s">
        <v>3582</v>
      </c>
      <c r="C1783" s="248" t="s">
        <v>3583</v>
      </c>
      <c r="D1783" s="223" t="s">
        <v>1939</v>
      </c>
      <c r="F1783" s="224"/>
      <c r="I1783" s="223" t="s">
        <v>96</v>
      </c>
      <c r="O1783" s="227"/>
    </row>
    <row r="1784" spans="1:15" s="223" customFormat="1" ht="30">
      <c r="A1784" s="248">
        <v>802821</v>
      </c>
      <c r="B1784" s="248" t="s">
        <v>3584</v>
      </c>
      <c r="C1784" s="248" t="s">
        <v>206</v>
      </c>
      <c r="D1784" s="223" t="s">
        <v>2531</v>
      </c>
      <c r="F1784" s="224"/>
      <c r="I1784" s="223" t="s">
        <v>96</v>
      </c>
      <c r="O1784" s="233"/>
    </row>
    <row r="1785" spans="1:15" s="223" customFormat="1" ht="30">
      <c r="A1785" s="248">
        <v>802823</v>
      </c>
      <c r="B1785" s="248" t="s">
        <v>3585</v>
      </c>
      <c r="C1785" s="248" t="s">
        <v>3586</v>
      </c>
      <c r="D1785" s="223" t="s">
        <v>1018</v>
      </c>
      <c r="F1785" s="224"/>
      <c r="I1785" s="223" t="s">
        <v>96</v>
      </c>
      <c r="O1785" s="233"/>
    </row>
    <row r="1786" spans="1:15" s="223" customFormat="1" ht="30">
      <c r="A1786" s="248">
        <v>802828</v>
      </c>
      <c r="B1786" s="248" t="s">
        <v>3587</v>
      </c>
      <c r="C1786" s="248" t="s">
        <v>3001</v>
      </c>
      <c r="D1786" s="223" t="s">
        <v>1030</v>
      </c>
      <c r="F1786" s="224"/>
      <c r="I1786" s="223" t="s">
        <v>96</v>
      </c>
      <c r="O1786" s="227"/>
    </row>
    <row r="1787" spans="1:15" s="223" customFormat="1" ht="30">
      <c r="A1787" s="248">
        <v>802830</v>
      </c>
      <c r="B1787" s="248" t="s">
        <v>3588</v>
      </c>
      <c r="C1787" s="248" t="s">
        <v>251</v>
      </c>
      <c r="D1787" s="223" t="s">
        <v>1704</v>
      </c>
      <c r="F1787" s="224"/>
      <c r="I1787" s="223" t="s">
        <v>96</v>
      </c>
      <c r="O1787" s="227"/>
    </row>
    <row r="1788" spans="1:15" s="223" customFormat="1" ht="30">
      <c r="A1788" s="248">
        <v>802831</v>
      </c>
      <c r="B1788" s="248" t="s">
        <v>3589</v>
      </c>
      <c r="C1788" s="248" t="s">
        <v>3590</v>
      </c>
      <c r="D1788" s="223" t="s">
        <v>2278</v>
      </c>
      <c r="F1788" s="224"/>
      <c r="I1788" s="223" t="s">
        <v>96</v>
      </c>
      <c r="O1788" s="227"/>
    </row>
    <row r="1789" spans="1:15" s="223" customFormat="1" ht="30">
      <c r="A1789" s="248">
        <v>802832</v>
      </c>
      <c r="B1789" s="248" t="s">
        <v>3591</v>
      </c>
      <c r="C1789" s="248" t="s">
        <v>109</v>
      </c>
      <c r="D1789" s="223" t="s">
        <v>1571</v>
      </c>
      <c r="F1789" s="224"/>
      <c r="I1789" s="223" t="s">
        <v>96</v>
      </c>
      <c r="O1789" s="227"/>
    </row>
    <row r="1790" spans="1:15" s="223" customFormat="1" ht="30">
      <c r="A1790" s="248">
        <v>802833</v>
      </c>
      <c r="B1790" s="248" t="s">
        <v>3592</v>
      </c>
      <c r="C1790" s="248" t="s">
        <v>148</v>
      </c>
      <c r="D1790" s="223" t="s">
        <v>1982</v>
      </c>
      <c r="F1790" s="224"/>
      <c r="I1790" s="223" t="s">
        <v>96</v>
      </c>
      <c r="O1790" s="227"/>
    </row>
    <row r="1791" spans="1:15" s="223" customFormat="1" ht="30">
      <c r="A1791" s="248">
        <v>802834</v>
      </c>
      <c r="B1791" s="248" t="s">
        <v>3593</v>
      </c>
      <c r="C1791" s="248" t="s">
        <v>521</v>
      </c>
      <c r="D1791" s="223" t="s">
        <v>1447</v>
      </c>
      <c r="F1791" s="224"/>
      <c r="I1791" s="223" t="s">
        <v>96</v>
      </c>
      <c r="O1791" s="227"/>
    </row>
    <row r="1792" spans="1:15" s="223" customFormat="1" ht="30">
      <c r="A1792" s="248">
        <v>802839</v>
      </c>
      <c r="B1792" s="248" t="s">
        <v>3594</v>
      </c>
      <c r="C1792" s="248" t="s">
        <v>290</v>
      </c>
      <c r="D1792" s="223" t="s">
        <v>1005</v>
      </c>
      <c r="F1792" s="224"/>
      <c r="I1792" s="223" t="s">
        <v>96</v>
      </c>
      <c r="O1792" s="227"/>
    </row>
    <row r="1793" spans="1:15" s="223" customFormat="1" ht="30">
      <c r="A1793" s="248">
        <v>802846</v>
      </c>
      <c r="B1793" s="248" t="s">
        <v>3595</v>
      </c>
      <c r="C1793" s="248" t="s">
        <v>183</v>
      </c>
      <c r="D1793" s="223" t="s">
        <v>1314</v>
      </c>
      <c r="F1793" s="224"/>
      <c r="I1793" s="223" t="s">
        <v>96</v>
      </c>
      <c r="O1793" s="227"/>
    </row>
    <row r="1794" spans="1:15" s="223" customFormat="1" ht="30">
      <c r="A1794" s="248">
        <v>802847</v>
      </c>
      <c r="B1794" s="248" t="s">
        <v>3596</v>
      </c>
      <c r="C1794" s="248" t="s">
        <v>277</v>
      </c>
      <c r="D1794" s="223" t="s">
        <v>2233</v>
      </c>
      <c r="F1794" s="224"/>
      <c r="I1794" s="223" t="s">
        <v>96</v>
      </c>
      <c r="O1794" s="233"/>
    </row>
    <row r="1795" spans="1:15" s="223" customFormat="1" ht="30">
      <c r="A1795" s="248">
        <v>802848</v>
      </c>
      <c r="B1795" s="248" t="s">
        <v>3597</v>
      </c>
      <c r="C1795" s="248" t="s">
        <v>234</v>
      </c>
      <c r="D1795" s="223" t="s">
        <v>3598</v>
      </c>
      <c r="F1795" s="224"/>
      <c r="I1795" s="223" t="s">
        <v>96</v>
      </c>
      <c r="O1795" s="227"/>
    </row>
    <row r="1796" spans="1:15" s="223" customFormat="1" ht="30">
      <c r="A1796" s="248">
        <v>802849</v>
      </c>
      <c r="B1796" s="248" t="s">
        <v>3599</v>
      </c>
      <c r="C1796" s="248" t="s">
        <v>225</v>
      </c>
      <c r="D1796" s="223" t="s">
        <v>3600</v>
      </c>
      <c r="F1796" s="224"/>
      <c r="I1796" s="223" t="s">
        <v>96</v>
      </c>
      <c r="O1796" s="227"/>
    </row>
    <row r="1797" spans="1:15" s="223" customFormat="1" ht="30">
      <c r="A1797" s="248">
        <v>802850</v>
      </c>
      <c r="B1797" s="248" t="s">
        <v>3601</v>
      </c>
      <c r="C1797" s="248" t="s">
        <v>183</v>
      </c>
      <c r="D1797" s="223" t="s">
        <v>2143</v>
      </c>
      <c r="F1797" s="224"/>
      <c r="I1797" s="223" t="s">
        <v>96</v>
      </c>
      <c r="O1797" s="227"/>
    </row>
    <row r="1798" spans="1:15" s="223" customFormat="1" ht="30">
      <c r="A1798" s="248">
        <v>802851</v>
      </c>
      <c r="B1798" s="248" t="s">
        <v>3602</v>
      </c>
      <c r="C1798" s="248" t="s">
        <v>248</v>
      </c>
      <c r="D1798" s="223" t="s">
        <v>1012</v>
      </c>
      <c r="F1798" s="224"/>
      <c r="I1798" s="223" t="s">
        <v>96</v>
      </c>
      <c r="O1798" s="227"/>
    </row>
    <row r="1799" spans="1:15" s="223" customFormat="1" ht="30">
      <c r="A1799" s="248">
        <v>802852</v>
      </c>
      <c r="B1799" s="248" t="s">
        <v>3603</v>
      </c>
      <c r="C1799" s="248" t="s">
        <v>266</v>
      </c>
      <c r="D1799" s="223" t="s">
        <v>1057</v>
      </c>
      <c r="F1799" s="224"/>
      <c r="I1799" s="223" t="s">
        <v>96</v>
      </c>
      <c r="O1799" s="227"/>
    </row>
    <row r="1800" spans="1:15" s="223" customFormat="1" ht="30">
      <c r="A1800" s="248">
        <v>802853</v>
      </c>
      <c r="B1800" s="248" t="s">
        <v>3604</v>
      </c>
      <c r="C1800" s="248" t="s">
        <v>97</v>
      </c>
      <c r="D1800" s="223" t="s">
        <v>1615</v>
      </c>
      <c r="F1800" s="224"/>
      <c r="I1800" s="223" t="s">
        <v>96</v>
      </c>
      <c r="O1800" s="227"/>
    </row>
    <row r="1801" spans="1:15" s="223" customFormat="1" ht="30">
      <c r="A1801" s="248">
        <v>802854</v>
      </c>
      <c r="B1801" s="248" t="s">
        <v>3605</v>
      </c>
      <c r="C1801" s="248" t="s">
        <v>3606</v>
      </c>
      <c r="D1801" s="223" t="s">
        <v>2456</v>
      </c>
      <c r="F1801" s="224"/>
      <c r="I1801" s="223" t="s">
        <v>96</v>
      </c>
      <c r="O1801" s="227"/>
    </row>
    <row r="1802" spans="1:15" s="223" customFormat="1" ht="30">
      <c r="A1802" s="248">
        <v>802855</v>
      </c>
      <c r="B1802" s="248" t="s">
        <v>3607</v>
      </c>
      <c r="C1802" s="248" t="s">
        <v>491</v>
      </c>
      <c r="D1802" s="223" t="s">
        <v>3570</v>
      </c>
      <c r="F1802" s="224"/>
      <c r="I1802" s="223" t="s">
        <v>96</v>
      </c>
      <c r="O1802" s="232"/>
    </row>
    <row r="1803" spans="1:15" s="223" customFormat="1" ht="30">
      <c r="A1803" s="248">
        <v>802856</v>
      </c>
      <c r="B1803" s="248" t="s">
        <v>3608</v>
      </c>
      <c r="C1803" s="248" t="s">
        <v>113</v>
      </c>
      <c r="D1803" s="223" t="s">
        <v>3609</v>
      </c>
      <c r="F1803" s="224"/>
      <c r="I1803" s="223" t="s">
        <v>96</v>
      </c>
      <c r="O1803" s="227"/>
    </row>
    <row r="1804" spans="1:15" s="223" customFormat="1" ht="30">
      <c r="A1804" s="248">
        <v>802857</v>
      </c>
      <c r="B1804" s="248" t="s">
        <v>3610</v>
      </c>
      <c r="C1804" s="248" t="s">
        <v>312</v>
      </c>
      <c r="D1804" s="223" t="s">
        <v>1645</v>
      </c>
      <c r="F1804" s="224"/>
      <c r="I1804" s="223" t="s">
        <v>96</v>
      </c>
      <c r="O1804" s="227"/>
    </row>
    <row r="1805" spans="1:15" s="223" customFormat="1" ht="30">
      <c r="A1805" s="248">
        <v>802858</v>
      </c>
      <c r="B1805" s="248" t="s">
        <v>3611</v>
      </c>
      <c r="C1805" s="248" t="s">
        <v>3612</v>
      </c>
      <c r="D1805" s="223" t="s">
        <v>3613</v>
      </c>
      <c r="F1805" s="224"/>
      <c r="I1805" s="223" t="s">
        <v>96</v>
      </c>
      <c r="O1805" s="227"/>
    </row>
    <row r="1806" spans="1:15" s="223" customFormat="1" ht="30">
      <c r="A1806" s="248">
        <v>802859</v>
      </c>
      <c r="B1806" s="248" t="s">
        <v>3614</v>
      </c>
      <c r="C1806" s="248" t="s">
        <v>231</v>
      </c>
      <c r="D1806" s="223" t="s">
        <v>3615</v>
      </c>
      <c r="F1806" s="224"/>
      <c r="I1806" s="223" t="s">
        <v>96</v>
      </c>
      <c r="O1806" s="233"/>
    </row>
    <row r="1807" spans="1:15" s="223" customFormat="1" ht="30">
      <c r="A1807" s="248">
        <v>802860</v>
      </c>
      <c r="B1807" s="248" t="s">
        <v>3616</v>
      </c>
      <c r="C1807" s="248" t="s">
        <v>232</v>
      </c>
      <c r="D1807" s="223" t="s">
        <v>3617</v>
      </c>
      <c r="F1807" s="224"/>
      <c r="I1807" s="223" t="s">
        <v>96</v>
      </c>
      <c r="O1807" s="227"/>
    </row>
    <row r="1808" spans="1:15" s="223" customFormat="1" ht="30">
      <c r="A1808" s="248">
        <v>802862</v>
      </c>
      <c r="B1808" s="248" t="s">
        <v>3618</v>
      </c>
      <c r="C1808" s="248" t="s">
        <v>106</v>
      </c>
      <c r="D1808" s="223" t="s">
        <v>204</v>
      </c>
      <c r="F1808" s="224"/>
      <c r="I1808" s="223" t="s">
        <v>96</v>
      </c>
      <c r="O1808" s="233"/>
    </row>
    <row r="1809" spans="1:15" s="223" customFormat="1" ht="30">
      <c r="A1809" s="248">
        <v>802863</v>
      </c>
      <c r="B1809" s="248" t="s">
        <v>3619</v>
      </c>
      <c r="C1809" s="248" t="s">
        <v>290</v>
      </c>
      <c r="D1809" s="223" t="s">
        <v>1763</v>
      </c>
      <c r="H1809" s="238"/>
      <c r="I1809" s="223" t="s">
        <v>96</v>
      </c>
      <c r="M1809" s="234"/>
      <c r="O1809" s="227"/>
    </row>
    <row r="1810" spans="1:15" s="223" customFormat="1" ht="30">
      <c r="A1810" s="248">
        <v>802864</v>
      </c>
      <c r="B1810" s="248" t="s">
        <v>3620</v>
      </c>
      <c r="C1810" s="248" t="s">
        <v>106</v>
      </c>
      <c r="D1810" s="223" t="s">
        <v>3621</v>
      </c>
      <c r="F1810" s="224"/>
      <c r="I1810" s="223" t="s">
        <v>96</v>
      </c>
      <c r="O1810" s="227"/>
    </row>
    <row r="1811" spans="1:15" s="223" customFormat="1" ht="30">
      <c r="A1811" s="248">
        <v>802866</v>
      </c>
      <c r="B1811" s="248" t="s">
        <v>3622</v>
      </c>
      <c r="C1811" s="248" t="s">
        <v>242</v>
      </c>
      <c r="D1811" s="223" t="s">
        <v>1012</v>
      </c>
      <c r="F1811" s="224"/>
      <c r="I1811" s="223" t="s">
        <v>96</v>
      </c>
      <c r="O1811" s="227"/>
    </row>
    <row r="1812" spans="1:15" s="223" customFormat="1" ht="30">
      <c r="A1812" s="248">
        <v>802867</v>
      </c>
      <c r="B1812" s="248" t="s">
        <v>3623</v>
      </c>
      <c r="C1812" s="248" t="s">
        <v>254</v>
      </c>
      <c r="D1812" s="223" t="s">
        <v>1102</v>
      </c>
      <c r="F1812" s="224"/>
      <c r="I1812" s="223" t="s">
        <v>96</v>
      </c>
      <c r="O1812" s="233"/>
    </row>
    <row r="1813" spans="1:15" s="223" customFormat="1" ht="30">
      <c r="A1813" s="248">
        <v>802873</v>
      </c>
      <c r="B1813" s="248" t="s">
        <v>3624</v>
      </c>
      <c r="C1813" s="248" t="s">
        <v>225</v>
      </c>
      <c r="D1813" s="223" t="s">
        <v>1350</v>
      </c>
      <c r="F1813" s="224"/>
      <c r="I1813" s="223" t="s">
        <v>96</v>
      </c>
      <c r="O1813" s="227"/>
    </row>
    <row r="1814" spans="1:15" s="223" customFormat="1" ht="30">
      <c r="A1814" s="248">
        <v>802874</v>
      </c>
      <c r="B1814" s="248" t="s">
        <v>3625</v>
      </c>
      <c r="C1814" s="248" t="s">
        <v>106</v>
      </c>
      <c r="D1814" s="223" t="s">
        <v>1179</v>
      </c>
      <c r="F1814" s="224"/>
      <c r="I1814" s="223" t="s">
        <v>96</v>
      </c>
      <c r="O1814" s="233"/>
    </row>
    <row r="1815" spans="1:15" s="223" customFormat="1" ht="33">
      <c r="A1815" s="248">
        <v>802875</v>
      </c>
      <c r="B1815" s="248" t="s">
        <v>3626</v>
      </c>
      <c r="C1815" s="248" t="s">
        <v>320</v>
      </c>
      <c r="D1815" s="223" t="s">
        <v>1560</v>
      </c>
      <c r="F1815" s="224"/>
      <c r="I1815" s="223" t="s">
        <v>96</v>
      </c>
      <c r="O1815" s="231"/>
    </row>
    <row r="1816" spans="1:15" s="223" customFormat="1" ht="30">
      <c r="A1816" s="248">
        <v>802876</v>
      </c>
      <c r="B1816" s="248" t="s">
        <v>3627</v>
      </c>
      <c r="C1816" s="248" t="s">
        <v>295</v>
      </c>
      <c r="D1816" s="223" t="s">
        <v>1286</v>
      </c>
      <c r="F1816" s="224"/>
      <c r="I1816" s="223" t="s">
        <v>96</v>
      </c>
      <c r="O1816" s="227"/>
    </row>
    <row r="1817" spans="1:15" s="223" customFormat="1" ht="30">
      <c r="A1817" s="248">
        <v>802877</v>
      </c>
      <c r="B1817" s="248" t="s">
        <v>3628</v>
      </c>
      <c r="C1817" s="248" t="s">
        <v>3629</v>
      </c>
      <c r="D1817" s="223" t="s">
        <v>1395</v>
      </c>
      <c r="F1817" s="224"/>
      <c r="I1817" s="223" t="s">
        <v>96</v>
      </c>
      <c r="O1817" s="227"/>
    </row>
    <row r="1818" spans="1:15" s="223" customFormat="1" ht="30">
      <c r="A1818" s="248">
        <v>802878</v>
      </c>
      <c r="B1818" s="248" t="s">
        <v>3630</v>
      </c>
      <c r="C1818" s="248" t="s">
        <v>148</v>
      </c>
      <c r="D1818" s="223" t="s">
        <v>1073</v>
      </c>
      <c r="F1818" s="224"/>
      <c r="I1818" s="223" t="s">
        <v>96</v>
      </c>
      <c r="O1818" s="227"/>
    </row>
    <row r="1819" spans="1:15" s="223" customFormat="1" ht="30">
      <c r="A1819" s="248">
        <v>802884</v>
      </c>
      <c r="B1819" s="248" t="s">
        <v>3631</v>
      </c>
      <c r="C1819" s="248" t="s">
        <v>231</v>
      </c>
      <c r="D1819" s="223" t="s">
        <v>1066</v>
      </c>
      <c r="F1819" s="224"/>
      <c r="I1819" s="223" t="s">
        <v>96</v>
      </c>
      <c r="O1819" s="227"/>
    </row>
    <row r="1820" spans="1:15" s="223" customFormat="1" ht="30">
      <c r="A1820" s="248">
        <v>802887</v>
      </c>
      <c r="B1820" s="248" t="s">
        <v>3632</v>
      </c>
      <c r="C1820" s="248" t="s">
        <v>111</v>
      </c>
      <c r="D1820" s="223" t="s">
        <v>823</v>
      </c>
      <c r="F1820" s="224"/>
      <c r="I1820" s="223" t="s">
        <v>96</v>
      </c>
      <c r="O1820" s="233"/>
    </row>
    <row r="1821" spans="1:15" s="223" customFormat="1" ht="30">
      <c r="A1821" s="248">
        <v>802891</v>
      </c>
      <c r="B1821" s="248" t="s">
        <v>3633</v>
      </c>
      <c r="C1821" s="248" t="s">
        <v>196</v>
      </c>
      <c r="D1821" s="223" t="s">
        <v>2596</v>
      </c>
      <c r="F1821" s="224"/>
      <c r="I1821" s="223" t="s">
        <v>96</v>
      </c>
      <c r="O1821" s="227"/>
    </row>
    <row r="1822" spans="1:15" s="223" customFormat="1" ht="30">
      <c r="A1822" s="248">
        <v>802892</v>
      </c>
      <c r="B1822" s="248" t="s">
        <v>3634</v>
      </c>
      <c r="C1822" s="248" t="s">
        <v>183</v>
      </c>
      <c r="D1822" s="223" t="s">
        <v>3635</v>
      </c>
      <c r="F1822" s="224"/>
      <c r="I1822" s="223" t="s">
        <v>96</v>
      </c>
      <c r="O1822" s="227"/>
    </row>
    <row r="1823" spans="1:15" s="223" customFormat="1" ht="30">
      <c r="A1823" s="248">
        <v>802893</v>
      </c>
      <c r="B1823" s="248" t="s">
        <v>3636</v>
      </c>
      <c r="C1823" s="248" t="s">
        <v>362</v>
      </c>
      <c r="D1823" s="223" t="s">
        <v>3068</v>
      </c>
      <c r="F1823" s="224"/>
      <c r="I1823" s="223" t="s">
        <v>96</v>
      </c>
      <c r="O1823" s="227"/>
    </row>
    <row r="1824" spans="1:15" s="223" customFormat="1" ht="30">
      <c r="A1824" s="248">
        <v>802894</v>
      </c>
      <c r="B1824" s="248" t="s">
        <v>3637</v>
      </c>
      <c r="C1824" s="248" t="s">
        <v>124</v>
      </c>
      <c r="D1824" s="223" t="s">
        <v>1350</v>
      </c>
      <c r="F1824" s="224"/>
      <c r="I1824" s="223" t="s">
        <v>96</v>
      </c>
      <c r="O1824" s="227"/>
    </row>
    <row r="1825" spans="1:15" s="223" customFormat="1" ht="30">
      <c r="A1825" s="248">
        <v>802896</v>
      </c>
      <c r="B1825" s="248" t="s">
        <v>3638</v>
      </c>
      <c r="C1825" s="248" t="s">
        <v>106</v>
      </c>
      <c r="D1825" s="223" t="s">
        <v>1358</v>
      </c>
      <c r="F1825" s="224"/>
      <c r="I1825" s="223" t="s">
        <v>96</v>
      </c>
      <c r="O1825" s="233"/>
    </row>
    <row r="1826" spans="1:15" s="223" customFormat="1" ht="30">
      <c r="A1826" s="248">
        <v>802899</v>
      </c>
      <c r="B1826" s="248" t="s">
        <v>3639</v>
      </c>
      <c r="C1826" s="248" t="s">
        <v>462</v>
      </c>
      <c r="D1826" s="223" t="s">
        <v>1047</v>
      </c>
      <c r="F1826" s="224"/>
      <c r="I1826" s="223" t="s">
        <v>96</v>
      </c>
      <c r="O1826" s="233"/>
    </row>
    <row r="1827" spans="1:15" s="223" customFormat="1" ht="30">
      <c r="A1827" s="248">
        <v>802901</v>
      </c>
      <c r="B1827" s="248" t="s">
        <v>3640</v>
      </c>
      <c r="C1827" s="248" t="s">
        <v>248</v>
      </c>
      <c r="D1827" s="223" t="s">
        <v>3641</v>
      </c>
      <c r="F1827" s="224"/>
      <c r="I1827" s="223" t="s">
        <v>96</v>
      </c>
      <c r="O1827" s="227"/>
    </row>
    <row r="1828" spans="1:15" s="223" customFormat="1" ht="30">
      <c r="A1828" s="248">
        <v>802904</v>
      </c>
      <c r="B1828" s="248" t="s">
        <v>3642</v>
      </c>
      <c r="C1828" s="248" t="s">
        <v>3380</v>
      </c>
      <c r="D1828" s="223" t="s">
        <v>1397</v>
      </c>
      <c r="F1828" s="224"/>
      <c r="I1828" s="223" t="s">
        <v>96</v>
      </c>
      <c r="O1828" s="227"/>
    </row>
    <row r="1829" spans="1:15" s="223" customFormat="1" ht="30">
      <c r="A1829" s="248">
        <v>802905</v>
      </c>
      <c r="B1829" s="248" t="s">
        <v>3643</v>
      </c>
      <c r="C1829" s="248" t="s">
        <v>552</v>
      </c>
      <c r="D1829" s="223" t="s">
        <v>1152</v>
      </c>
      <c r="F1829" s="224"/>
      <c r="I1829" s="223" t="s">
        <v>96</v>
      </c>
      <c r="O1829" s="233"/>
    </row>
    <row r="1830" spans="1:15" s="223" customFormat="1" ht="30">
      <c r="A1830" s="248">
        <v>802906</v>
      </c>
      <c r="B1830" s="248" t="s">
        <v>3644</v>
      </c>
      <c r="C1830" s="248" t="s">
        <v>202</v>
      </c>
      <c r="D1830" s="223" t="s">
        <v>1179</v>
      </c>
      <c r="F1830" s="224"/>
      <c r="I1830" s="223" t="s">
        <v>96</v>
      </c>
      <c r="O1830" s="232"/>
    </row>
    <row r="1831" spans="1:15" s="223" customFormat="1" ht="30">
      <c r="A1831" s="248">
        <v>802908</v>
      </c>
      <c r="B1831" s="248" t="s">
        <v>3645</v>
      </c>
      <c r="C1831" s="248" t="s">
        <v>2222</v>
      </c>
      <c r="D1831" s="223" t="s">
        <v>1295</v>
      </c>
      <c r="F1831" s="224"/>
      <c r="I1831" s="223" t="s">
        <v>96</v>
      </c>
      <c r="O1831" s="227"/>
    </row>
    <row r="1832" spans="1:15" s="223" customFormat="1" ht="30">
      <c r="A1832" s="248">
        <v>802909</v>
      </c>
      <c r="B1832" s="248" t="s">
        <v>3646</v>
      </c>
      <c r="C1832" s="248" t="s">
        <v>297</v>
      </c>
      <c r="D1832" s="223" t="s">
        <v>2888</v>
      </c>
      <c r="F1832" s="224"/>
      <c r="I1832" s="223" t="s">
        <v>96</v>
      </c>
      <c r="O1832" s="232"/>
    </row>
    <row r="1833" spans="1:15" s="223" customFormat="1" ht="30">
      <c r="A1833" s="248">
        <v>802913</v>
      </c>
      <c r="B1833" s="248" t="s">
        <v>3647</v>
      </c>
      <c r="C1833" s="248" t="s">
        <v>106</v>
      </c>
      <c r="D1833" s="223" t="s">
        <v>2600</v>
      </c>
      <c r="F1833" s="224"/>
      <c r="I1833" s="223" t="s">
        <v>96</v>
      </c>
      <c r="O1833" s="227"/>
    </row>
    <row r="1834" spans="1:15" s="223" customFormat="1" ht="30">
      <c r="A1834" s="248">
        <v>802914</v>
      </c>
      <c r="B1834" s="248" t="s">
        <v>3648</v>
      </c>
      <c r="C1834" s="248" t="s">
        <v>395</v>
      </c>
      <c r="D1834" s="223" t="s">
        <v>2456</v>
      </c>
      <c r="F1834" s="224"/>
      <c r="I1834" s="223" t="s">
        <v>96</v>
      </c>
      <c r="O1834" s="227"/>
    </row>
    <row r="1835" spans="1:15" s="223" customFormat="1" ht="30">
      <c r="A1835" s="248">
        <v>802915</v>
      </c>
      <c r="B1835" s="248" t="s">
        <v>3649</v>
      </c>
      <c r="C1835" s="248" t="s">
        <v>3650</v>
      </c>
      <c r="D1835" s="223" t="s">
        <v>3547</v>
      </c>
      <c r="F1835" s="224"/>
      <c r="I1835" s="223" t="s">
        <v>96</v>
      </c>
      <c r="O1835" s="227"/>
    </row>
    <row r="1836" spans="1:15" s="223" customFormat="1" ht="30">
      <c r="A1836" s="248">
        <v>802916</v>
      </c>
      <c r="B1836" s="248" t="s">
        <v>3651</v>
      </c>
      <c r="C1836" s="248" t="s">
        <v>183</v>
      </c>
      <c r="D1836" s="223" t="s">
        <v>601</v>
      </c>
      <c r="F1836" s="224"/>
      <c r="I1836" s="223" t="s">
        <v>96</v>
      </c>
      <c r="O1836" s="227"/>
    </row>
    <row r="1837" spans="1:15" s="223" customFormat="1" ht="30">
      <c r="A1837" s="248">
        <v>802920</v>
      </c>
      <c r="B1837" s="248" t="s">
        <v>3652</v>
      </c>
      <c r="C1837" s="248" t="s">
        <v>92</v>
      </c>
      <c r="D1837" s="223" t="s">
        <v>1293</v>
      </c>
      <c r="F1837" s="224"/>
      <c r="I1837" s="223" t="s">
        <v>96</v>
      </c>
      <c r="O1837" s="227"/>
    </row>
    <row r="1838" spans="1:15" s="223" customFormat="1" ht="30">
      <c r="A1838" s="248">
        <v>802921</v>
      </c>
      <c r="B1838" s="248" t="s">
        <v>3653</v>
      </c>
      <c r="C1838" s="248" t="s">
        <v>178</v>
      </c>
      <c r="D1838" s="223" t="s">
        <v>1335</v>
      </c>
      <c r="F1838" s="224"/>
      <c r="I1838" s="223" t="s">
        <v>96</v>
      </c>
      <c r="O1838" s="233"/>
    </row>
    <row r="1839" spans="1:15" s="223" customFormat="1" ht="30">
      <c r="A1839" s="248">
        <v>802922</v>
      </c>
      <c r="B1839" s="248" t="s">
        <v>3654</v>
      </c>
      <c r="C1839" s="248" t="s">
        <v>109</v>
      </c>
      <c r="D1839" s="223" t="s">
        <v>1204</v>
      </c>
      <c r="F1839" s="224"/>
      <c r="I1839" s="223" t="s">
        <v>96</v>
      </c>
      <c r="O1839" s="227"/>
    </row>
    <row r="1840" spans="1:15" s="223" customFormat="1" ht="30">
      <c r="A1840" s="248">
        <v>802924</v>
      </c>
      <c r="B1840" s="248" t="s">
        <v>3655</v>
      </c>
      <c r="C1840" s="248" t="s">
        <v>254</v>
      </c>
      <c r="D1840" s="223" t="s">
        <v>1681</v>
      </c>
      <c r="F1840" s="224"/>
      <c r="I1840" s="223" t="s">
        <v>96</v>
      </c>
      <c r="O1840" s="227"/>
    </row>
    <row r="1841" spans="1:15" s="223" customFormat="1" ht="30">
      <c r="A1841" s="248">
        <v>802925</v>
      </c>
      <c r="B1841" s="248" t="s">
        <v>3656</v>
      </c>
      <c r="C1841" s="248" t="s">
        <v>127</v>
      </c>
      <c r="D1841" s="223" t="s">
        <v>2647</v>
      </c>
      <c r="F1841" s="224"/>
      <c r="I1841" s="223" t="s">
        <v>96</v>
      </c>
      <c r="K1841" s="235"/>
      <c r="L1841" s="235"/>
      <c r="O1841" s="227"/>
    </row>
    <row r="1842" spans="1:15" s="223" customFormat="1" ht="30">
      <c r="A1842" s="248">
        <v>802926</v>
      </c>
      <c r="B1842" s="248" t="s">
        <v>3657</v>
      </c>
      <c r="C1842" s="248" t="s">
        <v>232</v>
      </c>
      <c r="D1842" s="223" t="s">
        <v>3658</v>
      </c>
      <c r="F1842" s="224"/>
      <c r="I1842" s="223" t="s">
        <v>96</v>
      </c>
      <c r="O1842" s="227"/>
    </row>
    <row r="1843" spans="1:15" s="223" customFormat="1" ht="30">
      <c r="A1843" s="248">
        <v>802927</v>
      </c>
      <c r="B1843" s="248" t="s">
        <v>3659</v>
      </c>
      <c r="C1843" s="248" t="s">
        <v>287</v>
      </c>
      <c r="D1843" s="223" t="s">
        <v>1099</v>
      </c>
      <c r="F1843" s="224"/>
      <c r="I1843" s="223" t="s">
        <v>96</v>
      </c>
      <c r="O1843" s="227"/>
    </row>
    <row r="1844" spans="1:15" s="223" customFormat="1" ht="30">
      <c r="A1844" s="248">
        <v>802929</v>
      </c>
      <c r="B1844" s="248" t="s">
        <v>3660</v>
      </c>
      <c r="C1844" s="248" t="s">
        <v>3661</v>
      </c>
      <c r="D1844" s="223" t="s">
        <v>1397</v>
      </c>
      <c r="F1844" s="224"/>
      <c r="I1844" s="223" t="s">
        <v>96</v>
      </c>
      <c r="O1844" s="227"/>
    </row>
    <row r="1845" spans="1:15" s="223" customFormat="1" ht="30">
      <c r="A1845" s="248">
        <v>802930</v>
      </c>
      <c r="B1845" s="248" t="s">
        <v>3662</v>
      </c>
      <c r="C1845" s="248" t="s">
        <v>183</v>
      </c>
      <c r="D1845" s="223" t="s">
        <v>2287</v>
      </c>
      <c r="F1845" s="224"/>
      <c r="I1845" s="223" t="s">
        <v>96</v>
      </c>
      <c r="O1845" s="227"/>
    </row>
    <row r="1846" spans="1:15" s="223" customFormat="1" ht="30">
      <c r="A1846" s="248">
        <v>802931</v>
      </c>
      <c r="B1846" s="248" t="s">
        <v>3663</v>
      </c>
      <c r="C1846" s="248" t="s">
        <v>471</v>
      </c>
      <c r="D1846" s="223" t="s">
        <v>1373</v>
      </c>
      <c r="F1846" s="224"/>
      <c r="I1846" s="223" t="s">
        <v>96</v>
      </c>
      <c r="K1846" s="235"/>
      <c r="L1846" s="235"/>
      <c r="O1846" s="227"/>
    </row>
    <row r="1847" spans="1:15" s="223" customFormat="1" ht="30">
      <c r="A1847" s="248">
        <v>802932</v>
      </c>
      <c r="B1847" s="248" t="s">
        <v>3664</v>
      </c>
      <c r="C1847" s="248" t="s">
        <v>252</v>
      </c>
      <c r="D1847" s="223" t="s">
        <v>1368</v>
      </c>
      <c r="F1847" s="224"/>
      <c r="I1847" s="223" t="s">
        <v>96</v>
      </c>
      <c r="O1847" s="227"/>
    </row>
    <row r="1848" spans="1:15" s="223" customFormat="1" ht="30">
      <c r="A1848" s="248">
        <v>802934</v>
      </c>
      <c r="B1848" s="248" t="s">
        <v>3665</v>
      </c>
      <c r="C1848" s="248" t="s">
        <v>414</v>
      </c>
      <c r="D1848" s="223" t="s">
        <v>1047</v>
      </c>
      <c r="F1848" s="224"/>
      <c r="I1848" s="223" t="s">
        <v>96</v>
      </c>
      <c r="O1848" s="227"/>
    </row>
    <row r="1849" spans="1:15" s="223" customFormat="1" ht="30">
      <c r="A1849" s="248">
        <v>802935</v>
      </c>
      <c r="B1849" s="248" t="s">
        <v>3666</v>
      </c>
      <c r="C1849" s="248" t="s">
        <v>126</v>
      </c>
      <c r="D1849" s="223" t="s">
        <v>1039</v>
      </c>
      <c r="F1849" s="224"/>
      <c r="I1849" s="223" t="s">
        <v>96</v>
      </c>
      <c r="O1849" s="227"/>
    </row>
    <row r="1850" spans="1:15" s="223" customFormat="1" ht="30">
      <c r="A1850" s="248">
        <v>802938</v>
      </c>
      <c r="B1850" s="248" t="s">
        <v>3667</v>
      </c>
      <c r="C1850" s="248" t="s">
        <v>837</v>
      </c>
      <c r="D1850" s="223" t="s">
        <v>1026</v>
      </c>
      <c r="F1850" s="224"/>
      <c r="I1850" s="223" t="s">
        <v>96</v>
      </c>
      <c r="O1850" s="227"/>
    </row>
    <row r="1851" spans="1:15" s="223" customFormat="1" ht="30">
      <c r="A1851" s="248">
        <v>802940</v>
      </c>
      <c r="B1851" s="248" t="s">
        <v>3668</v>
      </c>
      <c r="C1851" s="248" t="s">
        <v>111</v>
      </c>
      <c r="D1851" s="223" t="s">
        <v>1358</v>
      </c>
      <c r="F1851" s="224"/>
      <c r="I1851" s="223" t="s">
        <v>96</v>
      </c>
      <c r="O1851" s="227"/>
    </row>
    <row r="1852" spans="1:15" s="223" customFormat="1" ht="30">
      <c r="A1852" s="248">
        <v>802941</v>
      </c>
      <c r="B1852" s="248" t="s">
        <v>3669</v>
      </c>
      <c r="C1852" s="248" t="s">
        <v>626</v>
      </c>
      <c r="D1852" s="223" t="s">
        <v>569</v>
      </c>
      <c r="F1852" s="224"/>
      <c r="I1852" s="223" t="s">
        <v>96</v>
      </c>
      <c r="O1852" s="232"/>
    </row>
    <row r="1853" spans="1:15" s="223" customFormat="1" ht="30">
      <c r="A1853" s="248">
        <v>802942</v>
      </c>
      <c r="B1853" s="248" t="s">
        <v>3670</v>
      </c>
      <c r="C1853" s="248" t="s">
        <v>594</v>
      </c>
      <c r="D1853" s="223" t="s">
        <v>2596</v>
      </c>
      <c r="F1853" s="224"/>
      <c r="I1853" s="223" t="s">
        <v>96</v>
      </c>
      <c r="O1853" s="227"/>
    </row>
    <row r="1854" spans="1:15" s="223" customFormat="1" ht="30">
      <c r="A1854" s="248">
        <v>802943</v>
      </c>
      <c r="B1854" s="248" t="s">
        <v>3671</v>
      </c>
      <c r="C1854" s="248" t="s">
        <v>106</v>
      </c>
      <c r="D1854" s="223" t="s">
        <v>1105</v>
      </c>
      <c r="F1854" s="224"/>
      <c r="I1854" s="223" t="s">
        <v>96</v>
      </c>
      <c r="O1854" s="227"/>
    </row>
    <row r="1855" spans="1:15" s="223" customFormat="1" ht="30">
      <c r="A1855" s="248">
        <v>802944</v>
      </c>
      <c r="B1855" s="248" t="s">
        <v>3672</v>
      </c>
      <c r="C1855" s="248" t="s">
        <v>129</v>
      </c>
      <c r="D1855" s="223" t="s">
        <v>3673</v>
      </c>
      <c r="F1855" s="224"/>
      <c r="I1855" s="223" t="s">
        <v>96</v>
      </c>
      <c r="O1855" s="227"/>
    </row>
    <row r="1856" spans="1:15" s="223" customFormat="1" ht="30">
      <c r="A1856" s="248">
        <v>802946</v>
      </c>
      <c r="B1856" s="248" t="s">
        <v>3674</v>
      </c>
      <c r="C1856" s="248" t="s">
        <v>3675</v>
      </c>
      <c r="D1856" s="223" t="s">
        <v>1381</v>
      </c>
      <c r="F1856" s="224"/>
      <c r="I1856" s="223" t="s">
        <v>96</v>
      </c>
      <c r="O1856" s="227"/>
    </row>
    <row r="1857" spans="1:15" s="223" customFormat="1" ht="30">
      <c r="A1857" s="248">
        <v>802947</v>
      </c>
      <c r="B1857" s="248" t="s">
        <v>3676</v>
      </c>
      <c r="C1857" s="248" t="s">
        <v>95</v>
      </c>
      <c r="D1857" s="223" t="s">
        <v>1408</v>
      </c>
      <c r="F1857" s="224"/>
      <c r="I1857" s="223" t="s">
        <v>96</v>
      </c>
      <c r="O1857" s="227"/>
    </row>
    <row r="1858" spans="1:15" s="223" customFormat="1" ht="30">
      <c r="A1858" s="248">
        <v>802949</v>
      </c>
      <c r="B1858" s="248" t="s">
        <v>3677</v>
      </c>
      <c r="C1858" s="248" t="s">
        <v>3678</v>
      </c>
      <c r="D1858" s="223" t="s">
        <v>3363</v>
      </c>
      <c r="F1858" s="224"/>
      <c r="I1858" s="223" t="s">
        <v>96</v>
      </c>
      <c r="O1858" s="227"/>
    </row>
    <row r="1859" spans="1:15" s="223" customFormat="1" ht="30">
      <c r="A1859" s="248">
        <v>802950</v>
      </c>
      <c r="B1859" s="248" t="s">
        <v>3679</v>
      </c>
      <c r="C1859" s="248" t="s">
        <v>242</v>
      </c>
      <c r="D1859" s="223" t="s">
        <v>1012</v>
      </c>
      <c r="F1859" s="224"/>
      <c r="I1859" s="223" t="s">
        <v>96</v>
      </c>
      <c r="O1859" s="233"/>
    </row>
    <row r="1860" spans="1:15" s="223" customFormat="1" ht="30">
      <c r="A1860" s="248">
        <v>802951</v>
      </c>
      <c r="B1860" s="248" t="s">
        <v>3680</v>
      </c>
      <c r="C1860" s="248" t="s">
        <v>196</v>
      </c>
      <c r="D1860" s="223" t="s">
        <v>1073</v>
      </c>
      <c r="F1860" s="224"/>
      <c r="I1860" s="223" t="s">
        <v>96</v>
      </c>
      <c r="O1860" s="227"/>
    </row>
    <row r="1861" spans="1:15" s="223" customFormat="1" ht="30">
      <c r="A1861" s="248">
        <v>802952</v>
      </c>
      <c r="B1861" s="248" t="s">
        <v>3681</v>
      </c>
      <c r="C1861" s="248" t="s">
        <v>99</v>
      </c>
      <c r="D1861" s="223" t="s">
        <v>2169</v>
      </c>
      <c r="F1861" s="224"/>
      <c r="I1861" s="223" t="s">
        <v>96</v>
      </c>
      <c r="O1861" s="233"/>
    </row>
    <row r="1862" spans="1:15" s="223" customFormat="1" ht="30">
      <c r="A1862" s="248">
        <v>802953</v>
      </c>
      <c r="B1862" s="248" t="s">
        <v>3682</v>
      </c>
      <c r="C1862" s="248" t="s">
        <v>3683</v>
      </c>
      <c r="D1862" s="223" t="s">
        <v>3684</v>
      </c>
      <c r="F1862" s="224"/>
      <c r="I1862" s="223" t="s">
        <v>96</v>
      </c>
      <c r="O1862" s="227"/>
    </row>
    <row r="1863" spans="1:15" s="223" customFormat="1" ht="30">
      <c r="A1863" s="248">
        <v>802954</v>
      </c>
      <c r="B1863" s="248" t="s">
        <v>3685</v>
      </c>
      <c r="C1863" s="248" t="s">
        <v>183</v>
      </c>
      <c r="D1863" s="223" t="s">
        <v>1945</v>
      </c>
      <c r="F1863" s="224"/>
      <c r="I1863" s="223" t="s">
        <v>96</v>
      </c>
      <c r="O1863" s="232"/>
    </row>
    <row r="1864" spans="1:15" s="223" customFormat="1" ht="30">
      <c r="A1864" s="248">
        <v>802955</v>
      </c>
      <c r="B1864" s="248" t="s">
        <v>3686</v>
      </c>
      <c r="C1864" s="248" t="s">
        <v>106</v>
      </c>
      <c r="D1864" s="223" t="s">
        <v>1645</v>
      </c>
      <c r="F1864" s="224"/>
      <c r="I1864" s="223" t="s">
        <v>96</v>
      </c>
      <c r="O1864" s="227"/>
    </row>
    <row r="1865" spans="1:15" s="223" customFormat="1" ht="30">
      <c r="A1865" s="248">
        <v>802956</v>
      </c>
      <c r="B1865" s="248" t="s">
        <v>3687</v>
      </c>
      <c r="C1865" s="248" t="s">
        <v>106</v>
      </c>
      <c r="D1865" s="223" t="s">
        <v>2634</v>
      </c>
      <c r="F1865" s="224"/>
      <c r="I1865" s="223" t="s">
        <v>96</v>
      </c>
      <c r="O1865" s="233"/>
    </row>
    <row r="1866" spans="1:15" s="223" customFormat="1" ht="30">
      <c r="A1866" s="248">
        <v>802957</v>
      </c>
      <c r="B1866" s="248" t="s">
        <v>3688</v>
      </c>
      <c r="C1866" s="248" t="s">
        <v>766</v>
      </c>
      <c r="D1866" s="223" t="s">
        <v>1975</v>
      </c>
      <c r="F1866" s="224"/>
      <c r="I1866" s="223" t="s">
        <v>96</v>
      </c>
      <c r="O1866" s="233"/>
    </row>
    <row r="1867" spans="1:15" s="223" customFormat="1" ht="30">
      <c r="A1867" s="248">
        <v>802959</v>
      </c>
      <c r="B1867" s="248" t="s">
        <v>3689</v>
      </c>
      <c r="C1867" s="248" t="s">
        <v>3690</v>
      </c>
      <c r="D1867" s="223" t="s">
        <v>2233</v>
      </c>
      <c r="F1867" s="224"/>
      <c r="I1867" s="223" t="s">
        <v>96</v>
      </c>
      <c r="O1867" s="227"/>
    </row>
    <row r="1868" spans="1:15" s="223" customFormat="1" ht="30">
      <c r="A1868" s="248">
        <v>802960</v>
      </c>
      <c r="B1868" s="248" t="s">
        <v>3691</v>
      </c>
      <c r="C1868" s="248" t="s">
        <v>233</v>
      </c>
      <c r="D1868" s="223" t="s">
        <v>1034</v>
      </c>
      <c r="F1868" s="224"/>
      <c r="I1868" s="223" t="s">
        <v>96</v>
      </c>
      <c r="O1868" s="227"/>
    </row>
    <row r="1869" spans="1:15" s="223" customFormat="1" ht="30">
      <c r="A1869" s="248">
        <v>802962</v>
      </c>
      <c r="B1869" s="248" t="s">
        <v>3692</v>
      </c>
      <c r="C1869" s="248" t="s">
        <v>111</v>
      </c>
      <c r="D1869" s="223" t="s">
        <v>1687</v>
      </c>
      <c r="F1869" s="224"/>
      <c r="I1869" s="223" t="s">
        <v>96</v>
      </c>
      <c r="O1869" s="237"/>
    </row>
    <row r="1870" spans="1:15" s="223" customFormat="1" ht="30">
      <c r="A1870" s="248">
        <v>802964</v>
      </c>
      <c r="B1870" s="248" t="s">
        <v>3693</v>
      </c>
      <c r="C1870" s="248" t="s">
        <v>3694</v>
      </c>
      <c r="D1870" s="223" t="s">
        <v>1068</v>
      </c>
      <c r="F1870" s="224"/>
      <c r="I1870" s="223" t="s">
        <v>96</v>
      </c>
      <c r="O1870" s="227"/>
    </row>
    <row r="1871" spans="1:15" s="223" customFormat="1" ht="30">
      <c r="A1871" s="248">
        <v>802965</v>
      </c>
      <c r="B1871" s="248" t="s">
        <v>3695</v>
      </c>
      <c r="C1871" s="248" t="s">
        <v>183</v>
      </c>
      <c r="D1871" s="223" t="s">
        <v>1991</v>
      </c>
      <c r="F1871" s="224"/>
      <c r="I1871" s="223" t="s">
        <v>96</v>
      </c>
      <c r="O1871" s="227"/>
    </row>
    <row r="1872" spans="1:15" s="223" customFormat="1" ht="30">
      <c r="A1872" s="248">
        <v>802966</v>
      </c>
      <c r="B1872" s="248" t="s">
        <v>3696</v>
      </c>
      <c r="C1872" s="248" t="s">
        <v>183</v>
      </c>
      <c r="D1872" s="223" t="s">
        <v>1408</v>
      </c>
      <c r="F1872" s="224"/>
      <c r="I1872" s="223" t="s">
        <v>96</v>
      </c>
      <c r="O1872" s="227"/>
    </row>
    <row r="1873" spans="1:15" s="223" customFormat="1" ht="30">
      <c r="A1873" s="248">
        <v>802967</v>
      </c>
      <c r="B1873" s="248" t="s">
        <v>3697</v>
      </c>
      <c r="C1873" s="248" t="s">
        <v>342</v>
      </c>
      <c r="D1873" s="223" t="s">
        <v>2067</v>
      </c>
      <c r="F1873" s="224"/>
      <c r="I1873" s="223" t="s">
        <v>96</v>
      </c>
      <c r="O1873" s="233"/>
    </row>
    <row r="1874" spans="1:15" s="223" customFormat="1" ht="30">
      <c r="A1874" s="248">
        <v>802968</v>
      </c>
      <c r="B1874" s="248" t="s">
        <v>3698</v>
      </c>
      <c r="C1874" s="248" t="s">
        <v>183</v>
      </c>
      <c r="D1874" s="223" t="s">
        <v>3097</v>
      </c>
      <c r="F1874" s="224"/>
      <c r="I1874" s="223" t="s">
        <v>96</v>
      </c>
      <c r="O1874" s="227"/>
    </row>
    <row r="1875" spans="1:15" s="223" customFormat="1" ht="30">
      <c r="A1875" s="248">
        <v>802970</v>
      </c>
      <c r="B1875" s="248" t="s">
        <v>3699</v>
      </c>
      <c r="C1875" s="248" t="s">
        <v>244</v>
      </c>
      <c r="D1875" s="223" t="s">
        <v>1047</v>
      </c>
      <c r="F1875" s="224"/>
      <c r="I1875" s="223" t="s">
        <v>96</v>
      </c>
      <c r="O1875" s="227"/>
    </row>
    <row r="1876" spans="1:15" s="223" customFormat="1" ht="30">
      <c r="A1876" s="248">
        <v>802971</v>
      </c>
      <c r="B1876" s="248" t="s">
        <v>3700</v>
      </c>
      <c r="C1876" s="248" t="s">
        <v>164</v>
      </c>
      <c r="D1876" s="223" t="s">
        <v>1768</v>
      </c>
      <c r="F1876" s="224"/>
      <c r="I1876" s="223" t="s">
        <v>96</v>
      </c>
      <c r="O1876" s="227"/>
    </row>
    <row r="1877" spans="1:15" s="223" customFormat="1" ht="30">
      <c r="A1877" s="248">
        <v>802972</v>
      </c>
      <c r="B1877" s="248" t="s">
        <v>3701</v>
      </c>
      <c r="C1877" s="248" t="s">
        <v>567</v>
      </c>
      <c r="D1877" s="223" t="s">
        <v>3702</v>
      </c>
      <c r="F1877" s="224"/>
      <c r="I1877" s="223" t="s">
        <v>96</v>
      </c>
      <c r="O1877" s="227"/>
    </row>
    <row r="1878" spans="1:15" s="223" customFormat="1" ht="30">
      <c r="A1878" s="248">
        <v>802973</v>
      </c>
      <c r="B1878" s="248" t="s">
        <v>3703</v>
      </c>
      <c r="C1878" s="248" t="s">
        <v>3704</v>
      </c>
      <c r="D1878" s="223" t="s">
        <v>1408</v>
      </c>
      <c r="F1878" s="224"/>
      <c r="I1878" s="223" t="s">
        <v>96</v>
      </c>
      <c r="O1878" s="227"/>
    </row>
    <row r="1879" spans="1:15" s="223" customFormat="1" ht="30">
      <c r="A1879" s="248">
        <v>802974</v>
      </c>
      <c r="B1879" s="248" t="s">
        <v>3703</v>
      </c>
      <c r="C1879" s="248" t="s">
        <v>99</v>
      </c>
      <c r="D1879" s="223" t="s">
        <v>1089</v>
      </c>
      <c r="F1879" s="224"/>
      <c r="I1879" s="223" t="s">
        <v>96</v>
      </c>
      <c r="O1879" s="232"/>
    </row>
    <row r="1880" spans="1:15" s="223" customFormat="1" ht="30">
      <c r="A1880" s="248">
        <v>802975</v>
      </c>
      <c r="B1880" s="248" t="s">
        <v>3705</v>
      </c>
      <c r="C1880" s="248" t="s">
        <v>106</v>
      </c>
      <c r="D1880" s="223" t="s">
        <v>1484</v>
      </c>
      <c r="F1880" s="224"/>
      <c r="I1880" s="223" t="s">
        <v>96</v>
      </c>
      <c r="O1880" s="227"/>
    </row>
    <row r="1881" spans="1:15" s="223" customFormat="1" ht="30">
      <c r="A1881" s="248">
        <v>802976</v>
      </c>
      <c r="B1881" s="248" t="s">
        <v>3706</v>
      </c>
      <c r="C1881" s="248" t="s">
        <v>568</v>
      </c>
      <c r="D1881" s="223" t="s">
        <v>3707</v>
      </c>
      <c r="F1881" s="224"/>
      <c r="I1881" s="223" t="s">
        <v>96</v>
      </c>
      <c r="O1881" s="227"/>
    </row>
    <row r="1882" spans="1:15" s="223" customFormat="1" ht="30">
      <c r="A1882" s="248">
        <v>802978</v>
      </c>
      <c r="B1882" s="248" t="s">
        <v>3708</v>
      </c>
      <c r="C1882" s="248" t="s">
        <v>3356</v>
      </c>
      <c r="D1882" s="223" t="s">
        <v>3709</v>
      </c>
      <c r="F1882" s="224"/>
      <c r="I1882" s="223" t="s">
        <v>96</v>
      </c>
      <c r="O1882" s="232"/>
    </row>
    <row r="1883" spans="1:15" s="223" customFormat="1" ht="30">
      <c r="A1883" s="248">
        <v>802979</v>
      </c>
      <c r="B1883" s="248" t="s">
        <v>3710</v>
      </c>
      <c r="C1883" s="248" t="s">
        <v>183</v>
      </c>
      <c r="D1883" s="223" t="s">
        <v>2285</v>
      </c>
      <c r="F1883" s="224"/>
      <c r="I1883" s="223" t="s">
        <v>96</v>
      </c>
      <c r="O1883" s="232"/>
    </row>
    <row r="1884" spans="1:15" s="223" customFormat="1" ht="30">
      <c r="A1884" s="248">
        <v>802980</v>
      </c>
      <c r="B1884" s="248" t="s">
        <v>3711</v>
      </c>
      <c r="C1884" s="248" t="s">
        <v>362</v>
      </c>
      <c r="D1884" s="223" t="s">
        <v>1005</v>
      </c>
      <c r="F1884" s="224"/>
      <c r="I1884" s="223" t="s">
        <v>96</v>
      </c>
      <c r="O1884" s="227"/>
    </row>
    <row r="1885" spans="1:15" s="223" customFormat="1" ht="30">
      <c r="A1885" s="248">
        <v>802981</v>
      </c>
      <c r="B1885" s="248" t="s">
        <v>3712</v>
      </c>
      <c r="C1885" s="248" t="s">
        <v>206</v>
      </c>
      <c r="D1885" s="223" t="s">
        <v>1286</v>
      </c>
      <c r="F1885" s="224"/>
      <c r="I1885" s="223" t="s">
        <v>96</v>
      </c>
      <c r="O1885" s="227"/>
    </row>
    <row r="1886" spans="1:15" s="223" customFormat="1" ht="30">
      <c r="A1886" s="248">
        <v>802982</v>
      </c>
      <c r="B1886" s="248" t="s">
        <v>3713</v>
      </c>
      <c r="C1886" s="248" t="s">
        <v>508</v>
      </c>
      <c r="D1886" s="223" t="s">
        <v>1005</v>
      </c>
      <c r="F1886" s="224"/>
      <c r="I1886" s="223" t="s">
        <v>96</v>
      </c>
      <c r="O1886" s="227"/>
    </row>
    <row r="1887" spans="1:15" s="223" customFormat="1" ht="30">
      <c r="A1887" s="248">
        <v>802983</v>
      </c>
      <c r="B1887" s="248" t="s">
        <v>3714</v>
      </c>
      <c r="C1887" s="248" t="s">
        <v>3715</v>
      </c>
      <c r="D1887" s="223" t="s">
        <v>2131</v>
      </c>
      <c r="F1887" s="224"/>
      <c r="I1887" s="223" t="s">
        <v>96</v>
      </c>
      <c r="O1887" s="227"/>
    </row>
    <row r="1888" spans="1:15" s="223" customFormat="1" ht="30">
      <c r="A1888" s="248">
        <v>802987</v>
      </c>
      <c r="B1888" s="248" t="s">
        <v>3716</v>
      </c>
      <c r="C1888" s="248" t="s">
        <v>106</v>
      </c>
      <c r="D1888" s="223" t="s">
        <v>787</v>
      </c>
      <c r="F1888" s="224"/>
      <c r="I1888" s="223" t="s">
        <v>96</v>
      </c>
      <c r="O1888" s="227"/>
    </row>
    <row r="1889" spans="1:15" s="223" customFormat="1" ht="30">
      <c r="A1889" s="248">
        <v>802988</v>
      </c>
      <c r="B1889" s="248" t="s">
        <v>3717</v>
      </c>
      <c r="C1889" s="248" t="s">
        <v>181</v>
      </c>
      <c r="D1889" s="223" t="s">
        <v>1073</v>
      </c>
      <c r="F1889" s="224"/>
      <c r="I1889" s="223" t="s">
        <v>96</v>
      </c>
      <c r="O1889" s="233"/>
    </row>
    <row r="1890" spans="1:15" s="223" customFormat="1" ht="30">
      <c r="A1890" s="248">
        <v>802989</v>
      </c>
      <c r="B1890" s="248" t="s">
        <v>3718</v>
      </c>
      <c r="C1890" s="248" t="s">
        <v>566</v>
      </c>
      <c r="D1890" s="223" t="s">
        <v>3294</v>
      </c>
      <c r="F1890" s="224"/>
      <c r="I1890" s="223" t="s">
        <v>96</v>
      </c>
      <c r="O1890" s="227"/>
    </row>
    <row r="1891" spans="1:15" s="223" customFormat="1" ht="30">
      <c r="A1891" s="248">
        <v>802990</v>
      </c>
      <c r="B1891" s="248" t="s">
        <v>3719</v>
      </c>
      <c r="C1891" s="248" t="s">
        <v>97</v>
      </c>
      <c r="D1891" s="223" t="s">
        <v>3720</v>
      </c>
      <c r="F1891" s="224"/>
      <c r="I1891" s="223" t="s">
        <v>96</v>
      </c>
      <c r="O1891" s="227"/>
    </row>
    <row r="1892" spans="1:15" s="223" customFormat="1" ht="30">
      <c r="A1892" s="248">
        <v>802991</v>
      </c>
      <c r="B1892" s="248" t="s">
        <v>1483</v>
      </c>
      <c r="C1892" s="248" t="s">
        <v>95</v>
      </c>
      <c r="D1892" s="223" t="s">
        <v>1215</v>
      </c>
      <c r="F1892" s="224"/>
      <c r="I1892" s="223" t="s">
        <v>96</v>
      </c>
      <c r="O1892" s="227"/>
    </row>
    <row r="1893" spans="1:15" s="223" customFormat="1" ht="30">
      <c r="A1893" s="248">
        <v>802992</v>
      </c>
      <c r="B1893" s="248" t="s">
        <v>3721</v>
      </c>
      <c r="C1893" s="248" t="s">
        <v>831</v>
      </c>
      <c r="D1893" s="223" t="s">
        <v>2189</v>
      </c>
      <c r="F1893" s="224"/>
      <c r="I1893" s="223" t="s">
        <v>96</v>
      </c>
      <c r="O1893" s="227"/>
    </row>
    <row r="1894" spans="1:15" s="223" customFormat="1" ht="30">
      <c r="A1894" s="248">
        <v>802994</v>
      </c>
      <c r="B1894" s="248" t="s">
        <v>3722</v>
      </c>
      <c r="C1894" s="248" t="s">
        <v>298</v>
      </c>
      <c r="D1894" s="223" t="s">
        <v>3279</v>
      </c>
      <c r="F1894" s="224"/>
      <c r="I1894" s="223" t="s">
        <v>96</v>
      </c>
      <c r="O1894" s="227"/>
    </row>
    <row r="1895" spans="1:15" s="223" customFormat="1" ht="30">
      <c r="A1895" s="248">
        <v>802995</v>
      </c>
      <c r="B1895" s="248" t="s">
        <v>3723</v>
      </c>
      <c r="C1895" s="248" t="s">
        <v>3724</v>
      </c>
      <c r="D1895" s="223" t="s">
        <v>787</v>
      </c>
      <c r="F1895" s="224"/>
      <c r="I1895" s="223" t="s">
        <v>96</v>
      </c>
      <c r="O1895" s="233"/>
    </row>
    <row r="1896" spans="1:15" s="223" customFormat="1" ht="30">
      <c r="A1896" s="248">
        <v>802996</v>
      </c>
      <c r="B1896" s="248" t="s">
        <v>3725</v>
      </c>
      <c r="C1896" s="248" t="s">
        <v>407</v>
      </c>
      <c r="D1896" s="223" t="s">
        <v>816</v>
      </c>
      <c r="F1896" s="224"/>
      <c r="I1896" s="223" t="s">
        <v>96</v>
      </c>
      <c r="O1896" s="227"/>
    </row>
    <row r="1897" spans="1:15" s="223" customFormat="1" ht="30">
      <c r="A1897" s="248">
        <v>802997</v>
      </c>
      <c r="B1897" s="248" t="s">
        <v>3726</v>
      </c>
      <c r="C1897" s="248" t="s">
        <v>149</v>
      </c>
      <c r="D1897" s="223" t="s">
        <v>204</v>
      </c>
      <c r="F1897" s="224"/>
      <c r="I1897" s="223" t="s">
        <v>96</v>
      </c>
      <c r="O1897" s="227"/>
    </row>
    <row r="1898" spans="1:15" s="223" customFormat="1" ht="30">
      <c r="A1898" s="248">
        <v>802998</v>
      </c>
      <c r="B1898" s="248" t="s">
        <v>3727</v>
      </c>
      <c r="C1898" s="248" t="s">
        <v>106</v>
      </c>
      <c r="D1898" s="223" t="s">
        <v>1759</v>
      </c>
      <c r="F1898" s="224"/>
      <c r="I1898" s="223" t="s">
        <v>96</v>
      </c>
      <c r="O1898" s="227"/>
    </row>
    <row r="1899" spans="1:15" s="223" customFormat="1" ht="30">
      <c r="A1899" s="248">
        <v>803000</v>
      </c>
      <c r="B1899" s="248" t="s">
        <v>3728</v>
      </c>
      <c r="C1899" s="248" t="s">
        <v>99</v>
      </c>
      <c r="D1899" s="223" t="s">
        <v>1231</v>
      </c>
      <c r="F1899" s="224"/>
      <c r="I1899" s="223" t="s">
        <v>96</v>
      </c>
      <c r="O1899" s="227"/>
    </row>
    <row r="1900" spans="1:15" s="223" customFormat="1" ht="30">
      <c r="A1900" s="248">
        <v>803001</v>
      </c>
      <c r="B1900" s="248" t="s">
        <v>3729</v>
      </c>
      <c r="C1900" s="248" t="s">
        <v>232</v>
      </c>
      <c r="D1900" s="223" t="s">
        <v>1311</v>
      </c>
      <c r="F1900" s="224"/>
      <c r="I1900" s="223" t="s">
        <v>96</v>
      </c>
      <c r="O1900" s="227"/>
    </row>
    <row r="1901" spans="1:15" s="223" customFormat="1" ht="30">
      <c r="A1901" s="248">
        <v>803002</v>
      </c>
      <c r="B1901" s="248" t="s">
        <v>3730</v>
      </c>
      <c r="C1901" s="248" t="s">
        <v>3731</v>
      </c>
      <c r="D1901" s="223" t="s">
        <v>3732</v>
      </c>
      <c r="F1901" s="224"/>
      <c r="I1901" s="223" t="s">
        <v>96</v>
      </c>
      <c r="O1901" s="227"/>
    </row>
    <row r="1902" spans="1:15" s="223" customFormat="1" ht="30">
      <c r="A1902" s="248">
        <v>803004</v>
      </c>
      <c r="B1902" s="248" t="s">
        <v>3733</v>
      </c>
      <c r="C1902" s="248" t="s">
        <v>106</v>
      </c>
      <c r="D1902" s="223" t="s">
        <v>1855</v>
      </c>
      <c r="F1902" s="224"/>
      <c r="I1902" s="223" t="s">
        <v>96</v>
      </c>
      <c r="O1902" s="227"/>
    </row>
    <row r="1903" spans="1:15" s="223" customFormat="1" ht="30">
      <c r="A1903" s="248">
        <v>803006</v>
      </c>
      <c r="B1903" s="248" t="s">
        <v>3734</v>
      </c>
      <c r="C1903" s="248" t="s">
        <v>106</v>
      </c>
      <c r="D1903" s="223" t="s">
        <v>2500</v>
      </c>
      <c r="F1903" s="224"/>
      <c r="I1903" s="223" t="s">
        <v>96</v>
      </c>
      <c r="O1903" s="232"/>
    </row>
    <row r="1904" spans="1:15" s="223" customFormat="1" ht="30">
      <c r="A1904" s="248">
        <v>803008</v>
      </c>
      <c r="B1904" s="248" t="s">
        <v>3735</v>
      </c>
      <c r="C1904" s="248" t="s">
        <v>195</v>
      </c>
      <c r="D1904" s="223" t="s">
        <v>2067</v>
      </c>
      <c r="F1904" s="224"/>
      <c r="I1904" s="223" t="s">
        <v>96</v>
      </c>
      <c r="O1904" s="227"/>
    </row>
    <row r="1905" spans="1:15" s="223" customFormat="1" ht="30">
      <c r="A1905" s="248">
        <v>803009</v>
      </c>
      <c r="B1905" s="248" t="s">
        <v>3736</v>
      </c>
      <c r="C1905" s="248" t="s">
        <v>144</v>
      </c>
      <c r="D1905" s="223" t="s">
        <v>3737</v>
      </c>
      <c r="F1905" s="224"/>
      <c r="I1905" s="223" t="s">
        <v>96</v>
      </c>
      <c r="O1905" s="227"/>
    </row>
    <row r="1906" spans="1:15" s="223" customFormat="1" ht="30">
      <c r="A1906" s="248">
        <v>803010</v>
      </c>
      <c r="B1906" s="248" t="s">
        <v>3738</v>
      </c>
      <c r="C1906" s="248" t="s">
        <v>744</v>
      </c>
      <c r="D1906" s="223" t="s">
        <v>1066</v>
      </c>
      <c r="F1906" s="224"/>
      <c r="I1906" s="223" t="s">
        <v>96</v>
      </c>
      <c r="O1906" s="227"/>
    </row>
    <row r="1907" spans="1:15" s="223" customFormat="1" ht="30">
      <c r="A1907" s="248">
        <v>803011</v>
      </c>
      <c r="B1907" s="248" t="s">
        <v>3739</v>
      </c>
      <c r="C1907" s="248" t="s">
        <v>475</v>
      </c>
      <c r="D1907" s="223" t="s">
        <v>3740</v>
      </c>
      <c r="F1907" s="224"/>
      <c r="I1907" s="223" t="s">
        <v>96</v>
      </c>
      <c r="O1907" s="227"/>
    </row>
    <row r="1908" spans="1:15" s="223" customFormat="1" ht="30">
      <c r="A1908" s="248">
        <v>803012</v>
      </c>
      <c r="B1908" s="248" t="s">
        <v>3741</v>
      </c>
      <c r="C1908" s="248" t="s">
        <v>329</v>
      </c>
      <c r="D1908" s="223" t="s">
        <v>2510</v>
      </c>
      <c r="F1908" s="224"/>
      <c r="I1908" s="223" t="s">
        <v>96</v>
      </c>
      <c r="O1908" s="233"/>
    </row>
    <row r="1909" spans="1:15" s="223" customFormat="1" ht="30">
      <c r="A1909" s="248">
        <v>803015</v>
      </c>
      <c r="B1909" s="248" t="s">
        <v>3742</v>
      </c>
      <c r="C1909" s="248" t="s">
        <v>2143</v>
      </c>
      <c r="D1909" s="223" t="s">
        <v>3363</v>
      </c>
      <c r="F1909" s="224"/>
      <c r="I1909" s="223" t="s">
        <v>96</v>
      </c>
      <c r="O1909" s="227"/>
    </row>
    <row r="1910" spans="1:15" s="223" customFormat="1" ht="30">
      <c r="A1910" s="248">
        <v>803018</v>
      </c>
      <c r="B1910" s="248" t="s">
        <v>3743</v>
      </c>
      <c r="C1910" s="248" t="s">
        <v>106</v>
      </c>
      <c r="D1910" s="223" t="s">
        <v>1187</v>
      </c>
      <c r="F1910" s="224"/>
      <c r="I1910" s="223" t="s">
        <v>96</v>
      </c>
      <c r="O1910" s="227"/>
    </row>
    <row r="1911" spans="1:15" s="223" customFormat="1" ht="33">
      <c r="A1911" s="248">
        <v>803019</v>
      </c>
      <c r="B1911" s="248" t="s">
        <v>3744</v>
      </c>
      <c r="C1911" s="248" t="s">
        <v>505</v>
      </c>
      <c r="D1911" s="223" t="s">
        <v>1928</v>
      </c>
      <c r="F1911" s="224"/>
      <c r="I1911" s="223" t="s">
        <v>96</v>
      </c>
      <c r="O1911" s="231"/>
    </row>
    <row r="1912" spans="1:15" s="223" customFormat="1" ht="30">
      <c r="A1912" s="248">
        <v>803021</v>
      </c>
      <c r="B1912" s="248" t="s">
        <v>745</v>
      </c>
      <c r="C1912" s="248" t="s">
        <v>207</v>
      </c>
      <c r="D1912" s="223" t="s">
        <v>2803</v>
      </c>
      <c r="F1912" s="224"/>
      <c r="I1912" s="223" t="s">
        <v>96</v>
      </c>
      <c r="O1912" s="227"/>
    </row>
    <row r="1913" spans="1:15" s="223" customFormat="1" ht="30">
      <c r="A1913" s="248">
        <v>803022</v>
      </c>
      <c r="B1913" s="248" t="s">
        <v>3745</v>
      </c>
      <c r="C1913" s="248" t="s">
        <v>532</v>
      </c>
      <c r="D1913" s="223" t="s">
        <v>1073</v>
      </c>
      <c r="F1913" s="224"/>
      <c r="I1913" s="223" t="s">
        <v>96</v>
      </c>
      <c r="O1913" s="232"/>
    </row>
    <row r="1914" spans="1:15" s="223" customFormat="1" ht="30">
      <c r="A1914" s="248">
        <v>803023</v>
      </c>
      <c r="B1914" s="248" t="s">
        <v>3746</v>
      </c>
      <c r="C1914" s="248" t="s">
        <v>714</v>
      </c>
      <c r="D1914" s="223" t="s">
        <v>2070</v>
      </c>
      <c r="F1914" s="224"/>
      <c r="I1914" s="223" t="s">
        <v>96</v>
      </c>
      <c r="O1914" s="227"/>
    </row>
    <row r="1915" spans="1:15" s="223" customFormat="1" ht="30">
      <c r="A1915" s="248">
        <v>803024</v>
      </c>
      <c r="B1915" s="248" t="s">
        <v>3747</v>
      </c>
      <c r="C1915" s="248" t="s">
        <v>111</v>
      </c>
      <c r="D1915" s="223" t="s">
        <v>1047</v>
      </c>
      <c r="F1915" s="224"/>
      <c r="I1915" s="223" t="s">
        <v>96</v>
      </c>
      <c r="O1915" s="227"/>
    </row>
    <row r="1916" spans="1:15" s="223" customFormat="1" ht="30">
      <c r="A1916" s="248">
        <v>803025</v>
      </c>
      <c r="B1916" s="248" t="s">
        <v>841</v>
      </c>
      <c r="C1916" s="248" t="s">
        <v>277</v>
      </c>
      <c r="D1916" s="223" t="s">
        <v>1200</v>
      </c>
      <c r="F1916" s="224"/>
      <c r="I1916" s="223" t="s">
        <v>96</v>
      </c>
      <c r="O1916" s="233"/>
    </row>
    <row r="1917" spans="1:15" s="223" customFormat="1" ht="30">
      <c r="A1917" s="248">
        <v>803027</v>
      </c>
      <c r="B1917" s="248" t="s">
        <v>3748</v>
      </c>
      <c r="C1917" s="248" t="s">
        <v>573</v>
      </c>
      <c r="D1917" s="223" t="s">
        <v>2888</v>
      </c>
      <c r="F1917" s="224"/>
      <c r="I1917" s="223" t="s">
        <v>96</v>
      </c>
      <c r="O1917" s="227"/>
    </row>
    <row r="1918" spans="1:15" s="223" customFormat="1" ht="30">
      <c r="A1918" s="248">
        <v>803028</v>
      </c>
      <c r="B1918" s="248" t="s">
        <v>3749</v>
      </c>
      <c r="C1918" s="248" t="s">
        <v>156</v>
      </c>
      <c r="D1918" s="223" t="s">
        <v>1018</v>
      </c>
      <c r="F1918" s="224"/>
      <c r="I1918" s="223" t="s">
        <v>96</v>
      </c>
      <c r="O1918" s="227"/>
    </row>
    <row r="1919" spans="1:15" s="223" customFormat="1" ht="30">
      <c r="A1919" s="248">
        <v>803029</v>
      </c>
      <c r="B1919" s="248" t="s">
        <v>494</v>
      </c>
      <c r="C1919" s="248" t="s">
        <v>154</v>
      </c>
      <c r="D1919" s="223" t="s">
        <v>1034</v>
      </c>
      <c r="F1919" s="224"/>
      <c r="I1919" s="223" t="s">
        <v>96</v>
      </c>
      <c r="O1919" s="227"/>
    </row>
    <row r="1920" spans="1:15" s="223" customFormat="1" ht="30">
      <c r="A1920" s="248">
        <v>803030</v>
      </c>
      <c r="B1920" s="248" t="s">
        <v>3750</v>
      </c>
      <c r="C1920" s="248" t="s">
        <v>354</v>
      </c>
      <c r="D1920" s="223" t="s">
        <v>3751</v>
      </c>
      <c r="F1920" s="224"/>
      <c r="I1920" s="223" t="s">
        <v>96</v>
      </c>
      <c r="O1920" s="227"/>
    </row>
    <row r="1921" spans="1:15" s="223" customFormat="1" ht="30">
      <c r="A1921" s="248">
        <v>803031</v>
      </c>
      <c r="B1921" s="248" t="s">
        <v>3752</v>
      </c>
      <c r="C1921" s="248" t="s">
        <v>214</v>
      </c>
      <c r="D1921" s="223" t="s">
        <v>1323</v>
      </c>
      <c r="F1921" s="224"/>
      <c r="I1921" s="223" t="s">
        <v>96</v>
      </c>
      <c r="O1921" s="227"/>
    </row>
    <row r="1922" spans="1:15" s="223" customFormat="1" ht="30">
      <c r="A1922" s="248">
        <v>803033</v>
      </c>
      <c r="B1922" s="248" t="s">
        <v>3753</v>
      </c>
      <c r="C1922" s="248" t="s">
        <v>143</v>
      </c>
      <c r="D1922" s="223" t="s">
        <v>3754</v>
      </c>
      <c r="F1922" s="224"/>
      <c r="I1922" s="223" t="s">
        <v>96</v>
      </c>
      <c r="O1922" s="227"/>
    </row>
    <row r="1923" spans="1:15" s="223" customFormat="1" ht="30">
      <c r="A1923" s="248">
        <v>803034</v>
      </c>
      <c r="B1923" s="248" t="s">
        <v>3090</v>
      </c>
      <c r="C1923" s="248" t="s">
        <v>183</v>
      </c>
      <c r="D1923" s="223" t="s">
        <v>3720</v>
      </c>
      <c r="F1923" s="224"/>
      <c r="I1923" s="223" t="s">
        <v>96</v>
      </c>
      <c r="O1923" s="233"/>
    </row>
    <row r="1924" spans="1:15" s="223" customFormat="1" ht="30">
      <c r="A1924" s="248">
        <v>803035</v>
      </c>
      <c r="B1924" s="248" t="s">
        <v>3755</v>
      </c>
      <c r="C1924" s="248" t="s">
        <v>189</v>
      </c>
      <c r="D1924" s="223" t="s">
        <v>2559</v>
      </c>
      <c r="F1924" s="224"/>
      <c r="I1924" s="223" t="s">
        <v>96</v>
      </c>
      <c r="O1924" s="233"/>
    </row>
    <row r="1925" spans="1:15" s="223" customFormat="1" ht="30">
      <c r="A1925" s="248">
        <v>803036</v>
      </c>
      <c r="B1925" s="248" t="s">
        <v>1509</v>
      </c>
      <c r="C1925" s="248" t="s">
        <v>127</v>
      </c>
      <c r="D1925" s="223" t="s">
        <v>2500</v>
      </c>
      <c r="F1925" s="224"/>
      <c r="I1925" s="223" t="s">
        <v>96</v>
      </c>
      <c r="O1925" s="227"/>
    </row>
    <row r="1926" spans="1:15" s="223" customFormat="1" ht="30">
      <c r="A1926" s="248">
        <v>803037</v>
      </c>
      <c r="B1926" s="248" t="s">
        <v>748</v>
      </c>
      <c r="C1926" s="248" t="s">
        <v>400</v>
      </c>
      <c r="D1926" s="223" t="s">
        <v>3493</v>
      </c>
      <c r="F1926" s="224"/>
      <c r="I1926" s="223" t="s">
        <v>96</v>
      </c>
      <c r="O1926" s="227"/>
    </row>
    <row r="1927" spans="1:15" s="223" customFormat="1" ht="30">
      <c r="A1927" s="248">
        <v>803038</v>
      </c>
      <c r="B1927" s="248" t="s">
        <v>3756</v>
      </c>
      <c r="C1927" s="248" t="s">
        <v>651</v>
      </c>
      <c r="D1927" s="223" t="s">
        <v>3493</v>
      </c>
      <c r="F1927" s="224"/>
      <c r="I1927" s="223" t="s">
        <v>96</v>
      </c>
      <c r="O1927" s="227"/>
    </row>
    <row r="1928" spans="1:15" s="223" customFormat="1" ht="30">
      <c r="A1928" s="248">
        <v>803039</v>
      </c>
      <c r="B1928" s="248" t="s">
        <v>3757</v>
      </c>
      <c r="C1928" s="248" t="s">
        <v>550</v>
      </c>
      <c r="D1928" s="223" t="s">
        <v>1087</v>
      </c>
      <c r="F1928" s="224"/>
      <c r="I1928" s="223" t="s">
        <v>96</v>
      </c>
      <c r="O1928" s="233"/>
    </row>
    <row r="1929" spans="1:15" s="223" customFormat="1" ht="30">
      <c r="A1929" s="248">
        <v>803040</v>
      </c>
      <c r="B1929" s="248" t="s">
        <v>582</v>
      </c>
      <c r="C1929" s="248" t="s">
        <v>179</v>
      </c>
      <c r="D1929" s="223" t="s">
        <v>1825</v>
      </c>
      <c r="F1929" s="224"/>
      <c r="I1929" s="223" t="s">
        <v>96</v>
      </c>
      <c r="O1929" s="233"/>
    </row>
    <row r="1930" spans="1:15" s="223" customFormat="1" ht="30">
      <c r="A1930" s="248">
        <v>803041</v>
      </c>
      <c r="B1930" s="248" t="s">
        <v>3758</v>
      </c>
      <c r="C1930" s="248" t="s">
        <v>206</v>
      </c>
      <c r="D1930" s="223" t="s">
        <v>1615</v>
      </c>
      <c r="F1930" s="224"/>
      <c r="I1930" s="223" t="s">
        <v>96</v>
      </c>
      <c r="O1930" s="227"/>
    </row>
    <row r="1931" spans="1:15" s="223" customFormat="1" ht="30">
      <c r="A1931" s="248">
        <v>803042</v>
      </c>
      <c r="B1931" s="248" t="s">
        <v>497</v>
      </c>
      <c r="C1931" s="248" t="s">
        <v>183</v>
      </c>
      <c r="D1931" s="223" t="s">
        <v>1339</v>
      </c>
      <c r="F1931" s="224"/>
      <c r="I1931" s="223" t="s">
        <v>96</v>
      </c>
      <c r="O1931" s="227"/>
    </row>
    <row r="1932" spans="1:15" s="223" customFormat="1" ht="30">
      <c r="A1932" s="248">
        <v>803043</v>
      </c>
      <c r="B1932" s="248" t="s">
        <v>498</v>
      </c>
      <c r="C1932" s="248" t="s">
        <v>232</v>
      </c>
      <c r="D1932" s="223" t="s">
        <v>1677</v>
      </c>
      <c r="F1932" s="224"/>
      <c r="I1932" s="223" t="s">
        <v>96</v>
      </c>
      <c r="O1932" s="227"/>
    </row>
    <row r="1933" spans="1:15" s="223" customFormat="1" ht="30">
      <c r="A1933" s="248">
        <v>803045</v>
      </c>
      <c r="B1933" s="248" t="s">
        <v>249</v>
      </c>
      <c r="C1933" s="248" t="s">
        <v>113</v>
      </c>
      <c r="D1933" s="223" t="s">
        <v>787</v>
      </c>
      <c r="F1933" s="224"/>
      <c r="I1933" s="223" t="s">
        <v>96</v>
      </c>
      <c r="O1933" s="227"/>
    </row>
    <row r="1934" spans="1:15" s="223" customFormat="1" ht="30">
      <c r="A1934" s="248">
        <v>803046</v>
      </c>
      <c r="B1934" s="248" t="s">
        <v>3759</v>
      </c>
      <c r="C1934" s="248" t="s">
        <v>517</v>
      </c>
      <c r="D1934" s="223" t="s">
        <v>1012</v>
      </c>
      <c r="F1934" s="224"/>
      <c r="I1934" s="223" t="s">
        <v>96</v>
      </c>
      <c r="O1934" s="227"/>
    </row>
    <row r="1935" spans="1:15" s="223" customFormat="1" ht="30">
      <c r="A1935" s="248">
        <v>803051</v>
      </c>
      <c r="B1935" s="248" t="s">
        <v>3760</v>
      </c>
      <c r="C1935" s="248" t="s">
        <v>288</v>
      </c>
      <c r="D1935" s="223" t="s">
        <v>1005</v>
      </c>
      <c r="F1935" s="224"/>
      <c r="I1935" s="223" t="s">
        <v>96</v>
      </c>
      <c r="O1935" s="227"/>
    </row>
    <row r="1936" spans="1:15" s="223" customFormat="1" ht="30">
      <c r="A1936" s="248">
        <v>803052</v>
      </c>
      <c r="B1936" s="248" t="s">
        <v>3761</v>
      </c>
      <c r="C1936" s="248" t="s">
        <v>3762</v>
      </c>
      <c r="D1936" s="223" t="s">
        <v>1002</v>
      </c>
      <c r="F1936" s="224"/>
      <c r="I1936" s="223" t="s">
        <v>96</v>
      </c>
      <c r="O1936" s="227"/>
    </row>
    <row r="1937" spans="1:15" s="223" customFormat="1" ht="30">
      <c r="A1937" s="248">
        <v>803053</v>
      </c>
      <c r="B1937" s="248" t="s">
        <v>3763</v>
      </c>
      <c r="C1937" s="248" t="s">
        <v>348</v>
      </c>
      <c r="D1937" s="223" t="s">
        <v>1395</v>
      </c>
      <c r="F1937" s="224"/>
      <c r="I1937" s="223" t="s">
        <v>96</v>
      </c>
      <c r="O1937" s="227"/>
    </row>
    <row r="1938" spans="1:15" s="223" customFormat="1" ht="30">
      <c r="A1938" s="248">
        <v>803054</v>
      </c>
      <c r="B1938" s="248" t="s">
        <v>3764</v>
      </c>
      <c r="C1938" s="248" t="s">
        <v>648</v>
      </c>
      <c r="D1938" s="223" t="s">
        <v>3765</v>
      </c>
      <c r="F1938" s="224"/>
      <c r="I1938" s="223" t="s">
        <v>96</v>
      </c>
      <c r="O1938" s="227"/>
    </row>
    <row r="1939" spans="1:15" s="223" customFormat="1" ht="30">
      <c r="A1939" s="248">
        <v>803055</v>
      </c>
      <c r="B1939" s="248" t="s">
        <v>3766</v>
      </c>
      <c r="C1939" s="248" t="s">
        <v>694</v>
      </c>
      <c r="D1939" s="223" t="s">
        <v>3359</v>
      </c>
      <c r="F1939" s="224"/>
      <c r="I1939" s="223" t="s">
        <v>96</v>
      </c>
      <c r="O1939" s="227"/>
    </row>
    <row r="1940" spans="1:15" s="223" customFormat="1" ht="30">
      <c r="A1940" s="248">
        <v>803058</v>
      </c>
      <c r="B1940" s="248" t="s">
        <v>3767</v>
      </c>
      <c r="C1940" s="248" t="s">
        <v>171</v>
      </c>
      <c r="D1940" s="223" t="s">
        <v>3215</v>
      </c>
      <c r="F1940" s="224"/>
      <c r="I1940" s="223" t="s">
        <v>96</v>
      </c>
      <c r="O1940" s="227"/>
    </row>
    <row r="1941" spans="1:15" s="223" customFormat="1" ht="30">
      <c r="A1941" s="248">
        <v>803059</v>
      </c>
      <c r="B1941" s="248" t="s">
        <v>3768</v>
      </c>
      <c r="C1941" s="248" t="s">
        <v>780</v>
      </c>
      <c r="D1941" s="223" t="s">
        <v>1073</v>
      </c>
      <c r="F1941" s="224"/>
      <c r="I1941" s="223" t="s">
        <v>96</v>
      </c>
      <c r="O1941" s="233"/>
    </row>
    <row r="1942" spans="1:15" s="223" customFormat="1" ht="30">
      <c r="A1942" s="248">
        <v>803060</v>
      </c>
      <c r="B1942" s="248" t="s">
        <v>3769</v>
      </c>
      <c r="C1942" s="248" t="s">
        <v>1627</v>
      </c>
      <c r="D1942" s="223" t="s">
        <v>1045</v>
      </c>
      <c r="F1942" s="224"/>
      <c r="I1942" s="223" t="s">
        <v>96</v>
      </c>
      <c r="O1942" s="227"/>
    </row>
    <row r="1943" spans="1:15" s="223" customFormat="1" ht="30">
      <c r="A1943" s="248">
        <v>803061</v>
      </c>
      <c r="B1943" s="248" t="s">
        <v>3770</v>
      </c>
      <c r="C1943" s="248" t="s">
        <v>219</v>
      </c>
      <c r="D1943" s="223" t="s">
        <v>1470</v>
      </c>
      <c r="F1943" s="224"/>
      <c r="I1943" s="223" t="s">
        <v>96</v>
      </c>
      <c r="O1943" s="227"/>
    </row>
    <row r="1944" spans="1:15" s="223" customFormat="1" ht="30">
      <c r="A1944" s="248">
        <v>803063</v>
      </c>
      <c r="B1944" s="248" t="s">
        <v>3771</v>
      </c>
      <c r="C1944" s="248" t="s">
        <v>101</v>
      </c>
      <c r="D1944" s="223" t="s">
        <v>1085</v>
      </c>
      <c r="F1944" s="224"/>
      <c r="I1944" s="223" t="s">
        <v>96</v>
      </c>
      <c r="O1944" s="227"/>
    </row>
    <row r="1945" spans="1:15" s="223" customFormat="1" ht="30">
      <c r="A1945" s="248">
        <v>803064</v>
      </c>
      <c r="B1945" s="248" t="s">
        <v>3772</v>
      </c>
      <c r="C1945" s="248" t="s">
        <v>95</v>
      </c>
      <c r="D1945" s="223" t="s">
        <v>1215</v>
      </c>
      <c r="F1945" s="224"/>
      <c r="I1945" s="223" t="s">
        <v>96</v>
      </c>
      <c r="O1945" s="227"/>
    </row>
    <row r="1946" spans="1:15" s="223" customFormat="1" ht="30">
      <c r="A1946" s="248">
        <v>803065</v>
      </c>
      <c r="B1946" s="248" t="s">
        <v>3773</v>
      </c>
      <c r="C1946" s="248" t="s">
        <v>106</v>
      </c>
      <c r="D1946" s="223" t="s">
        <v>1311</v>
      </c>
      <c r="F1946" s="224"/>
      <c r="I1946" s="223" t="s">
        <v>96</v>
      </c>
      <c r="O1946" s="227"/>
    </row>
    <row r="1947" spans="1:15" s="223" customFormat="1" ht="30">
      <c r="A1947" s="248">
        <v>803066</v>
      </c>
      <c r="B1947" s="248" t="s">
        <v>3774</v>
      </c>
      <c r="C1947" s="248" t="s">
        <v>207</v>
      </c>
      <c r="D1947" s="223" t="s">
        <v>1687</v>
      </c>
      <c r="F1947" s="224"/>
      <c r="I1947" s="223" t="s">
        <v>96</v>
      </c>
      <c r="O1947" s="227"/>
    </row>
    <row r="1948" spans="1:15" s="223" customFormat="1" ht="30">
      <c r="A1948" s="248">
        <v>803067</v>
      </c>
      <c r="B1948" s="248" t="s">
        <v>3775</v>
      </c>
      <c r="C1948" s="248" t="s">
        <v>101</v>
      </c>
      <c r="D1948" s="223" t="s">
        <v>3163</v>
      </c>
      <c r="F1948" s="224"/>
      <c r="I1948" s="223" t="s">
        <v>96</v>
      </c>
      <c r="O1948" s="227"/>
    </row>
    <row r="1949" spans="1:15" s="223" customFormat="1" ht="30">
      <c r="A1949" s="248">
        <v>803068</v>
      </c>
      <c r="B1949" s="248" t="s">
        <v>3776</v>
      </c>
      <c r="C1949" s="248" t="s">
        <v>391</v>
      </c>
      <c r="D1949" s="223" t="s">
        <v>1534</v>
      </c>
      <c r="F1949" s="224"/>
      <c r="I1949" s="223" t="s">
        <v>96</v>
      </c>
      <c r="O1949" s="227"/>
    </row>
    <row r="1950" spans="1:15" s="223" customFormat="1" ht="30">
      <c r="A1950" s="248">
        <v>803069</v>
      </c>
      <c r="B1950" s="248" t="s">
        <v>3777</v>
      </c>
      <c r="C1950" s="248" t="s">
        <v>544</v>
      </c>
      <c r="D1950" s="223" t="s">
        <v>3370</v>
      </c>
      <c r="F1950" s="224"/>
      <c r="I1950" s="223" t="s">
        <v>96</v>
      </c>
      <c r="O1950" s="227"/>
    </row>
    <row r="1951" spans="1:15" s="223" customFormat="1" ht="30">
      <c r="A1951" s="248">
        <v>803070</v>
      </c>
      <c r="B1951" s="248" t="s">
        <v>3778</v>
      </c>
      <c r="C1951" s="248" t="s">
        <v>183</v>
      </c>
      <c r="D1951" s="223" t="s">
        <v>1527</v>
      </c>
      <c r="F1951" s="224"/>
      <c r="I1951" s="223" t="s">
        <v>96</v>
      </c>
      <c r="O1951" s="227"/>
    </row>
    <row r="1952" spans="1:15" s="223" customFormat="1" ht="33">
      <c r="A1952" s="248">
        <v>803071</v>
      </c>
      <c r="B1952" s="248" t="s">
        <v>3779</v>
      </c>
      <c r="C1952" s="248" t="s">
        <v>123</v>
      </c>
      <c r="D1952" s="223" t="s">
        <v>3780</v>
      </c>
      <c r="F1952" s="224"/>
      <c r="I1952" s="223" t="s">
        <v>96</v>
      </c>
      <c r="O1952" s="231"/>
    </row>
    <row r="1953" spans="1:15" s="223" customFormat="1" ht="30">
      <c r="A1953" s="248">
        <v>803073</v>
      </c>
      <c r="B1953" s="248" t="s">
        <v>3781</v>
      </c>
      <c r="C1953" s="248" t="s">
        <v>148</v>
      </c>
      <c r="D1953" s="223" t="s">
        <v>1939</v>
      </c>
      <c r="F1953" s="224"/>
      <c r="I1953" s="223" t="s">
        <v>96</v>
      </c>
      <c r="O1953" s="233"/>
    </row>
    <row r="1954" spans="1:15" s="223" customFormat="1" ht="30">
      <c r="A1954" s="248">
        <v>803074</v>
      </c>
      <c r="B1954" s="248" t="s">
        <v>3782</v>
      </c>
      <c r="C1954" s="248" t="s">
        <v>183</v>
      </c>
      <c r="D1954" s="223" t="s">
        <v>1350</v>
      </c>
      <c r="F1954" s="224"/>
      <c r="I1954" s="223" t="s">
        <v>96</v>
      </c>
      <c r="O1954" s="237"/>
    </row>
    <row r="1955" spans="1:15" s="223" customFormat="1" ht="30">
      <c r="A1955" s="248">
        <v>803075</v>
      </c>
      <c r="B1955" s="248" t="s">
        <v>3783</v>
      </c>
      <c r="C1955" s="248" t="s">
        <v>3784</v>
      </c>
      <c r="D1955" s="223" t="s">
        <v>3785</v>
      </c>
      <c r="F1955" s="224"/>
      <c r="I1955" s="223" t="s">
        <v>96</v>
      </c>
      <c r="O1955" s="227"/>
    </row>
    <row r="1956" spans="1:15" s="223" customFormat="1" ht="30">
      <c r="A1956" s="248">
        <v>803076</v>
      </c>
      <c r="B1956" s="248" t="s">
        <v>3786</v>
      </c>
      <c r="C1956" s="248" t="s">
        <v>282</v>
      </c>
      <c r="D1956" s="223" t="s">
        <v>1521</v>
      </c>
      <c r="F1956" s="224"/>
      <c r="I1956" s="223" t="s">
        <v>96</v>
      </c>
      <c r="O1956" s="227"/>
    </row>
    <row r="1957" spans="1:15" s="223" customFormat="1" ht="30">
      <c r="A1957" s="248">
        <v>803077</v>
      </c>
      <c r="B1957" s="248" t="s">
        <v>3787</v>
      </c>
      <c r="C1957" s="248" t="s">
        <v>3788</v>
      </c>
      <c r="D1957" s="223" t="s">
        <v>1499</v>
      </c>
      <c r="F1957" s="224"/>
      <c r="I1957" s="223" t="s">
        <v>96</v>
      </c>
      <c r="O1957" s="233"/>
    </row>
    <row r="1958" spans="1:15" s="223" customFormat="1" ht="30">
      <c r="A1958" s="248">
        <v>803078</v>
      </c>
      <c r="B1958" s="248" t="s">
        <v>3789</v>
      </c>
      <c r="C1958" s="248" t="s">
        <v>3790</v>
      </c>
      <c r="D1958" s="223" t="s">
        <v>3791</v>
      </c>
      <c r="F1958" s="224"/>
      <c r="I1958" s="223" t="s">
        <v>96</v>
      </c>
      <c r="O1958" s="233"/>
    </row>
    <row r="1959" spans="1:15" s="223" customFormat="1" ht="30">
      <c r="A1959" s="248">
        <v>803079</v>
      </c>
      <c r="B1959" s="248" t="s">
        <v>3792</v>
      </c>
      <c r="C1959" s="248" t="s">
        <v>301</v>
      </c>
      <c r="D1959" s="223" t="s">
        <v>3793</v>
      </c>
      <c r="F1959" s="224"/>
      <c r="I1959" s="223" t="s">
        <v>96</v>
      </c>
      <c r="O1959" s="232"/>
    </row>
    <row r="1960" spans="1:15" s="223" customFormat="1" ht="30">
      <c r="A1960" s="248">
        <v>803080</v>
      </c>
      <c r="B1960" s="248" t="s">
        <v>3794</v>
      </c>
      <c r="C1960" s="248" t="s">
        <v>3795</v>
      </c>
      <c r="D1960" s="223" t="s">
        <v>1470</v>
      </c>
      <c r="F1960" s="224"/>
      <c r="I1960" s="223" t="s">
        <v>96</v>
      </c>
      <c r="O1960" s="227"/>
    </row>
    <row r="1961" spans="1:15" s="223" customFormat="1" ht="30">
      <c r="A1961" s="248">
        <v>803081</v>
      </c>
      <c r="B1961" s="248" t="s">
        <v>3796</v>
      </c>
      <c r="C1961" s="248" t="s">
        <v>628</v>
      </c>
      <c r="D1961" s="223" t="s">
        <v>1105</v>
      </c>
      <c r="F1961" s="224"/>
      <c r="I1961" s="223" t="s">
        <v>96</v>
      </c>
      <c r="O1961" s="227"/>
    </row>
    <row r="1962" spans="1:15" s="223" customFormat="1" ht="30">
      <c r="A1962" s="248">
        <v>803083</v>
      </c>
      <c r="B1962" s="248" t="s">
        <v>3797</v>
      </c>
      <c r="C1962" s="248" t="s">
        <v>769</v>
      </c>
      <c r="D1962" s="223" t="s">
        <v>3793</v>
      </c>
      <c r="F1962" s="224"/>
      <c r="I1962" s="223" t="s">
        <v>96</v>
      </c>
      <c r="O1962" s="227"/>
    </row>
    <row r="1963" spans="1:15" s="223" customFormat="1" ht="30">
      <c r="A1963" s="248">
        <v>803084</v>
      </c>
      <c r="B1963" s="248" t="s">
        <v>3798</v>
      </c>
      <c r="C1963" s="248" t="s">
        <v>177</v>
      </c>
      <c r="D1963" s="223" t="s">
        <v>1301</v>
      </c>
      <c r="F1963" s="224"/>
      <c r="I1963" s="223" t="s">
        <v>96</v>
      </c>
      <c r="O1963" s="227"/>
    </row>
    <row r="1964" spans="1:15" s="223" customFormat="1" ht="30">
      <c r="A1964" s="248">
        <v>803085</v>
      </c>
      <c r="B1964" s="248" t="s">
        <v>3799</v>
      </c>
      <c r="C1964" s="248" t="s">
        <v>590</v>
      </c>
      <c r="D1964" s="223" t="s">
        <v>1615</v>
      </c>
      <c r="F1964" s="224"/>
      <c r="I1964" s="223" t="s">
        <v>96</v>
      </c>
      <c r="K1964" s="235"/>
      <c r="L1964" s="235"/>
      <c r="O1964" s="227"/>
    </row>
    <row r="1965" spans="1:15" s="223" customFormat="1" ht="30">
      <c r="A1965" s="248">
        <v>803086</v>
      </c>
      <c r="B1965" s="248" t="s">
        <v>3800</v>
      </c>
      <c r="C1965" s="248" t="s">
        <v>363</v>
      </c>
      <c r="D1965" s="223" t="s">
        <v>1047</v>
      </c>
      <c r="F1965" s="224"/>
      <c r="I1965" s="223" t="s">
        <v>96</v>
      </c>
      <c r="O1965" s="227"/>
    </row>
    <row r="1966" spans="1:15" s="223" customFormat="1" ht="30">
      <c r="A1966" s="248">
        <v>803088</v>
      </c>
      <c r="B1966" s="248" t="s">
        <v>3801</v>
      </c>
      <c r="C1966" s="248" t="s">
        <v>183</v>
      </c>
      <c r="D1966" s="223" t="s">
        <v>1286</v>
      </c>
      <c r="F1966" s="224"/>
      <c r="I1966" s="223" t="s">
        <v>96</v>
      </c>
      <c r="K1966" s="235"/>
      <c r="L1966" s="235"/>
      <c r="O1966" s="233"/>
    </row>
    <row r="1967" spans="1:15" s="223" customFormat="1" ht="30">
      <c r="A1967" s="248">
        <v>803089</v>
      </c>
      <c r="B1967" s="248" t="s">
        <v>3802</v>
      </c>
      <c r="C1967" s="248" t="s">
        <v>106</v>
      </c>
      <c r="D1967" s="223" t="s">
        <v>1206</v>
      </c>
      <c r="F1967" s="224"/>
      <c r="I1967" s="223" t="s">
        <v>96</v>
      </c>
      <c r="O1967" s="227"/>
    </row>
    <row r="1968" spans="1:15" s="223" customFormat="1" ht="30">
      <c r="A1968" s="248">
        <v>803090</v>
      </c>
      <c r="B1968" s="248" t="s">
        <v>3803</v>
      </c>
      <c r="C1968" s="248" t="s">
        <v>287</v>
      </c>
      <c r="D1968" s="223" t="s">
        <v>3545</v>
      </c>
      <c r="F1968" s="224"/>
      <c r="I1968" s="223" t="s">
        <v>96</v>
      </c>
      <c r="O1968" s="227"/>
    </row>
    <row r="1969" spans="1:15" s="223" customFormat="1" ht="30">
      <c r="A1969" s="248">
        <v>803091</v>
      </c>
      <c r="B1969" s="248" t="s">
        <v>3804</v>
      </c>
      <c r="C1969" s="248" t="s">
        <v>131</v>
      </c>
      <c r="D1969" s="223" t="s">
        <v>3707</v>
      </c>
      <c r="F1969" s="224"/>
      <c r="I1969" s="223" t="s">
        <v>96</v>
      </c>
      <c r="O1969" s="233"/>
    </row>
    <row r="1970" spans="1:15" s="223" customFormat="1" ht="30">
      <c r="A1970" s="248">
        <v>803092</v>
      </c>
      <c r="B1970" s="248" t="s">
        <v>3805</v>
      </c>
      <c r="C1970" s="248" t="s">
        <v>526</v>
      </c>
      <c r="D1970" s="223" t="s">
        <v>1195</v>
      </c>
      <c r="F1970" s="224"/>
      <c r="I1970" s="223" t="s">
        <v>96</v>
      </c>
      <c r="O1970" s="227"/>
    </row>
    <row r="1971" spans="1:15" s="223" customFormat="1" ht="30">
      <c r="A1971" s="248">
        <v>803093</v>
      </c>
      <c r="B1971" s="248" t="s">
        <v>3806</v>
      </c>
      <c r="C1971" s="248" t="s">
        <v>174</v>
      </c>
      <c r="D1971" s="223" t="s">
        <v>1534</v>
      </c>
      <c r="F1971" s="224"/>
      <c r="I1971" s="223" t="s">
        <v>96</v>
      </c>
      <c r="O1971" s="233"/>
    </row>
    <row r="1972" spans="1:15" s="223" customFormat="1" ht="30">
      <c r="A1972" s="248">
        <v>803094</v>
      </c>
      <c r="B1972" s="248" t="s">
        <v>3806</v>
      </c>
      <c r="C1972" s="248" t="s">
        <v>232</v>
      </c>
      <c r="D1972" s="223" t="s">
        <v>1034</v>
      </c>
      <c r="F1972" s="224"/>
      <c r="I1972" s="223" t="s">
        <v>96</v>
      </c>
      <c r="O1972" s="227"/>
    </row>
    <row r="1973" spans="1:15" s="223" customFormat="1" ht="30">
      <c r="A1973" s="248">
        <v>803095</v>
      </c>
      <c r="B1973" s="248" t="s">
        <v>3807</v>
      </c>
      <c r="C1973" s="248" t="s">
        <v>3356</v>
      </c>
      <c r="D1973" s="223" t="s">
        <v>1855</v>
      </c>
      <c r="F1973" s="224"/>
      <c r="I1973" s="223" t="s">
        <v>96</v>
      </c>
      <c r="O1973" s="227"/>
    </row>
    <row r="1974" spans="1:15" s="223" customFormat="1" ht="30">
      <c r="A1974" s="248">
        <v>803096</v>
      </c>
      <c r="B1974" s="248" t="s">
        <v>3808</v>
      </c>
      <c r="C1974" s="248" t="s">
        <v>164</v>
      </c>
      <c r="D1974" s="223" t="s">
        <v>1018</v>
      </c>
      <c r="F1974" s="224"/>
      <c r="I1974" s="223" t="s">
        <v>96</v>
      </c>
      <c r="O1974" s="232"/>
    </row>
    <row r="1975" spans="1:15" s="223" customFormat="1" ht="30">
      <c r="A1975" s="248">
        <v>803097</v>
      </c>
      <c r="B1975" s="248" t="s">
        <v>3809</v>
      </c>
      <c r="C1975" s="248" t="s">
        <v>106</v>
      </c>
      <c r="D1975" s="223" t="s">
        <v>1195</v>
      </c>
      <c r="F1975" s="224"/>
      <c r="I1975" s="223" t="s">
        <v>96</v>
      </c>
      <c r="O1975" s="227"/>
    </row>
    <row r="1976" spans="1:15" s="223" customFormat="1" ht="30">
      <c r="A1976" s="248">
        <v>803098</v>
      </c>
      <c r="B1976" s="248" t="s">
        <v>3810</v>
      </c>
      <c r="C1976" s="248" t="s">
        <v>164</v>
      </c>
      <c r="D1976" s="223" t="s">
        <v>1125</v>
      </c>
      <c r="F1976" s="224"/>
      <c r="I1976" s="223" t="s">
        <v>96</v>
      </c>
      <c r="O1976" s="233"/>
    </row>
    <row r="1977" spans="1:15" s="223" customFormat="1" ht="30">
      <c r="A1977" s="248">
        <v>803099</v>
      </c>
      <c r="B1977" s="248" t="s">
        <v>3811</v>
      </c>
      <c r="C1977" s="248" t="s">
        <v>206</v>
      </c>
      <c r="D1977" s="223" t="s">
        <v>1057</v>
      </c>
      <c r="F1977" s="224"/>
      <c r="I1977" s="223" t="s">
        <v>96</v>
      </c>
      <c r="O1977" s="233"/>
    </row>
    <row r="1978" spans="1:15" s="223" customFormat="1" ht="30">
      <c r="A1978" s="248">
        <v>803101</v>
      </c>
      <c r="B1978" s="248" t="s">
        <v>3812</v>
      </c>
      <c r="C1978" s="248" t="s">
        <v>596</v>
      </c>
      <c r="D1978" s="223" t="s">
        <v>3813</v>
      </c>
      <c r="F1978" s="224"/>
      <c r="I1978" s="223" t="s">
        <v>96</v>
      </c>
      <c r="O1978" s="227"/>
    </row>
    <row r="1979" spans="1:15" s="223" customFormat="1" ht="30">
      <c r="A1979" s="248">
        <v>803102</v>
      </c>
      <c r="B1979" s="248" t="s">
        <v>3814</v>
      </c>
      <c r="C1979" s="248" t="s">
        <v>206</v>
      </c>
      <c r="D1979" s="223" t="s">
        <v>1066</v>
      </c>
      <c r="F1979" s="224"/>
      <c r="I1979" s="223" t="s">
        <v>96</v>
      </c>
      <c r="O1979" s="227"/>
    </row>
    <row r="1980" spans="1:15" s="223" customFormat="1" ht="30">
      <c r="A1980" s="248">
        <v>803103</v>
      </c>
      <c r="B1980" s="248" t="s">
        <v>3815</v>
      </c>
      <c r="C1980" s="248" t="s">
        <v>3816</v>
      </c>
      <c r="D1980" s="223" t="s">
        <v>1768</v>
      </c>
      <c r="F1980" s="224"/>
      <c r="I1980" s="223" t="s">
        <v>96</v>
      </c>
      <c r="O1980" s="227"/>
    </row>
    <row r="1981" spans="1:15" s="223" customFormat="1" ht="33">
      <c r="A1981" s="248">
        <v>803104</v>
      </c>
      <c r="B1981" s="248" t="s">
        <v>3817</v>
      </c>
      <c r="C1981" s="248" t="s">
        <v>323</v>
      </c>
      <c r="D1981" s="223" t="s">
        <v>1991</v>
      </c>
      <c r="F1981" s="224"/>
      <c r="I1981" s="223" t="s">
        <v>96</v>
      </c>
      <c r="O1981" s="231"/>
    </row>
    <row r="1982" spans="1:15" s="223" customFormat="1" ht="30">
      <c r="A1982" s="248">
        <v>803105</v>
      </c>
      <c r="B1982" s="248" t="s">
        <v>3818</v>
      </c>
      <c r="C1982" s="248" t="s">
        <v>165</v>
      </c>
      <c r="D1982" s="223" t="s">
        <v>1039</v>
      </c>
      <c r="F1982" s="224"/>
      <c r="I1982" s="223" t="s">
        <v>96</v>
      </c>
      <c r="O1982" s="227"/>
    </row>
    <row r="1983" spans="1:15" s="223" customFormat="1" ht="30">
      <c r="A1983" s="248">
        <v>803107</v>
      </c>
      <c r="B1983" s="248" t="s">
        <v>3819</v>
      </c>
      <c r="C1983" s="248" t="s">
        <v>3820</v>
      </c>
      <c r="D1983" s="223" t="s">
        <v>1034</v>
      </c>
      <c r="F1983" s="224"/>
      <c r="I1983" s="223" t="s">
        <v>96</v>
      </c>
      <c r="O1983" s="227"/>
    </row>
    <row r="1984" spans="1:15" s="223" customFormat="1" ht="30">
      <c r="A1984" s="248">
        <v>803108</v>
      </c>
      <c r="B1984" s="248" t="s">
        <v>3821</v>
      </c>
      <c r="C1984" s="248" t="s">
        <v>483</v>
      </c>
      <c r="D1984" s="223" t="s">
        <v>1087</v>
      </c>
      <c r="F1984" s="224"/>
      <c r="I1984" s="223" t="s">
        <v>96</v>
      </c>
      <c r="O1984" s="227"/>
    </row>
    <row r="1985" spans="1:15" s="223" customFormat="1" ht="30">
      <c r="A1985" s="248">
        <v>803109</v>
      </c>
      <c r="B1985" s="248" t="s">
        <v>3822</v>
      </c>
      <c r="C1985" s="248" t="s">
        <v>756</v>
      </c>
      <c r="D1985" s="223" t="s">
        <v>1645</v>
      </c>
      <c r="F1985" s="224"/>
      <c r="I1985" s="223" t="s">
        <v>96</v>
      </c>
      <c r="O1985" s="227"/>
    </row>
    <row r="1986" spans="1:15" s="223" customFormat="1" ht="30">
      <c r="A1986" s="248">
        <v>803111</v>
      </c>
      <c r="B1986" s="248" t="s">
        <v>3823</v>
      </c>
      <c r="C1986" s="248" t="s">
        <v>403</v>
      </c>
      <c r="D1986" s="223" t="s">
        <v>2218</v>
      </c>
      <c r="F1986" s="224"/>
      <c r="I1986" s="223" t="s">
        <v>96</v>
      </c>
      <c r="O1986" s="227"/>
    </row>
    <row r="1987" spans="1:15" s="223" customFormat="1" ht="30">
      <c r="A1987" s="248">
        <v>803112</v>
      </c>
      <c r="B1987" s="248" t="s">
        <v>3824</v>
      </c>
      <c r="C1987" s="248" t="s">
        <v>106</v>
      </c>
      <c r="D1987" s="223" t="s">
        <v>1466</v>
      </c>
      <c r="F1987" s="224"/>
      <c r="I1987" s="223" t="s">
        <v>96</v>
      </c>
      <c r="O1987" s="227"/>
    </row>
    <row r="1988" spans="1:15" s="223" customFormat="1" ht="30">
      <c r="A1988" s="248">
        <v>803113</v>
      </c>
      <c r="B1988" s="248" t="s">
        <v>3825</v>
      </c>
      <c r="C1988" s="248" t="s">
        <v>248</v>
      </c>
      <c r="D1988" s="223" t="s">
        <v>3826</v>
      </c>
      <c r="F1988" s="224"/>
      <c r="I1988" s="223" t="s">
        <v>96</v>
      </c>
      <c r="O1988" s="227"/>
    </row>
    <row r="1989" spans="1:15" s="223" customFormat="1" ht="30">
      <c r="A1989" s="248">
        <v>803115</v>
      </c>
      <c r="B1989" s="248" t="s">
        <v>3827</v>
      </c>
      <c r="C1989" s="248" t="s">
        <v>106</v>
      </c>
      <c r="D1989" s="223" t="s">
        <v>1057</v>
      </c>
      <c r="F1989" s="224"/>
      <c r="I1989" s="223" t="s">
        <v>96</v>
      </c>
      <c r="O1989" s="227"/>
    </row>
    <row r="1990" spans="1:15" s="223" customFormat="1" ht="30">
      <c r="A1990" s="248">
        <v>803116</v>
      </c>
      <c r="B1990" s="248" t="s">
        <v>3828</v>
      </c>
      <c r="C1990" s="248" t="s">
        <v>438</v>
      </c>
      <c r="D1990" s="223" t="s">
        <v>1377</v>
      </c>
      <c r="F1990" s="224"/>
      <c r="I1990" s="223" t="s">
        <v>96</v>
      </c>
      <c r="O1990" s="227"/>
    </row>
    <row r="1991" spans="1:15" s="223" customFormat="1" ht="30">
      <c r="A1991" s="248">
        <v>803117</v>
      </c>
      <c r="B1991" s="248" t="s">
        <v>3829</v>
      </c>
      <c r="C1991" s="248" t="s">
        <v>101</v>
      </c>
      <c r="D1991" s="223" t="s">
        <v>1018</v>
      </c>
      <c r="F1991" s="224"/>
      <c r="I1991" s="223" t="s">
        <v>96</v>
      </c>
      <c r="O1991" s="227"/>
    </row>
    <row r="1992" spans="1:15" s="223" customFormat="1" ht="30">
      <c r="A1992" s="248">
        <v>803118</v>
      </c>
      <c r="B1992" s="248" t="s">
        <v>3128</v>
      </c>
      <c r="C1992" s="248" t="s">
        <v>126</v>
      </c>
      <c r="D1992" s="223" t="s">
        <v>2042</v>
      </c>
      <c r="F1992" s="224"/>
      <c r="I1992" s="223" t="s">
        <v>96</v>
      </c>
      <c r="O1992" s="227"/>
    </row>
    <row r="1993" spans="1:15" s="223" customFormat="1" ht="30">
      <c r="A1993" s="248">
        <v>803119</v>
      </c>
      <c r="B1993" s="248" t="s">
        <v>3830</v>
      </c>
      <c r="C1993" s="248" t="s">
        <v>385</v>
      </c>
      <c r="D1993" s="223" t="s">
        <v>1793</v>
      </c>
      <c r="F1993" s="224"/>
      <c r="I1993" s="223" t="s">
        <v>96</v>
      </c>
      <c r="O1993" s="227"/>
    </row>
    <row r="1994" spans="1:15" s="223" customFormat="1" ht="30">
      <c r="A1994" s="248">
        <v>803121</v>
      </c>
      <c r="B1994" s="248" t="s">
        <v>3831</v>
      </c>
      <c r="C1994" s="248" t="s">
        <v>183</v>
      </c>
      <c r="D1994" s="223" t="s">
        <v>1368</v>
      </c>
      <c r="F1994" s="224"/>
      <c r="I1994" s="223" t="s">
        <v>96</v>
      </c>
      <c r="K1994" s="235"/>
      <c r="L1994" s="235"/>
      <c r="O1994" s="227"/>
    </row>
    <row r="1995" spans="1:15" s="223" customFormat="1" ht="30">
      <c r="A1995" s="248">
        <v>803122</v>
      </c>
      <c r="B1995" s="248" t="s">
        <v>591</v>
      </c>
      <c r="C1995" s="248" t="s">
        <v>167</v>
      </c>
      <c r="D1995" s="223" t="s">
        <v>3832</v>
      </c>
      <c r="F1995" s="224"/>
      <c r="I1995" s="223" t="s">
        <v>96</v>
      </c>
      <c r="O1995" s="227"/>
    </row>
    <row r="1996" spans="1:15" s="223" customFormat="1" ht="30">
      <c r="A1996" s="248">
        <v>803123</v>
      </c>
      <c r="B1996" s="248" t="s">
        <v>3833</v>
      </c>
      <c r="C1996" s="248" t="s">
        <v>2916</v>
      </c>
      <c r="D1996" s="223" t="s">
        <v>1615</v>
      </c>
      <c r="F1996" s="224"/>
      <c r="I1996" s="223" t="s">
        <v>96</v>
      </c>
      <c r="O1996" s="227"/>
    </row>
    <row r="1997" spans="1:15" s="223" customFormat="1" ht="30">
      <c r="A1997" s="248">
        <v>803124</v>
      </c>
      <c r="B1997" s="248" t="s">
        <v>3834</v>
      </c>
      <c r="C1997" s="248" t="s">
        <v>396</v>
      </c>
      <c r="D1997" s="223" t="s">
        <v>1368</v>
      </c>
      <c r="F1997" s="224"/>
      <c r="I1997" s="223" t="s">
        <v>96</v>
      </c>
      <c r="O1997" s="227"/>
    </row>
    <row r="1998" spans="1:15" s="223" customFormat="1" ht="30">
      <c r="A1998" s="248">
        <v>803125</v>
      </c>
      <c r="B1998" s="248" t="s">
        <v>3835</v>
      </c>
      <c r="C1998" s="248" t="s">
        <v>194</v>
      </c>
      <c r="D1998" s="223" t="s">
        <v>1073</v>
      </c>
      <c r="F1998" s="224"/>
      <c r="I1998" s="223" t="s">
        <v>96</v>
      </c>
      <c r="O1998" s="227"/>
    </row>
    <row r="1999" spans="1:15" s="223" customFormat="1" ht="30">
      <c r="A1999" s="248">
        <v>803126</v>
      </c>
      <c r="B1999" s="248" t="s">
        <v>3836</v>
      </c>
      <c r="C1999" s="248" t="s">
        <v>95</v>
      </c>
      <c r="D1999" s="223" t="s">
        <v>2667</v>
      </c>
      <c r="F1999" s="224"/>
      <c r="I1999" s="223" t="s">
        <v>96</v>
      </c>
      <c r="O1999" s="233"/>
    </row>
    <row r="2000" spans="1:15" s="223" customFormat="1" ht="30">
      <c r="A2000" s="248">
        <v>803130</v>
      </c>
      <c r="B2000" s="248" t="s">
        <v>3837</v>
      </c>
      <c r="C2000" s="248" t="s">
        <v>3838</v>
      </c>
      <c r="D2000" s="223" t="s">
        <v>3839</v>
      </c>
      <c r="F2000" s="224"/>
      <c r="I2000" s="223" t="s">
        <v>96</v>
      </c>
      <c r="O2000" s="227"/>
    </row>
    <row r="2001" spans="1:15" s="223" customFormat="1" ht="30">
      <c r="A2001" s="248">
        <v>803131</v>
      </c>
      <c r="B2001" s="248" t="s">
        <v>3840</v>
      </c>
      <c r="C2001" s="248" t="s">
        <v>329</v>
      </c>
      <c r="D2001" s="223" t="s">
        <v>1034</v>
      </c>
      <c r="F2001" s="224"/>
      <c r="I2001" s="223" t="s">
        <v>96</v>
      </c>
      <c r="O2001" s="227"/>
    </row>
    <row r="2002" spans="1:15" s="223" customFormat="1" ht="30">
      <c r="A2002" s="248">
        <v>803132</v>
      </c>
      <c r="B2002" s="248" t="s">
        <v>3841</v>
      </c>
      <c r="C2002" s="248" t="s">
        <v>3842</v>
      </c>
      <c r="D2002" s="223" t="s">
        <v>1281</v>
      </c>
      <c r="F2002" s="224"/>
      <c r="I2002" s="223" t="s">
        <v>96</v>
      </c>
      <c r="O2002" s="227"/>
    </row>
    <row r="2003" spans="1:15" s="223" customFormat="1" ht="30">
      <c r="A2003" s="248">
        <v>803135</v>
      </c>
      <c r="B2003" s="248" t="s">
        <v>3843</v>
      </c>
      <c r="C2003" s="248" t="s">
        <v>254</v>
      </c>
      <c r="D2003" s="223" t="s">
        <v>1012</v>
      </c>
      <c r="F2003" s="224"/>
      <c r="I2003" s="223" t="s">
        <v>96</v>
      </c>
      <c r="O2003" s="227"/>
    </row>
    <row r="2004" spans="1:15" s="223" customFormat="1" ht="33">
      <c r="A2004" s="248">
        <v>803136</v>
      </c>
      <c r="B2004" s="248" t="s">
        <v>3844</v>
      </c>
      <c r="C2004" s="248" t="s">
        <v>711</v>
      </c>
      <c r="D2004" s="223" t="s">
        <v>1615</v>
      </c>
      <c r="F2004" s="224"/>
      <c r="I2004" s="223" t="s">
        <v>96</v>
      </c>
      <c r="O2004" s="231"/>
    </row>
    <row r="2005" spans="1:15" s="223" customFormat="1" ht="30">
      <c r="A2005" s="248">
        <v>803137</v>
      </c>
      <c r="B2005" s="248" t="s">
        <v>3845</v>
      </c>
      <c r="C2005" s="248" t="s">
        <v>172</v>
      </c>
      <c r="D2005" s="223" t="s">
        <v>569</v>
      </c>
      <c r="F2005" s="224"/>
      <c r="I2005" s="223" t="s">
        <v>96</v>
      </c>
      <c r="O2005" s="227"/>
    </row>
    <row r="2006" spans="1:15" s="223" customFormat="1" ht="30">
      <c r="A2006" s="248">
        <v>803138</v>
      </c>
      <c r="B2006" s="248" t="s">
        <v>3846</v>
      </c>
      <c r="C2006" s="248" t="s">
        <v>97</v>
      </c>
      <c r="D2006" s="223" t="s">
        <v>1243</v>
      </c>
      <c r="F2006" s="224"/>
      <c r="I2006" s="223" t="s">
        <v>96</v>
      </c>
      <c r="O2006" s="227"/>
    </row>
    <row r="2007" spans="1:15" s="223" customFormat="1" ht="30">
      <c r="A2007" s="248">
        <v>803143</v>
      </c>
      <c r="B2007" s="248" t="s">
        <v>3847</v>
      </c>
      <c r="C2007" s="248" t="s">
        <v>165</v>
      </c>
      <c r="D2007" s="223" t="s">
        <v>1070</v>
      </c>
      <c r="F2007" s="224"/>
      <c r="I2007" s="223" t="s">
        <v>96</v>
      </c>
      <c r="O2007" s="227"/>
    </row>
    <row r="2008" spans="1:15" s="223" customFormat="1" ht="30">
      <c r="A2008" s="248">
        <v>803147</v>
      </c>
      <c r="B2008" s="248" t="s">
        <v>3848</v>
      </c>
      <c r="C2008" s="248" t="s">
        <v>123</v>
      </c>
      <c r="D2008" s="223" t="s">
        <v>1223</v>
      </c>
      <c r="F2008" s="224"/>
      <c r="I2008" s="223" t="s">
        <v>96</v>
      </c>
      <c r="O2008" s="227"/>
    </row>
    <row r="2009" spans="1:15" s="223" customFormat="1" ht="33">
      <c r="A2009" s="248">
        <v>803148</v>
      </c>
      <c r="B2009" s="248" t="s">
        <v>3849</v>
      </c>
      <c r="C2009" s="248" t="s">
        <v>341</v>
      </c>
      <c r="D2009" s="223" t="s">
        <v>1165</v>
      </c>
      <c r="F2009" s="224"/>
      <c r="I2009" s="223" t="s">
        <v>96</v>
      </c>
      <c r="O2009" s="231"/>
    </row>
    <row r="2010" spans="1:15" s="223" customFormat="1" ht="33">
      <c r="A2010" s="248">
        <v>803149</v>
      </c>
      <c r="B2010" s="248" t="s">
        <v>3850</v>
      </c>
      <c r="C2010" s="248" t="s">
        <v>442</v>
      </c>
      <c r="D2010" s="223" t="s">
        <v>1018</v>
      </c>
      <c r="F2010" s="224"/>
      <c r="I2010" s="223" t="s">
        <v>96</v>
      </c>
      <c r="O2010" s="231"/>
    </row>
    <row r="2011" spans="1:15" s="223" customFormat="1" ht="30">
      <c r="A2011" s="248">
        <v>803150</v>
      </c>
      <c r="B2011" s="248" t="s">
        <v>3851</v>
      </c>
      <c r="C2011" s="248" t="s">
        <v>567</v>
      </c>
      <c r="D2011" s="223" t="s">
        <v>1408</v>
      </c>
      <c r="F2011" s="224"/>
      <c r="I2011" s="223" t="s">
        <v>96</v>
      </c>
      <c r="K2011" s="235"/>
      <c r="L2011" s="235"/>
      <c r="O2011" s="227"/>
    </row>
    <row r="2012" spans="1:15" s="223" customFormat="1" ht="30">
      <c r="A2012" s="248">
        <v>803151</v>
      </c>
      <c r="B2012" s="248" t="s">
        <v>3852</v>
      </c>
      <c r="C2012" s="248" t="s">
        <v>154</v>
      </c>
      <c r="D2012" s="223" t="s">
        <v>1066</v>
      </c>
      <c r="F2012" s="224"/>
      <c r="I2012" s="223" t="s">
        <v>96</v>
      </c>
      <c r="O2012" s="227"/>
    </row>
    <row r="2013" spans="1:15" s="223" customFormat="1" ht="30">
      <c r="A2013" s="248">
        <v>803152</v>
      </c>
      <c r="B2013" s="248" t="s">
        <v>3853</v>
      </c>
      <c r="C2013" s="248" t="s">
        <v>541</v>
      </c>
      <c r="D2013" s="223" t="s">
        <v>1012</v>
      </c>
      <c r="F2013" s="224"/>
      <c r="I2013" s="223" t="s">
        <v>96</v>
      </c>
      <c r="O2013" s="227"/>
    </row>
    <row r="2014" spans="1:15" s="223" customFormat="1" ht="30">
      <c r="A2014" s="248">
        <v>803154</v>
      </c>
      <c r="B2014" s="248" t="s">
        <v>3854</v>
      </c>
      <c r="C2014" s="248" t="s">
        <v>331</v>
      </c>
      <c r="D2014" s="223" t="s">
        <v>1220</v>
      </c>
      <c r="F2014" s="224"/>
      <c r="I2014" s="223" t="s">
        <v>96</v>
      </c>
      <c r="O2014" s="227"/>
    </row>
    <row r="2015" spans="1:15" s="223" customFormat="1" ht="30">
      <c r="A2015" s="248">
        <v>803157</v>
      </c>
      <c r="B2015" s="248" t="s">
        <v>3855</v>
      </c>
      <c r="C2015" s="248" t="s">
        <v>161</v>
      </c>
      <c r="D2015" s="223" t="s">
        <v>1381</v>
      </c>
      <c r="F2015" s="224"/>
      <c r="I2015" s="223" t="s">
        <v>96</v>
      </c>
      <c r="O2015" s="227"/>
    </row>
    <row r="2016" spans="1:15" s="223" customFormat="1" ht="30">
      <c r="A2016" s="248">
        <v>803159</v>
      </c>
      <c r="B2016" s="248" t="s">
        <v>3856</v>
      </c>
      <c r="C2016" s="248" t="s">
        <v>97</v>
      </c>
      <c r="D2016" s="223" t="s">
        <v>1977</v>
      </c>
      <c r="F2016" s="224"/>
      <c r="I2016" s="223" t="s">
        <v>96</v>
      </c>
      <c r="O2016" s="227"/>
    </row>
    <row r="2017" spans="1:15" s="223" customFormat="1" ht="30">
      <c r="A2017" s="248">
        <v>803160</v>
      </c>
      <c r="B2017" s="248" t="s">
        <v>3857</v>
      </c>
      <c r="C2017" s="248" t="s">
        <v>544</v>
      </c>
      <c r="D2017" s="223" t="s">
        <v>3858</v>
      </c>
      <c r="F2017" s="224"/>
      <c r="I2017" s="223" t="s">
        <v>96</v>
      </c>
      <c r="O2017" s="227"/>
    </row>
    <row r="2018" spans="1:15" s="223" customFormat="1" ht="30">
      <c r="A2018" s="248">
        <v>803161</v>
      </c>
      <c r="B2018" s="248" t="s">
        <v>3859</v>
      </c>
      <c r="C2018" s="248" t="s">
        <v>189</v>
      </c>
      <c r="D2018" s="223" t="s">
        <v>1215</v>
      </c>
      <c r="F2018" s="224"/>
      <c r="I2018" s="223" t="s">
        <v>96</v>
      </c>
      <c r="O2018" s="227"/>
    </row>
    <row r="2019" spans="1:15" s="223" customFormat="1" ht="30">
      <c r="A2019" s="248">
        <v>803162</v>
      </c>
      <c r="B2019" s="248" t="s">
        <v>3860</v>
      </c>
      <c r="C2019" s="248" t="s">
        <v>183</v>
      </c>
      <c r="D2019" s="223" t="s">
        <v>3861</v>
      </c>
      <c r="F2019" s="224"/>
      <c r="I2019" s="223" t="s">
        <v>96</v>
      </c>
      <c r="O2019" s="227"/>
    </row>
    <row r="2020" spans="1:15" s="223" customFormat="1" ht="30">
      <c r="A2020" s="248">
        <v>803163</v>
      </c>
      <c r="B2020" s="248" t="s">
        <v>3862</v>
      </c>
      <c r="C2020" s="248" t="s">
        <v>3863</v>
      </c>
      <c r="D2020" s="223" t="s">
        <v>3864</v>
      </c>
      <c r="F2020" s="224"/>
      <c r="I2020" s="223" t="s">
        <v>96</v>
      </c>
      <c r="O2020" s="227"/>
    </row>
    <row r="2021" spans="1:15" s="223" customFormat="1" ht="30">
      <c r="A2021" s="248">
        <v>803164</v>
      </c>
      <c r="B2021" s="248" t="s">
        <v>3865</v>
      </c>
      <c r="C2021" s="248" t="s">
        <v>106</v>
      </c>
      <c r="D2021" s="223" t="s">
        <v>1125</v>
      </c>
      <c r="F2021" s="224"/>
      <c r="I2021" s="223" t="s">
        <v>96</v>
      </c>
      <c r="O2021" s="227"/>
    </row>
    <row r="2022" spans="1:15" s="223" customFormat="1" ht="30">
      <c r="A2022" s="248">
        <v>803165</v>
      </c>
      <c r="B2022" s="248" t="s">
        <v>3866</v>
      </c>
      <c r="C2022" s="248" t="s">
        <v>3867</v>
      </c>
      <c r="D2022" s="223" t="s">
        <v>1311</v>
      </c>
      <c r="F2022" s="224"/>
      <c r="I2022" s="223" t="s">
        <v>96</v>
      </c>
      <c r="O2022" s="227"/>
    </row>
    <row r="2023" spans="1:15" s="223" customFormat="1" ht="30">
      <c r="A2023" s="248">
        <v>803166</v>
      </c>
      <c r="B2023" s="248" t="s">
        <v>3868</v>
      </c>
      <c r="C2023" s="248" t="s">
        <v>248</v>
      </c>
      <c r="D2023" s="223" t="s">
        <v>1073</v>
      </c>
      <c r="F2023" s="224"/>
      <c r="I2023" s="223" t="s">
        <v>96</v>
      </c>
      <c r="O2023" s="233"/>
    </row>
    <row r="2024" spans="1:15" s="223" customFormat="1" ht="30">
      <c r="A2024" s="248">
        <v>803168</v>
      </c>
      <c r="B2024" s="248" t="s">
        <v>3869</v>
      </c>
      <c r="C2024" s="248" t="s">
        <v>685</v>
      </c>
      <c r="D2024" s="223" t="s">
        <v>1571</v>
      </c>
      <c r="F2024" s="224"/>
      <c r="I2024" s="223" t="s">
        <v>96</v>
      </c>
      <c r="O2024" s="227"/>
    </row>
    <row r="2025" spans="1:15" s="223" customFormat="1" ht="30">
      <c r="A2025" s="248">
        <v>803169</v>
      </c>
      <c r="B2025" s="248" t="s">
        <v>3870</v>
      </c>
      <c r="C2025" s="248" t="s">
        <v>553</v>
      </c>
      <c r="D2025" s="223" t="s">
        <v>787</v>
      </c>
      <c r="F2025" s="224"/>
      <c r="I2025" s="223" t="s">
        <v>96</v>
      </c>
      <c r="O2025" s="233"/>
    </row>
    <row r="2026" spans="1:15" s="223" customFormat="1" ht="30">
      <c r="A2026" s="248">
        <v>803170</v>
      </c>
      <c r="B2026" s="248" t="s">
        <v>3871</v>
      </c>
      <c r="C2026" s="248" t="s">
        <v>3872</v>
      </c>
      <c r="D2026" s="223" t="s">
        <v>1026</v>
      </c>
      <c r="F2026" s="224"/>
      <c r="I2026" s="223" t="s">
        <v>96</v>
      </c>
      <c r="O2026" s="227"/>
    </row>
    <row r="2027" spans="1:15" s="223" customFormat="1" ht="30">
      <c r="A2027" s="248">
        <v>803172</v>
      </c>
      <c r="B2027" s="248" t="s">
        <v>3873</v>
      </c>
      <c r="C2027" s="248" t="s">
        <v>106</v>
      </c>
      <c r="D2027" s="223" t="s">
        <v>2399</v>
      </c>
      <c r="F2027" s="224"/>
      <c r="I2027" s="223" t="s">
        <v>96</v>
      </c>
      <c r="O2027" s="227"/>
    </row>
    <row r="2028" spans="1:15" s="223" customFormat="1" ht="30">
      <c r="A2028" s="248">
        <v>803173</v>
      </c>
      <c r="B2028" s="248" t="s">
        <v>3874</v>
      </c>
      <c r="C2028" s="248" t="s">
        <v>103</v>
      </c>
      <c r="D2028" s="223" t="s">
        <v>1220</v>
      </c>
      <c r="F2028" s="224"/>
      <c r="I2028" s="223" t="s">
        <v>96</v>
      </c>
      <c r="O2028" s="233"/>
    </row>
    <row r="2029" spans="1:15" s="223" customFormat="1" ht="30">
      <c r="A2029" s="248">
        <v>803174</v>
      </c>
      <c r="B2029" s="248" t="s">
        <v>3875</v>
      </c>
      <c r="C2029" s="248" t="s">
        <v>183</v>
      </c>
      <c r="D2029" s="223" t="s">
        <v>1815</v>
      </c>
      <c r="F2029" s="224"/>
      <c r="I2029" s="223" t="s">
        <v>96</v>
      </c>
      <c r="O2029" s="227"/>
    </row>
    <row r="2030" spans="1:15" s="223" customFormat="1" ht="30">
      <c r="A2030" s="248">
        <v>803175</v>
      </c>
      <c r="B2030" s="248" t="s">
        <v>3876</v>
      </c>
      <c r="C2030" s="248" t="s">
        <v>211</v>
      </c>
      <c r="D2030" s="223" t="s">
        <v>1422</v>
      </c>
      <c r="F2030" s="224"/>
      <c r="I2030" s="223" t="s">
        <v>96</v>
      </c>
      <c r="O2030" s="227"/>
    </row>
    <row r="2031" spans="1:15" s="223" customFormat="1" ht="30">
      <c r="A2031" s="248">
        <v>803176</v>
      </c>
      <c r="B2031" s="248" t="s">
        <v>3877</v>
      </c>
      <c r="C2031" s="248" t="s">
        <v>355</v>
      </c>
      <c r="D2031" s="223" t="s">
        <v>3359</v>
      </c>
      <c r="F2031" s="224"/>
      <c r="I2031" s="223" t="s">
        <v>96</v>
      </c>
      <c r="O2031" s="227"/>
    </row>
    <row r="2032" spans="1:15" s="223" customFormat="1" ht="30">
      <c r="A2032" s="248">
        <v>803177</v>
      </c>
      <c r="B2032" s="248" t="s">
        <v>3878</v>
      </c>
      <c r="C2032" s="248" t="s">
        <v>122</v>
      </c>
      <c r="D2032" s="223" t="s">
        <v>1012</v>
      </c>
      <c r="F2032" s="224"/>
      <c r="I2032" s="223" t="s">
        <v>96</v>
      </c>
      <c r="O2032" s="227"/>
    </row>
    <row r="2033" spans="1:15" s="223" customFormat="1" ht="30">
      <c r="A2033" s="248">
        <v>803178</v>
      </c>
      <c r="B2033" s="248" t="s">
        <v>3879</v>
      </c>
      <c r="C2033" s="248" t="s">
        <v>320</v>
      </c>
      <c r="D2033" s="223" t="s">
        <v>1077</v>
      </c>
      <c r="F2033" s="224"/>
      <c r="I2033" s="223" t="s">
        <v>96</v>
      </c>
      <c r="O2033" s="227"/>
    </row>
    <row r="2034" spans="1:15" s="223" customFormat="1" ht="30">
      <c r="A2034" s="248">
        <v>803180</v>
      </c>
      <c r="B2034" s="248" t="s">
        <v>3880</v>
      </c>
      <c r="C2034" s="248" t="s">
        <v>368</v>
      </c>
      <c r="D2034" s="223" t="s">
        <v>1200</v>
      </c>
      <c r="F2034" s="224"/>
      <c r="I2034" s="223" t="s">
        <v>96</v>
      </c>
      <c r="O2034" s="232"/>
    </row>
    <row r="2035" spans="1:15" s="223" customFormat="1" ht="30">
      <c r="A2035" s="248">
        <v>803181</v>
      </c>
      <c r="B2035" s="248" t="s">
        <v>3881</v>
      </c>
      <c r="C2035" s="248" t="s">
        <v>194</v>
      </c>
      <c r="D2035" s="223" t="s">
        <v>1615</v>
      </c>
      <c r="F2035" s="224"/>
      <c r="I2035" s="223" t="s">
        <v>96</v>
      </c>
      <c r="O2035" s="227"/>
    </row>
    <row r="2036" spans="1:15" s="223" customFormat="1" ht="30">
      <c r="A2036" s="248">
        <v>803182</v>
      </c>
      <c r="B2036" s="248" t="s">
        <v>3882</v>
      </c>
      <c r="C2036" s="248" t="s">
        <v>164</v>
      </c>
      <c r="D2036" s="223" t="s">
        <v>1018</v>
      </c>
      <c r="F2036" s="224"/>
      <c r="I2036" s="223" t="s">
        <v>96</v>
      </c>
      <c r="O2036" s="233"/>
    </row>
    <row r="2037" spans="1:15" s="223" customFormat="1" ht="30">
      <c r="A2037" s="248">
        <v>803184</v>
      </c>
      <c r="B2037" s="248" t="s">
        <v>3883</v>
      </c>
      <c r="C2037" s="248" t="s">
        <v>170</v>
      </c>
      <c r="D2037" s="223" t="s">
        <v>1087</v>
      </c>
      <c r="F2037" s="224"/>
      <c r="I2037" s="223" t="s">
        <v>96</v>
      </c>
      <c r="O2037" s="227"/>
    </row>
    <row r="2038" spans="1:15" s="223" customFormat="1" ht="30">
      <c r="A2038" s="248">
        <v>803185</v>
      </c>
      <c r="B2038" s="248" t="s">
        <v>767</v>
      </c>
      <c r="C2038" s="248" t="s">
        <v>103</v>
      </c>
      <c r="D2038" s="223" t="s">
        <v>3641</v>
      </c>
      <c r="F2038" s="224"/>
      <c r="I2038" s="223" t="s">
        <v>96</v>
      </c>
      <c r="O2038" s="227"/>
    </row>
    <row r="2039" spans="1:15" s="223" customFormat="1" ht="30">
      <c r="A2039" s="248">
        <v>803186</v>
      </c>
      <c r="B2039" s="248" t="s">
        <v>255</v>
      </c>
      <c r="C2039" s="248" t="s">
        <v>626</v>
      </c>
      <c r="D2039" s="223" t="s">
        <v>1120</v>
      </c>
      <c r="F2039" s="224"/>
      <c r="I2039" s="223" t="s">
        <v>96</v>
      </c>
      <c r="O2039" s="233"/>
    </row>
    <row r="2040" spans="1:15" s="223" customFormat="1" ht="30">
      <c r="A2040" s="248">
        <v>803187</v>
      </c>
      <c r="B2040" s="248" t="s">
        <v>255</v>
      </c>
      <c r="C2040" s="248" t="s">
        <v>713</v>
      </c>
      <c r="D2040" s="223" t="s">
        <v>1150</v>
      </c>
      <c r="F2040" s="224"/>
      <c r="I2040" s="223" t="s">
        <v>96</v>
      </c>
      <c r="O2040" s="227"/>
    </row>
    <row r="2041" spans="1:15" s="223" customFormat="1" ht="30">
      <c r="A2041" s="248">
        <v>803188</v>
      </c>
      <c r="B2041" s="248" t="s">
        <v>3884</v>
      </c>
      <c r="C2041" s="248" t="s">
        <v>453</v>
      </c>
      <c r="D2041" s="223" t="s">
        <v>1583</v>
      </c>
      <c r="F2041" s="224"/>
      <c r="I2041" s="223" t="s">
        <v>96</v>
      </c>
      <c r="O2041" s="227"/>
    </row>
    <row r="2042" spans="1:15" s="223" customFormat="1" ht="30">
      <c r="A2042" s="248">
        <v>803190</v>
      </c>
      <c r="B2042" s="248" t="s">
        <v>3885</v>
      </c>
      <c r="C2042" s="248" t="s">
        <v>3731</v>
      </c>
      <c r="D2042" s="223" t="s">
        <v>1039</v>
      </c>
      <c r="F2042" s="224"/>
      <c r="I2042" s="223" t="s">
        <v>96</v>
      </c>
      <c r="O2042" s="227"/>
    </row>
    <row r="2043" spans="1:15" s="223" customFormat="1" ht="30">
      <c r="A2043" s="248">
        <v>803191</v>
      </c>
      <c r="B2043" s="248" t="s">
        <v>1671</v>
      </c>
      <c r="C2043" s="248" t="s">
        <v>295</v>
      </c>
      <c r="D2043" s="223" t="s">
        <v>1012</v>
      </c>
      <c r="F2043" s="224"/>
      <c r="I2043" s="223" t="s">
        <v>96</v>
      </c>
      <c r="O2043" s="227"/>
    </row>
    <row r="2044" spans="1:15" s="223" customFormat="1" ht="30">
      <c r="A2044" s="248">
        <v>803192</v>
      </c>
      <c r="B2044" s="248" t="s">
        <v>3886</v>
      </c>
      <c r="C2044" s="248" t="s">
        <v>324</v>
      </c>
      <c r="D2044" s="223" t="s">
        <v>1047</v>
      </c>
      <c r="F2044" s="224"/>
      <c r="I2044" s="223" t="s">
        <v>96</v>
      </c>
      <c r="O2044" s="227"/>
    </row>
    <row r="2045" spans="1:15" s="223" customFormat="1" ht="33">
      <c r="A2045" s="248">
        <v>803193</v>
      </c>
      <c r="B2045" s="248" t="s">
        <v>3887</v>
      </c>
      <c r="C2045" s="248" t="s">
        <v>586</v>
      </c>
      <c r="D2045" s="223" t="s">
        <v>1018</v>
      </c>
      <c r="F2045" s="224"/>
      <c r="I2045" s="223" t="s">
        <v>96</v>
      </c>
      <c r="O2045" s="231"/>
    </row>
    <row r="2046" spans="1:15" s="223" customFormat="1" ht="30">
      <c r="A2046" s="248">
        <v>803194</v>
      </c>
      <c r="B2046" s="248" t="s">
        <v>3888</v>
      </c>
      <c r="C2046" s="248" t="s">
        <v>248</v>
      </c>
      <c r="D2046" s="223" t="s">
        <v>1521</v>
      </c>
      <c r="F2046" s="224"/>
      <c r="I2046" s="223" t="s">
        <v>96</v>
      </c>
      <c r="O2046" s="227"/>
    </row>
    <row r="2047" spans="1:15" s="223" customFormat="1" ht="30">
      <c r="A2047" s="248">
        <v>803195</v>
      </c>
      <c r="B2047" s="248" t="s">
        <v>3179</v>
      </c>
      <c r="C2047" s="248" t="s">
        <v>290</v>
      </c>
      <c r="D2047" s="223" t="s">
        <v>1059</v>
      </c>
      <c r="F2047" s="224"/>
      <c r="I2047" s="223" t="s">
        <v>96</v>
      </c>
      <c r="O2047" s="227"/>
    </row>
    <row r="2048" spans="1:15" s="223" customFormat="1" ht="30">
      <c r="A2048" s="248">
        <v>803196</v>
      </c>
      <c r="B2048" s="248" t="s">
        <v>3889</v>
      </c>
      <c r="C2048" s="248" t="s">
        <v>759</v>
      </c>
      <c r="D2048" s="223" t="s">
        <v>1295</v>
      </c>
      <c r="F2048" s="224"/>
      <c r="I2048" s="223" t="s">
        <v>96</v>
      </c>
      <c r="O2048" s="227"/>
    </row>
    <row r="2049" spans="1:15" s="223" customFormat="1" ht="30">
      <c r="A2049" s="248">
        <v>803197</v>
      </c>
      <c r="B2049" s="248" t="s">
        <v>3890</v>
      </c>
      <c r="C2049" s="248" t="s">
        <v>2141</v>
      </c>
      <c r="D2049" s="223" t="s">
        <v>1057</v>
      </c>
      <c r="F2049" s="224"/>
      <c r="I2049" s="223" t="s">
        <v>96</v>
      </c>
      <c r="O2049" s="227"/>
    </row>
    <row r="2050" spans="1:15" s="223" customFormat="1" ht="30">
      <c r="A2050" s="248">
        <v>803198</v>
      </c>
      <c r="B2050" s="248" t="s">
        <v>3891</v>
      </c>
      <c r="C2050" s="248" t="s">
        <v>101</v>
      </c>
      <c r="D2050" s="223" t="s">
        <v>2278</v>
      </c>
      <c r="F2050" s="224"/>
      <c r="I2050" s="223" t="s">
        <v>96</v>
      </c>
      <c r="O2050" s="227"/>
    </row>
    <row r="2051" spans="1:15" s="223" customFormat="1" ht="30">
      <c r="A2051" s="248">
        <v>803199</v>
      </c>
      <c r="B2051" s="248" t="s">
        <v>862</v>
      </c>
      <c r="C2051" s="248" t="s">
        <v>90</v>
      </c>
      <c r="D2051" s="223" t="s">
        <v>2888</v>
      </c>
      <c r="F2051" s="224"/>
      <c r="I2051" s="223" t="s">
        <v>96</v>
      </c>
      <c r="O2051" s="227"/>
    </row>
    <row r="2052" spans="1:15" s="223" customFormat="1" ht="30">
      <c r="A2052" s="248">
        <v>803200</v>
      </c>
      <c r="B2052" s="248" t="s">
        <v>3892</v>
      </c>
      <c r="C2052" s="248" t="s">
        <v>149</v>
      </c>
      <c r="D2052" s="223" t="s">
        <v>1012</v>
      </c>
      <c r="F2052" s="224"/>
      <c r="I2052" s="223" t="s">
        <v>96</v>
      </c>
      <c r="O2052" s="227"/>
    </row>
    <row r="2053" spans="1:15" s="223" customFormat="1" ht="30">
      <c r="A2053" s="248">
        <v>803201</v>
      </c>
      <c r="B2053" s="248" t="s">
        <v>3893</v>
      </c>
      <c r="C2053" s="248" t="s">
        <v>196</v>
      </c>
      <c r="D2053" s="223" t="s">
        <v>1187</v>
      </c>
      <c r="F2053" s="224"/>
      <c r="I2053" s="223" t="s">
        <v>96</v>
      </c>
      <c r="K2053" s="235"/>
      <c r="L2053" s="235"/>
      <c r="O2053" s="227"/>
    </row>
    <row r="2054" spans="1:15" s="223" customFormat="1" ht="30">
      <c r="A2054" s="248">
        <v>803203</v>
      </c>
      <c r="B2054" s="248" t="s">
        <v>3894</v>
      </c>
      <c r="C2054" s="248" t="s">
        <v>189</v>
      </c>
      <c r="D2054" s="223" t="s">
        <v>1977</v>
      </c>
      <c r="F2054" s="224"/>
      <c r="I2054" s="223" t="s">
        <v>96</v>
      </c>
      <c r="O2054" s="227"/>
    </row>
    <row r="2055" spans="1:15" s="223" customFormat="1" ht="30">
      <c r="A2055" s="248">
        <v>803204</v>
      </c>
      <c r="B2055" s="248" t="s">
        <v>3895</v>
      </c>
      <c r="C2055" s="248" t="s">
        <v>156</v>
      </c>
      <c r="D2055" s="223" t="s">
        <v>1615</v>
      </c>
      <c r="F2055" s="224"/>
      <c r="I2055" s="223" t="s">
        <v>96</v>
      </c>
      <c r="O2055" s="227"/>
    </row>
    <row r="2056" spans="1:15" s="223" customFormat="1" ht="33">
      <c r="A2056" s="248">
        <v>803205</v>
      </c>
      <c r="B2056" s="248" t="s">
        <v>3896</v>
      </c>
      <c r="C2056" s="248" t="s">
        <v>165</v>
      </c>
      <c r="D2056" s="223" t="s">
        <v>1371</v>
      </c>
      <c r="F2056" s="224"/>
      <c r="I2056" s="223" t="s">
        <v>96</v>
      </c>
      <c r="O2056" s="231"/>
    </row>
    <row r="2057" spans="1:15" s="223" customFormat="1" ht="30">
      <c r="A2057" s="248">
        <v>803206</v>
      </c>
      <c r="B2057" s="248" t="s">
        <v>3897</v>
      </c>
      <c r="C2057" s="248" t="s">
        <v>531</v>
      </c>
      <c r="D2057" s="223" t="s">
        <v>1073</v>
      </c>
      <c r="F2057" s="224"/>
      <c r="I2057" s="223" t="s">
        <v>96</v>
      </c>
      <c r="O2057" s="227"/>
    </row>
    <row r="2058" spans="1:15" s="223" customFormat="1" ht="30">
      <c r="A2058" s="248">
        <v>803207</v>
      </c>
      <c r="B2058" s="248" t="s">
        <v>3898</v>
      </c>
      <c r="C2058" s="248" t="s">
        <v>638</v>
      </c>
      <c r="D2058" s="223" t="s">
        <v>1030</v>
      </c>
      <c r="F2058" s="224"/>
      <c r="I2058" s="223" t="s">
        <v>96</v>
      </c>
      <c r="O2058" s="227"/>
    </row>
    <row r="2059" spans="1:15" s="223" customFormat="1" ht="30">
      <c r="A2059" s="248">
        <v>803208</v>
      </c>
      <c r="B2059" s="248" t="s">
        <v>3899</v>
      </c>
      <c r="C2059" s="248" t="s">
        <v>362</v>
      </c>
      <c r="D2059" s="223" t="s">
        <v>3574</v>
      </c>
      <c r="F2059" s="224"/>
      <c r="I2059" s="223" t="s">
        <v>96</v>
      </c>
      <c r="O2059" s="227"/>
    </row>
    <row r="2060" spans="1:15" s="223" customFormat="1" ht="30">
      <c r="A2060" s="248">
        <v>803209</v>
      </c>
      <c r="B2060" s="248" t="s">
        <v>3900</v>
      </c>
      <c r="C2060" s="248" t="s">
        <v>413</v>
      </c>
      <c r="D2060" s="223" t="s">
        <v>3901</v>
      </c>
      <c r="F2060" s="224"/>
      <c r="I2060" s="223" t="s">
        <v>96</v>
      </c>
      <c r="O2060" s="227"/>
    </row>
    <row r="2061" spans="1:15" s="223" customFormat="1" ht="30">
      <c r="A2061" s="248">
        <v>803210</v>
      </c>
      <c r="B2061" s="248" t="s">
        <v>3902</v>
      </c>
      <c r="C2061" s="248" t="s">
        <v>3903</v>
      </c>
      <c r="D2061" s="223" t="s">
        <v>1939</v>
      </c>
      <c r="F2061" s="224"/>
      <c r="I2061" s="223" t="s">
        <v>96</v>
      </c>
      <c r="O2061" s="227"/>
    </row>
    <row r="2062" spans="1:15" s="223" customFormat="1" ht="30">
      <c r="A2062" s="248">
        <v>803211</v>
      </c>
      <c r="B2062" s="248" t="s">
        <v>3904</v>
      </c>
      <c r="C2062" s="248" t="s">
        <v>3112</v>
      </c>
      <c r="D2062" s="223" t="s">
        <v>2888</v>
      </c>
      <c r="F2062" s="224"/>
      <c r="I2062" s="223" t="s">
        <v>96</v>
      </c>
      <c r="O2062" s="227"/>
    </row>
    <row r="2063" spans="1:15" s="223" customFormat="1" ht="30">
      <c r="A2063" s="248">
        <v>803213</v>
      </c>
      <c r="B2063" s="248" t="s">
        <v>3905</v>
      </c>
      <c r="C2063" s="248" t="s">
        <v>542</v>
      </c>
      <c r="D2063" s="223" t="s">
        <v>1560</v>
      </c>
      <c r="F2063" s="224"/>
      <c r="I2063" s="223" t="s">
        <v>96</v>
      </c>
      <c r="O2063" s="237"/>
    </row>
    <row r="2064" spans="1:15" s="223" customFormat="1" ht="30">
      <c r="A2064" s="248">
        <v>803214</v>
      </c>
      <c r="B2064" s="248" t="s">
        <v>3906</v>
      </c>
      <c r="C2064" s="248" t="s">
        <v>177</v>
      </c>
      <c r="D2064" s="223" t="s">
        <v>1077</v>
      </c>
      <c r="F2064" s="224"/>
      <c r="I2064" s="223" t="s">
        <v>96</v>
      </c>
      <c r="O2064" s="237"/>
    </row>
    <row r="2065" spans="1:15" s="223" customFormat="1" ht="30">
      <c r="A2065" s="248">
        <v>803216</v>
      </c>
      <c r="B2065" s="248" t="s">
        <v>3907</v>
      </c>
      <c r="C2065" s="248" t="s">
        <v>244</v>
      </c>
      <c r="D2065" s="223" t="s">
        <v>1066</v>
      </c>
      <c r="F2065" s="224"/>
      <c r="I2065" s="223" t="s">
        <v>96</v>
      </c>
      <c r="O2065" s="227"/>
    </row>
    <row r="2066" spans="1:15" s="223" customFormat="1" ht="30">
      <c r="A2066" s="248">
        <v>803217</v>
      </c>
      <c r="B2066" s="248" t="s">
        <v>3908</v>
      </c>
      <c r="C2066" s="248" t="s">
        <v>3356</v>
      </c>
      <c r="D2066" s="223" t="s">
        <v>1200</v>
      </c>
      <c r="F2066" s="224"/>
      <c r="I2066" s="223" t="s">
        <v>96</v>
      </c>
      <c r="O2066" s="227"/>
    </row>
    <row r="2067" spans="1:15" s="223" customFormat="1" ht="30">
      <c r="A2067" s="248">
        <v>803218</v>
      </c>
      <c r="B2067" s="248" t="s">
        <v>3909</v>
      </c>
      <c r="C2067" s="248" t="s">
        <v>694</v>
      </c>
      <c r="D2067" s="223" t="s">
        <v>2559</v>
      </c>
      <c r="F2067" s="224"/>
      <c r="I2067" s="223" t="s">
        <v>96</v>
      </c>
      <c r="O2067" s="227"/>
    </row>
    <row r="2068" spans="1:15" s="223" customFormat="1" ht="30">
      <c r="A2068" s="248">
        <v>803222</v>
      </c>
      <c r="B2068" s="248" t="s">
        <v>3910</v>
      </c>
      <c r="C2068" s="248" t="s">
        <v>106</v>
      </c>
      <c r="D2068" s="223" t="s">
        <v>1089</v>
      </c>
      <c r="F2068" s="224"/>
      <c r="I2068" s="223" t="s">
        <v>96</v>
      </c>
      <c r="O2068" s="227"/>
    </row>
    <row r="2069" spans="1:15" s="223" customFormat="1" ht="30">
      <c r="A2069" s="248">
        <v>803223</v>
      </c>
      <c r="B2069" s="248" t="s">
        <v>3911</v>
      </c>
      <c r="C2069" s="248" t="s">
        <v>293</v>
      </c>
      <c r="D2069" s="223" t="s">
        <v>3912</v>
      </c>
      <c r="F2069" s="224"/>
      <c r="I2069" s="223" t="s">
        <v>96</v>
      </c>
      <c r="O2069" s="227"/>
    </row>
    <row r="2070" spans="1:15" s="223" customFormat="1" ht="30">
      <c r="A2070" s="248">
        <v>803224</v>
      </c>
      <c r="B2070" s="248" t="s">
        <v>3913</v>
      </c>
      <c r="C2070" s="248" t="s">
        <v>263</v>
      </c>
      <c r="D2070" s="223" t="s">
        <v>1087</v>
      </c>
      <c r="F2070" s="224"/>
      <c r="I2070" s="223" t="s">
        <v>96</v>
      </c>
      <c r="O2070" s="227"/>
    </row>
    <row r="2071" spans="1:15" s="223" customFormat="1" ht="30">
      <c r="A2071" s="248">
        <v>803226</v>
      </c>
      <c r="B2071" s="248" t="s">
        <v>3914</v>
      </c>
      <c r="C2071" s="248" t="s">
        <v>879</v>
      </c>
      <c r="D2071" s="223" t="s">
        <v>3915</v>
      </c>
      <c r="F2071" s="224"/>
      <c r="I2071" s="223" t="s">
        <v>96</v>
      </c>
      <c r="O2071" s="233"/>
    </row>
    <row r="2072" spans="1:15" s="223" customFormat="1" ht="30">
      <c r="A2072" s="248">
        <v>803227</v>
      </c>
      <c r="B2072" s="248" t="s">
        <v>3916</v>
      </c>
      <c r="C2072" s="248" t="s">
        <v>129</v>
      </c>
      <c r="D2072" s="223" t="s">
        <v>3917</v>
      </c>
      <c r="F2072" s="224"/>
      <c r="I2072" s="223" t="s">
        <v>96</v>
      </c>
      <c r="O2072" s="232"/>
    </row>
    <row r="2073" spans="1:15" s="223" customFormat="1" ht="30">
      <c r="A2073" s="248">
        <v>803230</v>
      </c>
      <c r="B2073" s="248" t="s">
        <v>866</v>
      </c>
      <c r="C2073" s="248" t="s">
        <v>3918</v>
      </c>
      <c r="D2073" s="223" t="s">
        <v>1187</v>
      </c>
      <c r="F2073" s="224"/>
      <c r="I2073" s="223" t="s">
        <v>96</v>
      </c>
      <c r="O2073" s="237"/>
    </row>
    <row r="2074" spans="1:15" s="223" customFormat="1" ht="33">
      <c r="A2074" s="248">
        <v>803232</v>
      </c>
      <c r="B2074" s="248" t="s">
        <v>3919</v>
      </c>
      <c r="C2074" s="248" t="s">
        <v>183</v>
      </c>
      <c r="D2074" s="223" t="s">
        <v>757</v>
      </c>
      <c r="F2074" s="224"/>
      <c r="I2074" s="223" t="s">
        <v>96</v>
      </c>
      <c r="O2074" s="231"/>
    </row>
    <row r="2075" spans="1:15" s="223" customFormat="1" ht="30">
      <c r="A2075" s="248">
        <v>803233</v>
      </c>
      <c r="B2075" s="248" t="s">
        <v>3920</v>
      </c>
      <c r="C2075" s="248" t="s">
        <v>170</v>
      </c>
      <c r="D2075" s="223" t="s">
        <v>1073</v>
      </c>
      <c r="F2075" s="224"/>
      <c r="I2075" s="223" t="s">
        <v>96</v>
      </c>
      <c r="O2075" s="227"/>
    </row>
    <row r="2076" spans="1:15" s="223" customFormat="1" ht="30">
      <c r="A2076" s="248">
        <v>803234</v>
      </c>
      <c r="B2076" s="248" t="s">
        <v>3921</v>
      </c>
      <c r="C2076" s="248" t="s">
        <v>3922</v>
      </c>
      <c r="D2076" s="223" t="s">
        <v>1018</v>
      </c>
      <c r="F2076" s="224"/>
      <c r="I2076" s="223" t="s">
        <v>96</v>
      </c>
      <c r="O2076" s="227"/>
    </row>
    <row r="2077" spans="1:15" s="223" customFormat="1" ht="30">
      <c r="A2077" s="248">
        <v>803235</v>
      </c>
      <c r="B2077" s="248" t="s">
        <v>3923</v>
      </c>
      <c r="C2077" s="248" t="s">
        <v>256</v>
      </c>
      <c r="D2077" s="223" t="s">
        <v>1206</v>
      </c>
      <c r="F2077" s="224"/>
      <c r="I2077" s="223" t="s">
        <v>96</v>
      </c>
      <c r="O2077" s="227"/>
    </row>
    <row r="2078" spans="1:15" s="223" customFormat="1" ht="30">
      <c r="A2078" s="248">
        <v>803236</v>
      </c>
      <c r="B2078" s="248" t="s">
        <v>3924</v>
      </c>
      <c r="C2078" s="248" t="s">
        <v>234</v>
      </c>
      <c r="D2078" s="223" t="s">
        <v>1838</v>
      </c>
      <c r="F2078" s="224"/>
      <c r="I2078" s="223" t="s">
        <v>96</v>
      </c>
      <c r="O2078" s="227"/>
    </row>
    <row r="2079" spans="1:15" s="223" customFormat="1" ht="30">
      <c r="A2079" s="248">
        <v>803237</v>
      </c>
      <c r="B2079" s="248" t="s">
        <v>3925</v>
      </c>
      <c r="C2079" s="248" t="s">
        <v>174</v>
      </c>
      <c r="D2079" s="223" t="s">
        <v>1534</v>
      </c>
      <c r="F2079" s="224"/>
      <c r="I2079" s="223" t="s">
        <v>96</v>
      </c>
      <c r="O2079" s="227"/>
    </row>
    <row r="2080" spans="1:15" s="223" customFormat="1" ht="30">
      <c r="A2080" s="248">
        <v>803240</v>
      </c>
      <c r="B2080" s="248" t="s">
        <v>3926</v>
      </c>
      <c r="C2080" s="248" t="s">
        <v>508</v>
      </c>
      <c r="D2080" s="223" t="s">
        <v>2138</v>
      </c>
      <c r="F2080" s="224"/>
      <c r="I2080" s="223" t="s">
        <v>96</v>
      </c>
      <c r="O2080" s="233"/>
    </row>
    <row r="2081" spans="1:15" s="223" customFormat="1" ht="30">
      <c r="A2081" s="248">
        <v>803241</v>
      </c>
      <c r="B2081" s="248" t="s">
        <v>3927</v>
      </c>
      <c r="C2081" s="248" t="s">
        <v>551</v>
      </c>
      <c r="D2081" s="223" t="s">
        <v>1099</v>
      </c>
      <c r="F2081" s="224"/>
      <c r="I2081" s="223" t="s">
        <v>96</v>
      </c>
      <c r="O2081" s="233"/>
    </row>
    <row r="2082" spans="1:15" s="223" customFormat="1" ht="30">
      <c r="A2082" s="248">
        <v>803242</v>
      </c>
      <c r="B2082" s="248" t="s">
        <v>3928</v>
      </c>
      <c r="C2082" s="248" t="s">
        <v>3929</v>
      </c>
      <c r="D2082" s="223" t="s">
        <v>2399</v>
      </c>
      <c r="F2082" s="224"/>
      <c r="I2082" s="223" t="s">
        <v>96</v>
      </c>
      <c r="O2082" s="227"/>
    </row>
    <row r="2083" spans="1:15" s="223" customFormat="1" ht="30">
      <c r="A2083" s="248">
        <v>803243</v>
      </c>
      <c r="B2083" s="248" t="s">
        <v>3930</v>
      </c>
      <c r="C2083" s="248" t="s">
        <v>101</v>
      </c>
      <c r="D2083" s="223" t="s">
        <v>1470</v>
      </c>
      <c r="F2083" s="224"/>
      <c r="I2083" s="223" t="s">
        <v>96</v>
      </c>
      <c r="O2083" s="227"/>
    </row>
    <row r="2084" spans="1:15" s="223" customFormat="1" ht="30">
      <c r="A2084" s="248">
        <v>803244</v>
      </c>
      <c r="B2084" s="248" t="s">
        <v>3931</v>
      </c>
      <c r="C2084" s="248" t="s">
        <v>183</v>
      </c>
      <c r="D2084" s="223" t="s">
        <v>1721</v>
      </c>
      <c r="F2084" s="224"/>
      <c r="I2084" s="223" t="s">
        <v>96</v>
      </c>
      <c r="O2084" s="227"/>
    </row>
    <row r="2085" spans="1:15" s="223" customFormat="1" ht="30">
      <c r="A2085" s="248">
        <v>803245</v>
      </c>
      <c r="B2085" s="248" t="s">
        <v>3932</v>
      </c>
      <c r="C2085" s="248" t="s">
        <v>229</v>
      </c>
      <c r="D2085" s="223" t="s">
        <v>1687</v>
      </c>
      <c r="F2085" s="224"/>
      <c r="I2085" s="223" t="s">
        <v>96</v>
      </c>
      <c r="O2085" s="227"/>
    </row>
    <row r="2086" spans="1:15" s="223" customFormat="1" ht="30">
      <c r="A2086" s="248">
        <v>803246</v>
      </c>
      <c r="B2086" s="248" t="s">
        <v>3933</v>
      </c>
      <c r="C2086" s="248" t="s">
        <v>307</v>
      </c>
      <c r="D2086" s="223" t="s">
        <v>3574</v>
      </c>
      <c r="F2086" s="224"/>
      <c r="I2086" s="223" t="s">
        <v>96</v>
      </c>
      <c r="O2086" s="227"/>
    </row>
    <row r="2087" spans="1:15" s="223" customFormat="1" ht="30">
      <c r="A2087" s="248">
        <v>803247</v>
      </c>
      <c r="B2087" s="248" t="s">
        <v>3934</v>
      </c>
      <c r="C2087" s="248" t="s">
        <v>282</v>
      </c>
      <c r="D2087" s="223" t="s">
        <v>1368</v>
      </c>
      <c r="F2087" s="224"/>
      <c r="I2087" s="223" t="s">
        <v>96</v>
      </c>
      <c r="O2087" s="227"/>
    </row>
    <row r="2088" spans="1:15" s="223" customFormat="1" ht="30">
      <c r="A2088" s="248">
        <v>803249</v>
      </c>
      <c r="B2088" s="248" t="s">
        <v>3935</v>
      </c>
      <c r="C2088" s="248" t="s">
        <v>475</v>
      </c>
      <c r="D2088" s="223" t="s">
        <v>204</v>
      </c>
      <c r="F2088" s="224"/>
      <c r="I2088" s="223" t="s">
        <v>96</v>
      </c>
      <c r="O2088" s="227"/>
    </row>
    <row r="2089" spans="1:15" s="223" customFormat="1" ht="30">
      <c r="A2089" s="248">
        <v>803250</v>
      </c>
      <c r="B2089" s="248" t="s">
        <v>3936</v>
      </c>
      <c r="C2089" s="248" t="s">
        <v>123</v>
      </c>
      <c r="D2089" s="223" t="s">
        <v>1018</v>
      </c>
      <c r="F2089" s="224"/>
      <c r="I2089" s="223" t="s">
        <v>96</v>
      </c>
      <c r="O2089" s="227"/>
    </row>
    <row r="2090" spans="1:15" s="223" customFormat="1" ht="30">
      <c r="A2090" s="248">
        <v>803251</v>
      </c>
      <c r="B2090" s="248" t="s">
        <v>3937</v>
      </c>
      <c r="C2090" s="248" t="s">
        <v>3707</v>
      </c>
      <c r="D2090" s="223" t="s">
        <v>1645</v>
      </c>
      <c r="F2090" s="224"/>
      <c r="I2090" s="223" t="s">
        <v>96</v>
      </c>
      <c r="O2090" s="227"/>
    </row>
    <row r="2091" spans="1:15" s="223" customFormat="1" ht="30">
      <c r="A2091" s="248">
        <v>803252</v>
      </c>
      <c r="B2091" s="248" t="s">
        <v>3938</v>
      </c>
      <c r="C2091" s="248" t="s">
        <v>190</v>
      </c>
      <c r="D2091" s="223" t="s">
        <v>1187</v>
      </c>
      <c r="F2091" s="224"/>
      <c r="I2091" s="223" t="s">
        <v>96</v>
      </c>
      <c r="O2091" s="227"/>
    </row>
    <row r="2092" spans="1:15" s="223" customFormat="1" ht="30">
      <c r="A2092" s="248">
        <v>803253</v>
      </c>
      <c r="B2092" s="248" t="s">
        <v>3939</v>
      </c>
      <c r="C2092" s="248" t="s">
        <v>692</v>
      </c>
      <c r="D2092" s="223" t="s">
        <v>1047</v>
      </c>
      <c r="F2092" s="224"/>
      <c r="I2092" s="223" t="s">
        <v>96</v>
      </c>
      <c r="O2092" s="227"/>
    </row>
    <row r="2093" spans="1:15" s="223" customFormat="1" ht="30">
      <c r="A2093" s="248">
        <v>803254</v>
      </c>
      <c r="B2093" s="248" t="s">
        <v>3940</v>
      </c>
      <c r="C2093" s="248" t="s">
        <v>229</v>
      </c>
      <c r="D2093" s="223" t="s">
        <v>1424</v>
      </c>
      <c r="F2093" s="224"/>
      <c r="I2093" s="223" t="s">
        <v>96</v>
      </c>
      <c r="O2093" s="232"/>
    </row>
    <row r="2094" spans="1:15" s="223" customFormat="1" ht="30">
      <c r="A2094" s="248">
        <v>803255</v>
      </c>
      <c r="B2094" s="248" t="s">
        <v>3941</v>
      </c>
      <c r="C2094" s="248" t="s">
        <v>3942</v>
      </c>
      <c r="D2094" s="223" t="s">
        <v>1615</v>
      </c>
      <c r="F2094" s="224"/>
      <c r="I2094" s="223" t="s">
        <v>96</v>
      </c>
      <c r="O2094" s="227"/>
    </row>
    <row r="2095" spans="1:15" s="223" customFormat="1" ht="30">
      <c r="A2095" s="248">
        <v>803256</v>
      </c>
      <c r="B2095" s="248" t="s">
        <v>3943</v>
      </c>
      <c r="C2095" s="248" t="s">
        <v>822</v>
      </c>
      <c r="D2095" s="223" t="s">
        <v>1032</v>
      </c>
      <c r="F2095" s="224"/>
      <c r="I2095" s="223" t="s">
        <v>96</v>
      </c>
      <c r="O2095" s="233"/>
    </row>
    <row r="2096" spans="1:15" s="223" customFormat="1" ht="30">
      <c r="A2096" s="248">
        <v>803257</v>
      </c>
      <c r="B2096" s="248" t="s">
        <v>3944</v>
      </c>
      <c r="C2096" s="248" t="s">
        <v>101</v>
      </c>
      <c r="D2096" s="223" t="s">
        <v>1424</v>
      </c>
      <c r="F2096" s="224"/>
      <c r="I2096" s="223" t="s">
        <v>96</v>
      </c>
      <c r="O2096" s="227"/>
    </row>
    <row r="2097" spans="1:15" s="223" customFormat="1" ht="30">
      <c r="A2097" s="248">
        <v>803258</v>
      </c>
      <c r="B2097" s="248" t="s">
        <v>3945</v>
      </c>
      <c r="C2097" s="248" t="s">
        <v>378</v>
      </c>
      <c r="D2097" s="223" t="s">
        <v>1314</v>
      </c>
      <c r="F2097" s="224"/>
      <c r="I2097" s="223" t="s">
        <v>96</v>
      </c>
      <c r="O2097" s="227"/>
    </row>
    <row r="2098" spans="1:15" s="223" customFormat="1" ht="30">
      <c r="A2098" s="248">
        <v>803260</v>
      </c>
      <c r="B2098" s="248" t="s">
        <v>3946</v>
      </c>
      <c r="C2098" s="248" t="s">
        <v>140</v>
      </c>
      <c r="D2098" s="223" t="s">
        <v>1018</v>
      </c>
      <c r="F2098" s="224"/>
      <c r="I2098" s="223" t="s">
        <v>96</v>
      </c>
      <c r="O2098" s="227"/>
    </row>
    <row r="2099" spans="1:15" s="223" customFormat="1" ht="30">
      <c r="A2099" s="248">
        <v>803261</v>
      </c>
      <c r="B2099" s="248" t="s">
        <v>3947</v>
      </c>
      <c r="C2099" s="248" t="s">
        <v>206</v>
      </c>
      <c r="D2099" s="223" t="s">
        <v>1655</v>
      </c>
      <c r="F2099" s="224"/>
      <c r="I2099" s="223" t="s">
        <v>96</v>
      </c>
      <c r="O2099" s="227"/>
    </row>
    <row r="2100" spans="1:15" s="223" customFormat="1" ht="30">
      <c r="A2100" s="248">
        <v>803262</v>
      </c>
      <c r="B2100" s="248" t="s">
        <v>3948</v>
      </c>
      <c r="C2100" s="248" t="s">
        <v>164</v>
      </c>
      <c r="D2100" s="223" t="s">
        <v>580</v>
      </c>
      <c r="F2100" s="224"/>
      <c r="I2100" s="223" t="s">
        <v>96</v>
      </c>
      <c r="K2100" s="235"/>
      <c r="L2100" s="235"/>
      <c r="O2100" s="227"/>
    </row>
    <row r="2101" spans="1:15" s="223" customFormat="1" ht="30">
      <c r="A2101" s="248">
        <v>803263</v>
      </c>
      <c r="B2101" s="248" t="s">
        <v>3949</v>
      </c>
      <c r="C2101" s="248" t="s">
        <v>368</v>
      </c>
      <c r="D2101" s="223" t="s">
        <v>3950</v>
      </c>
      <c r="F2101" s="224"/>
      <c r="I2101" s="223" t="s">
        <v>96</v>
      </c>
      <c r="O2101" s="227"/>
    </row>
    <row r="2102" spans="1:15" s="223" customFormat="1" ht="30">
      <c r="A2102" s="248">
        <v>803264</v>
      </c>
      <c r="B2102" s="248" t="s">
        <v>3951</v>
      </c>
      <c r="C2102" s="248" t="s">
        <v>290</v>
      </c>
      <c r="D2102" s="223" t="s">
        <v>1330</v>
      </c>
      <c r="F2102" s="224"/>
      <c r="I2102" s="223" t="s">
        <v>96</v>
      </c>
      <c r="O2102" s="233"/>
    </row>
    <row r="2103" spans="1:15" s="223" customFormat="1" ht="30">
      <c r="A2103" s="248">
        <v>803265</v>
      </c>
      <c r="B2103" s="248" t="s">
        <v>3952</v>
      </c>
      <c r="C2103" s="248" t="s">
        <v>3356</v>
      </c>
      <c r="D2103" s="223" t="s">
        <v>1393</v>
      </c>
      <c r="F2103" s="224"/>
      <c r="I2103" s="223" t="s">
        <v>96</v>
      </c>
      <c r="O2103" s="227"/>
    </row>
    <row r="2104" spans="1:15" s="223" customFormat="1" ht="30">
      <c r="A2104" s="248">
        <v>803266</v>
      </c>
      <c r="B2104" s="248" t="s">
        <v>3953</v>
      </c>
      <c r="C2104" s="248" t="s">
        <v>170</v>
      </c>
      <c r="D2104" s="223" t="s">
        <v>1187</v>
      </c>
      <c r="F2104" s="224"/>
      <c r="I2104" s="223" t="s">
        <v>96</v>
      </c>
      <c r="O2104" s="227"/>
    </row>
    <row r="2105" spans="1:15" s="223" customFormat="1" ht="30">
      <c r="A2105" s="248">
        <v>803268</v>
      </c>
      <c r="B2105" s="248" t="s">
        <v>3954</v>
      </c>
      <c r="C2105" s="248" t="s">
        <v>3955</v>
      </c>
      <c r="D2105" s="223" t="s">
        <v>1237</v>
      </c>
      <c r="F2105" s="224"/>
      <c r="I2105" s="223" t="s">
        <v>96</v>
      </c>
      <c r="O2105" s="227"/>
    </row>
    <row r="2106" spans="1:15" s="223" customFormat="1" ht="30">
      <c r="A2106" s="248">
        <v>803269</v>
      </c>
      <c r="B2106" s="248" t="s">
        <v>3956</v>
      </c>
      <c r="C2106" s="248" t="s">
        <v>113</v>
      </c>
      <c r="D2106" s="223" t="s">
        <v>3130</v>
      </c>
      <c r="F2106" s="224"/>
      <c r="I2106" s="223" t="s">
        <v>96</v>
      </c>
      <c r="O2106" s="227"/>
    </row>
    <row r="2107" spans="1:15" s="223" customFormat="1" ht="30">
      <c r="A2107" s="248">
        <v>803270</v>
      </c>
      <c r="B2107" s="248" t="s">
        <v>3957</v>
      </c>
      <c r="C2107" s="248" t="s">
        <v>567</v>
      </c>
      <c r="D2107" s="223" t="s">
        <v>610</v>
      </c>
      <c r="F2107" s="224"/>
      <c r="I2107" s="223" t="s">
        <v>96</v>
      </c>
      <c r="O2107" s="227"/>
    </row>
    <row r="2108" spans="1:15" s="223" customFormat="1" ht="30">
      <c r="A2108" s="248">
        <v>803271</v>
      </c>
      <c r="B2108" s="248" t="s">
        <v>3958</v>
      </c>
      <c r="C2108" s="248" t="s">
        <v>194</v>
      </c>
      <c r="D2108" s="223" t="s">
        <v>3959</v>
      </c>
      <c r="F2108" s="224"/>
      <c r="I2108" s="223" t="s">
        <v>96</v>
      </c>
      <c r="O2108" s="227"/>
    </row>
    <row r="2109" spans="1:15" s="223" customFormat="1" ht="30">
      <c r="A2109" s="248">
        <v>803272</v>
      </c>
      <c r="B2109" s="248" t="s">
        <v>3960</v>
      </c>
      <c r="C2109" s="248" t="s">
        <v>191</v>
      </c>
      <c r="D2109" s="223" t="s">
        <v>1026</v>
      </c>
      <c r="F2109" s="224"/>
      <c r="I2109" s="223" t="s">
        <v>96</v>
      </c>
      <c r="K2109" s="235"/>
      <c r="L2109" s="235"/>
      <c r="O2109" s="227"/>
    </row>
    <row r="2110" spans="1:15" s="223" customFormat="1" ht="30">
      <c r="A2110" s="248">
        <v>803274</v>
      </c>
      <c r="B2110" s="248" t="s">
        <v>689</v>
      </c>
      <c r="C2110" s="248" t="s">
        <v>106</v>
      </c>
      <c r="D2110" s="223" t="s">
        <v>1047</v>
      </c>
      <c r="F2110" s="224"/>
      <c r="I2110" s="223" t="s">
        <v>96</v>
      </c>
      <c r="O2110" s="233"/>
    </row>
    <row r="2111" spans="1:15" s="223" customFormat="1" ht="30">
      <c r="A2111" s="248">
        <v>803275</v>
      </c>
      <c r="B2111" s="248" t="s">
        <v>3961</v>
      </c>
      <c r="C2111" s="248" t="s">
        <v>2970</v>
      </c>
      <c r="D2111" s="223" t="s">
        <v>1165</v>
      </c>
      <c r="F2111" s="224"/>
      <c r="I2111" s="223" t="s">
        <v>96</v>
      </c>
      <c r="O2111" s="233"/>
    </row>
    <row r="2112" spans="1:15" s="223" customFormat="1" ht="30">
      <c r="A2112" s="248">
        <v>803277</v>
      </c>
      <c r="B2112" s="248" t="s">
        <v>3962</v>
      </c>
      <c r="C2112" s="248" t="s">
        <v>99</v>
      </c>
      <c r="D2112" s="223" t="s">
        <v>1057</v>
      </c>
      <c r="F2112" s="224"/>
      <c r="I2112" s="223" t="s">
        <v>96</v>
      </c>
      <c r="O2112" s="227"/>
    </row>
    <row r="2113" spans="1:15" s="223" customFormat="1" ht="33">
      <c r="A2113" s="248">
        <v>803278</v>
      </c>
      <c r="B2113" s="248" t="s">
        <v>3963</v>
      </c>
      <c r="C2113" s="248" t="s">
        <v>837</v>
      </c>
      <c r="D2113" s="223" t="s">
        <v>2596</v>
      </c>
      <c r="F2113" s="224"/>
      <c r="I2113" s="223" t="s">
        <v>96</v>
      </c>
      <c r="O2113" s="231"/>
    </row>
    <row r="2114" spans="1:15" s="223" customFormat="1" ht="30">
      <c r="A2114" s="248">
        <v>803279</v>
      </c>
      <c r="B2114" s="248" t="s">
        <v>869</v>
      </c>
      <c r="C2114" s="248" t="s">
        <v>362</v>
      </c>
      <c r="D2114" s="223" t="s">
        <v>1663</v>
      </c>
      <c r="F2114" s="224"/>
      <c r="I2114" s="223" t="s">
        <v>96</v>
      </c>
      <c r="K2114" s="235"/>
      <c r="L2114" s="235"/>
      <c r="O2114" s="233"/>
    </row>
    <row r="2115" spans="1:15" s="223" customFormat="1" ht="30">
      <c r="A2115" s="248">
        <v>803281</v>
      </c>
      <c r="B2115" s="248" t="s">
        <v>3964</v>
      </c>
      <c r="C2115" s="248" t="s">
        <v>3356</v>
      </c>
      <c r="D2115" s="223" t="s">
        <v>3965</v>
      </c>
      <c r="F2115" s="224"/>
      <c r="I2115" s="223" t="s">
        <v>96</v>
      </c>
      <c r="O2115" s="227"/>
    </row>
    <row r="2116" spans="1:15" s="223" customFormat="1" ht="30">
      <c r="A2116" s="248">
        <v>803282</v>
      </c>
      <c r="B2116" s="248" t="s">
        <v>3966</v>
      </c>
      <c r="C2116" s="248" t="s">
        <v>101</v>
      </c>
      <c r="D2116" s="223" t="s">
        <v>1998</v>
      </c>
      <c r="F2116" s="224"/>
      <c r="I2116" s="223" t="s">
        <v>96</v>
      </c>
      <c r="O2116" s="233"/>
    </row>
    <row r="2117" spans="1:15" s="223" customFormat="1" ht="30">
      <c r="A2117" s="248">
        <v>803285</v>
      </c>
      <c r="B2117" s="248" t="s">
        <v>3967</v>
      </c>
      <c r="C2117" s="248" t="s">
        <v>3968</v>
      </c>
      <c r="D2117" s="223" t="s">
        <v>1018</v>
      </c>
      <c r="F2117" s="224"/>
      <c r="I2117" s="223" t="s">
        <v>96</v>
      </c>
      <c r="O2117" s="227"/>
    </row>
    <row r="2118" spans="1:15" s="223" customFormat="1" ht="30">
      <c r="A2118" s="248">
        <v>803287</v>
      </c>
      <c r="B2118" s="248" t="s">
        <v>3969</v>
      </c>
      <c r="C2118" s="248" t="s">
        <v>97</v>
      </c>
      <c r="D2118" s="223" t="s">
        <v>1165</v>
      </c>
      <c r="F2118" s="224"/>
      <c r="I2118" s="223" t="s">
        <v>96</v>
      </c>
      <c r="O2118" s="227"/>
    </row>
    <row r="2119" spans="1:15" s="223" customFormat="1" ht="30">
      <c r="A2119" s="248">
        <v>803289</v>
      </c>
      <c r="B2119" s="248" t="s">
        <v>3970</v>
      </c>
      <c r="C2119" s="248" t="s">
        <v>203</v>
      </c>
      <c r="D2119" s="223" t="s">
        <v>1073</v>
      </c>
      <c r="F2119" s="224"/>
      <c r="I2119" s="223" t="s">
        <v>96</v>
      </c>
      <c r="K2119" s="235"/>
      <c r="L2119" s="235"/>
      <c r="O2119" s="233"/>
    </row>
    <row r="2120" spans="1:15" s="223" customFormat="1" ht="30">
      <c r="A2120" s="248">
        <v>803291</v>
      </c>
      <c r="B2120" s="248" t="s">
        <v>3971</v>
      </c>
      <c r="C2120" s="248" t="s">
        <v>385</v>
      </c>
      <c r="D2120" s="223" t="s">
        <v>2548</v>
      </c>
      <c r="F2120" s="224"/>
      <c r="I2120" s="223" t="s">
        <v>96</v>
      </c>
      <c r="O2120" s="227"/>
    </row>
    <row r="2121" spans="1:15" s="223" customFormat="1" ht="30">
      <c r="A2121" s="248">
        <v>803292</v>
      </c>
      <c r="B2121" s="248" t="s">
        <v>3971</v>
      </c>
      <c r="C2121" s="248" t="s">
        <v>156</v>
      </c>
      <c r="D2121" s="223" t="s">
        <v>1012</v>
      </c>
      <c r="F2121" s="224"/>
      <c r="I2121" s="223" t="s">
        <v>96</v>
      </c>
      <c r="O2121" s="227"/>
    </row>
    <row r="2122" spans="1:15" s="223" customFormat="1" ht="30">
      <c r="A2122" s="248">
        <v>803293</v>
      </c>
      <c r="B2122" s="248" t="s">
        <v>356</v>
      </c>
      <c r="C2122" s="248" t="s">
        <v>178</v>
      </c>
      <c r="D2122" s="223" t="s">
        <v>1350</v>
      </c>
      <c r="F2122" s="224"/>
      <c r="I2122" s="223" t="s">
        <v>96</v>
      </c>
      <c r="O2122" s="227"/>
    </row>
    <row r="2123" spans="1:15" s="223" customFormat="1" ht="30">
      <c r="A2123" s="248">
        <v>803294</v>
      </c>
      <c r="B2123" s="248" t="s">
        <v>3972</v>
      </c>
      <c r="C2123" s="248" t="s">
        <v>206</v>
      </c>
      <c r="D2123" s="223" t="s">
        <v>1206</v>
      </c>
      <c r="F2123" s="224"/>
      <c r="I2123" s="223" t="s">
        <v>96</v>
      </c>
      <c r="O2123" s="233"/>
    </row>
    <row r="2124" spans="1:15" s="223" customFormat="1" ht="30">
      <c r="A2124" s="248">
        <v>803295</v>
      </c>
      <c r="B2124" s="248" t="s">
        <v>3973</v>
      </c>
      <c r="C2124" s="248" t="s">
        <v>366</v>
      </c>
      <c r="D2124" s="223" t="s">
        <v>1018</v>
      </c>
      <c r="F2124" s="224"/>
      <c r="I2124" s="223" t="s">
        <v>96</v>
      </c>
      <c r="O2124" s="227"/>
    </row>
    <row r="2125" spans="1:15" s="223" customFormat="1" ht="30">
      <c r="A2125" s="248">
        <v>803296</v>
      </c>
      <c r="B2125" s="248" t="s">
        <v>3974</v>
      </c>
      <c r="C2125" s="248" t="s">
        <v>837</v>
      </c>
      <c r="D2125" s="223" t="s">
        <v>1687</v>
      </c>
      <c r="F2125" s="224"/>
      <c r="I2125" s="223" t="s">
        <v>96</v>
      </c>
      <c r="O2125" s="227"/>
    </row>
    <row r="2126" spans="1:15" s="223" customFormat="1" ht="30">
      <c r="A2126" s="248">
        <v>803297</v>
      </c>
      <c r="B2126" s="248" t="s">
        <v>3975</v>
      </c>
      <c r="C2126" s="248" t="s">
        <v>221</v>
      </c>
      <c r="D2126" s="223" t="s">
        <v>1039</v>
      </c>
      <c r="F2126" s="224"/>
      <c r="I2126" s="223" t="s">
        <v>96</v>
      </c>
      <c r="O2126" s="227"/>
    </row>
    <row r="2127" spans="1:15" s="223" customFormat="1" ht="30">
      <c r="A2127" s="248">
        <v>803298</v>
      </c>
      <c r="B2127" s="248" t="s">
        <v>3976</v>
      </c>
      <c r="C2127" s="248" t="s">
        <v>283</v>
      </c>
      <c r="D2127" s="223" t="s">
        <v>1687</v>
      </c>
      <c r="F2127" s="224"/>
      <c r="I2127" s="223" t="s">
        <v>96</v>
      </c>
      <c r="O2127" s="233"/>
    </row>
    <row r="2128" spans="1:15" s="223" customFormat="1" ht="30">
      <c r="A2128" s="248">
        <v>803299</v>
      </c>
      <c r="B2128" s="248" t="s">
        <v>3977</v>
      </c>
      <c r="C2128" s="248" t="s">
        <v>3586</v>
      </c>
      <c r="D2128" s="223" t="s">
        <v>3978</v>
      </c>
      <c r="F2128" s="224"/>
      <c r="I2128" s="223" t="s">
        <v>96</v>
      </c>
      <c r="K2128" s="235"/>
      <c r="L2128" s="235"/>
      <c r="O2128" s="227"/>
    </row>
    <row r="2129" spans="1:15" s="223" customFormat="1" ht="30">
      <c r="A2129" s="248">
        <v>803300</v>
      </c>
      <c r="B2129" s="248" t="s">
        <v>3979</v>
      </c>
      <c r="C2129" s="248" t="s">
        <v>99</v>
      </c>
      <c r="D2129" s="223" t="s">
        <v>1039</v>
      </c>
      <c r="F2129" s="224"/>
      <c r="I2129" s="223" t="s">
        <v>96</v>
      </c>
      <c r="O2129" s="227"/>
    </row>
    <row r="2130" spans="1:15" s="223" customFormat="1" ht="30">
      <c r="A2130" s="248">
        <v>803301</v>
      </c>
      <c r="B2130" s="248" t="s">
        <v>3980</v>
      </c>
      <c r="C2130" s="248" t="s">
        <v>101</v>
      </c>
      <c r="D2130" s="223" t="s">
        <v>3340</v>
      </c>
      <c r="F2130" s="224"/>
      <c r="I2130" s="223" t="s">
        <v>96</v>
      </c>
      <c r="O2130" s="227"/>
    </row>
    <row r="2131" spans="1:15" s="223" customFormat="1" ht="30">
      <c r="A2131" s="248">
        <v>803302</v>
      </c>
      <c r="B2131" s="248" t="s">
        <v>426</v>
      </c>
      <c r="C2131" s="248" t="s">
        <v>3981</v>
      </c>
      <c r="D2131" s="223" t="s">
        <v>1012</v>
      </c>
      <c r="F2131" s="224"/>
      <c r="I2131" s="223" t="s">
        <v>96</v>
      </c>
      <c r="O2131" s="227"/>
    </row>
    <row r="2132" spans="1:15" s="223" customFormat="1" ht="30">
      <c r="A2132" s="248">
        <v>803303</v>
      </c>
      <c r="B2132" s="248" t="s">
        <v>3982</v>
      </c>
      <c r="C2132" s="248" t="s">
        <v>206</v>
      </c>
      <c r="D2132" s="223" t="s">
        <v>1371</v>
      </c>
      <c r="F2132" s="224"/>
      <c r="I2132" s="223" t="s">
        <v>96</v>
      </c>
      <c r="O2132" s="227"/>
    </row>
    <row r="2133" spans="1:15" s="223" customFormat="1" ht="30">
      <c r="A2133" s="248">
        <v>803304</v>
      </c>
      <c r="B2133" s="248" t="s">
        <v>1738</v>
      </c>
      <c r="C2133" s="248" t="s">
        <v>331</v>
      </c>
      <c r="D2133" s="223" t="s">
        <v>1120</v>
      </c>
      <c r="F2133" s="224"/>
      <c r="I2133" s="223" t="s">
        <v>96</v>
      </c>
      <c r="O2133" s="227"/>
    </row>
    <row r="2134" spans="1:15" s="223" customFormat="1" ht="30">
      <c r="A2134" s="248">
        <v>803305</v>
      </c>
      <c r="B2134" s="248" t="s">
        <v>3983</v>
      </c>
      <c r="C2134" s="248" t="s">
        <v>105</v>
      </c>
      <c r="D2134" s="223" t="s">
        <v>1047</v>
      </c>
      <c r="F2134" s="224"/>
      <c r="I2134" s="223" t="s">
        <v>96</v>
      </c>
      <c r="O2134" s="227"/>
    </row>
    <row r="2135" spans="1:15" s="223" customFormat="1" ht="30">
      <c r="A2135" s="248">
        <v>803306</v>
      </c>
      <c r="B2135" s="248" t="s">
        <v>3984</v>
      </c>
      <c r="C2135" s="248" t="s">
        <v>573</v>
      </c>
      <c r="D2135" s="223" t="s">
        <v>1077</v>
      </c>
      <c r="F2135" s="224"/>
      <c r="I2135" s="223" t="s">
        <v>96</v>
      </c>
      <c r="O2135" s="227"/>
    </row>
    <row r="2136" spans="1:15" s="223" customFormat="1" ht="30">
      <c r="A2136" s="248">
        <v>803307</v>
      </c>
      <c r="B2136" s="248" t="s">
        <v>3985</v>
      </c>
      <c r="C2136" s="248" t="s">
        <v>3986</v>
      </c>
      <c r="D2136" s="223" t="s">
        <v>1541</v>
      </c>
      <c r="F2136" s="224"/>
      <c r="I2136" s="223" t="s">
        <v>96</v>
      </c>
      <c r="O2136" s="227"/>
    </row>
    <row r="2137" spans="1:15" s="223" customFormat="1" ht="30">
      <c r="A2137" s="248">
        <v>803308</v>
      </c>
      <c r="B2137" s="248" t="s">
        <v>3987</v>
      </c>
      <c r="C2137" s="248" t="s">
        <v>694</v>
      </c>
      <c r="D2137" s="223" t="s">
        <v>3058</v>
      </c>
      <c r="F2137" s="224"/>
      <c r="I2137" s="223" t="s">
        <v>96</v>
      </c>
      <c r="O2137" s="233"/>
    </row>
    <row r="2138" spans="1:15" s="223" customFormat="1" ht="30">
      <c r="A2138" s="248">
        <v>803309</v>
      </c>
      <c r="B2138" s="248" t="s">
        <v>3988</v>
      </c>
      <c r="C2138" s="248" t="s">
        <v>148</v>
      </c>
      <c r="D2138" s="223" t="s">
        <v>1150</v>
      </c>
      <c r="F2138" s="224"/>
      <c r="I2138" s="223" t="s">
        <v>96</v>
      </c>
      <c r="O2138" s="227"/>
    </row>
    <row r="2139" spans="1:15" s="223" customFormat="1" ht="30">
      <c r="A2139" s="248">
        <v>803311</v>
      </c>
      <c r="B2139" s="248" t="s">
        <v>3989</v>
      </c>
      <c r="C2139" s="248" t="s">
        <v>114</v>
      </c>
      <c r="D2139" s="223" t="s">
        <v>1148</v>
      </c>
      <c r="F2139" s="224"/>
      <c r="I2139" s="223" t="s">
        <v>96</v>
      </c>
      <c r="O2139" s="227"/>
    </row>
    <row r="2140" spans="1:15" s="223" customFormat="1" ht="30">
      <c r="A2140" s="248">
        <v>803312</v>
      </c>
      <c r="B2140" s="248" t="s">
        <v>3990</v>
      </c>
      <c r="C2140" s="248" t="s">
        <v>458</v>
      </c>
      <c r="D2140" s="223" t="s">
        <v>1018</v>
      </c>
      <c r="F2140" s="224"/>
      <c r="I2140" s="223" t="s">
        <v>96</v>
      </c>
      <c r="K2140" s="235"/>
      <c r="L2140" s="235"/>
      <c r="O2140" s="227"/>
    </row>
    <row r="2141" spans="1:15" s="223" customFormat="1" ht="30">
      <c r="A2141" s="248">
        <v>803313</v>
      </c>
      <c r="B2141" s="248" t="s">
        <v>777</v>
      </c>
      <c r="C2141" s="248" t="s">
        <v>3991</v>
      </c>
      <c r="D2141" s="223" t="s">
        <v>1068</v>
      </c>
      <c r="F2141" s="224"/>
      <c r="I2141" s="223" t="s">
        <v>96</v>
      </c>
      <c r="O2141" s="227"/>
    </row>
    <row r="2142" spans="1:15" s="223" customFormat="1" ht="30">
      <c r="A2142" s="248">
        <v>803314</v>
      </c>
      <c r="B2142" s="248" t="s">
        <v>3992</v>
      </c>
      <c r="C2142" s="248" t="s">
        <v>254</v>
      </c>
      <c r="D2142" s="223" t="s">
        <v>1521</v>
      </c>
      <c r="F2142" s="224"/>
      <c r="I2142" s="223" t="s">
        <v>96</v>
      </c>
      <c r="O2142" s="227"/>
    </row>
    <row r="2143" spans="1:15" s="223" customFormat="1" ht="30">
      <c r="A2143" s="248">
        <v>803315</v>
      </c>
      <c r="B2143" s="248" t="s">
        <v>3993</v>
      </c>
      <c r="C2143" s="248" t="s">
        <v>451</v>
      </c>
      <c r="D2143" s="223" t="s">
        <v>3754</v>
      </c>
      <c r="F2143" s="224"/>
      <c r="I2143" s="223" t="s">
        <v>96</v>
      </c>
      <c r="O2143" s="227"/>
    </row>
    <row r="2144" spans="1:15" s="223" customFormat="1" ht="30">
      <c r="A2144" s="248">
        <v>803316</v>
      </c>
      <c r="B2144" s="248" t="s">
        <v>3994</v>
      </c>
      <c r="C2144" s="248" t="s">
        <v>373</v>
      </c>
      <c r="D2144" s="223" t="s">
        <v>3995</v>
      </c>
      <c r="F2144" s="224"/>
      <c r="I2144" s="223" t="s">
        <v>96</v>
      </c>
      <c r="O2144" s="227"/>
    </row>
    <row r="2145" spans="1:15" s="223" customFormat="1" ht="30">
      <c r="A2145" s="248">
        <v>803318</v>
      </c>
      <c r="B2145" s="248" t="s">
        <v>3996</v>
      </c>
      <c r="C2145" s="248" t="s">
        <v>183</v>
      </c>
      <c r="D2145" s="223" t="s">
        <v>3997</v>
      </c>
      <c r="F2145" s="224"/>
      <c r="I2145" s="223" t="s">
        <v>96</v>
      </c>
      <c r="O2145" s="227"/>
    </row>
    <row r="2146" spans="1:15" s="223" customFormat="1" ht="30">
      <c r="A2146" s="248">
        <v>803320</v>
      </c>
      <c r="B2146" s="248" t="s">
        <v>3998</v>
      </c>
      <c r="C2146" s="248" t="s">
        <v>603</v>
      </c>
      <c r="D2146" s="223" t="s">
        <v>1195</v>
      </c>
      <c r="F2146" s="224"/>
      <c r="I2146" s="223" t="s">
        <v>96</v>
      </c>
      <c r="O2146" s="227"/>
    </row>
    <row r="2147" spans="1:15" s="223" customFormat="1" ht="30">
      <c r="A2147" s="248">
        <v>803321</v>
      </c>
      <c r="B2147" s="248" t="s">
        <v>3999</v>
      </c>
      <c r="C2147" s="248" t="s">
        <v>373</v>
      </c>
      <c r="D2147" s="223" t="s">
        <v>1039</v>
      </c>
      <c r="F2147" s="224"/>
      <c r="I2147" s="223" t="s">
        <v>96</v>
      </c>
      <c r="O2147" s="227"/>
    </row>
    <row r="2148" spans="1:15" s="223" customFormat="1" ht="30">
      <c r="A2148" s="248">
        <v>803322</v>
      </c>
      <c r="B2148" s="248" t="s">
        <v>4000</v>
      </c>
      <c r="C2148" s="248" t="s">
        <v>220</v>
      </c>
      <c r="D2148" s="223" t="s">
        <v>1293</v>
      </c>
      <c r="F2148" s="224"/>
      <c r="I2148" s="223" t="s">
        <v>96</v>
      </c>
      <c r="O2148" s="227"/>
    </row>
    <row r="2149" spans="1:15" s="223" customFormat="1" ht="30">
      <c r="A2149" s="248">
        <v>803323</v>
      </c>
      <c r="B2149" s="248" t="s">
        <v>4001</v>
      </c>
      <c r="C2149" s="248" t="s">
        <v>685</v>
      </c>
      <c r="D2149" s="223" t="s">
        <v>1970</v>
      </c>
      <c r="F2149" s="224"/>
      <c r="I2149" s="223" t="s">
        <v>96</v>
      </c>
      <c r="O2149" s="227"/>
    </row>
    <row r="2150" spans="1:15" s="223" customFormat="1" ht="30">
      <c r="A2150" s="248">
        <v>803324</v>
      </c>
      <c r="B2150" s="248" t="s">
        <v>522</v>
      </c>
      <c r="C2150" s="248" t="s">
        <v>567</v>
      </c>
      <c r="D2150" s="223" t="s">
        <v>1005</v>
      </c>
      <c r="F2150" s="224"/>
      <c r="I2150" s="223" t="s">
        <v>96</v>
      </c>
      <c r="O2150" s="227"/>
    </row>
    <row r="2151" spans="1:15" s="223" customFormat="1" ht="30">
      <c r="A2151" s="248">
        <v>803325</v>
      </c>
      <c r="B2151" s="248" t="s">
        <v>522</v>
      </c>
      <c r="C2151" s="248" t="s">
        <v>113</v>
      </c>
      <c r="D2151" s="223" t="s">
        <v>4002</v>
      </c>
      <c r="F2151" s="224"/>
      <c r="I2151" s="223" t="s">
        <v>96</v>
      </c>
      <c r="O2151" s="227"/>
    </row>
    <row r="2152" spans="1:15" s="223" customFormat="1" ht="30">
      <c r="A2152" s="248">
        <v>803326</v>
      </c>
      <c r="B2152" s="248" t="s">
        <v>728</v>
      </c>
      <c r="C2152" s="248" t="s">
        <v>3922</v>
      </c>
      <c r="D2152" s="223" t="s">
        <v>823</v>
      </c>
      <c r="F2152" s="224"/>
      <c r="I2152" s="223" t="s">
        <v>96</v>
      </c>
      <c r="O2152" s="227"/>
    </row>
    <row r="2153" spans="1:15" s="223" customFormat="1" ht="30">
      <c r="A2153" s="248">
        <v>803328</v>
      </c>
      <c r="B2153" s="248" t="s">
        <v>4003</v>
      </c>
      <c r="C2153" s="248" t="s">
        <v>4004</v>
      </c>
      <c r="D2153" s="223" t="s">
        <v>1381</v>
      </c>
      <c r="F2153" s="224"/>
      <c r="I2153" s="223" t="s">
        <v>96</v>
      </c>
      <c r="O2153" s="233"/>
    </row>
    <row r="2154" spans="1:15" s="223" customFormat="1" ht="30">
      <c r="A2154" s="248">
        <v>803329</v>
      </c>
      <c r="B2154" s="248" t="s">
        <v>4005</v>
      </c>
      <c r="C2154" s="248" t="s">
        <v>123</v>
      </c>
      <c r="D2154" s="223" t="s">
        <v>1534</v>
      </c>
      <c r="F2154" s="224"/>
      <c r="I2154" s="223" t="s">
        <v>96</v>
      </c>
      <c r="O2154" s="227"/>
    </row>
    <row r="2155" spans="1:15" s="223" customFormat="1" ht="30">
      <c r="A2155" s="248">
        <v>803330</v>
      </c>
      <c r="B2155" s="248" t="s">
        <v>4006</v>
      </c>
      <c r="C2155" s="248" t="s">
        <v>831</v>
      </c>
      <c r="D2155" s="223" t="s">
        <v>3791</v>
      </c>
      <c r="F2155" s="224"/>
      <c r="I2155" s="223" t="s">
        <v>96</v>
      </c>
      <c r="O2155" s="227"/>
    </row>
    <row r="2156" spans="1:15" s="223" customFormat="1" ht="30">
      <c r="A2156" s="248">
        <v>803331</v>
      </c>
      <c r="B2156" s="248" t="s">
        <v>4007</v>
      </c>
      <c r="C2156" s="248" t="s">
        <v>106</v>
      </c>
      <c r="D2156" s="223" t="s">
        <v>1787</v>
      </c>
      <c r="F2156" s="224"/>
      <c r="I2156" s="223" t="s">
        <v>96</v>
      </c>
      <c r="O2156" s="227"/>
    </row>
    <row r="2157" spans="1:15" s="223" customFormat="1" ht="30">
      <c r="A2157" s="248">
        <v>803332</v>
      </c>
      <c r="B2157" s="248" t="s">
        <v>4008</v>
      </c>
      <c r="C2157" s="248" t="s">
        <v>203</v>
      </c>
      <c r="D2157" s="223" t="s">
        <v>4009</v>
      </c>
      <c r="F2157" s="224"/>
      <c r="I2157" s="223" t="s">
        <v>96</v>
      </c>
      <c r="O2157" s="227"/>
    </row>
    <row r="2158" spans="1:15" s="223" customFormat="1" ht="30">
      <c r="A2158" s="248">
        <v>803335</v>
      </c>
      <c r="B2158" s="248" t="s">
        <v>4010</v>
      </c>
      <c r="C2158" s="248" t="s">
        <v>507</v>
      </c>
      <c r="D2158" s="223" t="s">
        <v>2325</v>
      </c>
      <c r="F2158" s="224"/>
      <c r="I2158" s="223" t="s">
        <v>96</v>
      </c>
      <c r="O2158" s="227"/>
    </row>
    <row r="2159" spans="1:15" s="223" customFormat="1" ht="30">
      <c r="A2159" s="248">
        <v>803337</v>
      </c>
      <c r="B2159" s="248" t="s">
        <v>4011</v>
      </c>
      <c r="C2159" s="248" t="s">
        <v>181</v>
      </c>
      <c r="D2159" s="223" t="s">
        <v>4012</v>
      </c>
      <c r="F2159" s="224"/>
      <c r="I2159" s="223" t="s">
        <v>96</v>
      </c>
      <c r="O2159" s="227"/>
    </row>
    <row r="2160" spans="1:15" s="223" customFormat="1" ht="30">
      <c r="A2160" s="248">
        <v>803339</v>
      </c>
      <c r="B2160" s="248" t="s">
        <v>4013</v>
      </c>
      <c r="C2160" s="248" t="s">
        <v>883</v>
      </c>
      <c r="D2160" s="223" t="s">
        <v>1350</v>
      </c>
      <c r="F2160" s="224"/>
      <c r="I2160" s="223" t="s">
        <v>96</v>
      </c>
      <c r="O2160" s="232"/>
    </row>
    <row r="2161" spans="1:15" s="223" customFormat="1" ht="30">
      <c r="A2161" s="248">
        <v>803340</v>
      </c>
      <c r="B2161" s="248" t="s">
        <v>4014</v>
      </c>
      <c r="C2161" s="248" t="s">
        <v>390</v>
      </c>
      <c r="D2161" s="223" t="s">
        <v>4015</v>
      </c>
      <c r="F2161" s="224"/>
      <c r="I2161" s="223" t="s">
        <v>96</v>
      </c>
      <c r="O2161" s="233"/>
    </row>
    <row r="2162" spans="1:15" s="223" customFormat="1" ht="30">
      <c r="A2162" s="248">
        <v>803342</v>
      </c>
      <c r="B2162" s="248" t="s">
        <v>4016</v>
      </c>
      <c r="C2162" s="248" t="s">
        <v>131</v>
      </c>
      <c r="D2162" s="223" t="s">
        <v>1350</v>
      </c>
      <c r="F2162" s="224"/>
      <c r="I2162" s="223" t="s">
        <v>96</v>
      </c>
      <c r="O2162" s="227"/>
    </row>
    <row r="2163" spans="1:15" s="223" customFormat="1" ht="30">
      <c r="A2163" s="248">
        <v>803343</v>
      </c>
      <c r="B2163" s="248" t="s">
        <v>4017</v>
      </c>
      <c r="C2163" s="248" t="s">
        <v>579</v>
      </c>
      <c r="D2163" s="223" t="s">
        <v>1206</v>
      </c>
      <c r="F2163" s="224"/>
      <c r="I2163" s="223" t="s">
        <v>96</v>
      </c>
      <c r="O2163" s="227"/>
    </row>
    <row r="2164" spans="1:15" s="223" customFormat="1" ht="30">
      <c r="A2164" s="248">
        <v>803344</v>
      </c>
      <c r="B2164" s="248" t="s">
        <v>4018</v>
      </c>
      <c r="C2164" s="248" t="s">
        <v>191</v>
      </c>
      <c r="D2164" s="223" t="s">
        <v>1125</v>
      </c>
      <c r="F2164" s="224"/>
      <c r="I2164" s="223" t="s">
        <v>96</v>
      </c>
      <c r="O2164" s="227"/>
    </row>
    <row r="2165" spans="1:15" s="223" customFormat="1" ht="30">
      <c r="A2165" s="248">
        <v>803345</v>
      </c>
      <c r="B2165" s="248" t="s">
        <v>4019</v>
      </c>
      <c r="C2165" s="248" t="s">
        <v>290</v>
      </c>
      <c r="D2165" s="223" t="s">
        <v>1373</v>
      </c>
      <c r="F2165" s="224"/>
      <c r="I2165" s="223" t="s">
        <v>96</v>
      </c>
      <c r="O2165" s="227"/>
    </row>
    <row r="2166" spans="1:15" s="223" customFormat="1" ht="30">
      <c r="A2166" s="248">
        <v>803346</v>
      </c>
      <c r="B2166" s="248" t="s">
        <v>4020</v>
      </c>
      <c r="C2166" s="248" t="s">
        <v>154</v>
      </c>
      <c r="D2166" s="223" t="s">
        <v>1012</v>
      </c>
      <c r="F2166" s="224"/>
      <c r="I2166" s="223" t="s">
        <v>96</v>
      </c>
      <c r="O2166" s="227"/>
    </row>
    <row r="2167" spans="1:15" s="223" customFormat="1" ht="30">
      <c r="A2167" s="248">
        <v>803347</v>
      </c>
      <c r="B2167" s="248" t="s">
        <v>4021</v>
      </c>
      <c r="C2167" s="248" t="s">
        <v>140</v>
      </c>
      <c r="D2167" s="223" t="s">
        <v>1663</v>
      </c>
      <c r="F2167" s="224"/>
      <c r="I2167" s="223" t="s">
        <v>96</v>
      </c>
      <c r="O2167" s="227"/>
    </row>
    <row r="2168" spans="1:15" s="223" customFormat="1" ht="30">
      <c r="A2168" s="248">
        <v>803348</v>
      </c>
      <c r="B2168" s="248" t="s">
        <v>4022</v>
      </c>
      <c r="C2168" s="248" t="s">
        <v>183</v>
      </c>
      <c r="D2168" s="223" t="s">
        <v>1993</v>
      </c>
      <c r="F2168" s="224"/>
      <c r="I2168" s="223" t="s">
        <v>96</v>
      </c>
      <c r="O2168" s="227"/>
    </row>
    <row r="2169" spans="1:15" s="223" customFormat="1" ht="30">
      <c r="A2169" s="248">
        <v>803349</v>
      </c>
      <c r="B2169" s="248" t="s">
        <v>4023</v>
      </c>
      <c r="C2169" s="248" t="s">
        <v>332</v>
      </c>
      <c r="D2169" s="223" t="s">
        <v>2088</v>
      </c>
      <c r="F2169" s="224"/>
      <c r="I2169" s="223" t="s">
        <v>96</v>
      </c>
      <c r="O2169" s="227"/>
    </row>
    <row r="2170" spans="1:15" s="223" customFormat="1" ht="30">
      <c r="A2170" s="248">
        <v>803350</v>
      </c>
      <c r="B2170" s="248" t="s">
        <v>4024</v>
      </c>
      <c r="C2170" s="248" t="s">
        <v>263</v>
      </c>
      <c r="D2170" s="223" t="s">
        <v>4025</v>
      </c>
      <c r="F2170" s="224"/>
      <c r="I2170" s="223" t="s">
        <v>96</v>
      </c>
      <c r="O2170" s="227"/>
    </row>
    <row r="2171" spans="1:15" s="223" customFormat="1" ht="30">
      <c r="A2171" s="248">
        <v>803351</v>
      </c>
      <c r="B2171" s="248" t="s">
        <v>4026</v>
      </c>
      <c r="C2171" s="248" t="s">
        <v>393</v>
      </c>
      <c r="D2171" s="223" t="s">
        <v>1793</v>
      </c>
      <c r="F2171" s="224"/>
      <c r="I2171" s="223" t="s">
        <v>96</v>
      </c>
      <c r="O2171" s="227"/>
    </row>
    <row r="2172" spans="1:15" s="223" customFormat="1" ht="30">
      <c r="A2172" s="248">
        <v>803352</v>
      </c>
      <c r="B2172" s="248" t="s">
        <v>4027</v>
      </c>
      <c r="C2172" s="248" t="s">
        <v>403</v>
      </c>
      <c r="D2172" s="223" t="s">
        <v>1012</v>
      </c>
      <c r="F2172" s="224"/>
      <c r="I2172" s="223" t="s">
        <v>96</v>
      </c>
      <c r="O2172" s="233"/>
    </row>
    <row r="2173" spans="1:15" s="223" customFormat="1" ht="30">
      <c r="A2173" s="248">
        <v>803353</v>
      </c>
      <c r="B2173" s="248" t="s">
        <v>4028</v>
      </c>
      <c r="C2173" s="248" t="s">
        <v>506</v>
      </c>
      <c r="D2173" s="223" t="s">
        <v>1982</v>
      </c>
      <c r="F2173" s="224"/>
      <c r="I2173" s="223" t="s">
        <v>96</v>
      </c>
      <c r="O2173" s="227"/>
    </row>
    <row r="2174" spans="1:15" s="223" customFormat="1" ht="30">
      <c r="A2174" s="248">
        <v>803355</v>
      </c>
      <c r="B2174" s="248" t="s">
        <v>4029</v>
      </c>
      <c r="C2174" s="248" t="s">
        <v>206</v>
      </c>
      <c r="D2174" s="223" t="s">
        <v>3172</v>
      </c>
      <c r="F2174" s="224"/>
      <c r="I2174" s="223" t="s">
        <v>96</v>
      </c>
      <c r="O2174" s="232"/>
    </row>
    <row r="2175" spans="1:15" s="223" customFormat="1" ht="30">
      <c r="A2175" s="248">
        <v>803357</v>
      </c>
      <c r="B2175" s="248" t="s">
        <v>4030</v>
      </c>
      <c r="C2175" s="248" t="s">
        <v>557</v>
      </c>
      <c r="D2175" s="223" t="s">
        <v>1284</v>
      </c>
      <c r="F2175" s="224"/>
      <c r="I2175" s="223" t="s">
        <v>96</v>
      </c>
      <c r="O2175" s="233"/>
    </row>
    <row r="2176" spans="1:15" s="223" customFormat="1" ht="30">
      <c r="A2176" s="248">
        <v>803358</v>
      </c>
      <c r="B2176" s="248" t="s">
        <v>4031</v>
      </c>
      <c r="C2176" s="248" t="s">
        <v>548</v>
      </c>
      <c r="D2176" s="223" t="s">
        <v>4032</v>
      </c>
      <c r="F2176" s="224"/>
      <c r="I2176" s="223" t="s">
        <v>96</v>
      </c>
      <c r="O2176" s="227"/>
    </row>
    <row r="2177" spans="1:15" s="223" customFormat="1" ht="30">
      <c r="A2177" s="248">
        <v>803359</v>
      </c>
      <c r="B2177" s="248" t="s">
        <v>4033</v>
      </c>
      <c r="C2177" s="248" t="s">
        <v>123</v>
      </c>
      <c r="D2177" s="223" t="s">
        <v>4034</v>
      </c>
      <c r="F2177" s="224"/>
      <c r="I2177" s="223" t="s">
        <v>96</v>
      </c>
      <c r="O2177" s="233"/>
    </row>
    <row r="2178" spans="1:15" s="223" customFormat="1" ht="30">
      <c r="A2178" s="248">
        <v>803360</v>
      </c>
      <c r="B2178" s="248" t="s">
        <v>4035</v>
      </c>
      <c r="C2178" s="248" t="s">
        <v>168</v>
      </c>
      <c r="D2178" s="223" t="s">
        <v>3793</v>
      </c>
      <c r="F2178" s="224"/>
      <c r="I2178" s="223" t="s">
        <v>96</v>
      </c>
      <c r="O2178" s="227"/>
    </row>
    <row r="2179" spans="1:15" s="223" customFormat="1" ht="30">
      <c r="A2179" s="248">
        <v>803361</v>
      </c>
      <c r="B2179" s="248" t="s">
        <v>4035</v>
      </c>
      <c r="C2179" s="248" t="s">
        <v>142</v>
      </c>
      <c r="D2179" s="223" t="s">
        <v>1615</v>
      </c>
      <c r="F2179" s="224"/>
      <c r="I2179" s="223" t="s">
        <v>96</v>
      </c>
      <c r="O2179" s="227"/>
    </row>
    <row r="2180" spans="1:15" s="223" customFormat="1" ht="30">
      <c r="A2180" s="248">
        <v>803362</v>
      </c>
      <c r="B2180" s="248" t="s">
        <v>4036</v>
      </c>
      <c r="C2180" s="248" t="s">
        <v>4037</v>
      </c>
      <c r="D2180" s="223" t="s">
        <v>1286</v>
      </c>
      <c r="F2180" s="224"/>
      <c r="I2180" s="223" t="s">
        <v>96</v>
      </c>
      <c r="O2180" s="227"/>
    </row>
    <row r="2181" spans="1:15" s="223" customFormat="1" ht="30">
      <c r="A2181" s="248">
        <v>803363</v>
      </c>
      <c r="B2181" s="248" t="s">
        <v>4038</v>
      </c>
      <c r="C2181" s="248" t="s">
        <v>385</v>
      </c>
      <c r="D2181" s="223" t="s">
        <v>532</v>
      </c>
      <c r="F2181" s="224"/>
      <c r="I2181" s="223" t="s">
        <v>96</v>
      </c>
      <c r="O2181" s="227"/>
    </row>
    <row r="2182" spans="1:15" s="223" customFormat="1" ht="30">
      <c r="A2182" s="248">
        <v>803364</v>
      </c>
      <c r="B2182" s="248" t="s">
        <v>4039</v>
      </c>
      <c r="C2182" s="248" t="s">
        <v>362</v>
      </c>
      <c r="D2182" s="223" t="s">
        <v>2510</v>
      </c>
      <c r="F2182" s="224"/>
      <c r="I2182" s="223" t="s">
        <v>96</v>
      </c>
      <c r="O2182" s="227"/>
    </row>
    <row r="2183" spans="1:15" s="223" customFormat="1" ht="30">
      <c r="A2183" s="248">
        <v>803365</v>
      </c>
      <c r="B2183" s="248" t="s">
        <v>4040</v>
      </c>
      <c r="C2183" s="248" t="s">
        <v>242</v>
      </c>
      <c r="D2183" s="223" t="s">
        <v>204</v>
      </c>
      <c r="F2183" s="224"/>
      <c r="I2183" s="223" t="s">
        <v>96</v>
      </c>
      <c r="O2183" s="227"/>
    </row>
    <row r="2184" spans="1:15" s="223" customFormat="1" ht="30">
      <c r="A2184" s="248">
        <v>803366</v>
      </c>
      <c r="B2184" s="248" t="s">
        <v>4041</v>
      </c>
      <c r="C2184" s="248" t="s">
        <v>106</v>
      </c>
      <c r="D2184" s="223" t="s">
        <v>4042</v>
      </c>
      <c r="F2184" s="224"/>
      <c r="I2184" s="223" t="s">
        <v>96</v>
      </c>
      <c r="O2184" s="227"/>
    </row>
    <row r="2185" spans="1:15" s="223" customFormat="1" ht="30">
      <c r="A2185" s="248">
        <v>803368</v>
      </c>
      <c r="B2185" s="248" t="s">
        <v>4043</v>
      </c>
      <c r="C2185" s="248" t="s">
        <v>183</v>
      </c>
      <c r="D2185" s="223" t="s">
        <v>787</v>
      </c>
      <c r="F2185" s="224"/>
      <c r="I2185" s="223" t="s">
        <v>96</v>
      </c>
      <c r="O2185" s="227"/>
    </row>
    <row r="2186" spans="1:15" s="223" customFormat="1" ht="30">
      <c r="A2186" s="248">
        <v>803369</v>
      </c>
      <c r="B2186" s="248" t="s">
        <v>4044</v>
      </c>
      <c r="C2186" s="248" t="s">
        <v>244</v>
      </c>
      <c r="D2186" s="223" t="s">
        <v>1993</v>
      </c>
      <c r="F2186" s="224"/>
      <c r="I2186" s="223" t="s">
        <v>96</v>
      </c>
      <c r="O2186" s="233"/>
    </row>
    <row r="2187" spans="1:15" s="223" customFormat="1" ht="30">
      <c r="A2187" s="248">
        <v>803370</v>
      </c>
      <c r="B2187" s="248" t="s">
        <v>4045</v>
      </c>
      <c r="C2187" s="248" t="s">
        <v>668</v>
      </c>
      <c r="D2187" s="223" t="s">
        <v>3704</v>
      </c>
      <c r="F2187" s="224"/>
      <c r="I2187" s="223" t="s">
        <v>96</v>
      </c>
      <c r="O2187" s="227"/>
    </row>
    <row r="2188" spans="1:15" s="223" customFormat="1" ht="30">
      <c r="A2188" s="248">
        <v>803371</v>
      </c>
      <c r="B2188" s="248" t="s">
        <v>4046</v>
      </c>
      <c r="C2188" s="248" t="s">
        <v>172</v>
      </c>
      <c r="D2188" s="223" t="s">
        <v>1057</v>
      </c>
      <c r="F2188" s="224"/>
      <c r="I2188" s="223" t="s">
        <v>96</v>
      </c>
      <c r="O2188" s="227"/>
    </row>
    <row r="2189" spans="1:15" s="223" customFormat="1" ht="30">
      <c r="A2189" s="248">
        <v>803372</v>
      </c>
      <c r="B2189" s="248" t="s">
        <v>4047</v>
      </c>
      <c r="C2189" s="248" t="s">
        <v>123</v>
      </c>
      <c r="D2189" s="223" t="s">
        <v>2751</v>
      </c>
      <c r="F2189" s="224"/>
      <c r="I2189" s="223" t="s">
        <v>96</v>
      </c>
      <c r="O2189" s="227"/>
    </row>
    <row r="2190" spans="1:15" s="223" customFormat="1" ht="30">
      <c r="A2190" s="248">
        <v>803373</v>
      </c>
      <c r="B2190" s="248" t="s">
        <v>4048</v>
      </c>
      <c r="C2190" s="248" t="s">
        <v>4049</v>
      </c>
      <c r="D2190" s="223" t="s">
        <v>4050</v>
      </c>
      <c r="F2190" s="224"/>
      <c r="I2190" s="223" t="s">
        <v>96</v>
      </c>
      <c r="O2190" s="227"/>
    </row>
    <row r="2191" spans="1:15" s="223" customFormat="1" ht="33.75">
      <c r="A2191" s="248">
        <v>803377</v>
      </c>
      <c r="B2191" s="248" t="s">
        <v>4051</v>
      </c>
      <c r="C2191" s="248" t="s">
        <v>111</v>
      </c>
      <c r="D2191" s="223" t="s">
        <v>2138</v>
      </c>
      <c r="F2191" s="224"/>
      <c r="I2191" s="223" t="s">
        <v>96</v>
      </c>
      <c r="O2191" s="228"/>
    </row>
    <row r="2192" spans="1:15" s="223" customFormat="1" ht="30">
      <c r="A2192" s="248">
        <v>803378</v>
      </c>
      <c r="B2192" s="248" t="s">
        <v>4052</v>
      </c>
      <c r="C2192" s="248" t="s">
        <v>131</v>
      </c>
      <c r="D2192" s="223" t="s">
        <v>4053</v>
      </c>
      <c r="F2192" s="224"/>
      <c r="I2192" s="223" t="s">
        <v>96</v>
      </c>
      <c r="O2192" s="227"/>
    </row>
    <row r="2193" spans="1:15" s="223" customFormat="1" ht="30">
      <c r="A2193" s="248">
        <v>803380</v>
      </c>
      <c r="B2193" s="248" t="s">
        <v>4054</v>
      </c>
      <c r="C2193" s="248" t="s">
        <v>183</v>
      </c>
      <c r="D2193" s="223" t="s">
        <v>4055</v>
      </c>
      <c r="F2193" s="224"/>
      <c r="I2193" s="223" t="s">
        <v>96</v>
      </c>
      <c r="O2193" s="227"/>
    </row>
    <row r="2194" spans="1:15" s="223" customFormat="1" ht="30">
      <c r="A2194" s="248">
        <v>803381</v>
      </c>
      <c r="B2194" s="248" t="s">
        <v>4056</v>
      </c>
      <c r="C2194" s="248" t="s">
        <v>106</v>
      </c>
      <c r="D2194" s="223" t="s">
        <v>1005</v>
      </c>
      <c r="F2194" s="224"/>
      <c r="I2194" s="223" t="s">
        <v>96</v>
      </c>
      <c r="O2194" s="233"/>
    </row>
    <row r="2195" spans="1:15" s="223" customFormat="1" ht="30">
      <c r="A2195" s="248">
        <v>803382</v>
      </c>
      <c r="B2195" s="248" t="s">
        <v>4057</v>
      </c>
      <c r="C2195" s="248" t="s">
        <v>106</v>
      </c>
      <c r="D2195" s="223" t="s">
        <v>2979</v>
      </c>
      <c r="F2195" s="224"/>
      <c r="I2195" s="223" t="s">
        <v>96</v>
      </c>
      <c r="K2195" s="235"/>
      <c r="L2195" s="235"/>
      <c r="O2195" s="227"/>
    </row>
    <row r="2196" spans="1:15" s="223" customFormat="1" ht="30">
      <c r="A2196" s="248">
        <v>803384</v>
      </c>
      <c r="B2196" s="248" t="s">
        <v>4058</v>
      </c>
      <c r="C2196" s="248" t="s">
        <v>106</v>
      </c>
      <c r="D2196" s="223" t="s">
        <v>1700</v>
      </c>
      <c r="F2196" s="224"/>
      <c r="I2196" s="223" t="s">
        <v>96</v>
      </c>
      <c r="O2196" s="227"/>
    </row>
    <row r="2197" spans="1:15" s="223" customFormat="1" ht="30">
      <c r="A2197" s="248">
        <v>803386</v>
      </c>
      <c r="B2197" s="248" t="s">
        <v>4059</v>
      </c>
      <c r="C2197" s="248" t="s">
        <v>111</v>
      </c>
      <c r="D2197" s="223" t="s">
        <v>1326</v>
      </c>
      <c r="F2197" s="224"/>
      <c r="I2197" s="223" t="s">
        <v>96</v>
      </c>
      <c r="O2197" s="227"/>
    </row>
    <row r="2198" spans="1:15" s="223" customFormat="1" ht="30">
      <c r="A2198" s="248">
        <v>803387</v>
      </c>
      <c r="B2198" s="248" t="s">
        <v>4060</v>
      </c>
      <c r="C2198" s="248" t="s">
        <v>174</v>
      </c>
      <c r="D2198" s="223" t="s">
        <v>1075</v>
      </c>
      <c r="F2198" s="224"/>
      <c r="I2198" s="223" t="s">
        <v>96</v>
      </c>
      <c r="O2198" s="227"/>
    </row>
    <row r="2199" spans="1:15" s="223" customFormat="1" ht="30">
      <c r="A2199" s="248">
        <v>803388</v>
      </c>
      <c r="B2199" s="248" t="s">
        <v>4061</v>
      </c>
      <c r="C2199" s="248" t="s">
        <v>286</v>
      </c>
      <c r="D2199" s="223" t="s">
        <v>2542</v>
      </c>
      <c r="F2199" s="224"/>
      <c r="I2199" s="223" t="s">
        <v>96</v>
      </c>
      <c r="O2199" s="227"/>
    </row>
    <row r="2200" spans="1:15" s="223" customFormat="1" ht="30">
      <c r="A2200" s="248">
        <v>803389</v>
      </c>
      <c r="B2200" s="248" t="s">
        <v>4062</v>
      </c>
      <c r="C2200" s="248" t="s">
        <v>484</v>
      </c>
      <c r="D2200" s="223" t="s">
        <v>1012</v>
      </c>
      <c r="F2200" s="224"/>
      <c r="I2200" s="223" t="s">
        <v>96</v>
      </c>
      <c r="O2200" s="227"/>
    </row>
    <row r="2201" spans="1:15" s="223" customFormat="1" ht="30">
      <c r="A2201" s="248">
        <v>803390</v>
      </c>
      <c r="B2201" s="248" t="s">
        <v>4063</v>
      </c>
      <c r="C2201" s="248" t="s">
        <v>106</v>
      </c>
      <c r="D2201" s="223" t="s">
        <v>1005</v>
      </c>
      <c r="F2201" s="224"/>
      <c r="I2201" s="223" t="s">
        <v>96</v>
      </c>
      <c r="O2201" s="227"/>
    </row>
    <row r="2202" spans="1:15" s="223" customFormat="1" ht="30">
      <c r="A2202" s="248">
        <v>803391</v>
      </c>
      <c r="B2202" s="248" t="s">
        <v>4064</v>
      </c>
      <c r="C2202" s="248" t="s">
        <v>297</v>
      </c>
      <c r="D2202" s="223" t="s">
        <v>1237</v>
      </c>
      <c r="F2202" s="224"/>
      <c r="I2202" s="223" t="s">
        <v>96</v>
      </c>
      <c r="O2202" s="227"/>
    </row>
    <row r="2203" spans="1:15" s="223" customFormat="1" ht="30">
      <c r="A2203" s="248">
        <v>803392</v>
      </c>
      <c r="B2203" s="248" t="s">
        <v>4065</v>
      </c>
      <c r="C2203" s="248" t="s">
        <v>4066</v>
      </c>
      <c r="D2203" s="223" t="s">
        <v>1030</v>
      </c>
      <c r="F2203" s="224"/>
      <c r="I2203" s="223" t="s">
        <v>96</v>
      </c>
      <c r="O2203" s="233"/>
    </row>
    <row r="2204" spans="1:15" s="223" customFormat="1" ht="30">
      <c r="A2204" s="248">
        <v>803393</v>
      </c>
      <c r="B2204" s="248" t="s">
        <v>4067</v>
      </c>
      <c r="C2204" s="248" t="s">
        <v>311</v>
      </c>
      <c r="D2204" s="223" t="s">
        <v>4068</v>
      </c>
      <c r="F2204" s="224"/>
      <c r="I2204" s="223" t="s">
        <v>96</v>
      </c>
      <c r="O2204" s="227"/>
    </row>
    <row r="2205" spans="1:15" s="223" customFormat="1" ht="30">
      <c r="A2205" s="248">
        <v>803394</v>
      </c>
      <c r="B2205" s="248" t="s">
        <v>4069</v>
      </c>
      <c r="C2205" s="248" t="s">
        <v>588</v>
      </c>
      <c r="D2205" s="223" t="s">
        <v>1125</v>
      </c>
      <c r="F2205" s="224"/>
      <c r="I2205" s="223" t="s">
        <v>96</v>
      </c>
      <c r="O2205" s="227"/>
    </row>
    <row r="2206" spans="1:15" s="223" customFormat="1" ht="30">
      <c r="A2206" s="248">
        <v>803395</v>
      </c>
      <c r="B2206" s="248" t="s">
        <v>4070</v>
      </c>
      <c r="C2206" s="248" t="s">
        <v>113</v>
      </c>
      <c r="D2206" s="223" t="s">
        <v>4071</v>
      </c>
      <c r="F2206" s="224"/>
      <c r="I2206" s="223" t="s">
        <v>96</v>
      </c>
      <c r="O2206" s="227"/>
    </row>
    <row r="2207" spans="1:15" s="223" customFormat="1" ht="30">
      <c r="A2207" s="248">
        <v>803396</v>
      </c>
      <c r="B2207" s="248" t="s">
        <v>4072</v>
      </c>
      <c r="C2207" s="248" t="s">
        <v>156</v>
      </c>
      <c r="D2207" s="223" t="s">
        <v>2216</v>
      </c>
      <c r="F2207" s="224"/>
      <c r="I2207" s="223" t="s">
        <v>96</v>
      </c>
      <c r="O2207" s="227"/>
    </row>
    <row r="2208" spans="1:15" s="223" customFormat="1" ht="30">
      <c r="A2208" s="248">
        <v>803397</v>
      </c>
      <c r="B2208" s="248" t="s">
        <v>4073</v>
      </c>
      <c r="C2208" s="248" t="s">
        <v>188</v>
      </c>
      <c r="D2208" s="223" t="s">
        <v>1089</v>
      </c>
      <c r="F2208" s="224"/>
      <c r="I2208" s="223" t="s">
        <v>96</v>
      </c>
      <c r="O2208" s="227"/>
    </row>
    <row r="2209" spans="1:15" s="223" customFormat="1" ht="30">
      <c r="A2209" s="248">
        <v>803398</v>
      </c>
      <c r="B2209" s="248" t="s">
        <v>4074</v>
      </c>
      <c r="C2209" s="248" t="s">
        <v>4075</v>
      </c>
      <c r="D2209" s="223" t="s">
        <v>156</v>
      </c>
      <c r="F2209" s="224"/>
      <c r="I2209" s="223" t="s">
        <v>96</v>
      </c>
      <c r="O2209" s="227"/>
    </row>
    <row r="2210" spans="1:15" s="223" customFormat="1" ht="30">
      <c r="A2210" s="248">
        <v>803399</v>
      </c>
      <c r="B2210" s="248" t="s">
        <v>4076</v>
      </c>
      <c r="C2210" s="248" t="s">
        <v>106</v>
      </c>
      <c r="D2210" s="223" t="s">
        <v>1541</v>
      </c>
      <c r="F2210" s="224"/>
      <c r="I2210" s="223" t="s">
        <v>96</v>
      </c>
      <c r="O2210" s="227"/>
    </row>
    <row r="2211" spans="1:15" s="223" customFormat="1" ht="30">
      <c r="A2211" s="248">
        <v>803402</v>
      </c>
      <c r="B2211" s="248" t="s">
        <v>4077</v>
      </c>
      <c r="C2211" s="248" t="s">
        <v>323</v>
      </c>
      <c r="D2211" s="223" t="s">
        <v>1642</v>
      </c>
      <c r="F2211" s="224"/>
      <c r="I2211" s="223" t="s">
        <v>96</v>
      </c>
      <c r="O2211" s="227"/>
    </row>
    <row r="2212" spans="1:15" s="223" customFormat="1" ht="30">
      <c r="A2212" s="248">
        <v>803403</v>
      </c>
      <c r="B2212" s="248" t="s">
        <v>4078</v>
      </c>
      <c r="C2212" s="248" t="s">
        <v>195</v>
      </c>
      <c r="D2212" s="223" t="s">
        <v>4079</v>
      </c>
      <c r="F2212" s="224"/>
      <c r="I2212" s="223" t="s">
        <v>96</v>
      </c>
      <c r="O2212" s="227"/>
    </row>
    <row r="2213" spans="1:15" s="223" customFormat="1" ht="30">
      <c r="A2213" s="248">
        <v>803404</v>
      </c>
      <c r="B2213" s="248" t="s">
        <v>4080</v>
      </c>
      <c r="C2213" s="248" t="s">
        <v>297</v>
      </c>
      <c r="D2213" s="223" t="s">
        <v>4081</v>
      </c>
      <c r="F2213" s="224"/>
      <c r="I2213" s="223" t="s">
        <v>96</v>
      </c>
      <c r="O2213" s="227"/>
    </row>
    <row r="2214" spans="1:15" s="223" customFormat="1" ht="30">
      <c r="A2214" s="248">
        <v>803405</v>
      </c>
      <c r="B2214" s="248" t="s">
        <v>4082</v>
      </c>
      <c r="C2214" s="248" t="s">
        <v>248</v>
      </c>
      <c r="D2214" s="223" t="s">
        <v>1039</v>
      </c>
      <c r="F2214" s="224"/>
      <c r="I2214" s="223" t="s">
        <v>96</v>
      </c>
      <c r="O2214" s="233"/>
    </row>
    <row r="2215" spans="1:15" s="223" customFormat="1" ht="30">
      <c r="A2215" s="248">
        <v>803406</v>
      </c>
      <c r="B2215" s="248" t="s">
        <v>4083</v>
      </c>
      <c r="C2215" s="248" t="s">
        <v>156</v>
      </c>
      <c r="D2215" s="223" t="s">
        <v>1026</v>
      </c>
      <c r="F2215" s="224"/>
      <c r="I2215" s="223" t="s">
        <v>96</v>
      </c>
      <c r="O2215" s="227"/>
    </row>
    <row r="2216" spans="1:15" s="223" customFormat="1" ht="30">
      <c r="A2216" s="248">
        <v>803407</v>
      </c>
      <c r="B2216" s="248" t="s">
        <v>4084</v>
      </c>
      <c r="C2216" s="248" t="s">
        <v>183</v>
      </c>
      <c r="D2216" s="223" t="s">
        <v>1395</v>
      </c>
      <c r="F2216" s="224"/>
      <c r="I2216" s="223" t="s">
        <v>96</v>
      </c>
      <c r="O2216" s="227"/>
    </row>
    <row r="2217" spans="1:15" s="223" customFormat="1" ht="30">
      <c r="A2217" s="248">
        <v>803408</v>
      </c>
      <c r="B2217" s="248" t="s">
        <v>4085</v>
      </c>
      <c r="C2217" s="248" t="s">
        <v>385</v>
      </c>
      <c r="D2217" s="223" t="s">
        <v>4086</v>
      </c>
      <c r="F2217" s="224"/>
      <c r="I2217" s="223" t="s">
        <v>96</v>
      </c>
      <c r="O2217" s="227"/>
    </row>
    <row r="2218" spans="1:15" s="223" customFormat="1" ht="30">
      <c r="A2218" s="248">
        <v>803410</v>
      </c>
      <c r="B2218" s="248" t="s">
        <v>4087</v>
      </c>
      <c r="C2218" s="248" t="s">
        <v>311</v>
      </c>
      <c r="D2218" s="223" t="s">
        <v>1368</v>
      </c>
      <c r="F2218" s="224"/>
      <c r="I2218" s="223" t="s">
        <v>96</v>
      </c>
      <c r="O2218" s="232"/>
    </row>
    <row r="2219" spans="1:15" s="223" customFormat="1" ht="30">
      <c r="A2219" s="248">
        <v>803411</v>
      </c>
      <c r="B2219" s="248" t="s">
        <v>4088</v>
      </c>
      <c r="C2219" s="248" t="s">
        <v>106</v>
      </c>
      <c r="D2219" s="223" t="s">
        <v>2028</v>
      </c>
      <c r="F2219" s="224"/>
      <c r="I2219" s="223" t="s">
        <v>96</v>
      </c>
      <c r="O2219" s="227"/>
    </row>
    <row r="2220" spans="1:15" s="223" customFormat="1" ht="30">
      <c r="A2220" s="248">
        <v>803412</v>
      </c>
      <c r="B2220" s="248" t="s">
        <v>877</v>
      </c>
      <c r="C2220" s="248" t="s">
        <v>111</v>
      </c>
      <c r="D2220" s="223" t="s">
        <v>1991</v>
      </c>
      <c r="F2220" s="224"/>
      <c r="I2220" s="223" t="s">
        <v>96</v>
      </c>
      <c r="O2220" s="227"/>
    </row>
    <row r="2221" spans="1:15" s="223" customFormat="1" ht="30">
      <c r="A2221" s="248">
        <v>803413</v>
      </c>
      <c r="B2221" s="248" t="s">
        <v>4089</v>
      </c>
      <c r="C2221" s="248" t="s">
        <v>511</v>
      </c>
      <c r="D2221" s="223" t="s">
        <v>1358</v>
      </c>
      <c r="F2221" s="224"/>
      <c r="I2221" s="223" t="s">
        <v>96</v>
      </c>
      <c r="O2221" s="227"/>
    </row>
    <row r="2222" spans="1:15" s="223" customFormat="1" ht="30">
      <c r="A2222" s="248">
        <v>803415</v>
      </c>
      <c r="B2222" s="248" t="s">
        <v>4090</v>
      </c>
      <c r="C2222" s="248" t="s">
        <v>106</v>
      </c>
      <c r="D2222" s="223" t="s">
        <v>1179</v>
      </c>
      <c r="F2222" s="224"/>
      <c r="I2222" s="223" t="s">
        <v>96</v>
      </c>
      <c r="O2222" s="227"/>
    </row>
    <row r="2223" spans="1:15" s="223" customFormat="1" ht="30">
      <c r="A2223" s="248">
        <v>803416</v>
      </c>
      <c r="B2223" s="248" t="s">
        <v>4091</v>
      </c>
      <c r="C2223" s="248" t="s">
        <v>242</v>
      </c>
      <c r="D2223" s="223" t="s">
        <v>1012</v>
      </c>
      <c r="F2223" s="224"/>
      <c r="I2223" s="223" t="s">
        <v>96</v>
      </c>
      <c r="O2223" s="233"/>
    </row>
    <row r="2224" spans="1:15" s="223" customFormat="1" ht="30">
      <c r="A2224" s="248">
        <v>803418</v>
      </c>
      <c r="B2224" s="248" t="s">
        <v>4092</v>
      </c>
      <c r="C2224" s="248" t="s">
        <v>111</v>
      </c>
      <c r="D2224" s="223" t="s">
        <v>3508</v>
      </c>
      <c r="F2224" s="224"/>
      <c r="I2224" s="223" t="s">
        <v>96</v>
      </c>
      <c r="O2224" s="227"/>
    </row>
    <row r="2225" spans="1:15" s="223" customFormat="1" ht="30">
      <c r="A2225" s="248">
        <v>803419</v>
      </c>
      <c r="B2225" s="248" t="s">
        <v>4093</v>
      </c>
      <c r="C2225" s="248" t="s">
        <v>830</v>
      </c>
      <c r="D2225" s="223" t="s">
        <v>1152</v>
      </c>
      <c r="F2225" s="224"/>
      <c r="I2225" s="223" t="s">
        <v>96</v>
      </c>
      <c r="O2225" s="227"/>
    </row>
    <row r="2226" spans="1:15" s="223" customFormat="1" ht="30">
      <c r="A2226" s="248">
        <v>803420</v>
      </c>
      <c r="B2226" s="248" t="s">
        <v>4094</v>
      </c>
      <c r="C2226" s="248" t="s">
        <v>290</v>
      </c>
      <c r="D2226" s="223" t="s">
        <v>4095</v>
      </c>
      <c r="F2226" s="224"/>
      <c r="I2226" s="223" t="s">
        <v>96</v>
      </c>
      <c r="O2226" s="233"/>
    </row>
    <row r="2227" spans="1:15" s="223" customFormat="1" ht="30">
      <c r="A2227" s="248">
        <v>803421</v>
      </c>
      <c r="B2227" s="248" t="s">
        <v>4096</v>
      </c>
      <c r="C2227" s="248" t="s">
        <v>4097</v>
      </c>
      <c r="D2227" s="223" t="s">
        <v>4098</v>
      </c>
      <c r="F2227" s="224"/>
      <c r="I2227" s="223" t="s">
        <v>96</v>
      </c>
      <c r="O2227" s="227"/>
    </row>
    <row r="2228" spans="1:15" s="223" customFormat="1" ht="30">
      <c r="A2228" s="248">
        <v>803422</v>
      </c>
      <c r="B2228" s="248" t="s">
        <v>4099</v>
      </c>
      <c r="C2228" s="248" t="s">
        <v>436</v>
      </c>
      <c r="D2228" s="223" t="s">
        <v>4100</v>
      </c>
      <c r="F2228" s="224"/>
      <c r="I2228" s="223" t="s">
        <v>96</v>
      </c>
      <c r="O2228" s="227"/>
    </row>
    <row r="2229" spans="1:15" s="223" customFormat="1" ht="30">
      <c r="A2229" s="248">
        <v>803423</v>
      </c>
      <c r="B2229" s="248" t="s">
        <v>4101</v>
      </c>
      <c r="C2229" s="248" t="s">
        <v>168</v>
      </c>
      <c r="D2229" s="223" t="s">
        <v>1227</v>
      </c>
      <c r="F2229" s="224"/>
      <c r="I2229" s="223" t="s">
        <v>96</v>
      </c>
      <c r="O2229" s="227"/>
    </row>
    <row r="2230" spans="1:15" s="223" customFormat="1" ht="33">
      <c r="A2230" s="248">
        <v>803426</v>
      </c>
      <c r="B2230" s="248" t="s">
        <v>4102</v>
      </c>
      <c r="C2230" s="248" t="s">
        <v>101</v>
      </c>
      <c r="D2230" s="223" t="s">
        <v>2289</v>
      </c>
      <c r="F2230" s="224"/>
      <c r="I2230" s="223" t="s">
        <v>96</v>
      </c>
      <c r="O2230" s="231"/>
    </row>
    <row r="2231" spans="1:15" s="223" customFormat="1" ht="30">
      <c r="A2231" s="248">
        <v>803427</v>
      </c>
      <c r="B2231" s="248" t="s">
        <v>4103</v>
      </c>
      <c r="C2231" s="248" t="s">
        <v>144</v>
      </c>
      <c r="D2231" s="223" t="s">
        <v>1799</v>
      </c>
      <c r="F2231" s="224"/>
      <c r="I2231" s="223" t="s">
        <v>96</v>
      </c>
      <c r="O2231" s="233"/>
    </row>
    <row r="2232" spans="1:15" s="223" customFormat="1" ht="30">
      <c r="A2232" s="248">
        <v>803429</v>
      </c>
      <c r="B2232" s="248" t="s">
        <v>4104</v>
      </c>
      <c r="C2232" s="248" t="s">
        <v>111</v>
      </c>
      <c r="D2232" s="223" t="s">
        <v>1012</v>
      </c>
      <c r="F2232" s="224"/>
      <c r="I2232" s="223" t="s">
        <v>96</v>
      </c>
      <c r="O2232" s="227"/>
    </row>
    <row r="2233" spans="1:15" s="223" customFormat="1" ht="30">
      <c r="A2233" s="248">
        <v>803430</v>
      </c>
      <c r="B2233" s="248" t="s">
        <v>4105</v>
      </c>
      <c r="C2233" s="248" t="s">
        <v>282</v>
      </c>
      <c r="D2233" s="223" t="s">
        <v>4106</v>
      </c>
      <c r="F2233" s="224"/>
      <c r="I2233" s="223" t="s">
        <v>96</v>
      </c>
      <c r="O2233" s="227"/>
    </row>
    <row r="2234" spans="1:15" s="223" customFormat="1" ht="30">
      <c r="A2234" s="248">
        <v>803431</v>
      </c>
      <c r="B2234" s="248" t="s">
        <v>4107</v>
      </c>
      <c r="C2234" s="248" t="s">
        <v>253</v>
      </c>
      <c r="D2234" s="223" t="s">
        <v>2138</v>
      </c>
      <c r="F2234" s="224"/>
      <c r="I2234" s="223" t="s">
        <v>96</v>
      </c>
      <c r="O2234" s="227"/>
    </row>
    <row r="2235" spans="1:15" s="223" customFormat="1" ht="30">
      <c r="A2235" s="248">
        <v>803433</v>
      </c>
      <c r="B2235" s="248" t="s">
        <v>4108</v>
      </c>
      <c r="C2235" s="248" t="s">
        <v>475</v>
      </c>
      <c r="D2235" s="223" t="s">
        <v>1073</v>
      </c>
      <c r="F2235" s="224"/>
      <c r="I2235" s="223" t="s">
        <v>96</v>
      </c>
      <c r="O2235" s="227"/>
    </row>
    <row r="2236" spans="1:15" s="223" customFormat="1" ht="30">
      <c r="A2236" s="248">
        <v>803435</v>
      </c>
      <c r="B2236" s="248" t="s">
        <v>4109</v>
      </c>
      <c r="C2236" s="248" t="s">
        <v>106</v>
      </c>
      <c r="D2236" s="223" t="s">
        <v>2042</v>
      </c>
      <c r="F2236" s="224"/>
      <c r="I2236" s="223" t="s">
        <v>96</v>
      </c>
      <c r="O2236" s="233"/>
    </row>
    <row r="2237" spans="1:15" s="223" customFormat="1" ht="30">
      <c r="A2237" s="248">
        <v>803436</v>
      </c>
      <c r="B2237" s="248" t="s">
        <v>4110</v>
      </c>
      <c r="C2237" s="248" t="s">
        <v>2331</v>
      </c>
      <c r="D2237" s="223" t="s">
        <v>1105</v>
      </c>
      <c r="F2237" s="224"/>
      <c r="I2237" s="223" t="s">
        <v>96</v>
      </c>
      <c r="O2237" s="227"/>
    </row>
    <row r="2238" spans="1:15" s="223" customFormat="1" ht="30">
      <c r="A2238" s="248">
        <v>803437</v>
      </c>
      <c r="B2238" s="248" t="s">
        <v>4111</v>
      </c>
      <c r="C2238" s="248" t="s">
        <v>785</v>
      </c>
      <c r="D2238" s="223" t="s">
        <v>1596</v>
      </c>
      <c r="F2238" s="224"/>
      <c r="I2238" s="223" t="s">
        <v>96</v>
      </c>
      <c r="O2238" s="227"/>
    </row>
    <row r="2239" spans="1:15" s="223" customFormat="1" ht="30">
      <c r="A2239" s="248">
        <v>803439</v>
      </c>
      <c r="B2239" s="248" t="s">
        <v>4112</v>
      </c>
      <c r="C2239" s="248" t="s">
        <v>148</v>
      </c>
      <c r="D2239" s="223" t="s">
        <v>1223</v>
      </c>
      <c r="F2239" s="224"/>
      <c r="I2239" s="223" t="s">
        <v>96</v>
      </c>
      <c r="O2239" s="233"/>
    </row>
    <row r="2240" spans="1:15" s="223" customFormat="1" ht="30">
      <c r="A2240" s="248">
        <v>803441</v>
      </c>
      <c r="B2240" s="248" t="s">
        <v>4113</v>
      </c>
      <c r="C2240" s="248" t="s">
        <v>883</v>
      </c>
      <c r="D2240" s="223" t="s">
        <v>4114</v>
      </c>
      <c r="F2240" s="224"/>
      <c r="I2240" s="223" t="s">
        <v>96</v>
      </c>
      <c r="O2240" s="227"/>
    </row>
    <row r="2241" spans="1:15" s="223" customFormat="1" ht="30">
      <c r="A2241" s="248">
        <v>803442</v>
      </c>
      <c r="B2241" s="248" t="s">
        <v>4115</v>
      </c>
      <c r="C2241" s="248" t="s">
        <v>106</v>
      </c>
      <c r="D2241" s="223" t="s">
        <v>1476</v>
      </c>
      <c r="F2241" s="224"/>
      <c r="I2241" s="223" t="s">
        <v>96</v>
      </c>
      <c r="O2241" s="227"/>
    </row>
    <row r="2242" spans="1:15" s="223" customFormat="1" ht="30">
      <c r="A2242" s="248">
        <v>803443</v>
      </c>
      <c r="B2242" s="248" t="s">
        <v>4116</v>
      </c>
      <c r="C2242" s="248" t="s">
        <v>106</v>
      </c>
      <c r="D2242" s="223" t="s">
        <v>1152</v>
      </c>
      <c r="F2242" s="224"/>
      <c r="I2242" s="223" t="s">
        <v>96</v>
      </c>
      <c r="O2242" s="227"/>
    </row>
    <row r="2243" spans="1:15" s="223" customFormat="1" ht="30">
      <c r="A2243" s="248">
        <v>803444</v>
      </c>
      <c r="B2243" s="248" t="s">
        <v>4117</v>
      </c>
      <c r="C2243" s="248" t="s">
        <v>194</v>
      </c>
      <c r="D2243" s="223" t="s">
        <v>1350</v>
      </c>
      <c r="F2243" s="224"/>
      <c r="I2243" s="223" t="s">
        <v>96</v>
      </c>
      <c r="O2243" s="227"/>
    </row>
    <row r="2244" spans="1:15" s="223" customFormat="1" ht="30">
      <c r="A2244" s="248">
        <v>803446</v>
      </c>
      <c r="B2244" s="248" t="s">
        <v>4118</v>
      </c>
      <c r="C2244" s="248" t="s">
        <v>196</v>
      </c>
      <c r="D2244" s="223" t="s">
        <v>1982</v>
      </c>
      <c r="F2244" s="224"/>
      <c r="I2244" s="223" t="s">
        <v>96</v>
      </c>
      <c r="O2244" s="227"/>
    </row>
    <row r="2245" spans="1:15" s="223" customFormat="1" ht="30">
      <c r="A2245" s="248">
        <v>803454</v>
      </c>
      <c r="B2245" s="248" t="s">
        <v>4119</v>
      </c>
      <c r="C2245" s="248" t="s">
        <v>508</v>
      </c>
      <c r="D2245" s="223" t="s">
        <v>1152</v>
      </c>
      <c r="F2245" s="224"/>
      <c r="I2245" s="223" t="s">
        <v>96</v>
      </c>
      <c r="O2245" s="233"/>
    </row>
    <row r="2246" spans="1:15" s="223" customFormat="1" ht="30">
      <c r="A2246" s="248">
        <v>803455</v>
      </c>
      <c r="B2246" s="248" t="s">
        <v>4120</v>
      </c>
      <c r="C2246" s="248" t="s">
        <v>225</v>
      </c>
      <c r="D2246" s="223" t="s">
        <v>1615</v>
      </c>
      <c r="F2246" s="224"/>
      <c r="I2246" s="223" t="s">
        <v>96</v>
      </c>
      <c r="O2246" s="227"/>
    </row>
    <row r="2247" spans="1:15" s="223" customFormat="1" ht="30">
      <c r="A2247" s="248">
        <v>803457</v>
      </c>
      <c r="B2247" s="248" t="s">
        <v>4121</v>
      </c>
      <c r="C2247" s="248" t="s">
        <v>183</v>
      </c>
      <c r="D2247" s="223" t="s">
        <v>1583</v>
      </c>
      <c r="F2247" s="224"/>
      <c r="I2247" s="223" t="s">
        <v>96</v>
      </c>
      <c r="O2247" s="227"/>
    </row>
    <row r="2248" spans="1:15" s="223" customFormat="1" ht="30">
      <c r="A2248" s="248">
        <v>803458</v>
      </c>
      <c r="B2248" s="248" t="s">
        <v>4122</v>
      </c>
      <c r="C2248" s="248" t="s">
        <v>109</v>
      </c>
      <c r="D2248" s="223" t="s">
        <v>1217</v>
      </c>
      <c r="F2248" s="224"/>
      <c r="I2248" s="223" t="s">
        <v>96</v>
      </c>
      <c r="O2248" s="227"/>
    </row>
    <row r="2249" spans="1:15" s="223" customFormat="1" ht="30">
      <c r="A2249" s="248">
        <v>803459</v>
      </c>
      <c r="B2249" s="248" t="s">
        <v>4123</v>
      </c>
      <c r="C2249" s="248" t="s">
        <v>95</v>
      </c>
      <c r="D2249" s="223" t="s">
        <v>1073</v>
      </c>
      <c r="F2249" s="224"/>
      <c r="I2249" s="223" t="s">
        <v>96</v>
      </c>
      <c r="O2249" s="227"/>
    </row>
    <row r="2250" spans="1:15" s="223" customFormat="1" ht="30">
      <c r="A2250" s="248">
        <v>803460</v>
      </c>
      <c r="B2250" s="248" t="s">
        <v>4124</v>
      </c>
      <c r="C2250" s="248" t="s">
        <v>127</v>
      </c>
      <c r="D2250" s="223" t="s">
        <v>1002</v>
      </c>
      <c r="F2250" s="224"/>
      <c r="I2250" s="223" t="s">
        <v>96</v>
      </c>
      <c r="O2250" s="227"/>
    </row>
    <row r="2251" spans="1:15" s="223" customFormat="1" ht="30">
      <c r="A2251" s="248">
        <v>803462</v>
      </c>
      <c r="B2251" s="248" t="s">
        <v>4125</v>
      </c>
      <c r="C2251" s="248" t="s">
        <v>106</v>
      </c>
      <c r="D2251" s="223" t="s">
        <v>2903</v>
      </c>
      <c r="F2251" s="224"/>
      <c r="I2251" s="223" t="s">
        <v>96</v>
      </c>
      <c r="O2251" s="227"/>
    </row>
    <row r="2252" spans="1:15" s="223" customFormat="1" ht="30">
      <c r="A2252" s="248">
        <v>803464</v>
      </c>
      <c r="B2252" s="248" t="s">
        <v>4126</v>
      </c>
      <c r="C2252" s="248" t="s">
        <v>2970</v>
      </c>
      <c r="D2252" s="223" t="s">
        <v>1255</v>
      </c>
      <c r="F2252" s="224"/>
      <c r="I2252" s="223" t="s">
        <v>96</v>
      </c>
      <c r="O2252" s="227"/>
    </row>
    <row r="2253" spans="1:15" s="223" customFormat="1" ht="30">
      <c r="A2253" s="248">
        <v>803466</v>
      </c>
      <c r="B2253" s="248" t="s">
        <v>4127</v>
      </c>
      <c r="C2253" s="248" t="s">
        <v>293</v>
      </c>
      <c r="D2253" s="223" t="s">
        <v>1247</v>
      </c>
      <c r="F2253" s="224"/>
      <c r="I2253" s="223" t="s">
        <v>96</v>
      </c>
      <c r="O2253" s="233"/>
    </row>
    <row r="2254" spans="1:15" s="223" customFormat="1" ht="30">
      <c r="A2254" s="248">
        <v>803468</v>
      </c>
      <c r="B2254" s="248" t="s">
        <v>4128</v>
      </c>
      <c r="C2254" s="248" t="s">
        <v>140</v>
      </c>
      <c r="D2254" s="223" t="s">
        <v>1227</v>
      </c>
      <c r="F2254" s="224"/>
      <c r="I2254" s="223" t="s">
        <v>96</v>
      </c>
      <c r="O2254" s="232"/>
    </row>
    <row r="2255" spans="1:15" s="223" customFormat="1" ht="30">
      <c r="A2255" s="248">
        <v>803472</v>
      </c>
      <c r="B2255" s="248" t="s">
        <v>4129</v>
      </c>
      <c r="C2255" s="248" t="s">
        <v>145</v>
      </c>
      <c r="D2255" s="223" t="s">
        <v>4130</v>
      </c>
      <c r="F2255" s="224"/>
      <c r="I2255" s="223" t="s">
        <v>96</v>
      </c>
      <c r="O2255" s="227"/>
    </row>
    <row r="2256" spans="1:15" s="223" customFormat="1" ht="30">
      <c r="A2256" s="248">
        <v>803473</v>
      </c>
      <c r="B2256" s="248" t="s">
        <v>4131</v>
      </c>
      <c r="C2256" s="248" t="s">
        <v>148</v>
      </c>
      <c r="D2256" s="223" t="s">
        <v>1928</v>
      </c>
      <c r="F2256" s="224"/>
      <c r="I2256" s="223" t="s">
        <v>96</v>
      </c>
      <c r="O2256" s="227"/>
    </row>
    <row r="2257" spans="1:15" s="223" customFormat="1" ht="33">
      <c r="A2257" s="248">
        <v>803475</v>
      </c>
      <c r="B2257" s="248" t="s">
        <v>4132</v>
      </c>
      <c r="C2257" s="248" t="s">
        <v>101</v>
      </c>
      <c r="D2257" s="223" t="s">
        <v>4133</v>
      </c>
      <c r="F2257" s="224"/>
      <c r="I2257" s="223" t="s">
        <v>96</v>
      </c>
      <c r="O2257" s="231"/>
    </row>
    <row r="2258" spans="1:15" s="223" customFormat="1" ht="30">
      <c r="A2258" s="248">
        <v>803477</v>
      </c>
      <c r="B2258" s="248" t="s">
        <v>4134</v>
      </c>
      <c r="C2258" s="248" t="s">
        <v>3356</v>
      </c>
      <c r="D2258" s="223" t="s">
        <v>1018</v>
      </c>
      <c r="F2258" s="224"/>
      <c r="I2258" s="223" t="s">
        <v>96</v>
      </c>
      <c r="O2258" s="227"/>
    </row>
    <row r="2259" spans="1:15" s="223" customFormat="1" ht="30">
      <c r="A2259" s="248">
        <v>803478</v>
      </c>
      <c r="B2259" s="248" t="s">
        <v>4135</v>
      </c>
      <c r="C2259" s="248" t="s">
        <v>106</v>
      </c>
      <c r="D2259" s="223" t="s">
        <v>1059</v>
      </c>
      <c r="F2259" s="224"/>
      <c r="I2259" s="223" t="s">
        <v>96</v>
      </c>
      <c r="O2259" s="227"/>
    </row>
    <row r="2260" spans="1:15" s="223" customFormat="1" ht="30">
      <c r="A2260" s="248">
        <v>803480</v>
      </c>
      <c r="B2260" s="248" t="s">
        <v>4136</v>
      </c>
      <c r="C2260" s="248" t="s">
        <v>244</v>
      </c>
      <c r="D2260" s="223" t="s">
        <v>1311</v>
      </c>
      <c r="F2260" s="224"/>
      <c r="I2260" s="223" t="s">
        <v>96</v>
      </c>
      <c r="O2260" s="227"/>
    </row>
    <row r="2261" spans="1:15" s="223" customFormat="1" ht="30">
      <c r="A2261" s="248">
        <v>803483</v>
      </c>
      <c r="B2261" s="248" t="s">
        <v>4137</v>
      </c>
      <c r="C2261" s="248" t="s">
        <v>242</v>
      </c>
      <c r="D2261" s="223" t="s">
        <v>4138</v>
      </c>
      <c r="F2261" s="224"/>
      <c r="I2261" s="223" t="s">
        <v>96</v>
      </c>
      <c r="O2261" s="227"/>
    </row>
    <row r="2262" spans="1:15" s="223" customFormat="1" ht="30">
      <c r="A2262" s="248">
        <v>803484</v>
      </c>
      <c r="B2262" s="248" t="s">
        <v>4139</v>
      </c>
      <c r="C2262" s="248" t="s">
        <v>242</v>
      </c>
      <c r="D2262" s="223" t="s">
        <v>1012</v>
      </c>
      <c r="F2262" s="224"/>
      <c r="I2262" s="223" t="s">
        <v>96</v>
      </c>
      <c r="K2262" s="235"/>
      <c r="L2262" s="235"/>
      <c r="O2262" s="232"/>
    </row>
    <row r="2263" spans="1:15" s="223" customFormat="1" ht="30">
      <c r="A2263" s="248">
        <v>803485</v>
      </c>
      <c r="B2263" s="248" t="s">
        <v>4140</v>
      </c>
      <c r="C2263" s="248" t="s">
        <v>283</v>
      </c>
      <c r="D2263" s="223" t="s">
        <v>1012</v>
      </c>
      <c r="F2263" s="224"/>
      <c r="I2263" s="223" t="s">
        <v>96</v>
      </c>
      <c r="O2263" s="227"/>
    </row>
    <row r="2264" spans="1:15" s="223" customFormat="1" ht="30">
      <c r="A2264" s="248">
        <v>803486</v>
      </c>
      <c r="B2264" s="248" t="s">
        <v>4141</v>
      </c>
      <c r="C2264" s="248" t="s">
        <v>101</v>
      </c>
      <c r="D2264" s="223" t="s">
        <v>4142</v>
      </c>
      <c r="F2264" s="224"/>
      <c r="I2264" s="223" t="s">
        <v>96</v>
      </c>
      <c r="O2264" s="227"/>
    </row>
    <row r="2265" spans="1:15" s="223" customFormat="1" ht="30">
      <c r="A2265" s="248">
        <v>803487</v>
      </c>
      <c r="B2265" s="248" t="s">
        <v>4143</v>
      </c>
      <c r="C2265" s="248" t="s">
        <v>193</v>
      </c>
      <c r="D2265" s="223" t="s">
        <v>1408</v>
      </c>
      <c r="F2265" s="224"/>
      <c r="I2265" s="223" t="s">
        <v>96</v>
      </c>
      <c r="O2265" s="227"/>
    </row>
    <row r="2266" spans="1:15" s="223" customFormat="1" ht="30">
      <c r="A2266" s="248">
        <v>803490</v>
      </c>
      <c r="B2266" s="248" t="s">
        <v>4144</v>
      </c>
      <c r="C2266" s="248" t="s">
        <v>4145</v>
      </c>
      <c r="D2266" s="223" t="s">
        <v>601</v>
      </c>
      <c r="F2266" s="224"/>
      <c r="I2266" s="223" t="s">
        <v>96</v>
      </c>
      <c r="O2266" s="232"/>
    </row>
    <row r="2267" spans="1:15" s="223" customFormat="1" ht="30">
      <c r="A2267" s="248">
        <v>803491</v>
      </c>
      <c r="B2267" s="248" t="s">
        <v>4146</v>
      </c>
      <c r="C2267" s="248" t="s">
        <v>109</v>
      </c>
      <c r="D2267" s="223" t="s">
        <v>2467</v>
      </c>
      <c r="F2267" s="224"/>
      <c r="I2267" s="223" t="s">
        <v>96</v>
      </c>
      <c r="O2267" s="227"/>
    </row>
    <row r="2268" spans="1:15" s="223" customFormat="1" ht="30">
      <c r="A2268" s="248">
        <v>803492</v>
      </c>
      <c r="B2268" s="248" t="s">
        <v>4147</v>
      </c>
      <c r="C2268" s="248" t="s">
        <v>385</v>
      </c>
      <c r="D2268" s="223" t="s">
        <v>4148</v>
      </c>
      <c r="F2268" s="224"/>
      <c r="I2268" s="223" t="s">
        <v>96</v>
      </c>
      <c r="O2268" s="227"/>
    </row>
    <row r="2269" spans="1:15" s="223" customFormat="1" ht="30">
      <c r="A2269" s="248">
        <v>803493</v>
      </c>
      <c r="B2269" s="248" t="s">
        <v>4149</v>
      </c>
      <c r="C2269" s="248" t="s">
        <v>206</v>
      </c>
      <c r="D2269" s="223" t="s">
        <v>2067</v>
      </c>
      <c r="F2269" s="224"/>
      <c r="I2269" s="223" t="s">
        <v>96</v>
      </c>
      <c r="O2269" s="227"/>
    </row>
    <row r="2270" spans="1:15" s="223" customFormat="1" ht="30">
      <c r="A2270" s="248">
        <v>803494</v>
      </c>
      <c r="B2270" s="248" t="s">
        <v>4150</v>
      </c>
      <c r="C2270" s="248" t="s">
        <v>106</v>
      </c>
      <c r="D2270" s="223" t="s">
        <v>4151</v>
      </c>
      <c r="F2270" s="224"/>
      <c r="I2270" s="223" t="s">
        <v>96</v>
      </c>
      <c r="O2270" s="227"/>
    </row>
    <row r="2271" spans="1:15" s="223" customFormat="1" ht="30">
      <c r="A2271" s="248">
        <v>803495</v>
      </c>
      <c r="B2271" s="248" t="s">
        <v>4152</v>
      </c>
      <c r="C2271" s="248" t="s">
        <v>320</v>
      </c>
      <c r="D2271" s="223" t="s">
        <v>1237</v>
      </c>
      <c r="F2271" s="224"/>
      <c r="I2271" s="223" t="s">
        <v>96</v>
      </c>
      <c r="O2271" s="227"/>
    </row>
    <row r="2272" spans="1:15" s="223" customFormat="1" ht="30">
      <c r="A2272" s="248">
        <v>803496</v>
      </c>
      <c r="B2272" s="248" t="s">
        <v>4153</v>
      </c>
      <c r="C2272" s="248" t="s">
        <v>320</v>
      </c>
      <c r="D2272" s="223" t="s">
        <v>1034</v>
      </c>
      <c r="F2272" s="224"/>
      <c r="I2272" s="223" t="s">
        <v>96</v>
      </c>
      <c r="O2272" s="227"/>
    </row>
    <row r="2273" spans="1:15" s="223" customFormat="1" ht="30">
      <c r="A2273" s="248">
        <v>803497</v>
      </c>
      <c r="B2273" s="248" t="s">
        <v>4154</v>
      </c>
      <c r="C2273" s="248" t="s">
        <v>506</v>
      </c>
      <c r="D2273" s="223" t="s">
        <v>2479</v>
      </c>
      <c r="F2273" s="224"/>
      <c r="I2273" s="223" t="s">
        <v>96</v>
      </c>
      <c r="O2273" s="227"/>
    </row>
    <row r="2274" spans="1:15" s="223" customFormat="1" ht="30">
      <c r="A2274" s="248">
        <v>803498</v>
      </c>
      <c r="B2274" s="248" t="s">
        <v>4155</v>
      </c>
      <c r="C2274" s="248" t="s">
        <v>414</v>
      </c>
      <c r="D2274" s="223" t="s">
        <v>4156</v>
      </c>
      <c r="F2274" s="224"/>
      <c r="I2274" s="223" t="s">
        <v>96</v>
      </c>
      <c r="O2274" s="232"/>
    </row>
    <row r="2275" spans="1:15" s="223" customFormat="1" ht="30">
      <c r="A2275" s="248">
        <v>803500</v>
      </c>
      <c r="B2275" s="248" t="s">
        <v>4157</v>
      </c>
      <c r="C2275" s="248" t="s">
        <v>149</v>
      </c>
      <c r="D2275" s="223" t="s">
        <v>1580</v>
      </c>
      <c r="F2275" s="224"/>
      <c r="I2275" s="223" t="s">
        <v>96</v>
      </c>
      <c r="O2275" s="232"/>
    </row>
    <row r="2276" spans="1:15" s="223" customFormat="1" ht="30">
      <c r="A2276" s="248">
        <v>803501</v>
      </c>
      <c r="B2276" s="248" t="s">
        <v>4158</v>
      </c>
      <c r="C2276" s="248" t="s">
        <v>290</v>
      </c>
      <c r="D2276" s="223" t="s">
        <v>1032</v>
      </c>
      <c r="F2276" s="224"/>
      <c r="I2276" s="223" t="s">
        <v>96</v>
      </c>
      <c r="O2276" s="227"/>
    </row>
    <row r="2277" spans="1:15" s="223" customFormat="1" ht="30">
      <c r="A2277" s="248">
        <v>803502</v>
      </c>
      <c r="B2277" s="248" t="s">
        <v>4159</v>
      </c>
      <c r="C2277" s="248" t="s">
        <v>331</v>
      </c>
      <c r="D2277" s="223" t="s">
        <v>4160</v>
      </c>
      <c r="F2277" s="224"/>
      <c r="I2277" s="223" t="s">
        <v>96</v>
      </c>
      <c r="O2277" s="227"/>
    </row>
    <row r="2278" spans="1:15" s="223" customFormat="1" ht="30">
      <c r="A2278" s="248">
        <v>803503</v>
      </c>
      <c r="B2278" s="248" t="s">
        <v>4161</v>
      </c>
      <c r="C2278" s="248" t="s">
        <v>4162</v>
      </c>
      <c r="D2278" s="223" t="s">
        <v>4163</v>
      </c>
      <c r="F2278" s="224"/>
      <c r="I2278" s="223" t="s">
        <v>96</v>
      </c>
      <c r="O2278" s="227"/>
    </row>
    <row r="2279" spans="1:15" s="223" customFormat="1" ht="30">
      <c r="A2279" s="248">
        <v>803504</v>
      </c>
      <c r="B2279" s="248" t="s">
        <v>4164</v>
      </c>
      <c r="C2279" s="248" t="s">
        <v>101</v>
      </c>
      <c r="D2279" s="223" t="s">
        <v>1105</v>
      </c>
      <c r="F2279" s="224"/>
      <c r="I2279" s="223" t="s">
        <v>96</v>
      </c>
      <c r="O2279" s="227"/>
    </row>
    <row r="2280" spans="1:15" s="223" customFormat="1" ht="30">
      <c r="A2280" s="248">
        <v>803505</v>
      </c>
      <c r="B2280" s="248" t="s">
        <v>4165</v>
      </c>
      <c r="C2280" s="248" t="s">
        <v>573</v>
      </c>
      <c r="D2280" s="223" t="s">
        <v>1311</v>
      </c>
      <c r="F2280" s="224"/>
      <c r="I2280" s="223" t="s">
        <v>96</v>
      </c>
      <c r="O2280" s="227"/>
    </row>
    <row r="2281" spans="1:15" s="223" customFormat="1" ht="30">
      <c r="A2281" s="248">
        <v>803506</v>
      </c>
      <c r="B2281" s="248" t="s">
        <v>4166</v>
      </c>
      <c r="C2281" s="248" t="s">
        <v>297</v>
      </c>
      <c r="D2281" s="223" t="s">
        <v>2979</v>
      </c>
      <c r="F2281" s="224"/>
      <c r="I2281" s="223" t="s">
        <v>96</v>
      </c>
      <c r="O2281" s="227"/>
    </row>
    <row r="2282" spans="1:15" s="223" customFormat="1" ht="30">
      <c r="A2282" s="248">
        <v>803509</v>
      </c>
      <c r="B2282" s="248" t="s">
        <v>4167</v>
      </c>
      <c r="C2282" s="248" t="s">
        <v>803</v>
      </c>
      <c r="D2282" s="223" t="s">
        <v>1012</v>
      </c>
      <c r="F2282" s="224"/>
      <c r="I2282" s="223" t="s">
        <v>96</v>
      </c>
      <c r="O2282" s="233"/>
    </row>
    <row r="2283" spans="1:15" s="223" customFormat="1" ht="30">
      <c r="A2283" s="248">
        <v>803510</v>
      </c>
      <c r="B2283" s="248" t="s">
        <v>4168</v>
      </c>
      <c r="C2283" s="248" t="s">
        <v>3510</v>
      </c>
      <c r="D2283" s="223" t="s">
        <v>3511</v>
      </c>
      <c r="F2283" s="224"/>
      <c r="I2283" s="223" t="s">
        <v>96</v>
      </c>
      <c r="O2283" s="233"/>
    </row>
    <row r="2284" spans="1:15" s="223" customFormat="1" ht="30">
      <c r="A2284" s="248">
        <v>803512</v>
      </c>
      <c r="B2284" s="248" t="s">
        <v>4169</v>
      </c>
      <c r="C2284" s="248" t="s">
        <v>95</v>
      </c>
      <c r="D2284" s="223" t="s">
        <v>3273</v>
      </c>
      <c r="F2284" s="224"/>
      <c r="I2284" s="223" t="s">
        <v>96</v>
      </c>
      <c r="O2284" s="227"/>
    </row>
    <row r="2285" spans="1:15" s="223" customFormat="1" ht="30">
      <c r="A2285" s="248">
        <v>803513</v>
      </c>
      <c r="B2285" s="248" t="s">
        <v>4170</v>
      </c>
      <c r="C2285" s="248" t="s">
        <v>3922</v>
      </c>
      <c r="D2285" s="223" t="s">
        <v>1085</v>
      </c>
      <c r="F2285" s="224"/>
      <c r="I2285" s="223" t="s">
        <v>96</v>
      </c>
      <c r="O2285" s="227"/>
    </row>
    <row r="2286" spans="1:15" s="223" customFormat="1" ht="30">
      <c r="A2286" s="248">
        <v>803514</v>
      </c>
      <c r="B2286" s="248" t="s">
        <v>4171</v>
      </c>
      <c r="C2286" s="248" t="s">
        <v>252</v>
      </c>
      <c r="D2286" s="223" t="s">
        <v>1368</v>
      </c>
      <c r="F2286" s="224"/>
      <c r="I2286" s="223" t="s">
        <v>96</v>
      </c>
      <c r="O2286" s="227"/>
    </row>
    <row r="2287" spans="1:15" s="223" customFormat="1" ht="30">
      <c r="A2287" s="248">
        <v>803515</v>
      </c>
      <c r="B2287" s="248" t="s">
        <v>4172</v>
      </c>
      <c r="C2287" s="248" t="s">
        <v>3356</v>
      </c>
      <c r="D2287" s="223" t="s">
        <v>1012</v>
      </c>
      <c r="F2287" s="224"/>
      <c r="I2287" s="223" t="s">
        <v>96</v>
      </c>
      <c r="O2287" s="227"/>
    </row>
    <row r="2288" spans="1:15" s="223" customFormat="1" ht="30">
      <c r="A2288" s="248">
        <v>803517</v>
      </c>
      <c r="B2288" s="248" t="s">
        <v>4173</v>
      </c>
      <c r="C2288" s="248" t="s">
        <v>149</v>
      </c>
      <c r="D2288" s="223" t="s">
        <v>4174</v>
      </c>
      <c r="F2288" s="224"/>
      <c r="I2288" s="223" t="s">
        <v>96</v>
      </c>
      <c r="O2288" s="227"/>
    </row>
    <row r="2289" spans="1:15" s="223" customFormat="1" ht="30">
      <c r="A2289" s="248">
        <v>803519</v>
      </c>
      <c r="B2289" s="248" t="s">
        <v>4175</v>
      </c>
      <c r="C2289" s="248" t="s">
        <v>4176</v>
      </c>
      <c r="D2289" s="223" t="s">
        <v>2088</v>
      </c>
      <c r="F2289" s="224"/>
      <c r="I2289" s="223" t="s">
        <v>96</v>
      </c>
      <c r="O2289" s="227"/>
    </row>
    <row r="2290" spans="1:15" s="223" customFormat="1" ht="30">
      <c r="A2290" s="248">
        <v>803520</v>
      </c>
      <c r="B2290" s="248" t="s">
        <v>4177</v>
      </c>
      <c r="C2290" s="248" t="s">
        <v>505</v>
      </c>
      <c r="D2290" s="223" t="s">
        <v>1358</v>
      </c>
      <c r="F2290" s="224"/>
      <c r="I2290" s="223" t="s">
        <v>96</v>
      </c>
      <c r="O2290" s="227"/>
    </row>
    <row r="2291" spans="1:15" s="223" customFormat="1" ht="30">
      <c r="A2291" s="248">
        <v>803521</v>
      </c>
      <c r="B2291" s="248" t="s">
        <v>4178</v>
      </c>
      <c r="C2291" s="248" t="s">
        <v>858</v>
      </c>
      <c r="D2291" s="223" t="s">
        <v>204</v>
      </c>
      <c r="F2291" s="224"/>
      <c r="I2291" s="223" t="s">
        <v>96</v>
      </c>
      <c r="O2291" s="227"/>
    </row>
    <row r="2292" spans="1:15" s="223" customFormat="1" ht="30">
      <c r="A2292" s="248">
        <v>803522</v>
      </c>
      <c r="B2292" s="248" t="s">
        <v>4179</v>
      </c>
      <c r="C2292" s="248" t="s">
        <v>183</v>
      </c>
      <c r="D2292" s="223" t="s">
        <v>156</v>
      </c>
      <c r="F2292" s="224"/>
      <c r="I2292" s="223" t="s">
        <v>96</v>
      </c>
      <c r="O2292" s="227"/>
    </row>
    <row r="2293" spans="1:15" s="223" customFormat="1" ht="30">
      <c r="A2293" s="248">
        <v>803523</v>
      </c>
      <c r="B2293" s="248" t="s">
        <v>4180</v>
      </c>
      <c r="C2293" s="248" t="s">
        <v>248</v>
      </c>
      <c r="D2293" s="223" t="s">
        <v>1328</v>
      </c>
      <c r="F2293" s="224"/>
      <c r="I2293" s="223" t="s">
        <v>96</v>
      </c>
      <c r="O2293" s="227"/>
    </row>
    <row r="2294" spans="1:15" s="223" customFormat="1" ht="30">
      <c r="A2294" s="248">
        <v>803525</v>
      </c>
      <c r="B2294" s="248" t="s">
        <v>4181</v>
      </c>
      <c r="C2294" s="248" t="s">
        <v>183</v>
      </c>
      <c r="D2294" s="223" t="s">
        <v>1704</v>
      </c>
      <c r="F2294" s="224"/>
      <c r="I2294" s="223" t="s">
        <v>96</v>
      </c>
      <c r="O2294" s="227"/>
    </row>
    <row r="2295" spans="1:15" s="223" customFormat="1" ht="30">
      <c r="A2295" s="248">
        <v>803526</v>
      </c>
      <c r="B2295" s="248" t="s">
        <v>890</v>
      </c>
      <c r="C2295" s="248" t="s">
        <v>116</v>
      </c>
      <c r="D2295" s="223" t="s">
        <v>1105</v>
      </c>
      <c r="F2295" s="224"/>
      <c r="I2295" s="223" t="s">
        <v>96</v>
      </c>
      <c r="O2295" s="227"/>
    </row>
    <row r="2296" spans="1:15" s="223" customFormat="1" ht="30">
      <c r="A2296" s="248">
        <v>803528</v>
      </c>
      <c r="B2296" s="248" t="s">
        <v>4182</v>
      </c>
      <c r="C2296" s="248" t="s">
        <v>4183</v>
      </c>
      <c r="D2296" s="223" t="s">
        <v>1328</v>
      </c>
      <c r="F2296" s="224"/>
      <c r="I2296" s="223" t="s">
        <v>96</v>
      </c>
      <c r="O2296" s="227"/>
    </row>
    <row r="2297" spans="1:15" s="223" customFormat="1" ht="30">
      <c r="A2297" s="248">
        <v>803529</v>
      </c>
      <c r="B2297" s="248" t="s">
        <v>4184</v>
      </c>
      <c r="C2297" s="248" t="s">
        <v>106</v>
      </c>
      <c r="D2297" s="223" t="s">
        <v>4185</v>
      </c>
      <c r="F2297" s="224"/>
      <c r="I2297" s="223" t="s">
        <v>96</v>
      </c>
      <c r="O2297" s="227"/>
    </row>
    <row r="2298" spans="1:15" s="223" customFormat="1" ht="30">
      <c r="A2298" s="248">
        <v>803531</v>
      </c>
      <c r="B2298" s="248" t="s">
        <v>4186</v>
      </c>
      <c r="C2298" s="248" t="s">
        <v>106</v>
      </c>
      <c r="D2298" s="223" t="s">
        <v>1358</v>
      </c>
      <c r="F2298" s="224"/>
      <c r="I2298" s="223" t="s">
        <v>96</v>
      </c>
      <c r="O2298" s="227"/>
    </row>
    <row r="2299" spans="1:15" s="223" customFormat="1" ht="30">
      <c r="A2299" s="248">
        <v>803532</v>
      </c>
      <c r="B2299" s="248" t="s">
        <v>4187</v>
      </c>
      <c r="C2299" s="248" t="s">
        <v>695</v>
      </c>
      <c r="D2299" s="223" t="s">
        <v>1005</v>
      </c>
      <c r="F2299" s="224"/>
      <c r="I2299" s="223" t="s">
        <v>96</v>
      </c>
      <c r="O2299" s="227"/>
    </row>
    <row r="2300" spans="1:15" s="223" customFormat="1" ht="30">
      <c r="A2300" s="248">
        <v>803533</v>
      </c>
      <c r="B2300" s="248" t="s">
        <v>4188</v>
      </c>
      <c r="C2300" s="248" t="s">
        <v>113</v>
      </c>
      <c r="D2300" s="223" t="s">
        <v>1521</v>
      </c>
      <c r="F2300" s="224"/>
      <c r="I2300" s="223" t="s">
        <v>96</v>
      </c>
      <c r="O2300" s="227"/>
    </row>
    <row r="2301" spans="1:15" s="223" customFormat="1" ht="30">
      <c r="A2301" s="248">
        <v>803537</v>
      </c>
      <c r="B2301" s="248" t="s">
        <v>4189</v>
      </c>
      <c r="C2301" s="248" t="s">
        <v>4190</v>
      </c>
      <c r="D2301" s="223" t="s">
        <v>4191</v>
      </c>
      <c r="F2301" s="224"/>
      <c r="I2301" s="223" t="s">
        <v>96</v>
      </c>
      <c r="O2301" s="227"/>
    </row>
    <row r="2302" spans="1:15" s="223" customFormat="1" ht="30">
      <c r="A2302" s="248">
        <v>803538</v>
      </c>
      <c r="B2302" s="248" t="s">
        <v>4192</v>
      </c>
      <c r="C2302" s="248" t="s">
        <v>553</v>
      </c>
      <c r="D2302" s="223" t="s">
        <v>1005</v>
      </c>
      <c r="F2302" s="224"/>
      <c r="I2302" s="223" t="s">
        <v>96</v>
      </c>
      <c r="O2302" s="227"/>
    </row>
    <row r="2303" spans="1:15" s="223" customFormat="1" ht="30">
      <c r="A2303" s="250">
        <v>803540</v>
      </c>
      <c r="B2303" s="250" t="s">
        <v>4193</v>
      </c>
      <c r="C2303" s="250" t="s">
        <v>472</v>
      </c>
      <c r="D2303" s="223" t="s">
        <v>1749</v>
      </c>
      <c r="F2303" s="224"/>
      <c r="I2303" s="223" t="s">
        <v>96</v>
      </c>
      <c r="O2303" s="227"/>
    </row>
    <row r="2304" spans="1:15" s="223" customFormat="1" ht="30">
      <c r="A2304" s="250">
        <v>803542</v>
      </c>
      <c r="B2304" s="250" t="s">
        <v>4194</v>
      </c>
      <c r="C2304" s="250" t="s">
        <v>183</v>
      </c>
      <c r="D2304" s="223" t="s">
        <v>1073</v>
      </c>
      <c r="F2304" s="224"/>
      <c r="I2304" s="223" t="s">
        <v>96</v>
      </c>
      <c r="O2304" s="233"/>
    </row>
    <row r="2305" spans="1:15" s="223" customFormat="1" ht="30">
      <c r="A2305" s="250">
        <v>803543</v>
      </c>
      <c r="B2305" s="250" t="s">
        <v>4195</v>
      </c>
      <c r="C2305" s="250" t="s">
        <v>2916</v>
      </c>
      <c r="D2305" s="223" t="s">
        <v>1043</v>
      </c>
      <c r="F2305" s="224"/>
      <c r="I2305" s="223" t="s">
        <v>96</v>
      </c>
      <c r="O2305" s="233"/>
    </row>
    <row r="2306" spans="1:15" s="223" customFormat="1" ht="30">
      <c r="A2306" s="250">
        <v>803544</v>
      </c>
      <c r="B2306" s="250" t="s">
        <v>4196</v>
      </c>
      <c r="C2306" s="250" t="s">
        <v>651</v>
      </c>
      <c r="D2306" s="223" t="s">
        <v>1237</v>
      </c>
      <c r="F2306" s="224"/>
      <c r="I2306" s="223" t="s">
        <v>96</v>
      </c>
      <c r="O2306" s="227"/>
    </row>
    <row r="2307" spans="1:15" s="223" customFormat="1" ht="30">
      <c r="A2307" s="250">
        <v>803545</v>
      </c>
      <c r="B2307" s="250" t="s">
        <v>4197</v>
      </c>
      <c r="C2307" s="250" t="s">
        <v>194</v>
      </c>
      <c r="D2307" s="223" t="s">
        <v>1005</v>
      </c>
      <c r="F2307" s="224"/>
      <c r="I2307" s="223" t="s">
        <v>96</v>
      </c>
      <c r="K2307" s="235"/>
      <c r="L2307" s="235"/>
      <c r="O2307" s="233"/>
    </row>
    <row r="2308" spans="1:15" s="223" customFormat="1" ht="30">
      <c r="A2308" s="250">
        <v>803546</v>
      </c>
      <c r="B2308" s="250" t="s">
        <v>4198</v>
      </c>
      <c r="C2308" s="250" t="s">
        <v>242</v>
      </c>
      <c r="D2308" s="223" t="s">
        <v>4199</v>
      </c>
      <c r="F2308" s="224"/>
      <c r="I2308" s="223" t="s">
        <v>96</v>
      </c>
      <c r="O2308" s="233"/>
    </row>
    <row r="2309" spans="1:15" s="223" customFormat="1" ht="30">
      <c r="A2309" s="250">
        <v>803564</v>
      </c>
      <c r="B2309" s="250" t="s">
        <v>4200</v>
      </c>
      <c r="C2309" s="250" t="s">
        <v>4201</v>
      </c>
      <c r="D2309" s="223" t="s">
        <v>1125</v>
      </c>
      <c r="F2309" s="224"/>
      <c r="I2309" s="223" t="s">
        <v>96</v>
      </c>
      <c r="O2309" s="233"/>
    </row>
    <row r="2310" spans="1:15" s="223" customFormat="1" ht="30">
      <c r="A2310" s="250">
        <v>803565</v>
      </c>
      <c r="B2310" s="250" t="s">
        <v>4202</v>
      </c>
      <c r="C2310" s="250" t="s">
        <v>202</v>
      </c>
      <c r="D2310" s="223" t="s">
        <v>1939</v>
      </c>
      <c r="F2310" s="224"/>
      <c r="I2310" s="223" t="s">
        <v>96</v>
      </c>
      <c r="K2310" s="235"/>
      <c r="L2310" s="235"/>
      <c r="O2310" s="233"/>
    </row>
    <row r="2311" spans="1:15" s="223" customFormat="1" ht="30">
      <c r="A2311" s="250">
        <v>803567</v>
      </c>
      <c r="B2311" s="250" t="s">
        <v>4203</v>
      </c>
      <c r="C2311" s="250" t="s">
        <v>297</v>
      </c>
      <c r="D2311" s="223" t="s">
        <v>1333</v>
      </c>
      <c r="F2311" s="224"/>
      <c r="I2311" s="223" t="s">
        <v>96</v>
      </c>
      <c r="O2311" s="227"/>
    </row>
    <row r="2312" spans="1:15" s="223" customFormat="1" ht="30">
      <c r="A2312" s="250">
        <v>803569</v>
      </c>
      <c r="B2312" s="250" t="s">
        <v>4204</v>
      </c>
      <c r="C2312" s="250" t="s">
        <v>297</v>
      </c>
      <c r="D2312" s="223" t="s">
        <v>4205</v>
      </c>
      <c r="F2312" s="224"/>
      <c r="I2312" s="223" t="s">
        <v>96</v>
      </c>
      <c r="O2312" s="227"/>
    </row>
    <row r="2313" spans="1:15" s="223" customFormat="1" ht="30">
      <c r="A2313" s="250">
        <v>803571</v>
      </c>
      <c r="B2313" s="250" t="s">
        <v>4206</v>
      </c>
      <c r="C2313" s="250" t="s">
        <v>207</v>
      </c>
      <c r="D2313" s="223" t="s">
        <v>4207</v>
      </c>
      <c r="F2313" s="224"/>
      <c r="I2313" s="223" t="s">
        <v>96</v>
      </c>
      <c r="O2313" s="227"/>
    </row>
    <row r="2314" spans="1:15" s="223" customFormat="1" ht="30">
      <c r="A2314" s="250">
        <v>803572</v>
      </c>
      <c r="B2314" s="250" t="s">
        <v>4208</v>
      </c>
      <c r="C2314" s="250" t="s">
        <v>1719</v>
      </c>
      <c r="D2314" s="223" t="s">
        <v>1763</v>
      </c>
      <c r="F2314" s="224"/>
      <c r="I2314" s="223" t="s">
        <v>96</v>
      </c>
      <c r="O2314" s="233"/>
    </row>
    <row r="2315" spans="1:15" s="223" customFormat="1" ht="30">
      <c r="A2315" s="250">
        <v>803573</v>
      </c>
      <c r="B2315" s="250" t="s">
        <v>4209</v>
      </c>
      <c r="C2315" s="250" t="s">
        <v>123</v>
      </c>
      <c r="D2315" s="223" t="s">
        <v>1200</v>
      </c>
      <c r="F2315" s="224"/>
      <c r="I2315" s="223" t="s">
        <v>96</v>
      </c>
      <c r="O2315" s="233"/>
    </row>
    <row r="2316" spans="1:15" s="223" customFormat="1" ht="30">
      <c r="A2316" s="250">
        <v>803574</v>
      </c>
      <c r="B2316" s="250" t="s">
        <v>4210</v>
      </c>
      <c r="C2316" s="250" t="s">
        <v>134</v>
      </c>
      <c r="D2316" s="223" t="s">
        <v>4211</v>
      </c>
      <c r="F2316" s="224"/>
      <c r="I2316" s="223" t="s">
        <v>96</v>
      </c>
      <c r="O2316" s="227"/>
    </row>
    <row r="2317" spans="1:15" s="223" customFormat="1" ht="30">
      <c r="A2317" s="250">
        <v>803577</v>
      </c>
      <c r="B2317" s="250" t="s">
        <v>4212</v>
      </c>
      <c r="C2317" s="250" t="s">
        <v>176</v>
      </c>
      <c r="D2317" s="223" t="s">
        <v>1034</v>
      </c>
      <c r="F2317" s="224"/>
      <c r="I2317" s="223" t="s">
        <v>96</v>
      </c>
      <c r="O2317" s="227"/>
    </row>
    <row r="2318" spans="1:15" s="223" customFormat="1" ht="30">
      <c r="A2318" s="250">
        <v>803578</v>
      </c>
      <c r="B2318" s="250" t="s">
        <v>4213</v>
      </c>
      <c r="C2318" s="250" t="s">
        <v>276</v>
      </c>
      <c r="D2318" s="223" t="s">
        <v>2979</v>
      </c>
      <c r="F2318" s="224"/>
      <c r="I2318" s="223" t="s">
        <v>96</v>
      </c>
      <c r="O2318" s="227"/>
    </row>
    <row r="2319" spans="1:15" s="223" customFormat="1" ht="30">
      <c r="A2319" s="250">
        <v>803579</v>
      </c>
      <c r="B2319" s="250" t="s">
        <v>4214</v>
      </c>
      <c r="C2319" s="250" t="s">
        <v>219</v>
      </c>
      <c r="D2319" s="223" t="s">
        <v>1018</v>
      </c>
      <c r="F2319" s="224"/>
      <c r="I2319" s="223" t="s">
        <v>96</v>
      </c>
      <c r="O2319" s="233"/>
    </row>
    <row r="2320" spans="1:15" s="223" customFormat="1" ht="30">
      <c r="A2320" s="250">
        <v>803580</v>
      </c>
      <c r="B2320" s="250" t="s">
        <v>4215</v>
      </c>
      <c r="C2320" s="250" t="s">
        <v>219</v>
      </c>
      <c r="D2320" s="223" t="s">
        <v>1018</v>
      </c>
      <c r="F2320" s="224"/>
      <c r="I2320" s="223" t="s">
        <v>96</v>
      </c>
      <c r="O2320" s="227"/>
    </row>
    <row r="2321" spans="1:15" s="223" customFormat="1" ht="30">
      <c r="A2321" s="250">
        <v>803581</v>
      </c>
      <c r="B2321" s="250" t="s">
        <v>4216</v>
      </c>
      <c r="C2321" s="250" t="s">
        <v>106</v>
      </c>
      <c r="D2321" s="223" t="s">
        <v>1200</v>
      </c>
      <c r="F2321" s="224"/>
      <c r="I2321" s="223" t="s">
        <v>96</v>
      </c>
      <c r="O2321" s="227"/>
    </row>
    <row r="2322" spans="1:15" s="223" customFormat="1" ht="30">
      <c r="A2322" s="250">
        <v>803582</v>
      </c>
      <c r="B2322" s="250" t="s">
        <v>4217</v>
      </c>
      <c r="C2322" s="250" t="s">
        <v>131</v>
      </c>
      <c r="D2322" s="223" t="s">
        <v>4218</v>
      </c>
      <c r="F2322" s="224"/>
      <c r="I2322" s="223" t="s">
        <v>96</v>
      </c>
      <c r="O2322" s="227"/>
    </row>
    <row r="2323" spans="1:15" s="223" customFormat="1" ht="30">
      <c r="A2323" s="250">
        <v>803583</v>
      </c>
      <c r="B2323" s="250" t="s">
        <v>4219</v>
      </c>
      <c r="C2323" s="250" t="s">
        <v>101</v>
      </c>
      <c r="D2323" s="223" t="s">
        <v>2647</v>
      </c>
      <c r="F2323" s="224"/>
      <c r="I2323" s="223" t="s">
        <v>96</v>
      </c>
      <c r="O2323" s="233"/>
    </row>
    <row r="2324" spans="1:15" s="223" customFormat="1" ht="30">
      <c r="A2324" s="250">
        <v>803584</v>
      </c>
      <c r="B2324" s="250" t="s">
        <v>4220</v>
      </c>
      <c r="C2324" s="250" t="s">
        <v>99</v>
      </c>
      <c r="D2324" s="223" t="s">
        <v>1034</v>
      </c>
      <c r="F2324" s="224"/>
      <c r="I2324" s="223" t="s">
        <v>96</v>
      </c>
      <c r="K2324" s="235"/>
      <c r="L2324" s="235"/>
      <c r="O2324" s="227"/>
    </row>
    <row r="2325" spans="1:15" s="223" customFormat="1" ht="30">
      <c r="A2325" s="250">
        <v>803585</v>
      </c>
      <c r="B2325" s="250" t="s">
        <v>4221</v>
      </c>
      <c r="C2325" s="250" t="s">
        <v>387</v>
      </c>
      <c r="D2325" s="223" t="s">
        <v>3707</v>
      </c>
      <c r="F2325" s="224"/>
      <c r="I2325" s="223" t="s">
        <v>96</v>
      </c>
      <c r="O2325" s="227"/>
    </row>
    <row r="2326" spans="1:15" s="223" customFormat="1" ht="30">
      <c r="A2326" s="250">
        <v>803591</v>
      </c>
      <c r="B2326" s="250" t="s">
        <v>4222</v>
      </c>
      <c r="C2326" s="250" t="s">
        <v>188</v>
      </c>
      <c r="D2326" s="223" t="s">
        <v>4223</v>
      </c>
      <c r="F2326" s="224"/>
      <c r="I2326" s="223" t="s">
        <v>96</v>
      </c>
      <c r="O2326" s="227"/>
    </row>
    <row r="2327" spans="1:15" s="223" customFormat="1" ht="30">
      <c r="A2327" s="250">
        <v>803592</v>
      </c>
      <c r="B2327" s="250" t="s">
        <v>4224</v>
      </c>
      <c r="C2327" s="250" t="s">
        <v>258</v>
      </c>
      <c r="D2327" s="223" t="s">
        <v>1057</v>
      </c>
      <c r="F2327" s="224"/>
      <c r="I2327" s="223" t="s">
        <v>96</v>
      </c>
      <c r="O2327" s="233"/>
    </row>
    <row r="2328" spans="1:15" s="223" customFormat="1" ht="30">
      <c r="A2328" s="250">
        <v>803593</v>
      </c>
      <c r="B2328" s="250" t="s">
        <v>543</v>
      </c>
      <c r="C2328" s="250" t="s">
        <v>99</v>
      </c>
      <c r="D2328" s="223" t="s">
        <v>1215</v>
      </c>
      <c r="F2328" s="224"/>
      <c r="I2328" s="223" t="s">
        <v>96</v>
      </c>
      <c r="O2328" s="233"/>
    </row>
    <row r="2329" spans="1:15" s="223" customFormat="1" ht="30">
      <c r="A2329" s="250">
        <v>803594</v>
      </c>
      <c r="B2329" s="250" t="s">
        <v>4225</v>
      </c>
      <c r="C2329" s="250" t="s">
        <v>114</v>
      </c>
      <c r="D2329" s="223" t="s">
        <v>1217</v>
      </c>
      <c r="F2329" s="224"/>
      <c r="I2329" s="223" t="s">
        <v>96</v>
      </c>
      <c r="O2329" s="227"/>
    </row>
    <row r="2330" spans="1:15" s="223" customFormat="1" ht="30">
      <c r="A2330" s="250">
        <v>803595</v>
      </c>
      <c r="B2330" s="250" t="s">
        <v>4226</v>
      </c>
      <c r="C2330" s="250" t="s">
        <v>277</v>
      </c>
      <c r="D2330" s="223" t="s">
        <v>4227</v>
      </c>
      <c r="F2330" s="224"/>
      <c r="I2330" s="223" t="s">
        <v>96</v>
      </c>
      <c r="O2330" s="227"/>
    </row>
    <row r="2331" spans="1:15" s="223" customFormat="1" ht="30">
      <c r="A2331" s="250">
        <v>803596</v>
      </c>
      <c r="B2331" s="250" t="s">
        <v>4228</v>
      </c>
      <c r="C2331" s="250" t="s">
        <v>97</v>
      </c>
      <c r="D2331" s="223" t="s">
        <v>4229</v>
      </c>
      <c r="F2331" s="224"/>
      <c r="I2331" s="223" t="s">
        <v>96</v>
      </c>
      <c r="O2331" s="227"/>
    </row>
    <row r="2332" spans="1:15" s="223" customFormat="1" ht="30">
      <c r="A2332" s="250">
        <v>803597</v>
      </c>
      <c r="B2332" s="250" t="s">
        <v>4230</v>
      </c>
      <c r="C2332" s="250" t="s">
        <v>123</v>
      </c>
      <c r="D2332" s="223" t="s">
        <v>3813</v>
      </c>
      <c r="F2332" s="224"/>
      <c r="I2332" s="223" t="s">
        <v>96</v>
      </c>
      <c r="O2332" s="233"/>
    </row>
    <row r="2333" spans="1:15" s="223" customFormat="1" ht="30">
      <c r="A2333" s="250">
        <v>803598</v>
      </c>
      <c r="B2333" s="250" t="s">
        <v>800</v>
      </c>
      <c r="C2333" s="250" t="s">
        <v>277</v>
      </c>
      <c r="D2333" s="223" t="s">
        <v>1057</v>
      </c>
      <c r="F2333" s="224"/>
      <c r="I2333" s="223" t="s">
        <v>96</v>
      </c>
      <c r="O2333" s="233"/>
    </row>
    <row r="2334" spans="1:15" s="223" customFormat="1" ht="30">
      <c r="A2334" s="250">
        <v>803599</v>
      </c>
      <c r="B2334" s="250" t="s">
        <v>800</v>
      </c>
      <c r="C2334" s="250" t="s">
        <v>106</v>
      </c>
      <c r="D2334" s="223" t="s">
        <v>4231</v>
      </c>
      <c r="F2334" s="224"/>
      <c r="I2334" s="223" t="s">
        <v>96</v>
      </c>
      <c r="O2334" s="233"/>
    </row>
    <row r="2335" spans="1:15" s="223" customFormat="1" ht="30">
      <c r="A2335" s="250">
        <v>803600</v>
      </c>
      <c r="B2335" s="250" t="s">
        <v>4232</v>
      </c>
      <c r="C2335" s="250" t="s">
        <v>106</v>
      </c>
      <c r="D2335" s="223" t="s">
        <v>2301</v>
      </c>
      <c r="F2335" s="224"/>
      <c r="I2335" s="223" t="s">
        <v>96</v>
      </c>
      <c r="O2335" s="233"/>
    </row>
    <row r="2336" spans="1:15" s="223" customFormat="1" ht="30">
      <c r="A2336" s="250">
        <v>803602</v>
      </c>
      <c r="B2336" s="250" t="s">
        <v>4233</v>
      </c>
      <c r="C2336" s="250" t="s">
        <v>106</v>
      </c>
      <c r="D2336" s="223" t="s">
        <v>1424</v>
      </c>
      <c r="F2336" s="224"/>
      <c r="I2336" s="223" t="s">
        <v>96</v>
      </c>
      <c r="O2336" s="227"/>
    </row>
    <row r="2337" spans="1:15" s="223" customFormat="1" ht="30">
      <c r="A2337" s="250">
        <v>803603</v>
      </c>
      <c r="B2337" s="250" t="s">
        <v>4234</v>
      </c>
      <c r="C2337" s="250" t="s">
        <v>3918</v>
      </c>
      <c r="D2337" s="223" t="s">
        <v>1350</v>
      </c>
      <c r="I2337" s="223" t="s">
        <v>96</v>
      </c>
      <c r="O2337" s="227"/>
    </row>
    <row r="2338" spans="1:15" s="223" customFormat="1" ht="30">
      <c r="A2338" s="250">
        <v>803604</v>
      </c>
      <c r="B2338" s="250" t="s">
        <v>4235</v>
      </c>
      <c r="C2338" s="250" t="s">
        <v>183</v>
      </c>
      <c r="D2338" s="223" t="s">
        <v>1687</v>
      </c>
      <c r="F2338" s="224"/>
      <c r="I2338" s="223" t="s">
        <v>96</v>
      </c>
      <c r="O2338" s="233"/>
    </row>
    <row r="2339" spans="1:15" s="223" customFormat="1" ht="30">
      <c r="A2339" s="250">
        <v>803605</v>
      </c>
      <c r="B2339" s="250" t="s">
        <v>4236</v>
      </c>
      <c r="C2339" s="250" t="s">
        <v>183</v>
      </c>
      <c r="D2339" s="223" t="s">
        <v>2510</v>
      </c>
      <c r="F2339" s="224"/>
      <c r="I2339" s="223" t="s">
        <v>96</v>
      </c>
      <c r="O2339" s="233"/>
    </row>
    <row r="2340" spans="1:15" s="223" customFormat="1" ht="30">
      <c r="A2340" s="250">
        <v>803607</v>
      </c>
      <c r="B2340" s="250" t="s">
        <v>4237</v>
      </c>
      <c r="C2340" s="250" t="s">
        <v>156</v>
      </c>
      <c r="D2340" s="223" t="s">
        <v>1517</v>
      </c>
      <c r="F2340" s="224"/>
      <c r="I2340" s="223" t="s">
        <v>96</v>
      </c>
      <c r="O2340" s="233"/>
    </row>
    <row r="2341" spans="1:15" s="223" customFormat="1" ht="30">
      <c r="A2341" s="250">
        <v>803608</v>
      </c>
      <c r="B2341" s="250" t="s">
        <v>4238</v>
      </c>
      <c r="C2341" s="250" t="s">
        <v>339</v>
      </c>
      <c r="D2341" s="223" t="s">
        <v>4239</v>
      </c>
      <c r="F2341" s="224"/>
      <c r="I2341" s="223" t="s">
        <v>96</v>
      </c>
      <c r="K2341" s="235"/>
      <c r="L2341" s="235"/>
      <c r="O2341" s="227"/>
    </row>
    <row r="2342" spans="1:15" s="223" customFormat="1" ht="30">
      <c r="A2342" s="250">
        <v>803609</v>
      </c>
      <c r="B2342" s="250" t="s">
        <v>4240</v>
      </c>
      <c r="C2342" s="250" t="s">
        <v>113</v>
      </c>
      <c r="D2342" s="223" t="s">
        <v>3218</v>
      </c>
      <c r="F2342" s="224"/>
      <c r="I2342" s="223" t="s">
        <v>96</v>
      </c>
      <c r="O2342" s="227"/>
    </row>
    <row r="2343" spans="1:15" s="223" customFormat="1" ht="30">
      <c r="A2343" s="250">
        <v>803610</v>
      </c>
      <c r="B2343" s="250" t="s">
        <v>4241</v>
      </c>
      <c r="C2343" s="250" t="s">
        <v>287</v>
      </c>
      <c r="D2343" s="223" t="s">
        <v>1005</v>
      </c>
      <c r="F2343" s="224"/>
      <c r="I2343" s="223" t="s">
        <v>96</v>
      </c>
      <c r="K2343" s="235"/>
      <c r="L2343" s="235"/>
      <c r="O2343" s="227"/>
    </row>
    <row r="2344" spans="1:15" s="223" customFormat="1" ht="30">
      <c r="A2344" s="250">
        <v>803611</v>
      </c>
      <c r="B2344" s="250" t="s">
        <v>4242</v>
      </c>
      <c r="C2344" s="250" t="s">
        <v>340</v>
      </c>
      <c r="D2344" s="223" t="s">
        <v>4227</v>
      </c>
      <c r="F2344" s="224"/>
      <c r="I2344" s="223" t="s">
        <v>96</v>
      </c>
      <c r="O2344" s="227"/>
    </row>
    <row r="2345" spans="1:15" s="223" customFormat="1" ht="30">
      <c r="A2345" s="250">
        <v>803612</v>
      </c>
      <c r="B2345" s="250" t="s">
        <v>4243</v>
      </c>
      <c r="C2345" s="250" t="s">
        <v>156</v>
      </c>
      <c r="D2345" s="223" t="s">
        <v>1012</v>
      </c>
      <c r="F2345" s="224"/>
      <c r="I2345" s="223" t="s">
        <v>96</v>
      </c>
      <c r="O2345" s="233"/>
    </row>
    <row r="2346" spans="1:15" s="223" customFormat="1" ht="30">
      <c r="A2346" s="250">
        <v>803613</v>
      </c>
      <c r="B2346" s="250" t="s">
        <v>4244</v>
      </c>
      <c r="C2346" s="250" t="s">
        <v>385</v>
      </c>
      <c r="D2346" s="223" t="s">
        <v>1645</v>
      </c>
      <c r="F2346" s="224"/>
      <c r="I2346" s="223" t="s">
        <v>96</v>
      </c>
      <c r="O2346" s="227"/>
    </row>
    <row r="2347" spans="1:15" s="223" customFormat="1" ht="30">
      <c r="A2347" s="250">
        <v>803614</v>
      </c>
      <c r="B2347" s="250" t="s">
        <v>4245</v>
      </c>
      <c r="C2347" s="250" t="s">
        <v>3043</v>
      </c>
      <c r="D2347" s="223" t="s">
        <v>4246</v>
      </c>
      <c r="F2347" s="224"/>
      <c r="I2347" s="223" t="s">
        <v>96</v>
      </c>
      <c r="O2347" s="227"/>
    </row>
    <row r="2348" spans="1:15" s="223" customFormat="1" ht="30">
      <c r="A2348" s="250">
        <v>803615</v>
      </c>
      <c r="B2348" s="250" t="s">
        <v>4247</v>
      </c>
      <c r="C2348" s="250" t="s">
        <v>188</v>
      </c>
      <c r="D2348" s="223" t="s">
        <v>1023</v>
      </c>
      <c r="F2348" s="224"/>
      <c r="I2348" s="223" t="s">
        <v>96</v>
      </c>
      <c r="O2348" s="233"/>
    </row>
    <row r="2349" spans="1:15" s="223" customFormat="1" ht="30">
      <c r="A2349" s="250">
        <v>803616</v>
      </c>
      <c r="B2349" s="250" t="s">
        <v>4248</v>
      </c>
      <c r="C2349" s="250" t="s">
        <v>573</v>
      </c>
      <c r="D2349" s="223" t="s">
        <v>4239</v>
      </c>
      <c r="F2349" s="224"/>
      <c r="I2349" s="223" t="s">
        <v>96</v>
      </c>
      <c r="O2349" s="233"/>
    </row>
    <row r="2350" spans="1:15" s="223" customFormat="1" ht="30">
      <c r="A2350" s="250">
        <v>803617</v>
      </c>
      <c r="B2350" s="250" t="s">
        <v>4249</v>
      </c>
      <c r="C2350" s="250" t="s">
        <v>164</v>
      </c>
      <c r="D2350" s="223" t="s">
        <v>4250</v>
      </c>
      <c r="F2350" s="224"/>
      <c r="I2350" s="223" t="s">
        <v>96</v>
      </c>
      <c r="O2350" s="233"/>
    </row>
    <row r="2351" spans="1:15" s="223" customFormat="1" ht="30">
      <c r="A2351" s="250">
        <v>803618</v>
      </c>
      <c r="B2351" s="250" t="s">
        <v>454</v>
      </c>
      <c r="C2351" s="250" t="s">
        <v>203</v>
      </c>
      <c r="D2351" s="223" t="s">
        <v>2336</v>
      </c>
      <c r="F2351" s="224"/>
      <c r="I2351" s="223" t="s">
        <v>96</v>
      </c>
      <c r="O2351" s="233"/>
    </row>
    <row r="2352" spans="1:15" s="223" customFormat="1" ht="30">
      <c r="A2352" s="250">
        <v>803620</v>
      </c>
      <c r="B2352" s="250" t="s">
        <v>4251</v>
      </c>
      <c r="C2352" s="250" t="s">
        <v>163</v>
      </c>
      <c r="D2352" s="223" t="s">
        <v>1977</v>
      </c>
      <c r="F2352" s="224"/>
      <c r="I2352" s="223" t="s">
        <v>96</v>
      </c>
      <c r="O2352" s="227"/>
    </row>
    <row r="2353" spans="1:15" s="223" customFormat="1" ht="30">
      <c r="A2353" s="250">
        <v>803623</v>
      </c>
      <c r="B2353" s="250" t="s">
        <v>4252</v>
      </c>
      <c r="C2353" s="250" t="s">
        <v>287</v>
      </c>
      <c r="D2353" s="223" t="s">
        <v>2672</v>
      </c>
      <c r="F2353" s="224"/>
      <c r="I2353" s="223" t="s">
        <v>96</v>
      </c>
      <c r="O2353" s="233"/>
    </row>
    <row r="2354" spans="1:15" s="223" customFormat="1" ht="30">
      <c r="A2354" s="250">
        <v>803624</v>
      </c>
      <c r="B2354" s="250" t="s">
        <v>4253</v>
      </c>
      <c r="C2354" s="250" t="s">
        <v>132</v>
      </c>
      <c r="D2354" s="223" t="s">
        <v>1531</v>
      </c>
      <c r="F2354" s="224"/>
      <c r="I2354" s="223" t="s">
        <v>96</v>
      </c>
      <c r="O2354" s="227"/>
    </row>
    <row r="2355" spans="1:15" s="223" customFormat="1" ht="30">
      <c r="A2355" s="250">
        <v>803625</v>
      </c>
      <c r="B2355" s="250" t="s">
        <v>4254</v>
      </c>
      <c r="C2355" s="250" t="s">
        <v>188</v>
      </c>
      <c r="D2355" s="223" t="s">
        <v>1408</v>
      </c>
      <c r="F2355" s="224"/>
      <c r="I2355" s="223" t="s">
        <v>96</v>
      </c>
      <c r="O2355" s="227"/>
    </row>
    <row r="2356" spans="1:15" s="223" customFormat="1" ht="30">
      <c r="A2356" s="250">
        <v>803626</v>
      </c>
      <c r="B2356" s="250" t="s">
        <v>4255</v>
      </c>
      <c r="C2356" s="250" t="s">
        <v>4256</v>
      </c>
      <c r="D2356" s="223" t="s">
        <v>4257</v>
      </c>
      <c r="F2356" s="224"/>
      <c r="I2356" s="223" t="s">
        <v>96</v>
      </c>
      <c r="O2356" s="227"/>
    </row>
    <row r="2357" spans="1:15" s="223" customFormat="1" ht="30">
      <c r="A2357" s="250">
        <v>803628</v>
      </c>
      <c r="B2357" s="250" t="s">
        <v>4258</v>
      </c>
      <c r="C2357" s="250" t="s">
        <v>101</v>
      </c>
      <c r="D2357" s="223" t="s">
        <v>4259</v>
      </c>
      <c r="F2357" s="224"/>
      <c r="I2357" s="223" t="s">
        <v>96</v>
      </c>
      <c r="O2357" s="233"/>
    </row>
    <row r="2358" spans="1:15" s="223" customFormat="1" ht="30">
      <c r="A2358" s="250">
        <v>803629</v>
      </c>
      <c r="B2358" s="250" t="s">
        <v>4260</v>
      </c>
      <c r="C2358" s="250" t="s">
        <v>101</v>
      </c>
      <c r="D2358" s="223" t="s">
        <v>1030</v>
      </c>
      <c r="F2358" s="224"/>
      <c r="I2358" s="223" t="s">
        <v>96</v>
      </c>
      <c r="O2358" s="233"/>
    </row>
    <row r="2359" spans="1:15" s="223" customFormat="1" ht="30">
      <c r="A2359" s="250">
        <v>803630</v>
      </c>
      <c r="B2359" s="250" t="s">
        <v>4261</v>
      </c>
      <c r="C2359" s="250" t="s">
        <v>4262</v>
      </c>
      <c r="D2359" s="223" t="s">
        <v>1018</v>
      </c>
      <c r="F2359" s="224"/>
      <c r="I2359" s="223" t="s">
        <v>96</v>
      </c>
      <c r="O2359" s="233"/>
    </row>
    <row r="2360" spans="1:15" s="223" customFormat="1" ht="30">
      <c r="A2360" s="250">
        <v>803631</v>
      </c>
      <c r="B2360" s="250" t="s">
        <v>1979</v>
      </c>
      <c r="C2360" s="250" t="s">
        <v>101</v>
      </c>
      <c r="D2360" s="223" t="s">
        <v>1018</v>
      </c>
      <c r="F2360" s="224"/>
      <c r="I2360" s="223" t="s">
        <v>96</v>
      </c>
      <c r="O2360" s="227"/>
    </row>
    <row r="2361" spans="1:15" s="223" customFormat="1" ht="30">
      <c r="A2361" s="250">
        <v>803632</v>
      </c>
      <c r="B2361" s="250" t="s">
        <v>4263</v>
      </c>
      <c r="C2361" s="250" t="s">
        <v>342</v>
      </c>
      <c r="D2361" s="223" t="s">
        <v>1961</v>
      </c>
      <c r="F2361" s="224"/>
      <c r="I2361" s="223" t="s">
        <v>96</v>
      </c>
      <c r="O2361" s="233"/>
    </row>
    <row r="2362" spans="1:15" s="223" customFormat="1" ht="30">
      <c r="A2362" s="250">
        <v>803633</v>
      </c>
      <c r="B2362" s="250" t="s">
        <v>4264</v>
      </c>
      <c r="C2362" s="250" t="s">
        <v>164</v>
      </c>
      <c r="D2362" s="223" t="s">
        <v>1068</v>
      </c>
      <c r="F2362" s="224"/>
      <c r="I2362" s="223" t="s">
        <v>96</v>
      </c>
      <c r="O2362" s="233"/>
    </row>
    <row r="2363" spans="1:15" s="223" customFormat="1" ht="30">
      <c r="A2363" s="250">
        <v>803636</v>
      </c>
      <c r="B2363" s="250" t="s">
        <v>4265</v>
      </c>
      <c r="C2363" s="250" t="s">
        <v>226</v>
      </c>
      <c r="D2363" s="223" t="s">
        <v>1245</v>
      </c>
      <c r="F2363" s="224"/>
      <c r="I2363" s="223" t="s">
        <v>96</v>
      </c>
      <c r="O2363" s="227"/>
    </row>
    <row r="2364" spans="1:15" s="223" customFormat="1" ht="30">
      <c r="A2364" s="250">
        <v>803638</v>
      </c>
      <c r="B2364" s="250" t="s">
        <v>4266</v>
      </c>
      <c r="C2364" s="250" t="s">
        <v>360</v>
      </c>
      <c r="D2364" s="223" t="s">
        <v>1018</v>
      </c>
      <c r="F2364" s="224"/>
      <c r="I2364" s="223" t="s">
        <v>96</v>
      </c>
      <c r="O2364" s="239"/>
    </row>
    <row r="2365" spans="1:15" s="223" customFormat="1" ht="30">
      <c r="A2365" s="250">
        <v>803639</v>
      </c>
      <c r="B2365" s="250" t="s">
        <v>4267</v>
      </c>
      <c r="C2365" s="250" t="s">
        <v>168</v>
      </c>
      <c r="D2365" s="223" t="s">
        <v>4268</v>
      </c>
      <c r="F2365" s="224"/>
      <c r="I2365" s="223" t="s">
        <v>96</v>
      </c>
      <c r="O2365" s="233"/>
    </row>
    <row r="2366" spans="1:15" s="223" customFormat="1" ht="30">
      <c r="A2366" s="250">
        <v>803640</v>
      </c>
      <c r="B2366" s="250" t="s">
        <v>4269</v>
      </c>
      <c r="C2366" s="250" t="s">
        <v>295</v>
      </c>
      <c r="D2366" s="223" t="s">
        <v>1373</v>
      </c>
      <c r="F2366" s="224"/>
      <c r="I2366" s="223" t="s">
        <v>96</v>
      </c>
      <c r="O2366" s="227"/>
    </row>
    <row r="2367" spans="1:15" s="223" customFormat="1" ht="30">
      <c r="A2367" s="250">
        <v>803642</v>
      </c>
      <c r="B2367" s="250" t="s">
        <v>4270</v>
      </c>
      <c r="C2367" s="250" t="s">
        <v>174</v>
      </c>
      <c r="D2367" s="223" t="s">
        <v>3995</v>
      </c>
      <c r="F2367" s="224"/>
      <c r="I2367" s="223" t="s">
        <v>96</v>
      </c>
      <c r="O2367" s="227"/>
    </row>
    <row r="2368" spans="1:15" s="223" customFormat="1" ht="30">
      <c r="A2368" s="250">
        <v>803643</v>
      </c>
      <c r="B2368" s="250" t="s">
        <v>4271</v>
      </c>
      <c r="C2368" s="250" t="s">
        <v>203</v>
      </c>
      <c r="D2368" s="223" t="s">
        <v>2028</v>
      </c>
      <c r="F2368" s="224"/>
      <c r="I2368" s="223" t="s">
        <v>96</v>
      </c>
      <c r="O2368" s="227"/>
    </row>
    <row r="2369" spans="1:15" s="223" customFormat="1" ht="30">
      <c r="A2369" s="250">
        <v>803645</v>
      </c>
      <c r="B2369" s="250" t="s">
        <v>4272</v>
      </c>
      <c r="C2369" s="250" t="s">
        <v>414</v>
      </c>
      <c r="D2369" s="223" t="s">
        <v>1534</v>
      </c>
      <c r="F2369" s="224"/>
      <c r="I2369" s="223" t="s">
        <v>96</v>
      </c>
      <c r="O2369" s="233"/>
    </row>
    <row r="2370" spans="1:15" s="223" customFormat="1" ht="30">
      <c r="A2370" s="250">
        <v>803646</v>
      </c>
      <c r="B2370" s="250" t="s">
        <v>4273</v>
      </c>
      <c r="C2370" s="250" t="s">
        <v>287</v>
      </c>
      <c r="D2370" s="223" t="s">
        <v>1005</v>
      </c>
      <c r="F2370" s="224"/>
      <c r="I2370" s="223" t="s">
        <v>96</v>
      </c>
      <c r="O2370" s="227"/>
    </row>
    <row r="2371" spans="1:15" s="223" customFormat="1" ht="30">
      <c r="A2371" s="250">
        <v>803647</v>
      </c>
      <c r="B2371" s="250" t="s">
        <v>4274</v>
      </c>
      <c r="C2371" s="250" t="s">
        <v>183</v>
      </c>
      <c r="D2371" s="223" t="s">
        <v>1358</v>
      </c>
      <c r="F2371" s="224"/>
      <c r="I2371" s="223" t="s">
        <v>96</v>
      </c>
      <c r="O2371" s="227"/>
    </row>
    <row r="2372" spans="1:15" s="223" customFormat="1" ht="30">
      <c r="A2372" s="250">
        <v>803648</v>
      </c>
      <c r="B2372" s="250" t="s">
        <v>4275</v>
      </c>
      <c r="C2372" s="250" t="s">
        <v>573</v>
      </c>
      <c r="D2372" s="223" t="s">
        <v>2364</v>
      </c>
      <c r="F2372" s="224"/>
      <c r="I2372" s="223" t="s">
        <v>96</v>
      </c>
      <c r="O2372" s="227"/>
    </row>
    <row r="2373" spans="1:15" s="223" customFormat="1" ht="30">
      <c r="A2373" s="250">
        <v>803649</v>
      </c>
      <c r="B2373" s="250" t="s">
        <v>4276</v>
      </c>
      <c r="C2373" s="250" t="s">
        <v>195</v>
      </c>
      <c r="D2373" s="223" t="s">
        <v>2005</v>
      </c>
      <c r="F2373" s="224"/>
      <c r="I2373" s="223" t="s">
        <v>96</v>
      </c>
      <c r="O2373" s="227"/>
    </row>
    <row r="2374" spans="1:15" s="223" customFormat="1" ht="30">
      <c r="A2374" s="250">
        <v>803652</v>
      </c>
      <c r="B2374" s="250" t="s">
        <v>4277</v>
      </c>
      <c r="C2374" s="250" t="s">
        <v>329</v>
      </c>
      <c r="D2374" s="223" t="s">
        <v>2107</v>
      </c>
      <c r="F2374" s="224"/>
      <c r="I2374" s="223" t="s">
        <v>96</v>
      </c>
      <c r="O2374" s="227"/>
    </row>
    <row r="2375" spans="1:15" s="223" customFormat="1" ht="30">
      <c r="A2375" s="250">
        <v>803653</v>
      </c>
      <c r="B2375" s="250" t="s">
        <v>4278</v>
      </c>
      <c r="C2375" s="250" t="s">
        <v>156</v>
      </c>
      <c r="D2375" s="223" t="s">
        <v>4279</v>
      </c>
      <c r="F2375" s="224"/>
      <c r="I2375" s="223" t="s">
        <v>96</v>
      </c>
      <c r="O2375" s="233"/>
    </row>
    <row r="2376" spans="1:15" s="223" customFormat="1" ht="30">
      <c r="A2376" s="250">
        <v>803655</v>
      </c>
      <c r="B2376" s="250" t="s">
        <v>4280</v>
      </c>
      <c r="C2376" s="250" t="s">
        <v>4281</v>
      </c>
      <c r="D2376" s="223" t="s">
        <v>4282</v>
      </c>
      <c r="F2376" s="224"/>
      <c r="I2376" s="223" t="s">
        <v>96</v>
      </c>
      <c r="O2376" s="233"/>
    </row>
    <row r="2377" spans="1:15" s="223" customFormat="1" ht="30">
      <c r="A2377" s="250">
        <v>803657</v>
      </c>
      <c r="B2377" s="250" t="s">
        <v>4283</v>
      </c>
      <c r="C2377" s="250" t="s">
        <v>4284</v>
      </c>
      <c r="D2377" s="223" t="s">
        <v>1991</v>
      </c>
      <c r="F2377" s="224"/>
      <c r="I2377" s="223" t="s">
        <v>96</v>
      </c>
      <c r="O2377" s="227"/>
    </row>
    <row r="2378" spans="1:15" s="223" customFormat="1" ht="30">
      <c r="A2378" s="250">
        <v>803658</v>
      </c>
      <c r="B2378" s="250" t="s">
        <v>4285</v>
      </c>
      <c r="C2378" s="250" t="s">
        <v>183</v>
      </c>
      <c r="D2378" s="223" t="s">
        <v>2028</v>
      </c>
      <c r="F2378" s="224"/>
      <c r="I2378" s="223" t="s">
        <v>96</v>
      </c>
      <c r="O2378" s="227"/>
    </row>
    <row r="2379" spans="1:15" s="223" customFormat="1" ht="30">
      <c r="A2379" s="250">
        <v>803659</v>
      </c>
      <c r="B2379" s="250" t="s">
        <v>4286</v>
      </c>
      <c r="C2379" s="250" t="s">
        <v>101</v>
      </c>
      <c r="D2379" s="223" t="s">
        <v>1057</v>
      </c>
      <c r="F2379" s="224"/>
      <c r="I2379" s="223" t="s">
        <v>96</v>
      </c>
      <c r="O2379" s="233"/>
    </row>
    <row r="2380" spans="1:15" s="223" customFormat="1" ht="30">
      <c r="A2380" s="250">
        <v>803660</v>
      </c>
      <c r="B2380" s="250" t="s">
        <v>4287</v>
      </c>
      <c r="C2380" s="250" t="s">
        <v>295</v>
      </c>
      <c r="D2380" s="223" t="s">
        <v>2159</v>
      </c>
      <c r="F2380" s="224"/>
      <c r="I2380" s="223" t="s">
        <v>96</v>
      </c>
      <c r="O2380" s="227"/>
    </row>
    <row r="2381" spans="1:15" s="223" customFormat="1" ht="30">
      <c r="A2381" s="250">
        <v>803661</v>
      </c>
      <c r="B2381" s="250" t="s">
        <v>4288</v>
      </c>
      <c r="C2381" s="250" t="s">
        <v>4289</v>
      </c>
      <c r="D2381" s="223" t="s">
        <v>1026</v>
      </c>
      <c r="F2381" s="224"/>
      <c r="I2381" s="223" t="s">
        <v>96</v>
      </c>
      <c r="O2381" s="227"/>
    </row>
    <row r="2382" spans="1:15" s="223" customFormat="1" ht="30">
      <c r="A2382" s="250">
        <v>803662</v>
      </c>
      <c r="B2382" s="250" t="s">
        <v>4290</v>
      </c>
      <c r="C2382" s="250" t="s">
        <v>106</v>
      </c>
      <c r="D2382" s="223" t="s">
        <v>1099</v>
      </c>
      <c r="F2382" s="224"/>
      <c r="I2382" s="223" t="s">
        <v>96</v>
      </c>
      <c r="K2382" s="235"/>
      <c r="L2382" s="235"/>
      <c r="O2382" s="233"/>
    </row>
    <row r="2383" spans="1:15" s="223" customFormat="1" ht="30">
      <c r="A2383" s="250">
        <v>803663</v>
      </c>
      <c r="B2383" s="250" t="s">
        <v>4291</v>
      </c>
      <c r="C2383" s="250" t="s">
        <v>4292</v>
      </c>
      <c r="D2383" s="223" t="s">
        <v>4095</v>
      </c>
      <c r="F2383" s="224"/>
      <c r="I2383" s="223" t="s">
        <v>96</v>
      </c>
      <c r="O2383" s="227"/>
    </row>
    <row r="2384" spans="1:15" s="223" customFormat="1" ht="30">
      <c r="A2384" s="250">
        <v>803664</v>
      </c>
      <c r="B2384" s="250" t="s">
        <v>4293</v>
      </c>
      <c r="C2384" s="250" t="s">
        <v>4294</v>
      </c>
      <c r="D2384" s="223" t="s">
        <v>4295</v>
      </c>
      <c r="F2384" s="224"/>
      <c r="I2384" s="223" t="s">
        <v>96</v>
      </c>
      <c r="O2384" s="233"/>
    </row>
    <row r="2385" spans="1:15" s="223" customFormat="1" ht="30">
      <c r="A2385" s="250">
        <v>803665</v>
      </c>
      <c r="B2385" s="250" t="s">
        <v>4296</v>
      </c>
      <c r="C2385" s="250" t="s">
        <v>101</v>
      </c>
      <c r="D2385" s="223" t="s">
        <v>1279</v>
      </c>
      <c r="F2385" s="224"/>
      <c r="I2385" s="223" t="s">
        <v>96</v>
      </c>
      <c r="O2385" s="227"/>
    </row>
    <row r="2386" spans="1:15" s="223" customFormat="1" ht="30">
      <c r="A2386" s="250">
        <v>803666</v>
      </c>
      <c r="B2386" s="250" t="s">
        <v>4297</v>
      </c>
      <c r="C2386" s="250" t="s">
        <v>195</v>
      </c>
      <c r="D2386" s="223" t="s">
        <v>1018</v>
      </c>
      <c r="F2386" s="224"/>
      <c r="I2386" s="223" t="s">
        <v>96</v>
      </c>
      <c r="O2386" s="233"/>
    </row>
    <row r="2387" spans="1:15" s="223" customFormat="1" ht="30">
      <c r="A2387" s="250">
        <v>803667</v>
      </c>
      <c r="B2387" s="250" t="s">
        <v>4298</v>
      </c>
      <c r="C2387" s="250" t="s">
        <v>4299</v>
      </c>
      <c r="D2387" s="223" t="s">
        <v>1097</v>
      </c>
      <c r="F2387" s="224"/>
      <c r="I2387" s="223" t="s">
        <v>96</v>
      </c>
      <c r="O2387" s="227"/>
    </row>
    <row r="2388" spans="1:15" s="223" customFormat="1" ht="30">
      <c r="A2388" s="250">
        <v>803668</v>
      </c>
      <c r="B2388" s="250" t="s">
        <v>4300</v>
      </c>
      <c r="C2388" s="250" t="s">
        <v>4301</v>
      </c>
      <c r="D2388" s="223" t="s">
        <v>1047</v>
      </c>
      <c r="F2388" s="224"/>
      <c r="I2388" s="223" t="s">
        <v>96</v>
      </c>
      <c r="O2388" s="227"/>
    </row>
    <row r="2389" spans="1:15" s="223" customFormat="1" ht="30">
      <c r="A2389" s="250">
        <v>803669</v>
      </c>
      <c r="B2389" s="250" t="s">
        <v>4302</v>
      </c>
      <c r="C2389" s="250" t="s">
        <v>94</v>
      </c>
      <c r="D2389" s="223" t="s">
        <v>2440</v>
      </c>
      <c r="F2389" s="224"/>
      <c r="I2389" s="223" t="s">
        <v>96</v>
      </c>
      <c r="O2389" s="227"/>
    </row>
    <row r="2390" spans="1:15" s="223" customFormat="1" ht="30">
      <c r="A2390" s="250">
        <v>803670</v>
      </c>
      <c r="B2390" s="250" t="s">
        <v>4303</v>
      </c>
      <c r="C2390" s="250" t="s">
        <v>221</v>
      </c>
      <c r="D2390" s="223" t="s">
        <v>1172</v>
      </c>
      <c r="F2390" s="224"/>
      <c r="I2390" s="223" t="s">
        <v>96</v>
      </c>
      <c r="O2390" s="227"/>
    </row>
    <row r="2391" spans="1:15" s="223" customFormat="1" ht="30">
      <c r="A2391" s="250">
        <v>803671</v>
      </c>
      <c r="B2391" s="250" t="s">
        <v>4304</v>
      </c>
      <c r="C2391" s="250" t="s">
        <v>188</v>
      </c>
      <c r="D2391" s="223" t="s">
        <v>1206</v>
      </c>
      <c r="F2391" s="224"/>
      <c r="I2391" s="223" t="s">
        <v>96</v>
      </c>
      <c r="O2391" s="227"/>
    </row>
    <row r="2392" spans="1:15" s="223" customFormat="1" ht="30">
      <c r="A2392" s="250">
        <v>803672</v>
      </c>
      <c r="B2392" s="250" t="s">
        <v>4305</v>
      </c>
      <c r="C2392" s="250" t="s">
        <v>2895</v>
      </c>
      <c r="D2392" s="223" t="s">
        <v>1026</v>
      </c>
      <c r="F2392" s="224"/>
      <c r="I2392" s="223" t="s">
        <v>96</v>
      </c>
      <c r="O2392" s="233"/>
    </row>
    <row r="2393" spans="1:15" s="223" customFormat="1" ht="30">
      <c r="A2393" s="250">
        <v>803673</v>
      </c>
      <c r="B2393" s="250" t="s">
        <v>4306</v>
      </c>
      <c r="C2393" s="250" t="s">
        <v>113</v>
      </c>
      <c r="D2393" s="223" t="s">
        <v>4307</v>
      </c>
      <c r="F2393" s="224"/>
      <c r="I2393" s="223" t="s">
        <v>96</v>
      </c>
      <c r="O2393" s="227"/>
    </row>
    <row r="2394" spans="1:15" s="223" customFormat="1" ht="30">
      <c r="A2394" s="250">
        <v>803674</v>
      </c>
      <c r="B2394" s="250" t="s">
        <v>4308</v>
      </c>
      <c r="C2394" s="250" t="s">
        <v>129</v>
      </c>
      <c r="D2394" s="223" t="s">
        <v>1070</v>
      </c>
      <c r="F2394" s="224"/>
      <c r="I2394" s="223" t="s">
        <v>96</v>
      </c>
      <c r="O2394" s="233"/>
    </row>
    <row r="2395" spans="1:15" s="223" customFormat="1" ht="30">
      <c r="A2395" s="250">
        <v>803676</v>
      </c>
      <c r="B2395" s="250" t="s">
        <v>4309</v>
      </c>
      <c r="C2395" s="250" t="s">
        <v>4294</v>
      </c>
      <c r="D2395" s="223" t="s">
        <v>4310</v>
      </c>
      <c r="F2395" s="224"/>
      <c r="I2395" s="223" t="s">
        <v>96</v>
      </c>
      <c r="O2395" s="233"/>
    </row>
    <row r="2396" spans="1:15" s="223" customFormat="1" ht="30">
      <c r="A2396" s="250">
        <v>803677</v>
      </c>
      <c r="B2396" s="250" t="s">
        <v>4311</v>
      </c>
      <c r="C2396" s="250" t="s">
        <v>165</v>
      </c>
      <c r="D2396" s="223" t="s">
        <v>1615</v>
      </c>
      <c r="F2396" s="224"/>
      <c r="I2396" s="223" t="s">
        <v>96</v>
      </c>
      <c r="O2396" s="233"/>
    </row>
    <row r="2397" spans="1:15" s="223" customFormat="1" ht="30">
      <c r="A2397" s="250">
        <v>803678</v>
      </c>
      <c r="B2397" s="250" t="s">
        <v>4312</v>
      </c>
      <c r="C2397" s="250" t="s">
        <v>331</v>
      </c>
      <c r="D2397" s="223" t="s">
        <v>1045</v>
      </c>
      <c r="F2397" s="224"/>
      <c r="I2397" s="223" t="s">
        <v>96</v>
      </c>
      <c r="O2397" s="227"/>
    </row>
    <row r="2398" spans="1:15" s="223" customFormat="1" ht="30">
      <c r="A2398" s="250">
        <v>803681</v>
      </c>
      <c r="B2398" s="250" t="s">
        <v>4313</v>
      </c>
      <c r="C2398" s="250" t="s">
        <v>452</v>
      </c>
      <c r="D2398" s="223" t="s">
        <v>4314</v>
      </c>
      <c r="F2398" s="224"/>
      <c r="I2398" s="223" t="s">
        <v>96</v>
      </c>
      <c r="O2398" s="233"/>
    </row>
    <row r="2399" spans="1:15" s="223" customFormat="1" ht="30">
      <c r="A2399" s="250">
        <v>803682</v>
      </c>
      <c r="B2399" s="250" t="s">
        <v>4315</v>
      </c>
      <c r="C2399" s="250" t="s">
        <v>532</v>
      </c>
      <c r="D2399" s="223" t="s">
        <v>1687</v>
      </c>
      <c r="F2399" s="224"/>
      <c r="I2399" s="223" t="s">
        <v>96</v>
      </c>
      <c r="O2399" s="227"/>
    </row>
    <row r="2400" spans="1:15" s="223" customFormat="1" ht="30">
      <c r="A2400" s="250">
        <v>803683</v>
      </c>
      <c r="B2400" s="250" t="s">
        <v>4316</v>
      </c>
      <c r="C2400" s="250" t="s">
        <v>108</v>
      </c>
      <c r="D2400" s="223" t="s">
        <v>1607</v>
      </c>
      <c r="F2400" s="224"/>
      <c r="I2400" s="223" t="s">
        <v>96</v>
      </c>
      <c r="O2400" s="233"/>
    </row>
    <row r="2401" spans="1:15" s="223" customFormat="1" ht="30">
      <c r="A2401" s="250">
        <v>803685</v>
      </c>
      <c r="B2401" s="250" t="s">
        <v>4317</v>
      </c>
      <c r="C2401" s="250" t="s">
        <v>4318</v>
      </c>
      <c r="D2401" s="223" t="s">
        <v>1223</v>
      </c>
      <c r="F2401" s="224"/>
      <c r="I2401" s="223" t="s">
        <v>96</v>
      </c>
      <c r="O2401" s="227"/>
    </row>
    <row r="2402" spans="1:15" s="223" customFormat="1" ht="30">
      <c r="A2402" s="250">
        <v>803688</v>
      </c>
      <c r="B2402" s="250" t="s">
        <v>4319</v>
      </c>
      <c r="C2402" s="250" t="s">
        <v>164</v>
      </c>
      <c r="D2402" s="223" t="s">
        <v>4320</v>
      </c>
      <c r="F2402" s="224"/>
      <c r="I2402" s="223" t="s">
        <v>96</v>
      </c>
      <c r="O2402" s="227"/>
    </row>
    <row r="2403" spans="1:15" s="223" customFormat="1" ht="30">
      <c r="A2403" s="250">
        <v>803689</v>
      </c>
      <c r="B2403" s="250" t="s">
        <v>4321</v>
      </c>
      <c r="C2403" s="250" t="s">
        <v>706</v>
      </c>
      <c r="D2403" s="223" t="s">
        <v>1560</v>
      </c>
      <c r="F2403" s="224"/>
      <c r="I2403" s="223" t="s">
        <v>96</v>
      </c>
      <c r="O2403" s="227"/>
    </row>
    <row r="2404" spans="1:15" s="223" customFormat="1" ht="30">
      <c r="A2404" s="250">
        <v>803690</v>
      </c>
      <c r="B2404" s="250" t="s">
        <v>4322</v>
      </c>
      <c r="C2404" s="250" t="s">
        <v>131</v>
      </c>
      <c r="D2404" s="223" t="s">
        <v>1829</v>
      </c>
      <c r="F2404" s="224"/>
      <c r="I2404" s="223" t="s">
        <v>96</v>
      </c>
      <c r="O2404" s="227"/>
    </row>
    <row r="2405" spans="1:15" s="223" customFormat="1" ht="30">
      <c r="A2405" s="250">
        <v>803691</v>
      </c>
      <c r="B2405" s="250" t="s">
        <v>4323</v>
      </c>
      <c r="C2405" s="250" t="s">
        <v>283</v>
      </c>
      <c r="D2405" s="223" t="s">
        <v>1293</v>
      </c>
      <c r="F2405" s="224"/>
      <c r="I2405" s="223" t="s">
        <v>96</v>
      </c>
      <c r="O2405" s="227"/>
    </row>
    <row r="2406" spans="1:15" s="223" customFormat="1" ht="30">
      <c r="A2406" s="250">
        <v>803692</v>
      </c>
      <c r="B2406" s="250" t="s">
        <v>4324</v>
      </c>
      <c r="C2406" s="250" t="s">
        <v>2433</v>
      </c>
      <c r="D2406" s="223" t="s">
        <v>4325</v>
      </c>
      <c r="F2406" s="224"/>
      <c r="I2406" s="223" t="s">
        <v>96</v>
      </c>
      <c r="O2406" s="227"/>
    </row>
    <row r="2407" spans="1:15" s="223" customFormat="1" ht="30">
      <c r="A2407" s="250">
        <v>803693</v>
      </c>
      <c r="B2407" s="250" t="s">
        <v>4326</v>
      </c>
      <c r="C2407" s="250" t="s">
        <v>106</v>
      </c>
      <c r="D2407" s="223" t="s">
        <v>2979</v>
      </c>
      <c r="F2407" s="224"/>
      <c r="I2407" s="223" t="s">
        <v>96</v>
      </c>
      <c r="O2407" s="227"/>
    </row>
    <row r="2408" spans="1:15" s="223" customFormat="1" ht="30">
      <c r="A2408" s="250">
        <v>803694</v>
      </c>
      <c r="B2408" s="250" t="s">
        <v>4327</v>
      </c>
      <c r="C2408" s="250" t="s">
        <v>97</v>
      </c>
      <c r="D2408" s="223" t="s">
        <v>1763</v>
      </c>
      <c r="F2408" s="224"/>
      <c r="I2408" s="223" t="s">
        <v>96</v>
      </c>
      <c r="O2408" s="233"/>
    </row>
    <row r="2409" spans="1:15" s="223" customFormat="1" ht="30">
      <c r="A2409" s="250">
        <v>803700</v>
      </c>
      <c r="B2409" s="250" t="s">
        <v>4328</v>
      </c>
      <c r="C2409" s="250" t="s">
        <v>154</v>
      </c>
      <c r="D2409" s="223" t="s">
        <v>1206</v>
      </c>
      <c r="F2409" s="224"/>
      <c r="I2409" s="223" t="s">
        <v>96</v>
      </c>
      <c r="O2409" s="233"/>
    </row>
    <row r="2410" spans="1:15" s="223" customFormat="1" ht="30">
      <c r="A2410" s="250">
        <v>803702</v>
      </c>
      <c r="B2410" s="250" t="s">
        <v>4329</v>
      </c>
      <c r="C2410" s="250" t="s">
        <v>507</v>
      </c>
      <c r="D2410" s="223" t="s">
        <v>1068</v>
      </c>
      <c r="F2410" s="224"/>
      <c r="I2410" s="223" t="s">
        <v>96</v>
      </c>
      <c r="O2410" s="227"/>
    </row>
    <row r="2411" spans="1:15" s="223" customFormat="1" ht="30">
      <c r="A2411" s="250">
        <v>803703</v>
      </c>
      <c r="B2411" s="250" t="s">
        <v>4330</v>
      </c>
      <c r="C2411" s="250" t="s">
        <v>460</v>
      </c>
      <c r="D2411" s="223" t="s">
        <v>1295</v>
      </c>
      <c r="F2411" s="224"/>
      <c r="I2411" s="223" t="s">
        <v>96</v>
      </c>
      <c r="O2411" s="227"/>
    </row>
    <row r="2412" spans="1:15" s="223" customFormat="1" ht="30">
      <c r="A2412" s="250">
        <v>803704</v>
      </c>
      <c r="B2412" s="250" t="s">
        <v>4331</v>
      </c>
      <c r="C2412" s="250" t="s">
        <v>293</v>
      </c>
      <c r="D2412" s="223" t="s">
        <v>1195</v>
      </c>
      <c r="F2412" s="224"/>
      <c r="I2412" s="223" t="s">
        <v>96</v>
      </c>
      <c r="O2412" s="233"/>
    </row>
    <row r="2413" spans="1:15" s="223" customFormat="1" ht="30">
      <c r="A2413" s="250">
        <v>803706</v>
      </c>
      <c r="B2413" s="250" t="s">
        <v>4332</v>
      </c>
      <c r="C2413" s="250" t="s">
        <v>234</v>
      </c>
      <c r="D2413" s="223" t="s">
        <v>3277</v>
      </c>
      <c r="F2413" s="224"/>
      <c r="I2413" s="223" t="s">
        <v>96</v>
      </c>
      <c r="O2413" s="233"/>
    </row>
    <row r="2414" spans="1:15" s="223" customFormat="1" ht="30">
      <c r="A2414" s="250">
        <v>803712</v>
      </c>
      <c r="B2414" s="250" t="s">
        <v>4333</v>
      </c>
      <c r="C2414" s="250" t="s">
        <v>183</v>
      </c>
      <c r="D2414" s="223" t="s">
        <v>4095</v>
      </c>
      <c r="F2414" s="224"/>
      <c r="I2414" s="223" t="s">
        <v>96</v>
      </c>
      <c r="O2414" s="233"/>
    </row>
    <row r="2415" spans="1:15" s="223" customFormat="1" ht="30">
      <c r="A2415" s="250">
        <v>803713</v>
      </c>
      <c r="B2415" s="250" t="s">
        <v>4334</v>
      </c>
      <c r="C2415" s="250" t="s">
        <v>2970</v>
      </c>
      <c r="D2415" s="223" t="s">
        <v>204</v>
      </c>
      <c r="F2415" s="224"/>
      <c r="I2415" s="223" t="s">
        <v>96</v>
      </c>
      <c r="O2415" s="233"/>
    </row>
    <row r="2416" spans="1:15" s="223" customFormat="1" ht="30">
      <c r="A2416" s="250">
        <v>803714</v>
      </c>
      <c r="B2416" s="250" t="s">
        <v>4335</v>
      </c>
      <c r="C2416" s="250" t="s">
        <v>4336</v>
      </c>
      <c r="D2416" s="223" t="s">
        <v>2131</v>
      </c>
      <c r="F2416" s="224"/>
      <c r="I2416" s="223" t="s">
        <v>96</v>
      </c>
      <c r="K2416" s="235"/>
      <c r="L2416" s="235"/>
      <c r="O2416" s="233"/>
    </row>
    <row r="2417" spans="1:15" s="223" customFormat="1" ht="30">
      <c r="A2417" s="250">
        <v>803716</v>
      </c>
      <c r="B2417" s="250" t="s">
        <v>4337</v>
      </c>
      <c r="C2417" s="250" t="s">
        <v>333</v>
      </c>
      <c r="D2417" s="223" t="s">
        <v>1687</v>
      </c>
      <c r="F2417" s="224"/>
      <c r="I2417" s="223" t="s">
        <v>96</v>
      </c>
      <c r="O2417" s="233"/>
    </row>
    <row r="2418" spans="1:15" s="223" customFormat="1" ht="30">
      <c r="A2418" s="250">
        <v>803717</v>
      </c>
      <c r="B2418" s="250" t="s">
        <v>4338</v>
      </c>
      <c r="C2418" s="250" t="s">
        <v>334</v>
      </c>
      <c r="D2418" s="223" t="s">
        <v>4339</v>
      </c>
      <c r="F2418" s="224"/>
      <c r="I2418" s="223" t="s">
        <v>96</v>
      </c>
      <c r="O2418" s="233"/>
    </row>
    <row r="2419" spans="1:15" s="223" customFormat="1" ht="30">
      <c r="A2419" s="250">
        <v>803718</v>
      </c>
      <c r="B2419" s="250" t="s">
        <v>4340</v>
      </c>
      <c r="C2419" s="250" t="s">
        <v>191</v>
      </c>
      <c r="D2419" s="223" t="s">
        <v>2535</v>
      </c>
      <c r="F2419" s="224"/>
      <c r="I2419" s="223" t="s">
        <v>96</v>
      </c>
      <c r="O2419" s="227"/>
    </row>
    <row r="2420" spans="1:15" s="223" customFormat="1" ht="30">
      <c r="A2420" s="250">
        <v>803721</v>
      </c>
      <c r="B2420" s="250" t="s">
        <v>4341</v>
      </c>
      <c r="C2420" s="250" t="s">
        <v>106</v>
      </c>
      <c r="D2420" s="223" t="s">
        <v>1150</v>
      </c>
      <c r="F2420" s="224"/>
      <c r="I2420" s="223" t="s">
        <v>96</v>
      </c>
      <c r="O2420" s="227"/>
    </row>
    <row r="2421" spans="1:15" s="223" customFormat="1" ht="30">
      <c r="A2421" s="250">
        <v>803723</v>
      </c>
      <c r="B2421" s="250" t="s">
        <v>4342</v>
      </c>
      <c r="C2421" s="250" t="s">
        <v>4343</v>
      </c>
      <c r="D2421" s="223" t="s">
        <v>1217</v>
      </c>
      <c r="F2421" s="224"/>
      <c r="I2421" s="223" t="s">
        <v>96</v>
      </c>
      <c r="O2421" s="227"/>
    </row>
    <row r="2422" spans="1:15" s="223" customFormat="1" ht="30">
      <c r="A2422" s="250">
        <v>803724</v>
      </c>
      <c r="B2422" s="250" t="s">
        <v>4344</v>
      </c>
      <c r="C2422" s="250" t="s">
        <v>567</v>
      </c>
      <c r="D2422" s="223" t="s">
        <v>2212</v>
      </c>
      <c r="F2422" s="224"/>
      <c r="I2422" s="223" t="s">
        <v>96</v>
      </c>
      <c r="O2422" s="227"/>
    </row>
    <row r="2423" spans="1:15" s="223" customFormat="1" ht="30">
      <c r="A2423" s="250">
        <v>803725</v>
      </c>
      <c r="B2423" s="250" t="s">
        <v>4345</v>
      </c>
      <c r="C2423" s="250" t="s">
        <v>189</v>
      </c>
      <c r="D2423" s="223" t="s">
        <v>2028</v>
      </c>
      <c r="F2423" s="224"/>
      <c r="I2423" s="223" t="s">
        <v>96</v>
      </c>
      <c r="O2423" s="233"/>
    </row>
    <row r="2424" spans="1:15" s="223" customFormat="1" ht="30">
      <c r="A2424" s="250">
        <v>803727</v>
      </c>
      <c r="B2424" s="250" t="s">
        <v>4346</v>
      </c>
      <c r="C2424" s="250" t="s">
        <v>423</v>
      </c>
      <c r="D2424" s="223" t="s">
        <v>4347</v>
      </c>
      <c r="F2424" s="224"/>
      <c r="I2424" s="223" t="s">
        <v>96</v>
      </c>
      <c r="O2424" s="227"/>
    </row>
    <row r="2425" spans="1:15" s="223" customFormat="1" ht="30">
      <c r="A2425" s="250">
        <v>803728</v>
      </c>
      <c r="B2425" s="250" t="s">
        <v>4348</v>
      </c>
      <c r="C2425" s="250" t="s">
        <v>97</v>
      </c>
      <c r="D2425" s="223" t="s">
        <v>1368</v>
      </c>
      <c r="F2425" s="224"/>
      <c r="I2425" s="223" t="s">
        <v>96</v>
      </c>
      <c r="O2425" s="233"/>
    </row>
    <row r="2426" spans="1:15" s="223" customFormat="1" ht="30">
      <c r="A2426" s="250">
        <v>803729</v>
      </c>
      <c r="B2426" s="250" t="s">
        <v>4349</v>
      </c>
      <c r="C2426" s="250" t="s">
        <v>4350</v>
      </c>
      <c r="D2426" s="223" t="s">
        <v>1039</v>
      </c>
      <c r="F2426" s="224"/>
      <c r="I2426" s="223" t="s">
        <v>96</v>
      </c>
      <c r="O2426" s="227"/>
    </row>
    <row r="2427" spans="1:15" s="223" customFormat="1" ht="30">
      <c r="A2427" s="250">
        <v>803731</v>
      </c>
      <c r="B2427" s="250" t="s">
        <v>4351</v>
      </c>
      <c r="C2427" s="250" t="s">
        <v>507</v>
      </c>
      <c r="D2427" s="223" t="s">
        <v>1057</v>
      </c>
      <c r="F2427" s="224"/>
      <c r="I2427" s="223" t="s">
        <v>96</v>
      </c>
      <c r="O2427" s="227"/>
    </row>
    <row r="2428" spans="1:15" s="223" customFormat="1" ht="30">
      <c r="A2428" s="250">
        <v>803732</v>
      </c>
      <c r="B2428" s="250" t="s">
        <v>4352</v>
      </c>
      <c r="C2428" s="250" t="s">
        <v>4353</v>
      </c>
      <c r="D2428" s="223" t="s">
        <v>1012</v>
      </c>
      <c r="F2428" s="224"/>
      <c r="I2428" s="223" t="s">
        <v>96</v>
      </c>
      <c r="O2428" s="227"/>
    </row>
    <row r="2429" spans="1:15" s="223" customFormat="1" ht="30">
      <c r="A2429" s="250">
        <v>803733</v>
      </c>
      <c r="B2429" s="250" t="s">
        <v>4354</v>
      </c>
      <c r="C2429" s="250" t="s">
        <v>156</v>
      </c>
      <c r="D2429" s="223" t="s">
        <v>4355</v>
      </c>
      <c r="F2429" s="224"/>
      <c r="I2429" s="223" t="s">
        <v>96</v>
      </c>
      <c r="O2429" s="233"/>
    </row>
    <row r="2430" spans="1:15" s="223" customFormat="1" ht="30">
      <c r="A2430" s="250">
        <v>803734</v>
      </c>
      <c r="B2430" s="250" t="s">
        <v>4356</v>
      </c>
      <c r="C2430" s="250" t="s">
        <v>210</v>
      </c>
      <c r="D2430" s="223" t="s">
        <v>1217</v>
      </c>
      <c r="F2430" s="224"/>
      <c r="I2430" s="223" t="s">
        <v>96</v>
      </c>
      <c r="O2430" s="233"/>
    </row>
    <row r="2431" spans="1:15" s="223" customFormat="1" ht="30">
      <c r="A2431" s="250">
        <v>803735</v>
      </c>
      <c r="B2431" s="250" t="s">
        <v>4357</v>
      </c>
      <c r="C2431" s="250" t="s">
        <v>106</v>
      </c>
      <c r="D2431" s="223" t="s">
        <v>1085</v>
      </c>
      <c r="F2431" s="224"/>
      <c r="I2431" s="223" t="s">
        <v>96</v>
      </c>
      <c r="O2431" s="227"/>
    </row>
    <row r="2432" spans="1:15" s="223" customFormat="1" ht="30">
      <c r="A2432" s="250">
        <v>803736</v>
      </c>
      <c r="B2432" s="250" t="s">
        <v>4358</v>
      </c>
      <c r="C2432" s="250" t="s">
        <v>4359</v>
      </c>
      <c r="D2432" s="223" t="s">
        <v>4360</v>
      </c>
      <c r="F2432" s="224"/>
      <c r="I2432" s="223" t="s">
        <v>96</v>
      </c>
      <c r="O2432" s="227"/>
    </row>
    <row r="2433" spans="1:15" s="223" customFormat="1" ht="30">
      <c r="A2433" s="250">
        <v>803737</v>
      </c>
      <c r="B2433" s="250" t="s">
        <v>4361</v>
      </c>
      <c r="C2433" s="250" t="s">
        <v>206</v>
      </c>
      <c r="D2433" s="223" t="s">
        <v>2440</v>
      </c>
      <c r="F2433" s="224"/>
      <c r="I2433" s="223" t="s">
        <v>96</v>
      </c>
      <c r="O2433" s="227"/>
    </row>
    <row r="2434" spans="1:15" s="223" customFormat="1" ht="30">
      <c r="A2434" s="250">
        <v>803739</v>
      </c>
      <c r="B2434" s="250" t="s">
        <v>4362</v>
      </c>
      <c r="C2434" s="250" t="s">
        <v>111</v>
      </c>
      <c r="D2434" s="223" t="s">
        <v>2479</v>
      </c>
      <c r="I2434" s="223" t="s">
        <v>96</v>
      </c>
      <c r="O2434" s="227"/>
    </row>
    <row r="2435" spans="1:15" s="223" customFormat="1" ht="30">
      <c r="A2435" s="250">
        <v>803740</v>
      </c>
      <c r="B2435" s="250" t="s">
        <v>4363</v>
      </c>
      <c r="C2435" s="250" t="s">
        <v>189</v>
      </c>
      <c r="D2435" s="223" t="s">
        <v>1710</v>
      </c>
      <c r="F2435" s="224"/>
      <c r="I2435" s="223" t="s">
        <v>96</v>
      </c>
      <c r="O2435" s="227"/>
    </row>
    <row r="2436" spans="1:15" s="223" customFormat="1" ht="30">
      <c r="A2436" s="250">
        <v>803741</v>
      </c>
      <c r="B2436" s="250" t="s">
        <v>4364</v>
      </c>
      <c r="C2436" s="250" t="s">
        <v>4365</v>
      </c>
      <c r="D2436" s="223" t="s">
        <v>2711</v>
      </c>
      <c r="F2436" s="224"/>
      <c r="I2436" s="223" t="s">
        <v>96</v>
      </c>
      <c r="O2436" s="227"/>
    </row>
    <row r="2437" spans="1:15" s="223" customFormat="1" ht="30">
      <c r="A2437" s="250">
        <v>803743</v>
      </c>
      <c r="B2437" s="250" t="s">
        <v>4366</v>
      </c>
      <c r="C2437" s="250" t="s">
        <v>210</v>
      </c>
      <c r="D2437" s="223" t="s">
        <v>1077</v>
      </c>
      <c r="F2437" s="224"/>
      <c r="I2437" s="223" t="s">
        <v>96</v>
      </c>
      <c r="O2437" s="227"/>
    </row>
    <row r="2438" spans="1:15" s="223" customFormat="1" ht="30">
      <c r="A2438" s="250">
        <v>803744</v>
      </c>
      <c r="B2438" s="250" t="s">
        <v>4367</v>
      </c>
      <c r="C2438" s="250" t="s">
        <v>206</v>
      </c>
      <c r="D2438" s="223" t="s">
        <v>1161</v>
      </c>
      <c r="F2438" s="224"/>
      <c r="I2438" s="223" t="s">
        <v>96</v>
      </c>
      <c r="O2438" s="227"/>
    </row>
    <row r="2439" spans="1:15" s="223" customFormat="1" ht="30">
      <c r="A2439" s="250">
        <v>803745</v>
      </c>
      <c r="B2439" s="250" t="s">
        <v>4368</v>
      </c>
      <c r="C2439" s="250" t="s">
        <v>156</v>
      </c>
      <c r="D2439" s="223" t="s">
        <v>1350</v>
      </c>
      <c r="F2439" s="224"/>
      <c r="I2439" s="223" t="s">
        <v>96</v>
      </c>
      <c r="O2439" s="227"/>
    </row>
    <row r="2440" spans="1:15" s="223" customFormat="1" ht="30">
      <c r="A2440" s="250">
        <v>803746</v>
      </c>
      <c r="B2440" s="250" t="s">
        <v>4369</v>
      </c>
      <c r="C2440" s="250" t="s">
        <v>106</v>
      </c>
      <c r="D2440" s="223" t="s">
        <v>2634</v>
      </c>
      <c r="F2440" s="224"/>
      <c r="I2440" s="223" t="s">
        <v>96</v>
      </c>
      <c r="O2440" s="233"/>
    </row>
    <row r="2441" spans="1:15" s="223" customFormat="1" ht="30">
      <c r="A2441" s="250">
        <v>803747</v>
      </c>
      <c r="B2441" s="250" t="s">
        <v>4370</v>
      </c>
      <c r="C2441" s="250" t="s">
        <v>4371</v>
      </c>
      <c r="D2441" s="223" t="s">
        <v>4372</v>
      </c>
      <c r="F2441" s="224"/>
      <c r="I2441" s="223" t="s">
        <v>96</v>
      </c>
      <c r="O2441" s="233"/>
    </row>
    <row r="2442" spans="1:15" s="223" customFormat="1" ht="30">
      <c r="A2442" s="250">
        <v>803749</v>
      </c>
      <c r="B2442" s="250" t="s">
        <v>4373</v>
      </c>
      <c r="C2442" s="250" t="s">
        <v>106</v>
      </c>
      <c r="D2442" s="223" t="s">
        <v>1299</v>
      </c>
      <c r="F2442" s="224"/>
      <c r="I2442" s="223" t="s">
        <v>96</v>
      </c>
      <c r="O2442" s="227"/>
    </row>
    <row r="2443" spans="1:15" s="223" customFormat="1" ht="30">
      <c r="A2443" s="250">
        <v>803751</v>
      </c>
      <c r="B2443" s="250" t="s">
        <v>4374</v>
      </c>
      <c r="C2443" s="250" t="s">
        <v>1192</v>
      </c>
      <c r="D2443" s="223" t="s">
        <v>757</v>
      </c>
      <c r="F2443" s="224"/>
      <c r="I2443" s="223" t="s">
        <v>96</v>
      </c>
      <c r="O2443" s="227"/>
    </row>
    <row r="2444" spans="1:15" s="223" customFormat="1" ht="30">
      <c r="A2444" s="250">
        <v>803752</v>
      </c>
      <c r="B2444" s="250" t="s">
        <v>4375</v>
      </c>
      <c r="C2444" s="250" t="s">
        <v>565</v>
      </c>
      <c r="D2444" s="223" t="s">
        <v>4376</v>
      </c>
      <c r="F2444" s="224"/>
      <c r="I2444" s="223" t="s">
        <v>96</v>
      </c>
      <c r="O2444" s="227"/>
    </row>
    <row r="2445" spans="1:15" s="223" customFormat="1" ht="30">
      <c r="A2445" s="250">
        <v>803753</v>
      </c>
      <c r="B2445" s="250" t="s">
        <v>4377</v>
      </c>
      <c r="C2445" s="250" t="s">
        <v>103</v>
      </c>
      <c r="D2445" s="223" t="s">
        <v>1187</v>
      </c>
      <c r="F2445" s="224"/>
      <c r="I2445" s="223" t="s">
        <v>96</v>
      </c>
      <c r="O2445" s="233"/>
    </row>
    <row r="2446" spans="1:15" s="223" customFormat="1" ht="30">
      <c r="A2446" s="250">
        <v>803754</v>
      </c>
      <c r="B2446" s="250" t="s">
        <v>4378</v>
      </c>
      <c r="C2446" s="250" t="s">
        <v>4379</v>
      </c>
      <c r="D2446" s="223" t="s">
        <v>4380</v>
      </c>
      <c r="F2446" s="224"/>
      <c r="I2446" s="223" t="s">
        <v>96</v>
      </c>
      <c r="O2446" s="233"/>
    </row>
    <row r="2447" spans="1:15" s="223" customFormat="1" ht="30">
      <c r="A2447" s="250">
        <v>803755</v>
      </c>
      <c r="B2447" s="250" t="s">
        <v>4381</v>
      </c>
      <c r="C2447" s="250" t="s">
        <v>744</v>
      </c>
      <c r="D2447" s="223" t="s">
        <v>3097</v>
      </c>
      <c r="F2447" s="224"/>
      <c r="I2447" s="223" t="s">
        <v>96</v>
      </c>
      <c r="O2447" s="227"/>
    </row>
    <row r="2448" spans="1:15" s="223" customFormat="1" ht="30">
      <c r="A2448" s="250">
        <v>803756</v>
      </c>
      <c r="B2448" s="250" t="s">
        <v>4382</v>
      </c>
      <c r="C2448" s="250" t="s">
        <v>103</v>
      </c>
      <c r="D2448" s="223" t="s">
        <v>204</v>
      </c>
      <c r="F2448" s="224"/>
      <c r="I2448" s="223" t="s">
        <v>96</v>
      </c>
      <c r="O2448" s="233"/>
    </row>
    <row r="2449" spans="1:15" s="223" customFormat="1" ht="30">
      <c r="A2449" s="250">
        <v>803758</v>
      </c>
      <c r="B2449" s="250" t="s">
        <v>4383</v>
      </c>
      <c r="C2449" s="250" t="s">
        <v>4384</v>
      </c>
      <c r="D2449" s="223" t="s">
        <v>2888</v>
      </c>
      <c r="F2449" s="224"/>
      <c r="I2449" s="223" t="s">
        <v>96</v>
      </c>
      <c r="O2449" s="227"/>
    </row>
    <row r="2450" spans="1:15" s="223" customFormat="1" ht="30">
      <c r="A2450" s="250">
        <v>803759</v>
      </c>
      <c r="B2450" s="250" t="s">
        <v>4385</v>
      </c>
      <c r="C2450" s="250" t="s">
        <v>4386</v>
      </c>
      <c r="D2450" s="223" t="s">
        <v>2631</v>
      </c>
      <c r="F2450" s="224"/>
      <c r="I2450" s="223" t="s">
        <v>96</v>
      </c>
      <c r="O2450" s="233"/>
    </row>
    <row r="2451" spans="1:15" s="223" customFormat="1" ht="30">
      <c r="A2451" s="250">
        <v>803760</v>
      </c>
      <c r="B2451" s="250" t="s">
        <v>4387</v>
      </c>
      <c r="C2451" s="250" t="s">
        <v>326</v>
      </c>
      <c r="D2451" s="223" t="s">
        <v>2067</v>
      </c>
      <c r="F2451" s="224"/>
      <c r="I2451" s="223" t="s">
        <v>96</v>
      </c>
      <c r="O2451" s="227"/>
    </row>
    <row r="2452" spans="1:15" s="223" customFormat="1" ht="30">
      <c r="A2452" s="250">
        <v>803761</v>
      </c>
      <c r="B2452" s="250" t="s">
        <v>4388</v>
      </c>
      <c r="C2452" s="250" t="s">
        <v>465</v>
      </c>
      <c r="D2452" s="223" t="s">
        <v>4389</v>
      </c>
      <c r="F2452" s="224"/>
      <c r="I2452" s="223" t="s">
        <v>96</v>
      </c>
      <c r="O2452" s="227"/>
    </row>
    <row r="2453" spans="1:15" s="223" customFormat="1" ht="30">
      <c r="A2453" s="250">
        <v>803762</v>
      </c>
      <c r="B2453" s="250" t="s">
        <v>4390</v>
      </c>
      <c r="C2453" s="250" t="s">
        <v>355</v>
      </c>
      <c r="D2453" s="223" t="s">
        <v>4391</v>
      </c>
      <c r="F2453" s="224"/>
      <c r="I2453" s="223" t="s">
        <v>96</v>
      </c>
      <c r="O2453" s="227"/>
    </row>
    <row r="2454" spans="1:15" s="223" customFormat="1" ht="30">
      <c r="A2454" s="250">
        <v>803764</v>
      </c>
      <c r="B2454" s="250" t="s">
        <v>4392</v>
      </c>
      <c r="C2454" s="250" t="s">
        <v>4393</v>
      </c>
      <c r="D2454" s="223" t="s">
        <v>4394</v>
      </c>
      <c r="F2454" s="224"/>
      <c r="I2454" s="223" t="s">
        <v>96</v>
      </c>
      <c r="K2454" s="235"/>
      <c r="L2454" s="235"/>
      <c r="O2454" s="227"/>
    </row>
    <row r="2455" spans="1:15" s="223" customFormat="1" ht="30">
      <c r="A2455" s="250">
        <v>803765</v>
      </c>
      <c r="B2455" s="250" t="s">
        <v>4395</v>
      </c>
      <c r="C2455" s="250" t="s">
        <v>183</v>
      </c>
      <c r="D2455" s="223" t="s">
        <v>2632</v>
      </c>
      <c r="F2455" s="224"/>
      <c r="I2455" s="223" t="s">
        <v>96</v>
      </c>
      <c r="O2455" s="227"/>
    </row>
    <row r="2456" spans="1:15" s="223" customFormat="1" ht="30">
      <c r="A2456" s="250">
        <v>803766</v>
      </c>
      <c r="B2456" s="250" t="s">
        <v>4396</v>
      </c>
      <c r="C2456" s="250" t="s">
        <v>111</v>
      </c>
      <c r="D2456" s="223" t="s">
        <v>4397</v>
      </c>
      <c r="F2456" s="224"/>
      <c r="I2456" s="223" t="s">
        <v>96</v>
      </c>
      <c r="K2456" s="235"/>
      <c r="L2456" s="235"/>
      <c r="O2456" s="227"/>
    </row>
    <row r="2457" spans="1:15" s="223" customFormat="1" ht="30">
      <c r="A2457" s="250">
        <v>803767</v>
      </c>
      <c r="B2457" s="250" t="s">
        <v>4398</v>
      </c>
      <c r="C2457" s="250" t="s">
        <v>385</v>
      </c>
      <c r="D2457" s="223" t="s">
        <v>4399</v>
      </c>
      <c r="F2457" s="224"/>
      <c r="I2457" s="223" t="s">
        <v>96</v>
      </c>
      <c r="K2457" s="235"/>
      <c r="L2457" s="235"/>
      <c r="O2457" s="233"/>
    </row>
    <row r="2458" spans="1:15" s="223" customFormat="1" ht="30">
      <c r="A2458" s="250">
        <v>803770</v>
      </c>
      <c r="B2458" s="250" t="s">
        <v>4400</v>
      </c>
      <c r="C2458" s="250" t="s">
        <v>154</v>
      </c>
      <c r="D2458" s="223" t="s">
        <v>1787</v>
      </c>
      <c r="F2458" s="224"/>
      <c r="I2458" s="223" t="s">
        <v>96</v>
      </c>
      <c r="O2458" s="233"/>
    </row>
    <row r="2459" spans="1:15" s="223" customFormat="1" ht="30">
      <c r="A2459" s="250">
        <v>803771</v>
      </c>
      <c r="B2459" s="250" t="s">
        <v>4401</v>
      </c>
      <c r="C2459" s="250" t="s">
        <v>473</v>
      </c>
      <c r="D2459" s="223" t="s">
        <v>3598</v>
      </c>
      <c r="F2459" s="224"/>
      <c r="I2459" s="223" t="s">
        <v>96</v>
      </c>
      <c r="O2459" s="227"/>
    </row>
    <row r="2460" spans="1:15" s="223" customFormat="1" ht="30">
      <c r="A2460" s="250">
        <v>803773</v>
      </c>
      <c r="B2460" s="250" t="s">
        <v>4402</v>
      </c>
      <c r="C2460" s="250" t="s">
        <v>106</v>
      </c>
      <c r="D2460" s="223" t="s">
        <v>1005</v>
      </c>
      <c r="F2460" s="224"/>
      <c r="I2460" s="223" t="s">
        <v>96</v>
      </c>
      <c r="O2460" s="233"/>
    </row>
    <row r="2461" spans="1:15" s="223" customFormat="1" ht="30">
      <c r="A2461" s="250">
        <v>803775</v>
      </c>
      <c r="B2461" s="250" t="s">
        <v>4403</v>
      </c>
      <c r="C2461" s="250" t="s">
        <v>106</v>
      </c>
      <c r="D2461" s="223" t="s">
        <v>1655</v>
      </c>
      <c r="F2461" s="224"/>
      <c r="I2461" s="223" t="s">
        <v>96</v>
      </c>
      <c r="O2461" s="233"/>
    </row>
    <row r="2462" spans="1:15" s="223" customFormat="1" ht="30">
      <c r="A2462" s="250">
        <v>803776</v>
      </c>
      <c r="B2462" s="250" t="s">
        <v>4404</v>
      </c>
      <c r="C2462" s="250" t="s">
        <v>3043</v>
      </c>
      <c r="D2462" s="223" t="s">
        <v>1012</v>
      </c>
      <c r="F2462" s="224"/>
      <c r="I2462" s="223" t="s">
        <v>96</v>
      </c>
      <c r="O2462" s="233"/>
    </row>
    <row r="2463" spans="1:15" s="223" customFormat="1" ht="30">
      <c r="A2463" s="250">
        <v>803778</v>
      </c>
      <c r="B2463" s="250" t="s">
        <v>4405</v>
      </c>
      <c r="C2463" s="250" t="s">
        <v>189</v>
      </c>
      <c r="D2463" s="223" t="s">
        <v>1185</v>
      </c>
      <c r="F2463" s="224"/>
      <c r="I2463" s="223" t="s">
        <v>96</v>
      </c>
      <c r="O2463" s="233"/>
    </row>
    <row r="2464" spans="1:15" s="223" customFormat="1" ht="30">
      <c r="A2464" s="250">
        <v>803780</v>
      </c>
      <c r="B2464" s="250" t="s">
        <v>4406</v>
      </c>
      <c r="C2464" s="250" t="s">
        <v>4407</v>
      </c>
      <c r="D2464" s="223" t="s">
        <v>4408</v>
      </c>
      <c r="F2464" s="224"/>
      <c r="I2464" s="223" t="s">
        <v>96</v>
      </c>
      <c r="O2464" s="233"/>
    </row>
    <row r="2465" spans="1:15" s="223" customFormat="1" ht="30">
      <c r="A2465" s="250">
        <v>803781</v>
      </c>
      <c r="B2465" s="250" t="s">
        <v>4409</v>
      </c>
      <c r="C2465" s="250" t="s">
        <v>183</v>
      </c>
      <c r="D2465" s="223" t="s">
        <v>4410</v>
      </c>
      <c r="F2465" s="224"/>
      <c r="I2465" s="223" t="s">
        <v>96</v>
      </c>
      <c r="O2465" s="233"/>
    </row>
    <row r="2466" spans="1:15" s="223" customFormat="1" ht="30">
      <c r="A2466" s="250">
        <v>803782</v>
      </c>
      <c r="B2466" s="250" t="s">
        <v>4411</v>
      </c>
      <c r="C2466" s="250" t="s">
        <v>271</v>
      </c>
      <c r="D2466" s="223" t="s">
        <v>1615</v>
      </c>
      <c r="F2466" s="224"/>
      <c r="I2466" s="223" t="s">
        <v>96</v>
      </c>
      <c r="O2466" s="233"/>
    </row>
    <row r="2467" spans="1:15" s="223" customFormat="1" ht="30">
      <c r="A2467" s="250">
        <v>803786</v>
      </c>
      <c r="B2467" s="250" t="s">
        <v>4412</v>
      </c>
      <c r="C2467" s="250" t="s">
        <v>329</v>
      </c>
      <c r="D2467" s="223" t="s">
        <v>1012</v>
      </c>
      <c r="F2467" s="224"/>
      <c r="I2467" s="223" t="s">
        <v>96</v>
      </c>
      <c r="O2467" s="233"/>
    </row>
    <row r="2468" spans="1:15" s="223" customFormat="1" ht="30">
      <c r="A2468" s="250">
        <v>803787</v>
      </c>
      <c r="B2468" s="250" t="s">
        <v>4413</v>
      </c>
      <c r="C2468" s="250" t="s">
        <v>106</v>
      </c>
      <c r="D2468" s="223" t="s">
        <v>4414</v>
      </c>
      <c r="F2468" s="224"/>
      <c r="I2468" s="223" t="s">
        <v>96</v>
      </c>
      <c r="O2468" s="227"/>
    </row>
    <row r="2469" spans="1:15" s="223" customFormat="1" ht="30">
      <c r="A2469" s="250">
        <v>803790</v>
      </c>
      <c r="B2469" s="250" t="s">
        <v>4415</v>
      </c>
      <c r="C2469" s="250" t="s">
        <v>778</v>
      </c>
      <c r="D2469" s="223" t="s">
        <v>1470</v>
      </c>
      <c r="I2469" s="223" t="s">
        <v>96</v>
      </c>
      <c r="O2469" s="233"/>
    </row>
    <row r="2470" spans="1:15" s="223" customFormat="1" ht="30">
      <c r="A2470" s="250">
        <v>803791</v>
      </c>
      <c r="B2470" s="250" t="s">
        <v>4416</v>
      </c>
      <c r="C2470" s="250" t="s">
        <v>4417</v>
      </c>
      <c r="D2470" s="223" t="s">
        <v>3002</v>
      </c>
      <c r="F2470" s="224"/>
      <c r="I2470" s="223" t="s">
        <v>96</v>
      </c>
      <c r="O2470" s="227"/>
    </row>
    <row r="2471" spans="1:15" s="223" customFormat="1" ht="30">
      <c r="A2471" s="250">
        <v>803792</v>
      </c>
      <c r="B2471" s="250" t="s">
        <v>4418</v>
      </c>
      <c r="C2471" s="250" t="s">
        <v>148</v>
      </c>
      <c r="D2471" s="223" t="s">
        <v>1097</v>
      </c>
      <c r="F2471" s="224"/>
      <c r="I2471" s="223" t="s">
        <v>96</v>
      </c>
      <c r="O2471" s="233"/>
    </row>
    <row r="2472" spans="1:15" s="223" customFormat="1" ht="30">
      <c r="A2472" s="250">
        <v>803793</v>
      </c>
      <c r="B2472" s="250" t="s">
        <v>4419</v>
      </c>
      <c r="C2472" s="250" t="s">
        <v>378</v>
      </c>
      <c r="D2472" s="223" t="s">
        <v>4420</v>
      </c>
      <c r="F2472" s="224"/>
      <c r="I2472" s="223" t="s">
        <v>96</v>
      </c>
      <c r="O2472" s="233"/>
    </row>
    <row r="2473" spans="1:15" s="223" customFormat="1" ht="30">
      <c r="A2473" s="250">
        <v>803794</v>
      </c>
      <c r="B2473" s="250" t="s">
        <v>4421</v>
      </c>
      <c r="C2473" s="250" t="s">
        <v>342</v>
      </c>
      <c r="D2473" s="223" t="s">
        <v>601</v>
      </c>
      <c r="F2473" s="224"/>
      <c r="I2473" s="223" t="s">
        <v>96</v>
      </c>
      <c r="O2473" s="227"/>
    </row>
    <row r="2474" spans="1:15" s="223" customFormat="1" ht="30">
      <c r="A2474" s="250">
        <v>803795</v>
      </c>
      <c r="B2474" s="250" t="s">
        <v>4422</v>
      </c>
      <c r="C2474" s="250" t="s">
        <v>176</v>
      </c>
      <c r="D2474" s="223" t="s">
        <v>4423</v>
      </c>
      <c r="F2474" s="224"/>
      <c r="I2474" s="223" t="s">
        <v>96</v>
      </c>
      <c r="O2474" s="227"/>
    </row>
    <row r="2475" spans="1:15" s="223" customFormat="1" ht="30">
      <c r="A2475" s="250">
        <v>803796</v>
      </c>
      <c r="B2475" s="250" t="s">
        <v>4424</v>
      </c>
      <c r="C2475" s="250" t="s">
        <v>213</v>
      </c>
      <c r="D2475" s="223" t="s">
        <v>621</v>
      </c>
      <c r="F2475" s="224"/>
      <c r="I2475" s="223" t="s">
        <v>96</v>
      </c>
      <c r="K2475" s="235"/>
      <c r="L2475" s="235"/>
      <c r="O2475" s="233"/>
    </row>
    <row r="2476" spans="1:15" s="223" customFormat="1" ht="30">
      <c r="A2476" s="250">
        <v>803797</v>
      </c>
      <c r="B2476" s="250" t="s">
        <v>4425</v>
      </c>
      <c r="C2476" s="250" t="s">
        <v>127</v>
      </c>
      <c r="D2476" s="223" t="s">
        <v>1358</v>
      </c>
      <c r="F2476" s="224"/>
      <c r="I2476" s="223" t="s">
        <v>96</v>
      </c>
      <c r="O2476" s="227"/>
    </row>
    <row r="2477" spans="1:15" s="223" customFormat="1" ht="30">
      <c r="A2477" s="250">
        <v>803798</v>
      </c>
      <c r="B2477" s="250" t="s">
        <v>4426</v>
      </c>
      <c r="C2477" s="250" t="s">
        <v>362</v>
      </c>
      <c r="D2477" s="223" t="s">
        <v>1333</v>
      </c>
      <c r="F2477" s="224"/>
      <c r="I2477" s="223" t="s">
        <v>96</v>
      </c>
      <c r="O2477" s="233"/>
    </row>
    <row r="2478" spans="1:15" s="223" customFormat="1" ht="30">
      <c r="A2478" s="250">
        <v>803799</v>
      </c>
      <c r="B2478" s="250" t="s">
        <v>4427</v>
      </c>
      <c r="C2478" s="250" t="s">
        <v>183</v>
      </c>
      <c r="D2478" s="223" t="s">
        <v>1220</v>
      </c>
      <c r="F2478" s="224"/>
      <c r="I2478" s="223" t="s">
        <v>96</v>
      </c>
      <c r="K2478" s="235"/>
      <c r="L2478" s="235"/>
      <c r="O2478" s="227"/>
    </row>
    <row r="2479" spans="1:15" s="223" customFormat="1" ht="30">
      <c r="A2479" s="250">
        <v>803800</v>
      </c>
      <c r="B2479" s="250" t="s">
        <v>4428</v>
      </c>
      <c r="C2479" s="250" t="s">
        <v>4429</v>
      </c>
      <c r="D2479" s="223" t="s">
        <v>2061</v>
      </c>
      <c r="F2479" s="224"/>
      <c r="I2479" s="223" t="s">
        <v>96</v>
      </c>
      <c r="O2479" s="233"/>
    </row>
    <row r="2480" spans="1:15" s="223" customFormat="1" ht="30">
      <c r="A2480" s="250">
        <v>803801</v>
      </c>
      <c r="B2480" s="250" t="s">
        <v>4430</v>
      </c>
      <c r="C2480" s="250" t="s">
        <v>203</v>
      </c>
      <c r="D2480" s="223" t="s">
        <v>1217</v>
      </c>
      <c r="F2480" s="224"/>
      <c r="I2480" s="223" t="s">
        <v>96</v>
      </c>
      <c r="O2480" s="233"/>
    </row>
    <row r="2481" spans="1:15" s="223" customFormat="1" ht="30">
      <c r="A2481" s="250">
        <v>803802</v>
      </c>
      <c r="B2481" s="250" t="s">
        <v>4431</v>
      </c>
      <c r="C2481" s="250" t="s">
        <v>154</v>
      </c>
      <c r="D2481" s="223" t="s">
        <v>1645</v>
      </c>
      <c r="F2481" s="224"/>
      <c r="I2481" s="223" t="s">
        <v>96</v>
      </c>
      <c r="O2481" s="227"/>
    </row>
    <row r="2482" spans="1:15" s="223" customFormat="1" ht="30">
      <c r="A2482" s="250">
        <v>803804</v>
      </c>
      <c r="B2482" s="250" t="s">
        <v>4432</v>
      </c>
      <c r="C2482" s="250" t="s">
        <v>106</v>
      </c>
      <c r="D2482" s="223" t="s">
        <v>1838</v>
      </c>
      <c r="F2482" s="224"/>
      <c r="I2482" s="223" t="s">
        <v>96</v>
      </c>
      <c r="O2482" s="227"/>
    </row>
    <row r="2483" spans="1:15" s="223" customFormat="1" ht="30">
      <c r="A2483" s="250">
        <v>803805</v>
      </c>
      <c r="B2483" s="250" t="s">
        <v>4433</v>
      </c>
      <c r="C2483" s="250" t="s">
        <v>4434</v>
      </c>
      <c r="D2483" s="223" t="s">
        <v>4435</v>
      </c>
      <c r="F2483" s="224"/>
      <c r="I2483" s="223" t="s">
        <v>96</v>
      </c>
      <c r="O2483" s="227"/>
    </row>
    <row r="2484" spans="1:15" s="223" customFormat="1" ht="30">
      <c r="A2484" s="250">
        <v>803807</v>
      </c>
      <c r="B2484" s="250" t="s">
        <v>4436</v>
      </c>
      <c r="C2484" s="250" t="s">
        <v>95</v>
      </c>
      <c r="D2484" s="223" t="s">
        <v>4437</v>
      </c>
      <c r="F2484" s="224"/>
      <c r="I2484" s="223" t="s">
        <v>96</v>
      </c>
      <c r="O2484" s="227"/>
    </row>
    <row r="2485" spans="1:15" s="223" customFormat="1" ht="30">
      <c r="A2485" s="250">
        <v>803809</v>
      </c>
      <c r="B2485" s="250" t="s">
        <v>4438</v>
      </c>
      <c r="C2485" s="250" t="s">
        <v>106</v>
      </c>
      <c r="D2485" s="223" t="s">
        <v>2399</v>
      </c>
      <c r="F2485" s="224"/>
      <c r="I2485" s="223" t="s">
        <v>96</v>
      </c>
      <c r="O2485" s="227"/>
    </row>
    <row r="2486" spans="1:15" s="223" customFormat="1" ht="30">
      <c r="A2486" s="250">
        <v>803810</v>
      </c>
      <c r="B2486" s="250" t="s">
        <v>4439</v>
      </c>
      <c r="C2486" s="250" t="s">
        <v>101</v>
      </c>
      <c r="D2486" s="223" t="s">
        <v>4440</v>
      </c>
      <c r="F2486" s="224"/>
      <c r="I2486" s="223" t="s">
        <v>96</v>
      </c>
      <c r="O2486" s="227"/>
    </row>
    <row r="2487" spans="1:15" s="223" customFormat="1" ht="30">
      <c r="A2487" s="250">
        <v>803811</v>
      </c>
      <c r="B2487" s="250" t="s">
        <v>4441</v>
      </c>
      <c r="C2487" s="250" t="s">
        <v>4442</v>
      </c>
      <c r="D2487" s="223" t="s">
        <v>4443</v>
      </c>
      <c r="F2487" s="224"/>
      <c r="I2487" s="223" t="s">
        <v>96</v>
      </c>
      <c r="O2487" s="227"/>
    </row>
    <row r="2488" spans="1:15" s="223" customFormat="1" ht="30">
      <c r="A2488" s="250">
        <v>803812</v>
      </c>
      <c r="B2488" s="250" t="s">
        <v>4444</v>
      </c>
      <c r="C2488" s="250" t="s">
        <v>290</v>
      </c>
      <c r="D2488" s="223" t="s">
        <v>334</v>
      </c>
      <c r="F2488" s="224"/>
      <c r="I2488" s="223" t="s">
        <v>96</v>
      </c>
      <c r="O2488" s="227"/>
    </row>
    <row r="2489" spans="1:15" s="223" customFormat="1" ht="30">
      <c r="A2489" s="250">
        <v>803813</v>
      </c>
      <c r="B2489" s="250" t="s">
        <v>4445</v>
      </c>
      <c r="C2489" s="250" t="s">
        <v>488</v>
      </c>
      <c r="D2489" s="223" t="s">
        <v>1018</v>
      </c>
      <c r="F2489" s="224"/>
      <c r="I2489" s="223" t="s">
        <v>96</v>
      </c>
      <c r="O2489" s="233"/>
    </row>
    <row r="2490" spans="1:15" s="223" customFormat="1" ht="30">
      <c r="A2490" s="250">
        <v>803814</v>
      </c>
      <c r="B2490" s="250" t="s">
        <v>4446</v>
      </c>
      <c r="C2490" s="250" t="s">
        <v>4447</v>
      </c>
      <c r="D2490" s="223" t="s">
        <v>1026</v>
      </c>
      <c r="F2490" s="224"/>
      <c r="I2490" s="223" t="s">
        <v>96</v>
      </c>
      <c r="O2490" s="233"/>
    </row>
    <row r="2491" spans="1:15" s="223" customFormat="1" ht="30">
      <c r="A2491" s="250">
        <v>803815</v>
      </c>
      <c r="B2491" s="250" t="s">
        <v>4448</v>
      </c>
      <c r="C2491" s="250" t="s">
        <v>696</v>
      </c>
      <c r="D2491" s="223" t="s">
        <v>3793</v>
      </c>
      <c r="F2491" s="224"/>
      <c r="I2491" s="223" t="s">
        <v>96</v>
      </c>
      <c r="O2491" s="227"/>
    </row>
    <row r="2492" spans="1:15" s="223" customFormat="1" ht="30">
      <c r="A2492" s="250">
        <v>803816</v>
      </c>
      <c r="B2492" s="250" t="s">
        <v>4449</v>
      </c>
      <c r="C2492" s="250" t="s">
        <v>113</v>
      </c>
      <c r="D2492" s="223" t="s">
        <v>1070</v>
      </c>
      <c r="F2492" s="224"/>
      <c r="I2492" s="223" t="s">
        <v>96</v>
      </c>
      <c r="O2492" s="233"/>
    </row>
    <row r="2493" spans="1:15" s="223" customFormat="1" ht="30">
      <c r="A2493" s="250">
        <v>803817</v>
      </c>
      <c r="B2493" s="250" t="s">
        <v>4450</v>
      </c>
      <c r="C2493" s="250" t="s">
        <v>127</v>
      </c>
      <c r="D2493" s="223" t="s">
        <v>1476</v>
      </c>
      <c r="F2493" s="224"/>
      <c r="I2493" s="223" t="s">
        <v>96</v>
      </c>
      <c r="O2493" s="233"/>
    </row>
    <row r="2494" spans="1:15" s="223" customFormat="1" ht="30">
      <c r="A2494" s="250">
        <v>803818</v>
      </c>
      <c r="B2494" s="250" t="s">
        <v>4451</v>
      </c>
      <c r="C2494" s="250" t="s">
        <v>154</v>
      </c>
      <c r="D2494" s="223" t="s">
        <v>1195</v>
      </c>
      <c r="F2494" s="224"/>
      <c r="I2494" s="223" t="s">
        <v>96</v>
      </c>
      <c r="O2494" s="233"/>
    </row>
    <row r="2495" spans="1:15" s="223" customFormat="1" ht="30">
      <c r="A2495" s="250">
        <v>803819</v>
      </c>
      <c r="B2495" s="250" t="s">
        <v>4452</v>
      </c>
      <c r="C2495" s="250" t="s">
        <v>106</v>
      </c>
      <c r="D2495" s="223" t="s">
        <v>1066</v>
      </c>
      <c r="F2495" s="224"/>
      <c r="I2495" s="223" t="s">
        <v>96</v>
      </c>
      <c r="O2495" s="227"/>
    </row>
    <row r="2496" spans="1:15" s="223" customFormat="1" ht="30">
      <c r="A2496" s="250">
        <v>803821</v>
      </c>
      <c r="B2496" s="250" t="s">
        <v>4453</v>
      </c>
      <c r="C2496" s="250" t="s">
        <v>615</v>
      </c>
      <c r="D2496" s="223" t="s">
        <v>1047</v>
      </c>
      <c r="F2496" s="224"/>
      <c r="I2496" s="223" t="s">
        <v>96</v>
      </c>
      <c r="O2496" s="227"/>
    </row>
    <row r="2497" spans="1:15" s="223" customFormat="1" ht="30">
      <c r="A2497" s="250">
        <v>803822</v>
      </c>
      <c r="B2497" s="250" t="s">
        <v>3518</v>
      </c>
      <c r="C2497" s="250" t="s">
        <v>4454</v>
      </c>
      <c r="D2497" s="223" t="s">
        <v>4455</v>
      </c>
      <c r="F2497" s="224"/>
      <c r="I2497" s="223" t="s">
        <v>96</v>
      </c>
      <c r="O2497" s="227"/>
    </row>
    <row r="2498" spans="1:15" s="223" customFormat="1" ht="30">
      <c r="A2498" s="250">
        <v>803823</v>
      </c>
      <c r="B2498" s="250" t="s">
        <v>4456</v>
      </c>
      <c r="C2498" s="250" t="s">
        <v>154</v>
      </c>
      <c r="D2498" s="223" t="s">
        <v>1005</v>
      </c>
      <c r="F2498" s="224"/>
      <c r="I2498" s="223" t="s">
        <v>96</v>
      </c>
      <c r="O2498" s="227"/>
    </row>
    <row r="2499" spans="1:15" s="223" customFormat="1" ht="30">
      <c r="A2499" s="250">
        <v>803824</v>
      </c>
      <c r="B2499" s="250" t="s">
        <v>4457</v>
      </c>
      <c r="C2499" s="250" t="s">
        <v>242</v>
      </c>
      <c r="D2499" s="223" t="s">
        <v>2028</v>
      </c>
      <c r="F2499" s="224"/>
      <c r="I2499" s="223" t="s">
        <v>96</v>
      </c>
      <c r="O2499" s="233"/>
    </row>
    <row r="2500" spans="1:15" s="223" customFormat="1" ht="30">
      <c r="A2500" s="250">
        <v>803825</v>
      </c>
      <c r="B2500" s="250" t="s">
        <v>4458</v>
      </c>
      <c r="C2500" s="250" t="s">
        <v>183</v>
      </c>
      <c r="D2500" s="223" t="s">
        <v>2839</v>
      </c>
      <c r="F2500" s="224"/>
      <c r="I2500" s="223" t="s">
        <v>96</v>
      </c>
      <c r="O2500" s="227"/>
    </row>
    <row r="2501" spans="1:15" s="223" customFormat="1" ht="30">
      <c r="A2501" s="250">
        <v>803826</v>
      </c>
      <c r="B2501" s="250" t="s">
        <v>4459</v>
      </c>
      <c r="C2501" s="250" t="s">
        <v>111</v>
      </c>
      <c r="D2501" s="223" t="s">
        <v>4460</v>
      </c>
      <c r="F2501" s="224"/>
      <c r="I2501" s="223" t="s">
        <v>96</v>
      </c>
      <c r="O2501" s="233"/>
    </row>
    <row r="2502" spans="1:15" s="223" customFormat="1" ht="30">
      <c r="A2502" s="250">
        <v>803829</v>
      </c>
      <c r="B2502" s="250" t="s">
        <v>4461</v>
      </c>
      <c r="C2502" s="250" t="s">
        <v>111</v>
      </c>
      <c r="D2502" s="223" t="s">
        <v>2364</v>
      </c>
      <c r="F2502" s="224"/>
      <c r="I2502" s="223" t="s">
        <v>96</v>
      </c>
      <c r="O2502" s="233"/>
    </row>
    <row r="2503" spans="1:15" s="223" customFormat="1" ht="30">
      <c r="A2503" s="250">
        <v>803830</v>
      </c>
      <c r="B2503" s="250" t="s">
        <v>4462</v>
      </c>
      <c r="C2503" s="250" t="s">
        <v>109</v>
      </c>
      <c r="D2503" s="223" t="s">
        <v>1097</v>
      </c>
      <c r="F2503" s="224"/>
      <c r="I2503" s="223" t="s">
        <v>96</v>
      </c>
      <c r="O2503" s="227"/>
    </row>
    <row r="2504" spans="1:15" s="223" customFormat="1" ht="30">
      <c r="A2504" s="250">
        <v>803832</v>
      </c>
      <c r="B2504" s="250" t="s">
        <v>4463</v>
      </c>
      <c r="C2504" s="250" t="s">
        <v>462</v>
      </c>
      <c r="D2504" s="223" t="s">
        <v>1293</v>
      </c>
      <c r="F2504" s="224"/>
      <c r="I2504" s="223" t="s">
        <v>96</v>
      </c>
      <c r="O2504" s="227"/>
    </row>
    <row r="2505" spans="1:15" s="223" customFormat="1" ht="30">
      <c r="A2505" s="250">
        <v>803836</v>
      </c>
      <c r="B2505" s="250" t="s">
        <v>4464</v>
      </c>
      <c r="C2505" s="250" t="s">
        <v>183</v>
      </c>
      <c r="D2505" s="223" t="s">
        <v>1057</v>
      </c>
      <c r="F2505" s="224"/>
      <c r="I2505" s="223" t="s">
        <v>96</v>
      </c>
      <c r="O2505" s="227"/>
    </row>
    <row r="2506" spans="1:15" s="223" customFormat="1" ht="30">
      <c r="A2506" s="250">
        <v>803837</v>
      </c>
      <c r="B2506" s="250" t="s">
        <v>4465</v>
      </c>
      <c r="C2506" s="250" t="s">
        <v>199</v>
      </c>
      <c r="D2506" s="223" t="s">
        <v>1005</v>
      </c>
      <c r="F2506" s="224"/>
      <c r="I2506" s="223" t="s">
        <v>96</v>
      </c>
      <c r="O2506" s="227"/>
    </row>
    <row r="2507" spans="1:15" s="223" customFormat="1" ht="30">
      <c r="A2507" s="250">
        <v>803839</v>
      </c>
      <c r="B2507" s="250" t="s">
        <v>4466</v>
      </c>
      <c r="C2507" s="250" t="s">
        <v>183</v>
      </c>
      <c r="D2507" s="223" t="s">
        <v>1615</v>
      </c>
      <c r="F2507" s="224"/>
      <c r="I2507" s="223" t="s">
        <v>96</v>
      </c>
      <c r="O2507" s="233"/>
    </row>
    <row r="2508" spans="1:15" s="223" customFormat="1" ht="30">
      <c r="A2508" s="250">
        <v>803840</v>
      </c>
      <c r="B2508" s="250" t="s">
        <v>4467</v>
      </c>
      <c r="C2508" s="250" t="s">
        <v>188</v>
      </c>
      <c r="D2508" s="223" t="s">
        <v>1408</v>
      </c>
      <c r="F2508" s="224"/>
      <c r="I2508" s="223" t="s">
        <v>96</v>
      </c>
      <c r="O2508" s="227"/>
    </row>
    <row r="2509" spans="1:15" s="223" customFormat="1" ht="30">
      <c r="A2509" s="250">
        <v>803841</v>
      </c>
      <c r="B2509" s="250" t="s">
        <v>4468</v>
      </c>
      <c r="C2509" s="250" t="s">
        <v>414</v>
      </c>
      <c r="D2509" s="223" t="s">
        <v>1070</v>
      </c>
      <c r="F2509" s="224"/>
      <c r="I2509" s="223" t="s">
        <v>96</v>
      </c>
      <c r="O2509" s="233"/>
    </row>
    <row r="2510" spans="1:15" s="223" customFormat="1" ht="30">
      <c r="A2510" s="250">
        <v>803842</v>
      </c>
      <c r="B2510" s="250" t="s">
        <v>4469</v>
      </c>
      <c r="C2510" s="250" t="s">
        <v>106</v>
      </c>
      <c r="D2510" s="223" t="s">
        <v>1030</v>
      </c>
      <c r="F2510" s="224"/>
      <c r="I2510" s="223" t="s">
        <v>96</v>
      </c>
      <c r="O2510" s="227"/>
    </row>
    <row r="2511" spans="1:15" s="223" customFormat="1" ht="30">
      <c r="A2511" s="250">
        <v>803843</v>
      </c>
      <c r="B2511" s="250" t="s">
        <v>4470</v>
      </c>
      <c r="C2511" s="250" t="s">
        <v>248</v>
      </c>
      <c r="D2511" s="223" t="s">
        <v>1170</v>
      </c>
      <c r="F2511" s="224"/>
      <c r="I2511" s="223" t="s">
        <v>96</v>
      </c>
      <c r="O2511" s="227"/>
    </row>
    <row r="2512" spans="1:15" s="223" customFormat="1" ht="30">
      <c r="A2512" s="250">
        <v>803844</v>
      </c>
      <c r="B2512" s="250" t="s">
        <v>4471</v>
      </c>
      <c r="C2512" s="250" t="s">
        <v>183</v>
      </c>
      <c r="D2512" s="223" t="s">
        <v>1059</v>
      </c>
      <c r="F2512" s="224"/>
      <c r="I2512" s="223" t="s">
        <v>96</v>
      </c>
      <c r="O2512" s="233"/>
    </row>
    <row r="2513" spans="1:15" s="223" customFormat="1" ht="30">
      <c r="A2513" s="250">
        <v>803845</v>
      </c>
      <c r="B2513" s="250" t="s">
        <v>1238</v>
      </c>
      <c r="C2513" s="250" t="s">
        <v>106</v>
      </c>
      <c r="D2513" s="223" t="s">
        <v>1026</v>
      </c>
      <c r="F2513" s="224"/>
      <c r="I2513" s="223" t="s">
        <v>96</v>
      </c>
      <c r="O2513" s="227"/>
    </row>
    <row r="2514" spans="1:15" s="223" customFormat="1" ht="30">
      <c r="A2514" s="250">
        <v>803846</v>
      </c>
      <c r="B2514" s="250" t="s">
        <v>4472</v>
      </c>
      <c r="C2514" s="250" t="s">
        <v>353</v>
      </c>
      <c r="D2514" s="223" t="s">
        <v>1855</v>
      </c>
      <c r="F2514" s="224"/>
      <c r="I2514" s="223" t="s">
        <v>96</v>
      </c>
      <c r="O2514" s="227"/>
    </row>
    <row r="2515" spans="1:15" s="223" customFormat="1" ht="30">
      <c r="A2515" s="250">
        <v>803848</v>
      </c>
      <c r="B2515" s="250" t="s">
        <v>4473</v>
      </c>
      <c r="C2515" s="250" t="s">
        <v>4474</v>
      </c>
      <c r="D2515" s="223" t="s">
        <v>4475</v>
      </c>
      <c r="F2515" s="224"/>
      <c r="I2515" s="223" t="s">
        <v>96</v>
      </c>
      <c r="O2515" s="233"/>
    </row>
    <row r="2516" spans="1:15" s="223" customFormat="1" ht="30">
      <c r="A2516" s="250">
        <v>803849</v>
      </c>
      <c r="B2516" s="250" t="s">
        <v>4476</v>
      </c>
      <c r="C2516" s="250" t="s">
        <v>154</v>
      </c>
      <c r="D2516" s="223" t="s">
        <v>1030</v>
      </c>
      <c r="F2516" s="224"/>
      <c r="I2516" s="223" t="s">
        <v>96</v>
      </c>
      <c r="O2516" s="227"/>
    </row>
    <row r="2517" spans="1:15" s="223" customFormat="1" ht="30">
      <c r="A2517" s="250">
        <v>803850</v>
      </c>
      <c r="B2517" s="250" t="s">
        <v>3532</v>
      </c>
      <c r="C2517" s="250" t="s">
        <v>101</v>
      </c>
      <c r="D2517" s="223" t="s">
        <v>1055</v>
      </c>
      <c r="F2517" s="224"/>
      <c r="I2517" s="223" t="s">
        <v>96</v>
      </c>
      <c r="O2517" s="227"/>
    </row>
    <row r="2518" spans="1:15" s="223" customFormat="1" ht="30">
      <c r="A2518" s="250">
        <v>803851</v>
      </c>
      <c r="B2518" s="250" t="s">
        <v>4477</v>
      </c>
      <c r="C2518" s="250" t="s">
        <v>183</v>
      </c>
      <c r="D2518" s="223" t="s">
        <v>1947</v>
      </c>
      <c r="F2518" s="224"/>
      <c r="I2518" s="223" t="s">
        <v>96</v>
      </c>
      <c r="O2518" s="233"/>
    </row>
    <row r="2519" spans="1:15" s="223" customFormat="1" ht="30">
      <c r="A2519" s="250">
        <v>803853</v>
      </c>
      <c r="B2519" s="250" t="s">
        <v>4478</v>
      </c>
      <c r="C2519" s="250" t="s">
        <v>111</v>
      </c>
      <c r="D2519" s="223" t="s">
        <v>4479</v>
      </c>
      <c r="F2519" s="224"/>
      <c r="I2519" s="223" t="s">
        <v>96</v>
      </c>
      <c r="O2519" s="227"/>
    </row>
    <row r="2520" spans="1:15" s="223" customFormat="1" ht="30">
      <c r="A2520" s="250">
        <v>803854</v>
      </c>
      <c r="B2520" s="250" t="s">
        <v>4480</v>
      </c>
      <c r="C2520" s="250" t="s">
        <v>143</v>
      </c>
      <c r="D2520" s="223" t="s">
        <v>1102</v>
      </c>
      <c r="F2520" s="224"/>
      <c r="I2520" s="223" t="s">
        <v>96</v>
      </c>
      <c r="O2520" s="227"/>
    </row>
    <row r="2521" spans="1:15" s="223" customFormat="1" ht="30">
      <c r="A2521" s="250">
        <v>803855</v>
      </c>
      <c r="B2521" s="250" t="s">
        <v>4481</v>
      </c>
      <c r="C2521" s="250" t="s">
        <v>106</v>
      </c>
      <c r="D2521" s="223" t="s">
        <v>1321</v>
      </c>
      <c r="F2521" s="224"/>
      <c r="I2521" s="223" t="s">
        <v>96</v>
      </c>
      <c r="O2521" s="227"/>
    </row>
    <row r="2522" spans="1:15" s="223" customFormat="1" ht="30">
      <c r="A2522" s="250">
        <v>803856</v>
      </c>
      <c r="B2522" s="250" t="s">
        <v>4482</v>
      </c>
      <c r="C2522" s="250" t="s">
        <v>106</v>
      </c>
      <c r="D2522" s="223" t="s">
        <v>4483</v>
      </c>
      <c r="F2522" s="224"/>
      <c r="I2522" s="223" t="s">
        <v>96</v>
      </c>
      <c r="O2522" s="227"/>
    </row>
    <row r="2523" spans="1:15" s="223" customFormat="1" ht="30">
      <c r="A2523" s="250">
        <v>803857</v>
      </c>
      <c r="B2523" s="250" t="s">
        <v>4484</v>
      </c>
      <c r="C2523" s="250" t="s">
        <v>218</v>
      </c>
      <c r="D2523" s="223" t="s">
        <v>1200</v>
      </c>
      <c r="F2523" s="224"/>
      <c r="I2523" s="223" t="s">
        <v>96</v>
      </c>
      <c r="O2523" s="233"/>
    </row>
    <row r="2524" spans="1:15" s="223" customFormat="1" ht="30">
      <c r="A2524" s="250">
        <v>803859</v>
      </c>
      <c r="B2524" s="250" t="s">
        <v>4485</v>
      </c>
      <c r="C2524" s="250" t="s">
        <v>790</v>
      </c>
      <c r="D2524" s="223" t="s">
        <v>2275</v>
      </c>
      <c r="F2524" s="224"/>
      <c r="I2524" s="223" t="s">
        <v>96</v>
      </c>
      <c r="O2524" s="233"/>
    </row>
    <row r="2525" spans="1:15" s="223" customFormat="1" ht="30">
      <c r="A2525" s="250">
        <v>803860</v>
      </c>
      <c r="B2525" s="250" t="s">
        <v>4486</v>
      </c>
      <c r="C2525" s="250" t="s">
        <v>658</v>
      </c>
      <c r="D2525" s="223" t="s">
        <v>1066</v>
      </c>
      <c r="F2525" s="224"/>
      <c r="I2525" s="223" t="s">
        <v>96</v>
      </c>
      <c r="O2525" s="227"/>
    </row>
    <row r="2526" spans="1:15" s="223" customFormat="1" ht="30">
      <c r="A2526" s="250">
        <v>803862</v>
      </c>
      <c r="B2526" s="250" t="s">
        <v>4487</v>
      </c>
      <c r="C2526" s="250" t="s">
        <v>683</v>
      </c>
      <c r="D2526" s="223" t="s">
        <v>1961</v>
      </c>
      <c r="F2526" s="224"/>
      <c r="I2526" s="223" t="s">
        <v>96</v>
      </c>
      <c r="O2526" s="227"/>
    </row>
    <row r="2527" spans="1:15" s="223" customFormat="1" ht="30">
      <c r="A2527" s="250">
        <v>803863</v>
      </c>
      <c r="B2527" s="250" t="s">
        <v>4488</v>
      </c>
      <c r="C2527" s="250" t="s">
        <v>242</v>
      </c>
      <c r="D2527" s="223" t="s">
        <v>1012</v>
      </c>
      <c r="F2527" s="224"/>
      <c r="I2527" s="223" t="s">
        <v>96</v>
      </c>
      <c r="O2527" s="227"/>
    </row>
    <row r="2528" spans="1:15" s="223" customFormat="1" ht="30">
      <c r="A2528" s="250">
        <v>803864</v>
      </c>
      <c r="B2528" s="250" t="s">
        <v>4489</v>
      </c>
      <c r="C2528" s="250" t="s">
        <v>106</v>
      </c>
      <c r="D2528" s="223" t="s">
        <v>1057</v>
      </c>
      <c r="F2528" s="224"/>
      <c r="I2528" s="223" t="s">
        <v>96</v>
      </c>
      <c r="K2528" s="235"/>
      <c r="L2528" s="235"/>
      <c r="O2528" s="233"/>
    </row>
    <row r="2529" spans="1:15" s="223" customFormat="1" ht="30">
      <c r="A2529" s="250">
        <v>803865</v>
      </c>
      <c r="B2529" s="250" t="s">
        <v>4490</v>
      </c>
      <c r="C2529" s="250" t="s">
        <v>4491</v>
      </c>
      <c r="D2529" s="223" t="s">
        <v>1047</v>
      </c>
      <c r="F2529" s="224"/>
      <c r="I2529" s="223" t="s">
        <v>96</v>
      </c>
      <c r="O2529" s="233"/>
    </row>
    <row r="2530" spans="1:15" s="223" customFormat="1" ht="30">
      <c r="A2530" s="250">
        <v>803866</v>
      </c>
      <c r="B2530" s="250" t="s">
        <v>4492</v>
      </c>
      <c r="C2530" s="250" t="s">
        <v>95</v>
      </c>
      <c r="D2530" s="223" t="s">
        <v>3261</v>
      </c>
      <c r="F2530" s="224"/>
      <c r="I2530" s="223" t="s">
        <v>96</v>
      </c>
      <c r="O2530" s="227"/>
    </row>
    <row r="2531" spans="1:15" s="223" customFormat="1" ht="30">
      <c r="A2531" s="250">
        <v>803868</v>
      </c>
      <c r="B2531" s="250" t="s">
        <v>4493</v>
      </c>
      <c r="C2531" s="250" t="s">
        <v>331</v>
      </c>
      <c r="D2531" s="223" t="s">
        <v>4494</v>
      </c>
      <c r="F2531" s="224"/>
      <c r="I2531" s="223" t="s">
        <v>96</v>
      </c>
      <c r="O2531" s="227"/>
    </row>
    <row r="2532" spans="1:15" s="223" customFormat="1" ht="30">
      <c r="A2532" s="250">
        <v>803869</v>
      </c>
      <c r="B2532" s="250" t="s">
        <v>4495</v>
      </c>
      <c r="C2532" s="250" t="s">
        <v>195</v>
      </c>
      <c r="D2532" s="223" t="s">
        <v>4496</v>
      </c>
      <c r="F2532" s="224"/>
      <c r="I2532" s="223" t="s">
        <v>96</v>
      </c>
      <c r="O2532" s="227"/>
    </row>
    <row r="2533" spans="1:15" s="223" customFormat="1" ht="30">
      <c r="A2533" s="250">
        <v>803870</v>
      </c>
      <c r="B2533" s="250" t="s">
        <v>4497</v>
      </c>
      <c r="C2533" s="250" t="s">
        <v>203</v>
      </c>
      <c r="D2533" s="223" t="s">
        <v>1073</v>
      </c>
      <c r="F2533" s="224"/>
      <c r="I2533" s="223" t="s">
        <v>96</v>
      </c>
      <c r="K2533" s="235"/>
      <c r="L2533" s="235"/>
      <c r="O2533" s="233"/>
    </row>
    <row r="2534" spans="1:15" s="223" customFormat="1" ht="30">
      <c r="A2534" s="250">
        <v>803871</v>
      </c>
      <c r="B2534" s="250" t="s">
        <v>4498</v>
      </c>
      <c r="C2534" s="250" t="s">
        <v>858</v>
      </c>
      <c r="D2534" s="223" t="s">
        <v>1206</v>
      </c>
      <c r="F2534" s="224"/>
      <c r="I2534" s="223" t="s">
        <v>96</v>
      </c>
      <c r="O2534" s="233"/>
    </row>
    <row r="2535" spans="1:15" s="223" customFormat="1" ht="30">
      <c r="A2535" s="250">
        <v>803872</v>
      </c>
      <c r="B2535" s="250" t="s">
        <v>4499</v>
      </c>
      <c r="C2535" s="250" t="s">
        <v>4500</v>
      </c>
      <c r="D2535" s="223" t="s">
        <v>1018</v>
      </c>
      <c r="F2535" s="224"/>
      <c r="I2535" s="223" t="s">
        <v>96</v>
      </c>
      <c r="O2535" s="227"/>
    </row>
    <row r="2536" spans="1:15" s="223" customFormat="1" ht="30">
      <c r="A2536" s="250">
        <v>803873</v>
      </c>
      <c r="B2536" s="250" t="s">
        <v>4501</v>
      </c>
      <c r="C2536" s="250" t="s">
        <v>551</v>
      </c>
      <c r="D2536" s="223" t="s">
        <v>1759</v>
      </c>
      <c r="F2536" s="224"/>
      <c r="I2536" s="223" t="s">
        <v>96</v>
      </c>
      <c r="O2536" s="227"/>
    </row>
    <row r="2537" spans="1:15" s="223" customFormat="1" ht="30">
      <c r="A2537" s="250">
        <v>803875</v>
      </c>
      <c r="B2537" s="250" t="s">
        <v>4502</v>
      </c>
      <c r="C2537" s="250" t="s">
        <v>99</v>
      </c>
      <c r="D2537" s="223" t="s">
        <v>2285</v>
      </c>
      <c r="F2537" s="224"/>
      <c r="I2537" s="223" t="s">
        <v>96</v>
      </c>
      <c r="O2537" s="227"/>
    </row>
    <row r="2538" spans="1:15" s="223" customFormat="1" ht="30">
      <c r="A2538" s="250">
        <v>803876</v>
      </c>
      <c r="B2538" s="250" t="s">
        <v>4503</v>
      </c>
      <c r="C2538" s="250" t="s">
        <v>114</v>
      </c>
      <c r="D2538" s="223" t="s">
        <v>2028</v>
      </c>
      <c r="F2538" s="224"/>
      <c r="I2538" s="223" t="s">
        <v>96</v>
      </c>
      <c r="O2538" s="227"/>
    </row>
    <row r="2539" spans="1:15" s="223" customFormat="1" ht="30">
      <c r="A2539" s="250">
        <v>803877</v>
      </c>
      <c r="B2539" s="250" t="s">
        <v>4504</v>
      </c>
      <c r="C2539" s="250" t="s">
        <v>4505</v>
      </c>
      <c r="D2539" s="223" t="s">
        <v>1030</v>
      </c>
      <c r="F2539" s="224"/>
      <c r="I2539" s="223" t="s">
        <v>96</v>
      </c>
      <c r="O2539" s="233"/>
    </row>
    <row r="2540" spans="1:15" s="223" customFormat="1" ht="30">
      <c r="A2540" s="250">
        <v>803879</v>
      </c>
      <c r="B2540" s="250" t="s">
        <v>4506</v>
      </c>
      <c r="C2540" s="250" t="s">
        <v>114</v>
      </c>
      <c r="D2540" s="223" t="s">
        <v>1012</v>
      </c>
      <c r="F2540" s="224"/>
      <c r="I2540" s="223" t="s">
        <v>96</v>
      </c>
      <c r="O2540" s="227"/>
    </row>
    <row r="2541" spans="1:15" s="223" customFormat="1" ht="30">
      <c r="A2541" s="250">
        <v>803881</v>
      </c>
      <c r="B2541" s="250" t="s">
        <v>4507</v>
      </c>
      <c r="C2541" s="250" t="s">
        <v>164</v>
      </c>
      <c r="D2541" s="223" t="s">
        <v>1057</v>
      </c>
      <c r="F2541" s="224"/>
      <c r="I2541" s="223" t="s">
        <v>96</v>
      </c>
      <c r="O2541" s="227"/>
    </row>
    <row r="2542" spans="1:15" s="223" customFormat="1" ht="30">
      <c r="A2542" s="250">
        <v>803882</v>
      </c>
      <c r="B2542" s="250" t="s">
        <v>4508</v>
      </c>
      <c r="C2542" s="250" t="s">
        <v>188</v>
      </c>
      <c r="D2542" s="223" t="s">
        <v>1687</v>
      </c>
      <c r="F2542" s="224"/>
      <c r="I2542" s="223" t="s">
        <v>96</v>
      </c>
      <c r="O2542" s="227"/>
    </row>
    <row r="2543" spans="1:15" s="223" customFormat="1" ht="30">
      <c r="A2543" s="250">
        <v>803883</v>
      </c>
      <c r="B2543" s="250" t="s">
        <v>4509</v>
      </c>
      <c r="C2543" s="250" t="s">
        <v>106</v>
      </c>
      <c r="D2543" s="223" t="s">
        <v>1005</v>
      </c>
      <c r="F2543" s="224"/>
      <c r="I2543" s="223" t="s">
        <v>96</v>
      </c>
      <c r="O2543" s="227"/>
    </row>
    <row r="2544" spans="1:15" s="223" customFormat="1" ht="30">
      <c r="A2544" s="250">
        <v>803884</v>
      </c>
      <c r="B2544" s="250" t="s">
        <v>4510</v>
      </c>
      <c r="C2544" s="250" t="s">
        <v>4511</v>
      </c>
      <c r="D2544" s="223" t="s">
        <v>1187</v>
      </c>
      <c r="F2544" s="224"/>
      <c r="I2544" s="223" t="s">
        <v>96</v>
      </c>
      <c r="O2544" s="233"/>
    </row>
    <row r="2545" spans="1:15" s="223" customFormat="1" ht="30">
      <c r="A2545" s="250">
        <v>803885</v>
      </c>
      <c r="B2545" s="250" t="s">
        <v>4512</v>
      </c>
      <c r="C2545" s="250" t="s">
        <v>244</v>
      </c>
      <c r="D2545" s="223" t="s">
        <v>1039</v>
      </c>
      <c r="F2545" s="224"/>
      <c r="I2545" s="223" t="s">
        <v>96</v>
      </c>
      <c r="O2545" s="227"/>
    </row>
    <row r="2546" spans="1:15" s="223" customFormat="1" ht="30">
      <c r="A2546" s="250">
        <v>803888</v>
      </c>
      <c r="B2546" s="250" t="s">
        <v>4513</v>
      </c>
      <c r="C2546" s="250" t="s">
        <v>287</v>
      </c>
      <c r="D2546" s="223" t="s">
        <v>2067</v>
      </c>
      <c r="F2546" s="224"/>
      <c r="I2546" s="223" t="s">
        <v>96</v>
      </c>
      <c r="O2546" s="233"/>
    </row>
    <row r="2547" spans="1:15" s="223" customFormat="1" ht="30">
      <c r="A2547" s="250">
        <v>803889</v>
      </c>
      <c r="B2547" s="250" t="s">
        <v>724</v>
      </c>
      <c r="C2547" s="250" t="s">
        <v>3293</v>
      </c>
      <c r="D2547" s="223" t="s">
        <v>1030</v>
      </c>
      <c r="F2547" s="224"/>
      <c r="I2547" s="223" t="s">
        <v>96</v>
      </c>
      <c r="O2547" s="227"/>
    </row>
    <row r="2548" spans="1:15" s="223" customFormat="1" ht="30">
      <c r="A2548" s="250">
        <v>803890</v>
      </c>
      <c r="B2548" s="250" t="s">
        <v>4514</v>
      </c>
      <c r="C2548" s="250" t="s">
        <v>106</v>
      </c>
      <c r="D2548" s="223" t="s">
        <v>1057</v>
      </c>
      <c r="F2548" s="224"/>
      <c r="I2548" s="223" t="s">
        <v>96</v>
      </c>
      <c r="O2548" s="233"/>
    </row>
    <row r="2549" spans="1:15" s="223" customFormat="1" ht="30">
      <c r="A2549" s="250">
        <v>803891</v>
      </c>
      <c r="B2549" s="250" t="s">
        <v>4515</v>
      </c>
      <c r="C2549" s="250" t="s">
        <v>114</v>
      </c>
      <c r="D2549" s="223" t="s">
        <v>1068</v>
      </c>
      <c r="F2549" s="224"/>
      <c r="I2549" s="223" t="s">
        <v>96</v>
      </c>
      <c r="K2549" s="235"/>
      <c r="L2549" s="235"/>
      <c r="O2549" s="227"/>
    </row>
    <row r="2550" spans="1:15" s="223" customFormat="1" ht="30">
      <c r="A2550" s="250">
        <v>803892</v>
      </c>
      <c r="B2550" s="250" t="s">
        <v>4516</v>
      </c>
      <c r="C2550" s="250" t="s">
        <v>4517</v>
      </c>
      <c r="D2550" s="223" t="s">
        <v>1993</v>
      </c>
      <c r="F2550" s="224"/>
      <c r="I2550" s="223" t="s">
        <v>96</v>
      </c>
      <c r="O2550" s="227"/>
    </row>
    <row r="2551" spans="1:15" s="223" customFormat="1" ht="30">
      <c r="A2551" s="250">
        <v>803893</v>
      </c>
      <c r="B2551" s="250" t="s">
        <v>4518</v>
      </c>
      <c r="C2551" s="250" t="s">
        <v>148</v>
      </c>
      <c r="D2551" s="223" t="s">
        <v>3617</v>
      </c>
      <c r="I2551" s="223" t="s">
        <v>96</v>
      </c>
      <c r="O2551" s="227"/>
    </row>
    <row r="2552" spans="1:15" s="223" customFormat="1" ht="30">
      <c r="A2552" s="250">
        <v>803894</v>
      </c>
      <c r="B2552" s="250" t="s">
        <v>4519</v>
      </c>
      <c r="C2552" s="250" t="s">
        <v>466</v>
      </c>
      <c r="D2552" s="223" t="s">
        <v>856</v>
      </c>
      <c r="F2552" s="224"/>
      <c r="I2552" s="223" t="s">
        <v>96</v>
      </c>
      <c r="O2552" s="227"/>
    </row>
    <row r="2553" spans="1:15" s="223" customFormat="1" ht="30">
      <c r="A2553" s="250">
        <v>803895</v>
      </c>
      <c r="B2553" s="250" t="s">
        <v>4520</v>
      </c>
      <c r="C2553" s="250" t="s">
        <v>4521</v>
      </c>
      <c r="D2553" s="223" t="s">
        <v>787</v>
      </c>
      <c r="F2553" s="224"/>
      <c r="I2553" s="223" t="s">
        <v>96</v>
      </c>
      <c r="O2553" s="233"/>
    </row>
    <row r="2554" spans="1:15" s="223" customFormat="1" ht="30">
      <c r="A2554" s="250">
        <v>803896</v>
      </c>
      <c r="B2554" s="250" t="s">
        <v>4522</v>
      </c>
      <c r="C2554" s="250" t="s">
        <v>106</v>
      </c>
      <c r="D2554" s="223" t="s">
        <v>2092</v>
      </c>
      <c r="F2554" s="224"/>
      <c r="I2554" s="223" t="s">
        <v>96</v>
      </c>
      <c r="O2554" s="233"/>
    </row>
    <row r="2555" spans="1:15" s="223" customFormat="1" ht="30">
      <c r="A2555" s="250">
        <v>803897</v>
      </c>
      <c r="B2555" s="250" t="s">
        <v>4523</v>
      </c>
      <c r="C2555" s="250" t="s">
        <v>265</v>
      </c>
      <c r="D2555" s="223" t="s">
        <v>4524</v>
      </c>
      <c r="F2555" s="224"/>
      <c r="I2555" s="223" t="s">
        <v>96</v>
      </c>
      <c r="O2555" s="227"/>
    </row>
    <row r="2556" spans="1:15" s="223" customFormat="1" ht="30">
      <c r="A2556" s="250">
        <v>803898</v>
      </c>
      <c r="B2556" s="250" t="s">
        <v>4525</v>
      </c>
      <c r="C2556" s="250" t="s">
        <v>170</v>
      </c>
      <c r="D2556" s="223" t="s">
        <v>2311</v>
      </c>
      <c r="F2556" s="224"/>
      <c r="I2556" s="223" t="s">
        <v>96</v>
      </c>
      <c r="O2556" s="233"/>
    </row>
    <row r="2557" spans="1:15" s="223" customFormat="1" ht="30">
      <c r="A2557" s="250">
        <v>803899</v>
      </c>
      <c r="B2557" s="250" t="s">
        <v>4526</v>
      </c>
      <c r="C2557" s="250" t="s">
        <v>508</v>
      </c>
      <c r="D2557" s="223" t="s">
        <v>4527</v>
      </c>
      <c r="F2557" s="224"/>
      <c r="I2557" s="223" t="s">
        <v>96</v>
      </c>
      <c r="O2557" s="227"/>
    </row>
    <row r="2558" spans="1:15" s="223" customFormat="1" ht="30">
      <c r="A2558" s="250">
        <v>803900</v>
      </c>
      <c r="B2558" s="250" t="s">
        <v>4528</v>
      </c>
      <c r="C2558" s="250" t="s">
        <v>183</v>
      </c>
      <c r="D2558" s="223" t="s">
        <v>2061</v>
      </c>
      <c r="F2558" s="224"/>
      <c r="I2558" s="223" t="s">
        <v>96</v>
      </c>
      <c r="O2558" s="227"/>
    </row>
    <row r="2559" spans="1:15" s="223" customFormat="1" ht="30">
      <c r="A2559" s="250">
        <v>803902</v>
      </c>
      <c r="B2559" s="250" t="s">
        <v>4529</v>
      </c>
      <c r="C2559" s="250" t="s">
        <v>4530</v>
      </c>
      <c r="D2559" s="223" t="s">
        <v>2609</v>
      </c>
      <c r="F2559" s="224"/>
      <c r="I2559" s="223" t="s">
        <v>96</v>
      </c>
      <c r="O2559" s="233"/>
    </row>
    <row r="2560" spans="1:15" s="223" customFormat="1" ht="30">
      <c r="A2560" s="250">
        <v>803903</v>
      </c>
      <c r="B2560" s="250" t="s">
        <v>4531</v>
      </c>
      <c r="C2560" s="250" t="s">
        <v>111</v>
      </c>
      <c r="D2560" s="223" t="s">
        <v>1068</v>
      </c>
      <c r="F2560" s="224"/>
      <c r="I2560" s="223" t="s">
        <v>96</v>
      </c>
      <c r="O2560" s="227"/>
    </row>
    <row r="2561" spans="1:15" s="223" customFormat="1" ht="30">
      <c r="A2561" s="250">
        <v>803904</v>
      </c>
      <c r="B2561" s="250" t="s">
        <v>4532</v>
      </c>
      <c r="C2561" s="250" t="s">
        <v>609</v>
      </c>
      <c r="D2561" s="223" t="s">
        <v>4533</v>
      </c>
      <c r="F2561" s="224"/>
      <c r="I2561" s="223" t="s">
        <v>96</v>
      </c>
      <c r="O2561" s="227"/>
    </row>
    <row r="2562" spans="1:15" s="223" customFormat="1" ht="30">
      <c r="A2562" s="250">
        <v>803905</v>
      </c>
      <c r="B2562" s="250" t="s">
        <v>4534</v>
      </c>
      <c r="C2562" s="250" t="s">
        <v>108</v>
      </c>
      <c r="D2562" s="223" t="s">
        <v>4002</v>
      </c>
      <c r="F2562" s="224"/>
      <c r="I2562" s="223" t="s">
        <v>96</v>
      </c>
      <c r="O2562" s="233"/>
    </row>
    <row r="2563" spans="1:15" s="223" customFormat="1" ht="30">
      <c r="A2563" s="250">
        <v>803907</v>
      </c>
      <c r="B2563" s="250" t="s">
        <v>4535</v>
      </c>
      <c r="C2563" s="250" t="s">
        <v>185</v>
      </c>
      <c r="D2563" s="223" t="s">
        <v>1150</v>
      </c>
      <c r="F2563" s="224"/>
      <c r="I2563" s="223" t="s">
        <v>96</v>
      </c>
      <c r="O2563" s="227"/>
    </row>
    <row r="2564" spans="1:15" s="223" customFormat="1" ht="30">
      <c r="A2564" s="250">
        <v>803908</v>
      </c>
      <c r="B2564" s="250" t="s">
        <v>4536</v>
      </c>
      <c r="C2564" s="250" t="s">
        <v>99</v>
      </c>
      <c r="D2564" s="223" t="s">
        <v>1206</v>
      </c>
      <c r="F2564" s="224"/>
      <c r="I2564" s="223" t="s">
        <v>96</v>
      </c>
      <c r="O2564" s="233"/>
    </row>
    <row r="2565" spans="1:15" s="223" customFormat="1" ht="30">
      <c r="A2565" s="250">
        <v>803909</v>
      </c>
      <c r="B2565" s="250" t="s">
        <v>4537</v>
      </c>
      <c r="C2565" s="250" t="s">
        <v>183</v>
      </c>
      <c r="D2565" s="223" t="s">
        <v>1521</v>
      </c>
      <c r="F2565" s="224"/>
      <c r="I2565" s="223" t="s">
        <v>96</v>
      </c>
      <c r="O2565" s="233"/>
    </row>
    <row r="2566" spans="1:15" s="223" customFormat="1" ht="30">
      <c r="A2566" s="250">
        <v>803910</v>
      </c>
      <c r="B2566" s="250" t="s">
        <v>4538</v>
      </c>
      <c r="C2566" s="250" t="s">
        <v>560</v>
      </c>
      <c r="D2566" s="223" t="s">
        <v>4539</v>
      </c>
      <c r="F2566" s="224"/>
      <c r="I2566" s="223" t="s">
        <v>96</v>
      </c>
      <c r="O2566" s="227"/>
    </row>
    <row r="2567" spans="1:15" s="223" customFormat="1" ht="30">
      <c r="A2567" s="250">
        <v>803911</v>
      </c>
      <c r="B2567" s="250" t="s">
        <v>4540</v>
      </c>
      <c r="C2567" s="250" t="s">
        <v>103</v>
      </c>
      <c r="D2567" s="223" t="s">
        <v>3858</v>
      </c>
      <c r="F2567" s="224"/>
      <c r="I2567" s="223" t="s">
        <v>96</v>
      </c>
      <c r="O2567" s="227"/>
    </row>
    <row r="2568" spans="1:15" s="223" customFormat="1" ht="30">
      <c r="A2568" s="250">
        <v>803912</v>
      </c>
      <c r="B2568" s="250" t="s">
        <v>4541</v>
      </c>
      <c r="C2568" s="250" t="s">
        <v>317</v>
      </c>
      <c r="D2568" s="223" t="s">
        <v>204</v>
      </c>
      <c r="F2568" s="224"/>
      <c r="I2568" s="223" t="s">
        <v>96</v>
      </c>
      <c r="O2568" s="227"/>
    </row>
    <row r="2569" spans="1:15" s="223" customFormat="1" ht="30">
      <c r="A2569" s="250">
        <v>803913</v>
      </c>
      <c r="B2569" s="250" t="s">
        <v>4542</v>
      </c>
      <c r="C2569" s="250" t="s">
        <v>4543</v>
      </c>
      <c r="D2569" s="223" t="s">
        <v>2015</v>
      </c>
      <c r="F2569" s="224"/>
      <c r="I2569" s="223" t="s">
        <v>96</v>
      </c>
      <c r="O2569" s="227"/>
    </row>
    <row r="2570" spans="1:15" s="223" customFormat="1" ht="30">
      <c r="A2570" s="250">
        <v>803914</v>
      </c>
      <c r="B2570" s="250" t="s">
        <v>4544</v>
      </c>
      <c r="C2570" s="250" t="s">
        <v>174</v>
      </c>
      <c r="D2570" s="223" t="s">
        <v>1005</v>
      </c>
      <c r="F2570" s="224"/>
      <c r="I2570" s="223" t="s">
        <v>96</v>
      </c>
      <c r="O2570" s="227"/>
    </row>
    <row r="2571" spans="1:15" s="223" customFormat="1" ht="30">
      <c r="A2571" s="250">
        <v>803915</v>
      </c>
      <c r="B2571" s="250" t="s">
        <v>4545</v>
      </c>
      <c r="C2571" s="250" t="s">
        <v>174</v>
      </c>
      <c r="D2571" s="223" t="s">
        <v>4389</v>
      </c>
      <c r="F2571" s="224"/>
      <c r="I2571" s="223" t="s">
        <v>96</v>
      </c>
      <c r="O2571" s="233"/>
    </row>
    <row r="2572" spans="1:15" s="223" customFormat="1" ht="30">
      <c r="A2572" s="250">
        <v>803916</v>
      </c>
      <c r="B2572" s="250" t="s">
        <v>4546</v>
      </c>
      <c r="C2572" s="250" t="s">
        <v>196</v>
      </c>
      <c r="D2572" s="223" t="s">
        <v>1408</v>
      </c>
      <c r="F2572" s="224"/>
      <c r="I2572" s="223" t="s">
        <v>96</v>
      </c>
      <c r="O2572" s="227"/>
    </row>
    <row r="2573" spans="1:15" s="223" customFormat="1" ht="30">
      <c r="A2573" s="250">
        <v>803920</v>
      </c>
      <c r="B2573" s="250" t="s">
        <v>4547</v>
      </c>
      <c r="C2573" s="250" t="s">
        <v>248</v>
      </c>
      <c r="D2573" s="223" t="s">
        <v>2535</v>
      </c>
      <c r="F2573" s="224"/>
      <c r="I2573" s="223" t="s">
        <v>96</v>
      </c>
      <c r="O2573" s="233"/>
    </row>
    <row r="2574" spans="1:15" s="223" customFormat="1" ht="30">
      <c r="A2574" s="250">
        <v>803922</v>
      </c>
      <c r="B2574" s="250" t="s">
        <v>4548</v>
      </c>
      <c r="C2574" s="250" t="s">
        <v>95</v>
      </c>
      <c r="D2574" s="223" t="s">
        <v>1075</v>
      </c>
      <c r="F2574" s="224"/>
      <c r="I2574" s="223" t="s">
        <v>96</v>
      </c>
      <c r="O2574" s="233"/>
    </row>
    <row r="2575" spans="1:15" s="223" customFormat="1" ht="30">
      <c r="A2575" s="250">
        <v>803923</v>
      </c>
      <c r="B2575" s="250" t="s">
        <v>4549</v>
      </c>
      <c r="C2575" s="250" t="s">
        <v>105</v>
      </c>
      <c r="D2575" s="223" t="s">
        <v>2045</v>
      </c>
      <c r="F2575" s="224"/>
      <c r="I2575" s="223" t="s">
        <v>96</v>
      </c>
      <c r="K2575" s="235"/>
      <c r="L2575" s="235"/>
      <c r="O2575" s="233"/>
    </row>
    <row r="2576" spans="1:15" s="223" customFormat="1" ht="30">
      <c r="A2576" s="250">
        <v>803924</v>
      </c>
      <c r="B2576" s="250" t="s">
        <v>4550</v>
      </c>
      <c r="C2576" s="250" t="s">
        <v>311</v>
      </c>
      <c r="D2576" s="223" t="s">
        <v>4551</v>
      </c>
      <c r="F2576" s="224"/>
      <c r="I2576" s="223" t="s">
        <v>96</v>
      </c>
      <c r="O2576" s="233"/>
    </row>
    <row r="2577" spans="1:15" s="223" customFormat="1" ht="30">
      <c r="A2577" s="250">
        <v>803926</v>
      </c>
      <c r="B2577" s="250" t="s">
        <v>4552</v>
      </c>
      <c r="C2577" s="250" t="s">
        <v>203</v>
      </c>
      <c r="D2577" s="223" t="s">
        <v>1018</v>
      </c>
      <c r="F2577" s="224"/>
      <c r="I2577" s="223" t="s">
        <v>96</v>
      </c>
      <c r="O2577" s="227"/>
    </row>
    <row r="2578" spans="1:15" s="223" customFormat="1" ht="30">
      <c r="A2578" s="250">
        <v>803927</v>
      </c>
      <c r="B2578" s="250" t="s">
        <v>4553</v>
      </c>
      <c r="C2578" s="250" t="s">
        <v>4554</v>
      </c>
      <c r="D2578" s="223" t="s">
        <v>1476</v>
      </c>
      <c r="F2578" s="224"/>
      <c r="I2578" s="223" t="s">
        <v>96</v>
      </c>
      <c r="O2578" s="233"/>
    </row>
    <row r="2579" spans="1:15" s="223" customFormat="1" ht="30">
      <c r="A2579" s="250">
        <v>803929</v>
      </c>
      <c r="B2579" s="250" t="s">
        <v>4555</v>
      </c>
      <c r="C2579" s="250" t="s">
        <v>4556</v>
      </c>
      <c r="D2579" s="223" t="s">
        <v>1057</v>
      </c>
      <c r="F2579" s="224"/>
      <c r="I2579" s="223" t="s">
        <v>96</v>
      </c>
      <c r="O2579" s="227"/>
    </row>
    <row r="2580" spans="1:15" s="223" customFormat="1" ht="30">
      <c r="A2580" s="250">
        <v>803930</v>
      </c>
      <c r="B2580" s="250" t="s">
        <v>4557</v>
      </c>
      <c r="C2580" s="250" t="s">
        <v>256</v>
      </c>
      <c r="D2580" s="223" t="s">
        <v>1393</v>
      </c>
      <c r="F2580" s="224"/>
      <c r="I2580" s="223" t="s">
        <v>96</v>
      </c>
      <c r="O2580" s="227"/>
    </row>
    <row r="2581" spans="1:15" s="223" customFormat="1" ht="30">
      <c r="A2581" s="250">
        <v>803931</v>
      </c>
      <c r="B2581" s="250" t="s">
        <v>4558</v>
      </c>
      <c r="C2581" s="250" t="s">
        <v>4559</v>
      </c>
      <c r="D2581" s="223" t="s">
        <v>3707</v>
      </c>
      <c r="F2581" s="224"/>
      <c r="I2581" s="223" t="s">
        <v>96</v>
      </c>
      <c r="O2581" s="233"/>
    </row>
    <row r="2582" spans="1:15" s="223" customFormat="1" ht="30">
      <c r="A2582" s="250">
        <v>803932</v>
      </c>
      <c r="B2582" s="250" t="s">
        <v>4560</v>
      </c>
      <c r="C2582" s="250" t="s">
        <v>106</v>
      </c>
      <c r="D2582" s="223" t="s">
        <v>1395</v>
      </c>
      <c r="F2582" s="224"/>
      <c r="I2582" s="223" t="s">
        <v>96</v>
      </c>
      <c r="O2582" s="227"/>
    </row>
    <row r="2583" spans="1:15" s="223" customFormat="1" ht="30">
      <c r="A2583" s="250">
        <v>803933</v>
      </c>
      <c r="B2583" s="250" t="s">
        <v>3578</v>
      </c>
      <c r="C2583" s="250" t="s">
        <v>95</v>
      </c>
      <c r="D2583" s="223" t="s">
        <v>2364</v>
      </c>
      <c r="F2583" s="224"/>
      <c r="I2583" s="223" t="s">
        <v>96</v>
      </c>
      <c r="O2583" s="227"/>
    </row>
    <row r="2584" spans="1:15" s="223" customFormat="1" ht="30">
      <c r="A2584" s="250">
        <v>803934</v>
      </c>
      <c r="B2584" s="250" t="s">
        <v>4561</v>
      </c>
      <c r="C2584" s="250" t="s">
        <v>148</v>
      </c>
      <c r="D2584" s="223" t="s">
        <v>1047</v>
      </c>
      <c r="F2584" s="224"/>
      <c r="I2584" s="223" t="s">
        <v>96</v>
      </c>
      <c r="O2584" s="227"/>
    </row>
    <row r="2585" spans="1:15" s="223" customFormat="1" ht="30">
      <c r="A2585" s="250">
        <v>803937</v>
      </c>
      <c r="B2585" s="250" t="s">
        <v>4562</v>
      </c>
      <c r="C2585" s="250" t="s">
        <v>311</v>
      </c>
      <c r="D2585" s="223" t="s">
        <v>1489</v>
      </c>
      <c r="F2585" s="224"/>
      <c r="I2585" s="223" t="s">
        <v>96</v>
      </c>
      <c r="O2585" s="227"/>
    </row>
    <row r="2586" spans="1:15" s="223" customFormat="1" ht="30">
      <c r="A2586" s="250">
        <v>803939</v>
      </c>
      <c r="B2586" s="250" t="s">
        <v>4563</v>
      </c>
      <c r="C2586" s="250" t="s">
        <v>557</v>
      </c>
      <c r="D2586" s="223" t="s">
        <v>1047</v>
      </c>
      <c r="F2586" s="224"/>
      <c r="I2586" s="223" t="s">
        <v>96</v>
      </c>
      <c r="O2586" s="233"/>
    </row>
    <row r="2587" spans="1:15" s="223" customFormat="1" ht="30">
      <c r="A2587" s="250">
        <v>803941</v>
      </c>
      <c r="B2587" s="250" t="s">
        <v>4564</v>
      </c>
      <c r="C2587" s="250" t="s">
        <v>106</v>
      </c>
      <c r="D2587" s="223" t="s">
        <v>1558</v>
      </c>
      <c r="F2587" s="224"/>
      <c r="I2587" s="223" t="s">
        <v>96</v>
      </c>
      <c r="O2587" s="227"/>
    </row>
    <row r="2588" spans="1:15" s="223" customFormat="1" ht="30">
      <c r="A2588" s="250">
        <v>803942</v>
      </c>
      <c r="B2588" s="250" t="s">
        <v>4565</v>
      </c>
      <c r="C2588" s="250" t="s">
        <v>183</v>
      </c>
      <c r="D2588" s="223" t="s">
        <v>1170</v>
      </c>
      <c r="F2588" s="224"/>
      <c r="I2588" s="223" t="s">
        <v>96</v>
      </c>
      <c r="O2588" s="233"/>
    </row>
    <row r="2589" spans="1:15" s="223" customFormat="1" ht="30">
      <c r="A2589" s="250">
        <v>803943</v>
      </c>
      <c r="B2589" s="250" t="s">
        <v>4566</v>
      </c>
      <c r="C2589" s="250" t="s">
        <v>4294</v>
      </c>
      <c r="D2589" s="223" t="s">
        <v>1227</v>
      </c>
      <c r="F2589" s="224"/>
      <c r="I2589" s="223" t="s">
        <v>96</v>
      </c>
      <c r="O2589" s="227"/>
    </row>
    <row r="2590" spans="1:15" s="223" customFormat="1" ht="30">
      <c r="A2590" s="250">
        <v>803945</v>
      </c>
      <c r="B2590" s="250" t="s">
        <v>4567</v>
      </c>
      <c r="C2590" s="250" t="s">
        <v>396</v>
      </c>
      <c r="D2590" s="223" t="s">
        <v>1039</v>
      </c>
      <c r="F2590" s="224"/>
      <c r="I2590" s="223" t="s">
        <v>96</v>
      </c>
      <c r="O2590" s="227"/>
    </row>
    <row r="2591" spans="1:15" s="223" customFormat="1" ht="30">
      <c r="A2591" s="250">
        <v>803948</v>
      </c>
      <c r="B2591" s="250" t="s">
        <v>4568</v>
      </c>
      <c r="C2591" s="250" t="s">
        <v>233</v>
      </c>
      <c r="D2591" s="223" t="s">
        <v>1237</v>
      </c>
      <c r="F2591" s="224"/>
      <c r="I2591" s="223" t="s">
        <v>96</v>
      </c>
      <c r="O2591" s="233"/>
    </row>
    <row r="2592" spans="1:15" s="223" customFormat="1" ht="30">
      <c r="A2592" s="250">
        <v>803949</v>
      </c>
      <c r="B2592" s="250" t="s">
        <v>4569</v>
      </c>
      <c r="C2592" s="250" t="s">
        <v>4299</v>
      </c>
      <c r="D2592" s="223" t="s">
        <v>1005</v>
      </c>
      <c r="F2592" s="224"/>
      <c r="I2592" s="223" t="s">
        <v>96</v>
      </c>
      <c r="O2592" s="227"/>
    </row>
    <row r="2593" spans="1:15" s="223" customFormat="1" ht="30">
      <c r="A2593" s="250">
        <v>803950</v>
      </c>
      <c r="B2593" s="250" t="s">
        <v>4570</v>
      </c>
      <c r="C2593" s="250" t="s">
        <v>4571</v>
      </c>
      <c r="D2593" s="223" t="s">
        <v>4572</v>
      </c>
      <c r="F2593" s="224"/>
      <c r="I2593" s="223" t="s">
        <v>96</v>
      </c>
      <c r="O2593" s="227"/>
    </row>
    <row r="2594" spans="1:15" s="223" customFormat="1" ht="30">
      <c r="A2594" s="250">
        <v>803956</v>
      </c>
      <c r="B2594" s="250" t="s">
        <v>4573</v>
      </c>
      <c r="C2594" s="250" t="s">
        <v>462</v>
      </c>
      <c r="D2594" s="223" t="s">
        <v>1030</v>
      </c>
      <c r="F2594" s="224"/>
      <c r="I2594" s="223" t="s">
        <v>96</v>
      </c>
      <c r="O2594" s="227"/>
    </row>
    <row r="2595" spans="1:15" s="223" customFormat="1" ht="30">
      <c r="A2595" s="250">
        <v>803961</v>
      </c>
      <c r="B2595" s="250" t="s">
        <v>4574</v>
      </c>
      <c r="C2595" s="250" t="s">
        <v>113</v>
      </c>
      <c r="D2595" s="223" t="s">
        <v>1195</v>
      </c>
      <c r="F2595" s="224"/>
      <c r="I2595" s="223" t="s">
        <v>96</v>
      </c>
      <c r="K2595" s="235"/>
      <c r="L2595" s="235"/>
      <c r="O2595" s="233"/>
    </row>
    <row r="2596" spans="1:15" s="223" customFormat="1" ht="30">
      <c r="A2596" s="250">
        <v>803966</v>
      </c>
      <c r="B2596" s="250" t="s">
        <v>4575</v>
      </c>
      <c r="C2596" s="250" t="s">
        <v>4576</v>
      </c>
      <c r="D2596" s="223" t="s">
        <v>1677</v>
      </c>
      <c r="F2596" s="224"/>
      <c r="I2596" s="223" t="s">
        <v>96</v>
      </c>
      <c r="O2596" s="233"/>
    </row>
    <row r="2597" spans="1:15" s="223" customFormat="1" ht="30">
      <c r="A2597" s="250">
        <v>803967</v>
      </c>
      <c r="B2597" s="250" t="s">
        <v>4577</v>
      </c>
      <c r="C2597" s="250" t="s">
        <v>154</v>
      </c>
      <c r="D2597" s="223" t="s">
        <v>1066</v>
      </c>
      <c r="F2597" s="224"/>
      <c r="I2597" s="223" t="s">
        <v>96</v>
      </c>
      <c r="O2597" s="227"/>
    </row>
    <row r="2598" spans="1:15" s="223" customFormat="1" ht="30">
      <c r="A2598" s="250">
        <v>803968</v>
      </c>
      <c r="B2598" s="250" t="s">
        <v>4578</v>
      </c>
      <c r="C2598" s="250" t="s">
        <v>234</v>
      </c>
      <c r="D2598" s="223" t="s">
        <v>4579</v>
      </c>
      <c r="F2598" s="224"/>
      <c r="I2598" s="223" t="s">
        <v>96</v>
      </c>
      <c r="O2598" s="233"/>
    </row>
    <row r="2599" spans="1:15" s="223" customFormat="1" ht="30">
      <c r="A2599" s="250">
        <v>803969</v>
      </c>
      <c r="B2599" s="250" t="s">
        <v>4580</v>
      </c>
      <c r="C2599" s="250" t="s">
        <v>148</v>
      </c>
      <c r="D2599" s="223" t="s">
        <v>1998</v>
      </c>
      <c r="F2599" s="224"/>
      <c r="I2599" s="223" t="s">
        <v>96</v>
      </c>
      <c r="O2599" s="227"/>
    </row>
    <row r="2600" spans="1:15" s="223" customFormat="1" ht="30">
      <c r="A2600" s="250">
        <v>803971</v>
      </c>
      <c r="B2600" s="250" t="s">
        <v>4581</v>
      </c>
      <c r="C2600" s="250" t="s">
        <v>295</v>
      </c>
      <c r="D2600" s="223" t="s">
        <v>1032</v>
      </c>
      <c r="F2600" s="224"/>
      <c r="I2600" s="223" t="s">
        <v>96</v>
      </c>
      <c r="O2600" s="227"/>
    </row>
    <row r="2601" spans="1:15" s="223" customFormat="1" ht="30">
      <c r="A2601" s="250">
        <v>803972</v>
      </c>
      <c r="B2601" s="250" t="s">
        <v>4582</v>
      </c>
      <c r="C2601" s="250" t="s">
        <v>274</v>
      </c>
      <c r="D2601" s="223" t="s">
        <v>1375</v>
      </c>
      <c r="F2601" s="224"/>
      <c r="I2601" s="223" t="s">
        <v>96</v>
      </c>
      <c r="O2601" s="227"/>
    </row>
    <row r="2602" spans="1:15" s="223" customFormat="1" ht="30">
      <c r="A2602" s="250">
        <v>803974</v>
      </c>
      <c r="B2602" s="250" t="s">
        <v>4583</v>
      </c>
      <c r="C2602" s="250" t="s">
        <v>101</v>
      </c>
      <c r="D2602" s="223" t="s">
        <v>2596</v>
      </c>
      <c r="F2602" s="224"/>
      <c r="I2602" s="223" t="s">
        <v>96</v>
      </c>
      <c r="O2602" s="227"/>
    </row>
    <row r="2603" spans="1:15" s="223" customFormat="1" ht="30">
      <c r="A2603" s="250">
        <v>803975</v>
      </c>
      <c r="B2603" s="250" t="s">
        <v>4584</v>
      </c>
      <c r="C2603" s="250" t="s">
        <v>335</v>
      </c>
      <c r="D2603" s="223" t="s">
        <v>1408</v>
      </c>
      <c r="F2603" s="224"/>
      <c r="I2603" s="223" t="s">
        <v>96</v>
      </c>
      <c r="O2603" s="227"/>
    </row>
    <row r="2604" spans="1:15" s="223" customFormat="1" ht="30">
      <c r="A2604" s="250">
        <v>803976</v>
      </c>
      <c r="B2604" s="250" t="s">
        <v>4585</v>
      </c>
      <c r="C2604" s="250" t="s">
        <v>4417</v>
      </c>
      <c r="D2604" s="223" t="s">
        <v>1030</v>
      </c>
      <c r="F2604" s="224"/>
      <c r="I2604" s="223" t="s">
        <v>96</v>
      </c>
      <c r="O2604" s="227"/>
    </row>
    <row r="2605" spans="1:15" s="223" customFormat="1" ht="30">
      <c r="A2605" s="250">
        <v>803977</v>
      </c>
      <c r="B2605" s="250" t="s">
        <v>1344</v>
      </c>
      <c r="C2605" s="250" t="s">
        <v>4586</v>
      </c>
      <c r="D2605" s="223" t="s">
        <v>3163</v>
      </c>
      <c r="F2605" s="224"/>
      <c r="I2605" s="223" t="s">
        <v>96</v>
      </c>
      <c r="O2605" s="227"/>
    </row>
    <row r="2606" spans="1:15" s="223" customFormat="1" ht="30">
      <c r="A2606" s="250">
        <v>803978</v>
      </c>
      <c r="B2606" s="250" t="s">
        <v>4587</v>
      </c>
      <c r="C2606" s="250" t="s">
        <v>4588</v>
      </c>
      <c r="D2606" s="223" t="s">
        <v>1047</v>
      </c>
      <c r="F2606" s="224"/>
      <c r="I2606" s="223" t="s">
        <v>96</v>
      </c>
      <c r="O2606" s="233"/>
    </row>
    <row r="2607" spans="1:15" s="223" customFormat="1" ht="30">
      <c r="A2607" s="250">
        <v>803979</v>
      </c>
      <c r="B2607" s="250" t="s">
        <v>4589</v>
      </c>
      <c r="C2607" s="250" t="s">
        <v>163</v>
      </c>
      <c r="D2607" s="223" t="s">
        <v>1075</v>
      </c>
      <c r="F2607" s="224"/>
      <c r="I2607" s="223" t="s">
        <v>96</v>
      </c>
      <c r="O2607" s="227"/>
    </row>
    <row r="2608" spans="1:15" s="223" customFormat="1" ht="30">
      <c r="A2608" s="250">
        <v>803981</v>
      </c>
      <c r="B2608" s="250" t="s">
        <v>4590</v>
      </c>
      <c r="C2608" s="250" t="s">
        <v>4591</v>
      </c>
      <c r="D2608" s="223" t="s">
        <v>4592</v>
      </c>
      <c r="F2608" s="224"/>
      <c r="I2608" s="223" t="s">
        <v>96</v>
      </c>
      <c r="O2608" s="227"/>
    </row>
    <row r="2609" spans="1:15" s="223" customFormat="1" ht="30">
      <c r="A2609" s="250">
        <v>803983</v>
      </c>
      <c r="B2609" s="250" t="s">
        <v>4593</v>
      </c>
      <c r="C2609" s="250" t="s">
        <v>4299</v>
      </c>
      <c r="D2609" s="223" t="s">
        <v>2325</v>
      </c>
      <c r="F2609" s="224"/>
      <c r="I2609" s="223" t="s">
        <v>96</v>
      </c>
      <c r="O2609" s="227"/>
    </row>
    <row r="2610" spans="1:15" s="223" customFormat="1" ht="30">
      <c r="A2610" s="250">
        <v>803985</v>
      </c>
      <c r="B2610" s="250" t="s">
        <v>4594</v>
      </c>
      <c r="C2610" s="250" t="s">
        <v>242</v>
      </c>
      <c r="D2610" s="223" t="s">
        <v>2203</v>
      </c>
      <c r="F2610" s="224"/>
      <c r="I2610" s="223" t="s">
        <v>96</v>
      </c>
      <c r="O2610" s="227"/>
    </row>
    <row r="2611" spans="1:15" s="223" customFormat="1" ht="30">
      <c r="A2611" s="250">
        <v>803986</v>
      </c>
      <c r="B2611" s="250" t="s">
        <v>4595</v>
      </c>
      <c r="C2611" s="250" t="s">
        <v>156</v>
      </c>
      <c r="D2611" s="223" t="s">
        <v>1326</v>
      </c>
      <c r="F2611" s="224"/>
      <c r="I2611" s="223" t="s">
        <v>96</v>
      </c>
      <c r="O2611" s="227"/>
    </row>
    <row r="2612" spans="1:15" s="223" customFormat="1" ht="30">
      <c r="A2612" s="250">
        <v>803987</v>
      </c>
      <c r="B2612" s="250" t="s">
        <v>4596</v>
      </c>
      <c r="C2612" s="250" t="s">
        <v>106</v>
      </c>
      <c r="D2612" s="223" t="s">
        <v>1059</v>
      </c>
      <c r="F2612" s="224"/>
      <c r="I2612" s="223" t="s">
        <v>96</v>
      </c>
      <c r="O2612" s="233"/>
    </row>
    <row r="2613" spans="1:15" s="223" customFormat="1" ht="30">
      <c r="A2613" s="250">
        <v>803988</v>
      </c>
      <c r="B2613" s="250" t="s">
        <v>4597</v>
      </c>
      <c r="C2613" s="250" t="s">
        <v>178</v>
      </c>
      <c r="D2613" s="223" t="s">
        <v>1059</v>
      </c>
      <c r="F2613" s="224"/>
      <c r="I2613" s="223" t="s">
        <v>96</v>
      </c>
      <c r="O2613" s="227"/>
    </row>
    <row r="2614" spans="1:15" s="223" customFormat="1" ht="30">
      <c r="A2614" s="250">
        <v>803989</v>
      </c>
      <c r="B2614" s="250" t="s">
        <v>4598</v>
      </c>
      <c r="C2614" s="250" t="s">
        <v>4599</v>
      </c>
      <c r="D2614" s="223" t="s">
        <v>4600</v>
      </c>
      <c r="F2614" s="224"/>
      <c r="I2614" s="223" t="s">
        <v>96</v>
      </c>
      <c r="O2614" s="227"/>
    </row>
    <row r="2615" spans="1:15" s="223" customFormat="1" ht="30">
      <c r="A2615" s="250">
        <v>803990</v>
      </c>
      <c r="B2615" s="250" t="s">
        <v>4601</v>
      </c>
      <c r="C2615" s="250" t="s">
        <v>3144</v>
      </c>
      <c r="D2615" s="223" t="s">
        <v>1070</v>
      </c>
      <c r="F2615" s="224"/>
      <c r="I2615" s="223" t="s">
        <v>96</v>
      </c>
      <c r="O2615" s="227"/>
    </row>
    <row r="2616" spans="1:15" s="223" customFormat="1" ht="30">
      <c r="A2616" s="250">
        <v>803991</v>
      </c>
      <c r="B2616" s="250" t="s">
        <v>4602</v>
      </c>
      <c r="C2616" s="250" t="s">
        <v>233</v>
      </c>
      <c r="D2616" s="223" t="s">
        <v>4603</v>
      </c>
      <c r="F2616" s="224"/>
      <c r="I2616" s="223" t="s">
        <v>96</v>
      </c>
      <c r="O2616" s="233"/>
    </row>
    <row r="2617" spans="1:15" s="223" customFormat="1" ht="30">
      <c r="A2617" s="250">
        <v>803994</v>
      </c>
      <c r="B2617" s="250" t="s">
        <v>4604</v>
      </c>
      <c r="C2617" s="250" t="s">
        <v>183</v>
      </c>
      <c r="D2617" s="223" t="s">
        <v>621</v>
      </c>
      <c r="F2617" s="224"/>
      <c r="I2617" s="223" t="s">
        <v>96</v>
      </c>
      <c r="K2617" s="235"/>
      <c r="L2617" s="235"/>
      <c r="O2617" s="233"/>
    </row>
    <row r="2618" spans="1:15" s="223" customFormat="1" ht="30">
      <c r="A2618" s="250">
        <v>803995</v>
      </c>
      <c r="B2618" s="250" t="s">
        <v>4605</v>
      </c>
      <c r="C2618" s="250" t="s">
        <v>342</v>
      </c>
      <c r="D2618" s="223" t="s">
        <v>2067</v>
      </c>
      <c r="F2618" s="224"/>
      <c r="I2618" s="223" t="s">
        <v>96</v>
      </c>
      <c r="O2618" s="227"/>
    </row>
    <row r="2619" spans="1:15" s="223" customFormat="1" ht="30">
      <c r="A2619" s="250">
        <v>803996</v>
      </c>
      <c r="B2619" s="250" t="s">
        <v>4606</v>
      </c>
      <c r="C2619" s="250" t="s">
        <v>311</v>
      </c>
      <c r="D2619" s="223" t="s">
        <v>2542</v>
      </c>
      <c r="F2619" s="224"/>
      <c r="I2619" s="223" t="s">
        <v>96</v>
      </c>
      <c r="O2619" s="227"/>
    </row>
    <row r="2620" spans="1:15" s="223" customFormat="1" ht="30">
      <c r="A2620" s="250">
        <v>803997</v>
      </c>
      <c r="B2620" s="250" t="s">
        <v>4607</v>
      </c>
      <c r="C2620" s="250" t="s">
        <v>4608</v>
      </c>
      <c r="D2620" s="223" t="s">
        <v>2383</v>
      </c>
      <c r="F2620" s="224"/>
      <c r="I2620" s="223" t="s">
        <v>96</v>
      </c>
      <c r="O2620" s="227"/>
    </row>
    <row r="2621" spans="1:15" s="223" customFormat="1" ht="30">
      <c r="A2621" s="250">
        <v>803998</v>
      </c>
      <c r="B2621" s="250" t="s">
        <v>4609</v>
      </c>
      <c r="C2621" s="250" t="s">
        <v>4294</v>
      </c>
      <c r="D2621" s="223" t="s">
        <v>1152</v>
      </c>
      <c r="F2621" s="224"/>
      <c r="I2621" s="223" t="s">
        <v>96</v>
      </c>
      <c r="O2621" s="227"/>
    </row>
    <row r="2622" spans="1:15" s="223" customFormat="1" ht="30">
      <c r="A2622" s="250">
        <v>803999</v>
      </c>
      <c r="B2622" s="250" t="s">
        <v>4610</v>
      </c>
      <c r="C2622" s="250" t="s">
        <v>290</v>
      </c>
      <c r="D2622" s="223" t="s">
        <v>1281</v>
      </c>
      <c r="F2622" s="224"/>
      <c r="I2622" s="223" t="s">
        <v>96</v>
      </c>
      <c r="O2622" s="233"/>
    </row>
    <row r="2623" spans="1:15" s="223" customFormat="1" ht="30">
      <c r="A2623" s="250">
        <v>804002</v>
      </c>
      <c r="B2623" s="250" t="s">
        <v>4611</v>
      </c>
      <c r="C2623" s="250" t="s">
        <v>195</v>
      </c>
      <c r="D2623" s="223" t="s">
        <v>1350</v>
      </c>
      <c r="F2623" s="224"/>
      <c r="I2623" s="223" t="s">
        <v>96</v>
      </c>
      <c r="O2623" s="233"/>
    </row>
    <row r="2624" spans="1:15" s="223" customFormat="1" ht="30">
      <c r="A2624" s="250">
        <v>804003</v>
      </c>
      <c r="B2624" s="250" t="s">
        <v>4612</v>
      </c>
      <c r="C2624" s="250" t="s">
        <v>123</v>
      </c>
      <c r="D2624" s="223" t="s">
        <v>2138</v>
      </c>
      <c r="F2624" s="224"/>
      <c r="I2624" s="223" t="s">
        <v>96</v>
      </c>
      <c r="O2624" s="233"/>
    </row>
    <row r="2625" spans="1:15" s="223" customFormat="1" ht="30">
      <c r="A2625" s="250">
        <v>804005</v>
      </c>
      <c r="B2625" s="250" t="s">
        <v>4613</v>
      </c>
      <c r="C2625" s="250" t="s">
        <v>698</v>
      </c>
      <c r="D2625" s="223" t="s">
        <v>4614</v>
      </c>
      <c r="F2625" s="224"/>
      <c r="I2625" s="223" t="s">
        <v>96</v>
      </c>
      <c r="O2625" s="227"/>
    </row>
    <row r="2626" spans="1:15" s="223" customFormat="1" ht="30">
      <c r="A2626" s="250">
        <v>804006</v>
      </c>
      <c r="B2626" s="250" t="s">
        <v>4615</v>
      </c>
      <c r="C2626" s="250" t="s">
        <v>122</v>
      </c>
      <c r="D2626" s="223" t="s">
        <v>2067</v>
      </c>
      <c r="F2626" s="224"/>
      <c r="I2626" s="223" t="s">
        <v>96</v>
      </c>
      <c r="O2626" s="233"/>
    </row>
    <row r="2627" spans="1:15" s="223" customFormat="1" ht="30">
      <c r="A2627" s="250">
        <v>804007</v>
      </c>
      <c r="B2627" s="250" t="s">
        <v>4616</v>
      </c>
      <c r="C2627" s="250" t="s">
        <v>206</v>
      </c>
      <c r="D2627" s="223" t="s">
        <v>1314</v>
      </c>
      <c r="F2627" s="224"/>
      <c r="I2627" s="223" t="s">
        <v>96</v>
      </c>
      <c r="K2627" s="235"/>
      <c r="L2627" s="235"/>
      <c r="O2627" s="227"/>
    </row>
    <row r="2628" spans="1:15" s="223" customFormat="1" ht="30">
      <c r="A2628" s="250">
        <v>804010</v>
      </c>
      <c r="B2628" s="250" t="s">
        <v>4617</v>
      </c>
      <c r="C2628" s="250" t="s">
        <v>195</v>
      </c>
      <c r="D2628" s="223" t="s">
        <v>4618</v>
      </c>
      <c r="F2628" s="224"/>
      <c r="I2628" s="223" t="s">
        <v>96</v>
      </c>
      <c r="O2628" s="227"/>
    </row>
    <row r="2629" spans="1:15" s="223" customFormat="1" ht="30">
      <c r="A2629" s="250">
        <v>804011</v>
      </c>
      <c r="B2629" s="250" t="s">
        <v>4619</v>
      </c>
      <c r="C2629" s="250" t="s">
        <v>4620</v>
      </c>
      <c r="D2629" s="223" t="s">
        <v>1844</v>
      </c>
      <c r="F2629" s="224"/>
      <c r="I2629" s="223" t="s">
        <v>96</v>
      </c>
      <c r="O2629" s="233"/>
    </row>
    <row r="2630" spans="1:15" s="223" customFormat="1" ht="30">
      <c r="A2630" s="250">
        <v>804012</v>
      </c>
      <c r="B2630" s="250" t="s">
        <v>832</v>
      </c>
      <c r="C2630" s="250" t="s">
        <v>311</v>
      </c>
      <c r="D2630" s="223" t="s">
        <v>1032</v>
      </c>
      <c r="F2630" s="224"/>
      <c r="I2630" s="223" t="s">
        <v>96</v>
      </c>
      <c r="O2630" s="227"/>
    </row>
    <row r="2631" spans="1:15" s="223" customFormat="1" ht="30">
      <c r="A2631" s="250">
        <v>804014</v>
      </c>
      <c r="B2631" s="250" t="s">
        <v>4621</v>
      </c>
      <c r="C2631" s="250" t="s">
        <v>127</v>
      </c>
      <c r="D2631" s="223" t="s">
        <v>4622</v>
      </c>
      <c r="F2631" s="224"/>
      <c r="I2631" s="223" t="s">
        <v>96</v>
      </c>
      <c r="O2631" s="233"/>
    </row>
    <row r="2632" spans="1:15" s="223" customFormat="1" ht="30">
      <c r="A2632" s="250">
        <v>804017</v>
      </c>
      <c r="B2632" s="250" t="s">
        <v>4623</v>
      </c>
      <c r="C2632" s="250" t="s">
        <v>438</v>
      </c>
      <c r="D2632" s="223" t="s">
        <v>1066</v>
      </c>
      <c r="F2632" s="224"/>
      <c r="I2632" s="223" t="s">
        <v>96</v>
      </c>
      <c r="K2632" s="235"/>
      <c r="L2632" s="235"/>
      <c r="O2632" s="233"/>
    </row>
    <row r="2633" spans="1:15" s="223" customFormat="1" ht="30">
      <c r="A2633" s="250">
        <v>804018</v>
      </c>
      <c r="B2633" s="250" t="s">
        <v>4624</v>
      </c>
      <c r="C2633" s="250" t="s">
        <v>434</v>
      </c>
      <c r="D2633" s="223" t="s">
        <v>2711</v>
      </c>
      <c r="F2633" s="224"/>
      <c r="I2633" s="223" t="s">
        <v>96</v>
      </c>
      <c r="O2633" s="227"/>
    </row>
    <row r="2634" spans="1:15" s="223" customFormat="1" ht="30">
      <c r="A2634" s="250">
        <v>804019</v>
      </c>
      <c r="B2634" s="250" t="s">
        <v>4625</v>
      </c>
      <c r="C2634" s="250" t="s">
        <v>164</v>
      </c>
      <c r="D2634" s="223" t="s">
        <v>3309</v>
      </c>
      <c r="F2634" s="224"/>
      <c r="I2634" s="223" t="s">
        <v>96</v>
      </c>
      <c r="O2634" s="227"/>
    </row>
    <row r="2635" spans="1:15" s="223" customFormat="1" ht="30">
      <c r="A2635" s="250">
        <v>804021</v>
      </c>
      <c r="B2635" s="250" t="s">
        <v>4626</v>
      </c>
      <c r="C2635" s="250" t="s">
        <v>144</v>
      </c>
      <c r="D2635" s="223" t="s">
        <v>4627</v>
      </c>
      <c r="F2635" s="224"/>
      <c r="I2635" s="223" t="s">
        <v>96</v>
      </c>
      <c r="O2635" s="233"/>
    </row>
    <row r="2636" spans="1:15" s="223" customFormat="1" ht="30">
      <c r="A2636" s="250">
        <v>804023</v>
      </c>
      <c r="B2636" s="250" t="s">
        <v>4628</v>
      </c>
      <c r="C2636" s="250" t="s">
        <v>4629</v>
      </c>
      <c r="D2636" s="223" t="s">
        <v>4630</v>
      </c>
      <c r="F2636" s="224"/>
      <c r="I2636" s="223" t="s">
        <v>96</v>
      </c>
      <c r="O2636" s="227"/>
    </row>
    <row r="2637" spans="1:15" s="223" customFormat="1" ht="30">
      <c r="A2637" s="250">
        <v>804024</v>
      </c>
      <c r="B2637" s="250" t="s">
        <v>4631</v>
      </c>
      <c r="C2637" s="250" t="s">
        <v>109</v>
      </c>
      <c r="D2637" s="223" t="s">
        <v>1245</v>
      </c>
      <c r="F2637" s="224"/>
      <c r="I2637" s="223" t="s">
        <v>96</v>
      </c>
      <c r="O2637" s="233"/>
    </row>
    <row r="2638" spans="1:15" s="223" customFormat="1" ht="30">
      <c r="A2638" s="250">
        <v>804025</v>
      </c>
      <c r="B2638" s="250" t="s">
        <v>4632</v>
      </c>
      <c r="C2638" s="250" t="s">
        <v>101</v>
      </c>
      <c r="D2638" s="223" t="s">
        <v>2699</v>
      </c>
      <c r="F2638" s="224"/>
      <c r="I2638" s="223" t="s">
        <v>96</v>
      </c>
      <c r="O2638" s="227"/>
    </row>
    <row r="2639" spans="1:15" s="223" customFormat="1" ht="30">
      <c r="A2639" s="250">
        <v>804026</v>
      </c>
      <c r="B2639" s="250" t="s">
        <v>4633</v>
      </c>
      <c r="C2639" s="250" t="s">
        <v>290</v>
      </c>
      <c r="D2639" s="223" t="s">
        <v>1763</v>
      </c>
      <c r="F2639" s="224"/>
      <c r="I2639" s="223" t="s">
        <v>96</v>
      </c>
      <c r="O2639" s="227"/>
    </row>
    <row r="2640" spans="1:15" s="223" customFormat="1" ht="30">
      <c r="A2640" s="250">
        <v>804027</v>
      </c>
      <c r="B2640" s="250" t="s">
        <v>4634</v>
      </c>
      <c r="C2640" s="250" t="s">
        <v>293</v>
      </c>
      <c r="D2640" s="223" t="s">
        <v>4635</v>
      </c>
      <c r="F2640" s="224"/>
      <c r="I2640" s="223" t="s">
        <v>96</v>
      </c>
      <c r="K2640" s="235"/>
      <c r="L2640" s="235"/>
      <c r="O2640" s="227"/>
    </row>
    <row r="2641" spans="1:15" s="223" customFormat="1" ht="30">
      <c r="A2641" s="250">
        <v>804029</v>
      </c>
      <c r="B2641" s="250" t="s">
        <v>4636</v>
      </c>
      <c r="C2641" s="250" t="s">
        <v>553</v>
      </c>
      <c r="D2641" s="223" t="s">
        <v>3273</v>
      </c>
      <c r="F2641" s="224"/>
      <c r="I2641" s="223" t="s">
        <v>96</v>
      </c>
      <c r="O2641" s="227"/>
    </row>
    <row r="2642" spans="1:15" s="223" customFormat="1" ht="30">
      <c r="A2642" s="250">
        <v>804030</v>
      </c>
      <c r="B2642" s="250" t="s">
        <v>4637</v>
      </c>
      <c r="C2642" s="250" t="s">
        <v>106</v>
      </c>
      <c r="D2642" s="223" t="s">
        <v>2045</v>
      </c>
      <c r="F2642" s="224"/>
      <c r="I2642" s="223" t="s">
        <v>96</v>
      </c>
      <c r="O2642" s="227"/>
    </row>
    <row r="2643" spans="1:15" s="223" customFormat="1" ht="30">
      <c r="A2643" s="250">
        <v>804031</v>
      </c>
      <c r="B2643" s="250" t="s">
        <v>4638</v>
      </c>
      <c r="C2643" s="250" t="s">
        <v>189</v>
      </c>
      <c r="D2643" s="223" t="s">
        <v>1073</v>
      </c>
      <c r="F2643" s="224"/>
      <c r="I2643" s="223" t="s">
        <v>96</v>
      </c>
      <c r="O2643" s="227"/>
    </row>
    <row r="2644" spans="1:15" s="223" customFormat="1" ht="30">
      <c r="A2644" s="250">
        <v>804033</v>
      </c>
      <c r="B2644" s="250" t="s">
        <v>4639</v>
      </c>
      <c r="C2644" s="250" t="s">
        <v>244</v>
      </c>
      <c r="D2644" s="223" t="s">
        <v>4640</v>
      </c>
      <c r="F2644" s="224"/>
      <c r="I2644" s="223" t="s">
        <v>96</v>
      </c>
      <c r="O2644" s="233"/>
    </row>
    <row r="2645" spans="1:15" s="223" customFormat="1" ht="30">
      <c r="A2645" s="250">
        <v>804034</v>
      </c>
      <c r="B2645" s="250" t="s">
        <v>4641</v>
      </c>
      <c r="C2645" s="250" t="s">
        <v>106</v>
      </c>
      <c r="D2645" s="223" t="s">
        <v>1476</v>
      </c>
      <c r="F2645" s="224"/>
      <c r="I2645" s="223" t="s">
        <v>96</v>
      </c>
      <c r="O2645" s="233"/>
    </row>
    <row r="2646" spans="1:15" s="223" customFormat="1" ht="30">
      <c r="A2646" s="250">
        <v>804035</v>
      </c>
      <c r="B2646" s="250" t="s">
        <v>4642</v>
      </c>
      <c r="C2646" s="250" t="s">
        <v>4643</v>
      </c>
      <c r="D2646" s="223" t="s">
        <v>3707</v>
      </c>
      <c r="F2646" s="224"/>
      <c r="I2646" s="223" t="s">
        <v>96</v>
      </c>
      <c r="O2646" s="227"/>
    </row>
    <row r="2647" spans="1:15" s="223" customFormat="1" ht="30">
      <c r="A2647" s="250">
        <v>804036</v>
      </c>
      <c r="B2647" s="250" t="s">
        <v>4644</v>
      </c>
      <c r="C2647" s="250" t="s">
        <v>557</v>
      </c>
      <c r="D2647" s="223" t="s">
        <v>2159</v>
      </c>
      <c r="F2647" s="224"/>
      <c r="I2647" s="223" t="s">
        <v>96</v>
      </c>
      <c r="O2647" s="227"/>
    </row>
    <row r="2648" spans="1:15" s="223" customFormat="1" ht="30">
      <c r="A2648" s="250">
        <v>804037</v>
      </c>
      <c r="B2648" s="250" t="s">
        <v>4645</v>
      </c>
      <c r="C2648" s="250" t="s">
        <v>616</v>
      </c>
      <c r="D2648" s="223" t="s">
        <v>1057</v>
      </c>
      <c r="F2648" s="224"/>
      <c r="I2648" s="223" t="s">
        <v>96</v>
      </c>
      <c r="O2648" s="227"/>
    </row>
    <row r="2649" spans="1:15" s="223" customFormat="1" ht="30">
      <c r="A2649" s="250">
        <v>804038</v>
      </c>
      <c r="B2649" s="250" t="s">
        <v>4646</v>
      </c>
      <c r="C2649" s="250" t="s">
        <v>4647</v>
      </c>
      <c r="D2649" s="223" t="s">
        <v>4399</v>
      </c>
      <c r="F2649" s="224"/>
      <c r="I2649" s="223" t="s">
        <v>96</v>
      </c>
      <c r="O2649" s="233"/>
    </row>
    <row r="2650" spans="1:15" s="223" customFormat="1" ht="30">
      <c r="A2650" s="250">
        <v>804039</v>
      </c>
      <c r="B2650" s="250" t="s">
        <v>4648</v>
      </c>
      <c r="C2650" s="250" t="s">
        <v>178</v>
      </c>
      <c r="D2650" s="223" t="s">
        <v>4649</v>
      </c>
      <c r="F2650" s="224"/>
      <c r="I2650" s="223" t="s">
        <v>96</v>
      </c>
      <c r="O2650" s="227"/>
    </row>
    <row r="2651" spans="1:15" s="223" customFormat="1" ht="30">
      <c r="A2651" s="250">
        <v>804040</v>
      </c>
      <c r="B2651" s="250" t="s">
        <v>4650</v>
      </c>
      <c r="C2651" s="250" t="s">
        <v>354</v>
      </c>
      <c r="D2651" s="223" t="s">
        <v>4651</v>
      </c>
      <c r="F2651" s="224"/>
      <c r="I2651" s="223" t="s">
        <v>96</v>
      </c>
      <c r="O2651" s="233"/>
    </row>
    <row r="2652" spans="1:15" s="223" customFormat="1" ht="30">
      <c r="A2652" s="250">
        <v>804041</v>
      </c>
      <c r="B2652" s="250" t="s">
        <v>4652</v>
      </c>
      <c r="C2652" s="250" t="s">
        <v>4653</v>
      </c>
      <c r="D2652" s="223" t="s">
        <v>1161</v>
      </c>
      <c r="F2652" s="224"/>
      <c r="I2652" s="223" t="s">
        <v>96</v>
      </c>
      <c r="O2652" s="233"/>
    </row>
    <row r="2653" spans="1:15" s="223" customFormat="1" ht="30">
      <c r="A2653" s="250">
        <v>804042</v>
      </c>
      <c r="B2653" s="250" t="s">
        <v>4654</v>
      </c>
      <c r="C2653" s="250" t="s">
        <v>183</v>
      </c>
      <c r="D2653" s="223" t="s">
        <v>4655</v>
      </c>
      <c r="F2653" s="224"/>
      <c r="I2653" s="223" t="s">
        <v>96</v>
      </c>
      <c r="O2653" s="227"/>
    </row>
    <row r="2654" spans="1:15" s="223" customFormat="1" ht="30">
      <c r="A2654" s="250">
        <v>804044</v>
      </c>
      <c r="B2654" s="250" t="s">
        <v>4656</v>
      </c>
      <c r="C2654" s="250" t="s">
        <v>116</v>
      </c>
      <c r="D2654" s="223" t="s">
        <v>4657</v>
      </c>
      <c r="F2654" s="224"/>
      <c r="I2654" s="223" t="s">
        <v>96</v>
      </c>
      <c r="O2654" s="227"/>
    </row>
    <row r="2655" spans="1:15" s="223" customFormat="1" ht="30">
      <c r="A2655" s="250">
        <v>804046</v>
      </c>
      <c r="B2655" s="250" t="s">
        <v>4658</v>
      </c>
      <c r="C2655" s="250" t="s">
        <v>4659</v>
      </c>
      <c r="D2655" s="223" t="s">
        <v>1350</v>
      </c>
      <c r="F2655" s="224"/>
      <c r="I2655" s="223" t="s">
        <v>96</v>
      </c>
      <c r="O2655" s="227"/>
    </row>
    <row r="2656" spans="1:15" s="223" customFormat="1" ht="30">
      <c r="A2656" s="250">
        <v>804047</v>
      </c>
      <c r="B2656" s="250" t="s">
        <v>4660</v>
      </c>
      <c r="C2656" s="250" t="s">
        <v>111</v>
      </c>
      <c r="D2656" s="223" t="s">
        <v>1122</v>
      </c>
      <c r="F2656" s="224"/>
      <c r="I2656" s="223" t="s">
        <v>96</v>
      </c>
      <c r="K2656" s="235"/>
      <c r="L2656" s="235"/>
      <c r="O2656" s="233"/>
    </row>
    <row r="2657" spans="1:15" s="223" customFormat="1" ht="30">
      <c r="A2657" s="250">
        <v>804048</v>
      </c>
      <c r="B2657" s="250" t="s">
        <v>4661</v>
      </c>
      <c r="C2657" s="250" t="s">
        <v>113</v>
      </c>
      <c r="D2657" s="223" t="s">
        <v>3475</v>
      </c>
      <c r="F2657" s="224"/>
      <c r="I2657" s="223" t="s">
        <v>96</v>
      </c>
      <c r="O2657" s="227"/>
    </row>
    <row r="2658" spans="1:15" s="223" customFormat="1" ht="30">
      <c r="A2658" s="250">
        <v>804050</v>
      </c>
      <c r="B2658" s="250" t="s">
        <v>4662</v>
      </c>
      <c r="C2658" s="250" t="s">
        <v>232</v>
      </c>
      <c r="D2658" s="223" t="s">
        <v>4663</v>
      </c>
      <c r="F2658" s="224"/>
      <c r="I2658" s="223" t="s">
        <v>96</v>
      </c>
      <c r="O2658" s="233"/>
    </row>
    <row r="2659" spans="1:15" s="223" customFormat="1" ht="30">
      <c r="A2659" s="250">
        <v>804051</v>
      </c>
      <c r="B2659" s="250" t="s">
        <v>4664</v>
      </c>
      <c r="C2659" s="250" t="s">
        <v>172</v>
      </c>
      <c r="D2659" s="223" t="s">
        <v>1133</v>
      </c>
      <c r="F2659" s="224"/>
      <c r="I2659" s="223" t="s">
        <v>96</v>
      </c>
      <c r="O2659" s="227"/>
    </row>
    <row r="2660" spans="1:15" s="223" customFormat="1" ht="30">
      <c r="A2660" s="250">
        <v>804052</v>
      </c>
      <c r="B2660" s="250" t="s">
        <v>4665</v>
      </c>
      <c r="C2660" s="250" t="s">
        <v>170</v>
      </c>
      <c r="D2660" s="223" t="s">
        <v>1286</v>
      </c>
      <c r="F2660" s="224"/>
      <c r="I2660" s="223" t="s">
        <v>96</v>
      </c>
      <c r="O2660" s="227"/>
    </row>
    <row r="2661" spans="1:15" s="223" customFormat="1" ht="30">
      <c r="A2661" s="250">
        <v>804053</v>
      </c>
      <c r="B2661" s="250" t="s">
        <v>4666</v>
      </c>
      <c r="C2661" s="250" t="s">
        <v>111</v>
      </c>
      <c r="D2661" s="223" t="s">
        <v>4667</v>
      </c>
      <c r="F2661" s="224"/>
      <c r="I2661" s="223" t="s">
        <v>96</v>
      </c>
      <c r="O2661" s="227"/>
    </row>
    <row r="2662" spans="1:15" s="223" customFormat="1" ht="30">
      <c r="A2662" s="250">
        <v>804054</v>
      </c>
      <c r="B2662" s="250" t="s">
        <v>4668</v>
      </c>
      <c r="C2662" s="250" t="s">
        <v>95</v>
      </c>
      <c r="D2662" s="223" t="s">
        <v>1939</v>
      </c>
      <c r="F2662" s="224"/>
      <c r="I2662" s="223" t="s">
        <v>96</v>
      </c>
      <c r="O2662" s="227"/>
    </row>
    <row r="2663" spans="1:15" s="223" customFormat="1" ht="30">
      <c r="A2663" s="250">
        <v>804055</v>
      </c>
      <c r="B2663" s="250" t="s">
        <v>4669</v>
      </c>
      <c r="C2663" s="250" t="s">
        <v>181</v>
      </c>
      <c r="D2663" s="223" t="s">
        <v>1018</v>
      </c>
      <c r="F2663" s="224"/>
      <c r="I2663" s="223" t="s">
        <v>96</v>
      </c>
      <c r="K2663" s="235"/>
      <c r="L2663" s="235"/>
      <c r="O2663" s="227"/>
    </row>
    <row r="2664" spans="1:15" s="223" customFormat="1" ht="30">
      <c r="A2664" s="250">
        <v>804056</v>
      </c>
      <c r="B2664" s="250" t="s">
        <v>4670</v>
      </c>
      <c r="C2664" s="250" t="s">
        <v>4671</v>
      </c>
      <c r="D2664" s="223" t="s">
        <v>4002</v>
      </c>
      <c r="F2664" s="224"/>
      <c r="I2664" s="223" t="s">
        <v>96</v>
      </c>
      <c r="K2664" s="235"/>
      <c r="L2664" s="235"/>
      <c r="O2664" s="227"/>
    </row>
    <row r="2665" spans="1:15" s="223" customFormat="1" ht="30">
      <c r="A2665" s="250">
        <v>804059</v>
      </c>
      <c r="B2665" s="250" t="s">
        <v>4672</v>
      </c>
      <c r="C2665" s="250" t="s">
        <v>206</v>
      </c>
      <c r="D2665" s="223" t="s">
        <v>1615</v>
      </c>
      <c r="F2665" s="224"/>
      <c r="I2665" s="223" t="s">
        <v>96</v>
      </c>
      <c r="O2665" s="227"/>
    </row>
    <row r="2666" spans="1:15" s="223" customFormat="1" ht="30">
      <c r="A2666" s="250">
        <v>804060</v>
      </c>
      <c r="B2666" s="250" t="s">
        <v>4673</v>
      </c>
      <c r="C2666" s="250" t="s">
        <v>4674</v>
      </c>
      <c r="D2666" s="223" t="s">
        <v>1424</v>
      </c>
      <c r="F2666" s="224"/>
      <c r="I2666" s="223" t="s">
        <v>96</v>
      </c>
      <c r="O2666" s="233"/>
    </row>
    <row r="2667" spans="1:15" s="223" customFormat="1" ht="30">
      <c r="A2667" s="250">
        <v>804061</v>
      </c>
      <c r="B2667" s="250" t="s">
        <v>4675</v>
      </c>
      <c r="C2667" s="250" t="s">
        <v>106</v>
      </c>
      <c r="D2667" s="223" t="s">
        <v>1534</v>
      </c>
      <c r="F2667" s="224"/>
      <c r="I2667" s="223" t="s">
        <v>96</v>
      </c>
      <c r="O2667" s="227"/>
    </row>
    <row r="2668" spans="1:15" s="223" customFormat="1" ht="30">
      <c r="A2668" s="250">
        <v>804063</v>
      </c>
      <c r="B2668" s="250" t="s">
        <v>4676</v>
      </c>
      <c r="C2668" s="250" t="s">
        <v>101</v>
      </c>
      <c r="D2668" s="223" t="s">
        <v>1047</v>
      </c>
      <c r="F2668" s="224"/>
      <c r="I2668" s="223" t="s">
        <v>96</v>
      </c>
      <c r="O2668" s="227"/>
    </row>
    <row r="2669" spans="1:15" s="223" customFormat="1" ht="30">
      <c r="A2669" s="250">
        <v>804064</v>
      </c>
      <c r="B2669" s="250" t="s">
        <v>4677</v>
      </c>
      <c r="C2669" s="250" t="s">
        <v>4678</v>
      </c>
      <c r="D2669" s="223" t="s">
        <v>1026</v>
      </c>
      <c r="F2669" s="224"/>
      <c r="I2669" s="223" t="s">
        <v>96</v>
      </c>
      <c r="O2669" s="233"/>
    </row>
    <row r="2670" spans="1:15" s="223" customFormat="1" ht="30">
      <c r="A2670" s="250">
        <v>804066</v>
      </c>
      <c r="B2670" s="250" t="s">
        <v>4679</v>
      </c>
      <c r="C2670" s="250" t="s">
        <v>106</v>
      </c>
      <c r="D2670" s="223" t="s">
        <v>1150</v>
      </c>
      <c r="F2670" s="224"/>
      <c r="I2670" s="223" t="s">
        <v>96</v>
      </c>
      <c r="O2670" s="227"/>
    </row>
    <row r="2671" spans="1:15" s="223" customFormat="1" ht="30">
      <c r="A2671" s="250">
        <v>804067</v>
      </c>
      <c r="B2671" s="250" t="s">
        <v>4680</v>
      </c>
      <c r="C2671" s="250" t="s">
        <v>441</v>
      </c>
      <c r="D2671" s="223" t="s">
        <v>1539</v>
      </c>
      <c r="F2671" s="224"/>
      <c r="I2671" s="223" t="s">
        <v>96</v>
      </c>
      <c r="O2671" s="227"/>
    </row>
    <row r="2672" spans="1:15" s="223" customFormat="1" ht="30">
      <c r="A2672" s="250">
        <v>804068</v>
      </c>
      <c r="B2672" s="250" t="s">
        <v>4681</v>
      </c>
      <c r="C2672" s="250" t="s">
        <v>203</v>
      </c>
      <c r="D2672" s="223" t="s">
        <v>1541</v>
      </c>
      <c r="F2672" s="224"/>
      <c r="I2672" s="223" t="s">
        <v>96</v>
      </c>
      <c r="O2672" s="227"/>
    </row>
    <row r="2673" spans="1:15" s="223" customFormat="1" ht="30">
      <c r="A2673" s="250">
        <v>804069</v>
      </c>
      <c r="B2673" s="250" t="s">
        <v>4682</v>
      </c>
      <c r="C2673" s="250" t="s">
        <v>242</v>
      </c>
      <c r="D2673" s="223" t="s">
        <v>1293</v>
      </c>
      <c r="F2673" s="224"/>
      <c r="I2673" s="223" t="s">
        <v>96</v>
      </c>
      <c r="O2673" s="227"/>
    </row>
    <row r="2674" spans="1:15" s="223" customFormat="1" ht="30">
      <c r="A2674" s="250">
        <v>804070</v>
      </c>
      <c r="B2674" s="250" t="s">
        <v>4683</v>
      </c>
      <c r="C2674" s="250" t="s">
        <v>613</v>
      </c>
      <c r="D2674" s="223" t="s">
        <v>1350</v>
      </c>
      <c r="F2674" s="224"/>
      <c r="I2674" s="223" t="s">
        <v>96</v>
      </c>
      <c r="O2674" s="233"/>
    </row>
    <row r="2675" spans="1:15" s="223" customFormat="1" ht="30">
      <c r="A2675" s="250">
        <v>804073</v>
      </c>
      <c r="B2675" s="250" t="s">
        <v>4684</v>
      </c>
      <c r="C2675" s="250" t="s">
        <v>475</v>
      </c>
      <c r="D2675" s="223" t="s">
        <v>1057</v>
      </c>
      <c r="F2675" s="224"/>
      <c r="I2675" s="223" t="s">
        <v>96</v>
      </c>
      <c r="K2675" s="235"/>
      <c r="L2675" s="235"/>
      <c r="O2675" s="227"/>
    </row>
    <row r="2676" spans="1:15" s="223" customFormat="1" ht="30">
      <c r="A2676" s="250">
        <v>804074</v>
      </c>
      <c r="B2676" s="250" t="s">
        <v>4685</v>
      </c>
      <c r="C2676" s="250" t="s">
        <v>106</v>
      </c>
      <c r="D2676" s="223" t="s">
        <v>2216</v>
      </c>
      <c r="F2676" s="224"/>
      <c r="I2676" s="223" t="s">
        <v>96</v>
      </c>
      <c r="K2676" s="235"/>
      <c r="L2676" s="235"/>
      <c r="O2676" s="227"/>
    </row>
    <row r="2677" spans="1:15" s="223" customFormat="1" ht="30">
      <c r="A2677" s="250">
        <v>804075</v>
      </c>
      <c r="B2677" s="250" t="s">
        <v>4686</v>
      </c>
      <c r="C2677" s="250" t="s">
        <v>619</v>
      </c>
      <c r="D2677" s="223" t="s">
        <v>1137</v>
      </c>
      <c r="F2677" s="224"/>
      <c r="I2677" s="223" t="s">
        <v>96</v>
      </c>
      <c r="K2677" s="235"/>
      <c r="L2677" s="235"/>
      <c r="O2677" s="227"/>
    </row>
    <row r="2678" spans="1:15" s="223" customFormat="1" ht="30">
      <c r="A2678" s="250">
        <v>804076</v>
      </c>
      <c r="B2678" s="250" t="s">
        <v>4687</v>
      </c>
      <c r="C2678" s="250" t="s">
        <v>140</v>
      </c>
      <c r="D2678" s="223" t="s">
        <v>1047</v>
      </c>
      <c r="F2678" s="224"/>
      <c r="I2678" s="223" t="s">
        <v>96</v>
      </c>
      <c r="O2678" s="233"/>
    </row>
    <row r="2679" spans="1:15" s="223" customFormat="1" ht="30">
      <c r="A2679" s="250">
        <v>804077</v>
      </c>
      <c r="B2679" s="250" t="s">
        <v>4688</v>
      </c>
      <c r="C2679" s="250" t="s">
        <v>857</v>
      </c>
      <c r="D2679" s="223" t="s">
        <v>4689</v>
      </c>
      <c r="F2679" s="224"/>
      <c r="I2679" s="223" t="s">
        <v>96</v>
      </c>
      <c r="O2679" s="227"/>
    </row>
    <row r="2680" spans="1:15" s="223" customFormat="1" ht="30">
      <c r="A2680" s="250">
        <v>804080</v>
      </c>
      <c r="B2680" s="250" t="s">
        <v>4690</v>
      </c>
      <c r="C2680" s="250" t="s">
        <v>106</v>
      </c>
      <c r="D2680" s="223" t="s">
        <v>1424</v>
      </c>
      <c r="F2680" s="224"/>
      <c r="I2680" s="223" t="s">
        <v>96</v>
      </c>
      <c r="O2680" s="233"/>
    </row>
    <row r="2681" spans="1:15" s="223" customFormat="1" ht="30">
      <c r="A2681" s="250">
        <v>804081</v>
      </c>
      <c r="B2681" s="250" t="s">
        <v>4691</v>
      </c>
      <c r="C2681" s="250" t="s">
        <v>106</v>
      </c>
      <c r="D2681" s="223" t="s">
        <v>1977</v>
      </c>
      <c r="F2681" s="224"/>
      <c r="I2681" s="223" t="s">
        <v>96</v>
      </c>
      <c r="O2681" s="233"/>
    </row>
    <row r="2682" spans="1:15" s="223" customFormat="1" ht="30">
      <c r="A2682" s="250">
        <v>804082</v>
      </c>
      <c r="B2682" s="250" t="s">
        <v>4692</v>
      </c>
      <c r="C2682" s="250" t="s">
        <v>323</v>
      </c>
      <c r="D2682" s="223" t="s">
        <v>1466</v>
      </c>
      <c r="F2682" s="224"/>
      <c r="I2682" s="223" t="s">
        <v>96</v>
      </c>
      <c r="O2682" s="227"/>
    </row>
    <row r="2683" spans="1:15" s="223" customFormat="1" ht="30">
      <c r="A2683" s="250">
        <v>804083</v>
      </c>
      <c r="B2683" s="250" t="s">
        <v>4693</v>
      </c>
      <c r="C2683" s="250" t="s">
        <v>4694</v>
      </c>
      <c r="D2683" s="223" t="s">
        <v>2647</v>
      </c>
      <c r="F2683" s="224"/>
      <c r="I2683" s="223" t="s">
        <v>96</v>
      </c>
      <c r="O2683" s="233"/>
    </row>
    <row r="2684" spans="1:15" s="223" customFormat="1" ht="30">
      <c r="A2684" s="250">
        <v>804084</v>
      </c>
      <c r="B2684" s="250" t="s">
        <v>4695</v>
      </c>
      <c r="C2684" s="250" t="s">
        <v>403</v>
      </c>
      <c r="D2684" s="223" t="s">
        <v>1768</v>
      </c>
      <c r="F2684" s="224"/>
      <c r="I2684" s="223" t="s">
        <v>96</v>
      </c>
      <c r="O2684" s="227"/>
    </row>
    <row r="2685" spans="1:15" s="223" customFormat="1" ht="30">
      <c r="A2685" s="250">
        <v>804085</v>
      </c>
      <c r="B2685" s="250" t="s">
        <v>4696</v>
      </c>
      <c r="C2685" s="250" t="s">
        <v>4674</v>
      </c>
      <c r="D2685" s="223" t="s">
        <v>1032</v>
      </c>
      <c r="F2685" s="224"/>
      <c r="I2685" s="223" t="s">
        <v>96</v>
      </c>
      <c r="O2685" s="233"/>
    </row>
    <row r="2686" spans="1:15" s="223" customFormat="1" ht="30">
      <c r="A2686" s="250">
        <v>804087</v>
      </c>
      <c r="B2686" s="250" t="s">
        <v>4697</v>
      </c>
      <c r="C2686" s="250" t="s">
        <v>362</v>
      </c>
      <c r="D2686" s="223" t="s">
        <v>1057</v>
      </c>
      <c r="F2686" s="224"/>
      <c r="I2686" s="223" t="s">
        <v>96</v>
      </c>
      <c r="O2686" s="233"/>
    </row>
    <row r="2687" spans="1:15" s="223" customFormat="1" ht="30">
      <c r="A2687" s="250">
        <v>804088</v>
      </c>
      <c r="B2687" s="250" t="s">
        <v>4698</v>
      </c>
      <c r="C2687" s="250" t="s">
        <v>4699</v>
      </c>
      <c r="D2687" s="223" t="s">
        <v>4592</v>
      </c>
      <c r="F2687" s="224"/>
      <c r="I2687" s="223" t="s">
        <v>96</v>
      </c>
      <c r="O2687" s="227"/>
    </row>
    <row r="2688" spans="1:15" s="223" customFormat="1" ht="30">
      <c r="A2688" s="250">
        <v>804089</v>
      </c>
      <c r="B2688" s="250" t="s">
        <v>4700</v>
      </c>
      <c r="C2688" s="250" t="s">
        <v>210</v>
      </c>
      <c r="D2688" s="223" t="s">
        <v>1012</v>
      </c>
      <c r="F2688" s="224"/>
      <c r="I2688" s="223" t="s">
        <v>96</v>
      </c>
      <c r="O2688" s="227"/>
    </row>
    <row r="2689" spans="1:15" s="223" customFormat="1" ht="30">
      <c r="A2689" s="250">
        <v>804090</v>
      </c>
      <c r="B2689" s="250" t="s">
        <v>4701</v>
      </c>
      <c r="C2689" s="250" t="s">
        <v>486</v>
      </c>
      <c r="D2689" s="223" t="s">
        <v>2723</v>
      </c>
      <c r="F2689" s="224"/>
      <c r="I2689" s="223" t="s">
        <v>96</v>
      </c>
      <c r="O2689" s="227"/>
    </row>
    <row r="2690" spans="1:15" s="223" customFormat="1" ht="30">
      <c r="A2690" s="250">
        <v>804093</v>
      </c>
      <c r="B2690" s="250" t="s">
        <v>4702</v>
      </c>
      <c r="C2690" s="250" t="s">
        <v>383</v>
      </c>
      <c r="D2690" s="223" t="s">
        <v>1489</v>
      </c>
      <c r="F2690" s="224"/>
      <c r="I2690" s="223" t="s">
        <v>96</v>
      </c>
      <c r="O2690" s="227"/>
    </row>
    <row r="2691" spans="1:15" s="223" customFormat="1" ht="30">
      <c r="A2691" s="250">
        <v>804094</v>
      </c>
      <c r="B2691" s="250" t="s">
        <v>4703</v>
      </c>
      <c r="C2691" s="250" t="s">
        <v>788</v>
      </c>
      <c r="D2691" s="223" t="s">
        <v>1150</v>
      </c>
      <c r="F2691" s="224"/>
      <c r="I2691" s="223" t="s">
        <v>96</v>
      </c>
      <c r="K2691" s="235"/>
      <c r="L2691" s="235"/>
      <c r="O2691" s="227"/>
    </row>
    <row r="2692" spans="1:15" s="223" customFormat="1" ht="30">
      <c r="A2692" s="250">
        <v>804096</v>
      </c>
      <c r="B2692" s="250" t="s">
        <v>4704</v>
      </c>
      <c r="C2692" s="250" t="s">
        <v>101</v>
      </c>
      <c r="D2692" s="223" t="s">
        <v>1129</v>
      </c>
      <c r="F2692" s="224"/>
      <c r="I2692" s="223" t="s">
        <v>96</v>
      </c>
      <c r="O2692" s="227"/>
    </row>
    <row r="2693" spans="1:15" s="223" customFormat="1" ht="30">
      <c r="A2693" s="250">
        <v>804097</v>
      </c>
      <c r="B2693" s="250" t="s">
        <v>4705</v>
      </c>
      <c r="C2693" s="250" t="s">
        <v>4608</v>
      </c>
      <c r="D2693" s="223" t="s">
        <v>2159</v>
      </c>
      <c r="F2693" s="224"/>
      <c r="I2693" s="223" t="s">
        <v>96</v>
      </c>
      <c r="K2693" s="235"/>
      <c r="L2693" s="235"/>
      <c r="O2693" s="227"/>
    </row>
    <row r="2694" spans="1:15" s="223" customFormat="1" ht="30">
      <c r="A2694" s="250">
        <v>804098</v>
      </c>
      <c r="B2694" s="250" t="s">
        <v>4706</v>
      </c>
      <c r="C2694" s="250" t="s">
        <v>138</v>
      </c>
      <c r="D2694" s="223" t="s">
        <v>757</v>
      </c>
      <c r="F2694" s="224"/>
      <c r="I2694" s="223" t="s">
        <v>96</v>
      </c>
      <c r="O2694" s="233"/>
    </row>
    <row r="2695" spans="1:15" s="223" customFormat="1" ht="30">
      <c r="A2695" s="250">
        <v>804099</v>
      </c>
      <c r="B2695" s="248" t="s">
        <v>4707</v>
      </c>
      <c r="C2695" s="248" t="s">
        <v>116</v>
      </c>
      <c r="D2695" s="223" t="s">
        <v>1032</v>
      </c>
      <c r="F2695" s="224"/>
      <c r="I2695" s="223" t="s">
        <v>96</v>
      </c>
      <c r="O2695" s="233"/>
    </row>
    <row r="2696" spans="1:15" s="223" customFormat="1" ht="30">
      <c r="A2696" s="250">
        <v>804101</v>
      </c>
      <c r="B2696" s="250" t="s">
        <v>4708</v>
      </c>
      <c r="C2696" s="250" t="s">
        <v>4709</v>
      </c>
      <c r="D2696" s="223" t="s">
        <v>3861</v>
      </c>
      <c r="F2696" s="224"/>
      <c r="I2696" s="223" t="s">
        <v>96</v>
      </c>
      <c r="K2696" s="235"/>
      <c r="L2696" s="235"/>
      <c r="O2696" s="227"/>
    </row>
    <row r="2697" spans="1:15" s="223" customFormat="1" ht="30">
      <c r="A2697" s="250">
        <v>804102</v>
      </c>
      <c r="B2697" s="250" t="s">
        <v>4710</v>
      </c>
      <c r="C2697" s="250" t="s">
        <v>233</v>
      </c>
      <c r="D2697" s="223" t="s">
        <v>1371</v>
      </c>
      <c r="F2697" s="224"/>
      <c r="I2697" s="223" t="s">
        <v>96</v>
      </c>
      <c r="O2697" s="227"/>
    </row>
    <row r="2698" spans="1:15" s="223" customFormat="1" ht="30">
      <c r="A2698" s="250">
        <v>804104</v>
      </c>
      <c r="B2698" s="250" t="s">
        <v>4711</v>
      </c>
      <c r="C2698" s="250" t="s">
        <v>235</v>
      </c>
      <c r="D2698" s="223" t="s">
        <v>2898</v>
      </c>
      <c r="F2698" s="224"/>
      <c r="I2698" s="223" t="s">
        <v>96</v>
      </c>
      <c r="O2698" s="227"/>
    </row>
    <row r="2699" spans="1:15" s="223" customFormat="1" ht="30">
      <c r="A2699" s="250">
        <v>804107</v>
      </c>
      <c r="B2699" s="250" t="s">
        <v>4712</v>
      </c>
      <c r="C2699" s="250" t="s">
        <v>106</v>
      </c>
      <c r="D2699" s="223" t="s">
        <v>1220</v>
      </c>
      <c r="F2699" s="224"/>
      <c r="I2699" s="223" t="s">
        <v>96</v>
      </c>
      <c r="O2699" s="233"/>
    </row>
    <row r="2700" spans="1:15" s="223" customFormat="1" ht="30">
      <c r="A2700" s="250">
        <v>804108</v>
      </c>
      <c r="B2700" s="250" t="s">
        <v>4713</v>
      </c>
      <c r="C2700" s="250" t="s">
        <v>106</v>
      </c>
      <c r="D2700" s="223" t="s">
        <v>2399</v>
      </c>
      <c r="F2700" s="224"/>
      <c r="I2700" s="223" t="s">
        <v>96</v>
      </c>
      <c r="K2700" s="235"/>
      <c r="L2700" s="235"/>
      <c r="O2700" s="233"/>
    </row>
    <row r="2701" spans="1:15" s="223" customFormat="1" ht="30">
      <c r="A2701" s="250">
        <v>804109</v>
      </c>
      <c r="B2701" s="250" t="s">
        <v>4714</v>
      </c>
      <c r="C2701" s="250" t="s">
        <v>423</v>
      </c>
      <c r="D2701" s="223" t="s">
        <v>4435</v>
      </c>
      <c r="F2701" s="224"/>
      <c r="I2701" s="223" t="s">
        <v>96</v>
      </c>
      <c r="K2701" s="235"/>
      <c r="L2701" s="235"/>
      <c r="O2701" s="233"/>
    </row>
    <row r="2702" spans="1:15" s="223" customFormat="1" ht="30">
      <c r="A2702" s="250">
        <v>804110</v>
      </c>
      <c r="B2702" s="250" t="s">
        <v>4715</v>
      </c>
      <c r="C2702" s="250" t="s">
        <v>596</v>
      </c>
      <c r="D2702" s="223" t="s">
        <v>2711</v>
      </c>
      <c r="F2702" s="224"/>
      <c r="I2702" s="223" t="s">
        <v>96</v>
      </c>
      <c r="O2702" s="233"/>
    </row>
    <row r="2703" spans="1:15" s="223" customFormat="1" ht="30">
      <c r="A2703" s="250">
        <v>804113</v>
      </c>
      <c r="B2703" s="250" t="s">
        <v>4716</v>
      </c>
      <c r="C2703" s="250" t="s">
        <v>740</v>
      </c>
      <c r="D2703" s="223" t="s">
        <v>1057</v>
      </c>
      <c r="F2703" s="224"/>
      <c r="I2703" s="223" t="s">
        <v>96</v>
      </c>
      <c r="O2703" s="233"/>
    </row>
    <row r="2704" spans="1:15" s="223" customFormat="1" ht="30">
      <c r="A2704" s="250">
        <v>804114</v>
      </c>
      <c r="B2704" s="250" t="s">
        <v>4717</v>
      </c>
      <c r="C2704" s="250" t="s">
        <v>113</v>
      </c>
      <c r="D2704" s="223" t="s">
        <v>1012</v>
      </c>
      <c r="F2704" s="224"/>
      <c r="I2704" s="223" t="s">
        <v>96</v>
      </c>
      <c r="O2704" s="233"/>
    </row>
    <row r="2705" spans="1:15" s="223" customFormat="1" ht="30">
      <c r="A2705" s="250">
        <v>804115</v>
      </c>
      <c r="B2705" s="250" t="s">
        <v>4718</v>
      </c>
      <c r="C2705" s="250" t="s">
        <v>111</v>
      </c>
      <c r="D2705" s="223" t="s">
        <v>1301</v>
      </c>
      <c r="F2705" s="224"/>
      <c r="I2705" s="223" t="s">
        <v>96</v>
      </c>
      <c r="O2705" s="233"/>
    </row>
    <row r="2706" spans="1:15" s="223" customFormat="1" ht="30">
      <c r="A2706" s="250">
        <v>804116</v>
      </c>
      <c r="B2706" s="250" t="s">
        <v>4719</v>
      </c>
      <c r="C2706" s="250" t="s">
        <v>183</v>
      </c>
      <c r="D2706" s="223" t="s">
        <v>1012</v>
      </c>
      <c r="F2706" s="224"/>
      <c r="I2706" s="223" t="s">
        <v>96</v>
      </c>
      <c r="K2706" s="235"/>
      <c r="L2706" s="235"/>
      <c r="O2706" s="227"/>
    </row>
    <row r="2707" spans="1:15" s="223" customFormat="1" ht="30">
      <c r="A2707" s="250">
        <v>804117</v>
      </c>
      <c r="B2707" s="250" t="s">
        <v>4720</v>
      </c>
      <c r="C2707" s="250" t="s">
        <v>113</v>
      </c>
      <c r="D2707" s="223" t="s">
        <v>4721</v>
      </c>
      <c r="F2707" s="224"/>
      <c r="I2707" s="223" t="s">
        <v>96</v>
      </c>
      <c r="O2707" s="227"/>
    </row>
    <row r="2708" spans="1:15" s="223" customFormat="1" ht="30">
      <c r="A2708" s="250">
        <v>804118</v>
      </c>
      <c r="B2708" s="250" t="s">
        <v>4722</v>
      </c>
      <c r="C2708" s="250" t="s">
        <v>778</v>
      </c>
      <c r="D2708" s="223" t="s">
        <v>601</v>
      </c>
      <c r="F2708" s="224"/>
      <c r="I2708" s="223" t="s">
        <v>96</v>
      </c>
      <c r="O2708" s="227"/>
    </row>
    <row r="2709" spans="1:15" s="223" customFormat="1" ht="30">
      <c r="A2709" s="250">
        <v>804119</v>
      </c>
      <c r="B2709" s="250" t="s">
        <v>4723</v>
      </c>
      <c r="C2709" s="250" t="s">
        <v>106</v>
      </c>
      <c r="D2709" s="223" t="s">
        <v>1422</v>
      </c>
      <c r="F2709" s="224"/>
      <c r="I2709" s="223" t="s">
        <v>96</v>
      </c>
      <c r="O2709" s="227"/>
    </row>
    <row r="2710" spans="1:15" s="223" customFormat="1" ht="30">
      <c r="A2710" s="250">
        <v>804120</v>
      </c>
      <c r="B2710" s="250" t="s">
        <v>4724</v>
      </c>
      <c r="C2710" s="250" t="s">
        <v>408</v>
      </c>
      <c r="D2710" s="223" t="s">
        <v>1470</v>
      </c>
      <c r="F2710" s="224"/>
      <c r="I2710" s="223" t="s">
        <v>96</v>
      </c>
      <c r="O2710" s="227"/>
    </row>
    <row r="2711" spans="1:15" s="223" customFormat="1" ht="30">
      <c r="A2711" s="250">
        <v>804121</v>
      </c>
      <c r="B2711" s="250" t="s">
        <v>4725</v>
      </c>
      <c r="C2711" s="250" t="s">
        <v>106</v>
      </c>
      <c r="D2711" s="223" t="s">
        <v>1251</v>
      </c>
      <c r="F2711" s="224"/>
      <c r="I2711" s="223" t="s">
        <v>96</v>
      </c>
      <c r="O2711" s="227"/>
    </row>
    <row r="2712" spans="1:15" s="223" customFormat="1" ht="30">
      <c r="A2712" s="250">
        <v>804122</v>
      </c>
      <c r="B2712" s="250" t="s">
        <v>4726</v>
      </c>
      <c r="C2712" s="250" t="s">
        <v>627</v>
      </c>
      <c r="D2712" s="223" t="s">
        <v>1152</v>
      </c>
      <c r="F2712" s="224"/>
      <c r="I2712" s="223" t="s">
        <v>96</v>
      </c>
      <c r="O2712" s="233"/>
    </row>
    <row r="2713" spans="1:15" s="223" customFormat="1" ht="30">
      <c r="A2713" s="250">
        <v>804123</v>
      </c>
      <c r="B2713" s="250" t="s">
        <v>4727</v>
      </c>
      <c r="C2713" s="250" t="s">
        <v>131</v>
      </c>
      <c r="D2713" s="223" t="s">
        <v>2212</v>
      </c>
      <c r="F2713" s="224"/>
      <c r="I2713" s="223" t="s">
        <v>96</v>
      </c>
      <c r="K2713" s="235"/>
      <c r="L2713" s="235"/>
      <c r="O2713" s="227"/>
    </row>
    <row r="2714" spans="1:15" s="223" customFormat="1" ht="30">
      <c r="A2714" s="250">
        <v>804124</v>
      </c>
      <c r="B2714" s="250" t="s">
        <v>4728</v>
      </c>
      <c r="C2714" s="250" t="s">
        <v>4729</v>
      </c>
      <c r="D2714" s="223" t="s">
        <v>1070</v>
      </c>
      <c r="F2714" s="224"/>
      <c r="I2714" s="223" t="s">
        <v>96</v>
      </c>
      <c r="K2714" s="235"/>
      <c r="L2714" s="235"/>
      <c r="O2714" s="227"/>
    </row>
    <row r="2715" spans="1:15" s="223" customFormat="1" ht="30">
      <c r="A2715" s="250">
        <v>804125</v>
      </c>
      <c r="B2715" s="250" t="s">
        <v>4730</v>
      </c>
      <c r="C2715" s="250" t="s">
        <v>220</v>
      </c>
      <c r="D2715" s="223" t="s">
        <v>1030</v>
      </c>
      <c r="F2715" s="224"/>
      <c r="I2715" s="223" t="s">
        <v>96</v>
      </c>
      <c r="O2715" s="233"/>
    </row>
    <row r="2716" spans="1:15" s="223" customFormat="1" ht="30">
      <c r="A2716" s="250">
        <v>804126</v>
      </c>
      <c r="B2716" s="250" t="s">
        <v>4731</v>
      </c>
      <c r="C2716" s="250" t="s">
        <v>151</v>
      </c>
      <c r="D2716" s="223" t="s">
        <v>2067</v>
      </c>
      <c r="F2716" s="224"/>
      <c r="I2716" s="223" t="s">
        <v>96</v>
      </c>
      <c r="K2716" s="235"/>
      <c r="L2716" s="235"/>
      <c r="O2716" s="227"/>
    </row>
    <row r="2717" spans="1:15" s="223" customFormat="1" ht="30">
      <c r="A2717" s="250">
        <v>804127</v>
      </c>
      <c r="B2717" s="250" t="s">
        <v>4732</v>
      </c>
      <c r="C2717" s="250" t="s">
        <v>287</v>
      </c>
      <c r="D2717" s="223" t="s">
        <v>1075</v>
      </c>
      <c r="F2717" s="224"/>
      <c r="I2717" s="223" t="s">
        <v>96</v>
      </c>
      <c r="O2717" s="233"/>
    </row>
    <row r="2718" spans="1:15" s="223" customFormat="1" ht="30">
      <c r="A2718" s="250">
        <v>804128</v>
      </c>
      <c r="B2718" s="250" t="s">
        <v>4733</v>
      </c>
      <c r="C2718" s="250" t="s">
        <v>335</v>
      </c>
      <c r="D2718" s="223" t="s">
        <v>1408</v>
      </c>
      <c r="F2718" s="224"/>
      <c r="I2718" s="223" t="s">
        <v>96</v>
      </c>
      <c r="O2718" s="227"/>
    </row>
    <row r="2719" spans="1:15" s="223" customFormat="1" ht="30">
      <c r="A2719" s="250">
        <v>804129</v>
      </c>
      <c r="B2719" s="250" t="s">
        <v>4734</v>
      </c>
      <c r="C2719" s="250" t="s">
        <v>4284</v>
      </c>
      <c r="D2719" s="223" t="s">
        <v>1120</v>
      </c>
      <c r="F2719" s="224"/>
      <c r="I2719" s="223" t="s">
        <v>96</v>
      </c>
      <c r="O2719" s="227"/>
    </row>
    <row r="2720" spans="1:15" s="223" customFormat="1" ht="30">
      <c r="A2720" s="250">
        <v>804130</v>
      </c>
      <c r="B2720" s="250" t="s">
        <v>4735</v>
      </c>
      <c r="C2720" s="250" t="s">
        <v>234</v>
      </c>
      <c r="D2720" s="223" t="s">
        <v>2577</v>
      </c>
      <c r="F2720" s="224"/>
      <c r="I2720" s="223" t="s">
        <v>96</v>
      </c>
      <c r="O2720" s="233"/>
    </row>
    <row r="2721" spans="1:15" s="223" customFormat="1" ht="30">
      <c r="A2721" s="250">
        <v>804131</v>
      </c>
      <c r="B2721" s="250" t="s">
        <v>4736</v>
      </c>
      <c r="C2721" s="250" t="s">
        <v>167</v>
      </c>
      <c r="D2721" s="223" t="s">
        <v>4737</v>
      </c>
      <c r="F2721" s="224"/>
      <c r="I2721" s="223" t="s">
        <v>96</v>
      </c>
      <c r="O2721" s="233"/>
    </row>
    <row r="2722" spans="1:15" s="223" customFormat="1" ht="30">
      <c r="A2722" s="250">
        <v>804132</v>
      </c>
      <c r="B2722" s="250" t="s">
        <v>4738</v>
      </c>
      <c r="C2722" s="250" t="s">
        <v>320</v>
      </c>
      <c r="D2722" s="223" t="s">
        <v>1466</v>
      </c>
      <c r="F2722" s="224"/>
      <c r="I2722" s="223" t="s">
        <v>96</v>
      </c>
      <c r="O2722" s="227"/>
    </row>
    <row r="2723" spans="1:15" s="223" customFormat="1" ht="30">
      <c r="A2723" s="250">
        <v>804134</v>
      </c>
      <c r="B2723" s="250" t="s">
        <v>4739</v>
      </c>
      <c r="C2723" s="250" t="s">
        <v>183</v>
      </c>
      <c r="D2723" s="223" t="s">
        <v>1945</v>
      </c>
      <c r="F2723" s="224"/>
      <c r="I2723" s="223" t="s">
        <v>96</v>
      </c>
      <c r="O2723" s="227"/>
    </row>
    <row r="2724" spans="1:15" s="223" customFormat="1" ht="30">
      <c r="A2724" s="250">
        <v>804135</v>
      </c>
      <c r="B2724" s="250" t="s">
        <v>4740</v>
      </c>
      <c r="C2724" s="250" t="s">
        <v>403</v>
      </c>
      <c r="D2724" s="223" t="s">
        <v>2028</v>
      </c>
      <c r="F2724" s="224"/>
      <c r="I2724" s="223" t="s">
        <v>96</v>
      </c>
      <c r="O2724" s="227"/>
    </row>
    <row r="2725" spans="1:15" s="223" customFormat="1" ht="30">
      <c r="A2725" s="250">
        <v>804138</v>
      </c>
      <c r="B2725" s="250" t="s">
        <v>4741</v>
      </c>
      <c r="C2725" s="250" t="s">
        <v>4742</v>
      </c>
      <c r="D2725" s="223" t="s">
        <v>1039</v>
      </c>
      <c r="F2725" s="224"/>
      <c r="I2725" s="223" t="s">
        <v>96</v>
      </c>
      <c r="O2725" s="233"/>
    </row>
    <row r="2726" spans="1:15" s="223" customFormat="1" ht="30">
      <c r="A2726" s="250">
        <v>804139</v>
      </c>
      <c r="B2726" s="250" t="s">
        <v>4743</v>
      </c>
      <c r="C2726" s="250" t="s">
        <v>183</v>
      </c>
      <c r="D2726" s="223" t="s">
        <v>589</v>
      </c>
      <c r="F2726" s="224"/>
      <c r="I2726" s="223" t="s">
        <v>96</v>
      </c>
      <c r="O2726" s="233"/>
    </row>
    <row r="2727" spans="1:15" s="223" customFormat="1" ht="30">
      <c r="A2727" s="250">
        <v>804140</v>
      </c>
      <c r="B2727" s="250" t="s">
        <v>4744</v>
      </c>
      <c r="C2727" s="250" t="s">
        <v>101</v>
      </c>
      <c r="D2727" s="223" t="s">
        <v>1047</v>
      </c>
      <c r="F2727" s="224"/>
      <c r="I2727" s="223" t="s">
        <v>96</v>
      </c>
      <c r="O2727" s="233"/>
    </row>
    <row r="2728" spans="1:15" s="223" customFormat="1" ht="30">
      <c r="A2728" s="250">
        <v>804141</v>
      </c>
      <c r="B2728" s="250" t="s">
        <v>4745</v>
      </c>
      <c r="C2728" s="250" t="s">
        <v>111</v>
      </c>
      <c r="D2728" s="223" t="s">
        <v>4746</v>
      </c>
      <c r="F2728" s="224"/>
      <c r="I2728" s="223" t="s">
        <v>96</v>
      </c>
      <c r="K2728" s="235"/>
      <c r="L2728" s="235"/>
      <c r="O2728" s="233"/>
    </row>
    <row r="2729" spans="1:15" s="223" customFormat="1" ht="30">
      <c r="A2729" s="250">
        <v>804142</v>
      </c>
      <c r="B2729" s="250" t="s">
        <v>4747</v>
      </c>
      <c r="C2729" s="250" t="s">
        <v>123</v>
      </c>
      <c r="D2729" s="223" t="s">
        <v>3720</v>
      </c>
      <c r="F2729" s="224"/>
      <c r="I2729" s="223" t="s">
        <v>96</v>
      </c>
      <c r="O2729" s="227"/>
    </row>
    <row r="2730" spans="1:15" s="223" customFormat="1" ht="30">
      <c r="A2730" s="250">
        <v>804143</v>
      </c>
      <c r="B2730" s="250" t="s">
        <v>4748</v>
      </c>
      <c r="C2730" s="250" t="s">
        <v>154</v>
      </c>
      <c r="D2730" s="223" t="s">
        <v>1066</v>
      </c>
      <c r="F2730" s="224"/>
      <c r="I2730" s="223" t="s">
        <v>96</v>
      </c>
      <c r="K2730" s="235"/>
      <c r="L2730" s="235"/>
      <c r="O2730" s="227"/>
    </row>
    <row r="2731" spans="1:15" s="223" customFormat="1" ht="30">
      <c r="A2731" s="250">
        <v>804144</v>
      </c>
      <c r="B2731" s="250" t="s">
        <v>4749</v>
      </c>
      <c r="C2731" s="250" t="s">
        <v>242</v>
      </c>
      <c r="D2731" s="223" t="s">
        <v>2667</v>
      </c>
      <c r="F2731" s="224"/>
      <c r="I2731" s="223" t="s">
        <v>96</v>
      </c>
      <c r="K2731" s="235"/>
      <c r="L2731" s="235"/>
      <c r="O2731" s="227"/>
    </row>
    <row r="2732" spans="1:15" s="223" customFormat="1" ht="30">
      <c r="A2732" s="250">
        <v>804145</v>
      </c>
      <c r="B2732" s="250" t="s">
        <v>4750</v>
      </c>
      <c r="C2732" s="250" t="s">
        <v>129</v>
      </c>
      <c r="D2732" s="223" t="s">
        <v>1368</v>
      </c>
      <c r="F2732" s="224"/>
      <c r="I2732" s="223" t="s">
        <v>96</v>
      </c>
      <c r="K2732" s="235"/>
      <c r="L2732" s="235"/>
      <c r="O2732" s="227"/>
    </row>
    <row r="2733" spans="1:15" s="223" customFormat="1" ht="30">
      <c r="A2733" s="250">
        <v>804146</v>
      </c>
      <c r="B2733" s="250" t="s">
        <v>4751</v>
      </c>
      <c r="C2733" s="250" t="s">
        <v>242</v>
      </c>
      <c r="D2733" s="223" t="s">
        <v>2318</v>
      </c>
      <c r="F2733" s="224"/>
      <c r="I2733" s="223" t="s">
        <v>96</v>
      </c>
      <c r="K2733" s="235"/>
      <c r="L2733" s="235"/>
      <c r="O2733" s="233"/>
    </row>
    <row r="2734" spans="1:15" s="223" customFormat="1" ht="30">
      <c r="A2734" s="250">
        <v>804147</v>
      </c>
      <c r="B2734" s="250" t="s">
        <v>4752</v>
      </c>
      <c r="C2734" s="250" t="s">
        <v>114</v>
      </c>
      <c r="D2734" s="223" t="s">
        <v>204</v>
      </c>
      <c r="F2734" s="224"/>
      <c r="I2734" s="223" t="s">
        <v>96</v>
      </c>
      <c r="K2734" s="235"/>
      <c r="L2734" s="235"/>
      <c r="O2734" s="227"/>
    </row>
    <row r="2735" spans="1:15" s="223" customFormat="1" ht="30">
      <c r="A2735" s="250">
        <v>804148</v>
      </c>
      <c r="B2735" s="250" t="s">
        <v>4753</v>
      </c>
      <c r="C2735" s="250" t="s">
        <v>106</v>
      </c>
      <c r="D2735" s="223" t="s">
        <v>1034</v>
      </c>
      <c r="F2735" s="224"/>
      <c r="I2735" s="223" t="s">
        <v>96</v>
      </c>
      <c r="K2735" s="235"/>
      <c r="L2735" s="235"/>
      <c r="O2735" s="227"/>
    </row>
    <row r="2736" spans="1:15" s="223" customFormat="1" ht="30">
      <c r="A2736" s="250">
        <v>804149</v>
      </c>
      <c r="B2736" s="250" t="s">
        <v>4754</v>
      </c>
      <c r="C2736" s="250" t="s">
        <v>299</v>
      </c>
      <c r="D2736" s="223" t="s">
        <v>1571</v>
      </c>
      <c r="F2736" s="224"/>
      <c r="I2736" s="223" t="s">
        <v>96</v>
      </c>
      <c r="O2736" s="227"/>
    </row>
    <row r="2737" spans="1:15" s="223" customFormat="1" ht="30">
      <c r="A2737" s="250">
        <v>804150</v>
      </c>
      <c r="B2737" s="250" t="s">
        <v>4755</v>
      </c>
      <c r="C2737" s="250" t="s">
        <v>103</v>
      </c>
      <c r="D2737" s="223" t="s">
        <v>1039</v>
      </c>
      <c r="F2737" s="224"/>
      <c r="I2737" s="223" t="s">
        <v>96</v>
      </c>
      <c r="O2737" s="233"/>
    </row>
    <row r="2738" spans="1:15" s="223" customFormat="1" ht="30">
      <c r="A2738" s="250">
        <v>804151</v>
      </c>
      <c r="B2738" s="250" t="s">
        <v>4756</v>
      </c>
      <c r="C2738" s="250" t="s">
        <v>183</v>
      </c>
      <c r="D2738" s="223" t="s">
        <v>1085</v>
      </c>
      <c r="F2738" s="224"/>
      <c r="I2738" s="223" t="s">
        <v>96</v>
      </c>
      <c r="K2738" s="235"/>
      <c r="L2738" s="235"/>
      <c r="O2738" s="227"/>
    </row>
    <row r="2739" spans="1:15" s="223" customFormat="1" ht="30">
      <c r="A2739" s="250">
        <v>804152</v>
      </c>
      <c r="B2739" s="250" t="s">
        <v>4757</v>
      </c>
      <c r="C2739" s="250" t="s">
        <v>676</v>
      </c>
      <c r="D2739" s="223" t="s">
        <v>4758</v>
      </c>
      <c r="F2739" s="224"/>
      <c r="I2739" s="223" t="s">
        <v>96</v>
      </c>
      <c r="K2739" s="235"/>
      <c r="L2739" s="235"/>
      <c r="O2739" s="227"/>
    </row>
    <row r="2740" spans="1:15" s="223" customFormat="1" ht="30">
      <c r="A2740" s="250">
        <v>804154</v>
      </c>
      <c r="B2740" s="250" t="s">
        <v>4759</v>
      </c>
      <c r="C2740" s="250" t="s">
        <v>149</v>
      </c>
      <c r="D2740" s="223" t="s">
        <v>1120</v>
      </c>
      <c r="F2740" s="224"/>
      <c r="I2740" s="223" t="s">
        <v>96</v>
      </c>
      <c r="K2740" s="235"/>
      <c r="L2740" s="235"/>
      <c r="O2740" s="233"/>
    </row>
    <row r="2741" spans="1:15" s="223" customFormat="1" ht="30">
      <c r="A2741" s="250">
        <v>804155</v>
      </c>
      <c r="B2741" s="250" t="s">
        <v>4760</v>
      </c>
      <c r="C2741" s="250" t="s">
        <v>108</v>
      </c>
      <c r="D2741" s="223" t="s">
        <v>1397</v>
      </c>
      <c r="F2741" s="224"/>
      <c r="I2741" s="223" t="s">
        <v>96</v>
      </c>
      <c r="K2741" s="235"/>
      <c r="L2741" s="235"/>
      <c r="O2741" s="233"/>
    </row>
    <row r="2742" spans="1:15" s="223" customFormat="1" ht="30">
      <c r="A2742" s="250">
        <v>804156</v>
      </c>
      <c r="B2742" s="250" t="s">
        <v>4761</v>
      </c>
      <c r="C2742" s="250" t="s">
        <v>228</v>
      </c>
      <c r="D2742" s="223" t="s">
        <v>4762</v>
      </c>
      <c r="F2742" s="224"/>
      <c r="I2742" s="223" t="s">
        <v>96</v>
      </c>
      <c r="K2742" s="235"/>
      <c r="L2742" s="235"/>
      <c r="M2742" s="234"/>
      <c r="O2742" s="227"/>
    </row>
    <row r="2743" spans="1:15" s="223" customFormat="1" ht="30">
      <c r="A2743" s="250">
        <v>804158</v>
      </c>
      <c r="B2743" s="250" t="s">
        <v>4763</v>
      </c>
      <c r="C2743" s="250" t="s">
        <v>536</v>
      </c>
      <c r="D2743" s="223" t="s">
        <v>1137</v>
      </c>
      <c r="F2743" s="224"/>
      <c r="I2743" s="223" t="s">
        <v>96</v>
      </c>
      <c r="K2743" s="235"/>
      <c r="L2743" s="235"/>
      <c r="O2743" s="227"/>
    </row>
    <row r="2744" spans="1:15" s="223" customFormat="1" ht="30">
      <c r="A2744" s="250">
        <v>804160</v>
      </c>
      <c r="B2744" s="250" t="s">
        <v>209</v>
      </c>
      <c r="C2744" s="250" t="s">
        <v>156</v>
      </c>
      <c r="D2744" s="223" t="s">
        <v>4764</v>
      </c>
      <c r="F2744" s="224"/>
      <c r="I2744" s="223" t="s">
        <v>96</v>
      </c>
      <c r="K2744" s="235"/>
      <c r="L2744" s="235"/>
      <c r="O2744" s="227"/>
    </row>
    <row r="2745" spans="1:15" s="223" customFormat="1" ht="30">
      <c r="A2745" s="250">
        <v>804161</v>
      </c>
      <c r="B2745" s="250" t="s">
        <v>4765</v>
      </c>
      <c r="C2745" s="250" t="s">
        <v>114</v>
      </c>
      <c r="D2745" s="223" t="s">
        <v>4766</v>
      </c>
      <c r="F2745" s="224"/>
      <c r="I2745" s="223" t="s">
        <v>96</v>
      </c>
      <c r="K2745" s="235"/>
      <c r="L2745" s="235"/>
      <c r="O2745" s="227"/>
    </row>
    <row r="2746" spans="1:15" s="223" customFormat="1" ht="30">
      <c r="A2746" s="250">
        <v>804162</v>
      </c>
      <c r="B2746" s="250" t="s">
        <v>4767</v>
      </c>
      <c r="C2746" s="250" t="s">
        <v>248</v>
      </c>
      <c r="D2746" s="223" t="s">
        <v>1032</v>
      </c>
      <c r="F2746" s="224"/>
      <c r="I2746" s="223" t="s">
        <v>96</v>
      </c>
      <c r="K2746" s="235"/>
      <c r="L2746" s="235"/>
      <c r="O2746" s="233"/>
    </row>
    <row r="2747" spans="1:15" s="223" customFormat="1" ht="30">
      <c r="A2747" s="250">
        <v>804163</v>
      </c>
      <c r="B2747" s="250" t="s">
        <v>4768</v>
      </c>
      <c r="C2747" s="250" t="s">
        <v>126</v>
      </c>
      <c r="D2747" s="223" t="s">
        <v>4769</v>
      </c>
      <c r="F2747" s="224"/>
      <c r="I2747" s="223" t="s">
        <v>96</v>
      </c>
      <c r="O2747" s="233"/>
    </row>
    <row r="2748" spans="1:15" s="223" customFormat="1" ht="30">
      <c r="A2748" s="250">
        <v>804164</v>
      </c>
      <c r="B2748" s="250" t="s">
        <v>4770</v>
      </c>
      <c r="C2748" s="250" t="s">
        <v>114</v>
      </c>
      <c r="D2748" s="223" t="s">
        <v>1057</v>
      </c>
      <c r="F2748" s="224"/>
      <c r="I2748" s="223" t="s">
        <v>96</v>
      </c>
      <c r="O2748" s="227"/>
    </row>
    <row r="2749" spans="1:15" s="223" customFormat="1" ht="30">
      <c r="A2749" s="250">
        <v>804165</v>
      </c>
      <c r="B2749" s="250" t="s">
        <v>4771</v>
      </c>
      <c r="C2749" s="250" t="s">
        <v>4772</v>
      </c>
      <c r="D2749" s="223" t="s">
        <v>1243</v>
      </c>
      <c r="F2749" s="224"/>
      <c r="I2749" s="223" t="s">
        <v>96</v>
      </c>
      <c r="K2749" s="235"/>
      <c r="L2749" s="235"/>
      <c r="O2749" s="227"/>
    </row>
    <row r="2750" spans="1:15" s="223" customFormat="1" ht="30">
      <c r="A2750" s="250">
        <v>804166</v>
      </c>
      <c r="B2750" s="250" t="s">
        <v>4773</v>
      </c>
      <c r="C2750" s="250" t="s">
        <v>106</v>
      </c>
      <c r="D2750" s="223" t="s">
        <v>1012</v>
      </c>
      <c r="F2750" s="224"/>
      <c r="I2750" s="223" t="s">
        <v>96</v>
      </c>
      <c r="O2750" s="227"/>
    </row>
    <row r="2751" spans="1:15" s="223" customFormat="1" ht="30">
      <c r="A2751" s="250">
        <v>804167</v>
      </c>
      <c r="B2751" s="250" t="s">
        <v>4774</v>
      </c>
      <c r="C2751" s="250" t="s">
        <v>144</v>
      </c>
      <c r="D2751" s="223" t="s">
        <v>1873</v>
      </c>
      <c r="F2751" s="224"/>
      <c r="I2751" s="223" t="s">
        <v>96</v>
      </c>
      <c r="O2751" s="233"/>
    </row>
    <row r="2752" spans="1:15" s="223" customFormat="1" ht="30">
      <c r="A2752" s="250">
        <v>804169</v>
      </c>
      <c r="B2752" s="250" t="s">
        <v>4775</v>
      </c>
      <c r="C2752" s="250" t="s">
        <v>106</v>
      </c>
      <c r="D2752" s="223" t="s">
        <v>1314</v>
      </c>
      <c r="F2752" s="224"/>
      <c r="I2752" s="223" t="s">
        <v>96</v>
      </c>
      <c r="O2752" s="227"/>
    </row>
    <row r="2753" spans="1:15" s="223" customFormat="1" ht="30">
      <c r="A2753" s="250">
        <v>804170</v>
      </c>
      <c r="B2753" s="250" t="s">
        <v>4776</v>
      </c>
      <c r="C2753" s="250" t="s">
        <v>101</v>
      </c>
      <c r="D2753" s="223" t="s">
        <v>1308</v>
      </c>
      <c r="F2753" s="224"/>
      <c r="I2753" s="223" t="s">
        <v>96</v>
      </c>
      <c r="O2753" s="227"/>
    </row>
    <row r="2754" spans="1:15" s="223" customFormat="1" ht="30">
      <c r="A2754" s="250">
        <v>804171</v>
      </c>
      <c r="B2754" s="250" t="s">
        <v>4777</v>
      </c>
      <c r="C2754" s="250" t="s">
        <v>101</v>
      </c>
      <c r="D2754" s="223" t="s">
        <v>4778</v>
      </c>
      <c r="F2754" s="224"/>
      <c r="I2754" s="223" t="s">
        <v>96</v>
      </c>
      <c r="O2754" s="233"/>
    </row>
    <row r="2755" spans="1:15" s="223" customFormat="1" ht="30">
      <c r="A2755" s="250">
        <v>804172</v>
      </c>
      <c r="B2755" s="250" t="s">
        <v>4779</v>
      </c>
      <c r="C2755" s="250" t="s">
        <v>423</v>
      </c>
      <c r="D2755" s="223" t="s">
        <v>3331</v>
      </c>
      <c r="F2755" s="224"/>
      <c r="I2755" s="223" t="s">
        <v>96</v>
      </c>
      <c r="O2755" s="227"/>
    </row>
    <row r="2756" spans="1:15" s="223" customFormat="1" ht="30">
      <c r="A2756" s="250">
        <v>804173</v>
      </c>
      <c r="B2756" s="250" t="s">
        <v>584</v>
      </c>
      <c r="C2756" s="250" t="s">
        <v>195</v>
      </c>
      <c r="D2756" s="223" t="s">
        <v>4435</v>
      </c>
      <c r="I2756" s="223" t="s">
        <v>96</v>
      </c>
      <c r="O2756" s="233"/>
    </row>
    <row r="2757" spans="1:15" s="223" customFormat="1" ht="30">
      <c r="A2757" s="250">
        <v>804174</v>
      </c>
      <c r="B2757" s="250" t="s">
        <v>584</v>
      </c>
      <c r="C2757" s="250" t="s">
        <v>183</v>
      </c>
      <c r="D2757" s="223" t="s">
        <v>1057</v>
      </c>
      <c r="F2757" s="224"/>
      <c r="I2757" s="223" t="s">
        <v>96</v>
      </c>
      <c r="O2757" s="227"/>
    </row>
    <row r="2758" spans="1:15" s="223" customFormat="1" ht="30">
      <c r="A2758" s="250">
        <v>804175</v>
      </c>
      <c r="B2758" s="250" t="s">
        <v>498</v>
      </c>
      <c r="C2758" s="250" t="s">
        <v>106</v>
      </c>
      <c r="D2758" s="223" t="s">
        <v>1010</v>
      </c>
      <c r="F2758" s="224"/>
      <c r="I2758" s="223" t="s">
        <v>96</v>
      </c>
      <c r="O2758" s="233"/>
    </row>
    <row r="2759" spans="1:15" s="223" customFormat="1" ht="30">
      <c r="A2759" s="250">
        <v>804177</v>
      </c>
      <c r="B2759" s="250" t="s">
        <v>350</v>
      </c>
      <c r="C2759" s="250" t="s">
        <v>97</v>
      </c>
      <c r="D2759" s="223" t="s">
        <v>4780</v>
      </c>
      <c r="F2759" s="224"/>
      <c r="I2759" s="223" t="s">
        <v>96</v>
      </c>
      <c r="O2759" s="227"/>
    </row>
    <row r="2760" spans="1:15" s="223" customFormat="1" ht="30">
      <c r="A2760" s="250">
        <v>804179</v>
      </c>
      <c r="B2760" s="250" t="s">
        <v>249</v>
      </c>
      <c r="C2760" s="250" t="s">
        <v>143</v>
      </c>
      <c r="D2760" s="223" t="s">
        <v>1099</v>
      </c>
      <c r="F2760" s="224"/>
      <c r="I2760" s="223" t="s">
        <v>96</v>
      </c>
      <c r="O2760" s="233"/>
    </row>
    <row r="2761" spans="1:15" s="223" customFormat="1" ht="30">
      <c r="A2761" s="250">
        <v>804180</v>
      </c>
      <c r="B2761" s="250" t="s">
        <v>4781</v>
      </c>
      <c r="C2761" s="250" t="s">
        <v>4782</v>
      </c>
      <c r="D2761" s="223" t="s">
        <v>4783</v>
      </c>
      <c r="F2761" s="224"/>
      <c r="I2761" s="223" t="s">
        <v>96</v>
      </c>
      <c r="O2761" s="227"/>
    </row>
    <row r="2762" spans="1:15" s="223" customFormat="1" ht="30">
      <c r="A2762" s="250">
        <v>804181</v>
      </c>
      <c r="B2762" s="250" t="s">
        <v>750</v>
      </c>
      <c r="C2762" s="250" t="s">
        <v>586</v>
      </c>
      <c r="D2762" s="223" t="s">
        <v>1045</v>
      </c>
      <c r="F2762" s="224"/>
      <c r="I2762" s="223" t="s">
        <v>96</v>
      </c>
      <c r="K2762" s="235"/>
      <c r="L2762" s="235"/>
      <c r="O2762" s="233"/>
    </row>
    <row r="2763" spans="1:15" s="223" customFormat="1" ht="30">
      <c r="A2763" s="250">
        <v>804182</v>
      </c>
      <c r="B2763" s="250" t="s">
        <v>4784</v>
      </c>
      <c r="C2763" s="250" t="s">
        <v>151</v>
      </c>
      <c r="D2763" s="223" t="s">
        <v>1395</v>
      </c>
      <c r="F2763" s="224"/>
      <c r="I2763" s="223" t="s">
        <v>96</v>
      </c>
      <c r="O2763" s="233"/>
    </row>
    <row r="2764" spans="1:15" s="223" customFormat="1" ht="30">
      <c r="A2764" s="250">
        <v>804183</v>
      </c>
      <c r="B2764" s="250" t="s">
        <v>4785</v>
      </c>
      <c r="C2764" s="250" t="s">
        <v>760</v>
      </c>
      <c r="D2764" s="223" t="s">
        <v>2456</v>
      </c>
      <c r="F2764" s="224"/>
      <c r="I2764" s="223" t="s">
        <v>96</v>
      </c>
      <c r="O2764" s="227"/>
    </row>
    <row r="2765" spans="1:15" s="223" customFormat="1" ht="30">
      <c r="A2765" s="250">
        <v>804184</v>
      </c>
      <c r="B2765" s="250" t="s">
        <v>4786</v>
      </c>
      <c r="C2765" s="250" t="s">
        <v>4787</v>
      </c>
      <c r="D2765" s="223" t="s">
        <v>1527</v>
      </c>
      <c r="F2765" s="224"/>
      <c r="I2765" s="223" t="s">
        <v>96</v>
      </c>
      <c r="O2765" s="233"/>
    </row>
    <row r="2766" spans="1:15" s="223" customFormat="1" ht="30">
      <c r="A2766" s="250">
        <v>804185</v>
      </c>
      <c r="B2766" s="250" t="s">
        <v>4788</v>
      </c>
      <c r="C2766" s="250" t="s">
        <v>129</v>
      </c>
      <c r="D2766" s="223" t="s">
        <v>1206</v>
      </c>
      <c r="F2766" s="224"/>
      <c r="I2766" s="223" t="s">
        <v>96</v>
      </c>
      <c r="O2766" s="227"/>
    </row>
    <row r="2767" spans="1:15" s="223" customFormat="1" ht="30">
      <c r="A2767" s="250">
        <v>804186</v>
      </c>
      <c r="B2767" s="250" t="s">
        <v>4789</v>
      </c>
      <c r="C2767" s="250" t="s">
        <v>101</v>
      </c>
      <c r="D2767" s="223" t="s">
        <v>1470</v>
      </c>
      <c r="F2767" s="224"/>
      <c r="I2767" s="223" t="s">
        <v>96</v>
      </c>
      <c r="K2767" s="235"/>
      <c r="L2767" s="235"/>
      <c r="O2767" s="233"/>
    </row>
    <row r="2768" spans="1:15" s="223" customFormat="1" ht="30">
      <c r="A2768" s="250">
        <v>804187</v>
      </c>
      <c r="B2768" s="250" t="s">
        <v>4790</v>
      </c>
      <c r="C2768" s="250" t="s">
        <v>189</v>
      </c>
      <c r="D2768" s="223" t="s">
        <v>4791</v>
      </c>
      <c r="F2768" s="224"/>
      <c r="I2768" s="223" t="s">
        <v>96</v>
      </c>
      <c r="O2768" s="227"/>
    </row>
    <row r="2769" spans="1:15" s="223" customFormat="1" ht="30">
      <c r="A2769" s="250">
        <v>804188</v>
      </c>
      <c r="B2769" s="250" t="s">
        <v>4792</v>
      </c>
      <c r="C2769" s="250" t="s">
        <v>242</v>
      </c>
      <c r="D2769" s="223" t="s">
        <v>2711</v>
      </c>
      <c r="F2769" s="224"/>
      <c r="I2769" s="223" t="s">
        <v>96</v>
      </c>
      <c r="K2769" s="235"/>
      <c r="L2769" s="235"/>
      <c r="O2769" s="233"/>
    </row>
    <row r="2770" spans="1:15" s="223" customFormat="1" ht="30">
      <c r="A2770" s="250">
        <v>804189</v>
      </c>
      <c r="B2770" s="250" t="s">
        <v>3766</v>
      </c>
      <c r="C2770" s="250" t="s">
        <v>149</v>
      </c>
      <c r="D2770" s="223" t="s">
        <v>1350</v>
      </c>
      <c r="F2770" s="224"/>
      <c r="I2770" s="223" t="s">
        <v>96</v>
      </c>
      <c r="O2770" s="227"/>
    </row>
    <row r="2771" spans="1:15" s="223" customFormat="1" ht="30">
      <c r="A2771" s="250">
        <v>804191</v>
      </c>
      <c r="B2771" s="250" t="s">
        <v>4793</v>
      </c>
      <c r="C2771" s="250" t="s">
        <v>166</v>
      </c>
      <c r="D2771" s="223" t="s">
        <v>1217</v>
      </c>
      <c r="F2771" s="224"/>
      <c r="I2771" s="223" t="s">
        <v>96</v>
      </c>
      <c r="K2771" s="235"/>
      <c r="L2771" s="235"/>
      <c r="O2771" s="227"/>
    </row>
    <row r="2772" spans="1:15" s="223" customFormat="1" ht="30">
      <c r="A2772" s="250">
        <v>804192</v>
      </c>
      <c r="B2772" s="250" t="s">
        <v>4794</v>
      </c>
      <c r="C2772" s="250" t="s">
        <v>164</v>
      </c>
      <c r="D2772" s="223" t="s">
        <v>4795</v>
      </c>
      <c r="F2772" s="224"/>
      <c r="I2772" s="223" t="s">
        <v>96</v>
      </c>
      <c r="O2772" s="233"/>
    </row>
    <row r="2773" spans="1:15" s="223" customFormat="1" ht="30">
      <c r="A2773" s="250">
        <v>804193</v>
      </c>
      <c r="B2773" s="250" t="s">
        <v>1542</v>
      </c>
      <c r="C2773" s="250" t="s">
        <v>295</v>
      </c>
      <c r="D2773" s="223" t="s">
        <v>2785</v>
      </c>
      <c r="F2773" s="224"/>
      <c r="I2773" s="223" t="s">
        <v>96</v>
      </c>
      <c r="K2773" s="235"/>
      <c r="L2773" s="235"/>
      <c r="O2773" s="227"/>
    </row>
    <row r="2774" spans="1:15" s="223" customFormat="1" ht="30">
      <c r="A2774" s="250">
        <v>804194</v>
      </c>
      <c r="B2774" s="250" t="s">
        <v>4796</v>
      </c>
      <c r="C2774" s="250" t="s">
        <v>4797</v>
      </c>
      <c r="D2774" s="223" t="s">
        <v>3359</v>
      </c>
      <c r="F2774" s="224"/>
      <c r="I2774" s="223" t="s">
        <v>96</v>
      </c>
      <c r="O2774" s="227"/>
    </row>
    <row r="2775" spans="1:15" s="223" customFormat="1" ht="30">
      <c r="A2775" s="250">
        <v>804197</v>
      </c>
      <c r="B2775" s="250" t="s">
        <v>4798</v>
      </c>
      <c r="C2775" s="250" t="s">
        <v>4799</v>
      </c>
      <c r="D2775" s="223" t="s">
        <v>1020</v>
      </c>
      <c r="F2775" s="224"/>
      <c r="I2775" s="223" t="s">
        <v>96</v>
      </c>
      <c r="K2775" s="235"/>
      <c r="L2775" s="235"/>
      <c r="O2775" s="227"/>
    </row>
    <row r="2776" spans="1:15" s="223" customFormat="1" ht="30">
      <c r="A2776" s="250">
        <v>804198</v>
      </c>
      <c r="B2776" s="250" t="s">
        <v>4800</v>
      </c>
      <c r="C2776" s="250" t="s">
        <v>4576</v>
      </c>
      <c r="D2776" s="223" t="s">
        <v>1350</v>
      </c>
      <c r="F2776" s="224"/>
      <c r="I2776" s="223" t="s">
        <v>96</v>
      </c>
      <c r="O2776" s="227"/>
    </row>
    <row r="2777" spans="1:15" s="223" customFormat="1" ht="30">
      <c r="A2777" s="250">
        <v>804199</v>
      </c>
      <c r="B2777" s="250" t="s">
        <v>4801</v>
      </c>
      <c r="C2777" s="250" t="s">
        <v>183</v>
      </c>
      <c r="D2777" s="223" t="s">
        <v>1057</v>
      </c>
      <c r="F2777" s="224"/>
      <c r="I2777" s="223" t="s">
        <v>96</v>
      </c>
      <c r="O2777" s="227"/>
    </row>
    <row r="2778" spans="1:15" s="223" customFormat="1" ht="30">
      <c r="A2778" s="250">
        <v>804200</v>
      </c>
      <c r="B2778" s="250" t="s">
        <v>4802</v>
      </c>
      <c r="C2778" s="250" t="s">
        <v>106</v>
      </c>
      <c r="D2778" s="223" t="s">
        <v>2131</v>
      </c>
      <c r="F2778" s="224"/>
      <c r="I2778" s="223" t="s">
        <v>96</v>
      </c>
      <c r="O2778" s="233"/>
    </row>
    <row r="2779" spans="1:15" s="223" customFormat="1" ht="30">
      <c r="A2779" s="250">
        <v>804201</v>
      </c>
      <c r="B2779" s="250" t="s">
        <v>4803</v>
      </c>
      <c r="C2779" s="250" t="s">
        <v>106</v>
      </c>
      <c r="D2779" s="223" t="s">
        <v>3163</v>
      </c>
      <c r="F2779" s="224"/>
      <c r="I2779" s="223" t="s">
        <v>96</v>
      </c>
      <c r="O2779" s="227"/>
    </row>
    <row r="2780" spans="1:15" s="223" customFormat="1" ht="30">
      <c r="A2780" s="250">
        <v>804202</v>
      </c>
      <c r="B2780" s="250" t="s">
        <v>4804</v>
      </c>
      <c r="C2780" s="250" t="s">
        <v>730</v>
      </c>
      <c r="D2780" s="223" t="s">
        <v>4805</v>
      </c>
      <c r="F2780" s="224"/>
      <c r="I2780" s="223" t="s">
        <v>96</v>
      </c>
      <c r="K2780" s="235"/>
      <c r="L2780" s="235"/>
      <c r="O2780" s="227"/>
    </row>
    <row r="2781" spans="1:15" s="223" customFormat="1" ht="30">
      <c r="A2781" s="250">
        <v>804203</v>
      </c>
      <c r="B2781" s="250" t="s">
        <v>4806</v>
      </c>
      <c r="C2781" s="250" t="s">
        <v>111</v>
      </c>
      <c r="D2781" s="223" t="s">
        <v>156</v>
      </c>
      <c r="F2781" s="224"/>
      <c r="I2781" s="223" t="s">
        <v>96</v>
      </c>
      <c r="K2781" s="235"/>
      <c r="L2781" s="235"/>
      <c r="O2781" s="227"/>
    </row>
    <row r="2782" spans="1:15" s="223" customFormat="1" ht="30">
      <c r="A2782" s="250">
        <v>804205</v>
      </c>
      <c r="B2782" s="250" t="s">
        <v>4807</v>
      </c>
      <c r="C2782" s="250" t="s">
        <v>4294</v>
      </c>
      <c r="D2782" s="223" t="s">
        <v>1350</v>
      </c>
      <c r="F2782" s="224"/>
      <c r="I2782" s="223" t="s">
        <v>96</v>
      </c>
      <c r="O2782" s="227"/>
    </row>
    <row r="2783" spans="1:15" s="223" customFormat="1" ht="30">
      <c r="A2783" s="250">
        <v>804207</v>
      </c>
      <c r="B2783" s="250" t="s">
        <v>4808</v>
      </c>
      <c r="C2783" s="250" t="s">
        <v>174</v>
      </c>
      <c r="D2783" s="223" t="s">
        <v>1066</v>
      </c>
      <c r="F2783" s="224"/>
      <c r="I2783" s="223" t="s">
        <v>96</v>
      </c>
      <c r="K2783" s="235"/>
      <c r="L2783" s="235"/>
      <c r="O2783" s="227"/>
    </row>
    <row r="2784" spans="1:15" s="223" customFormat="1" ht="30">
      <c r="A2784" s="250">
        <v>804208</v>
      </c>
      <c r="B2784" s="250" t="s">
        <v>4809</v>
      </c>
      <c r="C2784" s="250" t="s">
        <v>4301</v>
      </c>
      <c r="D2784" s="223" t="s">
        <v>2094</v>
      </c>
      <c r="F2784" s="224"/>
      <c r="I2784" s="223" t="s">
        <v>96</v>
      </c>
      <c r="O2784" s="227"/>
    </row>
    <row r="2785" spans="1:15" s="223" customFormat="1" ht="30">
      <c r="A2785" s="250">
        <v>804209</v>
      </c>
      <c r="B2785" s="250" t="s">
        <v>4810</v>
      </c>
      <c r="C2785" s="250" t="s">
        <v>501</v>
      </c>
      <c r="D2785" s="223" t="s">
        <v>2067</v>
      </c>
      <c r="F2785" s="224"/>
      <c r="I2785" s="223" t="s">
        <v>96</v>
      </c>
      <c r="O2785" s="233"/>
    </row>
    <row r="2786" spans="1:15" s="223" customFormat="1" ht="30">
      <c r="A2786" s="250">
        <v>804210</v>
      </c>
      <c r="B2786" s="248" t="s">
        <v>4811</v>
      </c>
      <c r="C2786" s="248" t="s">
        <v>242</v>
      </c>
      <c r="D2786" s="223" t="s">
        <v>1539</v>
      </c>
      <c r="F2786" s="224"/>
      <c r="I2786" s="223" t="s">
        <v>96</v>
      </c>
      <c r="K2786" s="235"/>
      <c r="L2786" s="235"/>
      <c r="O2786" s="227"/>
    </row>
    <row r="2787" spans="1:15" s="223" customFormat="1" ht="30">
      <c r="A2787" s="250">
        <v>804211</v>
      </c>
      <c r="B2787" s="250" t="s">
        <v>4812</v>
      </c>
      <c r="C2787" s="250" t="s">
        <v>335</v>
      </c>
      <c r="D2787" s="223" t="s">
        <v>3363</v>
      </c>
      <c r="F2787" s="224"/>
      <c r="I2787" s="223" t="s">
        <v>96</v>
      </c>
      <c r="K2787" s="235"/>
      <c r="L2787" s="235"/>
      <c r="O2787" s="227"/>
    </row>
    <row r="2788" spans="1:15" s="223" customFormat="1" ht="30">
      <c r="A2788" s="250">
        <v>804212</v>
      </c>
      <c r="B2788" s="250" t="s">
        <v>4813</v>
      </c>
      <c r="C2788" s="250" t="s">
        <v>149</v>
      </c>
      <c r="D2788" s="223" t="s">
        <v>4814</v>
      </c>
      <c r="F2788" s="224"/>
      <c r="I2788" s="223" t="s">
        <v>96</v>
      </c>
      <c r="K2788" s="235"/>
      <c r="L2788" s="235"/>
      <c r="O2788" s="233"/>
    </row>
    <row r="2789" spans="1:15" s="223" customFormat="1" ht="30">
      <c r="A2789" s="250">
        <v>804214</v>
      </c>
      <c r="B2789" s="250" t="s">
        <v>4815</v>
      </c>
      <c r="C2789" s="250" t="s">
        <v>807</v>
      </c>
      <c r="D2789" s="223" t="s">
        <v>1759</v>
      </c>
      <c r="F2789" s="224"/>
      <c r="I2789" s="223" t="s">
        <v>96</v>
      </c>
      <c r="O2789" s="227"/>
    </row>
    <row r="2790" spans="1:15" s="223" customFormat="1" ht="30">
      <c r="A2790" s="250">
        <v>804215</v>
      </c>
      <c r="B2790" s="250" t="s">
        <v>4816</v>
      </c>
      <c r="C2790" s="250" t="s">
        <v>778</v>
      </c>
      <c r="D2790" s="223" t="s">
        <v>2500</v>
      </c>
      <c r="F2790" s="224"/>
      <c r="I2790" s="223" t="s">
        <v>96</v>
      </c>
      <c r="K2790" s="235"/>
      <c r="L2790" s="235"/>
      <c r="O2790" s="227"/>
    </row>
    <row r="2791" spans="1:15" s="223" customFormat="1" ht="30">
      <c r="A2791" s="250">
        <v>804216</v>
      </c>
      <c r="B2791" s="250" t="s">
        <v>4817</v>
      </c>
      <c r="C2791" s="250" t="s">
        <v>103</v>
      </c>
      <c r="D2791" s="223" t="s">
        <v>1020</v>
      </c>
      <c r="F2791" s="224"/>
      <c r="I2791" s="223" t="s">
        <v>96</v>
      </c>
      <c r="O2791" s="227"/>
    </row>
    <row r="2792" spans="1:15" s="223" customFormat="1" ht="30">
      <c r="A2792" s="250">
        <v>804217</v>
      </c>
      <c r="B2792" s="250" t="s">
        <v>4818</v>
      </c>
      <c r="C2792" s="250" t="s">
        <v>567</v>
      </c>
      <c r="D2792" s="223" t="s">
        <v>1220</v>
      </c>
      <c r="F2792" s="224"/>
      <c r="I2792" s="223" t="s">
        <v>96</v>
      </c>
      <c r="O2792" s="227"/>
    </row>
    <row r="2793" spans="1:15" s="223" customFormat="1" ht="30">
      <c r="A2793" s="250">
        <v>804218</v>
      </c>
      <c r="B2793" s="250" t="s">
        <v>4819</v>
      </c>
      <c r="C2793" s="250" t="s">
        <v>181</v>
      </c>
      <c r="D2793" s="223" t="s">
        <v>1066</v>
      </c>
      <c r="F2793" s="224"/>
      <c r="I2793" s="223" t="s">
        <v>96</v>
      </c>
      <c r="K2793" s="235"/>
      <c r="L2793" s="235"/>
      <c r="O2793" s="227"/>
    </row>
    <row r="2794" spans="1:15" s="223" customFormat="1" ht="30">
      <c r="A2794" s="250">
        <v>804219</v>
      </c>
      <c r="B2794" s="250" t="s">
        <v>4820</v>
      </c>
      <c r="C2794" s="250" t="s">
        <v>111</v>
      </c>
      <c r="D2794" s="223" t="s">
        <v>1237</v>
      </c>
      <c r="F2794" s="224"/>
      <c r="I2794" s="223" t="s">
        <v>96</v>
      </c>
      <c r="K2794" s="235"/>
      <c r="L2794" s="235"/>
      <c r="O2794" s="233"/>
    </row>
    <row r="2795" spans="1:15" s="223" customFormat="1" ht="30">
      <c r="A2795" s="250">
        <v>804220</v>
      </c>
      <c r="B2795" s="250" t="s">
        <v>4821</v>
      </c>
      <c r="C2795" s="250" t="s">
        <v>352</v>
      </c>
      <c r="D2795" s="223" t="s">
        <v>2070</v>
      </c>
      <c r="F2795" s="224"/>
      <c r="I2795" s="223" t="s">
        <v>96</v>
      </c>
      <c r="O2795" s="227"/>
    </row>
    <row r="2796" spans="1:15" s="223" customFormat="1" ht="30">
      <c r="A2796" s="250">
        <v>804221</v>
      </c>
      <c r="B2796" s="250" t="s">
        <v>4822</v>
      </c>
      <c r="C2796" s="250" t="s">
        <v>106</v>
      </c>
      <c r="D2796" s="223" t="s">
        <v>1286</v>
      </c>
      <c r="F2796" s="224"/>
      <c r="I2796" s="223" t="s">
        <v>96</v>
      </c>
      <c r="O2796" s="227"/>
    </row>
    <row r="2797" spans="1:15" s="223" customFormat="1" ht="30">
      <c r="A2797" s="250">
        <v>804222</v>
      </c>
      <c r="B2797" s="250" t="s">
        <v>4823</v>
      </c>
      <c r="C2797" s="250" t="s">
        <v>183</v>
      </c>
      <c r="D2797" s="223" t="s">
        <v>1030</v>
      </c>
      <c r="F2797" s="224"/>
      <c r="I2797" s="223" t="s">
        <v>96</v>
      </c>
      <c r="O2797" s="227"/>
    </row>
    <row r="2798" spans="1:15" s="223" customFormat="1" ht="30">
      <c r="A2798" s="250">
        <v>804223</v>
      </c>
      <c r="B2798" s="250" t="s">
        <v>4824</v>
      </c>
      <c r="C2798" s="250" t="s">
        <v>111</v>
      </c>
      <c r="D2798" s="223" t="s">
        <v>3545</v>
      </c>
      <c r="F2798" s="224"/>
      <c r="I2798" s="223" t="s">
        <v>96</v>
      </c>
      <c r="O2798" s="227"/>
    </row>
    <row r="2799" spans="1:15" s="223" customFormat="1" ht="30">
      <c r="A2799" s="250">
        <v>804225</v>
      </c>
      <c r="B2799" s="250" t="s">
        <v>4825</v>
      </c>
      <c r="C2799" s="250" t="s">
        <v>224</v>
      </c>
      <c r="D2799" s="223" t="s">
        <v>1255</v>
      </c>
      <c r="F2799" s="224"/>
      <c r="I2799" s="223" t="s">
        <v>96</v>
      </c>
      <c r="K2799" s="235"/>
      <c r="L2799" s="235"/>
      <c r="O2799" s="233"/>
    </row>
    <row r="2800" spans="1:15" s="223" customFormat="1" ht="30">
      <c r="A2800" s="250">
        <v>804228</v>
      </c>
      <c r="B2800" s="250" t="s">
        <v>4826</v>
      </c>
      <c r="C2800" s="250" t="s">
        <v>181</v>
      </c>
      <c r="D2800" s="223" t="s">
        <v>3754</v>
      </c>
      <c r="F2800" s="224"/>
      <c r="I2800" s="223" t="s">
        <v>96</v>
      </c>
      <c r="O2800" s="233"/>
    </row>
    <row r="2801" spans="1:15" s="223" customFormat="1" ht="30">
      <c r="A2801" s="250">
        <v>804231</v>
      </c>
      <c r="B2801" s="250" t="s">
        <v>2432</v>
      </c>
      <c r="C2801" s="250" t="s">
        <v>113</v>
      </c>
      <c r="D2801" s="223" t="s">
        <v>4827</v>
      </c>
      <c r="F2801" s="224"/>
      <c r="I2801" s="223" t="s">
        <v>96</v>
      </c>
      <c r="O2801" s="227"/>
    </row>
    <row r="2802" spans="1:15" s="223" customFormat="1" ht="30">
      <c r="A2802" s="250">
        <v>804232</v>
      </c>
      <c r="B2802" s="250" t="s">
        <v>4828</v>
      </c>
      <c r="C2802" s="250" t="s">
        <v>113</v>
      </c>
      <c r="D2802" s="223" t="s">
        <v>1451</v>
      </c>
      <c r="F2802" s="224"/>
      <c r="I2802" s="223" t="s">
        <v>96</v>
      </c>
      <c r="O2802" s="227"/>
    </row>
    <row r="2803" spans="1:15" s="223" customFormat="1" ht="30">
      <c r="A2803" s="250">
        <v>804233</v>
      </c>
      <c r="B2803" s="250" t="s">
        <v>4829</v>
      </c>
      <c r="C2803" s="250" t="s">
        <v>4830</v>
      </c>
      <c r="D2803" s="223" t="s">
        <v>4831</v>
      </c>
      <c r="F2803" s="224"/>
      <c r="I2803" s="223" t="s">
        <v>96</v>
      </c>
      <c r="O2803" s="227"/>
    </row>
    <row r="2804" spans="1:15" s="223" customFormat="1" ht="30">
      <c r="A2804" s="250">
        <v>804234</v>
      </c>
      <c r="B2804" s="250" t="s">
        <v>4832</v>
      </c>
      <c r="C2804" s="250" t="s">
        <v>476</v>
      </c>
      <c r="D2804" s="223" t="s">
        <v>1571</v>
      </c>
      <c r="F2804" s="224"/>
      <c r="I2804" s="223" t="s">
        <v>96</v>
      </c>
      <c r="O2804" s="233"/>
    </row>
    <row r="2805" spans="1:15" s="223" customFormat="1" ht="30">
      <c r="A2805" s="250">
        <v>804235</v>
      </c>
      <c r="B2805" s="250" t="s">
        <v>4833</v>
      </c>
      <c r="C2805" s="250" t="s">
        <v>111</v>
      </c>
      <c r="D2805" s="223" t="s">
        <v>4834</v>
      </c>
      <c r="F2805" s="224"/>
      <c r="I2805" s="223" t="s">
        <v>96</v>
      </c>
      <c r="K2805" s="235"/>
      <c r="L2805" s="235"/>
      <c r="O2805" s="233"/>
    </row>
    <row r="2806" spans="1:15" s="223" customFormat="1" ht="30">
      <c r="A2806" s="250">
        <v>804236</v>
      </c>
      <c r="B2806" s="250" t="s">
        <v>4835</v>
      </c>
      <c r="C2806" s="250" t="s">
        <v>567</v>
      </c>
      <c r="D2806" s="223" t="s">
        <v>1161</v>
      </c>
      <c r="F2806" s="224"/>
      <c r="I2806" s="223" t="s">
        <v>96</v>
      </c>
      <c r="O2806" s="227"/>
    </row>
    <row r="2807" spans="1:15" s="223" customFormat="1" ht="30">
      <c r="A2807" s="250">
        <v>804237</v>
      </c>
      <c r="B2807" s="250" t="s">
        <v>4836</v>
      </c>
      <c r="C2807" s="250" t="s">
        <v>4659</v>
      </c>
      <c r="D2807" s="223" t="s">
        <v>1687</v>
      </c>
      <c r="F2807" s="224"/>
      <c r="I2807" s="223" t="s">
        <v>96</v>
      </c>
      <c r="O2807" s="227"/>
    </row>
    <row r="2808" spans="1:15" s="223" customFormat="1" ht="30">
      <c r="A2808" s="250">
        <v>804238</v>
      </c>
      <c r="B2808" s="250" t="s">
        <v>4837</v>
      </c>
      <c r="C2808" s="250" t="s">
        <v>172</v>
      </c>
      <c r="D2808" s="223" t="s">
        <v>1131</v>
      </c>
      <c r="F2808" s="224"/>
      <c r="I2808" s="223" t="s">
        <v>96</v>
      </c>
      <c r="O2808" s="227"/>
    </row>
    <row r="2809" spans="1:15" s="223" customFormat="1" ht="30">
      <c r="A2809" s="250">
        <v>804241</v>
      </c>
      <c r="B2809" s="250" t="s">
        <v>4838</v>
      </c>
      <c r="C2809" s="250" t="s">
        <v>183</v>
      </c>
      <c r="D2809" s="223" t="s">
        <v>2500</v>
      </c>
      <c r="F2809" s="224"/>
      <c r="I2809" s="223" t="s">
        <v>96</v>
      </c>
      <c r="O2809" s="233"/>
    </row>
    <row r="2810" spans="1:15" s="223" customFormat="1" ht="30">
      <c r="A2810" s="250">
        <v>804242</v>
      </c>
      <c r="B2810" s="250" t="s">
        <v>4839</v>
      </c>
      <c r="C2810" s="250" t="s">
        <v>106</v>
      </c>
      <c r="D2810" s="223" t="s">
        <v>4667</v>
      </c>
      <c r="F2810" s="224"/>
      <c r="I2810" s="223" t="s">
        <v>96</v>
      </c>
      <c r="O2810" s="233"/>
    </row>
    <row r="2811" spans="1:15" s="223" customFormat="1" ht="30">
      <c r="A2811" s="250">
        <v>804245</v>
      </c>
      <c r="B2811" s="250" t="s">
        <v>4840</v>
      </c>
      <c r="C2811" s="250" t="s">
        <v>306</v>
      </c>
      <c r="D2811" s="223" t="s">
        <v>1424</v>
      </c>
      <c r="F2811" s="224"/>
      <c r="I2811" s="223" t="s">
        <v>96</v>
      </c>
      <c r="O2811" s="227"/>
    </row>
    <row r="2812" spans="1:15" s="223" customFormat="1" ht="30">
      <c r="A2812" s="250">
        <v>804246</v>
      </c>
      <c r="B2812" s="250" t="s">
        <v>4841</v>
      </c>
      <c r="C2812" s="250" t="s">
        <v>283</v>
      </c>
      <c r="D2812" s="223" t="s">
        <v>2159</v>
      </c>
      <c r="F2812" s="224"/>
      <c r="I2812" s="223" t="s">
        <v>96</v>
      </c>
      <c r="O2812" s="233"/>
    </row>
    <row r="2813" spans="1:15" s="223" customFormat="1" ht="30">
      <c r="A2813" s="250">
        <v>804247</v>
      </c>
      <c r="B2813" s="250" t="s">
        <v>4842</v>
      </c>
      <c r="C2813" s="250" t="s">
        <v>414</v>
      </c>
      <c r="D2813" s="223" t="s">
        <v>1645</v>
      </c>
      <c r="F2813" s="224"/>
      <c r="I2813" s="223" t="s">
        <v>96</v>
      </c>
      <c r="O2813" s="233"/>
    </row>
    <row r="2814" spans="1:15" s="223" customFormat="1" ht="30">
      <c r="A2814" s="250">
        <v>804249</v>
      </c>
      <c r="B2814" s="250" t="s">
        <v>4843</v>
      </c>
      <c r="C2814" s="250" t="s">
        <v>3202</v>
      </c>
      <c r="D2814" s="223" t="s">
        <v>1012</v>
      </c>
      <c r="F2814" s="224"/>
      <c r="I2814" s="223" t="s">
        <v>96</v>
      </c>
      <c r="O2814" s="227"/>
    </row>
    <row r="2815" spans="1:15" s="223" customFormat="1" ht="30">
      <c r="A2815" s="250">
        <v>804250</v>
      </c>
      <c r="B2815" s="250" t="s">
        <v>4844</v>
      </c>
      <c r="C2815" s="250" t="s">
        <v>472</v>
      </c>
      <c r="D2815" s="223" t="s">
        <v>1492</v>
      </c>
      <c r="F2815" s="224"/>
      <c r="I2815" s="223" t="s">
        <v>96</v>
      </c>
      <c r="K2815" s="235"/>
      <c r="L2815" s="235"/>
      <c r="O2815" s="233"/>
    </row>
    <row r="2816" spans="1:15" s="223" customFormat="1" ht="30">
      <c r="A2816" s="250">
        <v>804251</v>
      </c>
      <c r="B2816" s="250" t="s">
        <v>4845</v>
      </c>
      <c r="C2816" s="250" t="s">
        <v>335</v>
      </c>
      <c r="D2816" s="223" t="s">
        <v>1395</v>
      </c>
      <c r="F2816" s="224"/>
      <c r="I2816" s="223" t="s">
        <v>96</v>
      </c>
      <c r="O2816" s="227"/>
    </row>
    <row r="2817" spans="1:15" s="223" customFormat="1" ht="30">
      <c r="A2817" s="250">
        <v>804252</v>
      </c>
      <c r="B2817" s="250" t="s">
        <v>4846</v>
      </c>
      <c r="C2817" s="250" t="s">
        <v>106</v>
      </c>
      <c r="D2817" s="223" t="s">
        <v>1012</v>
      </c>
      <c r="F2817" s="224"/>
      <c r="I2817" s="223" t="s">
        <v>96</v>
      </c>
      <c r="O2817" s="233"/>
    </row>
    <row r="2818" spans="1:15" s="223" customFormat="1" ht="30">
      <c r="A2818" s="250">
        <v>804253</v>
      </c>
      <c r="B2818" s="250" t="s">
        <v>4847</v>
      </c>
      <c r="C2818" s="250" t="s">
        <v>2433</v>
      </c>
      <c r="D2818" s="223" t="s">
        <v>2863</v>
      </c>
      <c r="F2818" s="224"/>
      <c r="I2818" s="223" t="s">
        <v>96</v>
      </c>
      <c r="K2818" s="235"/>
      <c r="L2818" s="235"/>
      <c r="O2818" s="227"/>
    </row>
    <row r="2819" spans="1:15" s="223" customFormat="1" ht="30">
      <c r="A2819" s="250">
        <v>804254</v>
      </c>
      <c r="B2819" s="250" t="s">
        <v>4848</v>
      </c>
      <c r="C2819" s="250" t="s">
        <v>106</v>
      </c>
      <c r="D2819" s="223" t="s">
        <v>1206</v>
      </c>
      <c r="F2819" s="224"/>
      <c r="I2819" s="223" t="s">
        <v>96</v>
      </c>
      <c r="K2819" s="235"/>
      <c r="L2819" s="235"/>
      <c r="O2819" s="233"/>
    </row>
    <row r="2820" spans="1:15" s="223" customFormat="1" ht="30">
      <c r="A2820" s="250">
        <v>804255</v>
      </c>
      <c r="B2820" s="250" t="s">
        <v>4849</v>
      </c>
      <c r="C2820" s="250" t="s">
        <v>286</v>
      </c>
      <c r="D2820" s="223" t="s">
        <v>2880</v>
      </c>
      <c r="F2820" s="224"/>
      <c r="I2820" s="223" t="s">
        <v>96</v>
      </c>
      <c r="O2820" s="233"/>
    </row>
    <row r="2821" spans="1:15" s="223" customFormat="1" ht="30">
      <c r="A2821" s="250">
        <v>804256</v>
      </c>
      <c r="B2821" s="250" t="s">
        <v>4850</v>
      </c>
      <c r="C2821" s="250" t="s">
        <v>1192</v>
      </c>
      <c r="D2821" s="223" t="s">
        <v>3965</v>
      </c>
      <c r="F2821" s="224"/>
      <c r="I2821" s="223" t="s">
        <v>96</v>
      </c>
      <c r="O2821" s="227"/>
    </row>
    <row r="2822" spans="1:15" s="223" customFormat="1" ht="30">
      <c r="A2822" s="250">
        <v>804258</v>
      </c>
      <c r="B2822" s="250" t="s">
        <v>4851</v>
      </c>
      <c r="C2822" s="250" t="s">
        <v>293</v>
      </c>
      <c r="D2822" s="223" t="s">
        <v>1408</v>
      </c>
      <c r="F2822" s="224"/>
      <c r="I2822" s="223" t="s">
        <v>96</v>
      </c>
      <c r="O2822" s="233"/>
    </row>
    <row r="2823" spans="1:15" s="223" customFormat="1" ht="30">
      <c r="A2823" s="250">
        <v>804259</v>
      </c>
      <c r="B2823" s="250" t="s">
        <v>4852</v>
      </c>
      <c r="C2823" s="250" t="s">
        <v>434</v>
      </c>
      <c r="D2823" s="223" t="s">
        <v>1749</v>
      </c>
      <c r="F2823" s="224"/>
      <c r="I2823" s="223" t="s">
        <v>96</v>
      </c>
      <c r="K2823" s="235"/>
      <c r="L2823" s="235"/>
      <c r="O2823" s="233"/>
    </row>
    <row r="2824" spans="1:15" s="223" customFormat="1" ht="30">
      <c r="A2824" s="250">
        <v>804260</v>
      </c>
      <c r="B2824" s="250" t="s">
        <v>4853</v>
      </c>
      <c r="C2824" s="250" t="s">
        <v>103</v>
      </c>
      <c r="D2824" s="223" t="s">
        <v>115</v>
      </c>
      <c r="F2824" s="224"/>
      <c r="I2824" s="223" t="s">
        <v>96</v>
      </c>
      <c r="K2824" s="235"/>
      <c r="L2824" s="235"/>
      <c r="O2824" s="233"/>
    </row>
    <row r="2825" spans="1:15" s="223" customFormat="1" ht="30">
      <c r="A2825" s="250">
        <v>804261</v>
      </c>
      <c r="B2825" s="250" t="s">
        <v>4854</v>
      </c>
      <c r="C2825" s="250" t="s">
        <v>534</v>
      </c>
      <c r="D2825" s="223" t="s">
        <v>4389</v>
      </c>
      <c r="F2825" s="224"/>
      <c r="I2825" s="223" t="s">
        <v>96</v>
      </c>
      <c r="O2825" s="227"/>
    </row>
    <row r="2826" spans="1:15" s="223" customFormat="1" ht="30">
      <c r="A2826" s="250">
        <v>804262</v>
      </c>
      <c r="B2826" s="250" t="s">
        <v>4855</v>
      </c>
      <c r="C2826" s="250" t="s">
        <v>248</v>
      </c>
      <c r="D2826" s="223" t="s">
        <v>601</v>
      </c>
      <c r="F2826" s="224"/>
      <c r="I2826" s="223" t="s">
        <v>96</v>
      </c>
      <c r="O2826" s="233"/>
    </row>
    <row r="2827" spans="1:15" s="223" customFormat="1" ht="30">
      <c r="A2827" s="250">
        <v>804263</v>
      </c>
      <c r="B2827" s="250" t="s">
        <v>4856</v>
      </c>
      <c r="C2827" s="250" t="s">
        <v>109</v>
      </c>
      <c r="D2827" s="223" t="s">
        <v>1350</v>
      </c>
      <c r="F2827" s="224"/>
      <c r="I2827" s="223" t="s">
        <v>96</v>
      </c>
      <c r="O2827" s="233"/>
    </row>
    <row r="2828" spans="1:15" s="223" customFormat="1" ht="30">
      <c r="A2828" s="250">
        <v>804264</v>
      </c>
      <c r="B2828" s="250" t="s">
        <v>4857</v>
      </c>
      <c r="C2828" s="250" t="s">
        <v>578</v>
      </c>
      <c r="D2828" s="223" t="s">
        <v>506</v>
      </c>
      <c r="F2828" s="224"/>
      <c r="I2828" s="223" t="s">
        <v>96</v>
      </c>
      <c r="O2828" s="233"/>
    </row>
    <row r="2829" spans="1:15" s="223" customFormat="1" ht="30">
      <c r="A2829" s="250">
        <v>804266</v>
      </c>
      <c r="B2829" s="250" t="s">
        <v>4858</v>
      </c>
      <c r="C2829" s="250" t="s">
        <v>403</v>
      </c>
      <c r="D2829" s="223" t="s">
        <v>1208</v>
      </c>
      <c r="F2829" s="224"/>
      <c r="I2829" s="223" t="s">
        <v>96</v>
      </c>
      <c r="O2829" s="227"/>
    </row>
    <row r="2830" spans="1:15" s="223" customFormat="1" ht="30">
      <c r="A2830" s="250">
        <v>804267</v>
      </c>
      <c r="B2830" s="250" t="s">
        <v>4859</v>
      </c>
      <c r="C2830" s="250" t="s">
        <v>283</v>
      </c>
      <c r="D2830" s="223" t="s">
        <v>4098</v>
      </c>
      <c r="F2830" s="224"/>
      <c r="I2830" s="223" t="s">
        <v>96</v>
      </c>
      <c r="K2830" s="235"/>
      <c r="L2830" s="235"/>
      <c r="O2830" s="227"/>
    </row>
    <row r="2831" spans="1:15" s="223" customFormat="1" ht="30">
      <c r="A2831" s="250">
        <v>804268</v>
      </c>
      <c r="B2831" s="250" t="s">
        <v>4860</v>
      </c>
      <c r="C2831" s="250" t="s">
        <v>148</v>
      </c>
      <c r="D2831" s="223" t="s">
        <v>1687</v>
      </c>
      <c r="F2831" s="224"/>
      <c r="I2831" s="223" t="s">
        <v>96</v>
      </c>
      <c r="O2831" s="227"/>
    </row>
    <row r="2832" spans="1:15" s="223" customFormat="1" ht="30">
      <c r="A2832" s="250">
        <v>804271</v>
      </c>
      <c r="B2832" s="250" t="s">
        <v>4861</v>
      </c>
      <c r="C2832" s="250" t="s">
        <v>365</v>
      </c>
      <c r="D2832" s="223" t="s">
        <v>1350</v>
      </c>
      <c r="F2832" s="224"/>
      <c r="I2832" s="223" t="s">
        <v>96</v>
      </c>
      <c r="K2832" s="235"/>
      <c r="L2832" s="235"/>
      <c r="O2832" s="227"/>
    </row>
    <row r="2833" spans="1:15" s="223" customFormat="1" ht="30">
      <c r="A2833" s="250">
        <v>804273</v>
      </c>
      <c r="B2833" s="250" t="s">
        <v>593</v>
      </c>
      <c r="C2833" s="250" t="s">
        <v>183</v>
      </c>
      <c r="D2833" s="223" t="s">
        <v>1059</v>
      </c>
      <c r="F2833" s="224"/>
      <c r="I2833" s="223" t="s">
        <v>96</v>
      </c>
      <c r="K2833" s="235"/>
      <c r="L2833" s="235"/>
      <c r="O2833" s="233"/>
    </row>
    <row r="2834" spans="1:15" s="223" customFormat="1" ht="30">
      <c r="A2834" s="250">
        <v>804274</v>
      </c>
      <c r="B2834" s="250" t="s">
        <v>4862</v>
      </c>
      <c r="C2834" s="250" t="s">
        <v>148</v>
      </c>
      <c r="D2834" s="223" t="s">
        <v>2364</v>
      </c>
      <c r="F2834" s="224"/>
      <c r="I2834" s="223" t="s">
        <v>96</v>
      </c>
      <c r="K2834" s="235"/>
      <c r="L2834" s="235"/>
      <c r="O2834" s="227"/>
    </row>
    <row r="2835" spans="1:15" s="223" customFormat="1" ht="30">
      <c r="A2835" s="250">
        <v>804275</v>
      </c>
      <c r="B2835" s="250" t="s">
        <v>4863</v>
      </c>
      <c r="C2835" s="250" t="s">
        <v>148</v>
      </c>
      <c r="D2835" s="223" t="s">
        <v>1615</v>
      </c>
      <c r="F2835" s="224"/>
      <c r="I2835" s="223" t="s">
        <v>96</v>
      </c>
      <c r="O2835" s="233"/>
    </row>
    <row r="2836" spans="1:15" s="223" customFormat="1" ht="30">
      <c r="A2836" s="250">
        <v>804277</v>
      </c>
      <c r="B2836" s="250" t="s">
        <v>4864</v>
      </c>
      <c r="C2836" s="250" t="s">
        <v>512</v>
      </c>
      <c r="D2836" s="223" t="s">
        <v>1939</v>
      </c>
      <c r="F2836" s="224"/>
      <c r="I2836" s="223" t="s">
        <v>96</v>
      </c>
      <c r="O2836" s="233"/>
    </row>
    <row r="2837" spans="1:15" s="223" customFormat="1" ht="30">
      <c r="A2837" s="250">
        <v>804278</v>
      </c>
      <c r="B2837" s="250" t="s">
        <v>4865</v>
      </c>
      <c r="C2837" s="250" t="s">
        <v>176</v>
      </c>
      <c r="D2837" s="223" t="s">
        <v>1066</v>
      </c>
      <c r="F2837" s="224"/>
      <c r="I2837" s="223" t="s">
        <v>96</v>
      </c>
      <c r="K2837" s="235"/>
      <c r="L2837" s="235"/>
      <c r="O2837" s="227"/>
    </row>
    <row r="2838" spans="1:15" s="223" customFormat="1" ht="30">
      <c r="A2838" s="250">
        <v>804279</v>
      </c>
      <c r="B2838" s="250" t="s">
        <v>4866</v>
      </c>
      <c r="C2838" s="250" t="s">
        <v>4867</v>
      </c>
      <c r="D2838" s="223" t="s">
        <v>4868</v>
      </c>
      <c r="F2838" s="224"/>
      <c r="I2838" s="223" t="s">
        <v>96</v>
      </c>
      <c r="K2838" s="235"/>
      <c r="L2838" s="235"/>
      <c r="O2838" s="227"/>
    </row>
    <row r="2839" spans="1:15" s="223" customFormat="1" ht="30">
      <c r="A2839" s="250">
        <v>804280</v>
      </c>
      <c r="B2839" s="250" t="s">
        <v>4869</v>
      </c>
      <c r="C2839" s="250" t="s">
        <v>126</v>
      </c>
      <c r="D2839" s="223" t="s">
        <v>1704</v>
      </c>
      <c r="F2839" s="224"/>
      <c r="I2839" s="223" t="s">
        <v>96</v>
      </c>
      <c r="K2839" s="235"/>
      <c r="L2839" s="235"/>
      <c r="O2839" s="227"/>
    </row>
    <row r="2840" spans="1:15" s="223" customFormat="1" ht="30">
      <c r="A2840" s="250">
        <v>804282</v>
      </c>
      <c r="B2840" s="250" t="s">
        <v>4870</v>
      </c>
      <c r="C2840" s="250" t="s">
        <v>207</v>
      </c>
      <c r="D2840" s="223" t="s">
        <v>1583</v>
      </c>
      <c r="F2840" s="224"/>
      <c r="I2840" s="223" t="s">
        <v>96</v>
      </c>
      <c r="K2840" s="235"/>
      <c r="L2840" s="235"/>
      <c r="O2840" s="227"/>
    </row>
    <row r="2841" spans="1:15" s="223" customFormat="1" ht="30">
      <c r="A2841" s="250">
        <v>804283</v>
      </c>
      <c r="B2841" s="250" t="s">
        <v>4871</v>
      </c>
      <c r="C2841" s="250" t="s">
        <v>331</v>
      </c>
      <c r="D2841" s="223" t="s">
        <v>2311</v>
      </c>
      <c r="F2841" s="224"/>
      <c r="I2841" s="223" t="s">
        <v>96</v>
      </c>
      <c r="O2841" s="227"/>
    </row>
    <row r="2842" spans="1:15" s="223" customFormat="1" ht="30">
      <c r="A2842" s="250">
        <v>804284</v>
      </c>
      <c r="B2842" s="250" t="s">
        <v>4872</v>
      </c>
      <c r="C2842" s="250" t="s">
        <v>271</v>
      </c>
      <c r="D2842" s="223" t="s">
        <v>1645</v>
      </c>
      <c r="F2842" s="224"/>
      <c r="I2842" s="223" t="s">
        <v>96</v>
      </c>
      <c r="O2842" s="227"/>
    </row>
    <row r="2843" spans="1:15" s="223" customFormat="1" ht="30">
      <c r="A2843" s="250">
        <v>804285</v>
      </c>
      <c r="B2843" s="250" t="s">
        <v>4873</v>
      </c>
      <c r="C2843" s="250" t="s">
        <v>111</v>
      </c>
      <c r="D2843" s="223" t="s">
        <v>1133</v>
      </c>
      <c r="F2843" s="224"/>
      <c r="I2843" s="223" t="s">
        <v>96</v>
      </c>
      <c r="O2843" s="233"/>
    </row>
    <row r="2844" spans="1:15" s="223" customFormat="1" ht="30">
      <c r="A2844" s="250">
        <v>804286</v>
      </c>
      <c r="B2844" s="250" t="s">
        <v>4874</v>
      </c>
      <c r="C2844" s="250" t="s">
        <v>623</v>
      </c>
      <c r="D2844" s="223" t="s">
        <v>1350</v>
      </c>
      <c r="F2844" s="224"/>
      <c r="I2844" s="223" t="s">
        <v>96</v>
      </c>
      <c r="K2844" s="235"/>
      <c r="L2844" s="235"/>
      <c r="O2844" s="227"/>
    </row>
    <row r="2845" spans="1:15" s="223" customFormat="1" ht="30">
      <c r="A2845" s="250">
        <v>804287</v>
      </c>
      <c r="B2845" s="250" t="s">
        <v>4875</v>
      </c>
      <c r="C2845" s="250" t="s">
        <v>114</v>
      </c>
      <c r="D2845" s="223" t="s">
        <v>1051</v>
      </c>
      <c r="F2845" s="224"/>
      <c r="I2845" s="223" t="s">
        <v>96</v>
      </c>
      <c r="O2845" s="233"/>
    </row>
    <row r="2846" spans="1:15" s="223" customFormat="1" ht="30">
      <c r="A2846" s="250">
        <v>804289</v>
      </c>
      <c r="B2846" s="250" t="s">
        <v>4876</v>
      </c>
      <c r="C2846" s="250" t="s">
        <v>114</v>
      </c>
      <c r="D2846" s="223" t="s">
        <v>1299</v>
      </c>
      <c r="F2846" s="224"/>
      <c r="I2846" s="223" t="s">
        <v>96</v>
      </c>
      <c r="O2846" s="233"/>
    </row>
    <row r="2847" spans="1:15" s="223" customFormat="1" ht="30">
      <c r="A2847" s="250">
        <v>804291</v>
      </c>
      <c r="B2847" s="250" t="s">
        <v>4877</v>
      </c>
      <c r="C2847" s="250" t="s">
        <v>145</v>
      </c>
      <c r="D2847" s="223" t="s">
        <v>4878</v>
      </c>
      <c r="F2847" s="224"/>
      <c r="I2847" s="223" t="s">
        <v>96</v>
      </c>
      <c r="O2847" s="227"/>
    </row>
    <row r="2848" spans="1:15" s="223" customFormat="1" ht="30">
      <c r="A2848" s="250">
        <v>804292</v>
      </c>
      <c r="B2848" s="250" t="s">
        <v>4879</v>
      </c>
      <c r="C2848" s="250" t="s">
        <v>181</v>
      </c>
      <c r="D2848" s="223" t="s">
        <v>2169</v>
      </c>
      <c r="F2848" s="224"/>
      <c r="I2848" s="223" t="s">
        <v>96</v>
      </c>
      <c r="O2848" s="227"/>
    </row>
    <row r="2849" spans="1:15" s="223" customFormat="1" ht="30">
      <c r="A2849" s="250">
        <v>804293</v>
      </c>
      <c r="B2849" s="250" t="s">
        <v>4880</v>
      </c>
      <c r="C2849" s="250" t="s">
        <v>145</v>
      </c>
      <c r="D2849" s="223" t="s">
        <v>4881</v>
      </c>
      <c r="F2849" s="224"/>
      <c r="I2849" s="223" t="s">
        <v>96</v>
      </c>
      <c r="K2849" s="235"/>
      <c r="L2849" s="235"/>
      <c r="O2849" s="227"/>
    </row>
    <row r="2850" spans="1:15" s="223" customFormat="1" ht="30">
      <c r="A2850" s="250">
        <v>804294</v>
      </c>
      <c r="B2850" s="250" t="s">
        <v>4882</v>
      </c>
      <c r="C2850" s="250" t="s">
        <v>622</v>
      </c>
      <c r="D2850" s="223" t="s">
        <v>1057</v>
      </c>
      <c r="I2850" s="223" t="s">
        <v>96</v>
      </c>
      <c r="O2850" s="233"/>
    </row>
    <row r="2851" spans="1:15" s="223" customFormat="1" ht="30">
      <c r="A2851" s="250">
        <v>804295</v>
      </c>
      <c r="B2851" s="248" t="s">
        <v>4883</v>
      </c>
      <c r="C2851" s="248" t="s">
        <v>176</v>
      </c>
      <c r="D2851" s="223" t="s">
        <v>3570</v>
      </c>
      <c r="F2851" s="224"/>
      <c r="I2851" s="223" t="s">
        <v>96</v>
      </c>
      <c r="O2851" s="227"/>
    </row>
    <row r="2852" spans="1:15" s="223" customFormat="1" ht="30">
      <c r="A2852" s="250">
        <v>804296</v>
      </c>
      <c r="B2852" s="250" t="s">
        <v>4884</v>
      </c>
      <c r="C2852" s="250" t="s">
        <v>283</v>
      </c>
      <c r="D2852" s="223" t="s">
        <v>1404</v>
      </c>
      <c r="F2852" s="224"/>
      <c r="I2852" s="223" t="s">
        <v>96</v>
      </c>
      <c r="O2852" s="227"/>
    </row>
    <row r="2853" spans="1:15" s="223" customFormat="1" ht="30">
      <c r="A2853" s="250">
        <v>804297</v>
      </c>
      <c r="B2853" s="250" t="s">
        <v>4885</v>
      </c>
      <c r="C2853" s="250" t="s">
        <v>219</v>
      </c>
      <c r="D2853" s="223" t="s">
        <v>1395</v>
      </c>
      <c r="F2853" s="224"/>
      <c r="I2853" s="223" t="s">
        <v>96</v>
      </c>
      <c r="O2853" s="227"/>
    </row>
    <row r="2854" spans="1:15" s="223" customFormat="1" ht="30">
      <c r="A2854" s="250">
        <v>804299</v>
      </c>
      <c r="B2854" s="250" t="s">
        <v>4886</v>
      </c>
      <c r="C2854" s="250" t="s">
        <v>4887</v>
      </c>
      <c r="D2854" s="223" t="s">
        <v>2364</v>
      </c>
      <c r="F2854" s="224"/>
      <c r="I2854" s="223" t="s">
        <v>96</v>
      </c>
      <c r="K2854" s="235"/>
      <c r="L2854" s="235"/>
      <c r="O2854" s="233"/>
    </row>
    <row r="2855" spans="1:15" s="223" customFormat="1" ht="30">
      <c r="A2855" s="250">
        <v>804300</v>
      </c>
      <c r="B2855" s="250" t="s">
        <v>4888</v>
      </c>
      <c r="C2855" s="250" t="s">
        <v>228</v>
      </c>
      <c r="D2855" s="223" t="s">
        <v>4889</v>
      </c>
      <c r="F2855" s="224"/>
      <c r="I2855" s="223" t="s">
        <v>96</v>
      </c>
      <c r="K2855" s="235"/>
      <c r="L2855" s="235"/>
      <c r="O2855" s="233"/>
    </row>
    <row r="2856" spans="1:15" s="223" customFormat="1" ht="30">
      <c r="A2856" s="250">
        <v>804301</v>
      </c>
      <c r="B2856" s="250" t="s">
        <v>4890</v>
      </c>
      <c r="C2856" s="250" t="s">
        <v>856</v>
      </c>
      <c r="D2856" s="223" t="s">
        <v>3370</v>
      </c>
      <c r="F2856" s="224"/>
      <c r="I2856" s="223" t="s">
        <v>96</v>
      </c>
      <c r="O2856" s="233"/>
    </row>
    <row r="2857" spans="1:15" s="223" customFormat="1" ht="30">
      <c r="A2857" s="250">
        <v>804302</v>
      </c>
      <c r="B2857" s="250" t="s">
        <v>4891</v>
      </c>
      <c r="C2857" s="250" t="s">
        <v>109</v>
      </c>
      <c r="D2857" s="223" t="s">
        <v>1350</v>
      </c>
      <c r="F2857" s="224"/>
      <c r="I2857" s="223" t="s">
        <v>96</v>
      </c>
      <c r="O2857" s="227"/>
    </row>
    <row r="2858" spans="1:15" s="223" customFormat="1" ht="30">
      <c r="A2858" s="250">
        <v>804304</v>
      </c>
      <c r="B2858" s="250" t="s">
        <v>4892</v>
      </c>
      <c r="C2858" s="250" t="s">
        <v>335</v>
      </c>
      <c r="D2858" s="223" t="s">
        <v>1150</v>
      </c>
      <c r="F2858" s="224"/>
      <c r="I2858" s="223" t="s">
        <v>96</v>
      </c>
      <c r="K2858" s="235"/>
      <c r="L2858" s="235"/>
      <c r="O2858" s="233"/>
    </row>
    <row r="2859" spans="1:15" s="223" customFormat="1" ht="30">
      <c r="A2859" s="250">
        <v>804306</v>
      </c>
      <c r="B2859" s="250" t="s">
        <v>4893</v>
      </c>
      <c r="C2859" s="250" t="s">
        <v>355</v>
      </c>
      <c r="D2859" s="223" t="s">
        <v>1615</v>
      </c>
      <c r="F2859" s="224"/>
      <c r="I2859" s="223" t="s">
        <v>96</v>
      </c>
      <c r="K2859" s="235"/>
      <c r="L2859" s="235"/>
      <c r="O2859" s="227"/>
    </row>
    <row r="2860" spans="1:15" s="223" customFormat="1" ht="30">
      <c r="A2860" s="250">
        <v>804307</v>
      </c>
      <c r="B2860" s="250" t="s">
        <v>4894</v>
      </c>
      <c r="C2860" s="250" t="s">
        <v>293</v>
      </c>
      <c r="D2860" s="223" t="s">
        <v>1343</v>
      </c>
      <c r="F2860" s="224"/>
      <c r="I2860" s="223" t="s">
        <v>96</v>
      </c>
      <c r="O2860" s="233"/>
    </row>
    <row r="2861" spans="1:15" s="223" customFormat="1" ht="30">
      <c r="A2861" s="250">
        <v>804308</v>
      </c>
      <c r="B2861" s="250" t="s">
        <v>4895</v>
      </c>
      <c r="C2861" s="250" t="s">
        <v>277</v>
      </c>
      <c r="D2861" s="223" t="s">
        <v>2131</v>
      </c>
      <c r="F2861" s="224"/>
      <c r="I2861" s="223" t="s">
        <v>96</v>
      </c>
      <c r="O2861" s="227"/>
    </row>
    <row r="2862" spans="1:15" s="223" customFormat="1" ht="30">
      <c r="A2862" s="250">
        <v>804309</v>
      </c>
      <c r="B2862" s="250" t="s">
        <v>4896</v>
      </c>
      <c r="C2862" s="250" t="s">
        <v>109</v>
      </c>
      <c r="D2862" s="223" t="s">
        <v>1127</v>
      </c>
      <c r="F2862" s="224"/>
      <c r="I2862" s="223" t="s">
        <v>96</v>
      </c>
      <c r="O2862" s="233"/>
    </row>
    <row r="2863" spans="1:15" s="223" customFormat="1" ht="30">
      <c r="A2863" s="250">
        <v>804311</v>
      </c>
      <c r="B2863" s="250" t="s">
        <v>4897</v>
      </c>
      <c r="C2863" s="250" t="s">
        <v>423</v>
      </c>
      <c r="D2863" s="223" t="s">
        <v>1534</v>
      </c>
      <c r="F2863" s="224"/>
      <c r="I2863" s="223" t="s">
        <v>96</v>
      </c>
      <c r="K2863" s="235"/>
      <c r="L2863" s="235"/>
      <c r="O2863" s="227"/>
    </row>
    <row r="2864" spans="1:15" s="223" customFormat="1" ht="30">
      <c r="A2864" s="250">
        <v>804313</v>
      </c>
      <c r="B2864" s="250" t="s">
        <v>4898</v>
      </c>
      <c r="C2864" s="250" t="s">
        <v>225</v>
      </c>
      <c r="D2864" s="223" t="s">
        <v>1928</v>
      </c>
      <c r="F2864" s="224"/>
      <c r="I2864" s="223" t="s">
        <v>96</v>
      </c>
      <c r="K2864" s="235"/>
      <c r="L2864" s="235"/>
      <c r="O2864" s="233"/>
    </row>
    <row r="2865" spans="1:15" s="223" customFormat="1" ht="30">
      <c r="A2865" s="250">
        <v>804314</v>
      </c>
      <c r="B2865" s="250" t="s">
        <v>4899</v>
      </c>
      <c r="C2865" s="250" t="s">
        <v>1827</v>
      </c>
      <c r="D2865" s="223" t="s">
        <v>2169</v>
      </c>
      <c r="F2865" s="224"/>
      <c r="I2865" s="223" t="s">
        <v>96</v>
      </c>
      <c r="K2865" s="235"/>
      <c r="L2865" s="235"/>
      <c r="O2865" s="227"/>
    </row>
    <row r="2866" spans="1:15" s="223" customFormat="1" ht="30">
      <c r="A2866" s="250">
        <v>804315</v>
      </c>
      <c r="B2866" s="250" t="s">
        <v>4900</v>
      </c>
      <c r="C2866" s="250" t="s">
        <v>232</v>
      </c>
      <c r="D2866" s="223" t="s">
        <v>1534</v>
      </c>
      <c r="F2866" s="224"/>
      <c r="I2866" s="223" t="s">
        <v>96</v>
      </c>
      <c r="K2866" s="235"/>
      <c r="L2866" s="235"/>
      <c r="O2866" s="227"/>
    </row>
    <row r="2867" spans="1:15" s="223" customFormat="1" ht="30">
      <c r="A2867" s="250">
        <v>804316</v>
      </c>
      <c r="B2867" s="250" t="s">
        <v>4901</v>
      </c>
      <c r="C2867" s="250" t="s">
        <v>403</v>
      </c>
      <c r="D2867" s="223" t="s">
        <v>4647</v>
      </c>
      <c r="F2867" s="224"/>
      <c r="I2867" s="223" t="s">
        <v>96</v>
      </c>
      <c r="O2867" s="227"/>
    </row>
    <row r="2868" spans="1:15" s="223" customFormat="1" ht="30">
      <c r="A2868" s="250">
        <v>804317</v>
      </c>
      <c r="B2868" s="250" t="s">
        <v>4902</v>
      </c>
      <c r="C2868" s="250" t="s">
        <v>335</v>
      </c>
      <c r="D2868" s="223" t="s">
        <v>4903</v>
      </c>
      <c r="F2868" s="224"/>
      <c r="I2868" s="223" t="s">
        <v>96</v>
      </c>
      <c r="O2868" s="233"/>
    </row>
    <row r="2869" spans="1:15" s="223" customFormat="1" ht="30">
      <c r="A2869" s="250">
        <v>804318</v>
      </c>
      <c r="B2869" s="250" t="s">
        <v>4904</v>
      </c>
      <c r="C2869" s="250" t="s">
        <v>342</v>
      </c>
      <c r="D2869" s="223" t="s">
        <v>2510</v>
      </c>
      <c r="F2869" s="224"/>
      <c r="I2869" s="223" t="s">
        <v>96</v>
      </c>
      <c r="K2869" s="235"/>
      <c r="L2869" s="235"/>
      <c r="O2869" s="227"/>
    </row>
    <row r="2870" spans="1:15" s="223" customFormat="1" ht="30">
      <c r="A2870" s="250">
        <v>804319</v>
      </c>
      <c r="B2870" s="250" t="s">
        <v>4905</v>
      </c>
      <c r="C2870" s="250" t="s">
        <v>164</v>
      </c>
      <c r="D2870" s="223" t="s">
        <v>2028</v>
      </c>
      <c r="F2870" s="224"/>
      <c r="I2870" s="223" t="s">
        <v>96</v>
      </c>
      <c r="O2870" s="227"/>
    </row>
    <row r="2871" spans="1:15" s="223" customFormat="1" ht="30">
      <c r="A2871" s="250">
        <v>804321</v>
      </c>
      <c r="B2871" s="250" t="s">
        <v>4906</v>
      </c>
      <c r="C2871" s="250" t="s">
        <v>106</v>
      </c>
      <c r="D2871" s="223" t="s">
        <v>1687</v>
      </c>
      <c r="F2871" s="224"/>
      <c r="I2871" s="223" t="s">
        <v>96</v>
      </c>
      <c r="O2871" s="227"/>
    </row>
    <row r="2872" spans="1:15" s="223" customFormat="1" ht="30">
      <c r="A2872" s="250">
        <v>804322</v>
      </c>
      <c r="B2872" s="250" t="s">
        <v>4907</v>
      </c>
      <c r="C2872" s="250" t="s">
        <v>113</v>
      </c>
      <c r="D2872" s="223" t="s">
        <v>1099</v>
      </c>
      <c r="F2872" s="224"/>
      <c r="I2872" s="223" t="s">
        <v>96</v>
      </c>
      <c r="O2872" s="227"/>
    </row>
    <row r="2873" spans="1:15" s="223" customFormat="1" ht="30">
      <c r="A2873" s="250">
        <v>804324</v>
      </c>
      <c r="B2873" s="250" t="s">
        <v>4908</v>
      </c>
      <c r="C2873" s="250" t="s">
        <v>4909</v>
      </c>
      <c r="D2873" s="223" t="s">
        <v>4910</v>
      </c>
      <c r="F2873" s="224"/>
      <c r="I2873" s="223" t="s">
        <v>96</v>
      </c>
      <c r="O2873" s="233"/>
    </row>
    <row r="2874" spans="1:15" s="223" customFormat="1" ht="30">
      <c r="A2874" s="250">
        <v>804325</v>
      </c>
      <c r="B2874" s="250" t="s">
        <v>4911</v>
      </c>
      <c r="C2874" s="250" t="s">
        <v>4912</v>
      </c>
      <c r="D2874" s="223" t="s">
        <v>1220</v>
      </c>
      <c r="F2874" s="224"/>
      <c r="I2874" s="223" t="s">
        <v>96</v>
      </c>
      <c r="O2874" s="227"/>
    </row>
    <row r="2875" spans="1:15" s="223" customFormat="1" ht="30">
      <c r="A2875" s="250">
        <v>804327</v>
      </c>
      <c r="B2875" s="250" t="s">
        <v>217</v>
      </c>
      <c r="C2875" s="250" t="s">
        <v>244</v>
      </c>
      <c r="D2875" s="223" t="s">
        <v>1066</v>
      </c>
      <c r="F2875" s="224"/>
      <c r="I2875" s="223" t="s">
        <v>96</v>
      </c>
      <c r="O2875" s="233"/>
    </row>
    <row r="2876" spans="1:15" s="223" customFormat="1" ht="30">
      <c r="A2876" s="250">
        <v>804328</v>
      </c>
      <c r="B2876" s="250" t="s">
        <v>765</v>
      </c>
      <c r="C2876" s="250" t="s">
        <v>206</v>
      </c>
      <c r="D2876" s="223" t="s">
        <v>3218</v>
      </c>
      <c r="F2876" s="224"/>
      <c r="I2876" s="223" t="s">
        <v>96</v>
      </c>
      <c r="O2876" s="227"/>
    </row>
    <row r="2877" spans="1:15" s="223" customFormat="1" ht="30">
      <c r="A2877" s="250">
        <v>804330</v>
      </c>
      <c r="B2877" s="250" t="s">
        <v>4913</v>
      </c>
      <c r="C2877" s="250" t="s">
        <v>206</v>
      </c>
      <c r="D2877" s="223" t="s">
        <v>1030</v>
      </c>
      <c r="F2877" s="224"/>
      <c r="I2877" s="223" t="s">
        <v>96</v>
      </c>
      <c r="K2877" s="235"/>
      <c r="L2877" s="235"/>
      <c r="O2877" s="227"/>
    </row>
    <row r="2878" spans="1:15" s="223" customFormat="1" ht="30">
      <c r="A2878" s="250">
        <v>804331</v>
      </c>
      <c r="B2878" s="250" t="s">
        <v>3166</v>
      </c>
      <c r="C2878" s="250" t="s">
        <v>329</v>
      </c>
      <c r="D2878" s="223" t="s">
        <v>4600</v>
      </c>
      <c r="F2878" s="224"/>
      <c r="I2878" s="223" t="s">
        <v>96</v>
      </c>
      <c r="K2878" s="235"/>
      <c r="L2878" s="235"/>
      <c r="O2878" s="233"/>
    </row>
    <row r="2879" spans="1:15" s="223" customFormat="1" ht="30">
      <c r="A2879" s="250">
        <v>804332</v>
      </c>
      <c r="B2879" s="250" t="s">
        <v>4914</v>
      </c>
      <c r="C2879" s="250" t="s">
        <v>114</v>
      </c>
      <c r="D2879" s="223" t="s">
        <v>1039</v>
      </c>
      <c r="F2879" s="224"/>
      <c r="I2879" s="223" t="s">
        <v>96</v>
      </c>
      <c r="K2879" s="235"/>
      <c r="L2879" s="235"/>
      <c r="O2879" s="227"/>
    </row>
    <row r="2880" spans="1:15" s="223" customFormat="1" ht="30">
      <c r="A2880" s="250">
        <v>804333</v>
      </c>
      <c r="B2880" s="250" t="s">
        <v>4915</v>
      </c>
      <c r="C2880" s="250" t="s">
        <v>778</v>
      </c>
      <c r="D2880" s="223" t="s">
        <v>1243</v>
      </c>
      <c r="F2880" s="224"/>
      <c r="I2880" s="223" t="s">
        <v>96</v>
      </c>
      <c r="O2880" s="227"/>
    </row>
    <row r="2881" spans="1:15" s="223" customFormat="1" ht="30">
      <c r="A2881" s="250">
        <v>804334</v>
      </c>
      <c r="B2881" s="250" t="s">
        <v>4916</v>
      </c>
      <c r="C2881" s="250" t="s">
        <v>114</v>
      </c>
      <c r="D2881" s="223" t="s">
        <v>1161</v>
      </c>
      <c r="F2881" s="224"/>
      <c r="I2881" s="223" t="s">
        <v>96</v>
      </c>
      <c r="O2881" s="233"/>
    </row>
    <row r="2882" spans="1:15" s="223" customFormat="1" ht="30">
      <c r="A2882" s="250">
        <v>804335</v>
      </c>
      <c r="B2882" s="250" t="s">
        <v>4916</v>
      </c>
      <c r="C2882" s="250" t="s">
        <v>360</v>
      </c>
      <c r="D2882" s="223" t="s">
        <v>1034</v>
      </c>
      <c r="F2882" s="224"/>
      <c r="I2882" s="223" t="s">
        <v>96</v>
      </c>
      <c r="K2882" s="235"/>
      <c r="L2882" s="235"/>
      <c r="O2882" s="233"/>
    </row>
    <row r="2883" spans="1:15" s="223" customFormat="1" ht="30">
      <c r="A2883" s="250">
        <v>804336</v>
      </c>
      <c r="B2883" s="250" t="s">
        <v>4916</v>
      </c>
      <c r="C2883" s="250" t="s">
        <v>414</v>
      </c>
      <c r="D2883" s="223" t="s">
        <v>1018</v>
      </c>
      <c r="F2883" s="224"/>
      <c r="I2883" s="223" t="s">
        <v>96</v>
      </c>
      <c r="K2883" s="235"/>
      <c r="L2883" s="235"/>
      <c r="O2883" s="233"/>
    </row>
    <row r="2884" spans="1:15" s="223" customFormat="1" ht="30">
      <c r="A2884" s="250">
        <v>804337</v>
      </c>
      <c r="B2884" s="250" t="s">
        <v>2818</v>
      </c>
      <c r="C2884" s="250" t="s">
        <v>3043</v>
      </c>
      <c r="D2884" s="223" t="s">
        <v>1534</v>
      </c>
      <c r="F2884" s="224"/>
      <c r="I2884" s="223" t="s">
        <v>96</v>
      </c>
      <c r="K2884" s="235"/>
      <c r="L2884" s="235"/>
      <c r="O2884" s="227"/>
    </row>
    <row r="2885" spans="1:15" s="223" customFormat="1" ht="30">
      <c r="A2885" s="250">
        <v>804338</v>
      </c>
      <c r="B2885" s="250" t="s">
        <v>4917</v>
      </c>
      <c r="C2885" s="250" t="s">
        <v>167</v>
      </c>
      <c r="D2885" s="223" t="s">
        <v>3097</v>
      </c>
      <c r="F2885" s="224"/>
      <c r="I2885" s="223" t="s">
        <v>96</v>
      </c>
      <c r="K2885" s="235"/>
      <c r="L2885" s="235"/>
      <c r="O2885" s="233"/>
    </row>
    <row r="2886" spans="1:15" s="223" customFormat="1" ht="30">
      <c r="A2886" s="250">
        <v>804339</v>
      </c>
      <c r="B2886" s="250" t="s">
        <v>4918</v>
      </c>
      <c r="C2886" s="250" t="s">
        <v>111</v>
      </c>
      <c r="D2886" s="223" t="s">
        <v>1998</v>
      </c>
      <c r="F2886" s="224"/>
      <c r="I2886" s="223" t="s">
        <v>96</v>
      </c>
      <c r="K2886" s="235"/>
      <c r="L2886" s="235"/>
      <c r="O2886" s="227"/>
    </row>
    <row r="2887" spans="1:15" s="223" customFormat="1" ht="30">
      <c r="A2887" s="250">
        <v>804340</v>
      </c>
      <c r="B2887" s="250" t="s">
        <v>4919</v>
      </c>
      <c r="C2887" s="250" t="s">
        <v>297</v>
      </c>
      <c r="D2887" s="223" t="s">
        <v>1763</v>
      </c>
      <c r="F2887" s="224"/>
      <c r="I2887" s="223" t="s">
        <v>96</v>
      </c>
      <c r="O2887" s="233"/>
    </row>
    <row r="2888" spans="1:15" s="223" customFormat="1" ht="30">
      <c r="A2888" s="250">
        <v>804341</v>
      </c>
      <c r="B2888" s="250" t="s">
        <v>4920</v>
      </c>
      <c r="C2888" s="250" t="s">
        <v>111</v>
      </c>
      <c r="D2888" s="223" t="s">
        <v>1002</v>
      </c>
      <c r="F2888" s="224"/>
      <c r="I2888" s="223" t="s">
        <v>96</v>
      </c>
      <c r="O2888" s="227"/>
    </row>
    <row r="2889" spans="1:15" s="223" customFormat="1" ht="30">
      <c r="A2889" s="250">
        <v>804342</v>
      </c>
      <c r="B2889" s="250" t="s">
        <v>4921</v>
      </c>
      <c r="C2889" s="250" t="s">
        <v>228</v>
      </c>
      <c r="D2889" s="223" t="s">
        <v>1012</v>
      </c>
      <c r="F2889" s="224"/>
      <c r="I2889" s="223" t="s">
        <v>96</v>
      </c>
      <c r="O2889" s="233"/>
    </row>
    <row r="2890" spans="1:15" s="223" customFormat="1" ht="30">
      <c r="A2890" s="250">
        <v>804343</v>
      </c>
      <c r="B2890" s="250" t="s">
        <v>4922</v>
      </c>
      <c r="C2890" s="250" t="s">
        <v>1007</v>
      </c>
      <c r="D2890" s="223" t="s">
        <v>1099</v>
      </c>
      <c r="F2890" s="224"/>
      <c r="I2890" s="223" t="s">
        <v>96</v>
      </c>
      <c r="O2890" s="233"/>
    </row>
    <row r="2891" spans="1:15" s="223" customFormat="1" ht="30">
      <c r="A2891" s="250">
        <v>804344</v>
      </c>
      <c r="B2891" s="250" t="s">
        <v>768</v>
      </c>
      <c r="C2891" s="250" t="s">
        <v>206</v>
      </c>
      <c r="D2891" s="223" t="s">
        <v>1293</v>
      </c>
      <c r="F2891" s="224"/>
      <c r="I2891" s="223" t="s">
        <v>96</v>
      </c>
      <c r="K2891" s="235"/>
      <c r="L2891" s="235"/>
      <c r="O2891" s="227"/>
    </row>
    <row r="2892" spans="1:15" s="223" customFormat="1" ht="30">
      <c r="A2892" s="250">
        <v>804345</v>
      </c>
      <c r="B2892" s="250" t="s">
        <v>862</v>
      </c>
      <c r="C2892" s="250" t="s">
        <v>95</v>
      </c>
      <c r="D2892" s="223" t="s">
        <v>1012</v>
      </c>
      <c r="F2892" s="224"/>
      <c r="I2892" s="223" t="s">
        <v>96</v>
      </c>
      <c r="O2892" s="233"/>
    </row>
    <row r="2893" spans="1:15" s="223" customFormat="1" ht="30">
      <c r="A2893" s="250">
        <v>804346</v>
      </c>
      <c r="B2893" s="250" t="s">
        <v>862</v>
      </c>
      <c r="C2893" s="250" t="s">
        <v>573</v>
      </c>
      <c r="D2893" s="223" t="s">
        <v>1687</v>
      </c>
      <c r="F2893" s="224"/>
      <c r="I2893" s="223" t="s">
        <v>96</v>
      </c>
      <c r="K2893" s="235"/>
      <c r="L2893" s="235"/>
      <c r="O2893" s="227"/>
    </row>
    <row r="2894" spans="1:15" s="223" customFormat="1" ht="30">
      <c r="A2894" s="250">
        <v>804347</v>
      </c>
      <c r="B2894" s="250" t="s">
        <v>862</v>
      </c>
      <c r="C2894" s="250" t="s">
        <v>2895</v>
      </c>
      <c r="D2894" s="223" t="s">
        <v>4199</v>
      </c>
      <c r="F2894" s="224"/>
      <c r="I2894" s="223" t="s">
        <v>96</v>
      </c>
      <c r="O2894" s="227"/>
    </row>
    <row r="2895" spans="1:15" s="223" customFormat="1" ht="30">
      <c r="A2895" s="250">
        <v>804349</v>
      </c>
      <c r="B2895" s="250" t="s">
        <v>4923</v>
      </c>
      <c r="C2895" s="250" t="s">
        <v>283</v>
      </c>
      <c r="D2895" s="223" t="s">
        <v>4924</v>
      </c>
      <c r="F2895" s="224"/>
      <c r="I2895" s="223" t="s">
        <v>96</v>
      </c>
      <c r="O2895" s="233"/>
    </row>
    <row r="2896" spans="1:15" s="223" customFormat="1" ht="30">
      <c r="A2896" s="250">
        <v>804350</v>
      </c>
      <c r="B2896" s="250" t="s">
        <v>4925</v>
      </c>
      <c r="C2896" s="250" t="s">
        <v>4299</v>
      </c>
      <c r="D2896" s="223" t="s">
        <v>621</v>
      </c>
      <c r="F2896" s="224"/>
      <c r="I2896" s="223" t="s">
        <v>96</v>
      </c>
      <c r="K2896" s="235"/>
      <c r="L2896" s="235"/>
      <c r="O2896" s="227"/>
    </row>
    <row r="2897" spans="1:15" s="223" customFormat="1" ht="30">
      <c r="A2897" s="250">
        <v>804351</v>
      </c>
      <c r="B2897" s="250" t="s">
        <v>418</v>
      </c>
      <c r="C2897" s="250" t="s">
        <v>790</v>
      </c>
      <c r="D2897" s="223" t="s">
        <v>2275</v>
      </c>
      <c r="F2897" s="224"/>
      <c r="I2897" s="223" t="s">
        <v>96</v>
      </c>
      <c r="K2897" s="235"/>
      <c r="L2897" s="235"/>
      <c r="O2897" s="227"/>
    </row>
    <row r="2898" spans="1:15" s="223" customFormat="1" ht="30">
      <c r="A2898" s="250">
        <v>804352</v>
      </c>
      <c r="B2898" s="250" t="s">
        <v>4926</v>
      </c>
      <c r="C2898" s="250" t="s">
        <v>183</v>
      </c>
      <c r="D2898" s="223" t="s">
        <v>1057</v>
      </c>
      <c r="F2898" s="224"/>
      <c r="I2898" s="223" t="s">
        <v>96</v>
      </c>
      <c r="K2898" s="235"/>
      <c r="L2898" s="235"/>
      <c r="O2898" s="233"/>
    </row>
    <row r="2899" spans="1:15" s="223" customFormat="1" ht="30">
      <c r="A2899" s="250">
        <v>804353</v>
      </c>
      <c r="B2899" s="250" t="s">
        <v>4927</v>
      </c>
      <c r="C2899" s="250" t="s">
        <v>569</v>
      </c>
      <c r="D2899" s="223" t="s">
        <v>1085</v>
      </c>
      <c r="F2899" s="224"/>
      <c r="I2899" s="223" t="s">
        <v>96</v>
      </c>
      <c r="O2899" s="233"/>
    </row>
    <row r="2900" spans="1:15" s="223" customFormat="1" ht="30">
      <c r="A2900" s="250">
        <v>804355</v>
      </c>
      <c r="B2900" s="250" t="s">
        <v>4928</v>
      </c>
      <c r="C2900" s="250" t="s">
        <v>297</v>
      </c>
      <c r="D2900" s="223" t="s">
        <v>1099</v>
      </c>
      <c r="F2900" s="224"/>
      <c r="I2900" s="223" t="s">
        <v>96</v>
      </c>
      <c r="K2900" s="235"/>
      <c r="L2900" s="235"/>
      <c r="O2900" s="233"/>
    </row>
    <row r="2901" spans="1:15" s="223" customFormat="1" ht="30">
      <c r="A2901" s="250">
        <v>804356</v>
      </c>
      <c r="B2901" s="250" t="s">
        <v>4929</v>
      </c>
      <c r="C2901" s="250" t="s">
        <v>4930</v>
      </c>
      <c r="D2901" s="223" t="s">
        <v>4931</v>
      </c>
      <c r="F2901" s="224"/>
      <c r="I2901" s="223" t="s">
        <v>96</v>
      </c>
      <c r="O2901" s="233"/>
    </row>
    <row r="2902" spans="1:15" s="223" customFormat="1" ht="30">
      <c r="A2902" s="250">
        <v>804357</v>
      </c>
      <c r="B2902" s="250" t="s">
        <v>4932</v>
      </c>
      <c r="C2902" s="250" t="s">
        <v>374</v>
      </c>
      <c r="D2902" s="223" t="s">
        <v>1187</v>
      </c>
      <c r="F2902" s="224"/>
      <c r="I2902" s="223" t="s">
        <v>96</v>
      </c>
      <c r="O2902" s="227"/>
    </row>
    <row r="2903" spans="1:15" s="223" customFormat="1" ht="30">
      <c r="A2903" s="250">
        <v>804358</v>
      </c>
      <c r="B2903" s="250" t="s">
        <v>4933</v>
      </c>
      <c r="C2903" s="250" t="s">
        <v>206</v>
      </c>
      <c r="D2903" s="223" t="s">
        <v>1030</v>
      </c>
      <c r="F2903" s="224"/>
      <c r="I2903" s="223" t="s">
        <v>96</v>
      </c>
      <c r="O2903" s="233"/>
    </row>
    <row r="2904" spans="1:15" s="223" customFormat="1" ht="30">
      <c r="A2904" s="250">
        <v>804360</v>
      </c>
      <c r="B2904" s="250" t="s">
        <v>4934</v>
      </c>
      <c r="C2904" s="250" t="s">
        <v>127</v>
      </c>
      <c r="D2904" s="223" t="s">
        <v>1293</v>
      </c>
      <c r="F2904" s="224"/>
      <c r="I2904" s="223" t="s">
        <v>96</v>
      </c>
      <c r="K2904" s="235"/>
      <c r="L2904" s="235"/>
      <c r="O2904" s="227"/>
    </row>
    <row r="2905" spans="1:15" s="223" customFormat="1" ht="30">
      <c r="A2905" s="250">
        <v>804361</v>
      </c>
      <c r="B2905" s="250" t="s">
        <v>4935</v>
      </c>
      <c r="C2905" s="250" t="s">
        <v>251</v>
      </c>
      <c r="D2905" s="223" t="s">
        <v>1350</v>
      </c>
      <c r="F2905" s="224"/>
      <c r="I2905" s="223" t="s">
        <v>96</v>
      </c>
      <c r="K2905" s="235"/>
      <c r="L2905" s="235"/>
      <c r="O2905" s="227"/>
    </row>
    <row r="2906" spans="1:15" s="223" customFormat="1" ht="30">
      <c r="A2906" s="250">
        <v>804362</v>
      </c>
      <c r="B2906" s="250" t="s">
        <v>4936</v>
      </c>
      <c r="C2906" s="250" t="s">
        <v>4937</v>
      </c>
      <c r="D2906" s="223" t="s">
        <v>1223</v>
      </c>
      <c r="F2906" s="224"/>
      <c r="I2906" s="223" t="s">
        <v>96</v>
      </c>
      <c r="O2906" s="227"/>
    </row>
    <row r="2907" spans="1:15" s="223" customFormat="1" ht="30">
      <c r="A2907" s="250">
        <v>804363</v>
      </c>
      <c r="B2907" s="250" t="s">
        <v>4938</v>
      </c>
      <c r="C2907" s="250" t="s">
        <v>99</v>
      </c>
      <c r="D2907" s="223" t="s">
        <v>1047</v>
      </c>
      <c r="I2907" s="223" t="s">
        <v>96</v>
      </c>
      <c r="O2907" s="233"/>
    </row>
    <row r="2908" spans="1:15" s="223" customFormat="1" ht="30">
      <c r="A2908" s="250">
        <v>804364</v>
      </c>
      <c r="B2908" s="250" t="s">
        <v>4939</v>
      </c>
      <c r="C2908" s="250" t="s">
        <v>771</v>
      </c>
      <c r="D2908" s="223" t="s">
        <v>1314</v>
      </c>
      <c r="F2908" s="224"/>
      <c r="I2908" s="223" t="s">
        <v>96</v>
      </c>
      <c r="O2908" s="233"/>
    </row>
    <row r="2909" spans="1:15" s="223" customFormat="1" ht="30">
      <c r="A2909" s="250">
        <v>804365</v>
      </c>
      <c r="B2909" s="250" t="s">
        <v>4940</v>
      </c>
      <c r="C2909" s="250" t="s">
        <v>207</v>
      </c>
      <c r="D2909" s="223" t="s">
        <v>1206</v>
      </c>
      <c r="F2909" s="224"/>
      <c r="I2909" s="223" t="s">
        <v>96</v>
      </c>
      <c r="O2909" s="227"/>
    </row>
    <row r="2910" spans="1:15" s="223" customFormat="1" ht="30">
      <c r="A2910" s="250">
        <v>804366</v>
      </c>
      <c r="B2910" s="250" t="s">
        <v>4941</v>
      </c>
      <c r="C2910" s="250" t="s">
        <v>443</v>
      </c>
      <c r="D2910" s="223" t="s">
        <v>1133</v>
      </c>
      <c r="F2910" s="224"/>
      <c r="I2910" s="223" t="s">
        <v>96</v>
      </c>
      <c r="O2910" s="227"/>
    </row>
    <row r="2911" spans="1:15" s="223" customFormat="1" ht="30">
      <c r="A2911" s="250">
        <v>804367</v>
      </c>
      <c r="B2911" s="250" t="s">
        <v>4942</v>
      </c>
      <c r="C2911" s="250" t="s">
        <v>3236</v>
      </c>
      <c r="D2911" s="223" t="s">
        <v>1039</v>
      </c>
      <c r="F2911" s="224"/>
      <c r="I2911" s="223" t="s">
        <v>96</v>
      </c>
      <c r="O2911" s="233"/>
    </row>
    <row r="2912" spans="1:15" s="223" customFormat="1" ht="30">
      <c r="A2912" s="250">
        <v>804368</v>
      </c>
      <c r="B2912" s="250" t="s">
        <v>4943</v>
      </c>
      <c r="C2912" s="250" t="s">
        <v>769</v>
      </c>
      <c r="D2912" s="223" t="s">
        <v>1034</v>
      </c>
      <c r="F2912" s="224"/>
      <c r="I2912" s="223" t="s">
        <v>96</v>
      </c>
      <c r="O2912" s="233"/>
    </row>
    <row r="2913" spans="1:15" s="223" customFormat="1" ht="30">
      <c r="A2913" s="250">
        <v>804369</v>
      </c>
      <c r="B2913" s="250" t="s">
        <v>4944</v>
      </c>
      <c r="C2913" s="250" t="s">
        <v>188</v>
      </c>
      <c r="D2913" s="223" t="s">
        <v>1047</v>
      </c>
      <c r="F2913" s="224"/>
      <c r="I2913" s="223" t="s">
        <v>96</v>
      </c>
      <c r="O2913" s="227"/>
    </row>
    <row r="2914" spans="1:15" s="223" customFormat="1" ht="30">
      <c r="A2914" s="250">
        <v>804370</v>
      </c>
      <c r="B2914" s="250" t="s">
        <v>4945</v>
      </c>
      <c r="C2914" s="250" t="s">
        <v>195</v>
      </c>
      <c r="D2914" s="223" t="s">
        <v>1368</v>
      </c>
      <c r="F2914" s="224"/>
      <c r="I2914" s="223" t="s">
        <v>96</v>
      </c>
      <c r="K2914" s="235"/>
      <c r="L2914" s="235"/>
      <c r="O2914" s="233"/>
    </row>
    <row r="2915" spans="1:15" s="223" customFormat="1" ht="30">
      <c r="A2915" s="250">
        <v>804371</v>
      </c>
      <c r="B2915" s="250" t="s">
        <v>4946</v>
      </c>
      <c r="C2915" s="250" t="s">
        <v>283</v>
      </c>
      <c r="D2915" s="223" t="s">
        <v>4257</v>
      </c>
      <c r="F2915" s="224"/>
      <c r="I2915" s="223" t="s">
        <v>96</v>
      </c>
      <c r="K2915" s="235"/>
      <c r="L2915" s="235"/>
      <c r="O2915" s="227"/>
    </row>
    <row r="2916" spans="1:15" s="223" customFormat="1" ht="30">
      <c r="A2916" s="250">
        <v>804372</v>
      </c>
      <c r="B2916" s="250" t="s">
        <v>4947</v>
      </c>
      <c r="C2916" s="250" t="s">
        <v>242</v>
      </c>
      <c r="D2916" s="223" t="s">
        <v>4948</v>
      </c>
      <c r="F2916" s="224"/>
      <c r="I2916" s="223" t="s">
        <v>96</v>
      </c>
      <c r="O2916" s="233"/>
    </row>
    <row r="2917" spans="1:15" s="223" customFormat="1" ht="30">
      <c r="A2917" s="250">
        <v>804373</v>
      </c>
      <c r="B2917" s="250" t="s">
        <v>4949</v>
      </c>
      <c r="C2917" s="250" t="s">
        <v>164</v>
      </c>
      <c r="D2917" s="223" t="s">
        <v>2216</v>
      </c>
      <c r="F2917" s="224"/>
      <c r="I2917" s="223" t="s">
        <v>96</v>
      </c>
      <c r="K2917" s="235"/>
      <c r="L2917" s="235"/>
      <c r="O2917" s="233"/>
    </row>
    <row r="2918" spans="1:15" s="223" customFormat="1" ht="30">
      <c r="A2918" s="250">
        <v>804374</v>
      </c>
      <c r="B2918" s="250" t="s">
        <v>4950</v>
      </c>
      <c r="C2918" s="250" t="s">
        <v>206</v>
      </c>
      <c r="D2918" s="223" t="s">
        <v>4951</v>
      </c>
      <c r="F2918" s="224"/>
      <c r="I2918" s="223" t="s">
        <v>96</v>
      </c>
      <c r="O2918" s="233"/>
    </row>
    <row r="2919" spans="1:15" s="223" customFormat="1" ht="30">
      <c r="A2919" s="250">
        <v>804375</v>
      </c>
      <c r="B2919" s="250" t="s">
        <v>4952</v>
      </c>
      <c r="C2919" s="250" t="s">
        <v>624</v>
      </c>
      <c r="D2919" s="223" t="s">
        <v>4231</v>
      </c>
      <c r="F2919" s="224"/>
      <c r="I2919" s="223" t="s">
        <v>96</v>
      </c>
      <c r="O2919" s="227"/>
    </row>
    <row r="2920" spans="1:15" s="223" customFormat="1" ht="30">
      <c r="A2920" s="250">
        <v>804377</v>
      </c>
      <c r="B2920" s="250" t="s">
        <v>4953</v>
      </c>
      <c r="C2920" s="250" t="s">
        <v>156</v>
      </c>
      <c r="D2920" s="223" t="s">
        <v>2647</v>
      </c>
      <c r="F2920" s="224"/>
      <c r="I2920" s="223" t="s">
        <v>96</v>
      </c>
      <c r="K2920" s="235"/>
      <c r="L2920" s="235"/>
      <c r="O2920" s="227"/>
    </row>
    <row r="2921" spans="1:15" s="223" customFormat="1" ht="30">
      <c r="A2921" s="250">
        <v>804378</v>
      </c>
      <c r="B2921" s="250" t="s">
        <v>4954</v>
      </c>
      <c r="C2921" s="250" t="s">
        <v>2970</v>
      </c>
      <c r="D2921" s="223" t="s">
        <v>4380</v>
      </c>
      <c r="F2921" s="224"/>
      <c r="I2921" s="223" t="s">
        <v>96</v>
      </c>
      <c r="K2921" s="235"/>
      <c r="L2921" s="235"/>
      <c r="O2921" s="227"/>
    </row>
    <row r="2922" spans="1:15" s="223" customFormat="1" ht="30">
      <c r="A2922" s="250">
        <v>804380</v>
      </c>
      <c r="B2922" s="250" t="s">
        <v>4955</v>
      </c>
      <c r="C2922" s="250" t="s">
        <v>143</v>
      </c>
      <c r="D2922" s="223" t="s">
        <v>1002</v>
      </c>
      <c r="F2922" s="224"/>
      <c r="I2922" s="223" t="s">
        <v>96</v>
      </c>
      <c r="O2922" s="227"/>
    </row>
    <row r="2923" spans="1:15" s="223" customFormat="1" ht="30">
      <c r="A2923" s="250">
        <v>804381</v>
      </c>
      <c r="B2923" s="250" t="s">
        <v>4204</v>
      </c>
      <c r="C2923" s="250" t="s">
        <v>97</v>
      </c>
      <c r="D2923" s="223" t="s">
        <v>1039</v>
      </c>
      <c r="F2923" s="224"/>
      <c r="I2923" s="223" t="s">
        <v>96</v>
      </c>
      <c r="K2923" s="235"/>
      <c r="L2923" s="235"/>
      <c r="O2923" s="233"/>
    </row>
    <row r="2924" spans="1:15" s="223" customFormat="1" ht="30">
      <c r="A2924" s="250">
        <v>804382</v>
      </c>
      <c r="B2924" s="250" t="s">
        <v>4956</v>
      </c>
      <c r="C2924" s="250" t="s">
        <v>127</v>
      </c>
      <c r="D2924" s="223" t="s">
        <v>1039</v>
      </c>
      <c r="F2924" s="224"/>
      <c r="I2924" s="223" t="s">
        <v>96</v>
      </c>
      <c r="K2924" s="235"/>
      <c r="L2924" s="235"/>
      <c r="O2924" s="233"/>
    </row>
    <row r="2925" spans="1:15" s="223" customFormat="1" ht="30">
      <c r="A2925" s="250">
        <v>804383</v>
      </c>
      <c r="B2925" s="250" t="s">
        <v>4957</v>
      </c>
      <c r="C2925" s="250" t="s">
        <v>176</v>
      </c>
      <c r="D2925" s="223" t="s">
        <v>1223</v>
      </c>
      <c r="F2925" s="224"/>
      <c r="I2925" s="223" t="s">
        <v>96</v>
      </c>
      <c r="O2925" s="227"/>
    </row>
    <row r="2926" spans="1:15" s="223" customFormat="1" ht="30">
      <c r="A2926" s="250">
        <v>804385</v>
      </c>
      <c r="B2926" s="250" t="s">
        <v>4958</v>
      </c>
      <c r="C2926" s="250" t="s">
        <v>156</v>
      </c>
      <c r="D2926" s="223" t="s">
        <v>1790</v>
      </c>
      <c r="F2926" s="224"/>
      <c r="I2926" s="223" t="s">
        <v>96</v>
      </c>
      <c r="O2926" s="227"/>
    </row>
    <row r="2927" spans="1:15" s="223" customFormat="1" ht="30">
      <c r="A2927" s="250">
        <v>804386</v>
      </c>
      <c r="B2927" s="250" t="s">
        <v>4959</v>
      </c>
      <c r="C2927" s="250" t="s">
        <v>101</v>
      </c>
      <c r="D2927" s="223" t="s">
        <v>4960</v>
      </c>
      <c r="F2927" s="224"/>
      <c r="I2927" s="223" t="s">
        <v>96</v>
      </c>
      <c r="O2927" s="233"/>
    </row>
    <row r="2928" spans="1:15" s="223" customFormat="1" ht="30">
      <c r="A2928" s="250">
        <v>804389</v>
      </c>
      <c r="B2928" s="250" t="s">
        <v>4961</v>
      </c>
      <c r="C2928" s="250" t="s">
        <v>3872</v>
      </c>
      <c r="D2928" s="223" t="s">
        <v>3858</v>
      </c>
      <c r="F2928" s="224"/>
      <c r="I2928" s="223" t="s">
        <v>96</v>
      </c>
      <c r="K2928" s="235"/>
      <c r="L2928" s="235"/>
      <c r="O2928" s="233"/>
    </row>
    <row r="2929" spans="1:15" s="223" customFormat="1" ht="30">
      <c r="A2929" s="250">
        <v>804390</v>
      </c>
      <c r="B2929" s="250" t="s">
        <v>4962</v>
      </c>
      <c r="C2929" s="250" t="s">
        <v>335</v>
      </c>
      <c r="D2929" s="223" t="s">
        <v>4963</v>
      </c>
      <c r="F2929" s="224"/>
      <c r="I2929" s="223" t="s">
        <v>96</v>
      </c>
      <c r="O2929" s="227"/>
    </row>
    <row r="2930" spans="1:15" s="223" customFormat="1" ht="30">
      <c r="A2930" s="250">
        <v>804392</v>
      </c>
      <c r="B2930" s="250" t="s">
        <v>4964</v>
      </c>
      <c r="C2930" s="250" t="s">
        <v>220</v>
      </c>
      <c r="D2930" s="223" t="s">
        <v>1838</v>
      </c>
      <c r="F2930" s="224"/>
      <c r="I2930" s="223" t="s">
        <v>96</v>
      </c>
      <c r="O2930" s="233"/>
    </row>
    <row r="2931" spans="1:15" s="223" customFormat="1" ht="30">
      <c r="A2931" s="250">
        <v>804394</v>
      </c>
      <c r="B2931" s="250" t="s">
        <v>4965</v>
      </c>
      <c r="C2931" s="250" t="s">
        <v>283</v>
      </c>
      <c r="D2931" s="223" t="s">
        <v>1039</v>
      </c>
      <c r="F2931" s="224"/>
      <c r="I2931" s="223" t="s">
        <v>96</v>
      </c>
      <c r="O2931" s="227"/>
    </row>
    <row r="2932" spans="1:15" s="223" customFormat="1" ht="30">
      <c r="A2932" s="250">
        <v>804395</v>
      </c>
      <c r="B2932" s="250" t="s">
        <v>4966</v>
      </c>
      <c r="C2932" s="250" t="s">
        <v>206</v>
      </c>
      <c r="D2932" s="223" t="s">
        <v>2189</v>
      </c>
      <c r="F2932" s="224"/>
      <c r="I2932" s="223" t="s">
        <v>96</v>
      </c>
      <c r="O2932" s="233"/>
    </row>
    <row r="2933" spans="1:15" s="223" customFormat="1" ht="30">
      <c r="A2933" s="250">
        <v>804397</v>
      </c>
      <c r="B2933" s="250" t="s">
        <v>4967</v>
      </c>
      <c r="C2933" s="250" t="s">
        <v>4968</v>
      </c>
      <c r="D2933" s="223" t="s">
        <v>1099</v>
      </c>
      <c r="F2933" s="224"/>
      <c r="I2933" s="223" t="s">
        <v>96</v>
      </c>
      <c r="O2933" s="227"/>
    </row>
    <row r="2934" spans="1:15" s="223" customFormat="1" ht="30">
      <c r="A2934" s="250">
        <v>804398</v>
      </c>
      <c r="B2934" s="250" t="s">
        <v>4969</v>
      </c>
      <c r="C2934" s="250" t="s">
        <v>3872</v>
      </c>
      <c r="D2934" s="223" t="s">
        <v>3793</v>
      </c>
      <c r="F2934" s="224"/>
      <c r="I2934" s="223" t="s">
        <v>96</v>
      </c>
      <c r="O2934" s="233"/>
    </row>
    <row r="2935" spans="1:15" s="223" customFormat="1" ht="30">
      <c r="A2935" s="250">
        <v>804399</v>
      </c>
      <c r="B2935" s="250" t="s">
        <v>4970</v>
      </c>
      <c r="C2935" s="250" t="s">
        <v>2044</v>
      </c>
      <c r="D2935" s="223" t="s">
        <v>1152</v>
      </c>
      <c r="F2935" s="224"/>
      <c r="I2935" s="223" t="s">
        <v>96</v>
      </c>
      <c r="K2935" s="235"/>
      <c r="L2935" s="235"/>
      <c r="O2935" s="233"/>
    </row>
    <row r="2936" spans="1:15" s="223" customFormat="1" ht="30">
      <c r="A2936" s="250">
        <v>804400</v>
      </c>
      <c r="B2936" s="250" t="s">
        <v>4971</v>
      </c>
      <c r="C2936" s="250" t="s">
        <v>3293</v>
      </c>
      <c r="D2936" s="223" t="s">
        <v>4972</v>
      </c>
      <c r="F2936" s="224"/>
      <c r="I2936" s="223" t="s">
        <v>96</v>
      </c>
      <c r="K2936" s="235"/>
      <c r="L2936" s="235"/>
      <c r="O2936" s="227"/>
    </row>
    <row r="2937" spans="1:15" s="223" customFormat="1" ht="30">
      <c r="A2937" s="250">
        <v>804402</v>
      </c>
      <c r="B2937" s="250" t="s">
        <v>4973</v>
      </c>
      <c r="C2937" s="250" t="s">
        <v>290</v>
      </c>
      <c r="D2937" s="223" t="s">
        <v>2233</v>
      </c>
      <c r="F2937" s="224"/>
      <c r="I2937" s="223" t="s">
        <v>96</v>
      </c>
      <c r="O2937" s="227"/>
    </row>
    <row r="2938" spans="1:15" s="223" customFormat="1" ht="30">
      <c r="A2938" s="250">
        <v>804404</v>
      </c>
      <c r="B2938" s="250" t="s">
        <v>4974</v>
      </c>
      <c r="C2938" s="250" t="s">
        <v>295</v>
      </c>
      <c r="D2938" s="223" t="s">
        <v>4975</v>
      </c>
      <c r="F2938" s="224"/>
      <c r="I2938" s="223" t="s">
        <v>96</v>
      </c>
      <c r="O2938" s="227"/>
    </row>
    <row r="2939" spans="1:15" s="223" customFormat="1" ht="30">
      <c r="A2939" s="250">
        <v>804405</v>
      </c>
      <c r="B2939" s="250" t="s">
        <v>4976</v>
      </c>
      <c r="C2939" s="250" t="s">
        <v>181</v>
      </c>
      <c r="D2939" s="223" t="s">
        <v>1105</v>
      </c>
      <c r="F2939" s="224"/>
      <c r="I2939" s="223" t="s">
        <v>96</v>
      </c>
      <c r="O2939" s="227"/>
    </row>
    <row r="2940" spans="1:15" s="223" customFormat="1" ht="30">
      <c r="A2940" s="250">
        <v>804406</v>
      </c>
      <c r="B2940" s="250" t="s">
        <v>4977</v>
      </c>
      <c r="C2940" s="250" t="s">
        <v>131</v>
      </c>
      <c r="D2940" s="223" t="s">
        <v>1360</v>
      </c>
      <c r="F2940" s="224"/>
      <c r="I2940" s="223" t="s">
        <v>96</v>
      </c>
      <c r="O2940" s="227"/>
    </row>
    <row r="2941" spans="1:15" s="223" customFormat="1" ht="30">
      <c r="A2941" s="250">
        <v>804407</v>
      </c>
      <c r="B2941" s="250" t="s">
        <v>4978</v>
      </c>
      <c r="C2941" s="250" t="s">
        <v>148</v>
      </c>
      <c r="D2941" s="223" t="s">
        <v>4979</v>
      </c>
      <c r="F2941" s="224"/>
      <c r="I2941" s="223" t="s">
        <v>96</v>
      </c>
      <c r="O2941" s="227"/>
    </row>
    <row r="2942" spans="1:15" s="223" customFormat="1" ht="30">
      <c r="A2942" s="250">
        <v>804408</v>
      </c>
      <c r="B2942" s="250" t="s">
        <v>4980</v>
      </c>
      <c r="C2942" s="250" t="s">
        <v>429</v>
      </c>
      <c r="D2942" s="223" t="s">
        <v>1217</v>
      </c>
      <c r="F2942" s="224"/>
      <c r="I2942" s="223" t="s">
        <v>96</v>
      </c>
      <c r="K2942" s="235"/>
      <c r="L2942" s="235"/>
      <c r="O2942" s="227"/>
    </row>
    <row r="2943" spans="1:15" s="223" customFormat="1" ht="30">
      <c r="A2943" s="250">
        <v>804410</v>
      </c>
      <c r="B2943" s="250" t="s">
        <v>4981</v>
      </c>
      <c r="C2943" s="250" t="s">
        <v>113</v>
      </c>
      <c r="D2943" s="223" t="s">
        <v>1187</v>
      </c>
      <c r="F2943" s="224"/>
      <c r="I2943" s="223" t="s">
        <v>96</v>
      </c>
      <c r="O2943" s="227"/>
    </row>
    <row r="2944" spans="1:15" s="223" customFormat="1" ht="30">
      <c r="A2944" s="250">
        <v>804411</v>
      </c>
      <c r="B2944" s="250" t="s">
        <v>4982</v>
      </c>
      <c r="C2944" s="250" t="s">
        <v>99</v>
      </c>
      <c r="D2944" s="223" t="s">
        <v>1401</v>
      </c>
      <c r="F2944" s="224"/>
      <c r="I2944" s="223" t="s">
        <v>96</v>
      </c>
      <c r="O2944" s="227"/>
    </row>
    <row r="2945" spans="1:15" s="223" customFormat="1" ht="30">
      <c r="A2945" s="250">
        <v>804412</v>
      </c>
      <c r="B2945" s="250" t="s">
        <v>4983</v>
      </c>
      <c r="C2945" s="250" t="s">
        <v>113</v>
      </c>
      <c r="D2945" s="223" t="s">
        <v>1070</v>
      </c>
      <c r="F2945" s="224"/>
      <c r="I2945" s="223" t="s">
        <v>96</v>
      </c>
      <c r="O2945" s="227"/>
    </row>
    <row r="2946" spans="1:15" s="223" customFormat="1" ht="30">
      <c r="A2946" s="250">
        <v>804413</v>
      </c>
      <c r="B2946" s="250" t="s">
        <v>4984</v>
      </c>
      <c r="C2946" s="250" t="s">
        <v>101</v>
      </c>
      <c r="D2946" s="223" t="s">
        <v>4985</v>
      </c>
      <c r="F2946" s="224"/>
      <c r="I2946" s="223" t="s">
        <v>96</v>
      </c>
      <c r="K2946" s="235"/>
      <c r="L2946" s="235"/>
      <c r="O2946" s="233"/>
    </row>
    <row r="2947" spans="1:15" s="223" customFormat="1" ht="30">
      <c r="A2947" s="250">
        <v>804416</v>
      </c>
      <c r="B2947" s="250" t="s">
        <v>4986</v>
      </c>
      <c r="C2947" s="250" t="s">
        <v>206</v>
      </c>
      <c r="D2947" s="223" t="s">
        <v>4987</v>
      </c>
      <c r="F2947" s="224"/>
      <c r="I2947" s="223" t="s">
        <v>96</v>
      </c>
      <c r="O2947" s="227"/>
    </row>
    <row r="2948" spans="1:15" s="223" customFormat="1" ht="30">
      <c r="A2948" s="250">
        <v>804417</v>
      </c>
      <c r="B2948" s="250" t="s">
        <v>1738</v>
      </c>
      <c r="C2948" s="250" t="s">
        <v>235</v>
      </c>
      <c r="D2948" s="223" t="s">
        <v>4988</v>
      </c>
      <c r="F2948" s="224"/>
      <c r="I2948" s="223" t="s">
        <v>96</v>
      </c>
      <c r="O2948" s="227"/>
    </row>
    <row r="2949" spans="1:15" s="223" customFormat="1" ht="30">
      <c r="A2949" s="250">
        <v>804418</v>
      </c>
      <c r="B2949" s="250" t="s">
        <v>4989</v>
      </c>
      <c r="C2949" s="250" t="s">
        <v>156</v>
      </c>
      <c r="D2949" s="223" t="s">
        <v>1053</v>
      </c>
      <c r="F2949" s="224"/>
      <c r="I2949" s="223" t="s">
        <v>96</v>
      </c>
      <c r="O2949" s="233"/>
    </row>
    <row r="2950" spans="1:15" s="223" customFormat="1" ht="30">
      <c r="A2950" s="250">
        <v>804420</v>
      </c>
      <c r="B2950" s="250" t="s">
        <v>4990</v>
      </c>
      <c r="C2950" s="250" t="s">
        <v>303</v>
      </c>
      <c r="D2950" s="223" t="s">
        <v>4991</v>
      </c>
      <c r="F2950" s="224"/>
      <c r="I2950" s="223" t="s">
        <v>96</v>
      </c>
      <c r="K2950" s="235"/>
      <c r="L2950" s="235"/>
      <c r="O2950" s="227"/>
    </row>
    <row r="2951" spans="1:15" s="223" customFormat="1" ht="30">
      <c r="A2951" s="250">
        <v>804422</v>
      </c>
      <c r="B2951" s="250" t="s">
        <v>4992</v>
      </c>
      <c r="C2951" s="250" t="s">
        <v>248</v>
      </c>
      <c r="D2951" s="223" t="s">
        <v>1768</v>
      </c>
      <c r="F2951" s="224"/>
      <c r="I2951" s="223" t="s">
        <v>96</v>
      </c>
      <c r="O2951" s="233"/>
    </row>
    <row r="2952" spans="1:15" s="223" customFormat="1" ht="30">
      <c r="A2952" s="250">
        <v>804423</v>
      </c>
      <c r="B2952" s="250" t="s">
        <v>3989</v>
      </c>
      <c r="C2952" s="250" t="s">
        <v>297</v>
      </c>
      <c r="D2952" s="223" t="s">
        <v>1070</v>
      </c>
      <c r="F2952" s="224"/>
      <c r="I2952" s="223" t="s">
        <v>96</v>
      </c>
      <c r="K2952" s="235"/>
      <c r="L2952" s="235"/>
      <c r="O2952" s="233"/>
    </row>
    <row r="2953" spans="1:15" s="223" customFormat="1" ht="30">
      <c r="A2953" s="250">
        <v>804424</v>
      </c>
      <c r="B2953" s="250" t="s">
        <v>4993</v>
      </c>
      <c r="C2953" s="250" t="s">
        <v>206</v>
      </c>
      <c r="D2953" s="223" t="s">
        <v>4994</v>
      </c>
      <c r="F2953" s="224"/>
      <c r="I2953" s="223" t="s">
        <v>96</v>
      </c>
      <c r="O2953" s="227"/>
    </row>
    <row r="2954" spans="1:15" s="223" customFormat="1" ht="30">
      <c r="A2954" s="250">
        <v>804427</v>
      </c>
      <c r="B2954" s="250" t="s">
        <v>4995</v>
      </c>
      <c r="C2954" s="250" t="s">
        <v>99</v>
      </c>
      <c r="D2954" s="223" t="s">
        <v>1034</v>
      </c>
      <c r="F2954" s="224"/>
      <c r="I2954" s="223" t="s">
        <v>96</v>
      </c>
      <c r="O2954" s="227"/>
    </row>
    <row r="2955" spans="1:15" s="223" customFormat="1" ht="30">
      <c r="A2955" s="250">
        <v>804428</v>
      </c>
      <c r="B2955" s="250" t="s">
        <v>4996</v>
      </c>
      <c r="C2955" s="250" t="s">
        <v>156</v>
      </c>
      <c r="D2955" s="223" t="s">
        <v>4997</v>
      </c>
      <c r="F2955" s="224"/>
      <c r="I2955" s="223" t="s">
        <v>96</v>
      </c>
      <c r="O2955" s="227"/>
    </row>
    <row r="2956" spans="1:15" s="223" customFormat="1" ht="30">
      <c r="A2956" s="250">
        <v>804429</v>
      </c>
      <c r="B2956" s="250" t="s">
        <v>4998</v>
      </c>
      <c r="C2956" s="250" t="s">
        <v>244</v>
      </c>
      <c r="D2956" s="223" t="s">
        <v>2440</v>
      </c>
      <c r="F2956" s="224"/>
      <c r="I2956" s="223" t="s">
        <v>96</v>
      </c>
      <c r="O2956" s="227"/>
    </row>
    <row r="2957" spans="1:15" s="223" customFormat="1" ht="30">
      <c r="A2957" s="250">
        <v>804430</v>
      </c>
      <c r="B2957" s="250" t="s">
        <v>630</v>
      </c>
      <c r="C2957" s="250" t="s">
        <v>4999</v>
      </c>
      <c r="D2957" s="223" t="s">
        <v>1206</v>
      </c>
      <c r="F2957" s="224"/>
      <c r="I2957" s="223" t="s">
        <v>96</v>
      </c>
      <c r="K2957" s="235"/>
      <c r="L2957" s="235"/>
      <c r="O2957" s="227"/>
    </row>
    <row r="2958" spans="1:15" s="223" customFormat="1" ht="30">
      <c r="A2958" s="250">
        <v>804431</v>
      </c>
      <c r="B2958" s="250" t="s">
        <v>5000</v>
      </c>
      <c r="C2958" s="250" t="s">
        <v>232</v>
      </c>
      <c r="D2958" s="223" t="s">
        <v>1301</v>
      </c>
      <c r="F2958" s="224"/>
      <c r="I2958" s="223" t="s">
        <v>96</v>
      </c>
      <c r="K2958" s="235"/>
      <c r="L2958" s="235"/>
      <c r="O2958" s="227"/>
    </row>
    <row r="2959" spans="1:15" s="223" customFormat="1" ht="30">
      <c r="A2959" s="250">
        <v>804432</v>
      </c>
      <c r="B2959" s="250" t="s">
        <v>522</v>
      </c>
      <c r="C2959" s="250" t="s">
        <v>164</v>
      </c>
      <c r="D2959" s="223" t="s">
        <v>1243</v>
      </c>
      <c r="F2959" s="224"/>
      <c r="I2959" s="223" t="s">
        <v>96</v>
      </c>
      <c r="O2959" s="227"/>
    </row>
    <row r="2960" spans="1:15" s="223" customFormat="1" ht="30">
      <c r="A2960" s="250">
        <v>804433</v>
      </c>
      <c r="B2960" s="250" t="s">
        <v>522</v>
      </c>
      <c r="C2960" s="250" t="s">
        <v>297</v>
      </c>
      <c r="D2960" s="223" t="s">
        <v>2080</v>
      </c>
      <c r="F2960" s="224"/>
      <c r="I2960" s="223" t="s">
        <v>96</v>
      </c>
      <c r="K2960" s="235"/>
      <c r="L2960" s="235"/>
      <c r="O2960" s="227"/>
    </row>
    <row r="2961" spans="1:15" s="223" customFormat="1" ht="30">
      <c r="A2961" s="250">
        <v>804434</v>
      </c>
      <c r="B2961" s="250" t="s">
        <v>523</v>
      </c>
      <c r="C2961" s="250" t="s">
        <v>103</v>
      </c>
      <c r="D2961" s="223" t="s">
        <v>5001</v>
      </c>
      <c r="F2961" s="224"/>
      <c r="I2961" s="223" t="s">
        <v>96</v>
      </c>
      <c r="O2961" s="227"/>
    </row>
    <row r="2962" spans="1:15" s="223" customFormat="1" ht="30">
      <c r="A2962" s="250">
        <v>804435</v>
      </c>
      <c r="B2962" s="250" t="s">
        <v>523</v>
      </c>
      <c r="C2962" s="250" t="s">
        <v>95</v>
      </c>
      <c r="D2962" s="223" t="s">
        <v>2979</v>
      </c>
      <c r="F2962" s="224"/>
      <c r="I2962" s="223" t="s">
        <v>96</v>
      </c>
      <c r="K2962" s="235"/>
      <c r="L2962" s="235"/>
      <c r="O2962" s="227"/>
    </row>
    <row r="2963" spans="1:15" s="223" customFormat="1" ht="30">
      <c r="A2963" s="250">
        <v>804436</v>
      </c>
      <c r="B2963" s="250" t="s">
        <v>5002</v>
      </c>
      <c r="C2963" s="250" t="s">
        <v>323</v>
      </c>
      <c r="D2963" s="223" t="s">
        <v>4627</v>
      </c>
      <c r="F2963" s="224"/>
      <c r="I2963" s="223" t="s">
        <v>96</v>
      </c>
      <c r="O2963" s="227"/>
    </row>
    <row r="2964" spans="1:15" s="223" customFormat="1" ht="30">
      <c r="A2964" s="250">
        <v>804438</v>
      </c>
      <c r="B2964" s="250" t="s">
        <v>5003</v>
      </c>
      <c r="C2964" s="250" t="s">
        <v>373</v>
      </c>
      <c r="D2964" s="223" t="s">
        <v>1395</v>
      </c>
      <c r="F2964" s="224"/>
      <c r="I2964" s="223" t="s">
        <v>96</v>
      </c>
      <c r="O2964" s="227"/>
    </row>
    <row r="2965" spans="1:15" s="223" customFormat="1" ht="30">
      <c r="A2965" s="250">
        <v>804439</v>
      </c>
      <c r="B2965" s="250" t="s">
        <v>5004</v>
      </c>
      <c r="C2965" s="250" t="s">
        <v>113</v>
      </c>
      <c r="D2965" s="223" t="s">
        <v>2399</v>
      </c>
      <c r="F2965" s="224"/>
      <c r="I2965" s="223" t="s">
        <v>96</v>
      </c>
      <c r="O2965" s="227"/>
    </row>
    <row r="2966" spans="1:15" s="223" customFormat="1" ht="30">
      <c r="A2966" s="250">
        <v>804440</v>
      </c>
      <c r="B2966" s="250" t="s">
        <v>4008</v>
      </c>
      <c r="C2966" s="250" t="s">
        <v>99</v>
      </c>
      <c r="D2966" s="223" t="s">
        <v>4972</v>
      </c>
      <c r="F2966" s="224"/>
      <c r="I2966" s="223" t="s">
        <v>96</v>
      </c>
      <c r="K2966" s="235"/>
      <c r="L2966" s="235"/>
      <c r="O2966" s="227"/>
    </row>
    <row r="2967" spans="1:15" s="223" customFormat="1" ht="30">
      <c r="A2967" s="250">
        <v>804444</v>
      </c>
      <c r="B2967" s="250" t="s">
        <v>5005</v>
      </c>
      <c r="C2967" s="250" t="s">
        <v>293</v>
      </c>
      <c r="D2967" s="223" t="s">
        <v>1026</v>
      </c>
      <c r="F2967" s="224"/>
      <c r="I2967" s="223" t="s">
        <v>96</v>
      </c>
      <c r="K2967" s="235"/>
      <c r="L2967" s="235"/>
      <c r="O2967" s="227"/>
    </row>
    <row r="2968" spans="1:15" s="223" customFormat="1" ht="30">
      <c r="A2968" s="250">
        <v>804445</v>
      </c>
      <c r="B2968" s="250" t="s">
        <v>636</v>
      </c>
      <c r="C2968" s="250" t="s">
        <v>287</v>
      </c>
      <c r="D2968" s="223" t="s">
        <v>1183</v>
      </c>
      <c r="F2968" s="224"/>
      <c r="I2968" s="223" t="s">
        <v>96</v>
      </c>
      <c r="O2968" s="227"/>
    </row>
    <row r="2969" spans="1:15" s="223" customFormat="1" ht="30">
      <c r="A2969" s="250">
        <v>804446</v>
      </c>
      <c r="B2969" s="250" t="s">
        <v>5006</v>
      </c>
      <c r="C2969" s="250" t="s">
        <v>630</v>
      </c>
      <c r="D2969" s="223" t="s">
        <v>2631</v>
      </c>
      <c r="F2969" s="224"/>
      <c r="I2969" s="223" t="s">
        <v>96</v>
      </c>
      <c r="O2969" s="227"/>
    </row>
    <row r="2970" spans="1:15" s="223" customFormat="1" ht="30">
      <c r="A2970" s="250">
        <v>804448</v>
      </c>
      <c r="B2970" s="250" t="s">
        <v>5007</v>
      </c>
      <c r="C2970" s="250" t="s">
        <v>164</v>
      </c>
      <c r="D2970" s="223" t="s">
        <v>1217</v>
      </c>
      <c r="F2970" s="224"/>
      <c r="I2970" s="223" t="s">
        <v>96</v>
      </c>
      <c r="O2970" s="227"/>
    </row>
    <row r="2971" spans="1:15" s="223" customFormat="1" ht="30">
      <c r="A2971" s="250">
        <v>804452</v>
      </c>
      <c r="B2971" s="250" t="s">
        <v>5008</v>
      </c>
      <c r="C2971" s="250" t="s">
        <v>578</v>
      </c>
      <c r="D2971" s="223" t="s">
        <v>1066</v>
      </c>
      <c r="F2971" s="224"/>
      <c r="I2971" s="223" t="s">
        <v>96</v>
      </c>
      <c r="O2971" s="227"/>
    </row>
    <row r="2972" spans="1:15" s="223" customFormat="1" ht="30">
      <c r="A2972" s="250">
        <v>804453</v>
      </c>
      <c r="B2972" s="250" t="s">
        <v>5009</v>
      </c>
      <c r="C2972" s="250" t="s">
        <v>564</v>
      </c>
      <c r="D2972" s="223" t="s">
        <v>601</v>
      </c>
      <c r="F2972" s="224"/>
      <c r="I2972" s="223" t="s">
        <v>96</v>
      </c>
      <c r="O2972" s="227"/>
    </row>
    <row r="2973" spans="1:15" s="223" customFormat="1" ht="30">
      <c r="A2973" s="250">
        <v>804455</v>
      </c>
      <c r="B2973" s="250" t="s">
        <v>5010</v>
      </c>
      <c r="C2973" s="250" t="s">
        <v>5011</v>
      </c>
      <c r="D2973" s="223" t="s">
        <v>2699</v>
      </c>
      <c r="F2973" s="224"/>
      <c r="I2973" s="223" t="s">
        <v>96</v>
      </c>
      <c r="K2973" s="235"/>
      <c r="L2973" s="235"/>
      <c r="O2973" s="233"/>
    </row>
    <row r="2974" spans="1:15" s="223" customFormat="1" ht="30">
      <c r="A2974" s="250">
        <v>804456</v>
      </c>
      <c r="B2974" s="250" t="s">
        <v>5012</v>
      </c>
      <c r="C2974" s="250" t="s">
        <v>174</v>
      </c>
      <c r="D2974" s="223" t="s">
        <v>5013</v>
      </c>
      <c r="F2974" s="224"/>
      <c r="I2974" s="223" t="s">
        <v>96</v>
      </c>
      <c r="O2974" s="227"/>
    </row>
    <row r="2975" spans="1:15" s="223" customFormat="1" ht="30">
      <c r="A2975" s="250">
        <v>804457</v>
      </c>
      <c r="B2975" s="250" t="s">
        <v>5014</v>
      </c>
      <c r="C2975" s="250" t="s">
        <v>5015</v>
      </c>
      <c r="D2975" s="223" t="s">
        <v>1168</v>
      </c>
      <c r="I2975" s="223" t="s">
        <v>96</v>
      </c>
      <c r="O2975" s="227"/>
    </row>
    <row r="2976" spans="1:15" s="223" customFormat="1" ht="30">
      <c r="A2976" s="250">
        <v>804458</v>
      </c>
      <c r="B2976" s="250" t="s">
        <v>5016</v>
      </c>
      <c r="C2976" s="250" t="s">
        <v>106</v>
      </c>
      <c r="D2976" s="223" t="s">
        <v>1223</v>
      </c>
      <c r="F2976" s="224"/>
      <c r="I2976" s="223" t="s">
        <v>96</v>
      </c>
      <c r="K2976" s="235"/>
      <c r="L2976" s="235"/>
      <c r="O2976" s="233"/>
    </row>
    <row r="2977" spans="1:15" s="223" customFormat="1" ht="30">
      <c r="A2977" s="250">
        <v>804460</v>
      </c>
      <c r="B2977" s="250" t="s">
        <v>5017</v>
      </c>
      <c r="C2977" s="250" t="s">
        <v>5018</v>
      </c>
      <c r="D2977" s="223" t="s">
        <v>1083</v>
      </c>
      <c r="F2977" s="224"/>
      <c r="I2977" s="223" t="s">
        <v>96</v>
      </c>
      <c r="K2977" s="235"/>
      <c r="L2977" s="235"/>
      <c r="O2977" s="233"/>
    </row>
    <row r="2978" spans="1:15" s="223" customFormat="1" ht="30">
      <c r="A2978" s="250">
        <v>804461</v>
      </c>
      <c r="B2978" s="250" t="s">
        <v>5019</v>
      </c>
      <c r="C2978" s="250" t="s">
        <v>3022</v>
      </c>
      <c r="D2978" s="223" t="s">
        <v>1034</v>
      </c>
      <c r="F2978" s="224"/>
      <c r="I2978" s="223" t="s">
        <v>96</v>
      </c>
      <c r="K2978" s="235"/>
      <c r="L2978" s="235"/>
      <c r="O2978" s="233"/>
    </row>
    <row r="2979" spans="1:15" s="223" customFormat="1" ht="30">
      <c r="A2979" s="250">
        <v>804462</v>
      </c>
      <c r="B2979" s="250" t="s">
        <v>5020</v>
      </c>
      <c r="C2979" s="250" t="s">
        <v>329</v>
      </c>
      <c r="D2979" s="223" t="s">
        <v>1531</v>
      </c>
      <c r="F2979" s="224"/>
      <c r="I2979" s="223" t="s">
        <v>96</v>
      </c>
      <c r="O2979" s="233"/>
    </row>
    <row r="2980" spans="1:15" s="223" customFormat="1" ht="30">
      <c r="A2980" s="250">
        <v>804463</v>
      </c>
      <c r="B2980" s="250" t="s">
        <v>5021</v>
      </c>
      <c r="C2980" s="250" t="s">
        <v>225</v>
      </c>
      <c r="D2980" s="223" t="s">
        <v>1301</v>
      </c>
      <c r="F2980" s="224"/>
      <c r="I2980" s="223" t="s">
        <v>96</v>
      </c>
      <c r="O2980" s="233"/>
    </row>
    <row r="2981" spans="1:15" s="223" customFormat="1" ht="30">
      <c r="A2981" s="250">
        <v>804464</v>
      </c>
      <c r="B2981" s="250" t="s">
        <v>5022</v>
      </c>
      <c r="C2981" s="250" t="s">
        <v>3022</v>
      </c>
      <c r="D2981" s="223" t="s">
        <v>1012</v>
      </c>
      <c r="F2981" s="224"/>
      <c r="I2981" s="223" t="s">
        <v>96</v>
      </c>
      <c r="O2981" s="227"/>
    </row>
    <row r="2982" spans="1:15" s="223" customFormat="1" ht="30">
      <c r="A2982" s="250">
        <v>804465</v>
      </c>
      <c r="B2982" s="250" t="s">
        <v>5023</v>
      </c>
      <c r="C2982" s="250" t="s">
        <v>123</v>
      </c>
      <c r="D2982" s="223" t="s">
        <v>4360</v>
      </c>
      <c r="F2982" s="224"/>
      <c r="I2982" s="223" t="s">
        <v>96</v>
      </c>
      <c r="O2982" s="233"/>
    </row>
    <row r="2983" spans="1:15" s="223" customFormat="1" ht="30">
      <c r="A2983" s="250">
        <v>804466</v>
      </c>
      <c r="B2983" s="250" t="s">
        <v>5024</v>
      </c>
      <c r="C2983" s="250" t="s">
        <v>154</v>
      </c>
      <c r="D2983" s="223" t="s">
        <v>2711</v>
      </c>
      <c r="F2983" s="224"/>
      <c r="I2983" s="223" t="s">
        <v>96</v>
      </c>
      <c r="O2983" s="227"/>
    </row>
    <row r="2984" spans="1:15" s="223" customFormat="1" ht="30">
      <c r="A2984" s="250">
        <v>804467</v>
      </c>
      <c r="B2984" s="250" t="s">
        <v>5025</v>
      </c>
      <c r="C2984" s="250" t="s">
        <v>101</v>
      </c>
      <c r="D2984" s="223" t="s">
        <v>5026</v>
      </c>
      <c r="F2984" s="224"/>
      <c r="I2984" s="223" t="s">
        <v>96</v>
      </c>
      <c r="O2984" s="227"/>
    </row>
    <row r="2985" spans="1:15" s="223" customFormat="1" ht="30">
      <c r="A2985" s="250">
        <v>804468</v>
      </c>
      <c r="B2985" s="250" t="s">
        <v>5027</v>
      </c>
      <c r="C2985" s="250" t="s">
        <v>5028</v>
      </c>
      <c r="D2985" s="223" t="s">
        <v>621</v>
      </c>
      <c r="F2985" s="224"/>
      <c r="I2985" s="223" t="s">
        <v>96</v>
      </c>
      <c r="O2985" s="233"/>
    </row>
    <row r="2986" spans="1:15" s="223" customFormat="1" ht="30">
      <c r="A2986" s="250">
        <v>804469</v>
      </c>
      <c r="B2986" s="250" t="s">
        <v>5029</v>
      </c>
      <c r="C2986" s="250" t="s">
        <v>499</v>
      </c>
      <c r="D2986" s="223" t="s">
        <v>2647</v>
      </c>
      <c r="F2986" s="224"/>
      <c r="I2986" s="223" t="s">
        <v>96</v>
      </c>
      <c r="O2986" s="227"/>
    </row>
    <row r="2987" spans="1:15" s="223" customFormat="1" ht="30">
      <c r="A2987" s="250">
        <v>804470</v>
      </c>
      <c r="B2987" s="250" t="s">
        <v>5030</v>
      </c>
      <c r="C2987" s="250" t="s">
        <v>3071</v>
      </c>
      <c r="D2987" s="223" t="s">
        <v>1030</v>
      </c>
      <c r="F2987" s="224"/>
      <c r="I2987" s="223" t="s">
        <v>96</v>
      </c>
      <c r="O2987" s="227"/>
    </row>
    <row r="2988" spans="1:15" s="223" customFormat="1" ht="30">
      <c r="A2988" s="250">
        <v>804471</v>
      </c>
      <c r="B2988" s="250" t="s">
        <v>5031</v>
      </c>
      <c r="C2988" s="250" t="s">
        <v>224</v>
      </c>
      <c r="D2988" s="223" t="s">
        <v>1293</v>
      </c>
      <c r="F2988" s="224"/>
      <c r="I2988" s="223" t="s">
        <v>96</v>
      </c>
      <c r="K2988" s="235"/>
      <c r="L2988" s="235"/>
      <c r="O2988" s="233"/>
    </row>
    <row r="2989" spans="1:15" s="223" customFormat="1" ht="30">
      <c r="A2989" s="250">
        <v>804472</v>
      </c>
      <c r="B2989" s="250" t="s">
        <v>5032</v>
      </c>
      <c r="C2989" s="250" t="s">
        <v>225</v>
      </c>
      <c r="D2989" s="223" t="s">
        <v>1293</v>
      </c>
      <c r="F2989" s="224"/>
      <c r="I2989" s="223" t="s">
        <v>96</v>
      </c>
      <c r="O2989" s="227"/>
    </row>
    <row r="2990" spans="1:15" s="223" customFormat="1" ht="30">
      <c r="A2990" s="250">
        <v>804474</v>
      </c>
      <c r="B2990" s="250" t="s">
        <v>5033</v>
      </c>
      <c r="C2990" s="250" t="s">
        <v>220</v>
      </c>
      <c r="D2990" s="223" t="s">
        <v>1645</v>
      </c>
      <c r="F2990" s="224"/>
      <c r="I2990" s="223" t="s">
        <v>96</v>
      </c>
      <c r="K2990" s="235"/>
      <c r="L2990" s="235"/>
      <c r="O2990" s="227"/>
    </row>
    <row r="2991" spans="1:15" s="223" customFormat="1" ht="30">
      <c r="A2991" s="250">
        <v>804475</v>
      </c>
      <c r="B2991" s="250" t="s">
        <v>5034</v>
      </c>
      <c r="C2991" s="250" t="s">
        <v>5035</v>
      </c>
      <c r="D2991" s="223" t="s">
        <v>5036</v>
      </c>
      <c r="F2991" s="224"/>
      <c r="I2991" s="223" t="s">
        <v>96</v>
      </c>
      <c r="K2991" s="235"/>
      <c r="L2991" s="235"/>
      <c r="O2991" s="233"/>
    </row>
    <row r="2992" spans="1:15" s="223" customFormat="1" ht="30">
      <c r="A2992" s="250">
        <v>804476</v>
      </c>
      <c r="B2992" s="250" t="s">
        <v>5037</v>
      </c>
      <c r="C2992" s="250" t="s">
        <v>290</v>
      </c>
      <c r="D2992" s="223" t="s">
        <v>378</v>
      </c>
      <c r="F2992" s="224"/>
      <c r="I2992" s="223" t="s">
        <v>96</v>
      </c>
      <c r="O2992" s="227"/>
    </row>
    <row r="2993" spans="1:15" s="223" customFormat="1" ht="30">
      <c r="A2993" s="250">
        <v>804478</v>
      </c>
      <c r="B2993" s="250" t="s">
        <v>5038</v>
      </c>
      <c r="C2993" s="250" t="s">
        <v>206</v>
      </c>
      <c r="D2993" s="223" t="s">
        <v>2239</v>
      </c>
      <c r="F2993" s="224"/>
      <c r="I2993" s="223" t="s">
        <v>96</v>
      </c>
      <c r="K2993" s="235"/>
      <c r="L2993" s="235"/>
      <c r="O2993" s="233"/>
    </row>
    <row r="2994" spans="1:15" s="223" customFormat="1" ht="30">
      <c r="A2994" s="250">
        <v>804479</v>
      </c>
      <c r="B2994" s="250" t="s">
        <v>5039</v>
      </c>
      <c r="C2994" s="250" t="s">
        <v>3177</v>
      </c>
      <c r="D2994" s="223" t="s">
        <v>1350</v>
      </c>
      <c r="F2994" s="224"/>
      <c r="I2994" s="223" t="s">
        <v>96</v>
      </c>
      <c r="K2994" s="235"/>
      <c r="L2994" s="235"/>
      <c r="O2994" s="227"/>
    </row>
    <row r="2995" spans="1:15" s="223" customFormat="1" ht="30">
      <c r="A2995" s="250">
        <v>804480</v>
      </c>
      <c r="B2995" s="250" t="s">
        <v>5040</v>
      </c>
      <c r="C2995" s="250" t="s">
        <v>5041</v>
      </c>
      <c r="D2995" s="223" t="s">
        <v>1030</v>
      </c>
      <c r="F2995" s="224"/>
      <c r="I2995" s="223" t="s">
        <v>96</v>
      </c>
      <c r="O2995" s="227"/>
    </row>
    <row r="2996" spans="1:15" s="223" customFormat="1" ht="30">
      <c r="A2996" s="250">
        <v>804481</v>
      </c>
      <c r="B2996" s="250" t="s">
        <v>5042</v>
      </c>
      <c r="C2996" s="250" t="s">
        <v>149</v>
      </c>
      <c r="D2996" s="223" t="s">
        <v>1047</v>
      </c>
      <c r="F2996" s="224"/>
      <c r="I2996" s="223" t="s">
        <v>96</v>
      </c>
      <c r="O2996" s="227"/>
    </row>
    <row r="2997" spans="1:15" s="223" customFormat="1" ht="30">
      <c r="A2997" s="250">
        <v>804482</v>
      </c>
      <c r="B2997" s="250" t="s">
        <v>5043</v>
      </c>
      <c r="C2997" s="250" t="s">
        <v>5044</v>
      </c>
      <c r="D2997" s="223" t="s">
        <v>1039</v>
      </c>
      <c r="F2997" s="224"/>
      <c r="I2997" s="223" t="s">
        <v>96</v>
      </c>
      <c r="K2997" s="235"/>
      <c r="L2997" s="235"/>
      <c r="O2997" s="227"/>
    </row>
    <row r="2998" spans="1:15" s="223" customFormat="1" ht="30">
      <c r="A2998" s="250">
        <v>804483</v>
      </c>
      <c r="B2998" s="250" t="s">
        <v>5045</v>
      </c>
      <c r="C2998" s="250" t="s">
        <v>506</v>
      </c>
      <c r="D2998" s="223" t="s">
        <v>3754</v>
      </c>
      <c r="F2998" s="224"/>
      <c r="I2998" s="223" t="s">
        <v>96</v>
      </c>
      <c r="O2998" s="227"/>
    </row>
    <row r="2999" spans="1:15" s="223" customFormat="1" ht="30">
      <c r="A2999" s="250">
        <v>804484</v>
      </c>
      <c r="B2999" s="250" t="s">
        <v>5046</v>
      </c>
      <c r="C2999" s="250" t="s">
        <v>5047</v>
      </c>
      <c r="D2999" s="223" t="s">
        <v>3793</v>
      </c>
      <c r="F2999" s="224"/>
      <c r="I2999" s="223" t="s">
        <v>96</v>
      </c>
      <c r="K2999" s="235"/>
      <c r="L2999" s="235"/>
      <c r="O2999" s="227"/>
    </row>
    <row r="3000" spans="1:15" s="223" customFormat="1" ht="30">
      <c r="A3000" s="250">
        <v>804485</v>
      </c>
      <c r="B3000" s="250" t="s">
        <v>5048</v>
      </c>
      <c r="C3000" s="250" t="s">
        <v>533</v>
      </c>
      <c r="D3000" s="223" t="s">
        <v>601</v>
      </c>
      <c r="F3000" s="224"/>
      <c r="I3000" s="223" t="s">
        <v>96</v>
      </c>
      <c r="O3000" s="227"/>
    </row>
    <row r="3001" spans="1:15" s="223" customFormat="1" ht="30">
      <c r="A3001" s="250">
        <v>804488</v>
      </c>
      <c r="B3001" s="250" t="s">
        <v>5049</v>
      </c>
      <c r="C3001" s="250" t="s">
        <v>652</v>
      </c>
      <c r="D3001" s="223" t="s">
        <v>1255</v>
      </c>
      <c r="F3001" s="224"/>
      <c r="I3001" s="223" t="s">
        <v>96</v>
      </c>
      <c r="K3001" s="235"/>
      <c r="L3001" s="235"/>
      <c r="O3001" s="227"/>
    </row>
    <row r="3002" spans="1:15" s="223" customFormat="1" ht="30">
      <c r="A3002" s="250">
        <v>804489</v>
      </c>
      <c r="B3002" s="250" t="s">
        <v>5050</v>
      </c>
      <c r="C3002" s="250" t="s">
        <v>5051</v>
      </c>
      <c r="D3002" s="223" t="s">
        <v>2364</v>
      </c>
      <c r="F3002" s="224"/>
      <c r="I3002" s="223" t="s">
        <v>96</v>
      </c>
      <c r="O3002" s="233"/>
    </row>
    <row r="3003" spans="1:15" s="223" customFormat="1" ht="30">
      <c r="A3003" s="250">
        <v>804490</v>
      </c>
      <c r="B3003" s="250" t="s">
        <v>5052</v>
      </c>
      <c r="C3003" s="250" t="s">
        <v>4659</v>
      </c>
      <c r="D3003" s="223" t="s">
        <v>1245</v>
      </c>
      <c r="F3003" s="224"/>
      <c r="I3003" s="223" t="s">
        <v>96</v>
      </c>
      <c r="K3003" s="235"/>
      <c r="L3003" s="235"/>
      <c r="O3003" s="233"/>
    </row>
    <row r="3004" spans="1:15" s="223" customFormat="1" ht="30">
      <c r="A3004" s="250">
        <v>804492</v>
      </c>
      <c r="B3004" s="250" t="s">
        <v>5053</v>
      </c>
      <c r="C3004" s="250" t="s">
        <v>499</v>
      </c>
      <c r="D3004" s="223" t="s">
        <v>1687</v>
      </c>
      <c r="F3004" s="224"/>
      <c r="I3004" s="223" t="s">
        <v>96</v>
      </c>
      <c r="O3004" s="227"/>
    </row>
    <row r="3005" spans="1:15" s="223" customFormat="1" ht="30">
      <c r="A3005" s="250">
        <v>804494</v>
      </c>
      <c r="B3005" s="250" t="s">
        <v>5054</v>
      </c>
      <c r="C3005" s="250" t="s">
        <v>176</v>
      </c>
      <c r="D3005" s="223" t="s">
        <v>1223</v>
      </c>
      <c r="F3005" s="224"/>
      <c r="I3005" s="223" t="s">
        <v>96</v>
      </c>
      <c r="K3005" s="235"/>
      <c r="L3005" s="235"/>
      <c r="O3005" s="233"/>
    </row>
    <row r="3006" spans="1:15" s="223" customFormat="1" ht="30">
      <c r="A3006" s="250">
        <v>804495</v>
      </c>
      <c r="B3006" s="250" t="s">
        <v>5055</v>
      </c>
      <c r="C3006" s="250" t="s">
        <v>885</v>
      </c>
      <c r="D3006" s="223" t="s">
        <v>1476</v>
      </c>
      <c r="F3006" s="224"/>
      <c r="I3006" s="223" t="s">
        <v>96</v>
      </c>
      <c r="O3006" s="227"/>
    </row>
    <row r="3007" spans="1:15" s="223" customFormat="1" ht="30">
      <c r="A3007" s="250">
        <v>804496</v>
      </c>
      <c r="B3007" s="250" t="s">
        <v>5056</v>
      </c>
      <c r="C3007" s="250" t="s">
        <v>181</v>
      </c>
      <c r="D3007" s="223" t="s">
        <v>2725</v>
      </c>
      <c r="F3007" s="224"/>
      <c r="I3007" s="223" t="s">
        <v>96</v>
      </c>
      <c r="K3007" s="235"/>
      <c r="L3007" s="235"/>
      <c r="O3007" s="233"/>
    </row>
    <row r="3008" spans="1:15" s="223" customFormat="1" ht="30">
      <c r="A3008" s="250">
        <v>804497</v>
      </c>
      <c r="B3008" s="250" t="s">
        <v>5057</v>
      </c>
      <c r="C3008" s="250" t="s">
        <v>5058</v>
      </c>
      <c r="D3008" s="223" t="s">
        <v>1991</v>
      </c>
      <c r="F3008" s="224"/>
      <c r="I3008" s="223" t="s">
        <v>96</v>
      </c>
      <c r="O3008" s="227"/>
    </row>
    <row r="3009" spans="1:15" s="223" customFormat="1" ht="30">
      <c r="A3009" s="250">
        <v>804498</v>
      </c>
      <c r="B3009" s="250" t="s">
        <v>5059</v>
      </c>
      <c r="C3009" s="250" t="s">
        <v>195</v>
      </c>
      <c r="D3009" s="223" t="s">
        <v>4903</v>
      </c>
      <c r="F3009" s="224"/>
      <c r="I3009" s="223" t="s">
        <v>96</v>
      </c>
      <c r="K3009" s="235"/>
      <c r="L3009" s="235"/>
      <c r="O3009" s="227"/>
    </row>
    <row r="3010" spans="1:15" s="223" customFormat="1" ht="30">
      <c r="A3010" s="250">
        <v>804499</v>
      </c>
      <c r="B3010" s="250" t="s">
        <v>5060</v>
      </c>
      <c r="C3010" s="250" t="s">
        <v>4417</v>
      </c>
      <c r="D3010" s="223" t="s">
        <v>1368</v>
      </c>
      <c r="F3010" s="224"/>
      <c r="I3010" s="223" t="s">
        <v>96</v>
      </c>
      <c r="O3010" s="227"/>
    </row>
    <row r="3011" spans="1:15" s="223" customFormat="1" ht="30">
      <c r="A3011" s="250">
        <v>804500</v>
      </c>
      <c r="B3011" s="250" t="s">
        <v>5061</v>
      </c>
      <c r="C3011" s="250" t="s">
        <v>148</v>
      </c>
      <c r="D3011" s="223" t="s">
        <v>5062</v>
      </c>
      <c r="F3011" s="224"/>
      <c r="I3011" s="223" t="s">
        <v>96</v>
      </c>
      <c r="O3011" s="233"/>
    </row>
    <row r="3012" spans="1:15" s="223" customFormat="1" ht="30">
      <c r="A3012" s="250">
        <v>804501</v>
      </c>
      <c r="B3012" s="250" t="s">
        <v>5063</v>
      </c>
      <c r="C3012" s="250" t="s">
        <v>5064</v>
      </c>
      <c r="D3012" s="223" t="s">
        <v>1314</v>
      </c>
      <c r="F3012" s="224"/>
      <c r="I3012" s="223" t="s">
        <v>96</v>
      </c>
      <c r="O3012" s="227"/>
    </row>
    <row r="3013" spans="1:15" s="223" customFormat="1" ht="30">
      <c r="A3013" s="250">
        <v>804505</v>
      </c>
      <c r="B3013" s="250" t="s">
        <v>5065</v>
      </c>
      <c r="C3013" s="250" t="s">
        <v>5066</v>
      </c>
      <c r="D3013" s="223" t="s">
        <v>1220</v>
      </c>
      <c r="F3013" s="224"/>
      <c r="I3013" s="223" t="s">
        <v>96</v>
      </c>
      <c r="O3013" s="233"/>
    </row>
    <row r="3014" spans="1:15" s="223" customFormat="1" ht="30">
      <c r="A3014" s="250">
        <v>804506</v>
      </c>
      <c r="B3014" s="250" t="s">
        <v>5067</v>
      </c>
      <c r="C3014" s="250" t="s">
        <v>5068</v>
      </c>
      <c r="D3014" s="223" t="s">
        <v>1534</v>
      </c>
      <c r="F3014" s="224"/>
      <c r="I3014" s="223" t="s">
        <v>96</v>
      </c>
      <c r="K3014" s="235"/>
      <c r="L3014" s="235"/>
      <c r="O3014" s="227"/>
    </row>
    <row r="3015" spans="1:15" s="223" customFormat="1" ht="30">
      <c r="A3015" s="250">
        <v>804507</v>
      </c>
      <c r="B3015" s="250" t="s">
        <v>5069</v>
      </c>
      <c r="C3015" s="250" t="s">
        <v>4867</v>
      </c>
      <c r="D3015" s="223" t="s">
        <v>601</v>
      </c>
      <c r="F3015" s="224"/>
      <c r="I3015" s="223" t="s">
        <v>96</v>
      </c>
      <c r="O3015" s="233"/>
    </row>
    <row r="3016" spans="1:15" s="223" customFormat="1" ht="30">
      <c r="A3016" s="250">
        <v>804509</v>
      </c>
      <c r="B3016" s="250" t="s">
        <v>5070</v>
      </c>
      <c r="C3016" s="250" t="s">
        <v>2024</v>
      </c>
      <c r="D3016" s="223" t="s">
        <v>601</v>
      </c>
      <c r="F3016" s="224"/>
      <c r="I3016" s="223" t="s">
        <v>96</v>
      </c>
      <c r="K3016" s="235"/>
      <c r="L3016" s="235"/>
      <c r="O3016" s="233"/>
    </row>
    <row r="3017" spans="1:15" s="223" customFormat="1" ht="30">
      <c r="A3017" s="250">
        <v>804511</v>
      </c>
      <c r="B3017" s="250" t="s">
        <v>5071</v>
      </c>
      <c r="C3017" s="250" t="s">
        <v>114</v>
      </c>
      <c r="D3017" s="223" t="s">
        <v>1018</v>
      </c>
      <c r="F3017" s="224"/>
      <c r="I3017" s="223" t="s">
        <v>96</v>
      </c>
      <c r="O3017" s="227"/>
    </row>
    <row r="3018" spans="1:15" s="223" customFormat="1" ht="30">
      <c r="A3018" s="250">
        <v>804512</v>
      </c>
      <c r="B3018" s="250" t="s">
        <v>5072</v>
      </c>
      <c r="C3018" s="250" t="s">
        <v>99</v>
      </c>
      <c r="D3018" s="223" t="s">
        <v>1066</v>
      </c>
      <c r="F3018" s="224"/>
      <c r="I3018" s="223" t="s">
        <v>96</v>
      </c>
      <c r="O3018" s="227"/>
    </row>
    <row r="3019" spans="1:15" s="223" customFormat="1" ht="30">
      <c r="A3019" s="250">
        <v>804514</v>
      </c>
      <c r="B3019" s="250" t="s">
        <v>5073</v>
      </c>
      <c r="C3019" s="250" t="s">
        <v>5074</v>
      </c>
      <c r="D3019" s="223" t="s">
        <v>3858</v>
      </c>
      <c r="F3019" s="224"/>
      <c r="I3019" s="223" t="s">
        <v>96</v>
      </c>
      <c r="O3019" s="233"/>
    </row>
    <row r="3020" spans="1:15" s="223" customFormat="1" ht="30">
      <c r="A3020" s="250">
        <v>804515</v>
      </c>
      <c r="B3020" s="250" t="s">
        <v>5075</v>
      </c>
      <c r="C3020" s="250" t="s">
        <v>508</v>
      </c>
      <c r="D3020" s="223" t="s">
        <v>1613</v>
      </c>
      <c r="F3020" s="224"/>
      <c r="I3020" s="223" t="s">
        <v>96</v>
      </c>
      <c r="O3020" s="233"/>
    </row>
    <row r="3021" spans="1:15" s="223" customFormat="1" ht="30">
      <c r="A3021" s="250">
        <v>804516</v>
      </c>
      <c r="B3021" s="250" t="s">
        <v>5076</v>
      </c>
      <c r="C3021" s="250" t="s">
        <v>287</v>
      </c>
      <c r="D3021" s="223" t="s">
        <v>1687</v>
      </c>
      <c r="F3021" s="224"/>
      <c r="I3021" s="223" t="s">
        <v>96</v>
      </c>
      <c r="O3021" s="227"/>
    </row>
    <row r="3022" spans="1:15" s="223" customFormat="1" ht="30">
      <c r="A3022" s="250">
        <v>804517</v>
      </c>
      <c r="B3022" s="250" t="s">
        <v>5077</v>
      </c>
      <c r="C3022" s="250" t="s">
        <v>101</v>
      </c>
      <c r="D3022" s="223" t="s">
        <v>1991</v>
      </c>
      <c r="F3022" s="224"/>
      <c r="I3022" s="223" t="s">
        <v>96</v>
      </c>
      <c r="O3022" s="233"/>
    </row>
    <row r="3023" spans="1:15" s="223" customFormat="1" ht="30">
      <c r="A3023" s="250">
        <v>804518</v>
      </c>
      <c r="B3023" s="250" t="s">
        <v>5078</v>
      </c>
      <c r="C3023" s="250" t="s">
        <v>2861</v>
      </c>
      <c r="D3023" s="223" t="s">
        <v>5079</v>
      </c>
      <c r="F3023" s="224"/>
      <c r="I3023" s="223" t="s">
        <v>96</v>
      </c>
      <c r="O3023" s="227"/>
    </row>
    <row r="3024" spans="1:15" s="223" customFormat="1" ht="30">
      <c r="A3024" s="250">
        <v>804519</v>
      </c>
      <c r="B3024" s="250" t="s">
        <v>5080</v>
      </c>
      <c r="C3024" s="250" t="s">
        <v>165</v>
      </c>
      <c r="D3024" s="223" t="s">
        <v>1476</v>
      </c>
      <c r="F3024" s="224"/>
      <c r="I3024" s="223" t="s">
        <v>96</v>
      </c>
      <c r="O3024" s="227"/>
    </row>
    <row r="3025" spans="1:15" s="223" customFormat="1" ht="30">
      <c r="A3025" s="250">
        <v>804520</v>
      </c>
      <c r="B3025" s="250" t="s">
        <v>5081</v>
      </c>
      <c r="C3025" s="250" t="s">
        <v>3149</v>
      </c>
      <c r="D3025" s="223" t="s">
        <v>1152</v>
      </c>
      <c r="F3025" s="224"/>
      <c r="I3025" s="223" t="s">
        <v>96</v>
      </c>
      <c r="O3025" s="227"/>
    </row>
    <row r="3026" spans="1:15" s="223" customFormat="1" ht="30">
      <c r="A3026" s="250">
        <v>804521</v>
      </c>
      <c r="B3026" s="248" t="s">
        <v>5082</v>
      </c>
      <c r="C3026" s="248" t="s">
        <v>5083</v>
      </c>
      <c r="D3026" s="223" t="s">
        <v>1295</v>
      </c>
      <c r="F3026" s="224"/>
      <c r="I3026" s="223" t="s">
        <v>96</v>
      </c>
      <c r="O3026" s="227"/>
    </row>
    <row r="3027" spans="1:15" s="223" customFormat="1" ht="30">
      <c r="A3027" s="250">
        <v>804523</v>
      </c>
      <c r="B3027" s="250" t="s">
        <v>5084</v>
      </c>
      <c r="C3027" s="250" t="s">
        <v>130</v>
      </c>
      <c r="D3027" s="223" t="s">
        <v>1655</v>
      </c>
      <c r="F3027" s="224"/>
      <c r="I3027" s="223" t="s">
        <v>96</v>
      </c>
      <c r="K3027" s="235"/>
      <c r="L3027" s="235"/>
      <c r="O3027" s="227"/>
    </row>
    <row r="3028" spans="1:15" s="223" customFormat="1" ht="30">
      <c r="A3028" s="250">
        <v>804524</v>
      </c>
      <c r="B3028" s="250" t="s">
        <v>5085</v>
      </c>
      <c r="C3028" s="250" t="s">
        <v>756</v>
      </c>
      <c r="D3028" s="223" t="s">
        <v>1152</v>
      </c>
      <c r="F3028" s="224"/>
      <c r="I3028" s="223" t="s">
        <v>96</v>
      </c>
      <c r="K3028" s="235"/>
      <c r="L3028" s="235"/>
      <c r="O3028" s="227"/>
    </row>
    <row r="3029" spans="1:15" s="223" customFormat="1" ht="30">
      <c r="A3029" s="250">
        <v>804525</v>
      </c>
      <c r="B3029" s="250" t="s">
        <v>5086</v>
      </c>
      <c r="C3029" s="250" t="s">
        <v>5087</v>
      </c>
      <c r="D3029" s="223" t="s">
        <v>2061</v>
      </c>
      <c r="F3029" s="224"/>
      <c r="I3029" s="223" t="s">
        <v>96</v>
      </c>
      <c r="K3029" s="235"/>
      <c r="L3029" s="235"/>
      <c r="O3029" s="227"/>
    </row>
    <row r="3030" spans="1:15" s="223" customFormat="1" ht="30">
      <c r="A3030" s="250">
        <v>804526</v>
      </c>
      <c r="B3030" s="250" t="s">
        <v>5088</v>
      </c>
      <c r="C3030" s="250" t="s">
        <v>5089</v>
      </c>
      <c r="D3030" s="223" t="s">
        <v>5090</v>
      </c>
      <c r="F3030" s="224"/>
      <c r="I3030" s="223" t="s">
        <v>96</v>
      </c>
      <c r="O3030" s="227"/>
    </row>
    <row r="3031" spans="1:15" s="223" customFormat="1" ht="30">
      <c r="A3031" s="250">
        <v>804527</v>
      </c>
      <c r="B3031" s="250" t="s">
        <v>5091</v>
      </c>
      <c r="C3031" s="250" t="s">
        <v>5092</v>
      </c>
      <c r="D3031" s="223" t="s">
        <v>5093</v>
      </c>
      <c r="F3031" s="224"/>
      <c r="I3031" s="223" t="s">
        <v>96</v>
      </c>
      <c r="O3031" s="227"/>
    </row>
    <row r="3032" spans="1:15" s="223" customFormat="1" ht="30">
      <c r="A3032" s="250">
        <v>804528</v>
      </c>
      <c r="B3032" s="250" t="s">
        <v>5094</v>
      </c>
      <c r="C3032" s="250" t="s">
        <v>181</v>
      </c>
      <c r="D3032" s="223" t="s">
        <v>2647</v>
      </c>
      <c r="F3032" s="224"/>
      <c r="I3032" s="223" t="s">
        <v>96</v>
      </c>
      <c r="O3032" s="227"/>
    </row>
    <row r="3033" spans="1:15" s="223" customFormat="1" ht="30">
      <c r="A3033" s="250">
        <v>804529</v>
      </c>
      <c r="B3033" s="250" t="s">
        <v>5095</v>
      </c>
      <c r="C3033" s="250" t="s">
        <v>106</v>
      </c>
      <c r="D3033" s="223" t="s">
        <v>3858</v>
      </c>
      <c r="F3033" s="224"/>
      <c r="I3033" s="223" t="s">
        <v>96</v>
      </c>
      <c r="O3033" s="227"/>
    </row>
    <row r="3034" spans="1:15" s="223" customFormat="1" ht="30">
      <c r="A3034" s="250">
        <v>804530</v>
      </c>
      <c r="B3034" s="250" t="s">
        <v>5096</v>
      </c>
      <c r="C3034" s="250" t="s">
        <v>290</v>
      </c>
      <c r="D3034" s="223" t="s">
        <v>1133</v>
      </c>
      <c r="F3034" s="224"/>
      <c r="I3034" s="223" t="s">
        <v>96</v>
      </c>
      <c r="O3034" s="227"/>
    </row>
    <row r="3035" spans="1:15" s="223" customFormat="1" ht="30">
      <c r="A3035" s="250">
        <v>804531</v>
      </c>
      <c r="B3035" s="250" t="s">
        <v>5097</v>
      </c>
      <c r="C3035" s="250" t="s">
        <v>99</v>
      </c>
      <c r="D3035" s="223" t="s">
        <v>1125</v>
      </c>
      <c r="F3035" s="224"/>
      <c r="I3035" s="223" t="s">
        <v>96</v>
      </c>
      <c r="O3035" s="227"/>
    </row>
    <row r="3036" spans="1:15" s="223" customFormat="1" ht="30">
      <c r="A3036" s="250">
        <v>804532</v>
      </c>
      <c r="B3036" s="250" t="s">
        <v>4030</v>
      </c>
      <c r="C3036" s="250" t="s">
        <v>242</v>
      </c>
      <c r="D3036" s="223" t="s">
        <v>1012</v>
      </c>
      <c r="F3036" s="224"/>
      <c r="I3036" s="223" t="s">
        <v>96</v>
      </c>
      <c r="O3036" s="233"/>
    </row>
    <row r="3037" spans="1:15" s="223" customFormat="1" ht="30">
      <c r="A3037" s="250">
        <v>804533</v>
      </c>
      <c r="B3037" s="250" t="s">
        <v>5098</v>
      </c>
      <c r="C3037" s="250" t="s">
        <v>106</v>
      </c>
      <c r="D3037" s="223" t="s">
        <v>2045</v>
      </c>
      <c r="F3037" s="224"/>
      <c r="I3037" s="223" t="s">
        <v>96</v>
      </c>
      <c r="O3037" s="227"/>
    </row>
    <row r="3038" spans="1:15" s="223" customFormat="1" ht="30">
      <c r="A3038" s="250">
        <v>804534</v>
      </c>
      <c r="B3038" s="250" t="s">
        <v>5099</v>
      </c>
      <c r="C3038" s="250" t="s">
        <v>282</v>
      </c>
      <c r="D3038" s="223" t="s">
        <v>3103</v>
      </c>
      <c r="F3038" s="224"/>
      <c r="I3038" s="223" t="s">
        <v>96</v>
      </c>
      <c r="O3038" s="233"/>
    </row>
    <row r="3039" spans="1:15" s="223" customFormat="1" ht="30">
      <c r="A3039" s="250">
        <v>804535</v>
      </c>
      <c r="B3039" s="250" t="s">
        <v>525</v>
      </c>
      <c r="C3039" s="250" t="s">
        <v>151</v>
      </c>
      <c r="D3039" s="223" t="s">
        <v>5100</v>
      </c>
      <c r="F3039" s="224"/>
      <c r="I3039" s="223" t="s">
        <v>96</v>
      </c>
      <c r="O3039" s="233"/>
    </row>
    <row r="3040" spans="1:15" s="223" customFormat="1" ht="30">
      <c r="A3040" s="250">
        <v>804536</v>
      </c>
      <c r="B3040" s="250" t="s">
        <v>5101</v>
      </c>
      <c r="C3040" s="250" t="s">
        <v>2895</v>
      </c>
      <c r="D3040" s="223" t="s">
        <v>3363</v>
      </c>
      <c r="F3040" s="224"/>
      <c r="I3040" s="223" t="s">
        <v>96</v>
      </c>
      <c r="K3040" s="235"/>
      <c r="L3040" s="235"/>
      <c r="O3040" s="233"/>
    </row>
    <row r="3041" spans="1:15" s="223" customFormat="1" ht="30">
      <c r="A3041" s="250">
        <v>804537</v>
      </c>
      <c r="B3041" s="250" t="s">
        <v>5102</v>
      </c>
      <c r="C3041" s="250" t="s">
        <v>183</v>
      </c>
      <c r="D3041" s="223" t="s">
        <v>1220</v>
      </c>
      <c r="F3041" s="224"/>
      <c r="I3041" s="223" t="s">
        <v>96</v>
      </c>
      <c r="O3041" s="227"/>
    </row>
    <row r="3042" spans="1:15" s="223" customFormat="1" ht="30">
      <c r="A3042" s="250">
        <v>804538</v>
      </c>
      <c r="B3042" s="250" t="s">
        <v>5103</v>
      </c>
      <c r="C3042" s="250" t="s">
        <v>123</v>
      </c>
      <c r="D3042" s="223" t="s">
        <v>2028</v>
      </c>
      <c r="F3042" s="224"/>
      <c r="I3042" s="223" t="s">
        <v>96</v>
      </c>
      <c r="K3042" s="235"/>
      <c r="L3042" s="235"/>
      <c r="O3042" s="233"/>
    </row>
    <row r="3043" spans="1:15" s="223" customFormat="1" ht="30">
      <c r="A3043" s="250">
        <v>804540</v>
      </c>
      <c r="B3043" s="250" t="s">
        <v>5104</v>
      </c>
      <c r="C3043" s="250" t="s">
        <v>131</v>
      </c>
      <c r="D3043" s="223" t="s">
        <v>5105</v>
      </c>
      <c r="F3043" s="224"/>
      <c r="I3043" s="223" t="s">
        <v>96</v>
      </c>
      <c r="O3043" s="233"/>
    </row>
    <row r="3044" spans="1:15" s="223" customFormat="1" ht="30">
      <c r="A3044" s="250">
        <v>804541</v>
      </c>
      <c r="B3044" s="250" t="s">
        <v>4035</v>
      </c>
      <c r="C3044" s="250" t="s">
        <v>95</v>
      </c>
      <c r="D3044" s="223" t="s">
        <v>5106</v>
      </c>
      <c r="F3044" s="224"/>
      <c r="I3044" s="223" t="s">
        <v>96</v>
      </c>
      <c r="O3044" s="227"/>
    </row>
    <row r="3045" spans="1:15" s="223" customFormat="1" ht="30">
      <c r="A3045" s="250">
        <v>804542</v>
      </c>
      <c r="B3045" s="250" t="s">
        <v>1765</v>
      </c>
      <c r="C3045" s="250" t="s">
        <v>248</v>
      </c>
      <c r="D3045" s="223" t="s">
        <v>5107</v>
      </c>
      <c r="F3045" s="224"/>
      <c r="I3045" s="223" t="s">
        <v>96</v>
      </c>
      <c r="O3045" s="233"/>
    </row>
    <row r="3046" spans="1:15" s="223" customFormat="1" ht="30">
      <c r="A3046" s="250">
        <v>804544</v>
      </c>
      <c r="B3046" s="250" t="s">
        <v>5108</v>
      </c>
      <c r="C3046" s="250" t="s">
        <v>106</v>
      </c>
      <c r="D3046" s="223" t="s">
        <v>2440</v>
      </c>
      <c r="F3046" s="224"/>
      <c r="I3046" s="223" t="s">
        <v>96</v>
      </c>
      <c r="O3046" s="227"/>
    </row>
    <row r="3047" spans="1:15" s="223" customFormat="1" ht="30">
      <c r="A3047" s="250">
        <v>804545</v>
      </c>
      <c r="B3047" s="250" t="s">
        <v>5109</v>
      </c>
      <c r="C3047" s="250" t="s">
        <v>573</v>
      </c>
      <c r="D3047" s="223" t="s">
        <v>204</v>
      </c>
      <c r="F3047" s="224"/>
      <c r="I3047" s="223" t="s">
        <v>96</v>
      </c>
      <c r="O3047" s="227"/>
    </row>
    <row r="3048" spans="1:15" s="223" customFormat="1" ht="30">
      <c r="A3048" s="250">
        <v>804546</v>
      </c>
      <c r="B3048" s="250" t="s">
        <v>5110</v>
      </c>
      <c r="C3048" s="250" t="s">
        <v>316</v>
      </c>
      <c r="D3048" s="223" t="s">
        <v>1301</v>
      </c>
      <c r="F3048" s="224"/>
      <c r="I3048" s="223" t="s">
        <v>96</v>
      </c>
      <c r="O3048" s="227"/>
    </row>
    <row r="3049" spans="1:15" s="223" customFormat="1" ht="30">
      <c r="A3049" s="250">
        <v>804547</v>
      </c>
      <c r="B3049" s="250" t="s">
        <v>5111</v>
      </c>
      <c r="C3049" s="250" t="s">
        <v>207</v>
      </c>
      <c r="D3049" s="223" t="s">
        <v>1799</v>
      </c>
      <c r="F3049" s="224"/>
      <c r="I3049" s="223" t="s">
        <v>96</v>
      </c>
      <c r="K3049" s="235"/>
      <c r="L3049" s="235"/>
      <c r="O3049" s="233"/>
    </row>
    <row r="3050" spans="1:15" s="223" customFormat="1" ht="30">
      <c r="A3050" s="250">
        <v>804549</v>
      </c>
      <c r="B3050" s="250" t="s">
        <v>5112</v>
      </c>
      <c r="C3050" s="250" t="s">
        <v>101</v>
      </c>
      <c r="D3050" s="223" t="s">
        <v>3092</v>
      </c>
      <c r="F3050" s="224"/>
      <c r="I3050" s="223" t="s">
        <v>96</v>
      </c>
      <c r="O3050" s="233"/>
    </row>
    <row r="3051" spans="1:15" s="223" customFormat="1" ht="30">
      <c r="A3051" s="250">
        <v>804551</v>
      </c>
      <c r="B3051" s="250" t="s">
        <v>5113</v>
      </c>
      <c r="C3051" s="250" t="s">
        <v>248</v>
      </c>
      <c r="D3051" s="223" t="s">
        <v>1939</v>
      </c>
      <c r="F3051" s="224"/>
      <c r="I3051" s="223" t="s">
        <v>96</v>
      </c>
      <c r="K3051" s="235"/>
      <c r="L3051" s="235"/>
      <c r="O3051" s="233"/>
    </row>
    <row r="3052" spans="1:15" s="223" customFormat="1" ht="30">
      <c r="A3052" s="250">
        <v>804552</v>
      </c>
      <c r="B3052" s="248" t="s">
        <v>5114</v>
      </c>
      <c r="C3052" s="248" t="s">
        <v>164</v>
      </c>
      <c r="D3052" s="223" t="s">
        <v>3309</v>
      </c>
      <c r="F3052" s="224"/>
      <c r="I3052" s="223" t="s">
        <v>96</v>
      </c>
      <c r="O3052" s="227"/>
    </row>
    <row r="3053" spans="1:15" s="223" customFormat="1" ht="30">
      <c r="A3053" s="250">
        <v>804553</v>
      </c>
      <c r="B3053" s="250" t="s">
        <v>5115</v>
      </c>
      <c r="C3053" s="250" t="s">
        <v>5116</v>
      </c>
      <c r="D3053" s="223" t="s">
        <v>1012</v>
      </c>
      <c r="F3053" s="224"/>
      <c r="I3053" s="223" t="s">
        <v>96</v>
      </c>
      <c r="K3053" s="235"/>
      <c r="L3053" s="235"/>
      <c r="O3053" s="227"/>
    </row>
    <row r="3054" spans="1:15" s="223" customFormat="1" ht="30">
      <c r="A3054" s="250">
        <v>804554</v>
      </c>
      <c r="B3054" s="250" t="s">
        <v>5117</v>
      </c>
      <c r="C3054" s="250" t="s">
        <v>106</v>
      </c>
      <c r="D3054" s="223" t="s">
        <v>1534</v>
      </c>
      <c r="F3054" s="224"/>
      <c r="I3054" s="223" t="s">
        <v>96</v>
      </c>
      <c r="O3054" s="227"/>
    </row>
    <row r="3055" spans="1:15" s="223" customFormat="1" ht="30">
      <c r="A3055" s="250">
        <v>804555</v>
      </c>
      <c r="B3055" s="250" t="s">
        <v>5118</v>
      </c>
      <c r="C3055" s="250" t="s">
        <v>114</v>
      </c>
      <c r="D3055" s="223" t="s">
        <v>1286</v>
      </c>
      <c r="F3055" s="224"/>
      <c r="I3055" s="223" t="s">
        <v>96</v>
      </c>
      <c r="O3055" s="233"/>
    </row>
    <row r="3056" spans="1:15" s="223" customFormat="1" ht="30">
      <c r="A3056" s="250">
        <v>804556</v>
      </c>
      <c r="B3056" s="250" t="s">
        <v>5119</v>
      </c>
      <c r="C3056" s="250" t="s">
        <v>181</v>
      </c>
      <c r="D3056" s="223" t="s">
        <v>1030</v>
      </c>
      <c r="F3056" s="224"/>
      <c r="I3056" s="223" t="s">
        <v>96</v>
      </c>
      <c r="K3056" s="235"/>
      <c r="L3056" s="235"/>
      <c r="O3056" s="227"/>
    </row>
    <row r="3057" spans="1:15" s="223" customFormat="1" ht="30">
      <c r="A3057" s="250">
        <v>804557</v>
      </c>
      <c r="B3057" s="250" t="s">
        <v>5120</v>
      </c>
      <c r="C3057" s="250" t="s">
        <v>5121</v>
      </c>
      <c r="D3057" s="223" t="s">
        <v>1034</v>
      </c>
      <c r="F3057" s="224"/>
      <c r="I3057" s="223" t="s">
        <v>96</v>
      </c>
      <c r="K3057" s="235"/>
      <c r="L3057" s="235"/>
      <c r="O3057" s="233"/>
    </row>
    <row r="3058" spans="1:15" s="223" customFormat="1" ht="30">
      <c r="A3058" s="250">
        <v>804560</v>
      </c>
      <c r="B3058" s="250" t="s">
        <v>5122</v>
      </c>
      <c r="C3058" s="250" t="s">
        <v>106</v>
      </c>
      <c r="D3058" s="223" t="s">
        <v>1358</v>
      </c>
      <c r="F3058" s="224"/>
      <c r="I3058" s="223" t="s">
        <v>96</v>
      </c>
      <c r="K3058" s="235"/>
      <c r="L3058" s="235"/>
      <c r="O3058" s="227"/>
    </row>
    <row r="3059" spans="1:15" s="223" customFormat="1" ht="30">
      <c r="A3059" s="250">
        <v>804561</v>
      </c>
      <c r="B3059" s="250" t="s">
        <v>5123</v>
      </c>
      <c r="C3059" s="250" t="s">
        <v>5124</v>
      </c>
      <c r="D3059" s="223" t="s">
        <v>3097</v>
      </c>
      <c r="F3059" s="224"/>
      <c r="I3059" s="223" t="s">
        <v>96</v>
      </c>
      <c r="O3059" s="227"/>
    </row>
    <row r="3060" spans="1:15" s="223" customFormat="1" ht="30">
      <c r="A3060" s="250">
        <v>804563</v>
      </c>
      <c r="B3060" s="250" t="s">
        <v>5125</v>
      </c>
      <c r="C3060" s="250" t="s">
        <v>207</v>
      </c>
      <c r="D3060" s="223" t="s">
        <v>1089</v>
      </c>
      <c r="F3060" s="224"/>
      <c r="I3060" s="223" t="s">
        <v>96</v>
      </c>
      <c r="K3060" s="235"/>
      <c r="L3060" s="235"/>
      <c r="O3060" s="227"/>
    </row>
    <row r="3061" spans="1:15" s="223" customFormat="1" ht="30">
      <c r="A3061" s="250">
        <v>804565</v>
      </c>
      <c r="B3061" s="250" t="s">
        <v>5126</v>
      </c>
      <c r="C3061" s="250" t="s">
        <v>2143</v>
      </c>
      <c r="D3061" s="223" t="s">
        <v>1066</v>
      </c>
      <c r="F3061" s="224"/>
      <c r="I3061" s="223" t="s">
        <v>96</v>
      </c>
      <c r="K3061" s="235"/>
      <c r="L3061" s="235"/>
      <c r="O3061" s="227"/>
    </row>
    <row r="3062" spans="1:15" s="223" customFormat="1" ht="30">
      <c r="A3062" s="250">
        <v>804567</v>
      </c>
      <c r="B3062" s="250" t="s">
        <v>5127</v>
      </c>
      <c r="C3062" s="250" t="s">
        <v>106</v>
      </c>
      <c r="D3062" s="223" t="s">
        <v>5128</v>
      </c>
      <c r="F3062" s="224"/>
      <c r="I3062" s="223" t="s">
        <v>96</v>
      </c>
      <c r="O3062" s="227"/>
    </row>
    <row r="3063" spans="1:15" s="223" customFormat="1" ht="30">
      <c r="A3063" s="250">
        <v>804568</v>
      </c>
      <c r="B3063" s="250" t="s">
        <v>527</v>
      </c>
      <c r="C3063" s="250" t="s">
        <v>210</v>
      </c>
      <c r="D3063" s="223" t="s">
        <v>1333</v>
      </c>
      <c r="F3063" s="224"/>
      <c r="I3063" s="223" t="s">
        <v>96</v>
      </c>
      <c r="O3063" s="233"/>
    </row>
    <row r="3064" spans="1:15" s="223" customFormat="1" ht="30">
      <c r="A3064" s="250">
        <v>804569</v>
      </c>
      <c r="B3064" s="250" t="s">
        <v>5129</v>
      </c>
      <c r="C3064" s="250" t="s">
        <v>106</v>
      </c>
      <c r="D3064" s="223" t="s">
        <v>1393</v>
      </c>
      <c r="F3064" s="224"/>
      <c r="I3064" s="223" t="s">
        <v>96</v>
      </c>
      <c r="O3064" s="227"/>
    </row>
    <row r="3065" spans="1:15" s="223" customFormat="1" ht="30">
      <c r="A3065" s="250">
        <v>804570</v>
      </c>
      <c r="B3065" s="250" t="s">
        <v>5130</v>
      </c>
      <c r="C3065" s="250" t="s">
        <v>170</v>
      </c>
      <c r="D3065" s="223" t="s">
        <v>1020</v>
      </c>
      <c r="F3065" s="224"/>
      <c r="I3065" s="223" t="s">
        <v>96</v>
      </c>
      <c r="O3065" s="227"/>
    </row>
    <row r="3066" spans="1:15" s="223" customFormat="1" ht="30">
      <c r="A3066" s="250">
        <v>804571</v>
      </c>
      <c r="B3066" s="250" t="s">
        <v>5131</v>
      </c>
      <c r="C3066" s="250" t="s">
        <v>848</v>
      </c>
      <c r="D3066" s="223" t="s">
        <v>1368</v>
      </c>
      <c r="F3066" s="224"/>
      <c r="I3066" s="223" t="s">
        <v>96</v>
      </c>
      <c r="O3066" s="227"/>
    </row>
    <row r="3067" spans="1:15" s="223" customFormat="1" ht="30">
      <c r="A3067" s="250">
        <v>804572</v>
      </c>
      <c r="B3067" s="250" t="s">
        <v>5132</v>
      </c>
      <c r="C3067" s="250" t="s">
        <v>113</v>
      </c>
      <c r="D3067" s="223" t="s">
        <v>4231</v>
      </c>
      <c r="F3067" s="224"/>
      <c r="I3067" s="223" t="s">
        <v>96</v>
      </c>
      <c r="O3067" s="233"/>
    </row>
    <row r="3068" spans="1:15" s="223" customFormat="1" ht="30">
      <c r="A3068" s="250">
        <v>804573</v>
      </c>
      <c r="B3068" s="250" t="s">
        <v>5133</v>
      </c>
      <c r="C3068" s="250" t="s">
        <v>5089</v>
      </c>
      <c r="D3068" s="223" t="s">
        <v>2364</v>
      </c>
      <c r="F3068" s="224"/>
      <c r="I3068" s="223" t="s">
        <v>96</v>
      </c>
      <c r="O3068" s="227"/>
    </row>
    <row r="3069" spans="1:15" s="223" customFormat="1" ht="30">
      <c r="A3069" s="250">
        <v>804576</v>
      </c>
      <c r="B3069" s="250" t="s">
        <v>5134</v>
      </c>
      <c r="C3069" s="250" t="s">
        <v>5135</v>
      </c>
      <c r="D3069" s="223" t="s">
        <v>1815</v>
      </c>
      <c r="F3069" s="224"/>
      <c r="I3069" s="223" t="s">
        <v>96</v>
      </c>
      <c r="O3069" s="227"/>
    </row>
    <row r="3070" spans="1:15" s="223" customFormat="1" ht="30">
      <c r="A3070" s="250">
        <v>804577</v>
      </c>
      <c r="B3070" s="250" t="s">
        <v>5136</v>
      </c>
      <c r="C3070" s="250" t="s">
        <v>103</v>
      </c>
      <c r="D3070" s="223" t="s">
        <v>2682</v>
      </c>
      <c r="F3070" s="224"/>
      <c r="I3070" s="223" t="s">
        <v>96</v>
      </c>
      <c r="O3070" s="227"/>
    </row>
    <row r="3071" spans="1:15" s="223" customFormat="1" ht="30">
      <c r="A3071" s="250">
        <v>804579</v>
      </c>
      <c r="B3071" s="250" t="s">
        <v>5137</v>
      </c>
      <c r="C3071" s="250" t="s">
        <v>189</v>
      </c>
      <c r="D3071" s="223" t="s">
        <v>1466</v>
      </c>
      <c r="F3071" s="224"/>
      <c r="I3071" s="223" t="s">
        <v>96</v>
      </c>
      <c r="K3071" s="235"/>
      <c r="L3071" s="235"/>
      <c r="O3071" s="227"/>
    </row>
    <row r="3072" spans="1:15" s="223" customFormat="1" ht="30">
      <c r="A3072" s="250">
        <v>804582</v>
      </c>
      <c r="B3072" s="250" t="s">
        <v>5138</v>
      </c>
      <c r="C3072" s="250" t="s">
        <v>101</v>
      </c>
      <c r="D3072" s="223" t="s">
        <v>2061</v>
      </c>
      <c r="F3072" s="224"/>
      <c r="I3072" s="223" t="s">
        <v>96</v>
      </c>
      <c r="O3072" s="227"/>
    </row>
    <row r="3073" spans="1:15" s="223" customFormat="1" ht="30">
      <c r="A3073" s="250">
        <v>804583</v>
      </c>
      <c r="B3073" s="250" t="s">
        <v>5139</v>
      </c>
      <c r="C3073" s="250" t="s">
        <v>144</v>
      </c>
      <c r="D3073" s="223" t="s">
        <v>1075</v>
      </c>
      <c r="F3073" s="224"/>
      <c r="I3073" s="223" t="s">
        <v>96</v>
      </c>
      <c r="O3073" s="227"/>
    </row>
    <row r="3074" spans="1:15" s="223" customFormat="1" ht="30">
      <c r="A3074" s="250">
        <v>804584</v>
      </c>
      <c r="B3074" s="250" t="s">
        <v>5140</v>
      </c>
      <c r="C3074" s="250" t="s">
        <v>5141</v>
      </c>
      <c r="D3074" s="223" t="s">
        <v>1073</v>
      </c>
      <c r="F3074" s="224"/>
      <c r="I3074" s="223" t="s">
        <v>96</v>
      </c>
      <c r="O3074" s="227"/>
    </row>
    <row r="3075" spans="1:15" s="223" customFormat="1" ht="30">
      <c r="A3075" s="250">
        <v>804586</v>
      </c>
      <c r="B3075" s="250" t="s">
        <v>5142</v>
      </c>
      <c r="C3075" s="250" t="s">
        <v>132</v>
      </c>
      <c r="D3075" s="223" t="s">
        <v>2898</v>
      </c>
      <c r="F3075" s="224"/>
      <c r="I3075" s="223" t="s">
        <v>96</v>
      </c>
      <c r="O3075" s="233"/>
    </row>
    <row r="3076" spans="1:15" s="223" customFormat="1" ht="30">
      <c r="A3076" s="250">
        <v>804587</v>
      </c>
      <c r="B3076" s="250" t="s">
        <v>5143</v>
      </c>
      <c r="C3076" s="250" t="s">
        <v>211</v>
      </c>
      <c r="D3076" s="223" t="s">
        <v>1185</v>
      </c>
      <c r="F3076" s="224"/>
      <c r="I3076" s="223" t="s">
        <v>96</v>
      </c>
      <c r="O3076" s="227"/>
    </row>
    <row r="3077" spans="1:15" s="223" customFormat="1" ht="30">
      <c r="A3077" s="250">
        <v>804592</v>
      </c>
      <c r="B3077" s="250" t="s">
        <v>5144</v>
      </c>
      <c r="C3077" s="250" t="s">
        <v>106</v>
      </c>
      <c r="D3077" s="223" t="s">
        <v>1687</v>
      </c>
      <c r="F3077" s="224"/>
      <c r="I3077" s="223" t="s">
        <v>96</v>
      </c>
      <c r="O3077" s="227"/>
    </row>
    <row r="3078" spans="1:15" s="223" customFormat="1" ht="30">
      <c r="A3078" s="250">
        <v>804593</v>
      </c>
      <c r="B3078" s="250" t="s">
        <v>5145</v>
      </c>
      <c r="C3078" s="250" t="s">
        <v>127</v>
      </c>
      <c r="D3078" s="223" t="s">
        <v>1077</v>
      </c>
      <c r="F3078" s="224"/>
      <c r="I3078" s="223" t="s">
        <v>96</v>
      </c>
      <c r="K3078" s="235"/>
      <c r="L3078" s="235"/>
      <c r="O3078" s="227"/>
    </row>
    <row r="3079" spans="1:15" s="223" customFormat="1" ht="30">
      <c r="A3079" s="250">
        <v>804594</v>
      </c>
      <c r="B3079" s="250" t="s">
        <v>5146</v>
      </c>
      <c r="C3079" s="250" t="s">
        <v>183</v>
      </c>
      <c r="D3079" s="223" t="s">
        <v>1333</v>
      </c>
      <c r="I3079" s="223" t="s">
        <v>96</v>
      </c>
      <c r="O3079" s="227"/>
    </row>
    <row r="3080" spans="1:15" s="223" customFormat="1" ht="30">
      <c r="A3080" s="250">
        <v>804595</v>
      </c>
      <c r="B3080" s="250" t="s">
        <v>5147</v>
      </c>
      <c r="C3080" s="250" t="s">
        <v>830</v>
      </c>
      <c r="D3080" s="223" t="s">
        <v>5148</v>
      </c>
      <c r="F3080" s="224"/>
      <c r="I3080" s="223" t="s">
        <v>96</v>
      </c>
      <c r="O3080" s="233"/>
    </row>
    <row r="3081" spans="1:15" s="223" customFormat="1" ht="30">
      <c r="A3081" s="250">
        <v>804596</v>
      </c>
      <c r="B3081" s="250" t="s">
        <v>5149</v>
      </c>
      <c r="C3081" s="250" t="s">
        <v>183</v>
      </c>
      <c r="D3081" s="223" t="s">
        <v>1039</v>
      </c>
      <c r="F3081" s="224"/>
      <c r="I3081" s="223" t="s">
        <v>96</v>
      </c>
      <c r="O3081" s="227"/>
    </row>
    <row r="3082" spans="1:15" s="223" customFormat="1" ht="30">
      <c r="A3082" s="250">
        <v>804597</v>
      </c>
      <c r="B3082" s="250" t="s">
        <v>5150</v>
      </c>
      <c r="C3082" s="250" t="s">
        <v>5151</v>
      </c>
      <c r="D3082" s="223" t="s">
        <v>1534</v>
      </c>
      <c r="F3082" s="224"/>
      <c r="I3082" s="223" t="s">
        <v>96</v>
      </c>
      <c r="O3082" s="233"/>
    </row>
    <row r="3083" spans="1:15" s="223" customFormat="1" ht="30">
      <c r="A3083" s="250">
        <v>804598</v>
      </c>
      <c r="B3083" s="250" t="s">
        <v>5152</v>
      </c>
      <c r="C3083" s="250" t="s">
        <v>183</v>
      </c>
      <c r="D3083" s="223" t="s">
        <v>1206</v>
      </c>
      <c r="F3083" s="224"/>
      <c r="I3083" s="223" t="s">
        <v>96</v>
      </c>
      <c r="O3083" s="227"/>
    </row>
    <row r="3084" spans="1:15" s="223" customFormat="1" ht="30">
      <c r="A3084" s="250">
        <v>804599</v>
      </c>
      <c r="B3084" s="250" t="s">
        <v>5153</v>
      </c>
      <c r="C3084" s="250" t="s">
        <v>5154</v>
      </c>
      <c r="D3084" s="223" t="s">
        <v>2028</v>
      </c>
      <c r="F3084" s="224"/>
      <c r="I3084" s="223" t="s">
        <v>96</v>
      </c>
      <c r="K3084" s="235"/>
      <c r="L3084" s="235"/>
      <c r="O3084" s="227"/>
    </row>
    <row r="3085" spans="1:15" s="223" customFormat="1" ht="30">
      <c r="A3085" s="248">
        <v>804601</v>
      </c>
      <c r="B3085" s="248" t="s">
        <v>5155</v>
      </c>
      <c r="C3085" s="248" t="s">
        <v>299</v>
      </c>
      <c r="D3085" s="223" t="s">
        <v>1607</v>
      </c>
      <c r="F3085" s="224"/>
      <c r="I3085" s="223" t="s">
        <v>96</v>
      </c>
      <c r="O3085" s="227"/>
    </row>
    <row r="3086" spans="1:15" s="223" customFormat="1" ht="30">
      <c r="A3086" s="248">
        <v>804604</v>
      </c>
      <c r="B3086" s="248" t="s">
        <v>5156</v>
      </c>
      <c r="C3086" s="248" t="s">
        <v>481</v>
      </c>
      <c r="D3086" s="223" t="s">
        <v>1735</v>
      </c>
      <c r="F3086" s="224"/>
      <c r="I3086" s="223" t="s">
        <v>96</v>
      </c>
      <c r="O3086" s="227"/>
    </row>
    <row r="3087" spans="1:15" s="223" customFormat="1" ht="30">
      <c r="A3087" s="248">
        <v>804605</v>
      </c>
      <c r="B3087" s="248" t="s">
        <v>5157</v>
      </c>
      <c r="C3087" s="248" t="s">
        <v>567</v>
      </c>
      <c r="D3087" s="223" t="s">
        <v>2577</v>
      </c>
      <c r="F3087" s="224"/>
      <c r="I3087" s="223" t="s">
        <v>96</v>
      </c>
      <c r="O3087" s="233"/>
    </row>
    <row r="3088" spans="1:15" s="223" customFormat="1" ht="30">
      <c r="A3088" s="248">
        <v>804607</v>
      </c>
      <c r="B3088" s="248" t="s">
        <v>5158</v>
      </c>
      <c r="C3088" s="248" t="s">
        <v>113</v>
      </c>
      <c r="D3088" s="223" t="s">
        <v>1558</v>
      </c>
      <c r="F3088" s="224"/>
      <c r="I3088" s="223" t="s">
        <v>96</v>
      </c>
      <c r="K3088" s="235"/>
      <c r="L3088" s="235"/>
      <c r="O3088" s="233"/>
    </row>
    <row r="3089" spans="1:15" s="223" customFormat="1" ht="30">
      <c r="A3089" s="248">
        <v>804609</v>
      </c>
      <c r="B3089" s="248" t="s">
        <v>5159</v>
      </c>
      <c r="C3089" s="248" t="s">
        <v>327</v>
      </c>
      <c r="D3089" s="223" t="s">
        <v>1495</v>
      </c>
      <c r="F3089" s="224"/>
      <c r="I3089" s="223" t="s">
        <v>96</v>
      </c>
      <c r="O3089" s="237"/>
    </row>
    <row r="3090" spans="1:15" s="223" customFormat="1" ht="30">
      <c r="A3090" s="248">
        <v>804610</v>
      </c>
      <c r="B3090" s="248" t="s">
        <v>5160</v>
      </c>
      <c r="C3090" s="248" t="s">
        <v>164</v>
      </c>
      <c r="D3090" s="223" t="s">
        <v>1395</v>
      </c>
      <c r="F3090" s="224"/>
      <c r="I3090" s="223" t="s">
        <v>96</v>
      </c>
      <c r="O3090" s="237"/>
    </row>
    <row r="3091" spans="1:15" s="223" customFormat="1" ht="30">
      <c r="A3091" s="248">
        <v>804611</v>
      </c>
      <c r="B3091" s="248" t="s">
        <v>5161</v>
      </c>
      <c r="C3091" s="248" t="s">
        <v>248</v>
      </c>
      <c r="D3091" s="223" t="s">
        <v>5162</v>
      </c>
      <c r="F3091" s="224"/>
      <c r="I3091" s="223" t="s">
        <v>96</v>
      </c>
      <c r="K3091" s="235"/>
      <c r="L3091" s="235"/>
      <c r="O3091" s="237"/>
    </row>
    <row r="3092" spans="1:15" s="223" customFormat="1" ht="30">
      <c r="A3092" s="248">
        <v>804612</v>
      </c>
      <c r="B3092" s="248" t="s">
        <v>5163</v>
      </c>
      <c r="C3092" s="248" t="s">
        <v>248</v>
      </c>
      <c r="D3092" s="223" t="s">
        <v>5164</v>
      </c>
      <c r="F3092" s="224"/>
      <c r="I3092" s="223" t="s">
        <v>96</v>
      </c>
      <c r="O3092" s="237"/>
    </row>
    <row r="3093" spans="1:15" s="223" customFormat="1" ht="30">
      <c r="A3093" s="248">
        <v>804613</v>
      </c>
      <c r="B3093" s="248" t="s">
        <v>5165</v>
      </c>
      <c r="C3093" s="248" t="s">
        <v>183</v>
      </c>
      <c r="D3093" s="223" t="s">
        <v>1018</v>
      </c>
      <c r="F3093" s="224"/>
      <c r="I3093" s="223" t="s">
        <v>96</v>
      </c>
      <c r="O3093" s="237"/>
    </row>
    <row r="3094" spans="1:15" s="223" customFormat="1" ht="30">
      <c r="A3094" s="248">
        <v>804614</v>
      </c>
      <c r="B3094" s="248" t="s">
        <v>5166</v>
      </c>
      <c r="C3094" s="248" t="s">
        <v>206</v>
      </c>
      <c r="D3094" s="223" t="s">
        <v>1070</v>
      </c>
      <c r="F3094" s="224"/>
      <c r="I3094" s="223" t="s">
        <v>96</v>
      </c>
      <c r="K3094" s="235"/>
      <c r="L3094" s="235"/>
      <c r="O3094" s="237"/>
    </row>
    <row r="3095" spans="1:15" s="223" customFormat="1" ht="30">
      <c r="A3095" s="248">
        <v>804615</v>
      </c>
      <c r="B3095" s="248" t="s">
        <v>5167</v>
      </c>
      <c r="C3095" s="248" t="s">
        <v>188</v>
      </c>
      <c r="D3095" s="223" t="s">
        <v>1333</v>
      </c>
      <c r="F3095" s="224"/>
      <c r="I3095" s="223" t="s">
        <v>96</v>
      </c>
      <c r="O3095" s="237"/>
    </row>
    <row r="3096" spans="1:15" s="223" customFormat="1" ht="30">
      <c r="A3096" s="248">
        <v>804616</v>
      </c>
      <c r="B3096" s="248" t="s">
        <v>5168</v>
      </c>
      <c r="C3096" s="248" t="s">
        <v>301</v>
      </c>
      <c r="D3096" s="223" t="s">
        <v>1043</v>
      </c>
      <c r="I3096" s="223" t="s">
        <v>96</v>
      </c>
      <c r="O3096" s="237"/>
    </row>
    <row r="3097" spans="1:15" s="223" customFormat="1" ht="30">
      <c r="A3097" s="248">
        <v>804617</v>
      </c>
      <c r="B3097" s="248" t="s">
        <v>5169</v>
      </c>
      <c r="C3097" s="248" t="s">
        <v>383</v>
      </c>
      <c r="D3097" s="223" t="s">
        <v>1466</v>
      </c>
      <c r="F3097" s="224"/>
      <c r="I3097" s="223" t="s">
        <v>96</v>
      </c>
      <c r="O3097" s="237"/>
    </row>
    <row r="3098" spans="1:15" s="223" customFormat="1" ht="30">
      <c r="A3098" s="248">
        <v>804619</v>
      </c>
      <c r="B3098" s="248" t="s">
        <v>5170</v>
      </c>
      <c r="C3098" s="248" t="s">
        <v>483</v>
      </c>
      <c r="D3098" s="223" t="s">
        <v>1495</v>
      </c>
      <c r="F3098" s="224"/>
      <c r="I3098" s="223" t="s">
        <v>96</v>
      </c>
      <c r="O3098" s="227"/>
    </row>
    <row r="3099" spans="1:15" s="223" customFormat="1" ht="30">
      <c r="A3099" s="248">
        <v>804620</v>
      </c>
      <c r="B3099" s="248" t="s">
        <v>5171</v>
      </c>
      <c r="C3099" s="248" t="s">
        <v>221</v>
      </c>
      <c r="D3099" s="223" t="s">
        <v>5172</v>
      </c>
      <c r="F3099" s="224"/>
      <c r="I3099" s="223" t="s">
        <v>96</v>
      </c>
      <c r="K3099" s="235"/>
      <c r="L3099" s="235"/>
      <c r="O3099" s="237"/>
    </row>
    <row r="3100" spans="1:15" s="223" customFormat="1" ht="30">
      <c r="A3100" s="248">
        <v>804621</v>
      </c>
      <c r="B3100" s="248" t="s">
        <v>5173</v>
      </c>
      <c r="C3100" s="248" t="s">
        <v>290</v>
      </c>
      <c r="D3100" s="223" t="s">
        <v>2094</v>
      </c>
      <c r="F3100" s="224"/>
      <c r="I3100" s="223" t="s">
        <v>96</v>
      </c>
      <c r="O3100" s="237"/>
    </row>
    <row r="3101" spans="1:15" s="223" customFormat="1" ht="30">
      <c r="A3101" s="248">
        <v>804622</v>
      </c>
      <c r="B3101" s="248" t="s">
        <v>5174</v>
      </c>
      <c r="C3101" s="248" t="s">
        <v>256</v>
      </c>
      <c r="D3101" s="223" t="s">
        <v>1862</v>
      </c>
      <c r="F3101" s="224"/>
      <c r="I3101" s="223" t="s">
        <v>96</v>
      </c>
      <c r="O3101" s="237"/>
    </row>
    <row r="3102" spans="1:15" s="223" customFormat="1" ht="30">
      <c r="A3102" s="248">
        <v>804624</v>
      </c>
      <c r="B3102" s="248" t="s">
        <v>5175</v>
      </c>
      <c r="C3102" s="248" t="s">
        <v>5176</v>
      </c>
      <c r="D3102" s="223" t="s">
        <v>5177</v>
      </c>
      <c r="F3102" s="224"/>
      <c r="I3102" s="223" t="s">
        <v>96</v>
      </c>
      <c r="K3102" s="235"/>
      <c r="L3102" s="235"/>
      <c r="O3102" s="237"/>
    </row>
    <row r="3103" spans="1:15" s="223" customFormat="1" ht="30">
      <c r="A3103" s="248">
        <v>804625</v>
      </c>
      <c r="B3103" s="248" t="s">
        <v>5178</v>
      </c>
      <c r="C3103" s="248" t="s">
        <v>183</v>
      </c>
      <c r="D3103" s="223" t="s">
        <v>1012</v>
      </c>
      <c r="F3103" s="224"/>
      <c r="I3103" s="223" t="s">
        <v>96</v>
      </c>
      <c r="K3103" s="235"/>
      <c r="L3103" s="235"/>
      <c r="O3103" s="237"/>
    </row>
    <row r="3104" spans="1:15" s="223" customFormat="1" ht="30">
      <c r="A3104" s="248">
        <v>804626</v>
      </c>
      <c r="B3104" s="248" t="s">
        <v>5179</v>
      </c>
      <c r="C3104" s="248" t="s">
        <v>603</v>
      </c>
      <c r="D3104" s="223" t="s">
        <v>2620</v>
      </c>
      <c r="F3104" s="224"/>
      <c r="I3104" s="223" t="s">
        <v>96</v>
      </c>
      <c r="O3104" s="237"/>
    </row>
    <row r="3105" spans="1:15" s="223" customFormat="1" ht="30">
      <c r="A3105" s="248">
        <v>804627</v>
      </c>
      <c r="B3105" s="248" t="s">
        <v>5180</v>
      </c>
      <c r="C3105" s="248" t="s">
        <v>171</v>
      </c>
      <c r="D3105" s="223" t="s">
        <v>1615</v>
      </c>
      <c r="F3105" s="224"/>
      <c r="I3105" s="223" t="s">
        <v>96</v>
      </c>
      <c r="O3105" s="237"/>
    </row>
    <row r="3106" spans="1:15" s="223" customFormat="1" ht="30">
      <c r="A3106" s="248">
        <v>804628</v>
      </c>
      <c r="B3106" s="248" t="s">
        <v>5181</v>
      </c>
      <c r="C3106" s="248" t="s">
        <v>331</v>
      </c>
      <c r="D3106" s="223" t="s">
        <v>1335</v>
      </c>
      <c r="F3106" s="224"/>
      <c r="I3106" s="223" t="s">
        <v>96</v>
      </c>
      <c r="O3106" s="237"/>
    </row>
    <row r="3107" spans="1:15" s="223" customFormat="1" ht="30">
      <c r="A3107" s="248">
        <v>804629</v>
      </c>
      <c r="B3107" s="248" t="s">
        <v>5182</v>
      </c>
      <c r="C3107" s="248" t="s">
        <v>5183</v>
      </c>
      <c r="D3107" s="223" t="s">
        <v>1195</v>
      </c>
      <c r="F3107" s="224"/>
      <c r="I3107" s="223" t="s">
        <v>96</v>
      </c>
      <c r="O3107" s="237"/>
    </row>
    <row r="3108" spans="1:15" s="223" customFormat="1" ht="30">
      <c r="A3108" s="248">
        <v>804630</v>
      </c>
      <c r="B3108" s="248" t="s">
        <v>5184</v>
      </c>
      <c r="C3108" s="248" t="s">
        <v>154</v>
      </c>
      <c r="D3108" s="223" t="s">
        <v>1521</v>
      </c>
      <c r="F3108" s="224"/>
      <c r="I3108" s="223" t="s">
        <v>96</v>
      </c>
      <c r="K3108" s="235"/>
      <c r="L3108" s="235"/>
      <c r="O3108" s="237"/>
    </row>
    <row r="3109" spans="1:15" s="223" customFormat="1" ht="30">
      <c r="A3109" s="248">
        <v>804631</v>
      </c>
      <c r="B3109" s="248" t="s">
        <v>5185</v>
      </c>
      <c r="C3109" s="248" t="s">
        <v>183</v>
      </c>
      <c r="D3109" s="223" t="s">
        <v>1012</v>
      </c>
      <c r="F3109" s="224"/>
      <c r="I3109" s="223" t="s">
        <v>96</v>
      </c>
      <c r="K3109" s="235"/>
      <c r="L3109" s="235"/>
      <c r="O3109" s="237"/>
    </row>
    <row r="3110" spans="1:15" s="223" customFormat="1" ht="30">
      <c r="A3110" s="248">
        <v>804634</v>
      </c>
      <c r="B3110" s="248" t="s">
        <v>5186</v>
      </c>
      <c r="C3110" s="248" t="s">
        <v>127</v>
      </c>
      <c r="D3110" s="223" t="s">
        <v>1148</v>
      </c>
      <c r="F3110" s="224"/>
      <c r="I3110" s="223" t="s">
        <v>96</v>
      </c>
      <c r="O3110" s="237"/>
    </row>
    <row r="3111" spans="1:15" s="223" customFormat="1" ht="30">
      <c r="A3111" s="248">
        <v>804635</v>
      </c>
      <c r="B3111" s="248" t="s">
        <v>5187</v>
      </c>
      <c r="C3111" s="248" t="s">
        <v>2895</v>
      </c>
      <c r="D3111" s="223" t="s">
        <v>787</v>
      </c>
      <c r="F3111" s="224"/>
      <c r="I3111" s="223" t="s">
        <v>96</v>
      </c>
      <c r="O3111" s="237"/>
    </row>
    <row r="3112" spans="1:15" s="223" customFormat="1" ht="30">
      <c r="A3112" s="248">
        <v>804636</v>
      </c>
      <c r="B3112" s="248" t="s">
        <v>5188</v>
      </c>
      <c r="C3112" s="248" t="s">
        <v>5189</v>
      </c>
      <c r="D3112" s="223" t="s">
        <v>1368</v>
      </c>
      <c r="F3112" s="224"/>
      <c r="I3112" s="223" t="s">
        <v>96</v>
      </c>
      <c r="K3112" s="235"/>
      <c r="L3112" s="235"/>
      <c r="O3112" s="237"/>
    </row>
    <row r="3113" spans="1:15" s="223" customFormat="1" ht="30">
      <c r="A3113" s="248">
        <v>804637</v>
      </c>
      <c r="B3113" s="248" t="s">
        <v>5190</v>
      </c>
      <c r="C3113" s="248" t="s">
        <v>106</v>
      </c>
      <c r="D3113" s="223" t="s">
        <v>1368</v>
      </c>
      <c r="F3113" s="224"/>
      <c r="I3113" s="223" t="s">
        <v>96</v>
      </c>
      <c r="O3113" s="237"/>
    </row>
    <row r="3114" spans="1:15" s="223" customFormat="1" ht="30">
      <c r="A3114" s="248">
        <v>804638</v>
      </c>
      <c r="B3114" s="248" t="s">
        <v>5191</v>
      </c>
      <c r="C3114" s="248" t="s">
        <v>671</v>
      </c>
      <c r="D3114" s="223" t="s">
        <v>3279</v>
      </c>
      <c r="F3114" s="224"/>
      <c r="I3114" s="223" t="s">
        <v>96</v>
      </c>
      <c r="O3114" s="237"/>
    </row>
    <row r="3115" spans="1:15" s="223" customFormat="1" ht="30">
      <c r="A3115" s="248">
        <v>804639</v>
      </c>
      <c r="B3115" s="248" t="s">
        <v>5192</v>
      </c>
      <c r="C3115" s="248" t="s">
        <v>148</v>
      </c>
      <c r="D3115" s="223" t="s">
        <v>1152</v>
      </c>
      <c r="F3115" s="224"/>
      <c r="I3115" s="223" t="s">
        <v>96</v>
      </c>
      <c r="K3115" s="235"/>
      <c r="L3115" s="235"/>
      <c r="O3115" s="237"/>
    </row>
    <row r="3116" spans="1:15" s="223" customFormat="1" ht="30">
      <c r="A3116" s="248">
        <v>804641</v>
      </c>
      <c r="B3116" s="248" t="s">
        <v>5193</v>
      </c>
      <c r="C3116" s="248" t="s">
        <v>149</v>
      </c>
      <c r="D3116" s="223" t="s">
        <v>3791</v>
      </c>
      <c r="F3116" s="224"/>
      <c r="I3116" s="223" t="s">
        <v>96</v>
      </c>
      <c r="O3116" s="237"/>
    </row>
    <row r="3117" spans="1:15" s="223" customFormat="1" ht="30">
      <c r="A3117" s="248">
        <v>804642</v>
      </c>
      <c r="B3117" s="248" t="s">
        <v>5194</v>
      </c>
      <c r="C3117" s="248" t="s">
        <v>195</v>
      </c>
      <c r="D3117" s="223" t="s">
        <v>1066</v>
      </c>
      <c r="F3117" s="224"/>
      <c r="I3117" s="223" t="s">
        <v>96</v>
      </c>
      <c r="O3117" s="237"/>
    </row>
    <row r="3118" spans="1:15" s="223" customFormat="1" ht="30">
      <c r="A3118" s="248">
        <v>804643</v>
      </c>
      <c r="B3118" s="248" t="s">
        <v>5195</v>
      </c>
      <c r="C3118" s="248" t="s">
        <v>113</v>
      </c>
      <c r="D3118" s="223" t="s">
        <v>3707</v>
      </c>
      <c r="F3118" s="224"/>
      <c r="I3118" s="223" t="s">
        <v>96</v>
      </c>
      <c r="O3118" s="237"/>
    </row>
    <row r="3119" spans="1:15" s="223" customFormat="1" ht="30">
      <c r="A3119" s="248">
        <v>804645</v>
      </c>
      <c r="B3119" s="248" t="s">
        <v>5196</v>
      </c>
      <c r="C3119" s="248" t="s">
        <v>149</v>
      </c>
      <c r="D3119" s="223" t="s">
        <v>5197</v>
      </c>
      <c r="F3119" s="224"/>
      <c r="I3119" s="223" t="s">
        <v>96</v>
      </c>
      <c r="O3119" s="237"/>
    </row>
    <row r="3120" spans="1:15" s="223" customFormat="1" ht="30">
      <c r="A3120" s="248">
        <v>804646</v>
      </c>
      <c r="B3120" s="248" t="s">
        <v>5198</v>
      </c>
      <c r="C3120" s="248" t="s">
        <v>101</v>
      </c>
      <c r="D3120" s="223" t="s">
        <v>1030</v>
      </c>
      <c r="F3120" s="224"/>
      <c r="I3120" s="223" t="s">
        <v>96</v>
      </c>
      <c r="O3120" s="237"/>
    </row>
    <row r="3121" spans="1:15" s="223" customFormat="1" ht="30">
      <c r="A3121" s="248">
        <v>804647</v>
      </c>
      <c r="B3121" s="248" t="s">
        <v>5199</v>
      </c>
      <c r="C3121" s="248" t="s">
        <v>532</v>
      </c>
      <c r="D3121" s="223" t="s">
        <v>1220</v>
      </c>
      <c r="F3121" s="224"/>
      <c r="I3121" s="223" t="s">
        <v>96</v>
      </c>
      <c r="O3121" s="237"/>
    </row>
    <row r="3122" spans="1:15" s="223" customFormat="1" ht="30">
      <c r="A3122" s="248">
        <v>804650</v>
      </c>
      <c r="B3122" s="248" t="s">
        <v>5200</v>
      </c>
      <c r="C3122" s="248" t="s">
        <v>4576</v>
      </c>
      <c r="D3122" s="223" t="s">
        <v>1939</v>
      </c>
      <c r="F3122" s="224"/>
      <c r="I3122" s="223" t="s">
        <v>96</v>
      </c>
      <c r="K3122" s="235"/>
      <c r="L3122" s="235"/>
      <c r="O3122" s="237"/>
    </row>
    <row r="3123" spans="1:15" s="223" customFormat="1" ht="30">
      <c r="A3123" s="248">
        <v>804652</v>
      </c>
      <c r="B3123" s="248" t="s">
        <v>5201</v>
      </c>
      <c r="C3123" s="248" t="s">
        <v>396</v>
      </c>
      <c r="D3123" s="223" t="s">
        <v>5202</v>
      </c>
      <c r="F3123" s="224"/>
      <c r="I3123" s="223" t="s">
        <v>96</v>
      </c>
      <c r="K3123" s="235"/>
      <c r="L3123" s="235"/>
      <c r="O3123" s="237"/>
    </row>
    <row r="3124" spans="1:15" s="223" customFormat="1" ht="30">
      <c r="A3124" s="248">
        <v>804653</v>
      </c>
      <c r="B3124" s="248" t="s">
        <v>5203</v>
      </c>
      <c r="C3124" s="248" t="s">
        <v>458</v>
      </c>
      <c r="D3124" s="223" t="s">
        <v>787</v>
      </c>
      <c r="F3124" s="224"/>
      <c r="I3124" s="223" t="s">
        <v>96</v>
      </c>
      <c r="O3124" s="237"/>
    </row>
    <row r="3125" spans="1:15" s="223" customFormat="1" ht="30">
      <c r="A3125" s="248">
        <v>804656</v>
      </c>
      <c r="B3125" s="248" t="s">
        <v>5204</v>
      </c>
      <c r="C3125" s="248" t="s">
        <v>156</v>
      </c>
      <c r="D3125" s="223" t="s">
        <v>3617</v>
      </c>
      <c r="F3125" s="224"/>
      <c r="I3125" s="223" t="s">
        <v>96</v>
      </c>
      <c r="O3125" s="237"/>
    </row>
    <row r="3126" spans="1:15" s="223" customFormat="1" ht="30">
      <c r="A3126" s="248">
        <v>804657</v>
      </c>
      <c r="B3126" s="248" t="s">
        <v>5205</v>
      </c>
      <c r="C3126" s="248" t="s">
        <v>378</v>
      </c>
      <c r="D3126" s="223" t="s">
        <v>1404</v>
      </c>
      <c r="F3126" s="224"/>
      <c r="I3126" s="223" t="s">
        <v>96</v>
      </c>
      <c r="K3126" s="235"/>
      <c r="L3126" s="235"/>
      <c r="O3126" s="237"/>
    </row>
    <row r="3127" spans="1:15" s="223" customFormat="1" ht="30">
      <c r="A3127" s="248">
        <v>804658</v>
      </c>
      <c r="B3127" s="248" t="s">
        <v>5206</v>
      </c>
      <c r="C3127" s="248" t="s">
        <v>450</v>
      </c>
      <c r="D3127" s="223" t="s">
        <v>1928</v>
      </c>
      <c r="F3127" s="224"/>
      <c r="I3127" s="223" t="s">
        <v>96</v>
      </c>
      <c r="K3127" s="235"/>
      <c r="L3127" s="235"/>
      <c r="O3127" s="237"/>
    </row>
    <row r="3128" spans="1:15" s="223" customFormat="1" ht="30">
      <c r="A3128" s="248">
        <v>804659</v>
      </c>
      <c r="B3128" s="248" t="s">
        <v>5207</v>
      </c>
      <c r="C3128" s="248" t="s">
        <v>544</v>
      </c>
      <c r="D3128" s="223" t="s">
        <v>1102</v>
      </c>
      <c r="F3128" s="224"/>
      <c r="I3128" s="223" t="s">
        <v>96</v>
      </c>
      <c r="O3128" s="237"/>
    </row>
    <row r="3129" spans="1:15" s="223" customFormat="1" ht="30">
      <c r="A3129" s="248">
        <v>804660</v>
      </c>
      <c r="B3129" s="248" t="s">
        <v>5208</v>
      </c>
      <c r="C3129" s="248" t="s">
        <v>101</v>
      </c>
      <c r="D3129" s="223" t="s">
        <v>1558</v>
      </c>
      <c r="F3129" s="224"/>
      <c r="I3129" s="223" t="s">
        <v>96</v>
      </c>
      <c r="O3129" s="237"/>
    </row>
    <row r="3130" spans="1:15" s="223" customFormat="1" ht="30">
      <c r="A3130" s="248">
        <v>804661</v>
      </c>
      <c r="B3130" s="248" t="s">
        <v>5209</v>
      </c>
      <c r="C3130" s="248" t="s">
        <v>320</v>
      </c>
      <c r="D3130" s="223" t="s">
        <v>787</v>
      </c>
      <c r="F3130" s="224"/>
      <c r="I3130" s="223" t="s">
        <v>96</v>
      </c>
      <c r="O3130" s="237"/>
    </row>
    <row r="3131" spans="1:15" s="223" customFormat="1" ht="30">
      <c r="A3131" s="248">
        <v>804662</v>
      </c>
      <c r="B3131" s="248" t="s">
        <v>5210</v>
      </c>
      <c r="C3131" s="248" t="s">
        <v>627</v>
      </c>
      <c r="D3131" s="223" t="s">
        <v>1217</v>
      </c>
      <c r="F3131" s="224"/>
      <c r="I3131" s="223" t="s">
        <v>96</v>
      </c>
      <c r="O3131" s="237"/>
    </row>
    <row r="3132" spans="1:15" s="223" customFormat="1" ht="30">
      <c r="A3132" s="248">
        <v>804665</v>
      </c>
      <c r="B3132" s="248" t="s">
        <v>5211</v>
      </c>
      <c r="C3132" s="248" t="s">
        <v>652</v>
      </c>
      <c r="D3132" s="223" t="s">
        <v>1217</v>
      </c>
      <c r="F3132" s="224"/>
      <c r="I3132" s="223" t="s">
        <v>96</v>
      </c>
      <c r="O3132" s="237"/>
    </row>
    <row r="3133" spans="1:15" s="223" customFormat="1" ht="30">
      <c r="A3133" s="248">
        <v>804666</v>
      </c>
      <c r="B3133" s="248" t="s">
        <v>5212</v>
      </c>
      <c r="C3133" s="248" t="s">
        <v>114</v>
      </c>
      <c r="D3133" s="223" t="s">
        <v>1039</v>
      </c>
      <c r="F3133" s="224"/>
      <c r="I3133" s="223" t="s">
        <v>96</v>
      </c>
      <c r="K3133" s="235"/>
      <c r="L3133" s="235"/>
      <c r="O3133" s="237"/>
    </row>
    <row r="3134" spans="1:15" s="223" customFormat="1" ht="30">
      <c r="A3134" s="248">
        <v>804667</v>
      </c>
      <c r="B3134" s="248" t="s">
        <v>5213</v>
      </c>
      <c r="C3134" s="248" t="s">
        <v>156</v>
      </c>
      <c r="D3134" s="223" t="s">
        <v>3617</v>
      </c>
      <c r="F3134" s="224"/>
      <c r="I3134" s="223" t="s">
        <v>96</v>
      </c>
      <c r="O3134" s="237"/>
    </row>
    <row r="3135" spans="1:15" s="223" customFormat="1" ht="30">
      <c r="A3135" s="248">
        <v>804669</v>
      </c>
      <c r="B3135" s="248" t="s">
        <v>5214</v>
      </c>
      <c r="C3135" s="248" t="s">
        <v>114</v>
      </c>
      <c r="D3135" s="223" t="s">
        <v>4630</v>
      </c>
      <c r="F3135" s="224"/>
      <c r="I3135" s="223" t="s">
        <v>96</v>
      </c>
      <c r="K3135" s="235"/>
      <c r="L3135" s="235"/>
      <c r="O3135" s="237"/>
    </row>
    <row r="3136" spans="1:15" s="223" customFormat="1" ht="30">
      <c r="A3136" s="248">
        <v>804671</v>
      </c>
      <c r="B3136" s="248" t="s">
        <v>5215</v>
      </c>
      <c r="C3136" s="248" t="s">
        <v>161</v>
      </c>
      <c r="D3136" s="223" t="s">
        <v>5216</v>
      </c>
      <c r="F3136" s="224"/>
      <c r="I3136" s="223" t="s">
        <v>96</v>
      </c>
      <c r="O3136" s="237"/>
    </row>
    <row r="3137" spans="1:15" s="223" customFormat="1" ht="30">
      <c r="A3137" s="248">
        <v>804672</v>
      </c>
      <c r="B3137" s="248" t="s">
        <v>5217</v>
      </c>
      <c r="C3137" s="248" t="s">
        <v>462</v>
      </c>
      <c r="D3137" s="223" t="s">
        <v>1645</v>
      </c>
      <c r="F3137" s="224"/>
      <c r="I3137" s="223" t="s">
        <v>96</v>
      </c>
      <c r="O3137" s="237"/>
    </row>
    <row r="3138" spans="1:15" s="223" customFormat="1" ht="30">
      <c r="A3138" s="248">
        <v>804673</v>
      </c>
      <c r="B3138" s="248" t="s">
        <v>5218</v>
      </c>
      <c r="C3138" s="248" t="s">
        <v>156</v>
      </c>
      <c r="D3138" s="223" t="s">
        <v>1838</v>
      </c>
      <c r="F3138" s="224"/>
      <c r="I3138" s="223" t="s">
        <v>96</v>
      </c>
      <c r="O3138" s="237"/>
    </row>
    <row r="3139" spans="1:15" s="223" customFormat="1" ht="30">
      <c r="A3139" s="248">
        <v>804674</v>
      </c>
      <c r="B3139" s="248" t="s">
        <v>5219</v>
      </c>
      <c r="C3139" s="248" t="s">
        <v>5220</v>
      </c>
      <c r="D3139" s="223" t="s">
        <v>1206</v>
      </c>
      <c r="F3139" s="224"/>
      <c r="I3139" s="223" t="s">
        <v>96</v>
      </c>
      <c r="O3139" s="237"/>
    </row>
    <row r="3140" spans="1:15" s="223" customFormat="1" ht="30">
      <c r="A3140" s="248">
        <v>804677</v>
      </c>
      <c r="B3140" s="248" t="s">
        <v>5221</v>
      </c>
      <c r="C3140" s="248" t="s">
        <v>106</v>
      </c>
      <c r="D3140" s="223" t="s">
        <v>3793</v>
      </c>
      <c r="F3140" s="224"/>
      <c r="I3140" s="223" t="s">
        <v>96</v>
      </c>
      <c r="K3140" s="235"/>
      <c r="L3140" s="235"/>
      <c r="O3140" s="237"/>
    </row>
    <row r="3141" spans="1:15" s="223" customFormat="1" ht="30">
      <c r="A3141" s="248">
        <v>804678</v>
      </c>
      <c r="B3141" s="248" t="s">
        <v>5222</v>
      </c>
      <c r="C3141" s="248" t="s">
        <v>5223</v>
      </c>
      <c r="D3141" s="223" t="s">
        <v>1350</v>
      </c>
      <c r="F3141" s="224"/>
      <c r="I3141" s="223" t="s">
        <v>96</v>
      </c>
      <c r="K3141" s="235"/>
      <c r="L3141" s="235"/>
      <c r="O3141" s="237"/>
    </row>
    <row r="3142" spans="1:15" s="223" customFormat="1" ht="30">
      <c r="A3142" s="248">
        <v>804679</v>
      </c>
      <c r="B3142" s="248" t="s">
        <v>5224</v>
      </c>
      <c r="C3142" s="248" t="s">
        <v>4588</v>
      </c>
      <c r="D3142" s="223" t="s">
        <v>1321</v>
      </c>
      <c r="F3142" s="224"/>
      <c r="I3142" s="223" t="s">
        <v>96</v>
      </c>
      <c r="K3142" s="235"/>
      <c r="L3142" s="235"/>
      <c r="O3142" s="237"/>
    </row>
    <row r="3143" spans="1:15" s="223" customFormat="1" ht="30">
      <c r="A3143" s="248">
        <v>804680</v>
      </c>
      <c r="B3143" s="248" t="s">
        <v>5225</v>
      </c>
      <c r="C3143" s="248" t="s">
        <v>332</v>
      </c>
      <c r="D3143" s="223" t="s">
        <v>1687</v>
      </c>
      <c r="F3143" s="224"/>
      <c r="I3143" s="223" t="s">
        <v>96</v>
      </c>
      <c r="O3143" s="237"/>
    </row>
    <row r="3144" spans="1:15" s="223" customFormat="1" ht="30">
      <c r="A3144" s="248">
        <v>804681</v>
      </c>
      <c r="B3144" s="248" t="s">
        <v>5226</v>
      </c>
      <c r="C3144" s="248" t="s">
        <v>4659</v>
      </c>
      <c r="D3144" s="223" t="s">
        <v>2364</v>
      </c>
      <c r="F3144" s="224"/>
      <c r="I3144" s="223" t="s">
        <v>96</v>
      </c>
      <c r="O3144" s="237"/>
    </row>
    <row r="3145" spans="1:15" s="223" customFormat="1" ht="30">
      <c r="A3145" s="248">
        <v>804683</v>
      </c>
      <c r="B3145" s="248" t="s">
        <v>5227</v>
      </c>
      <c r="C3145" s="248" t="s">
        <v>312</v>
      </c>
      <c r="D3145" s="223" t="s">
        <v>1531</v>
      </c>
      <c r="F3145" s="224"/>
      <c r="I3145" s="223" t="s">
        <v>96</v>
      </c>
      <c r="O3145" s="237"/>
    </row>
    <row r="3146" spans="1:15" s="223" customFormat="1" ht="30">
      <c r="A3146" s="248">
        <v>804684</v>
      </c>
      <c r="B3146" s="248" t="s">
        <v>5228</v>
      </c>
      <c r="C3146" s="248" t="s">
        <v>5229</v>
      </c>
      <c r="D3146" s="223" t="s">
        <v>3099</v>
      </c>
      <c r="F3146" s="224"/>
      <c r="I3146" s="223" t="s">
        <v>96</v>
      </c>
      <c r="O3146" s="237"/>
    </row>
    <row r="3147" spans="1:15" s="223" customFormat="1" ht="30">
      <c r="A3147" s="248">
        <v>804685</v>
      </c>
      <c r="B3147" s="248" t="s">
        <v>5230</v>
      </c>
      <c r="C3147" s="248" t="s">
        <v>586</v>
      </c>
      <c r="D3147" s="223" t="s">
        <v>1085</v>
      </c>
      <c r="F3147" s="224"/>
      <c r="I3147" s="223" t="s">
        <v>96</v>
      </c>
      <c r="O3147" s="237"/>
    </row>
    <row r="3148" spans="1:15" s="223" customFormat="1" ht="30">
      <c r="A3148" s="248">
        <v>804687</v>
      </c>
      <c r="B3148" s="248" t="s">
        <v>5231</v>
      </c>
      <c r="C3148" s="248" t="s">
        <v>234</v>
      </c>
      <c r="D3148" s="223" t="s">
        <v>5232</v>
      </c>
      <c r="F3148" s="224"/>
      <c r="I3148" s="223" t="s">
        <v>96</v>
      </c>
      <c r="O3148" s="237"/>
    </row>
    <row r="3149" spans="1:15" s="223" customFormat="1" ht="30">
      <c r="A3149" s="248">
        <v>804688</v>
      </c>
      <c r="B3149" s="248" t="s">
        <v>5233</v>
      </c>
      <c r="C3149" s="248" t="s">
        <v>3043</v>
      </c>
      <c r="D3149" s="223" t="s">
        <v>3641</v>
      </c>
      <c r="F3149" s="224"/>
      <c r="I3149" s="223" t="s">
        <v>96</v>
      </c>
      <c r="O3149" s="227"/>
    </row>
    <row r="3150" spans="1:15" s="223" customFormat="1" ht="30">
      <c r="A3150" s="248">
        <v>804689</v>
      </c>
      <c r="B3150" s="248" t="s">
        <v>5234</v>
      </c>
      <c r="C3150" s="248" t="s">
        <v>411</v>
      </c>
      <c r="D3150" s="223" t="s">
        <v>1137</v>
      </c>
      <c r="F3150" s="224"/>
      <c r="I3150" s="223" t="s">
        <v>96</v>
      </c>
      <c r="O3150" s="237"/>
    </row>
    <row r="3151" spans="1:15" s="223" customFormat="1" ht="30">
      <c r="A3151" s="248">
        <v>804690</v>
      </c>
      <c r="B3151" s="248" t="s">
        <v>445</v>
      </c>
      <c r="C3151" s="248" t="s">
        <v>3043</v>
      </c>
      <c r="D3151" s="223" t="s">
        <v>1005</v>
      </c>
      <c r="F3151" s="224"/>
      <c r="I3151" s="223" t="s">
        <v>96</v>
      </c>
      <c r="O3151" s="237"/>
    </row>
    <row r="3152" spans="1:15" s="223" customFormat="1" ht="30">
      <c r="A3152" s="248">
        <v>804691</v>
      </c>
      <c r="B3152" s="248" t="s">
        <v>5235</v>
      </c>
      <c r="C3152" s="248" t="s">
        <v>170</v>
      </c>
      <c r="D3152" s="223" t="s">
        <v>1026</v>
      </c>
      <c r="F3152" s="224"/>
      <c r="I3152" s="223" t="s">
        <v>96</v>
      </c>
      <c r="O3152" s="237"/>
    </row>
    <row r="3153" spans="1:15" s="223" customFormat="1" ht="30">
      <c r="A3153" s="248">
        <v>804692</v>
      </c>
      <c r="B3153" s="248" t="s">
        <v>5236</v>
      </c>
      <c r="C3153" s="248" t="s">
        <v>206</v>
      </c>
      <c r="D3153" s="223" t="s">
        <v>5237</v>
      </c>
      <c r="F3153" s="224"/>
      <c r="I3153" s="223" t="s">
        <v>96</v>
      </c>
      <c r="K3153" s="235"/>
      <c r="L3153" s="235"/>
      <c r="O3153" s="237"/>
    </row>
    <row r="3154" spans="1:15" s="223" customFormat="1" ht="30">
      <c r="A3154" s="248">
        <v>804693</v>
      </c>
      <c r="B3154" s="248" t="s">
        <v>5238</v>
      </c>
      <c r="C3154" s="248" t="s">
        <v>188</v>
      </c>
      <c r="F3154" s="224"/>
      <c r="I3154" s="223" t="s">
        <v>96</v>
      </c>
      <c r="K3154" s="235"/>
      <c r="L3154" s="235"/>
      <c r="O3154" s="237"/>
    </row>
    <row r="3155" spans="1:15" s="223" customFormat="1" ht="30">
      <c r="A3155" s="248">
        <v>804696</v>
      </c>
      <c r="B3155" s="248" t="s">
        <v>5239</v>
      </c>
      <c r="C3155" s="248" t="s">
        <v>816</v>
      </c>
      <c r="D3155" s="223" t="s">
        <v>1368</v>
      </c>
      <c r="F3155" s="224"/>
      <c r="I3155" s="223" t="s">
        <v>96</v>
      </c>
      <c r="O3155" s="237"/>
    </row>
    <row r="3156" spans="1:15" s="223" customFormat="1" ht="30">
      <c r="A3156" s="248">
        <v>804698</v>
      </c>
      <c r="B3156" s="248" t="s">
        <v>5240</v>
      </c>
      <c r="C3156" s="248" t="s">
        <v>5241</v>
      </c>
      <c r="D3156" s="223" t="s">
        <v>1735</v>
      </c>
      <c r="F3156" s="224"/>
      <c r="I3156" s="223" t="s">
        <v>96</v>
      </c>
      <c r="O3156" s="237"/>
    </row>
    <row r="3157" spans="1:15" s="223" customFormat="1" ht="30">
      <c r="A3157" s="248">
        <v>804699</v>
      </c>
      <c r="B3157" s="248" t="s">
        <v>5242</v>
      </c>
      <c r="C3157" s="248" t="s">
        <v>183</v>
      </c>
      <c r="D3157" s="223" t="s">
        <v>1012</v>
      </c>
      <c r="F3157" s="224"/>
      <c r="I3157" s="223" t="s">
        <v>96</v>
      </c>
      <c r="O3157" s="237"/>
    </row>
    <row r="3158" spans="1:15" s="223" customFormat="1" ht="30">
      <c r="A3158" s="248">
        <v>804700</v>
      </c>
      <c r="B3158" s="248" t="s">
        <v>5243</v>
      </c>
      <c r="C3158" s="248" t="s">
        <v>106</v>
      </c>
      <c r="D3158" s="223" t="s">
        <v>1539</v>
      </c>
      <c r="F3158" s="224"/>
      <c r="I3158" s="223" t="s">
        <v>96</v>
      </c>
      <c r="O3158" s="237"/>
    </row>
    <row r="3159" spans="1:15" s="223" customFormat="1" ht="30">
      <c r="A3159" s="248">
        <v>804703</v>
      </c>
      <c r="B3159" s="248" t="s">
        <v>5244</v>
      </c>
      <c r="C3159" s="248" t="s">
        <v>290</v>
      </c>
      <c r="D3159" s="223" t="s">
        <v>1237</v>
      </c>
      <c r="F3159" s="224"/>
      <c r="I3159" s="223" t="s">
        <v>96</v>
      </c>
      <c r="K3159" s="235"/>
      <c r="L3159" s="235"/>
      <c r="O3159" s="237"/>
    </row>
    <row r="3160" spans="1:15" s="223" customFormat="1" ht="30">
      <c r="A3160" s="248">
        <v>804704</v>
      </c>
      <c r="B3160" s="248" t="s">
        <v>5245</v>
      </c>
      <c r="C3160" s="248" t="s">
        <v>5246</v>
      </c>
      <c r="D3160" s="223" t="s">
        <v>1070</v>
      </c>
      <c r="F3160" s="224"/>
      <c r="I3160" s="223" t="s">
        <v>96</v>
      </c>
      <c r="K3160" s="235"/>
      <c r="L3160" s="235"/>
      <c r="O3160" s="237"/>
    </row>
    <row r="3161" spans="1:15" s="223" customFormat="1" ht="30">
      <c r="A3161" s="248">
        <v>804705</v>
      </c>
      <c r="B3161" s="248" t="s">
        <v>5247</v>
      </c>
      <c r="C3161" s="248" t="s">
        <v>234</v>
      </c>
      <c r="D3161" s="223" t="s">
        <v>1097</v>
      </c>
      <c r="F3161" s="224"/>
      <c r="I3161" s="223" t="s">
        <v>96</v>
      </c>
      <c r="O3161" s="237"/>
    </row>
    <row r="3162" spans="1:15" s="223" customFormat="1" ht="30">
      <c r="A3162" s="248">
        <v>804706</v>
      </c>
      <c r="B3162" s="248" t="s">
        <v>5248</v>
      </c>
      <c r="C3162" s="248" t="s">
        <v>131</v>
      </c>
      <c r="D3162" s="223" t="s">
        <v>601</v>
      </c>
      <c r="F3162" s="224"/>
      <c r="I3162" s="223" t="s">
        <v>96</v>
      </c>
      <c r="K3162" s="235"/>
      <c r="L3162" s="235"/>
      <c r="O3162" s="227"/>
    </row>
    <row r="3163" spans="1:15" s="223" customFormat="1" ht="30">
      <c r="A3163" s="248">
        <v>804707</v>
      </c>
      <c r="B3163" s="248" t="s">
        <v>5249</v>
      </c>
      <c r="C3163" s="248" t="s">
        <v>111</v>
      </c>
      <c r="D3163" s="223" t="s">
        <v>2159</v>
      </c>
      <c r="F3163" s="224"/>
      <c r="I3163" s="223" t="s">
        <v>96</v>
      </c>
      <c r="K3163" s="235"/>
      <c r="L3163" s="235"/>
      <c r="O3163" s="237"/>
    </row>
    <row r="3164" spans="1:15" s="223" customFormat="1" ht="30">
      <c r="A3164" s="248">
        <v>804708</v>
      </c>
      <c r="B3164" s="248" t="s">
        <v>5250</v>
      </c>
      <c r="C3164" s="248" t="s">
        <v>322</v>
      </c>
      <c r="D3164" s="223" t="s">
        <v>1838</v>
      </c>
      <c r="F3164" s="224"/>
      <c r="I3164" s="223" t="s">
        <v>96</v>
      </c>
      <c r="K3164" s="235"/>
      <c r="L3164" s="235"/>
      <c r="O3164" s="237"/>
    </row>
    <row r="3165" spans="1:15" s="223" customFormat="1" ht="30">
      <c r="A3165" s="248">
        <v>804709</v>
      </c>
      <c r="B3165" s="248" t="s">
        <v>5251</v>
      </c>
      <c r="C3165" s="248" t="s">
        <v>219</v>
      </c>
      <c r="D3165" s="223" t="s">
        <v>3068</v>
      </c>
      <c r="F3165" s="224"/>
      <c r="I3165" s="223" t="s">
        <v>96</v>
      </c>
      <c r="K3165" s="235"/>
      <c r="L3165" s="235"/>
      <c r="O3165" s="237"/>
    </row>
    <row r="3166" spans="1:15" s="223" customFormat="1" ht="30">
      <c r="A3166" s="248">
        <v>804710</v>
      </c>
      <c r="B3166" s="248" t="s">
        <v>5252</v>
      </c>
      <c r="C3166" s="248" t="s">
        <v>154</v>
      </c>
      <c r="D3166" s="223" t="s">
        <v>1637</v>
      </c>
      <c r="F3166" s="224"/>
      <c r="I3166" s="223" t="s">
        <v>96</v>
      </c>
      <c r="K3166" s="235"/>
      <c r="L3166" s="235"/>
      <c r="O3166" s="237"/>
    </row>
    <row r="3167" spans="1:15" s="223" customFormat="1" ht="30">
      <c r="A3167" s="248">
        <v>804712</v>
      </c>
      <c r="B3167" s="248" t="s">
        <v>5253</v>
      </c>
      <c r="C3167" s="248" t="s">
        <v>567</v>
      </c>
      <c r="D3167" s="223" t="s">
        <v>1687</v>
      </c>
      <c r="F3167" s="224"/>
      <c r="I3167" s="223" t="s">
        <v>96</v>
      </c>
      <c r="O3167" s="237"/>
    </row>
    <row r="3168" spans="1:15" s="223" customFormat="1" ht="30">
      <c r="A3168" s="248">
        <v>804716</v>
      </c>
      <c r="B3168" s="248" t="s">
        <v>701</v>
      </c>
      <c r="C3168" s="248" t="s">
        <v>5254</v>
      </c>
      <c r="D3168" s="223" t="s">
        <v>1333</v>
      </c>
      <c r="F3168" s="224"/>
      <c r="I3168" s="223" t="s">
        <v>96</v>
      </c>
      <c r="K3168" s="235"/>
      <c r="L3168" s="235"/>
      <c r="O3168" s="227"/>
    </row>
    <row r="3169" spans="1:15" s="223" customFormat="1" ht="30">
      <c r="A3169" s="248">
        <v>804717</v>
      </c>
      <c r="B3169" s="248" t="s">
        <v>5255</v>
      </c>
      <c r="C3169" s="248" t="s">
        <v>183</v>
      </c>
      <c r="D3169" s="223" t="s">
        <v>1293</v>
      </c>
      <c r="F3169" s="224"/>
      <c r="I3169" s="223" t="s">
        <v>96</v>
      </c>
      <c r="K3169" s="235"/>
      <c r="L3169" s="235"/>
      <c r="O3169" s="237"/>
    </row>
    <row r="3170" spans="1:15" s="223" customFormat="1" ht="30">
      <c r="A3170" s="248">
        <v>804718</v>
      </c>
      <c r="B3170" s="248" t="s">
        <v>5256</v>
      </c>
      <c r="C3170" s="248" t="s">
        <v>885</v>
      </c>
      <c r="D3170" s="223" t="s">
        <v>2383</v>
      </c>
      <c r="F3170" s="224"/>
      <c r="I3170" s="223" t="s">
        <v>96</v>
      </c>
      <c r="K3170" s="235"/>
      <c r="L3170" s="235"/>
      <c r="O3170" s="237"/>
    </row>
    <row r="3171" spans="1:15" s="223" customFormat="1" ht="30">
      <c r="A3171" s="248">
        <v>804720</v>
      </c>
      <c r="B3171" s="248" t="s">
        <v>5257</v>
      </c>
      <c r="C3171" s="248" t="s">
        <v>4868</v>
      </c>
      <c r="D3171" s="223" t="s">
        <v>2246</v>
      </c>
      <c r="F3171" s="224"/>
      <c r="I3171" s="223" t="s">
        <v>96</v>
      </c>
      <c r="O3171" s="237"/>
    </row>
    <row r="3172" spans="1:15" s="223" customFormat="1" ht="30">
      <c r="A3172" s="248">
        <v>804721</v>
      </c>
      <c r="B3172" s="248" t="s">
        <v>5258</v>
      </c>
      <c r="C3172" s="248" t="s">
        <v>111</v>
      </c>
      <c r="D3172" s="223" t="s">
        <v>4397</v>
      </c>
      <c r="F3172" s="224"/>
      <c r="I3172" s="223" t="s">
        <v>96</v>
      </c>
      <c r="O3172" s="237"/>
    </row>
    <row r="3173" spans="1:15" s="223" customFormat="1" ht="30">
      <c r="A3173" s="248">
        <v>804722</v>
      </c>
      <c r="B3173" s="248" t="s">
        <v>5259</v>
      </c>
      <c r="C3173" s="248" t="s">
        <v>106</v>
      </c>
      <c r="D3173" s="223" t="s">
        <v>5260</v>
      </c>
      <c r="F3173" s="224"/>
      <c r="I3173" s="223" t="s">
        <v>96</v>
      </c>
      <c r="O3173" s="237"/>
    </row>
    <row r="3174" spans="1:15" s="223" customFormat="1" ht="30">
      <c r="A3174" s="248">
        <v>804723</v>
      </c>
      <c r="B3174" s="248" t="s">
        <v>5261</v>
      </c>
      <c r="C3174" s="248" t="s">
        <v>700</v>
      </c>
      <c r="D3174" s="223" t="s">
        <v>5262</v>
      </c>
      <c r="F3174" s="224"/>
      <c r="I3174" s="223" t="s">
        <v>96</v>
      </c>
      <c r="O3174" s="237"/>
    </row>
    <row r="3175" spans="1:15" s="223" customFormat="1" ht="30">
      <c r="A3175" s="248">
        <v>804724</v>
      </c>
      <c r="B3175" s="248" t="s">
        <v>889</v>
      </c>
      <c r="C3175" s="248" t="s">
        <v>356</v>
      </c>
      <c r="D3175" s="223" t="s">
        <v>1395</v>
      </c>
      <c r="F3175" s="224"/>
      <c r="I3175" s="223" t="s">
        <v>96</v>
      </c>
      <c r="O3175" s="237"/>
    </row>
    <row r="3176" spans="1:15" s="223" customFormat="1" ht="30">
      <c r="A3176" s="248">
        <v>804725</v>
      </c>
      <c r="B3176" s="248" t="s">
        <v>5263</v>
      </c>
      <c r="C3176" s="248" t="s">
        <v>352</v>
      </c>
      <c r="D3176" s="223" t="s">
        <v>4827</v>
      </c>
      <c r="F3176" s="224"/>
      <c r="I3176" s="223" t="s">
        <v>96</v>
      </c>
      <c r="K3176" s="235"/>
      <c r="L3176" s="235"/>
      <c r="O3176" s="237"/>
    </row>
    <row r="3177" spans="1:15" s="223" customFormat="1" ht="30">
      <c r="A3177" s="248">
        <v>804726</v>
      </c>
      <c r="B3177" s="248" t="s">
        <v>5264</v>
      </c>
      <c r="C3177" s="248" t="s">
        <v>123</v>
      </c>
      <c r="D3177" s="223" t="s">
        <v>2893</v>
      </c>
      <c r="F3177" s="224"/>
      <c r="I3177" s="223" t="s">
        <v>96</v>
      </c>
      <c r="O3177" s="237"/>
    </row>
    <row r="3178" spans="1:15" s="223" customFormat="1" ht="30">
      <c r="A3178" s="248">
        <v>804727</v>
      </c>
      <c r="B3178" s="248" t="s">
        <v>5265</v>
      </c>
      <c r="C3178" s="248" t="s">
        <v>101</v>
      </c>
      <c r="D3178" s="223" t="s">
        <v>1195</v>
      </c>
      <c r="F3178" s="224"/>
      <c r="I3178" s="223" t="s">
        <v>96</v>
      </c>
      <c r="O3178" s="237"/>
    </row>
    <row r="3179" spans="1:15" s="223" customFormat="1" ht="30">
      <c r="A3179" s="248">
        <v>804729</v>
      </c>
      <c r="B3179" s="248" t="s">
        <v>5266</v>
      </c>
      <c r="C3179" s="248" t="s">
        <v>5267</v>
      </c>
      <c r="D3179" s="223" t="s">
        <v>4443</v>
      </c>
      <c r="F3179" s="224"/>
      <c r="I3179" s="223" t="s">
        <v>96</v>
      </c>
      <c r="O3179" s="237"/>
    </row>
    <row r="3180" spans="1:15" s="223" customFormat="1" ht="30">
      <c r="A3180" s="248">
        <v>804730</v>
      </c>
      <c r="B3180" s="248" t="s">
        <v>5268</v>
      </c>
      <c r="C3180" s="248" t="s">
        <v>550</v>
      </c>
      <c r="D3180" s="223" t="s">
        <v>1018</v>
      </c>
      <c r="F3180" s="224"/>
      <c r="I3180" s="223" t="s">
        <v>96</v>
      </c>
      <c r="O3180" s="237"/>
    </row>
    <row r="3181" spans="1:15" s="223" customFormat="1" ht="30">
      <c r="A3181" s="248">
        <v>804731</v>
      </c>
      <c r="B3181" s="248" t="s">
        <v>5269</v>
      </c>
      <c r="C3181" s="248" t="s">
        <v>297</v>
      </c>
      <c r="D3181" s="223" t="s">
        <v>1047</v>
      </c>
      <c r="F3181" s="224"/>
      <c r="I3181" s="223" t="s">
        <v>96</v>
      </c>
      <c r="K3181" s="235"/>
      <c r="L3181" s="235"/>
      <c r="O3181" s="237"/>
    </row>
    <row r="3182" spans="1:15" s="223" customFormat="1" ht="30">
      <c r="A3182" s="248">
        <v>804732</v>
      </c>
      <c r="B3182" s="248" t="s">
        <v>5270</v>
      </c>
      <c r="C3182" s="248" t="s">
        <v>335</v>
      </c>
      <c r="D3182" s="223" t="s">
        <v>1314</v>
      </c>
      <c r="F3182" s="224"/>
      <c r="I3182" s="223" t="s">
        <v>96</v>
      </c>
      <c r="K3182" s="235"/>
      <c r="L3182" s="235"/>
      <c r="O3182" s="237"/>
    </row>
    <row r="3183" spans="1:15" s="223" customFormat="1" ht="30">
      <c r="A3183" s="248">
        <v>804733</v>
      </c>
      <c r="B3183" s="248" t="s">
        <v>5271</v>
      </c>
      <c r="C3183" s="248" t="s">
        <v>3650</v>
      </c>
      <c r="D3183" s="223" t="s">
        <v>1539</v>
      </c>
      <c r="F3183" s="224"/>
      <c r="I3183" s="223" t="s">
        <v>96</v>
      </c>
      <c r="O3183" s="227"/>
    </row>
    <row r="3184" spans="1:15" s="223" customFormat="1" ht="30">
      <c r="A3184" s="248">
        <v>804735</v>
      </c>
      <c r="B3184" s="248" t="s">
        <v>5272</v>
      </c>
      <c r="C3184" s="248" t="s">
        <v>5273</v>
      </c>
      <c r="D3184" s="223" t="s">
        <v>5274</v>
      </c>
      <c r="F3184" s="224"/>
      <c r="I3184" s="223" t="s">
        <v>96</v>
      </c>
      <c r="O3184" s="237"/>
    </row>
    <row r="3185" spans="1:15" s="223" customFormat="1" ht="30">
      <c r="A3185" s="248">
        <v>804736</v>
      </c>
      <c r="B3185" s="248" t="s">
        <v>5275</v>
      </c>
      <c r="C3185" s="248" t="s">
        <v>5276</v>
      </c>
      <c r="D3185" s="223" t="s">
        <v>1424</v>
      </c>
      <c r="F3185" s="224"/>
      <c r="I3185" s="223" t="s">
        <v>96</v>
      </c>
      <c r="O3185" s="237"/>
    </row>
    <row r="3186" spans="1:15" s="223" customFormat="1" ht="30">
      <c r="A3186" s="248">
        <v>804738</v>
      </c>
      <c r="B3186" s="248" t="s">
        <v>5277</v>
      </c>
      <c r="C3186" s="248" t="s">
        <v>106</v>
      </c>
      <c r="D3186" s="223" t="s">
        <v>1057</v>
      </c>
      <c r="F3186" s="224"/>
      <c r="I3186" s="223" t="s">
        <v>96</v>
      </c>
      <c r="O3186" s="237"/>
    </row>
    <row r="3187" spans="1:15" s="223" customFormat="1" ht="30">
      <c r="A3187" s="248">
        <v>804741</v>
      </c>
      <c r="B3187" s="248" t="s">
        <v>5278</v>
      </c>
      <c r="C3187" s="248" t="s">
        <v>176</v>
      </c>
      <c r="D3187" s="223" t="s">
        <v>1243</v>
      </c>
      <c r="F3187" s="224"/>
      <c r="I3187" s="223" t="s">
        <v>96</v>
      </c>
      <c r="K3187" s="235"/>
      <c r="L3187" s="235"/>
      <c r="O3187" s="237"/>
    </row>
    <row r="3188" spans="1:15" s="223" customFormat="1" ht="30">
      <c r="A3188" s="248">
        <v>804742</v>
      </c>
      <c r="B3188" s="248" t="s">
        <v>5279</v>
      </c>
      <c r="C3188" s="248" t="s">
        <v>5280</v>
      </c>
      <c r="D3188" s="223" t="s">
        <v>1375</v>
      </c>
      <c r="F3188" s="224"/>
      <c r="I3188" s="223" t="s">
        <v>96</v>
      </c>
      <c r="O3188" s="237"/>
    </row>
    <row r="3189" spans="1:15" s="223" customFormat="1" ht="30">
      <c r="A3189" s="248">
        <v>804743</v>
      </c>
      <c r="B3189" s="248" t="s">
        <v>5281</v>
      </c>
      <c r="C3189" s="248" t="s">
        <v>353</v>
      </c>
      <c r="D3189" s="223" t="s">
        <v>1005</v>
      </c>
      <c r="F3189" s="224"/>
      <c r="I3189" s="223" t="s">
        <v>96</v>
      </c>
      <c r="K3189" s="235"/>
      <c r="L3189" s="235"/>
      <c r="O3189" s="237"/>
    </row>
    <row r="3190" spans="1:15" s="223" customFormat="1" ht="30">
      <c r="A3190" s="248">
        <v>804745</v>
      </c>
      <c r="B3190" s="248" t="s">
        <v>5282</v>
      </c>
      <c r="C3190" s="248" t="s">
        <v>115</v>
      </c>
      <c r="D3190" s="223" t="s">
        <v>1350</v>
      </c>
      <c r="F3190" s="224"/>
      <c r="I3190" s="223" t="s">
        <v>96</v>
      </c>
      <c r="O3190" s="237"/>
    </row>
    <row r="3191" spans="1:15" s="223" customFormat="1" ht="30">
      <c r="A3191" s="248">
        <v>804746</v>
      </c>
      <c r="B3191" s="248" t="s">
        <v>4192</v>
      </c>
      <c r="C3191" s="248" t="s">
        <v>5283</v>
      </c>
      <c r="D3191" s="223" t="s">
        <v>1034</v>
      </c>
      <c r="F3191" s="224"/>
      <c r="I3191" s="223" t="s">
        <v>96</v>
      </c>
      <c r="K3191" s="235"/>
      <c r="L3191" s="235"/>
      <c r="O3191" s="237"/>
    </row>
    <row r="3192" spans="1:15" s="223" customFormat="1" ht="30">
      <c r="A3192" s="248">
        <v>804747</v>
      </c>
      <c r="B3192" s="248" t="s">
        <v>5284</v>
      </c>
      <c r="C3192" s="248" t="s">
        <v>290</v>
      </c>
      <c r="D3192" s="223" t="s">
        <v>1350</v>
      </c>
      <c r="F3192" s="224"/>
      <c r="I3192" s="223" t="s">
        <v>96</v>
      </c>
      <c r="O3192" s="237"/>
    </row>
    <row r="3193" spans="1:15" s="223" customFormat="1" ht="30">
      <c r="A3193" s="248">
        <v>804748</v>
      </c>
      <c r="B3193" s="248" t="s">
        <v>5285</v>
      </c>
      <c r="C3193" s="248" t="s">
        <v>123</v>
      </c>
      <c r="D3193" s="223" t="s">
        <v>2695</v>
      </c>
      <c r="F3193" s="224"/>
      <c r="I3193" s="223" t="s">
        <v>96</v>
      </c>
      <c r="K3193" s="235"/>
      <c r="L3193" s="235"/>
      <c r="O3193" s="237"/>
    </row>
    <row r="3194" spans="1:15" s="223" customFormat="1" ht="30">
      <c r="A3194" s="248">
        <v>804749</v>
      </c>
      <c r="B3194" s="248" t="s">
        <v>5286</v>
      </c>
      <c r="C3194" s="248" t="s">
        <v>395</v>
      </c>
      <c r="D3194" s="223" t="s">
        <v>1227</v>
      </c>
      <c r="F3194" s="224"/>
      <c r="I3194" s="223" t="s">
        <v>96</v>
      </c>
      <c r="O3194" s="237"/>
    </row>
    <row r="3195" spans="1:15" s="223" customFormat="1" ht="30">
      <c r="A3195" s="248">
        <v>804750</v>
      </c>
      <c r="B3195" s="248" t="s">
        <v>1943</v>
      </c>
      <c r="C3195" s="248" t="s">
        <v>471</v>
      </c>
      <c r="D3195" s="223" t="s">
        <v>1066</v>
      </c>
      <c r="F3195" s="224"/>
      <c r="I3195" s="223" t="s">
        <v>96</v>
      </c>
      <c r="K3195" s="235"/>
      <c r="L3195" s="235"/>
      <c r="O3195" s="237"/>
    </row>
    <row r="3196" spans="1:15" s="223" customFormat="1" ht="30">
      <c r="A3196" s="248">
        <v>804752</v>
      </c>
      <c r="B3196" s="248" t="s">
        <v>702</v>
      </c>
      <c r="C3196" s="248" t="s">
        <v>4294</v>
      </c>
      <c r="D3196" s="223" t="s">
        <v>2028</v>
      </c>
      <c r="F3196" s="224"/>
      <c r="I3196" s="223" t="s">
        <v>96</v>
      </c>
      <c r="O3196" s="237"/>
    </row>
    <row r="3197" spans="1:15" s="223" customFormat="1" ht="30">
      <c r="A3197" s="248">
        <v>804763</v>
      </c>
      <c r="B3197" s="248" t="s">
        <v>5287</v>
      </c>
      <c r="C3197" s="248" t="s">
        <v>152</v>
      </c>
      <c r="D3197" s="223" t="s">
        <v>1501</v>
      </c>
      <c r="F3197" s="224"/>
      <c r="I3197" s="223" t="s">
        <v>96</v>
      </c>
      <c r="O3197" s="237"/>
    </row>
    <row r="3198" spans="1:15" s="223" customFormat="1" ht="30">
      <c r="A3198" s="248">
        <v>804765</v>
      </c>
      <c r="B3198" s="248" t="s">
        <v>5288</v>
      </c>
      <c r="C3198" s="248" t="s">
        <v>306</v>
      </c>
      <c r="D3198" s="223" t="s">
        <v>2701</v>
      </c>
      <c r="F3198" s="224"/>
      <c r="I3198" s="223" t="s">
        <v>96</v>
      </c>
      <c r="K3198" s="235"/>
      <c r="L3198" s="235"/>
      <c r="O3198" s="237"/>
    </row>
    <row r="3199" spans="1:15" s="223" customFormat="1" ht="30">
      <c r="A3199" s="248">
        <v>804767</v>
      </c>
      <c r="B3199" s="248" t="s">
        <v>5289</v>
      </c>
      <c r="C3199" s="248" t="s">
        <v>122</v>
      </c>
      <c r="D3199" s="223" t="s">
        <v>787</v>
      </c>
      <c r="F3199" s="224"/>
      <c r="I3199" s="223" t="s">
        <v>96</v>
      </c>
      <c r="O3199" s="237"/>
    </row>
    <row r="3200" spans="1:15" s="223" customFormat="1" ht="30">
      <c r="A3200" s="248">
        <v>804768</v>
      </c>
      <c r="B3200" s="248" t="s">
        <v>382</v>
      </c>
      <c r="C3200" s="248" t="s">
        <v>297</v>
      </c>
      <c r="D3200" s="223" t="s">
        <v>1681</v>
      </c>
      <c r="F3200" s="224"/>
      <c r="I3200" s="223" t="s">
        <v>96</v>
      </c>
      <c r="K3200" s="235"/>
      <c r="L3200" s="235"/>
      <c r="O3200" s="237"/>
    </row>
    <row r="3201" spans="1:15" s="223" customFormat="1" ht="30">
      <c r="A3201" s="248">
        <v>804770</v>
      </c>
      <c r="B3201" s="248" t="s">
        <v>5290</v>
      </c>
      <c r="C3201" s="248" t="s">
        <v>391</v>
      </c>
      <c r="D3201" s="223" t="s">
        <v>1012</v>
      </c>
      <c r="F3201" s="224"/>
      <c r="I3201" s="223" t="s">
        <v>96</v>
      </c>
      <c r="O3201" s="237"/>
    </row>
    <row r="3202" spans="1:15" s="223" customFormat="1" ht="30">
      <c r="A3202" s="248">
        <v>804771</v>
      </c>
      <c r="B3202" s="248" t="s">
        <v>5291</v>
      </c>
      <c r="C3202" s="248" t="s">
        <v>311</v>
      </c>
      <c r="D3202" s="223" t="s">
        <v>1243</v>
      </c>
      <c r="F3202" s="224"/>
      <c r="I3202" s="223" t="s">
        <v>96</v>
      </c>
      <c r="K3202" s="235"/>
      <c r="L3202" s="235"/>
      <c r="O3202" s="237"/>
    </row>
    <row r="3203" spans="1:15" s="223" customFormat="1" ht="30">
      <c r="A3203" s="248">
        <v>804773</v>
      </c>
      <c r="B3203" s="248" t="s">
        <v>5292</v>
      </c>
      <c r="C3203" s="248" t="s">
        <v>172</v>
      </c>
      <c r="D3203" s="223" t="s">
        <v>1026</v>
      </c>
      <c r="F3203" s="224"/>
      <c r="I3203" s="223" t="s">
        <v>96</v>
      </c>
      <c r="O3203" s="237"/>
    </row>
    <row r="3204" spans="1:15" s="223" customFormat="1" ht="30">
      <c r="A3204" s="248">
        <v>804775</v>
      </c>
      <c r="B3204" s="248" t="s">
        <v>5293</v>
      </c>
      <c r="C3204" s="248" t="s">
        <v>101</v>
      </c>
      <c r="D3204" s="223" t="s">
        <v>1401</v>
      </c>
      <c r="F3204" s="224"/>
      <c r="I3204" s="223" t="s">
        <v>96</v>
      </c>
      <c r="O3204" s="237"/>
    </row>
    <row r="3205" spans="1:15" s="223" customFormat="1" ht="30">
      <c r="A3205" s="248">
        <v>804776</v>
      </c>
      <c r="B3205" s="248" t="s">
        <v>5294</v>
      </c>
      <c r="C3205" s="248" t="s">
        <v>242</v>
      </c>
      <c r="D3205" s="223" t="s">
        <v>1223</v>
      </c>
      <c r="F3205" s="224"/>
      <c r="I3205" s="223" t="s">
        <v>96</v>
      </c>
      <c r="O3205" s="237"/>
    </row>
    <row r="3206" spans="1:15" s="223" customFormat="1" ht="30">
      <c r="A3206" s="248">
        <v>804777</v>
      </c>
      <c r="B3206" s="248" t="s">
        <v>5295</v>
      </c>
      <c r="C3206" s="248" t="s">
        <v>129</v>
      </c>
      <c r="D3206" s="223" t="s">
        <v>1447</v>
      </c>
      <c r="F3206" s="224"/>
      <c r="I3206" s="223" t="s">
        <v>96</v>
      </c>
      <c r="K3206" s="235"/>
      <c r="L3206" s="235"/>
      <c r="O3206" s="237"/>
    </row>
    <row r="3207" spans="1:15" s="223" customFormat="1" ht="30">
      <c r="A3207" s="248">
        <v>804780</v>
      </c>
      <c r="B3207" s="248" t="s">
        <v>5296</v>
      </c>
      <c r="C3207" s="248" t="s">
        <v>335</v>
      </c>
      <c r="D3207" s="223" t="s">
        <v>1179</v>
      </c>
      <c r="F3207" s="224"/>
      <c r="I3207" s="223" t="s">
        <v>96</v>
      </c>
      <c r="O3207" s="237"/>
    </row>
    <row r="3208" spans="1:15" s="223" customFormat="1" ht="30">
      <c r="A3208" s="248">
        <v>804781</v>
      </c>
      <c r="B3208" s="248" t="s">
        <v>5297</v>
      </c>
      <c r="C3208" s="248" t="s">
        <v>183</v>
      </c>
      <c r="D3208" s="223" t="s">
        <v>1200</v>
      </c>
      <c r="F3208" s="224"/>
      <c r="I3208" s="223" t="s">
        <v>96</v>
      </c>
      <c r="O3208" s="237"/>
    </row>
    <row r="3209" spans="1:15" s="223" customFormat="1" ht="30">
      <c r="A3209" s="248">
        <v>804782</v>
      </c>
      <c r="B3209" s="248" t="s">
        <v>5298</v>
      </c>
      <c r="C3209" s="248" t="s">
        <v>5299</v>
      </c>
      <c r="D3209" s="223" t="s">
        <v>5300</v>
      </c>
      <c r="F3209" s="224"/>
      <c r="I3209" s="223" t="s">
        <v>96</v>
      </c>
      <c r="O3209" s="237"/>
    </row>
    <row r="3210" spans="1:15" s="223" customFormat="1" ht="30">
      <c r="A3210" s="248">
        <v>804783</v>
      </c>
      <c r="B3210" s="248" t="s">
        <v>5301</v>
      </c>
      <c r="C3210" s="248" t="s">
        <v>106</v>
      </c>
      <c r="D3210" s="223" t="s">
        <v>2042</v>
      </c>
      <c r="F3210" s="224"/>
      <c r="I3210" s="223" t="s">
        <v>96</v>
      </c>
      <c r="O3210" s="237"/>
    </row>
    <row r="3211" spans="1:15" s="223" customFormat="1" ht="30">
      <c r="A3211" s="248">
        <v>804785</v>
      </c>
      <c r="B3211" s="248" t="s">
        <v>5302</v>
      </c>
      <c r="C3211" s="248" t="s">
        <v>188</v>
      </c>
      <c r="D3211" s="223" t="s">
        <v>5303</v>
      </c>
      <c r="F3211" s="224"/>
      <c r="I3211" s="223" t="s">
        <v>96</v>
      </c>
      <c r="O3211" s="237"/>
    </row>
    <row r="3212" spans="1:15" s="223" customFormat="1" ht="30">
      <c r="A3212" s="248">
        <v>804786</v>
      </c>
      <c r="B3212" s="248" t="s">
        <v>5304</v>
      </c>
      <c r="C3212" s="248" t="s">
        <v>106</v>
      </c>
      <c r="D3212" s="223" t="s">
        <v>2131</v>
      </c>
      <c r="F3212" s="224"/>
      <c r="I3212" s="223" t="s">
        <v>96</v>
      </c>
      <c r="K3212" s="235"/>
      <c r="L3212" s="235"/>
      <c r="O3212" s="237"/>
    </row>
    <row r="3213" spans="1:15" s="223" customFormat="1" ht="30">
      <c r="A3213" s="248">
        <v>804787</v>
      </c>
      <c r="B3213" s="248" t="s">
        <v>5305</v>
      </c>
      <c r="C3213" s="248" t="s">
        <v>2572</v>
      </c>
      <c r="D3213" s="223" t="s">
        <v>1255</v>
      </c>
      <c r="F3213" s="224"/>
      <c r="I3213" s="223" t="s">
        <v>96</v>
      </c>
      <c r="O3213" s="237"/>
    </row>
    <row r="3214" spans="1:15" s="223" customFormat="1" ht="30">
      <c r="A3214" s="248">
        <v>804791</v>
      </c>
      <c r="B3214" s="248" t="s">
        <v>5306</v>
      </c>
      <c r="C3214" s="248" t="s">
        <v>391</v>
      </c>
      <c r="D3214" s="223" t="s">
        <v>1170</v>
      </c>
      <c r="F3214" s="224"/>
      <c r="I3214" s="223" t="s">
        <v>96</v>
      </c>
      <c r="O3214" s="237"/>
    </row>
    <row r="3215" spans="1:15" s="223" customFormat="1" ht="30">
      <c r="A3215" s="248">
        <v>804792</v>
      </c>
      <c r="B3215" s="248" t="s">
        <v>5307</v>
      </c>
      <c r="C3215" s="248" t="s">
        <v>378</v>
      </c>
      <c r="D3215" s="223" t="s">
        <v>1395</v>
      </c>
      <c r="F3215" s="224"/>
      <c r="I3215" s="223" t="s">
        <v>96</v>
      </c>
      <c r="O3215" s="237"/>
    </row>
    <row r="3216" spans="1:15" s="223" customFormat="1" ht="30">
      <c r="A3216" s="248">
        <v>804793</v>
      </c>
      <c r="B3216" s="248" t="s">
        <v>5308</v>
      </c>
      <c r="C3216" s="248" t="s">
        <v>183</v>
      </c>
      <c r="D3216" s="223" t="s">
        <v>3574</v>
      </c>
      <c r="F3216" s="224"/>
      <c r="I3216" s="223" t="s">
        <v>96</v>
      </c>
      <c r="O3216" s="237"/>
    </row>
    <row r="3217" spans="1:15" s="223" customFormat="1" ht="30">
      <c r="A3217" s="248">
        <v>804794</v>
      </c>
      <c r="B3217" s="248" t="s">
        <v>5309</v>
      </c>
      <c r="C3217" s="248" t="s">
        <v>188</v>
      </c>
      <c r="D3217" s="223" t="s">
        <v>1404</v>
      </c>
      <c r="F3217" s="224"/>
      <c r="I3217" s="223" t="s">
        <v>96</v>
      </c>
      <c r="K3217" s="235"/>
      <c r="L3217" s="235"/>
      <c r="O3217" s="237"/>
    </row>
    <row r="3218" spans="1:15" s="223" customFormat="1" ht="30">
      <c r="A3218" s="248">
        <v>804797</v>
      </c>
      <c r="B3218" s="248" t="s">
        <v>5310</v>
      </c>
      <c r="C3218" s="248" t="s">
        <v>176</v>
      </c>
      <c r="D3218" s="223" t="s">
        <v>1220</v>
      </c>
      <c r="F3218" s="224"/>
      <c r="I3218" s="223" t="s">
        <v>96</v>
      </c>
      <c r="K3218" s="235"/>
      <c r="L3218" s="235"/>
      <c r="O3218" s="237"/>
    </row>
    <row r="3219" spans="1:15" s="223" customFormat="1" ht="30">
      <c r="A3219" s="248">
        <v>804798</v>
      </c>
      <c r="B3219" s="248" t="s">
        <v>5311</v>
      </c>
      <c r="C3219" s="248" t="s">
        <v>233</v>
      </c>
      <c r="D3219" s="223" t="s">
        <v>1237</v>
      </c>
      <c r="F3219" s="224"/>
      <c r="I3219" s="223" t="s">
        <v>96</v>
      </c>
      <c r="K3219" s="235"/>
      <c r="L3219" s="235"/>
      <c r="O3219" s="237"/>
    </row>
    <row r="3220" spans="1:15" s="223" customFormat="1" ht="30">
      <c r="A3220" s="248">
        <v>804800</v>
      </c>
      <c r="B3220" s="248" t="s">
        <v>5312</v>
      </c>
      <c r="C3220" s="248" t="s">
        <v>181</v>
      </c>
      <c r="D3220" s="223" t="s">
        <v>2542</v>
      </c>
      <c r="F3220" s="224"/>
      <c r="I3220" s="223" t="s">
        <v>96</v>
      </c>
      <c r="O3220" s="237"/>
    </row>
    <row r="3221" spans="1:15" s="223" customFormat="1" ht="30">
      <c r="A3221" s="248">
        <v>804803</v>
      </c>
      <c r="B3221" s="248" t="s">
        <v>5313</v>
      </c>
      <c r="C3221" s="248" t="s">
        <v>181</v>
      </c>
      <c r="D3221" s="223" t="s">
        <v>1179</v>
      </c>
      <c r="F3221" s="224"/>
      <c r="I3221" s="223" t="s">
        <v>96</v>
      </c>
      <c r="K3221" s="235"/>
      <c r="L3221" s="235"/>
      <c r="O3221" s="237"/>
    </row>
    <row r="3222" spans="1:15" s="223" customFormat="1" ht="30">
      <c r="A3222" s="248">
        <v>804805</v>
      </c>
      <c r="B3222" s="248" t="s">
        <v>5314</v>
      </c>
      <c r="C3222" s="248" t="s">
        <v>95</v>
      </c>
      <c r="D3222" s="223" t="s">
        <v>3826</v>
      </c>
      <c r="F3222" s="224"/>
      <c r="I3222" s="223" t="s">
        <v>96</v>
      </c>
      <c r="O3222" s="237"/>
    </row>
    <row r="3223" spans="1:15" s="223" customFormat="1" ht="30">
      <c r="A3223" s="248">
        <v>804806</v>
      </c>
      <c r="B3223" s="248" t="s">
        <v>5315</v>
      </c>
      <c r="C3223" s="248" t="s">
        <v>283</v>
      </c>
      <c r="D3223" s="223" t="s">
        <v>5316</v>
      </c>
      <c r="F3223" s="224"/>
      <c r="I3223" s="223" t="s">
        <v>96</v>
      </c>
      <c r="O3223" s="237"/>
    </row>
    <row r="3224" spans="1:15" s="223" customFormat="1" ht="30">
      <c r="A3224" s="248">
        <v>804807</v>
      </c>
      <c r="B3224" s="248" t="s">
        <v>5317</v>
      </c>
      <c r="C3224" s="248" t="s">
        <v>838</v>
      </c>
      <c r="D3224" s="223" t="s">
        <v>1200</v>
      </c>
      <c r="F3224" s="224"/>
      <c r="I3224" s="223" t="s">
        <v>96</v>
      </c>
      <c r="K3224" s="235"/>
      <c r="L3224" s="235"/>
      <c r="O3224" s="237"/>
    </row>
    <row r="3225" spans="1:15" s="223" customFormat="1" ht="30">
      <c r="A3225" s="248">
        <v>804808</v>
      </c>
      <c r="B3225" s="248" t="s">
        <v>5318</v>
      </c>
      <c r="C3225" s="248" t="s">
        <v>1627</v>
      </c>
      <c r="D3225" s="223" t="s">
        <v>1299</v>
      </c>
      <c r="F3225" s="224"/>
      <c r="I3225" s="223" t="s">
        <v>96</v>
      </c>
      <c r="K3225" s="235"/>
      <c r="L3225" s="235"/>
      <c r="O3225" s="237"/>
    </row>
    <row r="3226" spans="1:15" s="223" customFormat="1" ht="30">
      <c r="A3226" s="248">
        <v>804810</v>
      </c>
      <c r="B3226" s="248" t="s">
        <v>5319</v>
      </c>
      <c r="C3226" s="248" t="s">
        <v>101</v>
      </c>
      <c r="D3226" s="223" t="s">
        <v>1077</v>
      </c>
      <c r="F3226" s="224"/>
      <c r="I3226" s="223" t="s">
        <v>96</v>
      </c>
      <c r="K3226" s="235"/>
      <c r="L3226" s="235"/>
      <c r="O3226" s="237"/>
    </row>
    <row r="3227" spans="1:15" s="223" customFormat="1" ht="30">
      <c r="A3227" s="248">
        <v>804811</v>
      </c>
      <c r="B3227" s="248" t="s">
        <v>5320</v>
      </c>
      <c r="C3227" s="248" t="s">
        <v>164</v>
      </c>
      <c r="D3227" s="223" t="s">
        <v>1089</v>
      </c>
      <c r="F3227" s="224"/>
      <c r="I3227" s="223" t="s">
        <v>96</v>
      </c>
      <c r="O3227" s="237"/>
    </row>
    <row r="3228" spans="1:15" s="223" customFormat="1" ht="30">
      <c r="A3228" s="248">
        <v>804812</v>
      </c>
      <c r="B3228" s="248" t="s">
        <v>5321</v>
      </c>
      <c r="C3228" s="248" t="s">
        <v>199</v>
      </c>
      <c r="D3228" s="223" t="s">
        <v>1243</v>
      </c>
      <c r="F3228" s="224"/>
      <c r="I3228" s="223" t="s">
        <v>96</v>
      </c>
      <c r="K3228" s="235"/>
      <c r="L3228" s="235"/>
      <c r="O3228" s="237"/>
    </row>
    <row r="3229" spans="1:15" s="223" customFormat="1" ht="30">
      <c r="A3229" s="248">
        <v>804813</v>
      </c>
      <c r="B3229" s="248" t="s">
        <v>5322</v>
      </c>
      <c r="C3229" s="248" t="s">
        <v>234</v>
      </c>
      <c r="D3229" s="223" t="s">
        <v>1109</v>
      </c>
      <c r="F3229" s="224"/>
      <c r="I3229" s="223" t="s">
        <v>96</v>
      </c>
      <c r="O3229" s="237"/>
    </row>
    <row r="3230" spans="1:15" s="223" customFormat="1" ht="30">
      <c r="A3230" s="248">
        <v>804814</v>
      </c>
      <c r="B3230" s="248" t="s">
        <v>5323</v>
      </c>
      <c r="C3230" s="248" t="s">
        <v>360</v>
      </c>
      <c r="D3230" s="223" t="s">
        <v>1120</v>
      </c>
      <c r="F3230" s="224"/>
      <c r="I3230" s="223" t="s">
        <v>96</v>
      </c>
      <c r="O3230" s="237"/>
    </row>
    <row r="3231" spans="1:15" s="223" customFormat="1" ht="30">
      <c r="A3231" s="248">
        <v>804816</v>
      </c>
      <c r="B3231" s="248" t="s">
        <v>5324</v>
      </c>
      <c r="C3231" s="248" t="s">
        <v>586</v>
      </c>
      <c r="D3231" s="223" t="s">
        <v>856</v>
      </c>
      <c r="F3231" s="224"/>
      <c r="I3231" s="223" t="s">
        <v>96</v>
      </c>
      <c r="O3231" s="237"/>
    </row>
    <row r="3232" spans="1:15" s="223" customFormat="1" ht="30">
      <c r="A3232" s="248">
        <v>804817</v>
      </c>
      <c r="B3232" s="248" t="s">
        <v>5325</v>
      </c>
      <c r="C3232" s="248" t="s">
        <v>320</v>
      </c>
      <c r="D3232" s="223" t="s">
        <v>1012</v>
      </c>
      <c r="F3232" s="224"/>
      <c r="I3232" s="223" t="s">
        <v>96</v>
      </c>
      <c r="O3232" s="237"/>
    </row>
    <row r="3233" spans="1:15" s="223" customFormat="1" ht="30">
      <c r="A3233" s="248">
        <v>804818</v>
      </c>
      <c r="B3233" s="248" t="s">
        <v>5326</v>
      </c>
      <c r="C3233" s="248" t="s">
        <v>253</v>
      </c>
      <c r="D3233" s="223" t="s">
        <v>1018</v>
      </c>
      <c r="F3233" s="224"/>
      <c r="I3233" s="223" t="s">
        <v>96</v>
      </c>
      <c r="K3233" s="235"/>
      <c r="L3233" s="235"/>
      <c r="O3233" s="237"/>
    </row>
    <row r="3234" spans="1:15" s="223" customFormat="1" ht="30">
      <c r="A3234" s="248">
        <v>804819</v>
      </c>
      <c r="B3234" s="248" t="s">
        <v>5327</v>
      </c>
      <c r="C3234" s="248" t="s">
        <v>109</v>
      </c>
      <c r="D3234" s="223" t="s">
        <v>1534</v>
      </c>
      <c r="F3234" s="224"/>
      <c r="I3234" s="223" t="s">
        <v>96</v>
      </c>
      <c r="K3234" s="235"/>
      <c r="L3234" s="235"/>
      <c r="O3234" s="237"/>
    </row>
    <row r="3235" spans="1:15" s="223" customFormat="1" ht="30">
      <c r="A3235" s="248">
        <v>804820</v>
      </c>
      <c r="B3235" s="248" t="s">
        <v>5328</v>
      </c>
      <c r="C3235" s="248" t="s">
        <v>5329</v>
      </c>
      <c r="D3235" s="223" t="s">
        <v>1135</v>
      </c>
      <c r="F3235" s="224"/>
      <c r="I3235" s="223" t="s">
        <v>96</v>
      </c>
      <c r="K3235" s="235"/>
      <c r="L3235" s="235"/>
      <c r="O3235" s="237"/>
    </row>
    <row r="3236" spans="1:15" s="223" customFormat="1" ht="30">
      <c r="A3236" s="248">
        <v>804821</v>
      </c>
      <c r="B3236" s="248" t="s">
        <v>5330</v>
      </c>
      <c r="C3236" s="248" t="s">
        <v>244</v>
      </c>
      <c r="D3236" s="223" t="s">
        <v>2888</v>
      </c>
      <c r="F3236" s="224"/>
      <c r="I3236" s="223" t="s">
        <v>96</v>
      </c>
      <c r="O3236" s="237"/>
    </row>
    <row r="3237" spans="1:15" s="223" customFormat="1" ht="30">
      <c r="A3237" s="248">
        <v>804822</v>
      </c>
      <c r="B3237" s="248" t="s">
        <v>5331</v>
      </c>
      <c r="C3237" s="248" t="s">
        <v>225</v>
      </c>
      <c r="D3237" s="223" t="s">
        <v>1195</v>
      </c>
      <c r="F3237" s="224"/>
      <c r="I3237" s="223" t="s">
        <v>96</v>
      </c>
      <c r="O3237" s="237"/>
    </row>
    <row r="3238" spans="1:15" s="223" customFormat="1" ht="30">
      <c r="A3238" s="248">
        <v>804823</v>
      </c>
      <c r="B3238" s="248" t="s">
        <v>5332</v>
      </c>
      <c r="C3238" s="248" t="s">
        <v>196</v>
      </c>
      <c r="D3238" s="223" t="s">
        <v>1311</v>
      </c>
      <c r="F3238" s="224"/>
      <c r="I3238" s="223" t="s">
        <v>96</v>
      </c>
      <c r="O3238" s="237"/>
    </row>
    <row r="3239" spans="1:15" s="223" customFormat="1" ht="30">
      <c r="A3239" s="248">
        <v>804824</v>
      </c>
      <c r="B3239" s="248" t="s">
        <v>5333</v>
      </c>
      <c r="C3239" s="248" t="s">
        <v>106</v>
      </c>
      <c r="D3239" s="223" t="s">
        <v>5334</v>
      </c>
      <c r="F3239" s="224"/>
      <c r="I3239" s="223" t="s">
        <v>96</v>
      </c>
      <c r="K3239" s="235"/>
      <c r="L3239" s="235"/>
      <c r="O3239" s="237"/>
    </row>
    <row r="3240" spans="1:15" s="223" customFormat="1" ht="30">
      <c r="A3240" s="248">
        <v>804825</v>
      </c>
      <c r="B3240" s="248" t="s">
        <v>5335</v>
      </c>
      <c r="C3240" s="248" t="s">
        <v>304</v>
      </c>
      <c r="D3240" s="223" t="s">
        <v>1408</v>
      </c>
      <c r="F3240" s="224"/>
      <c r="I3240" s="223" t="s">
        <v>96</v>
      </c>
      <c r="O3240" s="237"/>
    </row>
    <row r="3241" spans="1:15" s="223" customFormat="1" ht="30">
      <c r="A3241" s="248">
        <v>804826</v>
      </c>
      <c r="B3241" s="248" t="s">
        <v>217</v>
      </c>
      <c r="C3241" s="248" t="s">
        <v>149</v>
      </c>
      <c r="D3241" s="223" t="s">
        <v>1855</v>
      </c>
      <c r="F3241" s="224"/>
      <c r="I3241" s="223" t="s">
        <v>96</v>
      </c>
      <c r="K3241" s="235"/>
      <c r="L3241" s="235"/>
      <c r="O3241" s="237"/>
    </row>
    <row r="3242" spans="1:15" s="223" customFormat="1" ht="30">
      <c r="A3242" s="248">
        <v>804827</v>
      </c>
      <c r="B3242" s="248" t="s">
        <v>5336</v>
      </c>
      <c r="C3242" s="248" t="s">
        <v>344</v>
      </c>
      <c r="D3242" s="223" t="s">
        <v>1470</v>
      </c>
      <c r="F3242" s="224"/>
      <c r="I3242" s="223" t="s">
        <v>96</v>
      </c>
      <c r="O3242" s="237"/>
    </row>
    <row r="3243" spans="1:15" s="223" customFormat="1" ht="30">
      <c r="A3243" s="248">
        <v>804828</v>
      </c>
      <c r="B3243" s="248" t="s">
        <v>5337</v>
      </c>
      <c r="C3243" s="248" t="s">
        <v>5338</v>
      </c>
      <c r="D3243" s="223" t="s">
        <v>5339</v>
      </c>
      <c r="F3243" s="224"/>
      <c r="I3243" s="223" t="s">
        <v>96</v>
      </c>
      <c r="O3243" s="237"/>
    </row>
    <row r="3244" spans="1:15" s="223" customFormat="1" ht="30">
      <c r="A3244" s="248">
        <v>804829</v>
      </c>
      <c r="B3244" s="248" t="s">
        <v>5340</v>
      </c>
      <c r="C3244" s="248" t="s">
        <v>109</v>
      </c>
      <c r="D3244" s="223" t="s">
        <v>5341</v>
      </c>
      <c r="F3244" s="224"/>
      <c r="I3244" s="223" t="s">
        <v>96</v>
      </c>
      <c r="O3244" s="237"/>
    </row>
    <row r="3245" spans="1:15" s="223" customFormat="1" ht="30">
      <c r="A3245" s="248">
        <v>804830</v>
      </c>
      <c r="B3245" s="248" t="s">
        <v>682</v>
      </c>
      <c r="C3245" s="248" t="s">
        <v>287</v>
      </c>
      <c r="D3245" s="223" t="s">
        <v>5342</v>
      </c>
      <c r="F3245" s="224"/>
      <c r="I3245" s="223" t="s">
        <v>96</v>
      </c>
      <c r="O3245" s="237"/>
    </row>
    <row r="3246" spans="1:15" s="223" customFormat="1" ht="30">
      <c r="A3246" s="248">
        <v>804831</v>
      </c>
      <c r="B3246" s="248" t="s">
        <v>1679</v>
      </c>
      <c r="C3246" s="248" t="s">
        <v>113</v>
      </c>
      <c r="D3246" s="223" t="s">
        <v>5343</v>
      </c>
      <c r="F3246" s="224"/>
      <c r="I3246" s="223" t="s">
        <v>96</v>
      </c>
      <c r="K3246" s="235"/>
      <c r="L3246" s="235"/>
      <c r="O3246" s="237"/>
    </row>
    <row r="3247" spans="1:15" s="223" customFormat="1" ht="30">
      <c r="A3247" s="248">
        <v>804833</v>
      </c>
      <c r="B3247" s="248" t="s">
        <v>5344</v>
      </c>
      <c r="C3247" s="248" t="s">
        <v>109</v>
      </c>
      <c r="D3247" s="223" t="s">
        <v>1170</v>
      </c>
      <c r="F3247" s="224"/>
      <c r="I3247" s="223" t="s">
        <v>96</v>
      </c>
      <c r="K3247" s="235"/>
      <c r="L3247" s="235"/>
      <c r="O3247" s="237"/>
    </row>
    <row r="3248" spans="1:15" s="223" customFormat="1" ht="30">
      <c r="A3248" s="248">
        <v>804834</v>
      </c>
      <c r="B3248" s="248" t="s">
        <v>864</v>
      </c>
      <c r="C3248" s="248" t="s">
        <v>152</v>
      </c>
      <c r="D3248" s="223" t="s">
        <v>823</v>
      </c>
      <c r="F3248" s="224"/>
      <c r="I3248" s="223" t="s">
        <v>96</v>
      </c>
      <c r="K3248" s="235"/>
      <c r="L3248" s="235"/>
      <c r="O3248" s="237"/>
    </row>
    <row r="3249" spans="1:15" s="223" customFormat="1" ht="30">
      <c r="A3249" s="248">
        <v>804835</v>
      </c>
      <c r="B3249" s="248" t="s">
        <v>422</v>
      </c>
      <c r="C3249" s="248" t="s">
        <v>475</v>
      </c>
      <c r="D3249" s="223" t="s">
        <v>1293</v>
      </c>
      <c r="F3249" s="224"/>
      <c r="I3249" s="223" t="s">
        <v>96</v>
      </c>
      <c r="K3249" s="235"/>
      <c r="L3249" s="235"/>
      <c r="O3249" s="237"/>
    </row>
    <row r="3250" spans="1:15" s="223" customFormat="1" ht="30">
      <c r="A3250" s="248">
        <v>804836</v>
      </c>
      <c r="B3250" s="248" t="s">
        <v>5345</v>
      </c>
      <c r="C3250" s="248" t="s">
        <v>756</v>
      </c>
      <c r="D3250" s="223" t="s">
        <v>1735</v>
      </c>
      <c r="F3250" s="224"/>
      <c r="I3250" s="223" t="s">
        <v>96</v>
      </c>
      <c r="K3250" s="235"/>
      <c r="L3250" s="235"/>
      <c r="O3250" s="237"/>
    </row>
    <row r="3251" spans="1:15" s="223" customFormat="1" ht="30">
      <c r="A3251" s="248">
        <v>804837</v>
      </c>
      <c r="B3251" s="248" t="s">
        <v>5346</v>
      </c>
      <c r="C3251" s="248" t="s">
        <v>172</v>
      </c>
      <c r="D3251" s="223" t="s">
        <v>1161</v>
      </c>
      <c r="F3251" s="224"/>
      <c r="I3251" s="223" t="s">
        <v>96</v>
      </c>
      <c r="K3251" s="235"/>
      <c r="L3251" s="235"/>
      <c r="O3251" s="237"/>
    </row>
    <row r="3252" spans="1:15" s="223" customFormat="1" ht="30">
      <c r="A3252" s="248">
        <v>804838</v>
      </c>
      <c r="B3252" s="248" t="s">
        <v>686</v>
      </c>
      <c r="C3252" s="248" t="s">
        <v>111</v>
      </c>
      <c r="D3252" s="223" t="s">
        <v>1012</v>
      </c>
      <c r="F3252" s="224"/>
      <c r="I3252" s="223" t="s">
        <v>96</v>
      </c>
      <c r="O3252" s="237"/>
    </row>
    <row r="3253" spans="1:15" s="223" customFormat="1" ht="30">
      <c r="A3253" s="248">
        <v>804842</v>
      </c>
      <c r="B3253" s="248" t="s">
        <v>5347</v>
      </c>
      <c r="C3253" s="248" t="s">
        <v>837</v>
      </c>
      <c r="D3253" s="223" t="s">
        <v>1815</v>
      </c>
      <c r="F3253" s="224"/>
      <c r="I3253" s="223" t="s">
        <v>96</v>
      </c>
      <c r="O3253" s="237"/>
    </row>
    <row r="3254" spans="1:15" s="223" customFormat="1" ht="30">
      <c r="A3254" s="248">
        <v>804846</v>
      </c>
      <c r="B3254" s="248" t="s">
        <v>5348</v>
      </c>
      <c r="C3254" s="248" t="s">
        <v>298</v>
      </c>
      <c r="D3254" s="223" t="s">
        <v>4435</v>
      </c>
      <c r="F3254" s="224"/>
      <c r="I3254" s="223" t="s">
        <v>96</v>
      </c>
      <c r="K3254" s="235"/>
      <c r="L3254" s="235"/>
      <c r="O3254" s="237"/>
    </row>
    <row r="3255" spans="1:15" s="223" customFormat="1" ht="30">
      <c r="A3255" s="248">
        <v>804848</v>
      </c>
      <c r="B3255" s="248" t="s">
        <v>5349</v>
      </c>
      <c r="C3255" s="248" t="s">
        <v>290</v>
      </c>
      <c r="D3255" s="223" t="s">
        <v>1583</v>
      </c>
      <c r="F3255" s="224"/>
      <c r="I3255" s="223" t="s">
        <v>96</v>
      </c>
      <c r="O3255" s="237"/>
    </row>
    <row r="3256" spans="1:15" s="223" customFormat="1" ht="30">
      <c r="A3256" s="248">
        <v>804849</v>
      </c>
      <c r="B3256" s="248" t="s">
        <v>5350</v>
      </c>
      <c r="C3256" s="248" t="s">
        <v>460</v>
      </c>
      <c r="D3256" s="223" t="s">
        <v>1018</v>
      </c>
      <c r="F3256" s="224"/>
      <c r="I3256" s="223" t="s">
        <v>96</v>
      </c>
      <c r="O3256" s="237"/>
    </row>
    <row r="3257" spans="1:15" s="223" customFormat="1" ht="30">
      <c r="A3257" s="248">
        <v>804850</v>
      </c>
      <c r="B3257" s="248" t="s">
        <v>5351</v>
      </c>
      <c r="C3257" s="248" t="s">
        <v>109</v>
      </c>
      <c r="D3257" s="223" t="s">
        <v>1335</v>
      </c>
      <c r="F3257" s="224"/>
      <c r="I3257" s="223" t="s">
        <v>96</v>
      </c>
      <c r="K3257" s="235"/>
      <c r="L3257" s="235"/>
      <c r="O3257" s="237"/>
    </row>
    <row r="3258" spans="1:15" s="223" customFormat="1" ht="30">
      <c r="A3258" s="248">
        <v>804851</v>
      </c>
      <c r="B3258" s="248" t="s">
        <v>5352</v>
      </c>
      <c r="C3258" s="248" t="s">
        <v>109</v>
      </c>
      <c r="D3258" s="223" t="s">
        <v>3387</v>
      </c>
      <c r="F3258" s="224"/>
      <c r="I3258" s="223" t="s">
        <v>96</v>
      </c>
      <c r="K3258" s="235"/>
      <c r="L3258" s="235"/>
      <c r="O3258" s="237"/>
    </row>
    <row r="3259" spans="1:15" s="223" customFormat="1" ht="30">
      <c r="A3259" s="248">
        <v>804852</v>
      </c>
      <c r="B3259" s="248" t="s">
        <v>5353</v>
      </c>
      <c r="C3259" s="248" t="s">
        <v>106</v>
      </c>
      <c r="D3259" s="223" t="s">
        <v>1018</v>
      </c>
      <c r="F3259" s="224"/>
      <c r="I3259" s="223" t="s">
        <v>96</v>
      </c>
      <c r="O3259" s="237"/>
    </row>
    <row r="3260" spans="1:15" s="223" customFormat="1" ht="30">
      <c r="A3260" s="248">
        <v>804853</v>
      </c>
      <c r="B3260" s="248" t="s">
        <v>5354</v>
      </c>
      <c r="C3260" s="248" t="s">
        <v>175</v>
      </c>
      <c r="D3260" s="223" t="s">
        <v>1395</v>
      </c>
      <c r="F3260" s="224"/>
      <c r="I3260" s="223" t="s">
        <v>96</v>
      </c>
      <c r="O3260" s="237"/>
    </row>
    <row r="3261" spans="1:15" s="223" customFormat="1" ht="30">
      <c r="A3261" s="248">
        <v>804854</v>
      </c>
      <c r="B3261" s="248" t="s">
        <v>5355</v>
      </c>
      <c r="C3261" s="248" t="s">
        <v>672</v>
      </c>
      <c r="D3261" s="223" t="s">
        <v>1018</v>
      </c>
      <c r="F3261" s="224"/>
      <c r="I3261" s="223" t="s">
        <v>96</v>
      </c>
      <c r="K3261" s="235"/>
      <c r="L3261" s="235"/>
      <c r="O3261" s="237"/>
    </row>
    <row r="3262" spans="1:15" s="223" customFormat="1" ht="30">
      <c r="A3262" s="248">
        <v>804855</v>
      </c>
      <c r="B3262" s="248" t="s">
        <v>5356</v>
      </c>
      <c r="C3262" s="248" t="s">
        <v>341</v>
      </c>
      <c r="D3262" s="223" t="s">
        <v>1012</v>
      </c>
      <c r="F3262" s="224"/>
      <c r="I3262" s="223" t="s">
        <v>96</v>
      </c>
      <c r="O3262" s="237"/>
    </row>
    <row r="3263" spans="1:15" s="223" customFormat="1" ht="30">
      <c r="A3263" s="248">
        <v>804856</v>
      </c>
      <c r="B3263" s="248" t="s">
        <v>5357</v>
      </c>
      <c r="C3263" s="248" t="s">
        <v>113</v>
      </c>
      <c r="D3263" s="223" t="s">
        <v>1030</v>
      </c>
      <c r="F3263" s="224"/>
      <c r="I3263" s="223" t="s">
        <v>96</v>
      </c>
      <c r="O3263" s="237"/>
    </row>
    <row r="3264" spans="1:15" s="223" customFormat="1" ht="30">
      <c r="A3264" s="248">
        <v>804857</v>
      </c>
      <c r="B3264" s="248" t="s">
        <v>5358</v>
      </c>
      <c r="C3264" s="248" t="s">
        <v>293</v>
      </c>
      <c r="D3264" s="223" t="s">
        <v>1047</v>
      </c>
      <c r="F3264" s="224"/>
      <c r="I3264" s="223" t="s">
        <v>96</v>
      </c>
      <c r="O3264" s="237"/>
    </row>
    <row r="3265" spans="1:15" s="223" customFormat="1" ht="30">
      <c r="A3265" s="248">
        <v>804858</v>
      </c>
      <c r="B3265" s="248" t="s">
        <v>5359</v>
      </c>
      <c r="C3265" s="248" t="s">
        <v>176</v>
      </c>
      <c r="D3265" s="223" t="s">
        <v>2484</v>
      </c>
      <c r="F3265" s="224"/>
      <c r="I3265" s="223" t="s">
        <v>96</v>
      </c>
      <c r="O3265" s="237"/>
    </row>
    <row r="3266" spans="1:15" s="223" customFormat="1" ht="30">
      <c r="A3266" s="248">
        <v>804859</v>
      </c>
      <c r="B3266" s="248" t="s">
        <v>5360</v>
      </c>
      <c r="C3266" s="248" t="s">
        <v>320</v>
      </c>
      <c r="D3266" s="223" t="s">
        <v>1070</v>
      </c>
      <c r="F3266" s="224"/>
      <c r="I3266" s="223" t="s">
        <v>96</v>
      </c>
      <c r="O3266" s="237"/>
    </row>
    <row r="3267" spans="1:15" s="223" customFormat="1" ht="30">
      <c r="A3267" s="248">
        <v>804860</v>
      </c>
      <c r="B3267" s="248" t="s">
        <v>5361</v>
      </c>
      <c r="C3267" s="248" t="s">
        <v>335</v>
      </c>
      <c r="D3267" s="223" t="s">
        <v>1005</v>
      </c>
      <c r="F3267" s="224"/>
      <c r="I3267" s="223" t="s">
        <v>96</v>
      </c>
      <c r="K3267" s="235"/>
      <c r="L3267" s="235"/>
      <c r="O3267" s="237"/>
    </row>
    <row r="3268" spans="1:15" s="223" customFormat="1" ht="30">
      <c r="A3268" s="248">
        <v>804863</v>
      </c>
      <c r="B3268" s="248" t="s">
        <v>5362</v>
      </c>
      <c r="C3268" s="248" t="s">
        <v>406</v>
      </c>
      <c r="D3268" s="223" t="s">
        <v>5363</v>
      </c>
      <c r="F3268" s="224"/>
      <c r="I3268" s="223" t="s">
        <v>96</v>
      </c>
      <c r="O3268" s="237"/>
    </row>
    <row r="3269" spans="1:15" s="223" customFormat="1" ht="30">
      <c r="A3269" s="248">
        <v>804864</v>
      </c>
      <c r="B3269" s="248" t="s">
        <v>5364</v>
      </c>
      <c r="C3269" s="248" t="s">
        <v>1530</v>
      </c>
      <c r="D3269" s="223" t="s">
        <v>2287</v>
      </c>
      <c r="F3269" s="224"/>
      <c r="I3269" s="223" t="s">
        <v>96</v>
      </c>
      <c r="O3269" s="237"/>
    </row>
    <row r="3270" spans="1:15" s="223" customFormat="1" ht="30">
      <c r="A3270" s="248">
        <v>804867</v>
      </c>
      <c r="B3270" s="248" t="s">
        <v>5365</v>
      </c>
      <c r="C3270" s="248" t="s">
        <v>201</v>
      </c>
      <c r="D3270" s="223" t="s">
        <v>1350</v>
      </c>
      <c r="F3270" s="224"/>
      <c r="I3270" s="223" t="s">
        <v>96</v>
      </c>
      <c r="O3270" s="237"/>
    </row>
    <row r="3271" spans="1:15" s="223" customFormat="1" ht="30">
      <c r="A3271" s="248">
        <v>804871</v>
      </c>
      <c r="B3271" s="248" t="s">
        <v>751</v>
      </c>
      <c r="C3271" s="248" t="s">
        <v>5366</v>
      </c>
      <c r="D3271" s="223" t="s">
        <v>1073</v>
      </c>
      <c r="F3271" s="224"/>
      <c r="I3271" s="223" t="s">
        <v>96</v>
      </c>
      <c r="K3271" s="235"/>
      <c r="L3271" s="235"/>
      <c r="O3271" s="237"/>
    </row>
    <row r="3272" spans="1:15" s="223" customFormat="1" ht="30">
      <c r="A3272" s="248">
        <v>804872</v>
      </c>
      <c r="B3272" s="248" t="s">
        <v>5367</v>
      </c>
      <c r="C3272" s="248" t="s">
        <v>157</v>
      </c>
      <c r="D3272" s="223" t="s">
        <v>1170</v>
      </c>
      <c r="F3272" s="224"/>
      <c r="I3272" s="223" t="s">
        <v>96</v>
      </c>
      <c r="K3272" s="235"/>
      <c r="L3272" s="235"/>
      <c r="O3272" s="237"/>
    </row>
    <row r="3273" spans="1:15" s="223" customFormat="1" ht="30">
      <c r="A3273" s="248">
        <v>804874</v>
      </c>
      <c r="B3273" s="248" t="s">
        <v>5368</v>
      </c>
      <c r="C3273" s="248" t="s">
        <v>148</v>
      </c>
      <c r="D3273" s="223" t="s">
        <v>1321</v>
      </c>
      <c r="F3273" s="224"/>
      <c r="I3273" s="223" t="s">
        <v>96</v>
      </c>
      <c r="K3273" s="235"/>
      <c r="L3273" s="235"/>
      <c r="O3273" s="237"/>
    </row>
    <row r="3274" spans="1:15" s="223" customFormat="1" ht="30">
      <c r="A3274" s="248">
        <v>804875</v>
      </c>
      <c r="B3274" s="248" t="s">
        <v>5369</v>
      </c>
      <c r="C3274" s="248" t="s">
        <v>362</v>
      </c>
      <c r="D3274" s="223" t="s">
        <v>1531</v>
      </c>
      <c r="F3274" s="224"/>
      <c r="I3274" s="223" t="s">
        <v>96</v>
      </c>
      <c r="O3274" s="237"/>
    </row>
    <row r="3275" spans="1:15" s="223" customFormat="1" ht="30">
      <c r="A3275" s="248">
        <v>804878</v>
      </c>
      <c r="B3275" s="248" t="s">
        <v>5370</v>
      </c>
      <c r="C3275" s="248" t="s">
        <v>643</v>
      </c>
      <c r="D3275" s="223" t="s">
        <v>1993</v>
      </c>
      <c r="F3275" s="224"/>
      <c r="I3275" s="223" t="s">
        <v>96</v>
      </c>
      <c r="O3275" s="237"/>
    </row>
    <row r="3276" spans="1:15" s="223" customFormat="1" ht="30">
      <c r="A3276" s="248">
        <v>804880</v>
      </c>
      <c r="B3276" s="248" t="s">
        <v>5371</v>
      </c>
      <c r="C3276" s="248" t="s">
        <v>206</v>
      </c>
      <c r="D3276" s="223" t="s">
        <v>1255</v>
      </c>
      <c r="F3276" s="224"/>
      <c r="I3276" s="223" t="s">
        <v>96</v>
      </c>
      <c r="O3276" s="237"/>
    </row>
    <row r="3277" spans="1:15" s="223" customFormat="1" ht="30">
      <c r="A3277" s="248">
        <v>804882</v>
      </c>
      <c r="B3277" s="248" t="s">
        <v>5372</v>
      </c>
      <c r="C3277" s="248" t="s">
        <v>411</v>
      </c>
      <c r="D3277" s="223" t="s">
        <v>1150</v>
      </c>
      <c r="F3277" s="224"/>
      <c r="I3277" s="223" t="s">
        <v>96</v>
      </c>
      <c r="K3277" s="235"/>
      <c r="L3277" s="235"/>
      <c r="O3277" s="237"/>
    </row>
    <row r="3278" spans="1:15" s="223" customFormat="1" ht="30">
      <c r="A3278" s="248">
        <v>804884</v>
      </c>
      <c r="B3278" s="248" t="s">
        <v>5373</v>
      </c>
      <c r="C3278" s="248" t="s">
        <v>111</v>
      </c>
      <c r="D3278" s="223" t="s">
        <v>1410</v>
      </c>
      <c r="F3278" s="224"/>
      <c r="I3278" s="223" t="s">
        <v>96</v>
      </c>
      <c r="O3278" s="237"/>
    </row>
    <row r="3279" spans="1:15" s="223" customFormat="1" ht="30">
      <c r="A3279" s="248">
        <v>804885</v>
      </c>
      <c r="B3279" s="248" t="s">
        <v>5374</v>
      </c>
      <c r="C3279" s="248" t="s">
        <v>101</v>
      </c>
      <c r="D3279" s="223" t="s">
        <v>5375</v>
      </c>
      <c r="F3279" s="224"/>
      <c r="I3279" s="223" t="s">
        <v>96</v>
      </c>
      <c r="K3279" s="235"/>
      <c r="L3279" s="235"/>
      <c r="O3279" s="237"/>
    </row>
    <row r="3280" spans="1:15" s="223" customFormat="1" ht="30">
      <c r="A3280" s="248">
        <v>804887</v>
      </c>
      <c r="B3280" s="248" t="s">
        <v>5376</v>
      </c>
      <c r="C3280" s="248" t="s">
        <v>378</v>
      </c>
      <c r="D3280" s="223" t="s">
        <v>1099</v>
      </c>
      <c r="F3280" s="224"/>
      <c r="I3280" s="223" t="s">
        <v>96</v>
      </c>
      <c r="K3280" s="235"/>
      <c r="L3280" s="235"/>
      <c r="O3280" s="237"/>
    </row>
    <row r="3281" spans="1:15" s="223" customFormat="1" ht="30">
      <c r="A3281" s="248">
        <v>804889</v>
      </c>
      <c r="B3281" s="248" t="s">
        <v>5377</v>
      </c>
      <c r="C3281" s="248" t="s">
        <v>320</v>
      </c>
      <c r="D3281" s="223" t="s">
        <v>2378</v>
      </c>
      <c r="F3281" s="224"/>
      <c r="I3281" s="223" t="s">
        <v>96</v>
      </c>
      <c r="O3281" s="237"/>
    </row>
    <row r="3282" spans="1:15" s="223" customFormat="1" ht="30">
      <c r="A3282" s="248">
        <v>804890</v>
      </c>
      <c r="B3282" s="248" t="s">
        <v>5378</v>
      </c>
      <c r="C3282" s="248" t="s">
        <v>101</v>
      </c>
      <c r="D3282" s="223" t="s">
        <v>1012</v>
      </c>
      <c r="F3282" s="224"/>
      <c r="I3282" s="223" t="s">
        <v>96</v>
      </c>
      <c r="O3282" s="237"/>
    </row>
    <row r="3283" spans="1:15" s="223" customFormat="1" ht="30">
      <c r="A3283" s="248">
        <v>804891</v>
      </c>
      <c r="B3283" s="248" t="s">
        <v>5379</v>
      </c>
      <c r="C3283" s="248" t="s">
        <v>114</v>
      </c>
      <c r="D3283" s="223" t="s">
        <v>1395</v>
      </c>
      <c r="F3283" s="224"/>
      <c r="I3283" s="223" t="s">
        <v>96</v>
      </c>
      <c r="O3283" s="237"/>
    </row>
    <row r="3284" spans="1:15" s="223" customFormat="1" ht="30">
      <c r="A3284" s="248">
        <v>804893</v>
      </c>
      <c r="B3284" s="248" t="s">
        <v>5380</v>
      </c>
      <c r="C3284" s="248" t="s">
        <v>170</v>
      </c>
      <c r="D3284" s="223" t="s">
        <v>1726</v>
      </c>
      <c r="F3284" s="224"/>
      <c r="I3284" s="223" t="s">
        <v>96</v>
      </c>
      <c r="K3284" s="235"/>
      <c r="L3284" s="235"/>
      <c r="O3284" s="237"/>
    </row>
    <row r="3285" spans="1:15" s="223" customFormat="1" ht="30">
      <c r="A3285" s="248">
        <v>804896</v>
      </c>
      <c r="B3285" s="248" t="s">
        <v>5381</v>
      </c>
      <c r="C3285" s="248" t="s">
        <v>123</v>
      </c>
      <c r="D3285" s="223" t="s">
        <v>1534</v>
      </c>
      <c r="F3285" s="224"/>
      <c r="I3285" s="223" t="s">
        <v>96</v>
      </c>
      <c r="O3285" s="237"/>
    </row>
    <row r="3286" spans="1:15" s="223" customFormat="1" ht="30">
      <c r="A3286" s="248">
        <v>804898</v>
      </c>
      <c r="B3286" s="248" t="s">
        <v>379</v>
      </c>
      <c r="C3286" s="248" t="s">
        <v>164</v>
      </c>
      <c r="D3286" s="223" t="s">
        <v>1206</v>
      </c>
      <c r="I3286" s="223" t="s">
        <v>96</v>
      </c>
      <c r="K3286" s="235"/>
      <c r="L3286" s="235"/>
      <c r="O3286" s="237"/>
    </row>
    <row r="3287" spans="1:15" s="223" customFormat="1" ht="30">
      <c r="A3287" s="248">
        <v>804899</v>
      </c>
      <c r="B3287" s="248" t="s">
        <v>1017</v>
      </c>
      <c r="C3287" s="248" t="s">
        <v>298</v>
      </c>
      <c r="D3287" s="223" t="s">
        <v>1583</v>
      </c>
      <c r="F3287" s="224"/>
      <c r="I3287" s="223" t="s">
        <v>96</v>
      </c>
      <c r="K3287" s="235"/>
      <c r="L3287" s="235"/>
      <c r="O3287" s="237"/>
    </row>
    <row r="3288" spans="1:15" s="223" customFormat="1" ht="30">
      <c r="A3288" s="248">
        <v>804901</v>
      </c>
      <c r="B3288" s="248" t="s">
        <v>5382</v>
      </c>
      <c r="C3288" s="248" t="s">
        <v>154</v>
      </c>
      <c r="D3288" s="223" t="s">
        <v>1066</v>
      </c>
      <c r="F3288" s="224"/>
      <c r="I3288" s="223" t="s">
        <v>96</v>
      </c>
      <c r="O3288" s="237"/>
    </row>
    <row r="3289" spans="1:15" s="223" customFormat="1" ht="30">
      <c r="A3289" s="248">
        <v>804902</v>
      </c>
      <c r="B3289" s="248" t="s">
        <v>5383</v>
      </c>
      <c r="C3289" s="248" t="s">
        <v>181</v>
      </c>
      <c r="D3289" s="223" t="s">
        <v>1447</v>
      </c>
      <c r="F3289" s="224"/>
      <c r="I3289" s="223" t="s">
        <v>96</v>
      </c>
      <c r="O3289" s="237"/>
    </row>
    <row r="3290" spans="1:15" s="223" customFormat="1" ht="30">
      <c r="A3290" s="248">
        <v>804904</v>
      </c>
      <c r="B3290" s="248" t="s">
        <v>5384</v>
      </c>
      <c r="C3290" s="248" t="s">
        <v>156</v>
      </c>
      <c r="D3290" s="223" t="s">
        <v>2672</v>
      </c>
      <c r="F3290" s="224"/>
      <c r="I3290" s="223" t="s">
        <v>96</v>
      </c>
      <c r="O3290" s="237"/>
    </row>
    <row r="3291" spans="1:15" s="223" customFormat="1" ht="30">
      <c r="A3291" s="248">
        <v>804905</v>
      </c>
      <c r="B3291" s="248" t="s">
        <v>5385</v>
      </c>
      <c r="C3291" s="248" t="s">
        <v>140</v>
      </c>
      <c r="D3291" s="223" t="s">
        <v>1018</v>
      </c>
      <c r="F3291" s="224"/>
      <c r="I3291" s="223" t="s">
        <v>96</v>
      </c>
      <c r="K3291" s="235"/>
      <c r="L3291" s="235"/>
      <c r="O3291" s="237"/>
    </row>
    <row r="3292" spans="1:15" s="223" customFormat="1" ht="30">
      <c r="A3292" s="248">
        <v>804907</v>
      </c>
      <c r="B3292" s="248" t="s">
        <v>319</v>
      </c>
      <c r="C3292" s="248" t="s">
        <v>5386</v>
      </c>
      <c r="D3292" s="223" t="s">
        <v>2159</v>
      </c>
      <c r="F3292" s="224"/>
      <c r="I3292" s="223" t="s">
        <v>96</v>
      </c>
      <c r="O3292" s="237"/>
    </row>
    <row r="3293" spans="1:15" s="223" customFormat="1" ht="30">
      <c r="A3293" s="248">
        <v>804908</v>
      </c>
      <c r="B3293" s="248" t="s">
        <v>5387</v>
      </c>
      <c r="C3293" s="248" t="s">
        <v>97</v>
      </c>
      <c r="D3293" s="223" t="s">
        <v>2415</v>
      </c>
      <c r="F3293" s="224"/>
      <c r="I3293" s="223" t="s">
        <v>96</v>
      </c>
      <c r="O3293" s="237"/>
    </row>
    <row r="3294" spans="1:15" s="223" customFormat="1" ht="30">
      <c r="A3294" s="248">
        <v>804911</v>
      </c>
      <c r="B3294" s="248" t="s">
        <v>5388</v>
      </c>
      <c r="C3294" s="248" t="s">
        <v>283</v>
      </c>
      <c r="D3294" s="223" t="s">
        <v>1295</v>
      </c>
      <c r="F3294" s="224"/>
      <c r="I3294" s="223" t="s">
        <v>96</v>
      </c>
      <c r="K3294" s="235"/>
      <c r="L3294" s="235"/>
      <c r="O3294" s="237"/>
    </row>
    <row r="3295" spans="1:15" s="223" customFormat="1" ht="30">
      <c r="A3295" s="248">
        <v>804913</v>
      </c>
      <c r="B3295" s="248" t="s">
        <v>5389</v>
      </c>
      <c r="C3295" s="248" t="s">
        <v>224</v>
      </c>
      <c r="D3295" s="223" t="s">
        <v>1077</v>
      </c>
      <c r="F3295" s="224"/>
      <c r="I3295" s="223" t="s">
        <v>96</v>
      </c>
      <c r="K3295" s="235"/>
      <c r="L3295" s="235"/>
      <c r="O3295" s="237"/>
    </row>
    <row r="3296" spans="1:15" s="223" customFormat="1" ht="30">
      <c r="A3296" s="248">
        <v>804914</v>
      </c>
      <c r="B3296" s="248" t="s">
        <v>5390</v>
      </c>
      <c r="C3296" s="248" t="s">
        <v>567</v>
      </c>
      <c r="D3296" s="223" t="s">
        <v>1677</v>
      </c>
      <c r="F3296" s="224"/>
      <c r="I3296" s="223" t="s">
        <v>96</v>
      </c>
      <c r="K3296" s="235"/>
      <c r="L3296" s="235"/>
      <c r="O3296" s="237"/>
    </row>
    <row r="3297" spans="1:15" s="223" customFormat="1" ht="30">
      <c r="A3297" s="248">
        <v>804915</v>
      </c>
      <c r="B3297" s="248" t="s">
        <v>5391</v>
      </c>
      <c r="C3297" s="248" t="s">
        <v>295</v>
      </c>
      <c r="D3297" s="223" t="s">
        <v>2632</v>
      </c>
      <c r="F3297" s="224"/>
      <c r="I3297" s="223" t="s">
        <v>96</v>
      </c>
      <c r="O3297" s="227"/>
    </row>
    <row r="3298" spans="1:15" s="223" customFormat="1" ht="30">
      <c r="A3298" s="248">
        <v>804916</v>
      </c>
      <c r="B3298" s="248" t="s">
        <v>5392</v>
      </c>
      <c r="C3298" s="248" t="s">
        <v>5393</v>
      </c>
      <c r="D3298" s="223" t="s">
        <v>1667</v>
      </c>
      <c r="F3298" s="224"/>
      <c r="I3298" s="223" t="s">
        <v>96</v>
      </c>
      <c r="O3298" s="237"/>
    </row>
    <row r="3299" spans="1:15" s="223" customFormat="1" ht="30">
      <c r="A3299" s="248">
        <v>804917</v>
      </c>
      <c r="B3299" s="248" t="s">
        <v>5394</v>
      </c>
      <c r="C3299" s="248" t="s">
        <v>111</v>
      </c>
      <c r="D3299" s="223" t="s">
        <v>3475</v>
      </c>
      <c r="F3299" s="224"/>
      <c r="I3299" s="223" t="s">
        <v>96</v>
      </c>
      <c r="O3299" s="237"/>
    </row>
    <row r="3300" spans="1:15" s="223" customFormat="1" ht="30">
      <c r="A3300" s="248">
        <v>804918</v>
      </c>
      <c r="B3300" s="248" t="s">
        <v>454</v>
      </c>
      <c r="C3300" s="248" t="s">
        <v>5395</v>
      </c>
      <c r="D3300" s="223" t="s">
        <v>1047</v>
      </c>
      <c r="F3300" s="224"/>
      <c r="I3300" s="223" t="s">
        <v>96</v>
      </c>
      <c r="O3300" s="237"/>
    </row>
    <row r="3301" spans="1:15" s="223" customFormat="1" ht="30">
      <c r="A3301" s="248">
        <v>804919</v>
      </c>
      <c r="B3301" s="248" t="s">
        <v>5396</v>
      </c>
      <c r="C3301" s="248" t="s">
        <v>106</v>
      </c>
      <c r="D3301" s="223" t="s">
        <v>1030</v>
      </c>
      <c r="F3301" s="224"/>
      <c r="I3301" s="223" t="s">
        <v>96</v>
      </c>
      <c r="O3301" s="237"/>
    </row>
    <row r="3302" spans="1:15" s="223" customFormat="1" ht="30">
      <c r="A3302" s="248">
        <v>804920</v>
      </c>
      <c r="B3302" s="248" t="s">
        <v>230</v>
      </c>
      <c r="C3302" s="248" t="s">
        <v>844</v>
      </c>
      <c r="D3302" s="223" t="s">
        <v>1070</v>
      </c>
      <c r="F3302" s="224"/>
      <c r="I3302" s="223" t="s">
        <v>96</v>
      </c>
      <c r="K3302" s="235"/>
      <c r="L3302" s="235"/>
      <c r="O3302" s="237"/>
    </row>
    <row r="3303" spans="1:15" s="223" customFormat="1" ht="30">
      <c r="A3303" s="248">
        <v>804922</v>
      </c>
      <c r="B3303" s="248" t="s">
        <v>5397</v>
      </c>
      <c r="C3303" s="248" t="s">
        <v>164</v>
      </c>
      <c r="D3303" s="223" t="s">
        <v>1012</v>
      </c>
      <c r="F3303" s="224"/>
      <c r="I3303" s="223" t="s">
        <v>96</v>
      </c>
      <c r="O3303" s="237"/>
    </row>
    <row r="3304" spans="1:15" s="223" customFormat="1" ht="30">
      <c r="A3304" s="248">
        <v>804924</v>
      </c>
      <c r="B3304" s="248" t="s">
        <v>5398</v>
      </c>
      <c r="C3304" s="248" t="s">
        <v>559</v>
      </c>
      <c r="D3304" s="223" t="s">
        <v>2067</v>
      </c>
      <c r="F3304" s="224"/>
      <c r="I3304" s="223" t="s">
        <v>96</v>
      </c>
      <c r="O3304" s="237"/>
    </row>
    <row r="3305" spans="1:15" s="223" customFormat="1" ht="30">
      <c r="A3305" s="248">
        <v>804925</v>
      </c>
      <c r="B3305" s="248" t="s">
        <v>5399</v>
      </c>
      <c r="C3305" s="248" t="s">
        <v>203</v>
      </c>
      <c r="D3305" s="223" t="s">
        <v>1105</v>
      </c>
      <c r="F3305" s="224"/>
      <c r="I3305" s="223" t="s">
        <v>96</v>
      </c>
      <c r="O3305" s="237"/>
    </row>
    <row r="3306" spans="1:15" s="223" customFormat="1" ht="30">
      <c r="A3306" s="248">
        <v>804927</v>
      </c>
      <c r="B3306" s="248" t="s">
        <v>5400</v>
      </c>
      <c r="C3306" s="248" t="s">
        <v>168</v>
      </c>
      <c r="D3306" s="223" t="s">
        <v>1012</v>
      </c>
      <c r="F3306" s="224"/>
      <c r="I3306" s="223" t="s">
        <v>96</v>
      </c>
      <c r="K3306" s="235"/>
      <c r="L3306" s="235"/>
      <c r="O3306" s="237"/>
    </row>
    <row r="3307" spans="1:15" s="223" customFormat="1" ht="30">
      <c r="A3307" s="248">
        <v>804928</v>
      </c>
      <c r="B3307" s="248" t="s">
        <v>5401</v>
      </c>
      <c r="C3307" s="248" t="s">
        <v>486</v>
      </c>
      <c r="D3307" s="223" t="s">
        <v>3732</v>
      </c>
      <c r="F3307" s="224"/>
      <c r="I3307" s="223" t="s">
        <v>96</v>
      </c>
      <c r="O3307" s="237"/>
    </row>
    <row r="3308" spans="1:15" s="223" customFormat="1" ht="30">
      <c r="A3308" s="248">
        <v>804930</v>
      </c>
      <c r="B3308" s="248" t="s">
        <v>5402</v>
      </c>
      <c r="C3308" s="248" t="s">
        <v>101</v>
      </c>
      <c r="D3308" s="223" t="s">
        <v>1360</v>
      </c>
      <c r="F3308" s="224"/>
      <c r="I3308" s="223" t="s">
        <v>96</v>
      </c>
      <c r="O3308" s="237"/>
    </row>
    <row r="3309" spans="1:15" s="223" customFormat="1" ht="30">
      <c r="A3309" s="248">
        <v>804931</v>
      </c>
      <c r="B3309" s="248" t="s">
        <v>5403</v>
      </c>
      <c r="C3309" s="248" t="s">
        <v>106</v>
      </c>
      <c r="D3309" s="223" t="s">
        <v>1295</v>
      </c>
      <c r="F3309" s="224"/>
      <c r="I3309" s="223" t="s">
        <v>96</v>
      </c>
      <c r="K3309" s="235"/>
      <c r="L3309" s="235"/>
      <c r="O3309" s="237"/>
    </row>
    <row r="3310" spans="1:15" s="223" customFormat="1" ht="30">
      <c r="A3310" s="248">
        <v>804932</v>
      </c>
      <c r="B3310" s="248" t="s">
        <v>5404</v>
      </c>
      <c r="C3310" s="248" t="s">
        <v>106</v>
      </c>
      <c r="D3310" s="223" t="s">
        <v>1368</v>
      </c>
      <c r="F3310" s="224"/>
      <c r="I3310" s="223" t="s">
        <v>96</v>
      </c>
      <c r="O3310" s="237"/>
    </row>
    <row r="3311" spans="1:15" s="223" customFormat="1" ht="30">
      <c r="A3311" s="248">
        <v>804936</v>
      </c>
      <c r="B3311" s="248" t="s">
        <v>5405</v>
      </c>
      <c r="C3311" s="248" t="s">
        <v>106</v>
      </c>
      <c r="D3311" s="223" t="s">
        <v>5406</v>
      </c>
      <c r="F3311" s="224"/>
      <c r="I3311" s="223" t="s">
        <v>96</v>
      </c>
      <c r="O3311" s="237"/>
    </row>
    <row r="3312" spans="1:15" s="223" customFormat="1" ht="30">
      <c r="A3312" s="248">
        <v>804937</v>
      </c>
      <c r="B3312" s="248" t="s">
        <v>5407</v>
      </c>
      <c r="C3312" s="248" t="s">
        <v>115</v>
      </c>
      <c r="D3312" s="223" t="s">
        <v>3574</v>
      </c>
      <c r="F3312" s="224"/>
      <c r="I3312" s="223" t="s">
        <v>96</v>
      </c>
      <c r="K3312" s="235"/>
      <c r="L3312" s="235"/>
      <c r="O3312" s="237"/>
    </row>
    <row r="3313" spans="1:15" s="223" customFormat="1" ht="30">
      <c r="A3313" s="248">
        <v>804938</v>
      </c>
      <c r="B3313" s="248" t="s">
        <v>5408</v>
      </c>
      <c r="C3313" s="248" t="s">
        <v>206</v>
      </c>
      <c r="D3313" s="223" t="s">
        <v>1057</v>
      </c>
      <c r="F3313" s="224"/>
      <c r="I3313" s="223" t="s">
        <v>96</v>
      </c>
      <c r="K3313" s="235"/>
      <c r="L3313" s="235"/>
      <c r="O3313" s="237"/>
    </row>
    <row r="3314" spans="1:15" s="223" customFormat="1" ht="30">
      <c r="A3314" s="248">
        <v>804940</v>
      </c>
      <c r="B3314" s="248" t="s">
        <v>5409</v>
      </c>
      <c r="C3314" s="248" t="s">
        <v>232</v>
      </c>
      <c r="D3314" s="223" t="s">
        <v>5410</v>
      </c>
      <c r="F3314" s="224"/>
      <c r="I3314" s="223" t="s">
        <v>96</v>
      </c>
      <c r="O3314" s="237"/>
    </row>
    <row r="3315" spans="1:15" s="223" customFormat="1" ht="30">
      <c r="A3315" s="248">
        <v>804941</v>
      </c>
      <c r="B3315" s="248" t="s">
        <v>5411</v>
      </c>
      <c r="C3315" s="248" t="s">
        <v>167</v>
      </c>
      <c r="D3315" s="223" t="s">
        <v>1026</v>
      </c>
      <c r="F3315" s="224"/>
      <c r="I3315" s="223" t="s">
        <v>96</v>
      </c>
      <c r="O3315" s="237"/>
    </row>
    <row r="3316" spans="1:15" s="223" customFormat="1" ht="30">
      <c r="A3316" s="248">
        <v>804942</v>
      </c>
      <c r="B3316" s="248" t="s">
        <v>5411</v>
      </c>
      <c r="C3316" s="248" t="s">
        <v>111</v>
      </c>
      <c r="D3316" s="223" t="s">
        <v>2216</v>
      </c>
      <c r="F3316" s="224"/>
      <c r="I3316" s="223" t="s">
        <v>96</v>
      </c>
      <c r="O3316" s="237"/>
    </row>
    <row r="3317" spans="1:15" s="223" customFormat="1" ht="30">
      <c r="A3317" s="248">
        <v>804943</v>
      </c>
      <c r="B3317" s="248" t="s">
        <v>620</v>
      </c>
      <c r="C3317" s="248" t="s">
        <v>225</v>
      </c>
      <c r="D3317" s="223" t="s">
        <v>1133</v>
      </c>
      <c r="I3317" s="223" t="s">
        <v>96</v>
      </c>
      <c r="O3317" s="237"/>
    </row>
    <row r="3318" spans="1:15" s="223" customFormat="1" ht="30">
      <c r="A3318" s="248">
        <v>804944</v>
      </c>
      <c r="B3318" s="248" t="s">
        <v>5412</v>
      </c>
      <c r="C3318" s="248" t="s">
        <v>348</v>
      </c>
      <c r="D3318" s="223" t="s">
        <v>2067</v>
      </c>
      <c r="I3318" s="223" t="s">
        <v>96</v>
      </c>
      <c r="O3318" s="237"/>
    </row>
    <row r="3319" spans="1:15" s="223" customFormat="1" ht="30">
      <c r="A3319" s="248">
        <v>804945</v>
      </c>
      <c r="B3319" s="248" t="s">
        <v>5413</v>
      </c>
      <c r="C3319" s="248" t="s">
        <v>411</v>
      </c>
      <c r="D3319" s="223" t="s">
        <v>1150</v>
      </c>
      <c r="F3319" s="224"/>
      <c r="I3319" s="223" t="s">
        <v>96</v>
      </c>
      <c r="O3319" s="237"/>
    </row>
    <row r="3320" spans="1:15" s="223" customFormat="1" ht="30">
      <c r="A3320" s="248">
        <v>804946</v>
      </c>
      <c r="B3320" s="248" t="s">
        <v>5414</v>
      </c>
      <c r="C3320" s="248" t="s">
        <v>531</v>
      </c>
      <c r="D3320" s="223" t="s">
        <v>2028</v>
      </c>
      <c r="F3320" s="224"/>
      <c r="I3320" s="223" t="s">
        <v>96</v>
      </c>
      <c r="K3320" s="235"/>
      <c r="L3320" s="235"/>
      <c r="O3320" s="237"/>
    </row>
    <row r="3321" spans="1:15" s="223" customFormat="1" ht="30">
      <c r="A3321" s="248">
        <v>804948</v>
      </c>
      <c r="B3321" s="248" t="s">
        <v>5415</v>
      </c>
      <c r="C3321" s="248" t="s">
        <v>101</v>
      </c>
      <c r="D3321" s="223" t="s">
        <v>1563</v>
      </c>
      <c r="F3321" s="224"/>
      <c r="I3321" s="223" t="s">
        <v>96</v>
      </c>
      <c r="K3321" s="235"/>
      <c r="L3321" s="235"/>
      <c r="O3321" s="237"/>
    </row>
    <row r="3322" spans="1:15" s="223" customFormat="1" ht="30">
      <c r="A3322" s="248">
        <v>804949</v>
      </c>
      <c r="B3322" s="248" t="s">
        <v>5416</v>
      </c>
      <c r="C3322" s="248" t="s">
        <v>353</v>
      </c>
      <c r="D3322" s="223" t="s">
        <v>1333</v>
      </c>
      <c r="F3322" s="224"/>
      <c r="I3322" s="223" t="s">
        <v>96</v>
      </c>
      <c r="O3322" s="237"/>
    </row>
    <row r="3323" spans="1:15" s="223" customFormat="1" ht="30">
      <c r="A3323" s="248">
        <v>804953</v>
      </c>
      <c r="B3323" s="248" t="s">
        <v>5417</v>
      </c>
      <c r="C3323" s="248" t="s">
        <v>835</v>
      </c>
      <c r="D3323" s="223" t="s">
        <v>3277</v>
      </c>
      <c r="F3323" s="224"/>
      <c r="I3323" s="223" t="s">
        <v>96</v>
      </c>
      <c r="O3323" s="237"/>
    </row>
    <row r="3324" spans="1:15" s="223" customFormat="1" ht="30">
      <c r="A3324" s="248">
        <v>804955</v>
      </c>
      <c r="B3324" s="248" t="s">
        <v>5418</v>
      </c>
      <c r="C3324" s="248" t="s">
        <v>5419</v>
      </c>
      <c r="D3324" s="223" t="s">
        <v>5420</v>
      </c>
      <c r="F3324" s="224"/>
      <c r="I3324" s="223" t="s">
        <v>96</v>
      </c>
      <c r="O3324" s="237"/>
    </row>
    <row r="3325" spans="1:15" s="223" customFormat="1" ht="30">
      <c r="A3325" s="248">
        <v>804956</v>
      </c>
      <c r="B3325" s="248" t="s">
        <v>761</v>
      </c>
      <c r="C3325" s="248" t="s">
        <v>195</v>
      </c>
      <c r="D3325" s="223" t="s">
        <v>1125</v>
      </c>
      <c r="F3325" s="224"/>
      <c r="I3325" s="223" t="s">
        <v>96</v>
      </c>
      <c r="K3325" s="235"/>
      <c r="L3325" s="235"/>
      <c r="O3325" s="237"/>
    </row>
    <row r="3326" spans="1:15" s="223" customFormat="1" ht="30">
      <c r="A3326" s="248">
        <v>804957</v>
      </c>
      <c r="B3326" s="248" t="s">
        <v>5421</v>
      </c>
      <c r="C3326" s="248" t="s">
        <v>106</v>
      </c>
      <c r="D3326" s="223" t="s">
        <v>5422</v>
      </c>
      <c r="F3326" s="224"/>
      <c r="I3326" s="223" t="s">
        <v>96</v>
      </c>
      <c r="O3326" s="237"/>
    </row>
    <row r="3327" spans="1:15" s="223" customFormat="1" ht="30">
      <c r="A3327" s="248">
        <v>804958</v>
      </c>
      <c r="B3327" s="248" t="s">
        <v>5423</v>
      </c>
      <c r="C3327" s="248" t="s">
        <v>253</v>
      </c>
      <c r="D3327" s="223" t="s">
        <v>4098</v>
      </c>
      <c r="F3327" s="224"/>
      <c r="I3327" s="223" t="s">
        <v>96</v>
      </c>
      <c r="O3327" s="237"/>
    </row>
    <row r="3328" spans="1:15" s="223" customFormat="1" ht="30">
      <c r="A3328" s="248">
        <v>804959</v>
      </c>
      <c r="B3328" s="248" t="s">
        <v>5424</v>
      </c>
      <c r="C3328" s="248" t="s">
        <v>111</v>
      </c>
      <c r="D3328" s="223" t="s">
        <v>3279</v>
      </c>
      <c r="F3328" s="224"/>
      <c r="I3328" s="223" t="s">
        <v>96</v>
      </c>
      <c r="O3328" s="237"/>
    </row>
    <row r="3329" spans="1:15" s="223" customFormat="1" ht="30">
      <c r="A3329" s="248">
        <v>804960</v>
      </c>
      <c r="B3329" s="248" t="s">
        <v>5425</v>
      </c>
      <c r="C3329" s="248" t="s">
        <v>567</v>
      </c>
      <c r="D3329" s="223" t="s">
        <v>3574</v>
      </c>
      <c r="F3329" s="224"/>
      <c r="I3329" s="223" t="s">
        <v>96</v>
      </c>
      <c r="O3329" s="237"/>
    </row>
    <row r="3330" spans="1:15" s="223" customFormat="1" ht="30">
      <c r="A3330" s="248">
        <v>804962</v>
      </c>
      <c r="B3330" s="248" t="s">
        <v>5426</v>
      </c>
      <c r="C3330" s="248" t="s">
        <v>5427</v>
      </c>
      <c r="D3330" s="223" t="s">
        <v>2854</v>
      </c>
      <c r="F3330" s="224"/>
      <c r="I3330" s="223" t="s">
        <v>96</v>
      </c>
      <c r="O3330" s="237"/>
    </row>
    <row r="3331" spans="1:15" s="223" customFormat="1" ht="30">
      <c r="A3331" s="248">
        <v>804963</v>
      </c>
      <c r="B3331" s="248" t="s">
        <v>5428</v>
      </c>
      <c r="C3331" s="248" t="s">
        <v>299</v>
      </c>
      <c r="D3331" s="223" t="s">
        <v>1368</v>
      </c>
      <c r="F3331" s="224"/>
      <c r="I3331" s="223" t="s">
        <v>96</v>
      </c>
      <c r="O3331" s="237"/>
    </row>
    <row r="3332" spans="1:15" s="223" customFormat="1" ht="30">
      <c r="A3332" s="248">
        <v>804965</v>
      </c>
      <c r="B3332" s="248" t="s">
        <v>5429</v>
      </c>
      <c r="C3332" s="248" t="s">
        <v>111</v>
      </c>
      <c r="D3332" s="223" t="s">
        <v>1251</v>
      </c>
      <c r="F3332" s="224"/>
      <c r="I3332" s="223" t="s">
        <v>96</v>
      </c>
      <c r="K3332" s="235"/>
      <c r="L3332" s="235"/>
      <c r="O3332" s="237"/>
    </row>
    <row r="3333" spans="1:15" s="223" customFormat="1" ht="30">
      <c r="A3333" s="248">
        <v>804966</v>
      </c>
      <c r="B3333" s="248" t="s">
        <v>5430</v>
      </c>
      <c r="C3333" s="248" t="s">
        <v>101</v>
      </c>
      <c r="D3333" s="223" t="s">
        <v>2169</v>
      </c>
      <c r="F3333" s="224"/>
      <c r="I3333" s="223" t="s">
        <v>96</v>
      </c>
      <c r="O3333" s="237"/>
    </row>
    <row r="3334" spans="1:15" s="223" customFormat="1" ht="30">
      <c r="A3334" s="248">
        <v>804967</v>
      </c>
      <c r="B3334" s="248" t="s">
        <v>5431</v>
      </c>
      <c r="C3334" s="248" t="s">
        <v>5432</v>
      </c>
      <c r="D3334" s="223" t="s">
        <v>3331</v>
      </c>
      <c r="F3334" s="224"/>
      <c r="I3334" s="223" t="s">
        <v>96</v>
      </c>
      <c r="O3334" s="237"/>
    </row>
    <row r="3335" spans="1:15" s="223" customFormat="1" ht="30">
      <c r="A3335" s="248">
        <v>804968</v>
      </c>
      <c r="B3335" s="248" t="s">
        <v>5433</v>
      </c>
      <c r="C3335" s="248" t="s">
        <v>176</v>
      </c>
      <c r="D3335" s="223" t="s">
        <v>5434</v>
      </c>
      <c r="F3335" s="224"/>
      <c r="I3335" s="223" t="s">
        <v>96</v>
      </c>
      <c r="O3335" s="237"/>
    </row>
    <row r="3336" spans="1:15" s="223" customFormat="1" ht="30">
      <c r="A3336" s="248">
        <v>804969</v>
      </c>
      <c r="B3336" s="248" t="s">
        <v>5435</v>
      </c>
      <c r="C3336" s="248" t="s">
        <v>311</v>
      </c>
      <c r="D3336" s="223" t="s">
        <v>1073</v>
      </c>
      <c r="F3336" s="224"/>
      <c r="I3336" s="223" t="s">
        <v>96</v>
      </c>
      <c r="O3336" s="237"/>
    </row>
    <row r="3337" spans="1:15" s="223" customFormat="1" ht="30">
      <c r="A3337" s="248">
        <v>804971</v>
      </c>
      <c r="B3337" s="248" t="s">
        <v>5436</v>
      </c>
      <c r="C3337" s="248" t="s">
        <v>586</v>
      </c>
      <c r="D3337" s="223" t="s">
        <v>1227</v>
      </c>
      <c r="F3337" s="224"/>
      <c r="I3337" s="223" t="s">
        <v>96</v>
      </c>
      <c r="O3337" s="237"/>
    </row>
    <row r="3338" spans="1:15" s="223" customFormat="1" ht="30">
      <c r="A3338" s="248">
        <v>804976</v>
      </c>
      <c r="B3338" s="248" t="s">
        <v>5437</v>
      </c>
      <c r="C3338" s="248" t="s">
        <v>101</v>
      </c>
      <c r="D3338" s="223" t="s">
        <v>1687</v>
      </c>
      <c r="F3338" s="224"/>
      <c r="I3338" s="223" t="s">
        <v>96</v>
      </c>
      <c r="O3338" s="237"/>
    </row>
    <row r="3339" spans="1:15" s="223" customFormat="1" ht="30">
      <c r="A3339" s="248">
        <v>804978</v>
      </c>
      <c r="B3339" s="248" t="s">
        <v>5438</v>
      </c>
      <c r="C3339" s="248" t="s">
        <v>101</v>
      </c>
      <c r="D3339" s="223" t="s">
        <v>5439</v>
      </c>
      <c r="F3339" s="224"/>
      <c r="I3339" s="223" t="s">
        <v>96</v>
      </c>
      <c r="O3339" s="237"/>
    </row>
    <row r="3340" spans="1:15" s="223" customFormat="1" ht="30">
      <c r="A3340" s="248">
        <v>804981</v>
      </c>
      <c r="B3340" s="248" t="s">
        <v>5440</v>
      </c>
      <c r="C3340" s="248" t="s">
        <v>129</v>
      </c>
      <c r="D3340" s="223" t="s">
        <v>1492</v>
      </c>
      <c r="F3340" s="224"/>
      <c r="I3340" s="223" t="s">
        <v>96</v>
      </c>
      <c r="O3340" s="237"/>
    </row>
    <row r="3341" spans="1:15" s="223" customFormat="1" ht="30">
      <c r="A3341" s="248">
        <v>804982</v>
      </c>
      <c r="B3341" s="248" t="s">
        <v>5441</v>
      </c>
      <c r="C3341" s="248" t="s">
        <v>122</v>
      </c>
      <c r="D3341" s="223" t="s">
        <v>1424</v>
      </c>
      <c r="F3341" s="224"/>
      <c r="I3341" s="223" t="s">
        <v>96</v>
      </c>
      <c r="O3341" s="237"/>
    </row>
    <row r="3342" spans="1:15" s="223" customFormat="1" ht="30">
      <c r="A3342" s="248">
        <v>804983</v>
      </c>
      <c r="B3342" s="248" t="s">
        <v>5442</v>
      </c>
      <c r="C3342" s="248" t="s">
        <v>323</v>
      </c>
      <c r="D3342" s="223" t="s">
        <v>1408</v>
      </c>
      <c r="F3342" s="224"/>
      <c r="I3342" s="223" t="s">
        <v>96</v>
      </c>
      <c r="O3342" s="237"/>
    </row>
    <row r="3343" spans="1:15" s="223" customFormat="1" ht="30">
      <c r="A3343" s="248">
        <v>804984</v>
      </c>
      <c r="B3343" s="248" t="s">
        <v>5443</v>
      </c>
      <c r="C3343" s="248" t="s">
        <v>106</v>
      </c>
      <c r="D3343" s="223" t="s">
        <v>1237</v>
      </c>
      <c r="F3343" s="224"/>
      <c r="I3343" s="223" t="s">
        <v>96</v>
      </c>
      <c r="O3343" s="237"/>
    </row>
    <row r="3344" spans="1:15" s="223" customFormat="1" ht="30">
      <c r="A3344" s="248">
        <v>804986</v>
      </c>
      <c r="B3344" s="248" t="s">
        <v>5444</v>
      </c>
      <c r="C3344" s="248" t="s">
        <v>834</v>
      </c>
      <c r="D3344" s="223" t="s">
        <v>1871</v>
      </c>
      <c r="F3344" s="224"/>
      <c r="I3344" s="223" t="s">
        <v>96</v>
      </c>
      <c r="O3344" s="237"/>
    </row>
    <row r="3345" spans="1:15" s="223" customFormat="1" ht="30">
      <c r="A3345" s="248">
        <v>804987</v>
      </c>
      <c r="B3345" s="248" t="s">
        <v>5445</v>
      </c>
      <c r="C3345" s="248" t="s">
        <v>248</v>
      </c>
      <c r="D3345" s="223" t="s">
        <v>1039</v>
      </c>
      <c r="F3345" s="224"/>
      <c r="I3345" s="223" t="s">
        <v>96</v>
      </c>
      <c r="O3345" s="237"/>
    </row>
    <row r="3346" spans="1:15" s="223" customFormat="1" ht="30">
      <c r="A3346" s="248">
        <v>804988</v>
      </c>
      <c r="B3346" s="248" t="s">
        <v>5446</v>
      </c>
      <c r="C3346" s="248" t="s">
        <v>5447</v>
      </c>
      <c r="D3346" s="223" t="s">
        <v>1185</v>
      </c>
      <c r="F3346" s="224"/>
      <c r="I3346" s="223" t="s">
        <v>96</v>
      </c>
      <c r="O3346" s="237"/>
    </row>
    <row r="3347" spans="1:15" s="223" customFormat="1" ht="30">
      <c r="A3347" s="248">
        <v>804990</v>
      </c>
      <c r="B3347" s="248" t="s">
        <v>5448</v>
      </c>
      <c r="C3347" s="248" t="s">
        <v>541</v>
      </c>
      <c r="D3347" s="223" t="s">
        <v>2028</v>
      </c>
      <c r="F3347" s="224"/>
      <c r="I3347" s="223" t="s">
        <v>96</v>
      </c>
      <c r="K3347" s="235"/>
      <c r="L3347" s="235"/>
      <c r="O3347" s="237"/>
    </row>
    <row r="3348" spans="1:15" s="223" customFormat="1" ht="30">
      <c r="A3348" s="248">
        <v>804991</v>
      </c>
      <c r="B3348" s="248" t="s">
        <v>5449</v>
      </c>
      <c r="C3348" s="248" t="s">
        <v>323</v>
      </c>
      <c r="D3348" s="223" t="s">
        <v>1424</v>
      </c>
      <c r="F3348" s="224"/>
      <c r="I3348" s="223" t="s">
        <v>96</v>
      </c>
      <c r="O3348" s="237"/>
    </row>
    <row r="3349" spans="1:15" s="223" customFormat="1" ht="30">
      <c r="A3349" s="248">
        <v>804992</v>
      </c>
      <c r="B3349" s="248" t="s">
        <v>5450</v>
      </c>
      <c r="C3349" s="248" t="s">
        <v>752</v>
      </c>
      <c r="D3349" s="223" t="s">
        <v>5451</v>
      </c>
      <c r="F3349" s="224"/>
      <c r="I3349" s="223" t="s">
        <v>96</v>
      </c>
      <c r="O3349" s="237"/>
    </row>
    <row r="3350" spans="1:15" s="223" customFormat="1" ht="30">
      <c r="A3350" s="248">
        <v>804996</v>
      </c>
      <c r="B3350" s="248" t="s">
        <v>5452</v>
      </c>
      <c r="C3350" s="248" t="s">
        <v>693</v>
      </c>
      <c r="D3350" s="223" t="s">
        <v>1531</v>
      </c>
      <c r="F3350" s="224"/>
      <c r="I3350" s="223" t="s">
        <v>96</v>
      </c>
      <c r="O3350" s="237"/>
    </row>
    <row r="3351" spans="1:15" s="223" customFormat="1" ht="30">
      <c r="A3351" s="248">
        <v>804997</v>
      </c>
      <c r="B3351" s="248" t="s">
        <v>5453</v>
      </c>
      <c r="C3351" s="248" t="s">
        <v>780</v>
      </c>
      <c r="D3351" s="223" t="s">
        <v>3163</v>
      </c>
      <c r="F3351" s="224"/>
      <c r="I3351" s="223" t="s">
        <v>96</v>
      </c>
      <c r="O3351" s="237"/>
    </row>
    <row r="3352" spans="1:15" s="223" customFormat="1" ht="30">
      <c r="A3352" s="248">
        <v>805000</v>
      </c>
      <c r="B3352" s="248" t="s">
        <v>5454</v>
      </c>
      <c r="C3352" s="248" t="s">
        <v>127</v>
      </c>
      <c r="D3352" s="223" t="s">
        <v>1311</v>
      </c>
      <c r="F3352" s="224"/>
      <c r="I3352" s="223" t="s">
        <v>96</v>
      </c>
      <c r="K3352" s="235"/>
      <c r="L3352" s="235"/>
      <c r="O3352" s="237"/>
    </row>
    <row r="3353" spans="1:15" s="223" customFormat="1" ht="30">
      <c r="A3353" s="248">
        <v>805001</v>
      </c>
      <c r="B3353" s="248" t="s">
        <v>5455</v>
      </c>
      <c r="C3353" s="248" t="s">
        <v>234</v>
      </c>
      <c r="D3353" s="223" t="s">
        <v>2672</v>
      </c>
      <c r="F3353" s="224"/>
      <c r="I3353" s="223" t="s">
        <v>96</v>
      </c>
      <c r="O3353" s="237"/>
    </row>
    <row r="3354" spans="1:15" s="223" customFormat="1" ht="30">
      <c r="A3354" s="248">
        <v>805003</v>
      </c>
      <c r="B3354" s="248" t="s">
        <v>5456</v>
      </c>
      <c r="C3354" s="248" t="s">
        <v>375</v>
      </c>
      <c r="D3354" s="223" t="s">
        <v>1039</v>
      </c>
      <c r="F3354" s="224"/>
      <c r="I3354" s="223" t="s">
        <v>96</v>
      </c>
      <c r="K3354" s="235"/>
      <c r="L3354" s="235"/>
      <c r="O3354" s="227"/>
    </row>
    <row r="3355" spans="1:15" s="223" customFormat="1" ht="30">
      <c r="A3355" s="248">
        <v>805006</v>
      </c>
      <c r="B3355" s="248" t="s">
        <v>5457</v>
      </c>
      <c r="C3355" s="248" t="s">
        <v>468</v>
      </c>
      <c r="D3355" s="223" t="s">
        <v>2535</v>
      </c>
      <c r="F3355" s="224"/>
      <c r="I3355" s="223" t="s">
        <v>96</v>
      </c>
      <c r="O3355" s="237"/>
    </row>
    <row r="3356" spans="1:15" s="223" customFormat="1" ht="30">
      <c r="A3356" s="248">
        <v>805007</v>
      </c>
      <c r="B3356" s="248" t="s">
        <v>5458</v>
      </c>
      <c r="C3356" s="248" t="s">
        <v>263</v>
      </c>
      <c r="D3356" s="223" t="s">
        <v>2524</v>
      </c>
      <c r="F3356" s="224"/>
      <c r="I3356" s="223" t="s">
        <v>96</v>
      </c>
      <c r="O3356" s="237"/>
    </row>
    <row r="3357" spans="1:15" s="223" customFormat="1" ht="30">
      <c r="A3357" s="248">
        <v>805008</v>
      </c>
      <c r="B3357" s="248" t="s">
        <v>5459</v>
      </c>
      <c r="C3357" s="248" t="s">
        <v>2215</v>
      </c>
      <c r="D3357" s="223" t="s">
        <v>2364</v>
      </c>
      <c r="F3357" s="224"/>
      <c r="I3357" s="223" t="s">
        <v>96</v>
      </c>
      <c r="O3357" s="237"/>
    </row>
    <row r="3358" spans="1:15" s="223" customFormat="1" ht="30">
      <c r="A3358" s="248">
        <v>805009</v>
      </c>
      <c r="B3358" s="248" t="s">
        <v>5460</v>
      </c>
      <c r="C3358" s="248" t="s">
        <v>658</v>
      </c>
      <c r="D3358" s="223" t="s">
        <v>1534</v>
      </c>
      <c r="F3358" s="224"/>
      <c r="I3358" s="223" t="s">
        <v>96</v>
      </c>
      <c r="O3358" s="237"/>
    </row>
    <row r="3359" spans="1:15" s="223" customFormat="1" ht="30">
      <c r="A3359" s="248">
        <v>805010</v>
      </c>
      <c r="B3359" s="248" t="s">
        <v>5461</v>
      </c>
      <c r="C3359" s="248" t="s">
        <v>386</v>
      </c>
      <c r="D3359" s="223" t="s">
        <v>1489</v>
      </c>
      <c r="F3359" s="224"/>
      <c r="I3359" s="223" t="s">
        <v>96</v>
      </c>
      <c r="K3359" s="235"/>
      <c r="L3359" s="235"/>
      <c r="O3359" s="237"/>
    </row>
    <row r="3360" spans="1:15" s="223" customFormat="1" ht="30">
      <c r="A3360" s="248">
        <v>805014</v>
      </c>
      <c r="B3360" s="248" t="s">
        <v>5462</v>
      </c>
      <c r="C3360" s="248" t="s">
        <v>183</v>
      </c>
      <c r="D3360" s="223" t="s">
        <v>787</v>
      </c>
      <c r="F3360" s="224"/>
      <c r="I3360" s="223" t="s">
        <v>96</v>
      </c>
      <c r="O3360" s="237"/>
    </row>
    <row r="3361" spans="1:15" s="223" customFormat="1" ht="30">
      <c r="A3361" s="248">
        <v>805015</v>
      </c>
      <c r="B3361" s="248" t="s">
        <v>5463</v>
      </c>
      <c r="C3361" s="248" t="s">
        <v>106</v>
      </c>
      <c r="D3361" s="223" t="s">
        <v>4975</v>
      </c>
      <c r="F3361" s="224"/>
      <c r="I3361" s="223" t="s">
        <v>96</v>
      </c>
      <c r="O3361" s="237"/>
    </row>
    <row r="3362" spans="1:15" s="223" customFormat="1" ht="30">
      <c r="A3362" s="248">
        <v>805016</v>
      </c>
      <c r="B3362" s="248" t="s">
        <v>5464</v>
      </c>
      <c r="C3362" s="248" t="s">
        <v>320</v>
      </c>
      <c r="D3362" s="223" t="s">
        <v>2061</v>
      </c>
      <c r="F3362" s="224"/>
      <c r="I3362" s="223" t="s">
        <v>96</v>
      </c>
      <c r="O3362" s="237"/>
    </row>
    <row r="3363" spans="1:15" s="223" customFormat="1" ht="30">
      <c r="A3363" s="248">
        <v>805017</v>
      </c>
      <c r="B3363" s="248" t="s">
        <v>5465</v>
      </c>
      <c r="C3363" s="248" t="s">
        <v>511</v>
      </c>
      <c r="D3363" s="223" t="s">
        <v>1247</v>
      </c>
      <c r="F3363" s="224"/>
      <c r="I3363" s="223" t="s">
        <v>96</v>
      </c>
      <c r="K3363" s="235"/>
      <c r="L3363" s="235"/>
      <c r="O3363" s="237"/>
    </row>
    <row r="3364" spans="1:15" s="223" customFormat="1" ht="30">
      <c r="A3364" s="248">
        <v>805018</v>
      </c>
      <c r="B3364" s="248" t="s">
        <v>5466</v>
      </c>
      <c r="C3364" s="248" t="s">
        <v>101</v>
      </c>
      <c r="D3364" s="223" t="s">
        <v>2169</v>
      </c>
      <c r="F3364" s="224"/>
      <c r="I3364" s="223" t="s">
        <v>96</v>
      </c>
      <c r="O3364" s="237"/>
    </row>
    <row r="3365" spans="1:15" s="223" customFormat="1" ht="30">
      <c r="A3365" s="248">
        <v>805021</v>
      </c>
      <c r="B3365" s="248" t="s">
        <v>5467</v>
      </c>
      <c r="C3365" s="248" t="s">
        <v>2433</v>
      </c>
      <c r="D3365" s="223" t="s">
        <v>1220</v>
      </c>
      <c r="F3365" s="224"/>
      <c r="I3365" s="223" t="s">
        <v>96</v>
      </c>
      <c r="O3365" s="237"/>
    </row>
    <row r="3366" spans="1:15" s="223" customFormat="1" ht="30">
      <c r="A3366" s="248">
        <v>805026</v>
      </c>
      <c r="B3366" s="248" t="s">
        <v>5468</v>
      </c>
      <c r="C3366" s="248" t="s">
        <v>101</v>
      </c>
      <c r="D3366" s="223" t="s">
        <v>1018</v>
      </c>
      <c r="F3366" s="224"/>
      <c r="I3366" s="223" t="s">
        <v>96</v>
      </c>
      <c r="O3366" s="237"/>
    </row>
    <row r="3367" spans="1:15" s="223" customFormat="1" ht="30">
      <c r="A3367" s="248">
        <v>805030</v>
      </c>
      <c r="B3367" s="248" t="s">
        <v>5469</v>
      </c>
      <c r="C3367" s="248" t="s">
        <v>106</v>
      </c>
      <c r="D3367" s="223" t="s">
        <v>1206</v>
      </c>
      <c r="F3367" s="224"/>
      <c r="I3367" s="223" t="s">
        <v>96</v>
      </c>
      <c r="O3367" s="237"/>
    </row>
    <row r="3368" spans="1:15" s="223" customFormat="1" ht="30">
      <c r="A3368" s="248">
        <v>805031</v>
      </c>
      <c r="B3368" s="248" t="s">
        <v>5470</v>
      </c>
      <c r="C3368" s="248" t="s">
        <v>183</v>
      </c>
      <c r="D3368" s="223" t="s">
        <v>3088</v>
      </c>
      <c r="F3368" s="224"/>
      <c r="I3368" s="223" t="s">
        <v>96</v>
      </c>
      <c r="O3368" s="237"/>
    </row>
    <row r="3369" spans="1:15" s="223" customFormat="1" ht="30">
      <c r="A3369" s="248">
        <v>805032</v>
      </c>
      <c r="B3369" s="248" t="s">
        <v>5471</v>
      </c>
      <c r="C3369" s="248" t="s">
        <v>106</v>
      </c>
      <c r="D3369" s="223" t="s">
        <v>2271</v>
      </c>
      <c r="F3369" s="224"/>
      <c r="I3369" s="223" t="s">
        <v>96</v>
      </c>
      <c r="K3369" s="235"/>
      <c r="L3369" s="235"/>
      <c r="O3369" s="237"/>
    </row>
    <row r="3370" spans="1:15" s="223" customFormat="1" ht="30">
      <c r="A3370" s="248">
        <v>805033</v>
      </c>
      <c r="B3370" s="248" t="s">
        <v>5472</v>
      </c>
      <c r="C3370" s="248" t="s">
        <v>5473</v>
      </c>
      <c r="D3370" s="223" t="s">
        <v>1125</v>
      </c>
      <c r="F3370" s="224"/>
      <c r="I3370" s="223" t="s">
        <v>96</v>
      </c>
      <c r="O3370" s="237"/>
    </row>
    <row r="3371" spans="1:15" s="223" customFormat="1" ht="30">
      <c r="A3371" s="248">
        <v>805034</v>
      </c>
      <c r="B3371" s="248" t="s">
        <v>5474</v>
      </c>
      <c r="C3371" s="248" t="s">
        <v>106</v>
      </c>
      <c r="D3371" s="223" t="s">
        <v>5475</v>
      </c>
      <c r="F3371" s="224"/>
      <c r="I3371" s="223" t="s">
        <v>96</v>
      </c>
      <c r="O3371" s="237"/>
    </row>
    <row r="3372" spans="1:15" s="223" customFormat="1" ht="30">
      <c r="A3372" s="248">
        <v>805036</v>
      </c>
      <c r="B3372" s="248" t="s">
        <v>5476</v>
      </c>
      <c r="C3372" s="248" t="s">
        <v>106</v>
      </c>
      <c r="D3372" s="223" t="s">
        <v>5477</v>
      </c>
      <c r="F3372" s="224"/>
      <c r="I3372" s="223" t="s">
        <v>96</v>
      </c>
      <c r="O3372" s="237"/>
    </row>
    <row r="3373" spans="1:15" s="223" customFormat="1" ht="30">
      <c r="A3373" s="248">
        <v>805037</v>
      </c>
      <c r="B3373" s="248" t="s">
        <v>5478</v>
      </c>
      <c r="C3373" s="248" t="s">
        <v>127</v>
      </c>
      <c r="D3373" s="223" t="s">
        <v>569</v>
      </c>
      <c r="F3373" s="224"/>
      <c r="I3373" s="223" t="s">
        <v>96</v>
      </c>
      <c r="K3373" s="235"/>
      <c r="L3373" s="235"/>
      <c r="O3373" s="237"/>
    </row>
    <row r="3374" spans="1:15" s="223" customFormat="1" ht="30">
      <c r="A3374" s="248">
        <v>805040</v>
      </c>
      <c r="B3374" s="248" t="s">
        <v>5479</v>
      </c>
      <c r="C3374" s="248" t="s">
        <v>106</v>
      </c>
      <c r="D3374" s="223" t="s">
        <v>2336</v>
      </c>
      <c r="F3374" s="224"/>
      <c r="I3374" s="223" t="s">
        <v>96</v>
      </c>
      <c r="O3374" s="237"/>
    </row>
    <row r="3375" spans="1:15" s="223" customFormat="1" ht="30">
      <c r="A3375" s="248">
        <v>805041</v>
      </c>
      <c r="B3375" s="248" t="s">
        <v>5480</v>
      </c>
      <c r="C3375" s="248" t="s">
        <v>106</v>
      </c>
      <c r="D3375" s="223" t="s">
        <v>2131</v>
      </c>
      <c r="F3375" s="224"/>
      <c r="I3375" s="223" t="s">
        <v>96</v>
      </c>
      <c r="O3375" s="237"/>
    </row>
    <row r="3376" spans="1:15" s="223" customFormat="1" ht="30">
      <c r="A3376" s="248">
        <v>805042</v>
      </c>
      <c r="B3376" s="248" t="s">
        <v>5481</v>
      </c>
      <c r="C3376" s="248" t="s">
        <v>106</v>
      </c>
      <c r="D3376" s="223" t="s">
        <v>1105</v>
      </c>
      <c r="F3376" s="224"/>
      <c r="I3376" s="223" t="s">
        <v>96</v>
      </c>
      <c r="O3376" s="237"/>
    </row>
    <row r="3377" spans="1:15" s="223" customFormat="1" ht="30">
      <c r="A3377" s="248">
        <v>805043</v>
      </c>
      <c r="B3377" s="248" t="s">
        <v>5482</v>
      </c>
      <c r="C3377" s="248" t="s">
        <v>164</v>
      </c>
      <c r="D3377" s="223" t="s">
        <v>1089</v>
      </c>
      <c r="F3377" s="224"/>
      <c r="I3377" s="223" t="s">
        <v>96</v>
      </c>
      <c r="K3377" s="235"/>
      <c r="L3377" s="235"/>
      <c r="O3377" s="237"/>
    </row>
    <row r="3378" spans="1:15" s="223" customFormat="1" ht="30">
      <c r="A3378" s="248">
        <v>805045</v>
      </c>
      <c r="B3378" s="248" t="s">
        <v>5483</v>
      </c>
      <c r="C3378" s="248" t="s">
        <v>512</v>
      </c>
      <c r="D3378" s="223" t="s">
        <v>5342</v>
      </c>
      <c r="F3378" s="224"/>
      <c r="I3378" s="223" t="s">
        <v>96</v>
      </c>
      <c r="K3378" s="235"/>
      <c r="L3378" s="235"/>
      <c r="O3378" s="237"/>
    </row>
    <row r="3379" spans="1:15" s="223" customFormat="1" ht="30">
      <c r="A3379" s="248">
        <v>805047</v>
      </c>
      <c r="B3379" s="248" t="s">
        <v>5484</v>
      </c>
      <c r="C3379" s="248" t="s">
        <v>210</v>
      </c>
      <c r="D3379" s="223" t="s">
        <v>1026</v>
      </c>
      <c r="F3379" s="224"/>
      <c r="I3379" s="223" t="s">
        <v>96</v>
      </c>
      <c r="O3379" s="237"/>
    </row>
    <row r="3380" spans="1:15" s="223" customFormat="1" ht="30">
      <c r="A3380" s="248">
        <v>805048</v>
      </c>
      <c r="B3380" s="248" t="s">
        <v>5485</v>
      </c>
      <c r="C3380" s="248" t="s">
        <v>216</v>
      </c>
      <c r="D3380" s="223" t="s">
        <v>1681</v>
      </c>
      <c r="F3380" s="224"/>
      <c r="I3380" s="223" t="s">
        <v>96</v>
      </c>
      <c r="K3380" s="235"/>
      <c r="L3380" s="235"/>
      <c r="O3380" s="237"/>
    </row>
    <row r="3381" spans="1:15" s="223" customFormat="1" ht="30">
      <c r="A3381" s="248">
        <v>805049</v>
      </c>
      <c r="B3381" s="248" t="s">
        <v>5486</v>
      </c>
      <c r="C3381" s="248" t="s">
        <v>198</v>
      </c>
      <c r="D3381" s="223" t="s">
        <v>1237</v>
      </c>
      <c r="F3381" s="224"/>
      <c r="I3381" s="223" t="s">
        <v>96</v>
      </c>
      <c r="K3381" s="235"/>
      <c r="L3381" s="235"/>
      <c r="O3381" s="237"/>
    </row>
    <row r="3382" spans="1:15" s="223" customFormat="1" ht="30">
      <c r="A3382" s="248">
        <v>805050</v>
      </c>
      <c r="B3382" s="248" t="s">
        <v>5487</v>
      </c>
      <c r="C3382" s="248" t="s">
        <v>106</v>
      </c>
      <c r="D3382" s="223" t="s">
        <v>2467</v>
      </c>
      <c r="F3382" s="224"/>
      <c r="I3382" s="223" t="s">
        <v>96</v>
      </c>
      <c r="K3382" s="235"/>
      <c r="L3382" s="235"/>
      <c r="O3382" s="237"/>
    </row>
    <row r="3383" spans="1:15" s="223" customFormat="1" ht="30">
      <c r="A3383" s="248">
        <v>805051</v>
      </c>
      <c r="B3383" s="248" t="s">
        <v>5488</v>
      </c>
      <c r="C3383" s="248" t="s">
        <v>115</v>
      </c>
      <c r="D3383" s="223" t="s">
        <v>1057</v>
      </c>
      <c r="F3383" s="224"/>
      <c r="I3383" s="223" t="s">
        <v>96</v>
      </c>
      <c r="O3383" s="237"/>
    </row>
    <row r="3384" spans="1:15" s="223" customFormat="1" ht="30">
      <c r="A3384" s="248">
        <v>805053</v>
      </c>
      <c r="B3384" s="248" t="s">
        <v>5489</v>
      </c>
      <c r="C3384" s="248" t="s">
        <v>343</v>
      </c>
      <c r="D3384" s="223" t="s">
        <v>1012</v>
      </c>
      <c r="F3384" s="224"/>
      <c r="I3384" s="223" t="s">
        <v>96</v>
      </c>
      <c r="K3384" s="235"/>
      <c r="L3384" s="235"/>
      <c r="O3384" s="237"/>
    </row>
    <row r="3385" spans="1:15" s="223" customFormat="1" ht="30">
      <c r="A3385" s="248">
        <v>805054</v>
      </c>
      <c r="B3385" s="248" t="s">
        <v>5490</v>
      </c>
      <c r="C3385" s="248" t="s">
        <v>222</v>
      </c>
      <c r="D3385" s="223" t="s">
        <v>3130</v>
      </c>
      <c r="F3385" s="224"/>
      <c r="I3385" s="223" t="s">
        <v>96</v>
      </c>
      <c r="K3385" s="235"/>
      <c r="L3385" s="235"/>
      <c r="O3385" s="237"/>
    </row>
    <row r="3386" spans="1:15" s="223" customFormat="1" ht="30">
      <c r="A3386" s="248">
        <v>805055</v>
      </c>
      <c r="B3386" s="248" t="s">
        <v>5491</v>
      </c>
      <c r="C3386" s="248" t="s">
        <v>106</v>
      </c>
      <c r="D3386" s="223" t="s">
        <v>1751</v>
      </c>
      <c r="F3386" s="224"/>
      <c r="I3386" s="223" t="s">
        <v>96</v>
      </c>
      <c r="K3386" s="235"/>
      <c r="L3386" s="235"/>
      <c r="O3386" s="237"/>
    </row>
    <row r="3387" spans="1:15" s="223" customFormat="1" ht="30">
      <c r="A3387" s="248">
        <v>805057</v>
      </c>
      <c r="B3387" s="248" t="s">
        <v>5492</v>
      </c>
      <c r="C3387" s="248" t="s">
        <v>206</v>
      </c>
      <c r="D3387" s="223" t="s">
        <v>1480</v>
      </c>
      <c r="F3387" s="224"/>
      <c r="I3387" s="223" t="s">
        <v>96</v>
      </c>
      <c r="K3387" s="235"/>
      <c r="L3387" s="235"/>
      <c r="O3387" s="237"/>
    </row>
    <row r="3388" spans="1:15" s="223" customFormat="1" ht="30">
      <c r="A3388" s="248">
        <v>805059</v>
      </c>
      <c r="B3388" s="248" t="s">
        <v>5493</v>
      </c>
      <c r="C3388" s="248" t="s">
        <v>148</v>
      </c>
      <c r="D3388" s="223" t="s">
        <v>5494</v>
      </c>
      <c r="F3388" s="224"/>
      <c r="I3388" s="223" t="s">
        <v>96</v>
      </c>
      <c r="O3388" s="237"/>
    </row>
    <row r="3389" spans="1:15" s="223" customFormat="1" ht="30">
      <c r="A3389" s="248">
        <v>805061</v>
      </c>
      <c r="B3389" s="248" t="s">
        <v>5495</v>
      </c>
      <c r="C3389" s="248" t="s">
        <v>126</v>
      </c>
      <c r="D3389" s="223" t="s">
        <v>1424</v>
      </c>
      <c r="F3389" s="224"/>
      <c r="I3389" s="223" t="s">
        <v>96</v>
      </c>
      <c r="O3389" s="237"/>
    </row>
    <row r="3390" spans="1:15" s="223" customFormat="1" ht="30">
      <c r="A3390" s="248">
        <v>805063</v>
      </c>
      <c r="B3390" s="248" t="s">
        <v>5496</v>
      </c>
      <c r="C3390" s="248" t="s">
        <v>101</v>
      </c>
      <c r="D3390" s="223" t="s">
        <v>1829</v>
      </c>
      <c r="F3390" s="224"/>
      <c r="I3390" s="223" t="s">
        <v>96</v>
      </c>
      <c r="K3390" s="235"/>
      <c r="L3390" s="235"/>
      <c r="O3390" s="237"/>
    </row>
    <row r="3391" spans="1:15" s="223" customFormat="1" ht="30">
      <c r="A3391" s="248">
        <v>805064</v>
      </c>
      <c r="B3391" s="248" t="s">
        <v>5497</v>
      </c>
      <c r="C3391" s="248" t="s">
        <v>5498</v>
      </c>
      <c r="D3391" s="223" t="s">
        <v>1517</v>
      </c>
      <c r="F3391" s="224"/>
      <c r="I3391" s="223" t="s">
        <v>96</v>
      </c>
      <c r="O3391" s="237"/>
    </row>
    <row r="3392" spans="1:15" s="223" customFormat="1" ht="30">
      <c r="A3392" s="248">
        <v>805065</v>
      </c>
      <c r="B3392" s="248" t="s">
        <v>5499</v>
      </c>
      <c r="C3392" s="248" t="s">
        <v>183</v>
      </c>
      <c r="D3392" s="223" t="s">
        <v>1032</v>
      </c>
      <c r="F3392" s="224"/>
      <c r="I3392" s="223" t="s">
        <v>96</v>
      </c>
      <c r="O3392" s="237"/>
    </row>
    <row r="3393" spans="1:15" s="223" customFormat="1" ht="30">
      <c r="A3393" s="248">
        <v>805068</v>
      </c>
      <c r="B3393" s="248" t="s">
        <v>5500</v>
      </c>
      <c r="C3393" s="248" t="s">
        <v>5501</v>
      </c>
      <c r="D3393" s="223" t="s">
        <v>2067</v>
      </c>
      <c r="F3393" s="224"/>
      <c r="I3393" s="223" t="s">
        <v>96</v>
      </c>
      <c r="K3393" s="235"/>
      <c r="L3393" s="235"/>
      <c r="O3393" s="237"/>
    </row>
    <row r="3394" spans="1:15" s="223" customFormat="1" ht="30">
      <c r="A3394" s="248">
        <v>805069</v>
      </c>
      <c r="B3394" s="248" t="s">
        <v>5502</v>
      </c>
      <c r="C3394" s="248" t="s">
        <v>408</v>
      </c>
      <c r="D3394" s="223" t="s">
        <v>2285</v>
      </c>
      <c r="F3394" s="224"/>
      <c r="I3394" s="223" t="s">
        <v>96</v>
      </c>
      <c r="O3394" s="237"/>
    </row>
    <row r="3395" spans="1:15" s="223" customFormat="1" ht="30">
      <c r="A3395" s="248">
        <v>805070</v>
      </c>
      <c r="B3395" s="248" t="s">
        <v>5503</v>
      </c>
      <c r="C3395" s="248" t="s">
        <v>156</v>
      </c>
      <c r="D3395" s="223" t="s">
        <v>1243</v>
      </c>
      <c r="F3395" s="224"/>
      <c r="I3395" s="223" t="s">
        <v>96</v>
      </c>
      <c r="O3395" s="237"/>
    </row>
    <row r="3396" spans="1:15" s="223" customFormat="1" ht="30">
      <c r="A3396" s="248">
        <v>805072</v>
      </c>
      <c r="B3396" s="248" t="s">
        <v>5504</v>
      </c>
      <c r="C3396" s="248" t="s">
        <v>106</v>
      </c>
      <c r="D3396" s="223" t="s">
        <v>1039</v>
      </c>
      <c r="F3396" s="224"/>
      <c r="I3396" s="223" t="s">
        <v>96</v>
      </c>
      <c r="K3396" s="235"/>
      <c r="L3396" s="235"/>
      <c r="O3396" s="237"/>
    </row>
    <row r="3397" spans="1:15" s="223" customFormat="1" ht="30">
      <c r="A3397" s="248">
        <v>805073</v>
      </c>
      <c r="B3397" s="248" t="s">
        <v>5505</v>
      </c>
      <c r="C3397" s="248" t="s">
        <v>162</v>
      </c>
      <c r="D3397" s="223" t="s">
        <v>1073</v>
      </c>
      <c r="F3397" s="224"/>
      <c r="I3397" s="223" t="s">
        <v>96</v>
      </c>
      <c r="K3397" s="235"/>
      <c r="L3397" s="235"/>
      <c r="O3397" s="237"/>
    </row>
    <row r="3398" spans="1:15" s="223" customFormat="1" ht="30">
      <c r="A3398" s="248">
        <v>805074</v>
      </c>
      <c r="B3398" s="248" t="s">
        <v>5506</v>
      </c>
      <c r="C3398" s="248" t="s">
        <v>305</v>
      </c>
      <c r="D3398" s="223" t="s">
        <v>1012</v>
      </c>
      <c r="F3398" s="224"/>
      <c r="I3398" s="223" t="s">
        <v>96</v>
      </c>
      <c r="O3398" s="237"/>
    </row>
    <row r="3399" spans="1:15" s="223" customFormat="1" ht="30">
      <c r="A3399" s="248">
        <v>805075</v>
      </c>
      <c r="B3399" s="248" t="s">
        <v>5507</v>
      </c>
      <c r="C3399" s="248" t="s">
        <v>190</v>
      </c>
      <c r="D3399" s="223" t="s">
        <v>2440</v>
      </c>
      <c r="F3399" s="224"/>
      <c r="I3399" s="223" t="s">
        <v>96</v>
      </c>
      <c r="O3399" s="237"/>
    </row>
    <row r="3400" spans="1:15" s="223" customFormat="1" ht="30">
      <c r="A3400" s="248">
        <v>805077</v>
      </c>
      <c r="B3400" s="248" t="s">
        <v>5508</v>
      </c>
      <c r="C3400" s="248" t="s">
        <v>462</v>
      </c>
      <c r="D3400" s="223" t="s">
        <v>2364</v>
      </c>
      <c r="F3400" s="224"/>
      <c r="I3400" s="223" t="s">
        <v>96</v>
      </c>
      <c r="K3400" s="235"/>
      <c r="L3400" s="235"/>
      <c r="O3400" s="237"/>
    </row>
    <row r="3401" spans="1:15" s="223" customFormat="1" ht="30">
      <c r="A3401" s="248">
        <v>805079</v>
      </c>
      <c r="B3401" s="248" t="s">
        <v>5509</v>
      </c>
      <c r="C3401" s="248" t="s">
        <v>648</v>
      </c>
      <c r="D3401" s="223" t="s">
        <v>1152</v>
      </c>
      <c r="F3401" s="224"/>
      <c r="I3401" s="223" t="s">
        <v>96</v>
      </c>
      <c r="O3401" s="237"/>
    </row>
    <row r="3402" spans="1:15" s="223" customFormat="1" ht="30">
      <c r="A3402" s="248">
        <v>805080</v>
      </c>
      <c r="B3402" s="248" t="s">
        <v>5510</v>
      </c>
      <c r="C3402" s="248" t="s">
        <v>378</v>
      </c>
      <c r="D3402" s="223" t="s">
        <v>1217</v>
      </c>
      <c r="F3402" s="224"/>
      <c r="I3402" s="223" t="s">
        <v>96</v>
      </c>
      <c r="K3402" s="235"/>
      <c r="L3402" s="235"/>
      <c r="O3402" s="237"/>
    </row>
    <row r="3403" spans="1:15" s="223" customFormat="1" ht="30">
      <c r="A3403" s="248">
        <v>805082</v>
      </c>
      <c r="B3403" s="248" t="s">
        <v>5511</v>
      </c>
      <c r="C3403" s="248" t="s">
        <v>103</v>
      </c>
      <c r="D3403" s="223" t="s">
        <v>5512</v>
      </c>
      <c r="F3403" s="224"/>
      <c r="I3403" s="223" t="s">
        <v>96</v>
      </c>
      <c r="K3403" s="235"/>
      <c r="L3403" s="235"/>
      <c r="O3403" s="237"/>
    </row>
    <row r="3404" spans="1:15" s="223" customFormat="1" ht="30">
      <c r="A3404" s="248">
        <v>805083</v>
      </c>
      <c r="B3404" s="248" t="s">
        <v>5513</v>
      </c>
      <c r="C3404" s="248" t="s">
        <v>111</v>
      </c>
      <c r="D3404" s="223" t="s">
        <v>1057</v>
      </c>
      <c r="F3404" s="224"/>
      <c r="I3404" s="223" t="s">
        <v>96</v>
      </c>
      <c r="O3404" s="237"/>
    </row>
    <row r="3405" spans="1:15" s="223" customFormat="1" ht="30">
      <c r="A3405" s="248">
        <v>805084</v>
      </c>
      <c r="B3405" s="248" t="s">
        <v>5514</v>
      </c>
      <c r="C3405" s="248" t="s">
        <v>210</v>
      </c>
      <c r="D3405" s="223" t="s">
        <v>2138</v>
      </c>
      <c r="F3405" s="224"/>
      <c r="I3405" s="223" t="s">
        <v>96</v>
      </c>
      <c r="O3405" s="237"/>
    </row>
    <row r="3406" spans="1:15" s="223" customFormat="1" ht="30">
      <c r="A3406" s="248">
        <v>805086</v>
      </c>
      <c r="B3406" s="248" t="s">
        <v>5515</v>
      </c>
      <c r="C3406" s="248" t="s">
        <v>193</v>
      </c>
      <c r="D3406" s="223" t="s">
        <v>1358</v>
      </c>
      <c r="F3406" s="224"/>
      <c r="I3406" s="223" t="s">
        <v>96</v>
      </c>
      <c r="K3406" s="235"/>
      <c r="L3406" s="235"/>
      <c r="O3406" s="237"/>
    </row>
    <row r="3407" spans="1:15" s="223" customFormat="1" ht="30">
      <c r="A3407" s="248">
        <v>805091</v>
      </c>
      <c r="B3407" s="248" t="s">
        <v>3446</v>
      </c>
      <c r="C3407" s="248" t="s">
        <v>164</v>
      </c>
      <c r="D3407" s="223" t="s">
        <v>1085</v>
      </c>
      <c r="F3407" s="224"/>
      <c r="I3407" s="223" t="s">
        <v>96</v>
      </c>
      <c r="O3407" s="237"/>
    </row>
    <row r="3408" spans="1:15" s="223" customFormat="1" ht="30">
      <c r="A3408" s="248">
        <v>805093</v>
      </c>
      <c r="B3408" s="248" t="s">
        <v>5516</v>
      </c>
      <c r="C3408" s="248" t="s">
        <v>608</v>
      </c>
      <c r="D3408" s="223" t="s">
        <v>1125</v>
      </c>
      <c r="F3408" s="224"/>
      <c r="I3408" s="223" t="s">
        <v>96</v>
      </c>
      <c r="O3408" s="237"/>
    </row>
    <row r="3409" spans="1:15" s="223" customFormat="1" ht="30">
      <c r="A3409" s="248">
        <v>805096</v>
      </c>
      <c r="B3409" s="248" t="s">
        <v>5517</v>
      </c>
      <c r="C3409" s="248" t="s">
        <v>290</v>
      </c>
      <c r="D3409" s="223" t="s">
        <v>1615</v>
      </c>
      <c r="F3409" s="224"/>
      <c r="I3409" s="223" t="s">
        <v>96</v>
      </c>
      <c r="K3409" s="235"/>
      <c r="L3409" s="235"/>
      <c r="O3409" s="237"/>
    </row>
    <row r="3410" spans="1:15" s="223" customFormat="1" ht="30">
      <c r="A3410" s="248">
        <v>805099</v>
      </c>
      <c r="B3410" s="248" t="s">
        <v>5518</v>
      </c>
      <c r="C3410" s="248" t="s">
        <v>532</v>
      </c>
      <c r="D3410" s="223" t="s">
        <v>2138</v>
      </c>
      <c r="F3410" s="224"/>
      <c r="I3410" s="223" t="s">
        <v>96</v>
      </c>
      <c r="O3410" s="237"/>
    </row>
    <row r="3411" spans="1:15" s="223" customFormat="1" ht="30">
      <c r="A3411" s="248">
        <v>805100</v>
      </c>
      <c r="B3411" s="248" t="s">
        <v>5519</v>
      </c>
      <c r="C3411" s="248" t="s">
        <v>378</v>
      </c>
      <c r="D3411" s="223" t="s">
        <v>756</v>
      </c>
      <c r="F3411" s="224"/>
      <c r="I3411" s="223" t="s">
        <v>96</v>
      </c>
      <c r="O3411" s="237"/>
    </row>
    <row r="3412" spans="1:15" s="223" customFormat="1" ht="30">
      <c r="A3412" s="248">
        <v>805101</v>
      </c>
      <c r="B3412" s="248" t="s">
        <v>5520</v>
      </c>
      <c r="C3412" s="248" t="s">
        <v>232</v>
      </c>
      <c r="D3412" s="223" t="s">
        <v>1032</v>
      </c>
      <c r="F3412" s="224"/>
      <c r="I3412" s="223" t="s">
        <v>96</v>
      </c>
      <c r="O3412" s="237"/>
    </row>
    <row r="3413" spans="1:15" s="223" customFormat="1" ht="30">
      <c r="A3413" s="248">
        <v>805103</v>
      </c>
      <c r="B3413" s="248" t="s">
        <v>5521</v>
      </c>
      <c r="C3413" s="248" t="s">
        <v>232</v>
      </c>
      <c r="D3413" s="223" t="s">
        <v>2067</v>
      </c>
      <c r="F3413" s="224"/>
      <c r="I3413" s="223" t="s">
        <v>96</v>
      </c>
      <c r="K3413" s="235"/>
      <c r="L3413" s="235"/>
      <c r="O3413" s="237"/>
    </row>
    <row r="3414" spans="1:15" s="223" customFormat="1" ht="30">
      <c r="A3414" s="248">
        <v>805104</v>
      </c>
      <c r="B3414" s="248" t="s">
        <v>5522</v>
      </c>
      <c r="C3414" s="248" t="s">
        <v>211</v>
      </c>
      <c r="D3414" s="223" t="s">
        <v>1010</v>
      </c>
      <c r="F3414" s="224"/>
      <c r="I3414" s="223" t="s">
        <v>96</v>
      </c>
      <c r="K3414" s="235"/>
      <c r="L3414" s="235"/>
      <c r="O3414" s="237"/>
    </row>
    <row r="3415" spans="1:15" s="223" customFormat="1" ht="30">
      <c r="A3415" s="248">
        <v>805105</v>
      </c>
      <c r="B3415" s="248" t="s">
        <v>5523</v>
      </c>
      <c r="C3415" s="248" t="s">
        <v>100</v>
      </c>
      <c r="D3415" s="223" t="s">
        <v>2138</v>
      </c>
      <c r="F3415" s="224"/>
      <c r="I3415" s="223" t="s">
        <v>96</v>
      </c>
      <c r="O3415" s="237"/>
    </row>
    <row r="3416" spans="1:15" s="223" customFormat="1" ht="30">
      <c r="A3416" s="248">
        <v>805107</v>
      </c>
      <c r="B3416" s="248" t="s">
        <v>5524</v>
      </c>
      <c r="C3416" s="248" t="s">
        <v>176</v>
      </c>
      <c r="D3416" s="223" t="s">
        <v>5525</v>
      </c>
      <c r="F3416" s="224"/>
      <c r="I3416" s="223" t="s">
        <v>96</v>
      </c>
      <c r="K3416" s="235"/>
      <c r="L3416" s="235"/>
      <c r="O3416" s="237"/>
    </row>
    <row r="3417" spans="1:15" s="223" customFormat="1" ht="30">
      <c r="A3417" s="248">
        <v>805108</v>
      </c>
      <c r="B3417" s="248" t="s">
        <v>5526</v>
      </c>
      <c r="C3417" s="248" t="s">
        <v>164</v>
      </c>
      <c r="D3417" s="223" t="s">
        <v>2620</v>
      </c>
      <c r="F3417" s="224"/>
      <c r="I3417" s="223" t="s">
        <v>96</v>
      </c>
      <c r="K3417" s="235"/>
      <c r="L3417" s="235"/>
      <c r="O3417" s="227"/>
    </row>
    <row r="3418" spans="1:15" s="223" customFormat="1" ht="30">
      <c r="A3418" s="248">
        <v>805109</v>
      </c>
      <c r="B3418" s="248" t="s">
        <v>5527</v>
      </c>
      <c r="C3418" s="248" t="s">
        <v>460</v>
      </c>
      <c r="D3418" s="223" t="s">
        <v>1137</v>
      </c>
      <c r="F3418" s="224"/>
      <c r="I3418" s="223" t="s">
        <v>96</v>
      </c>
      <c r="K3418" s="235"/>
      <c r="L3418" s="235"/>
      <c r="O3418" s="237"/>
    </row>
    <row r="3419" spans="1:15" s="223" customFormat="1" ht="30">
      <c r="A3419" s="248">
        <v>805111</v>
      </c>
      <c r="B3419" s="248" t="s">
        <v>5528</v>
      </c>
      <c r="C3419" s="248" t="s">
        <v>106</v>
      </c>
      <c r="D3419" s="223" t="s">
        <v>1030</v>
      </c>
      <c r="F3419" s="224"/>
      <c r="I3419" s="223" t="s">
        <v>96</v>
      </c>
      <c r="K3419" s="235"/>
      <c r="L3419" s="235"/>
      <c r="O3419" s="237"/>
    </row>
    <row r="3420" spans="1:15" s="223" customFormat="1" ht="30">
      <c r="A3420" s="248">
        <v>805114</v>
      </c>
      <c r="B3420" s="248" t="s">
        <v>5529</v>
      </c>
      <c r="C3420" s="248" t="s">
        <v>232</v>
      </c>
      <c r="D3420" s="223" t="s">
        <v>1159</v>
      </c>
      <c r="F3420" s="224"/>
      <c r="I3420" s="223" t="s">
        <v>96</v>
      </c>
      <c r="O3420" s="237"/>
    </row>
    <row r="3421" spans="1:15" s="223" customFormat="1" ht="30">
      <c r="A3421" s="248">
        <v>805115</v>
      </c>
      <c r="B3421" s="248" t="s">
        <v>5530</v>
      </c>
      <c r="C3421" s="248" t="s">
        <v>183</v>
      </c>
      <c r="D3421" s="223" t="s">
        <v>1150</v>
      </c>
      <c r="F3421" s="224"/>
      <c r="I3421" s="223" t="s">
        <v>96</v>
      </c>
      <c r="K3421" s="235"/>
      <c r="L3421" s="235"/>
      <c r="O3421" s="237"/>
    </row>
    <row r="3422" spans="1:15" s="223" customFormat="1" ht="30">
      <c r="A3422" s="248">
        <v>805116</v>
      </c>
      <c r="B3422" s="248" t="s">
        <v>5531</v>
      </c>
      <c r="C3422" s="248" t="s">
        <v>335</v>
      </c>
      <c r="D3422" s="223" t="s">
        <v>1470</v>
      </c>
      <c r="F3422" s="224"/>
      <c r="I3422" s="223" t="s">
        <v>96</v>
      </c>
      <c r="K3422" s="235"/>
      <c r="L3422" s="235"/>
      <c r="O3422" s="237"/>
    </row>
    <row r="3423" spans="1:15" s="223" customFormat="1" ht="30">
      <c r="A3423" s="248">
        <v>805117</v>
      </c>
      <c r="B3423" s="248" t="s">
        <v>5532</v>
      </c>
      <c r="C3423" s="248" t="s">
        <v>106</v>
      </c>
      <c r="D3423" s="223" t="s">
        <v>1314</v>
      </c>
      <c r="F3423" s="224"/>
      <c r="I3423" s="223" t="s">
        <v>96</v>
      </c>
      <c r="O3423" s="237"/>
    </row>
    <row r="3424" spans="1:15" s="223" customFormat="1" ht="30">
      <c r="A3424" s="248">
        <v>805119</v>
      </c>
      <c r="B3424" s="248" t="s">
        <v>5533</v>
      </c>
      <c r="C3424" s="248" t="s">
        <v>156</v>
      </c>
      <c r="D3424" s="223" t="s">
        <v>1032</v>
      </c>
      <c r="F3424" s="224"/>
      <c r="I3424" s="223" t="s">
        <v>96</v>
      </c>
      <c r="K3424" s="235"/>
      <c r="L3424" s="235"/>
      <c r="O3424" s="237"/>
    </row>
    <row r="3425" spans="1:15" s="223" customFormat="1" ht="30">
      <c r="A3425" s="248">
        <v>805120</v>
      </c>
      <c r="B3425" s="248" t="s">
        <v>5534</v>
      </c>
      <c r="C3425" s="248" t="s">
        <v>234</v>
      </c>
      <c r="D3425" s="223" t="s">
        <v>1073</v>
      </c>
      <c r="F3425" s="224"/>
      <c r="I3425" s="223" t="s">
        <v>96</v>
      </c>
      <c r="O3425" s="237"/>
    </row>
    <row r="3426" spans="1:15" s="223" customFormat="1" ht="30">
      <c r="A3426" s="248">
        <v>805124</v>
      </c>
      <c r="B3426" s="248" t="s">
        <v>5535</v>
      </c>
      <c r="C3426" s="248" t="s">
        <v>106</v>
      </c>
      <c r="D3426" s="223" t="s">
        <v>1206</v>
      </c>
      <c r="F3426" s="224"/>
      <c r="I3426" s="223" t="s">
        <v>96</v>
      </c>
      <c r="K3426" s="235"/>
      <c r="L3426" s="235"/>
      <c r="O3426" s="237"/>
    </row>
    <row r="3427" spans="1:15" s="223" customFormat="1" ht="30">
      <c r="A3427" s="248">
        <v>805127</v>
      </c>
      <c r="B3427" s="248" t="s">
        <v>5536</v>
      </c>
      <c r="C3427" s="248" t="s">
        <v>337</v>
      </c>
      <c r="D3427" s="223" t="s">
        <v>5537</v>
      </c>
      <c r="F3427" s="224"/>
      <c r="I3427" s="223" t="s">
        <v>96</v>
      </c>
      <c r="O3427" s="237"/>
    </row>
    <row r="3428" spans="1:15" s="223" customFormat="1" ht="30">
      <c r="A3428" s="248">
        <v>805128</v>
      </c>
      <c r="B3428" s="248" t="s">
        <v>5538</v>
      </c>
      <c r="C3428" s="248" t="s">
        <v>462</v>
      </c>
      <c r="D3428" s="223" t="s">
        <v>2138</v>
      </c>
      <c r="F3428" s="224"/>
      <c r="I3428" s="223" t="s">
        <v>96</v>
      </c>
      <c r="O3428" s="237"/>
    </row>
    <row r="3429" spans="1:15" s="223" customFormat="1" ht="30">
      <c r="A3429" s="248">
        <v>805129</v>
      </c>
      <c r="B3429" s="248" t="s">
        <v>5539</v>
      </c>
      <c r="C3429" s="248" t="s">
        <v>189</v>
      </c>
      <c r="D3429" s="223" t="s">
        <v>1838</v>
      </c>
      <c r="F3429" s="224"/>
      <c r="I3429" s="223" t="s">
        <v>96</v>
      </c>
      <c r="O3429" s="237"/>
    </row>
    <row r="3430" spans="1:15" s="223" customFormat="1" ht="30">
      <c r="A3430" s="248">
        <v>805130</v>
      </c>
      <c r="B3430" s="248" t="s">
        <v>5540</v>
      </c>
      <c r="C3430" s="248" t="s">
        <v>738</v>
      </c>
      <c r="D3430" s="223" t="s">
        <v>2028</v>
      </c>
      <c r="F3430" s="224"/>
      <c r="I3430" s="223" t="s">
        <v>96</v>
      </c>
      <c r="O3430" s="237"/>
    </row>
    <row r="3431" spans="1:15" s="223" customFormat="1" ht="30">
      <c r="A3431" s="248">
        <v>805134</v>
      </c>
      <c r="B3431" s="248" t="s">
        <v>5541</v>
      </c>
      <c r="C3431" s="248" t="s">
        <v>156</v>
      </c>
      <c r="D3431" s="223" t="s">
        <v>1480</v>
      </c>
      <c r="F3431" s="224"/>
      <c r="I3431" s="223" t="s">
        <v>96</v>
      </c>
      <c r="O3431" s="237"/>
    </row>
    <row r="3432" spans="1:15" s="223" customFormat="1" ht="30">
      <c r="A3432" s="248">
        <v>805135</v>
      </c>
      <c r="B3432" s="248" t="s">
        <v>5542</v>
      </c>
      <c r="C3432" s="248" t="s">
        <v>151</v>
      </c>
      <c r="D3432" s="223" t="s">
        <v>1311</v>
      </c>
      <c r="F3432" s="224"/>
      <c r="I3432" s="223" t="s">
        <v>96</v>
      </c>
      <c r="O3432" s="237"/>
    </row>
    <row r="3433" spans="1:15" s="223" customFormat="1" ht="30">
      <c r="A3433" s="248">
        <v>805136</v>
      </c>
      <c r="B3433" s="248" t="s">
        <v>5543</v>
      </c>
      <c r="C3433" s="248" t="s">
        <v>112</v>
      </c>
      <c r="D3433" s="223" t="s">
        <v>1286</v>
      </c>
      <c r="F3433" s="224"/>
      <c r="I3433" s="223" t="s">
        <v>96</v>
      </c>
      <c r="K3433" s="235"/>
      <c r="L3433" s="235"/>
      <c r="O3433" s="237"/>
    </row>
    <row r="3434" spans="1:15" s="223" customFormat="1" ht="30">
      <c r="A3434" s="248">
        <v>805138</v>
      </c>
      <c r="B3434" s="248" t="s">
        <v>5544</v>
      </c>
      <c r="C3434" s="248" t="s">
        <v>214</v>
      </c>
      <c r="D3434" s="223" t="s">
        <v>1975</v>
      </c>
      <c r="F3434" s="224"/>
      <c r="I3434" s="223" t="s">
        <v>96</v>
      </c>
      <c r="O3434" s="237"/>
    </row>
    <row r="3435" spans="1:15" s="223" customFormat="1" ht="30">
      <c r="A3435" s="248">
        <v>805139</v>
      </c>
      <c r="B3435" s="248" t="s">
        <v>5545</v>
      </c>
      <c r="C3435" s="248" t="s">
        <v>106</v>
      </c>
      <c r="D3435" s="223" t="s">
        <v>1020</v>
      </c>
      <c r="F3435" s="224"/>
      <c r="I3435" s="223" t="s">
        <v>96</v>
      </c>
      <c r="K3435" s="235"/>
      <c r="L3435" s="235"/>
      <c r="O3435" s="237"/>
    </row>
    <row r="3436" spans="1:15" s="223" customFormat="1" ht="30">
      <c r="A3436" s="248">
        <v>805140</v>
      </c>
      <c r="B3436" s="248" t="s">
        <v>5546</v>
      </c>
      <c r="C3436" s="248" t="s">
        <v>106</v>
      </c>
      <c r="D3436" s="223" t="s">
        <v>1793</v>
      </c>
      <c r="F3436" s="224"/>
      <c r="I3436" s="223" t="s">
        <v>96</v>
      </c>
      <c r="O3436" s="237"/>
    </row>
    <row r="3437" spans="1:15" s="223" customFormat="1" ht="30">
      <c r="A3437" s="248">
        <v>805144</v>
      </c>
      <c r="B3437" s="248" t="s">
        <v>5547</v>
      </c>
      <c r="C3437" s="248" t="s">
        <v>298</v>
      </c>
      <c r="D3437" s="223" t="s">
        <v>2653</v>
      </c>
      <c r="F3437" s="224"/>
      <c r="I3437" s="223" t="s">
        <v>96</v>
      </c>
      <c r="K3437" s="235"/>
      <c r="L3437" s="235"/>
      <c r="O3437" s="237"/>
    </row>
    <row r="3438" spans="1:15" s="223" customFormat="1" ht="30">
      <c r="A3438" s="248">
        <v>805146</v>
      </c>
      <c r="B3438" s="248" t="s">
        <v>5548</v>
      </c>
      <c r="C3438" s="248" t="s">
        <v>148</v>
      </c>
      <c r="D3438" s="223" t="s">
        <v>1326</v>
      </c>
      <c r="F3438" s="224"/>
      <c r="I3438" s="223" t="s">
        <v>96</v>
      </c>
      <c r="O3438" s="237"/>
    </row>
    <row r="3439" spans="1:15" s="223" customFormat="1" ht="30">
      <c r="A3439" s="248">
        <v>805147</v>
      </c>
      <c r="B3439" s="248" t="s">
        <v>5549</v>
      </c>
      <c r="C3439" s="248" t="s">
        <v>181</v>
      </c>
      <c r="D3439" s="223" t="s">
        <v>1148</v>
      </c>
      <c r="F3439" s="224"/>
      <c r="I3439" s="223" t="s">
        <v>96</v>
      </c>
      <c r="O3439" s="237"/>
    </row>
    <row r="3440" spans="1:15" s="223" customFormat="1" ht="30">
      <c r="A3440" s="248">
        <v>805148</v>
      </c>
      <c r="B3440" s="248" t="s">
        <v>1158</v>
      </c>
      <c r="C3440" s="248" t="s">
        <v>405</v>
      </c>
      <c r="D3440" s="223" t="s">
        <v>1284</v>
      </c>
      <c r="F3440" s="224"/>
      <c r="I3440" s="223" t="s">
        <v>96</v>
      </c>
      <c r="O3440" s="237"/>
    </row>
    <row r="3441" spans="1:15" s="223" customFormat="1" ht="30">
      <c r="A3441" s="248">
        <v>805149</v>
      </c>
      <c r="B3441" s="248" t="s">
        <v>5550</v>
      </c>
      <c r="C3441" s="248" t="s">
        <v>106</v>
      </c>
      <c r="D3441" s="223" t="s">
        <v>1350</v>
      </c>
      <c r="F3441" s="224"/>
      <c r="I3441" s="223" t="s">
        <v>96</v>
      </c>
      <c r="O3441" s="237"/>
    </row>
    <row r="3442" spans="1:15" s="223" customFormat="1" ht="30">
      <c r="A3442" s="248">
        <v>805150</v>
      </c>
      <c r="B3442" s="248" t="s">
        <v>5551</v>
      </c>
      <c r="C3442" s="248" t="s">
        <v>2433</v>
      </c>
      <c r="D3442" s="223" t="s">
        <v>2080</v>
      </c>
      <c r="F3442" s="224"/>
      <c r="I3442" s="223" t="s">
        <v>96</v>
      </c>
      <c r="K3442" s="235"/>
      <c r="L3442" s="235"/>
      <c r="O3442" s="237"/>
    </row>
    <row r="3443" spans="1:15" s="223" customFormat="1" ht="30">
      <c r="A3443" s="248">
        <v>805152</v>
      </c>
      <c r="B3443" s="248" t="s">
        <v>5552</v>
      </c>
      <c r="C3443" s="248" t="s">
        <v>586</v>
      </c>
      <c r="D3443" s="223" t="s">
        <v>1057</v>
      </c>
      <c r="F3443" s="224"/>
      <c r="I3443" s="223" t="s">
        <v>96</v>
      </c>
      <c r="O3443" s="237"/>
    </row>
    <row r="3444" spans="1:15" s="223" customFormat="1" ht="30">
      <c r="A3444" s="248">
        <v>805155</v>
      </c>
      <c r="B3444" s="248" t="s">
        <v>5553</v>
      </c>
      <c r="C3444" s="248" t="s">
        <v>232</v>
      </c>
      <c r="D3444" s="223" t="s">
        <v>1073</v>
      </c>
      <c r="F3444" s="224"/>
      <c r="I3444" s="223" t="s">
        <v>96</v>
      </c>
      <c r="O3444" s="237"/>
    </row>
    <row r="3445" spans="1:15" s="223" customFormat="1" ht="30">
      <c r="A3445" s="248">
        <v>805156</v>
      </c>
      <c r="B3445" s="248" t="s">
        <v>5554</v>
      </c>
      <c r="C3445" s="248" t="s">
        <v>206</v>
      </c>
      <c r="D3445" s="223" t="s">
        <v>1217</v>
      </c>
      <c r="F3445" s="224"/>
      <c r="I3445" s="223" t="s">
        <v>96</v>
      </c>
      <c r="O3445" s="237"/>
    </row>
    <row r="3446" spans="1:15" s="223" customFormat="1" ht="30">
      <c r="A3446" s="248">
        <v>805157</v>
      </c>
      <c r="B3446" s="248" t="s">
        <v>4412</v>
      </c>
      <c r="C3446" s="248" t="s">
        <v>115</v>
      </c>
      <c r="D3446" s="223" t="s">
        <v>1615</v>
      </c>
      <c r="F3446" s="224"/>
      <c r="I3446" s="223" t="s">
        <v>96</v>
      </c>
      <c r="K3446" s="235"/>
      <c r="L3446" s="235"/>
      <c r="O3446" s="237"/>
    </row>
    <row r="3447" spans="1:15" s="223" customFormat="1" ht="30">
      <c r="A3447" s="248">
        <v>805158</v>
      </c>
      <c r="B3447" s="248" t="s">
        <v>5555</v>
      </c>
      <c r="C3447" s="248" t="s">
        <v>123</v>
      </c>
      <c r="D3447" s="223" t="s">
        <v>1187</v>
      </c>
      <c r="F3447" s="224"/>
      <c r="I3447" s="223" t="s">
        <v>96</v>
      </c>
      <c r="O3447" s="237"/>
    </row>
    <row r="3448" spans="1:15" s="223" customFormat="1" ht="30">
      <c r="A3448" s="248">
        <v>805159</v>
      </c>
      <c r="B3448" s="248" t="s">
        <v>5556</v>
      </c>
      <c r="C3448" s="248" t="s">
        <v>5557</v>
      </c>
      <c r="D3448" s="223" t="s">
        <v>5558</v>
      </c>
      <c r="F3448" s="224"/>
      <c r="I3448" s="223" t="s">
        <v>96</v>
      </c>
      <c r="K3448" s="235"/>
      <c r="L3448" s="235"/>
      <c r="O3448" s="237"/>
    </row>
    <row r="3449" spans="1:15" s="223" customFormat="1" ht="30">
      <c r="A3449" s="248">
        <v>805160</v>
      </c>
      <c r="B3449" s="248" t="s">
        <v>5559</v>
      </c>
      <c r="C3449" s="248" t="s">
        <v>730</v>
      </c>
      <c r="D3449" s="223" t="s">
        <v>2028</v>
      </c>
      <c r="F3449" s="224"/>
      <c r="I3449" s="223" t="s">
        <v>96</v>
      </c>
      <c r="O3449" s="237"/>
    </row>
    <row r="3450" spans="1:15" s="223" customFormat="1" ht="30">
      <c r="A3450" s="248">
        <v>805161</v>
      </c>
      <c r="B3450" s="248" t="s">
        <v>5560</v>
      </c>
      <c r="C3450" s="248" t="s">
        <v>165</v>
      </c>
      <c r="D3450" s="223" t="s">
        <v>2711</v>
      </c>
      <c r="F3450" s="224"/>
      <c r="I3450" s="223" t="s">
        <v>96</v>
      </c>
      <c r="K3450" s="235"/>
      <c r="L3450" s="235"/>
      <c r="O3450" s="237"/>
    </row>
    <row r="3451" spans="1:15" s="223" customFormat="1" ht="30">
      <c r="A3451" s="248">
        <v>805162</v>
      </c>
      <c r="B3451" s="248" t="s">
        <v>5561</v>
      </c>
      <c r="C3451" s="248" t="s">
        <v>5562</v>
      </c>
      <c r="D3451" s="223" t="s">
        <v>1034</v>
      </c>
      <c r="F3451" s="224"/>
      <c r="I3451" s="223" t="s">
        <v>96</v>
      </c>
      <c r="O3451" s="237"/>
    </row>
    <row r="3452" spans="1:15" s="223" customFormat="1" ht="30">
      <c r="A3452" s="248">
        <v>805165</v>
      </c>
      <c r="B3452" s="248" t="s">
        <v>5563</v>
      </c>
      <c r="C3452" s="248" t="s">
        <v>164</v>
      </c>
      <c r="D3452" s="223" t="s">
        <v>2107</v>
      </c>
      <c r="F3452" s="224"/>
      <c r="I3452" s="223" t="s">
        <v>96</v>
      </c>
      <c r="K3452" s="235"/>
      <c r="L3452" s="235"/>
      <c r="O3452" s="237"/>
    </row>
    <row r="3453" spans="1:15" s="223" customFormat="1" ht="30">
      <c r="A3453" s="248">
        <v>805166</v>
      </c>
      <c r="B3453" s="248" t="s">
        <v>5564</v>
      </c>
      <c r="C3453" s="248" t="s">
        <v>774</v>
      </c>
      <c r="D3453" s="223" t="s">
        <v>3707</v>
      </c>
      <c r="F3453" s="224"/>
      <c r="I3453" s="223" t="s">
        <v>96</v>
      </c>
      <c r="K3453" s="235"/>
      <c r="L3453" s="235"/>
      <c r="O3453" s="237"/>
    </row>
    <row r="3454" spans="1:15" s="223" customFormat="1" ht="30">
      <c r="A3454" s="248">
        <v>805167</v>
      </c>
      <c r="B3454" s="248" t="s">
        <v>5565</v>
      </c>
      <c r="C3454" s="248" t="s">
        <v>3731</v>
      </c>
      <c r="D3454" s="223" t="s">
        <v>532</v>
      </c>
      <c r="F3454" s="224"/>
      <c r="I3454" s="223" t="s">
        <v>96</v>
      </c>
      <c r="O3454" s="237"/>
    </row>
    <row r="3455" spans="1:15" s="223" customFormat="1" ht="30">
      <c r="A3455" s="248">
        <v>805171</v>
      </c>
      <c r="B3455" s="248" t="s">
        <v>5566</v>
      </c>
      <c r="C3455" s="248" t="s">
        <v>123</v>
      </c>
      <c r="D3455" s="223" t="s">
        <v>1534</v>
      </c>
      <c r="F3455" s="224"/>
      <c r="I3455" s="223" t="s">
        <v>96</v>
      </c>
      <c r="O3455" s="237"/>
    </row>
    <row r="3456" spans="1:15" s="223" customFormat="1" ht="30">
      <c r="A3456" s="248">
        <v>805172</v>
      </c>
      <c r="B3456" s="248" t="s">
        <v>5567</v>
      </c>
      <c r="C3456" s="248" t="s">
        <v>334</v>
      </c>
      <c r="D3456" s="223" t="s">
        <v>1039</v>
      </c>
      <c r="F3456" s="224"/>
      <c r="I3456" s="223" t="s">
        <v>96</v>
      </c>
      <c r="O3456" s="237"/>
    </row>
    <row r="3457" spans="1:15" s="223" customFormat="1" ht="30">
      <c r="A3457" s="248">
        <v>805174</v>
      </c>
      <c r="B3457" s="248" t="s">
        <v>5568</v>
      </c>
      <c r="C3457" s="248" t="s">
        <v>5569</v>
      </c>
      <c r="D3457" s="223" t="s">
        <v>1057</v>
      </c>
      <c r="F3457" s="224"/>
      <c r="I3457" s="223" t="s">
        <v>96</v>
      </c>
      <c r="K3457" s="235"/>
      <c r="L3457" s="235"/>
      <c r="O3457" s="237"/>
    </row>
    <row r="3458" spans="1:15" s="223" customFormat="1" ht="30">
      <c r="A3458" s="248">
        <v>805175</v>
      </c>
      <c r="B3458" s="248" t="s">
        <v>5570</v>
      </c>
      <c r="C3458" s="248" t="s">
        <v>214</v>
      </c>
      <c r="D3458" s="223" t="s">
        <v>1447</v>
      </c>
      <c r="F3458" s="224"/>
      <c r="I3458" s="223" t="s">
        <v>96</v>
      </c>
      <c r="O3458" s="237"/>
    </row>
    <row r="3459" spans="1:15" s="223" customFormat="1" ht="30">
      <c r="A3459" s="248">
        <v>805177</v>
      </c>
      <c r="B3459" s="248" t="s">
        <v>5571</v>
      </c>
      <c r="C3459" s="248" t="s">
        <v>248</v>
      </c>
      <c r="D3459" s="223" t="s">
        <v>1470</v>
      </c>
      <c r="F3459" s="224"/>
      <c r="I3459" s="223" t="s">
        <v>96</v>
      </c>
      <c r="O3459" s="237"/>
    </row>
    <row r="3460" spans="1:15" s="223" customFormat="1" ht="30">
      <c r="A3460" s="248">
        <v>805179</v>
      </c>
      <c r="B3460" s="248" t="s">
        <v>5572</v>
      </c>
      <c r="C3460" s="248" t="s">
        <v>470</v>
      </c>
      <c r="D3460" s="223" t="s">
        <v>1083</v>
      </c>
      <c r="F3460" s="224"/>
      <c r="I3460" s="223" t="s">
        <v>96</v>
      </c>
      <c r="O3460" s="237"/>
    </row>
    <row r="3461" spans="1:15" s="223" customFormat="1" ht="30">
      <c r="A3461" s="248">
        <v>805181</v>
      </c>
      <c r="B3461" s="248" t="s">
        <v>5573</v>
      </c>
      <c r="C3461" s="248" t="s">
        <v>214</v>
      </c>
      <c r="D3461" s="223" t="s">
        <v>5105</v>
      </c>
      <c r="F3461" s="224"/>
      <c r="I3461" s="223" t="s">
        <v>96</v>
      </c>
      <c r="O3461" s="237"/>
    </row>
    <row r="3462" spans="1:15" s="223" customFormat="1" ht="30">
      <c r="A3462" s="248">
        <v>805182</v>
      </c>
      <c r="B3462" s="248" t="s">
        <v>5574</v>
      </c>
      <c r="C3462" s="248" t="s">
        <v>194</v>
      </c>
      <c r="D3462" s="223" t="s">
        <v>1350</v>
      </c>
      <c r="F3462" s="224"/>
      <c r="I3462" s="223" t="s">
        <v>96</v>
      </c>
      <c r="O3462" s="237"/>
    </row>
    <row r="3463" spans="1:15" s="223" customFormat="1" ht="30">
      <c r="A3463" s="248">
        <v>805185</v>
      </c>
      <c r="B3463" s="248" t="s">
        <v>5575</v>
      </c>
      <c r="C3463" s="248" t="s">
        <v>459</v>
      </c>
      <c r="D3463" s="223" t="s">
        <v>1206</v>
      </c>
      <c r="F3463" s="224"/>
      <c r="I3463" s="223" t="s">
        <v>96</v>
      </c>
      <c r="O3463" s="227"/>
    </row>
    <row r="3464" spans="1:15" s="223" customFormat="1" ht="30">
      <c r="A3464" s="248">
        <v>805187</v>
      </c>
      <c r="B3464" s="248" t="s">
        <v>5576</v>
      </c>
      <c r="C3464" s="248" t="s">
        <v>5577</v>
      </c>
      <c r="D3464" s="223" t="s">
        <v>5578</v>
      </c>
      <c r="F3464" s="224"/>
      <c r="I3464" s="223" t="s">
        <v>96</v>
      </c>
      <c r="O3464" s="237"/>
    </row>
    <row r="3465" spans="1:15" s="223" customFormat="1" ht="30">
      <c r="A3465" s="248">
        <v>805188</v>
      </c>
      <c r="B3465" s="248" t="s">
        <v>5579</v>
      </c>
      <c r="C3465" s="248" t="s">
        <v>97</v>
      </c>
      <c r="D3465" s="223" t="s">
        <v>1097</v>
      </c>
      <c r="F3465" s="224"/>
      <c r="I3465" s="223" t="s">
        <v>96</v>
      </c>
      <c r="O3465" s="237"/>
    </row>
    <row r="3466" spans="1:15" s="223" customFormat="1" ht="30">
      <c r="A3466" s="248">
        <v>805189</v>
      </c>
      <c r="B3466" s="248" t="s">
        <v>5579</v>
      </c>
      <c r="C3466" s="248" t="s">
        <v>106</v>
      </c>
      <c r="D3466" s="223" t="s">
        <v>1815</v>
      </c>
      <c r="F3466" s="224"/>
      <c r="I3466" s="223" t="s">
        <v>96</v>
      </c>
      <c r="O3466" s="237"/>
    </row>
    <row r="3467" spans="1:15" s="223" customFormat="1" ht="30">
      <c r="A3467" s="248">
        <v>805193</v>
      </c>
      <c r="B3467" s="248" t="s">
        <v>5580</v>
      </c>
      <c r="C3467" s="248" t="s">
        <v>573</v>
      </c>
      <c r="D3467" s="223" t="s">
        <v>1152</v>
      </c>
      <c r="F3467" s="224"/>
      <c r="I3467" s="223" t="s">
        <v>96</v>
      </c>
      <c r="O3467" s="237"/>
    </row>
    <row r="3468" spans="1:15" s="223" customFormat="1" ht="30">
      <c r="A3468" s="248">
        <v>805194</v>
      </c>
      <c r="B3468" s="248" t="s">
        <v>5581</v>
      </c>
      <c r="C3468" s="248" t="s">
        <v>855</v>
      </c>
      <c r="D3468" s="223" t="s">
        <v>3195</v>
      </c>
      <c r="F3468" s="224"/>
      <c r="I3468" s="223" t="s">
        <v>96</v>
      </c>
      <c r="O3468" s="237"/>
    </row>
    <row r="3469" spans="1:15" s="223" customFormat="1" ht="30">
      <c r="A3469" s="248">
        <v>805195</v>
      </c>
      <c r="B3469" s="248" t="s">
        <v>5582</v>
      </c>
      <c r="C3469" s="248" t="s">
        <v>244</v>
      </c>
      <c r="D3469" s="223" t="s">
        <v>1039</v>
      </c>
      <c r="F3469" s="224"/>
      <c r="I3469" s="223" t="s">
        <v>96</v>
      </c>
      <c r="O3469" s="237"/>
    </row>
    <row r="3470" spans="1:15" s="223" customFormat="1" ht="30">
      <c r="A3470" s="248">
        <v>805196</v>
      </c>
      <c r="B3470" s="248" t="s">
        <v>5583</v>
      </c>
      <c r="C3470" s="248" t="s">
        <v>744</v>
      </c>
      <c r="D3470" s="223" t="s">
        <v>5584</v>
      </c>
      <c r="F3470" s="224"/>
      <c r="I3470" s="223" t="s">
        <v>96</v>
      </c>
      <c r="O3470" s="237"/>
    </row>
    <row r="3471" spans="1:15" s="223" customFormat="1" ht="30">
      <c r="A3471" s="248">
        <v>805197</v>
      </c>
      <c r="B3471" s="248" t="s">
        <v>5585</v>
      </c>
      <c r="C3471" s="248" t="s">
        <v>183</v>
      </c>
      <c r="D3471" s="223" t="s">
        <v>1311</v>
      </c>
      <c r="F3471" s="224"/>
      <c r="I3471" s="223" t="s">
        <v>96</v>
      </c>
      <c r="O3471" s="237"/>
    </row>
    <row r="3472" spans="1:15" s="223" customFormat="1" ht="30">
      <c r="A3472" s="248">
        <v>805200</v>
      </c>
      <c r="B3472" s="248" t="s">
        <v>5586</v>
      </c>
      <c r="C3472" s="248" t="s">
        <v>130</v>
      </c>
      <c r="D3472" s="223" t="s">
        <v>1284</v>
      </c>
      <c r="F3472" s="224"/>
      <c r="I3472" s="223" t="s">
        <v>96</v>
      </c>
      <c r="O3472" s="237"/>
    </row>
    <row r="3473" spans="1:15" s="223" customFormat="1" ht="30">
      <c r="A3473" s="248">
        <v>805201</v>
      </c>
      <c r="B3473" s="248" t="s">
        <v>5587</v>
      </c>
      <c r="C3473" s="248" t="s">
        <v>183</v>
      </c>
      <c r="D3473" s="223" t="s">
        <v>2138</v>
      </c>
      <c r="F3473" s="224"/>
      <c r="I3473" s="223" t="s">
        <v>96</v>
      </c>
      <c r="O3473" s="237"/>
    </row>
    <row r="3474" spans="1:15" s="223" customFormat="1" ht="30">
      <c r="A3474" s="248">
        <v>805202</v>
      </c>
      <c r="B3474" s="248" t="s">
        <v>5588</v>
      </c>
      <c r="C3474" s="248" t="s">
        <v>5589</v>
      </c>
      <c r="D3474" s="223" t="s">
        <v>1131</v>
      </c>
      <c r="F3474" s="224"/>
      <c r="I3474" s="223" t="s">
        <v>96</v>
      </c>
      <c r="O3474" s="237"/>
    </row>
    <row r="3475" spans="1:15" s="223" customFormat="1" ht="30">
      <c r="A3475" s="248">
        <v>805203</v>
      </c>
      <c r="B3475" s="248" t="s">
        <v>5590</v>
      </c>
      <c r="C3475" s="248" t="s">
        <v>220</v>
      </c>
      <c r="D3475" s="223" t="s">
        <v>4068</v>
      </c>
      <c r="F3475" s="224"/>
      <c r="I3475" s="223" t="s">
        <v>96</v>
      </c>
      <c r="O3475" s="237"/>
    </row>
    <row r="3476" spans="1:15" s="223" customFormat="1" ht="30">
      <c r="A3476" s="248">
        <v>805204</v>
      </c>
      <c r="B3476" s="248" t="s">
        <v>5591</v>
      </c>
      <c r="C3476" s="248" t="s">
        <v>830</v>
      </c>
      <c r="D3476" s="223" t="s">
        <v>1255</v>
      </c>
      <c r="F3476" s="224"/>
      <c r="I3476" s="223" t="s">
        <v>96</v>
      </c>
      <c r="O3476" s="237"/>
    </row>
    <row r="3477" spans="1:15" s="223" customFormat="1" ht="30">
      <c r="A3477" s="248">
        <v>805205</v>
      </c>
      <c r="B3477" s="248" t="s">
        <v>5592</v>
      </c>
      <c r="C3477" s="248" t="s">
        <v>531</v>
      </c>
      <c r="D3477" s="223" t="s">
        <v>1185</v>
      </c>
      <c r="F3477" s="224"/>
      <c r="I3477" s="223" t="s">
        <v>96</v>
      </c>
      <c r="K3477" s="235"/>
      <c r="L3477" s="235"/>
      <c r="O3477" s="237"/>
    </row>
    <row r="3478" spans="1:15" s="223" customFormat="1" ht="30">
      <c r="A3478" s="248">
        <v>805206</v>
      </c>
      <c r="B3478" s="248" t="s">
        <v>5593</v>
      </c>
      <c r="C3478" s="248" t="s">
        <v>156</v>
      </c>
      <c r="D3478" s="223" t="s">
        <v>1368</v>
      </c>
      <c r="F3478" s="224"/>
      <c r="I3478" s="223" t="s">
        <v>96</v>
      </c>
      <c r="O3478" s="237"/>
    </row>
    <row r="3479" spans="1:15" s="223" customFormat="1" ht="30">
      <c r="A3479" s="248">
        <v>805207</v>
      </c>
      <c r="B3479" s="248" t="s">
        <v>5594</v>
      </c>
      <c r="C3479" s="248" t="s">
        <v>667</v>
      </c>
      <c r="D3479" s="223" t="s">
        <v>2817</v>
      </c>
      <c r="F3479" s="224"/>
      <c r="I3479" s="223" t="s">
        <v>96</v>
      </c>
      <c r="O3479" s="237"/>
    </row>
    <row r="3480" spans="1:15" s="223" customFormat="1" ht="30">
      <c r="A3480" s="248">
        <v>805208</v>
      </c>
      <c r="B3480" s="248" t="s">
        <v>5595</v>
      </c>
      <c r="C3480" s="248" t="s">
        <v>193</v>
      </c>
      <c r="D3480" s="223" t="s">
        <v>1293</v>
      </c>
      <c r="F3480" s="224"/>
      <c r="I3480" s="223" t="s">
        <v>96</v>
      </c>
      <c r="O3480" s="237"/>
    </row>
    <row r="3481" spans="1:15" s="223" customFormat="1" ht="30">
      <c r="A3481" s="248">
        <v>805209</v>
      </c>
      <c r="B3481" s="248" t="s">
        <v>5596</v>
      </c>
      <c r="C3481" s="248" t="s">
        <v>199</v>
      </c>
      <c r="D3481" s="223" t="s">
        <v>204</v>
      </c>
      <c r="F3481" s="224"/>
      <c r="I3481" s="223" t="s">
        <v>96</v>
      </c>
      <c r="O3481" s="237"/>
    </row>
    <row r="3482" spans="1:15" s="223" customFormat="1" ht="30">
      <c r="A3482" s="248">
        <v>805210</v>
      </c>
      <c r="B3482" s="248" t="s">
        <v>5597</v>
      </c>
      <c r="C3482" s="248" t="s">
        <v>287</v>
      </c>
      <c r="D3482" s="223" t="s">
        <v>1855</v>
      </c>
      <c r="F3482" s="224"/>
      <c r="I3482" s="223" t="s">
        <v>96</v>
      </c>
      <c r="O3482" s="237"/>
    </row>
    <row r="3483" spans="1:15" s="223" customFormat="1" ht="30">
      <c r="A3483" s="248">
        <v>805211</v>
      </c>
      <c r="B3483" s="248" t="s">
        <v>5598</v>
      </c>
      <c r="C3483" s="248" t="s">
        <v>183</v>
      </c>
      <c r="D3483" s="223" t="s">
        <v>1165</v>
      </c>
      <c r="F3483" s="224"/>
      <c r="I3483" s="223" t="s">
        <v>96</v>
      </c>
      <c r="O3483" s="237"/>
    </row>
    <row r="3484" spans="1:15" s="223" customFormat="1" ht="30">
      <c r="A3484" s="248">
        <v>805212</v>
      </c>
      <c r="B3484" s="248" t="s">
        <v>5599</v>
      </c>
      <c r="C3484" s="248" t="s">
        <v>458</v>
      </c>
      <c r="D3484" s="223" t="s">
        <v>5600</v>
      </c>
      <c r="F3484" s="224"/>
      <c r="I3484" s="223" t="s">
        <v>96</v>
      </c>
      <c r="O3484" s="237"/>
    </row>
    <row r="3485" spans="1:15" s="223" customFormat="1" ht="30">
      <c r="A3485" s="248">
        <v>805215</v>
      </c>
      <c r="B3485" s="248" t="s">
        <v>5601</v>
      </c>
      <c r="C3485" s="248" t="s">
        <v>329</v>
      </c>
      <c r="D3485" s="223" t="s">
        <v>1148</v>
      </c>
      <c r="F3485" s="224"/>
      <c r="I3485" s="223" t="s">
        <v>96</v>
      </c>
      <c r="O3485" s="237"/>
    </row>
    <row r="3486" spans="1:15" s="223" customFormat="1" ht="30">
      <c r="A3486" s="248">
        <v>805216</v>
      </c>
      <c r="B3486" s="248" t="s">
        <v>5602</v>
      </c>
      <c r="C3486" s="248" t="s">
        <v>113</v>
      </c>
      <c r="D3486" s="223" t="s">
        <v>1615</v>
      </c>
      <c r="F3486" s="224"/>
      <c r="I3486" s="223" t="s">
        <v>96</v>
      </c>
      <c r="O3486" s="237"/>
    </row>
    <row r="3487" spans="1:15" s="223" customFormat="1" ht="30">
      <c r="A3487" s="248">
        <v>805217</v>
      </c>
      <c r="B3487" s="248" t="s">
        <v>5603</v>
      </c>
      <c r="C3487" s="248" t="s">
        <v>148</v>
      </c>
      <c r="D3487" s="223" t="s">
        <v>4347</v>
      </c>
      <c r="F3487" s="224"/>
      <c r="I3487" s="223" t="s">
        <v>96</v>
      </c>
      <c r="O3487" s="237"/>
    </row>
    <row r="3488" spans="1:15" s="223" customFormat="1" ht="30">
      <c r="A3488" s="248">
        <v>805218</v>
      </c>
      <c r="B3488" s="248" t="s">
        <v>5604</v>
      </c>
      <c r="C3488" s="248" t="s">
        <v>113</v>
      </c>
      <c r="D3488" s="223" t="s">
        <v>3965</v>
      </c>
      <c r="F3488" s="224"/>
      <c r="I3488" s="223" t="s">
        <v>96</v>
      </c>
      <c r="O3488" s="237"/>
    </row>
    <row r="3489" spans="1:15" s="223" customFormat="1" ht="30">
      <c r="A3489" s="248">
        <v>805219</v>
      </c>
      <c r="B3489" s="248" t="s">
        <v>5605</v>
      </c>
      <c r="C3489" s="248" t="s">
        <v>287</v>
      </c>
      <c r="D3489" s="223" t="s">
        <v>1245</v>
      </c>
      <c r="F3489" s="224"/>
      <c r="I3489" s="223" t="s">
        <v>96</v>
      </c>
      <c r="K3489" s="235"/>
      <c r="L3489" s="235"/>
      <c r="O3489" s="237"/>
    </row>
    <row r="3490" spans="1:15" s="223" customFormat="1" ht="30">
      <c r="A3490" s="248">
        <v>805220</v>
      </c>
      <c r="B3490" s="248" t="s">
        <v>5606</v>
      </c>
      <c r="C3490" s="248" t="s">
        <v>315</v>
      </c>
      <c r="D3490" s="223" t="s">
        <v>4229</v>
      </c>
      <c r="F3490" s="224"/>
      <c r="I3490" s="223" t="s">
        <v>96</v>
      </c>
      <c r="O3490" s="237"/>
    </row>
    <row r="3491" spans="1:15" s="223" customFormat="1" ht="30">
      <c r="A3491" s="248">
        <v>805223</v>
      </c>
      <c r="B3491" s="248" t="s">
        <v>4464</v>
      </c>
      <c r="C3491" s="248" t="s">
        <v>111</v>
      </c>
      <c r="D3491" s="223" t="s">
        <v>1350</v>
      </c>
      <c r="F3491" s="224"/>
      <c r="I3491" s="223" t="s">
        <v>96</v>
      </c>
      <c r="O3491" s="237"/>
    </row>
    <row r="3492" spans="1:15" s="223" customFormat="1" ht="30">
      <c r="A3492" s="248">
        <v>805224</v>
      </c>
      <c r="B3492" s="248" t="s">
        <v>5607</v>
      </c>
      <c r="C3492" s="248" t="s">
        <v>290</v>
      </c>
      <c r="D3492" s="223" t="s">
        <v>5608</v>
      </c>
      <c r="F3492" s="224"/>
      <c r="I3492" s="223" t="s">
        <v>96</v>
      </c>
      <c r="O3492" s="237"/>
    </row>
    <row r="3493" spans="1:15" s="223" customFormat="1" ht="30">
      <c r="A3493" s="248">
        <v>805225</v>
      </c>
      <c r="B3493" s="248" t="s">
        <v>5609</v>
      </c>
      <c r="C3493" s="248" t="s">
        <v>202</v>
      </c>
      <c r="D3493" s="223" t="s">
        <v>5610</v>
      </c>
      <c r="F3493" s="224"/>
      <c r="I3493" s="223" t="s">
        <v>96</v>
      </c>
      <c r="O3493" s="237"/>
    </row>
    <row r="3494" spans="1:15" s="223" customFormat="1" ht="30">
      <c r="A3494" s="248">
        <v>805227</v>
      </c>
      <c r="B3494" s="248" t="s">
        <v>3527</v>
      </c>
      <c r="C3494" s="248" t="s">
        <v>233</v>
      </c>
      <c r="D3494" s="223" t="s">
        <v>5611</v>
      </c>
      <c r="F3494" s="224"/>
      <c r="I3494" s="223" t="s">
        <v>96</v>
      </c>
      <c r="O3494" s="237"/>
    </row>
    <row r="3495" spans="1:15" s="223" customFormat="1" ht="30">
      <c r="A3495" s="248">
        <v>805229</v>
      </c>
      <c r="B3495" s="248" t="s">
        <v>5612</v>
      </c>
      <c r="C3495" s="248" t="s">
        <v>203</v>
      </c>
      <c r="D3495" s="223" t="s">
        <v>1358</v>
      </c>
      <c r="F3495" s="224"/>
      <c r="I3495" s="223" t="s">
        <v>96</v>
      </c>
      <c r="O3495" s="237"/>
    </row>
    <row r="3496" spans="1:15" s="223" customFormat="1" ht="30">
      <c r="A3496" s="248">
        <v>805230</v>
      </c>
      <c r="B3496" s="248" t="s">
        <v>5613</v>
      </c>
      <c r="C3496" s="248" t="s">
        <v>106</v>
      </c>
      <c r="D3496" s="223" t="s">
        <v>1137</v>
      </c>
      <c r="F3496" s="224"/>
      <c r="I3496" s="223" t="s">
        <v>96</v>
      </c>
      <c r="O3496" s="237"/>
    </row>
    <row r="3497" spans="1:15" s="223" customFormat="1" ht="30">
      <c r="A3497" s="248">
        <v>805231</v>
      </c>
      <c r="B3497" s="248" t="s">
        <v>5614</v>
      </c>
      <c r="C3497" s="248" t="s">
        <v>123</v>
      </c>
      <c r="D3497" s="223" t="s">
        <v>1470</v>
      </c>
      <c r="F3497" s="224"/>
      <c r="I3497" s="223" t="s">
        <v>96</v>
      </c>
      <c r="O3497" s="237"/>
    </row>
    <row r="3498" spans="1:15" s="223" customFormat="1" ht="30">
      <c r="A3498" s="248">
        <v>805233</v>
      </c>
      <c r="B3498" s="248" t="s">
        <v>5615</v>
      </c>
      <c r="C3498" s="248" t="s">
        <v>856</v>
      </c>
      <c r="D3498" s="223" t="s">
        <v>1047</v>
      </c>
      <c r="F3498" s="224"/>
      <c r="I3498" s="223" t="s">
        <v>96</v>
      </c>
      <c r="O3498" s="237"/>
    </row>
    <row r="3499" spans="1:15" s="223" customFormat="1" ht="30">
      <c r="A3499" s="248">
        <v>805234</v>
      </c>
      <c r="B3499" s="248" t="s">
        <v>1238</v>
      </c>
      <c r="C3499" s="248" t="s">
        <v>164</v>
      </c>
      <c r="D3499" s="223" t="s">
        <v>5616</v>
      </c>
      <c r="F3499" s="224"/>
      <c r="I3499" s="223" t="s">
        <v>96</v>
      </c>
      <c r="O3499" s="237"/>
    </row>
    <row r="3500" spans="1:15" s="223" customFormat="1" ht="30">
      <c r="A3500" s="248">
        <v>805235</v>
      </c>
      <c r="B3500" s="248" t="s">
        <v>5617</v>
      </c>
      <c r="C3500" s="248" t="s">
        <v>170</v>
      </c>
      <c r="D3500" s="223" t="s">
        <v>2028</v>
      </c>
      <c r="F3500" s="224"/>
      <c r="I3500" s="223" t="s">
        <v>96</v>
      </c>
      <c r="O3500" s="237"/>
    </row>
    <row r="3501" spans="1:15" s="223" customFormat="1" ht="30">
      <c r="A3501" s="248">
        <v>805236</v>
      </c>
      <c r="B3501" s="248" t="s">
        <v>5618</v>
      </c>
      <c r="C3501" s="248" t="s">
        <v>111</v>
      </c>
      <c r="D3501" s="223" t="s">
        <v>3261</v>
      </c>
      <c r="F3501" s="224"/>
      <c r="I3501" s="223" t="s">
        <v>96</v>
      </c>
      <c r="O3501" s="237"/>
    </row>
    <row r="3502" spans="1:15" s="223" customFormat="1" ht="30">
      <c r="A3502" s="248">
        <v>805237</v>
      </c>
      <c r="B3502" s="248" t="s">
        <v>5619</v>
      </c>
      <c r="C3502" s="248" t="s">
        <v>506</v>
      </c>
      <c r="D3502" s="223" t="s">
        <v>1206</v>
      </c>
      <c r="F3502" s="224"/>
      <c r="I3502" s="223" t="s">
        <v>96</v>
      </c>
      <c r="K3502" s="235"/>
      <c r="L3502" s="235"/>
      <c r="O3502" s="237"/>
    </row>
    <row r="3503" spans="1:15" s="223" customFormat="1" ht="30">
      <c r="A3503" s="248">
        <v>805238</v>
      </c>
      <c r="B3503" s="248" t="s">
        <v>5620</v>
      </c>
      <c r="C3503" s="248" t="s">
        <v>106</v>
      </c>
      <c r="D3503" s="223" t="s">
        <v>1152</v>
      </c>
      <c r="F3503" s="224"/>
      <c r="I3503" s="223" t="s">
        <v>96</v>
      </c>
      <c r="O3503" s="237"/>
    </row>
    <row r="3504" spans="1:15" s="223" customFormat="1" ht="30">
      <c r="A3504" s="248">
        <v>805239</v>
      </c>
      <c r="B3504" s="248" t="s">
        <v>5621</v>
      </c>
      <c r="C3504" s="248" t="s">
        <v>183</v>
      </c>
      <c r="D3504" s="223" t="s">
        <v>5622</v>
      </c>
      <c r="F3504" s="224"/>
      <c r="I3504" s="223" t="s">
        <v>96</v>
      </c>
      <c r="O3504" s="237"/>
    </row>
    <row r="3505" spans="1:15" s="223" customFormat="1" ht="30">
      <c r="A3505" s="248">
        <v>805241</v>
      </c>
      <c r="B3505" s="248" t="s">
        <v>5623</v>
      </c>
      <c r="C3505" s="248" t="s">
        <v>211</v>
      </c>
      <c r="D3505" s="223" t="s">
        <v>1206</v>
      </c>
      <c r="F3505" s="224"/>
      <c r="I3505" s="223" t="s">
        <v>96</v>
      </c>
      <c r="O3505" s="237"/>
    </row>
    <row r="3506" spans="1:15" s="223" customFormat="1" ht="30">
      <c r="A3506" s="248">
        <v>805243</v>
      </c>
      <c r="B3506" s="248" t="s">
        <v>5624</v>
      </c>
      <c r="C3506" s="248" t="s">
        <v>101</v>
      </c>
      <c r="D3506" s="223" t="s">
        <v>601</v>
      </c>
      <c r="F3506" s="224"/>
      <c r="I3506" s="223" t="s">
        <v>96</v>
      </c>
      <c r="O3506" s="237"/>
    </row>
    <row r="3507" spans="1:15" s="223" customFormat="1" ht="30">
      <c r="A3507" s="248">
        <v>805244</v>
      </c>
      <c r="B3507" s="248" t="s">
        <v>5625</v>
      </c>
      <c r="C3507" s="248" t="s">
        <v>164</v>
      </c>
      <c r="D3507" s="223" t="s">
        <v>5626</v>
      </c>
      <c r="F3507" s="224"/>
      <c r="I3507" s="223" t="s">
        <v>96</v>
      </c>
      <c r="O3507" s="237"/>
    </row>
    <row r="3508" spans="1:15" s="223" customFormat="1" ht="30">
      <c r="A3508" s="248">
        <v>805245</v>
      </c>
      <c r="B3508" s="248" t="s">
        <v>5627</v>
      </c>
      <c r="C3508" s="248" t="s">
        <v>244</v>
      </c>
      <c r="D3508" s="223" t="s">
        <v>1012</v>
      </c>
      <c r="F3508" s="224"/>
      <c r="I3508" s="223" t="s">
        <v>96</v>
      </c>
      <c r="O3508" s="237"/>
    </row>
    <row r="3509" spans="1:15" s="223" customFormat="1" ht="30">
      <c r="A3509" s="248">
        <v>805246</v>
      </c>
      <c r="B3509" s="248" t="s">
        <v>5628</v>
      </c>
      <c r="C3509" s="248" t="s">
        <v>106</v>
      </c>
      <c r="D3509" s="223" t="s">
        <v>1018</v>
      </c>
      <c r="F3509" s="224"/>
      <c r="I3509" s="223" t="s">
        <v>96</v>
      </c>
      <c r="O3509" s="237"/>
    </row>
    <row r="3510" spans="1:15" s="223" customFormat="1" ht="30">
      <c r="A3510" s="248">
        <v>805247</v>
      </c>
      <c r="B3510" s="248" t="s">
        <v>5629</v>
      </c>
      <c r="C3510" s="248" t="s">
        <v>113</v>
      </c>
      <c r="D3510" s="223" t="s">
        <v>5630</v>
      </c>
      <c r="F3510" s="224"/>
      <c r="I3510" s="223" t="s">
        <v>96</v>
      </c>
      <c r="K3510" s="235"/>
      <c r="L3510" s="235"/>
      <c r="O3510" s="237"/>
    </row>
    <row r="3511" spans="1:15" s="223" customFormat="1" ht="30">
      <c r="A3511" s="248">
        <v>805248</v>
      </c>
      <c r="B3511" s="248" t="s">
        <v>5631</v>
      </c>
      <c r="C3511" s="248" t="s">
        <v>111</v>
      </c>
      <c r="D3511" s="223" t="s">
        <v>2540</v>
      </c>
      <c r="F3511" s="224"/>
      <c r="I3511" s="223" t="s">
        <v>96</v>
      </c>
      <c r="K3511" s="235"/>
      <c r="L3511" s="235"/>
      <c r="O3511" s="237"/>
    </row>
    <row r="3512" spans="1:15" s="223" customFormat="1" ht="30">
      <c r="A3512" s="248">
        <v>805250</v>
      </c>
      <c r="B3512" s="248" t="s">
        <v>5632</v>
      </c>
      <c r="C3512" s="248" t="s">
        <v>172</v>
      </c>
      <c r="D3512" s="223" t="s">
        <v>1032</v>
      </c>
      <c r="F3512" s="224"/>
      <c r="I3512" s="223" t="s">
        <v>96</v>
      </c>
      <c r="O3512" s="237"/>
    </row>
    <row r="3513" spans="1:15" s="223" customFormat="1" ht="30">
      <c r="A3513" s="248">
        <v>805251</v>
      </c>
      <c r="B3513" s="248" t="s">
        <v>5633</v>
      </c>
      <c r="C3513" s="248" t="s">
        <v>754</v>
      </c>
      <c r="D3513" s="223" t="s">
        <v>1295</v>
      </c>
      <c r="F3513" s="224"/>
      <c r="I3513" s="223" t="s">
        <v>96</v>
      </c>
      <c r="K3513" s="235"/>
      <c r="L3513" s="235"/>
      <c r="O3513" s="237"/>
    </row>
    <row r="3514" spans="1:15" s="223" customFormat="1" ht="30">
      <c r="A3514" s="248">
        <v>805252</v>
      </c>
      <c r="B3514" s="248" t="s">
        <v>5634</v>
      </c>
      <c r="C3514" s="248" t="s">
        <v>5635</v>
      </c>
      <c r="D3514" s="223" t="s">
        <v>5636</v>
      </c>
      <c r="F3514" s="224"/>
      <c r="I3514" s="223" t="s">
        <v>96</v>
      </c>
      <c r="O3514" s="237"/>
    </row>
    <row r="3515" spans="1:15" s="223" customFormat="1" ht="30">
      <c r="A3515" s="248">
        <v>805253</v>
      </c>
      <c r="B3515" s="248" t="s">
        <v>5637</v>
      </c>
      <c r="C3515" s="248" t="s">
        <v>331</v>
      </c>
      <c r="D3515" s="223" t="s">
        <v>1039</v>
      </c>
      <c r="F3515" s="224"/>
      <c r="I3515" s="223" t="s">
        <v>96</v>
      </c>
      <c r="K3515" s="235"/>
      <c r="L3515" s="235"/>
      <c r="O3515" s="227"/>
    </row>
    <row r="3516" spans="1:15" s="223" customFormat="1" ht="30">
      <c r="A3516" s="248">
        <v>805255</v>
      </c>
      <c r="B3516" s="248" t="s">
        <v>5638</v>
      </c>
      <c r="C3516" s="248" t="s">
        <v>575</v>
      </c>
      <c r="D3516" s="223" t="s">
        <v>1255</v>
      </c>
      <c r="F3516" s="224"/>
      <c r="I3516" s="223" t="s">
        <v>96</v>
      </c>
      <c r="O3516" s="237"/>
    </row>
    <row r="3517" spans="1:15" s="223" customFormat="1" ht="30">
      <c r="A3517" s="248">
        <v>805260</v>
      </c>
      <c r="B3517" s="248" t="s">
        <v>5639</v>
      </c>
      <c r="C3517" s="248" t="s">
        <v>184</v>
      </c>
      <c r="D3517" s="223" t="s">
        <v>2248</v>
      </c>
      <c r="F3517" s="224"/>
      <c r="I3517" s="223" t="s">
        <v>96</v>
      </c>
      <c r="O3517" s="237"/>
    </row>
    <row r="3518" spans="1:15" s="223" customFormat="1" ht="30">
      <c r="A3518" s="248">
        <v>805261</v>
      </c>
      <c r="B3518" s="248" t="s">
        <v>5640</v>
      </c>
      <c r="C3518" s="248" t="s">
        <v>5641</v>
      </c>
      <c r="D3518" s="223" t="s">
        <v>1150</v>
      </c>
      <c r="F3518" s="224"/>
      <c r="I3518" s="223" t="s">
        <v>96</v>
      </c>
      <c r="O3518" s="237"/>
    </row>
    <row r="3519" spans="1:15" s="223" customFormat="1" ht="30">
      <c r="A3519" s="248">
        <v>805262</v>
      </c>
      <c r="B3519" s="248" t="s">
        <v>5642</v>
      </c>
      <c r="C3519" s="248" t="s">
        <v>2213</v>
      </c>
      <c r="D3519" s="223" t="s">
        <v>1223</v>
      </c>
      <c r="F3519" s="224"/>
      <c r="I3519" s="223" t="s">
        <v>96</v>
      </c>
      <c r="O3519" s="237"/>
    </row>
    <row r="3520" spans="1:15" s="223" customFormat="1" ht="30">
      <c r="A3520" s="248">
        <v>805266</v>
      </c>
      <c r="B3520" s="248" t="s">
        <v>5643</v>
      </c>
      <c r="C3520" s="248" t="s">
        <v>329</v>
      </c>
      <c r="D3520" s="223" t="s">
        <v>1314</v>
      </c>
      <c r="F3520" s="224"/>
      <c r="I3520" s="223" t="s">
        <v>96</v>
      </c>
      <c r="O3520" s="237"/>
    </row>
    <row r="3521" spans="1:15" s="223" customFormat="1" ht="30">
      <c r="A3521" s="248">
        <v>805267</v>
      </c>
      <c r="B3521" s="248" t="s">
        <v>5644</v>
      </c>
      <c r="C3521" s="248" t="s">
        <v>106</v>
      </c>
      <c r="D3521" s="223" t="s">
        <v>204</v>
      </c>
      <c r="F3521" s="224"/>
      <c r="I3521" s="223" t="s">
        <v>96</v>
      </c>
      <c r="O3521" s="237"/>
    </row>
    <row r="3522" spans="1:15" s="223" customFormat="1" ht="30">
      <c r="A3522" s="248">
        <v>805269</v>
      </c>
      <c r="B3522" s="248" t="s">
        <v>5645</v>
      </c>
      <c r="C3522" s="248" t="s">
        <v>430</v>
      </c>
      <c r="D3522" s="223" t="s">
        <v>1047</v>
      </c>
      <c r="F3522" s="224"/>
      <c r="I3522" s="223" t="s">
        <v>96</v>
      </c>
      <c r="O3522" s="237"/>
    </row>
    <row r="3523" spans="1:15" s="223" customFormat="1" ht="30">
      <c r="A3523" s="248">
        <v>805270</v>
      </c>
      <c r="B3523" s="248" t="s">
        <v>5646</v>
      </c>
      <c r="C3523" s="248" t="s">
        <v>242</v>
      </c>
      <c r="D3523" s="223" t="s">
        <v>5647</v>
      </c>
      <c r="F3523" s="224"/>
      <c r="I3523" s="223" t="s">
        <v>96</v>
      </c>
      <c r="O3523" s="237"/>
    </row>
    <row r="3524" spans="1:15" s="223" customFormat="1" ht="30">
      <c r="A3524" s="248">
        <v>805272</v>
      </c>
      <c r="B3524" s="248" t="s">
        <v>5648</v>
      </c>
      <c r="C3524" s="248" t="s">
        <v>323</v>
      </c>
      <c r="D3524" s="223" t="s">
        <v>1005</v>
      </c>
      <c r="F3524" s="224"/>
      <c r="I3524" s="223" t="s">
        <v>96</v>
      </c>
      <c r="O3524" s="237"/>
    </row>
    <row r="3525" spans="1:15" s="223" customFormat="1" ht="30">
      <c r="A3525" s="248">
        <v>805275</v>
      </c>
      <c r="B3525" s="248" t="s">
        <v>5649</v>
      </c>
      <c r="C3525" s="248" t="s">
        <v>244</v>
      </c>
      <c r="D3525" s="223" t="s">
        <v>1343</v>
      </c>
      <c r="F3525" s="224"/>
      <c r="I3525" s="223" t="s">
        <v>96</v>
      </c>
      <c r="O3525" s="237"/>
    </row>
    <row r="3526" spans="1:15" s="223" customFormat="1" ht="30">
      <c r="A3526" s="248">
        <v>805276</v>
      </c>
      <c r="B3526" s="248" t="s">
        <v>5650</v>
      </c>
      <c r="C3526" s="248" t="s">
        <v>287</v>
      </c>
      <c r="D3526" s="223" t="s">
        <v>3950</v>
      </c>
      <c r="F3526" s="224"/>
      <c r="I3526" s="223" t="s">
        <v>96</v>
      </c>
      <c r="O3526" s="237"/>
    </row>
    <row r="3527" spans="1:15" s="223" customFormat="1" ht="30">
      <c r="A3527" s="248">
        <v>805277</v>
      </c>
      <c r="B3527" s="248" t="s">
        <v>5651</v>
      </c>
      <c r="C3527" s="248" t="s">
        <v>221</v>
      </c>
      <c r="D3527" s="223" t="s">
        <v>2159</v>
      </c>
      <c r="F3527" s="224"/>
      <c r="I3527" s="223" t="s">
        <v>96</v>
      </c>
      <c r="O3527" s="237"/>
    </row>
    <row r="3528" spans="1:15" s="223" customFormat="1" ht="30">
      <c r="A3528" s="248">
        <v>805279</v>
      </c>
      <c r="B3528" s="248" t="s">
        <v>5652</v>
      </c>
      <c r="C3528" s="248" t="s">
        <v>287</v>
      </c>
      <c r="D3528" s="223" t="s">
        <v>1721</v>
      </c>
      <c r="F3528" s="224"/>
      <c r="I3528" s="223" t="s">
        <v>96</v>
      </c>
      <c r="O3528" s="237"/>
    </row>
    <row r="3529" spans="1:15" s="223" customFormat="1" ht="30">
      <c r="A3529" s="248">
        <v>805280</v>
      </c>
      <c r="B3529" s="248" t="s">
        <v>5653</v>
      </c>
      <c r="C3529" s="248" t="s">
        <v>164</v>
      </c>
      <c r="D3529" s="223" t="s">
        <v>1408</v>
      </c>
      <c r="F3529" s="224"/>
      <c r="I3529" s="223" t="s">
        <v>96</v>
      </c>
      <c r="O3529" s="237"/>
    </row>
    <row r="3530" spans="1:15" s="223" customFormat="1" ht="30">
      <c r="A3530" s="248">
        <v>805283</v>
      </c>
      <c r="B3530" s="248" t="s">
        <v>5654</v>
      </c>
      <c r="C3530" s="248" t="s">
        <v>5655</v>
      </c>
      <c r="D3530" s="223" t="s">
        <v>1241</v>
      </c>
      <c r="F3530" s="224"/>
      <c r="I3530" s="223" t="s">
        <v>96</v>
      </c>
      <c r="O3530" s="237"/>
    </row>
    <row r="3531" spans="1:15" s="223" customFormat="1" ht="30">
      <c r="A3531" s="248">
        <v>805284</v>
      </c>
      <c r="B3531" s="248" t="s">
        <v>5656</v>
      </c>
      <c r="C3531" s="248" t="s">
        <v>103</v>
      </c>
      <c r="D3531" s="223" t="s">
        <v>1206</v>
      </c>
      <c r="F3531" s="224"/>
      <c r="I3531" s="223" t="s">
        <v>96</v>
      </c>
      <c r="O3531" s="237"/>
    </row>
    <row r="3532" spans="1:15" s="223" customFormat="1" ht="30">
      <c r="A3532" s="248">
        <v>805290</v>
      </c>
      <c r="B3532" s="248" t="s">
        <v>5657</v>
      </c>
      <c r="C3532" s="248" t="s">
        <v>181</v>
      </c>
      <c r="D3532" s="223" t="s">
        <v>1286</v>
      </c>
      <c r="F3532" s="224"/>
      <c r="I3532" s="223" t="s">
        <v>96</v>
      </c>
      <c r="O3532" s="237"/>
    </row>
    <row r="3533" spans="1:15" s="223" customFormat="1" ht="30">
      <c r="A3533" s="248">
        <v>805291</v>
      </c>
      <c r="B3533" s="248" t="s">
        <v>5658</v>
      </c>
      <c r="C3533" s="248" t="s">
        <v>156</v>
      </c>
      <c r="D3533" s="223" t="s">
        <v>1032</v>
      </c>
      <c r="F3533" s="224"/>
      <c r="I3533" s="223" t="s">
        <v>96</v>
      </c>
      <c r="O3533" s="237"/>
    </row>
    <row r="3534" spans="1:15" s="223" customFormat="1" ht="30">
      <c r="A3534" s="248">
        <v>805294</v>
      </c>
      <c r="B3534" s="248" t="s">
        <v>5659</v>
      </c>
      <c r="C3534" s="248" t="s">
        <v>781</v>
      </c>
      <c r="D3534" s="223" t="s">
        <v>3099</v>
      </c>
      <c r="F3534" s="224"/>
      <c r="I3534" s="223" t="s">
        <v>96</v>
      </c>
      <c r="O3534" s="237"/>
    </row>
    <row r="3535" spans="1:15" s="223" customFormat="1" ht="30">
      <c r="A3535" s="248">
        <v>805295</v>
      </c>
      <c r="B3535" s="248" t="s">
        <v>5660</v>
      </c>
      <c r="C3535" s="248" t="s">
        <v>532</v>
      </c>
      <c r="D3535" s="223" t="s">
        <v>1105</v>
      </c>
      <c r="F3535" s="224"/>
      <c r="I3535" s="223" t="s">
        <v>96</v>
      </c>
      <c r="O3535" s="237"/>
    </row>
    <row r="3536" spans="1:15" s="223" customFormat="1" ht="30">
      <c r="A3536" s="248">
        <v>805297</v>
      </c>
      <c r="B3536" s="248" t="s">
        <v>5661</v>
      </c>
      <c r="C3536" s="248" t="s">
        <v>106</v>
      </c>
      <c r="D3536" s="223" t="s">
        <v>2361</v>
      </c>
      <c r="F3536" s="224"/>
      <c r="I3536" s="223" t="s">
        <v>96</v>
      </c>
      <c r="O3536" s="237"/>
    </row>
    <row r="3537" spans="1:15" s="223" customFormat="1" ht="30">
      <c r="A3537" s="248">
        <v>805298</v>
      </c>
      <c r="B3537" s="248" t="s">
        <v>5662</v>
      </c>
      <c r="C3537" s="248" t="s">
        <v>693</v>
      </c>
      <c r="D3537" s="223" t="s">
        <v>1039</v>
      </c>
      <c r="F3537" s="224"/>
      <c r="I3537" s="223" t="s">
        <v>96</v>
      </c>
      <c r="O3537" s="237"/>
    </row>
    <row r="3538" spans="1:15" s="223" customFormat="1" ht="30">
      <c r="A3538" s="248">
        <v>805299</v>
      </c>
      <c r="B3538" s="248" t="s">
        <v>5663</v>
      </c>
      <c r="C3538" s="248" t="s">
        <v>329</v>
      </c>
      <c r="D3538" s="223" t="s">
        <v>1066</v>
      </c>
      <c r="F3538" s="224"/>
      <c r="I3538" s="223" t="s">
        <v>96</v>
      </c>
      <c r="O3538" s="237"/>
    </row>
    <row r="3539" spans="1:15" s="223" customFormat="1" ht="30">
      <c r="A3539" s="248">
        <v>805301</v>
      </c>
      <c r="B3539" s="248" t="s">
        <v>5664</v>
      </c>
      <c r="C3539" s="248" t="s">
        <v>458</v>
      </c>
      <c r="D3539" s="223" t="s">
        <v>1855</v>
      </c>
      <c r="F3539" s="224"/>
      <c r="I3539" s="223" t="s">
        <v>96</v>
      </c>
      <c r="O3539" s="237"/>
    </row>
    <row r="3540" spans="1:15" s="223" customFormat="1" ht="30">
      <c r="A3540" s="248">
        <v>805302</v>
      </c>
      <c r="B3540" s="248" t="s">
        <v>5665</v>
      </c>
      <c r="C3540" s="248" t="s">
        <v>489</v>
      </c>
      <c r="D3540" s="223" t="s">
        <v>1039</v>
      </c>
      <c r="F3540" s="224"/>
      <c r="I3540" s="223" t="s">
        <v>96</v>
      </c>
      <c r="O3540" s="237"/>
    </row>
    <row r="3541" spans="1:15" s="223" customFormat="1" ht="30">
      <c r="A3541" s="248">
        <v>805308</v>
      </c>
      <c r="B3541" s="248" t="s">
        <v>5666</v>
      </c>
      <c r="C3541" s="248" t="s">
        <v>335</v>
      </c>
      <c r="D3541" s="223" t="s">
        <v>1424</v>
      </c>
      <c r="I3541" s="223" t="s">
        <v>96</v>
      </c>
      <c r="O3541" s="237"/>
    </row>
    <row r="3542" spans="1:15" s="223" customFormat="1" ht="30">
      <c r="A3542" s="248">
        <v>805311</v>
      </c>
      <c r="B3542" s="248" t="s">
        <v>5667</v>
      </c>
      <c r="C3542" s="248" t="s">
        <v>106</v>
      </c>
      <c r="D3542" s="223" t="s">
        <v>1237</v>
      </c>
      <c r="F3542" s="224"/>
      <c r="I3542" s="223" t="s">
        <v>96</v>
      </c>
      <c r="O3542" s="237"/>
    </row>
    <row r="3543" spans="1:15" s="223" customFormat="1" ht="30">
      <c r="A3543" s="248">
        <v>805314</v>
      </c>
      <c r="B3543" s="248" t="s">
        <v>5668</v>
      </c>
      <c r="C3543" s="248" t="s">
        <v>164</v>
      </c>
      <c r="D3543" s="223" t="s">
        <v>5669</v>
      </c>
      <c r="F3543" s="224"/>
      <c r="I3543" s="223" t="s">
        <v>96</v>
      </c>
      <c r="O3543" s="237"/>
    </row>
    <row r="3544" spans="1:15" s="223" customFormat="1" ht="30">
      <c r="A3544" s="248">
        <v>805315</v>
      </c>
      <c r="B3544" s="248" t="s">
        <v>5670</v>
      </c>
      <c r="C3544" s="248" t="s">
        <v>769</v>
      </c>
      <c r="D3544" s="223" t="s">
        <v>1350</v>
      </c>
      <c r="F3544" s="224"/>
      <c r="I3544" s="223" t="s">
        <v>96</v>
      </c>
      <c r="O3544" s="237"/>
    </row>
    <row r="3545" spans="1:15" s="223" customFormat="1" ht="30">
      <c r="A3545" s="248">
        <v>805316</v>
      </c>
      <c r="B3545" s="248" t="s">
        <v>562</v>
      </c>
      <c r="C3545" s="248" t="s">
        <v>335</v>
      </c>
      <c r="D3545" s="223" t="s">
        <v>5671</v>
      </c>
      <c r="F3545" s="224"/>
      <c r="I3545" s="223" t="s">
        <v>96</v>
      </c>
      <c r="O3545" s="237"/>
    </row>
    <row r="3546" spans="1:15" s="223" customFormat="1" ht="30">
      <c r="A3546" s="248">
        <v>805317</v>
      </c>
      <c r="B3546" s="248" t="s">
        <v>5672</v>
      </c>
      <c r="C3546" s="248" t="s">
        <v>168</v>
      </c>
      <c r="D3546" s="223" t="s">
        <v>4295</v>
      </c>
      <c r="F3546" s="224"/>
      <c r="I3546" s="223" t="s">
        <v>96</v>
      </c>
      <c r="O3546" s="237"/>
    </row>
    <row r="3547" spans="1:15" s="223" customFormat="1" ht="30">
      <c r="A3547" s="248">
        <v>805319</v>
      </c>
      <c r="B3547" s="248" t="s">
        <v>5673</v>
      </c>
      <c r="C3547" s="248" t="s">
        <v>225</v>
      </c>
      <c r="D3547" s="223" t="s">
        <v>1424</v>
      </c>
      <c r="F3547" s="224"/>
      <c r="I3547" s="223" t="s">
        <v>96</v>
      </c>
      <c r="O3547" s="237"/>
    </row>
    <row r="3548" spans="1:15" s="223" customFormat="1" ht="30">
      <c r="A3548" s="248">
        <v>805321</v>
      </c>
      <c r="B3548" s="248" t="s">
        <v>5674</v>
      </c>
      <c r="C3548" s="248" t="s">
        <v>106</v>
      </c>
      <c r="D3548" s="223" t="s">
        <v>1763</v>
      </c>
      <c r="F3548" s="224"/>
      <c r="I3548" s="223" t="s">
        <v>96</v>
      </c>
      <c r="O3548" s="237"/>
    </row>
    <row r="3549" spans="1:15" s="223" customFormat="1" ht="30">
      <c r="A3549" s="248">
        <v>805323</v>
      </c>
      <c r="B3549" s="248" t="s">
        <v>5675</v>
      </c>
      <c r="C3549" s="248" t="s">
        <v>206</v>
      </c>
      <c r="D3549" s="223" t="s">
        <v>5676</v>
      </c>
      <c r="F3549" s="224"/>
      <c r="I3549" s="223" t="s">
        <v>96</v>
      </c>
      <c r="O3549" s="237"/>
    </row>
    <row r="3550" spans="1:15" s="223" customFormat="1" ht="30">
      <c r="A3550" s="248">
        <v>805324</v>
      </c>
      <c r="B3550" s="248" t="s">
        <v>5677</v>
      </c>
      <c r="C3550" s="248" t="s">
        <v>375</v>
      </c>
      <c r="D3550" s="223" t="s">
        <v>1689</v>
      </c>
      <c r="F3550" s="224"/>
      <c r="I3550" s="223" t="s">
        <v>96</v>
      </c>
      <c r="O3550" s="237"/>
    </row>
    <row r="3551" spans="1:15" s="223" customFormat="1" ht="30">
      <c r="A3551" s="248">
        <v>805326</v>
      </c>
      <c r="B3551" s="248" t="s">
        <v>5678</v>
      </c>
      <c r="C3551" s="248" t="s">
        <v>132</v>
      </c>
      <c r="D3551" s="223" t="s">
        <v>1726</v>
      </c>
      <c r="F3551" s="224"/>
      <c r="I3551" s="223" t="s">
        <v>96</v>
      </c>
      <c r="O3551" s="227"/>
    </row>
    <row r="3552" spans="1:15" s="223" customFormat="1" ht="30">
      <c r="A3552" s="248">
        <v>805327</v>
      </c>
      <c r="B3552" s="248" t="s">
        <v>5679</v>
      </c>
      <c r="C3552" s="248" t="s">
        <v>127</v>
      </c>
      <c r="D3552" s="223" t="s">
        <v>1637</v>
      </c>
      <c r="F3552" s="224"/>
      <c r="I3552" s="223" t="s">
        <v>96</v>
      </c>
      <c r="O3552" s="237"/>
    </row>
    <row r="3553" spans="1:15" s="223" customFormat="1" ht="30">
      <c r="A3553" s="248">
        <v>805328</v>
      </c>
      <c r="B3553" s="248" t="s">
        <v>5680</v>
      </c>
      <c r="C3553" s="248" t="s">
        <v>573</v>
      </c>
      <c r="D3553" s="223" t="s">
        <v>2131</v>
      </c>
      <c r="F3553" s="224"/>
      <c r="I3553" s="223" t="s">
        <v>96</v>
      </c>
      <c r="O3553" s="237"/>
    </row>
    <row r="3554" spans="1:15" s="223" customFormat="1" ht="30">
      <c r="A3554" s="248">
        <v>805329</v>
      </c>
      <c r="B3554" s="248" t="s">
        <v>5681</v>
      </c>
      <c r="C3554" s="248" t="s">
        <v>5682</v>
      </c>
      <c r="D3554" s="223" t="s">
        <v>3521</v>
      </c>
      <c r="F3554" s="224"/>
      <c r="I3554" s="223" t="s">
        <v>96</v>
      </c>
      <c r="O3554" s="237"/>
    </row>
    <row r="3555" spans="1:15" s="223" customFormat="1" ht="30">
      <c r="A3555" s="248">
        <v>805330</v>
      </c>
      <c r="B3555" s="248" t="s">
        <v>5683</v>
      </c>
      <c r="C3555" s="248" t="s">
        <v>5684</v>
      </c>
      <c r="D3555" s="223" t="s">
        <v>5685</v>
      </c>
      <c r="F3555" s="224"/>
      <c r="I3555" s="223" t="s">
        <v>96</v>
      </c>
      <c r="K3555" s="235"/>
      <c r="L3555" s="235"/>
      <c r="O3555" s="237"/>
    </row>
    <row r="3556" spans="1:15" s="223" customFormat="1" ht="30">
      <c r="A3556" s="248">
        <v>805333</v>
      </c>
      <c r="B3556" s="248" t="s">
        <v>5686</v>
      </c>
      <c r="C3556" s="248" t="s">
        <v>335</v>
      </c>
      <c r="D3556" s="223" t="s">
        <v>1206</v>
      </c>
      <c r="F3556" s="224"/>
      <c r="I3556" s="223" t="s">
        <v>96</v>
      </c>
      <c r="O3556" s="237"/>
    </row>
    <row r="3557" spans="1:15" s="223" customFormat="1" ht="30">
      <c r="A3557" s="248">
        <v>805335</v>
      </c>
      <c r="B3557" s="248" t="s">
        <v>5687</v>
      </c>
      <c r="C3557" s="248" t="s">
        <v>573</v>
      </c>
      <c r="D3557" s="223" t="s">
        <v>601</v>
      </c>
      <c r="F3557" s="224"/>
      <c r="I3557" s="223" t="s">
        <v>96</v>
      </c>
      <c r="O3557" s="237"/>
    </row>
    <row r="3558" spans="1:15" s="223" customFormat="1" ht="30">
      <c r="A3558" s="248">
        <v>805336</v>
      </c>
      <c r="B3558" s="248" t="s">
        <v>5688</v>
      </c>
      <c r="C3558" s="248" t="s">
        <v>594</v>
      </c>
      <c r="D3558" s="223" t="s">
        <v>3707</v>
      </c>
      <c r="F3558" s="224"/>
      <c r="I3558" s="223" t="s">
        <v>96</v>
      </c>
      <c r="K3558" s="235"/>
      <c r="L3558" s="235"/>
      <c r="O3558" s="237"/>
    </row>
    <row r="3559" spans="1:15" s="223" customFormat="1" ht="30">
      <c r="A3559" s="248">
        <v>805337</v>
      </c>
      <c r="B3559" s="248" t="s">
        <v>5689</v>
      </c>
      <c r="C3559" s="248" t="s">
        <v>654</v>
      </c>
      <c r="D3559" s="223" t="s">
        <v>1993</v>
      </c>
      <c r="F3559" s="224"/>
      <c r="I3559" s="223" t="s">
        <v>96</v>
      </c>
      <c r="O3559" s="237"/>
    </row>
    <row r="3560" spans="1:15" s="223" customFormat="1" ht="30">
      <c r="A3560" s="248">
        <v>805340</v>
      </c>
      <c r="B3560" s="248" t="s">
        <v>5690</v>
      </c>
      <c r="C3560" s="248" t="s">
        <v>129</v>
      </c>
      <c r="D3560" s="223" t="s">
        <v>5342</v>
      </c>
      <c r="F3560" s="224"/>
      <c r="I3560" s="223" t="s">
        <v>96</v>
      </c>
      <c r="O3560" s="237"/>
    </row>
    <row r="3561" spans="1:15" s="223" customFormat="1" ht="30">
      <c r="A3561" s="248">
        <v>805343</v>
      </c>
      <c r="B3561" s="248" t="s">
        <v>5691</v>
      </c>
      <c r="C3561" s="248" t="s">
        <v>181</v>
      </c>
      <c r="D3561" s="223" t="s">
        <v>1217</v>
      </c>
      <c r="F3561" s="224"/>
      <c r="I3561" s="223" t="s">
        <v>96</v>
      </c>
      <c r="K3561" s="235"/>
      <c r="L3561" s="235"/>
      <c r="O3561" s="237"/>
    </row>
    <row r="3562" spans="1:15" s="223" customFormat="1" ht="30">
      <c r="A3562" s="248">
        <v>805345</v>
      </c>
      <c r="B3562" s="248" t="s">
        <v>5692</v>
      </c>
      <c r="C3562" s="248" t="s">
        <v>176</v>
      </c>
      <c r="D3562" s="223" t="s">
        <v>2275</v>
      </c>
      <c r="F3562" s="224"/>
      <c r="I3562" s="223" t="s">
        <v>96</v>
      </c>
      <c r="O3562" s="237"/>
    </row>
    <row r="3563" spans="1:15" s="223" customFormat="1" ht="30">
      <c r="A3563" s="248">
        <v>805346</v>
      </c>
      <c r="B3563" s="248" t="s">
        <v>5693</v>
      </c>
      <c r="C3563" s="248" t="s">
        <v>170</v>
      </c>
      <c r="D3563" s="223" t="s">
        <v>1301</v>
      </c>
      <c r="F3563" s="224"/>
      <c r="I3563" s="223" t="s">
        <v>96</v>
      </c>
      <c r="K3563" s="235"/>
      <c r="L3563" s="235"/>
      <c r="O3563" s="237"/>
    </row>
    <row r="3564" spans="1:15" s="223" customFormat="1" ht="30">
      <c r="A3564" s="248">
        <v>805348</v>
      </c>
      <c r="B3564" s="248" t="s">
        <v>5694</v>
      </c>
      <c r="C3564" s="248" t="s">
        <v>287</v>
      </c>
      <c r="D3564" s="223" t="s">
        <v>5695</v>
      </c>
      <c r="F3564" s="224"/>
      <c r="I3564" s="223" t="s">
        <v>96</v>
      </c>
      <c r="O3564" s="237"/>
    </row>
    <row r="3565" spans="1:15" s="223" customFormat="1" ht="30">
      <c r="A3565" s="248">
        <v>805349</v>
      </c>
      <c r="B3565" s="248" t="s">
        <v>5696</v>
      </c>
      <c r="C3565" s="248" t="s">
        <v>156</v>
      </c>
      <c r="D3565" s="223" t="s">
        <v>5697</v>
      </c>
      <c r="F3565" s="224"/>
      <c r="I3565" s="223" t="s">
        <v>96</v>
      </c>
      <c r="O3565" s="237"/>
    </row>
    <row r="3566" spans="1:15" s="223" customFormat="1" ht="30">
      <c r="A3566" s="248">
        <v>805352</v>
      </c>
      <c r="B3566" s="248" t="s">
        <v>5698</v>
      </c>
      <c r="C3566" s="248" t="s">
        <v>171</v>
      </c>
      <c r="D3566" s="223" t="s">
        <v>5699</v>
      </c>
      <c r="F3566" s="224"/>
      <c r="I3566" s="223" t="s">
        <v>96</v>
      </c>
      <c r="K3566" s="235"/>
      <c r="L3566" s="235"/>
      <c r="O3566" s="237"/>
    </row>
    <row r="3567" spans="1:15" s="223" customFormat="1" ht="30">
      <c r="A3567" s="248">
        <v>805353</v>
      </c>
      <c r="B3567" s="248" t="s">
        <v>5700</v>
      </c>
      <c r="C3567" s="248" t="s">
        <v>148</v>
      </c>
      <c r="D3567" s="223" t="s">
        <v>2067</v>
      </c>
      <c r="F3567" s="224"/>
      <c r="I3567" s="223" t="s">
        <v>96</v>
      </c>
      <c r="O3567" s="237"/>
    </row>
    <row r="3568" spans="1:15" s="223" customFormat="1" ht="30">
      <c r="A3568" s="248">
        <v>805355</v>
      </c>
      <c r="B3568" s="248" t="s">
        <v>5701</v>
      </c>
      <c r="C3568" s="248" t="s">
        <v>103</v>
      </c>
      <c r="D3568" s="223" t="s">
        <v>1243</v>
      </c>
      <c r="F3568" s="224"/>
      <c r="I3568" s="223" t="s">
        <v>96</v>
      </c>
      <c r="K3568" s="235"/>
      <c r="L3568" s="235"/>
      <c r="O3568" s="237"/>
    </row>
    <row r="3569" spans="1:15" s="223" customFormat="1" ht="30">
      <c r="A3569" s="248">
        <v>805356</v>
      </c>
      <c r="B3569" s="248" t="s">
        <v>5702</v>
      </c>
      <c r="C3569" s="248" t="s">
        <v>170</v>
      </c>
      <c r="D3569" s="223" t="s">
        <v>5703</v>
      </c>
      <c r="F3569" s="224"/>
      <c r="I3569" s="223" t="s">
        <v>96</v>
      </c>
      <c r="O3569" s="237"/>
    </row>
    <row r="3570" spans="1:15" s="223" customFormat="1" ht="30">
      <c r="A3570" s="248">
        <v>805358</v>
      </c>
      <c r="B3570" s="248" t="s">
        <v>5704</v>
      </c>
      <c r="C3570" s="248" t="s">
        <v>151</v>
      </c>
      <c r="D3570" s="223" t="s">
        <v>1447</v>
      </c>
      <c r="F3570" s="224"/>
      <c r="I3570" s="223" t="s">
        <v>96</v>
      </c>
      <c r="O3570" s="237"/>
    </row>
    <row r="3571" spans="1:15" s="223" customFormat="1" ht="30">
      <c r="A3571" s="248">
        <v>805359</v>
      </c>
      <c r="B3571" s="248" t="s">
        <v>5705</v>
      </c>
      <c r="C3571" s="248" t="s">
        <v>109</v>
      </c>
      <c r="D3571" s="223" t="s">
        <v>1245</v>
      </c>
      <c r="F3571" s="224"/>
      <c r="I3571" s="223" t="s">
        <v>96</v>
      </c>
      <c r="O3571" s="237"/>
    </row>
    <row r="3572" spans="1:15" s="223" customFormat="1" ht="30">
      <c r="A3572" s="248">
        <v>805360</v>
      </c>
      <c r="B3572" s="248" t="s">
        <v>5706</v>
      </c>
      <c r="C3572" s="248" t="s">
        <v>837</v>
      </c>
      <c r="D3572" s="223" t="s">
        <v>1797</v>
      </c>
      <c r="F3572" s="224"/>
      <c r="I3572" s="223" t="s">
        <v>96</v>
      </c>
      <c r="O3572" s="237"/>
    </row>
    <row r="3573" spans="1:15" s="223" customFormat="1" ht="30">
      <c r="A3573" s="248">
        <v>805361</v>
      </c>
      <c r="B3573" s="248" t="s">
        <v>5707</v>
      </c>
      <c r="C3573" s="248" t="s">
        <v>378</v>
      </c>
      <c r="D3573" s="223" t="s">
        <v>1350</v>
      </c>
      <c r="F3573" s="224"/>
      <c r="I3573" s="223" t="s">
        <v>96</v>
      </c>
      <c r="O3573" s="237"/>
    </row>
    <row r="3574" spans="1:15" s="223" customFormat="1" ht="30">
      <c r="A3574" s="248">
        <v>805363</v>
      </c>
      <c r="B3574" s="248" t="s">
        <v>5708</v>
      </c>
      <c r="C3574" s="248" t="s">
        <v>170</v>
      </c>
      <c r="D3574" s="223" t="s">
        <v>3099</v>
      </c>
      <c r="F3574" s="224"/>
      <c r="I3574" s="223" t="s">
        <v>96</v>
      </c>
      <c r="O3574" s="237"/>
    </row>
    <row r="3575" spans="1:15" s="223" customFormat="1" ht="30">
      <c r="A3575" s="248">
        <v>805365</v>
      </c>
      <c r="B3575" s="248" t="s">
        <v>5709</v>
      </c>
      <c r="C3575" s="248" t="s">
        <v>123</v>
      </c>
      <c r="D3575" s="223" t="s">
        <v>2061</v>
      </c>
      <c r="F3575" s="224"/>
      <c r="I3575" s="223" t="s">
        <v>96</v>
      </c>
      <c r="O3575" s="237"/>
    </row>
    <row r="3576" spans="1:15" s="223" customFormat="1" ht="30">
      <c r="A3576" s="248">
        <v>805366</v>
      </c>
      <c r="B3576" s="248" t="s">
        <v>5710</v>
      </c>
      <c r="C3576" s="248" t="s">
        <v>106</v>
      </c>
      <c r="D3576" s="223" t="s">
        <v>621</v>
      </c>
      <c r="F3576" s="224"/>
      <c r="I3576" s="223" t="s">
        <v>96</v>
      </c>
      <c r="O3576" s="237"/>
    </row>
    <row r="3577" spans="1:15" s="223" customFormat="1" ht="30">
      <c r="A3577" s="248">
        <v>805370</v>
      </c>
      <c r="B3577" s="248" t="s">
        <v>5711</v>
      </c>
      <c r="C3577" s="248" t="s">
        <v>164</v>
      </c>
      <c r="D3577" s="223" t="s">
        <v>5712</v>
      </c>
      <c r="F3577" s="224"/>
      <c r="I3577" s="223" t="s">
        <v>96</v>
      </c>
      <c r="O3577" s="227"/>
    </row>
    <row r="3578" spans="1:15" s="223" customFormat="1" ht="30">
      <c r="A3578" s="248">
        <v>805371</v>
      </c>
      <c r="B3578" s="248" t="s">
        <v>5713</v>
      </c>
      <c r="C3578" s="248" t="s">
        <v>5714</v>
      </c>
      <c r="D3578" s="223" t="s">
        <v>1032</v>
      </c>
      <c r="F3578" s="224"/>
      <c r="I3578" s="223" t="s">
        <v>96</v>
      </c>
      <c r="K3578" s="235"/>
      <c r="L3578" s="235"/>
      <c r="O3578" s="227"/>
    </row>
    <row r="3579" spans="1:15" s="223" customFormat="1" ht="30">
      <c r="A3579" s="248">
        <v>805376</v>
      </c>
      <c r="B3579" s="248" t="s">
        <v>5715</v>
      </c>
      <c r="C3579" s="248" t="s">
        <v>826</v>
      </c>
      <c r="D3579" s="223" t="s">
        <v>2854</v>
      </c>
      <c r="F3579" s="224"/>
      <c r="I3579" s="223" t="s">
        <v>96</v>
      </c>
      <c r="K3579" s="235"/>
      <c r="L3579" s="235"/>
      <c r="O3579" s="237"/>
    </row>
    <row r="3580" spans="1:15" s="223" customFormat="1" ht="30">
      <c r="A3580" s="248">
        <v>805378</v>
      </c>
      <c r="B3580" s="248" t="s">
        <v>5716</v>
      </c>
      <c r="C3580" s="248" t="s">
        <v>5717</v>
      </c>
      <c r="D3580" s="223" t="s">
        <v>1030</v>
      </c>
      <c r="F3580" s="224"/>
      <c r="I3580" s="223" t="s">
        <v>96</v>
      </c>
      <c r="O3580" s="237"/>
    </row>
    <row r="3581" spans="1:15" s="223" customFormat="1" ht="30">
      <c r="A3581" s="248">
        <v>805379</v>
      </c>
      <c r="B3581" s="248" t="s">
        <v>5718</v>
      </c>
      <c r="C3581" s="248" t="s">
        <v>283</v>
      </c>
      <c r="D3581" s="223" t="s">
        <v>5719</v>
      </c>
      <c r="F3581" s="224"/>
      <c r="I3581" s="223" t="s">
        <v>96</v>
      </c>
      <c r="K3581" s="235"/>
      <c r="L3581" s="235"/>
      <c r="O3581" s="237"/>
    </row>
    <row r="3582" spans="1:15" s="223" customFormat="1" ht="30">
      <c r="A3582" s="248">
        <v>805381</v>
      </c>
      <c r="B3582" s="248" t="s">
        <v>5720</v>
      </c>
      <c r="C3582" s="248" t="s">
        <v>200</v>
      </c>
      <c r="D3582" s="223" t="s">
        <v>1125</v>
      </c>
      <c r="F3582" s="224"/>
      <c r="I3582" s="223" t="s">
        <v>96</v>
      </c>
      <c r="K3582" s="235"/>
      <c r="L3582" s="235"/>
      <c r="O3582" s="237"/>
    </row>
    <row r="3583" spans="1:15" s="223" customFormat="1" ht="30">
      <c r="A3583" s="248">
        <v>805382</v>
      </c>
      <c r="B3583" s="248" t="s">
        <v>5721</v>
      </c>
      <c r="C3583" s="248" t="s">
        <v>320</v>
      </c>
      <c r="D3583" s="223" t="s">
        <v>2440</v>
      </c>
      <c r="F3583" s="224"/>
      <c r="I3583" s="223" t="s">
        <v>96</v>
      </c>
      <c r="K3583" s="235"/>
      <c r="L3583" s="235"/>
      <c r="O3583" s="237"/>
    </row>
    <row r="3584" spans="1:15" s="223" customFormat="1" ht="30">
      <c r="A3584" s="248">
        <v>805384</v>
      </c>
      <c r="B3584" s="248" t="s">
        <v>5722</v>
      </c>
      <c r="C3584" s="248" t="s">
        <v>458</v>
      </c>
      <c r="D3584" s="223" t="s">
        <v>1075</v>
      </c>
      <c r="F3584" s="224"/>
      <c r="I3584" s="223" t="s">
        <v>96</v>
      </c>
      <c r="K3584" s="235"/>
      <c r="L3584" s="235"/>
      <c r="O3584" s="237"/>
    </row>
    <row r="3585" spans="1:15" s="223" customFormat="1" ht="30">
      <c r="A3585" s="248">
        <v>805385</v>
      </c>
      <c r="B3585" s="248" t="s">
        <v>5723</v>
      </c>
      <c r="C3585" s="248" t="s">
        <v>283</v>
      </c>
      <c r="D3585" s="223" t="s">
        <v>3917</v>
      </c>
      <c r="F3585" s="224"/>
      <c r="I3585" s="223" t="s">
        <v>96</v>
      </c>
      <c r="O3585" s="237"/>
    </row>
    <row r="3586" spans="1:15" s="223" customFormat="1" ht="30">
      <c r="A3586" s="248">
        <v>805386</v>
      </c>
      <c r="B3586" s="248" t="s">
        <v>5724</v>
      </c>
      <c r="C3586" s="248" t="s">
        <v>106</v>
      </c>
      <c r="D3586" s="223" t="s">
        <v>1032</v>
      </c>
      <c r="F3586" s="224"/>
      <c r="I3586" s="223" t="s">
        <v>96</v>
      </c>
      <c r="O3586" s="237"/>
    </row>
    <row r="3587" spans="1:15" s="223" customFormat="1" ht="30">
      <c r="A3587" s="248">
        <v>805388</v>
      </c>
      <c r="B3587" s="248" t="s">
        <v>5725</v>
      </c>
      <c r="C3587" s="248" t="s">
        <v>103</v>
      </c>
      <c r="D3587" s="223" t="s">
        <v>5726</v>
      </c>
      <c r="F3587" s="224"/>
      <c r="I3587" s="223" t="s">
        <v>96</v>
      </c>
      <c r="K3587" s="235"/>
      <c r="L3587" s="235"/>
      <c r="O3587" s="237"/>
    </row>
    <row r="3588" spans="1:15" s="223" customFormat="1" ht="30">
      <c r="A3588" s="248">
        <v>805392</v>
      </c>
      <c r="B3588" s="248" t="s">
        <v>5727</v>
      </c>
      <c r="C3588" s="248" t="s">
        <v>286</v>
      </c>
      <c r="D3588" s="223" t="s">
        <v>2042</v>
      </c>
      <c r="F3588" s="224"/>
      <c r="I3588" s="223" t="s">
        <v>96</v>
      </c>
      <c r="O3588" s="237"/>
    </row>
    <row r="3589" spans="1:15" s="223" customFormat="1" ht="30">
      <c r="A3589" s="248">
        <v>805395</v>
      </c>
      <c r="B3589" s="248" t="s">
        <v>5728</v>
      </c>
      <c r="C3589" s="248" t="s">
        <v>458</v>
      </c>
      <c r="D3589" s="223" t="s">
        <v>1687</v>
      </c>
      <c r="F3589" s="224"/>
      <c r="I3589" s="223" t="s">
        <v>96</v>
      </c>
      <c r="O3589" s="237"/>
    </row>
    <row r="3590" spans="1:15" s="223" customFormat="1" ht="30">
      <c r="A3590" s="248">
        <v>805397</v>
      </c>
      <c r="B3590" s="248" t="s">
        <v>5729</v>
      </c>
      <c r="C3590" s="248" t="s">
        <v>167</v>
      </c>
      <c r="D3590" s="223" t="s">
        <v>1645</v>
      </c>
      <c r="F3590" s="224"/>
      <c r="I3590" s="223" t="s">
        <v>96</v>
      </c>
      <c r="O3590" s="237"/>
    </row>
    <row r="3591" spans="1:15" s="223" customFormat="1" ht="30">
      <c r="A3591" s="248">
        <v>805399</v>
      </c>
      <c r="B3591" s="248" t="s">
        <v>5730</v>
      </c>
      <c r="C3591" s="248" t="s">
        <v>408</v>
      </c>
      <c r="D3591" s="223" t="s">
        <v>1333</v>
      </c>
      <c r="F3591" s="224"/>
      <c r="I3591" s="223" t="s">
        <v>96</v>
      </c>
      <c r="O3591" s="237"/>
    </row>
    <row r="3592" spans="1:15" s="223" customFormat="1" ht="30">
      <c r="A3592" s="248">
        <v>805402</v>
      </c>
      <c r="B3592" s="248" t="s">
        <v>5731</v>
      </c>
      <c r="C3592" s="248" t="s">
        <v>140</v>
      </c>
      <c r="D3592" s="223" t="s">
        <v>1125</v>
      </c>
      <c r="F3592" s="224"/>
      <c r="I3592" s="223" t="s">
        <v>96</v>
      </c>
      <c r="K3592" s="235"/>
      <c r="L3592" s="235"/>
      <c r="O3592" s="237"/>
    </row>
    <row r="3593" spans="1:15" s="223" customFormat="1" ht="30">
      <c r="A3593" s="248">
        <v>805403</v>
      </c>
      <c r="B3593" s="248" t="s">
        <v>5732</v>
      </c>
      <c r="C3593" s="248" t="s">
        <v>4176</v>
      </c>
      <c r="D3593" s="223" t="s">
        <v>532</v>
      </c>
      <c r="F3593" s="224"/>
      <c r="I3593" s="223" t="s">
        <v>96</v>
      </c>
      <c r="O3593" s="237"/>
    </row>
    <row r="3594" spans="1:15" s="223" customFormat="1" ht="30">
      <c r="A3594" s="248">
        <v>805404</v>
      </c>
      <c r="B3594" s="248" t="s">
        <v>5733</v>
      </c>
      <c r="C3594" s="248" t="s">
        <v>489</v>
      </c>
      <c r="D3594" s="223" t="s">
        <v>1373</v>
      </c>
      <c r="F3594" s="224"/>
      <c r="I3594" s="223" t="s">
        <v>96</v>
      </c>
      <c r="O3594" s="237"/>
    </row>
    <row r="3595" spans="1:15" s="223" customFormat="1" ht="30">
      <c r="A3595" s="248">
        <v>805405</v>
      </c>
      <c r="B3595" s="248" t="s">
        <v>5734</v>
      </c>
      <c r="C3595" s="248" t="s">
        <v>126</v>
      </c>
      <c r="D3595" s="223" t="s">
        <v>1301</v>
      </c>
      <c r="F3595" s="224"/>
      <c r="I3595" s="223" t="s">
        <v>96</v>
      </c>
      <c r="O3595" s="237"/>
    </row>
    <row r="3596" spans="1:15" s="223" customFormat="1" ht="30">
      <c r="A3596" s="248">
        <v>805409</v>
      </c>
      <c r="B3596" s="248" t="s">
        <v>5735</v>
      </c>
      <c r="C3596" s="248" t="s">
        <v>630</v>
      </c>
      <c r="D3596" s="223" t="s">
        <v>1039</v>
      </c>
      <c r="F3596" s="224"/>
      <c r="I3596" s="223" t="s">
        <v>96</v>
      </c>
      <c r="K3596" s="235"/>
      <c r="L3596" s="235"/>
      <c r="O3596" s="237"/>
    </row>
    <row r="3597" spans="1:15" s="223" customFormat="1" ht="30">
      <c r="A3597" s="248">
        <v>805410</v>
      </c>
      <c r="B3597" s="248" t="s">
        <v>5736</v>
      </c>
      <c r="C3597" s="248" t="s">
        <v>206</v>
      </c>
      <c r="D3597" s="223" t="s">
        <v>1018</v>
      </c>
      <c r="F3597" s="224"/>
      <c r="I3597" s="223" t="s">
        <v>96</v>
      </c>
      <c r="O3597" s="237"/>
    </row>
    <row r="3598" spans="1:15" s="223" customFormat="1" ht="30">
      <c r="A3598" s="248">
        <v>805413</v>
      </c>
      <c r="B3598" s="248" t="s">
        <v>5737</v>
      </c>
      <c r="C3598" s="248" t="s">
        <v>397</v>
      </c>
      <c r="D3598" s="223" t="s">
        <v>5434</v>
      </c>
      <c r="F3598" s="224"/>
      <c r="I3598" s="223" t="s">
        <v>96</v>
      </c>
      <c r="O3598" s="237"/>
    </row>
    <row r="3599" spans="1:15" s="223" customFormat="1" ht="30">
      <c r="A3599" s="248">
        <v>805415</v>
      </c>
      <c r="B3599" s="248" t="s">
        <v>5738</v>
      </c>
      <c r="C3599" s="248" t="s">
        <v>106</v>
      </c>
      <c r="D3599" s="223" t="s">
        <v>1286</v>
      </c>
      <c r="F3599" s="224"/>
      <c r="I3599" s="223" t="s">
        <v>96</v>
      </c>
      <c r="O3599" s="227"/>
    </row>
    <row r="3600" spans="1:15" s="223" customFormat="1" ht="30">
      <c r="A3600" s="248">
        <v>805416</v>
      </c>
      <c r="B3600" s="248" t="s">
        <v>5739</v>
      </c>
      <c r="C3600" s="248" t="s">
        <v>156</v>
      </c>
      <c r="D3600" s="223" t="s">
        <v>1034</v>
      </c>
      <c r="F3600" s="224"/>
      <c r="I3600" s="223" t="s">
        <v>96</v>
      </c>
      <c r="O3600" s="237"/>
    </row>
    <row r="3601" spans="1:15" s="223" customFormat="1" ht="30">
      <c r="A3601" s="248">
        <v>805420</v>
      </c>
      <c r="B3601" s="248" t="s">
        <v>5740</v>
      </c>
      <c r="C3601" s="248" t="s">
        <v>229</v>
      </c>
      <c r="D3601" s="223" t="s">
        <v>1499</v>
      </c>
      <c r="F3601" s="224"/>
      <c r="I3601" s="223" t="s">
        <v>96</v>
      </c>
      <c r="K3601" s="235"/>
      <c r="L3601" s="235"/>
      <c r="O3601" s="237"/>
    </row>
    <row r="3602" spans="1:15" s="223" customFormat="1" ht="30">
      <c r="A3602" s="248">
        <v>805421</v>
      </c>
      <c r="B3602" s="248" t="s">
        <v>5741</v>
      </c>
      <c r="C3602" s="248" t="s">
        <v>210</v>
      </c>
      <c r="D3602" s="223" t="s">
        <v>1047</v>
      </c>
      <c r="F3602" s="224"/>
      <c r="I3602" s="223" t="s">
        <v>96</v>
      </c>
      <c r="O3602" s="237"/>
    </row>
    <row r="3603" spans="1:15" s="223" customFormat="1" ht="30">
      <c r="A3603" s="248">
        <v>805423</v>
      </c>
      <c r="B3603" s="248" t="s">
        <v>5742</v>
      </c>
      <c r="C3603" s="248" t="s">
        <v>260</v>
      </c>
      <c r="D3603" s="223" t="s">
        <v>1281</v>
      </c>
      <c r="F3603" s="224"/>
      <c r="I3603" s="223" t="s">
        <v>96</v>
      </c>
      <c r="K3603" s="235"/>
      <c r="L3603" s="235"/>
      <c r="O3603" s="237"/>
    </row>
    <row r="3604" spans="1:15" s="223" customFormat="1" ht="30">
      <c r="A3604" s="248">
        <v>805424</v>
      </c>
      <c r="B3604" s="248" t="s">
        <v>5743</v>
      </c>
      <c r="C3604" s="248" t="s">
        <v>553</v>
      </c>
      <c r="D3604" s="223" t="s">
        <v>1083</v>
      </c>
      <c r="F3604" s="224"/>
      <c r="I3604" s="223" t="s">
        <v>96</v>
      </c>
      <c r="O3604" s="237"/>
    </row>
    <row r="3605" spans="1:15" s="223" customFormat="1" ht="30">
      <c r="A3605" s="248">
        <v>805425</v>
      </c>
      <c r="B3605" s="248" t="s">
        <v>5744</v>
      </c>
      <c r="C3605" s="248" t="s">
        <v>322</v>
      </c>
      <c r="D3605" s="223" t="s">
        <v>1206</v>
      </c>
      <c r="F3605" s="224"/>
      <c r="I3605" s="223" t="s">
        <v>96</v>
      </c>
      <c r="O3605" s="237"/>
    </row>
    <row r="3606" spans="1:15" s="223" customFormat="1" ht="30">
      <c r="A3606" s="248">
        <v>805426</v>
      </c>
      <c r="B3606" s="248" t="s">
        <v>5745</v>
      </c>
      <c r="C3606" s="248" t="s">
        <v>254</v>
      </c>
      <c r="D3606" s="223" t="s">
        <v>1005</v>
      </c>
      <c r="F3606" s="224"/>
      <c r="I3606" s="223" t="s">
        <v>96</v>
      </c>
      <c r="O3606" s="237"/>
    </row>
    <row r="3607" spans="1:15" s="223" customFormat="1" ht="30">
      <c r="A3607" s="248">
        <v>805427</v>
      </c>
      <c r="B3607" s="248" t="s">
        <v>5746</v>
      </c>
      <c r="C3607" s="248" t="s">
        <v>299</v>
      </c>
      <c r="D3607" s="223" t="s">
        <v>1521</v>
      </c>
      <c r="F3607" s="224"/>
      <c r="I3607" s="223" t="s">
        <v>96</v>
      </c>
      <c r="O3607" s="237"/>
    </row>
    <row r="3608" spans="1:15" s="223" customFormat="1" ht="30">
      <c r="A3608" s="248">
        <v>805429</v>
      </c>
      <c r="B3608" s="248" t="s">
        <v>5747</v>
      </c>
      <c r="C3608" s="248" t="s">
        <v>298</v>
      </c>
      <c r="D3608" s="223" t="s">
        <v>1089</v>
      </c>
      <c r="F3608" s="224"/>
      <c r="I3608" s="223" t="s">
        <v>96</v>
      </c>
      <c r="K3608" s="235"/>
      <c r="L3608" s="235"/>
      <c r="O3608" s="237"/>
    </row>
    <row r="3609" spans="1:15" s="223" customFormat="1" ht="30">
      <c r="A3609" s="248">
        <v>805431</v>
      </c>
      <c r="B3609" s="248" t="s">
        <v>5748</v>
      </c>
      <c r="C3609" s="248" t="s">
        <v>248</v>
      </c>
      <c r="D3609" s="223" t="s">
        <v>1255</v>
      </c>
      <c r="F3609" s="224"/>
      <c r="I3609" s="223" t="s">
        <v>96</v>
      </c>
      <c r="O3609" s="237"/>
    </row>
    <row r="3610" spans="1:15" s="223" customFormat="1" ht="30">
      <c r="A3610" s="248">
        <v>805435</v>
      </c>
      <c r="B3610" s="248" t="s">
        <v>5749</v>
      </c>
      <c r="C3610" s="248" t="s">
        <v>148</v>
      </c>
      <c r="D3610" s="223" t="s">
        <v>5750</v>
      </c>
      <c r="F3610" s="224"/>
      <c r="I3610" s="223" t="s">
        <v>96</v>
      </c>
      <c r="O3610" s="237"/>
    </row>
    <row r="3611" spans="1:15" s="223" customFormat="1" ht="30">
      <c r="A3611" s="248">
        <v>805437</v>
      </c>
      <c r="B3611" s="248" t="s">
        <v>5751</v>
      </c>
      <c r="C3611" s="248" t="s">
        <v>581</v>
      </c>
      <c r="D3611" s="223" t="s">
        <v>5752</v>
      </c>
      <c r="F3611" s="224"/>
      <c r="I3611" s="223" t="s">
        <v>96</v>
      </c>
      <c r="O3611" s="237"/>
    </row>
    <row r="3612" spans="1:15" s="223" customFormat="1" ht="30">
      <c r="A3612" s="248">
        <v>805442</v>
      </c>
      <c r="B3612" s="248" t="s">
        <v>5753</v>
      </c>
      <c r="C3612" s="248" t="s">
        <v>287</v>
      </c>
      <c r="D3612" s="223" t="s">
        <v>1195</v>
      </c>
      <c r="F3612" s="224"/>
      <c r="I3612" s="223" t="s">
        <v>96</v>
      </c>
      <c r="K3612" s="235"/>
      <c r="L3612" s="235"/>
      <c r="O3612" s="237"/>
    </row>
    <row r="3613" spans="1:15" s="223" customFormat="1" ht="30">
      <c r="A3613" s="248">
        <v>805443</v>
      </c>
      <c r="B3613" s="248" t="s">
        <v>5754</v>
      </c>
      <c r="C3613" s="248" t="s">
        <v>203</v>
      </c>
      <c r="D3613" s="223" t="s">
        <v>4199</v>
      </c>
      <c r="F3613" s="224"/>
      <c r="I3613" s="223" t="s">
        <v>96</v>
      </c>
      <c r="O3613" s="237"/>
    </row>
    <row r="3614" spans="1:15" s="223" customFormat="1" ht="30">
      <c r="A3614" s="248">
        <v>805444</v>
      </c>
      <c r="B3614" s="248" t="s">
        <v>5755</v>
      </c>
      <c r="C3614" s="248" t="s">
        <v>148</v>
      </c>
      <c r="D3614" s="223" t="s">
        <v>787</v>
      </c>
      <c r="F3614" s="224"/>
      <c r="I3614" s="223" t="s">
        <v>96</v>
      </c>
      <c r="O3614" s="237"/>
    </row>
    <row r="3615" spans="1:15" s="223" customFormat="1" ht="30">
      <c r="A3615" s="248">
        <v>805446</v>
      </c>
      <c r="B3615" s="248" t="s">
        <v>5756</v>
      </c>
      <c r="C3615" s="248" t="s">
        <v>470</v>
      </c>
      <c r="D3615" s="223" t="s">
        <v>1815</v>
      </c>
      <c r="F3615" s="224"/>
      <c r="I3615" s="223" t="s">
        <v>96</v>
      </c>
      <c r="O3615" s="237"/>
    </row>
    <row r="3616" spans="1:15" s="223" customFormat="1" ht="30">
      <c r="A3616" s="248">
        <v>805449</v>
      </c>
      <c r="B3616" s="248" t="s">
        <v>5757</v>
      </c>
      <c r="C3616" s="248" t="s">
        <v>229</v>
      </c>
      <c r="D3616" s="223" t="s">
        <v>5758</v>
      </c>
      <c r="F3616" s="224"/>
      <c r="I3616" s="223" t="s">
        <v>96</v>
      </c>
      <c r="O3616" s="237"/>
    </row>
    <row r="3617" spans="1:15" s="223" customFormat="1" ht="30">
      <c r="A3617" s="248">
        <v>805450</v>
      </c>
      <c r="B3617" s="248" t="s">
        <v>5759</v>
      </c>
      <c r="C3617" s="248" t="s">
        <v>573</v>
      </c>
      <c r="D3617" s="223" t="s">
        <v>1150</v>
      </c>
      <c r="F3617" s="224"/>
      <c r="I3617" s="223" t="s">
        <v>96</v>
      </c>
      <c r="O3617" s="237"/>
    </row>
    <row r="3618" spans="1:15" s="223" customFormat="1" ht="30">
      <c r="A3618" s="248">
        <v>805453</v>
      </c>
      <c r="B3618" s="248" t="s">
        <v>5760</v>
      </c>
      <c r="C3618" s="248" t="s">
        <v>624</v>
      </c>
      <c r="D3618" s="223" t="s">
        <v>5761</v>
      </c>
      <c r="F3618" s="224"/>
      <c r="I3618" s="223" t="s">
        <v>96</v>
      </c>
      <c r="O3618" s="237"/>
    </row>
    <row r="3619" spans="1:15" s="223" customFormat="1" ht="30">
      <c r="A3619" s="248">
        <v>805456</v>
      </c>
      <c r="B3619" s="248" t="s">
        <v>5762</v>
      </c>
      <c r="C3619" s="248" t="s">
        <v>189</v>
      </c>
      <c r="D3619" s="223" t="s">
        <v>5763</v>
      </c>
      <c r="F3619" s="224"/>
      <c r="I3619" s="223" t="s">
        <v>96</v>
      </c>
      <c r="O3619" s="237"/>
    </row>
    <row r="3620" spans="1:15" s="223" customFormat="1" ht="30">
      <c r="A3620" s="248">
        <v>805457</v>
      </c>
      <c r="B3620" s="248" t="s">
        <v>5764</v>
      </c>
      <c r="C3620" s="248" t="s">
        <v>2651</v>
      </c>
      <c r="D3620" s="223" t="s">
        <v>1057</v>
      </c>
      <c r="F3620" s="224"/>
      <c r="I3620" s="223" t="s">
        <v>96</v>
      </c>
      <c r="O3620" s="237"/>
    </row>
    <row r="3621" spans="1:15" s="223" customFormat="1" ht="30">
      <c r="A3621" s="248">
        <v>805459</v>
      </c>
      <c r="B3621" s="248" t="s">
        <v>5765</v>
      </c>
      <c r="C3621" s="248" t="s">
        <v>216</v>
      </c>
      <c r="D3621" s="223" t="s">
        <v>2711</v>
      </c>
      <c r="F3621" s="224"/>
      <c r="I3621" s="223" t="s">
        <v>96</v>
      </c>
      <c r="K3621" s="235"/>
      <c r="L3621" s="235"/>
      <c r="O3621" s="237"/>
    </row>
    <row r="3622" spans="1:15" s="223" customFormat="1" ht="30">
      <c r="A3622" s="248">
        <v>805461</v>
      </c>
      <c r="B3622" s="248" t="s">
        <v>5766</v>
      </c>
      <c r="C3622" s="248" t="s">
        <v>5767</v>
      </c>
      <c r="D3622" s="223" t="s">
        <v>204</v>
      </c>
      <c r="F3622" s="224"/>
      <c r="I3622" s="223" t="s">
        <v>96</v>
      </c>
      <c r="O3622" s="237"/>
    </row>
    <row r="3623" spans="1:15" s="223" customFormat="1" ht="30">
      <c r="A3623" s="248">
        <v>805462</v>
      </c>
      <c r="B3623" s="248" t="s">
        <v>5768</v>
      </c>
      <c r="C3623" s="248" t="s">
        <v>206</v>
      </c>
      <c r="D3623" s="223" t="s">
        <v>2138</v>
      </c>
      <c r="F3623" s="224"/>
      <c r="I3623" s="223" t="s">
        <v>96</v>
      </c>
      <c r="K3623" s="235"/>
      <c r="L3623" s="235"/>
      <c r="O3623" s="237"/>
    </row>
    <row r="3624" spans="1:15" s="223" customFormat="1" ht="30">
      <c r="A3624" s="248">
        <v>805464</v>
      </c>
      <c r="B3624" s="248" t="s">
        <v>5769</v>
      </c>
      <c r="C3624" s="248" t="s">
        <v>206</v>
      </c>
      <c r="D3624" s="223" t="s">
        <v>1057</v>
      </c>
      <c r="F3624" s="224"/>
      <c r="I3624" s="223" t="s">
        <v>96</v>
      </c>
      <c r="O3624" s="237"/>
    </row>
    <row r="3625" spans="1:15" s="223" customFormat="1" ht="30">
      <c r="A3625" s="248">
        <v>805465</v>
      </c>
      <c r="B3625" s="248" t="s">
        <v>5770</v>
      </c>
      <c r="C3625" s="248" t="s">
        <v>183</v>
      </c>
      <c r="D3625" s="223" t="s">
        <v>1089</v>
      </c>
      <c r="F3625" s="224"/>
      <c r="I3625" s="223" t="s">
        <v>96</v>
      </c>
      <c r="K3625" s="235"/>
      <c r="L3625" s="235"/>
      <c r="O3625" s="237"/>
    </row>
    <row r="3626" spans="1:15" s="223" customFormat="1" ht="30">
      <c r="A3626" s="248">
        <v>805467</v>
      </c>
      <c r="B3626" s="248" t="s">
        <v>5771</v>
      </c>
      <c r="C3626" s="248" t="s">
        <v>695</v>
      </c>
      <c r="D3626" s="223" t="s">
        <v>1615</v>
      </c>
      <c r="F3626" s="224"/>
      <c r="I3626" s="223" t="s">
        <v>96</v>
      </c>
      <c r="O3626" s="237"/>
    </row>
    <row r="3627" spans="1:15" s="223" customFormat="1" ht="30">
      <c r="A3627" s="248">
        <v>805468</v>
      </c>
      <c r="B3627" s="248" t="s">
        <v>5772</v>
      </c>
      <c r="C3627" s="248" t="s">
        <v>140</v>
      </c>
      <c r="D3627" s="223" t="s">
        <v>1002</v>
      </c>
      <c r="F3627" s="224"/>
      <c r="I3627" s="223" t="s">
        <v>96</v>
      </c>
      <c r="K3627" s="235"/>
      <c r="L3627" s="235"/>
      <c r="O3627" s="237"/>
    </row>
    <row r="3628" spans="1:15" s="223" customFormat="1" ht="30">
      <c r="A3628" s="248">
        <v>805469</v>
      </c>
      <c r="B3628" s="248" t="s">
        <v>5773</v>
      </c>
      <c r="C3628" s="248" t="s">
        <v>100</v>
      </c>
      <c r="D3628" s="223" t="s">
        <v>1030</v>
      </c>
      <c r="F3628" s="224"/>
      <c r="I3628" s="223" t="s">
        <v>96</v>
      </c>
      <c r="O3628" s="237"/>
    </row>
    <row r="3629" spans="1:15" s="223" customFormat="1" ht="30">
      <c r="A3629" s="248">
        <v>805470</v>
      </c>
      <c r="B3629" s="248" t="s">
        <v>5774</v>
      </c>
      <c r="C3629" s="248" t="s">
        <v>174</v>
      </c>
      <c r="D3629" s="223" t="s">
        <v>3995</v>
      </c>
      <c r="F3629" s="224"/>
      <c r="I3629" s="223" t="s">
        <v>96</v>
      </c>
      <c r="O3629" s="237"/>
    </row>
    <row r="3630" spans="1:15" s="223" customFormat="1" ht="30">
      <c r="A3630" s="248">
        <v>805472</v>
      </c>
      <c r="B3630" s="248" t="s">
        <v>5775</v>
      </c>
      <c r="C3630" s="248" t="s">
        <v>812</v>
      </c>
      <c r="D3630" s="223" t="s">
        <v>1558</v>
      </c>
      <c r="F3630" s="224"/>
      <c r="I3630" s="223" t="s">
        <v>96</v>
      </c>
      <c r="O3630" s="237"/>
    </row>
    <row r="3631" spans="1:15" s="223" customFormat="1" ht="30">
      <c r="A3631" s="248">
        <v>805473</v>
      </c>
      <c r="B3631" s="248" t="s">
        <v>5776</v>
      </c>
      <c r="C3631" s="248" t="s">
        <v>235</v>
      </c>
      <c r="D3631" s="223" t="s">
        <v>3720</v>
      </c>
      <c r="F3631" s="224"/>
      <c r="I3631" s="223" t="s">
        <v>96</v>
      </c>
      <c r="K3631" s="235"/>
      <c r="L3631" s="235"/>
      <c r="O3631" s="237"/>
    </row>
    <row r="3632" spans="1:15" s="223" customFormat="1" ht="30">
      <c r="A3632" s="248">
        <v>805476</v>
      </c>
      <c r="B3632" s="248" t="s">
        <v>5777</v>
      </c>
      <c r="C3632" s="248" t="s">
        <v>712</v>
      </c>
      <c r="D3632" s="223" t="s">
        <v>5778</v>
      </c>
      <c r="F3632" s="224"/>
      <c r="I3632" s="223" t="s">
        <v>96</v>
      </c>
      <c r="O3632" s="237"/>
    </row>
    <row r="3633" spans="1:15" s="223" customFormat="1" ht="30">
      <c r="A3633" s="248">
        <v>805477</v>
      </c>
      <c r="B3633" s="248" t="s">
        <v>5779</v>
      </c>
      <c r="C3633" s="248" t="s">
        <v>335</v>
      </c>
      <c r="D3633" s="223" t="s">
        <v>601</v>
      </c>
      <c r="F3633" s="224"/>
      <c r="I3633" s="223" t="s">
        <v>96</v>
      </c>
      <c r="O3633" s="237"/>
    </row>
    <row r="3634" spans="1:15" s="223" customFormat="1" ht="30">
      <c r="A3634" s="248">
        <v>805478</v>
      </c>
      <c r="B3634" s="248" t="s">
        <v>5780</v>
      </c>
      <c r="C3634" s="248" t="s">
        <v>138</v>
      </c>
      <c r="D3634" s="223" t="s">
        <v>5781</v>
      </c>
      <c r="F3634" s="240"/>
      <c r="G3634" s="240"/>
      <c r="H3634" s="238"/>
      <c r="I3634" s="240" t="s">
        <v>96</v>
      </c>
      <c r="K3634" s="240"/>
      <c r="L3634" s="240"/>
      <c r="M3634" s="240"/>
      <c r="O3634" s="237"/>
    </row>
    <row r="3635" spans="1:15" s="223" customFormat="1" ht="30">
      <c r="A3635" s="248">
        <v>805481</v>
      </c>
      <c r="B3635" s="248" t="s">
        <v>5782</v>
      </c>
      <c r="C3635" s="248" t="s">
        <v>754</v>
      </c>
      <c r="D3635" s="223" t="s">
        <v>2631</v>
      </c>
      <c r="F3635" s="224"/>
      <c r="I3635" s="223" t="s">
        <v>96</v>
      </c>
      <c r="K3635" s="235"/>
      <c r="L3635" s="235"/>
      <c r="O3635" s="237"/>
    </row>
    <row r="3636" spans="1:15" s="223" customFormat="1" ht="30">
      <c r="A3636" s="248">
        <v>805487</v>
      </c>
      <c r="B3636" s="248" t="s">
        <v>5783</v>
      </c>
      <c r="C3636" s="248" t="s">
        <v>101</v>
      </c>
      <c r="D3636" s="223" t="s">
        <v>1223</v>
      </c>
      <c r="F3636" s="224"/>
      <c r="I3636" s="223" t="s">
        <v>96</v>
      </c>
      <c r="O3636" s="237"/>
    </row>
    <row r="3637" spans="1:15" s="223" customFormat="1" ht="30">
      <c r="A3637" s="248">
        <v>805493</v>
      </c>
      <c r="B3637" s="248" t="s">
        <v>5784</v>
      </c>
      <c r="C3637" s="248" t="s">
        <v>193</v>
      </c>
      <c r="D3637" s="223" t="s">
        <v>1395</v>
      </c>
      <c r="F3637" s="224"/>
      <c r="I3637" s="223" t="s">
        <v>96</v>
      </c>
      <c r="O3637" s="237"/>
    </row>
    <row r="3638" spans="1:15" s="223" customFormat="1" ht="30">
      <c r="A3638" s="248">
        <v>805495</v>
      </c>
      <c r="B3638" s="248" t="s">
        <v>5785</v>
      </c>
      <c r="C3638" s="248" t="s">
        <v>5786</v>
      </c>
      <c r="D3638" s="223" t="s">
        <v>1295</v>
      </c>
      <c r="F3638" s="224"/>
      <c r="I3638" s="223" t="s">
        <v>96</v>
      </c>
      <c r="O3638" s="237"/>
    </row>
    <row r="3639" spans="1:15" s="223" customFormat="1" ht="30">
      <c r="A3639" s="248">
        <v>805497</v>
      </c>
      <c r="B3639" s="248" t="s">
        <v>5787</v>
      </c>
      <c r="C3639" s="248" t="s">
        <v>214</v>
      </c>
      <c r="D3639" s="223" t="s">
        <v>823</v>
      </c>
      <c r="F3639" s="224"/>
      <c r="I3639" s="223" t="s">
        <v>96</v>
      </c>
      <c r="O3639" s="237"/>
    </row>
    <row r="3640" spans="1:15" s="223" customFormat="1" ht="30">
      <c r="A3640" s="248">
        <v>805500</v>
      </c>
      <c r="B3640" s="248" t="s">
        <v>5788</v>
      </c>
      <c r="C3640" s="248" t="s">
        <v>483</v>
      </c>
      <c r="D3640" s="223" t="s">
        <v>3346</v>
      </c>
      <c r="F3640" s="224"/>
      <c r="I3640" s="223" t="s">
        <v>96</v>
      </c>
      <c r="K3640" s="235"/>
      <c r="L3640" s="235"/>
      <c r="O3640" s="237"/>
    </row>
    <row r="3641" spans="1:15" s="223" customFormat="1" ht="30">
      <c r="A3641" s="248">
        <v>805501</v>
      </c>
      <c r="B3641" s="248" t="s">
        <v>5789</v>
      </c>
      <c r="C3641" s="248" t="s">
        <v>191</v>
      </c>
      <c r="D3641" s="223" t="s">
        <v>3099</v>
      </c>
      <c r="F3641" s="224"/>
      <c r="I3641" s="223" t="s">
        <v>96</v>
      </c>
      <c r="O3641" s="237"/>
    </row>
    <row r="3642" spans="1:15" s="223" customFormat="1" ht="30">
      <c r="A3642" s="248">
        <v>805502</v>
      </c>
      <c r="B3642" s="248" t="s">
        <v>5790</v>
      </c>
      <c r="C3642" s="248" t="s">
        <v>183</v>
      </c>
      <c r="D3642" s="223" t="s">
        <v>2336</v>
      </c>
      <c r="F3642" s="224"/>
      <c r="I3642" s="223" t="s">
        <v>96</v>
      </c>
      <c r="O3642" s="237"/>
    </row>
    <row r="3643" spans="1:15" s="223" customFormat="1" ht="30">
      <c r="A3643" s="248">
        <v>805503</v>
      </c>
      <c r="B3643" s="248" t="s">
        <v>5791</v>
      </c>
      <c r="C3643" s="248" t="s">
        <v>101</v>
      </c>
      <c r="D3643" s="223" t="s">
        <v>1039</v>
      </c>
      <c r="F3643" s="224"/>
      <c r="I3643" s="223" t="s">
        <v>96</v>
      </c>
      <c r="O3643" s="237"/>
    </row>
    <row r="3644" spans="1:15" s="223" customFormat="1" ht="30">
      <c r="A3644" s="248">
        <v>805504</v>
      </c>
      <c r="B3644" s="248" t="s">
        <v>5792</v>
      </c>
      <c r="C3644" s="248" t="s">
        <v>117</v>
      </c>
      <c r="D3644" s="223" t="s">
        <v>4475</v>
      </c>
      <c r="F3644" s="224"/>
      <c r="I3644" s="223" t="s">
        <v>96</v>
      </c>
      <c r="O3644" s="237"/>
    </row>
    <row r="3645" spans="1:15" s="223" customFormat="1" ht="30">
      <c r="A3645" s="248">
        <v>805505</v>
      </c>
      <c r="B3645" s="248" t="s">
        <v>5793</v>
      </c>
      <c r="C3645" s="248" t="s">
        <v>251</v>
      </c>
      <c r="D3645" s="223" t="s">
        <v>1583</v>
      </c>
      <c r="F3645" s="224"/>
      <c r="I3645" s="223" t="s">
        <v>96</v>
      </c>
      <c r="O3645" s="237"/>
    </row>
    <row r="3646" spans="1:15" s="223" customFormat="1" ht="30">
      <c r="A3646" s="248">
        <v>805507</v>
      </c>
      <c r="B3646" s="248" t="s">
        <v>5794</v>
      </c>
      <c r="C3646" s="248" t="s">
        <v>320</v>
      </c>
      <c r="D3646" s="223" t="s">
        <v>202</v>
      </c>
      <c r="F3646" s="224"/>
      <c r="I3646" s="223" t="s">
        <v>96</v>
      </c>
      <c r="O3646" s="237"/>
    </row>
    <row r="3647" spans="1:15" s="223" customFormat="1" ht="30">
      <c r="A3647" s="248">
        <v>805508</v>
      </c>
      <c r="B3647" s="248" t="s">
        <v>5795</v>
      </c>
      <c r="C3647" s="248" t="s">
        <v>533</v>
      </c>
      <c r="D3647" s="223" t="s">
        <v>5796</v>
      </c>
      <c r="F3647" s="224"/>
      <c r="I3647" s="223" t="s">
        <v>96</v>
      </c>
      <c r="K3647" s="235"/>
      <c r="L3647" s="235"/>
      <c r="O3647" s="237"/>
    </row>
    <row r="3648" spans="1:15" s="223" customFormat="1" ht="30">
      <c r="A3648" s="248">
        <v>805509</v>
      </c>
      <c r="B3648" s="248" t="s">
        <v>5797</v>
      </c>
      <c r="C3648" s="248" t="s">
        <v>290</v>
      </c>
      <c r="D3648" s="223" t="s">
        <v>2854</v>
      </c>
      <c r="F3648" s="224"/>
      <c r="I3648" s="223" t="s">
        <v>96</v>
      </c>
      <c r="K3648" s="235"/>
      <c r="L3648" s="235"/>
      <c r="O3648" s="237"/>
    </row>
    <row r="3649" spans="1:15" s="223" customFormat="1" ht="30">
      <c r="A3649" s="248">
        <v>805512</v>
      </c>
      <c r="B3649" s="248" t="s">
        <v>5798</v>
      </c>
      <c r="C3649" s="248" t="s">
        <v>531</v>
      </c>
      <c r="D3649" s="223" t="s">
        <v>1418</v>
      </c>
      <c r="F3649" s="224"/>
      <c r="I3649" s="223" t="s">
        <v>96</v>
      </c>
      <c r="O3649" s="237"/>
    </row>
    <row r="3650" spans="1:15" s="223" customFormat="1" ht="30">
      <c r="A3650" s="248">
        <v>805517</v>
      </c>
      <c r="B3650" s="248" t="s">
        <v>5799</v>
      </c>
      <c r="C3650" s="248" t="s">
        <v>156</v>
      </c>
      <c r="D3650" s="223" t="s">
        <v>1051</v>
      </c>
      <c r="F3650" s="224"/>
      <c r="I3650" s="223" t="s">
        <v>96</v>
      </c>
      <c r="K3650" s="235"/>
      <c r="L3650" s="235"/>
      <c r="O3650" s="237"/>
    </row>
    <row r="3651" spans="1:15" s="223" customFormat="1" ht="30">
      <c r="A3651" s="248">
        <v>805518</v>
      </c>
      <c r="B3651" s="248" t="s">
        <v>5800</v>
      </c>
      <c r="C3651" s="248" t="s">
        <v>471</v>
      </c>
      <c r="D3651" s="223" t="s">
        <v>1005</v>
      </c>
      <c r="F3651" s="224"/>
      <c r="I3651" s="223" t="s">
        <v>96</v>
      </c>
      <c r="O3651" s="237"/>
    </row>
    <row r="3652" spans="1:15" s="223" customFormat="1" ht="30">
      <c r="A3652" s="248">
        <v>805519</v>
      </c>
      <c r="B3652" s="248" t="s">
        <v>5801</v>
      </c>
      <c r="C3652" s="248" t="s">
        <v>435</v>
      </c>
      <c r="D3652" s="223" t="s">
        <v>2510</v>
      </c>
      <c r="F3652" s="224"/>
      <c r="I3652" s="223" t="s">
        <v>96</v>
      </c>
      <c r="K3652" s="235"/>
      <c r="L3652" s="235"/>
      <c r="O3652" s="237"/>
    </row>
    <row r="3653" spans="1:15" s="223" customFormat="1" ht="30">
      <c r="A3653" s="248">
        <v>805521</v>
      </c>
      <c r="B3653" s="248" t="s">
        <v>5802</v>
      </c>
      <c r="C3653" s="248" t="s">
        <v>390</v>
      </c>
      <c r="D3653" s="223" t="s">
        <v>1615</v>
      </c>
      <c r="F3653" s="224"/>
      <c r="I3653" s="223" t="s">
        <v>96</v>
      </c>
      <c r="K3653" s="235"/>
      <c r="L3653" s="235"/>
      <c r="O3653" s="237"/>
    </row>
    <row r="3654" spans="1:15" s="223" customFormat="1" ht="30">
      <c r="A3654" s="248">
        <v>805524</v>
      </c>
      <c r="B3654" s="248" t="s">
        <v>5803</v>
      </c>
      <c r="C3654" s="248" t="s">
        <v>5804</v>
      </c>
      <c r="D3654" s="223" t="s">
        <v>5805</v>
      </c>
      <c r="F3654" s="224"/>
      <c r="I3654" s="223" t="s">
        <v>96</v>
      </c>
      <c r="K3654" s="235"/>
      <c r="L3654" s="235"/>
      <c r="O3654" s="237"/>
    </row>
    <row r="3655" spans="1:15" s="223" customFormat="1" ht="30">
      <c r="A3655" s="248">
        <v>805525</v>
      </c>
      <c r="B3655" s="248" t="s">
        <v>5806</v>
      </c>
      <c r="C3655" s="248" t="s">
        <v>103</v>
      </c>
      <c r="D3655" s="223" t="s">
        <v>1172</v>
      </c>
      <c r="F3655" s="224"/>
      <c r="I3655" s="223" t="s">
        <v>96</v>
      </c>
      <c r="O3655" s="237"/>
    </row>
    <row r="3656" spans="1:15" s="223" customFormat="1" ht="30">
      <c r="A3656" s="248">
        <v>805526</v>
      </c>
      <c r="B3656" s="248" t="s">
        <v>5807</v>
      </c>
      <c r="C3656" s="248" t="s">
        <v>198</v>
      </c>
      <c r="D3656" s="223" t="s">
        <v>1047</v>
      </c>
      <c r="F3656" s="224"/>
      <c r="I3656" s="223" t="s">
        <v>96</v>
      </c>
      <c r="K3656" s="235"/>
      <c r="L3656" s="235"/>
      <c r="O3656" s="237"/>
    </row>
    <row r="3657" spans="1:15" s="223" customFormat="1" ht="30">
      <c r="A3657" s="248">
        <v>805528</v>
      </c>
      <c r="B3657" s="248" t="s">
        <v>5808</v>
      </c>
      <c r="C3657" s="248" t="s">
        <v>106</v>
      </c>
      <c r="D3657" s="223" t="s">
        <v>2067</v>
      </c>
      <c r="F3657" s="224"/>
      <c r="I3657" s="223" t="s">
        <v>96</v>
      </c>
      <c r="O3657" s="237"/>
    </row>
    <row r="3658" spans="1:15" s="223" customFormat="1" ht="30">
      <c r="A3658" s="248">
        <v>805530</v>
      </c>
      <c r="B3658" s="248" t="s">
        <v>5809</v>
      </c>
      <c r="C3658" s="248" t="s">
        <v>206</v>
      </c>
      <c r="D3658" s="223" t="s">
        <v>1855</v>
      </c>
      <c r="F3658" s="224"/>
      <c r="I3658" s="223" t="s">
        <v>96</v>
      </c>
      <c r="O3658" s="237"/>
    </row>
    <row r="3659" spans="1:15" s="223" customFormat="1" ht="30">
      <c r="A3659" s="248">
        <v>805531</v>
      </c>
      <c r="B3659" s="248" t="s">
        <v>5810</v>
      </c>
      <c r="C3659" s="248" t="s">
        <v>145</v>
      </c>
      <c r="D3659" s="223" t="s">
        <v>1018</v>
      </c>
      <c r="F3659" s="224"/>
      <c r="I3659" s="223" t="s">
        <v>96</v>
      </c>
      <c r="O3659" s="237"/>
    </row>
    <row r="3660" spans="1:15" s="223" customFormat="1" ht="30">
      <c r="A3660" s="248">
        <v>805534</v>
      </c>
      <c r="B3660" s="248" t="s">
        <v>5811</v>
      </c>
      <c r="C3660" s="248" t="s">
        <v>113</v>
      </c>
      <c r="D3660" s="223" t="s">
        <v>2378</v>
      </c>
      <c r="F3660" s="224"/>
      <c r="I3660" s="223" t="s">
        <v>96</v>
      </c>
      <c r="O3660" s="237"/>
    </row>
    <row r="3661" spans="1:15" s="223" customFormat="1" ht="30">
      <c r="A3661" s="248">
        <v>805536</v>
      </c>
      <c r="B3661" s="248" t="s">
        <v>5812</v>
      </c>
      <c r="C3661" s="248" t="s">
        <v>309</v>
      </c>
      <c r="D3661" s="223" t="s">
        <v>3285</v>
      </c>
      <c r="F3661" s="224"/>
      <c r="I3661" s="223" t="s">
        <v>96</v>
      </c>
      <c r="O3661" s="237"/>
    </row>
    <row r="3662" spans="1:15" s="223" customFormat="1" ht="30">
      <c r="A3662" s="248">
        <v>805537</v>
      </c>
      <c r="B3662" s="248" t="s">
        <v>5813</v>
      </c>
      <c r="C3662" s="248" t="s">
        <v>5814</v>
      </c>
      <c r="D3662" s="223" t="s">
        <v>5815</v>
      </c>
      <c r="F3662" s="224"/>
      <c r="I3662" s="223" t="s">
        <v>96</v>
      </c>
      <c r="O3662" s="237"/>
    </row>
    <row r="3663" spans="1:15" s="223" customFormat="1" ht="30">
      <c r="A3663" s="248">
        <v>805538</v>
      </c>
      <c r="B3663" s="248" t="s">
        <v>5816</v>
      </c>
      <c r="C3663" s="248" t="s">
        <v>375</v>
      </c>
      <c r="D3663" s="223" t="s">
        <v>1689</v>
      </c>
      <c r="F3663" s="224"/>
      <c r="I3663" s="223" t="s">
        <v>96</v>
      </c>
      <c r="K3663" s="235"/>
      <c r="L3663" s="235"/>
      <c r="O3663" s="237"/>
    </row>
    <row r="3664" spans="1:15" s="223" customFormat="1" ht="30">
      <c r="A3664" s="248">
        <v>805540</v>
      </c>
      <c r="B3664" s="248" t="s">
        <v>5817</v>
      </c>
      <c r="C3664" s="248" t="s">
        <v>831</v>
      </c>
      <c r="D3664" s="223" t="s">
        <v>1350</v>
      </c>
      <c r="F3664" s="224"/>
      <c r="I3664" s="223" t="s">
        <v>96</v>
      </c>
      <c r="O3664" s="237"/>
    </row>
    <row r="3665" spans="1:15" s="223" customFormat="1" ht="30">
      <c r="A3665" s="248">
        <v>805541</v>
      </c>
      <c r="B3665" s="248" t="s">
        <v>5818</v>
      </c>
      <c r="C3665" s="248" t="s">
        <v>567</v>
      </c>
      <c r="D3665" s="223" t="s">
        <v>1583</v>
      </c>
      <c r="F3665" s="224"/>
      <c r="I3665" s="223" t="s">
        <v>96</v>
      </c>
      <c r="O3665" s="237"/>
    </row>
    <row r="3666" spans="1:15" s="223" customFormat="1" ht="30">
      <c r="A3666" s="248">
        <v>805542</v>
      </c>
      <c r="B3666" s="248" t="s">
        <v>5819</v>
      </c>
      <c r="C3666" s="248" t="s">
        <v>193</v>
      </c>
      <c r="D3666" s="223" t="s">
        <v>1018</v>
      </c>
      <c r="F3666" s="224"/>
      <c r="I3666" s="223" t="s">
        <v>96</v>
      </c>
      <c r="O3666" s="237"/>
    </row>
    <row r="3667" spans="1:15" s="223" customFormat="1" ht="30">
      <c r="A3667" s="248">
        <v>805543</v>
      </c>
      <c r="B3667" s="248" t="s">
        <v>5820</v>
      </c>
      <c r="C3667" s="248" t="s">
        <v>244</v>
      </c>
      <c r="D3667" s="223" t="s">
        <v>1447</v>
      </c>
      <c r="F3667" s="224"/>
      <c r="I3667" s="223" t="s">
        <v>96</v>
      </c>
      <c r="O3667" s="237"/>
    </row>
    <row r="3668" spans="1:15" s="223" customFormat="1" ht="30">
      <c r="A3668" s="248">
        <v>805545</v>
      </c>
      <c r="B3668" s="248" t="s">
        <v>5821</v>
      </c>
      <c r="C3668" s="248" t="s">
        <v>653</v>
      </c>
      <c r="D3668" s="223" t="s">
        <v>1368</v>
      </c>
      <c r="F3668" s="224"/>
      <c r="I3668" s="223" t="s">
        <v>96</v>
      </c>
      <c r="K3668" s="235"/>
      <c r="L3668" s="235"/>
      <c r="O3668" s="227"/>
    </row>
    <row r="3669" spans="1:15" s="223" customFormat="1" ht="30">
      <c r="A3669" s="248">
        <v>805546</v>
      </c>
      <c r="B3669" s="248" t="s">
        <v>5822</v>
      </c>
      <c r="C3669" s="248" t="s">
        <v>106</v>
      </c>
      <c r="D3669" s="223" t="s">
        <v>5823</v>
      </c>
      <c r="F3669" s="224"/>
      <c r="I3669" s="223" t="s">
        <v>96</v>
      </c>
      <c r="O3669" s="237"/>
    </row>
    <row r="3670" spans="1:15" s="223" customFormat="1" ht="30">
      <c r="A3670" s="248">
        <v>805547</v>
      </c>
      <c r="B3670" s="248" t="s">
        <v>5824</v>
      </c>
      <c r="C3670" s="248" t="s">
        <v>248</v>
      </c>
      <c r="D3670" s="223" t="s">
        <v>2028</v>
      </c>
      <c r="F3670" s="224"/>
      <c r="I3670" s="223" t="s">
        <v>96</v>
      </c>
      <c r="O3670" s="237"/>
    </row>
    <row r="3671" spans="1:15" s="223" customFormat="1" ht="30">
      <c r="A3671" s="248">
        <v>805549</v>
      </c>
      <c r="B3671" s="248" t="s">
        <v>5825</v>
      </c>
      <c r="C3671" s="248" t="s">
        <v>5826</v>
      </c>
      <c r="D3671" s="223" t="s">
        <v>5827</v>
      </c>
      <c r="F3671" s="224"/>
      <c r="I3671" s="223" t="s">
        <v>96</v>
      </c>
      <c r="O3671" s="237"/>
    </row>
    <row r="3672" spans="1:15" s="223" customFormat="1" ht="30">
      <c r="A3672" s="248">
        <v>805553</v>
      </c>
      <c r="B3672" s="248" t="s">
        <v>5828</v>
      </c>
      <c r="C3672" s="248" t="s">
        <v>106</v>
      </c>
      <c r="D3672" s="223" t="s">
        <v>1125</v>
      </c>
      <c r="F3672" s="224"/>
      <c r="I3672" s="223" t="s">
        <v>96</v>
      </c>
      <c r="O3672" s="237"/>
    </row>
    <row r="3673" spans="1:15" s="223" customFormat="1" ht="30">
      <c r="A3673" s="248">
        <v>805554</v>
      </c>
      <c r="B3673" s="248" t="s">
        <v>5829</v>
      </c>
      <c r="C3673" s="248" t="s">
        <v>178</v>
      </c>
      <c r="D3673" s="223" t="s">
        <v>1333</v>
      </c>
      <c r="F3673" s="224"/>
      <c r="I3673" s="223" t="s">
        <v>96</v>
      </c>
      <c r="O3673" s="237"/>
    </row>
    <row r="3674" spans="1:15" s="223" customFormat="1" ht="30">
      <c r="A3674" s="248">
        <v>805556</v>
      </c>
      <c r="B3674" s="248" t="s">
        <v>5830</v>
      </c>
      <c r="C3674" s="248" t="s">
        <v>244</v>
      </c>
      <c r="D3674" s="223" t="s">
        <v>1286</v>
      </c>
      <c r="F3674" s="224"/>
      <c r="I3674" s="223" t="s">
        <v>96</v>
      </c>
      <c r="K3674" s="235"/>
      <c r="L3674" s="235"/>
      <c r="O3674" s="237"/>
    </row>
    <row r="3675" spans="1:15" s="223" customFormat="1" ht="30">
      <c r="A3675" s="248">
        <v>805557</v>
      </c>
      <c r="B3675" s="248" t="s">
        <v>5831</v>
      </c>
      <c r="C3675" s="248" t="s">
        <v>167</v>
      </c>
      <c r="D3675" s="223" t="s">
        <v>1148</v>
      </c>
      <c r="F3675" s="224"/>
      <c r="I3675" s="223" t="s">
        <v>96</v>
      </c>
      <c r="O3675" s="237"/>
    </row>
    <row r="3676" spans="1:15" s="223" customFormat="1" ht="30">
      <c r="A3676" s="248">
        <v>805558</v>
      </c>
      <c r="B3676" s="248" t="s">
        <v>5832</v>
      </c>
      <c r="C3676" s="248" t="s">
        <v>106</v>
      </c>
      <c r="D3676" s="223" t="s">
        <v>4408</v>
      </c>
      <c r="F3676" s="224"/>
      <c r="I3676" s="223" t="s">
        <v>96</v>
      </c>
      <c r="O3676" s="237"/>
    </row>
    <row r="3677" spans="1:15" s="223" customFormat="1" ht="30">
      <c r="A3677" s="248">
        <v>805559</v>
      </c>
      <c r="B3677" s="248" t="s">
        <v>5833</v>
      </c>
      <c r="C3677" s="248" t="s">
        <v>185</v>
      </c>
      <c r="D3677" s="223" t="s">
        <v>1057</v>
      </c>
      <c r="F3677" s="224"/>
      <c r="I3677" s="223" t="s">
        <v>96</v>
      </c>
      <c r="O3677" s="237"/>
    </row>
    <row r="3678" spans="1:15" s="223" customFormat="1" ht="30">
      <c r="A3678" s="248">
        <v>805560</v>
      </c>
      <c r="B3678" s="248" t="s">
        <v>5834</v>
      </c>
      <c r="C3678" s="248" t="s">
        <v>328</v>
      </c>
      <c r="D3678" s="223" t="s">
        <v>5835</v>
      </c>
      <c r="F3678" s="224"/>
      <c r="I3678" s="223" t="s">
        <v>96</v>
      </c>
      <c r="O3678" s="237"/>
    </row>
    <row r="3679" spans="1:15" s="223" customFormat="1" ht="30">
      <c r="A3679" s="248">
        <v>805561</v>
      </c>
      <c r="B3679" s="248" t="s">
        <v>5836</v>
      </c>
      <c r="C3679" s="248" t="s">
        <v>232</v>
      </c>
      <c r="D3679" s="223" t="s">
        <v>610</v>
      </c>
      <c r="F3679" s="224"/>
      <c r="I3679" s="223" t="s">
        <v>96</v>
      </c>
      <c r="O3679" s="237"/>
    </row>
    <row r="3680" spans="1:15" s="223" customFormat="1" ht="30">
      <c r="A3680" s="248">
        <v>805562</v>
      </c>
      <c r="B3680" s="248" t="s">
        <v>5837</v>
      </c>
      <c r="C3680" s="248" t="s">
        <v>665</v>
      </c>
      <c r="D3680" s="223" t="s">
        <v>1539</v>
      </c>
      <c r="F3680" s="224"/>
      <c r="I3680" s="223" t="s">
        <v>96</v>
      </c>
      <c r="O3680" s="237"/>
    </row>
    <row r="3681" spans="1:15" s="223" customFormat="1" ht="30">
      <c r="A3681" s="248">
        <v>805563</v>
      </c>
      <c r="B3681" s="248" t="s">
        <v>5838</v>
      </c>
      <c r="C3681" s="248" t="s">
        <v>164</v>
      </c>
      <c r="D3681" s="223" t="s">
        <v>1299</v>
      </c>
      <c r="F3681" s="224"/>
      <c r="I3681" s="223" t="s">
        <v>96</v>
      </c>
      <c r="K3681" s="235"/>
      <c r="L3681" s="235"/>
      <c r="O3681" s="237"/>
    </row>
    <row r="3682" spans="1:15" s="223" customFormat="1" ht="30">
      <c r="A3682" s="248">
        <v>805564</v>
      </c>
      <c r="B3682" s="248" t="s">
        <v>5839</v>
      </c>
      <c r="C3682" s="248" t="s">
        <v>109</v>
      </c>
      <c r="D3682" s="223" t="s">
        <v>1404</v>
      </c>
      <c r="F3682" s="224"/>
      <c r="I3682" s="223" t="s">
        <v>96</v>
      </c>
      <c r="O3682" s="237"/>
    </row>
    <row r="3683" spans="1:15" s="223" customFormat="1" ht="30">
      <c r="A3683" s="248">
        <v>805566</v>
      </c>
      <c r="B3683" s="248" t="s">
        <v>5840</v>
      </c>
      <c r="C3683" s="248" t="s">
        <v>101</v>
      </c>
      <c r="D3683" s="223" t="s">
        <v>1726</v>
      </c>
      <c r="F3683" s="224"/>
      <c r="I3683" s="223" t="s">
        <v>96</v>
      </c>
      <c r="O3683" s="237"/>
    </row>
    <row r="3684" spans="1:15" s="223" customFormat="1" ht="30">
      <c r="A3684" s="248">
        <v>805567</v>
      </c>
      <c r="B3684" s="248" t="s">
        <v>5841</v>
      </c>
      <c r="C3684" s="248" t="s">
        <v>310</v>
      </c>
      <c r="D3684" s="223" t="s">
        <v>4050</v>
      </c>
      <c r="F3684" s="224"/>
      <c r="I3684" s="223" t="s">
        <v>96</v>
      </c>
      <c r="K3684" s="235"/>
      <c r="L3684" s="235"/>
      <c r="O3684" s="237"/>
    </row>
    <row r="3685" spans="1:15" s="223" customFormat="1" ht="30">
      <c r="A3685" s="248">
        <v>805568</v>
      </c>
      <c r="B3685" s="248" t="s">
        <v>5842</v>
      </c>
      <c r="C3685" s="248" t="s">
        <v>206</v>
      </c>
      <c r="D3685" s="223" t="s">
        <v>1039</v>
      </c>
      <c r="F3685" s="224"/>
      <c r="I3685" s="223" t="s">
        <v>96</v>
      </c>
      <c r="K3685" s="235"/>
      <c r="L3685" s="235"/>
      <c r="O3685" s="237"/>
    </row>
    <row r="3686" spans="1:15" s="223" customFormat="1" ht="30">
      <c r="A3686" s="248">
        <v>805569</v>
      </c>
      <c r="B3686" s="248" t="s">
        <v>5843</v>
      </c>
      <c r="C3686" s="248" t="s">
        <v>365</v>
      </c>
      <c r="D3686" s="223" t="s">
        <v>2440</v>
      </c>
      <c r="F3686" s="224"/>
      <c r="I3686" s="223" t="s">
        <v>96</v>
      </c>
      <c r="O3686" s="237"/>
    </row>
    <row r="3687" spans="1:15" s="223" customFormat="1" ht="30">
      <c r="A3687" s="248">
        <v>805570</v>
      </c>
      <c r="B3687" s="248" t="s">
        <v>5844</v>
      </c>
      <c r="C3687" s="248" t="s">
        <v>188</v>
      </c>
      <c r="D3687" s="223" t="s">
        <v>2022</v>
      </c>
      <c r="F3687" s="224"/>
      <c r="I3687" s="223" t="s">
        <v>96</v>
      </c>
      <c r="K3687" s="235"/>
      <c r="L3687" s="235"/>
      <c r="O3687" s="237"/>
    </row>
    <row r="3688" spans="1:15" s="223" customFormat="1" ht="30">
      <c r="A3688" s="248">
        <v>805572</v>
      </c>
      <c r="B3688" s="248" t="s">
        <v>5845</v>
      </c>
      <c r="C3688" s="248" t="s">
        <v>148</v>
      </c>
      <c r="D3688" s="223" t="s">
        <v>1077</v>
      </c>
      <c r="F3688" s="224"/>
      <c r="I3688" s="223" t="s">
        <v>96</v>
      </c>
      <c r="O3688" s="237"/>
    </row>
    <row r="3689" spans="1:15" s="223" customFormat="1" ht="30">
      <c r="A3689" s="248">
        <v>805573</v>
      </c>
      <c r="B3689" s="248" t="s">
        <v>5846</v>
      </c>
      <c r="C3689" s="248" t="s">
        <v>111</v>
      </c>
      <c r="D3689" s="223" t="s">
        <v>1815</v>
      </c>
      <c r="F3689" s="224"/>
      <c r="I3689" s="223" t="s">
        <v>96</v>
      </c>
      <c r="O3689" s="237"/>
    </row>
    <row r="3690" spans="1:15" s="223" customFormat="1" ht="30">
      <c r="A3690" s="248">
        <v>805574</v>
      </c>
      <c r="B3690" s="248" t="s">
        <v>5847</v>
      </c>
      <c r="C3690" s="248" t="s">
        <v>106</v>
      </c>
      <c r="D3690" s="223" t="s">
        <v>1030</v>
      </c>
      <c r="F3690" s="224"/>
      <c r="I3690" s="223" t="s">
        <v>96</v>
      </c>
      <c r="O3690" s="227"/>
    </row>
    <row r="3691" spans="1:15" s="223" customFormat="1" ht="30">
      <c r="A3691" s="248">
        <v>805575</v>
      </c>
      <c r="B3691" s="248" t="s">
        <v>5848</v>
      </c>
      <c r="C3691" s="248" t="s">
        <v>429</v>
      </c>
      <c r="D3691" s="223" t="s">
        <v>1476</v>
      </c>
      <c r="F3691" s="224"/>
      <c r="I3691" s="223" t="s">
        <v>96</v>
      </c>
      <c r="K3691" s="235"/>
      <c r="L3691" s="235"/>
      <c r="O3691" s="237"/>
    </row>
    <row r="3692" spans="1:15" s="223" customFormat="1" ht="30">
      <c r="A3692" s="248">
        <v>805578</v>
      </c>
      <c r="B3692" s="248" t="s">
        <v>5849</v>
      </c>
      <c r="C3692" s="248" t="s">
        <v>170</v>
      </c>
      <c r="D3692" s="223" t="s">
        <v>1223</v>
      </c>
      <c r="F3692" s="224"/>
      <c r="I3692" s="223" t="s">
        <v>96</v>
      </c>
      <c r="O3692" s="237"/>
    </row>
    <row r="3693" spans="1:15" s="223" customFormat="1" ht="30">
      <c r="A3693" s="248">
        <v>805579</v>
      </c>
      <c r="B3693" s="248" t="s">
        <v>5850</v>
      </c>
      <c r="C3693" s="248" t="s">
        <v>114</v>
      </c>
      <c r="D3693" s="223" t="s">
        <v>1470</v>
      </c>
      <c r="F3693" s="224"/>
      <c r="I3693" s="223" t="s">
        <v>96</v>
      </c>
      <c r="K3693" s="235"/>
      <c r="L3693" s="235"/>
      <c r="O3693" s="237"/>
    </row>
    <row r="3694" spans="1:15" s="223" customFormat="1" ht="30">
      <c r="A3694" s="248">
        <v>805580</v>
      </c>
      <c r="B3694" s="248" t="s">
        <v>5851</v>
      </c>
      <c r="C3694" s="248" t="s">
        <v>170</v>
      </c>
      <c r="D3694" s="223" t="s">
        <v>1206</v>
      </c>
      <c r="F3694" s="224"/>
      <c r="I3694" s="223" t="s">
        <v>96</v>
      </c>
      <c r="O3694" s="237"/>
    </row>
    <row r="3695" spans="1:15" s="223" customFormat="1" ht="30">
      <c r="A3695" s="248">
        <v>805581</v>
      </c>
      <c r="B3695" s="248" t="s">
        <v>5852</v>
      </c>
      <c r="C3695" s="248" t="s">
        <v>170</v>
      </c>
      <c r="D3695" s="223" t="s">
        <v>5853</v>
      </c>
      <c r="F3695" s="224"/>
      <c r="I3695" s="223" t="s">
        <v>96</v>
      </c>
      <c r="O3695" s="237"/>
    </row>
    <row r="3696" spans="1:15" s="223" customFormat="1" ht="30">
      <c r="A3696" s="248">
        <v>805582</v>
      </c>
      <c r="B3696" s="248" t="s">
        <v>5854</v>
      </c>
      <c r="C3696" s="248" t="s">
        <v>342</v>
      </c>
      <c r="D3696" s="223" t="s">
        <v>2364</v>
      </c>
      <c r="F3696" s="240"/>
      <c r="G3696" s="240"/>
      <c r="H3696" s="238"/>
      <c r="I3696" s="240" t="s">
        <v>96</v>
      </c>
      <c r="K3696" s="240"/>
      <c r="L3696" s="240"/>
      <c r="M3696" s="240"/>
      <c r="O3696" s="237"/>
    </row>
    <row r="3697" spans="1:15" s="223" customFormat="1" ht="30">
      <c r="A3697" s="248">
        <v>805583</v>
      </c>
      <c r="B3697" s="248" t="s">
        <v>5855</v>
      </c>
      <c r="C3697" s="248" t="s">
        <v>5856</v>
      </c>
      <c r="D3697" s="223" t="s">
        <v>1043</v>
      </c>
      <c r="F3697" s="224"/>
      <c r="I3697" s="223" t="s">
        <v>96</v>
      </c>
      <c r="O3697" s="237"/>
    </row>
    <row r="3698" spans="1:15" s="223" customFormat="1" ht="30">
      <c r="A3698" s="248">
        <v>805586</v>
      </c>
      <c r="B3698" s="248" t="s">
        <v>5857</v>
      </c>
      <c r="C3698" s="248" t="s">
        <v>5858</v>
      </c>
      <c r="D3698" s="223" t="s">
        <v>5859</v>
      </c>
      <c r="F3698" s="224"/>
      <c r="I3698" s="223" t="s">
        <v>96</v>
      </c>
      <c r="O3698" s="237"/>
    </row>
    <row r="3699" spans="1:15" s="223" customFormat="1" ht="30">
      <c r="A3699" s="248">
        <v>805589</v>
      </c>
      <c r="B3699" s="248" t="s">
        <v>5860</v>
      </c>
      <c r="C3699" s="248" t="s">
        <v>101</v>
      </c>
      <c r="D3699" s="223" t="s">
        <v>1047</v>
      </c>
      <c r="F3699" s="224"/>
      <c r="I3699" s="223" t="s">
        <v>96</v>
      </c>
      <c r="O3699" s="237"/>
    </row>
    <row r="3700" spans="1:15" s="223" customFormat="1" ht="30">
      <c r="A3700" s="248">
        <v>805591</v>
      </c>
      <c r="B3700" s="248" t="s">
        <v>5861</v>
      </c>
      <c r="C3700" s="248" t="s">
        <v>532</v>
      </c>
      <c r="D3700" s="223" t="s">
        <v>1018</v>
      </c>
      <c r="F3700" s="224"/>
      <c r="I3700" s="223" t="s">
        <v>96</v>
      </c>
      <c r="O3700" s="237"/>
    </row>
    <row r="3701" spans="1:15" s="223" customFormat="1" ht="30">
      <c r="A3701" s="248">
        <v>805592</v>
      </c>
      <c r="B3701" s="248" t="s">
        <v>5862</v>
      </c>
      <c r="C3701" s="248" t="s">
        <v>1757</v>
      </c>
      <c r="D3701" s="223" t="s">
        <v>1321</v>
      </c>
      <c r="F3701" s="224"/>
      <c r="I3701" s="223" t="s">
        <v>96</v>
      </c>
      <c r="K3701" s="235"/>
      <c r="L3701" s="235"/>
      <c r="O3701" s="237"/>
    </row>
    <row r="3702" spans="1:15" s="223" customFormat="1" ht="30">
      <c r="A3702" s="248">
        <v>805593</v>
      </c>
      <c r="B3702" s="248" t="s">
        <v>5863</v>
      </c>
      <c r="C3702" s="248" t="s">
        <v>142</v>
      </c>
      <c r="D3702" s="223" t="s">
        <v>4199</v>
      </c>
      <c r="F3702" s="224"/>
      <c r="I3702" s="223" t="s">
        <v>96</v>
      </c>
      <c r="K3702" s="235"/>
      <c r="L3702" s="235"/>
      <c r="O3702" s="237"/>
    </row>
    <row r="3703" spans="1:15" s="223" customFormat="1" ht="30">
      <c r="A3703" s="248">
        <v>805594</v>
      </c>
      <c r="B3703" s="248" t="s">
        <v>5864</v>
      </c>
      <c r="C3703" s="248" t="s">
        <v>109</v>
      </c>
      <c r="D3703" s="223" t="s">
        <v>2101</v>
      </c>
      <c r="F3703" s="224"/>
      <c r="I3703" s="223" t="s">
        <v>96</v>
      </c>
      <c r="K3703" s="235"/>
      <c r="L3703" s="235"/>
      <c r="O3703" s="237"/>
    </row>
    <row r="3704" spans="1:15" s="223" customFormat="1" ht="30">
      <c r="A3704" s="248">
        <v>805595</v>
      </c>
      <c r="B3704" s="248" t="s">
        <v>5865</v>
      </c>
      <c r="C3704" s="248" t="s">
        <v>1797</v>
      </c>
      <c r="D3704" s="223" t="s">
        <v>5866</v>
      </c>
      <c r="F3704" s="224"/>
      <c r="I3704" s="223" t="s">
        <v>96</v>
      </c>
      <c r="O3704" s="237"/>
    </row>
    <row r="3705" spans="1:15" s="223" customFormat="1" ht="30">
      <c r="A3705" s="248">
        <v>805598</v>
      </c>
      <c r="B3705" s="248" t="s">
        <v>5867</v>
      </c>
      <c r="C3705" s="248" t="s">
        <v>210</v>
      </c>
      <c r="D3705" s="223" t="s">
        <v>5868</v>
      </c>
      <c r="F3705" s="224"/>
      <c r="I3705" s="223" t="s">
        <v>96</v>
      </c>
      <c r="O3705" s="237"/>
    </row>
    <row r="3706" spans="1:15" s="223" customFormat="1" ht="30">
      <c r="A3706" s="248">
        <v>805600</v>
      </c>
      <c r="B3706" s="248" t="s">
        <v>5869</v>
      </c>
      <c r="C3706" s="248" t="s">
        <v>1757</v>
      </c>
      <c r="D3706" s="223" t="s">
        <v>1939</v>
      </c>
      <c r="F3706" s="224"/>
      <c r="I3706" s="223" t="s">
        <v>96</v>
      </c>
      <c r="K3706" s="235"/>
      <c r="L3706" s="235"/>
      <c r="O3706" s="237"/>
    </row>
    <row r="3707" spans="1:15" s="223" customFormat="1" ht="30">
      <c r="A3707" s="248">
        <v>805602</v>
      </c>
      <c r="B3707" s="248" t="s">
        <v>5870</v>
      </c>
      <c r="C3707" s="248" t="s">
        <v>509</v>
      </c>
      <c r="D3707" s="223" t="s">
        <v>1470</v>
      </c>
      <c r="F3707" s="224"/>
      <c r="I3707" s="223" t="s">
        <v>96</v>
      </c>
      <c r="K3707" s="235"/>
      <c r="L3707" s="235"/>
      <c r="O3707" s="237"/>
    </row>
    <row r="3708" spans="1:15" s="223" customFormat="1" ht="30">
      <c r="A3708" s="248">
        <v>805603</v>
      </c>
      <c r="B3708" s="248" t="s">
        <v>5871</v>
      </c>
      <c r="C3708" s="248" t="s">
        <v>183</v>
      </c>
      <c r="D3708" s="223" t="s">
        <v>3099</v>
      </c>
      <c r="F3708" s="224"/>
      <c r="I3708" s="223" t="s">
        <v>96</v>
      </c>
      <c r="O3708" s="237"/>
    </row>
    <row r="3709" spans="1:15" s="223" customFormat="1" ht="30">
      <c r="A3709" s="248">
        <v>805604</v>
      </c>
      <c r="B3709" s="248" t="s">
        <v>5872</v>
      </c>
      <c r="C3709" s="248" t="s">
        <v>615</v>
      </c>
      <c r="D3709" s="223" t="s">
        <v>1243</v>
      </c>
      <c r="F3709" s="224"/>
      <c r="I3709" s="223" t="s">
        <v>96</v>
      </c>
      <c r="K3709" s="235"/>
      <c r="L3709" s="235"/>
      <c r="O3709" s="237"/>
    </row>
    <row r="3710" spans="1:15" s="223" customFormat="1" ht="30">
      <c r="A3710" s="248">
        <v>805605</v>
      </c>
      <c r="B3710" s="248" t="s">
        <v>5873</v>
      </c>
      <c r="C3710" s="248" t="s">
        <v>148</v>
      </c>
      <c r="D3710" s="223" t="s">
        <v>1360</v>
      </c>
      <c r="F3710" s="224"/>
      <c r="I3710" s="223" t="s">
        <v>96</v>
      </c>
      <c r="K3710" s="235"/>
      <c r="L3710" s="235"/>
      <c r="O3710" s="237"/>
    </row>
    <row r="3711" spans="1:15" s="223" customFormat="1" ht="30">
      <c r="A3711" s="248">
        <v>805606</v>
      </c>
      <c r="B3711" s="248" t="s">
        <v>5874</v>
      </c>
      <c r="C3711" s="248" t="s">
        <v>109</v>
      </c>
      <c r="D3711" s="223" t="s">
        <v>1885</v>
      </c>
      <c r="F3711" s="224"/>
      <c r="I3711" s="223" t="s">
        <v>96</v>
      </c>
      <c r="K3711" s="235"/>
      <c r="L3711" s="235"/>
      <c r="O3711" s="237"/>
    </row>
    <row r="3712" spans="1:15" s="223" customFormat="1" ht="30">
      <c r="A3712" s="248">
        <v>805608</v>
      </c>
      <c r="B3712" s="248" t="s">
        <v>5875</v>
      </c>
      <c r="C3712" s="248" t="s">
        <v>172</v>
      </c>
      <c r="D3712" s="223" t="s">
        <v>1293</v>
      </c>
      <c r="F3712" s="224"/>
      <c r="I3712" s="223" t="s">
        <v>96</v>
      </c>
      <c r="O3712" s="237"/>
    </row>
    <row r="3713" spans="1:15" s="223" customFormat="1" ht="30">
      <c r="A3713" s="248">
        <v>805609</v>
      </c>
      <c r="B3713" s="248" t="s">
        <v>5876</v>
      </c>
      <c r="C3713" s="248" t="s">
        <v>114</v>
      </c>
      <c r="D3713" s="223" t="s">
        <v>1247</v>
      </c>
      <c r="F3713" s="224"/>
      <c r="I3713" s="223" t="s">
        <v>96</v>
      </c>
      <c r="O3713" s="237"/>
    </row>
    <row r="3714" spans="1:15" s="223" customFormat="1" ht="30">
      <c r="A3714" s="248">
        <v>805612</v>
      </c>
      <c r="B3714" s="248" t="s">
        <v>5877</v>
      </c>
      <c r="C3714" s="248" t="s">
        <v>114</v>
      </c>
      <c r="D3714" s="223" t="s">
        <v>1089</v>
      </c>
      <c r="F3714" s="224"/>
      <c r="I3714" s="223" t="s">
        <v>96</v>
      </c>
      <c r="O3714" s="237"/>
    </row>
    <row r="3715" spans="1:15" s="223" customFormat="1" ht="30">
      <c r="A3715" s="248">
        <v>805613</v>
      </c>
      <c r="B3715" s="248" t="s">
        <v>5878</v>
      </c>
      <c r="C3715" s="248" t="s">
        <v>263</v>
      </c>
      <c r="D3715" s="223" t="s">
        <v>1301</v>
      </c>
      <c r="F3715" s="224"/>
      <c r="I3715" s="223" t="s">
        <v>96</v>
      </c>
      <c r="O3715" s="237"/>
    </row>
    <row r="3716" spans="1:15" s="223" customFormat="1" ht="30">
      <c r="A3716" s="248">
        <v>805614</v>
      </c>
      <c r="B3716" s="248" t="s">
        <v>5879</v>
      </c>
      <c r="C3716" s="248" t="s">
        <v>278</v>
      </c>
      <c r="D3716" s="223" t="s">
        <v>1227</v>
      </c>
      <c r="F3716" s="224"/>
      <c r="I3716" s="223" t="s">
        <v>96</v>
      </c>
      <c r="O3716" s="237"/>
    </row>
    <row r="3717" spans="1:15" s="223" customFormat="1" ht="30">
      <c r="A3717" s="248">
        <v>805616</v>
      </c>
      <c r="B3717" s="248" t="s">
        <v>5880</v>
      </c>
      <c r="C3717" s="248" t="s">
        <v>3384</v>
      </c>
      <c r="D3717" s="223" t="s">
        <v>1245</v>
      </c>
      <c r="F3717" s="224"/>
      <c r="I3717" s="223" t="s">
        <v>96</v>
      </c>
      <c r="K3717" s="235"/>
      <c r="L3717" s="235"/>
      <c r="O3717" s="237"/>
    </row>
    <row r="3718" spans="1:15" s="223" customFormat="1" ht="30">
      <c r="A3718" s="248">
        <v>805617</v>
      </c>
      <c r="B3718" s="248" t="s">
        <v>5881</v>
      </c>
      <c r="C3718" s="248" t="s">
        <v>126</v>
      </c>
      <c r="D3718" s="223" t="s">
        <v>2364</v>
      </c>
      <c r="F3718" s="224"/>
      <c r="I3718" s="223" t="s">
        <v>96</v>
      </c>
      <c r="O3718" s="237"/>
    </row>
    <row r="3719" spans="1:15" s="223" customFormat="1" ht="30">
      <c r="A3719" s="248">
        <v>805619</v>
      </c>
      <c r="B3719" s="248" t="s">
        <v>5882</v>
      </c>
      <c r="C3719" s="248" t="s">
        <v>232</v>
      </c>
      <c r="D3719" s="223" t="s">
        <v>1373</v>
      </c>
      <c r="F3719" s="224"/>
      <c r="I3719" s="223" t="s">
        <v>96</v>
      </c>
      <c r="K3719" s="235"/>
      <c r="L3719" s="235"/>
      <c r="O3719" s="237"/>
    </row>
    <row r="3720" spans="1:15" s="223" customFormat="1" ht="30">
      <c r="A3720" s="248">
        <v>805620</v>
      </c>
      <c r="B3720" s="248" t="s">
        <v>5883</v>
      </c>
      <c r="C3720" s="248" t="s">
        <v>5884</v>
      </c>
      <c r="D3720" s="223" t="s">
        <v>1395</v>
      </c>
      <c r="F3720" s="224"/>
      <c r="I3720" s="223" t="s">
        <v>96</v>
      </c>
      <c r="O3720" s="237"/>
    </row>
    <row r="3721" spans="1:15" s="223" customFormat="1" ht="30">
      <c r="A3721" s="248">
        <v>805621</v>
      </c>
      <c r="B3721" s="248" t="s">
        <v>5885</v>
      </c>
      <c r="C3721" s="248" t="s">
        <v>263</v>
      </c>
      <c r="D3721" s="223" t="s">
        <v>718</v>
      </c>
      <c r="F3721" s="224"/>
      <c r="I3721" s="223" t="s">
        <v>96</v>
      </c>
      <c r="K3721" s="235"/>
      <c r="L3721" s="235"/>
      <c r="O3721" s="237"/>
    </row>
    <row r="3722" spans="1:15" s="223" customFormat="1" ht="30">
      <c r="A3722" s="248">
        <v>805622</v>
      </c>
      <c r="B3722" s="248" t="s">
        <v>5886</v>
      </c>
      <c r="C3722" s="248" t="s">
        <v>106</v>
      </c>
      <c r="D3722" s="223" t="s">
        <v>5887</v>
      </c>
      <c r="F3722" s="224"/>
      <c r="I3722" s="223" t="s">
        <v>96</v>
      </c>
      <c r="O3722" s="237"/>
    </row>
    <row r="3723" spans="1:15" s="223" customFormat="1" ht="30">
      <c r="A3723" s="248">
        <v>805624</v>
      </c>
      <c r="B3723" s="248" t="s">
        <v>5888</v>
      </c>
      <c r="C3723" s="248" t="s">
        <v>106</v>
      </c>
      <c r="D3723" s="223" t="s">
        <v>3528</v>
      </c>
      <c r="F3723" s="224"/>
      <c r="I3723" s="223" t="s">
        <v>96</v>
      </c>
      <c r="O3723" s="237"/>
    </row>
    <row r="3724" spans="1:15" s="223" customFormat="1" ht="30">
      <c r="A3724" s="248">
        <v>805625</v>
      </c>
      <c r="B3724" s="248" t="s">
        <v>5889</v>
      </c>
      <c r="C3724" s="248" t="s">
        <v>168</v>
      </c>
      <c r="D3724" s="223" t="s">
        <v>1005</v>
      </c>
      <c r="F3724" s="224"/>
      <c r="I3724" s="223" t="s">
        <v>96</v>
      </c>
      <c r="O3724" s="237"/>
    </row>
    <row r="3725" spans="1:15" s="223" customFormat="1" ht="30">
      <c r="A3725" s="248">
        <v>805626</v>
      </c>
      <c r="B3725" s="248" t="s">
        <v>5890</v>
      </c>
      <c r="C3725" s="248" t="s">
        <v>316</v>
      </c>
      <c r="D3725" s="223" t="s">
        <v>5891</v>
      </c>
      <c r="F3725" s="224"/>
      <c r="I3725" s="223" t="s">
        <v>96</v>
      </c>
      <c r="O3725" s="237"/>
    </row>
    <row r="3726" spans="1:15" s="223" customFormat="1" ht="30">
      <c r="A3726" s="248">
        <v>805627</v>
      </c>
      <c r="B3726" s="248" t="s">
        <v>5892</v>
      </c>
      <c r="C3726" s="248" t="s">
        <v>844</v>
      </c>
      <c r="D3726" s="223" t="s">
        <v>1293</v>
      </c>
      <c r="F3726" s="224"/>
      <c r="I3726" s="223" t="s">
        <v>96</v>
      </c>
      <c r="O3726" s="237"/>
    </row>
    <row r="3727" spans="1:15" s="223" customFormat="1" ht="30">
      <c r="A3727" s="248">
        <v>805628</v>
      </c>
      <c r="B3727" s="248" t="s">
        <v>5893</v>
      </c>
      <c r="C3727" s="248" t="s">
        <v>106</v>
      </c>
      <c r="D3727" s="223" t="s">
        <v>5894</v>
      </c>
      <c r="F3727" s="224"/>
      <c r="I3727" s="223" t="s">
        <v>96</v>
      </c>
      <c r="K3727" s="235"/>
      <c r="L3727" s="235"/>
      <c r="O3727" s="237"/>
    </row>
    <row r="3728" spans="1:15" s="223" customFormat="1" ht="30">
      <c r="A3728" s="248">
        <v>805629</v>
      </c>
      <c r="B3728" s="248" t="s">
        <v>5895</v>
      </c>
      <c r="C3728" s="248" t="s">
        <v>5896</v>
      </c>
      <c r="D3728" s="223" t="s">
        <v>1012</v>
      </c>
      <c r="F3728" s="224"/>
      <c r="I3728" s="223" t="s">
        <v>96</v>
      </c>
      <c r="K3728" s="235"/>
      <c r="L3728" s="235"/>
      <c r="O3728" s="237"/>
    </row>
    <row r="3729" spans="1:15" s="223" customFormat="1" ht="30">
      <c r="A3729" s="248">
        <v>805631</v>
      </c>
      <c r="B3729" s="248" t="s">
        <v>5897</v>
      </c>
      <c r="C3729" s="248" t="s">
        <v>111</v>
      </c>
      <c r="D3729" s="223" t="s">
        <v>1012</v>
      </c>
      <c r="F3729" s="224"/>
      <c r="I3729" s="223" t="s">
        <v>96</v>
      </c>
      <c r="O3729" s="237"/>
    </row>
    <row r="3730" spans="1:15" s="223" customFormat="1" ht="30">
      <c r="A3730" s="248">
        <v>805633</v>
      </c>
      <c r="B3730" s="248" t="s">
        <v>5898</v>
      </c>
      <c r="C3730" s="248" t="s">
        <v>149</v>
      </c>
      <c r="D3730" s="223" t="s">
        <v>2600</v>
      </c>
      <c r="F3730" s="224"/>
      <c r="I3730" s="223" t="s">
        <v>96</v>
      </c>
      <c r="O3730" s="237"/>
    </row>
    <row r="3731" spans="1:15" s="223" customFormat="1" ht="30">
      <c r="A3731" s="248">
        <v>805634</v>
      </c>
      <c r="B3731" s="248" t="s">
        <v>5899</v>
      </c>
      <c r="C3731" s="248" t="s">
        <v>183</v>
      </c>
      <c r="D3731" s="223" t="s">
        <v>1645</v>
      </c>
      <c r="F3731" s="224"/>
      <c r="I3731" s="223" t="s">
        <v>96</v>
      </c>
      <c r="O3731" s="237"/>
    </row>
    <row r="3732" spans="1:15" s="223" customFormat="1" ht="30">
      <c r="A3732" s="248">
        <v>805635</v>
      </c>
      <c r="B3732" s="248" t="s">
        <v>5900</v>
      </c>
      <c r="C3732" s="248" t="s">
        <v>5901</v>
      </c>
      <c r="D3732" s="223" t="s">
        <v>2067</v>
      </c>
      <c r="F3732" s="224"/>
      <c r="I3732" s="223" t="s">
        <v>96</v>
      </c>
      <c r="K3732" s="235"/>
      <c r="L3732" s="235"/>
      <c r="O3732" s="237"/>
    </row>
    <row r="3733" spans="1:15" s="223" customFormat="1" ht="30">
      <c r="A3733" s="248">
        <v>805637</v>
      </c>
      <c r="B3733" s="248" t="s">
        <v>5902</v>
      </c>
      <c r="C3733" s="248" t="s">
        <v>114</v>
      </c>
      <c r="D3733" s="223" t="s">
        <v>1726</v>
      </c>
      <c r="F3733" s="224"/>
      <c r="I3733" s="223" t="s">
        <v>96</v>
      </c>
      <c r="O3733" s="237"/>
    </row>
    <row r="3734" spans="1:15" s="223" customFormat="1" ht="30">
      <c r="A3734" s="248">
        <v>805638</v>
      </c>
      <c r="B3734" s="248" t="s">
        <v>5903</v>
      </c>
      <c r="C3734" s="248" t="s">
        <v>5904</v>
      </c>
      <c r="D3734" s="223" t="s">
        <v>1333</v>
      </c>
      <c r="F3734" s="224"/>
      <c r="I3734" s="223" t="s">
        <v>96</v>
      </c>
      <c r="K3734" s="235"/>
      <c r="L3734" s="235"/>
      <c r="O3734" s="237"/>
    </row>
    <row r="3735" spans="1:15" s="223" customFormat="1" ht="30">
      <c r="A3735" s="248">
        <v>805639</v>
      </c>
      <c r="B3735" s="248" t="s">
        <v>5905</v>
      </c>
      <c r="C3735" s="248" t="s">
        <v>242</v>
      </c>
      <c r="D3735" s="223" t="s">
        <v>2383</v>
      </c>
      <c r="F3735" s="224"/>
      <c r="I3735" s="223" t="s">
        <v>96</v>
      </c>
      <c r="O3735" s="237"/>
    </row>
    <row r="3736" spans="1:15" s="223" customFormat="1" ht="30">
      <c r="A3736" s="248">
        <v>805641</v>
      </c>
      <c r="B3736" s="248" t="s">
        <v>5906</v>
      </c>
      <c r="C3736" s="248" t="s">
        <v>106</v>
      </c>
      <c r="D3736" s="223" t="s">
        <v>1073</v>
      </c>
      <c r="F3736" s="224"/>
      <c r="I3736" s="223" t="s">
        <v>96</v>
      </c>
      <c r="K3736" s="235"/>
      <c r="L3736" s="235"/>
      <c r="O3736" s="237"/>
    </row>
    <row r="3737" spans="1:15" s="223" customFormat="1" ht="30">
      <c r="A3737" s="248">
        <v>805644</v>
      </c>
      <c r="B3737" s="248" t="s">
        <v>5907</v>
      </c>
      <c r="C3737" s="248" t="s">
        <v>156</v>
      </c>
      <c r="D3737" s="223" t="s">
        <v>4437</v>
      </c>
      <c r="F3737" s="224"/>
      <c r="I3737" s="223" t="s">
        <v>96</v>
      </c>
      <c r="O3737" s="237"/>
    </row>
    <row r="3738" spans="1:15" s="223" customFormat="1" ht="30">
      <c r="A3738" s="248">
        <v>805645</v>
      </c>
      <c r="B3738" s="248" t="s">
        <v>5908</v>
      </c>
      <c r="C3738" s="248" t="s">
        <v>183</v>
      </c>
      <c r="D3738" s="223" t="s">
        <v>5909</v>
      </c>
      <c r="F3738" s="224"/>
      <c r="I3738" s="223" t="s">
        <v>96</v>
      </c>
      <c r="K3738" s="235"/>
      <c r="L3738" s="235"/>
      <c r="O3738" s="237"/>
    </row>
    <row r="3739" spans="1:15" s="223" customFormat="1" ht="30">
      <c r="A3739" s="248">
        <v>805646</v>
      </c>
      <c r="B3739" s="248" t="s">
        <v>5910</v>
      </c>
      <c r="C3739" s="248" t="s">
        <v>263</v>
      </c>
      <c r="D3739" s="223" t="s">
        <v>1152</v>
      </c>
      <c r="F3739" s="224"/>
      <c r="I3739" s="223" t="s">
        <v>96</v>
      </c>
      <c r="O3739" s="237"/>
    </row>
    <row r="3740" spans="1:15" s="223" customFormat="1" ht="30">
      <c r="A3740" s="248">
        <v>805649</v>
      </c>
      <c r="B3740" s="248" t="s">
        <v>5911</v>
      </c>
      <c r="C3740" s="248" t="s">
        <v>258</v>
      </c>
      <c r="D3740" s="223" t="s">
        <v>2285</v>
      </c>
      <c r="F3740" s="224"/>
      <c r="I3740" s="223" t="s">
        <v>96</v>
      </c>
      <c r="O3740" s="237"/>
    </row>
    <row r="3741" spans="1:15" s="223" customFormat="1" ht="30">
      <c r="A3741" s="248">
        <v>805651</v>
      </c>
      <c r="B3741" s="248" t="s">
        <v>5912</v>
      </c>
      <c r="C3741" s="248" t="s">
        <v>763</v>
      </c>
      <c r="D3741" s="223" t="s">
        <v>601</v>
      </c>
      <c r="F3741" s="224"/>
      <c r="I3741" s="223" t="s">
        <v>96</v>
      </c>
      <c r="O3741" s="237"/>
    </row>
    <row r="3742" spans="1:15" s="223" customFormat="1" ht="30">
      <c r="A3742" s="248">
        <v>805652</v>
      </c>
      <c r="B3742" s="248" t="s">
        <v>5913</v>
      </c>
      <c r="C3742" s="248" t="s">
        <v>5914</v>
      </c>
      <c r="D3742" s="223" t="s">
        <v>1476</v>
      </c>
      <c r="F3742" s="224"/>
      <c r="I3742" s="223" t="s">
        <v>96</v>
      </c>
      <c r="O3742" s="237"/>
    </row>
    <row r="3743" spans="1:15" s="223" customFormat="1" ht="30">
      <c r="A3743" s="248">
        <v>805655</v>
      </c>
      <c r="B3743" s="248" t="s">
        <v>5915</v>
      </c>
      <c r="C3743" s="248" t="s">
        <v>111</v>
      </c>
      <c r="D3743" s="223" t="s">
        <v>1018</v>
      </c>
      <c r="F3743" s="224"/>
      <c r="I3743" s="223" t="s">
        <v>96</v>
      </c>
      <c r="O3743" s="237"/>
    </row>
    <row r="3744" spans="1:15" s="223" customFormat="1" ht="30">
      <c r="A3744" s="248">
        <v>805656</v>
      </c>
      <c r="B3744" s="248" t="s">
        <v>5916</v>
      </c>
      <c r="C3744" s="248" t="s">
        <v>3384</v>
      </c>
      <c r="D3744" s="223" t="s">
        <v>2440</v>
      </c>
      <c r="F3744" s="224"/>
      <c r="I3744" s="223" t="s">
        <v>96</v>
      </c>
      <c r="K3744" s="235"/>
      <c r="L3744" s="235"/>
      <c r="O3744" s="237"/>
    </row>
    <row r="3745" spans="1:15" s="223" customFormat="1" ht="30">
      <c r="A3745" s="248">
        <v>805658</v>
      </c>
      <c r="B3745" s="248" t="s">
        <v>5917</v>
      </c>
      <c r="C3745" s="248" t="s">
        <v>156</v>
      </c>
      <c r="D3745" s="223" t="s">
        <v>787</v>
      </c>
      <c r="F3745" s="224"/>
      <c r="I3745" s="223" t="s">
        <v>96</v>
      </c>
      <c r="O3745" s="237"/>
    </row>
    <row r="3746" spans="1:15" s="223" customFormat="1" ht="30">
      <c r="A3746" s="248">
        <v>805659</v>
      </c>
      <c r="B3746" s="248" t="s">
        <v>5918</v>
      </c>
      <c r="C3746" s="248" t="s">
        <v>174</v>
      </c>
      <c r="D3746" s="223" t="s">
        <v>2138</v>
      </c>
      <c r="F3746" s="224"/>
      <c r="I3746" s="223" t="s">
        <v>96</v>
      </c>
      <c r="K3746" s="235"/>
      <c r="L3746" s="235"/>
      <c r="O3746" s="237"/>
    </row>
    <row r="3747" spans="1:15" s="223" customFormat="1" ht="30">
      <c r="A3747" s="248">
        <v>805660</v>
      </c>
      <c r="B3747" s="248" t="s">
        <v>5919</v>
      </c>
      <c r="C3747" s="248" t="s">
        <v>1627</v>
      </c>
      <c r="D3747" s="223" t="s">
        <v>3475</v>
      </c>
      <c r="F3747" s="224"/>
      <c r="I3747" s="223" t="s">
        <v>96</v>
      </c>
      <c r="K3747" s="235"/>
      <c r="L3747" s="235"/>
      <c r="O3747" s="237"/>
    </row>
    <row r="3748" spans="1:15" s="223" customFormat="1" ht="30">
      <c r="A3748" s="248">
        <v>805661</v>
      </c>
      <c r="B3748" s="248" t="s">
        <v>5920</v>
      </c>
      <c r="C3748" s="248" t="s">
        <v>228</v>
      </c>
      <c r="D3748" s="223" t="s">
        <v>3313</v>
      </c>
      <c r="F3748" s="224"/>
      <c r="I3748" s="223" t="s">
        <v>96</v>
      </c>
      <c r="O3748" s="237"/>
    </row>
    <row r="3749" spans="1:15" s="223" customFormat="1" ht="30">
      <c r="A3749" s="248">
        <v>805662</v>
      </c>
      <c r="B3749" s="248" t="s">
        <v>5921</v>
      </c>
      <c r="C3749" s="248" t="s">
        <v>5922</v>
      </c>
      <c r="D3749" s="223" t="s">
        <v>5923</v>
      </c>
      <c r="F3749" s="224"/>
      <c r="I3749" s="223" t="s">
        <v>96</v>
      </c>
      <c r="O3749" s="237"/>
    </row>
    <row r="3750" spans="1:15" s="223" customFormat="1" ht="30">
      <c r="A3750" s="248">
        <v>805664</v>
      </c>
      <c r="B3750" s="248" t="s">
        <v>5924</v>
      </c>
      <c r="C3750" s="248" t="s">
        <v>151</v>
      </c>
      <c r="D3750" s="223" t="s">
        <v>1039</v>
      </c>
      <c r="F3750" s="224"/>
      <c r="I3750" s="223" t="s">
        <v>96</v>
      </c>
      <c r="O3750" s="237"/>
    </row>
    <row r="3751" spans="1:15" s="223" customFormat="1" ht="30">
      <c r="A3751" s="248">
        <v>805666</v>
      </c>
      <c r="B3751" s="248" t="s">
        <v>5925</v>
      </c>
      <c r="C3751" s="248" t="s">
        <v>789</v>
      </c>
      <c r="D3751" s="223" t="s">
        <v>2620</v>
      </c>
      <c r="F3751" s="224"/>
      <c r="I3751" s="223" t="s">
        <v>96</v>
      </c>
      <c r="O3751" s="237"/>
    </row>
    <row r="3752" spans="1:15" s="223" customFormat="1" ht="30">
      <c r="A3752" s="248">
        <v>805668</v>
      </c>
      <c r="B3752" s="248" t="s">
        <v>5926</v>
      </c>
      <c r="C3752" s="248" t="s">
        <v>122</v>
      </c>
      <c r="D3752" s="223" t="s">
        <v>5927</v>
      </c>
      <c r="F3752" s="224"/>
      <c r="I3752" s="223" t="s">
        <v>96</v>
      </c>
      <c r="O3752" s="237"/>
    </row>
    <row r="3753" spans="1:15" s="223" customFormat="1" ht="30">
      <c r="A3753" s="248">
        <v>805669</v>
      </c>
      <c r="B3753" s="248" t="s">
        <v>5928</v>
      </c>
      <c r="C3753" s="248" t="s">
        <v>193</v>
      </c>
      <c r="D3753" s="223" t="s">
        <v>1227</v>
      </c>
      <c r="F3753" s="224"/>
      <c r="I3753" s="223" t="s">
        <v>96</v>
      </c>
      <c r="O3753" s="237"/>
    </row>
    <row r="3754" spans="1:15" s="223" customFormat="1" ht="30">
      <c r="A3754" s="248">
        <v>805670</v>
      </c>
      <c r="B3754" s="248" t="s">
        <v>659</v>
      </c>
      <c r="C3754" s="248" t="s">
        <v>183</v>
      </c>
      <c r="D3754" s="223" t="s">
        <v>5929</v>
      </c>
      <c r="F3754" s="224"/>
      <c r="I3754" s="223" t="s">
        <v>96</v>
      </c>
      <c r="O3754" s="237"/>
    </row>
    <row r="3755" spans="1:15" s="223" customFormat="1" ht="30">
      <c r="A3755" s="248">
        <v>805672</v>
      </c>
      <c r="B3755" s="248" t="s">
        <v>5930</v>
      </c>
      <c r="C3755" s="248" t="s">
        <v>4145</v>
      </c>
      <c r="D3755" s="223" t="s">
        <v>2672</v>
      </c>
      <c r="F3755" s="224"/>
      <c r="I3755" s="223" t="s">
        <v>96</v>
      </c>
      <c r="K3755" s="235"/>
      <c r="L3755" s="235"/>
      <c r="O3755" s="237"/>
    </row>
    <row r="3756" spans="1:15" s="223" customFormat="1" ht="30">
      <c r="A3756" s="248">
        <v>805673</v>
      </c>
      <c r="B3756" s="248" t="s">
        <v>5931</v>
      </c>
      <c r="C3756" s="248" t="s">
        <v>232</v>
      </c>
      <c r="D3756" s="223" t="s">
        <v>2189</v>
      </c>
      <c r="F3756" s="224"/>
      <c r="I3756" s="223" t="s">
        <v>96</v>
      </c>
      <c r="O3756" s="237"/>
    </row>
    <row r="3757" spans="1:15" s="223" customFormat="1" ht="30">
      <c r="A3757" s="248">
        <v>805676</v>
      </c>
      <c r="B3757" s="248" t="s">
        <v>5932</v>
      </c>
      <c r="C3757" s="248" t="s">
        <v>101</v>
      </c>
      <c r="D3757" s="223" t="s">
        <v>1301</v>
      </c>
      <c r="F3757" s="224"/>
      <c r="I3757" s="223" t="s">
        <v>96</v>
      </c>
      <c r="K3757" s="235"/>
      <c r="L3757" s="235"/>
      <c r="O3757" s="237"/>
    </row>
    <row r="3758" spans="1:15" s="223" customFormat="1" ht="30">
      <c r="A3758" s="248">
        <v>805678</v>
      </c>
      <c r="B3758" s="248" t="s">
        <v>5933</v>
      </c>
      <c r="C3758" s="248" t="s">
        <v>99</v>
      </c>
      <c r="D3758" s="223" t="s">
        <v>3965</v>
      </c>
      <c r="F3758" s="224"/>
      <c r="I3758" s="223" t="s">
        <v>96</v>
      </c>
      <c r="O3758" s="237"/>
    </row>
    <row r="3759" spans="1:15" s="223" customFormat="1" ht="30">
      <c r="A3759" s="248">
        <v>805680</v>
      </c>
      <c r="B3759" s="248" t="s">
        <v>5934</v>
      </c>
      <c r="C3759" s="248" t="s">
        <v>242</v>
      </c>
      <c r="D3759" s="223" t="s">
        <v>5935</v>
      </c>
      <c r="F3759" s="224"/>
      <c r="I3759" s="223" t="s">
        <v>96</v>
      </c>
      <c r="K3759" s="235"/>
      <c r="L3759" s="235"/>
      <c r="O3759" s="237"/>
    </row>
    <row r="3760" spans="1:15" s="223" customFormat="1" ht="30">
      <c r="A3760" s="248">
        <v>805683</v>
      </c>
      <c r="B3760" s="248" t="s">
        <v>5936</v>
      </c>
      <c r="C3760" s="248" t="s">
        <v>183</v>
      </c>
      <c r="D3760" s="223" t="s">
        <v>1323</v>
      </c>
      <c r="F3760" s="224"/>
      <c r="I3760" s="223" t="s">
        <v>96</v>
      </c>
      <c r="O3760" s="237"/>
    </row>
    <row r="3761" spans="1:15" s="223" customFormat="1" ht="30">
      <c r="A3761" s="248">
        <v>805685</v>
      </c>
      <c r="B3761" s="248" t="s">
        <v>5937</v>
      </c>
      <c r="C3761" s="248" t="s">
        <v>760</v>
      </c>
      <c r="D3761" s="223" t="s">
        <v>2690</v>
      </c>
      <c r="F3761" s="224"/>
      <c r="I3761" s="223" t="s">
        <v>96</v>
      </c>
      <c r="O3761" s="237"/>
    </row>
    <row r="3762" spans="1:15" s="223" customFormat="1" ht="30">
      <c r="A3762" s="248">
        <v>805687</v>
      </c>
      <c r="B3762" s="248" t="s">
        <v>5938</v>
      </c>
      <c r="C3762" s="248" t="s">
        <v>5939</v>
      </c>
      <c r="D3762" s="223" t="s">
        <v>1026</v>
      </c>
      <c r="F3762" s="224"/>
      <c r="I3762" s="223" t="s">
        <v>96</v>
      </c>
      <c r="O3762" s="237"/>
    </row>
    <row r="3763" spans="1:15" s="223" customFormat="1" ht="30">
      <c r="A3763" s="248">
        <v>805688</v>
      </c>
      <c r="B3763" s="248" t="s">
        <v>5940</v>
      </c>
      <c r="C3763" s="248" t="s">
        <v>203</v>
      </c>
      <c r="D3763" s="223" t="s">
        <v>1032</v>
      </c>
      <c r="F3763" s="224"/>
      <c r="I3763" s="223" t="s">
        <v>96</v>
      </c>
      <c r="K3763" s="235"/>
      <c r="L3763" s="235"/>
      <c r="O3763" s="237"/>
    </row>
    <row r="3764" spans="1:15" s="223" customFormat="1" ht="30">
      <c r="A3764" s="248">
        <v>805689</v>
      </c>
      <c r="B3764" s="248" t="s">
        <v>5941</v>
      </c>
      <c r="C3764" s="248" t="s">
        <v>101</v>
      </c>
      <c r="D3764" s="223" t="s">
        <v>5942</v>
      </c>
      <c r="F3764" s="224"/>
      <c r="I3764" s="223" t="s">
        <v>96</v>
      </c>
      <c r="O3764" s="237"/>
    </row>
    <row r="3765" spans="1:15" s="223" customFormat="1" ht="30">
      <c r="A3765" s="248">
        <v>805690</v>
      </c>
      <c r="B3765" s="248" t="s">
        <v>5943</v>
      </c>
      <c r="C3765" s="248" t="s">
        <v>111</v>
      </c>
      <c r="D3765" s="223" t="s">
        <v>2220</v>
      </c>
      <c r="F3765" s="224"/>
      <c r="I3765" s="223" t="s">
        <v>96</v>
      </c>
      <c r="K3765" s="235"/>
      <c r="L3765" s="235"/>
      <c r="O3765" s="237"/>
    </row>
    <row r="3766" spans="1:15" s="223" customFormat="1" ht="30">
      <c r="A3766" s="248">
        <v>805692</v>
      </c>
      <c r="B3766" s="248" t="s">
        <v>5944</v>
      </c>
      <c r="C3766" s="248" t="s">
        <v>148</v>
      </c>
      <c r="D3766" s="223" t="s">
        <v>1295</v>
      </c>
      <c r="F3766" s="224"/>
      <c r="I3766" s="223" t="s">
        <v>96</v>
      </c>
      <c r="O3766" s="237"/>
    </row>
    <row r="3767" spans="1:15" s="223" customFormat="1" ht="30">
      <c r="A3767" s="248">
        <v>805693</v>
      </c>
      <c r="B3767" s="248" t="s">
        <v>349</v>
      </c>
      <c r="C3767" s="248" t="s">
        <v>111</v>
      </c>
      <c r="D3767" s="223" t="s">
        <v>1026</v>
      </c>
      <c r="F3767" s="224"/>
      <c r="I3767" s="223" t="s">
        <v>96</v>
      </c>
      <c r="O3767" s="227"/>
    </row>
    <row r="3768" spans="1:15" s="223" customFormat="1" ht="30">
      <c r="A3768" s="248">
        <v>805696</v>
      </c>
      <c r="B3768" s="248" t="s">
        <v>5945</v>
      </c>
      <c r="C3768" s="248" t="s">
        <v>156</v>
      </c>
      <c r="D3768" s="223" t="s">
        <v>1615</v>
      </c>
      <c r="F3768" s="224"/>
      <c r="I3768" s="223" t="s">
        <v>96</v>
      </c>
      <c r="O3768" s="237"/>
    </row>
    <row r="3769" spans="1:15" s="223" customFormat="1" ht="30">
      <c r="A3769" s="248">
        <v>805697</v>
      </c>
      <c r="B3769" s="248" t="s">
        <v>5946</v>
      </c>
      <c r="C3769" s="248" t="s">
        <v>106</v>
      </c>
      <c r="D3769" s="223" t="s">
        <v>1152</v>
      </c>
      <c r="F3769" s="224"/>
      <c r="I3769" s="223" t="s">
        <v>96</v>
      </c>
      <c r="K3769" s="235"/>
      <c r="L3769" s="235"/>
      <c r="O3769" s="237"/>
    </row>
    <row r="3770" spans="1:15" s="223" customFormat="1" ht="30">
      <c r="A3770" s="248">
        <v>805698</v>
      </c>
      <c r="B3770" s="248" t="s">
        <v>5947</v>
      </c>
      <c r="C3770" s="248" t="s">
        <v>354</v>
      </c>
      <c r="D3770" s="223" t="s">
        <v>1002</v>
      </c>
      <c r="F3770" s="224"/>
      <c r="I3770" s="223" t="s">
        <v>96</v>
      </c>
      <c r="O3770" s="237"/>
    </row>
    <row r="3771" spans="1:15" s="223" customFormat="1" ht="30">
      <c r="A3771" s="248">
        <v>805699</v>
      </c>
      <c r="B3771" s="248" t="s">
        <v>5948</v>
      </c>
      <c r="C3771" s="248" t="s">
        <v>5949</v>
      </c>
      <c r="D3771" s="223" t="s">
        <v>1012</v>
      </c>
      <c r="F3771" s="224"/>
      <c r="I3771" s="223" t="s">
        <v>96</v>
      </c>
      <c r="O3771" s="237"/>
    </row>
    <row r="3772" spans="1:15" s="223" customFormat="1" ht="30">
      <c r="A3772" s="248">
        <v>805700</v>
      </c>
      <c r="B3772" s="248" t="s">
        <v>5950</v>
      </c>
      <c r="C3772" s="248" t="s">
        <v>698</v>
      </c>
      <c r="D3772" s="223" t="s">
        <v>1534</v>
      </c>
      <c r="F3772" s="224"/>
      <c r="I3772" s="223" t="s">
        <v>96</v>
      </c>
      <c r="K3772" s="235"/>
      <c r="L3772" s="235"/>
      <c r="O3772" s="237"/>
    </row>
    <row r="3773" spans="1:15" s="223" customFormat="1" ht="30">
      <c r="A3773" s="248">
        <v>805701</v>
      </c>
      <c r="B3773" s="248" t="s">
        <v>5951</v>
      </c>
      <c r="C3773" s="248" t="s">
        <v>109</v>
      </c>
      <c r="D3773" s="223" t="s">
        <v>4600</v>
      </c>
      <c r="F3773" s="224"/>
      <c r="I3773" s="223" t="s">
        <v>96</v>
      </c>
      <c r="O3773" s="237"/>
    </row>
    <row r="3774" spans="1:15" s="223" customFormat="1" ht="30">
      <c r="A3774" s="248">
        <v>805703</v>
      </c>
      <c r="B3774" s="248" t="s">
        <v>292</v>
      </c>
      <c r="C3774" s="248" t="s">
        <v>97</v>
      </c>
      <c r="D3774" s="223" t="s">
        <v>1975</v>
      </c>
      <c r="F3774" s="224"/>
      <c r="I3774" s="223" t="s">
        <v>96</v>
      </c>
      <c r="O3774" s="237"/>
    </row>
    <row r="3775" spans="1:15" s="223" customFormat="1" ht="30">
      <c r="A3775" s="248">
        <v>805704</v>
      </c>
      <c r="B3775" s="248" t="s">
        <v>3087</v>
      </c>
      <c r="C3775" s="248" t="s">
        <v>148</v>
      </c>
      <c r="D3775" s="223" t="s">
        <v>5952</v>
      </c>
      <c r="F3775" s="224"/>
      <c r="I3775" s="223" t="s">
        <v>96</v>
      </c>
      <c r="O3775" s="237"/>
    </row>
    <row r="3776" spans="1:15" s="223" customFormat="1" ht="30">
      <c r="A3776" s="248">
        <v>805705</v>
      </c>
      <c r="B3776" s="248" t="s">
        <v>3087</v>
      </c>
      <c r="C3776" s="248" t="s">
        <v>618</v>
      </c>
      <c r="D3776" s="223" t="s">
        <v>1068</v>
      </c>
      <c r="F3776" s="224"/>
      <c r="I3776" s="223" t="s">
        <v>96</v>
      </c>
      <c r="K3776" s="235"/>
      <c r="L3776" s="235"/>
      <c r="O3776" s="237"/>
    </row>
    <row r="3777" spans="1:15" s="223" customFormat="1" ht="30">
      <c r="A3777" s="248">
        <v>805706</v>
      </c>
      <c r="B3777" s="248" t="s">
        <v>5953</v>
      </c>
      <c r="C3777" s="248" t="s">
        <v>202</v>
      </c>
      <c r="D3777" s="223" t="s">
        <v>601</v>
      </c>
      <c r="F3777" s="224"/>
      <c r="I3777" s="223" t="s">
        <v>96</v>
      </c>
      <c r="O3777" s="237"/>
    </row>
    <row r="3778" spans="1:15" s="223" customFormat="1" ht="30">
      <c r="A3778" s="248">
        <v>805707</v>
      </c>
      <c r="B3778" s="248" t="s">
        <v>5954</v>
      </c>
      <c r="C3778" s="248" t="s">
        <v>4350</v>
      </c>
      <c r="D3778" s="223" t="s">
        <v>2222</v>
      </c>
      <c r="F3778" s="224"/>
      <c r="I3778" s="223" t="s">
        <v>96</v>
      </c>
      <c r="K3778" s="235"/>
      <c r="L3778" s="235"/>
      <c r="O3778" s="237"/>
    </row>
    <row r="3779" spans="1:15" s="223" customFormat="1" ht="30">
      <c r="A3779" s="248">
        <v>805708</v>
      </c>
      <c r="B3779" s="248" t="s">
        <v>660</v>
      </c>
      <c r="C3779" s="248" t="s">
        <v>559</v>
      </c>
      <c r="D3779" s="223" t="s">
        <v>5955</v>
      </c>
      <c r="F3779" s="224"/>
      <c r="I3779" s="223" t="s">
        <v>96</v>
      </c>
      <c r="K3779" s="235"/>
      <c r="L3779" s="235"/>
      <c r="O3779" s="237"/>
    </row>
    <row r="3780" spans="1:15" s="223" customFormat="1" ht="30">
      <c r="A3780" s="248">
        <v>805709</v>
      </c>
      <c r="B3780" s="248" t="s">
        <v>5956</v>
      </c>
      <c r="C3780" s="248" t="s">
        <v>232</v>
      </c>
      <c r="D3780" s="223" t="s">
        <v>1350</v>
      </c>
      <c r="F3780" s="224"/>
      <c r="I3780" s="223" t="s">
        <v>96</v>
      </c>
      <c r="O3780" s="237"/>
    </row>
    <row r="3781" spans="1:15" s="223" customFormat="1" ht="30">
      <c r="A3781" s="248">
        <v>805710</v>
      </c>
      <c r="B3781" s="248" t="s">
        <v>661</v>
      </c>
      <c r="C3781" s="248" t="s">
        <v>206</v>
      </c>
      <c r="D3781" s="223" t="s">
        <v>5957</v>
      </c>
      <c r="F3781" s="224"/>
      <c r="I3781" s="223" t="s">
        <v>96</v>
      </c>
      <c r="O3781" s="237"/>
    </row>
    <row r="3782" spans="1:15" s="223" customFormat="1" ht="30">
      <c r="A3782" s="248">
        <v>805711</v>
      </c>
      <c r="B3782" s="248" t="s">
        <v>661</v>
      </c>
      <c r="C3782" s="248" t="s">
        <v>202</v>
      </c>
      <c r="D3782" s="223" t="s">
        <v>5610</v>
      </c>
      <c r="F3782" s="224"/>
      <c r="I3782" s="223" t="s">
        <v>96</v>
      </c>
      <c r="O3782" s="237"/>
    </row>
    <row r="3783" spans="1:15" s="223" customFormat="1" ht="30">
      <c r="A3783" s="248">
        <v>805713</v>
      </c>
      <c r="B3783" s="248" t="s">
        <v>5958</v>
      </c>
      <c r="C3783" s="248" t="s">
        <v>378</v>
      </c>
      <c r="D3783" s="223" t="s">
        <v>1301</v>
      </c>
      <c r="F3783" s="224"/>
      <c r="I3783" s="223" t="s">
        <v>96</v>
      </c>
      <c r="O3783" s="237"/>
    </row>
    <row r="3784" spans="1:15" s="223" customFormat="1" ht="30">
      <c r="A3784" s="248">
        <v>805714</v>
      </c>
      <c r="B3784" s="248" t="s">
        <v>5959</v>
      </c>
      <c r="C3784" s="248" t="s">
        <v>156</v>
      </c>
      <c r="D3784" s="223" t="s">
        <v>5960</v>
      </c>
      <c r="F3784" s="224"/>
      <c r="I3784" s="223" t="s">
        <v>96</v>
      </c>
      <c r="O3784" s="237"/>
    </row>
    <row r="3785" spans="1:15" s="223" customFormat="1" ht="30">
      <c r="A3785" s="248">
        <v>805715</v>
      </c>
      <c r="B3785" s="248" t="s">
        <v>5961</v>
      </c>
      <c r="C3785" s="248" t="s">
        <v>129</v>
      </c>
      <c r="D3785" s="223" t="s">
        <v>1677</v>
      </c>
      <c r="F3785" s="224"/>
      <c r="I3785" s="223" t="s">
        <v>96</v>
      </c>
      <c r="K3785" s="235"/>
      <c r="L3785" s="235"/>
      <c r="O3785" s="237"/>
    </row>
    <row r="3786" spans="1:15" s="223" customFormat="1" ht="30">
      <c r="A3786" s="248">
        <v>805716</v>
      </c>
      <c r="B3786" s="248" t="s">
        <v>5962</v>
      </c>
      <c r="C3786" s="248" t="s">
        <v>518</v>
      </c>
      <c r="D3786" s="223" t="s">
        <v>1122</v>
      </c>
      <c r="F3786" s="224"/>
      <c r="I3786" s="223" t="s">
        <v>96</v>
      </c>
      <c r="K3786" s="235"/>
      <c r="L3786" s="235"/>
      <c r="O3786" s="237"/>
    </row>
    <row r="3787" spans="1:15" s="223" customFormat="1" ht="30">
      <c r="A3787" s="248">
        <v>805717</v>
      </c>
      <c r="B3787" s="248" t="s">
        <v>247</v>
      </c>
      <c r="C3787" s="248" t="s">
        <v>290</v>
      </c>
      <c r="D3787" s="223" t="s">
        <v>1002</v>
      </c>
      <c r="F3787" s="224"/>
      <c r="I3787" s="223" t="s">
        <v>96</v>
      </c>
      <c r="O3787" s="237"/>
    </row>
    <row r="3788" spans="1:15" s="223" customFormat="1" ht="30">
      <c r="A3788" s="248">
        <v>805718</v>
      </c>
      <c r="B3788" s="248" t="s">
        <v>5963</v>
      </c>
      <c r="C3788" s="248" t="s">
        <v>183</v>
      </c>
      <c r="D3788" s="223" t="s">
        <v>1018</v>
      </c>
      <c r="F3788" s="224"/>
      <c r="I3788" s="223" t="s">
        <v>96</v>
      </c>
      <c r="K3788" s="235"/>
      <c r="L3788" s="235"/>
      <c r="O3788" s="227"/>
    </row>
    <row r="3789" spans="1:15" s="223" customFormat="1" ht="30">
      <c r="A3789" s="248">
        <v>805719</v>
      </c>
      <c r="B3789" s="248" t="s">
        <v>5964</v>
      </c>
      <c r="C3789" s="248" t="s">
        <v>113</v>
      </c>
      <c r="D3789" s="223" t="s">
        <v>5965</v>
      </c>
      <c r="F3789" s="224"/>
      <c r="I3789" s="223" t="s">
        <v>96</v>
      </c>
      <c r="O3789" s="237"/>
    </row>
    <row r="3790" spans="1:15" s="223" customFormat="1" ht="30">
      <c r="A3790" s="248">
        <v>805720</v>
      </c>
      <c r="B3790" s="248" t="s">
        <v>5966</v>
      </c>
      <c r="C3790" s="248" t="s">
        <v>423</v>
      </c>
      <c r="D3790" s="223" t="s">
        <v>1053</v>
      </c>
      <c r="F3790" s="224"/>
      <c r="I3790" s="223" t="s">
        <v>96</v>
      </c>
      <c r="O3790" s="237"/>
    </row>
    <row r="3791" spans="1:15" s="223" customFormat="1" ht="30">
      <c r="A3791" s="248">
        <v>805721</v>
      </c>
      <c r="B3791" s="248" t="s">
        <v>585</v>
      </c>
      <c r="C3791" s="248" t="s">
        <v>106</v>
      </c>
      <c r="D3791" s="223" t="s">
        <v>1284</v>
      </c>
      <c r="F3791" s="224"/>
      <c r="I3791" s="223" t="s">
        <v>96</v>
      </c>
      <c r="O3791" s="227"/>
    </row>
    <row r="3792" spans="1:15" s="223" customFormat="1" ht="30">
      <c r="A3792" s="248">
        <v>805723</v>
      </c>
      <c r="B3792" s="248" t="s">
        <v>664</v>
      </c>
      <c r="C3792" s="248" t="s">
        <v>167</v>
      </c>
      <c r="D3792" s="223" t="s">
        <v>1424</v>
      </c>
      <c r="F3792" s="224"/>
      <c r="I3792" s="223" t="s">
        <v>96</v>
      </c>
      <c r="O3792" s="237"/>
    </row>
    <row r="3793" spans="1:15" s="223" customFormat="1" ht="30">
      <c r="A3793" s="248">
        <v>805724</v>
      </c>
      <c r="B3793" s="248" t="s">
        <v>5967</v>
      </c>
      <c r="C3793" s="248" t="s">
        <v>224</v>
      </c>
      <c r="D3793" s="223" t="s">
        <v>1223</v>
      </c>
      <c r="F3793" s="224"/>
      <c r="I3793" s="223" t="s">
        <v>96</v>
      </c>
      <c r="O3793" s="237"/>
    </row>
    <row r="3794" spans="1:15" s="223" customFormat="1" ht="30">
      <c r="A3794" s="248">
        <v>805726</v>
      </c>
      <c r="B3794" s="248" t="s">
        <v>5968</v>
      </c>
      <c r="C3794" s="248" t="s">
        <v>242</v>
      </c>
      <c r="D3794" s="223" t="s">
        <v>1200</v>
      </c>
      <c r="F3794" s="240"/>
      <c r="G3794" s="240"/>
      <c r="H3794" s="238"/>
      <c r="I3794" s="240" t="s">
        <v>96</v>
      </c>
      <c r="K3794" s="240"/>
      <c r="L3794" s="240"/>
      <c r="M3794" s="240"/>
      <c r="O3794" s="237"/>
    </row>
    <row r="3795" spans="1:15" s="223" customFormat="1" ht="30">
      <c r="A3795" s="248">
        <v>805727</v>
      </c>
      <c r="B3795" s="248" t="s">
        <v>5969</v>
      </c>
      <c r="C3795" s="248" t="s">
        <v>183</v>
      </c>
      <c r="D3795" s="223" t="s">
        <v>1018</v>
      </c>
      <c r="F3795" s="224"/>
      <c r="I3795" s="223" t="s">
        <v>96</v>
      </c>
      <c r="O3795" s="227"/>
    </row>
    <row r="3796" spans="1:15" s="223" customFormat="1" ht="30">
      <c r="A3796" s="248">
        <v>805729</v>
      </c>
      <c r="B3796" s="248" t="s">
        <v>5970</v>
      </c>
      <c r="C3796" s="248" t="s">
        <v>195</v>
      </c>
      <c r="D3796" s="223" t="s">
        <v>1206</v>
      </c>
      <c r="F3796" s="224"/>
      <c r="I3796" s="223" t="s">
        <v>96</v>
      </c>
      <c r="O3796" s="237"/>
    </row>
    <row r="3797" spans="1:15" s="223" customFormat="1" ht="30">
      <c r="A3797" s="248">
        <v>805730</v>
      </c>
      <c r="B3797" s="248" t="s">
        <v>5971</v>
      </c>
      <c r="C3797" s="248" t="s">
        <v>111</v>
      </c>
      <c r="D3797" s="223" t="s">
        <v>1333</v>
      </c>
      <c r="F3797" s="224"/>
      <c r="I3797" s="223" t="s">
        <v>96</v>
      </c>
      <c r="O3797" s="237"/>
    </row>
    <row r="3798" spans="1:15" s="223" customFormat="1" ht="30">
      <c r="A3798" s="248">
        <v>805731</v>
      </c>
      <c r="B3798" s="248" t="s">
        <v>410</v>
      </c>
      <c r="C3798" s="248" t="s">
        <v>106</v>
      </c>
      <c r="D3798" s="223" t="s">
        <v>1243</v>
      </c>
      <c r="F3798" s="224"/>
      <c r="I3798" s="223" t="s">
        <v>96</v>
      </c>
      <c r="K3798" s="235"/>
      <c r="L3798" s="235"/>
      <c r="O3798" s="237"/>
    </row>
    <row r="3799" spans="1:15" s="223" customFormat="1" ht="30">
      <c r="A3799" s="248">
        <v>805732</v>
      </c>
      <c r="B3799" s="248" t="s">
        <v>5972</v>
      </c>
      <c r="C3799" s="248" t="s">
        <v>414</v>
      </c>
      <c r="D3799" s="223" t="s">
        <v>2659</v>
      </c>
      <c r="F3799" s="224"/>
      <c r="I3799" s="223" t="s">
        <v>96</v>
      </c>
      <c r="O3799" s="237"/>
    </row>
    <row r="3800" spans="1:15" s="223" customFormat="1" ht="30">
      <c r="A3800" s="248">
        <v>805733</v>
      </c>
      <c r="B3800" s="248" t="s">
        <v>5973</v>
      </c>
      <c r="C3800" s="248" t="s">
        <v>101</v>
      </c>
      <c r="D3800" s="223" t="s">
        <v>2880</v>
      </c>
      <c r="F3800" s="224"/>
      <c r="I3800" s="223" t="s">
        <v>96</v>
      </c>
      <c r="O3800" s="237"/>
    </row>
    <row r="3801" spans="1:15" s="223" customFormat="1" ht="30">
      <c r="A3801" s="248">
        <v>805734</v>
      </c>
      <c r="B3801" s="248" t="s">
        <v>5974</v>
      </c>
      <c r="C3801" s="248" t="s">
        <v>364</v>
      </c>
      <c r="D3801" s="223" t="s">
        <v>3002</v>
      </c>
      <c r="F3801" s="224"/>
      <c r="I3801" s="223" t="s">
        <v>96</v>
      </c>
      <c r="O3801" s="237"/>
    </row>
    <row r="3802" spans="1:15" s="223" customFormat="1" ht="30">
      <c r="A3802" s="248">
        <v>805736</v>
      </c>
      <c r="B3802" s="248" t="s">
        <v>5975</v>
      </c>
      <c r="C3802" s="248" t="s">
        <v>3236</v>
      </c>
      <c r="D3802" s="223" t="s">
        <v>1534</v>
      </c>
      <c r="F3802" s="224"/>
      <c r="I3802" s="223" t="s">
        <v>96</v>
      </c>
      <c r="O3802" s="237"/>
    </row>
    <row r="3803" spans="1:15" s="223" customFormat="1" ht="30">
      <c r="A3803" s="248">
        <v>805738</v>
      </c>
      <c r="B3803" s="248" t="s">
        <v>666</v>
      </c>
      <c r="C3803" s="248" t="s">
        <v>331</v>
      </c>
      <c r="D3803" s="223" t="s">
        <v>2535</v>
      </c>
      <c r="F3803" s="224"/>
      <c r="I3803" s="223" t="s">
        <v>96</v>
      </c>
      <c r="K3803" s="235"/>
      <c r="L3803" s="235"/>
      <c r="O3803" s="237"/>
    </row>
    <row r="3804" spans="1:15" s="223" customFormat="1" ht="30">
      <c r="A3804" s="248">
        <v>805741</v>
      </c>
      <c r="B3804" s="248" t="s">
        <v>5976</v>
      </c>
      <c r="C3804" s="248" t="s">
        <v>393</v>
      </c>
      <c r="D3804" s="223" t="s">
        <v>1039</v>
      </c>
      <c r="F3804" s="224"/>
      <c r="I3804" s="223" t="s">
        <v>96</v>
      </c>
      <c r="O3804" s="237"/>
    </row>
    <row r="3805" spans="1:15" s="223" customFormat="1" ht="30">
      <c r="A3805" s="248">
        <v>805742</v>
      </c>
      <c r="B3805" s="248" t="s">
        <v>5977</v>
      </c>
      <c r="C3805" s="248" t="s">
        <v>235</v>
      </c>
      <c r="D3805" s="223" t="s">
        <v>2839</v>
      </c>
      <c r="F3805" s="224"/>
      <c r="I3805" s="223" t="s">
        <v>96</v>
      </c>
      <c r="K3805" s="235"/>
      <c r="L3805" s="235"/>
      <c r="O3805" s="237"/>
    </row>
    <row r="3806" spans="1:15" s="223" customFormat="1" ht="30">
      <c r="A3806" s="248">
        <v>805743</v>
      </c>
      <c r="B3806" s="248" t="s">
        <v>5978</v>
      </c>
      <c r="C3806" s="248" t="s">
        <v>766</v>
      </c>
      <c r="D3806" s="223" t="s">
        <v>1368</v>
      </c>
      <c r="F3806" s="224"/>
      <c r="I3806" s="223" t="s">
        <v>96</v>
      </c>
      <c r="O3806" s="237"/>
    </row>
    <row r="3807" spans="1:15" s="223" customFormat="1" ht="30">
      <c r="A3807" s="248">
        <v>805744</v>
      </c>
      <c r="B3807" s="248" t="s">
        <v>5979</v>
      </c>
      <c r="C3807" s="248" t="s">
        <v>183</v>
      </c>
      <c r="D3807" s="223" t="s">
        <v>1358</v>
      </c>
      <c r="F3807" s="224"/>
      <c r="I3807" s="223" t="s">
        <v>96</v>
      </c>
      <c r="O3807" s="237"/>
    </row>
    <row r="3808" spans="1:15" s="223" customFormat="1" ht="30">
      <c r="A3808" s="248">
        <v>805745</v>
      </c>
      <c r="B3808" s="248" t="s">
        <v>5980</v>
      </c>
      <c r="C3808" s="248" t="s">
        <v>357</v>
      </c>
      <c r="D3808" s="223" t="s">
        <v>1286</v>
      </c>
      <c r="F3808" s="224"/>
      <c r="I3808" s="223" t="s">
        <v>96</v>
      </c>
      <c r="O3808" s="237"/>
    </row>
    <row r="3809" spans="1:15" s="223" customFormat="1" ht="30">
      <c r="A3809" s="248">
        <v>805746</v>
      </c>
      <c r="B3809" s="248" t="s">
        <v>5981</v>
      </c>
      <c r="C3809" s="248" t="s">
        <v>101</v>
      </c>
      <c r="D3809" s="223" t="s">
        <v>204</v>
      </c>
      <c r="F3809" s="224"/>
      <c r="I3809" s="223" t="s">
        <v>96</v>
      </c>
      <c r="O3809" s="237"/>
    </row>
    <row r="3810" spans="1:15" s="223" customFormat="1" ht="30">
      <c r="A3810" s="248">
        <v>805748</v>
      </c>
      <c r="B3810" s="248" t="s">
        <v>5982</v>
      </c>
      <c r="C3810" s="248" t="s">
        <v>162</v>
      </c>
      <c r="D3810" s="223" t="s">
        <v>1645</v>
      </c>
      <c r="F3810" s="224"/>
      <c r="I3810" s="223" t="s">
        <v>96</v>
      </c>
      <c r="O3810" s="237"/>
    </row>
    <row r="3811" spans="1:15" s="223" customFormat="1" ht="30">
      <c r="A3811" s="248">
        <v>805749</v>
      </c>
      <c r="B3811" s="248" t="s">
        <v>5983</v>
      </c>
      <c r="C3811" s="248" t="s">
        <v>153</v>
      </c>
      <c r="D3811" s="223" t="s">
        <v>2028</v>
      </c>
      <c r="F3811" s="224"/>
      <c r="I3811" s="223" t="s">
        <v>96</v>
      </c>
      <c r="O3811" s="237"/>
    </row>
    <row r="3812" spans="1:15" s="223" customFormat="1" ht="30">
      <c r="A3812" s="248">
        <v>805752</v>
      </c>
      <c r="B3812" s="248" t="s">
        <v>5984</v>
      </c>
      <c r="C3812" s="248" t="s">
        <v>168</v>
      </c>
      <c r="D3812" s="223" t="s">
        <v>1070</v>
      </c>
      <c r="F3812" s="224"/>
      <c r="I3812" s="223" t="s">
        <v>96</v>
      </c>
      <c r="O3812" s="237"/>
    </row>
    <row r="3813" spans="1:15" s="223" customFormat="1" ht="30">
      <c r="A3813" s="248">
        <v>805753</v>
      </c>
      <c r="B3813" s="248" t="s">
        <v>5985</v>
      </c>
      <c r="C3813" s="248" t="s">
        <v>1853</v>
      </c>
      <c r="D3813" s="223" t="s">
        <v>610</v>
      </c>
      <c r="F3813" s="224"/>
      <c r="I3813" s="223" t="s">
        <v>96</v>
      </c>
      <c r="O3813" s="237"/>
    </row>
    <row r="3814" spans="1:15" s="223" customFormat="1" ht="30">
      <c r="A3814" s="248">
        <v>805757</v>
      </c>
      <c r="B3814" s="248" t="s">
        <v>5986</v>
      </c>
      <c r="C3814" s="248" t="s">
        <v>113</v>
      </c>
      <c r="D3814" s="223" t="s">
        <v>1476</v>
      </c>
      <c r="F3814" s="224"/>
      <c r="I3814" s="223" t="s">
        <v>96</v>
      </c>
      <c r="K3814" s="235"/>
      <c r="L3814" s="235"/>
      <c r="O3814" s="237"/>
    </row>
    <row r="3815" spans="1:15" s="223" customFormat="1" ht="30">
      <c r="A3815" s="248">
        <v>805758</v>
      </c>
      <c r="B3815" s="248" t="s">
        <v>5987</v>
      </c>
      <c r="C3815" s="248" t="s">
        <v>390</v>
      </c>
      <c r="D3815" s="223" t="s">
        <v>2159</v>
      </c>
      <c r="F3815" s="224"/>
      <c r="I3815" s="223" t="s">
        <v>96</v>
      </c>
      <c r="O3815" s="237"/>
    </row>
    <row r="3816" spans="1:15" s="223" customFormat="1" ht="30">
      <c r="A3816" s="248">
        <v>805759</v>
      </c>
      <c r="B3816" s="248" t="s">
        <v>5987</v>
      </c>
      <c r="C3816" s="248" t="s">
        <v>168</v>
      </c>
      <c r="D3816" s="223" t="s">
        <v>1208</v>
      </c>
      <c r="F3816" s="224"/>
      <c r="I3816" s="223" t="s">
        <v>96</v>
      </c>
      <c r="K3816" s="235"/>
      <c r="L3816" s="235"/>
      <c r="O3816" s="237"/>
    </row>
    <row r="3817" spans="1:15" s="223" customFormat="1" ht="30">
      <c r="A3817" s="248">
        <v>805761</v>
      </c>
      <c r="B3817" s="248" t="s">
        <v>5988</v>
      </c>
      <c r="C3817" s="248" t="s">
        <v>186</v>
      </c>
      <c r="D3817" s="223" t="s">
        <v>5989</v>
      </c>
      <c r="F3817" s="224"/>
      <c r="I3817" s="223" t="s">
        <v>96</v>
      </c>
      <c r="O3817" s="237"/>
    </row>
    <row r="3818" spans="1:15" s="223" customFormat="1" ht="30">
      <c r="A3818" s="248">
        <v>805762</v>
      </c>
      <c r="B3818" s="248" t="s">
        <v>5990</v>
      </c>
      <c r="C3818" s="248" t="s">
        <v>106</v>
      </c>
      <c r="D3818" s="223" t="s">
        <v>1350</v>
      </c>
      <c r="F3818" s="224"/>
      <c r="I3818" s="223" t="s">
        <v>96</v>
      </c>
      <c r="O3818" s="237"/>
    </row>
    <row r="3819" spans="1:15" s="223" customFormat="1" ht="30">
      <c r="A3819" s="248">
        <v>805763</v>
      </c>
      <c r="B3819" s="248" t="s">
        <v>5991</v>
      </c>
      <c r="C3819" s="248" t="s">
        <v>111</v>
      </c>
      <c r="D3819" s="223" t="s">
        <v>5992</v>
      </c>
      <c r="F3819" s="224"/>
      <c r="I3819" s="223" t="s">
        <v>96</v>
      </c>
      <c r="O3819" s="237"/>
    </row>
    <row r="3820" spans="1:15" s="223" customFormat="1" ht="30">
      <c r="A3820" s="248">
        <v>805765</v>
      </c>
      <c r="B3820" s="248" t="s">
        <v>5993</v>
      </c>
      <c r="C3820" s="248" t="s">
        <v>172</v>
      </c>
      <c r="D3820" s="223" t="s">
        <v>1070</v>
      </c>
      <c r="F3820" s="224"/>
      <c r="I3820" s="223" t="s">
        <v>96</v>
      </c>
      <c r="O3820" s="237"/>
    </row>
    <row r="3821" spans="1:15" s="223" customFormat="1" ht="30">
      <c r="A3821" s="248">
        <v>805766</v>
      </c>
      <c r="B3821" s="248" t="s">
        <v>5994</v>
      </c>
      <c r="C3821" s="248" t="s">
        <v>506</v>
      </c>
      <c r="D3821" s="223" t="s">
        <v>2440</v>
      </c>
      <c r="F3821" s="224"/>
      <c r="I3821" s="223" t="s">
        <v>96</v>
      </c>
      <c r="O3821" s="237"/>
    </row>
    <row r="3822" spans="1:15" s="223" customFormat="1" ht="30">
      <c r="A3822" s="248">
        <v>805768</v>
      </c>
      <c r="B3822" s="248" t="s">
        <v>5995</v>
      </c>
      <c r="C3822" s="248" t="s">
        <v>287</v>
      </c>
      <c r="D3822" s="223" t="s">
        <v>1030</v>
      </c>
      <c r="F3822" s="224"/>
      <c r="I3822" s="223" t="s">
        <v>96</v>
      </c>
      <c r="O3822" s="237"/>
    </row>
    <row r="3823" spans="1:15" s="223" customFormat="1" ht="30">
      <c r="A3823" s="248">
        <v>805770</v>
      </c>
      <c r="B3823" s="248" t="s">
        <v>5996</v>
      </c>
      <c r="C3823" s="248" t="s">
        <v>320</v>
      </c>
      <c r="D3823" s="223" t="s">
        <v>5997</v>
      </c>
      <c r="F3823" s="224"/>
      <c r="I3823" s="223" t="s">
        <v>96</v>
      </c>
      <c r="K3823" s="235"/>
      <c r="L3823" s="235"/>
      <c r="O3823" s="237"/>
    </row>
    <row r="3824" spans="1:15" s="223" customFormat="1" ht="30">
      <c r="A3824" s="248">
        <v>805771</v>
      </c>
      <c r="B3824" s="248" t="s">
        <v>5998</v>
      </c>
      <c r="C3824" s="248" t="s">
        <v>225</v>
      </c>
      <c r="D3824" s="223" t="s">
        <v>1404</v>
      </c>
      <c r="F3824" s="224"/>
      <c r="I3824" s="223" t="s">
        <v>96</v>
      </c>
      <c r="O3824" s="237"/>
    </row>
    <row r="3825" spans="1:15" s="223" customFormat="1" ht="30">
      <c r="A3825" s="248">
        <v>805773</v>
      </c>
      <c r="B3825" s="248" t="s">
        <v>5999</v>
      </c>
      <c r="C3825" s="248" t="s">
        <v>274</v>
      </c>
      <c r="D3825" s="223" t="s">
        <v>1645</v>
      </c>
      <c r="F3825" s="224"/>
      <c r="I3825" s="223" t="s">
        <v>96</v>
      </c>
      <c r="O3825" s="237"/>
    </row>
    <row r="3826" spans="1:15" s="223" customFormat="1" ht="30">
      <c r="A3826" s="248">
        <v>805774</v>
      </c>
      <c r="B3826" s="248" t="s">
        <v>6000</v>
      </c>
      <c r="C3826" s="248" t="s">
        <v>145</v>
      </c>
      <c r="D3826" s="223" t="s">
        <v>1871</v>
      </c>
      <c r="F3826" s="224"/>
      <c r="I3826" s="223" t="s">
        <v>96</v>
      </c>
      <c r="O3826" s="237"/>
    </row>
    <row r="3827" spans="1:15" s="223" customFormat="1" ht="30">
      <c r="A3827" s="248">
        <v>805775</v>
      </c>
      <c r="B3827" s="248" t="s">
        <v>6001</v>
      </c>
      <c r="C3827" s="248" t="s">
        <v>812</v>
      </c>
      <c r="D3827" s="223" t="s">
        <v>1109</v>
      </c>
      <c r="F3827" s="224"/>
      <c r="I3827" s="223" t="s">
        <v>96</v>
      </c>
      <c r="O3827" s="237"/>
    </row>
    <row r="3828" spans="1:15" s="223" customFormat="1" ht="30">
      <c r="A3828" s="248">
        <v>805776</v>
      </c>
      <c r="B3828" s="248" t="s">
        <v>6002</v>
      </c>
      <c r="C3828" s="248" t="s">
        <v>106</v>
      </c>
      <c r="D3828" s="223" t="s">
        <v>1047</v>
      </c>
      <c r="F3828" s="224"/>
      <c r="I3828" s="223" t="s">
        <v>96</v>
      </c>
      <c r="K3828" s="235"/>
      <c r="L3828" s="235"/>
      <c r="O3828" s="237"/>
    </row>
    <row r="3829" spans="1:15" s="223" customFormat="1" ht="30">
      <c r="A3829" s="248">
        <v>805777</v>
      </c>
      <c r="B3829" s="248" t="s">
        <v>6003</v>
      </c>
      <c r="C3829" s="248" t="s">
        <v>156</v>
      </c>
      <c r="D3829" s="223" t="s">
        <v>1032</v>
      </c>
      <c r="F3829" s="224"/>
      <c r="I3829" s="223" t="s">
        <v>96</v>
      </c>
      <c r="O3829" s="237"/>
    </row>
    <row r="3830" spans="1:15" s="223" customFormat="1" ht="30">
      <c r="A3830" s="248">
        <v>805778</v>
      </c>
      <c r="B3830" s="248" t="s">
        <v>6004</v>
      </c>
      <c r="C3830" s="248" t="s">
        <v>106</v>
      </c>
      <c r="D3830" s="223" t="s">
        <v>1615</v>
      </c>
      <c r="F3830" s="224"/>
      <c r="I3830" s="223" t="s">
        <v>96</v>
      </c>
      <c r="O3830" s="237"/>
    </row>
    <row r="3831" spans="1:15" s="223" customFormat="1" ht="30">
      <c r="A3831" s="248">
        <v>805779</v>
      </c>
      <c r="B3831" s="248" t="s">
        <v>6005</v>
      </c>
      <c r="C3831" s="248" t="s">
        <v>470</v>
      </c>
      <c r="D3831" s="223" t="s">
        <v>2061</v>
      </c>
      <c r="F3831" s="224"/>
      <c r="I3831" s="223" t="s">
        <v>96</v>
      </c>
      <c r="O3831" s="237"/>
    </row>
    <row r="3832" spans="1:15" s="223" customFormat="1" ht="30">
      <c r="A3832" s="248">
        <v>805780</v>
      </c>
      <c r="B3832" s="248" t="s">
        <v>6006</v>
      </c>
      <c r="C3832" s="248" t="s">
        <v>156</v>
      </c>
      <c r="D3832" s="223" t="s">
        <v>2028</v>
      </c>
      <c r="F3832" s="224"/>
      <c r="I3832" s="223" t="s">
        <v>96</v>
      </c>
      <c r="O3832" s="237"/>
    </row>
    <row r="3833" spans="1:15" s="223" customFormat="1" ht="30">
      <c r="A3833" s="248">
        <v>805781</v>
      </c>
      <c r="B3833" s="248" t="s">
        <v>6007</v>
      </c>
      <c r="C3833" s="248" t="s">
        <v>183</v>
      </c>
      <c r="D3833" s="223" t="s">
        <v>1070</v>
      </c>
      <c r="F3833" s="224"/>
      <c r="I3833" s="223" t="s">
        <v>96</v>
      </c>
      <c r="O3833" s="237"/>
    </row>
    <row r="3834" spans="1:15" s="223" customFormat="1" ht="30">
      <c r="A3834" s="248">
        <v>805782</v>
      </c>
      <c r="B3834" s="248" t="s">
        <v>6008</v>
      </c>
      <c r="C3834" s="248" t="s">
        <v>374</v>
      </c>
      <c r="D3834" s="223" t="s">
        <v>1083</v>
      </c>
      <c r="F3834" s="224"/>
      <c r="I3834" s="223" t="s">
        <v>96</v>
      </c>
      <c r="O3834" s="237"/>
    </row>
    <row r="3835" spans="1:15" s="223" customFormat="1" ht="30">
      <c r="A3835" s="248">
        <v>805783</v>
      </c>
      <c r="B3835" s="248" t="s">
        <v>6009</v>
      </c>
      <c r="C3835" s="248" t="s">
        <v>106</v>
      </c>
      <c r="D3835" s="223" t="s">
        <v>1575</v>
      </c>
      <c r="F3835" s="224"/>
      <c r="I3835" s="223" t="s">
        <v>96</v>
      </c>
      <c r="O3835" s="237"/>
    </row>
    <row r="3836" spans="1:15" s="223" customFormat="1" ht="30">
      <c r="A3836" s="248">
        <v>805784</v>
      </c>
      <c r="B3836" s="248" t="s">
        <v>6010</v>
      </c>
      <c r="C3836" s="248" t="s">
        <v>812</v>
      </c>
      <c r="D3836" s="223" t="s">
        <v>1077</v>
      </c>
      <c r="F3836" s="224"/>
      <c r="I3836" s="223" t="s">
        <v>96</v>
      </c>
      <c r="K3836" s="235"/>
      <c r="L3836" s="235"/>
      <c r="O3836" s="237"/>
    </row>
    <row r="3837" spans="1:15" s="223" customFormat="1" ht="30">
      <c r="A3837" s="248">
        <v>805785</v>
      </c>
      <c r="B3837" s="248" t="s">
        <v>6011</v>
      </c>
      <c r="C3837" s="248" t="s">
        <v>165</v>
      </c>
      <c r="D3837" s="223" t="s">
        <v>1495</v>
      </c>
      <c r="F3837" s="224"/>
      <c r="I3837" s="223" t="s">
        <v>96</v>
      </c>
      <c r="O3837" s="237"/>
    </row>
    <row r="3838" spans="1:15" s="223" customFormat="1" ht="30">
      <c r="A3838" s="248">
        <v>805787</v>
      </c>
      <c r="B3838" s="248" t="s">
        <v>6012</v>
      </c>
      <c r="C3838" s="248" t="s">
        <v>168</v>
      </c>
      <c r="D3838" s="223" t="s">
        <v>3475</v>
      </c>
      <c r="F3838" s="224"/>
      <c r="I3838" s="223" t="s">
        <v>96</v>
      </c>
      <c r="O3838" s="237"/>
    </row>
    <row r="3839" spans="1:15" s="223" customFormat="1" ht="30">
      <c r="A3839" s="248">
        <v>805790</v>
      </c>
      <c r="B3839" s="248" t="s">
        <v>6013</v>
      </c>
      <c r="C3839" s="248" t="s">
        <v>106</v>
      </c>
      <c r="D3839" s="223" t="s">
        <v>3574</v>
      </c>
      <c r="F3839" s="224"/>
      <c r="I3839" s="223" t="s">
        <v>96</v>
      </c>
      <c r="O3839" s="237"/>
    </row>
    <row r="3840" spans="1:15" s="223" customFormat="1" ht="30">
      <c r="A3840" s="248">
        <v>805792</v>
      </c>
      <c r="B3840" s="248" t="s">
        <v>6014</v>
      </c>
      <c r="C3840" s="248" t="s">
        <v>594</v>
      </c>
      <c r="D3840" s="223" t="s">
        <v>3813</v>
      </c>
      <c r="F3840" s="224"/>
      <c r="I3840" s="223" t="s">
        <v>96</v>
      </c>
      <c r="O3840" s="237"/>
    </row>
    <row r="3841" spans="1:15" s="223" customFormat="1" ht="30">
      <c r="A3841" s="248">
        <v>805793</v>
      </c>
      <c r="B3841" s="248" t="s">
        <v>6015</v>
      </c>
      <c r="C3841" s="248" t="s">
        <v>3586</v>
      </c>
      <c r="D3841" s="223" t="s">
        <v>1645</v>
      </c>
      <c r="F3841" s="224"/>
      <c r="I3841" s="223" t="s">
        <v>96</v>
      </c>
      <c r="O3841" s="237"/>
    </row>
    <row r="3842" spans="1:15" s="223" customFormat="1" ht="30">
      <c r="A3842" s="248">
        <v>805794</v>
      </c>
      <c r="B3842" s="248" t="s">
        <v>6016</v>
      </c>
      <c r="C3842" s="248" t="s">
        <v>232</v>
      </c>
      <c r="D3842" s="223" t="s">
        <v>3186</v>
      </c>
      <c r="F3842" s="224"/>
      <c r="I3842" s="223" t="s">
        <v>96</v>
      </c>
      <c r="K3842" s="235"/>
      <c r="L3842" s="235"/>
      <c r="O3842" s="227"/>
    </row>
    <row r="3843" spans="1:15" s="223" customFormat="1" ht="30">
      <c r="A3843" s="248">
        <v>805796</v>
      </c>
      <c r="B3843" s="248" t="s">
        <v>6017</v>
      </c>
      <c r="C3843" s="248" t="s">
        <v>297</v>
      </c>
      <c r="D3843" s="223" t="s">
        <v>6018</v>
      </c>
      <c r="F3843" s="224"/>
      <c r="I3843" s="223" t="s">
        <v>96</v>
      </c>
      <c r="O3843" s="227"/>
    </row>
    <row r="3844" spans="1:15" s="223" customFormat="1" ht="30">
      <c r="A3844" s="248">
        <v>805799</v>
      </c>
      <c r="B3844" s="248" t="s">
        <v>6019</v>
      </c>
      <c r="C3844" s="248" t="s">
        <v>2736</v>
      </c>
      <c r="D3844" s="223" t="s">
        <v>5334</v>
      </c>
      <c r="F3844" s="224"/>
      <c r="I3844" s="223" t="s">
        <v>96</v>
      </c>
      <c r="O3844" s="237"/>
    </row>
    <row r="3845" spans="1:15" s="223" customFormat="1" ht="30">
      <c r="A3845" s="248">
        <v>805800</v>
      </c>
      <c r="B3845" s="248" t="s">
        <v>6020</v>
      </c>
      <c r="C3845" s="248" t="s">
        <v>4049</v>
      </c>
      <c r="D3845" s="223" t="s">
        <v>1286</v>
      </c>
      <c r="F3845" s="224"/>
      <c r="I3845" s="223" t="s">
        <v>96</v>
      </c>
      <c r="K3845" s="235"/>
      <c r="L3845" s="235"/>
      <c r="O3845" s="237"/>
    </row>
    <row r="3846" spans="1:15" s="223" customFormat="1" ht="30">
      <c r="A3846" s="248">
        <v>805802</v>
      </c>
      <c r="B3846" s="248" t="s">
        <v>6021</v>
      </c>
      <c r="C3846" s="248" t="s">
        <v>216</v>
      </c>
      <c r="D3846" s="223" t="s">
        <v>1157</v>
      </c>
      <c r="F3846" s="224"/>
      <c r="I3846" s="223" t="s">
        <v>96</v>
      </c>
      <c r="K3846" s="235"/>
      <c r="L3846" s="235"/>
      <c r="O3846" s="237"/>
    </row>
    <row r="3847" spans="1:15" s="223" customFormat="1" ht="30">
      <c r="A3847" s="248">
        <v>805803</v>
      </c>
      <c r="B3847" s="248" t="s">
        <v>6022</v>
      </c>
      <c r="C3847" s="248" t="s">
        <v>214</v>
      </c>
      <c r="D3847" s="223" t="s">
        <v>1408</v>
      </c>
      <c r="F3847" s="224"/>
      <c r="I3847" s="223" t="s">
        <v>96</v>
      </c>
      <c r="O3847" s="237"/>
    </row>
    <row r="3848" spans="1:15" s="223" customFormat="1" ht="30">
      <c r="A3848" s="248">
        <v>805804</v>
      </c>
      <c r="B3848" s="248" t="s">
        <v>6023</v>
      </c>
      <c r="C3848" s="248" t="s">
        <v>183</v>
      </c>
      <c r="D3848" s="223" t="s">
        <v>1358</v>
      </c>
      <c r="F3848" s="224"/>
      <c r="I3848" s="223" t="s">
        <v>96</v>
      </c>
      <c r="K3848" s="235"/>
      <c r="L3848" s="235"/>
      <c r="O3848" s="237"/>
    </row>
    <row r="3849" spans="1:15" s="223" customFormat="1" ht="30">
      <c r="A3849" s="248">
        <v>805805</v>
      </c>
      <c r="B3849" s="248" t="s">
        <v>6024</v>
      </c>
      <c r="C3849" s="248" t="s">
        <v>183</v>
      </c>
      <c r="D3849" s="223" t="s">
        <v>1245</v>
      </c>
      <c r="F3849" s="224"/>
      <c r="I3849" s="223" t="s">
        <v>96</v>
      </c>
      <c r="O3849" s="237"/>
    </row>
    <row r="3850" spans="1:15" s="223" customFormat="1" ht="30">
      <c r="A3850" s="248">
        <v>805807</v>
      </c>
      <c r="B3850" s="248" t="s">
        <v>6025</v>
      </c>
      <c r="C3850" s="248" t="s">
        <v>792</v>
      </c>
      <c r="D3850" s="223" t="s">
        <v>1293</v>
      </c>
      <c r="F3850" s="224"/>
      <c r="I3850" s="223" t="s">
        <v>96</v>
      </c>
      <c r="O3850" s="237"/>
    </row>
    <row r="3851" spans="1:15" s="223" customFormat="1" ht="30">
      <c r="A3851" s="248">
        <v>805808</v>
      </c>
      <c r="B3851" s="248" t="s">
        <v>6026</v>
      </c>
      <c r="C3851" s="248" t="s">
        <v>95</v>
      </c>
      <c r="D3851" s="223" t="s">
        <v>1596</v>
      </c>
      <c r="F3851" s="224"/>
      <c r="I3851" s="223" t="s">
        <v>96</v>
      </c>
      <c r="O3851" s="237"/>
    </row>
    <row r="3852" spans="1:15" s="223" customFormat="1" ht="30">
      <c r="A3852" s="248">
        <v>805809</v>
      </c>
      <c r="B3852" s="248" t="s">
        <v>6027</v>
      </c>
      <c r="C3852" s="248" t="s">
        <v>106</v>
      </c>
      <c r="D3852" s="223" t="s">
        <v>2336</v>
      </c>
      <c r="F3852" s="224"/>
      <c r="I3852" s="223" t="s">
        <v>96</v>
      </c>
      <c r="K3852" s="235"/>
      <c r="L3852" s="235"/>
      <c r="O3852" s="237"/>
    </row>
    <row r="3853" spans="1:15" s="223" customFormat="1" ht="30">
      <c r="A3853" s="248">
        <v>805813</v>
      </c>
      <c r="B3853" s="248" t="s">
        <v>6028</v>
      </c>
      <c r="C3853" s="248" t="s">
        <v>450</v>
      </c>
      <c r="D3853" s="223" t="s">
        <v>6029</v>
      </c>
      <c r="F3853" s="224"/>
      <c r="I3853" s="223" t="s">
        <v>96</v>
      </c>
      <c r="O3853" s="237"/>
    </row>
    <row r="3854" spans="1:15" s="223" customFormat="1" ht="30">
      <c r="A3854" s="248">
        <v>805814</v>
      </c>
      <c r="B3854" s="248" t="s">
        <v>6030</v>
      </c>
      <c r="C3854" s="248" t="s">
        <v>310</v>
      </c>
      <c r="D3854" s="223" t="s">
        <v>2287</v>
      </c>
      <c r="F3854" s="224"/>
      <c r="I3854" s="223" t="s">
        <v>96</v>
      </c>
      <c r="O3854" s="237"/>
    </row>
    <row r="3855" spans="1:15" s="223" customFormat="1" ht="30">
      <c r="A3855" s="248">
        <v>805816</v>
      </c>
      <c r="B3855" s="248" t="s">
        <v>6031</v>
      </c>
      <c r="C3855" s="248" t="s">
        <v>730</v>
      </c>
      <c r="D3855" s="223" t="s">
        <v>1401</v>
      </c>
      <c r="F3855" s="224"/>
      <c r="I3855" s="223" t="s">
        <v>96</v>
      </c>
      <c r="O3855" s="237"/>
    </row>
    <row r="3856" spans="1:15" s="223" customFormat="1" ht="30">
      <c r="A3856" s="248">
        <v>805818</v>
      </c>
      <c r="B3856" s="248" t="s">
        <v>6032</v>
      </c>
      <c r="C3856" s="248" t="s">
        <v>462</v>
      </c>
      <c r="D3856" s="223" t="s">
        <v>2364</v>
      </c>
      <c r="F3856" s="224"/>
      <c r="I3856" s="223" t="s">
        <v>96</v>
      </c>
      <c r="O3856" s="237"/>
    </row>
    <row r="3857" spans="1:15" s="223" customFormat="1" ht="30">
      <c r="A3857" s="248">
        <v>805819</v>
      </c>
      <c r="B3857" s="248" t="s">
        <v>6033</v>
      </c>
      <c r="C3857" s="248" t="s">
        <v>511</v>
      </c>
      <c r="D3857" s="223" t="s">
        <v>589</v>
      </c>
      <c r="F3857" s="224"/>
      <c r="I3857" s="223" t="s">
        <v>96</v>
      </c>
      <c r="K3857" s="235"/>
      <c r="L3857" s="235"/>
      <c r="O3857" s="237"/>
    </row>
    <row r="3858" spans="1:15" s="223" customFormat="1" ht="30">
      <c r="A3858" s="248">
        <v>805821</v>
      </c>
      <c r="B3858" s="248" t="s">
        <v>6034</v>
      </c>
      <c r="C3858" s="248" t="s">
        <v>489</v>
      </c>
      <c r="D3858" s="223" t="s">
        <v>2303</v>
      </c>
      <c r="F3858" s="224"/>
      <c r="I3858" s="223" t="s">
        <v>96</v>
      </c>
      <c r="K3858" s="235"/>
      <c r="L3858" s="235"/>
      <c r="O3858" s="237"/>
    </row>
    <row r="3859" spans="1:15" s="223" customFormat="1" ht="30">
      <c r="A3859" s="248">
        <v>805822</v>
      </c>
      <c r="B3859" s="248" t="s">
        <v>6035</v>
      </c>
      <c r="C3859" s="248" t="s">
        <v>170</v>
      </c>
      <c r="D3859" s="223" t="s">
        <v>4229</v>
      </c>
      <c r="F3859" s="224"/>
      <c r="I3859" s="223" t="s">
        <v>96</v>
      </c>
      <c r="K3859" s="235"/>
      <c r="L3859" s="235"/>
      <c r="O3859" s="237"/>
    </row>
    <row r="3860" spans="1:15" s="223" customFormat="1" ht="30">
      <c r="A3860" s="248">
        <v>805824</v>
      </c>
      <c r="B3860" s="248" t="s">
        <v>6036</v>
      </c>
      <c r="C3860" s="248" t="s">
        <v>362</v>
      </c>
      <c r="D3860" s="223" t="s">
        <v>2535</v>
      </c>
      <c r="F3860" s="224"/>
      <c r="I3860" s="223" t="s">
        <v>96</v>
      </c>
      <c r="O3860" s="237"/>
    </row>
    <row r="3861" spans="1:15" s="223" customFormat="1" ht="30">
      <c r="A3861" s="248">
        <v>805828</v>
      </c>
      <c r="B3861" s="248" t="s">
        <v>6037</v>
      </c>
      <c r="C3861" s="248" t="s">
        <v>229</v>
      </c>
      <c r="D3861" s="223" t="s">
        <v>601</v>
      </c>
      <c r="F3861" s="224"/>
      <c r="I3861" s="223" t="s">
        <v>96</v>
      </c>
      <c r="K3861" s="235"/>
      <c r="L3861" s="235"/>
      <c r="O3861" s="237"/>
    </row>
    <row r="3862" spans="1:15" s="223" customFormat="1" ht="30">
      <c r="A3862" s="248">
        <v>805829</v>
      </c>
      <c r="B3862" s="248" t="s">
        <v>6038</v>
      </c>
      <c r="C3862" s="248" t="s">
        <v>195</v>
      </c>
      <c r="D3862" s="223" t="s">
        <v>1531</v>
      </c>
      <c r="F3862" s="224"/>
      <c r="I3862" s="223" t="s">
        <v>96</v>
      </c>
      <c r="O3862" s="237"/>
    </row>
    <row r="3863" spans="1:15" s="223" customFormat="1" ht="30">
      <c r="A3863" s="248">
        <v>805830</v>
      </c>
      <c r="B3863" s="248" t="s">
        <v>6039</v>
      </c>
      <c r="C3863" s="248" t="s">
        <v>106</v>
      </c>
      <c r="D3863" s="223" t="s">
        <v>1012</v>
      </c>
      <c r="F3863" s="224"/>
      <c r="I3863" s="223" t="s">
        <v>96</v>
      </c>
      <c r="O3863" s="237"/>
    </row>
    <row r="3864" spans="1:15" s="223" customFormat="1" ht="30">
      <c r="A3864" s="248">
        <v>805831</v>
      </c>
      <c r="B3864" s="248" t="s">
        <v>6040</v>
      </c>
      <c r="C3864" s="248" t="s">
        <v>114</v>
      </c>
      <c r="D3864" s="223" t="s">
        <v>1105</v>
      </c>
      <c r="F3864" s="224"/>
      <c r="I3864" s="223" t="s">
        <v>96</v>
      </c>
      <c r="K3864" s="235"/>
      <c r="L3864" s="235"/>
      <c r="O3864" s="237"/>
    </row>
    <row r="3865" spans="1:15" s="223" customFormat="1" ht="30">
      <c r="A3865" s="248">
        <v>805832</v>
      </c>
      <c r="B3865" s="248" t="s">
        <v>6041</v>
      </c>
      <c r="C3865" s="248" t="s">
        <v>106</v>
      </c>
      <c r="D3865" s="223" t="s">
        <v>6042</v>
      </c>
      <c r="F3865" s="224"/>
      <c r="I3865" s="223" t="s">
        <v>96</v>
      </c>
      <c r="K3865" s="235"/>
      <c r="L3865" s="235"/>
      <c r="O3865" s="237"/>
    </row>
    <row r="3866" spans="1:15" s="223" customFormat="1" ht="30">
      <c r="A3866" s="248">
        <v>805833</v>
      </c>
      <c r="B3866" s="248" t="s">
        <v>6043</v>
      </c>
      <c r="C3866" s="248" t="s">
        <v>106</v>
      </c>
      <c r="D3866" s="223" t="s">
        <v>2138</v>
      </c>
      <c r="F3866" s="224"/>
      <c r="I3866" s="223" t="s">
        <v>96</v>
      </c>
      <c r="K3866" s="235"/>
      <c r="L3866" s="235"/>
      <c r="O3866" s="237"/>
    </row>
    <row r="3867" spans="1:15" s="223" customFormat="1" ht="30">
      <c r="A3867" s="248">
        <v>805834</v>
      </c>
      <c r="B3867" s="248" t="s">
        <v>6044</v>
      </c>
      <c r="C3867" s="248" t="s">
        <v>2293</v>
      </c>
      <c r="D3867" s="223" t="s">
        <v>1371</v>
      </c>
      <c r="F3867" s="224"/>
      <c r="I3867" s="223" t="s">
        <v>96</v>
      </c>
      <c r="K3867" s="235"/>
      <c r="L3867" s="235"/>
      <c r="O3867" s="237"/>
    </row>
    <row r="3868" spans="1:15" s="223" customFormat="1" ht="30">
      <c r="A3868" s="248">
        <v>805835</v>
      </c>
      <c r="B3868" s="248" t="s">
        <v>6045</v>
      </c>
      <c r="C3868" s="248" t="s">
        <v>532</v>
      </c>
      <c r="D3868" s="223" t="s">
        <v>1039</v>
      </c>
      <c r="F3868" s="224"/>
      <c r="I3868" s="223" t="s">
        <v>96</v>
      </c>
      <c r="K3868" s="235"/>
      <c r="L3868" s="235"/>
      <c r="O3868" s="237"/>
    </row>
    <row r="3869" spans="1:15" s="223" customFormat="1" ht="30">
      <c r="A3869" s="248">
        <v>805836</v>
      </c>
      <c r="B3869" s="248" t="s">
        <v>6046</v>
      </c>
      <c r="C3869" s="248" t="s">
        <v>295</v>
      </c>
      <c r="D3869" s="223" t="s">
        <v>1286</v>
      </c>
      <c r="F3869" s="224"/>
      <c r="I3869" s="223" t="s">
        <v>96</v>
      </c>
      <c r="K3869" s="235"/>
      <c r="L3869" s="235"/>
      <c r="O3869" s="237"/>
    </row>
    <row r="3870" spans="1:15" s="223" customFormat="1" ht="30">
      <c r="A3870" s="248">
        <v>805837</v>
      </c>
      <c r="B3870" s="248" t="s">
        <v>6047</v>
      </c>
      <c r="C3870" s="248" t="s">
        <v>315</v>
      </c>
      <c r="D3870" s="223" t="s">
        <v>1838</v>
      </c>
      <c r="F3870" s="224"/>
      <c r="I3870" s="223" t="s">
        <v>96</v>
      </c>
      <c r="O3870" s="237"/>
    </row>
    <row r="3871" spans="1:15" s="223" customFormat="1" ht="30">
      <c r="A3871" s="248">
        <v>805838</v>
      </c>
      <c r="B3871" s="248" t="s">
        <v>6048</v>
      </c>
      <c r="C3871" s="248" t="s">
        <v>164</v>
      </c>
      <c r="D3871" s="223" t="s">
        <v>1470</v>
      </c>
      <c r="F3871" s="224"/>
      <c r="I3871" s="223" t="s">
        <v>96</v>
      </c>
      <c r="O3871" s="237"/>
    </row>
    <row r="3872" spans="1:15" s="223" customFormat="1" ht="30">
      <c r="A3872" s="248">
        <v>805839</v>
      </c>
      <c r="B3872" s="248" t="s">
        <v>6049</v>
      </c>
      <c r="C3872" s="248" t="s">
        <v>229</v>
      </c>
      <c r="D3872" s="223" t="s">
        <v>1152</v>
      </c>
      <c r="F3872" s="224"/>
      <c r="I3872" s="223" t="s">
        <v>96</v>
      </c>
      <c r="O3872" s="237"/>
    </row>
    <row r="3873" spans="1:15" s="223" customFormat="1" ht="30">
      <c r="A3873" s="248">
        <v>805841</v>
      </c>
      <c r="B3873" s="248" t="s">
        <v>6050</v>
      </c>
      <c r="C3873" s="248" t="s">
        <v>4299</v>
      </c>
      <c r="D3873" s="223" t="s">
        <v>1286</v>
      </c>
      <c r="F3873" s="224"/>
      <c r="I3873" s="223" t="s">
        <v>96</v>
      </c>
      <c r="O3873" s="237"/>
    </row>
    <row r="3874" spans="1:15" s="223" customFormat="1" ht="30">
      <c r="A3874" s="248">
        <v>805842</v>
      </c>
      <c r="B3874" s="248" t="s">
        <v>6051</v>
      </c>
      <c r="C3874" s="248" t="s">
        <v>6052</v>
      </c>
      <c r="D3874" s="223" t="s">
        <v>4667</v>
      </c>
      <c r="F3874" s="224"/>
      <c r="I3874" s="223" t="s">
        <v>96</v>
      </c>
      <c r="O3874" s="237"/>
    </row>
    <row r="3875" spans="1:15" s="223" customFormat="1" ht="30">
      <c r="A3875" s="248">
        <v>805843</v>
      </c>
      <c r="B3875" s="248" t="s">
        <v>6053</v>
      </c>
      <c r="C3875" s="248" t="s">
        <v>6054</v>
      </c>
      <c r="D3875" s="223" t="s">
        <v>6055</v>
      </c>
      <c r="F3875" s="224"/>
      <c r="I3875" s="223" t="s">
        <v>96</v>
      </c>
      <c r="O3875" s="237"/>
    </row>
    <row r="3876" spans="1:15" s="223" customFormat="1" ht="30">
      <c r="A3876" s="248">
        <v>805844</v>
      </c>
      <c r="B3876" s="248" t="s">
        <v>6056</v>
      </c>
      <c r="C3876" s="248" t="s">
        <v>300</v>
      </c>
      <c r="D3876" s="223" t="s">
        <v>787</v>
      </c>
      <c r="F3876" s="224"/>
      <c r="I3876" s="223" t="s">
        <v>96</v>
      </c>
      <c r="O3876" s="237"/>
    </row>
    <row r="3877" spans="1:15" s="223" customFormat="1" ht="30">
      <c r="A3877" s="248">
        <v>805845</v>
      </c>
      <c r="B3877" s="248" t="s">
        <v>6057</v>
      </c>
      <c r="C3877" s="248" t="s">
        <v>132</v>
      </c>
      <c r="D3877" s="223" t="s">
        <v>1168</v>
      </c>
      <c r="F3877" s="224"/>
      <c r="I3877" s="223" t="s">
        <v>96</v>
      </c>
      <c r="O3877" s="237"/>
    </row>
    <row r="3878" spans="1:15" s="223" customFormat="1" ht="30">
      <c r="A3878" s="248">
        <v>805846</v>
      </c>
      <c r="B3878" s="248" t="s">
        <v>6058</v>
      </c>
      <c r="C3878" s="248" t="s">
        <v>183</v>
      </c>
      <c r="D3878" s="223" t="s">
        <v>2028</v>
      </c>
      <c r="F3878" s="224"/>
      <c r="I3878" s="223" t="s">
        <v>96</v>
      </c>
      <c r="O3878" s="237"/>
    </row>
    <row r="3879" spans="1:15" s="223" customFormat="1" ht="30">
      <c r="A3879" s="248">
        <v>805847</v>
      </c>
      <c r="B3879" s="248" t="s">
        <v>6059</v>
      </c>
      <c r="C3879" s="248" t="s">
        <v>195</v>
      </c>
      <c r="D3879" s="223" t="s">
        <v>1073</v>
      </c>
      <c r="F3879" s="224"/>
      <c r="I3879" s="223" t="s">
        <v>96</v>
      </c>
      <c r="O3879" s="237"/>
    </row>
    <row r="3880" spans="1:15" s="223" customFormat="1" ht="30">
      <c r="A3880" s="248">
        <v>805848</v>
      </c>
      <c r="B3880" s="248" t="s">
        <v>6060</v>
      </c>
      <c r="C3880" s="248" t="s">
        <v>570</v>
      </c>
      <c r="D3880" s="223" t="s">
        <v>1404</v>
      </c>
      <c r="F3880" s="224"/>
      <c r="I3880" s="223" t="s">
        <v>96</v>
      </c>
      <c r="O3880" s="237"/>
    </row>
    <row r="3881" spans="1:15" s="223" customFormat="1" ht="30">
      <c r="A3881" s="248">
        <v>805850</v>
      </c>
      <c r="B3881" s="248" t="s">
        <v>6061</v>
      </c>
      <c r="C3881" s="248" t="s">
        <v>505</v>
      </c>
      <c r="D3881" s="223" t="s">
        <v>1075</v>
      </c>
      <c r="F3881" s="224"/>
      <c r="I3881" s="223" t="s">
        <v>96</v>
      </c>
      <c r="O3881" s="227"/>
    </row>
    <row r="3882" spans="1:15" s="223" customFormat="1" ht="30">
      <c r="A3882" s="248">
        <v>805852</v>
      </c>
      <c r="B3882" s="248" t="s">
        <v>6062</v>
      </c>
      <c r="C3882" s="248" t="s">
        <v>109</v>
      </c>
      <c r="D3882" s="223" t="s">
        <v>6063</v>
      </c>
      <c r="F3882" s="224"/>
      <c r="I3882" s="223" t="s">
        <v>96</v>
      </c>
      <c r="O3882" s="237"/>
    </row>
    <row r="3883" spans="1:15" s="223" customFormat="1" ht="30">
      <c r="A3883" s="248">
        <v>805853</v>
      </c>
      <c r="B3883" s="248" t="s">
        <v>6064</v>
      </c>
      <c r="C3883" s="248" t="s">
        <v>6065</v>
      </c>
      <c r="D3883" s="223" t="s">
        <v>1751</v>
      </c>
      <c r="F3883" s="224"/>
      <c r="I3883" s="223" t="s">
        <v>96</v>
      </c>
      <c r="O3883" s="237"/>
    </row>
    <row r="3884" spans="1:15" s="223" customFormat="1" ht="30">
      <c r="A3884" s="248">
        <v>805857</v>
      </c>
      <c r="B3884" s="248" t="s">
        <v>6066</v>
      </c>
      <c r="C3884" s="248" t="s">
        <v>323</v>
      </c>
      <c r="D3884" s="223" t="s">
        <v>2287</v>
      </c>
      <c r="F3884" s="224"/>
      <c r="I3884" s="223" t="s">
        <v>96</v>
      </c>
      <c r="O3884" s="237"/>
    </row>
    <row r="3885" spans="1:15" s="223" customFormat="1" ht="30">
      <c r="A3885" s="248">
        <v>805859</v>
      </c>
      <c r="B3885" s="248" t="s">
        <v>6067</v>
      </c>
      <c r="C3885" s="248" t="s">
        <v>781</v>
      </c>
      <c r="D3885" s="223" t="s">
        <v>1470</v>
      </c>
      <c r="F3885" s="224"/>
      <c r="I3885" s="223" t="s">
        <v>96</v>
      </c>
      <c r="K3885" s="235"/>
      <c r="L3885" s="235"/>
      <c r="O3885" s="237"/>
    </row>
    <row r="3886" spans="1:15" s="223" customFormat="1" ht="30">
      <c r="A3886" s="248">
        <v>805861</v>
      </c>
      <c r="B3886" s="248" t="s">
        <v>6068</v>
      </c>
      <c r="C3886" s="248" t="s">
        <v>462</v>
      </c>
      <c r="D3886" s="223" t="s">
        <v>1150</v>
      </c>
      <c r="F3886" s="224"/>
      <c r="I3886" s="223" t="s">
        <v>96</v>
      </c>
      <c r="O3886" s="237"/>
    </row>
    <row r="3887" spans="1:15" s="223" customFormat="1" ht="30">
      <c r="A3887" s="248">
        <v>805864</v>
      </c>
      <c r="B3887" s="248" t="s">
        <v>6069</v>
      </c>
      <c r="C3887" s="248" t="s">
        <v>245</v>
      </c>
      <c r="D3887" s="223" t="s">
        <v>1314</v>
      </c>
      <c r="F3887" s="224"/>
      <c r="I3887" s="223" t="s">
        <v>96</v>
      </c>
      <c r="K3887" s="235"/>
      <c r="L3887" s="235"/>
      <c r="O3887" s="237"/>
    </row>
    <row r="3888" spans="1:15" s="223" customFormat="1" ht="30">
      <c r="A3888" s="248">
        <v>805865</v>
      </c>
      <c r="B3888" s="248" t="s">
        <v>6070</v>
      </c>
      <c r="C3888" s="248" t="s">
        <v>206</v>
      </c>
      <c r="D3888" s="223" t="s">
        <v>6071</v>
      </c>
      <c r="F3888" s="224"/>
      <c r="I3888" s="223" t="s">
        <v>96</v>
      </c>
      <c r="K3888" s="235"/>
      <c r="L3888" s="235"/>
      <c r="O3888" s="237"/>
    </row>
    <row r="3889" spans="1:15" s="223" customFormat="1" ht="30">
      <c r="A3889" s="248">
        <v>805868</v>
      </c>
      <c r="B3889" s="248" t="s">
        <v>6072</v>
      </c>
      <c r="C3889" s="248" t="s">
        <v>167</v>
      </c>
      <c r="D3889" s="223" t="s">
        <v>1531</v>
      </c>
      <c r="F3889" s="224"/>
      <c r="I3889" s="223" t="s">
        <v>96</v>
      </c>
      <c r="O3889" s="237"/>
    </row>
    <row r="3890" spans="1:15" s="223" customFormat="1" ht="30">
      <c r="A3890" s="248">
        <v>805875</v>
      </c>
      <c r="B3890" s="248" t="s">
        <v>6073</v>
      </c>
      <c r="C3890" s="248" t="s">
        <v>883</v>
      </c>
      <c r="D3890" s="223" t="s">
        <v>3205</v>
      </c>
      <c r="F3890" s="224"/>
      <c r="I3890" s="223" t="s">
        <v>96</v>
      </c>
      <c r="O3890" s="237"/>
    </row>
    <row r="3891" spans="1:15" s="223" customFormat="1" ht="30">
      <c r="A3891" s="248">
        <v>805878</v>
      </c>
      <c r="B3891" s="248" t="s">
        <v>6074</v>
      </c>
      <c r="C3891" s="248" t="s">
        <v>6075</v>
      </c>
      <c r="D3891" s="223" t="s">
        <v>1018</v>
      </c>
      <c r="F3891" s="224"/>
      <c r="I3891" s="223" t="s">
        <v>96</v>
      </c>
      <c r="O3891" s="237"/>
    </row>
    <row r="3892" spans="1:15" s="223" customFormat="1" ht="30">
      <c r="A3892" s="248">
        <v>805879</v>
      </c>
      <c r="B3892" s="248" t="s">
        <v>6076</v>
      </c>
      <c r="C3892" s="248" t="s">
        <v>290</v>
      </c>
      <c r="D3892" s="223" t="s">
        <v>1195</v>
      </c>
      <c r="F3892" s="224"/>
      <c r="I3892" s="223" t="s">
        <v>96</v>
      </c>
      <c r="O3892" s="237"/>
    </row>
    <row r="3893" spans="1:15" s="223" customFormat="1" ht="30">
      <c r="A3893" s="248">
        <v>805880</v>
      </c>
      <c r="B3893" s="248" t="s">
        <v>6077</v>
      </c>
      <c r="C3893" s="248" t="s">
        <v>822</v>
      </c>
      <c r="D3893" s="223" t="s">
        <v>6078</v>
      </c>
      <c r="F3893" s="224"/>
      <c r="I3893" s="223" t="s">
        <v>96</v>
      </c>
      <c r="K3893" s="235"/>
      <c r="L3893" s="235"/>
      <c r="O3893" s="237"/>
    </row>
    <row r="3894" spans="1:15" s="223" customFormat="1" ht="30">
      <c r="A3894" s="248">
        <v>805881</v>
      </c>
      <c r="B3894" s="248" t="s">
        <v>6079</v>
      </c>
      <c r="C3894" s="248" t="s">
        <v>290</v>
      </c>
      <c r="D3894" s="223" t="s">
        <v>1295</v>
      </c>
      <c r="F3894" s="224"/>
      <c r="I3894" s="223" t="s">
        <v>96</v>
      </c>
      <c r="O3894" s="237"/>
    </row>
    <row r="3895" spans="1:15" s="223" customFormat="1" ht="30">
      <c r="A3895" s="248">
        <v>805882</v>
      </c>
      <c r="B3895" s="248" t="s">
        <v>6080</v>
      </c>
      <c r="C3895" s="248" t="s">
        <v>145</v>
      </c>
      <c r="D3895" s="223" t="s">
        <v>621</v>
      </c>
      <c r="F3895" s="224"/>
      <c r="I3895" s="223" t="s">
        <v>96</v>
      </c>
      <c r="O3895" s="237"/>
    </row>
    <row r="3896" spans="1:15" s="223" customFormat="1" ht="23.25">
      <c r="A3896" s="248">
        <v>805883</v>
      </c>
      <c r="B3896" s="248" t="s">
        <v>6081</v>
      </c>
      <c r="C3896" s="248" t="s">
        <v>220</v>
      </c>
      <c r="D3896" s="223" t="s">
        <v>2364</v>
      </c>
      <c r="F3896" s="224"/>
      <c r="I3896" s="223" t="s">
        <v>96</v>
      </c>
      <c r="K3896" s="235"/>
      <c r="L3896" s="235"/>
      <c r="O3896" s="241"/>
    </row>
    <row r="3897" spans="1:15" s="223" customFormat="1" ht="23.25">
      <c r="A3897" s="248">
        <v>805884</v>
      </c>
      <c r="B3897" s="248" t="s">
        <v>6082</v>
      </c>
      <c r="C3897" s="248" t="s">
        <v>171</v>
      </c>
      <c r="D3897" s="223" t="s">
        <v>6083</v>
      </c>
      <c r="F3897" s="224"/>
      <c r="I3897" s="223" t="s">
        <v>96</v>
      </c>
      <c r="K3897" s="235"/>
      <c r="L3897" s="235"/>
      <c r="O3897" s="241"/>
    </row>
    <row r="3898" spans="1:15" s="223" customFormat="1" ht="23.25">
      <c r="A3898" s="248">
        <v>805885</v>
      </c>
      <c r="B3898" s="248" t="s">
        <v>6084</v>
      </c>
      <c r="C3898" s="248" t="s">
        <v>106</v>
      </c>
      <c r="D3898" s="223" t="s">
        <v>2467</v>
      </c>
      <c r="F3898" s="224"/>
      <c r="I3898" s="223" t="s">
        <v>96</v>
      </c>
      <c r="O3898" s="241"/>
    </row>
    <row r="3899" spans="1:15" s="223" customFormat="1" ht="23.25">
      <c r="A3899" s="248">
        <v>805886</v>
      </c>
      <c r="B3899" s="248" t="s">
        <v>6085</v>
      </c>
      <c r="C3899" s="248" t="s">
        <v>385</v>
      </c>
      <c r="D3899" s="223" t="s">
        <v>6086</v>
      </c>
      <c r="F3899" s="224"/>
      <c r="I3899" s="223" t="s">
        <v>96</v>
      </c>
      <c r="K3899" s="235"/>
      <c r="L3899" s="235"/>
      <c r="O3899" s="241"/>
    </row>
    <row r="3900" spans="1:15" s="223" customFormat="1" ht="23.25">
      <c r="A3900" s="248">
        <v>805887</v>
      </c>
      <c r="B3900" s="248" t="s">
        <v>6087</v>
      </c>
      <c r="C3900" s="248" t="s">
        <v>242</v>
      </c>
      <c r="D3900" s="223" t="s">
        <v>1152</v>
      </c>
      <c r="F3900" s="224"/>
      <c r="I3900" s="223" t="s">
        <v>96</v>
      </c>
      <c r="O3900" s="241"/>
    </row>
    <row r="3901" spans="1:15" s="223" customFormat="1" ht="23.25">
      <c r="A3901" s="248">
        <v>805888</v>
      </c>
      <c r="B3901" s="248" t="s">
        <v>6088</v>
      </c>
      <c r="C3901" s="248" t="s">
        <v>615</v>
      </c>
      <c r="D3901" s="223" t="s">
        <v>6089</v>
      </c>
      <c r="F3901" s="224"/>
      <c r="I3901" s="223" t="s">
        <v>96</v>
      </c>
      <c r="O3901" s="241"/>
    </row>
    <row r="3902" spans="1:15" s="223" customFormat="1" ht="23.25">
      <c r="A3902" s="248">
        <v>805889</v>
      </c>
      <c r="B3902" s="248" t="s">
        <v>6090</v>
      </c>
      <c r="C3902" s="248" t="s">
        <v>615</v>
      </c>
      <c r="D3902" s="223" t="s">
        <v>4218</v>
      </c>
      <c r="F3902" s="224"/>
      <c r="I3902" s="223" t="s">
        <v>96</v>
      </c>
      <c r="O3902" s="241"/>
    </row>
    <row r="3903" spans="1:15" s="223" customFormat="1" ht="23.25">
      <c r="A3903" s="248">
        <v>805891</v>
      </c>
      <c r="B3903" s="248" t="s">
        <v>6091</v>
      </c>
      <c r="C3903" s="248" t="s">
        <v>816</v>
      </c>
      <c r="D3903" s="223" t="s">
        <v>6092</v>
      </c>
      <c r="F3903" s="224"/>
      <c r="I3903" s="223" t="s">
        <v>96</v>
      </c>
      <c r="O3903" s="241"/>
    </row>
    <row r="3904" spans="1:15" s="223" customFormat="1" ht="23.25">
      <c r="A3904" s="248">
        <v>805892</v>
      </c>
      <c r="B3904" s="248" t="s">
        <v>6093</v>
      </c>
      <c r="C3904" s="248" t="s">
        <v>206</v>
      </c>
      <c r="D3904" s="223" t="s">
        <v>1255</v>
      </c>
      <c r="F3904" s="224"/>
      <c r="I3904" s="223" t="s">
        <v>96</v>
      </c>
      <c r="O3904" s="241"/>
    </row>
    <row r="3905" spans="1:15" s="223" customFormat="1" ht="23.25">
      <c r="A3905" s="248">
        <v>805894</v>
      </c>
      <c r="B3905" s="248" t="s">
        <v>6094</v>
      </c>
      <c r="C3905" s="248" t="s">
        <v>383</v>
      </c>
      <c r="D3905" s="223" t="s">
        <v>1200</v>
      </c>
      <c r="F3905" s="224"/>
      <c r="I3905" s="223" t="s">
        <v>96</v>
      </c>
      <c r="O3905" s="241"/>
    </row>
    <row r="3906" spans="1:15" s="223" customFormat="1" ht="23.25">
      <c r="A3906" s="248">
        <v>805896</v>
      </c>
      <c r="B3906" s="248" t="s">
        <v>6095</v>
      </c>
      <c r="C3906" s="248" t="s">
        <v>232</v>
      </c>
      <c r="D3906" s="223" t="s">
        <v>1928</v>
      </c>
      <c r="F3906" s="224"/>
      <c r="I3906" s="223" t="s">
        <v>96</v>
      </c>
      <c r="O3906" s="241"/>
    </row>
    <row r="3907" spans="1:15" s="223" customFormat="1" ht="23.25">
      <c r="A3907" s="248">
        <v>805898</v>
      </c>
      <c r="B3907" s="248" t="s">
        <v>6096</v>
      </c>
      <c r="C3907" s="248" t="s">
        <v>156</v>
      </c>
      <c r="D3907" s="223" t="s">
        <v>589</v>
      </c>
      <c r="F3907" s="224"/>
      <c r="I3907" s="223" t="s">
        <v>96</v>
      </c>
      <c r="K3907" s="235"/>
      <c r="L3907" s="235"/>
      <c r="O3907" s="241"/>
    </row>
    <row r="3908" spans="1:15" s="223" customFormat="1" ht="23.25">
      <c r="A3908" s="248">
        <v>805899</v>
      </c>
      <c r="B3908" s="248" t="s">
        <v>6097</v>
      </c>
      <c r="C3908" s="248" t="s">
        <v>109</v>
      </c>
      <c r="D3908" s="223" t="s">
        <v>1073</v>
      </c>
      <c r="F3908" s="224"/>
      <c r="I3908" s="223" t="s">
        <v>96</v>
      </c>
      <c r="O3908" s="241"/>
    </row>
    <row r="3909" spans="1:15" s="223" customFormat="1" ht="23.25">
      <c r="A3909" s="248">
        <v>805900</v>
      </c>
      <c r="B3909" s="248" t="s">
        <v>6098</v>
      </c>
      <c r="C3909" s="248" t="s">
        <v>183</v>
      </c>
      <c r="D3909" s="223" t="s">
        <v>2067</v>
      </c>
      <c r="F3909" s="224"/>
      <c r="I3909" s="223" t="s">
        <v>96</v>
      </c>
      <c r="K3909" s="235"/>
      <c r="L3909" s="235"/>
      <c r="O3909" s="241"/>
    </row>
    <row r="3910" spans="1:15" s="223" customFormat="1" ht="23.25">
      <c r="A3910" s="248">
        <v>805901</v>
      </c>
      <c r="B3910" s="248" t="s">
        <v>6099</v>
      </c>
      <c r="C3910" s="248" t="s">
        <v>174</v>
      </c>
      <c r="D3910" s="223" t="s">
        <v>6100</v>
      </c>
      <c r="F3910" s="224"/>
      <c r="I3910" s="223" t="s">
        <v>96</v>
      </c>
      <c r="K3910" s="235"/>
      <c r="L3910" s="235"/>
      <c r="O3910" s="241"/>
    </row>
    <row r="3911" spans="1:15" s="223" customFormat="1" ht="23.25">
      <c r="A3911" s="248">
        <v>805902</v>
      </c>
      <c r="B3911" s="248" t="s">
        <v>6101</v>
      </c>
      <c r="C3911" s="248" t="s">
        <v>106</v>
      </c>
      <c r="D3911" s="223" t="s">
        <v>1125</v>
      </c>
      <c r="F3911" s="224"/>
      <c r="I3911" s="223" t="s">
        <v>96</v>
      </c>
      <c r="K3911" s="235"/>
      <c r="L3911" s="235"/>
      <c r="O3911" s="241"/>
    </row>
    <row r="3912" spans="1:15" s="223" customFormat="1" ht="23.25">
      <c r="A3912" s="248">
        <v>805903</v>
      </c>
      <c r="B3912" s="248" t="s">
        <v>6102</v>
      </c>
      <c r="C3912" s="248" t="s">
        <v>1890</v>
      </c>
      <c r="D3912" s="223" t="s">
        <v>6103</v>
      </c>
      <c r="F3912" s="224"/>
      <c r="I3912" s="223" t="s">
        <v>96</v>
      </c>
      <c r="O3912" s="241"/>
    </row>
    <row r="3913" spans="1:15" s="223" customFormat="1" ht="23.25">
      <c r="A3913" s="248">
        <v>805904</v>
      </c>
      <c r="B3913" s="248" t="s">
        <v>6104</v>
      </c>
      <c r="C3913" s="248" t="s">
        <v>286</v>
      </c>
      <c r="D3913" s="223" t="s">
        <v>1991</v>
      </c>
      <c r="F3913" s="224"/>
      <c r="I3913" s="223" t="s">
        <v>96</v>
      </c>
      <c r="O3913" s="241"/>
    </row>
    <row r="3914" spans="1:15" s="223" customFormat="1" ht="30">
      <c r="A3914" s="248">
        <v>805905</v>
      </c>
      <c r="B3914" s="248" t="s">
        <v>6105</v>
      </c>
      <c r="C3914" s="248" t="s">
        <v>115</v>
      </c>
      <c r="D3914" s="223" t="s">
        <v>1375</v>
      </c>
      <c r="F3914" s="224"/>
      <c r="I3914" s="223" t="s">
        <v>96</v>
      </c>
      <c r="K3914" s="235"/>
      <c r="L3914" s="235"/>
      <c r="O3914" s="237"/>
    </row>
    <row r="3915" spans="1:15" s="223" customFormat="1" ht="30">
      <c r="A3915" s="248">
        <v>805906</v>
      </c>
      <c r="B3915" s="248" t="s">
        <v>6106</v>
      </c>
      <c r="C3915" s="248" t="s">
        <v>156</v>
      </c>
      <c r="D3915" s="223" t="s">
        <v>1005</v>
      </c>
      <c r="F3915" s="224"/>
      <c r="I3915" s="223" t="s">
        <v>96</v>
      </c>
      <c r="O3915" s="237"/>
    </row>
    <row r="3916" spans="1:15" s="223" customFormat="1" ht="30">
      <c r="A3916" s="248">
        <v>805907</v>
      </c>
      <c r="B3916" s="248" t="s">
        <v>6107</v>
      </c>
      <c r="C3916" s="248" t="s">
        <v>444</v>
      </c>
      <c r="D3916" s="223" t="s">
        <v>1026</v>
      </c>
      <c r="F3916" s="224"/>
      <c r="I3916" s="223" t="s">
        <v>96</v>
      </c>
      <c r="K3916" s="235"/>
      <c r="L3916" s="235"/>
      <c r="O3916" s="237"/>
    </row>
    <row r="3917" spans="1:15" s="223" customFormat="1" ht="30">
      <c r="A3917" s="248">
        <v>805908</v>
      </c>
      <c r="B3917" s="248" t="s">
        <v>6108</v>
      </c>
      <c r="C3917" s="248" t="s">
        <v>301</v>
      </c>
      <c r="D3917" s="223" t="s">
        <v>2440</v>
      </c>
      <c r="F3917" s="224"/>
      <c r="I3917" s="223" t="s">
        <v>96</v>
      </c>
      <c r="O3917" s="237"/>
    </row>
    <row r="3918" spans="1:15" s="223" customFormat="1" ht="30">
      <c r="A3918" s="248">
        <v>805911</v>
      </c>
      <c r="B3918" s="248" t="s">
        <v>6109</v>
      </c>
      <c r="C3918" s="248" t="s">
        <v>101</v>
      </c>
      <c r="D3918" s="223" t="s">
        <v>1395</v>
      </c>
      <c r="F3918" s="224"/>
      <c r="I3918" s="223" t="s">
        <v>96</v>
      </c>
      <c r="K3918" s="235"/>
      <c r="L3918" s="235"/>
      <c r="O3918" s="237"/>
    </row>
    <row r="3919" spans="1:15" s="223" customFormat="1" ht="30">
      <c r="A3919" s="248">
        <v>805912</v>
      </c>
      <c r="B3919" s="248" t="s">
        <v>6110</v>
      </c>
      <c r="C3919" s="248" t="s">
        <v>95</v>
      </c>
      <c r="D3919" s="223" t="s">
        <v>6111</v>
      </c>
      <c r="F3919" s="224"/>
      <c r="I3919" s="223" t="s">
        <v>96</v>
      </c>
      <c r="O3919" s="237"/>
    </row>
    <row r="3920" spans="1:15" s="223" customFormat="1" ht="30">
      <c r="A3920" s="248">
        <v>805913</v>
      </c>
      <c r="B3920" s="248" t="s">
        <v>6112</v>
      </c>
      <c r="C3920" s="248" t="s">
        <v>244</v>
      </c>
      <c r="D3920" s="223" t="s">
        <v>1615</v>
      </c>
      <c r="F3920" s="224"/>
      <c r="I3920" s="223" t="s">
        <v>96</v>
      </c>
      <c r="O3920" s="237"/>
    </row>
    <row r="3921" spans="1:15" s="223" customFormat="1" ht="30">
      <c r="A3921" s="248">
        <v>805914</v>
      </c>
      <c r="B3921" s="248" t="s">
        <v>6113</v>
      </c>
      <c r="C3921" s="248" t="s">
        <v>532</v>
      </c>
      <c r="D3921" s="223" t="s">
        <v>4050</v>
      </c>
      <c r="F3921" s="224"/>
      <c r="I3921" s="223" t="s">
        <v>96</v>
      </c>
      <c r="O3921" s="237"/>
    </row>
    <row r="3922" spans="1:15" s="223" customFormat="1" ht="30">
      <c r="A3922" s="248">
        <v>805915</v>
      </c>
      <c r="B3922" s="248" t="s">
        <v>6114</v>
      </c>
      <c r="C3922" s="248" t="s">
        <v>206</v>
      </c>
      <c r="D3922" s="223" t="s">
        <v>1237</v>
      </c>
      <c r="F3922" s="224"/>
      <c r="I3922" s="223" t="s">
        <v>96</v>
      </c>
      <c r="K3922" s="235"/>
      <c r="L3922" s="235"/>
      <c r="O3922" s="237"/>
    </row>
    <row r="3923" spans="1:15" s="223" customFormat="1" ht="30">
      <c r="A3923" s="248">
        <v>805916</v>
      </c>
      <c r="B3923" s="248" t="s">
        <v>6115</v>
      </c>
      <c r="C3923" s="248" t="s">
        <v>304</v>
      </c>
      <c r="D3923" s="223" t="s">
        <v>2364</v>
      </c>
      <c r="F3923" s="224"/>
      <c r="I3923" s="223" t="s">
        <v>96</v>
      </c>
      <c r="O3923" s="237"/>
    </row>
    <row r="3924" spans="1:15" s="223" customFormat="1" ht="30">
      <c r="A3924" s="248">
        <v>805917</v>
      </c>
      <c r="B3924" s="248" t="s">
        <v>6116</v>
      </c>
      <c r="C3924" s="248" t="s">
        <v>378</v>
      </c>
      <c r="D3924" s="223" t="s">
        <v>1350</v>
      </c>
      <c r="F3924" s="224"/>
      <c r="I3924" s="223" t="s">
        <v>96</v>
      </c>
      <c r="O3924" s="237"/>
    </row>
    <row r="3925" spans="1:15" s="223" customFormat="1" ht="30">
      <c r="A3925" s="248">
        <v>805918</v>
      </c>
      <c r="B3925" s="248" t="s">
        <v>6117</v>
      </c>
      <c r="C3925" s="248" t="s">
        <v>320</v>
      </c>
      <c r="D3925" s="223" t="s">
        <v>2711</v>
      </c>
      <c r="F3925" s="224"/>
      <c r="I3925" s="223" t="s">
        <v>96</v>
      </c>
      <c r="K3925" s="235"/>
      <c r="L3925" s="235"/>
      <c r="O3925" s="237"/>
    </row>
    <row r="3926" spans="1:15" s="223" customFormat="1" ht="30">
      <c r="A3926" s="248">
        <v>805919</v>
      </c>
      <c r="B3926" s="248" t="s">
        <v>6118</v>
      </c>
      <c r="C3926" s="248" t="s">
        <v>144</v>
      </c>
      <c r="D3926" s="223" t="s">
        <v>2088</v>
      </c>
      <c r="F3926" s="224"/>
      <c r="I3926" s="223" t="s">
        <v>96</v>
      </c>
      <c r="O3926" s="237"/>
    </row>
    <row r="3927" spans="1:15" s="223" customFormat="1" ht="30">
      <c r="A3927" s="248">
        <v>805920</v>
      </c>
      <c r="B3927" s="248" t="s">
        <v>6119</v>
      </c>
      <c r="C3927" s="248" t="s">
        <v>6120</v>
      </c>
      <c r="D3927" s="223" t="s">
        <v>1368</v>
      </c>
      <c r="F3927" s="224"/>
      <c r="I3927" s="223" t="s">
        <v>96</v>
      </c>
      <c r="K3927" s="235"/>
      <c r="L3927" s="235"/>
      <c r="O3927" s="237"/>
    </row>
    <row r="3928" spans="1:15" s="223" customFormat="1" ht="30">
      <c r="A3928" s="248">
        <v>805922</v>
      </c>
      <c r="B3928" s="248" t="s">
        <v>6121</v>
      </c>
      <c r="C3928" s="248" t="s">
        <v>495</v>
      </c>
      <c r="D3928" s="223" t="s">
        <v>4050</v>
      </c>
      <c r="F3928" s="224"/>
      <c r="I3928" s="223" t="s">
        <v>96</v>
      </c>
      <c r="K3928" s="235"/>
      <c r="L3928" s="235"/>
      <c r="O3928" s="237"/>
    </row>
    <row r="3929" spans="1:15" s="223" customFormat="1" ht="30">
      <c r="A3929" s="248">
        <v>805923</v>
      </c>
      <c r="B3929" s="248" t="s">
        <v>6122</v>
      </c>
      <c r="C3929" s="248" t="s">
        <v>299</v>
      </c>
      <c r="D3929" s="223" t="s">
        <v>6123</v>
      </c>
      <c r="F3929" s="224"/>
      <c r="I3929" s="223" t="s">
        <v>96</v>
      </c>
      <c r="O3929" s="237"/>
    </row>
    <row r="3930" spans="1:15" s="223" customFormat="1" ht="30">
      <c r="A3930" s="248">
        <v>805926</v>
      </c>
      <c r="B3930" s="248" t="s">
        <v>6124</v>
      </c>
      <c r="C3930" s="248" t="s">
        <v>460</v>
      </c>
      <c r="D3930" s="223" t="s">
        <v>1939</v>
      </c>
      <c r="F3930" s="224"/>
      <c r="I3930" s="223" t="s">
        <v>96</v>
      </c>
      <c r="O3930" s="237"/>
    </row>
    <row r="3931" spans="1:15" s="223" customFormat="1" ht="30">
      <c r="A3931" s="248">
        <v>805927</v>
      </c>
      <c r="B3931" s="248" t="s">
        <v>6125</v>
      </c>
      <c r="C3931" s="248" t="s">
        <v>97</v>
      </c>
      <c r="D3931" s="223" t="s">
        <v>2699</v>
      </c>
      <c r="F3931" s="224"/>
      <c r="I3931" s="223" t="s">
        <v>96</v>
      </c>
      <c r="O3931" s="237"/>
    </row>
    <row r="3932" spans="1:15" s="223" customFormat="1" ht="30">
      <c r="A3932" s="248">
        <v>805931</v>
      </c>
      <c r="B3932" s="248" t="s">
        <v>6126</v>
      </c>
      <c r="C3932" s="248" t="s">
        <v>140</v>
      </c>
      <c r="D3932" s="223" t="s">
        <v>2067</v>
      </c>
      <c r="F3932" s="224"/>
      <c r="I3932" s="223" t="s">
        <v>96</v>
      </c>
      <c r="O3932" s="237"/>
    </row>
    <row r="3933" spans="1:15" s="223" customFormat="1" ht="30">
      <c r="A3933" s="248">
        <v>805933</v>
      </c>
      <c r="B3933" s="248" t="s">
        <v>6127</v>
      </c>
      <c r="C3933" s="248" t="s">
        <v>373</v>
      </c>
      <c r="D3933" s="223" t="s">
        <v>6128</v>
      </c>
      <c r="F3933" s="224"/>
      <c r="I3933" s="223" t="s">
        <v>96</v>
      </c>
      <c r="K3933" s="235"/>
      <c r="L3933" s="235"/>
      <c r="O3933" s="237"/>
    </row>
    <row r="3934" spans="1:15" s="223" customFormat="1" ht="30">
      <c r="A3934" s="248">
        <v>805934</v>
      </c>
      <c r="B3934" s="248" t="s">
        <v>417</v>
      </c>
      <c r="C3934" s="248" t="s">
        <v>183</v>
      </c>
      <c r="D3934" s="223" t="s">
        <v>6129</v>
      </c>
      <c r="F3934" s="224"/>
      <c r="I3934" s="223" t="s">
        <v>96</v>
      </c>
      <c r="O3934" s="237"/>
    </row>
    <row r="3935" spans="1:15" s="223" customFormat="1" ht="30">
      <c r="A3935" s="248">
        <v>805935</v>
      </c>
      <c r="B3935" s="248" t="s">
        <v>217</v>
      </c>
      <c r="C3935" s="248" t="s">
        <v>508</v>
      </c>
      <c r="D3935" s="223" t="s">
        <v>1869</v>
      </c>
      <c r="F3935" s="224"/>
      <c r="I3935" s="223" t="s">
        <v>96</v>
      </c>
      <c r="O3935" s="237"/>
    </row>
    <row r="3936" spans="1:15" s="223" customFormat="1" ht="30">
      <c r="A3936" s="248">
        <v>805936</v>
      </c>
      <c r="B3936" s="248" t="s">
        <v>6130</v>
      </c>
      <c r="C3936" s="248" t="s">
        <v>533</v>
      </c>
      <c r="D3936" s="223" t="s">
        <v>5868</v>
      </c>
      <c r="F3936" s="224"/>
      <c r="I3936" s="223" t="s">
        <v>96</v>
      </c>
      <c r="O3936" s="237"/>
    </row>
    <row r="3937" spans="1:15" s="223" customFormat="1" ht="30">
      <c r="A3937" s="248">
        <v>805937</v>
      </c>
      <c r="B3937" s="248" t="s">
        <v>6131</v>
      </c>
      <c r="C3937" s="248" t="s">
        <v>505</v>
      </c>
      <c r="D3937" s="223" t="s">
        <v>1838</v>
      </c>
      <c r="F3937" s="224"/>
      <c r="I3937" s="223" t="s">
        <v>96</v>
      </c>
      <c r="O3937" s="237"/>
    </row>
    <row r="3938" spans="1:15" s="223" customFormat="1" ht="30">
      <c r="A3938" s="248">
        <v>805938</v>
      </c>
      <c r="B3938" s="248" t="s">
        <v>6132</v>
      </c>
      <c r="C3938" s="248" t="s">
        <v>252</v>
      </c>
      <c r="D3938" s="223" t="s">
        <v>1286</v>
      </c>
      <c r="F3938" s="224"/>
      <c r="I3938" s="223" t="s">
        <v>96</v>
      </c>
      <c r="K3938" s="235"/>
      <c r="L3938" s="235"/>
      <c r="O3938" s="237"/>
    </row>
    <row r="3939" spans="1:15" s="223" customFormat="1" ht="30">
      <c r="A3939" s="248">
        <v>805939</v>
      </c>
      <c r="B3939" s="248" t="s">
        <v>6133</v>
      </c>
      <c r="C3939" s="248" t="s">
        <v>99</v>
      </c>
      <c r="D3939" s="223" t="s">
        <v>1030</v>
      </c>
      <c r="F3939" s="224"/>
      <c r="I3939" s="223" t="s">
        <v>96</v>
      </c>
      <c r="O3939" s="237"/>
    </row>
    <row r="3940" spans="1:15" s="223" customFormat="1" ht="30">
      <c r="A3940" s="248">
        <v>805943</v>
      </c>
      <c r="B3940" s="248" t="s">
        <v>6134</v>
      </c>
      <c r="C3940" s="248" t="s">
        <v>229</v>
      </c>
      <c r="D3940" s="223" t="s">
        <v>3732</v>
      </c>
      <c r="F3940" s="224"/>
      <c r="I3940" s="223" t="s">
        <v>96</v>
      </c>
      <c r="O3940" s="237"/>
    </row>
    <row r="3941" spans="1:15" s="223" customFormat="1" ht="30">
      <c r="A3941" s="248">
        <v>805944</v>
      </c>
      <c r="B3941" s="248" t="s">
        <v>6135</v>
      </c>
      <c r="C3941" s="248" t="s">
        <v>176</v>
      </c>
      <c r="D3941" s="223" t="s">
        <v>1687</v>
      </c>
      <c r="F3941" s="224"/>
      <c r="I3941" s="223" t="s">
        <v>96</v>
      </c>
      <c r="O3941" s="237"/>
    </row>
    <row r="3942" spans="1:15" s="223" customFormat="1" ht="30">
      <c r="A3942" s="248">
        <v>805946</v>
      </c>
      <c r="B3942" s="248" t="s">
        <v>767</v>
      </c>
      <c r="C3942" s="248" t="s">
        <v>111</v>
      </c>
      <c r="D3942" s="223" t="s">
        <v>1667</v>
      </c>
      <c r="F3942" s="224"/>
      <c r="I3942" s="223" t="s">
        <v>96</v>
      </c>
      <c r="O3942" s="237"/>
    </row>
    <row r="3943" spans="1:15" s="223" customFormat="1" ht="30">
      <c r="A3943" s="248">
        <v>805947</v>
      </c>
      <c r="B3943" s="248" t="s">
        <v>767</v>
      </c>
      <c r="C3943" s="248" t="s">
        <v>138</v>
      </c>
      <c r="D3943" s="223" t="s">
        <v>1563</v>
      </c>
      <c r="F3943" s="224"/>
      <c r="I3943" s="223" t="s">
        <v>96</v>
      </c>
      <c r="O3943" s="237"/>
    </row>
    <row r="3944" spans="1:15" s="223" customFormat="1" ht="30">
      <c r="A3944" s="248">
        <v>805948</v>
      </c>
      <c r="B3944" s="248" t="s">
        <v>678</v>
      </c>
      <c r="C3944" s="248" t="s">
        <v>616</v>
      </c>
      <c r="D3944" s="223" t="s">
        <v>1057</v>
      </c>
      <c r="F3944" s="224"/>
      <c r="I3944" s="223" t="s">
        <v>96</v>
      </c>
      <c r="K3944" s="235"/>
      <c r="L3944" s="235"/>
      <c r="O3944" s="237"/>
    </row>
    <row r="3945" spans="1:15" s="223" customFormat="1" ht="30">
      <c r="A3945" s="248">
        <v>805951</v>
      </c>
      <c r="B3945" s="248" t="s">
        <v>797</v>
      </c>
      <c r="C3945" s="248" t="s">
        <v>183</v>
      </c>
      <c r="D3945" s="223" t="s">
        <v>3635</v>
      </c>
      <c r="F3945" s="224"/>
      <c r="I3945" s="223" t="s">
        <v>96</v>
      </c>
      <c r="O3945" s="237"/>
    </row>
    <row r="3946" spans="1:15" s="223" customFormat="1" ht="30">
      <c r="A3946" s="248">
        <v>805952</v>
      </c>
      <c r="B3946" s="248" t="s">
        <v>797</v>
      </c>
      <c r="C3946" s="248" t="s">
        <v>214</v>
      </c>
      <c r="D3946" s="223" t="s">
        <v>6136</v>
      </c>
      <c r="F3946" s="224"/>
      <c r="I3946" s="223" t="s">
        <v>96</v>
      </c>
      <c r="K3946" s="235"/>
      <c r="L3946" s="235"/>
      <c r="O3946" s="237"/>
    </row>
    <row r="3947" spans="1:15" s="223" customFormat="1" ht="30">
      <c r="A3947" s="248">
        <v>805954</v>
      </c>
      <c r="B3947" s="248" t="s">
        <v>6137</v>
      </c>
      <c r="C3947" s="248" t="s">
        <v>5089</v>
      </c>
      <c r="D3947" s="223" t="s">
        <v>3279</v>
      </c>
      <c r="F3947" s="224"/>
      <c r="I3947" s="223" t="s">
        <v>96</v>
      </c>
      <c r="O3947" s="237"/>
    </row>
    <row r="3948" spans="1:15" s="223" customFormat="1" ht="30">
      <c r="A3948" s="248">
        <v>805955</v>
      </c>
      <c r="B3948" s="248" t="s">
        <v>6138</v>
      </c>
      <c r="C3948" s="248" t="s">
        <v>117</v>
      </c>
      <c r="D3948" s="223" t="s">
        <v>6139</v>
      </c>
      <c r="F3948" s="224"/>
      <c r="I3948" s="223" t="s">
        <v>96</v>
      </c>
      <c r="K3948" s="235"/>
      <c r="L3948" s="235"/>
      <c r="O3948" s="227"/>
    </row>
    <row r="3949" spans="1:15" s="223" customFormat="1" ht="30">
      <c r="A3949" s="248">
        <v>805956</v>
      </c>
      <c r="B3949" s="248" t="s">
        <v>679</v>
      </c>
      <c r="C3949" s="248" t="s">
        <v>234</v>
      </c>
      <c r="D3949" s="223" t="s">
        <v>1558</v>
      </c>
      <c r="F3949" s="224"/>
      <c r="I3949" s="223" t="s">
        <v>96</v>
      </c>
      <c r="O3949" s="237"/>
    </row>
    <row r="3950" spans="1:15" s="223" customFormat="1" ht="30">
      <c r="A3950" s="248">
        <v>805957</v>
      </c>
      <c r="B3950" s="248" t="s">
        <v>6140</v>
      </c>
      <c r="C3950" s="248" t="s">
        <v>183</v>
      </c>
      <c r="D3950" s="223" t="s">
        <v>1057</v>
      </c>
      <c r="F3950" s="224"/>
      <c r="I3950" s="223" t="s">
        <v>96</v>
      </c>
      <c r="O3950" s="237"/>
    </row>
    <row r="3951" spans="1:15" s="223" customFormat="1" ht="30">
      <c r="A3951" s="248">
        <v>805958</v>
      </c>
      <c r="B3951" s="248" t="s">
        <v>6141</v>
      </c>
      <c r="C3951" s="248" t="s">
        <v>287</v>
      </c>
      <c r="D3951" s="223" t="s">
        <v>6142</v>
      </c>
      <c r="F3951" s="224"/>
      <c r="I3951" s="223" t="s">
        <v>96</v>
      </c>
      <c r="O3951" s="237"/>
    </row>
    <row r="3952" spans="1:15" s="223" customFormat="1" ht="30">
      <c r="A3952" s="248">
        <v>805959</v>
      </c>
      <c r="B3952" s="248" t="s">
        <v>597</v>
      </c>
      <c r="C3952" s="248" t="s">
        <v>257</v>
      </c>
      <c r="D3952" s="223" t="s">
        <v>1247</v>
      </c>
      <c r="I3952" s="223" t="s">
        <v>96</v>
      </c>
      <c r="O3952" s="237"/>
    </row>
    <row r="3953" spans="1:15" s="223" customFormat="1" ht="30">
      <c r="A3953" s="248">
        <v>805960</v>
      </c>
      <c r="B3953" s="248" t="s">
        <v>6143</v>
      </c>
      <c r="C3953" s="248" t="s">
        <v>524</v>
      </c>
      <c r="D3953" s="223" t="s">
        <v>1899</v>
      </c>
      <c r="F3953" s="224"/>
      <c r="I3953" s="223" t="s">
        <v>96</v>
      </c>
      <c r="O3953" s="237"/>
    </row>
    <row r="3954" spans="1:15" s="223" customFormat="1">
      <c r="A3954" s="235">
        <v>805961</v>
      </c>
      <c r="B3954" s="223" t="s">
        <v>6144</v>
      </c>
      <c r="C3954" s="223" t="s">
        <v>214</v>
      </c>
      <c r="D3954" s="223" t="s">
        <v>1012</v>
      </c>
      <c r="F3954" s="224"/>
      <c r="I3954" s="223" t="s">
        <v>96</v>
      </c>
    </row>
    <row r="3955" spans="1:15" s="223" customFormat="1">
      <c r="A3955" s="235">
        <v>805962</v>
      </c>
      <c r="B3955" s="223" t="s">
        <v>139</v>
      </c>
      <c r="C3955" s="223" t="s">
        <v>150</v>
      </c>
      <c r="D3955" s="223" t="s">
        <v>6145</v>
      </c>
      <c r="F3955" s="224"/>
      <c r="I3955" s="223" t="s">
        <v>96</v>
      </c>
    </row>
    <row r="3956" spans="1:15" s="223" customFormat="1">
      <c r="A3956" s="235">
        <v>805963</v>
      </c>
      <c r="B3956" s="223" t="s">
        <v>6146</v>
      </c>
      <c r="C3956" s="223" t="s">
        <v>95</v>
      </c>
      <c r="D3956" s="223" t="s">
        <v>1005</v>
      </c>
      <c r="F3956" s="224"/>
      <c r="I3956" s="223" t="s">
        <v>96</v>
      </c>
      <c r="K3956" s="235"/>
      <c r="L3956" s="235"/>
    </row>
    <row r="3957" spans="1:15" s="223" customFormat="1">
      <c r="A3957" s="235">
        <v>805964</v>
      </c>
      <c r="B3957" s="223" t="s">
        <v>6146</v>
      </c>
      <c r="C3957" s="223" t="s">
        <v>297</v>
      </c>
      <c r="D3957" s="223" t="s">
        <v>6147</v>
      </c>
      <c r="F3957" s="224"/>
      <c r="I3957" s="223" t="s">
        <v>96</v>
      </c>
      <c r="K3957" s="235"/>
      <c r="L3957" s="235"/>
    </row>
    <row r="3958" spans="1:15" s="223" customFormat="1">
      <c r="A3958" s="235">
        <v>805965</v>
      </c>
      <c r="B3958" s="223" t="s">
        <v>863</v>
      </c>
      <c r="C3958" s="223" t="s">
        <v>143</v>
      </c>
      <c r="D3958" s="223" t="s">
        <v>1023</v>
      </c>
      <c r="F3958" s="224"/>
      <c r="I3958" s="223" t="s">
        <v>96</v>
      </c>
      <c r="K3958" s="235"/>
      <c r="L3958" s="235"/>
    </row>
    <row r="3959" spans="1:15" s="223" customFormat="1">
      <c r="A3959" s="235">
        <v>805966</v>
      </c>
      <c r="B3959" s="223" t="s">
        <v>6148</v>
      </c>
      <c r="C3959" s="223" t="s">
        <v>736</v>
      </c>
      <c r="D3959" s="223" t="s">
        <v>2383</v>
      </c>
      <c r="F3959" s="224"/>
      <c r="I3959" s="223" t="s">
        <v>96</v>
      </c>
    </row>
    <row r="3960" spans="1:15" s="223" customFormat="1">
      <c r="A3960" s="235">
        <v>805967</v>
      </c>
      <c r="B3960" s="223" t="s">
        <v>6149</v>
      </c>
      <c r="C3960" s="223" t="s">
        <v>6150</v>
      </c>
      <c r="D3960" s="223" t="s">
        <v>2659</v>
      </c>
      <c r="F3960" s="224"/>
      <c r="I3960" s="223" t="s">
        <v>96</v>
      </c>
      <c r="K3960" s="235"/>
      <c r="L3960" s="235"/>
    </row>
    <row r="3961" spans="1:15" s="223" customFormat="1">
      <c r="A3961" s="235">
        <v>805968</v>
      </c>
      <c r="B3961" s="223" t="s">
        <v>6151</v>
      </c>
      <c r="C3961" s="223" t="s">
        <v>175</v>
      </c>
      <c r="D3961" s="223" t="s">
        <v>2699</v>
      </c>
      <c r="F3961" s="224"/>
      <c r="I3961" s="223" t="s">
        <v>96</v>
      </c>
    </row>
    <row r="3962" spans="1:15" s="223" customFormat="1">
      <c r="A3962" s="235">
        <v>805969</v>
      </c>
      <c r="B3962" s="223" t="s">
        <v>6152</v>
      </c>
      <c r="C3962" s="223" t="s">
        <v>115</v>
      </c>
      <c r="D3962" s="223" t="s">
        <v>1125</v>
      </c>
      <c r="F3962" s="224"/>
      <c r="I3962" s="223" t="s">
        <v>96</v>
      </c>
    </row>
    <row r="3963" spans="1:15" s="223" customFormat="1">
      <c r="A3963" s="235">
        <v>805970</v>
      </c>
      <c r="B3963" s="223" t="s">
        <v>3895</v>
      </c>
      <c r="C3963" s="223" t="s">
        <v>101</v>
      </c>
      <c r="D3963" s="223" t="s">
        <v>1039</v>
      </c>
      <c r="F3963" s="224"/>
      <c r="I3963" s="223" t="s">
        <v>96</v>
      </c>
      <c r="K3963" s="235"/>
      <c r="L3963" s="235"/>
    </row>
    <row r="3964" spans="1:15" s="223" customFormat="1">
      <c r="A3964" s="235">
        <v>805971</v>
      </c>
      <c r="B3964" s="223" t="s">
        <v>3895</v>
      </c>
      <c r="C3964" s="223" t="s">
        <v>234</v>
      </c>
      <c r="D3964" s="223" t="s">
        <v>1018</v>
      </c>
      <c r="F3964" s="224"/>
      <c r="I3964" s="223" t="s">
        <v>96</v>
      </c>
    </row>
    <row r="3965" spans="1:15" s="223" customFormat="1">
      <c r="A3965" s="235">
        <v>805972</v>
      </c>
      <c r="B3965" s="223" t="s">
        <v>6153</v>
      </c>
      <c r="C3965" s="223" t="s">
        <v>95</v>
      </c>
      <c r="D3965" s="223" t="s">
        <v>1018</v>
      </c>
      <c r="F3965" s="224"/>
      <c r="I3965" s="223" t="s">
        <v>96</v>
      </c>
    </row>
    <row r="3966" spans="1:15" s="223" customFormat="1">
      <c r="A3966" s="235">
        <v>805974</v>
      </c>
      <c r="B3966" s="223" t="s">
        <v>6154</v>
      </c>
      <c r="C3966" s="223" t="s">
        <v>117</v>
      </c>
      <c r="D3966" s="223" t="s">
        <v>3163</v>
      </c>
      <c r="F3966" s="224"/>
      <c r="I3966" s="223" t="s">
        <v>96</v>
      </c>
      <c r="K3966" s="235"/>
      <c r="L3966" s="235"/>
    </row>
    <row r="3967" spans="1:15" s="223" customFormat="1">
      <c r="A3967" s="235">
        <v>805976</v>
      </c>
      <c r="B3967" s="223" t="s">
        <v>6155</v>
      </c>
      <c r="C3967" s="223" t="s">
        <v>793</v>
      </c>
      <c r="D3967" s="223" t="s">
        <v>4389</v>
      </c>
      <c r="F3967" s="224"/>
      <c r="I3967" s="223" t="s">
        <v>96</v>
      </c>
    </row>
    <row r="3968" spans="1:15" s="223" customFormat="1">
      <c r="A3968" s="235">
        <v>805977</v>
      </c>
      <c r="B3968" s="223" t="s">
        <v>6156</v>
      </c>
      <c r="C3968" s="223" t="s">
        <v>116</v>
      </c>
      <c r="D3968" s="223" t="s">
        <v>3273</v>
      </c>
      <c r="F3968" s="224"/>
      <c r="I3968" s="223" t="s">
        <v>96</v>
      </c>
      <c r="K3968" s="235"/>
      <c r="L3968" s="235"/>
    </row>
    <row r="3969" spans="1:12" s="223" customFormat="1">
      <c r="A3969" s="235">
        <v>805978</v>
      </c>
      <c r="B3969" s="223" t="s">
        <v>6157</v>
      </c>
      <c r="C3969" s="223" t="s">
        <v>109</v>
      </c>
      <c r="D3969" s="223" t="s">
        <v>1030</v>
      </c>
      <c r="F3969" s="224"/>
      <c r="I3969" s="223" t="s">
        <v>96</v>
      </c>
    </row>
    <row r="3970" spans="1:12" s="223" customFormat="1">
      <c r="A3970" s="235">
        <v>805979</v>
      </c>
      <c r="B3970" s="223" t="s">
        <v>6158</v>
      </c>
      <c r="C3970" s="223" t="s">
        <v>103</v>
      </c>
      <c r="D3970" s="223" t="s">
        <v>1066</v>
      </c>
      <c r="F3970" s="224"/>
      <c r="I3970" s="223" t="s">
        <v>96</v>
      </c>
    </row>
    <row r="3971" spans="1:12" s="223" customFormat="1">
      <c r="A3971" s="235">
        <v>805980</v>
      </c>
      <c r="B3971" s="223" t="s">
        <v>6159</v>
      </c>
      <c r="C3971" s="223" t="s">
        <v>1757</v>
      </c>
      <c r="D3971" s="223" t="s">
        <v>1939</v>
      </c>
      <c r="F3971" s="224"/>
      <c r="I3971" s="223" t="s">
        <v>96</v>
      </c>
      <c r="K3971" s="235"/>
      <c r="L3971" s="235"/>
    </row>
    <row r="3972" spans="1:12" s="223" customFormat="1">
      <c r="A3972" s="235">
        <v>805981</v>
      </c>
      <c r="B3972" s="223" t="s">
        <v>6160</v>
      </c>
      <c r="C3972" s="223" t="s">
        <v>106</v>
      </c>
      <c r="D3972" s="223" t="s">
        <v>2061</v>
      </c>
      <c r="F3972" s="224"/>
      <c r="I3972" s="223" t="s">
        <v>96</v>
      </c>
    </row>
    <row r="3973" spans="1:12" s="223" customFormat="1">
      <c r="A3973" s="235">
        <v>805982</v>
      </c>
      <c r="B3973" s="223" t="s">
        <v>6161</v>
      </c>
      <c r="C3973" s="223" t="s">
        <v>332</v>
      </c>
      <c r="D3973" s="223" t="s">
        <v>2070</v>
      </c>
      <c r="F3973" s="224"/>
      <c r="I3973" s="223" t="s">
        <v>96</v>
      </c>
    </row>
    <row r="3974" spans="1:12" s="223" customFormat="1">
      <c r="A3974" s="235">
        <v>805983</v>
      </c>
      <c r="B3974" s="223" t="s">
        <v>6162</v>
      </c>
      <c r="C3974" s="223" t="s">
        <v>263</v>
      </c>
      <c r="D3974" s="223" t="s">
        <v>1466</v>
      </c>
      <c r="F3974" s="224"/>
      <c r="I3974" s="223" t="s">
        <v>96</v>
      </c>
    </row>
    <row r="3975" spans="1:12" s="223" customFormat="1">
      <c r="A3975" s="235">
        <v>805985</v>
      </c>
      <c r="B3975" s="223" t="s">
        <v>6163</v>
      </c>
      <c r="C3975" s="223" t="s">
        <v>207</v>
      </c>
      <c r="D3975" s="223" t="s">
        <v>1012</v>
      </c>
      <c r="F3975" s="224"/>
      <c r="I3975" s="223" t="s">
        <v>96</v>
      </c>
      <c r="K3975" s="235"/>
      <c r="L3975" s="235"/>
    </row>
    <row r="3976" spans="1:12" s="223" customFormat="1">
      <c r="A3976" s="235">
        <v>805986</v>
      </c>
      <c r="B3976" s="223" t="s">
        <v>6164</v>
      </c>
      <c r="C3976" s="223" t="s">
        <v>489</v>
      </c>
      <c r="D3976" s="223" t="s">
        <v>2364</v>
      </c>
      <c r="F3976" s="224"/>
      <c r="I3976" s="223" t="s">
        <v>96</v>
      </c>
    </row>
    <row r="3977" spans="1:12" s="223" customFormat="1">
      <c r="A3977" s="235">
        <v>805987</v>
      </c>
      <c r="B3977" s="223" t="s">
        <v>6165</v>
      </c>
      <c r="C3977" s="223" t="s">
        <v>594</v>
      </c>
      <c r="D3977" s="223" t="s">
        <v>1018</v>
      </c>
      <c r="F3977" s="224"/>
      <c r="I3977" s="223" t="s">
        <v>96</v>
      </c>
    </row>
    <row r="3978" spans="1:12" s="223" customFormat="1">
      <c r="A3978" s="235">
        <v>805988</v>
      </c>
      <c r="B3978" s="223" t="s">
        <v>6166</v>
      </c>
      <c r="C3978" s="223" t="s">
        <v>109</v>
      </c>
      <c r="D3978" s="223" t="s">
        <v>1991</v>
      </c>
      <c r="F3978" s="224"/>
      <c r="I3978" s="223" t="s">
        <v>96</v>
      </c>
      <c r="K3978" s="235"/>
      <c r="L3978" s="235"/>
    </row>
    <row r="3979" spans="1:12" s="223" customFormat="1">
      <c r="A3979" s="235">
        <v>805989</v>
      </c>
      <c r="B3979" s="223" t="s">
        <v>6167</v>
      </c>
      <c r="C3979" s="223" t="s">
        <v>326</v>
      </c>
      <c r="D3979" s="223" t="s">
        <v>1295</v>
      </c>
      <c r="F3979" s="224"/>
      <c r="I3979" s="223" t="s">
        <v>96</v>
      </c>
    </row>
    <row r="3980" spans="1:12" s="223" customFormat="1">
      <c r="A3980" s="235">
        <v>805990</v>
      </c>
      <c r="B3980" s="223" t="s">
        <v>6168</v>
      </c>
      <c r="C3980" s="223" t="s">
        <v>6169</v>
      </c>
      <c r="D3980" s="223" t="s">
        <v>4314</v>
      </c>
      <c r="F3980" s="224"/>
      <c r="I3980" s="223" t="s">
        <v>96</v>
      </c>
    </row>
    <row r="3981" spans="1:12" s="223" customFormat="1">
      <c r="A3981" s="235">
        <v>805992</v>
      </c>
      <c r="B3981" s="223" t="s">
        <v>6170</v>
      </c>
      <c r="C3981" s="223" t="s">
        <v>183</v>
      </c>
      <c r="D3981" s="223" t="s">
        <v>1085</v>
      </c>
      <c r="F3981" s="224"/>
      <c r="I3981" s="223" t="s">
        <v>96</v>
      </c>
      <c r="K3981" s="235"/>
      <c r="L3981" s="235"/>
    </row>
    <row r="3982" spans="1:12" s="223" customFormat="1">
      <c r="A3982" s="235">
        <v>805994</v>
      </c>
      <c r="B3982" s="223" t="s">
        <v>6171</v>
      </c>
      <c r="C3982" s="223" t="s">
        <v>6172</v>
      </c>
      <c r="D3982" s="223" t="s">
        <v>1005</v>
      </c>
      <c r="F3982" s="224"/>
      <c r="I3982" s="223" t="s">
        <v>96</v>
      </c>
    </row>
    <row r="3983" spans="1:12" s="223" customFormat="1">
      <c r="A3983" s="235">
        <v>805997</v>
      </c>
      <c r="B3983" s="223" t="s">
        <v>6173</v>
      </c>
      <c r="C3983" s="223" t="s">
        <v>335</v>
      </c>
      <c r="D3983" s="223" t="s">
        <v>1687</v>
      </c>
      <c r="F3983" s="224"/>
      <c r="I3983" s="223" t="s">
        <v>96</v>
      </c>
    </row>
    <row r="3984" spans="1:12" s="223" customFormat="1">
      <c r="A3984" s="235">
        <v>805998</v>
      </c>
      <c r="B3984" s="223" t="s">
        <v>6174</v>
      </c>
      <c r="C3984" s="223" t="s">
        <v>95</v>
      </c>
      <c r="D3984" s="223" t="s">
        <v>2888</v>
      </c>
      <c r="F3984" s="224"/>
      <c r="I3984" s="223" t="s">
        <v>96</v>
      </c>
    </row>
    <row r="3985" spans="1:12" s="223" customFormat="1">
      <c r="A3985" s="235">
        <v>805999</v>
      </c>
      <c r="B3985" s="223" t="s">
        <v>6175</v>
      </c>
      <c r="C3985" s="223" t="s">
        <v>353</v>
      </c>
      <c r="D3985" s="223" t="s">
        <v>1012</v>
      </c>
      <c r="F3985" s="224"/>
      <c r="I3985" s="223" t="s">
        <v>96</v>
      </c>
    </row>
    <row r="3986" spans="1:12" s="223" customFormat="1">
      <c r="A3986" s="235">
        <v>806000</v>
      </c>
      <c r="B3986" s="223" t="s">
        <v>6176</v>
      </c>
      <c r="C3986" s="223" t="s">
        <v>148</v>
      </c>
      <c r="D3986" s="223" t="s">
        <v>1470</v>
      </c>
      <c r="F3986" s="224"/>
      <c r="I3986" s="223" t="s">
        <v>96</v>
      </c>
      <c r="K3986" s="235"/>
      <c r="L3986" s="235"/>
    </row>
    <row r="3987" spans="1:12" s="223" customFormat="1">
      <c r="A3987" s="235">
        <v>806001</v>
      </c>
      <c r="B3987" s="223" t="s">
        <v>6177</v>
      </c>
      <c r="C3987" s="223" t="s">
        <v>390</v>
      </c>
      <c r="D3987" s="223" t="s">
        <v>1185</v>
      </c>
      <c r="F3987" s="224"/>
      <c r="I3987" s="223" t="s">
        <v>96</v>
      </c>
      <c r="K3987" s="235"/>
      <c r="L3987" s="235"/>
    </row>
    <row r="3988" spans="1:12" s="223" customFormat="1">
      <c r="A3988" s="235">
        <v>806002</v>
      </c>
      <c r="B3988" s="223" t="s">
        <v>6178</v>
      </c>
      <c r="C3988" s="223" t="s">
        <v>107</v>
      </c>
      <c r="D3988" s="223" t="s">
        <v>1018</v>
      </c>
      <c r="F3988" s="224"/>
      <c r="I3988" s="223" t="s">
        <v>96</v>
      </c>
    </row>
    <row r="3989" spans="1:12" s="223" customFormat="1">
      <c r="A3989" s="235">
        <v>806003</v>
      </c>
      <c r="B3989" s="223" t="s">
        <v>6179</v>
      </c>
      <c r="C3989" s="223" t="s">
        <v>191</v>
      </c>
      <c r="D3989" s="223" t="s">
        <v>1083</v>
      </c>
      <c r="F3989" s="224"/>
      <c r="I3989" s="223" t="s">
        <v>96</v>
      </c>
    </row>
    <row r="3990" spans="1:12" s="223" customFormat="1">
      <c r="A3990" s="235">
        <v>806005</v>
      </c>
      <c r="B3990" s="223" t="s">
        <v>6180</v>
      </c>
      <c r="C3990" s="223" t="s">
        <v>654</v>
      </c>
      <c r="D3990" s="223" t="s">
        <v>1034</v>
      </c>
      <c r="F3990" s="224"/>
      <c r="I3990" s="223" t="s">
        <v>96</v>
      </c>
    </row>
    <row r="3991" spans="1:12" s="223" customFormat="1">
      <c r="A3991" s="235">
        <v>806007</v>
      </c>
      <c r="B3991" s="223" t="s">
        <v>6181</v>
      </c>
      <c r="C3991" s="223" t="s">
        <v>101</v>
      </c>
      <c r="D3991" s="223" t="s">
        <v>6182</v>
      </c>
      <c r="F3991" s="224"/>
      <c r="I3991" s="223" t="s">
        <v>96</v>
      </c>
    </row>
    <row r="3992" spans="1:12" s="223" customFormat="1">
      <c r="A3992" s="235">
        <v>806009</v>
      </c>
      <c r="B3992" s="223" t="s">
        <v>6183</v>
      </c>
      <c r="C3992" s="223" t="s">
        <v>290</v>
      </c>
      <c r="D3992" s="223" t="s">
        <v>6184</v>
      </c>
      <c r="F3992" s="224"/>
      <c r="I3992" s="223" t="s">
        <v>96</v>
      </c>
      <c r="K3992" s="235"/>
      <c r="L3992" s="235"/>
    </row>
    <row r="3993" spans="1:12" s="223" customFormat="1">
      <c r="A3993" s="235">
        <v>806012</v>
      </c>
      <c r="B3993" s="223" t="s">
        <v>6185</v>
      </c>
      <c r="C3993" s="223" t="s">
        <v>248</v>
      </c>
      <c r="D3993" s="223" t="s">
        <v>1057</v>
      </c>
      <c r="F3993" s="224"/>
      <c r="I3993" s="223" t="s">
        <v>96</v>
      </c>
    </row>
    <row r="3994" spans="1:12" s="223" customFormat="1">
      <c r="A3994" s="235">
        <v>806015</v>
      </c>
      <c r="B3994" s="223" t="s">
        <v>6186</v>
      </c>
      <c r="C3994" s="223" t="s">
        <v>533</v>
      </c>
      <c r="D3994" s="223" t="s">
        <v>2383</v>
      </c>
      <c r="F3994" s="224"/>
      <c r="I3994" s="223" t="s">
        <v>96</v>
      </c>
    </row>
    <row r="3995" spans="1:12" s="223" customFormat="1">
      <c r="A3995" s="235">
        <v>806017</v>
      </c>
      <c r="B3995" s="223" t="s">
        <v>6187</v>
      </c>
      <c r="C3995" s="223" t="s">
        <v>206</v>
      </c>
      <c r="D3995" s="223" t="s">
        <v>2067</v>
      </c>
      <c r="F3995" s="224"/>
      <c r="I3995" s="223" t="s">
        <v>96</v>
      </c>
    </row>
    <row r="3996" spans="1:12" s="223" customFormat="1">
      <c r="A3996" s="235">
        <v>806019</v>
      </c>
      <c r="B3996" s="223" t="s">
        <v>518</v>
      </c>
      <c r="C3996" s="223" t="s">
        <v>242</v>
      </c>
      <c r="D3996" s="223" t="s">
        <v>6188</v>
      </c>
      <c r="F3996" s="224"/>
      <c r="I3996" s="223" t="s">
        <v>96</v>
      </c>
      <c r="K3996" s="235"/>
      <c r="L3996" s="235"/>
    </row>
    <row r="3997" spans="1:12" s="223" customFormat="1">
      <c r="A3997" s="235">
        <v>806020</v>
      </c>
      <c r="B3997" s="223" t="s">
        <v>6189</v>
      </c>
      <c r="C3997" s="223" t="s">
        <v>183</v>
      </c>
      <c r="D3997" s="223" t="s">
        <v>1030</v>
      </c>
      <c r="F3997" s="224"/>
      <c r="I3997" s="223" t="s">
        <v>96</v>
      </c>
    </row>
    <row r="3998" spans="1:12" s="223" customFormat="1">
      <c r="A3998" s="235">
        <v>806021</v>
      </c>
      <c r="B3998" s="223" t="s">
        <v>604</v>
      </c>
      <c r="C3998" s="223" t="s">
        <v>111</v>
      </c>
      <c r="D3998" s="223" t="s">
        <v>1501</v>
      </c>
      <c r="F3998" s="224"/>
      <c r="I3998" s="223" t="s">
        <v>96</v>
      </c>
    </row>
    <row r="3999" spans="1:12" s="223" customFormat="1">
      <c r="A3999" s="235">
        <v>806023</v>
      </c>
      <c r="B3999" s="223" t="s">
        <v>6190</v>
      </c>
      <c r="C3999" s="223" t="s">
        <v>101</v>
      </c>
      <c r="D3999" s="223" t="s">
        <v>1075</v>
      </c>
      <c r="F3999" s="224"/>
      <c r="I3999" s="223" t="s">
        <v>96</v>
      </c>
    </row>
    <row r="4000" spans="1:12" s="223" customFormat="1">
      <c r="A4000" s="235">
        <v>806025</v>
      </c>
      <c r="B4000" s="223" t="s">
        <v>6191</v>
      </c>
      <c r="C4000" s="223" t="s">
        <v>287</v>
      </c>
      <c r="D4000" s="223" t="s">
        <v>4655</v>
      </c>
      <c r="F4000" s="224"/>
      <c r="I4000" s="223" t="s">
        <v>96</v>
      </c>
    </row>
    <row r="4001" spans="1:12" s="223" customFormat="1">
      <c r="A4001" s="235">
        <v>806026</v>
      </c>
      <c r="B4001" s="223" t="s">
        <v>6192</v>
      </c>
      <c r="C4001" s="223" t="s">
        <v>891</v>
      </c>
      <c r="D4001" s="223" t="s">
        <v>1165</v>
      </c>
      <c r="F4001" s="224"/>
      <c r="I4001" s="223" t="s">
        <v>96</v>
      </c>
      <c r="K4001" s="235"/>
      <c r="L4001" s="235"/>
    </row>
    <row r="4002" spans="1:12" s="223" customFormat="1">
      <c r="A4002" s="235">
        <v>806028</v>
      </c>
      <c r="B4002" s="223" t="s">
        <v>6193</v>
      </c>
      <c r="C4002" s="223" t="s">
        <v>252</v>
      </c>
      <c r="D4002" s="223" t="s">
        <v>2364</v>
      </c>
      <c r="F4002" s="224"/>
      <c r="I4002" s="223" t="s">
        <v>96</v>
      </c>
    </row>
    <row r="4003" spans="1:12" s="223" customFormat="1">
      <c r="A4003" s="235">
        <v>806029</v>
      </c>
      <c r="B4003" s="223" t="s">
        <v>6194</v>
      </c>
      <c r="C4003" s="223" t="s">
        <v>114</v>
      </c>
      <c r="D4003" s="223" t="s">
        <v>1066</v>
      </c>
      <c r="F4003" s="224"/>
      <c r="I4003" s="223" t="s">
        <v>96</v>
      </c>
      <c r="K4003" s="235"/>
      <c r="L4003" s="235"/>
    </row>
    <row r="4004" spans="1:12" s="223" customFormat="1">
      <c r="A4004" s="235">
        <v>806030</v>
      </c>
      <c r="B4004" s="223" t="s">
        <v>6195</v>
      </c>
      <c r="C4004" s="223" t="s">
        <v>1004</v>
      </c>
      <c r="D4004" s="223" t="s">
        <v>1026</v>
      </c>
      <c r="F4004" s="224"/>
      <c r="I4004" s="223" t="s">
        <v>96</v>
      </c>
    </row>
    <row r="4005" spans="1:12" s="223" customFormat="1">
      <c r="A4005" s="235">
        <v>806031</v>
      </c>
      <c r="B4005" s="223" t="s">
        <v>6196</v>
      </c>
      <c r="C4005" s="223" t="s">
        <v>567</v>
      </c>
      <c r="D4005" s="223" t="s">
        <v>1034</v>
      </c>
      <c r="F4005" s="224"/>
      <c r="I4005" s="223" t="s">
        <v>96</v>
      </c>
      <c r="K4005" s="235"/>
      <c r="L4005" s="235"/>
    </row>
    <row r="4006" spans="1:12" s="223" customFormat="1">
      <c r="A4006" s="235">
        <v>806032</v>
      </c>
      <c r="B4006" s="223" t="s">
        <v>6197</v>
      </c>
      <c r="C4006" s="223" t="s">
        <v>6198</v>
      </c>
      <c r="D4006" s="223" t="s">
        <v>6199</v>
      </c>
      <c r="F4006" s="224"/>
      <c r="I4006" s="223" t="s">
        <v>96</v>
      </c>
    </row>
    <row r="4007" spans="1:12" s="223" customFormat="1">
      <c r="A4007" s="235">
        <v>806033</v>
      </c>
      <c r="B4007" s="223" t="s">
        <v>6200</v>
      </c>
      <c r="C4007" s="223" t="s">
        <v>111</v>
      </c>
      <c r="D4007" s="223" t="s">
        <v>1012</v>
      </c>
      <c r="F4007" s="224"/>
      <c r="I4007" s="223" t="s">
        <v>96</v>
      </c>
    </row>
    <row r="4008" spans="1:12" s="223" customFormat="1">
      <c r="A4008" s="235">
        <v>806034</v>
      </c>
      <c r="B4008" s="223" t="s">
        <v>6201</v>
      </c>
      <c r="C4008" s="223" t="s">
        <v>164</v>
      </c>
      <c r="D4008" s="223" t="s">
        <v>204</v>
      </c>
      <c r="F4008" s="224"/>
      <c r="I4008" s="223" t="s">
        <v>96</v>
      </c>
    </row>
    <row r="4009" spans="1:12" s="223" customFormat="1">
      <c r="A4009" s="235">
        <v>806035</v>
      </c>
      <c r="B4009" s="223" t="s">
        <v>812</v>
      </c>
      <c r="C4009" s="223" t="s">
        <v>853</v>
      </c>
      <c r="D4009" s="223" t="s">
        <v>1002</v>
      </c>
      <c r="F4009" s="224"/>
      <c r="I4009" s="223" t="s">
        <v>96</v>
      </c>
    </row>
    <row r="4010" spans="1:12" s="223" customFormat="1">
      <c r="A4010" s="235">
        <v>806036</v>
      </c>
      <c r="B4010" s="223" t="s">
        <v>6202</v>
      </c>
      <c r="C4010" s="223" t="s">
        <v>203</v>
      </c>
      <c r="D4010" s="223" t="s">
        <v>1109</v>
      </c>
      <c r="F4010" s="224"/>
      <c r="I4010" s="223" t="s">
        <v>96</v>
      </c>
      <c r="K4010" s="235"/>
      <c r="L4010" s="235"/>
    </row>
    <row r="4011" spans="1:12" s="223" customFormat="1">
      <c r="A4011" s="235">
        <v>806037</v>
      </c>
      <c r="B4011" s="223" t="s">
        <v>6203</v>
      </c>
      <c r="C4011" s="223" t="s">
        <v>101</v>
      </c>
      <c r="D4011" s="223" t="s">
        <v>2045</v>
      </c>
      <c r="F4011" s="224"/>
      <c r="I4011" s="223" t="s">
        <v>96</v>
      </c>
    </row>
    <row r="4012" spans="1:12" s="223" customFormat="1">
      <c r="A4012" s="235">
        <v>806038</v>
      </c>
      <c r="B4012" s="223" t="s">
        <v>6204</v>
      </c>
      <c r="C4012" s="223" t="s">
        <v>407</v>
      </c>
      <c r="D4012" s="223" t="s">
        <v>1495</v>
      </c>
      <c r="I4012" s="223" t="s">
        <v>96</v>
      </c>
      <c r="K4012" s="235"/>
      <c r="L4012" s="235"/>
    </row>
    <row r="4013" spans="1:12" s="223" customFormat="1">
      <c r="A4013" s="235">
        <v>806039</v>
      </c>
      <c r="B4013" s="223" t="s">
        <v>6205</v>
      </c>
      <c r="C4013" s="223" t="s">
        <v>551</v>
      </c>
      <c r="D4013" s="223" t="s">
        <v>1220</v>
      </c>
      <c r="F4013" s="224"/>
      <c r="I4013" s="223" t="s">
        <v>96</v>
      </c>
      <c r="K4013" s="235"/>
      <c r="L4013" s="235"/>
    </row>
    <row r="4014" spans="1:12" s="223" customFormat="1">
      <c r="A4014" s="235">
        <v>806040</v>
      </c>
      <c r="B4014" s="223" t="s">
        <v>6206</v>
      </c>
      <c r="C4014" s="223" t="s">
        <v>183</v>
      </c>
      <c r="D4014" s="223" t="s">
        <v>2647</v>
      </c>
      <c r="F4014" s="224"/>
      <c r="I4014" s="223" t="s">
        <v>96</v>
      </c>
      <c r="K4014" s="235"/>
      <c r="L4014" s="235"/>
    </row>
    <row r="4015" spans="1:12" s="223" customFormat="1">
      <c r="A4015" s="235">
        <v>806041</v>
      </c>
      <c r="B4015" s="223" t="s">
        <v>6207</v>
      </c>
      <c r="C4015" s="223" t="s">
        <v>238</v>
      </c>
      <c r="D4015" s="223" t="s">
        <v>1012</v>
      </c>
      <c r="F4015" s="224"/>
      <c r="I4015" s="223" t="s">
        <v>96</v>
      </c>
      <c r="K4015" s="235"/>
      <c r="L4015" s="235"/>
    </row>
    <row r="4016" spans="1:12" s="223" customFormat="1">
      <c r="A4016" s="235">
        <v>806042</v>
      </c>
      <c r="B4016" s="223" t="s">
        <v>6208</v>
      </c>
      <c r="C4016" s="223" t="s">
        <v>4474</v>
      </c>
      <c r="D4016" s="223" t="s">
        <v>2467</v>
      </c>
      <c r="F4016" s="224"/>
      <c r="I4016" s="223" t="s">
        <v>96</v>
      </c>
    </row>
    <row r="4017" spans="1:12" s="223" customFormat="1">
      <c r="A4017" s="235">
        <v>806043</v>
      </c>
      <c r="B4017" s="223" t="s">
        <v>6209</v>
      </c>
      <c r="C4017" s="223" t="s">
        <v>624</v>
      </c>
      <c r="D4017" s="223" t="s">
        <v>1030</v>
      </c>
      <c r="F4017" s="224"/>
      <c r="I4017" s="223" t="s">
        <v>96</v>
      </c>
      <c r="K4017" s="235"/>
      <c r="L4017" s="235"/>
    </row>
    <row r="4018" spans="1:12" s="223" customFormat="1">
      <c r="A4018" s="235">
        <v>806044</v>
      </c>
      <c r="B4018" s="223" t="s">
        <v>6210</v>
      </c>
      <c r="C4018" s="223" t="s">
        <v>206</v>
      </c>
      <c r="D4018" s="223" t="s">
        <v>6211</v>
      </c>
      <c r="F4018" s="224"/>
      <c r="I4018" s="223" t="s">
        <v>96</v>
      </c>
      <c r="K4018" s="235"/>
      <c r="L4018" s="235"/>
    </row>
    <row r="4019" spans="1:12" s="223" customFormat="1">
      <c r="A4019" s="235">
        <v>806046</v>
      </c>
      <c r="B4019" s="223" t="s">
        <v>6212</v>
      </c>
      <c r="C4019" s="223" t="s">
        <v>181</v>
      </c>
      <c r="D4019" s="223" t="s">
        <v>1521</v>
      </c>
      <c r="F4019" s="224"/>
      <c r="I4019" s="223" t="s">
        <v>96</v>
      </c>
    </row>
    <row r="4020" spans="1:12" s="223" customFormat="1">
      <c r="A4020" s="235">
        <v>806047</v>
      </c>
      <c r="B4020" s="223" t="s">
        <v>222</v>
      </c>
      <c r="C4020" s="223" t="s">
        <v>6213</v>
      </c>
      <c r="D4020" s="223" t="s">
        <v>1864</v>
      </c>
      <c r="F4020" s="224"/>
      <c r="I4020" s="223" t="s">
        <v>96</v>
      </c>
    </row>
    <row r="4021" spans="1:12" s="223" customFormat="1">
      <c r="A4021" s="235">
        <v>806048</v>
      </c>
      <c r="B4021" s="223" t="s">
        <v>6214</v>
      </c>
      <c r="C4021" s="223" t="s">
        <v>883</v>
      </c>
      <c r="D4021" s="223" t="s">
        <v>1073</v>
      </c>
      <c r="F4021" s="224"/>
      <c r="I4021" s="223" t="s">
        <v>96</v>
      </c>
    </row>
    <row r="4022" spans="1:12" s="223" customFormat="1">
      <c r="A4022" s="235">
        <v>806049</v>
      </c>
      <c r="B4022" s="223" t="s">
        <v>6215</v>
      </c>
      <c r="C4022" s="223" t="s">
        <v>331</v>
      </c>
      <c r="D4022" s="223" t="s">
        <v>1293</v>
      </c>
      <c r="F4022" s="224"/>
      <c r="I4022" s="223" t="s">
        <v>96</v>
      </c>
      <c r="K4022" s="235"/>
      <c r="L4022" s="235"/>
    </row>
    <row r="4023" spans="1:12" s="223" customFormat="1">
      <c r="A4023" s="235">
        <v>806050</v>
      </c>
      <c r="B4023" s="223" t="s">
        <v>6216</v>
      </c>
      <c r="C4023" s="223" t="s">
        <v>114</v>
      </c>
      <c r="D4023" s="223" t="s">
        <v>1838</v>
      </c>
      <c r="F4023" s="224"/>
      <c r="I4023" s="223" t="s">
        <v>96</v>
      </c>
      <c r="K4023" s="235"/>
      <c r="L4023" s="235"/>
    </row>
    <row r="4024" spans="1:12" s="223" customFormat="1">
      <c r="A4024" s="235">
        <v>806051</v>
      </c>
      <c r="B4024" s="223" t="s">
        <v>4964</v>
      </c>
      <c r="C4024" s="223" t="s">
        <v>220</v>
      </c>
      <c r="D4024" s="223" t="s">
        <v>1993</v>
      </c>
      <c r="F4024" s="224"/>
      <c r="I4024" s="223" t="s">
        <v>96</v>
      </c>
    </row>
    <row r="4025" spans="1:12" s="223" customFormat="1">
      <c r="A4025" s="235">
        <v>806052</v>
      </c>
      <c r="B4025" s="223" t="s">
        <v>6217</v>
      </c>
      <c r="C4025" s="223" t="s">
        <v>366</v>
      </c>
      <c r="D4025" s="223" t="s">
        <v>1187</v>
      </c>
      <c r="F4025" s="224"/>
      <c r="I4025" s="223" t="s">
        <v>96</v>
      </c>
      <c r="K4025" s="235"/>
      <c r="L4025" s="235"/>
    </row>
    <row r="4026" spans="1:12" s="223" customFormat="1">
      <c r="A4026" s="235">
        <v>806053</v>
      </c>
      <c r="B4026" s="223" t="s">
        <v>868</v>
      </c>
      <c r="C4026" s="223" t="s">
        <v>475</v>
      </c>
      <c r="D4026" s="223" t="s">
        <v>1018</v>
      </c>
      <c r="F4026" s="224"/>
      <c r="I4026" s="223" t="s">
        <v>96</v>
      </c>
    </row>
    <row r="4027" spans="1:12" s="223" customFormat="1">
      <c r="A4027" s="235">
        <v>806055</v>
      </c>
      <c r="B4027" s="223" t="s">
        <v>6218</v>
      </c>
      <c r="C4027" s="223" t="s">
        <v>505</v>
      </c>
      <c r="D4027" s="223" t="s">
        <v>1030</v>
      </c>
      <c r="F4027" s="224"/>
      <c r="I4027" s="223" t="s">
        <v>96</v>
      </c>
      <c r="K4027" s="235"/>
      <c r="L4027" s="235"/>
    </row>
    <row r="4028" spans="1:12" s="223" customFormat="1">
      <c r="A4028" s="235">
        <v>806057</v>
      </c>
      <c r="B4028" s="223" t="s">
        <v>6219</v>
      </c>
      <c r="C4028" s="223" t="s">
        <v>115</v>
      </c>
      <c r="D4028" s="223" t="s">
        <v>1687</v>
      </c>
      <c r="F4028" s="224"/>
      <c r="I4028" s="223" t="s">
        <v>96</v>
      </c>
    </row>
    <row r="4029" spans="1:12" s="223" customFormat="1">
      <c r="A4029" s="235">
        <v>806058</v>
      </c>
      <c r="B4029" s="223" t="s">
        <v>6220</v>
      </c>
      <c r="C4029" s="223" t="s">
        <v>183</v>
      </c>
      <c r="D4029" s="223" t="s">
        <v>1333</v>
      </c>
      <c r="F4029" s="224"/>
      <c r="I4029" s="223" t="s">
        <v>96</v>
      </c>
    </row>
    <row r="4030" spans="1:12" s="223" customFormat="1">
      <c r="A4030" s="235">
        <v>806059</v>
      </c>
      <c r="B4030" s="223" t="s">
        <v>6221</v>
      </c>
      <c r="C4030" s="223" t="s">
        <v>234</v>
      </c>
      <c r="D4030" s="223" t="s">
        <v>4199</v>
      </c>
      <c r="F4030" s="224"/>
      <c r="I4030" s="223" t="s">
        <v>96</v>
      </c>
      <c r="K4030" s="235"/>
      <c r="L4030" s="235"/>
    </row>
    <row r="4031" spans="1:12" s="223" customFormat="1">
      <c r="A4031" s="235">
        <v>806061</v>
      </c>
      <c r="B4031" s="223" t="s">
        <v>606</v>
      </c>
      <c r="C4031" s="223" t="s">
        <v>113</v>
      </c>
      <c r="D4031" s="223" t="s">
        <v>1368</v>
      </c>
      <c r="F4031" s="224"/>
      <c r="I4031" s="223" t="s">
        <v>96</v>
      </c>
    </row>
    <row r="4032" spans="1:12" s="223" customFormat="1">
      <c r="A4032" s="235">
        <v>806062</v>
      </c>
      <c r="B4032" s="223" t="s">
        <v>6222</v>
      </c>
      <c r="C4032" s="223" t="s">
        <v>282</v>
      </c>
      <c r="D4032" s="223" t="s">
        <v>3195</v>
      </c>
      <c r="F4032" s="224"/>
      <c r="I4032" s="223" t="s">
        <v>96</v>
      </c>
      <c r="K4032" s="235"/>
      <c r="L4032" s="235"/>
    </row>
    <row r="4033" spans="1:12" s="223" customFormat="1">
      <c r="A4033" s="235">
        <v>806063</v>
      </c>
      <c r="B4033" s="223" t="s">
        <v>6223</v>
      </c>
      <c r="C4033" s="223" t="s">
        <v>320</v>
      </c>
      <c r="D4033" s="223" t="s">
        <v>1721</v>
      </c>
      <c r="F4033" s="224"/>
      <c r="I4033" s="223" t="s">
        <v>96</v>
      </c>
    </row>
    <row r="4034" spans="1:12" s="223" customFormat="1">
      <c r="A4034" s="235">
        <v>806064</v>
      </c>
      <c r="B4034" s="223" t="s">
        <v>6224</v>
      </c>
      <c r="C4034" s="223" t="s">
        <v>266</v>
      </c>
      <c r="D4034" s="223" t="s">
        <v>1206</v>
      </c>
      <c r="F4034" s="224"/>
      <c r="I4034" s="223" t="s">
        <v>96</v>
      </c>
      <c r="K4034" s="235"/>
      <c r="L4034" s="235"/>
    </row>
    <row r="4035" spans="1:12" s="223" customFormat="1">
      <c r="A4035" s="235">
        <v>806065</v>
      </c>
      <c r="B4035" s="223" t="s">
        <v>6225</v>
      </c>
      <c r="C4035" s="223" t="s">
        <v>491</v>
      </c>
      <c r="D4035" s="223" t="s">
        <v>1408</v>
      </c>
      <c r="F4035" s="224"/>
      <c r="I4035" s="223" t="s">
        <v>96</v>
      </c>
    </row>
    <row r="4036" spans="1:12" s="223" customFormat="1">
      <c r="A4036" s="235">
        <v>806066</v>
      </c>
      <c r="B4036" s="223" t="s">
        <v>6226</v>
      </c>
      <c r="C4036" s="223" t="s">
        <v>214</v>
      </c>
      <c r="D4036" s="223" t="s">
        <v>2067</v>
      </c>
      <c r="F4036" s="224"/>
      <c r="I4036" s="223" t="s">
        <v>96</v>
      </c>
    </row>
    <row r="4037" spans="1:12" s="223" customFormat="1">
      <c r="A4037" s="235">
        <v>806067</v>
      </c>
      <c r="B4037" s="223" t="s">
        <v>122</v>
      </c>
      <c r="C4037" s="223" t="s">
        <v>123</v>
      </c>
      <c r="D4037" s="223" t="s">
        <v>2018</v>
      </c>
      <c r="F4037" s="224"/>
      <c r="I4037" s="223" t="s">
        <v>96</v>
      </c>
      <c r="K4037" s="235"/>
      <c r="L4037" s="235"/>
    </row>
    <row r="4038" spans="1:12" s="223" customFormat="1">
      <c r="A4038" s="235">
        <v>806068</v>
      </c>
      <c r="B4038" s="223" t="s">
        <v>6227</v>
      </c>
      <c r="C4038" s="223" t="s">
        <v>235</v>
      </c>
      <c r="D4038" s="223" t="s">
        <v>1083</v>
      </c>
      <c r="F4038" s="224"/>
      <c r="I4038" s="223" t="s">
        <v>96</v>
      </c>
    </row>
    <row r="4039" spans="1:12" s="223" customFormat="1">
      <c r="A4039" s="235">
        <v>806069</v>
      </c>
      <c r="B4039" s="223" t="s">
        <v>6228</v>
      </c>
      <c r="C4039" s="223" t="s">
        <v>518</v>
      </c>
      <c r="D4039" s="223" t="s">
        <v>1157</v>
      </c>
      <c r="F4039" s="224"/>
      <c r="I4039" s="223" t="s">
        <v>96</v>
      </c>
    </row>
    <row r="4040" spans="1:12" s="223" customFormat="1">
      <c r="A4040" s="235">
        <v>806070</v>
      </c>
      <c r="B4040" s="223" t="s">
        <v>6229</v>
      </c>
      <c r="C4040" s="223" t="s">
        <v>95</v>
      </c>
      <c r="D4040" s="223" t="s">
        <v>2440</v>
      </c>
      <c r="F4040" s="224"/>
      <c r="I4040" s="223" t="s">
        <v>96</v>
      </c>
    </row>
    <row r="4041" spans="1:12" s="223" customFormat="1">
      <c r="A4041" s="235">
        <v>806071</v>
      </c>
      <c r="B4041" s="223" t="s">
        <v>6230</v>
      </c>
      <c r="C4041" s="223" t="s">
        <v>176</v>
      </c>
      <c r="D4041" s="223" t="s">
        <v>1273</v>
      </c>
      <c r="F4041" s="224"/>
      <c r="I4041" s="223" t="s">
        <v>96</v>
      </c>
    </row>
    <row r="4042" spans="1:12" s="223" customFormat="1">
      <c r="A4042" s="235">
        <v>806072</v>
      </c>
      <c r="B4042" s="223" t="s">
        <v>6231</v>
      </c>
      <c r="C4042" s="223" t="s">
        <v>95</v>
      </c>
      <c r="D4042" s="223" t="s">
        <v>1368</v>
      </c>
      <c r="F4042" s="224"/>
      <c r="I4042" s="223" t="s">
        <v>96</v>
      </c>
    </row>
    <row r="4043" spans="1:12" s="223" customFormat="1">
      <c r="A4043" s="235">
        <v>806073</v>
      </c>
      <c r="B4043" s="223" t="s">
        <v>6232</v>
      </c>
      <c r="C4043" s="223" t="s">
        <v>812</v>
      </c>
      <c r="D4043" s="223" t="s">
        <v>1220</v>
      </c>
      <c r="F4043" s="224"/>
      <c r="I4043" s="223" t="s">
        <v>96</v>
      </c>
    </row>
    <row r="4044" spans="1:12" s="223" customFormat="1">
      <c r="A4044" s="235">
        <v>806074</v>
      </c>
      <c r="B4044" s="223" t="s">
        <v>6233</v>
      </c>
      <c r="C4044" s="223" t="s">
        <v>6234</v>
      </c>
      <c r="D4044" s="223" t="s">
        <v>2598</v>
      </c>
      <c r="F4044" s="224"/>
      <c r="I4044" s="223" t="s">
        <v>96</v>
      </c>
    </row>
    <row r="4045" spans="1:12" s="223" customFormat="1">
      <c r="A4045" s="235">
        <v>806075</v>
      </c>
      <c r="B4045" s="223" t="s">
        <v>6235</v>
      </c>
      <c r="C4045" s="223" t="s">
        <v>287</v>
      </c>
      <c r="D4045" s="223" t="s">
        <v>1247</v>
      </c>
      <c r="F4045" s="224"/>
      <c r="I4045" s="223" t="s">
        <v>96</v>
      </c>
    </row>
    <row r="4046" spans="1:12" s="223" customFormat="1">
      <c r="A4046" s="235">
        <v>806078</v>
      </c>
      <c r="B4046" s="223" t="s">
        <v>4982</v>
      </c>
      <c r="C4046" s="223" t="s">
        <v>206</v>
      </c>
      <c r="D4046" s="223" t="s">
        <v>1066</v>
      </c>
      <c r="F4046" s="224"/>
      <c r="I4046" s="223" t="s">
        <v>96</v>
      </c>
    </row>
    <row r="4047" spans="1:12" s="223" customFormat="1">
      <c r="A4047" s="235">
        <v>806080</v>
      </c>
      <c r="B4047" s="223" t="s">
        <v>6236</v>
      </c>
      <c r="C4047" s="223" t="s">
        <v>154</v>
      </c>
      <c r="D4047" s="223" t="s">
        <v>1293</v>
      </c>
      <c r="F4047" s="224"/>
      <c r="I4047" s="223" t="s">
        <v>96</v>
      </c>
    </row>
    <row r="4048" spans="1:12" s="223" customFormat="1">
      <c r="A4048" s="235">
        <v>806081</v>
      </c>
      <c r="B4048" s="223" t="s">
        <v>6237</v>
      </c>
      <c r="C4048" s="223" t="s">
        <v>6238</v>
      </c>
      <c r="D4048" s="223" t="s">
        <v>1012</v>
      </c>
      <c r="F4048" s="224"/>
      <c r="I4048" s="223" t="s">
        <v>96</v>
      </c>
      <c r="K4048" s="235"/>
      <c r="L4048" s="235"/>
    </row>
    <row r="4049" spans="1:12" s="223" customFormat="1">
      <c r="A4049" s="235">
        <v>806082</v>
      </c>
      <c r="B4049" s="223" t="s">
        <v>6239</v>
      </c>
      <c r="C4049" s="223" t="s">
        <v>506</v>
      </c>
      <c r="D4049" s="223" t="s">
        <v>2364</v>
      </c>
      <c r="F4049" s="224"/>
      <c r="I4049" s="223" t="s">
        <v>96</v>
      </c>
      <c r="K4049" s="235"/>
      <c r="L4049" s="235"/>
    </row>
    <row r="4050" spans="1:12" s="223" customFormat="1">
      <c r="A4050" s="235">
        <v>806083</v>
      </c>
      <c r="B4050" s="223" t="s">
        <v>6240</v>
      </c>
      <c r="C4050" s="223" t="s">
        <v>101</v>
      </c>
      <c r="D4050" s="223" t="s">
        <v>1928</v>
      </c>
      <c r="F4050" s="224"/>
      <c r="I4050" s="223" t="s">
        <v>96</v>
      </c>
      <c r="K4050" s="235"/>
      <c r="L4050" s="235"/>
    </row>
    <row r="4051" spans="1:12" s="223" customFormat="1">
      <c r="A4051" s="235">
        <v>806085</v>
      </c>
      <c r="B4051" s="223" t="s">
        <v>1738</v>
      </c>
      <c r="C4051" s="223" t="s">
        <v>499</v>
      </c>
      <c r="D4051" s="223" t="s">
        <v>1527</v>
      </c>
      <c r="F4051" s="224"/>
      <c r="I4051" s="223" t="s">
        <v>96</v>
      </c>
      <c r="K4051" s="235"/>
      <c r="L4051" s="235"/>
    </row>
    <row r="4052" spans="1:12" s="223" customFormat="1">
      <c r="A4052" s="235">
        <v>806086</v>
      </c>
      <c r="B4052" s="223" t="s">
        <v>4989</v>
      </c>
      <c r="C4052" s="223" t="s">
        <v>100</v>
      </c>
      <c r="D4052" s="223" t="s">
        <v>6241</v>
      </c>
      <c r="F4052" s="224"/>
      <c r="I4052" s="223" t="s">
        <v>96</v>
      </c>
    </row>
    <row r="4053" spans="1:12" s="223" customFormat="1">
      <c r="A4053" s="235">
        <v>806087</v>
      </c>
      <c r="B4053" s="223" t="s">
        <v>6242</v>
      </c>
      <c r="C4053" s="223" t="s">
        <v>106</v>
      </c>
      <c r="D4053" s="223" t="s">
        <v>6243</v>
      </c>
      <c r="F4053" s="224"/>
      <c r="I4053" s="223" t="s">
        <v>96</v>
      </c>
    </row>
    <row r="4054" spans="1:12" s="223" customFormat="1">
      <c r="A4054" s="235">
        <v>806088</v>
      </c>
      <c r="B4054" s="223" t="s">
        <v>6244</v>
      </c>
      <c r="C4054" s="223" t="s">
        <v>330</v>
      </c>
      <c r="D4054" s="223" t="s">
        <v>2364</v>
      </c>
      <c r="F4054" s="224"/>
      <c r="I4054" s="223" t="s">
        <v>96</v>
      </c>
      <c r="K4054" s="235"/>
      <c r="L4054" s="235"/>
    </row>
    <row r="4055" spans="1:12" s="223" customFormat="1">
      <c r="A4055" s="235">
        <v>806089</v>
      </c>
      <c r="B4055" s="223" t="s">
        <v>6245</v>
      </c>
      <c r="C4055" s="223" t="s">
        <v>6246</v>
      </c>
      <c r="D4055" s="223" t="s">
        <v>2577</v>
      </c>
      <c r="F4055" s="224"/>
      <c r="I4055" s="223" t="s">
        <v>96</v>
      </c>
    </row>
    <row r="4056" spans="1:12" s="223" customFormat="1">
      <c r="A4056" s="235">
        <v>806092</v>
      </c>
      <c r="B4056" s="223" t="s">
        <v>6247</v>
      </c>
      <c r="C4056" s="223" t="s">
        <v>148</v>
      </c>
      <c r="D4056" s="223" t="s">
        <v>1097</v>
      </c>
      <c r="F4056" s="224"/>
      <c r="I4056" s="223" t="s">
        <v>96</v>
      </c>
    </row>
    <row r="4057" spans="1:12" s="223" customFormat="1">
      <c r="A4057" s="235">
        <v>806093</v>
      </c>
      <c r="B4057" s="223" t="s">
        <v>6248</v>
      </c>
      <c r="C4057" s="223" t="s">
        <v>475</v>
      </c>
      <c r="D4057" s="223" t="s">
        <v>1206</v>
      </c>
      <c r="F4057" s="224"/>
      <c r="I4057" s="223" t="s">
        <v>96</v>
      </c>
    </row>
    <row r="4058" spans="1:12" s="223" customFormat="1">
      <c r="A4058" s="235">
        <v>806095</v>
      </c>
      <c r="B4058" s="223" t="s">
        <v>6249</v>
      </c>
      <c r="C4058" s="223" t="s">
        <v>559</v>
      </c>
      <c r="D4058" s="223" t="s">
        <v>1281</v>
      </c>
      <c r="F4058" s="224"/>
      <c r="I4058" s="223" t="s">
        <v>96</v>
      </c>
    </row>
    <row r="4059" spans="1:12" s="223" customFormat="1">
      <c r="A4059" s="235">
        <v>806096</v>
      </c>
      <c r="B4059" s="223" t="s">
        <v>6250</v>
      </c>
      <c r="C4059" s="223" t="s">
        <v>320</v>
      </c>
      <c r="D4059" s="223" t="s">
        <v>1928</v>
      </c>
      <c r="F4059" s="224"/>
      <c r="I4059" s="223" t="s">
        <v>96</v>
      </c>
    </row>
    <row r="4060" spans="1:12" s="223" customFormat="1">
      <c r="A4060" s="235">
        <v>806098</v>
      </c>
      <c r="B4060" s="223" t="s">
        <v>6251</v>
      </c>
      <c r="C4060" s="223" t="s">
        <v>109</v>
      </c>
      <c r="D4060" s="223" t="s">
        <v>1002</v>
      </c>
      <c r="F4060" s="224"/>
      <c r="I4060" s="223" t="s">
        <v>96</v>
      </c>
    </row>
    <row r="4061" spans="1:12" s="223" customFormat="1">
      <c r="A4061" s="235">
        <v>806099</v>
      </c>
      <c r="B4061" s="223" t="s">
        <v>6252</v>
      </c>
      <c r="C4061" s="223" t="s">
        <v>162</v>
      </c>
      <c r="D4061" s="223" t="s">
        <v>1645</v>
      </c>
      <c r="F4061" s="224"/>
      <c r="I4061" s="223" t="s">
        <v>96</v>
      </c>
    </row>
    <row r="4062" spans="1:12" s="223" customFormat="1">
      <c r="A4062" s="235">
        <v>806101</v>
      </c>
      <c r="B4062" s="223" t="s">
        <v>6253</v>
      </c>
      <c r="C4062" s="223" t="s">
        <v>154</v>
      </c>
      <c r="D4062" s="223" t="s">
        <v>2028</v>
      </c>
      <c r="F4062" s="224"/>
      <c r="I4062" s="223" t="s">
        <v>96</v>
      </c>
    </row>
    <row r="4063" spans="1:12" s="223" customFormat="1">
      <c r="A4063" s="235">
        <v>806104</v>
      </c>
      <c r="B4063" s="223" t="s">
        <v>6254</v>
      </c>
      <c r="C4063" s="223" t="s">
        <v>335</v>
      </c>
      <c r="D4063" s="223" t="s">
        <v>2015</v>
      </c>
      <c r="F4063" s="224"/>
      <c r="I4063" s="223" t="s">
        <v>96</v>
      </c>
    </row>
    <row r="4064" spans="1:12" s="223" customFormat="1">
      <c r="A4064" s="235">
        <v>806105</v>
      </c>
      <c r="B4064" s="223" t="s">
        <v>6255</v>
      </c>
      <c r="C4064" s="223" t="s">
        <v>489</v>
      </c>
      <c r="D4064" s="223" t="s">
        <v>2361</v>
      </c>
      <c r="F4064" s="224"/>
      <c r="I4064" s="223" t="s">
        <v>96</v>
      </c>
    </row>
    <row r="4065" spans="1:12" s="223" customFormat="1">
      <c r="A4065" s="235">
        <v>806106</v>
      </c>
      <c r="B4065" s="223" t="s">
        <v>522</v>
      </c>
      <c r="C4065" s="223" t="s">
        <v>123</v>
      </c>
      <c r="D4065" s="223" t="s">
        <v>1034</v>
      </c>
      <c r="F4065" s="224"/>
      <c r="I4065" s="223" t="s">
        <v>96</v>
      </c>
      <c r="K4065" s="235"/>
      <c r="L4065" s="235"/>
    </row>
    <row r="4066" spans="1:12" s="223" customFormat="1">
      <c r="A4066" s="235">
        <v>806107</v>
      </c>
      <c r="B4066" s="223" t="s">
        <v>522</v>
      </c>
      <c r="C4066" s="223" t="s">
        <v>156</v>
      </c>
      <c r="D4066" s="223" t="s">
        <v>6256</v>
      </c>
      <c r="F4066" s="224"/>
      <c r="I4066" s="223" t="s">
        <v>96</v>
      </c>
    </row>
    <row r="4067" spans="1:12" s="223" customFormat="1">
      <c r="A4067" s="235">
        <v>806109</v>
      </c>
      <c r="B4067" s="223" t="s">
        <v>523</v>
      </c>
      <c r="C4067" s="223" t="s">
        <v>156</v>
      </c>
      <c r="D4067" s="223" t="s">
        <v>5965</v>
      </c>
      <c r="F4067" s="224"/>
      <c r="I4067" s="223" t="s">
        <v>96</v>
      </c>
    </row>
    <row r="4068" spans="1:12" s="223" customFormat="1">
      <c r="A4068" s="235">
        <v>806110</v>
      </c>
      <c r="B4068" s="223" t="s">
        <v>6257</v>
      </c>
      <c r="C4068" s="223" t="s">
        <v>6258</v>
      </c>
      <c r="D4068" s="223" t="s">
        <v>1373</v>
      </c>
      <c r="F4068" s="224"/>
      <c r="I4068" s="223" t="s">
        <v>96</v>
      </c>
      <c r="K4068" s="235"/>
      <c r="L4068" s="235"/>
    </row>
    <row r="4069" spans="1:12" s="223" customFormat="1">
      <c r="A4069" s="235">
        <v>806111</v>
      </c>
      <c r="B4069" s="223" t="s">
        <v>728</v>
      </c>
      <c r="C4069" s="223" t="s">
        <v>183</v>
      </c>
      <c r="D4069" s="223" t="s">
        <v>1032</v>
      </c>
      <c r="F4069" s="224"/>
      <c r="I4069" s="223" t="s">
        <v>96</v>
      </c>
    </row>
    <row r="4070" spans="1:12" s="223" customFormat="1">
      <c r="A4070" s="235">
        <v>806113</v>
      </c>
      <c r="B4070" s="223" t="s">
        <v>6259</v>
      </c>
      <c r="C4070" s="223" t="s">
        <v>531</v>
      </c>
      <c r="D4070" s="223" t="s">
        <v>3136</v>
      </c>
      <c r="F4070" s="224"/>
      <c r="I4070" s="223" t="s">
        <v>96</v>
      </c>
    </row>
    <row r="4071" spans="1:12" s="223" customFormat="1">
      <c r="A4071" s="235">
        <v>806115</v>
      </c>
      <c r="B4071" s="223" t="s">
        <v>6260</v>
      </c>
      <c r="C4071" s="223" t="s">
        <v>458</v>
      </c>
      <c r="D4071" s="223" t="s">
        <v>1255</v>
      </c>
      <c r="F4071" s="224"/>
      <c r="I4071" s="223" t="s">
        <v>96</v>
      </c>
    </row>
    <row r="4072" spans="1:12" s="223" customFormat="1">
      <c r="A4072" s="235">
        <v>806117</v>
      </c>
      <c r="B4072" s="223" t="s">
        <v>1831</v>
      </c>
      <c r="C4072" s="223" t="s">
        <v>544</v>
      </c>
      <c r="D4072" s="223" t="s">
        <v>1311</v>
      </c>
      <c r="F4072" s="224"/>
      <c r="I4072" s="223" t="s">
        <v>96</v>
      </c>
      <c r="K4072" s="235"/>
      <c r="L4072" s="235"/>
    </row>
    <row r="4073" spans="1:12" s="223" customFormat="1">
      <c r="A4073" s="235">
        <v>806118</v>
      </c>
      <c r="B4073" s="223" t="s">
        <v>4008</v>
      </c>
      <c r="C4073" s="223" t="s">
        <v>148</v>
      </c>
      <c r="D4073" s="223" t="s">
        <v>1350</v>
      </c>
      <c r="F4073" s="224"/>
      <c r="I4073" s="223" t="s">
        <v>96</v>
      </c>
    </row>
    <row r="4074" spans="1:12" s="223" customFormat="1">
      <c r="A4074" s="235">
        <v>806121</v>
      </c>
      <c r="B4074" s="223" t="s">
        <v>6261</v>
      </c>
      <c r="C4074" s="223" t="s">
        <v>6262</v>
      </c>
      <c r="D4074" s="223" t="s">
        <v>1070</v>
      </c>
      <c r="F4074" s="224"/>
      <c r="I4074" s="223" t="s">
        <v>96</v>
      </c>
    </row>
    <row r="4075" spans="1:12" s="223" customFormat="1">
      <c r="A4075" s="235">
        <v>806122</v>
      </c>
      <c r="B4075" s="223" t="s">
        <v>6263</v>
      </c>
      <c r="C4075" s="223" t="s">
        <v>6264</v>
      </c>
      <c r="D4075" s="223" t="s">
        <v>1939</v>
      </c>
      <c r="F4075" s="224"/>
      <c r="I4075" s="223" t="s">
        <v>96</v>
      </c>
    </row>
    <row r="4076" spans="1:12" s="223" customFormat="1">
      <c r="A4076" s="235">
        <v>806125</v>
      </c>
      <c r="B4076" s="223" t="s">
        <v>6265</v>
      </c>
      <c r="C4076" s="223" t="s">
        <v>178</v>
      </c>
      <c r="D4076" s="223" t="s">
        <v>1087</v>
      </c>
      <c r="F4076" s="224"/>
      <c r="I4076" s="223" t="s">
        <v>96</v>
      </c>
    </row>
    <row r="4077" spans="1:12" s="223" customFormat="1">
      <c r="A4077" s="235">
        <v>806127</v>
      </c>
      <c r="B4077" s="223" t="s">
        <v>6266</v>
      </c>
      <c r="C4077" s="223" t="s">
        <v>212</v>
      </c>
      <c r="D4077" s="223" t="s">
        <v>3363</v>
      </c>
      <c r="F4077" s="224"/>
      <c r="I4077" s="223" t="s">
        <v>96</v>
      </c>
      <c r="K4077" s="235"/>
      <c r="L4077" s="235"/>
    </row>
    <row r="4078" spans="1:12" s="223" customFormat="1">
      <c r="A4078" s="235">
        <v>806129</v>
      </c>
      <c r="B4078" s="223" t="s">
        <v>6267</v>
      </c>
      <c r="C4078" s="223" t="s">
        <v>414</v>
      </c>
      <c r="D4078" s="223" t="s">
        <v>6268</v>
      </c>
      <c r="F4078" s="224"/>
      <c r="I4078" s="223" t="s">
        <v>96</v>
      </c>
      <c r="K4078" s="235"/>
      <c r="L4078" s="235"/>
    </row>
    <row r="4079" spans="1:12" s="223" customFormat="1">
      <c r="A4079" s="235">
        <v>806131</v>
      </c>
      <c r="B4079" s="223" t="s">
        <v>6269</v>
      </c>
      <c r="C4079" s="223" t="s">
        <v>6270</v>
      </c>
      <c r="D4079" s="223" t="s">
        <v>1311</v>
      </c>
      <c r="F4079" s="224"/>
      <c r="I4079" s="223" t="s">
        <v>96</v>
      </c>
    </row>
    <row r="4080" spans="1:12" s="223" customFormat="1">
      <c r="A4080" s="235">
        <v>806133</v>
      </c>
      <c r="B4080" s="223" t="s">
        <v>779</v>
      </c>
      <c r="C4080" s="223" t="s">
        <v>111</v>
      </c>
      <c r="D4080" s="223" t="s">
        <v>2524</v>
      </c>
      <c r="F4080" s="224"/>
      <c r="I4080" s="223" t="s">
        <v>96</v>
      </c>
      <c r="K4080" s="235"/>
      <c r="L4080" s="235"/>
    </row>
    <row r="4081" spans="1:13" s="223" customFormat="1">
      <c r="A4081" s="235">
        <v>806134</v>
      </c>
      <c r="B4081" s="223" t="s">
        <v>6271</v>
      </c>
      <c r="C4081" s="223" t="s">
        <v>6272</v>
      </c>
      <c r="D4081" s="223" t="s">
        <v>1311</v>
      </c>
      <c r="F4081" s="224"/>
      <c r="I4081" s="223" t="s">
        <v>96</v>
      </c>
    </row>
    <row r="4082" spans="1:13" s="223" customFormat="1">
      <c r="A4082" s="235">
        <v>806137</v>
      </c>
      <c r="B4082" s="223" t="s">
        <v>6273</v>
      </c>
      <c r="C4082" s="223" t="s">
        <v>176</v>
      </c>
      <c r="D4082" s="223" t="s">
        <v>1687</v>
      </c>
      <c r="F4082" s="224"/>
      <c r="I4082" s="223" t="s">
        <v>96</v>
      </c>
    </row>
    <row r="4083" spans="1:13" s="223" customFormat="1">
      <c r="A4083" s="235">
        <v>806138</v>
      </c>
      <c r="B4083" s="223" t="s">
        <v>6274</v>
      </c>
      <c r="C4083" s="223" t="s">
        <v>489</v>
      </c>
      <c r="D4083" s="223" t="s">
        <v>1255</v>
      </c>
      <c r="F4083" s="224"/>
      <c r="I4083" s="223" t="s">
        <v>96</v>
      </c>
    </row>
    <row r="4084" spans="1:13" s="223" customFormat="1">
      <c r="A4084" s="235">
        <v>806139</v>
      </c>
      <c r="B4084" s="223" t="s">
        <v>6275</v>
      </c>
      <c r="C4084" s="223" t="s">
        <v>111</v>
      </c>
      <c r="D4084" s="223" t="s">
        <v>1070</v>
      </c>
      <c r="F4084" s="224"/>
      <c r="I4084" s="223" t="s">
        <v>96</v>
      </c>
      <c r="K4084" s="235"/>
      <c r="L4084" s="235"/>
    </row>
    <row r="4085" spans="1:13" s="223" customFormat="1">
      <c r="A4085" s="235">
        <v>806140</v>
      </c>
      <c r="B4085" s="223" t="s">
        <v>6275</v>
      </c>
      <c r="C4085" s="223" t="s">
        <v>260</v>
      </c>
      <c r="D4085" s="223" t="s">
        <v>1314</v>
      </c>
      <c r="F4085" s="224"/>
      <c r="I4085" s="223" t="s">
        <v>96</v>
      </c>
      <c r="K4085" s="235"/>
      <c r="L4085" s="235"/>
    </row>
    <row r="4086" spans="1:13" s="223" customFormat="1">
      <c r="A4086" s="235">
        <v>806141</v>
      </c>
      <c r="B4086" s="223" t="s">
        <v>6276</v>
      </c>
      <c r="C4086" s="223" t="s">
        <v>295</v>
      </c>
      <c r="D4086" s="223" t="s">
        <v>1187</v>
      </c>
      <c r="F4086" s="224"/>
      <c r="I4086" s="223" t="s">
        <v>96</v>
      </c>
    </row>
    <row r="4087" spans="1:13" s="223" customFormat="1">
      <c r="A4087" s="235">
        <v>806142</v>
      </c>
      <c r="B4087" s="223" t="s">
        <v>6277</v>
      </c>
      <c r="C4087" s="223" t="s">
        <v>115</v>
      </c>
      <c r="D4087" s="223" t="s">
        <v>1286</v>
      </c>
      <c r="F4087" s="224"/>
      <c r="I4087" s="223" t="s">
        <v>96</v>
      </c>
      <c r="K4087" s="235"/>
      <c r="L4087" s="235"/>
    </row>
    <row r="4088" spans="1:13" s="223" customFormat="1">
      <c r="A4088" s="235">
        <v>806143</v>
      </c>
      <c r="B4088" s="223" t="s">
        <v>6278</v>
      </c>
      <c r="C4088" s="223" t="s">
        <v>6279</v>
      </c>
      <c r="D4088" s="223" t="s">
        <v>1301</v>
      </c>
      <c r="F4088" s="224"/>
      <c r="I4088" s="223" t="s">
        <v>96</v>
      </c>
      <c r="K4088" s="235"/>
      <c r="L4088" s="235"/>
    </row>
    <row r="4089" spans="1:13" s="223" customFormat="1">
      <c r="A4089" s="235">
        <v>806144</v>
      </c>
      <c r="B4089" s="223" t="s">
        <v>6280</v>
      </c>
      <c r="C4089" s="223" t="s">
        <v>630</v>
      </c>
      <c r="D4089" s="223" t="s">
        <v>6281</v>
      </c>
      <c r="F4089" s="224"/>
      <c r="I4089" s="223" t="s">
        <v>96</v>
      </c>
      <c r="K4089" s="235"/>
      <c r="L4089" s="235"/>
    </row>
    <row r="4090" spans="1:13" s="223" customFormat="1">
      <c r="A4090" s="235">
        <v>806145</v>
      </c>
      <c r="B4090" s="223" t="s">
        <v>6282</v>
      </c>
      <c r="C4090" s="223" t="s">
        <v>307</v>
      </c>
      <c r="D4090" s="223" t="s">
        <v>2888</v>
      </c>
      <c r="F4090" s="224"/>
      <c r="I4090" s="223" t="s">
        <v>96</v>
      </c>
    </row>
    <row r="4091" spans="1:13" s="223" customFormat="1">
      <c r="A4091" s="235">
        <v>806146</v>
      </c>
      <c r="B4091" s="223" t="s">
        <v>6283</v>
      </c>
      <c r="C4091" s="223" t="s">
        <v>263</v>
      </c>
      <c r="D4091" s="223" t="s">
        <v>1018</v>
      </c>
      <c r="F4091" s="224"/>
      <c r="I4091" s="223" t="s">
        <v>96</v>
      </c>
    </row>
    <row r="4092" spans="1:13" s="223" customFormat="1">
      <c r="A4092" s="235">
        <v>806147</v>
      </c>
      <c r="B4092" s="223" t="s">
        <v>6284</v>
      </c>
      <c r="C4092" s="223" t="s">
        <v>114</v>
      </c>
      <c r="D4092" s="223" t="s">
        <v>1217</v>
      </c>
      <c r="F4092" s="224"/>
      <c r="I4092" s="223" t="s">
        <v>96</v>
      </c>
    </row>
    <row r="4093" spans="1:13" s="223" customFormat="1">
      <c r="A4093" s="235">
        <v>806148</v>
      </c>
      <c r="B4093" s="223" t="s">
        <v>6285</v>
      </c>
      <c r="C4093" s="223" t="s">
        <v>167</v>
      </c>
      <c r="D4093" s="223" t="s">
        <v>2972</v>
      </c>
      <c r="F4093" s="224"/>
      <c r="I4093" s="223" t="s">
        <v>96</v>
      </c>
    </row>
    <row r="4094" spans="1:13" s="223" customFormat="1">
      <c r="A4094" s="235">
        <v>806149</v>
      </c>
      <c r="B4094" s="223" t="s">
        <v>6286</v>
      </c>
      <c r="C4094" s="223" t="s">
        <v>290</v>
      </c>
      <c r="D4094" s="223" t="s">
        <v>1293</v>
      </c>
      <c r="F4094" s="224"/>
      <c r="I4094" s="223" t="s">
        <v>96</v>
      </c>
    </row>
    <row r="4095" spans="1:13" s="223" customFormat="1">
      <c r="A4095" s="235">
        <v>806151</v>
      </c>
      <c r="B4095" s="223" t="s">
        <v>6287</v>
      </c>
      <c r="C4095" s="223" t="s">
        <v>164</v>
      </c>
      <c r="D4095" s="223" t="s">
        <v>3092</v>
      </c>
      <c r="F4095" s="224"/>
      <c r="I4095" s="223" t="s">
        <v>96</v>
      </c>
    </row>
    <row r="4096" spans="1:13" s="223" customFormat="1">
      <c r="A4096" s="235">
        <v>806154</v>
      </c>
      <c r="B4096" s="235" t="s">
        <v>6288</v>
      </c>
      <c r="C4096" s="235" t="s">
        <v>287</v>
      </c>
      <c r="D4096" s="235" t="s">
        <v>2442</v>
      </c>
      <c r="F4096" s="240"/>
      <c r="G4096" s="240"/>
      <c r="H4096" s="238"/>
      <c r="I4096" s="240" t="s">
        <v>96</v>
      </c>
      <c r="K4096" s="240"/>
      <c r="L4096" s="240"/>
      <c r="M4096" s="240"/>
    </row>
    <row r="4097" spans="1:12" s="223" customFormat="1">
      <c r="A4097" s="235">
        <v>806156</v>
      </c>
      <c r="B4097" s="223" t="s">
        <v>6289</v>
      </c>
      <c r="C4097" s="223" t="s">
        <v>374</v>
      </c>
      <c r="D4097" s="223" t="s">
        <v>3068</v>
      </c>
      <c r="F4097" s="224"/>
      <c r="I4097" s="223" t="s">
        <v>96</v>
      </c>
    </row>
    <row r="4098" spans="1:12" s="223" customFormat="1">
      <c r="A4098" s="235">
        <v>806157</v>
      </c>
      <c r="B4098" s="223" t="s">
        <v>6290</v>
      </c>
      <c r="C4098" s="223" t="s">
        <v>106</v>
      </c>
      <c r="D4098" s="223" t="s">
        <v>1301</v>
      </c>
      <c r="F4098" s="224"/>
      <c r="I4098" s="223" t="s">
        <v>96</v>
      </c>
    </row>
    <row r="4099" spans="1:12" s="223" customFormat="1">
      <c r="A4099" s="235">
        <v>806159</v>
      </c>
      <c r="B4099" s="223" t="s">
        <v>6291</v>
      </c>
      <c r="C4099" s="223" t="s">
        <v>853</v>
      </c>
      <c r="D4099" s="223" t="s">
        <v>1125</v>
      </c>
      <c r="F4099" s="224"/>
      <c r="I4099" s="223" t="s">
        <v>96</v>
      </c>
    </row>
    <row r="4100" spans="1:12" s="223" customFormat="1">
      <c r="A4100" s="235">
        <v>806160</v>
      </c>
      <c r="B4100" s="223" t="s">
        <v>6292</v>
      </c>
      <c r="C4100" s="223" t="s">
        <v>769</v>
      </c>
      <c r="D4100" s="223" t="s">
        <v>6293</v>
      </c>
      <c r="F4100" s="224"/>
      <c r="I4100" s="223" t="s">
        <v>96</v>
      </c>
    </row>
    <row r="4101" spans="1:12" s="223" customFormat="1">
      <c r="A4101" s="235">
        <v>806161</v>
      </c>
      <c r="B4101" s="223" t="s">
        <v>6294</v>
      </c>
      <c r="C4101" s="223" t="s">
        <v>6295</v>
      </c>
      <c r="D4101" s="223" t="s">
        <v>1687</v>
      </c>
      <c r="F4101" s="224"/>
      <c r="I4101" s="223" t="s">
        <v>96</v>
      </c>
    </row>
    <row r="4102" spans="1:12" s="223" customFormat="1">
      <c r="A4102" s="235">
        <v>806165</v>
      </c>
      <c r="B4102" s="223" t="s">
        <v>6296</v>
      </c>
      <c r="C4102" s="223" t="s">
        <v>256</v>
      </c>
      <c r="D4102" s="223" t="s">
        <v>1687</v>
      </c>
      <c r="F4102" s="224"/>
      <c r="I4102" s="223" t="s">
        <v>96</v>
      </c>
    </row>
    <row r="4103" spans="1:12" s="223" customFormat="1">
      <c r="A4103" s="235">
        <v>806175</v>
      </c>
      <c r="B4103" s="223" t="s">
        <v>6297</v>
      </c>
      <c r="C4103" s="223" t="s">
        <v>103</v>
      </c>
      <c r="D4103" s="223" t="s">
        <v>1131</v>
      </c>
      <c r="F4103" s="224"/>
      <c r="I4103" s="223" t="s">
        <v>96</v>
      </c>
      <c r="K4103" s="235"/>
      <c r="L4103" s="235"/>
    </row>
    <row r="4104" spans="1:12" s="223" customFormat="1">
      <c r="A4104" s="235">
        <v>806178</v>
      </c>
      <c r="B4104" s="223" t="s">
        <v>6298</v>
      </c>
      <c r="C4104" s="223" t="s">
        <v>1757</v>
      </c>
      <c r="D4104" s="223" t="s">
        <v>1286</v>
      </c>
      <c r="F4104" s="224"/>
      <c r="I4104" s="223" t="s">
        <v>96</v>
      </c>
      <c r="K4104" s="235"/>
      <c r="L4104" s="235"/>
    </row>
    <row r="4105" spans="1:12" s="223" customFormat="1">
      <c r="A4105" s="235">
        <v>806179</v>
      </c>
      <c r="B4105" s="223" t="s">
        <v>6299</v>
      </c>
      <c r="C4105" s="223" t="s">
        <v>170</v>
      </c>
      <c r="D4105" s="223" t="s">
        <v>1018</v>
      </c>
      <c r="F4105" s="224"/>
      <c r="I4105" s="223" t="s">
        <v>96</v>
      </c>
    </row>
    <row r="4106" spans="1:12" s="223" customFormat="1">
      <c r="A4106" s="235">
        <v>806180</v>
      </c>
      <c r="B4106" s="223" t="s">
        <v>6300</v>
      </c>
      <c r="C4106" s="223" t="s">
        <v>335</v>
      </c>
      <c r="D4106" s="223" t="s">
        <v>1333</v>
      </c>
      <c r="F4106" s="224"/>
      <c r="I4106" s="223" t="s">
        <v>96</v>
      </c>
    </row>
    <row r="4107" spans="1:12" s="223" customFormat="1">
      <c r="A4107" s="235">
        <v>806182</v>
      </c>
      <c r="B4107" s="223" t="s">
        <v>6301</v>
      </c>
      <c r="C4107" s="223" t="s">
        <v>754</v>
      </c>
      <c r="D4107" s="223" t="s">
        <v>2986</v>
      </c>
      <c r="F4107" s="224"/>
      <c r="I4107" s="223" t="s">
        <v>96</v>
      </c>
    </row>
    <row r="4108" spans="1:12" s="223" customFormat="1">
      <c r="A4108" s="235">
        <v>806183</v>
      </c>
      <c r="B4108" s="223" t="s">
        <v>6302</v>
      </c>
      <c r="C4108" s="223" t="s">
        <v>324</v>
      </c>
      <c r="D4108" s="223" t="s">
        <v>4657</v>
      </c>
      <c r="F4108" s="224"/>
      <c r="I4108" s="223" t="s">
        <v>96</v>
      </c>
    </row>
    <row r="4109" spans="1:12" s="223" customFormat="1">
      <c r="A4109" s="235">
        <v>806184</v>
      </c>
      <c r="B4109" s="223" t="s">
        <v>1781</v>
      </c>
      <c r="C4109" s="223" t="s">
        <v>339</v>
      </c>
      <c r="D4109" s="223" t="s">
        <v>5237</v>
      </c>
      <c r="F4109" s="224"/>
      <c r="I4109" s="223" t="s">
        <v>96</v>
      </c>
    </row>
    <row r="4110" spans="1:12" s="223" customFormat="1">
      <c r="A4110" s="235">
        <v>806187</v>
      </c>
      <c r="B4110" s="223" t="s">
        <v>6303</v>
      </c>
      <c r="C4110" s="223" t="s">
        <v>113</v>
      </c>
      <c r="D4110" s="223" t="s">
        <v>1321</v>
      </c>
      <c r="F4110" s="224"/>
      <c r="I4110" s="223" t="s">
        <v>96</v>
      </c>
      <c r="K4110" s="235"/>
      <c r="L4110" s="235"/>
    </row>
    <row r="4111" spans="1:12" s="223" customFormat="1">
      <c r="A4111" s="235">
        <v>806188</v>
      </c>
      <c r="B4111" s="223" t="s">
        <v>6304</v>
      </c>
      <c r="C4111" s="223" t="s">
        <v>160</v>
      </c>
      <c r="D4111" s="223" t="s">
        <v>1152</v>
      </c>
      <c r="F4111" s="224"/>
      <c r="I4111" s="223" t="s">
        <v>96</v>
      </c>
      <c r="K4111" s="235"/>
      <c r="L4111" s="235"/>
    </row>
    <row r="4112" spans="1:12" s="223" customFormat="1">
      <c r="A4112" s="235">
        <v>806189</v>
      </c>
      <c r="B4112" s="223" t="s">
        <v>6305</v>
      </c>
      <c r="C4112" s="223" t="s">
        <v>6306</v>
      </c>
      <c r="D4112" s="223" t="s">
        <v>1476</v>
      </c>
      <c r="F4112" s="224"/>
      <c r="I4112" s="223" t="s">
        <v>96</v>
      </c>
      <c r="K4112" s="235"/>
      <c r="L4112" s="235"/>
    </row>
    <row r="4113" spans="1:12" s="223" customFormat="1">
      <c r="A4113" s="235">
        <v>806191</v>
      </c>
      <c r="B4113" s="223" t="s">
        <v>6307</v>
      </c>
      <c r="C4113" s="223" t="s">
        <v>476</v>
      </c>
      <c r="D4113" s="223" t="s">
        <v>1311</v>
      </c>
      <c r="F4113" s="224"/>
      <c r="I4113" s="223" t="s">
        <v>96</v>
      </c>
      <c r="K4113" s="235"/>
      <c r="L4113" s="235"/>
    </row>
    <row r="4114" spans="1:12" s="223" customFormat="1">
      <c r="A4114" s="235">
        <v>806192</v>
      </c>
      <c r="B4114" s="223" t="s">
        <v>6308</v>
      </c>
      <c r="C4114" s="223" t="s">
        <v>578</v>
      </c>
      <c r="D4114" s="223" t="s">
        <v>1066</v>
      </c>
      <c r="F4114" s="224"/>
      <c r="I4114" s="223" t="s">
        <v>96</v>
      </c>
    </row>
    <row r="4115" spans="1:12" s="223" customFormat="1">
      <c r="A4115" s="235">
        <v>806193</v>
      </c>
      <c r="B4115" s="223" t="s">
        <v>6309</v>
      </c>
      <c r="C4115" s="223" t="s">
        <v>99</v>
      </c>
      <c r="D4115" s="223" t="s">
        <v>1206</v>
      </c>
      <c r="F4115" s="224"/>
      <c r="I4115" s="223" t="s">
        <v>96</v>
      </c>
      <c r="K4115" s="235"/>
      <c r="L4115" s="235"/>
    </row>
    <row r="4116" spans="1:12" s="223" customFormat="1">
      <c r="A4116" s="235">
        <v>806195</v>
      </c>
      <c r="B4116" s="223" t="s">
        <v>6310</v>
      </c>
      <c r="C4116" s="223" t="s">
        <v>301</v>
      </c>
      <c r="D4116" s="223" t="s">
        <v>1002</v>
      </c>
      <c r="F4116" s="224"/>
      <c r="I4116" s="223" t="s">
        <v>96</v>
      </c>
      <c r="K4116" s="235"/>
      <c r="L4116" s="235"/>
    </row>
    <row r="4117" spans="1:12" s="223" customFormat="1">
      <c r="A4117" s="235">
        <v>806196</v>
      </c>
      <c r="B4117" s="223" t="s">
        <v>6311</v>
      </c>
      <c r="C4117" s="223" t="s">
        <v>518</v>
      </c>
      <c r="D4117" s="223" t="s">
        <v>1217</v>
      </c>
      <c r="F4117" s="224"/>
      <c r="I4117" s="223" t="s">
        <v>96</v>
      </c>
    </row>
    <row r="4118" spans="1:12" s="223" customFormat="1">
      <c r="A4118" s="235">
        <v>806198</v>
      </c>
      <c r="B4118" s="223" t="s">
        <v>6312</v>
      </c>
      <c r="C4118" s="223" t="s">
        <v>769</v>
      </c>
      <c r="D4118" s="223" t="s">
        <v>1217</v>
      </c>
      <c r="F4118" s="224"/>
      <c r="I4118" s="223" t="s">
        <v>96</v>
      </c>
    </row>
    <row r="4119" spans="1:12" s="223" customFormat="1">
      <c r="A4119" s="235">
        <v>806200</v>
      </c>
      <c r="B4119" s="223" t="s">
        <v>6313</v>
      </c>
      <c r="C4119" s="223" t="s">
        <v>594</v>
      </c>
      <c r="D4119" s="223" t="s">
        <v>1039</v>
      </c>
      <c r="F4119" s="224"/>
      <c r="I4119" s="223" t="s">
        <v>96</v>
      </c>
      <c r="K4119" s="235"/>
      <c r="L4119" s="235"/>
    </row>
    <row r="4120" spans="1:12" s="223" customFormat="1">
      <c r="A4120" s="235">
        <v>806201</v>
      </c>
      <c r="B4120" s="223" t="s">
        <v>6314</v>
      </c>
      <c r="C4120" s="223" t="s">
        <v>178</v>
      </c>
      <c r="D4120" s="223" t="s">
        <v>2169</v>
      </c>
      <c r="F4120" s="224"/>
      <c r="I4120" s="223" t="s">
        <v>96</v>
      </c>
    </row>
    <row r="4121" spans="1:12" s="223" customFormat="1">
      <c r="A4121" s="235">
        <v>806203</v>
      </c>
      <c r="B4121" s="223" t="s">
        <v>6315</v>
      </c>
      <c r="C4121" s="223" t="s">
        <v>131</v>
      </c>
      <c r="D4121" s="223" t="s">
        <v>6316</v>
      </c>
      <c r="F4121" s="224"/>
      <c r="I4121" s="223" t="s">
        <v>96</v>
      </c>
      <c r="K4121" s="235"/>
      <c r="L4121" s="235"/>
    </row>
    <row r="4122" spans="1:12" s="223" customFormat="1">
      <c r="A4122" s="235">
        <v>806204</v>
      </c>
      <c r="B4122" s="223" t="s">
        <v>6317</v>
      </c>
      <c r="C4122" s="223" t="s">
        <v>123</v>
      </c>
      <c r="D4122" s="223" t="s">
        <v>1005</v>
      </c>
      <c r="F4122" s="224"/>
      <c r="I4122" s="223" t="s">
        <v>96</v>
      </c>
      <c r="K4122" s="235"/>
      <c r="L4122" s="235"/>
    </row>
    <row r="4123" spans="1:12" s="223" customFormat="1">
      <c r="A4123" s="235">
        <v>806206</v>
      </c>
      <c r="B4123" s="223" t="s">
        <v>6318</v>
      </c>
      <c r="C4123" s="223" t="s">
        <v>531</v>
      </c>
      <c r="D4123" s="223" t="s">
        <v>1519</v>
      </c>
      <c r="F4123" s="224"/>
      <c r="I4123" s="223" t="s">
        <v>96</v>
      </c>
    </row>
    <row r="4124" spans="1:12" s="223" customFormat="1">
      <c r="A4124" s="235">
        <v>806208</v>
      </c>
      <c r="B4124" s="223" t="s">
        <v>6319</v>
      </c>
      <c r="C4124" s="223" t="s">
        <v>5267</v>
      </c>
      <c r="D4124" s="223" t="s">
        <v>6320</v>
      </c>
      <c r="F4124" s="224"/>
      <c r="I4124" s="223" t="s">
        <v>96</v>
      </c>
    </row>
    <row r="4125" spans="1:12" s="223" customFormat="1">
      <c r="A4125" s="235">
        <v>806213</v>
      </c>
      <c r="B4125" s="223" t="s">
        <v>6321</v>
      </c>
      <c r="C4125" s="223" t="s">
        <v>158</v>
      </c>
      <c r="D4125" s="223" t="s">
        <v>2028</v>
      </c>
      <c r="F4125" s="224"/>
      <c r="I4125" s="223" t="s">
        <v>96</v>
      </c>
      <c r="K4125" s="235"/>
      <c r="L4125" s="235"/>
    </row>
    <row r="4126" spans="1:12" s="223" customFormat="1">
      <c r="A4126" s="235">
        <v>806214</v>
      </c>
      <c r="B4126" s="223" t="s">
        <v>6322</v>
      </c>
      <c r="C4126" s="223" t="s">
        <v>109</v>
      </c>
      <c r="D4126" s="223" t="s">
        <v>1534</v>
      </c>
      <c r="F4126" s="224"/>
      <c r="I4126" s="223" t="s">
        <v>96</v>
      </c>
    </row>
    <row r="4127" spans="1:12" s="223" customFormat="1">
      <c r="A4127" s="235">
        <v>806215</v>
      </c>
      <c r="B4127" s="223" t="s">
        <v>6323</v>
      </c>
      <c r="C4127" s="223" t="s">
        <v>129</v>
      </c>
      <c r="D4127" s="223" t="s">
        <v>1057</v>
      </c>
      <c r="F4127" s="224"/>
      <c r="I4127" s="223" t="s">
        <v>96</v>
      </c>
      <c r="K4127" s="235"/>
      <c r="L4127" s="235"/>
    </row>
    <row r="4128" spans="1:12" s="223" customFormat="1">
      <c r="A4128" s="235">
        <v>806216</v>
      </c>
      <c r="B4128" s="223" t="s">
        <v>6324</v>
      </c>
      <c r="C4128" s="223" t="s">
        <v>507</v>
      </c>
      <c r="D4128" s="223" t="s">
        <v>1066</v>
      </c>
      <c r="F4128" s="224"/>
      <c r="I4128" s="223" t="s">
        <v>96</v>
      </c>
    </row>
    <row r="4129" spans="1:12" s="223" customFormat="1">
      <c r="A4129" s="235">
        <v>806220</v>
      </c>
      <c r="B4129" s="223" t="s">
        <v>6325</v>
      </c>
      <c r="C4129" s="223" t="s">
        <v>567</v>
      </c>
      <c r="D4129" s="223" t="s">
        <v>1030</v>
      </c>
      <c r="F4129" s="224"/>
      <c r="I4129" s="223" t="s">
        <v>96</v>
      </c>
    </row>
    <row r="4130" spans="1:12" s="223" customFormat="1">
      <c r="A4130" s="235">
        <v>806221</v>
      </c>
      <c r="B4130" s="223" t="s">
        <v>6326</v>
      </c>
      <c r="C4130" s="223" t="s">
        <v>194</v>
      </c>
      <c r="D4130" s="223" t="s">
        <v>1047</v>
      </c>
      <c r="F4130" s="224"/>
      <c r="I4130" s="223" t="s">
        <v>96</v>
      </c>
      <c r="K4130" s="235"/>
      <c r="L4130" s="235"/>
    </row>
    <row r="4131" spans="1:12" s="223" customFormat="1">
      <c r="A4131" s="235">
        <v>806222</v>
      </c>
      <c r="B4131" s="223" t="s">
        <v>6327</v>
      </c>
      <c r="C4131" s="223" t="s">
        <v>106</v>
      </c>
      <c r="D4131" s="223" t="s">
        <v>1150</v>
      </c>
      <c r="F4131" s="224"/>
      <c r="I4131" s="223" t="s">
        <v>96</v>
      </c>
      <c r="K4131" s="235"/>
      <c r="L4131" s="235"/>
    </row>
    <row r="4132" spans="1:12" s="223" customFormat="1">
      <c r="A4132" s="235">
        <v>806223</v>
      </c>
      <c r="B4132" s="223" t="s">
        <v>6328</v>
      </c>
      <c r="C4132" s="223" t="s">
        <v>368</v>
      </c>
      <c r="D4132" s="223" t="s">
        <v>1993</v>
      </c>
      <c r="F4132" s="224"/>
      <c r="I4132" s="223" t="s">
        <v>96</v>
      </c>
    </row>
    <row r="4133" spans="1:12" s="223" customFormat="1">
      <c r="A4133" s="235">
        <v>806224</v>
      </c>
      <c r="B4133" s="223" t="s">
        <v>6329</v>
      </c>
      <c r="C4133" s="223" t="s">
        <v>232</v>
      </c>
      <c r="D4133" s="223" t="s">
        <v>1721</v>
      </c>
      <c r="F4133" s="224"/>
      <c r="I4133" s="223" t="s">
        <v>96</v>
      </c>
    </row>
    <row r="4134" spans="1:12" s="223" customFormat="1">
      <c r="A4134" s="235">
        <v>806227</v>
      </c>
      <c r="B4134" s="223" t="s">
        <v>6330</v>
      </c>
      <c r="C4134" s="223" t="s">
        <v>242</v>
      </c>
      <c r="D4134" s="223" t="s">
        <v>2018</v>
      </c>
      <c r="F4134" s="224"/>
      <c r="I4134" s="223" t="s">
        <v>96</v>
      </c>
    </row>
    <row r="4135" spans="1:12" s="223" customFormat="1">
      <c r="A4135" s="235">
        <v>806228</v>
      </c>
      <c r="B4135" s="223" t="s">
        <v>6331</v>
      </c>
      <c r="C4135" s="223" t="s">
        <v>109</v>
      </c>
      <c r="D4135" s="223" t="s">
        <v>1073</v>
      </c>
      <c r="F4135" s="224"/>
      <c r="I4135" s="223" t="s">
        <v>96</v>
      </c>
    </row>
    <row r="4136" spans="1:12" s="223" customFormat="1">
      <c r="A4136" s="235">
        <v>806230</v>
      </c>
      <c r="B4136" s="223" t="s">
        <v>6332</v>
      </c>
      <c r="C4136" s="223" t="s">
        <v>111</v>
      </c>
      <c r="D4136" s="223" t="s">
        <v>1206</v>
      </c>
      <c r="F4136" s="224"/>
      <c r="I4136" s="223" t="s">
        <v>96</v>
      </c>
      <c r="K4136" s="235"/>
      <c r="L4136" s="235"/>
    </row>
    <row r="4137" spans="1:12" s="223" customFormat="1">
      <c r="A4137" s="235">
        <v>806231</v>
      </c>
      <c r="B4137" s="223" t="s">
        <v>6333</v>
      </c>
      <c r="C4137" s="223" t="s">
        <v>149</v>
      </c>
      <c r="D4137" s="223" t="s">
        <v>3130</v>
      </c>
      <c r="F4137" s="224"/>
      <c r="I4137" s="223" t="s">
        <v>96</v>
      </c>
      <c r="K4137" s="235"/>
      <c r="L4137" s="235"/>
    </row>
    <row r="4138" spans="1:12" s="223" customFormat="1">
      <c r="A4138" s="235">
        <v>806232</v>
      </c>
      <c r="B4138" s="223" t="s">
        <v>4085</v>
      </c>
      <c r="C4138" s="223" t="s">
        <v>106</v>
      </c>
      <c r="D4138" s="223" t="s">
        <v>2129</v>
      </c>
      <c r="F4138" s="224"/>
      <c r="I4138" s="223" t="s">
        <v>96</v>
      </c>
    </row>
    <row r="4139" spans="1:12" s="223" customFormat="1">
      <c r="A4139" s="235">
        <v>806233</v>
      </c>
      <c r="B4139" s="223" t="s">
        <v>6334</v>
      </c>
      <c r="C4139" s="223" t="s">
        <v>287</v>
      </c>
      <c r="D4139" s="223" t="s">
        <v>5997</v>
      </c>
      <c r="F4139" s="224"/>
      <c r="I4139" s="223" t="s">
        <v>96</v>
      </c>
    </row>
    <row r="4140" spans="1:12" s="223" customFormat="1">
      <c r="A4140" s="235">
        <v>806234</v>
      </c>
      <c r="B4140" s="223" t="s">
        <v>6335</v>
      </c>
      <c r="C4140" s="223" t="s">
        <v>623</v>
      </c>
      <c r="D4140" s="223" t="s">
        <v>1596</v>
      </c>
      <c r="F4140" s="224"/>
      <c r="I4140" s="223" t="s">
        <v>96</v>
      </c>
    </row>
    <row r="4141" spans="1:12" s="223" customFormat="1">
      <c r="A4141" s="235">
        <v>806238</v>
      </c>
      <c r="B4141" s="223" t="s">
        <v>6336</v>
      </c>
      <c r="C4141" s="223" t="s">
        <v>106</v>
      </c>
      <c r="D4141" s="223" t="s">
        <v>2067</v>
      </c>
      <c r="F4141" s="224"/>
      <c r="I4141" s="223" t="s">
        <v>96</v>
      </c>
    </row>
    <row r="4142" spans="1:12" s="223" customFormat="1">
      <c r="A4142" s="235">
        <v>806239</v>
      </c>
      <c r="B4142" s="223" t="s">
        <v>6337</v>
      </c>
      <c r="C4142" s="223" t="s">
        <v>191</v>
      </c>
      <c r="D4142" s="223" t="s">
        <v>2854</v>
      </c>
      <c r="F4142" s="224"/>
      <c r="I4142" s="223" t="s">
        <v>96</v>
      </c>
    </row>
    <row r="4143" spans="1:12" s="223" customFormat="1">
      <c r="A4143" s="235">
        <v>806240</v>
      </c>
      <c r="B4143" s="223" t="s">
        <v>6338</v>
      </c>
      <c r="C4143" s="223" t="s">
        <v>106</v>
      </c>
      <c r="D4143" s="223" t="s">
        <v>1168</v>
      </c>
      <c r="I4143" s="223" t="s">
        <v>96</v>
      </c>
      <c r="K4143" s="235"/>
      <c r="L4143" s="235"/>
    </row>
    <row r="4144" spans="1:12" s="223" customFormat="1">
      <c r="A4144" s="235">
        <v>806241</v>
      </c>
      <c r="B4144" s="223" t="s">
        <v>6339</v>
      </c>
      <c r="C4144" s="223" t="s">
        <v>111</v>
      </c>
      <c r="D4144" s="223" t="s">
        <v>1838</v>
      </c>
      <c r="F4144" s="224"/>
      <c r="I4144" s="223" t="s">
        <v>96</v>
      </c>
    </row>
    <row r="4145" spans="1:13" s="223" customFormat="1">
      <c r="A4145" s="235">
        <v>806242</v>
      </c>
      <c r="B4145" s="223" t="s">
        <v>6340</v>
      </c>
      <c r="C4145" s="223" t="s">
        <v>106</v>
      </c>
      <c r="D4145" s="223" t="s">
        <v>1408</v>
      </c>
      <c r="F4145" s="224"/>
      <c r="I4145" s="223" t="s">
        <v>96</v>
      </c>
      <c r="K4145" s="235"/>
      <c r="L4145" s="235"/>
    </row>
    <row r="4146" spans="1:13" s="223" customFormat="1">
      <c r="A4146" s="235">
        <v>806243</v>
      </c>
      <c r="B4146" s="223" t="s">
        <v>6341</v>
      </c>
      <c r="C4146" s="223" t="s">
        <v>6342</v>
      </c>
      <c r="D4146" s="223" t="s">
        <v>1034</v>
      </c>
      <c r="F4146" s="224"/>
      <c r="I4146" s="223" t="s">
        <v>96</v>
      </c>
    </row>
    <row r="4147" spans="1:13" s="223" customFormat="1">
      <c r="A4147" s="235">
        <v>806252</v>
      </c>
      <c r="B4147" s="223" t="s">
        <v>6343</v>
      </c>
      <c r="C4147" s="223" t="s">
        <v>6344</v>
      </c>
      <c r="D4147" s="223" t="s">
        <v>1105</v>
      </c>
      <c r="F4147" s="224"/>
      <c r="I4147" s="223" t="s">
        <v>96</v>
      </c>
    </row>
    <row r="4148" spans="1:13" s="223" customFormat="1">
      <c r="A4148" s="235">
        <v>806254</v>
      </c>
      <c r="B4148" s="223" t="s">
        <v>6345</v>
      </c>
      <c r="C4148" s="223" t="s">
        <v>535</v>
      </c>
      <c r="D4148" s="223" t="s">
        <v>204</v>
      </c>
      <c r="F4148" s="224"/>
      <c r="I4148" s="223" t="s">
        <v>96</v>
      </c>
    </row>
    <row r="4149" spans="1:13" s="223" customFormat="1">
      <c r="A4149" s="235">
        <v>806258</v>
      </c>
      <c r="B4149" s="223" t="s">
        <v>6346</v>
      </c>
      <c r="C4149" s="223" t="s">
        <v>207</v>
      </c>
      <c r="D4149" s="223" t="s">
        <v>1018</v>
      </c>
      <c r="F4149" s="224"/>
      <c r="I4149" s="223" t="s">
        <v>96</v>
      </c>
      <c r="K4149" s="235"/>
      <c r="L4149" s="235"/>
    </row>
    <row r="4150" spans="1:13" s="223" customFormat="1">
      <c r="A4150" s="235">
        <v>806259</v>
      </c>
      <c r="B4150" s="223" t="s">
        <v>6347</v>
      </c>
      <c r="C4150" s="223" t="s">
        <v>287</v>
      </c>
      <c r="D4150" s="223" t="s">
        <v>1195</v>
      </c>
      <c r="F4150" s="224"/>
      <c r="I4150" s="223" t="s">
        <v>96</v>
      </c>
    </row>
    <row r="4151" spans="1:13" s="223" customFormat="1">
      <c r="A4151" s="235">
        <v>806261</v>
      </c>
      <c r="B4151" s="223" t="s">
        <v>6348</v>
      </c>
      <c r="C4151" s="223" t="s">
        <v>109</v>
      </c>
      <c r="D4151" s="223" t="s">
        <v>2131</v>
      </c>
      <c r="F4151" s="224"/>
      <c r="I4151" s="223" t="s">
        <v>96</v>
      </c>
    </row>
    <row r="4152" spans="1:13" s="223" customFormat="1">
      <c r="A4152" s="235">
        <v>806263</v>
      </c>
      <c r="B4152" s="235" t="s">
        <v>6349</v>
      </c>
      <c r="C4152" s="235" t="s">
        <v>113</v>
      </c>
      <c r="D4152" s="235" t="s">
        <v>6241</v>
      </c>
      <c r="F4152" s="240"/>
      <c r="G4152" s="240"/>
      <c r="H4152" s="238"/>
      <c r="I4152" s="240" t="s">
        <v>96</v>
      </c>
      <c r="K4152" s="240"/>
      <c r="L4152" s="240"/>
      <c r="M4152" s="240"/>
    </row>
    <row r="4153" spans="1:13" s="223" customFormat="1">
      <c r="A4153" s="235">
        <v>806264</v>
      </c>
      <c r="B4153" s="223" t="s">
        <v>6350</v>
      </c>
      <c r="C4153" s="223" t="s">
        <v>6351</v>
      </c>
      <c r="D4153" s="223" t="s">
        <v>1034</v>
      </c>
      <c r="F4153" s="224"/>
      <c r="I4153" s="223" t="s">
        <v>96</v>
      </c>
    </row>
    <row r="4154" spans="1:13" s="223" customFormat="1">
      <c r="A4154" s="235">
        <v>806266</v>
      </c>
      <c r="B4154" s="223" t="s">
        <v>6352</v>
      </c>
      <c r="C4154" s="223" t="s">
        <v>202</v>
      </c>
      <c r="D4154" s="223" t="s">
        <v>4185</v>
      </c>
      <c r="F4154" s="224"/>
      <c r="I4154" s="223" t="s">
        <v>96</v>
      </c>
    </row>
    <row r="4155" spans="1:13" s="223" customFormat="1">
      <c r="A4155" s="235">
        <v>806268</v>
      </c>
      <c r="B4155" s="223" t="s">
        <v>6353</v>
      </c>
      <c r="C4155" s="223" t="s">
        <v>157</v>
      </c>
      <c r="D4155" s="223" t="s">
        <v>1286</v>
      </c>
      <c r="F4155" s="224"/>
      <c r="I4155" s="223" t="s">
        <v>96</v>
      </c>
      <c r="K4155" s="235"/>
      <c r="L4155" s="235"/>
    </row>
    <row r="4156" spans="1:13" s="223" customFormat="1">
      <c r="A4156" s="235">
        <v>806269</v>
      </c>
      <c r="B4156" s="223" t="s">
        <v>6354</v>
      </c>
      <c r="C4156" s="223" t="s">
        <v>195</v>
      </c>
      <c r="D4156" s="223" t="s">
        <v>6355</v>
      </c>
      <c r="F4156" s="224"/>
      <c r="I4156" s="223" t="s">
        <v>96</v>
      </c>
      <c r="K4156" s="235"/>
      <c r="L4156" s="235"/>
    </row>
    <row r="4157" spans="1:13" s="223" customFormat="1">
      <c r="A4157" s="235">
        <v>806270</v>
      </c>
      <c r="B4157" s="223" t="s">
        <v>6356</v>
      </c>
      <c r="C4157" s="223" t="s">
        <v>544</v>
      </c>
      <c r="D4157" s="223" t="s">
        <v>1311</v>
      </c>
      <c r="F4157" s="224"/>
      <c r="I4157" s="223" t="s">
        <v>96</v>
      </c>
      <c r="K4157" s="235"/>
      <c r="L4157" s="235"/>
    </row>
    <row r="4158" spans="1:13" s="223" customFormat="1">
      <c r="A4158" s="235">
        <v>806271</v>
      </c>
      <c r="B4158" s="223" t="s">
        <v>6357</v>
      </c>
      <c r="C4158" s="223" t="s">
        <v>416</v>
      </c>
      <c r="D4158" s="223" t="s">
        <v>2596</v>
      </c>
      <c r="F4158" s="224"/>
      <c r="I4158" s="223" t="s">
        <v>96</v>
      </c>
    </row>
    <row r="4159" spans="1:13" s="223" customFormat="1">
      <c r="A4159" s="235">
        <v>806273</v>
      </c>
      <c r="B4159" s="223" t="s">
        <v>6358</v>
      </c>
      <c r="C4159" s="223" t="s">
        <v>4176</v>
      </c>
      <c r="D4159" s="223" t="s">
        <v>2028</v>
      </c>
      <c r="F4159" s="224"/>
      <c r="I4159" s="223" t="s">
        <v>96</v>
      </c>
      <c r="K4159" s="235"/>
      <c r="L4159" s="235"/>
    </row>
    <row r="4160" spans="1:13" s="223" customFormat="1">
      <c r="A4160" s="235">
        <v>806274</v>
      </c>
      <c r="B4160" s="223" t="s">
        <v>6359</v>
      </c>
      <c r="C4160" s="223" t="s">
        <v>335</v>
      </c>
      <c r="D4160" s="223" t="s">
        <v>3559</v>
      </c>
      <c r="F4160" s="224"/>
      <c r="I4160" s="223" t="s">
        <v>96</v>
      </c>
      <c r="K4160" s="235"/>
      <c r="L4160" s="235"/>
    </row>
    <row r="4161" spans="1:12" s="223" customFormat="1">
      <c r="A4161" s="235">
        <v>806275</v>
      </c>
      <c r="B4161" s="223" t="s">
        <v>6360</v>
      </c>
      <c r="C4161" s="223" t="s">
        <v>333</v>
      </c>
      <c r="D4161" s="223" t="s">
        <v>2233</v>
      </c>
      <c r="F4161" s="224"/>
      <c r="I4161" s="223" t="s">
        <v>96</v>
      </c>
    </row>
    <row r="4162" spans="1:12" s="223" customFormat="1">
      <c r="A4162" s="235">
        <v>806277</v>
      </c>
      <c r="B4162" s="223" t="s">
        <v>6361</v>
      </c>
      <c r="C4162" s="223" t="s">
        <v>3955</v>
      </c>
      <c r="D4162" s="223" t="s">
        <v>1129</v>
      </c>
      <c r="F4162" s="224"/>
      <c r="I4162" s="223" t="s">
        <v>96</v>
      </c>
      <c r="K4162" s="235"/>
      <c r="L4162" s="235"/>
    </row>
    <row r="4163" spans="1:12" s="223" customFormat="1">
      <c r="A4163" s="235">
        <v>806285</v>
      </c>
      <c r="B4163" s="223" t="s">
        <v>6362</v>
      </c>
      <c r="C4163" s="223" t="s">
        <v>789</v>
      </c>
      <c r="D4163" s="223" t="s">
        <v>3917</v>
      </c>
      <c r="F4163" s="224"/>
      <c r="I4163" s="223" t="s">
        <v>96</v>
      </c>
      <c r="K4163" s="235"/>
      <c r="L4163" s="235"/>
    </row>
    <row r="4164" spans="1:12" s="223" customFormat="1">
      <c r="A4164" s="235">
        <v>806287</v>
      </c>
      <c r="B4164" s="223" t="s">
        <v>6363</v>
      </c>
      <c r="C4164" s="223" t="s">
        <v>791</v>
      </c>
      <c r="D4164" s="223" t="s">
        <v>580</v>
      </c>
      <c r="F4164" s="224"/>
      <c r="I4164" s="223" t="s">
        <v>96</v>
      </c>
    </row>
    <row r="4165" spans="1:12" s="223" customFormat="1">
      <c r="A4165" s="235">
        <v>806288</v>
      </c>
      <c r="B4165" s="223" t="s">
        <v>6364</v>
      </c>
      <c r="C4165" s="223" t="s">
        <v>148</v>
      </c>
      <c r="D4165" s="223" t="s">
        <v>6365</v>
      </c>
      <c r="F4165" s="224"/>
      <c r="I4165" s="223" t="s">
        <v>96</v>
      </c>
    </row>
    <row r="4166" spans="1:12" s="223" customFormat="1">
      <c r="A4166" s="235">
        <v>806289</v>
      </c>
      <c r="B4166" s="223" t="s">
        <v>6366</v>
      </c>
      <c r="C4166" s="223" t="s">
        <v>4379</v>
      </c>
      <c r="D4166" s="223" t="s">
        <v>6367</v>
      </c>
      <c r="F4166" s="224"/>
      <c r="I4166" s="223" t="s">
        <v>96</v>
      </c>
    </row>
    <row r="4167" spans="1:12" s="223" customFormat="1">
      <c r="A4167" s="235">
        <v>806292</v>
      </c>
      <c r="B4167" s="223" t="s">
        <v>6368</v>
      </c>
      <c r="C4167" s="223" t="s">
        <v>154</v>
      </c>
      <c r="D4167" s="223" t="s">
        <v>1229</v>
      </c>
      <c r="F4167" s="224"/>
      <c r="I4167" s="223" t="s">
        <v>96</v>
      </c>
    </row>
    <row r="4168" spans="1:12" s="223" customFormat="1">
      <c r="A4168" s="235">
        <v>806294</v>
      </c>
      <c r="B4168" s="223" t="s">
        <v>6369</v>
      </c>
      <c r="C4168" s="223" t="s">
        <v>103</v>
      </c>
      <c r="D4168" s="223" t="s">
        <v>1220</v>
      </c>
      <c r="F4168" s="224"/>
      <c r="I4168" s="223" t="s">
        <v>96</v>
      </c>
    </row>
    <row r="4169" spans="1:12" s="223" customFormat="1">
      <c r="A4169" s="235">
        <v>806295</v>
      </c>
      <c r="B4169" s="223" t="s">
        <v>6370</v>
      </c>
      <c r="C4169" s="223" t="s">
        <v>6371</v>
      </c>
      <c r="D4169" s="223" t="s">
        <v>6372</v>
      </c>
      <c r="F4169" s="224"/>
      <c r="I4169" s="223" t="s">
        <v>96</v>
      </c>
    </row>
    <row r="4170" spans="1:12" s="223" customFormat="1">
      <c r="A4170" s="235">
        <v>806296</v>
      </c>
      <c r="B4170" s="223" t="s">
        <v>6373</v>
      </c>
      <c r="C4170" s="223" t="s">
        <v>303</v>
      </c>
      <c r="D4170" s="223" t="s">
        <v>2241</v>
      </c>
      <c r="F4170" s="224"/>
      <c r="I4170" s="223" t="s">
        <v>96</v>
      </c>
    </row>
    <row r="4171" spans="1:12" s="223" customFormat="1">
      <c r="A4171" s="235">
        <v>806297</v>
      </c>
      <c r="B4171" s="223" t="s">
        <v>6374</v>
      </c>
      <c r="C4171" s="223" t="s">
        <v>287</v>
      </c>
      <c r="D4171" s="223" t="s">
        <v>1002</v>
      </c>
      <c r="F4171" s="224"/>
      <c r="I4171" s="223" t="s">
        <v>96</v>
      </c>
    </row>
    <row r="4172" spans="1:12" s="223" customFormat="1">
      <c r="A4172" s="235">
        <v>806303</v>
      </c>
      <c r="B4172" s="223" t="s">
        <v>6375</v>
      </c>
      <c r="C4172" s="223" t="s">
        <v>414</v>
      </c>
      <c r="D4172" s="223" t="s">
        <v>6376</v>
      </c>
      <c r="F4172" s="224"/>
      <c r="I4172" s="223" t="s">
        <v>96</v>
      </c>
    </row>
    <row r="4173" spans="1:12" s="223" customFormat="1">
      <c r="A4173" s="235">
        <v>806306</v>
      </c>
      <c r="B4173" s="223" t="s">
        <v>6377</v>
      </c>
      <c r="C4173" s="223" t="s">
        <v>283</v>
      </c>
      <c r="D4173" s="223" t="s">
        <v>2440</v>
      </c>
      <c r="F4173" s="224"/>
      <c r="I4173" s="223" t="s">
        <v>96</v>
      </c>
    </row>
    <row r="4174" spans="1:12" s="223" customFormat="1">
      <c r="A4174" s="235">
        <v>806308</v>
      </c>
      <c r="B4174" s="223" t="s">
        <v>6378</v>
      </c>
      <c r="C4174" s="223" t="s">
        <v>142</v>
      </c>
      <c r="D4174" s="223" t="s">
        <v>204</v>
      </c>
      <c r="F4174" s="224"/>
      <c r="I4174" s="223" t="s">
        <v>96</v>
      </c>
    </row>
    <row r="4175" spans="1:12" s="223" customFormat="1">
      <c r="A4175" s="235">
        <v>806309</v>
      </c>
      <c r="B4175" s="223" t="s">
        <v>6379</v>
      </c>
      <c r="C4175" s="223" t="s">
        <v>242</v>
      </c>
      <c r="D4175" s="223" t="s">
        <v>1129</v>
      </c>
      <c r="F4175" s="224"/>
      <c r="I4175" s="223" t="s">
        <v>96</v>
      </c>
      <c r="K4175" s="235"/>
      <c r="L4175" s="235"/>
    </row>
    <row r="4176" spans="1:12" s="223" customFormat="1">
      <c r="A4176" s="235">
        <v>806310</v>
      </c>
      <c r="B4176" s="223" t="s">
        <v>6380</v>
      </c>
      <c r="C4176" s="223" t="s">
        <v>658</v>
      </c>
      <c r="D4176" s="223" t="s">
        <v>1759</v>
      </c>
      <c r="F4176" s="224"/>
      <c r="I4176" s="223" t="s">
        <v>96</v>
      </c>
    </row>
    <row r="4177" spans="1:12" s="223" customFormat="1">
      <c r="A4177" s="235">
        <v>806311</v>
      </c>
      <c r="B4177" s="223" t="s">
        <v>6381</v>
      </c>
      <c r="C4177" s="223" t="s">
        <v>600</v>
      </c>
      <c r="D4177" s="223" t="s">
        <v>1350</v>
      </c>
      <c r="F4177" s="224"/>
      <c r="I4177" s="223" t="s">
        <v>96</v>
      </c>
    </row>
    <row r="4178" spans="1:12" s="223" customFormat="1">
      <c r="A4178" s="235">
        <v>806314</v>
      </c>
      <c r="B4178" s="223" t="s">
        <v>6382</v>
      </c>
      <c r="C4178" s="223" t="s">
        <v>378</v>
      </c>
      <c r="D4178" s="223" t="s">
        <v>1521</v>
      </c>
      <c r="F4178" s="224"/>
      <c r="I4178" s="223" t="s">
        <v>96</v>
      </c>
      <c r="K4178" s="235"/>
      <c r="L4178" s="235"/>
    </row>
    <row r="4179" spans="1:12" s="223" customFormat="1">
      <c r="A4179" s="235">
        <v>806319</v>
      </c>
      <c r="B4179" s="223" t="s">
        <v>6383</v>
      </c>
      <c r="C4179" s="223" t="s">
        <v>2570</v>
      </c>
      <c r="D4179" s="223" t="s">
        <v>1018</v>
      </c>
      <c r="F4179" s="224"/>
      <c r="I4179" s="223" t="s">
        <v>96</v>
      </c>
    </row>
    <row r="4180" spans="1:12" s="223" customFormat="1">
      <c r="A4180" s="235">
        <v>806320</v>
      </c>
      <c r="B4180" s="223" t="s">
        <v>6384</v>
      </c>
      <c r="C4180" s="223" t="s">
        <v>95</v>
      </c>
      <c r="D4180" s="223" t="s">
        <v>1039</v>
      </c>
      <c r="F4180" s="224"/>
      <c r="I4180" s="223" t="s">
        <v>96</v>
      </c>
    </row>
    <row r="4181" spans="1:12" s="223" customFormat="1">
      <c r="A4181" s="235">
        <v>806321</v>
      </c>
      <c r="B4181" s="223" t="s">
        <v>6385</v>
      </c>
      <c r="C4181" s="223" t="s">
        <v>113</v>
      </c>
      <c r="D4181" s="223" t="s">
        <v>1206</v>
      </c>
      <c r="F4181" s="224"/>
      <c r="I4181" s="223" t="s">
        <v>96</v>
      </c>
    </row>
    <row r="4182" spans="1:12" s="223" customFormat="1">
      <c r="A4182" s="235">
        <v>806322</v>
      </c>
      <c r="B4182" s="223" t="s">
        <v>6386</v>
      </c>
      <c r="C4182" s="223" t="s">
        <v>271</v>
      </c>
      <c r="D4182" s="223" t="s">
        <v>4960</v>
      </c>
      <c r="F4182" s="224"/>
      <c r="I4182" s="223" t="s">
        <v>96</v>
      </c>
    </row>
    <row r="4183" spans="1:12" s="223" customFormat="1">
      <c r="A4183" s="235">
        <v>806323</v>
      </c>
      <c r="B4183" s="223" t="s">
        <v>6387</v>
      </c>
      <c r="C4183" s="223" t="s">
        <v>6388</v>
      </c>
      <c r="D4183" s="223" t="s">
        <v>1293</v>
      </c>
      <c r="F4183" s="224"/>
      <c r="I4183" s="223" t="s">
        <v>96</v>
      </c>
    </row>
    <row r="4184" spans="1:12" s="223" customFormat="1">
      <c r="A4184" s="235">
        <v>806325</v>
      </c>
      <c r="B4184" s="223" t="s">
        <v>6389</v>
      </c>
      <c r="C4184" s="223" t="s">
        <v>106</v>
      </c>
      <c r="D4184" s="223" t="s">
        <v>2577</v>
      </c>
      <c r="F4184" s="224"/>
      <c r="I4184" s="223" t="s">
        <v>96</v>
      </c>
    </row>
    <row r="4185" spans="1:12" s="223" customFormat="1">
      <c r="A4185" s="235">
        <v>806326</v>
      </c>
      <c r="B4185" s="223" t="s">
        <v>6390</v>
      </c>
      <c r="C4185" s="223" t="s">
        <v>256</v>
      </c>
      <c r="D4185" s="223" t="s">
        <v>1206</v>
      </c>
      <c r="F4185" s="224"/>
      <c r="I4185" s="223" t="s">
        <v>96</v>
      </c>
    </row>
    <row r="4186" spans="1:12" s="223" customFormat="1">
      <c r="A4186" s="235">
        <v>806329</v>
      </c>
      <c r="B4186" s="223" t="s">
        <v>6391</v>
      </c>
      <c r="C4186" s="223" t="s">
        <v>106</v>
      </c>
      <c r="D4186" s="223" t="s">
        <v>1105</v>
      </c>
      <c r="F4186" s="224"/>
      <c r="I4186" s="223" t="s">
        <v>96</v>
      </c>
    </row>
    <row r="4187" spans="1:12" s="223" customFormat="1">
      <c r="A4187" s="235">
        <v>806332</v>
      </c>
      <c r="B4187" s="223" t="s">
        <v>6392</v>
      </c>
      <c r="C4187" s="223" t="s">
        <v>506</v>
      </c>
      <c r="D4187" s="223" t="s">
        <v>1301</v>
      </c>
      <c r="F4187" s="224"/>
      <c r="I4187" s="223" t="s">
        <v>96</v>
      </c>
    </row>
    <row r="4188" spans="1:12" s="223" customFormat="1">
      <c r="A4188" s="235">
        <v>806334</v>
      </c>
      <c r="B4188" s="223" t="s">
        <v>6393</v>
      </c>
      <c r="C4188" s="223" t="s">
        <v>101</v>
      </c>
      <c r="D4188" s="223" t="s">
        <v>6394</v>
      </c>
      <c r="F4188" s="224"/>
      <c r="I4188" s="223" t="s">
        <v>96</v>
      </c>
    </row>
    <row r="4189" spans="1:12" s="223" customFormat="1">
      <c r="A4189" s="235">
        <v>806341</v>
      </c>
      <c r="B4189" s="223" t="s">
        <v>6395</v>
      </c>
      <c r="C4189" s="223" t="s">
        <v>129</v>
      </c>
      <c r="D4189" s="223" t="s">
        <v>4960</v>
      </c>
      <c r="F4189" s="224"/>
      <c r="I4189" s="223" t="s">
        <v>96</v>
      </c>
    </row>
    <row r="4190" spans="1:12" s="223" customFormat="1">
      <c r="A4190" s="235">
        <v>806343</v>
      </c>
      <c r="B4190" s="223" t="s">
        <v>6396</v>
      </c>
      <c r="C4190" s="223" t="s">
        <v>149</v>
      </c>
      <c r="D4190" s="223" t="s">
        <v>1787</v>
      </c>
      <c r="F4190" s="224"/>
      <c r="I4190" s="223" t="s">
        <v>96</v>
      </c>
    </row>
    <row r="4191" spans="1:12" s="223" customFormat="1">
      <c r="A4191" s="235">
        <v>806344</v>
      </c>
      <c r="B4191" s="223" t="s">
        <v>6397</v>
      </c>
      <c r="C4191" s="223" t="s">
        <v>635</v>
      </c>
      <c r="D4191" s="223" t="s">
        <v>2015</v>
      </c>
      <c r="F4191" s="224"/>
      <c r="I4191" s="223" t="s">
        <v>96</v>
      </c>
    </row>
    <row r="4192" spans="1:12" s="223" customFormat="1">
      <c r="A4192" s="235">
        <v>806345</v>
      </c>
      <c r="B4192" s="223" t="s">
        <v>6398</v>
      </c>
      <c r="C4192" s="223" t="s">
        <v>170</v>
      </c>
      <c r="D4192" s="223" t="s">
        <v>1227</v>
      </c>
      <c r="F4192" s="224"/>
      <c r="I4192" s="223" t="s">
        <v>96</v>
      </c>
      <c r="K4192" s="235"/>
      <c r="L4192" s="235"/>
    </row>
    <row r="4193" spans="1:12" s="223" customFormat="1">
      <c r="A4193" s="235">
        <v>806346</v>
      </c>
      <c r="B4193" s="223" t="s">
        <v>6399</v>
      </c>
      <c r="C4193" s="223" t="s">
        <v>183</v>
      </c>
      <c r="D4193" s="223" t="s">
        <v>1350</v>
      </c>
      <c r="F4193" s="224"/>
      <c r="I4193" s="223" t="s">
        <v>96</v>
      </c>
    </row>
    <row r="4194" spans="1:12" s="223" customFormat="1">
      <c r="A4194" s="235">
        <v>806350</v>
      </c>
      <c r="B4194" s="223" t="s">
        <v>6400</v>
      </c>
      <c r="C4194" s="223" t="s">
        <v>6401</v>
      </c>
      <c r="D4194" s="223" t="s">
        <v>601</v>
      </c>
      <c r="F4194" s="224"/>
      <c r="I4194" s="223" t="s">
        <v>96</v>
      </c>
    </row>
    <row r="4195" spans="1:12" s="223" customFormat="1">
      <c r="A4195" s="235">
        <v>806352</v>
      </c>
      <c r="B4195" s="223" t="s">
        <v>6402</v>
      </c>
      <c r="C4195" s="223" t="s">
        <v>226</v>
      </c>
      <c r="D4195" s="223" t="s">
        <v>204</v>
      </c>
      <c r="F4195" s="224"/>
      <c r="I4195" s="223" t="s">
        <v>96</v>
      </c>
    </row>
    <row r="4196" spans="1:12" s="223" customFormat="1">
      <c r="A4196" s="235">
        <v>806353</v>
      </c>
      <c r="B4196" s="223" t="s">
        <v>6403</v>
      </c>
      <c r="C4196" s="223" t="s">
        <v>140</v>
      </c>
      <c r="D4196" s="223" t="s">
        <v>2028</v>
      </c>
      <c r="F4196" s="224"/>
      <c r="I4196" s="223" t="s">
        <v>96</v>
      </c>
      <c r="K4196" s="235"/>
      <c r="L4196" s="235"/>
    </row>
    <row r="4197" spans="1:12" s="223" customFormat="1">
      <c r="A4197" s="235">
        <v>806354</v>
      </c>
      <c r="B4197" s="223" t="s">
        <v>6404</v>
      </c>
      <c r="C4197" s="223" t="s">
        <v>101</v>
      </c>
      <c r="D4197" s="223" t="s">
        <v>2577</v>
      </c>
      <c r="F4197" s="224"/>
      <c r="I4197" s="223" t="s">
        <v>96</v>
      </c>
    </row>
    <row r="4198" spans="1:12" s="223" customFormat="1">
      <c r="A4198" s="235">
        <v>806355</v>
      </c>
      <c r="B4198" s="223" t="s">
        <v>6405</v>
      </c>
      <c r="C4198" s="223" t="s">
        <v>297</v>
      </c>
      <c r="D4198" s="223" t="s">
        <v>2143</v>
      </c>
      <c r="F4198" s="224"/>
      <c r="I4198" s="223" t="s">
        <v>96</v>
      </c>
    </row>
    <row r="4199" spans="1:12" s="223" customFormat="1">
      <c r="A4199" s="235">
        <v>806356</v>
      </c>
      <c r="B4199" s="223" t="s">
        <v>6406</v>
      </c>
      <c r="C4199" s="223" t="s">
        <v>6407</v>
      </c>
      <c r="D4199" s="223" t="s">
        <v>621</v>
      </c>
      <c r="F4199" s="224"/>
      <c r="I4199" s="223" t="s">
        <v>96</v>
      </c>
    </row>
    <row r="4200" spans="1:12" s="223" customFormat="1">
      <c r="A4200" s="235">
        <v>806358</v>
      </c>
      <c r="B4200" s="223" t="s">
        <v>6408</v>
      </c>
      <c r="C4200" s="223" t="s">
        <v>776</v>
      </c>
      <c r="D4200" s="223" t="s">
        <v>1470</v>
      </c>
      <c r="F4200" s="224"/>
      <c r="I4200" s="223" t="s">
        <v>96</v>
      </c>
      <c r="K4200" s="235"/>
      <c r="L4200" s="235"/>
    </row>
    <row r="4201" spans="1:12" s="223" customFormat="1">
      <c r="A4201" s="235">
        <v>806359</v>
      </c>
      <c r="B4201" s="223" t="s">
        <v>6409</v>
      </c>
      <c r="C4201" s="223" t="s">
        <v>475</v>
      </c>
      <c r="D4201" s="223" t="s">
        <v>1066</v>
      </c>
      <c r="F4201" s="224"/>
      <c r="I4201" s="223" t="s">
        <v>96</v>
      </c>
      <c r="K4201" s="235"/>
      <c r="L4201" s="235"/>
    </row>
    <row r="4202" spans="1:12" s="223" customFormat="1">
      <c r="A4202" s="235">
        <v>806362</v>
      </c>
      <c r="B4202" s="223" t="s">
        <v>6410</v>
      </c>
      <c r="C4202" s="223" t="s">
        <v>176</v>
      </c>
      <c r="D4202" s="223" t="s">
        <v>6411</v>
      </c>
      <c r="F4202" s="224"/>
      <c r="I4202" s="223" t="s">
        <v>96</v>
      </c>
      <c r="K4202" s="235"/>
      <c r="L4202" s="235"/>
    </row>
    <row r="4203" spans="1:12" s="223" customFormat="1">
      <c r="A4203" s="235">
        <v>806363</v>
      </c>
      <c r="B4203" s="223" t="s">
        <v>6412</v>
      </c>
      <c r="C4203" s="223" t="s">
        <v>149</v>
      </c>
      <c r="D4203" s="223" t="s">
        <v>1424</v>
      </c>
      <c r="F4203" s="224"/>
      <c r="I4203" s="223" t="s">
        <v>96</v>
      </c>
    </row>
    <row r="4204" spans="1:12" s="223" customFormat="1">
      <c r="A4204" s="235">
        <v>806364</v>
      </c>
      <c r="B4204" s="223" t="s">
        <v>6413</v>
      </c>
      <c r="C4204" s="223" t="s">
        <v>244</v>
      </c>
      <c r="D4204" s="223" t="s">
        <v>1073</v>
      </c>
      <c r="F4204" s="224"/>
      <c r="I4204" s="223" t="s">
        <v>96</v>
      </c>
    </row>
    <row r="4205" spans="1:12" s="223" customFormat="1">
      <c r="A4205" s="235">
        <v>806365</v>
      </c>
      <c r="B4205" s="223" t="s">
        <v>6414</v>
      </c>
      <c r="C4205" s="223" t="s">
        <v>495</v>
      </c>
      <c r="D4205" s="223" t="s">
        <v>1286</v>
      </c>
      <c r="F4205" s="224"/>
      <c r="I4205" s="223" t="s">
        <v>96</v>
      </c>
    </row>
    <row r="4206" spans="1:12" s="223" customFormat="1">
      <c r="A4206" s="235">
        <v>806366</v>
      </c>
      <c r="B4206" s="223" t="s">
        <v>6415</v>
      </c>
      <c r="C4206" s="223" t="s">
        <v>883</v>
      </c>
      <c r="D4206" s="223" t="s">
        <v>1326</v>
      </c>
      <c r="F4206" s="224"/>
      <c r="I4206" s="223" t="s">
        <v>96</v>
      </c>
    </row>
    <row r="4207" spans="1:12" s="223" customFormat="1">
      <c r="A4207" s="235">
        <v>806368</v>
      </c>
      <c r="B4207" s="223" t="s">
        <v>6416</v>
      </c>
      <c r="C4207" s="223" t="s">
        <v>123</v>
      </c>
      <c r="D4207" s="223" t="s">
        <v>1012</v>
      </c>
      <c r="F4207" s="224"/>
      <c r="I4207" s="223" t="s">
        <v>96</v>
      </c>
    </row>
    <row r="4208" spans="1:12" s="223" customFormat="1">
      <c r="A4208" s="235">
        <v>806371</v>
      </c>
      <c r="B4208" s="223" t="s">
        <v>6417</v>
      </c>
      <c r="C4208" s="223" t="s">
        <v>251</v>
      </c>
      <c r="D4208" s="223" t="s">
        <v>1055</v>
      </c>
      <c r="F4208" s="224"/>
      <c r="I4208" s="223" t="s">
        <v>96</v>
      </c>
    </row>
    <row r="4209" spans="1:12" s="223" customFormat="1">
      <c r="A4209" s="235">
        <v>806373</v>
      </c>
      <c r="B4209" s="223" t="s">
        <v>6418</v>
      </c>
      <c r="C4209" s="223" t="s">
        <v>6419</v>
      </c>
      <c r="D4209" s="223" t="s">
        <v>2510</v>
      </c>
      <c r="F4209" s="224"/>
      <c r="I4209" s="223" t="s">
        <v>96</v>
      </c>
      <c r="K4209" s="235"/>
      <c r="L4209" s="235"/>
    </row>
    <row r="4210" spans="1:12" s="223" customFormat="1">
      <c r="A4210" s="235">
        <v>806374</v>
      </c>
      <c r="B4210" s="223" t="s">
        <v>6420</v>
      </c>
      <c r="C4210" s="223" t="s">
        <v>4543</v>
      </c>
      <c r="D4210" s="223" t="s">
        <v>1105</v>
      </c>
      <c r="F4210" s="224"/>
      <c r="I4210" s="223" t="s">
        <v>96</v>
      </c>
    </row>
    <row r="4211" spans="1:12" s="223" customFormat="1">
      <c r="A4211" s="235">
        <v>806375</v>
      </c>
      <c r="B4211" s="223" t="s">
        <v>6421</v>
      </c>
      <c r="C4211" s="223" t="s">
        <v>106</v>
      </c>
      <c r="D4211" s="223" t="s">
        <v>1070</v>
      </c>
      <c r="F4211" s="224"/>
      <c r="I4211" s="223" t="s">
        <v>96</v>
      </c>
    </row>
    <row r="4212" spans="1:12" s="223" customFormat="1">
      <c r="A4212" s="235">
        <v>806376</v>
      </c>
      <c r="B4212" s="223" t="s">
        <v>6422</v>
      </c>
      <c r="C4212" s="223" t="s">
        <v>6423</v>
      </c>
      <c r="D4212" s="223" t="s">
        <v>1018</v>
      </c>
      <c r="F4212" s="224"/>
      <c r="I4212" s="223" t="s">
        <v>96</v>
      </c>
      <c r="K4212" s="235"/>
      <c r="L4212" s="235"/>
    </row>
    <row r="4213" spans="1:12" s="223" customFormat="1">
      <c r="A4213" s="235">
        <v>806377</v>
      </c>
      <c r="B4213" s="223" t="s">
        <v>6424</v>
      </c>
      <c r="C4213" s="223" t="s">
        <v>6425</v>
      </c>
      <c r="D4213" s="223" t="s">
        <v>6426</v>
      </c>
      <c r="F4213" s="224"/>
      <c r="I4213" s="223" t="s">
        <v>96</v>
      </c>
    </row>
    <row r="4214" spans="1:12" s="223" customFormat="1">
      <c r="A4214" s="235">
        <v>806378</v>
      </c>
      <c r="B4214" s="223" t="s">
        <v>6427</v>
      </c>
      <c r="C4214" s="223" t="s">
        <v>6150</v>
      </c>
      <c r="D4214" s="223" t="s">
        <v>1057</v>
      </c>
      <c r="F4214" s="224"/>
      <c r="I4214" s="223" t="s">
        <v>96</v>
      </c>
    </row>
    <row r="4215" spans="1:12" s="223" customFormat="1">
      <c r="A4215" s="235">
        <v>806379</v>
      </c>
      <c r="B4215" s="223" t="s">
        <v>6428</v>
      </c>
      <c r="C4215" s="223" t="s">
        <v>293</v>
      </c>
      <c r="D4215" s="223" t="s">
        <v>2364</v>
      </c>
      <c r="F4215" s="224"/>
      <c r="I4215" s="223" t="s">
        <v>96</v>
      </c>
    </row>
    <row r="4216" spans="1:12" s="223" customFormat="1">
      <c r="A4216" s="235">
        <v>806381</v>
      </c>
      <c r="B4216" s="223" t="s">
        <v>6429</v>
      </c>
      <c r="C4216" s="223" t="s">
        <v>452</v>
      </c>
      <c r="D4216" s="223" t="s">
        <v>2061</v>
      </c>
      <c r="F4216" s="224"/>
      <c r="I4216" s="223" t="s">
        <v>96</v>
      </c>
    </row>
    <row r="4217" spans="1:12" s="223" customFormat="1">
      <c r="A4217" s="235">
        <v>806383</v>
      </c>
      <c r="B4217" s="223" t="s">
        <v>6430</v>
      </c>
      <c r="C4217" s="223" t="s">
        <v>258</v>
      </c>
      <c r="D4217" s="223" t="s">
        <v>2285</v>
      </c>
      <c r="F4217" s="224"/>
      <c r="I4217" s="223" t="s">
        <v>96</v>
      </c>
    </row>
    <row r="4218" spans="1:12" s="223" customFormat="1">
      <c r="A4218" s="235">
        <v>806385</v>
      </c>
      <c r="B4218" s="223" t="s">
        <v>6431</v>
      </c>
      <c r="C4218" s="223" t="s">
        <v>320</v>
      </c>
      <c r="D4218" s="223" t="s">
        <v>1558</v>
      </c>
      <c r="F4218" s="224"/>
      <c r="I4218" s="223" t="s">
        <v>96</v>
      </c>
    </row>
    <row r="4219" spans="1:12" s="223" customFormat="1">
      <c r="A4219" s="235">
        <v>806387</v>
      </c>
      <c r="B4219" s="223" t="s">
        <v>6432</v>
      </c>
      <c r="C4219" s="223" t="s">
        <v>603</v>
      </c>
      <c r="D4219" s="223" t="s">
        <v>4199</v>
      </c>
      <c r="F4219" s="224"/>
      <c r="I4219" s="223" t="s">
        <v>96</v>
      </c>
    </row>
    <row r="4220" spans="1:12" s="223" customFormat="1">
      <c r="A4220" s="235">
        <v>806389</v>
      </c>
      <c r="B4220" s="223" t="s">
        <v>6433</v>
      </c>
      <c r="C4220" s="223" t="s">
        <v>106</v>
      </c>
      <c r="D4220" s="223" t="s">
        <v>1012</v>
      </c>
      <c r="F4220" s="224"/>
      <c r="I4220" s="223" t="s">
        <v>96</v>
      </c>
    </row>
    <row r="4221" spans="1:12" s="223" customFormat="1">
      <c r="A4221" s="235">
        <v>806390</v>
      </c>
      <c r="B4221" s="223" t="s">
        <v>6434</v>
      </c>
      <c r="C4221" s="223" t="s">
        <v>106</v>
      </c>
      <c r="D4221" s="223" t="s">
        <v>6435</v>
      </c>
      <c r="F4221" s="224"/>
      <c r="I4221" s="223" t="s">
        <v>96</v>
      </c>
      <c r="K4221" s="235"/>
      <c r="L4221" s="235"/>
    </row>
    <row r="4222" spans="1:12" s="223" customFormat="1">
      <c r="A4222" s="235">
        <v>806391</v>
      </c>
      <c r="B4222" s="223" t="s">
        <v>6436</v>
      </c>
      <c r="C4222" s="223" t="s">
        <v>103</v>
      </c>
      <c r="D4222" s="223" t="s">
        <v>1284</v>
      </c>
      <c r="F4222" s="224"/>
      <c r="I4222" s="223" t="s">
        <v>96</v>
      </c>
    </row>
    <row r="4223" spans="1:12" s="223" customFormat="1">
      <c r="A4223" s="235">
        <v>806392</v>
      </c>
      <c r="B4223" s="223" t="s">
        <v>6437</v>
      </c>
      <c r="C4223" s="223" t="s">
        <v>6438</v>
      </c>
      <c r="D4223" s="223" t="s">
        <v>6439</v>
      </c>
      <c r="F4223" s="224"/>
      <c r="I4223" s="223" t="s">
        <v>96</v>
      </c>
      <c r="K4223" s="235"/>
      <c r="L4223" s="235"/>
    </row>
    <row r="4224" spans="1:12" s="223" customFormat="1">
      <c r="A4224" s="235">
        <v>806393</v>
      </c>
      <c r="B4224" s="223" t="s">
        <v>6440</v>
      </c>
      <c r="C4224" s="223" t="s">
        <v>788</v>
      </c>
      <c r="D4224" s="223" t="s">
        <v>1393</v>
      </c>
      <c r="F4224" s="224"/>
      <c r="I4224" s="223" t="s">
        <v>96</v>
      </c>
    </row>
    <row r="4225" spans="1:12" s="223" customFormat="1">
      <c r="A4225" s="235">
        <v>806394</v>
      </c>
      <c r="B4225" s="223" t="s">
        <v>6441</v>
      </c>
      <c r="C4225" s="223" t="s">
        <v>171</v>
      </c>
      <c r="D4225" s="223" t="s">
        <v>787</v>
      </c>
      <c r="F4225" s="224"/>
      <c r="I4225" s="223" t="s">
        <v>96</v>
      </c>
      <c r="K4225" s="235"/>
      <c r="L4225" s="235"/>
    </row>
    <row r="4226" spans="1:12" s="223" customFormat="1">
      <c r="A4226" s="235">
        <v>806395</v>
      </c>
      <c r="B4226" s="223" t="s">
        <v>6442</v>
      </c>
      <c r="C4226" s="223" t="s">
        <v>414</v>
      </c>
      <c r="D4226" s="223" t="s">
        <v>1220</v>
      </c>
      <c r="F4226" s="224"/>
      <c r="I4226" s="223" t="s">
        <v>96</v>
      </c>
    </row>
    <row r="4227" spans="1:12" s="223" customFormat="1">
      <c r="A4227" s="235">
        <v>806397</v>
      </c>
      <c r="B4227" s="223" t="s">
        <v>6443</v>
      </c>
      <c r="C4227" s="223" t="s">
        <v>127</v>
      </c>
      <c r="D4227" s="223" t="s">
        <v>2649</v>
      </c>
      <c r="F4227" s="224"/>
      <c r="I4227" s="223" t="s">
        <v>96</v>
      </c>
      <c r="K4227" s="235"/>
      <c r="L4227" s="235"/>
    </row>
    <row r="4228" spans="1:12" s="223" customFormat="1">
      <c r="A4228" s="235">
        <v>806398</v>
      </c>
      <c r="B4228" s="223" t="s">
        <v>6444</v>
      </c>
      <c r="C4228" s="223" t="s">
        <v>99</v>
      </c>
      <c r="D4228" s="223" t="s">
        <v>1295</v>
      </c>
      <c r="F4228" s="224"/>
      <c r="I4228" s="223" t="s">
        <v>96</v>
      </c>
    </row>
    <row r="4229" spans="1:12" s="223" customFormat="1">
      <c r="A4229" s="235">
        <v>806401</v>
      </c>
      <c r="B4229" s="223" t="s">
        <v>6445</v>
      </c>
      <c r="C4229" s="223" t="s">
        <v>196</v>
      </c>
      <c r="D4229" s="223" t="s">
        <v>1293</v>
      </c>
      <c r="F4229" s="224"/>
      <c r="I4229" s="223" t="s">
        <v>96</v>
      </c>
    </row>
    <row r="4230" spans="1:12" s="223" customFormat="1">
      <c r="A4230" s="235">
        <v>806403</v>
      </c>
      <c r="B4230" s="223" t="s">
        <v>6446</v>
      </c>
      <c r="C4230" s="223" t="s">
        <v>263</v>
      </c>
      <c r="D4230" s="223" t="s">
        <v>1073</v>
      </c>
      <c r="F4230" s="224"/>
      <c r="I4230" s="223" t="s">
        <v>96</v>
      </c>
      <c r="K4230" s="235"/>
      <c r="L4230" s="235"/>
    </row>
    <row r="4231" spans="1:12" s="223" customFormat="1">
      <c r="A4231" s="235">
        <v>806404</v>
      </c>
      <c r="B4231" s="223" t="s">
        <v>6447</v>
      </c>
      <c r="C4231" s="223" t="s">
        <v>508</v>
      </c>
      <c r="D4231" s="223" t="s">
        <v>1255</v>
      </c>
      <c r="F4231" s="224"/>
      <c r="I4231" s="223" t="s">
        <v>96</v>
      </c>
    </row>
    <row r="4232" spans="1:12" s="223" customFormat="1">
      <c r="A4232" s="235">
        <v>806407</v>
      </c>
      <c r="B4232" s="223" t="s">
        <v>6448</v>
      </c>
      <c r="C4232" s="223" t="s">
        <v>214</v>
      </c>
      <c r="D4232" s="223" t="s">
        <v>1368</v>
      </c>
      <c r="F4232" s="224"/>
      <c r="I4232" s="223" t="s">
        <v>96</v>
      </c>
    </row>
    <row r="4233" spans="1:12" s="223" customFormat="1">
      <c r="A4233" s="235">
        <v>806408</v>
      </c>
      <c r="B4233" s="223" t="s">
        <v>6449</v>
      </c>
      <c r="C4233" s="223" t="s">
        <v>1761</v>
      </c>
      <c r="D4233" s="223" t="s">
        <v>1560</v>
      </c>
      <c r="F4233" s="224"/>
      <c r="I4233" s="223" t="s">
        <v>96</v>
      </c>
    </row>
    <row r="4234" spans="1:12" s="223" customFormat="1">
      <c r="A4234" s="235">
        <v>806410</v>
      </c>
      <c r="B4234" s="223" t="s">
        <v>6450</v>
      </c>
      <c r="C4234" s="223" t="s">
        <v>730</v>
      </c>
      <c r="D4234" s="223" t="s">
        <v>6451</v>
      </c>
      <c r="F4234" s="224"/>
      <c r="I4234" s="223" t="s">
        <v>96</v>
      </c>
    </row>
    <row r="4235" spans="1:12" s="223" customFormat="1">
      <c r="A4235" s="235">
        <v>806412</v>
      </c>
      <c r="B4235" s="223" t="s">
        <v>6452</v>
      </c>
      <c r="C4235" s="223" t="s">
        <v>101</v>
      </c>
      <c r="D4235" s="223" t="s">
        <v>1335</v>
      </c>
      <c r="F4235" s="224"/>
      <c r="I4235" s="223" t="s">
        <v>96</v>
      </c>
      <c r="K4235" s="235"/>
      <c r="L4235" s="235"/>
    </row>
    <row r="4236" spans="1:12" s="223" customFormat="1">
      <c r="A4236" s="235">
        <v>806413</v>
      </c>
      <c r="B4236" s="223" t="s">
        <v>6453</v>
      </c>
      <c r="C4236" s="223" t="s">
        <v>183</v>
      </c>
      <c r="D4236" s="223" t="s">
        <v>1501</v>
      </c>
      <c r="F4236" s="224"/>
      <c r="I4236" s="223" t="s">
        <v>96</v>
      </c>
    </row>
    <row r="4237" spans="1:12" s="223" customFormat="1">
      <c r="A4237" s="235">
        <v>806417</v>
      </c>
      <c r="B4237" s="223" t="s">
        <v>6454</v>
      </c>
      <c r="C4237" s="223" t="s">
        <v>123</v>
      </c>
      <c r="D4237" s="223" t="s">
        <v>1531</v>
      </c>
      <c r="F4237" s="224"/>
      <c r="I4237" s="223" t="s">
        <v>96</v>
      </c>
    </row>
    <row r="4238" spans="1:12" s="223" customFormat="1">
      <c r="A4238" s="235">
        <v>806419</v>
      </c>
      <c r="B4238" s="223" t="s">
        <v>6455</v>
      </c>
      <c r="C4238" s="223" t="s">
        <v>301</v>
      </c>
      <c r="D4238" s="223" t="s">
        <v>1187</v>
      </c>
      <c r="F4238" s="224"/>
      <c r="I4238" s="223" t="s">
        <v>96</v>
      </c>
    </row>
    <row r="4239" spans="1:12" s="223" customFormat="1">
      <c r="A4239" s="235">
        <v>806420</v>
      </c>
      <c r="B4239" s="223" t="s">
        <v>6456</v>
      </c>
      <c r="C4239" s="223" t="s">
        <v>884</v>
      </c>
      <c r="D4239" s="223" t="s">
        <v>1057</v>
      </c>
      <c r="F4239" s="224"/>
      <c r="I4239" s="223" t="s">
        <v>96</v>
      </c>
    </row>
    <row r="4240" spans="1:12" s="223" customFormat="1">
      <c r="A4240" s="235">
        <v>806422</v>
      </c>
      <c r="B4240" s="223" t="s">
        <v>6457</v>
      </c>
      <c r="C4240" s="223" t="s">
        <v>596</v>
      </c>
      <c r="D4240" s="223" t="s">
        <v>2018</v>
      </c>
      <c r="F4240" s="224"/>
      <c r="I4240" s="223" t="s">
        <v>96</v>
      </c>
      <c r="K4240" s="235"/>
      <c r="L4240" s="235"/>
    </row>
    <row r="4241" spans="1:12" s="223" customFormat="1">
      <c r="A4241" s="235">
        <v>806423</v>
      </c>
      <c r="B4241" s="223" t="s">
        <v>6458</v>
      </c>
      <c r="C4241" s="223" t="s">
        <v>101</v>
      </c>
      <c r="D4241" s="223" t="s">
        <v>1030</v>
      </c>
      <c r="F4241" s="224"/>
      <c r="I4241" s="223" t="s">
        <v>96</v>
      </c>
    </row>
    <row r="4242" spans="1:12" s="223" customFormat="1">
      <c r="A4242" s="235">
        <v>806424</v>
      </c>
      <c r="B4242" s="223" t="s">
        <v>6459</v>
      </c>
      <c r="C4242" s="223" t="s">
        <v>298</v>
      </c>
      <c r="D4242" s="223" t="s">
        <v>1939</v>
      </c>
      <c r="F4242" s="224"/>
      <c r="I4242" s="223" t="s">
        <v>96</v>
      </c>
    </row>
    <row r="4243" spans="1:12" s="223" customFormat="1">
      <c r="A4243" s="235">
        <v>806425</v>
      </c>
      <c r="B4243" s="223" t="s">
        <v>6460</v>
      </c>
      <c r="C4243" s="223" t="s">
        <v>293</v>
      </c>
      <c r="D4243" s="223" t="s">
        <v>2067</v>
      </c>
      <c r="F4243" s="224"/>
      <c r="I4243" s="223" t="s">
        <v>96</v>
      </c>
    </row>
    <row r="4244" spans="1:12" s="223" customFormat="1">
      <c r="A4244" s="235">
        <v>806426</v>
      </c>
      <c r="B4244" s="223" t="s">
        <v>6461</v>
      </c>
      <c r="C4244" s="223" t="s">
        <v>837</v>
      </c>
      <c r="D4244" s="223" t="s">
        <v>1314</v>
      </c>
      <c r="F4244" s="224"/>
      <c r="I4244" s="223" t="s">
        <v>96</v>
      </c>
    </row>
    <row r="4245" spans="1:12" s="223" customFormat="1">
      <c r="A4245" s="235">
        <v>806430</v>
      </c>
      <c r="B4245" s="223" t="s">
        <v>6462</v>
      </c>
      <c r="C4245" s="223" t="s">
        <v>178</v>
      </c>
      <c r="D4245" s="223" t="s">
        <v>3826</v>
      </c>
      <c r="F4245" s="224"/>
      <c r="I4245" s="223" t="s">
        <v>96</v>
      </c>
    </row>
    <row r="4246" spans="1:12" s="223" customFormat="1">
      <c r="A4246" s="235">
        <v>806431</v>
      </c>
      <c r="B4246" s="223" t="s">
        <v>6463</v>
      </c>
      <c r="C4246" s="223" t="s">
        <v>378</v>
      </c>
      <c r="D4246" s="223" t="s">
        <v>3707</v>
      </c>
      <c r="F4246" s="224"/>
      <c r="I4246" s="223" t="s">
        <v>96</v>
      </c>
    </row>
    <row r="4247" spans="1:12" s="223" customFormat="1">
      <c r="A4247" s="235">
        <v>806432</v>
      </c>
      <c r="B4247" s="223" t="s">
        <v>6464</v>
      </c>
      <c r="C4247" s="223" t="s">
        <v>521</v>
      </c>
      <c r="D4247" s="223" t="s">
        <v>1284</v>
      </c>
      <c r="F4247" s="224"/>
      <c r="I4247" s="223" t="s">
        <v>96</v>
      </c>
    </row>
    <row r="4248" spans="1:12" s="223" customFormat="1">
      <c r="A4248" s="235">
        <v>806433</v>
      </c>
      <c r="B4248" s="223" t="s">
        <v>6465</v>
      </c>
      <c r="C4248" s="223" t="s">
        <v>148</v>
      </c>
      <c r="D4248" s="223" t="s">
        <v>1993</v>
      </c>
      <c r="F4248" s="224"/>
      <c r="I4248" s="223" t="s">
        <v>96</v>
      </c>
      <c r="K4248" s="235"/>
      <c r="L4248" s="235"/>
    </row>
    <row r="4249" spans="1:12" s="223" customFormat="1">
      <c r="A4249" s="235">
        <v>806434</v>
      </c>
      <c r="B4249" s="223" t="s">
        <v>6466</v>
      </c>
      <c r="C4249" s="223" t="s">
        <v>122</v>
      </c>
      <c r="D4249" s="223" t="s">
        <v>1368</v>
      </c>
      <c r="F4249" s="224"/>
      <c r="I4249" s="223" t="s">
        <v>96</v>
      </c>
    </row>
    <row r="4250" spans="1:12" s="223" customFormat="1">
      <c r="A4250" s="235">
        <v>806435</v>
      </c>
      <c r="B4250" s="223" t="s">
        <v>6467</v>
      </c>
      <c r="C4250" s="223" t="s">
        <v>183</v>
      </c>
      <c r="D4250" s="223" t="s">
        <v>6468</v>
      </c>
      <c r="F4250" s="224"/>
      <c r="I4250" s="223" t="s">
        <v>96</v>
      </c>
    </row>
    <row r="4251" spans="1:12" s="223" customFormat="1">
      <c r="A4251" s="235">
        <v>806438</v>
      </c>
      <c r="B4251" s="223" t="s">
        <v>6469</v>
      </c>
      <c r="C4251" s="223" t="s">
        <v>870</v>
      </c>
      <c r="D4251" s="223" t="s">
        <v>1583</v>
      </c>
      <c r="F4251" s="224"/>
      <c r="I4251" s="223" t="s">
        <v>96</v>
      </c>
    </row>
    <row r="4252" spans="1:12" s="223" customFormat="1">
      <c r="A4252" s="235">
        <v>806439</v>
      </c>
      <c r="B4252" s="223" t="s">
        <v>5365</v>
      </c>
      <c r="C4252" s="223" t="s">
        <v>106</v>
      </c>
      <c r="D4252" s="223" t="s">
        <v>601</v>
      </c>
      <c r="F4252" s="224"/>
      <c r="I4252" s="223" t="s">
        <v>96</v>
      </c>
    </row>
    <row r="4253" spans="1:12" s="223" customFormat="1">
      <c r="A4253" s="235">
        <v>806440</v>
      </c>
      <c r="B4253" s="223" t="s">
        <v>6470</v>
      </c>
      <c r="C4253" s="223" t="s">
        <v>2831</v>
      </c>
      <c r="D4253" s="223" t="s">
        <v>1125</v>
      </c>
      <c r="F4253" s="224"/>
      <c r="I4253" s="223" t="s">
        <v>96</v>
      </c>
    </row>
    <row r="4254" spans="1:12" s="223" customFormat="1">
      <c r="A4254" s="235">
        <v>806443</v>
      </c>
      <c r="B4254" s="223" t="s">
        <v>6471</v>
      </c>
      <c r="C4254" s="223" t="s">
        <v>2143</v>
      </c>
      <c r="D4254" s="223" t="s">
        <v>6472</v>
      </c>
      <c r="F4254" s="224"/>
      <c r="I4254" s="223" t="s">
        <v>96</v>
      </c>
      <c r="K4254" s="235"/>
      <c r="L4254" s="235"/>
    </row>
    <row r="4255" spans="1:12" s="223" customFormat="1">
      <c r="A4255" s="235">
        <v>806444</v>
      </c>
      <c r="B4255" s="223" t="s">
        <v>6473</v>
      </c>
      <c r="C4255" s="223" t="s">
        <v>106</v>
      </c>
      <c r="D4255" s="223" t="s">
        <v>1018</v>
      </c>
      <c r="F4255" s="224"/>
      <c r="I4255" s="223" t="s">
        <v>96</v>
      </c>
      <c r="K4255" s="235"/>
      <c r="L4255" s="235"/>
    </row>
    <row r="4256" spans="1:12" s="223" customFormat="1">
      <c r="A4256" s="235">
        <v>806445</v>
      </c>
      <c r="B4256" s="223" t="s">
        <v>6474</v>
      </c>
      <c r="C4256" s="223" t="s">
        <v>148</v>
      </c>
      <c r="D4256" s="223" t="s">
        <v>1328</v>
      </c>
      <c r="F4256" s="224"/>
      <c r="I4256" s="223" t="s">
        <v>96</v>
      </c>
    </row>
    <row r="4257" spans="1:12" s="223" customFormat="1">
      <c r="A4257" s="235">
        <v>806446</v>
      </c>
      <c r="B4257" s="223" t="s">
        <v>6475</v>
      </c>
      <c r="C4257" s="223" t="s">
        <v>216</v>
      </c>
      <c r="D4257" s="223" t="s">
        <v>3294</v>
      </c>
      <c r="F4257" s="224"/>
      <c r="I4257" s="223" t="s">
        <v>96</v>
      </c>
      <c r="K4257" s="235"/>
      <c r="L4257" s="235"/>
    </row>
    <row r="4258" spans="1:12" s="223" customFormat="1">
      <c r="A4258" s="235">
        <v>806537</v>
      </c>
      <c r="B4258" s="223" t="s">
        <v>6476</v>
      </c>
      <c r="C4258" s="223" t="s">
        <v>235</v>
      </c>
      <c r="D4258" s="223" t="s">
        <v>1838</v>
      </c>
      <c r="F4258" s="224"/>
      <c r="I4258" s="223" t="s">
        <v>96</v>
      </c>
    </row>
    <row r="4259" spans="1:12" s="223" customFormat="1">
      <c r="A4259" s="235">
        <v>806543</v>
      </c>
      <c r="B4259" s="223" t="s">
        <v>6477</v>
      </c>
      <c r="C4259" s="223" t="s">
        <v>475</v>
      </c>
      <c r="D4259" s="223" t="s">
        <v>2364</v>
      </c>
      <c r="F4259" s="224"/>
      <c r="I4259" s="223" t="s">
        <v>96</v>
      </c>
    </row>
    <row r="4260" spans="1:12" s="223" customFormat="1">
      <c r="A4260" s="235">
        <v>806545</v>
      </c>
      <c r="B4260" s="223" t="s">
        <v>6478</v>
      </c>
      <c r="C4260" s="223" t="s">
        <v>164</v>
      </c>
      <c r="D4260" s="223" t="s">
        <v>1482</v>
      </c>
      <c r="F4260" s="224"/>
      <c r="I4260" s="223" t="s">
        <v>96</v>
      </c>
    </row>
    <row r="4261" spans="1:12" s="223" customFormat="1">
      <c r="A4261" s="235">
        <v>806546</v>
      </c>
      <c r="B4261" s="223" t="s">
        <v>6479</v>
      </c>
      <c r="C4261" s="223" t="s">
        <v>205</v>
      </c>
      <c r="D4261" s="223" t="s">
        <v>1097</v>
      </c>
      <c r="F4261" s="224"/>
      <c r="I4261" s="223" t="s">
        <v>96</v>
      </c>
    </row>
    <row r="4262" spans="1:12" s="223" customFormat="1">
      <c r="A4262" s="235">
        <v>806548</v>
      </c>
      <c r="B4262" s="223" t="s">
        <v>6480</v>
      </c>
      <c r="C4262" s="223" t="s">
        <v>106</v>
      </c>
      <c r="D4262" s="223" t="s">
        <v>2846</v>
      </c>
      <c r="F4262" s="224"/>
      <c r="I4262" s="223" t="s">
        <v>96</v>
      </c>
    </row>
    <row r="4263" spans="1:12" s="223" customFormat="1">
      <c r="A4263" s="235">
        <v>806550</v>
      </c>
      <c r="B4263" s="223" t="s">
        <v>6481</v>
      </c>
      <c r="C4263" s="223" t="s">
        <v>4530</v>
      </c>
      <c r="D4263" s="223" t="s">
        <v>6482</v>
      </c>
      <c r="F4263" s="224"/>
      <c r="I4263" s="223" t="s">
        <v>96</v>
      </c>
    </row>
    <row r="4264" spans="1:12" s="223" customFormat="1">
      <c r="A4264" s="235">
        <v>806551</v>
      </c>
      <c r="B4264" s="223" t="s">
        <v>6483</v>
      </c>
      <c r="C4264" s="223" t="s">
        <v>6484</v>
      </c>
      <c r="D4264" s="223" t="s">
        <v>6485</v>
      </c>
      <c r="F4264" s="224"/>
      <c r="I4264" s="223" t="s">
        <v>96</v>
      </c>
      <c r="K4264" s="235"/>
      <c r="L4264" s="235"/>
    </row>
    <row r="4265" spans="1:12" s="223" customFormat="1">
      <c r="A4265" s="235">
        <v>806554</v>
      </c>
      <c r="B4265" s="223" t="s">
        <v>6486</v>
      </c>
      <c r="C4265" s="223" t="s">
        <v>140</v>
      </c>
      <c r="D4265" s="223" t="s">
        <v>1077</v>
      </c>
      <c r="F4265" s="224"/>
      <c r="I4265" s="223" t="s">
        <v>96</v>
      </c>
    </row>
    <row r="4266" spans="1:12" s="223" customFormat="1">
      <c r="A4266" s="235">
        <v>806558</v>
      </c>
      <c r="B4266" s="223" t="s">
        <v>1325</v>
      </c>
      <c r="C4266" s="223" t="s">
        <v>6487</v>
      </c>
      <c r="D4266" s="223" t="s">
        <v>1326</v>
      </c>
      <c r="F4266" s="224"/>
      <c r="I4266" s="223" t="s">
        <v>96</v>
      </c>
    </row>
    <row r="4267" spans="1:12" s="223" customFormat="1">
      <c r="A4267" s="235">
        <v>806559</v>
      </c>
      <c r="B4267" s="223" t="s">
        <v>6488</v>
      </c>
      <c r="C4267" s="223" t="s">
        <v>198</v>
      </c>
      <c r="D4267" s="223" t="s">
        <v>1157</v>
      </c>
      <c r="F4267" s="224"/>
      <c r="I4267" s="223" t="s">
        <v>96</v>
      </c>
    </row>
    <row r="4268" spans="1:12" s="223" customFormat="1">
      <c r="A4268" s="235">
        <v>806560</v>
      </c>
      <c r="B4268" s="223" t="s">
        <v>6489</v>
      </c>
      <c r="C4268" s="223" t="s">
        <v>324</v>
      </c>
      <c r="D4268" s="223" t="s">
        <v>1206</v>
      </c>
      <c r="F4268" s="224"/>
      <c r="I4268" s="223" t="s">
        <v>96</v>
      </c>
      <c r="K4268" s="235"/>
      <c r="L4268" s="235"/>
    </row>
    <row r="4269" spans="1:12" s="223" customFormat="1">
      <c r="A4269" s="235">
        <v>806561</v>
      </c>
      <c r="B4269" s="223" t="s">
        <v>6490</v>
      </c>
      <c r="C4269" s="223" t="s">
        <v>769</v>
      </c>
      <c r="D4269" s="223" t="s">
        <v>3826</v>
      </c>
      <c r="F4269" s="224"/>
      <c r="I4269" s="223" t="s">
        <v>96</v>
      </c>
    </row>
    <row r="4270" spans="1:12" s="223" customFormat="1">
      <c r="A4270" s="235">
        <v>806562</v>
      </c>
      <c r="B4270" s="223" t="s">
        <v>6491</v>
      </c>
      <c r="C4270" s="223" t="s">
        <v>831</v>
      </c>
      <c r="D4270" s="223" t="s">
        <v>1057</v>
      </c>
      <c r="F4270" s="224"/>
      <c r="I4270" s="223" t="s">
        <v>96</v>
      </c>
    </row>
    <row r="4271" spans="1:12" s="223" customFormat="1">
      <c r="A4271" s="235">
        <v>806564</v>
      </c>
      <c r="B4271" s="223" t="s">
        <v>6492</v>
      </c>
      <c r="C4271" s="223" t="s">
        <v>283</v>
      </c>
      <c r="D4271" s="223" t="s">
        <v>1534</v>
      </c>
      <c r="F4271" s="224"/>
      <c r="I4271" s="223" t="s">
        <v>96</v>
      </c>
    </row>
    <row r="4272" spans="1:12" s="223" customFormat="1">
      <c r="A4272" s="235">
        <v>806565</v>
      </c>
      <c r="B4272" s="223" t="s">
        <v>510</v>
      </c>
      <c r="C4272" s="223" t="s">
        <v>232</v>
      </c>
      <c r="D4272" s="223" t="s">
        <v>1075</v>
      </c>
      <c r="F4272" s="224"/>
      <c r="I4272" s="223" t="s">
        <v>96</v>
      </c>
    </row>
    <row r="4273" spans="1:12" s="223" customFormat="1">
      <c r="A4273" s="235">
        <v>806566</v>
      </c>
      <c r="B4273" s="223" t="s">
        <v>6493</v>
      </c>
      <c r="C4273" s="223" t="s">
        <v>221</v>
      </c>
      <c r="D4273" s="223" t="s">
        <v>6494</v>
      </c>
      <c r="F4273" s="224"/>
      <c r="I4273" s="223" t="s">
        <v>96</v>
      </c>
      <c r="K4273" s="235"/>
      <c r="L4273" s="235"/>
    </row>
    <row r="4274" spans="1:12" s="223" customFormat="1">
      <c r="A4274" s="235">
        <v>806620</v>
      </c>
      <c r="B4274" s="223" t="s">
        <v>6495</v>
      </c>
      <c r="C4274" s="223" t="s">
        <v>195</v>
      </c>
      <c r="D4274" s="223" t="s">
        <v>601</v>
      </c>
      <c r="F4274" s="224"/>
      <c r="I4274" s="223" t="s">
        <v>96</v>
      </c>
    </row>
    <row r="4275" spans="1:12" s="223" customFormat="1">
      <c r="A4275" s="235">
        <v>806621</v>
      </c>
      <c r="B4275" s="223" t="s">
        <v>6496</v>
      </c>
      <c r="C4275" s="223" t="s">
        <v>493</v>
      </c>
      <c r="D4275" s="223" t="s">
        <v>6497</v>
      </c>
      <c r="F4275" s="224"/>
      <c r="I4275" s="223" t="s">
        <v>96</v>
      </c>
    </row>
    <row r="4276" spans="1:12" s="223" customFormat="1">
      <c r="A4276" s="235">
        <v>806622</v>
      </c>
      <c r="B4276" s="223" t="s">
        <v>6498</v>
      </c>
      <c r="C4276" s="223" t="s">
        <v>106</v>
      </c>
      <c r="D4276" s="223" t="s">
        <v>6499</v>
      </c>
      <c r="F4276" s="224"/>
      <c r="I4276" s="223" t="s">
        <v>96</v>
      </c>
      <c r="K4276" s="235"/>
      <c r="L4276" s="235"/>
    </row>
    <row r="4277" spans="1:12" s="223" customFormat="1">
      <c r="A4277" s="235">
        <v>806623</v>
      </c>
      <c r="B4277" s="223" t="s">
        <v>6500</v>
      </c>
      <c r="C4277" s="223" t="s">
        <v>106</v>
      </c>
      <c r="D4277" s="223" t="s">
        <v>3058</v>
      </c>
      <c r="F4277" s="224"/>
      <c r="I4277" s="223" t="s">
        <v>96</v>
      </c>
    </row>
    <row r="4278" spans="1:12" s="223" customFormat="1">
      <c r="A4278" s="235">
        <v>806624</v>
      </c>
      <c r="B4278" s="223" t="s">
        <v>6501</v>
      </c>
      <c r="C4278" s="223" t="s">
        <v>290</v>
      </c>
      <c r="D4278" s="223" t="s">
        <v>1034</v>
      </c>
      <c r="F4278" s="224"/>
      <c r="I4278" s="223" t="s">
        <v>96</v>
      </c>
    </row>
    <row r="4279" spans="1:12" s="223" customFormat="1">
      <c r="A4279" s="235">
        <v>806625</v>
      </c>
      <c r="B4279" s="223" t="s">
        <v>6502</v>
      </c>
      <c r="C4279" s="223" t="s">
        <v>111</v>
      </c>
      <c r="D4279" s="223" t="s">
        <v>1150</v>
      </c>
      <c r="F4279" s="224"/>
      <c r="I4279" s="223" t="s">
        <v>96</v>
      </c>
    </row>
    <row r="4280" spans="1:12" s="223" customFormat="1">
      <c r="A4280" s="235">
        <v>806626</v>
      </c>
      <c r="B4280" s="223" t="s">
        <v>6503</v>
      </c>
      <c r="C4280" s="223" t="s">
        <v>106</v>
      </c>
      <c r="D4280" s="223" t="s">
        <v>1026</v>
      </c>
      <c r="F4280" s="224"/>
      <c r="I4280" s="223" t="s">
        <v>96</v>
      </c>
    </row>
    <row r="4281" spans="1:12" s="223" customFormat="1">
      <c r="A4281" s="235">
        <v>806627</v>
      </c>
      <c r="B4281" s="223" t="s">
        <v>6504</v>
      </c>
      <c r="C4281" s="223" t="s">
        <v>191</v>
      </c>
      <c r="D4281" s="223" t="s">
        <v>5929</v>
      </c>
      <c r="F4281" s="224"/>
      <c r="I4281" s="223" t="s">
        <v>96</v>
      </c>
    </row>
    <row r="4282" spans="1:12" s="223" customFormat="1">
      <c r="A4282" s="235">
        <v>806628</v>
      </c>
      <c r="B4282" s="223" t="s">
        <v>6505</v>
      </c>
      <c r="C4282" s="223" t="s">
        <v>129</v>
      </c>
      <c r="D4282" s="223" t="s">
        <v>1012</v>
      </c>
      <c r="F4282" s="224"/>
      <c r="I4282" s="223" t="s">
        <v>96</v>
      </c>
    </row>
    <row r="4283" spans="1:12" s="223" customFormat="1">
      <c r="A4283" s="235">
        <v>806630</v>
      </c>
      <c r="B4283" s="223" t="s">
        <v>6506</v>
      </c>
      <c r="C4283" s="223" t="s">
        <v>325</v>
      </c>
      <c r="D4283" s="223" t="s">
        <v>1220</v>
      </c>
      <c r="F4283" s="224"/>
      <c r="I4283" s="223" t="s">
        <v>96</v>
      </c>
    </row>
    <row r="4284" spans="1:12" s="223" customFormat="1">
      <c r="A4284" s="235">
        <v>806631</v>
      </c>
      <c r="B4284" s="223" t="s">
        <v>6507</v>
      </c>
      <c r="C4284" s="223" t="s">
        <v>2587</v>
      </c>
      <c r="D4284" s="223" t="s">
        <v>5909</v>
      </c>
      <c r="F4284" s="224"/>
      <c r="I4284" s="223" t="s">
        <v>96</v>
      </c>
    </row>
    <row r="4285" spans="1:12" s="223" customFormat="1">
      <c r="A4285" s="235">
        <v>806632</v>
      </c>
      <c r="B4285" s="223" t="s">
        <v>6508</v>
      </c>
      <c r="C4285" s="223" t="s">
        <v>106</v>
      </c>
      <c r="D4285" s="223" t="s">
        <v>2553</v>
      </c>
      <c r="F4285" s="224"/>
      <c r="I4285" s="223" t="s">
        <v>96</v>
      </c>
    </row>
    <row r="4286" spans="1:12" s="223" customFormat="1">
      <c r="A4286" s="235">
        <v>806633</v>
      </c>
      <c r="B4286" s="223" t="s">
        <v>6509</v>
      </c>
      <c r="C4286" s="223" t="s">
        <v>111</v>
      </c>
      <c r="D4286" s="223" t="s">
        <v>1059</v>
      </c>
      <c r="F4286" s="224"/>
      <c r="I4286" s="223" t="s">
        <v>96</v>
      </c>
    </row>
    <row r="4287" spans="1:12" s="223" customFormat="1">
      <c r="A4287" s="235">
        <v>806636</v>
      </c>
      <c r="B4287" s="223" t="s">
        <v>6510</v>
      </c>
      <c r="C4287" s="223" t="s">
        <v>4294</v>
      </c>
      <c r="D4287" s="223" t="s">
        <v>6511</v>
      </c>
      <c r="F4287" s="224"/>
      <c r="I4287" s="223" t="s">
        <v>96</v>
      </c>
    </row>
    <row r="4288" spans="1:12" s="223" customFormat="1">
      <c r="A4288" s="235">
        <v>806637</v>
      </c>
      <c r="B4288" s="223" t="s">
        <v>6512</v>
      </c>
      <c r="C4288" s="223" t="s">
        <v>106</v>
      </c>
      <c r="D4288" s="223" t="s">
        <v>1358</v>
      </c>
      <c r="F4288" s="224"/>
      <c r="I4288" s="223" t="s">
        <v>96</v>
      </c>
    </row>
    <row r="4289" spans="1:12" s="223" customFormat="1">
      <c r="A4289" s="235">
        <v>806638</v>
      </c>
      <c r="B4289" s="223" t="s">
        <v>6513</v>
      </c>
      <c r="C4289" s="223" t="s">
        <v>6514</v>
      </c>
      <c r="D4289" s="223" t="s">
        <v>1032</v>
      </c>
      <c r="F4289" s="224"/>
      <c r="I4289" s="223" t="s">
        <v>96</v>
      </c>
    </row>
    <row r="4290" spans="1:12" s="223" customFormat="1">
      <c r="A4290" s="235">
        <v>806639</v>
      </c>
      <c r="B4290" s="223" t="s">
        <v>6515</v>
      </c>
      <c r="C4290" s="223" t="s">
        <v>6516</v>
      </c>
      <c r="D4290" s="223" t="s">
        <v>1068</v>
      </c>
      <c r="F4290" s="224"/>
      <c r="I4290" s="223" t="s">
        <v>96</v>
      </c>
    </row>
    <row r="4291" spans="1:12" s="223" customFormat="1">
      <c r="A4291" s="235">
        <v>806642</v>
      </c>
      <c r="B4291" s="223" t="s">
        <v>2843</v>
      </c>
      <c r="C4291" s="223" t="s">
        <v>688</v>
      </c>
      <c r="D4291" s="223" t="s">
        <v>1247</v>
      </c>
      <c r="F4291" s="224"/>
      <c r="I4291" s="223" t="s">
        <v>96</v>
      </c>
      <c r="K4291" s="235"/>
      <c r="L4291" s="235"/>
    </row>
    <row r="4292" spans="1:12" s="223" customFormat="1">
      <c r="A4292" s="235">
        <v>806644</v>
      </c>
      <c r="B4292" s="223" t="s">
        <v>6517</v>
      </c>
      <c r="C4292" s="223" t="s">
        <v>178</v>
      </c>
      <c r="D4292" s="223" t="s">
        <v>823</v>
      </c>
      <c r="F4292" s="224"/>
      <c r="I4292" s="223" t="s">
        <v>96</v>
      </c>
      <c r="K4292" s="235"/>
      <c r="L4292" s="235"/>
    </row>
    <row r="4293" spans="1:12" s="223" customFormat="1">
      <c r="A4293" s="235">
        <v>806645</v>
      </c>
      <c r="B4293" s="223" t="s">
        <v>3354</v>
      </c>
      <c r="C4293" s="223" t="s">
        <v>113</v>
      </c>
      <c r="D4293" s="223" t="s">
        <v>1047</v>
      </c>
      <c r="F4293" s="224"/>
      <c r="I4293" s="223" t="s">
        <v>96</v>
      </c>
    </row>
    <row r="4294" spans="1:12" s="223" customFormat="1">
      <c r="A4294" s="235">
        <v>806646</v>
      </c>
      <c r="B4294" s="223" t="s">
        <v>6518</v>
      </c>
      <c r="C4294" s="223" t="s">
        <v>248</v>
      </c>
      <c r="D4294" s="223" t="s">
        <v>1534</v>
      </c>
      <c r="F4294" s="224"/>
      <c r="I4294" s="223" t="s">
        <v>96</v>
      </c>
      <c r="K4294" s="235"/>
      <c r="L4294" s="235"/>
    </row>
    <row r="4295" spans="1:12" s="223" customFormat="1">
      <c r="A4295" s="235">
        <v>806647</v>
      </c>
      <c r="B4295" s="223" t="s">
        <v>6519</v>
      </c>
      <c r="C4295" s="223" t="s">
        <v>489</v>
      </c>
      <c r="D4295" s="223" t="s">
        <v>1704</v>
      </c>
      <c r="F4295" s="224"/>
      <c r="I4295" s="223" t="s">
        <v>96</v>
      </c>
    </row>
    <row r="4296" spans="1:12" s="223" customFormat="1">
      <c r="A4296" s="235">
        <v>806648</v>
      </c>
      <c r="B4296" s="223" t="s">
        <v>6520</v>
      </c>
      <c r="C4296" s="223" t="s">
        <v>353</v>
      </c>
      <c r="D4296" s="223" t="s">
        <v>1373</v>
      </c>
      <c r="F4296" s="224"/>
      <c r="I4296" s="223" t="s">
        <v>96</v>
      </c>
    </row>
    <row r="4297" spans="1:12" s="223" customFormat="1">
      <c r="A4297" s="235">
        <v>806649</v>
      </c>
      <c r="B4297" s="223" t="s">
        <v>6521</v>
      </c>
      <c r="C4297" s="223" t="s">
        <v>258</v>
      </c>
      <c r="D4297" s="223" t="s">
        <v>1057</v>
      </c>
      <c r="F4297" s="224"/>
      <c r="I4297" s="223" t="s">
        <v>96</v>
      </c>
    </row>
    <row r="4298" spans="1:12" s="223" customFormat="1">
      <c r="A4298" s="235">
        <v>806650</v>
      </c>
      <c r="B4298" s="223" t="s">
        <v>6522</v>
      </c>
      <c r="C4298" s="223" t="s">
        <v>385</v>
      </c>
      <c r="D4298" s="223" t="s">
        <v>1195</v>
      </c>
      <c r="F4298" s="224"/>
      <c r="I4298" s="223" t="s">
        <v>96</v>
      </c>
      <c r="K4298" s="235"/>
      <c r="L4298" s="235"/>
    </row>
    <row r="4299" spans="1:12" s="223" customFormat="1">
      <c r="A4299" s="235">
        <v>806651</v>
      </c>
      <c r="B4299" s="223" t="s">
        <v>6523</v>
      </c>
      <c r="C4299" s="223" t="s">
        <v>106</v>
      </c>
      <c r="D4299" s="223" t="s">
        <v>1150</v>
      </c>
      <c r="F4299" s="224"/>
      <c r="I4299" s="223" t="s">
        <v>96</v>
      </c>
      <c r="K4299" s="235"/>
      <c r="L4299" s="235"/>
    </row>
    <row r="4300" spans="1:12" s="223" customFormat="1">
      <c r="A4300" s="235">
        <v>806652</v>
      </c>
      <c r="B4300" s="223" t="s">
        <v>6524</v>
      </c>
      <c r="C4300" s="223" t="s">
        <v>6525</v>
      </c>
      <c r="D4300" s="223" t="s">
        <v>6526</v>
      </c>
      <c r="F4300" s="224"/>
      <c r="I4300" s="223" t="s">
        <v>96</v>
      </c>
    </row>
    <row r="4301" spans="1:12" s="223" customFormat="1">
      <c r="A4301" s="235">
        <v>806653</v>
      </c>
      <c r="B4301" s="223" t="s">
        <v>6527</v>
      </c>
      <c r="C4301" s="223" t="s">
        <v>106</v>
      </c>
      <c r="D4301" s="223" t="s">
        <v>2903</v>
      </c>
      <c r="F4301" s="224"/>
      <c r="I4301" s="223" t="s">
        <v>96</v>
      </c>
    </row>
    <row r="4302" spans="1:12" s="223" customFormat="1">
      <c r="A4302" s="235">
        <v>806654</v>
      </c>
      <c r="B4302" s="223" t="s">
        <v>230</v>
      </c>
      <c r="C4302" s="223" t="s">
        <v>310</v>
      </c>
      <c r="D4302" s="223" t="s">
        <v>1026</v>
      </c>
      <c r="F4302" s="224"/>
      <c r="I4302" s="223" t="s">
        <v>96</v>
      </c>
      <c r="K4302" s="235"/>
      <c r="L4302" s="235"/>
    </row>
    <row r="4303" spans="1:12" s="223" customFormat="1">
      <c r="A4303" s="235">
        <v>806655</v>
      </c>
      <c r="B4303" s="223" t="s">
        <v>708</v>
      </c>
      <c r="C4303" s="223" t="s">
        <v>101</v>
      </c>
      <c r="D4303" s="223" t="s">
        <v>3309</v>
      </c>
      <c r="F4303" s="224"/>
      <c r="I4303" s="223" t="s">
        <v>96</v>
      </c>
      <c r="K4303" s="235"/>
      <c r="L4303" s="235"/>
    </row>
    <row r="4304" spans="1:12" s="223" customFormat="1">
      <c r="A4304" s="235">
        <v>806656</v>
      </c>
      <c r="B4304" s="223" t="s">
        <v>6528</v>
      </c>
      <c r="C4304" s="223" t="s">
        <v>521</v>
      </c>
      <c r="D4304" s="223" t="s">
        <v>2067</v>
      </c>
      <c r="F4304" s="224"/>
      <c r="I4304" s="223" t="s">
        <v>96</v>
      </c>
    </row>
    <row r="4305" spans="1:12" s="223" customFormat="1">
      <c r="A4305" s="235">
        <v>806657</v>
      </c>
      <c r="B4305" s="223" t="s">
        <v>6529</v>
      </c>
      <c r="C4305" s="223" t="s">
        <v>219</v>
      </c>
      <c r="D4305" s="223" t="s">
        <v>1012</v>
      </c>
      <c r="F4305" s="224"/>
      <c r="I4305" s="223" t="s">
        <v>96</v>
      </c>
      <c r="K4305" s="235"/>
      <c r="L4305" s="235"/>
    </row>
    <row r="4306" spans="1:12" s="223" customFormat="1">
      <c r="A4306" s="235">
        <v>806658</v>
      </c>
      <c r="B4306" s="223" t="s">
        <v>6530</v>
      </c>
      <c r="C4306" s="223" t="s">
        <v>181</v>
      </c>
      <c r="D4306" s="223" t="s">
        <v>1066</v>
      </c>
      <c r="F4306" s="224"/>
      <c r="I4306" s="223" t="s">
        <v>96</v>
      </c>
    </row>
    <row r="4307" spans="1:12" s="223" customFormat="1">
      <c r="A4307" s="235">
        <v>806659</v>
      </c>
      <c r="B4307" s="223" t="s">
        <v>6531</v>
      </c>
      <c r="C4307" s="223" t="s">
        <v>544</v>
      </c>
      <c r="D4307" s="223" t="s">
        <v>1521</v>
      </c>
      <c r="F4307" s="224"/>
      <c r="I4307" s="223" t="s">
        <v>96</v>
      </c>
    </row>
    <row r="4308" spans="1:12" s="223" customFormat="1">
      <c r="A4308" s="235">
        <v>806660</v>
      </c>
      <c r="B4308" s="223" t="s">
        <v>6532</v>
      </c>
      <c r="C4308" s="223" t="s">
        <v>509</v>
      </c>
      <c r="D4308" s="223" t="s">
        <v>1089</v>
      </c>
      <c r="F4308" s="224"/>
      <c r="I4308" s="223" t="s">
        <v>96</v>
      </c>
    </row>
    <row r="4309" spans="1:12" s="223" customFormat="1">
      <c r="A4309" s="235">
        <v>806664</v>
      </c>
      <c r="B4309" s="223" t="s">
        <v>6533</v>
      </c>
      <c r="C4309" s="223" t="s">
        <v>106</v>
      </c>
      <c r="D4309" s="223" t="s">
        <v>2979</v>
      </c>
      <c r="F4309" s="224"/>
      <c r="I4309" s="223" t="s">
        <v>96</v>
      </c>
    </row>
    <row r="4310" spans="1:12" s="223" customFormat="1">
      <c r="A4310" s="235">
        <v>806665</v>
      </c>
      <c r="B4310" s="223" t="s">
        <v>6534</v>
      </c>
      <c r="C4310" s="223" t="s">
        <v>290</v>
      </c>
      <c r="D4310" s="223" t="s">
        <v>3279</v>
      </c>
      <c r="F4310" s="224"/>
      <c r="I4310" s="223" t="s">
        <v>96</v>
      </c>
      <c r="K4310" s="235"/>
      <c r="L4310" s="235"/>
    </row>
    <row r="4311" spans="1:12" s="223" customFormat="1">
      <c r="A4311" s="235">
        <v>806666</v>
      </c>
      <c r="B4311" s="223" t="s">
        <v>6535</v>
      </c>
      <c r="C4311" s="223" t="s">
        <v>156</v>
      </c>
      <c r="D4311" s="223" t="s">
        <v>1793</v>
      </c>
      <c r="F4311" s="224"/>
      <c r="I4311" s="223" t="s">
        <v>96</v>
      </c>
      <c r="K4311" s="235"/>
      <c r="L4311" s="235"/>
    </row>
    <row r="4312" spans="1:12" s="223" customFormat="1">
      <c r="A4312" s="235">
        <v>806667</v>
      </c>
      <c r="B4312" s="223" t="s">
        <v>6536</v>
      </c>
      <c r="C4312" s="223" t="s">
        <v>2024</v>
      </c>
      <c r="D4312" s="223" t="s">
        <v>2510</v>
      </c>
      <c r="F4312" s="224"/>
      <c r="I4312" s="223" t="s">
        <v>96</v>
      </c>
    </row>
    <row r="4313" spans="1:12" s="223" customFormat="1">
      <c r="A4313" s="235">
        <v>806668</v>
      </c>
      <c r="B4313" s="223" t="s">
        <v>6537</v>
      </c>
      <c r="C4313" s="223" t="s">
        <v>279</v>
      </c>
      <c r="D4313" s="223" t="s">
        <v>2358</v>
      </c>
      <c r="F4313" s="224"/>
      <c r="I4313" s="223" t="s">
        <v>96</v>
      </c>
      <c r="K4313" s="235"/>
      <c r="L4313" s="235"/>
    </row>
    <row r="4314" spans="1:12" s="223" customFormat="1">
      <c r="A4314" s="235">
        <v>806669</v>
      </c>
      <c r="B4314" s="223" t="s">
        <v>545</v>
      </c>
      <c r="C4314" s="223" t="s">
        <v>206</v>
      </c>
      <c r="D4314" s="223" t="s">
        <v>1089</v>
      </c>
      <c r="F4314" s="224"/>
      <c r="I4314" s="223" t="s">
        <v>96</v>
      </c>
      <c r="K4314" s="235"/>
      <c r="L4314" s="235"/>
    </row>
    <row r="4315" spans="1:12" s="223" customFormat="1">
      <c r="A4315" s="235">
        <v>806671</v>
      </c>
      <c r="B4315" s="223" t="s">
        <v>6538</v>
      </c>
      <c r="C4315" s="223" t="s">
        <v>506</v>
      </c>
      <c r="D4315" s="223" t="s">
        <v>6539</v>
      </c>
      <c r="F4315" s="224"/>
      <c r="I4315" s="223" t="s">
        <v>96</v>
      </c>
    </row>
    <row r="4316" spans="1:12" s="223" customFormat="1">
      <c r="A4316" s="235">
        <v>806673</v>
      </c>
      <c r="B4316" s="223" t="s">
        <v>6540</v>
      </c>
      <c r="C4316" s="223" t="s">
        <v>97</v>
      </c>
      <c r="D4316" s="223" t="s">
        <v>2028</v>
      </c>
      <c r="F4316" s="224"/>
      <c r="I4316" s="223" t="s">
        <v>96</v>
      </c>
      <c r="K4316" s="235"/>
      <c r="L4316" s="235"/>
    </row>
    <row r="4317" spans="1:12" s="223" customFormat="1">
      <c r="A4317" s="235">
        <v>806675</v>
      </c>
      <c r="B4317" s="223" t="s">
        <v>6541</v>
      </c>
      <c r="C4317" s="223" t="s">
        <v>573</v>
      </c>
      <c r="D4317" s="223" t="s">
        <v>1066</v>
      </c>
      <c r="F4317" s="224"/>
      <c r="I4317" s="223" t="s">
        <v>96</v>
      </c>
    </row>
    <row r="4318" spans="1:12" s="223" customFormat="1">
      <c r="A4318" s="235">
        <v>806677</v>
      </c>
      <c r="B4318" s="223" t="s">
        <v>6542</v>
      </c>
      <c r="C4318" s="223" t="s">
        <v>225</v>
      </c>
      <c r="D4318" s="223" t="s">
        <v>1615</v>
      </c>
      <c r="F4318" s="224"/>
      <c r="I4318" s="223" t="s">
        <v>96</v>
      </c>
    </row>
    <row r="4319" spans="1:12" s="223" customFormat="1">
      <c r="A4319" s="235">
        <v>806678</v>
      </c>
      <c r="B4319" s="223" t="s">
        <v>6543</v>
      </c>
      <c r="C4319" s="223" t="s">
        <v>107</v>
      </c>
      <c r="D4319" s="223" t="s">
        <v>1899</v>
      </c>
      <c r="F4319" s="224"/>
      <c r="I4319" s="223" t="s">
        <v>96</v>
      </c>
    </row>
    <row r="4320" spans="1:12" s="223" customFormat="1">
      <c r="A4320" s="235">
        <v>806679</v>
      </c>
      <c r="B4320" s="223" t="s">
        <v>6544</v>
      </c>
      <c r="C4320" s="223" t="s">
        <v>362</v>
      </c>
      <c r="D4320" s="223" t="s">
        <v>1039</v>
      </c>
      <c r="F4320" s="224"/>
      <c r="I4320" s="223" t="s">
        <v>96</v>
      </c>
    </row>
    <row r="4321" spans="1:12" s="223" customFormat="1">
      <c r="A4321" s="235">
        <v>806680</v>
      </c>
      <c r="B4321" s="223" t="s">
        <v>4261</v>
      </c>
      <c r="C4321" s="223" t="s">
        <v>116</v>
      </c>
      <c r="D4321" s="223" t="s">
        <v>1373</v>
      </c>
      <c r="F4321" s="224"/>
      <c r="I4321" s="223" t="s">
        <v>96</v>
      </c>
      <c r="K4321" s="235"/>
      <c r="L4321" s="235"/>
    </row>
    <row r="4322" spans="1:12" s="223" customFormat="1">
      <c r="A4322" s="235">
        <v>806681</v>
      </c>
      <c r="B4322" s="223" t="s">
        <v>6545</v>
      </c>
      <c r="C4322" s="223" t="s">
        <v>6546</v>
      </c>
      <c r="D4322" s="223" t="s">
        <v>1137</v>
      </c>
      <c r="F4322" s="224"/>
      <c r="I4322" s="223" t="s">
        <v>96</v>
      </c>
    </row>
    <row r="4323" spans="1:12" s="223" customFormat="1">
      <c r="A4323" s="235">
        <v>806682</v>
      </c>
      <c r="B4323" s="223" t="s">
        <v>6547</v>
      </c>
      <c r="C4323" s="223" t="s">
        <v>393</v>
      </c>
      <c r="D4323" s="223" t="s">
        <v>3058</v>
      </c>
      <c r="F4323" s="224"/>
      <c r="I4323" s="223" t="s">
        <v>96</v>
      </c>
      <c r="K4323" s="235"/>
      <c r="L4323" s="235"/>
    </row>
    <row r="4324" spans="1:12" s="223" customFormat="1">
      <c r="A4324" s="235">
        <v>806683</v>
      </c>
      <c r="B4324" s="223" t="s">
        <v>6548</v>
      </c>
      <c r="C4324" s="223" t="s">
        <v>221</v>
      </c>
      <c r="D4324" s="223" t="s">
        <v>1220</v>
      </c>
      <c r="F4324" s="224"/>
      <c r="I4324" s="223" t="s">
        <v>96</v>
      </c>
    </row>
    <row r="4325" spans="1:12" s="223" customFormat="1">
      <c r="A4325" s="235">
        <v>806686</v>
      </c>
      <c r="B4325" s="223" t="s">
        <v>6549</v>
      </c>
      <c r="C4325" s="223" t="s">
        <v>154</v>
      </c>
      <c r="D4325" s="223" t="s">
        <v>1993</v>
      </c>
      <c r="F4325" s="224"/>
      <c r="I4325" s="223" t="s">
        <v>96</v>
      </c>
    </row>
    <row r="4326" spans="1:12" s="223" customFormat="1">
      <c r="A4326" s="235">
        <v>806687</v>
      </c>
      <c r="B4326" s="223" t="s">
        <v>6550</v>
      </c>
      <c r="C4326" s="223" t="s">
        <v>4294</v>
      </c>
      <c r="D4326" s="223" t="s">
        <v>1039</v>
      </c>
      <c r="F4326" s="224"/>
      <c r="I4326" s="223" t="s">
        <v>96</v>
      </c>
      <c r="K4326" s="235"/>
      <c r="L4326" s="235"/>
    </row>
    <row r="4327" spans="1:12" s="223" customFormat="1">
      <c r="A4327" s="235">
        <v>806688</v>
      </c>
      <c r="B4327" s="223" t="s">
        <v>6551</v>
      </c>
      <c r="C4327" s="223" t="s">
        <v>6552</v>
      </c>
      <c r="D4327" s="223" t="s">
        <v>2336</v>
      </c>
      <c r="F4327" s="224"/>
      <c r="I4327" s="223" t="s">
        <v>96</v>
      </c>
    </row>
    <row r="4328" spans="1:12" s="223" customFormat="1">
      <c r="A4328" s="235">
        <v>806690</v>
      </c>
      <c r="B4328" s="223" t="s">
        <v>456</v>
      </c>
      <c r="C4328" s="223" t="s">
        <v>165</v>
      </c>
      <c r="D4328" s="223" t="s">
        <v>2174</v>
      </c>
      <c r="F4328" s="224"/>
      <c r="I4328" s="223" t="s">
        <v>96</v>
      </c>
    </row>
    <row r="4329" spans="1:12" s="223" customFormat="1">
      <c r="A4329" s="235">
        <v>806691</v>
      </c>
      <c r="B4329" s="223" t="s">
        <v>6553</v>
      </c>
      <c r="C4329" s="223" t="s">
        <v>162</v>
      </c>
      <c r="D4329" s="223" t="s">
        <v>1066</v>
      </c>
      <c r="F4329" s="224"/>
      <c r="I4329" s="223" t="s">
        <v>96</v>
      </c>
    </row>
    <row r="4330" spans="1:12" s="223" customFormat="1">
      <c r="A4330" s="235">
        <v>806692</v>
      </c>
      <c r="B4330" s="223" t="s">
        <v>806</v>
      </c>
      <c r="C4330" s="223" t="s">
        <v>277</v>
      </c>
      <c r="D4330" s="223" t="s">
        <v>1255</v>
      </c>
      <c r="F4330" s="224"/>
      <c r="I4330" s="223" t="s">
        <v>96</v>
      </c>
    </row>
    <row r="4331" spans="1:12" s="223" customFormat="1">
      <c r="A4331" s="235">
        <v>806693</v>
      </c>
      <c r="B4331" s="223" t="s">
        <v>6554</v>
      </c>
      <c r="C4331" s="223" t="s">
        <v>4659</v>
      </c>
      <c r="D4331" s="223" t="s">
        <v>1534</v>
      </c>
      <c r="F4331" s="224"/>
      <c r="I4331" s="223" t="s">
        <v>96</v>
      </c>
    </row>
    <row r="4332" spans="1:12" s="223" customFormat="1">
      <c r="A4332" s="235">
        <v>806695</v>
      </c>
      <c r="B4332" s="223" t="s">
        <v>6555</v>
      </c>
      <c r="C4332" s="223" t="s">
        <v>6556</v>
      </c>
      <c r="D4332" s="223" t="s">
        <v>2880</v>
      </c>
      <c r="F4332" s="224"/>
      <c r="I4332" s="223" t="s">
        <v>96</v>
      </c>
      <c r="K4332" s="235"/>
      <c r="L4332" s="235"/>
    </row>
    <row r="4333" spans="1:12" s="223" customFormat="1">
      <c r="A4333" s="235">
        <v>806699</v>
      </c>
      <c r="B4333" s="223" t="s">
        <v>6557</v>
      </c>
      <c r="C4333" s="223" t="s">
        <v>164</v>
      </c>
      <c r="D4333" s="223" t="s">
        <v>2159</v>
      </c>
      <c r="F4333" s="224"/>
      <c r="I4333" s="223" t="s">
        <v>96</v>
      </c>
      <c r="K4333" s="235"/>
      <c r="L4333" s="235"/>
    </row>
    <row r="4334" spans="1:12" s="223" customFormat="1">
      <c r="A4334" s="235">
        <v>806700</v>
      </c>
      <c r="B4334" s="223" t="s">
        <v>6558</v>
      </c>
      <c r="C4334" s="223" t="s">
        <v>206</v>
      </c>
      <c r="D4334" s="223" t="s">
        <v>3273</v>
      </c>
      <c r="F4334" s="224"/>
      <c r="I4334" s="223" t="s">
        <v>96</v>
      </c>
      <c r="K4334" s="235"/>
      <c r="L4334" s="235"/>
    </row>
    <row r="4335" spans="1:12" s="223" customFormat="1">
      <c r="A4335" s="235">
        <v>806701</v>
      </c>
      <c r="B4335" s="223" t="s">
        <v>6559</v>
      </c>
      <c r="C4335" s="223" t="s">
        <v>414</v>
      </c>
      <c r="D4335" s="223" t="s">
        <v>2080</v>
      </c>
      <c r="F4335" s="224"/>
      <c r="I4335" s="223" t="s">
        <v>96</v>
      </c>
    </row>
    <row r="4336" spans="1:12" s="223" customFormat="1">
      <c r="A4336" s="235">
        <v>806702</v>
      </c>
      <c r="B4336" s="223" t="s">
        <v>6560</v>
      </c>
      <c r="C4336" s="223" t="s">
        <v>242</v>
      </c>
      <c r="D4336" s="223" t="s">
        <v>1227</v>
      </c>
      <c r="F4336" s="224"/>
      <c r="I4336" s="223" t="s">
        <v>96</v>
      </c>
      <c r="K4336" s="235"/>
      <c r="L4336" s="235"/>
    </row>
    <row r="4337" spans="1:13" s="223" customFormat="1">
      <c r="A4337" s="235">
        <v>806703</v>
      </c>
      <c r="B4337" s="223" t="s">
        <v>6561</v>
      </c>
      <c r="C4337" s="223" t="s">
        <v>116</v>
      </c>
      <c r="D4337" s="223" t="s">
        <v>6562</v>
      </c>
      <c r="F4337" s="224"/>
      <c r="I4337" s="223" t="s">
        <v>96</v>
      </c>
      <c r="K4337" s="235"/>
      <c r="L4337" s="235"/>
    </row>
    <row r="4338" spans="1:13" s="223" customFormat="1">
      <c r="A4338" s="235">
        <v>806705</v>
      </c>
      <c r="B4338" s="223" t="s">
        <v>6563</v>
      </c>
      <c r="C4338" s="223" t="s">
        <v>395</v>
      </c>
      <c r="D4338" s="223" t="s">
        <v>1059</v>
      </c>
      <c r="F4338" s="224"/>
      <c r="I4338" s="223" t="s">
        <v>96</v>
      </c>
    </row>
    <row r="4339" spans="1:13" s="223" customFormat="1">
      <c r="A4339" s="235">
        <v>806707</v>
      </c>
      <c r="B4339" s="223" t="s">
        <v>6564</v>
      </c>
      <c r="C4339" s="223" t="s">
        <v>769</v>
      </c>
      <c r="D4339" s="223" t="s">
        <v>1206</v>
      </c>
      <c r="F4339" s="224"/>
      <c r="I4339" s="223" t="s">
        <v>96</v>
      </c>
      <c r="K4339" s="235"/>
      <c r="L4339" s="235"/>
    </row>
    <row r="4340" spans="1:13" s="223" customFormat="1">
      <c r="A4340" s="235">
        <v>806709</v>
      </c>
      <c r="B4340" s="223" t="s">
        <v>6565</v>
      </c>
      <c r="C4340" s="223" t="s">
        <v>106</v>
      </c>
      <c r="D4340" s="223" t="s">
        <v>2045</v>
      </c>
      <c r="F4340" s="224"/>
      <c r="I4340" s="223" t="s">
        <v>96</v>
      </c>
      <c r="K4340" s="235"/>
      <c r="L4340" s="235"/>
    </row>
    <row r="4341" spans="1:13" s="223" customFormat="1">
      <c r="A4341" s="235">
        <v>806710</v>
      </c>
      <c r="B4341" s="223" t="s">
        <v>6566</v>
      </c>
      <c r="C4341" s="223" t="s">
        <v>396</v>
      </c>
      <c r="D4341" s="223" t="s">
        <v>1726</v>
      </c>
      <c r="F4341" s="224"/>
      <c r="I4341" s="223" t="s">
        <v>96</v>
      </c>
      <c r="K4341" s="235"/>
      <c r="L4341" s="235"/>
    </row>
    <row r="4342" spans="1:13" s="223" customFormat="1">
      <c r="A4342" s="235">
        <v>806711</v>
      </c>
      <c r="B4342" s="223" t="s">
        <v>6567</v>
      </c>
      <c r="C4342" s="223" t="s">
        <v>134</v>
      </c>
      <c r="D4342" s="223" t="s">
        <v>3912</v>
      </c>
      <c r="F4342" s="224"/>
      <c r="I4342" s="223" t="s">
        <v>96</v>
      </c>
    </row>
    <row r="4343" spans="1:13" s="223" customFormat="1">
      <c r="A4343" s="235">
        <v>806712</v>
      </c>
      <c r="B4343" s="223" t="s">
        <v>6568</v>
      </c>
      <c r="C4343" s="223" t="s">
        <v>3043</v>
      </c>
      <c r="D4343" s="223" t="s">
        <v>1018</v>
      </c>
      <c r="F4343" s="224"/>
      <c r="I4343" s="223" t="s">
        <v>96</v>
      </c>
      <c r="K4343" s="235"/>
      <c r="L4343" s="235"/>
    </row>
    <row r="4344" spans="1:13" s="223" customFormat="1">
      <c r="A4344" s="235">
        <v>806713</v>
      </c>
      <c r="B4344" s="223" t="s">
        <v>6569</v>
      </c>
      <c r="C4344" s="223" t="s">
        <v>106</v>
      </c>
      <c r="D4344" s="223" t="s">
        <v>4791</v>
      </c>
      <c r="F4344" s="224"/>
      <c r="I4344" s="223" t="s">
        <v>96</v>
      </c>
      <c r="K4344" s="235"/>
      <c r="L4344" s="235"/>
    </row>
    <row r="4345" spans="1:13" s="223" customFormat="1">
      <c r="A4345" s="235">
        <v>806714</v>
      </c>
      <c r="B4345" s="223" t="s">
        <v>710</v>
      </c>
      <c r="C4345" s="223" t="s">
        <v>113</v>
      </c>
      <c r="D4345" s="223" t="s">
        <v>1030</v>
      </c>
      <c r="F4345" s="224"/>
      <c r="I4345" s="223" t="s">
        <v>96</v>
      </c>
    </row>
    <row r="4346" spans="1:13" s="223" customFormat="1">
      <c r="A4346" s="235">
        <v>806717</v>
      </c>
      <c r="B4346" s="223" t="s">
        <v>6570</v>
      </c>
      <c r="C4346" s="223" t="s">
        <v>162</v>
      </c>
      <c r="D4346" s="223" t="s">
        <v>1073</v>
      </c>
      <c r="F4346" s="224"/>
      <c r="I4346" s="223" t="s">
        <v>96</v>
      </c>
      <c r="K4346" s="235"/>
      <c r="L4346" s="235"/>
    </row>
    <row r="4347" spans="1:13" s="223" customFormat="1">
      <c r="A4347" s="235">
        <v>806721</v>
      </c>
      <c r="B4347" s="223" t="s">
        <v>6571</v>
      </c>
      <c r="C4347" s="223" t="s">
        <v>6572</v>
      </c>
      <c r="D4347" s="223" t="s">
        <v>1539</v>
      </c>
      <c r="F4347" s="224"/>
      <c r="I4347" s="223" t="s">
        <v>96</v>
      </c>
    </row>
    <row r="4348" spans="1:13" s="223" customFormat="1">
      <c r="A4348" s="235">
        <v>806723</v>
      </c>
      <c r="B4348" s="223" t="s">
        <v>6573</v>
      </c>
      <c r="C4348" s="223" t="s">
        <v>242</v>
      </c>
      <c r="D4348" s="223" t="s">
        <v>2364</v>
      </c>
      <c r="F4348" s="224"/>
      <c r="I4348" s="223" t="s">
        <v>96</v>
      </c>
      <c r="K4348" s="235"/>
      <c r="L4348" s="235"/>
    </row>
    <row r="4349" spans="1:13" s="223" customFormat="1">
      <c r="A4349" s="235">
        <v>806725</v>
      </c>
      <c r="B4349" s="223" t="s">
        <v>6574</v>
      </c>
      <c r="C4349" s="223" t="s">
        <v>242</v>
      </c>
      <c r="D4349" s="223" t="s">
        <v>1030</v>
      </c>
      <c r="F4349" s="224"/>
      <c r="I4349" s="223" t="s">
        <v>96</v>
      </c>
      <c r="K4349" s="235"/>
      <c r="L4349" s="235"/>
    </row>
    <row r="4350" spans="1:13" s="223" customFormat="1">
      <c r="A4350" s="235">
        <v>806726</v>
      </c>
      <c r="B4350" s="223" t="s">
        <v>6575</v>
      </c>
      <c r="C4350" s="223" t="s">
        <v>106</v>
      </c>
      <c r="D4350" s="223" t="s">
        <v>1020</v>
      </c>
      <c r="F4350" s="224"/>
      <c r="I4350" s="223" t="s">
        <v>96</v>
      </c>
    </row>
    <row r="4351" spans="1:13" s="223" customFormat="1">
      <c r="A4351" s="235">
        <v>806727</v>
      </c>
      <c r="B4351" s="235" t="s">
        <v>6576</v>
      </c>
      <c r="C4351" s="235" t="s">
        <v>188</v>
      </c>
      <c r="D4351" s="235" t="s">
        <v>2028</v>
      </c>
      <c r="F4351" s="240"/>
      <c r="G4351" s="240"/>
      <c r="H4351" s="238"/>
      <c r="I4351" s="240" t="s">
        <v>96</v>
      </c>
      <c r="K4351" s="240"/>
      <c r="L4351" s="240"/>
      <c r="M4351" s="240"/>
    </row>
    <row r="4352" spans="1:13" s="223" customFormat="1">
      <c r="A4352" s="235">
        <v>806728</v>
      </c>
      <c r="B4352" s="223" t="s">
        <v>6577</v>
      </c>
      <c r="C4352" s="223" t="s">
        <v>164</v>
      </c>
      <c r="D4352" s="223" t="s">
        <v>1070</v>
      </c>
      <c r="F4352" s="224"/>
      <c r="I4352" s="223" t="s">
        <v>96</v>
      </c>
      <c r="K4352" s="235"/>
      <c r="L4352" s="235"/>
    </row>
    <row r="4353" spans="1:12" s="223" customFormat="1">
      <c r="A4353" s="235">
        <v>806729</v>
      </c>
      <c r="B4353" s="223" t="s">
        <v>6578</v>
      </c>
      <c r="C4353" s="223" t="s">
        <v>329</v>
      </c>
      <c r="D4353" s="223" t="s">
        <v>6367</v>
      </c>
      <c r="F4353" s="224"/>
      <c r="I4353" s="223" t="s">
        <v>96</v>
      </c>
    </row>
    <row r="4354" spans="1:12" s="223" customFormat="1">
      <c r="A4354" s="235">
        <v>806730</v>
      </c>
      <c r="B4354" s="223" t="s">
        <v>6579</v>
      </c>
      <c r="C4354" s="223" t="s">
        <v>101</v>
      </c>
      <c r="D4354" s="223" t="s">
        <v>2159</v>
      </c>
      <c r="F4354" s="224"/>
      <c r="I4354" s="223" t="s">
        <v>96</v>
      </c>
    </row>
    <row r="4355" spans="1:12" s="223" customFormat="1">
      <c r="A4355" s="235">
        <v>806731</v>
      </c>
      <c r="B4355" s="223" t="s">
        <v>6580</v>
      </c>
      <c r="C4355" s="223" t="s">
        <v>95</v>
      </c>
      <c r="D4355" s="223" t="s">
        <v>4618</v>
      </c>
      <c r="F4355" s="224"/>
      <c r="I4355" s="223" t="s">
        <v>96</v>
      </c>
      <c r="K4355" s="235"/>
      <c r="L4355" s="235"/>
    </row>
    <row r="4356" spans="1:12" s="223" customFormat="1">
      <c r="A4356" s="235">
        <v>806732</v>
      </c>
      <c r="B4356" s="223" t="s">
        <v>6581</v>
      </c>
      <c r="C4356" s="223" t="s">
        <v>6582</v>
      </c>
      <c r="D4356" s="223" t="s">
        <v>6583</v>
      </c>
      <c r="F4356" s="224"/>
      <c r="I4356" s="223" t="s">
        <v>96</v>
      </c>
      <c r="K4356" s="235"/>
      <c r="L4356" s="235"/>
    </row>
    <row r="4357" spans="1:12" s="223" customFormat="1">
      <c r="A4357" s="235">
        <v>806733</v>
      </c>
      <c r="B4357" s="223" t="s">
        <v>6584</v>
      </c>
      <c r="C4357" s="223" t="s">
        <v>183</v>
      </c>
      <c r="D4357" s="223" t="s">
        <v>1220</v>
      </c>
      <c r="F4357" s="224"/>
      <c r="I4357" s="223" t="s">
        <v>96</v>
      </c>
      <c r="K4357" s="235"/>
      <c r="L4357" s="235"/>
    </row>
    <row r="4358" spans="1:12" s="223" customFormat="1">
      <c r="A4358" s="235">
        <v>806735</v>
      </c>
      <c r="B4358" s="223" t="s">
        <v>6585</v>
      </c>
      <c r="C4358" s="223" t="s">
        <v>242</v>
      </c>
      <c r="D4358" s="223" t="s">
        <v>1735</v>
      </c>
      <c r="F4358" s="224"/>
      <c r="I4358" s="223" t="s">
        <v>96</v>
      </c>
    </row>
    <row r="4359" spans="1:12" s="223" customFormat="1">
      <c r="A4359" s="235">
        <v>806736</v>
      </c>
      <c r="B4359" s="223" t="s">
        <v>6586</v>
      </c>
      <c r="C4359" s="223" t="s">
        <v>138</v>
      </c>
      <c r="D4359" s="223" t="s">
        <v>1012</v>
      </c>
      <c r="F4359" s="224"/>
      <c r="I4359" s="223" t="s">
        <v>96</v>
      </c>
      <c r="K4359" s="235"/>
      <c r="L4359" s="235"/>
    </row>
    <row r="4360" spans="1:12" s="223" customFormat="1">
      <c r="A4360" s="235">
        <v>806737</v>
      </c>
      <c r="B4360" s="223" t="s">
        <v>6587</v>
      </c>
      <c r="C4360" s="223" t="s">
        <v>106</v>
      </c>
      <c r="D4360" s="223" t="s">
        <v>1251</v>
      </c>
      <c r="F4360" s="224"/>
      <c r="I4360" s="223" t="s">
        <v>96</v>
      </c>
      <c r="K4360" s="235"/>
      <c r="L4360" s="235"/>
    </row>
    <row r="4361" spans="1:12" s="223" customFormat="1">
      <c r="A4361" s="235">
        <v>806738</v>
      </c>
      <c r="B4361" s="223" t="s">
        <v>6588</v>
      </c>
      <c r="C4361" s="223" t="s">
        <v>99</v>
      </c>
      <c r="D4361" s="223" t="s">
        <v>1998</v>
      </c>
      <c r="F4361" s="224"/>
      <c r="I4361" s="223" t="s">
        <v>96</v>
      </c>
    </row>
    <row r="4362" spans="1:12" s="223" customFormat="1">
      <c r="A4362" s="235">
        <v>806739</v>
      </c>
      <c r="B4362" s="223" t="s">
        <v>6589</v>
      </c>
      <c r="C4362" s="223" t="s">
        <v>6590</v>
      </c>
      <c r="D4362" s="223" t="s">
        <v>1073</v>
      </c>
      <c r="F4362" s="224"/>
      <c r="I4362" s="223" t="s">
        <v>96</v>
      </c>
    </row>
    <row r="4363" spans="1:12" s="223" customFormat="1">
      <c r="A4363" s="235">
        <v>806740</v>
      </c>
      <c r="B4363" s="223" t="s">
        <v>6591</v>
      </c>
      <c r="C4363" s="223" t="s">
        <v>183</v>
      </c>
      <c r="D4363" s="223" t="s">
        <v>2602</v>
      </c>
      <c r="F4363" s="224"/>
      <c r="I4363" s="223" t="s">
        <v>96</v>
      </c>
    </row>
    <row r="4364" spans="1:12" s="223" customFormat="1">
      <c r="A4364" s="235">
        <v>806741</v>
      </c>
      <c r="B4364" s="223" t="s">
        <v>6592</v>
      </c>
      <c r="C4364" s="223" t="s">
        <v>90</v>
      </c>
      <c r="D4364" s="223" t="s">
        <v>5451</v>
      </c>
      <c r="F4364" s="224"/>
      <c r="I4364" s="223" t="s">
        <v>96</v>
      </c>
    </row>
    <row r="4365" spans="1:12" s="223" customFormat="1">
      <c r="A4365" s="235">
        <v>806742</v>
      </c>
      <c r="B4365" s="223" t="s">
        <v>6593</v>
      </c>
      <c r="C4365" s="223" t="s">
        <v>378</v>
      </c>
      <c r="D4365" s="223" t="s">
        <v>1410</v>
      </c>
      <c r="F4365" s="224"/>
      <c r="I4365" s="223" t="s">
        <v>96</v>
      </c>
    </row>
    <row r="4366" spans="1:12" s="223" customFormat="1">
      <c r="A4366" s="235">
        <v>806744</v>
      </c>
      <c r="B4366" s="223" t="s">
        <v>6594</v>
      </c>
      <c r="C4366" s="223" t="s">
        <v>172</v>
      </c>
      <c r="D4366" s="223" t="s">
        <v>1165</v>
      </c>
      <c r="F4366" s="224"/>
      <c r="I4366" s="223" t="s">
        <v>96</v>
      </c>
      <c r="K4366" s="235"/>
      <c r="L4366" s="235"/>
    </row>
    <row r="4367" spans="1:12" s="223" customFormat="1">
      <c r="A4367" s="235">
        <v>806746</v>
      </c>
      <c r="B4367" s="223" t="s">
        <v>6595</v>
      </c>
      <c r="C4367" s="223" t="s">
        <v>183</v>
      </c>
      <c r="D4367" s="223" t="s">
        <v>1293</v>
      </c>
      <c r="F4367" s="224"/>
      <c r="I4367" s="223" t="s">
        <v>96</v>
      </c>
      <c r="K4367" s="235"/>
      <c r="L4367" s="235"/>
    </row>
    <row r="4368" spans="1:12" s="223" customFormat="1">
      <c r="A4368" s="235">
        <v>806747</v>
      </c>
      <c r="B4368" s="223" t="s">
        <v>6596</v>
      </c>
      <c r="C4368" s="223" t="s">
        <v>6597</v>
      </c>
      <c r="D4368" s="223" t="s">
        <v>1408</v>
      </c>
      <c r="F4368" s="224"/>
      <c r="I4368" s="223" t="s">
        <v>96</v>
      </c>
      <c r="K4368" s="235"/>
      <c r="L4368" s="235"/>
    </row>
    <row r="4369" spans="1:13" s="223" customFormat="1">
      <c r="A4369" s="235">
        <v>806749</v>
      </c>
      <c r="B4369" s="223" t="s">
        <v>6598</v>
      </c>
      <c r="C4369" s="223" t="s">
        <v>2895</v>
      </c>
      <c r="D4369" s="223" t="s">
        <v>1206</v>
      </c>
      <c r="F4369" s="224"/>
      <c r="I4369" s="223" t="s">
        <v>96</v>
      </c>
      <c r="K4369" s="235"/>
      <c r="L4369" s="235"/>
    </row>
    <row r="4370" spans="1:13" s="223" customFormat="1">
      <c r="A4370" s="235">
        <v>806751</v>
      </c>
      <c r="B4370" s="223" t="s">
        <v>6599</v>
      </c>
      <c r="C4370" s="223" t="s">
        <v>713</v>
      </c>
      <c r="D4370" s="223" t="s">
        <v>1368</v>
      </c>
      <c r="F4370" s="224"/>
      <c r="I4370" s="223" t="s">
        <v>96</v>
      </c>
    </row>
    <row r="4371" spans="1:13" s="223" customFormat="1">
      <c r="A4371" s="235">
        <v>806753</v>
      </c>
      <c r="B4371" s="223" t="s">
        <v>6600</v>
      </c>
      <c r="C4371" s="223" t="s">
        <v>119</v>
      </c>
      <c r="D4371" s="223" t="s">
        <v>6601</v>
      </c>
      <c r="F4371" s="224"/>
      <c r="I4371" s="223" t="s">
        <v>96</v>
      </c>
      <c r="K4371" s="235"/>
      <c r="L4371" s="235"/>
    </row>
    <row r="4372" spans="1:13" s="223" customFormat="1">
      <c r="A4372" s="235">
        <v>806755</v>
      </c>
      <c r="B4372" s="223" t="s">
        <v>6602</v>
      </c>
      <c r="C4372" s="223" t="s">
        <v>6603</v>
      </c>
      <c r="D4372" s="223" t="s">
        <v>1073</v>
      </c>
      <c r="F4372" s="224"/>
      <c r="I4372" s="223" t="s">
        <v>96</v>
      </c>
    </row>
    <row r="4373" spans="1:13" s="223" customFormat="1">
      <c r="A4373" s="235">
        <v>806756</v>
      </c>
      <c r="B4373" s="223" t="s">
        <v>6604</v>
      </c>
      <c r="C4373" s="223" t="s">
        <v>287</v>
      </c>
      <c r="D4373" s="223" t="s">
        <v>1137</v>
      </c>
      <c r="F4373" s="224"/>
      <c r="I4373" s="223" t="s">
        <v>96</v>
      </c>
    </row>
    <row r="4374" spans="1:13" s="223" customFormat="1">
      <c r="A4374" s="235">
        <v>806758</v>
      </c>
      <c r="B4374" s="223" t="s">
        <v>6605</v>
      </c>
      <c r="C4374" s="223" t="s">
        <v>6606</v>
      </c>
      <c r="D4374" s="223" t="s">
        <v>1083</v>
      </c>
      <c r="F4374" s="224"/>
      <c r="I4374" s="223" t="s">
        <v>96</v>
      </c>
    </row>
    <row r="4375" spans="1:13" s="223" customFormat="1">
      <c r="A4375" s="235">
        <v>806760</v>
      </c>
      <c r="B4375" s="223" t="s">
        <v>6607</v>
      </c>
      <c r="C4375" s="223" t="s">
        <v>106</v>
      </c>
      <c r="D4375" s="223" t="s">
        <v>1395</v>
      </c>
      <c r="F4375" s="224"/>
      <c r="I4375" s="223" t="s">
        <v>96</v>
      </c>
      <c r="K4375" s="235"/>
      <c r="L4375" s="235"/>
    </row>
    <row r="4376" spans="1:13" s="223" customFormat="1">
      <c r="A4376" s="235">
        <v>806761</v>
      </c>
      <c r="B4376" s="223" t="s">
        <v>6608</v>
      </c>
      <c r="C4376" s="223" t="s">
        <v>170</v>
      </c>
      <c r="D4376" s="223" t="s">
        <v>1301</v>
      </c>
      <c r="F4376" s="224"/>
      <c r="I4376" s="223" t="s">
        <v>96</v>
      </c>
      <c r="K4376" s="235"/>
      <c r="L4376" s="235"/>
    </row>
    <row r="4377" spans="1:13" s="223" customFormat="1">
      <c r="A4377" s="235">
        <v>806763</v>
      </c>
      <c r="B4377" s="223" t="s">
        <v>6609</v>
      </c>
      <c r="C4377" s="223" t="s">
        <v>452</v>
      </c>
      <c r="D4377" s="223" t="s">
        <v>1089</v>
      </c>
      <c r="F4377" s="224"/>
      <c r="I4377" s="223" t="s">
        <v>96</v>
      </c>
    </row>
    <row r="4378" spans="1:13" s="223" customFormat="1">
      <c r="A4378" s="235">
        <v>806764</v>
      </c>
      <c r="B4378" s="223" t="s">
        <v>6610</v>
      </c>
      <c r="C4378" s="223" t="s">
        <v>106</v>
      </c>
      <c r="D4378" s="223" t="s">
        <v>6611</v>
      </c>
      <c r="F4378" s="224"/>
      <c r="I4378" s="223" t="s">
        <v>96</v>
      </c>
      <c r="K4378" s="235"/>
      <c r="L4378" s="235"/>
    </row>
    <row r="4379" spans="1:13" s="223" customFormat="1">
      <c r="A4379" s="235">
        <v>806765</v>
      </c>
      <c r="B4379" s="223" t="s">
        <v>6612</v>
      </c>
      <c r="C4379" s="223" t="s">
        <v>151</v>
      </c>
      <c r="D4379" s="223" t="s">
        <v>6147</v>
      </c>
      <c r="F4379" s="224"/>
      <c r="I4379" s="223" t="s">
        <v>96</v>
      </c>
      <c r="K4379" s="235"/>
      <c r="L4379" s="235"/>
    </row>
    <row r="4380" spans="1:13" s="223" customFormat="1">
      <c r="A4380" s="235">
        <v>806766</v>
      </c>
      <c r="B4380" s="223" t="s">
        <v>6613</v>
      </c>
      <c r="C4380" s="223" t="s">
        <v>203</v>
      </c>
      <c r="D4380" s="223" t="s">
        <v>2241</v>
      </c>
      <c r="H4380" s="238"/>
      <c r="I4380" s="223" t="s">
        <v>96</v>
      </c>
      <c r="K4380" s="235"/>
      <c r="L4380" s="235"/>
      <c r="M4380" s="234"/>
    </row>
    <row r="4381" spans="1:13" s="223" customFormat="1">
      <c r="A4381" s="235">
        <v>806767</v>
      </c>
      <c r="B4381" s="223" t="s">
        <v>6614</v>
      </c>
      <c r="C4381" s="223" t="s">
        <v>694</v>
      </c>
      <c r="D4381" s="223" t="s">
        <v>2817</v>
      </c>
      <c r="F4381" s="224"/>
      <c r="I4381" s="223" t="s">
        <v>96</v>
      </c>
      <c r="K4381" s="235"/>
      <c r="L4381" s="235"/>
    </row>
    <row r="4382" spans="1:13" s="223" customFormat="1">
      <c r="A4382" s="235">
        <v>806771</v>
      </c>
      <c r="B4382" s="223" t="s">
        <v>6615</v>
      </c>
      <c r="C4382" s="223" t="s">
        <v>6616</v>
      </c>
      <c r="D4382" s="223" t="s">
        <v>6617</v>
      </c>
      <c r="F4382" s="224"/>
      <c r="I4382" s="223" t="s">
        <v>96</v>
      </c>
    </row>
    <row r="4383" spans="1:13" s="223" customFormat="1">
      <c r="A4383" s="235">
        <v>806772</v>
      </c>
      <c r="B4383" s="223" t="s">
        <v>6618</v>
      </c>
      <c r="C4383" s="223" t="s">
        <v>145</v>
      </c>
      <c r="D4383" s="223" t="s">
        <v>2222</v>
      </c>
      <c r="F4383" s="224"/>
      <c r="I4383" s="223" t="s">
        <v>96</v>
      </c>
    </row>
    <row r="4384" spans="1:13" s="223" customFormat="1">
      <c r="A4384" s="235">
        <v>806775</v>
      </c>
      <c r="B4384" s="223" t="s">
        <v>6619</v>
      </c>
      <c r="C4384" s="223" t="s">
        <v>113</v>
      </c>
      <c r="D4384" s="223" t="s">
        <v>2559</v>
      </c>
      <c r="F4384" s="224"/>
      <c r="I4384" s="223" t="s">
        <v>96</v>
      </c>
    </row>
    <row r="4385" spans="1:13" s="223" customFormat="1">
      <c r="A4385" s="235">
        <v>806776</v>
      </c>
      <c r="B4385" s="223" t="s">
        <v>6620</v>
      </c>
      <c r="C4385" s="223" t="s">
        <v>106</v>
      </c>
      <c r="D4385" s="223" t="s">
        <v>1358</v>
      </c>
      <c r="F4385" s="224"/>
      <c r="I4385" s="223" t="s">
        <v>96</v>
      </c>
    </row>
    <row r="4386" spans="1:13" s="223" customFormat="1">
      <c r="A4386" s="235">
        <v>806778</v>
      </c>
      <c r="B4386" s="223" t="s">
        <v>6621</v>
      </c>
      <c r="C4386" s="223" t="s">
        <v>106</v>
      </c>
      <c r="D4386" s="223" t="s">
        <v>2364</v>
      </c>
      <c r="F4386" s="224"/>
      <c r="I4386" s="223" t="s">
        <v>96</v>
      </c>
      <c r="K4386" s="235"/>
      <c r="L4386" s="235"/>
    </row>
    <row r="4387" spans="1:13" s="223" customFormat="1">
      <c r="A4387" s="235">
        <v>806780</v>
      </c>
      <c r="B4387" s="223" t="s">
        <v>6622</v>
      </c>
      <c r="C4387" s="223" t="s">
        <v>119</v>
      </c>
      <c r="D4387" s="223" t="s">
        <v>1150</v>
      </c>
      <c r="F4387" s="224"/>
      <c r="I4387" s="223" t="s">
        <v>96</v>
      </c>
      <c r="K4387" s="235"/>
      <c r="L4387" s="235"/>
    </row>
    <row r="4388" spans="1:13" s="223" customFormat="1">
      <c r="A4388" s="235">
        <v>806782</v>
      </c>
      <c r="B4388" s="223" t="s">
        <v>6623</v>
      </c>
      <c r="C4388" s="223" t="s">
        <v>116</v>
      </c>
      <c r="D4388" s="223" t="s">
        <v>1047</v>
      </c>
      <c r="F4388" s="224"/>
      <c r="I4388" s="223" t="s">
        <v>96</v>
      </c>
      <c r="K4388" s="235"/>
      <c r="L4388" s="235"/>
    </row>
    <row r="4389" spans="1:13" s="223" customFormat="1">
      <c r="A4389" s="235">
        <v>806784</v>
      </c>
      <c r="B4389" s="223" t="s">
        <v>6624</v>
      </c>
      <c r="C4389" s="223" t="s">
        <v>5041</v>
      </c>
      <c r="D4389" s="223" t="s">
        <v>1206</v>
      </c>
      <c r="F4389" s="224"/>
      <c r="I4389" s="223" t="s">
        <v>96</v>
      </c>
    </row>
    <row r="4390" spans="1:13" s="223" customFormat="1">
      <c r="A4390" s="235">
        <v>806785</v>
      </c>
      <c r="B4390" s="223" t="s">
        <v>6625</v>
      </c>
      <c r="C4390" s="223" t="s">
        <v>242</v>
      </c>
      <c r="D4390" s="223" t="s">
        <v>787</v>
      </c>
      <c r="F4390" s="224"/>
      <c r="I4390" s="223" t="s">
        <v>96</v>
      </c>
      <c r="M4390" s="234"/>
    </row>
    <row r="4391" spans="1:13" s="223" customFormat="1">
      <c r="A4391" s="235">
        <v>806786</v>
      </c>
      <c r="B4391" s="223" t="s">
        <v>6626</v>
      </c>
      <c r="C4391" s="223" t="s">
        <v>2024</v>
      </c>
      <c r="D4391" s="223" t="s">
        <v>1068</v>
      </c>
      <c r="F4391" s="224"/>
      <c r="I4391" s="223" t="s">
        <v>96</v>
      </c>
      <c r="K4391" s="235"/>
      <c r="L4391" s="235"/>
    </row>
    <row r="4392" spans="1:13" s="223" customFormat="1">
      <c r="A4392" s="235">
        <v>806787</v>
      </c>
      <c r="B4392" s="223" t="s">
        <v>5469</v>
      </c>
      <c r="C4392" s="223" t="s">
        <v>4554</v>
      </c>
      <c r="D4392" s="223" t="s">
        <v>1066</v>
      </c>
      <c r="F4392" s="224"/>
      <c r="I4392" s="223" t="s">
        <v>96</v>
      </c>
    </row>
    <row r="4393" spans="1:13" s="223" customFormat="1">
      <c r="A4393" s="235">
        <v>806788</v>
      </c>
      <c r="B4393" s="223" t="s">
        <v>6627</v>
      </c>
      <c r="C4393" s="223" t="s">
        <v>293</v>
      </c>
      <c r="D4393" s="223" t="s">
        <v>1521</v>
      </c>
      <c r="F4393" s="224"/>
      <c r="I4393" s="223" t="s">
        <v>96</v>
      </c>
    </row>
    <row r="4394" spans="1:13" s="223" customFormat="1">
      <c r="A4394" s="235">
        <v>806789</v>
      </c>
      <c r="B4394" s="223" t="s">
        <v>6628</v>
      </c>
      <c r="C4394" s="223" t="s">
        <v>111</v>
      </c>
      <c r="D4394" s="223" t="s">
        <v>1070</v>
      </c>
      <c r="F4394" s="224"/>
      <c r="I4394" s="223" t="s">
        <v>96</v>
      </c>
      <c r="K4394" s="235"/>
      <c r="L4394" s="235"/>
    </row>
    <row r="4395" spans="1:13" s="223" customFormat="1">
      <c r="A4395" s="235">
        <v>806792</v>
      </c>
      <c r="B4395" s="223" t="s">
        <v>6629</v>
      </c>
      <c r="C4395" s="223" t="s">
        <v>378</v>
      </c>
      <c r="D4395" s="223" t="s">
        <v>6630</v>
      </c>
      <c r="F4395" s="224"/>
      <c r="I4395" s="223" t="s">
        <v>96</v>
      </c>
      <c r="K4395" s="235"/>
      <c r="L4395" s="235"/>
    </row>
    <row r="4396" spans="1:13" s="223" customFormat="1">
      <c r="A4396" s="235">
        <v>806793</v>
      </c>
      <c r="B4396" s="223" t="s">
        <v>6631</v>
      </c>
      <c r="C4396" s="223" t="s">
        <v>6075</v>
      </c>
      <c r="D4396" s="223" t="s">
        <v>202</v>
      </c>
      <c r="F4396" s="224"/>
      <c r="I4396" s="223" t="s">
        <v>96</v>
      </c>
    </row>
    <row r="4397" spans="1:13" s="223" customFormat="1">
      <c r="A4397" s="235">
        <v>806794</v>
      </c>
      <c r="B4397" s="223" t="s">
        <v>6632</v>
      </c>
      <c r="C4397" s="223" t="s">
        <v>1890</v>
      </c>
      <c r="D4397" s="223" t="s">
        <v>1715</v>
      </c>
      <c r="F4397" s="224"/>
      <c r="I4397" s="223" t="s">
        <v>96</v>
      </c>
      <c r="K4397" s="235"/>
      <c r="L4397" s="235"/>
    </row>
    <row r="4398" spans="1:13" s="223" customFormat="1">
      <c r="A4398" s="235">
        <v>806796</v>
      </c>
      <c r="B4398" s="223" t="s">
        <v>6633</v>
      </c>
      <c r="C4398" s="223" t="s">
        <v>652</v>
      </c>
      <c r="D4398" s="223" t="s">
        <v>1039</v>
      </c>
      <c r="F4398" s="224"/>
      <c r="I4398" s="223" t="s">
        <v>96</v>
      </c>
    </row>
    <row r="4399" spans="1:13" s="223" customFormat="1">
      <c r="A4399" s="235">
        <v>806798</v>
      </c>
      <c r="B4399" s="223" t="s">
        <v>6634</v>
      </c>
      <c r="C4399" s="223" t="s">
        <v>6635</v>
      </c>
      <c r="D4399" s="223" t="s">
        <v>1335</v>
      </c>
      <c r="F4399" s="224"/>
      <c r="I4399" s="223" t="s">
        <v>96</v>
      </c>
      <c r="K4399" s="235"/>
      <c r="L4399" s="235"/>
    </row>
    <row r="4400" spans="1:13" s="223" customFormat="1">
      <c r="A4400" s="235">
        <v>806799</v>
      </c>
      <c r="B4400" s="223" t="s">
        <v>6636</v>
      </c>
      <c r="C4400" s="223" t="s">
        <v>658</v>
      </c>
      <c r="D4400" s="223" t="s">
        <v>1152</v>
      </c>
      <c r="F4400" s="224"/>
      <c r="I4400" s="223" t="s">
        <v>96</v>
      </c>
      <c r="K4400" s="235"/>
      <c r="L4400" s="235"/>
    </row>
    <row r="4401" spans="1:12" s="223" customFormat="1">
      <c r="A4401" s="235">
        <v>806802</v>
      </c>
      <c r="B4401" s="223" t="s">
        <v>6637</v>
      </c>
      <c r="C4401" s="223" t="s">
        <v>4429</v>
      </c>
      <c r="D4401" s="223" t="s">
        <v>3917</v>
      </c>
      <c r="F4401" s="224"/>
      <c r="I4401" s="223" t="s">
        <v>96</v>
      </c>
      <c r="K4401" s="235"/>
      <c r="L4401" s="235"/>
    </row>
    <row r="4402" spans="1:12" s="223" customFormat="1">
      <c r="A4402" s="235">
        <v>806803</v>
      </c>
      <c r="B4402" s="223" t="s">
        <v>6638</v>
      </c>
      <c r="C4402" s="223" t="s">
        <v>156</v>
      </c>
      <c r="D4402" s="223" t="s">
        <v>1215</v>
      </c>
      <c r="F4402" s="224"/>
      <c r="I4402" s="223" t="s">
        <v>96</v>
      </c>
    </row>
    <row r="4403" spans="1:12" s="223" customFormat="1">
      <c r="A4403" s="235">
        <v>806804</v>
      </c>
      <c r="B4403" s="223" t="s">
        <v>6639</v>
      </c>
      <c r="C4403" s="223" t="s">
        <v>290</v>
      </c>
      <c r="D4403" s="223" t="s">
        <v>1195</v>
      </c>
      <c r="F4403" s="224"/>
      <c r="I4403" s="223" t="s">
        <v>96</v>
      </c>
    </row>
    <row r="4404" spans="1:12" s="223" customFormat="1">
      <c r="A4404" s="235">
        <v>806805</v>
      </c>
      <c r="B4404" s="223" t="s">
        <v>6640</v>
      </c>
      <c r="C4404" s="223" t="s">
        <v>154</v>
      </c>
      <c r="D4404" s="223" t="s">
        <v>1105</v>
      </c>
      <c r="F4404" s="224"/>
      <c r="I4404" s="223" t="s">
        <v>96</v>
      </c>
    </row>
    <row r="4405" spans="1:12" s="223" customFormat="1">
      <c r="A4405" s="235">
        <v>806806</v>
      </c>
      <c r="B4405" s="223" t="s">
        <v>6641</v>
      </c>
      <c r="C4405" s="223" t="s">
        <v>1986</v>
      </c>
      <c r="D4405" s="223" t="s">
        <v>6642</v>
      </c>
      <c r="F4405" s="224"/>
      <c r="I4405" s="223" t="s">
        <v>96</v>
      </c>
    </row>
    <row r="4406" spans="1:12" s="223" customFormat="1">
      <c r="A4406" s="235">
        <v>806807</v>
      </c>
      <c r="B4406" s="223" t="s">
        <v>6643</v>
      </c>
      <c r="C4406" s="223" t="s">
        <v>303</v>
      </c>
      <c r="D4406" s="223" t="s">
        <v>1059</v>
      </c>
      <c r="F4406" s="224"/>
      <c r="I4406" s="223" t="s">
        <v>96</v>
      </c>
    </row>
    <row r="4407" spans="1:12" s="223" customFormat="1">
      <c r="A4407" s="235">
        <v>806808</v>
      </c>
      <c r="B4407" s="223" t="s">
        <v>6644</v>
      </c>
      <c r="C4407" s="223" t="s">
        <v>6645</v>
      </c>
      <c r="D4407" s="223" t="s">
        <v>1813</v>
      </c>
      <c r="F4407" s="224"/>
      <c r="I4407" s="223" t="s">
        <v>96</v>
      </c>
    </row>
    <row r="4408" spans="1:12" s="223" customFormat="1">
      <c r="A4408" s="235">
        <v>806809</v>
      </c>
      <c r="B4408" s="223" t="s">
        <v>6646</v>
      </c>
      <c r="C4408" s="223" t="s">
        <v>311</v>
      </c>
      <c r="D4408" s="223" t="s">
        <v>1281</v>
      </c>
      <c r="F4408" s="224"/>
      <c r="I4408" s="223" t="s">
        <v>96</v>
      </c>
    </row>
    <row r="4409" spans="1:12" s="223" customFormat="1">
      <c r="A4409" s="235">
        <v>806810</v>
      </c>
      <c r="B4409" s="223" t="s">
        <v>6647</v>
      </c>
      <c r="C4409" s="223" t="s">
        <v>119</v>
      </c>
      <c r="D4409" s="223" t="s">
        <v>1217</v>
      </c>
      <c r="F4409" s="224"/>
      <c r="I4409" s="223" t="s">
        <v>96</v>
      </c>
      <c r="K4409" s="235"/>
      <c r="L4409" s="235"/>
    </row>
    <row r="4410" spans="1:12" s="223" customFormat="1">
      <c r="A4410" s="235">
        <v>806811</v>
      </c>
      <c r="B4410" s="223" t="s">
        <v>6648</v>
      </c>
      <c r="C4410" s="223" t="s">
        <v>161</v>
      </c>
      <c r="D4410" s="223" t="s">
        <v>1838</v>
      </c>
      <c r="F4410" s="224"/>
      <c r="I4410" s="223" t="s">
        <v>96</v>
      </c>
      <c r="K4410" s="235"/>
      <c r="L4410" s="235"/>
    </row>
    <row r="4411" spans="1:12" s="223" customFormat="1">
      <c r="A4411" s="235">
        <v>806813</v>
      </c>
      <c r="B4411" s="223" t="s">
        <v>6649</v>
      </c>
      <c r="C4411" s="223" t="s">
        <v>355</v>
      </c>
      <c r="D4411" s="223" t="s">
        <v>1368</v>
      </c>
      <c r="F4411" s="224"/>
      <c r="I4411" s="223" t="s">
        <v>96</v>
      </c>
    </row>
    <row r="4412" spans="1:12" s="223" customFormat="1">
      <c r="A4412" s="235">
        <v>806814</v>
      </c>
      <c r="B4412" s="223" t="s">
        <v>6650</v>
      </c>
      <c r="C4412" s="223" t="s">
        <v>635</v>
      </c>
      <c r="D4412" s="223" t="s">
        <v>1070</v>
      </c>
      <c r="F4412" s="224"/>
      <c r="I4412" s="223" t="s">
        <v>96</v>
      </c>
    </row>
    <row r="4413" spans="1:12" s="223" customFormat="1">
      <c r="A4413" s="235">
        <v>806815</v>
      </c>
      <c r="B4413" s="223" t="s">
        <v>6651</v>
      </c>
      <c r="C4413" s="223" t="s">
        <v>411</v>
      </c>
      <c r="D4413" s="223" t="s">
        <v>1047</v>
      </c>
      <c r="F4413" s="224"/>
      <c r="I4413" s="223" t="s">
        <v>96</v>
      </c>
      <c r="K4413" s="235"/>
      <c r="L4413" s="235"/>
    </row>
    <row r="4414" spans="1:12" s="223" customFormat="1">
      <c r="A4414" s="235">
        <v>806817</v>
      </c>
      <c r="B4414" s="223" t="s">
        <v>6652</v>
      </c>
      <c r="C4414" s="223" t="s">
        <v>6653</v>
      </c>
      <c r="D4414" s="223" t="s">
        <v>1152</v>
      </c>
      <c r="F4414" s="224"/>
      <c r="I4414" s="223" t="s">
        <v>96</v>
      </c>
      <c r="K4414" s="235"/>
      <c r="L4414" s="235"/>
    </row>
    <row r="4415" spans="1:12" s="223" customFormat="1">
      <c r="A4415" s="235">
        <v>806818</v>
      </c>
      <c r="B4415" s="223" t="s">
        <v>6654</v>
      </c>
      <c r="C4415" s="223" t="s">
        <v>532</v>
      </c>
      <c r="D4415" s="223" t="s">
        <v>2028</v>
      </c>
      <c r="F4415" s="224"/>
      <c r="I4415" s="223" t="s">
        <v>96</v>
      </c>
    </row>
    <row r="4416" spans="1:12" s="223" customFormat="1">
      <c r="A4416" s="235">
        <v>806819</v>
      </c>
      <c r="B4416" s="223" t="s">
        <v>6655</v>
      </c>
      <c r="C4416" s="223" t="s">
        <v>216</v>
      </c>
      <c r="D4416" s="223" t="s">
        <v>1073</v>
      </c>
      <c r="F4416" s="224"/>
      <c r="I4416" s="223" t="s">
        <v>96</v>
      </c>
      <c r="K4416" s="235"/>
      <c r="L4416" s="235"/>
    </row>
    <row r="4417" spans="1:12" s="223" customFormat="1">
      <c r="A4417" s="235">
        <v>806820</v>
      </c>
      <c r="B4417" s="223" t="s">
        <v>6656</v>
      </c>
      <c r="C4417" s="223" t="s">
        <v>181</v>
      </c>
      <c r="D4417" s="223" t="s">
        <v>2600</v>
      </c>
      <c r="F4417" s="224"/>
      <c r="I4417" s="223" t="s">
        <v>96</v>
      </c>
    </row>
    <row r="4418" spans="1:12" s="223" customFormat="1">
      <c r="A4418" s="235">
        <v>806821</v>
      </c>
      <c r="B4418" s="223" t="s">
        <v>6657</v>
      </c>
      <c r="C4418" s="223" t="s">
        <v>6658</v>
      </c>
      <c r="D4418" s="223" t="s">
        <v>1906</v>
      </c>
      <c r="F4418" s="224"/>
      <c r="I4418" s="223" t="s">
        <v>96</v>
      </c>
      <c r="K4418" s="235"/>
      <c r="L4418" s="235"/>
    </row>
    <row r="4419" spans="1:12" s="223" customFormat="1">
      <c r="A4419" s="235">
        <v>806822</v>
      </c>
      <c r="B4419" s="223" t="s">
        <v>6659</v>
      </c>
      <c r="C4419" s="223" t="s">
        <v>183</v>
      </c>
      <c r="D4419" s="223" t="s">
        <v>1059</v>
      </c>
      <c r="F4419" s="224"/>
      <c r="I4419" s="223" t="s">
        <v>96</v>
      </c>
      <c r="K4419" s="235"/>
      <c r="L4419" s="235"/>
    </row>
    <row r="4420" spans="1:12" s="223" customFormat="1">
      <c r="A4420" s="235">
        <v>806824</v>
      </c>
      <c r="B4420" s="223" t="s">
        <v>6660</v>
      </c>
      <c r="C4420" s="223" t="s">
        <v>6661</v>
      </c>
      <c r="D4420" s="223" t="s">
        <v>2399</v>
      </c>
      <c r="F4420" s="224"/>
      <c r="I4420" s="223" t="s">
        <v>96</v>
      </c>
    </row>
    <row r="4421" spans="1:12" s="223" customFormat="1">
      <c r="A4421" s="235">
        <v>806825</v>
      </c>
      <c r="B4421" s="223" t="s">
        <v>6662</v>
      </c>
      <c r="C4421" s="223" t="s">
        <v>206</v>
      </c>
      <c r="D4421" s="223" t="s">
        <v>1089</v>
      </c>
      <c r="F4421" s="224"/>
      <c r="I4421" s="223" t="s">
        <v>96</v>
      </c>
      <c r="K4421" s="235"/>
      <c r="L4421" s="235"/>
    </row>
    <row r="4422" spans="1:12" s="223" customFormat="1">
      <c r="A4422" s="235">
        <v>806826</v>
      </c>
      <c r="B4422" s="223" t="s">
        <v>6663</v>
      </c>
      <c r="C4422" s="223" t="s">
        <v>101</v>
      </c>
      <c r="D4422" s="223" t="s">
        <v>2138</v>
      </c>
      <c r="F4422" s="224"/>
      <c r="I4422" s="223" t="s">
        <v>96</v>
      </c>
    </row>
    <row r="4423" spans="1:12" s="223" customFormat="1">
      <c r="A4423" s="235">
        <v>806829</v>
      </c>
      <c r="B4423" s="223" t="s">
        <v>6664</v>
      </c>
      <c r="C4423" s="223" t="s">
        <v>442</v>
      </c>
      <c r="D4423" s="223" t="s">
        <v>2364</v>
      </c>
      <c r="F4423" s="224"/>
      <c r="I4423" s="223" t="s">
        <v>96</v>
      </c>
    </row>
    <row r="4424" spans="1:12" s="223" customFormat="1">
      <c r="A4424" s="235">
        <v>806830</v>
      </c>
      <c r="B4424" s="223" t="s">
        <v>6665</v>
      </c>
      <c r="C4424" s="223" t="s">
        <v>129</v>
      </c>
      <c r="D4424" s="223" t="s">
        <v>2364</v>
      </c>
      <c r="F4424" s="224"/>
      <c r="I4424" s="223" t="s">
        <v>96</v>
      </c>
      <c r="K4424" s="235"/>
      <c r="L4424" s="235"/>
    </row>
    <row r="4425" spans="1:12" s="223" customFormat="1">
      <c r="A4425" s="235">
        <v>806831</v>
      </c>
      <c r="B4425" s="223" t="s">
        <v>6666</v>
      </c>
      <c r="C4425" s="223" t="s">
        <v>411</v>
      </c>
      <c r="D4425" s="223" t="s">
        <v>1255</v>
      </c>
      <c r="F4425" s="224"/>
      <c r="I4425" s="223" t="s">
        <v>96</v>
      </c>
    </row>
    <row r="4426" spans="1:12" s="223" customFormat="1">
      <c r="A4426" s="235">
        <v>806832</v>
      </c>
      <c r="B4426" s="223" t="s">
        <v>6667</v>
      </c>
      <c r="C4426" s="223" t="s">
        <v>248</v>
      </c>
      <c r="D4426" s="223" t="s">
        <v>1295</v>
      </c>
      <c r="F4426" s="224"/>
      <c r="I4426" s="223" t="s">
        <v>96</v>
      </c>
    </row>
    <row r="4427" spans="1:12" s="223" customFormat="1">
      <c r="A4427" s="235">
        <v>806833</v>
      </c>
      <c r="B4427" s="223" t="s">
        <v>6668</v>
      </c>
      <c r="C4427" s="223" t="s">
        <v>385</v>
      </c>
      <c r="D4427" s="223" t="s">
        <v>1501</v>
      </c>
      <c r="F4427" s="224"/>
      <c r="I4427" s="223" t="s">
        <v>96</v>
      </c>
      <c r="K4427" s="235"/>
      <c r="L4427" s="235"/>
    </row>
    <row r="4428" spans="1:12" s="223" customFormat="1">
      <c r="A4428" s="235">
        <v>806834</v>
      </c>
      <c r="B4428" s="223" t="s">
        <v>6669</v>
      </c>
      <c r="C4428" s="223" t="s">
        <v>156</v>
      </c>
      <c r="D4428" s="223" t="s">
        <v>1066</v>
      </c>
      <c r="F4428" s="224"/>
      <c r="I4428" s="223" t="s">
        <v>96</v>
      </c>
    </row>
    <row r="4429" spans="1:12" s="223" customFormat="1">
      <c r="A4429" s="235">
        <v>806835</v>
      </c>
      <c r="B4429" s="223" t="s">
        <v>6670</v>
      </c>
      <c r="C4429" s="223" t="s">
        <v>106</v>
      </c>
      <c r="D4429" s="223" t="s">
        <v>1208</v>
      </c>
      <c r="F4429" s="224"/>
      <c r="I4429" s="223" t="s">
        <v>96</v>
      </c>
      <c r="K4429" s="235"/>
      <c r="L4429" s="235"/>
    </row>
    <row r="4430" spans="1:12" s="223" customFormat="1">
      <c r="A4430" s="235">
        <v>806836</v>
      </c>
      <c r="B4430" s="223" t="s">
        <v>6671</v>
      </c>
      <c r="C4430" s="223" t="s">
        <v>248</v>
      </c>
      <c r="D4430" s="223" t="s">
        <v>1047</v>
      </c>
      <c r="F4430" s="224"/>
      <c r="I4430" s="223" t="s">
        <v>96</v>
      </c>
      <c r="K4430" s="235"/>
      <c r="L4430" s="235"/>
    </row>
    <row r="4431" spans="1:12" s="223" customFormat="1">
      <c r="A4431" s="235">
        <v>806837</v>
      </c>
      <c r="B4431" s="223" t="s">
        <v>6672</v>
      </c>
      <c r="C4431" s="223" t="s">
        <v>97</v>
      </c>
      <c r="D4431" s="223" t="s">
        <v>6673</v>
      </c>
      <c r="F4431" s="224"/>
      <c r="I4431" s="223" t="s">
        <v>96</v>
      </c>
    </row>
    <row r="4432" spans="1:12" s="223" customFormat="1">
      <c r="A4432" s="235">
        <v>806838</v>
      </c>
      <c r="B4432" s="223" t="s">
        <v>6674</v>
      </c>
      <c r="C4432" s="223" t="s">
        <v>189</v>
      </c>
      <c r="D4432" s="223" t="s">
        <v>1005</v>
      </c>
      <c r="F4432" s="224"/>
      <c r="I4432" s="223" t="s">
        <v>96</v>
      </c>
      <c r="K4432" s="235"/>
      <c r="L4432" s="235"/>
    </row>
    <row r="4433" spans="1:12" s="223" customFormat="1">
      <c r="A4433" s="235">
        <v>806839</v>
      </c>
      <c r="B4433" s="223" t="s">
        <v>6675</v>
      </c>
      <c r="C4433" s="223" t="s">
        <v>113</v>
      </c>
      <c r="D4433" s="223" t="s">
        <v>6676</v>
      </c>
      <c r="F4433" s="224"/>
      <c r="I4433" s="223" t="s">
        <v>96</v>
      </c>
    </row>
    <row r="4434" spans="1:12" s="223" customFormat="1">
      <c r="A4434" s="235">
        <v>806840</v>
      </c>
      <c r="B4434" s="223" t="s">
        <v>6677</v>
      </c>
      <c r="C4434" s="223" t="s">
        <v>95</v>
      </c>
      <c r="D4434" s="223" t="s">
        <v>1314</v>
      </c>
      <c r="F4434" s="224"/>
      <c r="I4434" s="223" t="s">
        <v>96</v>
      </c>
    </row>
    <row r="4435" spans="1:12" s="223" customFormat="1">
      <c r="A4435" s="235">
        <v>806841</v>
      </c>
      <c r="B4435" s="223" t="s">
        <v>6678</v>
      </c>
      <c r="C4435" s="223" t="s">
        <v>194</v>
      </c>
      <c r="D4435" s="223" t="s">
        <v>1333</v>
      </c>
      <c r="F4435" s="224"/>
      <c r="I4435" s="223" t="s">
        <v>96</v>
      </c>
      <c r="K4435" s="235"/>
      <c r="L4435" s="235"/>
    </row>
    <row r="4436" spans="1:12" s="223" customFormat="1">
      <c r="A4436" s="235">
        <v>806843</v>
      </c>
      <c r="B4436" s="223" t="s">
        <v>6679</v>
      </c>
      <c r="C4436" s="223" t="s">
        <v>199</v>
      </c>
      <c r="D4436" s="223" t="s">
        <v>1558</v>
      </c>
      <c r="F4436" s="224"/>
      <c r="I4436" s="223" t="s">
        <v>96</v>
      </c>
      <c r="K4436" s="235"/>
      <c r="L4436" s="235"/>
    </row>
    <row r="4437" spans="1:12" s="223" customFormat="1">
      <c r="A4437" s="235">
        <v>806845</v>
      </c>
      <c r="B4437" s="223" t="s">
        <v>6680</v>
      </c>
      <c r="C4437" s="223" t="s">
        <v>534</v>
      </c>
      <c r="D4437" s="223" t="s">
        <v>1085</v>
      </c>
      <c r="F4437" s="224"/>
      <c r="I4437" s="223" t="s">
        <v>96</v>
      </c>
      <c r="K4437" s="235"/>
      <c r="L4437" s="235"/>
    </row>
    <row r="4438" spans="1:12" s="223" customFormat="1">
      <c r="A4438" s="235">
        <v>806847</v>
      </c>
      <c r="B4438" s="223" t="s">
        <v>6681</v>
      </c>
      <c r="C4438" s="223" t="s">
        <v>148</v>
      </c>
      <c r="D4438" s="223" t="s">
        <v>1195</v>
      </c>
      <c r="F4438" s="224"/>
      <c r="I4438" s="223" t="s">
        <v>96</v>
      </c>
    </row>
    <row r="4439" spans="1:12" s="223" customFormat="1">
      <c r="A4439" s="235">
        <v>806848</v>
      </c>
      <c r="B4439" s="223" t="s">
        <v>6682</v>
      </c>
      <c r="C4439" s="223" t="s">
        <v>6683</v>
      </c>
      <c r="D4439" s="223" t="s">
        <v>1596</v>
      </c>
      <c r="F4439" s="224"/>
      <c r="I4439" s="223" t="s">
        <v>96</v>
      </c>
    </row>
    <row r="4440" spans="1:12" s="223" customFormat="1">
      <c r="A4440" s="235">
        <v>806849</v>
      </c>
      <c r="B4440" s="223" t="s">
        <v>6684</v>
      </c>
      <c r="C4440" s="223" t="s">
        <v>4294</v>
      </c>
      <c r="D4440" s="223" t="s">
        <v>1293</v>
      </c>
      <c r="F4440" s="224"/>
      <c r="I4440" s="223" t="s">
        <v>96</v>
      </c>
      <c r="K4440" s="235"/>
      <c r="L4440" s="235"/>
    </row>
    <row r="4441" spans="1:12" s="223" customFormat="1">
      <c r="A4441" s="235">
        <v>806850</v>
      </c>
      <c r="B4441" s="223" t="s">
        <v>6685</v>
      </c>
      <c r="C4441" s="223" t="s">
        <v>3243</v>
      </c>
      <c r="D4441" s="223" t="s">
        <v>2631</v>
      </c>
      <c r="F4441" s="224"/>
      <c r="I4441" s="223" t="s">
        <v>96</v>
      </c>
    </row>
    <row r="4442" spans="1:12" s="223" customFormat="1">
      <c r="A4442" s="235">
        <v>806852</v>
      </c>
      <c r="B4442" s="223" t="s">
        <v>6686</v>
      </c>
      <c r="C4442" s="223" t="s">
        <v>168</v>
      </c>
      <c r="D4442" s="223" t="s">
        <v>1206</v>
      </c>
      <c r="F4442" s="224"/>
      <c r="I4442" s="223" t="s">
        <v>96</v>
      </c>
    </row>
    <row r="4443" spans="1:12" s="223" customFormat="1">
      <c r="A4443" s="235">
        <v>806853</v>
      </c>
      <c r="B4443" s="223" t="s">
        <v>6687</v>
      </c>
      <c r="C4443" s="223" t="s">
        <v>6688</v>
      </c>
      <c r="D4443" s="223" t="s">
        <v>6689</v>
      </c>
      <c r="F4443" s="224"/>
      <c r="I4443" s="223" t="s">
        <v>96</v>
      </c>
      <c r="K4443" s="235"/>
      <c r="L4443" s="235"/>
    </row>
    <row r="4444" spans="1:12" s="223" customFormat="1">
      <c r="A4444" s="235">
        <v>806854</v>
      </c>
      <c r="B4444" s="223" t="s">
        <v>6690</v>
      </c>
      <c r="C4444" s="223" t="s">
        <v>111</v>
      </c>
      <c r="D4444" s="223" t="s">
        <v>1059</v>
      </c>
      <c r="F4444" s="224"/>
      <c r="I4444" s="223" t="s">
        <v>96</v>
      </c>
    </row>
    <row r="4445" spans="1:12" s="223" customFormat="1">
      <c r="A4445" s="235">
        <v>806855</v>
      </c>
      <c r="B4445" s="223" t="s">
        <v>6691</v>
      </c>
      <c r="C4445" s="223" t="s">
        <v>6692</v>
      </c>
      <c r="D4445" s="223" t="s">
        <v>1034</v>
      </c>
      <c r="F4445" s="224"/>
      <c r="I4445" s="223" t="s">
        <v>96</v>
      </c>
    </row>
    <row r="4446" spans="1:12" s="223" customFormat="1">
      <c r="A4446" s="235">
        <v>806857</v>
      </c>
      <c r="B4446" s="223" t="s">
        <v>6693</v>
      </c>
      <c r="C4446" s="223" t="s">
        <v>148</v>
      </c>
      <c r="D4446" s="223" t="s">
        <v>1539</v>
      </c>
      <c r="F4446" s="224"/>
      <c r="I4446" s="223" t="s">
        <v>96</v>
      </c>
      <c r="K4446" s="235"/>
      <c r="L4446" s="235"/>
    </row>
    <row r="4447" spans="1:12" s="223" customFormat="1">
      <c r="A4447" s="235">
        <v>806858</v>
      </c>
      <c r="B4447" s="223" t="s">
        <v>6694</v>
      </c>
      <c r="C4447" s="223" t="s">
        <v>306</v>
      </c>
      <c r="D4447" s="223" t="s">
        <v>6695</v>
      </c>
      <c r="F4447" s="224"/>
      <c r="I4447" s="223" t="s">
        <v>96</v>
      </c>
    </row>
    <row r="4448" spans="1:12" s="223" customFormat="1">
      <c r="A4448" s="235">
        <v>806859</v>
      </c>
      <c r="B4448" s="223" t="s">
        <v>6696</v>
      </c>
      <c r="C4448" s="223" t="s">
        <v>106</v>
      </c>
      <c r="D4448" s="223" t="s">
        <v>1715</v>
      </c>
      <c r="F4448" s="224"/>
      <c r="I4448" s="223" t="s">
        <v>96</v>
      </c>
    </row>
    <row r="4449" spans="1:13" s="223" customFormat="1">
      <c r="A4449" s="235">
        <v>806860</v>
      </c>
      <c r="B4449" s="223" t="s">
        <v>6697</v>
      </c>
      <c r="C4449" s="223" t="s">
        <v>111</v>
      </c>
      <c r="D4449" s="223" t="s">
        <v>1284</v>
      </c>
      <c r="F4449" s="224"/>
      <c r="I4449" s="223" t="s">
        <v>96</v>
      </c>
      <c r="K4449" s="235"/>
      <c r="L4449" s="235"/>
    </row>
    <row r="4450" spans="1:13" s="223" customFormat="1">
      <c r="A4450" s="235">
        <v>806863</v>
      </c>
      <c r="B4450" s="223" t="s">
        <v>6698</v>
      </c>
      <c r="C4450" s="223" t="s">
        <v>183</v>
      </c>
      <c r="D4450" s="223" t="s">
        <v>2061</v>
      </c>
      <c r="F4450" s="224"/>
      <c r="I4450" s="223" t="s">
        <v>96</v>
      </c>
      <c r="K4450" s="235"/>
      <c r="L4450" s="235"/>
    </row>
    <row r="4451" spans="1:13" s="223" customFormat="1">
      <c r="A4451" s="235">
        <v>806864</v>
      </c>
      <c r="B4451" s="223" t="s">
        <v>6699</v>
      </c>
      <c r="C4451" s="223" t="s">
        <v>99</v>
      </c>
      <c r="D4451" s="223" t="s">
        <v>1838</v>
      </c>
      <c r="F4451" s="224"/>
      <c r="I4451" s="223" t="s">
        <v>96</v>
      </c>
    </row>
    <row r="4452" spans="1:13" s="223" customFormat="1">
      <c r="A4452" s="235">
        <v>806866</v>
      </c>
      <c r="B4452" s="223" t="s">
        <v>6700</v>
      </c>
      <c r="C4452" s="223" t="s">
        <v>383</v>
      </c>
      <c r="D4452" s="223" t="s">
        <v>1099</v>
      </c>
      <c r="F4452" s="224"/>
      <c r="I4452" s="223" t="s">
        <v>96</v>
      </c>
    </row>
    <row r="4453" spans="1:13" s="223" customFormat="1">
      <c r="A4453" s="235">
        <v>806869</v>
      </c>
      <c r="B4453" s="235" t="s">
        <v>6701</v>
      </c>
      <c r="C4453" s="235" t="s">
        <v>287</v>
      </c>
      <c r="D4453" s="235" t="s">
        <v>2634</v>
      </c>
      <c r="F4453" s="240"/>
      <c r="G4453" s="240"/>
      <c r="H4453" s="238"/>
      <c r="I4453" s="240" t="s">
        <v>96</v>
      </c>
      <c r="K4453" s="240"/>
      <c r="L4453" s="240"/>
      <c r="M4453" s="240"/>
    </row>
    <row r="4454" spans="1:13" s="223" customFormat="1">
      <c r="A4454" s="235">
        <v>806871</v>
      </c>
      <c r="B4454" s="223" t="s">
        <v>6702</v>
      </c>
      <c r="C4454" s="223" t="s">
        <v>507</v>
      </c>
      <c r="D4454" s="223" t="s">
        <v>4002</v>
      </c>
      <c r="F4454" s="224"/>
      <c r="I4454" s="223" t="s">
        <v>96</v>
      </c>
      <c r="K4454" s="235"/>
      <c r="L4454" s="235"/>
    </row>
    <row r="4455" spans="1:13" s="223" customFormat="1">
      <c r="A4455" s="235">
        <v>806872</v>
      </c>
      <c r="B4455" s="223" t="s">
        <v>6703</v>
      </c>
      <c r="C4455" s="223" t="s">
        <v>106</v>
      </c>
      <c r="D4455" s="223" t="s">
        <v>1034</v>
      </c>
      <c r="F4455" s="224"/>
      <c r="I4455" s="223" t="s">
        <v>96</v>
      </c>
    </row>
    <row r="4456" spans="1:13" s="223" customFormat="1">
      <c r="A4456" s="235">
        <v>806873</v>
      </c>
      <c r="B4456" s="223" t="s">
        <v>6704</v>
      </c>
      <c r="C4456" s="223" t="s">
        <v>176</v>
      </c>
      <c r="D4456" s="223" t="s">
        <v>1070</v>
      </c>
      <c r="F4456" s="224"/>
      <c r="I4456" s="223" t="s">
        <v>96</v>
      </c>
      <c r="K4456" s="235"/>
      <c r="L4456" s="235"/>
    </row>
    <row r="4457" spans="1:13" s="223" customFormat="1">
      <c r="A4457" s="235">
        <v>806874</v>
      </c>
      <c r="B4457" s="223" t="s">
        <v>6705</v>
      </c>
      <c r="C4457" s="223" t="s">
        <v>311</v>
      </c>
      <c r="D4457" s="223" t="s">
        <v>1476</v>
      </c>
      <c r="F4457" s="224"/>
      <c r="I4457" s="223" t="s">
        <v>96</v>
      </c>
    </row>
    <row r="4458" spans="1:13" s="223" customFormat="1">
      <c r="A4458" s="235">
        <v>806875</v>
      </c>
      <c r="B4458" s="223" t="s">
        <v>6706</v>
      </c>
      <c r="C4458" s="223" t="s">
        <v>548</v>
      </c>
      <c r="D4458" s="223" t="s">
        <v>1466</v>
      </c>
      <c r="F4458" s="224"/>
      <c r="I4458" s="223" t="s">
        <v>96</v>
      </c>
    </row>
    <row r="4459" spans="1:13" s="223" customFormat="1">
      <c r="A4459" s="235">
        <v>806876</v>
      </c>
      <c r="B4459" s="223" t="s">
        <v>1156</v>
      </c>
      <c r="C4459" s="223" t="s">
        <v>123</v>
      </c>
      <c r="D4459" s="223" t="s">
        <v>2672</v>
      </c>
      <c r="F4459" s="224"/>
      <c r="I4459" s="223" t="s">
        <v>96</v>
      </c>
      <c r="K4459" s="235"/>
      <c r="L4459" s="235"/>
    </row>
    <row r="4460" spans="1:13" s="223" customFormat="1">
      <c r="A4460" s="235">
        <v>806880</v>
      </c>
      <c r="B4460" s="223" t="s">
        <v>1160</v>
      </c>
      <c r="C4460" s="223" t="s">
        <v>403</v>
      </c>
      <c r="D4460" s="223" t="s">
        <v>2577</v>
      </c>
      <c r="F4460" s="224"/>
      <c r="I4460" s="223" t="s">
        <v>96</v>
      </c>
      <c r="K4460" s="235"/>
      <c r="L4460" s="235"/>
    </row>
    <row r="4461" spans="1:13" s="223" customFormat="1">
      <c r="A4461" s="235">
        <v>806881</v>
      </c>
      <c r="B4461" s="223" t="s">
        <v>6707</v>
      </c>
      <c r="C4461" s="223" t="s">
        <v>143</v>
      </c>
      <c r="D4461" s="223" t="s">
        <v>787</v>
      </c>
      <c r="F4461" s="224"/>
      <c r="I4461" s="223" t="s">
        <v>96</v>
      </c>
      <c r="K4461" s="235"/>
      <c r="L4461" s="235"/>
    </row>
    <row r="4462" spans="1:13" s="223" customFormat="1">
      <c r="A4462" s="235">
        <v>806882</v>
      </c>
      <c r="B4462" s="235" t="s">
        <v>6708</v>
      </c>
      <c r="C4462" s="235" t="s">
        <v>170</v>
      </c>
      <c r="D4462" s="235" t="s">
        <v>2467</v>
      </c>
      <c r="F4462" s="240"/>
      <c r="G4462" s="240"/>
      <c r="H4462" s="238"/>
      <c r="I4462" s="240" t="s">
        <v>96</v>
      </c>
      <c r="K4462" s="240"/>
      <c r="L4462" s="240"/>
      <c r="M4462" s="240"/>
    </row>
    <row r="4463" spans="1:13" s="223" customFormat="1">
      <c r="A4463" s="235">
        <v>806883</v>
      </c>
      <c r="B4463" s="223" t="s">
        <v>6709</v>
      </c>
      <c r="C4463" s="223" t="s">
        <v>295</v>
      </c>
      <c r="D4463" s="223" t="s">
        <v>3092</v>
      </c>
      <c r="F4463" s="224"/>
      <c r="I4463" s="223" t="s">
        <v>96</v>
      </c>
      <c r="K4463" s="235"/>
      <c r="L4463" s="235"/>
    </row>
    <row r="4464" spans="1:13" s="223" customFormat="1">
      <c r="A4464" s="235">
        <v>806884</v>
      </c>
      <c r="B4464" s="223" t="s">
        <v>6710</v>
      </c>
      <c r="C4464" s="223" t="s">
        <v>106</v>
      </c>
      <c r="D4464" s="223" t="s">
        <v>1677</v>
      </c>
      <c r="F4464" s="224"/>
      <c r="I4464" s="223" t="s">
        <v>96</v>
      </c>
    </row>
    <row r="4465" spans="1:12" s="223" customFormat="1">
      <c r="A4465" s="235">
        <v>806885</v>
      </c>
      <c r="B4465" s="223" t="s">
        <v>6711</v>
      </c>
      <c r="C4465" s="223" t="s">
        <v>5189</v>
      </c>
      <c r="D4465" s="223" t="s">
        <v>1373</v>
      </c>
      <c r="F4465" s="224"/>
      <c r="I4465" s="223" t="s">
        <v>96</v>
      </c>
      <c r="K4465" s="235"/>
      <c r="L4465" s="235"/>
    </row>
    <row r="4466" spans="1:12" s="223" customFormat="1">
      <c r="A4466" s="235">
        <v>806887</v>
      </c>
      <c r="B4466" s="223" t="s">
        <v>6712</v>
      </c>
      <c r="C4466" s="223" t="s">
        <v>234</v>
      </c>
      <c r="D4466" s="223" t="s">
        <v>3997</v>
      </c>
      <c r="F4466" s="224"/>
      <c r="I4466" s="223" t="s">
        <v>96</v>
      </c>
      <c r="K4466" s="235"/>
      <c r="L4466" s="235"/>
    </row>
    <row r="4467" spans="1:12" s="223" customFormat="1">
      <c r="A4467" s="235">
        <v>806888</v>
      </c>
      <c r="B4467" s="223" t="s">
        <v>6713</v>
      </c>
      <c r="C4467" s="223" t="s">
        <v>123</v>
      </c>
      <c r="D4467" s="223" t="s">
        <v>1043</v>
      </c>
      <c r="F4467" s="224"/>
      <c r="I4467" s="223" t="s">
        <v>96</v>
      </c>
    </row>
    <row r="4468" spans="1:12" s="223" customFormat="1">
      <c r="A4468" s="235">
        <v>806889</v>
      </c>
      <c r="B4468" s="223" t="s">
        <v>6714</v>
      </c>
      <c r="C4468" s="223" t="s">
        <v>232</v>
      </c>
      <c r="D4468" s="223" t="s">
        <v>2631</v>
      </c>
      <c r="F4468" s="224"/>
      <c r="I4468" s="223" t="s">
        <v>96</v>
      </c>
      <c r="K4468" s="235"/>
      <c r="L4468" s="235"/>
    </row>
    <row r="4469" spans="1:12" s="223" customFormat="1">
      <c r="A4469" s="235">
        <v>806890</v>
      </c>
      <c r="B4469" s="223" t="s">
        <v>6715</v>
      </c>
      <c r="C4469" s="223" t="s">
        <v>809</v>
      </c>
      <c r="D4469" s="223" t="s">
        <v>2682</v>
      </c>
      <c r="F4469" s="224"/>
      <c r="I4469" s="223" t="s">
        <v>96</v>
      </c>
    </row>
    <row r="4470" spans="1:12" s="223" customFormat="1">
      <c r="A4470" s="235">
        <v>806892</v>
      </c>
      <c r="B4470" s="223" t="s">
        <v>6716</v>
      </c>
      <c r="C4470" s="223" t="s">
        <v>222</v>
      </c>
      <c r="D4470" s="223" t="s">
        <v>823</v>
      </c>
      <c r="F4470" s="224"/>
      <c r="I4470" s="223" t="s">
        <v>96</v>
      </c>
    </row>
    <row r="4471" spans="1:12" s="223" customFormat="1">
      <c r="A4471" s="235">
        <v>806894</v>
      </c>
      <c r="B4471" s="223" t="s">
        <v>6717</v>
      </c>
      <c r="C4471" s="223" t="s">
        <v>335</v>
      </c>
      <c r="D4471" s="223" t="s">
        <v>2456</v>
      </c>
      <c r="F4471" s="224"/>
      <c r="I4471" s="223" t="s">
        <v>96</v>
      </c>
      <c r="K4471" s="235"/>
      <c r="L4471" s="235"/>
    </row>
    <row r="4472" spans="1:12" s="223" customFormat="1">
      <c r="A4472" s="235">
        <v>806895</v>
      </c>
      <c r="B4472" s="223" t="s">
        <v>6718</v>
      </c>
      <c r="C4472" s="223" t="s">
        <v>290</v>
      </c>
      <c r="D4472" s="223" t="s">
        <v>1350</v>
      </c>
      <c r="F4472" s="224"/>
      <c r="I4472" s="223" t="s">
        <v>96</v>
      </c>
    </row>
    <row r="4473" spans="1:12" s="223" customFormat="1">
      <c r="A4473" s="235">
        <v>806896</v>
      </c>
      <c r="B4473" s="223" t="s">
        <v>6719</v>
      </c>
      <c r="C4473" s="223" t="s">
        <v>183</v>
      </c>
      <c r="D4473" s="223" t="s">
        <v>1286</v>
      </c>
      <c r="F4473" s="224"/>
      <c r="I4473" s="223" t="s">
        <v>96</v>
      </c>
      <c r="K4473" s="235"/>
      <c r="L4473" s="235"/>
    </row>
    <row r="4474" spans="1:12" s="223" customFormat="1">
      <c r="A4474" s="235">
        <v>806897</v>
      </c>
      <c r="B4474" s="223" t="s">
        <v>6720</v>
      </c>
      <c r="C4474" s="223" t="s">
        <v>442</v>
      </c>
      <c r="D4474" s="223" t="s">
        <v>1168</v>
      </c>
      <c r="F4474" s="224"/>
      <c r="I4474" s="223" t="s">
        <v>96</v>
      </c>
      <c r="K4474" s="235"/>
      <c r="L4474" s="235"/>
    </row>
    <row r="4475" spans="1:12" s="223" customFormat="1">
      <c r="A4475" s="235">
        <v>806898</v>
      </c>
      <c r="B4475" s="223" t="s">
        <v>6721</v>
      </c>
      <c r="C4475" s="223" t="s">
        <v>464</v>
      </c>
      <c r="D4475" s="223" t="s">
        <v>1534</v>
      </c>
      <c r="F4475" s="224"/>
      <c r="I4475" s="223" t="s">
        <v>96</v>
      </c>
    </row>
    <row r="4476" spans="1:12" s="223" customFormat="1">
      <c r="A4476" s="235">
        <v>806899</v>
      </c>
      <c r="B4476" s="223" t="s">
        <v>6722</v>
      </c>
      <c r="C4476" s="223" t="s">
        <v>506</v>
      </c>
      <c r="D4476" s="223" t="s">
        <v>1047</v>
      </c>
      <c r="F4476" s="224"/>
      <c r="I4476" s="223" t="s">
        <v>96</v>
      </c>
    </row>
    <row r="4477" spans="1:12" s="223" customFormat="1">
      <c r="A4477" s="235">
        <v>806902</v>
      </c>
      <c r="B4477" s="223" t="s">
        <v>6723</v>
      </c>
      <c r="C4477" s="223" t="s">
        <v>504</v>
      </c>
      <c r="D4477" s="223" t="s">
        <v>1195</v>
      </c>
      <c r="F4477" s="224"/>
      <c r="I4477" s="223" t="s">
        <v>96</v>
      </c>
      <c r="K4477" s="235"/>
      <c r="L4477" s="235"/>
    </row>
    <row r="4478" spans="1:12" s="223" customFormat="1">
      <c r="A4478" s="235">
        <v>806903</v>
      </c>
      <c r="B4478" s="223" t="s">
        <v>6724</v>
      </c>
      <c r="C4478" s="223" t="s">
        <v>6725</v>
      </c>
      <c r="D4478" s="223" t="s">
        <v>6556</v>
      </c>
      <c r="F4478" s="224"/>
      <c r="I4478" s="223" t="s">
        <v>96</v>
      </c>
    </row>
    <row r="4479" spans="1:12" s="223" customFormat="1">
      <c r="A4479" s="235">
        <v>806904</v>
      </c>
      <c r="B4479" s="223" t="s">
        <v>6726</v>
      </c>
      <c r="C4479" s="223" t="s">
        <v>183</v>
      </c>
      <c r="D4479" s="223" t="s">
        <v>1097</v>
      </c>
      <c r="F4479" s="224"/>
      <c r="I4479" s="223" t="s">
        <v>96</v>
      </c>
      <c r="K4479" s="235"/>
      <c r="L4479" s="235"/>
    </row>
    <row r="4480" spans="1:12" s="223" customFormat="1">
      <c r="A4480" s="235">
        <v>806905</v>
      </c>
      <c r="B4480" s="223" t="s">
        <v>6727</v>
      </c>
      <c r="C4480" s="223" t="s">
        <v>603</v>
      </c>
      <c r="D4480" s="223" t="s">
        <v>1073</v>
      </c>
      <c r="F4480" s="224"/>
      <c r="I4480" s="223" t="s">
        <v>96</v>
      </c>
    </row>
    <row r="4481" spans="1:12" s="223" customFormat="1">
      <c r="A4481" s="235">
        <v>806906</v>
      </c>
      <c r="B4481" s="223" t="s">
        <v>6728</v>
      </c>
      <c r="C4481" s="223" t="s">
        <v>286</v>
      </c>
      <c r="D4481" s="223" t="s">
        <v>2535</v>
      </c>
      <c r="F4481" s="224"/>
      <c r="I4481" s="223" t="s">
        <v>96</v>
      </c>
      <c r="K4481" s="235"/>
      <c r="L4481" s="235"/>
    </row>
    <row r="4482" spans="1:12" s="223" customFormat="1">
      <c r="A4482" s="235">
        <v>806908</v>
      </c>
      <c r="B4482" s="223" t="s">
        <v>6729</v>
      </c>
      <c r="C4482" s="223" t="s">
        <v>101</v>
      </c>
      <c r="D4482" s="223" t="s">
        <v>1070</v>
      </c>
      <c r="F4482" s="224"/>
      <c r="I4482" s="223" t="s">
        <v>96</v>
      </c>
    </row>
    <row r="4483" spans="1:12" s="223" customFormat="1">
      <c r="A4483" s="235">
        <v>806909</v>
      </c>
      <c r="B4483" s="223" t="s">
        <v>6730</v>
      </c>
      <c r="C4483" s="223" t="s">
        <v>113</v>
      </c>
      <c r="D4483" s="223" t="s">
        <v>1034</v>
      </c>
      <c r="F4483" s="224"/>
      <c r="I4483" s="223" t="s">
        <v>96</v>
      </c>
      <c r="K4483" s="235"/>
      <c r="L4483" s="235"/>
    </row>
    <row r="4484" spans="1:12" s="223" customFormat="1">
      <c r="A4484" s="235">
        <v>806910</v>
      </c>
      <c r="B4484" s="223" t="s">
        <v>6731</v>
      </c>
      <c r="C4484" s="223" t="s">
        <v>355</v>
      </c>
      <c r="D4484" s="223" t="s">
        <v>1077</v>
      </c>
      <c r="F4484" s="224"/>
      <c r="I4484" s="223" t="s">
        <v>96</v>
      </c>
      <c r="K4484" s="235"/>
      <c r="L4484" s="235"/>
    </row>
    <row r="4485" spans="1:12" s="223" customFormat="1">
      <c r="A4485" s="235">
        <v>806911</v>
      </c>
      <c r="B4485" s="223" t="s">
        <v>6732</v>
      </c>
      <c r="C4485" s="223" t="s">
        <v>386</v>
      </c>
      <c r="D4485" s="223" t="s">
        <v>4211</v>
      </c>
      <c r="F4485" s="224"/>
      <c r="I4485" s="223" t="s">
        <v>96</v>
      </c>
    </row>
    <row r="4486" spans="1:12" s="223" customFormat="1">
      <c r="A4486" s="235">
        <v>806913</v>
      </c>
      <c r="B4486" s="223" t="s">
        <v>6733</v>
      </c>
      <c r="C4486" s="223" t="s">
        <v>293</v>
      </c>
      <c r="D4486" s="223" t="s">
        <v>1055</v>
      </c>
      <c r="F4486" s="224"/>
      <c r="I4486" s="223" t="s">
        <v>96</v>
      </c>
    </row>
    <row r="4487" spans="1:12" s="223" customFormat="1">
      <c r="A4487" s="235">
        <v>806914</v>
      </c>
      <c r="B4487" s="223" t="s">
        <v>6734</v>
      </c>
      <c r="C4487" s="223" t="s">
        <v>225</v>
      </c>
      <c r="D4487" s="223" t="s">
        <v>1381</v>
      </c>
      <c r="F4487" s="224"/>
      <c r="I4487" s="223" t="s">
        <v>96</v>
      </c>
    </row>
    <row r="4488" spans="1:12" s="223" customFormat="1">
      <c r="A4488" s="235">
        <v>806916</v>
      </c>
      <c r="B4488" s="223" t="s">
        <v>6735</v>
      </c>
      <c r="C4488" s="223" t="s">
        <v>567</v>
      </c>
      <c r="D4488" s="223" t="s">
        <v>1333</v>
      </c>
      <c r="F4488" s="224"/>
      <c r="I4488" s="223" t="s">
        <v>96</v>
      </c>
      <c r="K4488" s="235"/>
      <c r="L4488" s="235"/>
    </row>
    <row r="4489" spans="1:12" s="223" customFormat="1">
      <c r="A4489" s="235">
        <v>806917</v>
      </c>
      <c r="B4489" s="223" t="s">
        <v>6736</v>
      </c>
      <c r="C4489" s="223" t="s">
        <v>6737</v>
      </c>
      <c r="D4489" s="223" t="s">
        <v>6738</v>
      </c>
      <c r="F4489" s="224"/>
      <c r="I4489" s="223" t="s">
        <v>96</v>
      </c>
    </row>
    <row r="4490" spans="1:12" s="223" customFormat="1">
      <c r="A4490" s="235">
        <v>806918</v>
      </c>
      <c r="B4490" s="223" t="s">
        <v>6739</v>
      </c>
      <c r="C4490" s="223" t="s">
        <v>106</v>
      </c>
      <c r="D4490" s="223" t="s">
        <v>1293</v>
      </c>
      <c r="F4490" s="224"/>
      <c r="I4490" s="223" t="s">
        <v>96</v>
      </c>
      <c r="K4490" s="235"/>
      <c r="L4490" s="235"/>
    </row>
    <row r="4491" spans="1:12" s="223" customFormat="1">
      <c r="A4491" s="235">
        <v>806919</v>
      </c>
      <c r="B4491" s="223" t="s">
        <v>6740</v>
      </c>
      <c r="C4491" s="223" t="s">
        <v>97</v>
      </c>
      <c r="D4491" s="223" t="s">
        <v>1183</v>
      </c>
      <c r="F4491" s="224"/>
      <c r="I4491" s="223" t="s">
        <v>96</v>
      </c>
      <c r="K4491" s="235"/>
      <c r="L4491" s="235"/>
    </row>
    <row r="4492" spans="1:12" s="223" customFormat="1">
      <c r="A4492" s="235">
        <v>806920</v>
      </c>
      <c r="B4492" s="223" t="s">
        <v>6741</v>
      </c>
      <c r="C4492" s="223" t="s">
        <v>216</v>
      </c>
      <c r="D4492" s="223" t="s">
        <v>2222</v>
      </c>
      <c r="F4492" s="224"/>
      <c r="I4492" s="223" t="s">
        <v>96</v>
      </c>
    </row>
    <row r="4493" spans="1:12" s="223" customFormat="1">
      <c r="A4493" s="235">
        <v>806921</v>
      </c>
      <c r="B4493" s="223" t="s">
        <v>6742</v>
      </c>
      <c r="C4493" s="223" t="s">
        <v>194</v>
      </c>
      <c r="D4493" s="223" t="s">
        <v>5600</v>
      </c>
      <c r="F4493" s="224"/>
      <c r="I4493" s="223" t="s">
        <v>96</v>
      </c>
      <c r="K4493" s="235"/>
      <c r="L4493" s="235"/>
    </row>
    <row r="4494" spans="1:12" s="223" customFormat="1">
      <c r="A4494" s="235">
        <v>806922</v>
      </c>
      <c r="B4494" s="223" t="s">
        <v>555</v>
      </c>
      <c r="C4494" s="223" t="s">
        <v>234</v>
      </c>
      <c r="D4494" s="223" t="s">
        <v>2383</v>
      </c>
      <c r="F4494" s="224"/>
      <c r="I4494" s="223" t="s">
        <v>96</v>
      </c>
      <c r="K4494" s="235"/>
      <c r="L4494" s="235"/>
    </row>
    <row r="4495" spans="1:12" s="223" customFormat="1">
      <c r="A4495" s="235">
        <v>806923</v>
      </c>
      <c r="B4495" s="223" t="s">
        <v>629</v>
      </c>
      <c r="C4495" s="223" t="s">
        <v>106</v>
      </c>
      <c r="D4495" s="223" t="s">
        <v>6743</v>
      </c>
      <c r="F4495" s="224"/>
      <c r="I4495" s="223" t="s">
        <v>96</v>
      </c>
      <c r="K4495" s="235"/>
      <c r="L4495" s="235"/>
    </row>
    <row r="4496" spans="1:12" s="223" customFormat="1">
      <c r="A4496" s="235">
        <v>806924</v>
      </c>
      <c r="B4496" s="223" t="s">
        <v>6744</v>
      </c>
      <c r="C4496" s="223" t="s">
        <v>218</v>
      </c>
      <c r="D4496" s="223" t="s">
        <v>6188</v>
      </c>
      <c r="F4496" s="224"/>
      <c r="I4496" s="223" t="s">
        <v>96</v>
      </c>
      <c r="K4496" s="235"/>
      <c r="L4496" s="235"/>
    </row>
    <row r="4497" spans="1:13" s="223" customFormat="1">
      <c r="A4497" s="235">
        <v>806925</v>
      </c>
      <c r="B4497" s="223" t="s">
        <v>6745</v>
      </c>
      <c r="C4497" s="223" t="s">
        <v>174</v>
      </c>
      <c r="D4497" s="223" t="s">
        <v>2415</v>
      </c>
      <c r="F4497" s="224"/>
      <c r="I4497" s="223" t="s">
        <v>96</v>
      </c>
      <c r="K4497" s="235"/>
      <c r="L4497" s="235"/>
    </row>
    <row r="4498" spans="1:13" s="223" customFormat="1">
      <c r="A4498" s="235">
        <v>806926</v>
      </c>
      <c r="B4498" s="223" t="s">
        <v>6746</v>
      </c>
      <c r="C4498" s="223" t="s">
        <v>192</v>
      </c>
      <c r="D4498" s="223" t="s">
        <v>1150</v>
      </c>
      <c r="F4498" s="224"/>
      <c r="I4498" s="223" t="s">
        <v>96</v>
      </c>
      <c r="K4498" s="235"/>
      <c r="L4498" s="235"/>
    </row>
    <row r="4499" spans="1:13" s="223" customFormat="1">
      <c r="A4499" s="235">
        <v>806927</v>
      </c>
      <c r="B4499" s="235" t="s">
        <v>6747</v>
      </c>
      <c r="C4499" s="235" t="s">
        <v>106</v>
      </c>
      <c r="D4499" s="235" t="s">
        <v>6748</v>
      </c>
      <c r="F4499" s="240"/>
      <c r="G4499" s="240"/>
      <c r="H4499" s="238"/>
      <c r="I4499" s="240" t="s">
        <v>96</v>
      </c>
      <c r="K4499" s="240"/>
      <c r="L4499" s="240"/>
      <c r="M4499" s="240"/>
    </row>
    <row r="4500" spans="1:13" s="223" customFormat="1">
      <c r="A4500" s="235">
        <v>806928</v>
      </c>
      <c r="B4500" s="223" t="s">
        <v>6749</v>
      </c>
      <c r="C4500" s="223" t="s">
        <v>220</v>
      </c>
      <c r="D4500" s="223" t="s">
        <v>1991</v>
      </c>
      <c r="F4500" s="224"/>
      <c r="I4500" s="223" t="s">
        <v>96</v>
      </c>
      <c r="K4500" s="235"/>
      <c r="L4500" s="235"/>
    </row>
    <row r="4501" spans="1:13" s="223" customFormat="1">
      <c r="A4501" s="235">
        <v>806929</v>
      </c>
      <c r="B4501" s="223" t="s">
        <v>6750</v>
      </c>
      <c r="C4501" s="223" t="s">
        <v>465</v>
      </c>
      <c r="D4501" s="223" t="s">
        <v>787</v>
      </c>
      <c r="F4501" s="224"/>
      <c r="I4501" s="223" t="s">
        <v>96</v>
      </c>
      <c r="K4501" s="235"/>
      <c r="L4501" s="235"/>
    </row>
    <row r="4502" spans="1:13" s="223" customFormat="1">
      <c r="A4502" s="235">
        <v>806930</v>
      </c>
      <c r="B4502" s="223" t="s">
        <v>6751</v>
      </c>
      <c r="C4502" s="223" t="s">
        <v>521</v>
      </c>
      <c r="D4502" s="223" t="s">
        <v>1583</v>
      </c>
      <c r="F4502" s="224"/>
      <c r="I4502" s="223" t="s">
        <v>96</v>
      </c>
      <c r="K4502" s="235"/>
      <c r="L4502" s="235"/>
    </row>
    <row r="4503" spans="1:13" s="223" customFormat="1">
      <c r="A4503" s="235">
        <v>806931</v>
      </c>
      <c r="B4503" s="223" t="s">
        <v>6752</v>
      </c>
      <c r="C4503" s="223" t="s">
        <v>507</v>
      </c>
      <c r="D4503" s="223" t="s">
        <v>757</v>
      </c>
      <c r="F4503" s="224"/>
      <c r="I4503" s="223" t="s">
        <v>96</v>
      </c>
    </row>
    <row r="4504" spans="1:13" s="223" customFormat="1">
      <c r="A4504" s="235">
        <v>806932</v>
      </c>
      <c r="B4504" s="223" t="s">
        <v>6753</v>
      </c>
      <c r="C4504" s="223" t="s">
        <v>113</v>
      </c>
      <c r="D4504" s="223" t="s">
        <v>1241</v>
      </c>
      <c r="F4504" s="224"/>
      <c r="I4504" s="223" t="s">
        <v>96</v>
      </c>
    </row>
    <row r="4505" spans="1:13" s="223" customFormat="1">
      <c r="A4505" s="235">
        <v>806934</v>
      </c>
      <c r="B4505" s="223" t="s">
        <v>6754</v>
      </c>
      <c r="C4505" s="223" t="s">
        <v>297</v>
      </c>
      <c r="D4505" s="223" t="s">
        <v>2500</v>
      </c>
      <c r="F4505" s="224"/>
      <c r="I4505" s="223" t="s">
        <v>96</v>
      </c>
      <c r="K4505" s="235"/>
      <c r="L4505" s="235"/>
    </row>
    <row r="4506" spans="1:13" s="223" customFormat="1">
      <c r="A4506" s="235">
        <v>806936</v>
      </c>
      <c r="B4506" s="223" t="s">
        <v>6755</v>
      </c>
      <c r="C4506" s="223" t="s">
        <v>551</v>
      </c>
      <c r="D4506" s="223" t="s">
        <v>1350</v>
      </c>
      <c r="F4506" s="224"/>
      <c r="I4506" s="223" t="s">
        <v>96</v>
      </c>
      <c r="K4506" s="235"/>
      <c r="L4506" s="235"/>
    </row>
    <row r="4507" spans="1:13" s="223" customFormat="1">
      <c r="A4507" s="235">
        <v>806938</v>
      </c>
      <c r="B4507" s="223" t="s">
        <v>5588</v>
      </c>
      <c r="C4507" s="223" t="s">
        <v>6756</v>
      </c>
      <c r="D4507" s="223" t="s">
        <v>2647</v>
      </c>
      <c r="F4507" s="224"/>
      <c r="I4507" s="223" t="s">
        <v>96</v>
      </c>
    </row>
    <row r="4508" spans="1:13" s="223" customFormat="1">
      <c r="A4508" s="235">
        <v>806939</v>
      </c>
      <c r="B4508" s="223" t="s">
        <v>6757</v>
      </c>
      <c r="C4508" s="223" t="s">
        <v>647</v>
      </c>
      <c r="D4508" s="223" t="s">
        <v>1172</v>
      </c>
      <c r="F4508" s="224"/>
      <c r="I4508" s="223" t="s">
        <v>96</v>
      </c>
    </row>
    <row r="4509" spans="1:13" s="223" customFormat="1">
      <c r="A4509" s="235">
        <v>806940</v>
      </c>
      <c r="B4509" s="223" t="s">
        <v>6758</v>
      </c>
      <c r="C4509" s="223" t="s">
        <v>6759</v>
      </c>
      <c r="D4509" s="223" t="s">
        <v>4068</v>
      </c>
      <c r="F4509" s="224"/>
      <c r="I4509" s="223" t="s">
        <v>96</v>
      </c>
      <c r="K4509" s="235"/>
      <c r="L4509" s="235"/>
    </row>
    <row r="4510" spans="1:13" s="223" customFormat="1">
      <c r="A4510" s="235">
        <v>806941</v>
      </c>
      <c r="B4510" s="223" t="s">
        <v>6760</v>
      </c>
      <c r="C4510" s="223" t="s">
        <v>303</v>
      </c>
      <c r="D4510" s="223" t="s">
        <v>6761</v>
      </c>
      <c r="F4510" s="224"/>
      <c r="I4510" s="223" t="s">
        <v>96</v>
      </c>
      <c r="K4510" s="235"/>
      <c r="L4510" s="235"/>
    </row>
    <row r="4511" spans="1:13" s="223" customFormat="1">
      <c r="A4511" s="235">
        <v>806943</v>
      </c>
      <c r="B4511" s="223" t="s">
        <v>6762</v>
      </c>
      <c r="C4511" s="223" t="s">
        <v>154</v>
      </c>
      <c r="D4511" s="223" t="s">
        <v>6763</v>
      </c>
      <c r="F4511" s="224"/>
      <c r="I4511" s="223" t="s">
        <v>96</v>
      </c>
      <c r="K4511" s="235"/>
      <c r="L4511" s="235"/>
    </row>
    <row r="4512" spans="1:13" s="223" customFormat="1">
      <c r="A4512" s="235">
        <v>806944</v>
      </c>
      <c r="B4512" s="223" t="s">
        <v>6764</v>
      </c>
      <c r="C4512" s="223" t="s">
        <v>195</v>
      </c>
      <c r="D4512" s="223" t="s">
        <v>4068</v>
      </c>
      <c r="F4512" s="224"/>
      <c r="I4512" s="223" t="s">
        <v>96</v>
      </c>
      <c r="K4512" s="235"/>
      <c r="L4512" s="235"/>
    </row>
    <row r="4513" spans="1:12" s="223" customFormat="1">
      <c r="A4513" s="235">
        <v>806945</v>
      </c>
      <c r="B4513" s="223" t="s">
        <v>6765</v>
      </c>
      <c r="C4513" s="223" t="s">
        <v>6766</v>
      </c>
      <c r="D4513" s="223" t="s">
        <v>6767</v>
      </c>
      <c r="F4513" s="224"/>
      <c r="I4513" s="223" t="s">
        <v>96</v>
      </c>
    </row>
    <row r="4514" spans="1:12" s="223" customFormat="1">
      <c r="A4514" s="235">
        <v>806946</v>
      </c>
      <c r="B4514" s="223" t="s">
        <v>6768</v>
      </c>
      <c r="C4514" s="223" t="s">
        <v>254</v>
      </c>
      <c r="D4514" s="223" t="s">
        <v>3215</v>
      </c>
      <c r="F4514" s="224"/>
      <c r="I4514" s="223" t="s">
        <v>96</v>
      </c>
    </row>
    <row r="4515" spans="1:12" s="223" customFormat="1">
      <c r="A4515" s="235">
        <v>806947</v>
      </c>
      <c r="B4515" s="223" t="s">
        <v>6769</v>
      </c>
      <c r="C4515" s="223" t="s">
        <v>470</v>
      </c>
      <c r="D4515" s="223" t="s">
        <v>2067</v>
      </c>
      <c r="F4515" s="224"/>
      <c r="I4515" s="223" t="s">
        <v>96</v>
      </c>
    </row>
    <row r="4516" spans="1:12" s="223" customFormat="1">
      <c r="A4516" s="235">
        <v>806948</v>
      </c>
      <c r="B4516" s="223" t="s">
        <v>6770</v>
      </c>
      <c r="C4516" s="223" t="s">
        <v>611</v>
      </c>
      <c r="D4516" s="223" t="s">
        <v>2888</v>
      </c>
      <c r="F4516" s="224"/>
      <c r="I4516" s="223" t="s">
        <v>96</v>
      </c>
    </row>
    <row r="4517" spans="1:12" s="223" customFormat="1">
      <c r="A4517" s="235">
        <v>806949</v>
      </c>
      <c r="B4517" s="223" t="s">
        <v>6771</v>
      </c>
      <c r="C4517" s="223" t="s">
        <v>6772</v>
      </c>
      <c r="D4517" s="223" t="s">
        <v>6773</v>
      </c>
      <c r="F4517" s="224"/>
      <c r="I4517" s="223" t="s">
        <v>96</v>
      </c>
      <c r="K4517" s="235"/>
      <c r="L4517" s="235"/>
    </row>
    <row r="4518" spans="1:12" s="223" customFormat="1">
      <c r="A4518" s="235">
        <v>806950</v>
      </c>
      <c r="B4518" s="223" t="s">
        <v>6774</v>
      </c>
      <c r="C4518" s="223" t="s">
        <v>508</v>
      </c>
      <c r="D4518" s="223" t="s">
        <v>1089</v>
      </c>
      <c r="F4518" s="224"/>
      <c r="I4518" s="223" t="s">
        <v>96</v>
      </c>
      <c r="K4518" s="235"/>
      <c r="L4518" s="235"/>
    </row>
    <row r="4519" spans="1:12" s="223" customFormat="1">
      <c r="A4519" s="235">
        <v>806951</v>
      </c>
      <c r="B4519" s="223" t="s">
        <v>6775</v>
      </c>
      <c r="C4519" s="223" t="s">
        <v>111</v>
      </c>
      <c r="D4519" s="223" t="s">
        <v>1215</v>
      </c>
      <c r="F4519" s="224"/>
      <c r="I4519" s="223" t="s">
        <v>96</v>
      </c>
    </row>
    <row r="4520" spans="1:12" s="223" customFormat="1">
      <c r="A4520" s="235">
        <v>806952</v>
      </c>
      <c r="B4520" s="223" t="s">
        <v>6776</v>
      </c>
      <c r="C4520" s="223" t="s">
        <v>127</v>
      </c>
      <c r="D4520" s="223" t="s">
        <v>2672</v>
      </c>
      <c r="F4520" s="224"/>
      <c r="I4520" s="223" t="s">
        <v>96</v>
      </c>
      <c r="K4520" s="235"/>
      <c r="L4520" s="235"/>
    </row>
    <row r="4521" spans="1:12" s="223" customFormat="1">
      <c r="A4521" s="235">
        <v>806953</v>
      </c>
      <c r="B4521" s="223" t="s">
        <v>6777</v>
      </c>
      <c r="C4521" s="223" t="s">
        <v>183</v>
      </c>
      <c r="D4521" s="223" t="s">
        <v>1749</v>
      </c>
      <c r="F4521" s="224"/>
      <c r="I4521" s="223" t="s">
        <v>96</v>
      </c>
      <c r="K4521" s="235"/>
      <c r="L4521" s="235"/>
    </row>
    <row r="4522" spans="1:12" s="223" customFormat="1">
      <c r="A4522" s="235">
        <v>806954</v>
      </c>
      <c r="B4522" s="223" t="s">
        <v>6778</v>
      </c>
      <c r="C4522" s="223" t="s">
        <v>161</v>
      </c>
      <c r="D4522" s="223" t="s">
        <v>2968</v>
      </c>
      <c r="F4522" s="224"/>
      <c r="I4522" s="223" t="s">
        <v>96</v>
      </c>
    </row>
    <row r="4523" spans="1:12" s="223" customFormat="1">
      <c r="A4523" s="235">
        <v>806956</v>
      </c>
      <c r="B4523" s="223" t="s">
        <v>6779</v>
      </c>
      <c r="C4523" s="223" t="s">
        <v>168</v>
      </c>
      <c r="D4523" s="223" t="s">
        <v>1047</v>
      </c>
      <c r="F4523" s="224"/>
      <c r="I4523" s="223" t="s">
        <v>96</v>
      </c>
      <c r="K4523" s="235"/>
      <c r="L4523" s="235"/>
    </row>
    <row r="4524" spans="1:12" s="223" customFormat="1">
      <c r="A4524" s="235">
        <v>806957</v>
      </c>
      <c r="B4524" s="223" t="s">
        <v>6780</v>
      </c>
      <c r="C4524" s="223" t="s">
        <v>6781</v>
      </c>
      <c r="D4524" s="223" t="s">
        <v>1350</v>
      </c>
      <c r="F4524" s="224"/>
      <c r="I4524" s="223" t="s">
        <v>96</v>
      </c>
    </row>
    <row r="4525" spans="1:12" s="223" customFormat="1">
      <c r="A4525" s="235">
        <v>806958</v>
      </c>
      <c r="B4525" s="223" t="s">
        <v>6782</v>
      </c>
      <c r="C4525" s="223" t="s">
        <v>117</v>
      </c>
      <c r="D4525" s="223" t="s">
        <v>6783</v>
      </c>
      <c r="F4525" s="224"/>
      <c r="I4525" s="223" t="s">
        <v>96</v>
      </c>
    </row>
    <row r="4526" spans="1:12" s="223" customFormat="1">
      <c r="A4526" s="235">
        <v>806959</v>
      </c>
      <c r="B4526" s="223" t="s">
        <v>6784</v>
      </c>
      <c r="C4526" s="223" t="s">
        <v>6785</v>
      </c>
      <c r="D4526" s="223" t="s">
        <v>6786</v>
      </c>
      <c r="F4526" s="224"/>
      <c r="I4526" s="223" t="s">
        <v>96</v>
      </c>
    </row>
    <row r="4527" spans="1:12" s="223" customFormat="1">
      <c r="A4527" s="235">
        <v>806960</v>
      </c>
      <c r="B4527" s="223" t="s">
        <v>6787</v>
      </c>
      <c r="C4527" s="223" t="s">
        <v>222</v>
      </c>
      <c r="D4527" s="223" t="s">
        <v>1012</v>
      </c>
      <c r="F4527" s="224"/>
      <c r="I4527" s="223" t="s">
        <v>96</v>
      </c>
      <c r="K4527" s="235"/>
      <c r="L4527" s="235"/>
    </row>
    <row r="4528" spans="1:12" s="223" customFormat="1">
      <c r="A4528" s="235">
        <v>806961</v>
      </c>
      <c r="B4528" s="223" t="s">
        <v>6788</v>
      </c>
      <c r="C4528" s="223" t="s">
        <v>290</v>
      </c>
      <c r="D4528" s="223" t="s">
        <v>1251</v>
      </c>
      <c r="F4528" s="224"/>
      <c r="I4528" s="223" t="s">
        <v>96</v>
      </c>
      <c r="K4528" s="235"/>
      <c r="L4528" s="235"/>
    </row>
    <row r="4529" spans="1:13" s="223" customFormat="1">
      <c r="A4529" s="235">
        <v>806962</v>
      </c>
      <c r="B4529" s="223" t="s">
        <v>6789</v>
      </c>
      <c r="C4529" s="223" t="s">
        <v>221</v>
      </c>
      <c r="D4529" s="223" t="s">
        <v>2222</v>
      </c>
      <c r="F4529" s="224"/>
      <c r="I4529" s="223" t="s">
        <v>96</v>
      </c>
      <c r="K4529" s="235"/>
      <c r="L4529" s="235"/>
    </row>
    <row r="4530" spans="1:13" s="223" customFormat="1">
      <c r="A4530" s="235">
        <v>806964</v>
      </c>
      <c r="B4530" s="223" t="s">
        <v>6790</v>
      </c>
      <c r="C4530" s="223" t="s">
        <v>188</v>
      </c>
      <c r="D4530" s="223" t="s">
        <v>1323</v>
      </c>
      <c r="F4530" s="224"/>
      <c r="I4530" s="223" t="s">
        <v>96</v>
      </c>
    </row>
    <row r="4531" spans="1:13" s="223" customFormat="1">
      <c r="A4531" s="235">
        <v>806965</v>
      </c>
      <c r="B4531" s="223" t="s">
        <v>6791</v>
      </c>
      <c r="C4531" s="223" t="s">
        <v>156</v>
      </c>
      <c r="D4531" s="223" t="s">
        <v>1055</v>
      </c>
      <c r="F4531" s="224"/>
      <c r="I4531" s="223" t="s">
        <v>96</v>
      </c>
    </row>
    <row r="4532" spans="1:13" s="223" customFormat="1">
      <c r="A4532" s="235">
        <v>806966</v>
      </c>
      <c r="B4532" s="223" t="s">
        <v>6792</v>
      </c>
      <c r="C4532" s="223" t="s">
        <v>103</v>
      </c>
      <c r="D4532" s="223" t="s">
        <v>1039</v>
      </c>
      <c r="I4532" s="223" t="s">
        <v>96</v>
      </c>
    </row>
    <row r="4533" spans="1:13" s="223" customFormat="1">
      <c r="A4533" s="235">
        <v>806967</v>
      </c>
      <c r="B4533" s="223" t="s">
        <v>6793</v>
      </c>
      <c r="C4533" s="223" t="s">
        <v>95</v>
      </c>
      <c r="D4533" s="223" t="s">
        <v>621</v>
      </c>
      <c r="F4533" s="224"/>
      <c r="I4533" s="223" t="s">
        <v>96</v>
      </c>
      <c r="K4533" s="235"/>
      <c r="L4533" s="235"/>
    </row>
    <row r="4534" spans="1:13" s="223" customFormat="1">
      <c r="A4534" s="235">
        <v>806968</v>
      </c>
      <c r="B4534" s="223" t="s">
        <v>6794</v>
      </c>
      <c r="C4534" s="223" t="s">
        <v>306</v>
      </c>
      <c r="D4534" s="223" t="s">
        <v>856</v>
      </c>
      <c r="F4534" s="224"/>
      <c r="I4534" s="223" t="s">
        <v>96</v>
      </c>
    </row>
    <row r="4535" spans="1:13" s="223" customFormat="1">
      <c r="A4535" s="235">
        <v>806969</v>
      </c>
      <c r="B4535" s="223" t="s">
        <v>6795</v>
      </c>
      <c r="C4535" s="223" t="s">
        <v>310</v>
      </c>
      <c r="D4535" s="223" t="s">
        <v>6796</v>
      </c>
      <c r="F4535" s="224"/>
      <c r="I4535" s="223" t="s">
        <v>96</v>
      </c>
    </row>
    <row r="4536" spans="1:13" s="223" customFormat="1">
      <c r="A4536" s="235">
        <v>806970</v>
      </c>
      <c r="B4536" s="223" t="s">
        <v>6797</v>
      </c>
      <c r="C4536" s="223" t="s">
        <v>332</v>
      </c>
      <c r="D4536" s="223" t="s">
        <v>1424</v>
      </c>
      <c r="I4536" s="223" t="s">
        <v>96</v>
      </c>
      <c r="M4536" s="234"/>
    </row>
    <row r="4537" spans="1:13" s="223" customFormat="1">
      <c r="A4537" s="235">
        <v>806972</v>
      </c>
      <c r="B4537" s="223" t="s">
        <v>6798</v>
      </c>
      <c r="C4537" s="223" t="s">
        <v>295</v>
      </c>
      <c r="D4537" s="223" t="s">
        <v>1333</v>
      </c>
      <c r="F4537" s="224"/>
      <c r="I4537" s="223" t="s">
        <v>96</v>
      </c>
      <c r="K4537" s="235"/>
      <c r="L4537" s="235"/>
    </row>
    <row r="4538" spans="1:13" s="223" customFormat="1">
      <c r="A4538" s="235">
        <v>806973</v>
      </c>
      <c r="B4538" s="223" t="s">
        <v>3527</v>
      </c>
      <c r="C4538" s="223" t="s">
        <v>6799</v>
      </c>
      <c r="D4538" s="223" t="s">
        <v>1206</v>
      </c>
      <c r="F4538" s="224"/>
      <c r="I4538" s="223" t="s">
        <v>96</v>
      </c>
      <c r="K4538" s="235"/>
      <c r="L4538" s="235"/>
    </row>
    <row r="4539" spans="1:13" s="223" customFormat="1">
      <c r="A4539" s="235">
        <v>806974</v>
      </c>
      <c r="B4539" s="223" t="s">
        <v>6800</v>
      </c>
      <c r="C4539" s="223" t="s">
        <v>183</v>
      </c>
      <c r="D4539" s="223" t="s">
        <v>1328</v>
      </c>
      <c r="F4539" s="224"/>
      <c r="I4539" s="223" t="s">
        <v>96</v>
      </c>
      <c r="K4539" s="235"/>
      <c r="L4539" s="235"/>
    </row>
    <row r="4540" spans="1:13" s="223" customFormat="1">
      <c r="A4540" s="235">
        <v>806975</v>
      </c>
      <c r="B4540" s="223" t="s">
        <v>6801</v>
      </c>
      <c r="C4540" s="223" t="s">
        <v>2970</v>
      </c>
      <c r="D4540" s="223" t="s">
        <v>3261</v>
      </c>
      <c r="F4540" s="224"/>
      <c r="I4540" s="223" t="s">
        <v>96</v>
      </c>
    </row>
    <row r="4541" spans="1:13" s="223" customFormat="1">
      <c r="A4541" s="235">
        <v>806976</v>
      </c>
      <c r="B4541" s="223" t="s">
        <v>6802</v>
      </c>
      <c r="C4541" s="223" t="s">
        <v>4659</v>
      </c>
      <c r="D4541" s="223" t="s">
        <v>1855</v>
      </c>
      <c r="I4541" s="223" t="s">
        <v>96</v>
      </c>
    </row>
    <row r="4542" spans="1:13" s="223" customFormat="1">
      <c r="A4542" s="235">
        <v>806977</v>
      </c>
      <c r="B4542" s="223" t="s">
        <v>6803</v>
      </c>
      <c r="C4542" s="223" t="s">
        <v>116</v>
      </c>
      <c r="D4542" s="223" t="s">
        <v>6804</v>
      </c>
      <c r="F4542" s="224"/>
      <c r="I4542" s="223" t="s">
        <v>96</v>
      </c>
      <c r="K4542" s="235"/>
      <c r="L4542" s="235"/>
    </row>
    <row r="4543" spans="1:13" s="223" customFormat="1">
      <c r="A4543" s="235">
        <v>806978</v>
      </c>
      <c r="B4543" s="223" t="s">
        <v>6805</v>
      </c>
      <c r="C4543" s="223" t="s">
        <v>183</v>
      </c>
      <c r="D4543" s="223" t="s">
        <v>6806</v>
      </c>
      <c r="F4543" s="224"/>
      <c r="I4543" s="223" t="s">
        <v>96</v>
      </c>
    </row>
    <row r="4544" spans="1:13" s="223" customFormat="1">
      <c r="A4544" s="235">
        <v>806979</v>
      </c>
      <c r="B4544" s="223" t="s">
        <v>394</v>
      </c>
      <c r="C4544" s="223" t="s">
        <v>6807</v>
      </c>
      <c r="D4544" s="223" t="s">
        <v>1105</v>
      </c>
      <c r="F4544" s="224"/>
      <c r="I4544" s="223" t="s">
        <v>96</v>
      </c>
    </row>
    <row r="4545" spans="1:12" s="223" customFormat="1">
      <c r="A4545" s="235">
        <v>806980</v>
      </c>
      <c r="B4545" s="223" t="s">
        <v>6808</v>
      </c>
      <c r="C4545" s="223" t="s">
        <v>3683</v>
      </c>
      <c r="D4545" s="223" t="s">
        <v>601</v>
      </c>
      <c r="F4545" s="224"/>
      <c r="I4545" s="223" t="s">
        <v>96</v>
      </c>
    </row>
    <row r="4546" spans="1:12" s="223" customFormat="1">
      <c r="A4546" s="235">
        <v>806981</v>
      </c>
      <c r="B4546" s="223" t="s">
        <v>6809</v>
      </c>
      <c r="C4546" s="223" t="s">
        <v>106</v>
      </c>
      <c r="D4546" s="223" t="s">
        <v>1286</v>
      </c>
      <c r="F4546" s="224"/>
      <c r="I4546" s="223" t="s">
        <v>96</v>
      </c>
      <c r="K4546" s="235"/>
      <c r="L4546" s="235"/>
    </row>
    <row r="4547" spans="1:12" s="223" customFormat="1">
      <c r="A4547" s="235">
        <v>806983</v>
      </c>
      <c r="B4547" s="223" t="s">
        <v>6810</v>
      </c>
      <c r="C4547" s="223" t="s">
        <v>287</v>
      </c>
      <c r="D4547" s="223" t="s">
        <v>4355</v>
      </c>
      <c r="F4547" s="224"/>
      <c r="I4547" s="223" t="s">
        <v>96</v>
      </c>
    </row>
    <row r="4548" spans="1:12" s="223" customFormat="1">
      <c r="A4548" s="235">
        <v>806984</v>
      </c>
      <c r="B4548" s="223" t="s">
        <v>6811</v>
      </c>
      <c r="C4548" s="223" t="s">
        <v>436</v>
      </c>
      <c r="D4548" s="223" t="s">
        <v>1492</v>
      </c>
      <c r="F4548" s="224"/>
      <c r="I4548" s="223" t="s">
        <v>96</v>
      </c>
      <c r="K4548" s="235"/>
      <c r="L4548" s="235"/>
    </row>
    <row r="4549" spans="1:12" s="223" customFormat="1">
      <c r="A4549" s="235">
        <v>806985</v>
      </c>
      <c r="B4549" s="223" t="s">
        <v>6812</v>
      </c>
      <c r="C4549" s="223" t="s">
        <v>156</v>
      </c>
      <c r="D4549" s="223" t="s">
        <v>2028</v>
      </c>
      <c r="F4549" s="224"/>
      <c r="I4549" s="223" t="s">
        <v>96</v>
      </c>
    </row>
    <row r="4550" spans="1:12" s="223" customFormat="1">
      <c r="A4550" s="235">
        <v>806987</v>
      </c>
      <c r="B4550" s="223" t="s">
        <v>6813</v>
      </c>
      <c r="C4550" s="223" t="s">
        <v>111</v>
      </c>
      <c r="D4550" s="223" t="s">
        <v>1424</v>
      </c>
      <c r="F4550" s="224"/>
      <c r="I4550" s="223" t="s">
        <v>96</v>
      </c>
      <c r="K4550" s="235"/>
      <c r="L4550" s="235"/>
    </row>
    <row r="4551" spans="1:12" s="223" customFormat="1">
      <c r="A4551" s="235">
        <v>806989</v>
      </c>
      <c r="B4551" s="223" t="s">
        <v>6814</v>
      </c>
      <c r="C4551" s="223" t="s">
        <v>534</v>
      </c>
      <c r="D4551" s="223" t="s">
        <v>1206</v>
      </c>
      <c r="F4551" s="224"/>
      <c r="I4551" s="223" t="s">
        <v>96</v>
      </c>
    </row>
    <row r="4552" spans="1:12" s="223" customFormat="1">
      <c r="A4552" s="235">
        <v>806990</v>
      </c>
      <c r="B4552" s="223" t="s">
        <v>6815</v>
      </c>
      <c r="C4552" s="223" t="s">
        <v>4281</v>
      </c>
      <c r="D4552" s="223" t="s">
        <v>1928</v>
      </c>
      <c r="F4552" s="224"/>
      <c r="I4552" s="223" t="s">
        <v>96</v>
      </c>
      <c r="K4552" s="235"/>
      <c r="L4552" s="235"/>
    </row>
    <row r="4553" spans="1:12" s="223" customFormat="1">
      <c r="A4553" s="235">
        <v>806991</v>
      </c>
      <c r="B4553" s="223" t="s">
        <v>6816</v>
      </c>
      <c r="C4553" s="223" t="s">
        <v>355</v>
      </c>
      <c r="D4553" s="223" t="s">
        <v>1642</v>
      </c>
      <c r="F4553" s="224"/>
      <c r="I4553" s="223" t="s">
        <v>96</v>
      </c>
    </row>
    <row r="4554" spans="1:12" s="223" customFormat="1">
      <c r="A4554" s="235">
        <v>806992</v>
      </c>
      <c r="B4554" s="223" t="s">
        <v>6817</v>
      </c>
      <c r="C4554" s="223" t="s">
        <v>311</v>
      </c>
      <c r="D4554" s="223" t="s">
        <v>3016</v>
      </c>
      <c r="F4554" s="224"/>
      <c r="I4554" s="223" t="s">
        <v>96</v>
      </c>
      <c r="K4554" s="235"/>
      <c r="L4554" s="235"/>
    </row>
    <row r="4555" spans="1:12" s="223" customFormat="1">
      <c r="A4555" s="235">
        <v>806993</v>
      </c>
      <c r="B4555" s="223" t="s">
        <v>6818</v>
      </c>
      <c r="C4555" s="223" t="s">
        <v>225</v>
      </c>
      <c r="D4555" s="223" t="s">
        <v>1187</v>
      </c>
      <c r="F4555" s="224"/>
      <c r="I4555" s="223" t="s">
        <v>96</v>
      </c>
      <c r="K4555" s="235"/>
      <c r="L4555" s="235"/>
    </row>
    <row r="4556" spans="1:12" s="223" customFormat="1">
      <c r="A4556" s="235">
        <v>806994</v>
      </c>
      <c r="B4556" s="223" t="s">
        <v>6819</v>
      </c>
      <c r="C4556" s="223" t="s">
        <v>183</v>
      </c>
      <c r="D4556" s="223" t="s">
        <v>1073</v>
      </c>
      <c r="F4556" s="224"/>
      <c r="I4556" s="223" t="s">
        <v>96</v>
      </c>
    </row>
    <row r="4557" spans="1:12" s="223" customFormat="1">
      <c r="A4557" s="235">
        <v>806995</v>
      </c>
      <c r="B4557" s="223" t="s">
        <v>6820</v>
      </c>
      <c r="C4557" s="223" t="s">
        <v>6821</v>
      </c>
      <c r="D4557" s="223" t="s">
        <v>1010</v>
      </c>
      <c r="F4557" s="224"/>
      <c r="I4557" s="223" t="s">
        <v>96</v>
      </c>
    </row>
    <row r="4558" spans="1:12" s="223" customFormat="1">
      <c r="A4558" s="235">
        <v>806996</v>
      </c>
      <c r="B4558" s="223" t="s">
        <v>6822</v>
      </c>
      <c r="C4558" s="223" t="s">
        <v>3543</v>
      </c>
      <c r="D4558" s="223" t="s">
        <v>6211</v>
      </c>
      <c r="F4558" s="224"/>
      <c r="I4558" s="223" t="s">
        <v>96</v>
      </c>
      <c r="K4558" s="235"/>
      <c r="L4558" s="235"/>
    </row>
    <row r="4559" spans="1:12" s="223" customFormat="1">
      <c r="A4559" s="235">
        <v>806997</v>
      </c>
      <c r="B4559" s="223" t="s">
        <v>6823</v>
      </c>
      <c r="C4559" s="223" t="s">
        <v>148</v>
      </c>
      <c r="D4559" s="223" t="s">
        <v>1057</v>
      </c>
      <c r="F4559" s="224"/>
      <c r="I4559" s="223" t="s">
        <v>96</v>
      </c>
    </row>
    <row r="4560" spans="1:12" s="223" customFormat="1">
      <c r="A4560" s="235">
        <v>806998</v>
      </c>
      <c r="B4560" s="223" t="s">
        <v>6824</v>
      </c>
      <c r="C4560" s="223" t="s">
        <v>97</v>
      </c>
      <c r="D4560" s="223" t="s">
        <v>6825</v>
      </c>
      <c r="F4560" s="224"/>
      <c r="I4560" s="223" t="s">
        <v>96</v>
      </c>
    </row>
    <row r="4561" spans="1:12" s="223" customFormat="1">
      <c r="A4561" s="235">
        <v>807001</v>
      </c>
      <c r="B4561" s="223" t="s">
        <v>6826</v>
      </c>
      <c r="C4561" s="223" t="s">
        <v>115</v>
      </c>
      <c r="D4561" s="223" t="s">
        <v>1020</v>
      </c>
      <c r="F4561" s="224"/>
      <c r="I4561" s="223" t="s">
        <v>96</v>
      </c>
    </row>
    <row r="4562" spans="1:12" s="223" customFormat="1">
      <c r="A4562" s="235">
        <v>807002</v>
      </c>
      <c r="B4562" s="223" t="s">
        <v>6827</v>
      </c>
      <c r="C4562" s="223" t="s">
        <v>3375</v>
      </c>
      <c r="D4562" s="223" t="s">
        <v>2061</v>
      </c>
      <c r="F4562" s="224"/>
      <c r="I4562" s="223" t="s">
        <v>96</v>
      </c>
      <c r="K4562" s="235"/>
      <c r="L4562" s="235"/>
    </row>
    <row r="4563" spans="1:12" s="223" customFormat="1">
      <c r="A4563" s="235">
        <v>807003</v>
      </c>
      <c r="B4563" s="223" t="s">
        <v>6828</v>
      </c>
      <c r="C4563" s="223" t="s">
        <v>615</v>
      </c>
      <c r="D4563" s="223" t="s">
        <v>1039</v>
      </c>
      <c r="F4563" s="224"/>
      <c r="I4563" s="223" t="s">
        <v>96</v>
      </c>
      <c r="K4563" s="235"/>
      <c r="L4563" s="235"/>
    </row>
    <row r="4564" spans="1:12" s="223" customFormat="1">
      <c r="A4564" s="235">
        <v>807004</v>
      </c>
      <c r="B4564" s="223" t="s">
        <v>6829</v>
      </c>
      <c r="C4564" s="223" t="s">
        <v>183</v>
      </c>
      <c r="D4564" s="223" t="s">
        <v>1321</v>
      </c>
      <c r="F4564" s="224"/>
      <c r="I4564" s="223" t="s">
        <v>96</v>
      </c>
      <c r="K4564" s="235"/>
      <c r="L4564" s="235"/>
    </row>
    <row r="4565" spans="1:12" s="223" customFormat="1">
      <c r="A4565" s="235">
        <v>807006</v>
      </c>
      <c r="B4565" s="223" t="s">
        <v>6830</v>
      </c>
      <c r="C4565" s="223" t="s">
        <v>109</v>
      </c>
      <c r="D4565" s="223" t="s">
        <v>1223</v>
      </c>
      <c r="F4565" s="224"/>
      <c r="I4565" s="223" t="s">
        <v>96</v>
      </c>
      <c r="K4565" s="235"/>
      <c r="L4565" s="235"/>
    </row>
    <row r="4566" spans="1:12" s="223" customFormat="1">
      <c r="A4566" s="235">
        <v>807007</v>
      </c>
      <c r="B4566" s="223" t="s">
        <v>6831</v>
      </c>
      <c r="C4566" s="223" t="s">
        <v>240</v>
      </c>
      <c r="D4566" s="223" t="s">
        <v>1476</v>
      </c>
      <c r="F4566" s="224"/>
      <c r="I4566" s="223" t="s">
        <v>96</v>
      </c>
      <c r="K4566" s="235"/>
      <c r="L4566" s="235"/>
    </row>
    <row r="4567" spans="1:12" s="223" customFormat="1">
      <c r="A4567" s="235">
        <v>807008</v>
      </c>
      <c r="B4567" s="223" t="s">
        <v>6832</v>
      </c>
      <c r="C4567" s="223" t="s">
        <v>375</v>
      </c>
      <c r="D4567" s="223" t="s">
        <v>6833</v>
      </c>
      <c r="F4567" s="224"/>
      <c r="I4567" s="223" t="s">
        <v>96</v>
      </c>
    </row>
    <row r="4568" spans="1:12" s="223" customFormat="1">
      <c r="A4568" s="235">
        <v>807010</v>
      </c>
      <c r="B4568" s="223" t="s">
        <v>6834</v>
      </c>
      <c r="C4568" s="223" t="s">
        <v>583</v>
      </c>
      <c r="D4568" s="223" t="s">
        <v>621</v>
      </c>
      <c r="F4568" s="224"/>
      <c r="I4568" s="223" t="s">
        <v>96</v>
      </c>
      <c r="K4568" s="235"/>
      <c r="L4568" s="235"/>
    </row>
    <row r="4569" spans="1:12" s="223" customFormat="1">
      <c r="A4569" s="235">
        <v>807011</v>
      </c>
      <c r="B4569" s="223" t="s">
        <v>6835</v>
      </c>
      <c r="C4569" s="223" t="s">
        <v>153</v>
      </c>
      <c r="D4569" s="223" t="s">
        <v>2067</v>
      </c>
      <c r="F4569" s="224"/>
      <c r="I4569" s="223" t="s">
        <v>96</v>
      </c>
    </row>
    <row r="4570" spans="1:12" s="223" customFormat="1">
      <c r="A4570" s="235">
        <v>807012</v>
      </c>
      <c r="B4570" s="223" t="s">
        <v>6836</v>
      </c>
      <c r="C4570" s="223" t="s">
        <v>242</v>
      </c>
      <c r="D4570" s="223" t="s">
        <v>787</v>
      </c>
      <c r="F4570" s="224"/>
      <c r="I4570" s="223" t="s">
        <v>96</v>
      </c>
    </row>
    <row r="4571" spans="1:12" s="223" customFormat="1">
      <c r="A4571" s="235">
        <v>807013</v>
      </c>
      <c r="B4571" s="223" t="s">
        <v>6837</v>
      </c>
      <c r="C4571" s="223" t="s">
        <v>183</v>
      </c>
      <c r="D4571" s="223" t="s">
        <v>1034</v>
      </c>
      <c r="F4571" s="224"/>
      <c r="I4571" s="223" t="s">
        <v>96</v>
      </c>
    </row>
    <row r="4572" spans="1:12" s="223" customFormat="1">
      <c r="A4572" s="235">
        <v>807016</v>
      </c>
      <c r="B4572" s="223" t="s">
        <v>6838</v>
      </c>
      <c r="C4572" s="223" t="s">
        <v>671</v>
      </c>
      <c r="D4572" s="223" t="s">
        <v>6256</v>
      </c>
      <c r="F4572" s="224"/>
      <c r="I4572" s="223" t="s">
        <v>96</v>
      </c>
      <c r="K4572" s="235"/>
      <c r="L4572" s="235"/>
    </row>
    <row r="4573" spans="1:12" s="223" customFormat="1">
      <c r="A4573" s="235">
        <v>807020</v>
      </c>
      <c r="B4573" s="223" t="s">
        <v>6839</v>
      </c>
      <c r="C4573" s="223" t="s">
        <v>287</v>
      </c>
      <c r="D4573" s="223" t="s">
        <v>4231</v>
      </c>
      <c r="F4573" s="224"/>
      <c r="I4573" s="223" t="s">
        <v>96</v>
      </c>
      <c r="K4573" s="235"/>
      <c r="L4573" s="235"/>
    </row>
    <row r="4574" spans="1:12" s="223" customFormat="1">
      <c r="A4574" s="235">
        <v>807021</v>
      </c>
      <c r="B4574" s="223" t="s">
        <v>6840</v>
      </c>
      <c r="C4574" s="223" t="s">
        <v>6841</v>
      </c>
      <c r="D4574" s="223" t="s">
        <v>1057</v>
      </c>
      <c r="F4574" s="224"/>
      <c r="I4574" s="223" t="s">
        <v>96</v>
      </c>
      <c r="K4574" s="235"/>
      <c r="L4574" s="235"/>
    </row>
    <row r="4575" spans="1:12" s="223" customFormat="1">
      <c r="A4575" s="235">
        <v>807022</v>
      </c>
      <c r="B4575" s="223" t="s">
        <v>6842</v>
      </c>
      <c r="C4575" s="223" t="s">
        <v>127</v>
      </c>
      <c r="D4575" s="223" t="s">
        <v>1200</v>
      </c>
      <c r="F4575" s="224"/>
      <c r="I4575" s="223" t="s">
        <v>96</v>
      </c>
    </row>
    <row r="4576" spans="1:12" s="223" customFormat="1">
      <c r="A4576" s="235">
        <v>807023</v>
      </c>
      <c r="B4576" s="223" t="s">
        <v>6843</v>
      </c>
      <c r="C4576" s="223" t="s">
        <v>164</v>
      </c>
      <c r="D4576" s="223" t="s">
        <v>1928</v>
      </c>
      <c r="F4576" s="224"/>
      <c r="I4576" s="223" t="s">
        <v>96</v>
      </c>
    </row>
    <row r="4577" spans="1:12" s="223" customFormat="1">
      <c r="A4577" s="235">
        <v>807024</v>
      </c>
      <c r="B4577" s="223" t="s">
        <v>6844</v>
      </c>
      <c r="C4577" s="223" t="s">
        <v>411</v>
      </c>
      <c r="D4577" s="223" t="s">
        <v>1255</v>
      </c>
      <c r="F4577" s="224"/>
      <c r="I4577" s="223" t="s">
        <v>96</v>
      </c>
    </row>
    <row r="4578" spans="1:12" s="223" customFormat="1">
      <c r="A4578" s="235">
        <v>807025</v>
      </c>
      <c r="B4578" s="223" t="s">
        <v>6845</v>
      </c>
      <c r="C4578" s="223" t="s">
        <v>5015</v>
      </c>
      <c r="D4578" s="223" t="s">
        <v>1012</v>
      </c>
      <c r="F4578" s="224"/>
      <c r="I4578" s="223" t="s">
        <v>96</v>
      </c>
    </row>
    <row r="4579" spans="1:12" s="223" customFormat="1">
      <c r="A4579" s="235">
        <v>807026</v>
      </c>
      <c r="B4579" s="223" t="s">
        <v>6846</v>
      </c>
      <c r="C4579" s="223" t="s">
        <v>468</v>
      </c>
      <c r="D4579" s="223" t="s">
        <v>1675</v>
      </c>
      <c r="F4579" s="224"/>
      <c r="I4579" s="223" t="s">
        <v>96</v>
      </c>
    </row>
    <row r="4580" spans="1:12" s="223" customFormat="1">
      <c r="A4580" s="235">
        <v>807027</v>
      </c>
      <c r="B4580" s="223" t="s">
        <v>6847</v>
      </c>
      <c r="C4580" s="223" t="s">
        <v>4379</v>
      </c>
      <c r="D4580" s="223" t="s">
        <v>1105</v>
      </c>
      <c r="I4580" s="223" t="s">
        <v>96</v>
      </c>
    </row>
    <row r="4581" spans="1:12" s="223" customFormat="1">
      <c r="A4581" s="235">
        <v>807028</v>
      </c>
      <c r="B4581" s="223" t="s">
        <v>6848</v>
      </c>
      <c r="C4581" s="223" t="s">
        <v>183</v>
      </c>
      <c r="D4581" s="223" t="s">
        <v>1030</v>
      </c>
      <c r="F4581" s="224"/>
      <c r="I4581" s="223" t="s">
        <v>96</v>
      </c>
    </row>
    <row r="4582" spans="1:12" s="223" customFormat="1">
      <c r="A4582" s="235">
        <v>807029</v>
      </c>
      <c r="B4582" s="223" t="s">
        <v>6849</v>
      </c>
      <c r="C4582" s="223" t="s">
        <v>329</v>
      </c>
      <c r="D4582" s="223" t="s">
        <v>1501</v>
      </c>
      <c r="F4582" s="224"/>
      <c r="I4582" s="223" t="s">
        <v>96</v>
      </c>
      <c r="K4582" s="235"/>
      <c r="L4582" s="235"/>
    </row>
    <row r="4583" spans="1:12" s="223" customFormat="1">
      <c r="A4583" s="235">
        <v>807030</v>
      </c>
      <c r="B4583" s="223" t="s">
        <v>6850</v>
      </c>
      <c r="C4583" s="223" t="s">
        <v>323</v>
      </c>
      <c r="D4583" s="223" t="s">
        <v>1368</v>
      </c>
      <c r="F4583" s="224"/>
      <c r="I4583" s="223" t="s">
        <v>96</v>
      </c>
      <c r="K4583" s="235"/>
      <c r="L4583" s="235"/>
    </row>
    <row r="4584" spans="1:12" s="223" customFormat="1">
      <c r="A4584" s="235">
        <v>807031</v>
      </c>
      <c r="B4584" s="223" t="s">
        <v>6851</v>
      </c>
      <c r="C4584" s="223" t="s">
        <v>2895</v>
      </c>
      <c r="D4584" s="223" t="s">
        <v>601</v>
      </c>
      <c r="F4584" s="224"/>
      <c r="I4584" s="223" t="s">
        <v>96</v>
      </c>
      <c r="K4584" s="235"/>
      <c r="L4584" s="235"/>
    </row>
    <row r="4585" spans="1:12" s="223" customFormat="1">
      <c r="A4585" s="235">
        <v>807034</v>
      </c>
      <c r="B4585" s="223" t="s">
        <v>6852</v>
      </c>
      <c r="C4585" s="223" t="s">
        <v>532</v>
      </c>
      <c r="D4585" s="223" t="s">
        <v>1047</v>
      </c>
      <c r="F4585" s="224"/>
      <c r="I4585" s="223" t="s">
        <v>96</v>
      </c>
      <c r="K4585" s="235"/>
      <c r="L4585" s="235"/>
    </row>
    <row r="4586" spans="1:12" s="223" customFormat="1">
      <c r="A4586" s="235">
        <v>807035</v>
      </c>
      <c r="B4586" s="223" t="s">
        <v>6853</v>
      </c>
      <c r="C4586" s="223" t="s">
        <v>6854</v>
      </c>
      <c r="D4586" s="223" t="s">
        <v>6855</v>
      </c>
      <c r="F4586" s="224"/>
      <c r="I4586" s="223" t="s">
        <v>96</v>
      </c>
    </row>
    <row r="4587" spans="1:12" s="223" customFormat="1">
      <c r="A4587" s="235">
        <v>807037</v>
      </c>
      <c r="B4587" s="223" t="s">
        <v>6856</v>
      </c>
      <c r="C4587" s="223" t="s">
        <v>6857</v>
      </c>
      <c r="D4587" s="223" t="s">
        <v>3997</v>
      </c>
      <c r="F4587" s="224"/>
      <c r="I4587" s="223" t="s">
        <v>96</v>
      </c>
    </row>
    <row r="4588" spans="1:12" s="223" customFormat="1">
      <c r="A4588" s="235">
        <v>807038</v>
      </c>
      <c r="B4588" s="223" t="s">
        <v>6858</v>
      </c>
      <c r="C4588" s="223" t="s">
        <v>530</v>
      </c>
      <c r="D4588" s="223" t="s">
        <v>1583</v>
      </c>
      <c r="F4588" s="224"/>
      <c r="I4588" s="223" t="s">
        <v>96</v>
      </c>
    </row>
    <row r="4589" spans="1:12" s="223" customFormat="1">
      <c r="A4589" s="235">
        <v>807039</v>
      </c>
      <c r="B4589" s="223" t="s">
        <v>6859</v>
      </c>
      <c r="C4589" s="223" t="s">
        <v>330</v>
      </c>
      <c r="D4589" s="223" t="s">
        <v>1059</v>
      </c>
      <c r="F4589" s="224"/>
      <c r="I4589" s="223" t="s">
        <v>96</v>
      </c>
    </row>
    <row r="4590" spans="1:12" s="223" customFormat="1">
      <c r="A4590" s="235">
        <v>807040</v>
      </c>
      <c r="B4590" s="223" t="s">
        <v>1283</v>
      </c>
      <c r="C4590" s="223" t="s">
        <v>106</v>
      </c>
      <c r="D4590" s="223" t="s">
        <v>1615</v>
      </c>
      <c r="F4590" s="224"/>
      <c r="I4590" s="223" t="s">
        <v>96</v>
      </c>
    </row>
    <row r="4591" spans="1:12" s="223" customFormat="1">
      <c r="A4591" s="235">
        <v>807042</v>
      </c>
      <c r="B4591" s="223" t="s">
        <v>6860</v>
      </c>
      <c r="C4591" s="223" t="s">
        <v>188</v>
      </c>
      <c r="D4591" s="223" t="s">
        <v>1615</v>
      </c>
      <c r="F4591" s="224"/>
      <c r="I4591" s="223" t="s">
        <v>96</v>
      </c>
    </row>
    <row r="4592" spans="1:12" s="223" customFormat="1">
      <c r="A4592" s="235">
        <v>807043</v>
      </c>
      <c r="B4592" s="223" t="s">
        <v>6861</v>
      </c>
      <c r="C4592" s="223" t="s">
        <v>6862</v>
      </c>
      <c r="D4592" s="223" t="s">
        <v>6863</v>
      </c>
      <c r="F4592" s="224"/>
      <c r="I4592" s="223" t="s">
        <v>96</v>
      </c>
      <c r="K4592" s="235"/>
      <c r="L4592" s="235"/>
    </row>
    <row r="4593" spans="1:12" s="223" customFormat="1">
      <c r="A4593" s="235">
        <v>807046</v>
      </c>
      <c r="B4593" s="223" t="s">
        <v>6864</v>
      </c>
      <c r="C4593" s="223" t="s">
        <v>438</v>
      </c>
      <c r="D4593" s="223" t="s">
        <v>1977</v>
      </c>
      <c r="F4593" s="224"/>
      <c r="I4593" s="223" t="s">
        <v>96</v>
      </c>
    </row>
    <row r="4594" spans="1:12" s="223" customFormat="1">
      <c r="A4594" s="235">
        <v>807048</v>
      </c>
      <c r="B4594" s="223" t="s">
        <v>6865</v>
      </c>
      <c r="C4594" s="223" t="s">
        <v>826</v>
      </c>
      <c r="D4594" s="223" t="s">
        <v>2131</v>
      </c>
      <c r="F4594" s="224"/>
      <c r="I4594" s="223" t="s">
        <v>96</v>
      </c>
    </row>
    <row r="4595" spans="1:12" s="223" customFormat="1">
      <c r="A4595" s="235">
        <v>807057</v>
      </c>
      <c r="B4595" s="223" t="s">
        <v>6866</v>
      </c>
      <c r="C4595" s="223" t="s">
        <v>232</v>
      </c>
      <c r="D4595" s="223" t="s">
        <v>1012</v>
      </c>
      <c r="F4595" s="224"/>
      <c r="I4595" s="223" t="s">
        <v>96</v>
      </c>
    </row>
    <row r="4596" spans="1:12" s="223" customFormat="1">
      <c r="A4596" s="235">
        <v>807058</v>
      </c>
      <c r="B4596" s="223" t="s">
        <v>6867</v>
      </c>
      <c r="C4596" s="223" t="s">
        <v>6868</v>
      </c>
      <c r="D4596" s="223" t="s">
        <v>4086</v>
      </c>
      <c r="F4596" s="224"/>
      <c r="I4596" s="223" t="s">
        <v>96</v>
      </c>
    </row>
    <row r="4597" spans="1:12" s="223" customFormat="1">
      <c r="A4597" s="235">
        <v>807060</v>
      </c>
      <c r="B4597" s="223" t="s">
        <v>6869</v>
      </c>
      <c r="C4597" s="223" t="s">
        <v>6870</v>
      </c>
      <c r="D4597" s="223" t="s">
        <v>2647</v>
      </c>
      <c r="F4597" s="224"/>
      <c r="I4597" s="223" t="s">
        <v>96</v>
      </c>
    </row>
    <row r="4598" spans="1:12" s="223" customFormat="1">
      <c r="A4598" s="235">
        <v>807061</v>
      </c>
      <c r="B4598" s="223" t="s">
        <v>6871</v>
      </c>
      <c r="C4598" s="223" t="s">
        <v>411</v>
      </c>
      <c r="D4598" s="223" t="s">
        <v>2138</v>
      </c>
      <c r="F4598" s="224"/>
      <c r="I4598" s="223" t="s">
        <v>96</v>
      </c>
    </row>
    <row r="4599" spans="1:12" s="223" customFormat="1">
      <c r="A4599" s="235">
        <v>807063</v>
      </c>
      <c r="B4599" s="223" t="s">
        <v>6872</v>
      </c>
      <c r="C4599" s="223" t="s">
        <v>781</v>
      </c>
      <c r="D4599" s="223" t="s">
        <v>1531</v>
      </c>
      <c r="F4599" s="224"/>
      <c r="I4599" s="223" t="s">
        <v>96</v>
      </c>
    </row>
    <row r="4600" spans="1:12" s="223" customFormat="1">
      <c r="A4600" s="235">
        <v>807064</v>
      </c>
      <c r="B4600" s="223" t="s">
        <v>6873</v>
      </c>
      <c r="C4600" s="223" t="s">
        <v>106</v>
      </c>
      <c r="D4600" s="223" t="s">
        <v>1408</v>
      </c>
      <c r="F4600" s="224"/>
      <c r="I4600" s="223" t="s">
        <v>96</v>
      </c>
    </row>
    <row r="4601" spans="1:12" s="223" customFormat="1">
      <c r="A4601" s="235">
        <v>807065</v>
      </c>
      <c r="B4601" s="223" t="s">
        <v>6874</v>
      </c>
      <c r="C4601" s="223" t="s">
        <v>6875</v>
      </c>
      <c r="D4601" s="223" t="s">
        <v>4199</v>
      </c>
      <c r="F4601" s="224"/>
      <c r="I4601" s="223" t="s">
        <v>96</v>
      </c>
    </row>
    <row r="4602" spans="1:12" s="223" customFormat="1">
      <c r="A4602" s="235">
        <v>807066</v>
      </c>
      <c r="B4602" s="223" t="s">
        <v>6876</v>
      </c>
      <c r="C4602" s="223" t="s">
        <v>3867</v>
      </c>
      <c r="D4602" s="223" t="s">
        <v>1583</v>
      </c>
      <c r="F4602" s="224"/>
      <c r="I4602" s="223" t="s">
        <v>96</v>
      </c>
    </row>
    <row r="4603" spans="1:12" s="223" customFormat="1">
      <c r="A4603" s="235">
        <v>807067</v>
      </c>
      <c r="B4603" s="223" t="s">
        <v>6877</v>
      </c>
      <c r="C4603" s="223" t="s">
        <v>113</v>
      </c>
      <c r="D4603" s="223" t="s">
        <v>1645</v>
      </c>
      <c r="F4603" s="224"/>
      <c r="I4603" s="223" t="s">
        <v>96</v>
      </c>
    </row>
    <row r="4604" spans="1:12" s="223" customFormat="1">
      <c r="A4604" s="235">
        <v>807069</v>
      </c>
      <c r="B4604" s="223" t="s">
        <v>6878</v>
      </c>
      <c r="C4604" s="223" t="s">
        <v>544</v>
      </c>
      <c r="D4604" s="223" t="s">
        <v>1350</v>
      </c>
      <c r="F4604" s="224"/>
      <c r="I4604" s="223" t="s">
        <v>96</v>
      </c>
    </row>
    <row r="4605" spans="1:12" s="223" customFormat="1">
      <c r="A4605" s="235">
        <v>807071</v>
      </c>
      <c r="B4605" s="223" t="s">
        <v>6879</v>
      </c>
      <c r="C4605" s="223" t="s">
        <v>111</v>
      </c>
      <c r="D4605" s="223" t="s">
        <v>1243</v>
      </c>
      <c r="F4605" s="224"/>
      <c r="I4605" s="223" t="s">
        <v>96</v>
      </c>
      <c r="K4605" s="235"/>
      <c r="L4605" s="235"/>
    </row>
    <row r="4606" spans="1:12" s="223" customFormat="1">
      <c r="A4606" s="235">
        <v>807072</v>
      </c>
      <c r="B4606" s="223" t="s">
        <v>6880</v>
      </c>
      <c r="C4606" s="223" t="s">
        <v>6881</v>
      </c>
      <c r="D4606" s="223" t="s">
        <v>1105</v>
      </c>
      <c r="F4606" s="224"/>
      <c r="I4606" s="223" t="s">
        <v>96</v>
      </c>
    </row>
    <row r="4607" spans="1:12" s="223" customFormat="1">
      <c r="A4607" s="235">
        <v>807073</v>
      </c>
      <c r="B4607" s="223" t="s">
        <v>6882</v>
      </c>
      <c r="C4607" s="223" t="s">
        <v>232</v>
      </c>
      <c r="D4607" s="223" t="s">
        <v>1034</v>
      </c>
      <c r="F4607" s="224"/>
      <c r="I4607" s="223" t="s">
        <v>96</v>
      </c>
      <c r="K4607" s="235"/>
      <c r="L4607" s="235"/>
    </row>
    <row r="4608" spans="1:12" s="223" customFormat="1">
      <c r="A4608" s="235">
        <v>807075</v>
      </c>
      <c r="B4608" s="223" t="s">
        <v>5688</v>
      </c>
      <c r="C4608" s="223" t="s">
        <v>103</v>
      </c>
      <c r="D4608" s="223" t="s">
        <v>1120</v>
      </c>
      <c r="F4608" s="224"/>
      <c r="I4608" s="223" t="s">
        <v>96</v>
      </c>
      <c r="K4608" s="235"/>
      <c r="L4608" s="235"/>
    </row>
    <row r="4609" spans="1:12" s="223" customFormat="1">
      <c r="A4609" s="235">
        <v>807076</v>
      </c>
      <c r="B4609" s="223" t="s">
        <v>6883</v>
      </c>
      <c r="C4609" s="223" t="s">
        <v>373</v>
      </c>
      <c r="D4609" s="223" t="s">
        <v>1012</v>
      </c>
      <c r="F4609" s="224"/>
      <c r="I4609" s="223" t="s">
        <v>96</v>
      </c>
      <c r="K4609" s="235"/>
      <c r="L4609" s="235"/>
    </row>
    <row r="4610" spans="1:12" s="223" customFormat="1">
      <c r="A4610" s="235">
        <v>807077</v>
      </c>
      <c r="B4610" s="223" t="s">
        <v>6884</v>
      </c>
      <c r="C4610" s="223" t="s">
        <v>149</v>
      </c>
      <c r="D4610" s="223" t="s">
        <v>204</v>
      </c>
      <c r="F4610" s="224"/>
      <c r="I4610" s="223" t="s">
        <v>96</v>
      </c>
    </row>
    <row r="4611" spans="1:12" s="223" customFormat="1">
      <c r="A4611" s="235">
        <v>807078</v>
      </c>
      <c r="B4611" s="223" t="s">
        <v>6885</v>
      </c>
      <c r="C4611" s="223" t="s">
        <v>573</v>
      </c>
      <c r="D4611" s="223" t="s">
        <v>1223</v>
      </c>
      <c r="F4611" s="224"/>
      <c r="I4611" s="223" t="s">
        <v>96</v>
      </c>
      <c r="K4611" s="235"/>
      <c r="L4611" s="235"/>
    </row>
    <row r="4612" spans="1:12" s="223" customFormat="1">
      <c r="A4612" s="235">
        <v>807080</v>
      </c>
      <c r="B4612" s="223" t="s">
        <v>6886</v>
      </c>
      <c r="C4612" s="223" t="s">
        <v>176</v>
      </c>
      <c r="D4612" s="223" t="s">
        <v>6887</v>
      </c>
      <c r="F4612" s="224"/>
      <c r="I4612" s="223" t="s">
        <v>96</v>
      </c>
      <c r="K4612" s="235"/>
      <c r="L4612" s="235"/>
    </row>
    <row r="4613" spans="1:12" s="223" customFormat="1">
      <c r="A4613" s="235">
        <v>807083</v>
      </c>
      <c r="B4613" s="223" t="s">
        <v>6888</v>
      </c>
      <c r="C4613" s="223" t="s">
        <v>6889</v>
      </c>
      <c r="D4613" s="223" t="s">
        <v>1447</v>
      </c>
      <c r="F4613" s="224"/>
      <c r="I4613" s="223" t="s">
        <v>96</v>
      </c>
    </row>
    <row r="4614" spans="1:12" s="223" customFormat="1">
      <c r="A4614" s="235">
        <v>807084</v>
      </c>
      <c r="B4614" s="223" t="s">
        <v>1300</v>
      </c>
      <c r="C4614" s="223" t="s">
        <v>195</v>
      </c>
      <c r="D4614" s="223" t="s">
        <v>1055</v>
      </c>
      <c r="F4614" s="224"/>
      <c r="I4614" s="223" t="s">
        <v>96</v>
      </c>
      <c r="K4614" s="235"/>
      <c r="L4614" s="235"/>
    </row>
    <row r="4615" spans="1:12" s="223" customFormat="1">
      <c r="A4615" s="235">
        <v>807085</v>
      </c>
      <c r="B4615" s="223" t="s">
        <v>6890</v>
      </c>
      <c r="C4615" s="223" t="s">
        <v>106</v>
      </c>
      <c r="D4615" s="223" t="s">
        <v>1047</v>
      </c>
      <c r="F4615" s="224"/>
      <c r="I4615" s="223" t="s">
        <v>96</v>
      </c>
    </row>
    <row r="4616" spans="1:12" s="223" customFormat="1">
      <c r="A4616" s="235">
        <v>807086</v>
      </c>
      <c r="B4616" s="223" t="s">
        <v>6891</v>
      </c>
      <c r="C4616" s="223" t="s">
        <v>781</v>
      </c>
      <c r="D4616" s="223" t="s">
        <v>1255</v>
      </c>
      <c r="F4616" s="224"/>
      <c r="I4616" s="223" t="s">
        <v>96</v>
      </c>
    </row>
    <row r="4617" spans="1:12" s="223" customFormat="1">
      <c r="A4617" s="235">
        <v>807088</v>
      </c>
      <c r="B4617" s="223" t="s">
        <v>6892</v>
      </c>
      <c r="C4617" s="223" t="s">
        <v>4417</v>
      </c>
      <c r="D4617" s="223" t="s">
        <v>1066</v>
      </c>
      <c r="F4617" s="224"/>
      <c r="I4617" s="223" t="s">
        <v>96</v>
      </c>
    </row>
    <row r="4618" spans="1:12" s="223" customFormat="1">
      <c r="A4618" s="235">
        <v>807089</v>
      </c>
      <c r="B4618" s="223" t="s">
        <v>6893</v>
      </c>
      <c r="C4618" s="223" t="s">
        <v>6894</v>
      </c>
      <c r="D4618" s="223" t="s">
        <v>1687</v>
      </c>
      <c r="F4618" s="224"/>
      <c r="I4618" s="223" t="s">
        <v>96</v>
      </c>
    </row>
    <row r="4619" spans="1:12" s="223" customFormat="1">
      <c r="A4619" s="235">
        <v>807090</v>
      </c>
      <c r="B4619" s="223" t="s">
        <v>6895</v>
      </c>
      <c r="C4619" s="223" t="s">
        <v>335</v>
      </c>
      <c r="D4619" s="223" t="s">
        <v>3186</v>
      </c>
      <c r="F4619" s="224"/>
      <c r="I4619" s="223" t="s">
        <v>96</v>
      </c>
    </row>
    <row r="4620" spans="1:12" s="223" customFormat="1">
      <c r="A4620" s="235">
        <v>807091</v>
      </c>
      <c r="B4620" s="223" t="s">
        <v>6896</v>
      </c>
      <c r="C4620" s="223" t="s">
        <v>214</v>
      </c>
      <c r="D4620" s="223" t="s">
        <v>1991</v>
      </c>
      <c r="F4620" s="224"/>
      <c r="I4620" s="223" t="s">
        <v>96</v>
      </c>
      <c r="K4620" s="235"/>
      <c r="L4620" s="235"/>
    </row>
    <row r="4621" spans="1:12" s="223" customFormat="1">
      <c r="A4621" s="235">
        <v>807092</v>
      </c>
      <c r="B4621" s="223" t="s">
        <v>6897</v>
      </c>
      <c r="C4621" s="223" t="s">
        <v>533</v>
      </c>
      <c r="D4621" s="223" t="s">
        <v>1373</v>
      </c>
      <c r="F4621" s="224"/>
      <c r="I4621" s="223" t="s">
        <v>96</v>
      </c>
    </row>
    <row r="4622" spans="1:12" s="223" customFormat="1">
      <c r="A4622" s="235">
        <v>807093</v>
      </c>
      <c r="B4622" s="223" t="s">
        <v>6898</v>
      </c>
      <c r="C4622" s="223" t="s">
        <v>181</v>
      </c>
      <c r="D4622" s="223" t="s">
        <v>5671</v>
      </c>
      <c r="F4622" s="224"/>
      <c r="I4622" s="223" t="s">
        <v>96</v>
      </c>
    </row>
    <row r="4623" spans="1:12" s="223" customFormat="1">
      <c r="A4623" s="235">
        <v>807095</v>
      </c>
      <c r="B4623" s="223" t="s">
        <v>6899</v>
      </c>
      <c r="C4623" s="223" t="s">
        <v>265</v>
      </c>
      <c r="D4623" s="223" t="s">
        <v>1131</v>
      </c>
      <c r="F4623" s="224"/>
      <c r="I4623" s="223" t="s">
        <v>96</v>
      </c>
    </row>
    <row r="4624" spans="1:12" s="223" customFormat="1">
      <c r="A4624" s="235">
        <v>807097</v>
      </c>
      <c r="B4624" s="223" t="s">
        <v>6900</v>
      </c>
      <c r="C4624" s="223" t="s">
        <v>101</v>
      </c>
      <c r="D4624" s="223" t="s">
        <v>1030</v>
      </c>
      <c r="F4624" s="224"/>
      <c r="I4624" s="223" t="s">
        <v>96</v>
      </c>
    </row>
    <row r="4625" spans="1:12" s="223" customFormat="1">
      <c r="A4625" s="235">
        <v>807100</v>
      </c>
      <c r="B4625" s="223" t="s">
        <v>6901</v>
      </c>
      <c r="C4625" s="223" t="s">
        <v>335</v>
      </c>
      <c r="D4625" s="223" t="s">
        <v>2067</v>
      </c>
      <c r="F4625" s="224"/>
      <c r="I4625" s="223" t="s">
        <v>96</v>
      </c>
      <c r="K4625" s="235"/>
      <c r="L4625" s="235"/>
    </row>
    <row r="4626" spans="1:12" s="223" customFormat="1">
      <c r="A4626" s="235">
        <v>807101</v>
      </c>
      <c r="B4626" s="223" t="s">
        <v>6902</v>
      </c>
      <c r="C4626" s="223" t="s">
        <v>109</v>
      </c>
      <c r="D4626" s="223" t="s">
        <v>3359</v>
      </c>
      <c r="F4626" s="224"/>
      <c r="I4626" s="223" t="s">
        <v>96</v>
      </c>
      <c r="K4626" s="235"/>
      <c r="L4626" s="235"/>
    </row>
    <row r="4627" spans="1:12" s="223" customFormat="1">
      <c r="A4627" s="235">
        <v>807102</v>
      </c>
      <c r="B4627" s="223" t="s">
        <v>6903</v>
      </c>
      <c r="C4627" s="223" t="s">
        <v>145</v>
      </c>
      <c r="D4627" s="223" t="s">
        <v>1395</v>
      </c>
      <c r="F4627" s="224"/>
      <c r="I4627" s="223" t="s">
        <v>96</v>
      </c>
    </row>
    <row r="4628" spans="1:12" s="223" customFormat="1">
      <c r="A4628" s="235">
        <v>807103</v>
      </c>
      <c r="B4628" s="223" t="s">
        <v>6904</v>
      </c>
      <c r="C4628" s="223" t="s">
        <v>4190</v>
      </c>
      <c r="D4628" s="223" t="s">
        <v>1571</v>
      </c>
      <c r="F4628" s="224"/>
      <c r="I4628" s="223" t="s">
        <v>96</v>
      </c>
    </row>
    <row r="4629" spans="1:12" s="223" customFormat="1">
      <c r="A4629" s="235">
        <v>807106</v>
      </c>
      <c r="B4629" s="223" t="s">
        <v>6905</v>
      </c>
      <c r="C4629" s="223" t="s">
        <v>6172</v>
      </c>
      <c r="D4629" s="223" t="s">
        <v>2131</v>
      </c>
      <c r="F4629" s="224"/>
      <c r="I4629" s="223" t="s">
        <v>96</v>
      </c>
    </row>
    <row r="4630" spans="1:12" s="223" customFormat="1">
      <c r="A4630" s="235">
        <v>807108</v>
      </c>
      <c r="B4630" s="223" t="s">
        <v>6906</v>
      </c>
      <c r="C4630" s="223" t="s">
        <v>116</v>
      </c>
      <c r="D4630" s="223" t="s">
        <v>1125</v>
      </c>
      <c r="F4630" s="224"/>
      <c r="I4630" s="223" t="s">
        <v>96</v>
      </c>
    </row>
    <row r="4631" spans="1:12" s="223" customFormat="1">
      <c r="A4631" s="235">
        <v>807109</v>
      </c>
      <c r="B4631" s="223" t="s">
        <v>6907</v>
      </c>
      <c r="C4631" s="223" t="s">
        <v>393</v>
      </c>
      <c r="D4631" s="223" t="s">
        <v>6908</v>
      </c>
      <c r="F4631" s="224"/>
      <c r="I4631" s="223" t="s">
        <v>96</v>
      </c>
    </row>
    <row r="4632" spans="1:12" s="223" customFormat="1">
      <c r="A4632" s="235">
        <v>807110</v>
      </c>
      <c r="B4632" s="223" t="s">
        <v>6909</v>
      </c>
      <c r="C4632" s="223" t="s">
        <v>772</v>
      </c>
      <c r="D4632" s="223" t="s">
        <v>6910</v>
      </c>
      <c r="F4632" s="224"/>
      <c r="I4632" s="223" t="s">
        <v>96</v>
      </c>
    </row>
    <row r="4633" spans="1:12" s="223" customFormat="1">
      <c r="A4633" s="235">
        <v>807111</v>
      </c>
      <c r="B4633" s="223" t="s">
        <v>6911</v>
      </c>
      <c r="C4633" s="223" t="s">
        <v>183</v>
      </c>
      <c r="D4633" s="223" t="s">
        <v>787</v>
      </c>
      <c r="F4633" s="224"/>
      <c r="I4633" s="223" t="s">
        <v>96</v>
      </c>
    </row>
    <row r="4634" spans="1:12" s="223" customFormat="1">
      <c r="A4634" s="235">
        <v>807113</v>
      </c>
      <c r="B4634" s="223" t="s">
        <v>6912</v>
      </c>
      <c r="C4634" s="223" t="s">
        <v>95</v>
      </c>
      <c r="D4634" s="223" t="s">
        <v>1012</v>
      </c>
      <c r="F4634" s="224"/>
      <c r="I4634" s="223" t="s">
        <v>96</v>
      </c>
      <c r="K4634" s="235"/>
      <c r="L4634" s="235"/>
    </row>
    <row r="4635" spans="1:12" s="223" customFormat="1">
      <c r="A4635" s="235">
        <v>807114</v>
      </c>
      <c r="B4635" s="223" t="s">
        <v>6913</v>
      </c>
      <c r="C4635" s="223" t="s">
        <v>4281</v>
      </c>
      <c r="D4635" s="223" t="s">
        <v>1005</v>
      </c>
      <c r="F4635" s="224"/>
      <c r="I4635" s="223" t="s">
        <v>96</v>
      </c>
      <c r="K4635" s="235"/>
      <c r="L4635" s="235"/>
    </row>
    <row r="4636" spans="1:12" s="223" customFormat="1">
      <c r="A4636" s="235">
        <v>807119</v>
      </c>
      <c r="B4636" s="223" t="s">
        <v>6914</v>
      </c>
      <c r="C4636" s="223" t="s">
        <v>106</v>
      </c>
      <c r="D4636" s="223" t="s">
        <v>2061</v>
      </c>
      <c r="F4636" s="224"/>
      <c r="I4636" s="223" t="s">
        <v>96</v>
      </c>
      <c r="K4636" s="235"/>
      <c r="L4636" s="235"/>
    </row>
    <row r="4637" spans="1:12" s="223" customFormat="1">
      <c r="A4637" s="235">
        <v>807120</v>
      </c>
      <c r="B4637" s="223" t="s">
        <v>6915</v>
      </c>
      <c r="C4637" s="223" t="s">
        <v>191</v>
      </c>
      <c r="D4637" s="223" t="s">
        <v>1687</v>
      </c>
      <c r="F4637" s="224"/>
      <c r="I4637" s="223" t="s">
        <v>96</v>
      </c>
    </row>
    <row r="4638" spans="1:12" s="223" customFormat="1">
      <c r="A4638" s="235">
        <v>807122</v>
      </c>
      <c r="B4638" s="223" t="s">
        <v>6916</v>
      </c>
      <c r="C4638" s="223" t="s">
        <v>6917</v>
      </c>
      <c r="D4638" s="223" t="s">
        <v>6918</v>
      </c>
      <c r="F4638" s="224"/>
      <c r="I4638" s="223" t="s">
        <v>96</v>
      </c>
    </row>
    <row r="4639" spans="1:12" s="223" customFormat="1">
      <c r="A4639" s="235">
        <v>807123</v>
      </c>
      <c r="B4639" s="223" t="s">
        <v>6919</v>
      </c>
      <c r="C4639" s="223" t="s">
        <v>200</v>
      </c>
      <c r="D4639" s="223" t="s">
        <v>787</v>
      </c>
      <c r="F4639" s="224"/>
      <c r="I4639" s="223" t="s">
        <v>96</v>
      </c>
      <c r="K4639" s="235"/>
      <c r="L4639" s="235"/>
    </row>
    <row r="4640" spans="1:12" s="223" customFormat="1">
      <c r="A4640" s="235">
        <v>807124</v>
      </c>
      <c r="B4640" s="223" t="s">
        <v>6920</v>
      </c>
      <c r="C4640" s="223" t="s">
        <v>573</v>
      </c>
      <c r="D4640" s="223" t="s">
        <v>1005</v>
      </c>
      <c r="F4640" s="224"/>
      <c r="I4640" s="223" t="s">
        <v>96</v>
      </c>
    </row>
    <row r="4641" spans="1:12" s="223" customFormat="1">
      <c r="A4641" s="235">
        <v>807125</v>
      </c>
      <c r="B4641" s="223" t="s">
        <v>6921</v>
      </c>
      <c r="C4641" s="223" t="s">
        <v>311</v>
      </c>
      <c r="D4641" s="223" t="s">
        <v>1368</v>
      </c>
      <c r="F4641" s="224"/>
      <c r="I4641" s="223" t="s">
        <v>96</v>
      </c>
      <c r="K4641" s="235"/>
      <c r="L4641" s="235"/>
    </row>
    <row r="4642" spans="1:12" s="223" customFormat="1">
      <c r="A4642" s="235">
        <v>807129</v>
      </c>
      <c r="B4642" s="223" t="s">
        <v>6922</v>
      </c>
      <c r="C4642" s="223" t="s">
        <v>347</v>
      </c>
      <c r="D4642" s="223" t="s">
        <v>6923</v>
      </c>
      <c r="F4642" s="224"/>
      <c r="I4642" s="223" t="s">
        <v>96</v>
      </c>
      <c r="K4642" s="235"/>
      <c r="L4642" s="235"/>
    </row>
    <row r="4643" spans="1:12" s="223" customFormat="1">
      <c r="A4643" s="235">
        <v>807130</v>
      </c>
      <c r="B4643" s="223" t="s">
        <v>6924</v>
      </c>
      <c r="C4643" s="223" t="s">
        <v>6925</v>
      </c>
      <c r="D4643" s="223" t="s">
        <v>6926</v>
      </c>
      <c r="F4643" s="224"/>
      <c r="I4643" s="223" t="s">
        <v>96</v>
      </c>
      <c r="K4643" s="235"/>
      <c r="L4643" s="235"/>
    </row>
    <row r="4644" spans="1:12" s="223" customFormat="1">
      <c r="A4644" s="235">
        <v>807131</v>
      </c>
      <c r="B4644" s="223" t="s">
        <v>6927</v>
      </c>
      <c r="C4644" s="223" t="s">
        <v>311</v>
      </c>
      <c r="D4644" s="223" t="s">
        <v>2399</v>
      </c>
      <c r="F4644" s="224"/>
      <c r="I4644" s="223" t="s">
        <v>96</v>
      </c>
      <c r="K4644" s="235"/>
      <c r="L4644" s="235"/>
    </row>
    <row r="4645" spans="1:12" s="223" customFormat="1">
      <c r="A4645" s="235">
        <v>807132</v>
      </c>
      <c r="B4645" s="223" t="s">
        <v>6928</v>
      </c>
      <c r="C4645" s="223" t="s">
        <v>242</v>
      </c>
      <c r="D4645" s="223" t="s">
        <v>2131</v>
      </c>
      <c r="F4645" s="224"/>
      <c r="I4645" s="223" t="s">
        <v>96</v>
      </c>
    </row>
    <row r="4646" spans="1:12" s="223" customFormat="1">
      <c r="A4646" s="235">
        <v>807133</v>
      </c>
      <c r="B4646" s="223" t="s">
        <v>6929</v>
      </c>
      <c r="C4646" s="223" t="s">
        <v>106</v>
      </c>
      <c r="D4646" s="223" t="s">
        <v>1005</v>
      </c>
      <c r="F4646" s="224"/>
      <c r="I4646" s="223" t="s">
        <v>96</v>
      </c>
      <c r="K4646" s="235"/>
      <c r="L4646" s="235"/>
    </row>
    <row r="4647" spans="1:12" s="223" customFormat="1">
      <c r="A4647" s="235">
        <v>807134</v>
      </c>
      <c r="B4647" s="223" t="s">
        <v>6930</v>
      </c>
      <c r="C4647" s="223" t="s">
        <v>5087</v>
      </c>
      <c r="D4647" s="223" t="s">
        <v>1333</v>
      </c>
      <c r="F4647" s="224"/>
      <c r="I4647" s="223" t="s">
        <v>96</v>
      </c>
    </row>
    <row r="4648" spans="1:12" s="223" customFormat="1">
      <c r="A4648" s="235">
        <v>807136</v>
      </c>
      <c r="B4648" s="223" t="s">
        <v>6931</v>
      </c>
      <c r="C4648" s="223" t="s">
        <v>4588</v>
      </c>
      <c r="D4648" s="223" t="s">
        <v>2535</v>
      </c>
      <c r="F4648" s="224"/>
      <c r="I4648" s="223" t="s">
        <v>96</v>
      </c>
      <c r="K4648" s="235"/>
      <c r="L4648" s="235"/>
    </row>
    <row r="4649" spans="1:12" s="223" customFormat="1">
      <c r="A4649" s="235">
        <v>807137</v>
      </c>
      <c r="B4649" s="223" t="s">
        <v>644</v>
      </c>
      <c r="C4649" s="223" t="s">
        <v>101</v>
      </c>
      <c r="D4649" s="223" t="s">
        <v>1077</v>
      </c>
      <c r="F4649" s="224"/>
      <c r="I4649" s="223" t="s">
        <v>96</v>
      </c>
    </row>
    <row r="4650" spans="1:12" s="223" customFormat="1">
      <c r="A4650" s="235">
        <v>807139</v>
      </c>
      <c r="B4650" s="223" t="s">
        <v>6932</v>
      </c>
      <c r="C4650" s="223" t="s">
        <v>103</v>
      </c>
      <c r="D4650" s="223" t="s">
        <v>1301</v>
      </c>
      <c r="F4650" s="224"/>
      <c r="I4650" s="223" t="s">
        <v>96</v>
      </c>
      <c r="K4650" s="235"/>
      <c r="L4650" s="235"/>
    </row>
    <row r="4651" spans="1:12" s="223" customFormat="1">
      <c r="A4651" s="235">
        <v>807141</v>
      </c>
      <c r="B4651" s="223" t="s">
        <v>6933</v>
      </c>
      <c r="C4651" s="223" t="s">
        <v>306</v>
      </c>
      <c r="D4651" s="223" t="s">
        <v>6934</v>
      </c>
      <c r="F4651" s="224"/>
      <c r="I4651" s="223" t="s">
        <v>96</v>
      </c>
      <c r="K4651" s="235"/>
      <c r="L4651" s="235"/>
    </row>
    <row r="4652" spans="1:12" s="223" customFormat="1">
      <c r="A4652" s="235">
        <v>807142</v>
      </c>
      <c r="B4652" s="223" t="s">
        <v>6935</v>
      </c>
      <c r="C4652" s="223" t="s">
        <v>329</v>
      </c>
      <c r="D4652" s="223" t="s">
        <v>1466</v>
      </c>
      <c r="F4652" s="224"/>
      <c r="I4652" s="223" t="s">
        <v>96</v>
      </c>
      <c r="K4652" s="235"/>
      <c r="L4652" s="235"/>
    </row>
    <row r="4653" spans="1:12" s="223" customFormat="1">
      <c r="A4653" s="235">
        <v>807143</v>
      </c>
      <c r="B4653" s="223" t="s">
        <v>6936</v>
      </c>
      <c r="C4653" s="223" t="s">
        <v>120</v>
      </c>
      <c r="D4653" s="223" t="s">
        <v>1073</v>
      </c>
      <c r="F4653" s="224"/>
      <c r="I4653" s="223" t="s">
        <v>96</v>
      </c>
    </row>
    <row r="4654" spans="1:12" s="223" customFormat="1">
      <c r="A4654" s="235">
        <v>807144</v>
      </c>
      <c r="B4654" s="223" t="s">
        <v>6937</v>
      </c>
      <c r="C4654" s="223" t="s">
        <v>241</v>
      </c>
      <c r="D4654" s="223" t="s">
        <v>1395</v>
      </c>
      <c r="F4654" s="224"/>
      <c r="I4654" s="223" t="s">
        <v>96</v>
      </c>
    </row>
    <row r="4655" spans="1:12" s="223" customFormat="1">
      <c r="A4655" s="235">
        <v>807145</v>
      </c>
      <c r="B4655" s="223" t="s">
        <v>6938</v>
      </c>
      <c r="C4655" s="223" t="s">
        <v>2895</v>
      </c>
      <c r="D4655" s="223" t="s">
        <v>1089</v>
      </c>
      <c r="F4655" s="224"/>
      <c r="I4655" s="223" t="s">
        <v>96</v>
      </c>
    </row>
    <row r="4656" spans="1:12" s="223" customFormat="1">
      <c r="A4656" s="235">
        <v>807146</v>
      </c>
      <c r="B4656" s="223" t="s">
        <v>6939</v>
      </c>
      <c r="C4656" s="223" t="s">
        <v>115</v>
      </c>
      <c r="D4656" s="223" t="s">
        <v>1350</v>
      </c>
      <c r="F4656" s="224"/>
      <c r="I4656" s="223" t="s">
        <v>96</v>
      </c>
    </row>
    <row r="4657" spans="1:12" s="223" customFormat="1">
      <c r="A4657" s="235">
        <v>807149</v>
      </c>
      <c r="B4657" s="223" t="s">
        <v>6940</v>
      </c>
      <c r="C4657" s="223" t="s">
        <v>6941</v>
      </c>
      <c r="D4657" s="223" t="s">
        <v>1373</v>
      </c>
      <c r="F4657" s="224"/>
      <c r="I4657" s="223" t="s">
        <v>96</v>
      </c>
      <c r="K4657" s="235"/>
      <c r="L4657" s="235"/>
    </row>
    <row r="4658" spans="1:12" s="223" customFormat="1">
      <c r="A4658" s="235">
        <v>807150</v>
      </c>
      <c r="B4658" s="223" t="s">
        <v>6942</v>
      </c>
      <c r="C4658" s="223" t="s">
        <v>158</v>
      </c>
      <c r="D4658" s="223" t="s">
        <v>1308</v>
      </c>
      <c r="F4658" s="224"/>
      <c r="I4658" s="223" t="s">
        <v>96</v>
      </c>
    </row>
    <row r="4659" spans="1:12" s="223" customFormat="1">
      <c r="A4659" s="235">
        <v>807153</v>
      </c>
      <c r="B4659" s="223" t="s">
        <v>6943</v>
      </c>
      <c r="C4659" s="223" t="s">
        <v>603</v>
      </c>
      <c r="D4659" s="223" t="s">
        <v>1373</v>
      </c>
      <c r="F4659" s="224"/>
      <c r="I4659" s="223" t="s">
        <v>96</v>
      </c>
    </row>
    <row r="4660" spans="1:12" s="223" customFormat="1">
      <c r="A4660" s="235">
        <v>807154</v>
      </c>
      <c r="B4660" s="223" t="s">
        <v>6944</v>
      </c>
      <c r="C4660" s="223" t="s">
        <v>6945</v>
      </c>
      <c r="D4660" s="223" t="s">
        <v>1284</v>
      </c>
      <c r="F4660" s="224"/>
      <c r="I4660" s="223" t="s">
        <v>96</v>
      </c>
      <c r="K4660" s="235"/>
      <c r="L4660" s="235"/>
    </row>
    <row r="4661" spans="1:12" s="223" customFormat="1">
      <c r="A4661" s="235">
        <v>807155</v>
      </c>
      <c r="B4661" s="223" t="s">
        <v>6946</v>
      </c>
      <c r="C4661" s="223" t="s">
        <v>290</v>
      </c>
      <c r="D4661" s="223" t="s">
        <v>3917</v>
      </c>
      <c r="F4661" s="224"/>
      <c r="I4661" s="223" t="s">
        <v>96</v>
      </c>
      <c r="K4661" s="235"/>
      <c r="L4661" s="235"/>
    </row>
    <row r="4662" spans="1:12" s="223" customFormat="1">
      <c r="A4662" s="235">
        <v>807156</v>
      </c>
      <c r="B4662" s="223" t="s">
        <v>6947</v>
      </c>
      <c r="C4662" s="223" t="s">
        <v>4591</v>
      </c>
      <c r="D4662" s="223" t="s">
        <v>6948</v>
      </c>
      <c r="F4662" s="224"/>
      <c r="I4662" s="223" t="s">
        <v>96</v>
      </c>
    </row>
    <row r="4663" spans="1:12" s="223" customFormat="1">
      <c r="A4663" s="235">
        <v>807158</v>
      </c>
      <c r="B4663" s="223" t="s">
        <v>6949</v>
      </c>
      <c r="C4663" s="223" t="s">
        <v>526</v>
      </c>
      <c r="D4663" s="223" t="s">
        <v>3574</v>
      </c>
      <c r="F4663" s="224"/>
      <c r="I4663" s="223" t="s">
        <v>96</v>
      </c>
    </row>
    <row r="4664" spans="1:12" s="223" customFormat="1">
      <c r="A4664" s="235">
        <v>807160</v>
      </c>
      <c r="B4664" s="223" t="s">
        <v>6950</v>
      </c>
      <c r="C4664" s="223" t="s">
        <v>101</v>
      </c>
      <c r="D4664" s="223" t="s">
        <v>2631</v>
      </c>
      <c r="F4664" s="224"/>
      <c r="I4664" s="223" t="s">
        <v>96</v>
      </c>
    </row>
    <row r="4665" spans="1:12" s="223" customFormat="1">
      <c r="A4665" s="235">
        <v>807161</v>
      </c>
      <c r="B4665" s="223" t="s">
        <v>6951</v>
      </c>
      <c r="C4665" s="223" t="s">
        <v>106</v>
      </c>
      <c r="D4665" s="223" t="s">
        <v>2535</v>
      </c>
      <c r="F4665" s="224"/>
      <c r="I4665" s="223" t="s">
        <v>96</v>
      </c>
      <c r="K4665" s="235"/>
      <c r="L4665" s="235"/>
    </row>
    <row r="4666" spans="1:12" s="223" customFormat="1">
      <c r="A4666" s="235">
        <v>807163</v>
      </c>
      <c r="B4666" s="223" t="s">
        <v>6952</v>
      </c>
      <c r="C4666" s="223" t="s">
        <v>6953</v>
      </c>
      <c r="D4666" s="223" t="s">
        <v>1032</v>
      </c>
      <c r="F4666" s="224"/>
      <c r="I4666" s="223" t="s">
        <v>96</v>
      </c>
      <c r="K4666" s="235"/>
      <c r="L4666" s="235"/>
    </row>
    <row r="4667" spans="1:12" s="223" customFormat="1">
      <c r="A4667" s="235">
        <v>807164</v>
      </c>
      <c r="B4667" s="223" t="s">
        <v>6954</v>
      </c>
      <c r="C4667" s="223" t="s">
        <v>101</v>
      </c>
      <c r="D4667" s="223" t="s">
        <v>6955</v>
      </c>
      <c r="F4667" s="224"/>
      <c r="I4667" s="223" t="s">
        <v>96</v>
      </c>
      <c r="K4667" s="235"/>
      <c r="L4667" s="235"/>
    </row>
    <row r="4668" spans="1:12" s="223" customFormat="1">
      <c r="A4668" s="235">
        <v>807165</v>
      </c>
      <c r="B4668" s="223" t="s">
        <v>6956</v>
      </c>
      <c r="C4668" s="223" t="s">
        <v>491</v>
      </c>
      <c r="D4668" s="223" t="s">
        <v>1408</v>
      </c>
      <c r="F4668" s="224"/>
      <c r="I4668" s="223" t="s">
        <v>96</v>
      </c>
    </row>
    <row r="4669" spans="1:12" s="223" customFormat="1">
      <c r="A4669" s="235">
        <v>807167</v>
      </c>
      <c r="B4669" s="223" t="s">
        <v>6957</v>
      </c>
      <c r="C4669" s="223" t="s">
        <v>122</v>
      </c>
      <c r="D4669" s="223" t="s">
        <v>1350</v>
      </c>
      <c r="F4669" s="224"/>
      <c r="I4669" s="223" t="s">
        <v>96</v>
      </c>
    </row>
    <row r="4670" spans="1:12" s="223" customFormat="1">
      <c r="A4670" s="235">
        <v>807168</v>
      </c>
      <c r="B4670" s="223" t="s">
        <v>6958</v>
      </c>
      <c r="C4670" s="223" t="s">
        <v>573</v>
      </c>
      <c r="D4670" s="223" t="s">
        <v>1289</v>
      </c>
      <c r="F4670" s="224"/>
      <c r="I4670" s="223" t="s">
        <v>96</v>
      </c>
    </row>
    <row r="4671" spans="1:12" s="223" customFormat="1">
      <c r="A4671" s="235">
        <v>807169</v>
      </c>
      <c r="B4671" s="223" t="s">
        <v>646</v>
      </c>
      <c r="C4671" s="223" t="s">
        <v>6959</v>
      </c>
      <c r="D4671" s="223" t="s">
        <v>1005</v>
      </c>
      <c r="F4671" s="224"/>
      <c r="I4671" s="223" t="s">
        <v>96</v>
      </c>
      <c r="K4671" s="235"/>
      <c r="L4671" s="235"/>
    </row>
    <row r="4672" spans="1:12" s="223" customFormat="1">
      <c r="A4672" s="235">
        <v>807170</v>
      </c>
      <c r="B4672" s="223" t="s">
        <v>6960</v>
      </c>
      <c r="C4672" s="223" t="s">
        <v>148</v>
      </c>
      <c r="D4672" s="223" t="s">
        <v>6961</v>
      </c>
      <c r="F4672" s="224"/>
      <c r="I4672" s="223" t="s">
        <v>96</v>
      </c>
    </row>
    <row r="4673" spans="1:12" s="223" customFormat="1">
      <c r="A4673" s="235">
        <v>807171</v>
      </c>
      <c r="B4673" s="223" t="s">
        <v>6962</v>
      </c>
      <c r="C4673" s="223" t="s">
        <v>859</v>
      </c>
      <c r="D4673" s="223" t="s">
        <v>787</v>
      </c>
      <c r="F4673" s="224"/>
      <c r="I4673" s="223" t="s">
        <v>96</v>
      </c>
      <c r="K4673" s="235"/>
      <c r="L4673" s="235"/>
    </row>
    <row r="4674" spans="1:12" s="223" customFormat="1">
      <c r="A4674" s="235">
        <v>807172</v>
      </c>
      <c r="B4674" s="223" t="s">
        <v>6963</v>
      </c>
      <c r="C4674" s="223" t="s">
        <v>6953</v>
      </c>
      <c r="D4674" s="223" t="s">
        <v>1032</v>
      </c>
      <c r="F4674" s="224"/>
      <c r="I4674" s="223" t="s">
        <v>96</v>
      </c>
      <c r="K4674" s="235"/>
      <c r="L4674" s="235"/>
    </row>
    <row r="4675" spans="1:12" s="223" customFormat="1">
      <c r="A4675" s="235">
        <v>807173</v>
      </c>
      <c r="B4675" s="223" t="s">
        <v>6964</v>
      </c>
      <c r="C4675" s="223" t="s">
        <v>489</v>
      </c>
      <c r="D4675" s="223" t="s">
        <v>6965</v>
      </c>
      <c r="F4675" s="224"/>
      <c r="I4675" s="223" t="s">
        <v>96</v>
      </c>
      <c r="K4675" s="235"/>
      <c r="L4675" s="235"/>
    </row>
    <row r="4676" spans="1:12" s="223" customFormat="1">
      <c r="A4676" s="235">
        <v>807176</v>
      </c>
      <c r="B4676" s="223" t="s">
        <v>6966</v>
      </c>
      <c r="C4676" s="223" t="s">
        <v>183</v>
      </c>
      <c r="D4676" s="223" t="s">
        <v>1558</v>
      </c>
      <c r="F4676" s="224"/>
      <c r="I4676" s="223" t="s">
        <v>96</v>
      </c>
    </row>
    <row r="4677" spans="1:12" s="223" customFormat="1">
      <c r="A4677" s="235">
        <v>807177</v>
      </c>
      <c r="B4677" s="223" t="s">
        <v>6967</v>
      </c>
      <c r="C4677" s="223" t="s">
        <v>106</v>
      </c>
      <c r="D4677" s="223" t="s">
        <v>1125</v>
      </c>
      <c r="F4677" s="224"/>
      <c r="I4677" s="223" t="s">
        <v>96</v>
      </c>
    </row>
    <row r="4678" spans="1:12" s="223" customFormat="1">
      <c r="A4678" s="235">
        <v>807179</v>
      </c>
      <c r="B4678" s="223" t="s">
        <v>6968</v>
      </c>
      <c r="C4678" s="223" t="s">
        <v>5087</v>
      </c>
      <c r="D4678" s="223" t="s">
        <v>1350</v>
      </c>
      <c r="F4678" s="224"/>
      <c r="I4678" s="223" t="s">
        <v>96</v>
      </c>
    </row>
    <row r="4679" spans="1:12" s="223" customFormat="1">
      <c r="A4679" s="235">
        <v>807181</v>
      </c>
      <c r="B4679" s="223" t="s">
        <v>6969</v>
      </c>
      <c r="C4679" s="223" t="s">
        <v>561</v>
      </c>
      <c r="D4679" s="223" t="s">
        <v>1783</v>
      </c>
      <c r="F4679" s="224"/>
      <c r="I4679" s="223" t="s">
        <v>96</v>
      </c>
    </row>
    <row r="4680" spans="1:12" s="223" customFormat="1">
      <c r="A4680" s="235">
        <v>807182</v>
      </c>
      <c r="B4680" s="223" t="s">
        <v>6970</v>
      </c>
      <c r="C4680" s="223" t="s">
        <v>362</v>
      </c>
      <c r="D4680" s="223" t="s">
        <v>1206</v>
      </c>
      <c r="F4680" s="224"/>
      <c r="I4680" s="223" t="s">
        <v>96</v>
      </c>
    </row>
    <row r="4681" spans="1:12" s="223" customFormat="1">
      <c r="A4681" s="235">
        <v>807186</v>
      </c>
      <c r="B4681" s="223" t="s">
        <v>6971</v>
      </c>
      <c r="C4681" s="223" t="s">
        <v>4384</v>
      </c>
      <c r="D4681" s="223" t="s">
        <v>601</v>
      </c>
      <c r="F4681" s="224"/>
      <c r="I4681" s="223" t="s">
        <v>96</v>
      </c>
    </row>
    <row r="4682" spans="1:12" s="223" customFormat="1">
      <c r="A4682" s="235">
        <v>807188</v>
      </c>
      <c r="B4682" s="223" t="s">
        <v>6972</v>
      </c>
      <c r="C4682" s="223" t="s">
        <v>301</v>
      </c>
      <c r="D4682" s="223" t="s">
        <v>2659</v>
      </c>
      <c r="F4682" s="224"/>
      <c r="I4682" s="223" t="s">
        <v>96</v>
      </c>
      <c r="K4682" s="235"/>
      <c r="L4682" s="235"/>
    </row>
    <row r="4683" spans="1:12" s="223" customFormat="1">
      <c r="A4683" s="235">
        <v>807190</v>
      </c>
      <c r="B4683" s="223" t="s">
        <v>6973</v>
      </c>
      <c r="C4683" s="223" t="s">
        <v>144</v>
      </c>
      <c r="D4683" s="223" t="s">
        <v>2030</v>
      </c>
      <c r="F4683" s="224"/>
      <c r="I4683" s="223" t="s">
        <v>96</v>
      </c>
      <c r="K4683" s="235"/>
      <c r="L4683" s="235"/>
    </row>
    <row r="4684" spans="1:12" s="223" customFormat="1">
      <c r="A4684" s="235">
        <v>807191</v>
      </c>
      <c r="B4684" s="223" t="s">
        <v>6974</v>
      </c>
      <c r="C4684" s="223" t="s">
        <v>232</v>
      </c>
      <c r="D4684" s="223" t="s">
        <v>1002</v>
      </c>
      <c r="F4684" s="224"/>
      <c r="I4684" s="223" t="s">
        <v>96</v>
      </c>
      <c r="K4684" s="235"/>
      <c r="L4684" s="235"/>
    </row>
    <row r="4685" spans="1:12" s="223" customFormat="1">
      <c r="A4685" s="235">
        <v>807193</v>
      </c>
      <c r="B4685" s="223" t="s">
        <v>6975</v>
      </c>
      <c r="C4685" s="223" t="s">
        <v>586</v>
      </c>
      <c r="D4685" s="223" t="s">
        <v>1286</v>
      </c>
      <c r="F4685" s="224"/>
      <c r="I4685" s="223" t="s">
        <v>96</v>
      </c>
    </row>
    <row r="4686" spans="1:12" s="223" customFormat="1">
      <c r="A4686" s="235">
        <v>807195</v>
      </c>
      <c r="B4686" s="223" t="s">
        <v>6976</v>
      </c>
      <c r="C4686" s="223" t="s">
        <v>290</v>
      </c>
      <c r="D4686" s="223" t="s">
        <v>1583</v>
      </c>
      <c r="F4686" s="224"/>
      <c r="I4686" s="223" t="s">
        <v>96</v>
      </c>
      <c r="K4686" s="235"/>
      <c r="L4686" s="235"/>
    </row>
    <row r="4687" spans="1:12" s="223" customFormat="1">
      <c r="A4687" s="235">
        <v>807197</v>
      </c>
      <c r="B4687" s="223" t="s">
        <v>6977</v>
      </c>
      <c r="C4687" s="223" t="s">
        <v>440</v>
      </c>
      <c r="D4687" s="223" t="s">
        <v>2870</v>
      </c>
      <c r="F4687" s="224"/>
      <c r="I4687" s="223" t="s">
        <v>96</v>
      </c>
    </row>
    <row r="4688" spans="1:12" s="223" customFormat="1">
      <c r="A4688" s="235">
        <v>807198</v>
      </c>
      <c r="B4688" s="223" t="s">
        <v>6978</v>
      </c>
      <c r="C4688" s="223" t="s">
        <v>6979</v>
      </c>
      <c r="D4688" s="223" t="s">
        <v>6980</v>
      </c>
      <c r="F4688" s="224"/>
      <c r="I4688" s="223" t="s">
        <v>96</v>
      </c>
      <c r="K4688" s="235"/>
      <c r="L4688" s="235"/>
    </row>
    <row r="4689" spans="1:13" s="223" customFormat="1">
      <c r="A4689" s="235">
        <v>807199</v>
      </c>
      <c r="B4689" s="223" t="s">
        <v>6981</v>
      </c>
      <c r="C4689" s="223" t="s">
        <v>1985</v>
      </c>
      <c r="D4689" s="223" t="s">
        <v>6982</v>
      </c>
      <c r="F4689" s="224"/>
      <c r="I4689" s="223" t="s">
        <v>96</v>
      </c>
      <c r="K4689" s="235"/>
      <c r="L4689" s="235"/>
    </row>
    <row r="4690" spans="1:13" s="223" customFormat="1">
      <c r="A4690" s="235">
        <v>807202</v>
      </c>
      <c r="B4690" s="223" t="s">
        <v>6983</v>
      </c>
      <c r="C4690" s="223" t="s">
        <v>248</v>
      </c>
      <c r="D4690" s="223" t="s">
        <v>1375</v>
      </c>
      <c r="F4690" s="224"/>
      <c r="I4690" s="223" t="s">
        <v>96</v>
      </c>
      <c r="K4690" s="235"/>
      <c r="L4690" s="235"/>
    </row>
    <row r="4691" spans="1:13" s="223" customFormat="1">
      <c r="A4691" s="235">
        <v>807203</v>
      </c>
      <c r="B4691" s="223" t="s">
        <v>6984</v>
      </c>
      <c r="C4691" s="223" t="s">
        <v>830</v>
      </c>
      <c r="D4691" s="223" t="s">
        <v>1838</v>
      </c>
      <c r="F4691" s="224"/>
      <c r="I4691" s="223" t="s">
        <v>96</v>
      </c>
      <c r="K4691" s="235"/>
      <c r="L4691" s="235"/>
    </row>
    <row r="4692" spans="1:13" s="223" customFormat="1">
      <c r="A4692" s="235">
        <v>807205</v>
      </c>
      <c r="B4692" s="223" t="s">
        <v>6985</v>
      </c>
      <c r="C4692" s="223" t="s">
        <v>113</v>
      </c>
      <c r="D4692" s="223" t="s">
        <v>2075</v>
      </c>
      <c r="F4692" s="224"/>
      <c r="I4692" s="223" t="s">
        <v>96</v>
      </c>
    </row>
    <row r="4693" spans="1:13" s="223" customFormat="1">
      <c r="A4693" s="235">
        <v>807206</v>
      </c>
      <c r="B4693" s="235" t="s">
        <v>6986</v>
      </c>
      <c r="C4693" s="223" t="s">
        <v>232</v>
      </c>
      <c r="D4693" s="223" t="s">
        <v>1002</v>
      </c>
      <c r="F4693" s="224"/>
      <c r="I4693" s="223" t="s">
        <v>96</v>
      </c>
      <c r="K4693" s="235"/>
      <c r="L4693" s="235"/>
    </row>
    <row r="4694" spans="1:13" s="223" customFormat="1">
      <c r="A4694" s="235">
        <v>807207</v>
      </c>
      <c r="B4694" s="223" t="s">
        <v>6987</v>
      </c>
      <c r="C4694" s="223" t="s">
        <v>624</v>
      </c>
      <c r="D4694" s="223" t="s">
        <v>6988</v>
      </c>
      <c r="F4694" s="224"/>
      <c r="I4694" s="223" t="s">
        <v>96</v>
      </c>
    </row>
    <row r="4695" spans="1:13" s="223" customFormat="1">
      <c r="A4695" s="235">
        <v>807208</v>
      </c>
      <c r="B4695" s="223" t="s">
        <v>6989</v>
      </c>
      <c r="C4695" s="223" t="s">
        <v>103</v>
      </c>
      <c r="D4695" s="223" t="s">
        <v>1424</v>
      </c>
      <c r="F4695" s="224"/>
      <c r="I4695" s="223" t="s">
        <v>96</v>
      </c>
    </row>
    <row r="4696" spans="1:13" s="223" customFormat="1">
      <c r="A4696" s="235">
        <v>807209</v>
      </c>
      <c r="B4696" s="223" t="s">
        <v>6990</v>
      </c>
      <c r="C4696" s="223" t="s">
        <v>106</v>
      </c>
      <c r="D4696" s="223" t="s">
        <v>2839</v>
      </c>
      <c r="F4696" s="224"/>
      <c r="I4696" s="223" t="s">
        <v>96</v>
      </c>
    </row>
    <row r="4697" spans="1:13" s="223" customFormat="1">
      <c r="A4697" s="235">
        <v>807211</v>
      </c>
      <c r="B4697" s="223" t="s">
        <v>6991</v>
      </c>
      <c r="C4697" s="223" t="s">
        <v>362</v>
      </c>
      <c r="D4697" s="223" t="s">
        <v>1005</v>
      </c>
      <c r="F4697" s="224"/>
      <c r="I4697" s="223" t="s">
        <v>96</v>
      </c>
    </row>
    <row r="4698" spans="1:13" s="223" customFormat="1">
      <c r="A4698" s="235">
        <v>807212</v>
      </c>
      <c r="B4698" s="223" t="s">
        <v>6992</v>
      </c>
      <c r="C4698" s="223" t="s">
        <v>6993</v>
      </c>
      <c r="D4698" s="223" t="s">
        <v>1223</v>
      </c>
      <c r="F4698" s="224"/>
      <c r="I4698" s="223" t="s">
        <v>96</v>
      </c>
      <c r="K4698" s="235"/>
      <c r="L4698" s="235"/>
    </row>
    <row r="4699" spans="1:13" s="223" customFormat="1">
      <c r="A4699" s="235">
        <v>807213</v>
      </c>
      <c r="B4699" s="235" t="s">
        <v>6994</v>
      </c>
      <c r="C4699" s="235" t="s">
        <v>101</v>
      </c>
      <c r="D4699" s="235" t="s">
        <v>1615</v>
      </c>
      <c r="F4699" s="240"/>
      <c r="G4699" s="240"/>
      <c r="H4699" s="238"/>
      <c r="I4699" s="240" t="s">
        <v>96</v>
      </c>
      <c r="K4699" s="240"/>
      <c r="L4699" s="240"/>
      <c r="M4699" s="240"/>
    </row>
    <row r="4700" spans="1:13" s="223" customFormat="1">
      <c r="A4700" s="235">
        <v>807214</v>
      </c>
      <c r="B4700" s="223" t="s">
        <v>6995</v>
      </c>
      <c r="C4700" s="223" t="s">
        <v>1697</v>
      </c>
      <c r="D4700" s="223" t="s">
        <v>6996</v>
      </c>
      <c r="F4700" s="224"/>
      <c r="I4700" s="223" t="s">
        <v>96</v>
      </c>
      <c r="K4700" s="235"/>
      <c r="L4700" s="235"/>
    </row>
    <row r="4701" spans="1:13" s="223" customFormat="1">
      <c r="A4701" s="235">
        <v>807215</v>
      </c>
      <c r="B4701" s="223" t="s">
        <v>6997</v>
      </c>
      <c r="C4701" s="223" t="s">
        <v>101</v>
      </c>
      <c r="D4701" s="223" t="s">
        <v>1089</v>
      </c>
      <c r="F4701" s="224"/>
      <c r="I4701" s="223" t="s">
        <v>96</v>
      </c>
    </row>
    <row r="4702" spans="1:13" s="223" customFormat="1">
      <c r="A4702" s="235">
        <v>807217</v>
      </c>
      <c r="B4702" s="223" t="s">
        <v>737</v>
      </c>
      <c r="C4702" s="223" t="s">
        <v>154</v>
      </c>
      <c r="D4702" s="223" t="s">
        <v>4889</v>
      </c>
      <c r="F4702" s="224"/>
      <c r="I4702" s="223" t="s">
        <v>96</v>
      </c>
      <c r="K4702" s="235"/>
      <c r="L4702" s="235"/>
    </row>
    <row r="4703" spans="1:13" s="223" customFormat="1">
      <c r="A4703" s="235">
        <v>807220</v>
      </c>
      <c r="B4703" s="223" t="s">
        <v>6998</v>
      </c>
      <c r="C4703" s="223" t="s">
        <v>6925</v>
      </c>
      <c r="D4703" s="223" t="s">
        <v>6999</v>
      </c>
      <c r="F4703" s="224"/>
      <c r="I4703" s="223" t="s">
        <v>96</v>
      </c>
      <c r="K4703" s="235"/>
      <c r="L4703" s="235"/>
    </row>
    <row r="4704" spans="1:13" s="223" customFormat="1">
      <c r="A4704" s="235">
        <v>807221</v>
      </c>
      <c r="B4704" s="223" t="s">
        <v>7000</v>
      </c>
      <c r="C4704" s="223" t="s">
        <v>2799</v>
      </c>
      <c r="D4704" s="223" t="s">
        <v>1293</v>
      </c>
      <c r="F4704" s="224"/>
      <c r="I4704" s="223" t="s">
        <v>96</v>
      </c>
    </row>
    <row r="4705" spans="1:13" s="223" customFormat="1">
      <c r="A4705" s="235">
        <v>807223</v>
      </c>
      <c r="B4705" s="223" t="s">
        <v>7001</v>
      </c>
      <c r="C4705" s="223" t="s">
        <v>7002</v>
      </c>
      <c r="D4705" s="223" t="s">
        <v>7003</v>
      </c>
      <c r="F4705" s="224"/>
      <c r="I4705" s="223" t="s">
        <v>96</v>
      </c>
      <c r="K4705" s="235"/>
      <c r="L4705" s="235"/>
    </row>
    <row r="4706" spans="1:13" s="223" customFormat="1">
      <c r="A4706" s="235">
        <v>807224</v>
      </c>
      <c r="B4706" s="223" t="s">
        <v>7004</v>
      </c>
      <c r="C4706" s="223" t="s">
        <v>533</v>
      </c>
      <c r="D4706" s="223" t="s">
        <v>1220</v>
      </c>
      <c r="F4706" s="224"/>
      <c r="I4706" s="223" t="s">
        <v>96</v>
      </c>
      <c r="K4706" s="235"/>
      <c r="L4706" s="235"/>
    </row>
    <row r="4707" spans="1:13" s="223" customFormat="1">
      <c r="A4707" s="235">
        <v>807226</v>
      </c>
      <c r="B4707" s="223" t="s">
        <v>7005</v>
      </c>
      <c r="C4707" s="223" t="s">
        <v>4447</v>
      </c>
      <c r="D4707" s="223" t="s">
        <v>1350</v>
      </c>
      <c r="F4707" s="224"/>
      <c r="I4707" s="223" t="s">
        <v>96</v>
      </c>
      <c r="K4707" s="235"/>
      <c r="L4707" s="235"/>
    </row>
    <row r="4708" spans="1:13" s="223" customFormat="1">
      <c r="A4708" s="235">
        <v>807227</v>
      </c>
      <c r="B4708" s="223" t="s">
        <v>7006</v>
      </c>
      <c r="C4708" s="223" t="s">
        <v>154</v>
      </c>
      <c r="D4708" s="223" t="s">
        <v>2631</v>
      </c>
      <c r="F4708" s="224"/>
      <c r="I4708" s="223" t="s">
        <v>96</v>
      </c>
    </row>
    <row r="4709" spans="1:13" s="223" customFormat="1">
      <c r="A4709" s="235">
        <v>807228</v>
      </c>
      <c r="B4709" s="223" t="s">
        <v>7007</v>
      </c>
      <c r="C4709" s="223" t="s">
        <v>106</v>
      </c>
      <c r="D4709" s="223" t="s">
        <v>1521</v>
      </c>
      <c r="F4709" s="224"/>
      <c r="I4709" s="223" t="s">
        <v>96</v>
      </c>
      <c r="K4709" s="235"/>
      <c r="L4709" s="235"/>
    </row>
    <row r="4710" spans="1:13" s="223" customFormat="1">
      <c r="A4710" s="235">
        <v>807229</v>
      </c>
      <c r="B4710" s="223" t="s">
        <v>7008</v>
      </c>
      <c r="C4710" s="223" t="s">
        <v>229</v>
      </c>
      <c r="D4710" s="223" t="s">
        <v>1301</v>
      </c>
      <c r="F4710" s="224"/>
      <c r="I4710" s="223" t="s">
        <v>96</v>
      </c>
    </row>
    <row r="4711" spans="1:13" s="223" customFormat="1">
      <c r="A4711" s="235">
        <v>807230</v>
      </c>
      <c r="B4711" s="223" t="s">
        <v>7009</v>
      </c>
      <c r="C4711" s="223" t="s">
        <v>505</v>
      </c>
      <c r="D4711" s="223" t="s">
        <v>2364</v>
      </c>
      <c r="F4711" s="224"/>
      <c r="I4711" s="223" t="s">
        <v>96</v>
      </c>
    </row>
    <row r="4712" spans="1:13" s="223" customFormat="1">
      <c r="A4712" s="235">
        <v>807231</v>
      </c>
      <c r="B4712" s="223" t="s">
        <v>7010</v>
      </c>
      <c r="C4712" s="223" t="s">
        <v>2630</v>
      </c>
      <c r="D4712" s="223" t="s">
        <v>2364</v>
      </c>
      <c r="F4712" s="224"/>
      <c r="I4712" s="223" t="s">
        <v>96</v>
      </c>
      <c r="K4712" s="235"/>
      <c r="L4712" s="235"/>
    </row>
    <row r="4713" spans="1:13" s="223" customFormat="1">
      <c r="A4713" s="235">
        <v>807233</v>
      </c>
      <c r="B4713" s="223" t="s">
        <v>7011</v>
      </c>
      <c r="C4713" s="223" t="s">
        <v>290</v>
      </c>
      <c r="D4713" s="223" t="s">
        <v>1404</v>
      </c>
      <c r="F4713" s="224"/>
      <c r="I4713" s="223" t="s">
        <v>96</v>
      </c>
      <c r="K4713" s="235"/>
      <c r="L4713" s="235"/>
    </row>
    <row r="4714" spans="1:13" s="223" customFormat="1">
      <c r="A4714" s="235">
        <v>807234</v>
      </c>
      <c r="B4714" s="223" t="s">
        <v>7012</v>
      </c>
      <c r="C4714" s="223" t="s">
        <v>240</v>
      </c>
      <c r="D4714" s="223" t="s">
        <v>1032</v>
      </c>
      <c r="F4714" s="224"/>
      <c r="I4714" s="223" t="s">
        <v>96</v>
      </c>
    </row>
    <row r="4715" spans="1:13" s="223" customFormat="1">
      <c r="A4715" s="235">
        <v>807235</v>
      </c>
      <c r="B4715" s="223" t="s">
        <v>7013</v>
      </c>
      <c r="C4715" s="223" t="s">
        <v>7014</v>
      </c>
      <c r="D4715" s="223" t="s">
        <v>2386</v>
      </c>
      <c r="F4715" s="224"/>
      <c r="I4715" s="223" t="s">
        <v>96</v>
      </c>
      <c r="K4715" s="235"/>
      <c r="L4715" s="235"/>
    </row>
    <row r="4716" spans="1:13" s="223" customFormat="1">
      <c r="A4716" s="235">
        <v>807237</v>
      </c>
      <c r="B4716" s="223" t="s">
        <v>7015</v>
      </c>
      <c r="C4716" s="223" t="s">
        <v>106</v>
      </c>
      <c r="D4716" s="223" t="s">
        <v>1073</v>
      </c>
      <c r="F4716" s="224"/>
      <c r="I4716" s="223" t="s">
        <v>96</v>
      </c>
      <c r="K4716" s="235"/>
      <c r="L4716" s="235"/>
    </row>
    <row r="4717" spans="1:13" s="223" customFormat="1">
      <c r="A4717" s="235">
        <v>807239</v>
      </c>
      <c r="B4717" s="223" t="s">
        <v>7016</v>
      </c>
      <c r="C4717" s="223" t="s">
        <v>106</v>
      </c>
      <c r="D4717" s="223" t="s">
        <v>4903</v>
      </c>
      <c r="F4717" s="224"/>
      <c r="I4717" s="223" t="s">
        <v>96</v>
      </c>
    </row>
    <row r="4718" spans="1:13" s="223" customFormat="1">
      <c r="A4718" s="235">
        <v>807244</v>
      </c>
      <c r="B4718" s="235" t="s">
        <v>7017</v>
      </c>
      <c r="C4718" s="235" t="s">
        <v>111</v>
      </c>
      <c r="D4718" s="235" t="s">
        <v>2456</v>
      </c>
      <c r="F4718" s="240"/>
      <c r="G4718" s="240"/>
      <c r="H4718" s="238"/>
      <c r="I4718" s="240" t="s">
        <v>96</v>
      </c>
      <c r="K4718" s="240"/>
      <c r="L4718" s="240"/>
      <c r="M4718" s="240"/>
    </row>
    <row r="4719" spans="1:13" s="223" customFormat="1">
      <c r="A4719" s="235">
        <v>807245</v>
      </c>
      <c r="B4719" s="223" t="s">
        <v>7018</v>
      </c>
      <c r="C4719" s="223" t="s">
        <v>465</v>
      </c>
      <c r="D4719" s="223" t="s">
        <v>2682</v>
      </c>
      <c r="F4719" s="224"/>
      <c r="I4719" s="223" t="s">
        <v>96</v>
      </c>
      <c r="K4719" s="235"/>
      <c r="L4719" s="235"/>
    </row>
    <row r="4720" spans="1:13" s="223" customFormat="1">
      <c r="A4720" s="235">
        <v>807246</v>
      </c>
      <c r="B4720" s="223" t="s">
        <v>7019</v>
      </c>
      <c r="C4720" s="223" t="s">
        <v>7020</v>
      </c>
      <c r="D4720" s="223" t="s">
        <v>2600</v>
      </c>
      <c r="F4720" s="224"/>
      <c r="I4720" s="223" t="s">
        <v>96</v>
      </c>
    </row>
    <row r="4721" spans="1:13" s="223" customFormat="1">
      <c r="A4721" s="235">
        <v>807248</v>
      </c>
      <c r="B4721" s="223" t="s">
        <v>7021</v>
      </c>
      <c r="C4721" s="223" t="s">
        <v>123</v>
      </c>
      <c r="D4721" s="223" t="s">
        <v>1476</v>
      </c>
      <c r="H4721" s="238"/>
      <c r="I4721" s="223" t="s">
        <v>96</v>
      </c>
      <c r="M4721" s="234"/>
    </row>
    <row r="4722" spans="1:13" s="223" customFormat="1">
      <c r="A4722" s="235">
        <v>807249</v>
      </c>
      <c r="B4722" s="235" t="s">
        <v>7022</v>
      </c>
      <c r="C4722" s="235" t="s">
        <v>7023</v>
      </c>
      <c r="D4722" s="235" t="s">
        <v>1350</v>
      </c>
      <c r="F4722" s="240"/>
      <c r="G4722" s="240"/>
      <c r="H4722" s="238"/>
      <c r="I4722" s="240" t="s">
        <v>96</v>
      </c>
      <c r="K4722" s="240"/>
      <c r="L4722" s="240"/>
      <c r="M4722" s="240"/>
    </row>
    <row r="4723" spans="1:13" s="223" customFormat="1">
      <c r="A4723" s="235">
        <v>807250</v>
      </c>
      <c r="B4723" s="223" t="s">
        <v>7024</v>
      </c>
      <c r="C4723" s="223" t="s">
        <v>7025</v>
      </c>
      <c r="D4723" s="223" t="s">
        <v>1066</v>
      </c>
      <c r="F4723" s="224"/>
      <c r="I4723" s="223" t="s">
        <v>96</v>
      </c>
      <c r="K4723" s="235"/>
      <c r="L4723" s="235"/>
    </row>
    <row r="4724" spans="1:13" s="223" customFormat="1">
      <c r="A4724" s="235">
        <v>807251</v>
      </c>
      <c r="B4724" s="223" t="s">
        <v>7026</v>
      </c>
      <c r="C4724" s="223" t="s">
        <v>206</v>
      </c>
      <c r="D4724" s="223" t="s">
        <v>1470</v>
      </c>
      <c r="F4724" s="224"/>
      <c r="I4724" s="223" t="s">
        <v>96</v>
      </c>
    </row>
    <row r="4725" spans="1:13" s="223" customFormat="1">
      <c r="A4725" s="235">
        <v>807253</v>
      </c>
      <c r="B4725" s="223" t="s">
        <v>7027</v>
      </c>
      <c r="C4725" s="223" t="s">
        <v>287</v>
      </c>
      <c r="D4725" s="223" t="s">
        <v>1368</v>
      </c>
      <c r="F4725" s="224"/>
      <c r="I4725" s="223" t="s">
        <v>96</v>
      </c>
    </row>
    <row r="4726" spans="1:13" s="223" customFormat="1">
      <c r="A4726" s="235">
        <v>807254</v>
      </c>
      <c r="B4726" s="223" t="s">
        <v>7028</v>
      </c>
      <c r="C4726" s="223" t="s">
        <v>290</v>
      </c>
      <c r="D4726" s="223" t="s">
        <v>7029</v>
      </c>
      <c r="F4726" s="224"/>
      <c r="I4726" s="223" t="s">
        <v>96</v>
      </c>
    </row>
    <row r="4727" spans="1:13" s="223" customFormat="1">
      <c r="A4727" s="235">
        <v>807257</v>
      </c>
      <c r="B4727" s="223" t="s">
        <v>7030</v>
      </c>
      <c r="C4727" s="223" t="s">
        <v>214</v>
      </c>
      <c r="D4727" s="223" t="s">
        <v>1368</v>
      </c>
      <c r="F4727" s="224"/>
      <c r="I4727" s="223" t="s">
        <v>96</v>
      </c>
    </row>
    <row r="4728" spans="1:13" s="223" customFormat="1">
      <c r="A4728" s="235">
        <v>807260</v>
      </c>
      <c r="B4728" s="223" t="s">
        <v>7031</v>
      </c>
      <c r="C4728" s="223" t="s">
        <v>186</v>
      </c>
      <c r="D4728" s="223" t="s">
        <v>1161</v>
      </c>
      <c r="F4728" s="224"/>
      <c r="I4728" s="223" t="s">
        <v>96</v>
      </c>
    </row>
    <row r="4729" spans="1:13" s="223" customFormat="1">
      <c r="A4729" s="235">
        <v>807261</v>
      </c>
      <c r="B4729" s="223" t="s">
        <v>7032</v>
      </c>
      <c r="C4729" s="223" t="s">
        <v>7033</v>
      </c>
      <c r="D4729" s="223" t="s">
        <v>7034</v>
      </c>
      <c r="F4729" s="224"/>
      <c r="I4729" s="223" t="s">
        <v>96</v>
      </c>
    </row>
    <row r="4730" spans="1:13" s="223" customFormat="1">
      <c r="A4730" s="235">
        <v>807263</v>
      </c>
      <c r="B4730" s="223" t="s">
        <v>7035</v>
      </c>
      <c r="C4730" s="223" t="s">
        <v>148</v>
      </c>
      <c r="D4730" s="223" t="s">
        <v>1073</v>
      </c>
      <c r="F4730" s="224"/>
      <c r="I4730" s="223" t="s">
        <v>96</v>
      </c>
    </row>
    <row r="4731" spans="1:13" s="223" customFormat="1">
      <c r="A4731" s="235">
        <v>807264</v>
      </c>
      <c r="B4731" s="223" t="s">
        <v>7036</v>
      </c>
      <c r="C4731" s="223" t="s">
        <v>206</v>
      </c>
      <c r="D4731" s="223" t="s">
        <v>1424</v>
      </c>
      <c r="F4731" s="224"/>
      <c r="I4731" s="223" t="s">
        <v>96</v>
      </c>
      <c r="K4731" s="235"/>
      <c r="L4731" s="235"/>
    </row>
    <row r="4732" spans="1:13" s="223" customFormat="1">
      <c r="A4732" s="235">
        <v>807265</v>
      </c>
      <c r="B4732" s="223" t="s">
        <v>7037</v>
      </c>
      <c r="C4732" s="223" t="s">
        <v>253</v>
      </c>
      <c r="D4732" s="223" t="s">
        <v>1470</v>
      </c>
      <c r="F4732" s="224"/>
      <c r="I4732" s="223" t="s">
        <v>96</v>
      </c>
      <c r="K4732" s="235"/>
      <c r="L4732" s="235"/>
    </row>
    <row r="4733" spans="1:13" s="223" customFormat="1">
      <c r="A4733" s="235">
        <v>807266</v>
      </c>
      <c r="B4733" s="235" t="s">
        <v>7038</v>
      </c>
      <c r="C4733" s="235" t="s">
        <v>362</v>
      </c>
      <c r="D4733" s="235" t="s">
        <v>1165</v>
      </c>
      <c r="F4733" s="240"/>
      <c r="G4733" s="240"/>
      <c r="H4733" s="238"/>
      <c r="I4733" s="240" t="s">
        <v>96</v>
      </c>
      <c r="K4733" s="240"/>
      <c r="L4733" s="240"/>
      <c r="M4733" s="240"/>
    </row>
    <row r="4734" spans="1:13" s="223" customFormat="1">
      <c r="A4734" s="235">
        <v>807267</v>
      </c>
      <c r="B4734" s="223" t="s">
        <v>7039</v>
      </c>
      <c r="C4734" s="223" t="s">
        <v>206</v>
      </c>
      <c r="D4734" s="223" t="s">
        <v>1018</v>
      </c>
      <c r="F4734" s="224"/>
      <c r="I4734" s="223" t="s">
        <v>96</v>
      </c>
    </row>
    <row r="4735" spans="1:13" s="223" customFormat="1">
      <c r="A4735" s="235">
        <v>807268</v>
      </c>
      <c r="B4735" s="223" t="s">
        <v>7040</v>
      </c>
      <c r="C4735" s="223" t="s">
        <v>164</v>
      </c>
      <c r="D4735" s="223" t="s">
        <v>7041</v>
      </c>
      <c r="F4735" s="224"/>
      <c r="I4735" s="223" t="s">
        <v>96</v>
      </c>
      <c r="K4735" s="235"/>
      <c r="L4735" s="235"/>
    </row>
    <row r="4736" spans="1:13" s="223" customFormat="1">
      <c r="A4736" s="235">
        <v>807271</v>
      </c>
      <c r="B4736" s="223" t="s">
        <v>7042</v>
      </c>
      <c r="C4736" s="223" t="s">
        <v>403</v>
      </c>
      <c r="D4736" s="223" t="s">
        <v>7043</v>
      </c>
      <c r="F4736" s="224"/>
      <c r="I4736" s="223" t="s">
        <v>96</v>
      </c>
    </row>
    <row r="4737" spans="1:13" s="223" customFormat="1">
      <c r="A4737" s="235">
        <v>807273</v>
      </c>
      <c r="B4737" s="223" t="s">
        <v>7044</v>
      </c>
      <c r="C4737" s="223" t="s">
        <v>229</v>
      </c>
      <c r="D4737" s="223" t="s">
        <v>1195</v>
      </c>
      <c r="F4737" s="224"/>
      <c r="I4737" s="223" t="s">
        <v>96</v>
      </c>
    </row>
    <row r="4738" spans="1:13" s="223" customFormat="1">
      <c r="A4738" s="235">
        <v>807274</v>
      </c>
      <c r="B4738" s="223" t="s">
        <v>7045</v>
      </c>
      <c r="C4738" s="223" t="s">
        <v>221</v>
      </c>
      <c r="D4738" s="223" t="s">
        <v>1321</v>
      </c>
      <c r="I4738" s="223" t="s">
        <v>96</v>
      </c>
    </row>
    <row r="4739" spans="1:13" s="223" customFormat="1">
      <c r="A4739" s="235">
        <v>807275</v>
      </c>
      <c r="B4739" s="223" t="s">
        <v>7046</v>
      </c>
      <c r="C4739" s="223" t="s">
        <v>244</v>
      </c>
      <c r="D4739" s="223" t="s">
        <v>1395</v>
      </c>
      <c r="F4739" s="224"/>
      <c r="I4739" s="223" t="s">
        <v>96</v>
      </c>
      <c r="K4739" s="235"/>
      <c r="L4739" s="235"/>
    </row>
    <row r="4740" spans="1:13" s="223" customFormat="1">
      <c r="A4740" s="235">
        <v>807276</v>
      </c>
      <c r="B4740" s="223" t="s">
        <v>7047</v>
      </c>
      <c r="C4740" s="223" t="s">
        <v>7048</v>
      </c>
      <c r="D4740" s="223" t="s">
        <v>7049</v>
      </c>
      <c r="F4740" s="224"/>
      <c r="I4740" s="223" t="s">
        <v>96</v>
      </c>
    </row>
    <row r="4741" spans="1:13" s="223" customFormat="1">
      <c r="A4741" s="235">
        <v>807277</v>
      </c>
      <c r="B4741" s="223" t="s">
        <v>7050</v>
      </c>
      <c r="C4741" s="223" t="s">
        <v>4521</v>
      </c>
      <c r="D4741" s="223" t="s">
        <v>1569</v>
      </c>
      <c r="F4741" s="224"/>
      <c r="I4741" s="223" t="s">
        <v>96</v>
      </c>
    </row>
    <row r="4742" spans="1:13" s="223" customFormat="1">
      <c r="A4742" s="235">
        <v>807278</v>
      </c>
      <c r="B4742" s="223" t="s">
        <v>7051</v>
      </c>
      <c r="C4742" s="223" t="s">
        <v>183</v>
      </c>
      <c r="D4742" s="223" t="s">
        <v>1034</v>
      </c>
      <c r="F4742" s="224"/>
      <c r="I4742" s="223" t="s">
        <v>96</v>
      </c>
    </row>
    <row r="4743" spans="1:13" s="223" customFormat="1">
      <c r="A4743" s="235">
        <v>807279</v>
      </c>
      <c r="B4743" s="223" t="s">
        <v>7052</v>
      </c>
      <c r="C4743" s="223" t="s">
        <v>183</v>
      </c>
      <c r="D4743" s="223" t="s">
        <v>6256</v>
      </c>
      <c r="F4743" s="224"/>
      <c r="I4743" s="223" t="s">
        <v>96</v>
      </c>
    </row>
    <row r="4744" spans="1:13" s="223" customFormat="1">
      <c r="A4744" s="235">
        <v>807280</v>
      </c>
      <c r="B4744" s="235" t="s">
        <v>7053</v>
      </c>
      <c r="C4744" s="235" t="s">
        <v>127</v>
      </c>
      <c r="D4744" s="235" t="s">
        <v>1215</v>
      </c>
      <c r="F4744" s="240"/>
      <c r="G4744" s="240"/>
      <c r="H4744" s="238"/>
      <c r="I4744" s="240" t="s">
        <v>96</v>
      </c>
      <c r="K4744" s="240"/>
      <c r="L4744" s="240"/>
      <c r="M4744" s="240"/>
    </row>
    <row r="4745" spans="1:13" s="223" customFormat="1">
      <c r="A4745" s="235">
        <v>807282</v>
      </c>
      <c r="B4745" s="223" t="s">
        <v>7054</v>
      </c>
      <c r="C4745" s="223" t="s">
        <v>206</v>
      </c>
      <c r="D4745" s="223" t="s">
        <v>1057</v>
      </c>
      <c r="F4745" s="224"/>
      <c r="I4745" s="223" t="s">
        <v>96</v>
      </c>
    </row>
    <row r="4746" spans="1:13" s="223" customFormat="1">
      <c r="A4746" s="235">
        <v>807283</v>
      </c>
      <c r="B4746" s="223" t="s">
        <v>7055</v>
      </c>
      <c r="C4746" s="223" t="s">
        <v>729</v>
      </c>
      <c r="D4746" s="223" t="s">
        <v>1558</v>
      </c>
      <c r="F4746" s="224"/>
      <c r="I4746" s="223" t="s">
        <v>96</v>
      </c>
    </row>
    <row r="4747" spans="1:13" s="223" customFormat="1">
      <c r="A4747" s="235">
        <v>807285</v>
      </c>
      <c r="B4747" s="223" t="s">
        <v>7056</v>
      </c>
      <c r="C4747" s="223" t="s">
        <v>148</v>
      </c>
      <c r="D4747" s="223" t="s">
        <v>6763</v>
      </c>
      <c r="F4747" s="224"/>
      <c r="I4747" s="223" t="s">
        <v>96</v>
      </c>
    </row>
    <row r="4748" spans="1:13" s="223" customFormat="1">
      <c r="A4748" s="235">
        <v>807287</v>
      </c>
      <c r="B4748" s="223" t="s">
        <v>7057</v>
      </c>
      <c r="C4748" s="223" t="s">
        <v>203</v>
      </c>
      <c r="D4748" s="223" t="s">
        <v>1799</v>
      </c>
      <c r="F4748" s="224"/>
      <c r="I4748" s="223" t="s">
        <v>96</v>
      </c>
      <c r="K4748" s="235"/>
      <c r="L4748" s="235"/>
    </row>
    <row r="4749" spans="1:13" s="223" customFormat="1">
      <c r="A4749" s="235">
        <v>807290</v>
      </c>
      <c r="B4749" s="223" t="s">
        <v>7058</v>
      </c>
      <c r="C4749" s="223" t="s">
        <v>225</v>
      </c>
      <c r="D4749" s="223" t="s">
        <v>1311</v>
      </c>
      <c r="F4749" s="224"/>
      <c r="I4749" s="223" t="s">
        <v>96</v>
      </c>
    </row>
    <row r="4750" spans="1:13" s="223" customFormat="1">
      <c r="A4750" s="235">
        <v>807291</v>
      </c>
      <c r="B4750" s="223" t="s">
        <v>7059</v>
      </c>
      <c r="C4750" s="223" t="s">
        <v>411</v>
      </c>
      <c r="D4750" s="223" t="s">
        <v>601</v>
      </c>
      <c r="F4750" s="224"/>
      <c r="I4750" s="223" t="s">
        <v>96</v>
      </c>
      <c r="K4750" s="235"/>
      <c r="L4750" s="235"/>
    </row>
    <row r="4751" spans="1:13" s="223" customFormat="1">
      <c r="A4751" s="235">
        <v>807293</v>
      </c>
      <c r="B4751" s="223" t="s">
        <v>7060</v>
      </c>
      <c r="C4751" s="223" t="s">
        <v>2507</v>
      </c>
      <c r="D4751" s="223" t="s">
        <v>7061</v>
      </c>
      <c r="F4751" s="224"/>
      <c r="I4751" s="223" t="s">
        <v>96</v>
      </c>
    </row>
    <row r="4752" spans="1:13" s="223" customFormat="1">
      <c r="A4752" s="235">
        <v>807294</v>
      </c>
      <c r="B4752" s="223" t="s">
        <v>7062</v>
      </c>
      <c r="C4752" s="223" t="s">
        <v>156</v>
      </c>
      <c r="D4752" s="223" t="s">
        <v>7063</v>
      </c>
      <c r="F4752" s="224"/>
      <c r="I4752" s="223" t="s">
        <v>96</v>
      </c>
    </row>
    <row r="4753" spans="1:13" s="223" customFormat="1">
      <c r="A4753" s="235">
        <v>807295</v>
      </c>
      <c r="B4753" s="223" t="s">
        <v>7064</v>
      </c>
      <c r="C4753" s="223" t="s">
        <v>7065</v>
      </c>
      <c r="D4753" s="223" t="s">
        <v>4106</v>
      </c>
      <c r="F4753" s="224"/>
      <c r="I4753" s="223" t="s">
        <v>96</v>
      </c>
      <c r="K4753" s="235"/>
      <c r="L4753" s="235"/>
    </row>
    <row r="4754" spans="1:13" s="223" customFormat="1">
      <c r="A4754" s="235">
        <v>807296</v>
      </c>
      <c r="B4754" s="223" t="s">
        <v>7066</v>
      </c>
      <c r="C4754" s="223" t="s">
        <v>726</v>
      </c>
      <c r="D4754" s="223" t="s">
        <v>1217</v>
      </c>
      <c r="F4754" s="224"/>
      <c r="I4754" s="223" t="s">
        <v>96</v>
      </c>
    </row>
    <row r="4755" spans="1:13" s="223" customFormat="1">
      <c r="A4755" s="235">
        <v>807297</v>
      </c>
      <c r="B4755" s="223" t="s">
        <v>7067</v>
      </c>
      <c r="C4755" s="223" t="s">
        <v>306</v>
      </c>
      <c r="D4755" s="223" t="s">
        <v>7068</v>
      </c>
      <c r="F4755" s="224"/>
      <c r="I4755" s="223" t="s">
        <v>96</v>
      </c>
    </row>
    <row r="4756" spans="1:13" s="223" customFormat="1">
      <c r="A4756" s="235">
        <v>807300</v>
      </c>
      <c r="B4756" s="223" t="s">
        <v>7069</v>
      </c>
      <c r="C4756" s="223" t="s">
        <v>106</v>
      </c>
      <c r="D4756" s="223" t="s">
        <v>1293</v>
      </c>
      <c r="F4756" s="224"/>
      <c r="I4756" s="223" t="s">
        <v>96</v>
      </c>
      <c r="K4756" s="235"/>
      <c r="L4756" s="235"/>
    </row>
    <row r="4757" spans="1:13" s="223" customFormat="1">
      <c r="A4757" s="235">
        <v>807302</v>
      </c>
      <c r="B4757" s="223" t="s">
        <v>7070</v>
      </c>
      <c r="C4757" s="223" t="s">
        <v>7071</v>
      </c>
      <c r="D4757" s="223" t="s">
        <v>1077</v>
      </c>
      <c r="F4757" s="224"/>
      <c r="I4757" s="223" t="s">
        <v>96</v>
      </c>
    </row>
    <row r="4758" spans="1:13" s="223" customFormat="1">
      <c r="A4758" s="235">
        <v>807303</v>
      </c>
      <c r="B4758" s="223" t="s">
        <v>7072</v>
      </c>
      <c r="C4758" s="223" t="s">
        <v>106</v>
      </c>
      <c r="D4758" s="223" t="s">
        <v>1070</v>
      </c>
      <c r="F4758" s="224"/>
      <c r="I4758" s="223" t="s">
        <v>96</v>
      </c>
    </row>
    <row r="4759" spans="1:13" s="223" customFormat="1">
      <c r="A4759" s="235">
        <v>807304</v>
      </c>
      <c r="B4759" s="223" t="s">
        <v>7073</v>
      </c>
      <c r="C4759" s="223" t="s">
        <v>171</v>
      </c>
      <c r="D4759" s="223" t="s">
        <v>3218</v>
      </c>
      <c r="F4759" s="224"/>
      <c r="I4759" s="223" t="s">
        <v>96</v>
      </c>
    </row>
    <row r="4760" spans="1:13" s="223" customFormat="1">
      <c r="A4760" s="235">
        <v>807306</v>
      </c>
      <c r="B4760" s="235" t="s">
        <v>7074</v>
      </c>
      <c r="C4760" s="235" t="s">
        <v>7075</v>
      </c>
      <c r="D4760" s="235" t="s">
        <v>1034</v>
      </c>
      <c r="F4760" s="240"/>
      <c r="G4760" s="240"/>
      <c r="H4760" s="238"/>
      <c r="I4760" s="240" t="s">
        <v>96</v>
      </c>
      <c r="K4760" s="240"/>
      <c r="L4760" s="240"/>
      <c r="M4760" s="240"/>
    </row>
    <row r="4761" spans="1:13" s="223" customFormat="1">
      <c r="A4761" s="235">
        <v>807307</v>
      </c>
      <c r="B4761" s="223" t="s">
        <v>7076</v>
      </c>
      <c r="C4761" s="223" t="s">
        <v>4659</v>
      </c>
      <c r="D4761" s="223" t="s">
        <v>1032</v>
      </c>
      <c r="F4761" s="224"/>
      <c r="I4761" s="223" t="s">
        <v>96</v>
      </c>
      <c r="K4761" s="235"/>
      <c r="L4761" s="235"/>
    </row>
    <row r="4762" spans="1:13" s="223" customFormat="1">
      <c r="A4762" s="235">
        <v>807309</v>
      </c>
      <c r="B4762" s="223" t="s">
        <v>7077</v>
      </c>
      <c r="C4762" s="223" t="s">
        <v>635</v>
      </c>
      <c r="D4762" s="223" t="s">
        <v>1157</v>
      </c>
      <c r="F4762" s="224"/>
      <c r="I4762" s="223" t="s">
        <v>96</v>
      </c>
      <c r="K4762" s="235"/>
      <c r="L4762" s="235"/>
    </row>
    <row r="4763" spans="1:13" s="223" customFormat="1">
      <c r="A4763" s="235">
        <v>807310</v>
      </c>
      <c r="B4763" s="223" t="s">
        <v>7078</v>
      </c>
      <c r="C4763" s="223" t="s">
        <v>489</v>
      </c>
      <c r="D4763" s="223" t="s">
        <v>3997</v>
      </c>
      <c r="F4763" s="224"/>
      <c r="I4763" s="223" t="s">
        <v>96</v>
      </c>
    </row>
    <row r="4764" spans="1:13" s="223" customFormat="1">
      <c r="A4764" s="235">
        <v>807311</v>
      </c>
      <c r="B4764" s="223" t="s">
        <v>7079</v>
      </c>
      <c r="C4764" s="223" t="s">
        <v>194</v>
      </c>
      <c r="D4764" s="223" t="s">
        <v>1030</v>
      </c>
      <c r="F4764" s="224"/>
      <c r="I4764" s="223" t="s">
        <v>96</v>
      </c>
      <c r="K4764" s="235"/>
      <c r="L4764" s="235"/>
    </row>
    <row r="4765" spans="1:13" s="223" customFormat="1">
      <c r="A4765" s="235">
        <v>807312</v>
      </c>
      <c r="B4765" s="223" t="s">
        <v>7080</v>
      </c>
      <c r="C4765" s="223" t="s">
        <v>6807</v>
      </c>
      <c r="D4765" s="223" t="s">
        <v>1105</v>
      </c>
      <c r="F4765" s="224"/>
      <c r="I4765" s="223" t="s">
        <v>96</v>
      </c>
      <c r="K4765" s="235"/>
      <c r="L4765" s="235"/>
    </row>
    <row r="4766" spans="1:13" s="223" customFormat="1">
      <c r="A4766" s="235">
        <v>807313</v>
      </c>
      <c r="B4766" s="223" t="s">
        <v>7081</v>
      </c>
      <c r="C4766" s="223" t="s">
        <v>106</v>
      </c>
      <c r="D4766" s="223" t="s">
        <v>1012</v>
      </c>
      <c r="F4766" s="224"/>
      <c r="I4766" s="223" t="s">
        <v>96</v>
      </c>
      <c r="K4766" s="235"/>
      <c r="L4766" s="235"/>
    </row>
    <row r="4767" spans="1:13" s="223" customFormat="1">
      <c r="A4767" s="235">
        <v>807314</v>
      </c>
      <c r="B4767" s="223" t="s">
        <v>7082</v>
      </c>
      <c r="C4767" s="223" t="s">
        <v>306</v>
      </c>
      <c r="D4767" s="223" t="s">
        <v>2358</v>
      </c>
      <c r="F4767" s="224"/>
      <c r="I4767" s="223" t="s">
        <v>96</v>
      </c>
    </row>
    <row r="4768" spans="1:13" s="223" customFormat="1">
      <c r="A4768" s="235">
        <v>807316</v>
      </c>
      <c r="B4768" s="223" t="s">
        <v>7083</v>
      </c>
      <c r="C4768" s="223" t="s">
        <v>106</v>
      </c>
      <c r="D4768" s="223" t="s">
        <v>3195</v>
      </c>
      <c r="F4768" s="224"/>
      <c r="I4768" s="223" t="s">
        <v>96</v>
      </c>
      <c r="K4768" s="235"/>
      <c r="L4768" s="235"/>
    </row>
    <row r="4769" spans="1:12" s="223" customFormat="1">
      <c r="A4769" s="235">
        <v>807317</v>
      </c>
      <c r="B4769" s="223" t="s">
        <v>7084</v>
      </c>
      <c r="C4769" s="223" t="s">
        <v>101</v>
      </c>
      <c r="D4769" s="223" t="s">
        <v>1150</v>
      </c>
      <c r="F4769" s="224"/>
      <c r="I4769" s="223" t="s">
        <v>96</v>
      </c>
    </row>
    <row r="4770" spans="1:12" s="223" customFormat="1">
      <c r="A4770" s="235">
        <v>807323</v>
      </c>
      <c r="B4770" s="223" t="s">
        <v>7085</v>
      </c>
      <c r="C4770" s="223" t="s">
        <v>7086</v>
      </c>
      <c r="D4770" s="223" t="s">
        <v>7087</v>
      </c>
      <c r="F4770" s="224"/>
      <c r="I4770" s="223" t="s">
        <v>96</v>
      </c>
    </row>
    <row r="4771" spans="1:12" s="223" customFormat="1">
      <c r="A4771" s="235">
        <v>807324</v>
      </c>
      <c r="B4771" s="223" t="s">
        <v>7088</v>
      </c>
      <c r="C4771" s="223" t="s">
        <v>248</v>
      </c>
      <c r="D4771" s="223" t="s">
        <v>1137</v>
      </c>
      <c r="F4771" s="224"/>
      <c r="I4771" s="223" t="s">
        <v>96</v>
      </c>
    </row>
    <row r="4772" spans="1:12" s="223" customFormat="1">
      <c r="A4772" s="235">
        <v>807325</v>
      </c>
      <c r="B4772" s="223" t="s">
        <v>7089</v>
      </c>
      <c r="C4772" s="223" t="s">
        <v>183</v>
      </c>
      <c r="D4772" s="223" t="s">
        <v>1057</v>
      </c>
      <c r="F4772" s="224"/>
      <c r="I4772" s="223" t="s">
        <v>96</v>
      </c>
    </row>
    <row r="4773" spans="1:12" s="223" customFormat="1">
      <c r="A4773" s="235">
        <v>807326</v>
      </c>
      <c r="B4773" s="223" t="s">
        <v>7090</v>
      </c>
      <c r="C4773" s="223" t="s">
        <v>441</v>
      </c>
      <c r="D4773" s="223" t="s">
        <v>1018</v>
      </c>
      <c r="F4773" s="224"/>
      <c r="I4773" s="223" t="s">
        <v>96</v>
      </c>
      <c r="K4773" s="235"/>
      <c r="L4773" s="235"/>
    </row>
    <row r="4774" spans="1:12" s="223" customFormat="1">
      <c r="A4774" s="235">
        <v>807327</v>
      </c>
      <c r="B4774" s="223" t="s">
        <v>7091</v>
      </c>
      <c r="C4774" s="223" t="s">
        <v>506</v>
      </c>
      <c r="D4774" s="223" t="s">
        <v>1034</v>
      </c>
      <c r="F4774" s="224"/>
      <c r="I4774" s="223" t="s">
        <v>96</v>
      </c>
    </row>
    <row r="4775" spans="1:12" s="223" customFormat="1">
      <c r="A4775" s="235">
        <v>807329</v>
      </c>
      <c r="B4775" s="223" t="s">
        <v>7092</v>
      </c>
      <c r="C4775" s="223" t="s">
        <v>183</v>
      </c>
      <c r="D4775" s="223" t="s">
        <v>2028</v>
      </c>
      <c r="F4775" s="224"/>
      <c r="I4775" s="223" t="s">
        <v>96</v>
      </c>
      <c r="K4775" s="235"/>
      <c r="L4775" s="235"/>
    </row>
    <row r="4776" spans="1:12" s="223" customFormat="1">
      <c r="A4776" s="235">
        <v>807331</v>
      </c>
      <c r="B4776" s="223" t="s">
        <v>7093</v>
      </c>
      <c r="C4776" s="223" t="s">
        <v>232</v>
      </c>
      <c r="D4776" s="223" t="s">
        <v>1172</v>
      </c>
      <c r="F4776" s="224"/>
      <c r="I4776" s="223" t="s">
        <v>96</v>
      </c>
      <c r="K4776" s="235"/>
      <c r="L4776" s="235"/>
    </row>
    <row r="4777" spans="1:12" s="223" customFormat="1">
      <c r="A4777" s="235">
        <v>807332</v>
      </c>
      <c r="B4777" s="223" t="s">
        <v>7094</v>
      </c>
      <c r="C4777" s="223" t="s">
        <v>5189</v>
      </c>
      <c r="D4777" s="223" t="s">
        <v>1150</v>
      </c>
      <c r="F4777" s="224"/>
      <c r="I4777" s="223" t="s">
        <v>96</v>
      </c>
    </row>
    <row r="4778" spans="1:12" s="223" customFormat="1">
      <c r="A4778" s="235">
        <v>807333</v>
      </c>
      <c r="B4778" s="223" t="s">
        <v>7095</v>
      </c>
      <c r="C4778" s="223" t="s">
        <v>101</v>
      </c>
      <c r="D4778" s="223" t="s">
        <v>1408</v>
      </c>
      <c r="F4778" s="224"/>
      <c r="I4778" s="223" t="s">
        <v>96</v>
      </c>
      <c r="K4778" s="235"/>
      <c r="L4778" s="235"/>
    </row>
    <row r="4779" spans="1:12" s="223" customFormat="1">
      <c r="A4779" s="235">
        <v>807335</v>
      </c>
      <c r="B4779" s="223" t="s">
        <v>7096</v>
      </c>
      <c r="C4779" s="223" t="s">
        <v>170</v>
      </c>
      <c r="D4779" s="223" t="s">
        <v>1039</v>
      </c>
      <c r="F4779" s="224"/>
      <c r="I4779" s="223" t="s">
        <v>96</v>
      </c>
      <c r="K4779" s="235"/>
      <c r="L4779" s="235"/>
    </row>
    <row r="4780" spans="1:12" s="223" customFormat="1">
      <c r="A4780" s="235">
        <v>807336</v>
      </c>
      <c r="B4780" s="223" t="s">
        <v>7097</v>
      </c>
      <c r="C4780" s="223" t="s">
        <v>109</v>
      </c>
      <c r="D4780" s="223" t="s">
        <v>1422</v>
      </c>
      <c r="F4780" s="224"/>
      <c r="I4780" s="223" t="s">
        <v>96</v>
      </c>
    </row>
    <row r="4781" spans="1:12" s="223" customFormat="1">
      <c r="A4781" s="235">
        <v>807337</v>
      </c>
      <c r="B4781" s="223" t="s">
        <v>7098</v>
      </c>
      <c r="C4781" s="223" t="s">
        <v>188</v>
      </c>
      <c r="D4781" s="223" t="s">
        <v>6083</v>
      </c>
      <c r="F4781" s="224"/>
      <c r="I4781" s="223" t="s">
        <v>96</v>
      </c>
      <c r="K4781" s="235"/>
      <c r="L4781" s="235"/>
    </row>
    <row r="4782" spans="1:12" s="223" customFormat="1">
      <c r="A4782" s="235">
        <v>807338</v>
      </c>
      <c r="B4782" s="223" t="s">
        <v>7099</v>
      </c>
      <c r="C4782" s="223" t="s">
        <v>769</v>
      </c>
      <c r="D4782" s="223" t="s">
        <v>1255</v>
      </c>
      <c r="F4782" s="224"/>
      <c r="I4782" s="223" t="s">
        <v>96</v>
      </c>
    </row>
    <row r="4783" spans="1:12" s="223" customFormat="1">
      <c r="A4783" s="235">
        <v>807339</v>
      </c>
      <c r="B4783" s="223" t="s">
        <v>7100</v>
      </c>
      <c r="C4783" s="223" t="s">
        <v>7101</v>
      </c>
      <c r="D4783" s="223" t="s">
        <v>5434</v>
      </c>
      <c r="F4783" s="224"/>
      <c r="I4783" s="223" t="s">
        <v>96</v>
      </c>
      <c r="K4783" s="235"/>
      <c r="L4783" s="235"/>
    </row>
    <row r="4784" spans="1:12" s="223" customFormat="1">
      <c r="A4784" s="235">
        <v>807340</v>
      </c>
      <c r="B4784" s="223" t="s">
        <v>7102</v>
      </c>
      <c r="C4784" s="223" t="s">
        <v>283</v>
      </c>
      <c r="D4784" s="223" t="s">
        <v>7103</v>
      </c>
      <c r="F4784" s="224"/>
      <c r="I4784" s="223" t="s">
        <v>96</v>
      </c>
      <c r="K4784" s="235"/>
      <c r="L4784" s="235"/>
    </row>
    <row r="4785" spans="1:13" s="223" customFormat="1">
      <c r="A4785" s="235">
        <v>807341</v>
      </c>
      <c r="B4785" s="223" t="s">
        <v>7104</v>
      </c>
      <c r="C4785" s="223" t="s">
        <v>586</v>
      </c>
      <c r="D4785" s="223" t="s">
        <v>1453</v>
      </c>
      <c r="F4785" s="224"/>
      <c r="I4785" s="223" t="s">
        <v>96</v>
      </c>
    </row>
    <row r="4786" spans="1:13" s="223" customFormat="1">
      <c r="A4786" s="235">
        <v>807342</v>
      </c>
      <c r="B4786" s="223" t="s">
        <v>7105</v>
      </c>
      <c r="C4786" s="223" t="s">
        <v>106</v>
      </c>
      <c r="D4786" s="223" t="s">
        <v>1165</v>
      </c>
      <c r="F4786" s="224"/>
      <c r="I4786" s="223" t="s">
        <v>96</v>
      </c>
    </row>
    <row r="4787" spans="1:13" s="223" customFormat="1">
      <c r="A4787" s="235">
        <v>807343</v>
      </c>
      <c r="B4787" s="223" t="s">
        <v>7106</v>
      </c>
      <c r="C4787" s="223" t="s">
        <v>4371</v>
      </c>
      <c r="D4787" s="223" t="s">
        <v>1368</v>
      </c>
      <c r="F4787" s="224"/>
      <c r="I4787" s="223" t="s">
        <v>96</v>
      </c>
    </row>
    <row r="4788" spans="1:13" s="223" customFormat="1">
      <c r="A4788" s="235">
        <v>807344</v>
      </c>
      <c r="B4788" s="223" t="s">
        <v>7107</v>
      </c>
      <c r="C4788" s="223" t="s">
        <v>1786</v>
      </c>
      <c r="D4788" s="223" t="s">
        <v>2682</v>
      </c>
      <c r="F4788" s="224"/>
      <c r="I4788" s="223" t="s">
        <v>96</v>
      </c>
    </row>
    <row r="4789" spans="1:13" s="223" customFormat="1">
      <c r="A4789" s="235">
        <v>807346</v>
      </c>
      <c r="B4789" s="223" t="s">
        <v>7108</v>
      </c>
      <c r="C4789" s="223" t="s">
        <v>714</v>
      </c>
      <c r="D4789" s="223" t="s">
        <v>1026</v>
      </c>
      <c r="F4789" s="224"/>
      <c r="I4789" s="223" t="s">
        <v>96</v>
      </c>
      <c r="K4789" s="235"/>
      <c r="L4789" s="235"/>
    </row>
    <row r="4790" spans="1:13" s="223" customFormat="1">
      <c r="A4790" s="235">
        <v>807347</v>
      </c>
      <c r="B4790" s="223" t="s">
        <v>7109</v>
      </c>
      <c r="C4790" s="223" t="s">
        <v>161</v>
      </c>
      <c r="D4790" s="223" t="s">
        <v>1350</v>
      </c>
      <c r="F4790" s="224"/>
      <c r="I4790" s="223" t="s">
        <v>96</v>
      </c>
      <c r="K4790" s="235"/>
      <c r="L4790" s="235"/>
    </row>
    <row r="4791" spans="1:13" s="223" customFormat="1">
      <c r="A4791" s="235">
        <v>807348</v>
      </c>
      <c r="B4791" s="223" t="s">
        <v>7110</v>
      </c>
      <c r="C4791" s="223" t="s">
        <v>2895</v>
      </c>
      <c r="D4791" s="223" t="s">
        <v>1615</v>
      </c>
      <c r="F4791" s="224"/>
      <c r="I4791" s="223" t="s">
        <v>96</v>
      </c>
      <c r="K4791" s="235"/>
      <c r="L4791" s="235"/>
    </row>
    <row r="4792" spans="1:13" s="223" customFormat="1">
      <c r="A4792" s="235">
        <v>807349</v>
      </c>
      <c r="B4792" s="235" t="s">
        <v>7111</v>
      </c>
      <c r="C4792" s="235" t="s">
        <v>156</v>
      </c>
      <c r="D4792" s="235" t="s">
        <v>7112</v>
      </c>
      <c r="F4792" s="240"/>
      <c r="G4792" s="240"/>
      <c r="H4792" s="238"/>
      <c r="I4792" s="240" t="s">
        <v>96</v>
      </c>
      <c r="K4792" s="240"/>
      <c r="L4792" s="240"/>
      <c r="M4792" s="240"/>
    </row>
    <row r="4793" spans="1:13" s="223" customFormat="1">
      <c r="A4793" s="235">
        <v>807350</v>
      </c>
      <c r="B4793" s="223" t="s">
        <v>7113</v>
      </c>
      <c r="C4793" s="223" t="s">
        <v>153</v>
      </c>
      <c r="D4793" s="223" t="s">
        <v>7114</v>
      </c>
      <c r="F4793" s="224"/>
      <c r="I4793" s="223" t="s">
        <v>96</v>
      </c>
    </row>
    <row r="4794" spans="1:13" s="223" customFormat="1">
      <c r="A4794" s="235">
        <v>807351</v>
      </c>
      <c r="B4794" s="223" t="s">
        <v>7115</v>
      </c>
      <c r="C4794" s="223" t="s">
        <v>109</v>
      </c>
      <c r="D4794" s="223" t="s">
        <v>1223</v>
      </c>
      <c r="F4794" s="224"/>
      <c r="I4794" s="223" t="s">
        <v>96</v>
      </c>
    </row>
    <row r="4795" spans="1:13" s="223" customFormat="1">
      <c r="A4795" s="235">
        <v>807352</v>
      </c>
      <c r="B4795" s="223" t="s">
        <v>7116</v>
      </c>
      <c r="C4795" s="223" t="s">
        <v>220</v>
      </c>
      <c r="D4795" s="223" t="s">
        <v>1797</v>
      </c>
      <c r="F4795" s="224"/>
      <c r="I4795" s="223" t="s">
        <v>96</v>
      </c>
    </row>
    <row r="4796" spans="1:13" s="223" customFormat="1">
      <c r="A4796" s="235">
        <v>807353</v>
      </c>
      <c r="B4796" s="223" t="s">
        <v>7117</v>
      </c>
      <c r="C4796" s="223" t="s">
        <v>290</v>
      </c>
      <c r="D4796" s="223" t="s">
        <v>6918</v>
      </c>
      <c r="F4796" s="224"/>
      <c r="I4796" s="223" t="s">
        <v>96</v>
      </c>
      <c r="K4796" s="235"/>
      <c r="L4796" s="235"/>
    </row>
    <row r="4797" spans="1:13" s="223" customFormat="1">
      <c r="A4797" s="235">
        <v>807355</v>
      </c>
      <c r="B4797" s="223" t="s">
        <v>7118</v>
      </c>
      <c r="C4797" s="223" t="s">
        <v>183</v>
      </c>
      <c r="D4797" s="223" t="s">
        <v>1008</v>
      </c>
      <c r="F4797" s="224"/>
      <c r="I4797" s="223" t="s">
        <v>96</v>
      </c>
    </row>
    <row r="4798" spans="1:13" s="223" customFormat="1">
      <c r="A4798" s="235">
        <v>807358</v>
      </c>
      <c r="B4798" s="223" t="s">
        <v>7119</v>
      </c>
      <c r="C4798" s="223" t="s">
        <v>404</v>
      </c>
      <c r="D4798" s="223" t="s">
        <v>1012</v>
      </c>
      <c r="F4798" s="224"/>
      <c r="I4798" s="223" t="s">
        <v>96</v>
      </c>
      <c r="K4798" s="235"/>
      <c r="L4798" s="235"/>
    </row>
    <row r="4799" spans="1:13" s="223" customFormat="1">
      <c r="A4799" s="235">
        <v>807359</v>
      </c>
      <c r="B4799" s="223" t="s">
        <v>7120</v>
      </c>
      <c r="C4799" s="223" t="s">
        <v>7121</v>
      </c>
      <c r="D4799" s="223" t="s">
        <v>1030</v>
      </c>
      <c r="F4799" s="224"/>
      <c r="I4799" s="223" t="s">
        <v>96</v>
      </c>
      <c r="K4799" s="235"/>
      <c r="L4799" s="235"/>
    </row>
    <row r="4800" spans="1:13" s="223" customFormat="1">
      <c r="A4800" s="235">
        <v>807361</v>
      </c>
      <c r="B4800" s="223" t="s">
        <v>7122</v>
      </c>
      <c r="C4800" s="223" t="s">
        <v>616</v>
      </c>
      <c r="D4800" s="223" t="s">
        <v>5274</v>
      </c>
      <c r="F4800" s="224"/>
      <c r="I4800" s="223" t="s">
        <v>96</v>
      </c>
      <c r="K4800" s="235"/>
      <c r="L4800" s="235"/>
    </row>
    <row r="4801" spans="1:12" s="223" customFormat="1">
      <c r="A4801" s="235">
        <v>807362</v>
      </c>
      <c r="B4801" s="223" t="s">
        <v>7123</v>
      </c>
      <c r="C4801" s="223" t="s">
        <v>848</v>
      </c>
      <c r="D4801" s="223" t="s">
        <v>1939</v>
      </c>
      <c r="F4801" s="224"/>
      <c r="I4801" s="223" t="s">
        <v>96</v>
      </c>
    </row>
    <row r="4802" spans="1:12" s="223" customFormat="1">
      <c r="A4802" s="235">
        <v>807363</v>
      </c>
      <c r="B4802" s="223" t="s">
        <v>7124</v>
      </c>
      <c r="C4802" s="223" t="s">
        <v>7125</v>
      </c>
      <c r="D4802" s="223" t="s">
        <v>1047</v>
      </c>
      <c r="F4802" s="224"/>
      <c r="I4802" s="223" t="s">
        <v>96</v>
      </c>
    </row>
    <row r="4803" spans="1:12" s="223" customFormat="1">
      <c r="A4803" s="235">
        <v>807364</v>
      </c>
      <c r="B4803" s="223" t="s">
        <v>7126</v>
      </c>
      <c r="C4803" s="223" t="s">
        <v>248</v>
      </c>
      <c r="D4803" s="223" t="s">
        <v>7127</v>
      </c>
      <c r="F4803" s="224"/>
      <c r="I4803" s="223" t="s">
        <v>96</v>
      </c>
    </row>
    <row r="4804" spans="1:12" s="223" customFormat="1">
      <c r="A4804" s="235">
        <v>807365</v>
      </c>
      <c r="B4804" s="223" t="s">
        <v>7128</v>
      </c>
      <c r="C4804" s="223" t="s">
        <v>573</v>
      </c>
      <c r="D4804" s="223" t="s">
        <v>2364</v>
      </c>
      <c r="F4804" s="224"/>
      <c r="I4804" s="223" t="s">
        <v>96</v>
      </c>
      <c r="K4804" s="235"/>
      <c r="L4804" s="235"/>
    </row>
    <row r="4805" spans="1:12" s="223" customFormat="1">
      <c r="A4805" s="235">
        <v>807366</v>
      </c>
      <c r="B4805" s="223" t="s">
        <v>7129</v>
      </c>
      <c r="C4805" s="223" t="s">
        <v>295</v>
      </c>
      <c r="D4805" s="223" t="s">
        <v>4360</v>
      </c>
      <c r="F4805" s="224"/>
      <c r="I4805" s="223" t="s">
        <v>96</v>
      </c>
      <c r="K4805" s="235"/>
      <c r="L4805" s="235"/>
    </row>
    <row r="4806" spans="1:12" s="223" customFormat="1">
      <c r="A4806" s="235">
        <v>807367</v>
      </c>
      <c r="B4806" s="223" t="s">
        <v>7130</v>
      </c>
      <c r="C4806" s="223" t="s">
        <v>202</v>
      </c>
      <c r="D4806" s="223" t="s">
        <v>1763</v>
      </c>
      <c r="F4806" s="224"/>
      <c r="I4806" s="223" t="s">
        <v>96</v>
      </c>
    </row>
    <row r="4807" spans="1:12" s="223" customFormat="1">
      <c r="A4807" s="235">
        <v>807372</v>
      </c>
      <c r="B4807" s="223" t="s">
        <v>7131</v>
      </c>
      <c r="C4807" s="223" t="s">
        <v>162</v>
      </c>
      <c r="D4807" s="223" t="s">
        <v>2577</v>
      </c>
      <c r="F4807" s="224"/>
      <c r="I4807" s="223" t="s">
        <v>96</v>
      </c>
    </row>
    <row r="4808" spans="1:12" s="223" customFormat="1">
      <c r="A4808" s="235">
        <v>807373</v>
      </c>
      <c r="B4808" s="223" t="s">
        <v>7132</v>
      </c>
      <c r="C4808" s="223" t="s">
        <v>214</v>
      </c>
      <c r="D4808" s="223" t="s">
        <v>1012</v>
      </c>
      <c r="F4808" s="224"/>
      <c r="I4808" s="223" t="s">
        <v>96</v>
      </c>
    </row>
    <row r="4809" spans="1:12" s="223" customFormat="1">
      <c r="A4809" s="235">
        <v>807374</v>
      </c>
      <c r="B4809" s="223" t="s">
        <v>7133</v>
      </c>
      <c r="C4809" s="223" t="s">
        <v>7134</v>
      </c>
      <c r="D4809" s="223" t="s">
        <v>4282</v>
      </c>
      <c r="F4809" s="224"/>
      <c r="I4809" s="223" t="s">
        <v>96</v>
      </c>
      <c r="K4809" s="235"/>
      <c r="L4809" s="235"/>
    </row>
    <row r="4810" spans="1:12" s="223" customFormat="1">
      <c r="A4810" s="235">
        <v>807375</v>
      </c>
      <c r="B4810" s="223" t="s">
        <v>7135</v>
      </c>
      <c r="C4810" s="223" t="s">
        <v>560</v>
      </c>
      <c r="D4810" s="223" t="s">
        <v>2620</v>
      </c>
      <c r="F4810" s="224"/>
      <c r="I4810" s="223" t="s">
        <v>96</v>
      </c>
    </row>
    <row r="4811" spans="1:12" s="223" customFormat="1">
      <c r="A4811" s="235">
        <v>807377</v>
      </c>
      <c r="B4811" s="223" t="s">
        <v>7136</v>
      </c>
      <c r="C4811" s="223" t="s">
        <v>183</v>
      </c>
      <c r="D4811" s="223" t="s">
        <v>1012</v>
      </c>
      <c r="F4811" s="224"/>
      <c r="I4811" s="223" t="s">
        <v>96</v>
      </c>
      <c r="K4811" s="235"/>
      <c r="L4811" s="235"/>
    </row>
    <row r="4812" spans="1:12" s="223" customFormat="1">
      <c r="A4812" s="235">
        <v>807378</v>
      </c>
      <c r="B4812" s="223" t="s">
        <v>7137</v>
      </c>
      <c r="C4812" s="223" t="s">
        <v>203</v>
      </c>
      <c r="D4812" s="223" t="s">
        <v>2174</v>
      </c>
      <c r="F4812" s="224"/>
      <c r="I4812" s="223" t="s">
        <v>96</v>
      </c>
    </row>
    <row r="4813" spans="1:12" s="223" customFormat="1">
      <c r="A4813" s="235">
        <v>807379</v>
      </c>
      <c r="B4813" s="223" t="s">
        <v>7138</v>
      </c>
      <c r="C4813" s="223" t="s">
        <v>106</v>
      </c>
      <c r="D4813" s="223" t="s">
        <v>3186</v>
      </c>
      <c r="F4813" s="224"/>
      <c r="I4813" s="223" t="s">
        <v>96</v>
      </c>
      <c r="K4813" s="235"/>
      <c r="L4813" s="235"/>
    </row>
    <row r="4814" spans="1:12" s="223" customFormat="1">
      <c r="A4814" s="235">
        <v>807380</v>
      </c>
      <c r="B4814" s="223" t="s">
        <v>7139</v>
      </c>
      <c r="C4814" s="223" t="s">
        <v>109</v>
      </c>
      <c r="D4814" s="223" t="s">
        <v>1039</v>
      </c>
      <c r="F4814" s="224"/>
      <c r="I4814" s="223" t="s">
        <v>96</v>
      </c>
      <c r="K4814" s="235"/>
      <c r="L4814" s="235"/>
    </row>
    <row r="4815" spans="1:12" s="223" customFormat="1">
      <c r="A4815" s="235">
        <v>807381</v>
      </c>
      <c r="B4815" s="223" t="s">
        <v>7140</v>
      </c>
      <c r="C4815" s="223" t="s">
        <v>103</v>
      </c>
      <c r="D4815" s="223" t="s">
        <v>1311</v>
      </c>
      <c r="F4815" s="224"/>
      <c r="I4815" s="223" t="s">
        <v>96</v>
      </c>
    </row>
    <row r="4816" spans="1:12" s="223" customFormat="1">
      <c r="A4816" s="235">
        <v>807382</v>
      </c>
      <c r="B4816" s="223" t="s">
        <v>7141</v>
      </c>
      <c r="C4816" s="223" t="s">
        <v>183</v>
      </c>
      <c r="D4816" s="223" t="s">
        <v>1220</v>
      </c>
      <c r="F4816" s="224"/>
      <c r="I4816" s="223" t="s">
        <v>96</v>
      </c>
    </row>
    <row r="4817" spans="1:13" s="223" customFormat="1">
      <c r="A4817" s="235">
        <v>807384</v>
      </c>
      <c r="B4817" s="223" t="s">
        <v>7142</v>
      </c>
      <c r="C4817" s="223" t="s">
        <v>681</v>
      </c>
      <c r="D4817" s="223" t="s">
        <v>1012</v>
      </c>
      <c r="F4817" s="224"/>
      <c r="I4817" s="223" t="s">
        <v>96</v>
      </c>
      <c r="K4817" s="235"/>
      <c r="L4817" s="235"/>
    </row>
    <row r="4818" spans="1:13" s="223" customFormat="1">
      <c r="A4818" s="235">
        <v>807385</v>
      </c>
      <c r="B4818" s="223" t="s">
        <v>7143</v>
      </c>
      <c r="C4818" s="223" t="s">
        <v>106</v>
      </c>
      <c r="D4818" s="223" t="s">
        <v>2456</v>
      </c>
      <c r="F4818" s="224"/>
      <c r="I4818" s="223" t="s">
        <v>96</v>
      </c>
      <c r="K4818" s="235"/>
      <c r="L4818" s="235"/>
    </row>
    <row r="4819" spans="1:13" s="223" customFormat="1">
      <c r="A4819" s="235">
        <v>807388</v>
      </c>
      <c r="B4819" s="223" t="s">
        <v>7144</v>
      </c>
      <c r="C4819" s="223" t="s">
        <v>809</v>
      </c>
      <c r="D4819" s="223" t="s">
        <v>1068</v>
      </c>
      <c r="F4819" s="224"/>
      <c r="I4819" s="223" t="s">
        <v>96</v>
      </c>
    </row>
    <row r="4820" spans="1:13" s="223" customFormat="1">
      <c r="A4820" s="235">
        <v>807389</v>
      </c>
      <c r="B4820" s="223" t="s">
        <v>7145</v>
      </c>
      <c r="C4820" s="223" t="s">
        <v>106</v>
      </c>
      <c r="D4820" s="223" t="s">
        <v>1663</v>
      </c>
      <c r="F4820" s="224"/>
      <c r="I4820" s="223" t="s">
        <v>96</v>
      </c>
      <c r="K4820" s="235"/>
      <c r="L4820" s="235"/>
    </row>
    <row r="4821" spans="1:13" s="223" customFormat="1">
      <c r="A4821" s="235">
        <v>807390</v>
      </c>
      <c r="B4821" s="223" t="s">
        <v>7146</v>
      </c>
      <c r="C4821" s="223" t="s">
        <v>465</v>
      </c>
      <c r="D4821" s="223" t="s">
        <v>7147</v>
      </c>
      <c r="F4821" s="224"/>
      <c r="I4821" s="223" t="s">
        <v>96</v>
      </c>
    </row>
    <row r="4822" spans="1:13" s="223" customFormat="1">
      <c r="A4822" s="235">
        <v>807391</v>
      </c>
      <c r="B4822" s="223" t="s">
        <v>7148</v>
      </c>
      <c r="C4822" s="223" t="s">
        <v>101</v>
      </c>
      <c r="D4822" s="223" t="s">
        <v>1002</v>
      </c>
      <c r="F4822" s="224"/>
      <c r="I4822" s="223" t="s">
        <v>96</v>
      </c>
    </row>
    <row r="4823" spans="1:13" s="223" customFormat="1">
      <c r="A4823" s="235">
        <v>807392</v>
      </c>
      <c r="B4823" s="223" t="s">
        <v>7149</v>
      </c>
      <c r="C4823" s="223" t="s">
        <v>170</v>
      </c>
      <c r="D4823" s="223" t="s">
        <v>1314</v>
      </c>
      <c r="F4823" s="224"/>
      <c r="I4823" s="223" t="s">
        <v>96</v>
      </c>
    </row>
    <row r="4824" spans="1:13" s="223" customFormat="1">
      <c r="A4824" s="235">
        <v>807393</v>
      </c>
      <c r="B4824" s="235" t="s">
        <v>7150</v>
      </c>
      <c r="C4824" s="235" t="s">
        <v>206</v>
      </c>
      <c r="D4824" s="235" t="s">
        <v>7151</v>
      </c>
      <c r="F4824" s="240"/>
      <c r="G4824" s="240"/>
      <c r="H4824" s="238"/>
      <c r="I4824" s="240" t="s">
        <v>96</v>
      </c>
      <c r="K4824" s="240"/>
      <c r="L4824" s="240"/>
      <c r="M4824" s="240"/>
    </row>
    <row r="4825" spans="1:13" s="223" customFormat="1">
      <c r="A4825" s="235">
        <v>807395</v>
      </c>
      <c r="B4825" s="223" t="s">
        <v>7152</v>
      </c>
      <c r="C4825" s="223" t="s">
        <v>111</v>
      </c>
      <c r="D4825" s="223" t="s">
        <v>7153</v>
      </c>
      <c r="F4825" s="224"/>
      <c r="I4825" s="223" t="s">
        <v>96</v>
      </c>
    </row>
    <row r="4826" spans="1:13" s="223" customFormat="1">
      <c r="A4826" s="235">
        <v>807396</v>
      </c>
      <c r="B4826" s="223" t="s">
        <v>7154</v>
      </c>
      <c r="C4826" s="223" t="s">
        <v>95</v>
      </c>
      <c r="D4826" s="223" t="s">
        <v>1596</v>
      </c>
      <c r="F4826" s="224"/>
      <c r="I4826" s="223" t="s">
        <v>96</v>
      </c>
      <c r="K4826" s="235"/>
      <c r="L4826" s="235"/>
    </row>
    <row r="4827" spans="1:13" s="223" customFormat="1">
      <c r="A4827" s="235">
        <v>807397</v>
      </c>
      <c r="B4827" s="223" t="s">
        <v>7155</v>
      </c>
      <c r="C4827" s="223" t="s">
        <v>430</v>
      </c>
      <c r="D4827" s="223" t="s">
        <v>1495</v>
      </c>
      <c r="F4827" s="224"/>
      <c r="I4827" s="223" t="s">
        <v>96</v>
      </c>
      <c r="K4827" s="235"/>
      <c r="L4827" s="235"/>
    </row>
    <row r="4828" spans="1:13" s="223" customFormat="1">
      <c r="A4828" s="235">
        <v>807398</v>
      </c>
      <c r="B4828" s="223" t="s">
        <v>7156</v>
      </c>
      <c r="C4828" s="223" t="s">
        <v>3071</v>
      </c>
      <c r="D4828" s="223" t="s">
        <v>1295</v>
      </c>
      <c r="F4828" s="224"/>
      <c r="I4828" s="223" t="s">
        <v>96</v>
      </c>
      <c r="K4828" s="235"/>
      <c r="L4828" s="235"/>
    </row>
    <row r="4829" spans="1:13" s="223" customFormat="1">
      <c r="A4829" s="235">
        <v>807399</v>
      </c>
      <c r="B4829" s="223" t="s">
        <v>7157</v>
      </c>
      <c r="C4829" s="223" t="s">
        <v>730</v>
      </c>
      <c r="D4829" s="223" t="s">
        <v>1993</v>
      </c>
      <c r="F4829" s="224"/>
      <c r="I4829" s="223" t="s">
        <v>96</v>
      </c>
    </row>
    <row r="4830" spans="1:13" s="223" customFormat="1">
      <c r="A4830" s="235">
        <v>807400</v>
      </c>
      <c r="B4830" s="223" t="s">
        <v>7158</v>
      </c>
      <c r="C4830" s="223" t="s">
        <v>3177</v>
      </c>
      <c r="D4830" s="223" t="s">
        <v>1030</v>
      </c>
      <c r="F4830" s="224"/>
      <c r="I4830" s="223" t="s">
        <v>96</v>
      </c>
      <c r="K4830" s="235"/>
      <c r="L4830" s="235"/>
    </row>
    <row r="4831" spans="1:13" s="223" customFormat="1">
      <c r="A4831" s="235">
        <v>807401</v>
      </c>
      <c r="B4831" s="223" t="s">
        <v>7159</v>
      </c>
      <c r="C4831" s="223" t="s">
        <v>508</v>
      </c>
      <c r="D4831" s="223" t="s">
        <v>601</v>
      </c>
      <c r="F4831" s="224"/>
      <c r="I4831" s="223" t="s">
        <v>96</v>
      </c>
      <c r="K4831" s="235"/>
      <c r="L4831" s="235"/>
    </row>
    <row r="4832" spans="1:13" s="223" customFormat="1">
      <c r="A4832" s="235">
        <v>807404</v>
      </c>
      <c r="B4832" s="223" t="s">
        <v>7160</v>
      </c>
      <c r="C4832" s="223" t="s">
        <v>101</v>
      </c>
      <c r="D4832" s="223" t="s">
        <v>1206</v>
      </c>
      <c r="F4832" s="224"/>
      <c r="I4832" s="223" t="s">
        <v>96</v>
      </c>
      <c r="K4832" s="235"/>
      <c r="L4832" s="235"/>
    </row>
    <row r="4833" spans="1:12" s="223" customFormat="1">
      <c r="A4833" s="235">
        <v>807405</v>
      </c>
      <c r="B4833" s="223" t="s">
        <v>7161</v>
      </c>
      <c r="C4833" s="223" t="s">
        <v>101</v>
      </c>
      <c r="D4833" s="223" t="s">
        <v>7162</v>
      </c>
      <c r="F4833" s="224"/>
      <c r="I4833" s="223" t="s">
        <v>96</v>
      </c>
      <c r="K4833" s="235"/>
      <c r="L4833" s="235"/>
    </row>
    <row r="4834" spans="1:12" s="223" customFormat="1">
      <c r="A4834" s="235">
        <v>807407</v>
      </c>
      <c r="B4834" s="223" t="s">
        <v>7163</v>
      </c>
      <c r="C4834" s="223" t="s">
        <v>237</v>
      </c>
      <c r="D4834" s="223" t="s">
        <v>2336</v>
      </c>
      <c r="F4834" s="224"/>
      <c r="I4834" s="223" t="s">
        <v>96</v>
      </c>
    </row>
    <row r="4835" spans="1:12" s="223" customFormat="1">
      <c r="A4835" s="235">
        <v>807408</v>
      </c>
      <c r="B4835" s="223" t="s">
        <v>7164</v>
      </c>
      <c r="C4835" s="223" t="s">
        <v>229</v>
      </c>
      <c r="D4835" s="223" t="s">
        <v>6910</v>
      </c>
      <c r="F4835" s="224"/>
      <c r="I4835" s="223" t="s">
        <v>96</v>
      </c>
    </row>
    <row r="4836" spans="1:12" s="223" customFormat="1">
      <c r="A4836" s="235">
        <v>807409</v>
      </c>
      <c r="B4836" s="223" t="s">
        <v>7165</v>
      </c>
      <c r="C4836" s="223" t="s">
        <v>145</v>
      </c>
      <c r="D4836" s="223" t="s">
        <v>1871</v>
      </c>
      <c r="F4836" s="224"/>
      <c r="I4836" s="223" t="s">
        <v>96</v>
      </c>
    </row>
    <row r="4837" spans="1:12" s="223" customFormat="1">
      <c r="A4837" s="235">
        <v>807413</v>
      </c>
      <c r="B4837" s="223" t="s">
        <v>7166</v>
      </c>
      <c r="C4837" s="223" t="s">
        <v>3820</v>
      </c>
      <c r="D4837" s="223" t="s">
        <v>1495</v>
      </c>
      <c r="F4837" s="224"/>
      <c r="I4837" s="223" t="s">
        <v>96</v>
      </c>
    </row>
    <row r="4838" spans="1:12" s="223" customFormat="1">
      <c r="A4838" s="235">
        <v>807414</v>
      </c>
      <c r="B4838" s="223" t="s">
        <v>7167</v>
      </c>
      <c r="C4838" s="223" t="s">
        <v>3234</v>
      </c>
      <c r="D4838" s="223" t="s">
        <v>1243</v>
      </c>
      <c r="F4838" s="224"/>
      <c r="I4838" s="223" t="s">
        <v>96</v>
      </c>
    </row>
    <row r="4839" spans="1:12" s="223" customFormat="1">
      <c r="A4839" s="235">
        <v>807415</v>
      </c>
      <c r="B4839" s="223" t="s">
        <v>7168</v>
      </c>
      <c r="C4839" s="223" t="s">
        <v>106</v>
      </c>
      <c r="D4839" s="223" t="s">
        <v>1286</v>
      </c>
      <c r="F4839" s="224"/>
      <c r="I4839" s="223" t="s">
        <v>96</v>
      </c>
      <c r="K4839" s="235"/>
      <c r="L4839" s="235"/>
    </row>
    <row r="4840" spans="1:12" s="223" customFormat="1">
      <c r="A4840" s="235">
        <v>807417</v>
      </c>
      <c r="B4840" s="223" t="s">
        <v>7169</v>
      </c>
      <c r="C4840" s="223" t="s">
        <v>193</v>
      </c>
      <c r="D4840" s="223" t="s">
        <v>1018</v>
      </c>
      <c r="F4840" s="224"/>
      <c r="I4840" s="223" t="s">
        <v>96</v>
      </c>
    </row>
    <row r="4841" spans="1:12" s="223" customFormat="1">
      <c r="A4841" s="235">
        <v>807419</v>
      </c>
      <c r="B4841" s="223" t="s">
        <v>7170</v>
      </c>
      <c r="C4841" s="223" t="s">
        <v>283</v>
      </c>
      <c r="D4841" s="223" t="s">
        <v>1012</v>
      </c>
      <c r="F4841" s="224"/>
      <c r="I4841" s="223" t="s">
        <v>96</v>
      </c>
      <c r="K4841" s="235"/>
      <c r="L4841" s="235"/>
    </row>
    <row r="4842" spans="1:12" s="223" customFormat="1">
      <c r="A4842" s="235">
        <v>807420</v>
      </c>
      <c r="B4842" s="223" t="s">
        <v>7171</v>
      </c>
      <c r="C4842" s="223" t="s">
        <v>669</v>
      </c>
      <c r="D4842" s="223" t="s">
        <v>7172</v>
      </c>
      <c r="F4842" s="224"/>
      <c r="I4842" s="223" t="s">
        <v>96</v>
      </c>
    </row>
    <row r="4843" spans="1:12" s="223" customFormat="1">
      <c r="A4843" s="235">
        <v>807421</v>
      </c>
      <c r="B4843" s="223" t="s">
        <v>7173</v>
      </c>
      <c r="C4843" s="223" t="s">
        <v>202</v>
      </c>
      <c r="D4843" s="223" t="s">
        <v>7174</v>
      </c>
      <c r="F4843" s="224"/>
      <c r="I4843" s="223" t="s">
        <v>96</v>
      </c>
      <c r="K4843" s="235"/>
      <c r="L4843" s="235"/>
    </row>
    <row r="4844" spans="1:12" s="223" customFormat="1">
      <c r="A4844" s="235">
        <v>807422</v>
      </c>
      <c r="B4844" s="223" t="s">
        <v>7175</v>
      </c>
      <c r="C4844" s="223" t="s">
        <v>106</v>
      </c>
      <c r="D4844" s="223" t="s">
        <v>1030</v>
      </c>
      <c r="F4844" s="224"/>
      <c r="I4844" s="223" t="s">
        <v>96</v>
      </c>
    </row>
    <row r="4845" spans="1:12" s="223" customFormat="1">
      <c r="A4845" s="235">
        <v>807425</v>
      </c>
      <c r="B4845" s="223" t="s">
        <v>7176</v>
      </c>
      <c r="C4845" s="223" t="s">
        <v>176</v>
      </c>
      <c r="D4845" s="223" t="s">
        <v>4791</v>
      </c>
      <c r="F4845" s="224"/>
      <c r="I4845" s="223" t="s">
        <v>96</v>
      </c>
    </row>
    <row r="4846" spans="1:12" s="223" customFormat="1">
      <c r="A4846" s="235">
        <v>807427</v>
      </c>
      <c r="B4846" s="223" t="s">
        <v>7177</v>
      </c>
      <c r="C4846" s="223" t="s">
        <v>283</v>
      </c>
      <c r="D4846" s="223" t="s">
        <v>2620</v>
      </c>
      <c r="F4846" s="224"/>
      <c r="I4846" s="223" t="s">
        <v>96</v>
      </c>
      <c r="K4846" s="235"/>
      <c r="L4846" s="235"/>
    </row>
    <row r="4847" spans="1:12" s="223" customFormat="1">
      <c r="A4847" s="235">
        <v>807428</v>
      </c>
      <c r="B4847" s="223" t="s">
        <v>7178</v>
      </c>
      <c r="C4847" s="223" t="s">
        <v>7179</v>
      </c>
      <c r="D4847" s="223" t="s">
        <v>1217</v>
      </c>
      <c r="F4847" s="224"/>
      <c r="I4847" s="223" t="s">
        <v>96</v>
      </c>
    </row>
    <row r="4848" spans="1:12" s="223" customFormat="1">
      <c r="A4848" s="235">
        <v>807429</v>
      </c>
      <c r="B4848" s="223" t="s">
        <v>7180</v>
      </c>
      <c r="C4848" s="223" t="s">
        <v>299</v>
      </c>
      <c r="D4848" s="223" t="s">
        <v>2289</v>
      </c>
      <c r="F4848" s="224"/>
      <c r="I4848" s="223" t="s">
        <v>96</v>
      </c>
      <c r="K4848" s="235"/>
      <c r="L4848" s="235"/>
    </row>
    <row r="4849" spans="1:13" s="223" customFormat="1">
      <c r="A4849" s="235">
        <v>807431</v>
      </c>
      <c r="B4849" s="223" t="s">
        <v>7181</v>
      </c>
      <c r="C4849" s="223" t="s">
        <v>203</v>
      </c>
      <c r="D4849" s="223" t="s">
        <v>7182</v>
      </c>
      <c r="F4849" s="224"/>
      <c r="I4849" s="223" t="s">
        <v>96</v>
      </c>
    </row>
    <row r="4850" spans="1:13" s="223" customFormat="1">
      <c r="A4850" s="235">
        <v>807434</v>
      </c>
      <c r="B4850" s="223" t="s">
        <v>7183</v>
      </c>
      <c r="C4850" s="223" t="s">
        <v>203</v>
      </c>
      <c r="D4850" s="223" t="s">
        <v>1105</v>
      </c>
      <c r="F4850" s="224"/>
      <c r="I4850" s="223" t="s">
        <v>96</v>
      </c>
      <c r="K4850" s="235"/>
      <c r="L4850" s="235"/>
    </row>
    <row r="4851" spans="1:13" s="223" customFormat="1">
      <c r="A4851" s="235">
        <v>807436</v>
      </c>
      <c r="B4851" s="223" t="s">
        <v>7184</v>
      </c>
      <c r="C4851" s="223" t="s">
        <v>1692</v>
      </c>
      <c r="D4851" s="223" t="s">
        <v>2438</v>
      </c>
      <c r="F4851" s="224"/>
      <c r="I4851" s="223" t="s">
        <v>96</v>
      </c>
    </row>
    <row r="4852" spans="1:13" s="223" customFormat="1">
      <c r="A4852" s="235">
        <v>807437</v>
      </c>
      <c r="B4852" s="223" t="s">
        <v>7185</v>
      </c>
      <c r="C4852" s="223" t="s">
        <v>2581</v>
      </c>
      <c r="D4852" s="223" t="s">
        <v>1206</v>
      </c>
      <c r="F4852" s="224"/>
      <c r="I4852" s="223" t="s">
        <v>96</v>
      </c>
    </row>
    <row r="4853" spans="1:13" s="223" customFormat="1">
      <c r="A4853" s="235">
        <v>807441</v>
      </c>
      <c r="B4853" s="223" t="s">
        <v>7186</v>
      </c>
      <c r="C4853" s="223" t="s">
        <v>156</v>
      </c>
      <c r="D4853" s="223" t="s">
        <v>1133</v>
      </c>
      <c r="F4853" s="224"/>
      <c r="I4853" s="223" t="s">
        <v>96</v>
      </c>
      <c r="K4853" s="235"/>
      <c r="L4853" s="235"/>
    </row>
    <row r="4854" spans="1:13" s="223" customFormat="1">
      <c r="A4854" s="235">
        <v>807442</v>
      </c>
      <c r="B4854" s="223" t="s">
        <v>7187</v>
      </c>
      <c r="C4854" s="223" t="s">
        <v>113</v>
      </c>
      <c r="D4854" s="223" t="s">
        <v>1350</v>
      </c>
      <c r="F4854" s="224"/>
      <c r="I4854" s="223" t="s">
        <v>96</v>
      </c>
    </row>
    <row r="4855" spans="1:13" s="223" customFormat="1">
      <c r="A4855" s="235">
        <v>807443</v>
      </c>
      <c r="B4855" s="223" t="s">
        <v>7188</v>
      </c>
      <c r="C4855" s="223" t="s">
        <v>123</v>
      </c>
      <c r="D4855" s="223" t="s">
        <v>1012</v>
      </c>
      <c r="F4855" s="224"/>
      <c r="I4855" s="223" t="s">
        <v>96</v>
      </c>
    </row>
    <row r="4856" spans="1:13" s="223" customFormat="1">
      <c r="A4856" s="235">
        <v>807444</v>
      </c>
      <c r="B4856" s="223" t="s">
        <v>7189</v>
      </c>
      <c r="C4856" s="223" t="s">
        <v>143</v>
      </c>
      <c r="D4856" s="223" t="s">
        <v>1002</v>
      </c>
      <c r="F4856" s="224"/>
      <c r="I4856" s="223" t="s">
        <v>96</v>
      </c>
      <c r="K4856" s="235"/>
      <c r="L4856" s="235"/>
    </row>
    <row r="4857" spans="1:13" s="223" customFormat="1">
      <c r="A4857" s="235">
        <v>807446</v>
      </c>
      <c r="B4857" s="223" t="s">
        <v>7190</v>
      </c>
      <c r="C4857" s="223" t="s">
        <v>156</v>
      </c>
      <c r="D4857" s="223" t="s">
        <v>7191</v>
      </c>
      <c r="H4857" s="238"/>
      <c r="I4857" s="223" t="s">
        <v>96</v>
      </c>
      <c r="M4857" s="234"/>
    </row>
    <row r="4858" spans="1:13" s="223" customFormat="1">
      <c r="A4858" s="235">
        <v>807449</v>
      </c>
      <c r="B4858" s="223" t="s">
        <v>7192</v>
      </c>
      <c r="C4858" s="223" t="s">
        <v>7193</v>
      </c>
      <c r="D4858" s="223" t="s">
        <v>2189</v>
      </c>
      <c r="F4858" s="224"/>
      <c r="I4858" s="223" t="s">
        <v>96</v>
      </c>
    </row>
    <row r="4859" spans="1:13" s="223" customFormat="1">
      <c r="A4859" s="235">
        <v>807450</v>
      </c>
      <c r="B4859" s="223" t="s">
        <v>7194</v>
      </c>
      <c r="C4859" s="223" t="s">
        <v>248</v>
      </c>
      <c r="D4859" s="223" t="s">
        <v>1677</v>
      </c>
      <c r="F4859" s="224"/>
      <c r="I4859" s="223" t="s">
        <v>96</v>
      </c>
    </row>
    <row r="4860" spans="1:13" s="223" customFormat="1">
      <c r="A4860" s="235">
        <v>807451</v>
      </c>
      <c r="B4860" s="223" t="s">
        <v>7195</v>
      </c>
      <c r="C4860" s="223" t="s">
        <v>156</v>
      </c>
      <c r="D4860" s="223" t="s">
        <v>2631</v>
      </c>
      <c r="F4860" s="224"/>
      <c r="I4860" s="223" t="s">
        <v>96</v>
      </c>
    </row>
    <row r="4861" spans="1:13" s="223" customFormat="1">
      <c r="A4861" s="235">
        <v>807452</v>
      </c>
      <c r="B4861" s="223" t="s">
        <v>7196</v>
      </c>
      <c r="C4861" s="223" t="s">
        <v>202</v>
      </c>
      <c r="D4861" s="223" t="s">
        <v>1085</v>
      </c>
      <c r="F4861" s="224"/>
      <c r="I4861" s="223" t="s">
        <v>96</v>
      </c>
    </row>
    <row r="4862" spans="1:13" s="223" customFormat="1">
      <c r="A4862" s="235">
        <v>807454</v>
      </c>
      <c r="B4862" s="223" t="s">
        <v>7197</v>
      </c>
      <c r="C4862" s="223" t="s">
        <v>4474</v>
      </c>
      <c r="D4862" s="223" t="s">
        <v>1175</v>
      </c>
      <c r="F4862" s="224"/>
      <c r="I4862" s="223" t="s">
        <v>96</v>
      </c>
      <c r="K4862" s="235"/>
      <c r="L4862" s="235"/>
    </row>
    <row r="4863" spans="1:13" s="223" customFormat="1">
      <c r="A4863" s="235">
        <v>807455</v>
      </c>
      <c r="B4863" s="223" t="s">
        <v>7198</v>
      </c>
      <c r="C4863" s="223" t="s">
        <v>183</v>
      </c>
      <c r="D4863" s="223" t="s">
        <v>1094</v>
      </c>
      <c r="F4863" s="224"/>
      <c r="I4863" s="223" t="s">
        <v>96</v>
      </c>
    </row>
    <row r="4864" spans="1:13" s="223" customFormat="1">
      <c r="A4864" s="235">
        <v>807456</v>
      </c>
      <c r="B4864" s="223" t="s">
        <v>7199</v>
      </c>
      <c r="C4864" s="223" t="s">
        <v>95</v>
      </c>
      <c r="D4864" s="223" t="s">
        <v>1358</v>
      </c>
      <c r="F4864" s="224"/>
      <c r="I4864" s="223" t="s">
        <v>96</v>
      </c>
      <c r="K4864" s="235"/>
      <c r="L4864" s="235"/>
    </row>
    <row r="4865" spans="1:12" s="223" customFormat="1">
      <c r="A4865" s="235">
        <v>807457</v>
      </c>
      <c r="B4865" s="223" t="s">
        <v>209</v>
      </c>
      <c r="C4865" s="223" t="s">
        <v>383</v>
      </c>
      <c r="D4865" s="223" t="s">
        <v>1447</v>
      </c>
      <c r="F4865" s="224"/>
      <c r="I4865" s="223" t="s">
        <v>96</v>
      </c>
      <c r="K4865" s="235"/>
      <c r="L4865" s="235"/>
    </row>
    <row r="4866" spans="1:12" s="223" customFormat="1">
      <c r="A4866" s="235">
        <v>807458</v>
      </c>
      <c r="B4866" s="223" t="s">
        <v>747</v>
      </c>
      <c r="C4866" s="223" t="s">
        <v>232</v>
      </c>
      <c r="D4866" s="223" t="s">
        <v>1358</v>
      </c>
      <c r="F4866" s="224"/>
      <c r="I4866" s="223" t="s">
        <v>96</v>
      </c>
    </row>
    <row r="4867" spans="1:12" s="223" customFormat="1">
      <c r="A4867" s="235">
        <v>807459</v>
      </c>
      <c r="B4867" s="223" t="s">
        <v>7200</v>
      </c>
      <c r="C4867" s="223" t="s">
        <v>154</v>
      </c>
      <c r="D4867" s="223" t="s">
        <v>2067</v>
      </c>
      <c r="F4867" s="224"/>
      <c r="I4867" s="223" t="s">
        <v>96</v>
      </c>
      <c r="K4867" s="235"/>
      <c r="L4867" s="235"/>
    </row>
    <row r="4868" spans="1:12" s="223" customFormat="1">
      <c r="A4868" s="235">
        <v>807460</v>
      </c>
      <c r="B4868" s="223" t="s">
        <v>662</v>
      </c>
      <c r="C4868" s="223" t="s">
        <v>106</v>
      </c>
      <c r="D4868" s="223" t="s">
        <v>2602</v>
      </c>
      <c r="F4868" s="224"/>
      <c r="I4868" s="223" t="s">
        <v>96</v>
      </c>
    </row>
    <row r="4869" spans="1:12" s="223" customFormat="1">
      <c r="A4869" s="235">
        <v>807461</v>
      </c>
      <c r="B4869" s="223" t="s">
        <v>7201</v>
      </c>
      <c r="C4869" s="223" t="s">
        <v>106</v>
      </c>
      <c r="D4869" s="223" t="s">
        <v>1018</v>
      </c>
      <c r="F4869" s="224"/>
      <c r="I4869" s="223" t="s">
        <v>96</v>
      </c>
    </row>
    <row r="4870" spans="1:12" s="223" customFormat="1">
      <c r="A4870" s="235">
        <v>807462</v>
      </c>
      <c r="B4870" s="223" t="s">
        <v>7202</v>
      </c>
      <c r="C4870" s="223" t="s">
        <v>343</v>
      </c>
      <c r="D4870" s="223" t="s">
        <v>4924</v>
      </c>
      <c r="F4870" s="224"/>
      <c r="I4870" s="223" t="s">
        <v>96</v>
      </c>
      <c r="K4870" s="235"/>
      <c r="L4870" s="235"/>
    </row>
    <row r="4871" spans="1:12" s="223" customFormat="1">
      <c r="A4871" s="235">
        <v>807463</v>
      </c>
      <c r="B4871" s="223" t="s">
        <v>7203</v>
      </c>
      <c r="C4871" s="223" t="s">
        <v>144</v>
      </c>
      <c r="D4871" s="223" t="s">
        <v>4211</v>
      </c>
      <c r="F4871" s="224"/>
      <c r="I4871" s="223" t="s">
        <v>96</v>
      </c>
    </row>
    <row r="4872" spans="1:12" s="223" customFormat="1">
      <c r="A4872" s="235">
        <v>807464</v>
      </c>
      <c r="B4872" s="223" t="s">
        <v>7204</v>
      </c>
      <c r="C4872" s="223" t="s">
        <v>131</v>
      </c>
      <c r="D4872" s="223" t="s">
        <v>4795</v>
      </c>
      <c r="F4872" s="224"/>
      <c r="I4872" s="223" t="s">
        <v>96</v>
      </c>
    </row>
    <row r="4873" spans="1:12" s="223" customFormat="1">
      <c r="A4873" s="235">
        <v>807465</v>
      </c>
      <c r="B4873" s="223" t="s">
        <v>7205</v>
      </c>
      <c r="C4873" s="223" t="s">
        <v>496</v>
      </c>
      <c r="D4873" s="223" t="s">
        <v>1255</v>
      </c>
      <c r="F4873" s="224"/>
      <c r="I4873" s="223" t="s">
        <v>96</v>
      </c>
    </row>
    <row r="4874" spans="1:12" s="223" customFormat="1">
      <c r="A4874" s="235">
        <v>807466</v>
      </c>
      <c r="B4874" s="223" t="s">
        <v>7206</v>
      </c>
      <c r="C4874" s="223" t="s">
        <v>106</v>
      </c>
      <c r="D4874" s="223" t="s">
        <v>1838</v>
      </c>
      <c r="F4874" s="224"/>
      <c r="I4874" s="223" t="s">
        <v>96</v>
      </c>
      <c r="K4874" s="235"/>
      <c r="L4874" s="235"/>
    </row>
    <row r="4875" spans="1:12" s="223" customFormat="1">
      <c r="A4875" s="235">
        <v>807467</v>
      </c>
      <c r="B4875" s="223" t="s">
        <v>7207</v>
      </c>
      <c r="C4875" s="223" t="s">
        <v>311</v>
      </c>
      <c r="D4875" s="223" t="s">
        <v>1057</v>
      </c>
      <c r="F4875" s="224"/>
      <c r="I4875" s="223" t="s">
        <v>96</v>
      </c>
      <c r="K4875" s="235"/>
      <c r="L4875" s="235"/>
    </row>
    <row r="4876" spans="1:12" s="223" customFormat="1">
      <c r="A4876" s="235">
        <v>807468</v>
      </c>
      <c r="B4876" s="223" t="s">
        <v>7208</v>
      </c>
      <c r="C4876" s="223" t="s">
        <v>7209</v>
      </c>
      <c r="D4876" s="223" t="s">
        <v>7210</v>
      </c>
      <c r="F4876" s="224"/>
      <c r="I4876" s="223" t="s">
        <v>96</v>
      </c>
    </row>
    <row r="4877" spans="1:12" s="223" customFormat="1">
      <c r="A4877" s="235">
        <v>807469</v>
      </c>
      <c r="B4877" s="223" t="s">
        <v>7211</v>
      </c>
      <c r="C4877" s="223" t="s">
        <v>154</v>
      </c>
      <c r="D4877" s="223" t="s">
        <v>1615</v>
      </c>
      <c r="F4877" s="224"/>
      <c r="I4877" s="223" t="s">
        <v>96</v>
      </c>
    </row>
    <row r="4878" spans="1:12" s="223" customFormat="1">
      <c r="A4878" s="235">
        <v>807470</v>
      </c>
      <c r="B4878" s="223" t="s">
        <v>497</v>
      </c>
      <c r="C4878" s="223" t="s">
        <v>578</v>
      </c>
      <c r="D4878" s="223" t="s">
        <v>1677</v>
      </c>
      <c r="F4878" s="224"/>
      <c r="I4878" s="223" t="s">
        <v>96</v>
      </c>
    </row>
    <row r="4879" spans="1:12" s="223" customFormat="1">
      <c r="A4879" s="235">
        <v>807471</v>
      </c>
      <c r="B4879" s="223" t="s">
        <v>7212</v>
      </c>
      <c r="C4879" s="223" t="s">
        <v>578</v>
      </c>
      <c r="D4879" s="223" t="s">
        <v>2577</v>
      </c>
      <c r="F4879" s="224"/>
      <c r="I4879" s="223" t="s">
        <v>96</v>
      </c>
      <c r="K4879" s="235"/>
      <c r="L4879" s="235"/>
    </row>
    <row r="4880" spans="1:12" s="223" customFormat="1">
      <c r="A4880" s="235">
        <v>807472</v>
      </c>
      <c r="B4880" s="223" t="s">
        <v>249</v>
      </c>
      <c r="C4880" s="223" t="s">
        <v>106</v>
      </c>
      <c r="D4880" s="223" t="s">
        <v>2067</v>
      </c>
      <c r="F4880" s="224"/>
      <c r="I4880" s="223" t="s">
        <v>96</v>
      </c>
      <c r="K4880" s="235"/>
      <c r="L4880" s="235"/>
    </row>
    <row r="4881" spans="1:13" s="223" customFormat="1">
      <c r="A4881" s="235">
        <v>807473</v>
      </c>
      <c r="B4881" s="223" t="s">
        <v>294</v>
      </c>
      <c r="C4881" s="223" t="s">
        <v>183</v>
      </c>
      <c r="D4881" s="223" t="s">
        <v>1047</v>
      </c>
      <c r="F4881" s="224"/>
      <c r="I4881" s="223" t="s">
        <v>96</v>
      </c>
    </row>
    <row r="4882" spans="1:13" s="223" customFormat="1">
      <c r="A4882" s="235">
        <v>807474</v>
      </c>
      <c r="B4882" s="223" t="s">
        <v>7213</v>
      </c>
      <c r="C4882" s="223" t="s">
        <v>437</v>
      </c>
      <c r="D4882" s="223" t="s">
        <v>7214</v>
      </c>
      <c r="F4882" s="224"/>
      <c r="I4882" s="223" t="s">
        <v>96</v>
      </c>
      <c r="K4882" s="235"/>
      <c r="L4882" s="235"/>
    </row>
    <row r="4883" spans="1:13" s="223" customFormat="1">
      <c r="A4883" s="235">
        <v>807475</v>
      </c>
      <c r="B4883" s="223" t="s">
        <v>7215</v>
      </c>
      <c r="C4883" s="223" t="s">
        <v>335</v>
      </c>
      <c r="D4883" s="223" t="s">
        <v>1217</v>
      </c>
      <c r="F4883" s="224"/>
      <c r="I4883" s="223" t="s">
        <v>96</v>
      </c>
      <c r="K4883" s="235"/>
      <c r="L4883" s="235"/>
    </row>
    <row r="4884" spans="1:13" s="223" customFormat="1">
      <c r="A4884" s="235">
        <v>807476</v>
      </c>
      <c r="B4884" s="223" t="s">
        <v>7216</v>
      </c>
      <c r="C4884" s="223" t="s">
        <v>669</v>
      </c>
      <c r="D4884" s="223" t="s">
        <v>7217</v>
      </c>
      <c r="F4884" s="224"/>
      <c r="I4884" s="223" t="s">
        <v>96</v>
      </c>
    </row>
    <row r="4885" spans="1:13" s="223" customFormat="1">
      <c r="A4885" s="235">
        <v>807477</v>
      </c>
      <c r="B4885" s="223" t="s">
        <v>7218</v>
      </c>
      <c r="C4885" s="223" t="s">
        <v>431</v>
      </c>
      <c r="D4885" s="223" t="s">
        <v>2171</v>
      </c>
      <c r="F4885" s="224"/>
      <c r="I4885" s="223" t="s">
        <v>96</v>
      </c>
      <c r="K4885" s="235"/>
      <c r="L4885" s="235"/>
    </row>
    <row r="4886" spans="1:13" s="223" customFormat="1">
      <c r="A4886" s="235">
        <v>807478</v>
      </c>
      <c r="B4886" s="223" t="s">
        <v>7219</v>
      </c>
      <c r="C4886" s="223" t="s">
        <v>106</v>
      </c>
      <c r="D4886" s="223" t="s">
        <v>2159</v>
      </c>
      <c r="F4886" s="224"/>
      <c r="I4886" s="223" t="s">
        <v>96</v>
      </c>
      <c r="K4886" s="235"/>
      <c r="L4886" s="235"/>
    </row>
    <row r="4887" spans="1:13" s="223" customFormat="1">
      <c r="A4887" s="235">
        <v>807481</v>
      </c>
      <c r="B4887" s="223" t="s">
        <v>7220</v>
      </c>
      <c r="C4887" s="223" t="s">
        <v>459</v>
      </c>
      <c r="D4887" s="223" t="s">
        <v>7221</v>
      </c>
      <c r="F4887" s="224"/>
      <c r="I4887" s="223" t="s">
        <v>96</v>
      </c>
      <c r="K4887" s="235"/>
      <c r="L4887" s="235"/>
    </row>
    <row r="4888" spans="1:13" s="223" customFormat="1">
      <c r="A4888" s="235">
        <v>807482</v>
      </c>
      <c r="B4888" s="223" t="s">
        <v>7222</v>
      </c>
      <c r="C4888" s="223" t="s">
        <v>192</v>
      </c>
      <c r="D4888" s="223" t="s">
        <v>2088</v>
      </c>
      <c r="F4888" s="224"/>
      <c r="I4888" s="223" t="s">
        <v>96</v>
      </c>
    </row>
    <row r="4889" spans="1:13" s="223" customFormat="1">
      <c r="A4889" s="235">
        <v>807483</v>
      </c>
      <c r="B4889" s="223" t="s">
        <v>7223</v>
      </c>
      <c r="C4889" s="223" t="s">
        <v>106</v>
      </c>
      <c r="D4889" s="223" t="s">
        <v>1476</v>
      </c>
      <c r="F4889" s="224"/>
      <c r="I4889" s="223" t="s">
        <v>96</v>
      </c>
      <c r="K4889" s="235"/>
      <c r="L4889" s="235"/>
    </row>
    <row r="4890" spans="1:13" s="223" customFormat="1">
      <c r="A4890" s="235">
        <v>807484</v>
      </c>
      <c r="B4890" s="223" t="s">
        <v>7224</v>
      </c>
      <c r="C4890" s="223" t="s">
        <v>727</v>
      </c>
      <c r="D4890" s="223" t="s">
        <v>1068</v>
      </c>
      <c r="F4890" s="224"/>
      <c r="I4890" s="223" t="s">
        <v>96</v>
      </c>
    </row>
    <row r="4891" spans="1:13" s="223" customFormat="1">
      <c r="A4891" s="235">
        <v>807485</v>
      </c>
      <c r="B4891" s="223" t="s">
        <v>7225</v>
      </c>
      <c r="C4891" s="223" t="s">
        <v>7226</v>
      </c>
      <c r="D4891" s="223" t="s">
        <v>1039</v>
      </c>
      <c r="F4891" s="224"/>
      <c r="I4891" s="223" t="s">
        <v>96</v>
      </c>
    </row>
    <row r="4892" spans="1:13" s="223" customFormat="1">
      <c r="A4892" s="235">
        <v>807487</v>
      </c>
      <c r="B4892" s="223" t="s">
        <v>7227</v>
      </c>
      <c r="C4892" s="223" t="s">
        <v>196</v>
      </c>
      <c r="D4892" s="223" t="s">
        <v>1787</v>
      </c>
      <c r="F4892" s="224"/>
      <c r="I4892" s="223" t="s">
        <v>96</v>
      </c>
      <c r="K4892" s="235"/>
      <c r="L4892" s="235"/>
    </row>
    <row r="4893" spans="1:13" s="223" customFormat="1">
      <c r="A4893" s="235">
        <v>807488</v>
      </c>
      <c r="B4893" s="223" t="s">
        <v>7228</v>
      </c>
      <c r="C4893" s="223" t="s">
        <v>567</v>
      </c>
      <c r="D4893" s="223" t="s">
        <v>2364</v>
      </c>
      <c r="F4893" s="224"/>
      <c r="I4893" s="223" t="s">
        <v>96</v>
      </c>
    </row>
    <row r="4894" spans="1:13" s="223" customFormat="1">
      <c r="A4894" s="235">
        <v>807489</v>
      </c>
      <c r="B4894" s="223" t="s">
        <v>7229</v>
      </c>
      <c r="C4894" s="223" t="s">
        <v>875</v>
      </c>
      <c r="D4894" s="223" t="s">
        <v>1687</v>
      </c>
      <c r="F4894" s="224"/>
      <c r="I4894" s="223" t="s">
        <v>96</v>
      </c>
    </row>
    <row r="4895" spans="1:13" s="223" customFormat="1">
      <c r="A4895" s="235">
        <v>807492</v>
      </c>
      <c r="B4895" s="235" t="s">
        <v>7230</v>
      </c>
      <c r="C4895" s="235" t="s">
        <v>106</v>
      </c>
      <c r="D4895" s="235" t="s">
        <v>2028</v>
      </c>
      <c r="F4895" s="240"/>
      <c r="G4895" s="240"/>
      <c r="H4895" s="238"/>
      <c r="I4895" s="240" t="s">
        <v>96</v>
      </c>
      <c r="K4895" s="240"/>
      <c r="L4895" s="240"/>
      <c r="M4895" s="240"/>
    </row>
    <row r="4896" spans="1:13" s="223" customFormat="1">
      <c r="A4896" s="235">
        <v>807493</v>
      </c>
      <c r="B4896" s="223" t="s">
        <v>250</v>
      </c>
      <c r="C4896" s="223" t="s">
        <v>744</v>
      </c>
      <c r="D4896" s="223" t="s">
        <v>1571</v>
      </c>
      <c r="F4896" s="224"/>
      <c r="I4896" s="223" t="s">
        <v>96</v>
      </c>
      <c r="K4896" s="235"/>
      <c r="L4896" s="235"/>
    </row>
    <row r="4897" spans="1:12" s="223" customFormat="1">
      <c r="A4897" s="235">
        <v>807494</v>
      </c>
      <c r="B4897" s="223" t="s">
        <v>7231</v>
      </c>
      <c r="C4897" s="223" t="s">
        <v>122</v>
      </c>
      <c r="D4897" s="223" t="s">
        <v>1281</v>
      </c>
      <c r="F4897" s="224"/>
      <c r="I4897" s="223" t="s">
        <v>96</v>
      </c>
      <c r="K4897" s="235"/>
      <c r="L4897" s="235"/>
    </row>
    <row r="4898" spans="1:12" s="223" customFormat="1">
      <c r="A4898" s="235">
        <v>807496</v>
      </c>
      <c r="B4898" s="223" t="s">
        <v>7232</v>
      </c>
      <c r="C4898" s="223" t="s">
        <v>116</v>
      </c>
      <c r="D4898" s="223" t="s">
        <v>1217</v>
      </c>
      <c r="F4898" s="224"/>
      <c r="I4898" s="223" t="s">
        <v>96</v>
      </c>
      <c r="K4898" s="235"/>
      <c r="L4898" s="235"/>
    </row>
    <row r="4899" spans="1:12" s="223" customFormat="1">
      <c r="A4899" s="235">
        <v>807497</v>
      </c>
      <c r="B4899" s="223" t="s">
        <v>7233</v>
      </c>
      <c r="C4899" s="223" t="s">
        <v>4653</v>
      </c>
      <c r="D4899" s="223" t="s">
        <v>2364</v>
      </c>
      <c r="F4899" s="224"/>
      <c r="I4899" s="223" t="s">
        <v>96</v>
      </c>
    </row>
    <row r="4900" spans="1:12" s="223" customFormat="1">
      <c r="A4900" s="235">
        <v>807499</v>
      </c>
      <c r="B4900" s="223" t="s">
        <v>7234</v>
      </c>
      <c r="C4900" s="223" t="s">
        <v>106</v>
      </c>
      <c r="D4900" s="223" t="s">
        <v>7235</v>
      </c>
      <c r="F4900" s="224"/>
      <c r="I4900" s="223" t="s">
        <v>96</v>
      </c>
    </row>
    <row r="4901" spans="1:12" s="223" customFormat="1">
      <c r="A4901" s="235">
        <v>807500</v>
      </c>
      <c r="B4901" s="223" t="s">
        <v>7236</v>
      </c>
      <c r="C4901" s="223" t="s">
        <v>186</v>
      </c>
      <c r="D4901" s="223" t="s">
        <v>1251</v>
      </c>
      <c r="F4901" s="224"/>
      <c r="I4901" s="223" t="s">
        <v>96</v>
      </c>
    </row>
    <row r="4902" spans="1:12" s="223" customFormat="1">
      <c r="A4902" s="235">
        <v>807501</v>
      </c>
      <c r="B4902" s="223" t="s">
        <v>7237</v>
      </c>
      <c r="C4902" s="223" t="s">
        <v>655</v>
      </c>
      <c r="D4902" s="223" t="s">
        <v>1039</v>
      </c>
      <c r="F4902" s="224"/>
      <c r="I4902" s="223" t="s">
        <v>96</v>
      </c>
    </row>
    <row r="4903" spans="1:12" s="223" customFormat="1">
      <c r="A4903" s="235">
        <v>807502</v>
      </c>
      <c r="B4903" s="223" t="s">
        <v>7238</v>
      </c>
      <c r="C4903" s="223" t="s">
        <v>290</v>
      </c>
      <c r="D4903" s="223" t="s">
        <v>3279</v>
      </c>
      <c r="F4903" s="224"/>
      <c r="I4903" s="223" t="s">
        <v>96</v>
      </c>
      <c r="K4903" s="235"/>
      <c r="L4903" s="235"/>
    </row>
    <row r="4904" spans="1:12" s="223" customFormat="1">
      <c r="A4904" s="235">
        <v>807503</v>
      </c>
      <c r="B4904" s="223" t="s">
        <v>7239</v>
      </c>
      <c r="C4904" s="223" t="s">
        <v>7240</v>
      </c>
      <c r="D4904" s="223" t="s">
        <v>5719</v>
      </c>
      <c r="F4904" s="224"/>
      <c r="I4904" s="223" t="s">
        <v>96</v>
      </c>
      <c r="K4904" s="235"/>
      <c r="L4904" s="235"/>
    </row>
    <row r="4905" spans="1:12" s="223" customFormat="1">
      <c r="A4905" s="235">
        <v>807506</v>
      </c>
      <c r="B4905" s="223" t="s">
        <v>7241</v>
      </c>
      <c r="C4905" s="223" t="s">
        <v>7242</v>
      </c>
      <c r="D4905" s="223" t="s">
        <v>1289</v>
      </c>
      <c r="F4905" s="224"/>
      <c r="I4905" s="223" t="s">
        <v>96</v>
      </c>
      <c r="K4905" s="235"/>
      <c r="L4905" s="235"/>
    </row>
    <row r="4906" spans="1:12" s="223" customFormat="1">
      <c r="A4906" s="235">
        <v>807507</v>
      </c>
      <c r="B4906" s="223" t="s">
        <v>7243</v>
      </c>
      <c r="C4906" s="223" t="s">
        <v>109</v>
      </c>
      <c r="D4906" s="223" t="s">
        <v>1470</v>
      </c>
      <c r="F4906" s="224"/>
      <c r="I4906" s="223" t="s">
        <v>96</v>
      </c>
    </row>
    <row r="4907" spans="1:12" s="223" customFormat="1">
      <c r="A4907" s="235">
        <v>807508</v>
      </c>
      <c r="B4907" s="223" t="s">
        <v>7244</v>
      </c>
      <c r="C4907" s="223" t="s">
        <v>362</v>
      </c>
      <c r="D4907" s="223" t="s">
        <v>1105</v>
      </c>
      <c r="F4907" s="224"/>
      <c r="I4907" s="223" t="s">
        <v>96</v>
      </c>
      <c r="K4907" s="235"/>
      <c r="L4907" s="235"/>
    </row>
    <row r="4908" spans="1:12" s="223" customFormat="1">
      <c r="A4908" s="235">
        <v>807509</v>
      </c>
      <c r="B4908" s="223" t="s">
        <v>7245</v>
      </c>
      <c r="C4908" s="223" t="s">
        <v>115</v>
      </c>
      <c r="D4908" s="223" t="s">
        <v>7246</v>
      </c>
      <c r="F4908" s="224"/>
      <c r="I4908" s="223" t="s">
        <v>96</v>
      </c>
      <c r="K4908" s="235"/>
      <c r="L4908" s="235"/>
    </row>
    <row r="4909" spans="1:12" s="223" customFormat="1">
      <c r="A4909" s="235">
        <v>807511</v>
      </c>
      <c r="B4909" s="223" t="s">
        <v>7247</v>
      </c>
      <c r="C4909" s="223" t="s">
        <v>429</v>
      </c>
      <c r="D4909" s="223" t="s">
        <v>1947</v>
      </c>
      <c r="F4909" s="224"/>
      <c r="I4909" s="223" t="s">
        <v>96</v>
      </c>
      <c r="K4909" s="235"/>
      <c r="L4909" s="235"/>
    </row>
    <row r="4910" spans="1:12" s="223" customFormat="1">
      <c r="A4910" s="235">
        <v>807512</v>
      </c>
      <c r="B4910" s="223" t="s">
        <v>7248</v>
      </c>
      <c r="C4910" s="223" t="s">
        <v>229</v>
      </c>
      <c r="D4910" s="223" t="s">
        <v>1047</v>
      </c>
      <c r="F4910" s="224"/>
      <c r="I4910" s="223" t="s">
        <v>96</v>
      </c>
      <c r="K4910" s="235"/>
      <c r="L4910" s="235"/>
    </row>
    <row r="4911" spans="1:12" s="223" customFormat="1">
      <c r="A4911" s="235">
        <v>807513</v>
      </c>
      <c r="B4911" s="223" t="s">
        <v>7249</v>
      </c>
      <c r="C4911" s="223" t="s">
        <v>5087</v>
      </c>
      <c r="D4911" s="223" t="s">
        <v>1083</v>
      </c>
      <c r="F4911" s="224"/>
      <c r="I4911" s="223" t="s">
        <v>96</v>
      </c>
    </row>
    <row r="4912" spans="1:12" s="223" customFormat="1">
      <c r="A4912" s="235">
        <v>807514</v>
      </c>
      <c r="B4912" s="223" t="s">
        <v>7250</v>
      </c>
      <c r="C4912" s="223" t="s">
        <v>491</v>
      </c>
      <c r="D4912" s="223" t="s">
        <v>1373</v>
      </c>
      <c r="F4912" s="224"/>
      <c r="I4912" s="223" t="s">
        <v>96</v>
      </c>
      <c r="K4912" s="235"/>
      <c r="L4912" s="235"/>
    </row>
    <row r="4913" spans="1:13" s="223" customFormat="1">
      <c r="A4913" s="235">
        <v>807515</v>
      </c>
      <c r="B4913" s="223" t="s">
        <v>7251</v>
      </c>
      <c r="C4913" s="223" t="s">
        <v>7252</v>
      </c>
      <c r="D4913" s="223" t="s">
        <v>2577</v>
      </c>
      <c r="F4913" s="224"/>
      <c r="I4913" s="223" t="s">
        <v>96</v>
      </c>
    </row>
    <row r="4914" spans="1:13" s="223" customFormat="1">
      <c r="A4914" s="235">
        <v>807518</v>
      </c>
      <c r="B4914" s="223" t="s">
        <v>7253</v>
      </c>
      <c r="C4914" s="223" t="s">
        <v>183</v>
      </c>
      <c r="D4914" s="223" t="s">
        <v>2672</v>
      </c>
      <c r="F4914" s="224"/>
      <c r="I4914" s="223" t="s">
        <v>96</v>
      </c>
    </row>
    <row r="4915" spans="1:13" s="223" customFormat="1">
      <c r="A4915" s="235">
        <v>807519</v>
      </c>
      <c r="B4915" s="223" t="s">
        <v>7254</v>
      </c>
      <c r="C4915" s="223" t="s">
        <v>749</v>
      </c>
      <c r="D4915" s="223" t="s">
        <v>1815</v>
      </c>
      <c r="F4915" s="224"/>
      <c r="I4915" s="223" t="s">
        <v>96</v>
      </c>
      <c r="K4915" s="235"/>
      <c r="L4915" s="235"/>
    </row>
    <row r="4916" spans="1:13" s="223" customFormat="1">
      <c r="A4916" s="235">
        <v>807520</v>
      </c>
      <c r="B4916" s="223" t="s">
        <v>7255</v>
      </c>
      <c r="C4916" s="223" t="s">
        <v>95</v>
      </c>
      <c r="D4916" s="223" t="s">
        <v>1933</v>
      </c>
      <c r="F4916" s="224"/>
      <c r="I4916" s="223" t="s">
        <v>96</v>
      </c>
      <c r="K4916" s="235"/>
      <c r="L4916" s="235"/>
    </row>
    <row r="4917" spans="1:13" s="223" customFormat="1">
      <c r="A4917" s="235">
        <v>807521</v>
      </c>
      <c r="B4917" s="223" t="s">
        <v>7256</v>
      </c>
      <c r="C4917" s="223" t="s">
        <v>109</v>
      </c>
      <c r="D4917" s="223" t="s">
        <v>6367</v>
      </c>
      <c r="F4917" s="224"/>
      <c r="I4917" s="223" t="s">
        <v>96</v>
      </c>
    </row>
    <row r="4918" spans="1:13" s="223" customFormat="1">
      <c r="A4918" s="235">
        <v>807522</v>
      </c>
      <c r="B4918" s="223" t="s">
        <v>847</v>
      </c>
      <c r="C4918" s="223" t="s">
        <v>538</v>
      </c>
      <c r="D4918" s="223" t="s">
        <v>1615</v>
      </c>
      <c r="F4918" s="224"/>
      <c r="I4918" s="223" t="s">
        <v>96</v>
      </c>
      <c r="K4918" s="235"/>
      <c r="L4918" s="235"/>
    </row>
    <row r="4919" spans="1:13" s="223" customFormat="1">
      <c r="A4919" s="235">
        <v>807523</v>
      </c>
      <c r="B4919" s="223" t="s">
        <v>847</v>
      </c>
      <c r="C4919" s="223" t="s">
        <v>451</v>
      </c>
      <c r="D4919" s="223" t="s">
        <v>1161</v>
      </c>
      <c r="F4919" s="224"/>
      <c r="I4919" s="223" t="s">
        <v>96</v>
      </c>
      <c r="K4919" s="235"/>
      <c r="L4919" s="235"/>
    </row>
    <row r="4920" spans="1:13" s="223" customFormat="1">
      <c r="A4920" s="235">
        <v>807525</v>
      </c>
      <c r="B4920" s="223" t="s">
        <v>7257</v>
      </c>
      <c r="C4920" s="223" t="s">
        <v>161</v>
      </c>
      <c r="D4920" s="223" t="s">
        <v>1131</v>
      </c>
      <c r="F4920" s="224"/>
      <c r="I4920" s="223" t="s">
        <v>96</v>
      </c>
    </row>
    <row r="4921" spans="1:13" s="223" customFormat="1">
      <c r="A4921" s="235">
        <v>807526</v>
      </c>
      <c r="B4921" s="223" t="s">
        <v>7258</v>
      </c>
      <c r="C4921" s="223" t="s">
        <v>195</v>
      </c>
      <c r="D4921" s="223" t="s">
        <v>2364</v>
      </c>
      <c r="F4921" s="224"/>
      <c r="I4921" s="223" t="s">
        <v>96</v>
      </c>
    </row>
    <row r="4922" spans="1:13" s="223" customFormat="1">
      <c r="A4922" s="235">
        <v>807527</v>
      </c>
      <c r="B4922" s="235" t="s">
        <v>7259</v>
      </c>
      <c r="C4922" s="235" t="s">
        <v>508</v>
      </c>
      <c r="D4922" s="235" t="s">
        <v>1470</v>
      </c>
      <c r="F4922" s="240"/>
      <c r="G4922" s="240"/>
      <c r="H4922" s="238"/>
      <c r="I4922" s="240" t="s">
        <v>96</v>
      </c>
      <c r="K4922" s="240"/>
      <c r="L4922" s="240"/>
      <c r="M4922" s="240"/>
    </row>
    <row r="4923" spans="1:13" s="223" customFormat="1">
      <c r="A4923" s="235">
        <v>807529</v>
      </c>
      <c r="B4923" s="235" t="s">
        <v>7260</v>
      </c>
      <c r="C4923" s="235" t="s">
        <v>172</v>
      </c>
      <c r="D4923" s="235" t="s">
        <v>7261</v>
      </c>
      <c r="F4923" s="240"/>
      <c r="G4923" s="240"/>
      <c r="H4923" s="238"/>
      <c r="I4923" s="240" t="s">
        <v>96</v>
      </c>
      <c r="K4923" s="240"/>
      <c r="L4923" s="240"/>
      <c r="M4923" s="240"/>
    </row>
    <row r="4924" spans="1:13" s="223" customFormat="1">
      <c r="A4924" s="235">
        <v>807530</v>
      </c>
      <c r="B4924" s="223" t="s">
        <v>7262</v>
      </c>
      <c r="C4924" s="223" t="s">
        <v>106</v>
      </c>
      <c r="D4924" s="223" t="s">
        <v>1070</v>
      </c>
      <c r="F4924" s="224"/>
      <c r="I4924" s="223" t="s">
        <v>96</v>
      </c>
    </row>
    <row r="4925" spans="1:13" s="223" customFormat="1">
      <c r="A4925" s="235">
        <v>807533</v>
      </c>
      <c r="B4925" s="223" t="s">
        <v>7263</v>
      </c>
      <c r="C4925" s="223" t="s">
        <v>111</v>
      </c>
      <c r="D4925" s="223" t="s">
        <v>4199</v>
      </c>
      <c r="F4925" s="224"/>
      <c r="I4925" s="223" t="s">
        <v>96</v>
      </c>
      <c r="K4925" s="235"/>
      <c r="L4925" s="235"/>
    </row>
    <row r="4926" spans="1:13" s="223" customFormat="1">
      <c r="A4926" s="235">
        <v>807534</v>
      </c>
      <c r="B4926" s="223" t="s">
        <v>7264</v>
      </c>
      <c r="C4926" s="223" t="s">
        <v>362</v>
      </c>
      <c r="D4926" s="223" t="s">
        <v>1681</v>
      </c>
      <c r="F4926" s="224"/>
      <c r="I4926" s="223" t="s">
        <v>96</v>
      </c>
      <c r="K4926" s="235"/>
      <c r="L4926" s="235"/>
    </row>
    <row r="4927" spans="1:13" s="223" customFormat="1">
      <c r="A4927" s="235">
        <v>807536</v>
      </c>
      <c r="B4927" s="223" t="s">
        <v>7265</v>
      </c>
      <c r="C4927" s="223" t="s">
        <v>460</v>
      </c>
      <c r="D4927" s="223" t="s">
        <v>1295</v>
      </c>
      <c r="F4927" s="224"/>
      <c r="I4927" s="223" t="s">
        <v>96</v>
      </c>
    </row>
    <row r="4928" spans="1:13" s="223" customFormat="1">
      <c r="A4928" s="235">
        <v>807539</v>
      </c>
      <c r="B4928" s="223" t="s">
        <v>7266</v>
      </c>
      <c r="C4928" s="223" t="s">
        <v>106</v>
      </c>
      <c r="D4928" s="223" t="s">
        <v>2456</v>
      </c>
      <c r="F4928" s="224"/>
      <c r="I4928" s="223" t="s">
        <v>96</v>
      </c>
    </row>
    <row r="4929" spans="1:12" s="223" customFormat="1">
      <c r="A4929" s="235">
        <v>807540</v>
      </c>
      <c r="B4929" s="223" t="s">
        <v>7267</v>
      </c>
      <c r="C4929" s="223" t="s">
        <v>106</v>
      </c>
      <c r="D4929" s="223" t="s">
        <v>1763</v>
      </c>
      <c r="F4929" s="224"/>
      <c r="I4929" s="223" t="s">
        <v>96</v>
      </c>
    </row>
    <row r="4930" spans="1:12" s="223" customFormat="1">
      <c r="A4930" s="235">
        <v>807541</v>
      </c>
      <c r="B4930" s="223" t="s">
        <v>7268</v>
      </c>
      <c r="C4930" s="223" t="s">
        <v>111</v>
      </c>
      <c r="D4930" s="223" t="s">
        <v>1243</v>
      </c>
      <c r="F4930" s="224"/>
      <c r="I4930" s="223" t="s">
        <v>96</v>
      </c>
      <c r="K4930" s="235"/>
      <c r="L4930" s="235"/>
    </row>
    <row r="4931" spans="1:12" s="223" customFormat="1">
      <c r="A4931" s="235">
        <v>807542</v>
      </c>
      <c r="B4931" s="223" t="s">
        <v>7269</v>
      </c>
      <c r="C4931" s="223" t="s">
        <v>206</v>
      </c>
      <c r="D4931" s="223" t="s">
        <v>1675</v>
      </c>
      <c r="F4931" s="224"/>
      <c r="I4931" s="223" t="s">
        <v>96</v>
      </c>
    </row>
    <row r="4932" spans="1:12" s="223" customFormat="1">
      <c r="A4932" s="235">
        <v>807543</v>
      </c>
      <c r="B4932" s="223" t="s">
        <v>7270</v>
      </c>
      <c r="C4932" s="223" t="s">
        <v>95</v>
      </c>
      <c r="D4932" s="223" t="s">
        <v>3861</v>
      </c>
      <c r="F4932" s="224"/>
      <c r="I4932" s="223" t="s">
        <v>96</v>
      </c>
      <c r="K4932" s="235"/>
      <c r="L4932" s="235"/>
    </row>
    <row r="4933" spans="1:12" s="223" customFormat="1">
      <c r="A4933" s="235">
        <v>807546</v>
      </c>
      <c r="B4933" s="223" t="s">
        <v>7271</v>
      </c>
      <c r="C4933" s="223" t="s">
        <v>470</v>
      </c>
      <c r="D4933" s="223" t="s">
        <v>2061</v>
      </c>
      <c r="F4933" s="224"/>
      <c r="I4933" s="223" t="s">
        <v>96</v>
      </c>
    </row>
    <row r="4934" spans="1:12" s="223" customFormat="1">
      <c r="A4934" s="235">
        <v>807547</v>
      </c>
      <c r="B4934" s="223" t="s">
        <v>7272</v>
      </c>
      <c r="C4934" s="223" t="s">
        <v>223</v>
      </c>
      <c r="D4934" s="223" t="s">
        <v>1293</v>
      </c>
      <c r="F4934" s="224"/>
      <c r="I4934" s="223" t="s">
        <v>96</v>
      </c>
      <c r="K4934" s="235"/>
      <c r="L4934" s="235"/>
    </row>
    <row r="4935" spans="1:12" s="223" customFormat="1">
      <c r="A4935" s="235">
        <v>807549</v>
      </c>
      <c r="B4935" s="223" t="s">
        <v>7273</v>
      </c>
      <c r="C4935" s="223" t="s">
        <v>177</v>
      </c>
      <c r="D4935" s="223" t="s">
        <v>1371</v>
      </c>
      <c r="F4935" s="224"/>
      <c r="I4935" s="223" t="s">
        <v>96</v>
      </c>
      <c r="K4935" s="235"/>
      <c r="L4935" s="235"/>
    </row>
    <row r="4936" spans="1:12" s="223" customFormat="1">
      <c r="A4936" s="235">
        <v>807550</v>
      </c>
      <c r="B4936" s="223" t="s">
        <v>7274</v>
      </c>
      <c r="C4936" s="223" t="s">
        <v>771</v>
      </c>
      <c r="D4936" s="223" t="s">
        <v>1018</v>
      </c>
      <c r="F4936" s="224"/>
      <c r="I4936" s="223" t="s">
        <v>96</v>
      </c>
    </row>
    <row r="4937" spans="1:12" s="223" customFormat="1">
      <c r="A4937" s="235">
        <v>807552</v>
      </c>
      <c r="B4937" s="223" t="s">
        <v>7275</v>
      </c>
      <c r="C4937" s="223" t="s">
        <v>4299</v>
      </c>
      <c r="D4937" s="223" t="s">
        <v>1314</v>
      </c>
      <c r="F4937" s="224"/>
      <c r="I4937" s="223" t="s">
        <v>96</v>
      </c>
      <c r="K4937" s="235"/>
      <c r="L4937" s="235"/>
    </row>
    <row r="4938" spans="1:12" s="223" customFormat="1">
      <c r="A4938" s="235">
        <v>807553</v>
      </c>
      <c r="B4938" s="223" t="s">
        <v>7276</v>
      </c>
      <c r="C4938" s="223" t="s">
        <v>99</v>
      </c>
      <c r="D4938" s="223" t="s">
        <v>1206</v>
      </c>
      <c r="F4938" s="224"/>
      <c r="I4938" s="223" t="s">
        <v>96</v>
      </c>
    </row>
    <row r="4939" spans="1:12" s="223" customFormat="1">
      <c r="A4939" s="235">
        <v>807554</v>
      </c>
      <c r="B4939" s="223" t="s">
        <v>7277</v>
      </c>
      <c r="C4939" s="223" t="s">
        <v>308</v>
      </c>
      <c r="D4939" s="223" t="s">
        <v>3555</v>
      </c>
      <c r="F4939" s="224"/>
      <c r="I4939" s="223" t="s">
        <v>96</v>
      </c>
    </row>
    <row r="4940" spans="1:12" s="223" customFormat="1">
      <c r="A4940" s="235">
        <v>807556</v>
      </c>
      <c r="B4940" s="223" t="s">
        <v>7278</v>
      </c>
      <c r="C4940" s="223" t="s">
        <v>372</v>
      </c>
      <c r="D4940" s="223" t="s">
        <v>1002</v>
      </c>
      <c r="F4940" s="224"/>
      <c r="I4940" s="223" t="s">
        <v>96</v>
      </c>
      <c r="K4940" s="235"/>
      <c r="L4940" s="235"/>
    </row>
    <row r="4941" spans="1:12" s="223" customFormat="1">
      <c r="A4941" s="235">
        <v>807557</v>
      </c>
      <c r="B4941" s="223" t="s">
        <v>7279</v>
      </c>
      <c r="C4941" s="223" t="s">
        <v>101</v>
      </c>
      <c r="D4941" s="223" t="s">
        <v>1018</v>
      </c>
      <c r="F4941" s="224"/>
      <c r="I4941" s="223" t="s">
        <v>96</v>
      </c>
    </row>
    <row r="4942" spans="1:12" s="223" customFormat="1">
      <c r="A4942" s="235">
        <v>807558</v>
      </c>
      <c r="B4942" s="223" t="s">
        <v>7280</v>
      </c>
      <c r="C4942" s="223" t="s">
        <v>372</v>
      </c>
      <c r="D4942" s="223" t="s">
        <v>1187</v>
      </c>
      <c r="F4942" s="224"/>
      <c r="I4942" s="223" t="s">
        <v>96</v>
      </c>
      <c r="K4942" s="235"/>
      <c r="L4942" s="235"/>
    </row>
    <row r="4943" spans="1:12" s="223" customFormat="1">
      <c r="A4943" s="235">
        <v>807559</v>
      </c>
      <c r="B4943" s="223" t="s">
        <v>7281</v>
      </c>
      <c r="C4943" s="223" t="s">
        <v>101</v>
      </c>
      <c r="D4943" s="223" t="s">
        <v>3172</v>
      </c>
      <c r="F4943" s="224"/>
      <c r="I4943" s="223" t="s">
        <v>96</v>
      </c>
    </row>
    <row r="4944" spans="1:12" s="223" customFormat="1">
      <c r="A4944" s="235">
        <v>807565</v>
      </c>
      <c r="B4944" s="223" t="s">
        <v>7282</v>
      </c>
      <c r="C4944" s="223" t="s">
        <v>1627</v>
      </c>
      <c r="D4944" s="223" t="s">
        <v>1018</v>
      </c>
      <c r="F4944" s="224"/>
      <c r="I4944" s="223" t="s">
        <v>96</v>
      </c>
    </row>
    <row r="4945" spans="1:12" s="223" customFormat="1">
      <c r="A4945" s="235">
        <v>807566</v>
      </c>
      <c r="B4945" s="223" t="s">
        <v>7283</v>
      </c>
      <c r="C4945" s="223" t="s">
        <v>163</v>
      </c>
      <c r="D4945" s="223" t="s">
        <v>1245</v>
      </c>
      <c r="F4945" s="224"/>
      <c r="I4945" s="223" t="s">
        <v>96</v>
      </c>
    </row>
    <row r="4946" spans="1:12" s="223" customFormat="1">
      <c r="A4946" s="235">
        <v>807567</v>
      </c>
      <c r="B4946" s="223" t="s">
        <v>7284</v>
      </c>
      <c r="C4946" s="223" t="s">
        <v>183</v>
      </c>
      <c r="D4946" s="223" t="s">
        <v>1005</v>
      </c>
      <c r="F4946" s="224"/>
      <c r="I4946" s="223" t="s">
        <v>96</v>
      </c>
    </row>
    <row r="4947" spans="1:12" s="223" customFormat="1">
      <c r="A4947" s="235">
        <v>807569</v>
      </c>
      <c r="B4947" s="223" t="s">
        <v>7285</v>
      </c>
      <c r="C4947" s="223" t="s">
        <v>2530</v>
      </c>
      <c r="D4947" s="223" t="s">
        <v>2067</v>
      </c>
      <c r="F4947" s="224"/>
      <c r="I4947" s="223" t="s">
        <v>96</v>
      </c>
    </row>
    <row r="4948" spans="1:12" s="223" customFormat="1">
      <c r="A4948" s="235">
        <v>807570</v>
      </c>
      <c r="B4948" s="223" t="s">
        <v>7286</v>
      </c>
      <c r="C4948" s="223" t="s">
        <v>854</v>
      </c>
      <c r="D4948" s="223" t="s">
        <v>1541</v>
      </c>
      <c r="F4948" s="224"/>
      <c r="I4948" s="223" t="s">
        <v>96</v>
      </c>
    </row>
    <row r="4949" spans="1:12" s="223" customFormat="1">
      <c r="A4949" s="235">
        <v>807571</v>
      </c>
      <c r="B4949" s="223" t="s">
        <v>7287</v>
      </c>
      <c r="C4949" s="223" t="s">
        <v>7288</v>
      </c>
      <c r="D4949" s="223" t="s">
        <v>7289</v>
      </c>
      <c r="F4949" s="224"/>
      <c r="I4949" s="223" t="s">
        <v>96</v>
      </c>
    </row>
    <row r="4950" spans="1:12" s="223" customFormat="1">
      <c r="A4950" s="235">
        <v>807572</v>
      </c>
      <c r="B4950" s="223" t="s">
        <v>7290</v>
      </c>
      <c r="C4950" s="223" t="s">
        <v>188</v>
      </c>
      <c r="D4950" s="223" t="s">
        <v>1855</v>
      </c>
      <c r="F4950" s="224"/>
      <c r="I4950" s="223" t="s">
        <v>96</v>
      </c>
      <c r="K4950" s="235"/>
      <c r="L4950" s="235"/>
    </row>
    <row r="4951" spans="1:12" s="223" customFormat="1">
      <c r="A4951" s="235">
        <v>807573</v>
      </c>
      <c r="B4951" s="223" t="s">
        <v>7291</v>
      </c>
      <c r="C4951" s="223" t="s">
        <v>183</v>
      </c>
      <c r="D4951" s="223" t="s">
        <v>1002</v>
      </c>
      <c r="F4951" s="224"/>
      <c r="I4951" s="223" t="s">
        <v>96</v>
      </c>
      <c r="K4951" s="235"/>
      <c r="L4951" s="235"/>
    </row>
    <row r="4952" spans="1:12" s="223" customFormat="1">
      <c r="A4952" s="235">
        <v>807575</v>
      </c>
      <c r="B4952" s="223" t="s">
        <v>7292</v>
      </c>
      <c r="C4952" s="223" t="s">
        <v>7293</v>
      </c>
      <c r="D4952" s="223" t="s">
        <v>1237</v>
      </c>
      <c r="F4952" s="224"/>
      <c r="I4952" s="223" t="s">
        <v>96</v>
      </c>
      <c r="K4952" s="235"/>
      <c r="L4952" s="235"/>
    </row>
    <row r="4953" spans="1:12" s="223" customFormat="1">
      <c r="A4953" s="235">
        <v>807576</v>
      </c>
      <c r="B4953" s="223" t="s">
        <v>7294</v>
      </c>
      <c r="C4953" s="223" t="s">
        <v>7295</v>
      </c>
      <c r="D4953" s="223" t="s">
        <v>1105</v>
      </c>
      <c r="F4953" s="224"/>
      <c r="I4953" s="223" t="s">
        <v>96</v>
      </c>
    </row>
    <row r="4954" spans="1:12" s="223" customFormat="1">
      <c r="A4954" s="235">
        <v>807578</v>
      </c>
      <c r="B4954" s="223" t="s">
        <v>7296</v>
      </c>
      <c r="C4954" s="223" t="s">
        <v>113</v>
      </c>
      <c r="D4954" s="223" t="s">
        <v>1534</v>
      </c>
      <c r="F4954" s="224"/>
      <c r="I4954" s="223" t="s">
        <v>96</v>
      </c>
    </row>
    <row r="4955" spans="1:12" s="223" customFormat="1">
      <c r="A4955" s="235">
        <v>807579</v>
      </c>
      <c r="B4955" s="223" t="s">
        <v>7297</v>
      </c>
      <c r="C4955" s="223" t="s">
        <v>311</v>
      </c>
      <c r="D4955" s="223" t="s">
        <v>1243</v>
      </c>
      <c r="F4955" s="224"/>
      <c r="I4955" s="223" t="s">
        <v>96</v>
      </c>
    </row>
    <row r="4956" spans="1:12" s="223" customFormat="1">
      <c r="A4956" s="235">
        <v>807580</v>
      </c>
      <c r="B4956" s="223" t="s">
        <v>7298</v>
      </c>
      <c r="C4956" s="223" t="s">
        <v>183</v>
      </c>
      <c r="D4956" s="223" t="s">
        <v>1073</v>
      </c>
      <c r="F4956" s="224"/>
      <c r="I4956" s="223" t="s">
        <v>96</v>
      </c>
      <c r="K4956" s="235"/>
      <c r="L4956" s="235"/>
    </row>
    <row r="4957" spans="1:12" s="223" customFormat="1">
      <c r="A4957" s="235">
        <v>807581</v>
      </c>
      <c r="B4957" s="223" t="s">
        <v>7299</v>
      </c>
      <c r="C4957" s="223" t="s">
        <v>834</v>
      </c>
      <c r="D4957" s="223" t="s">
        <v>7300</v>
      </c>
      <c r="F4957" s="224"/>
      <c r="I4957" s="223" t="s">
        <v>96</v>
      </c>
    </row>
    <row r="4958" spans="1:12" s="223" customFormat="1">
      <c r="A4958" s="235">
        <v>807582</v>
      </c>
      <c r="B4958" s="223" t="s">
        <v>7301</v>
      </c>
      <c r="C4958" s="223" t="s">
        <v>101</v>
      </c>
      <c r="D4958" s="223" t="s">
        <v>1030</v>
      </c>
      <c r="F4958" s="224"/>
      <c r="I4958" s="223" t="s">
        <v>96</v>
      </c>
      <c r="K4958" s="235"/>
      <c r="L4958" s="235"/>
    </row>
    <row r="4959" spans="1:12" s="223" customFormat="1">
      <c r="A4959" s="235">
        <v>807583</v>
      </c>
      <c r="B4959" s="223" t="s">
        <v>7302</v>
      </c>
      <c r="C4959" s="223" t="s">
        <v>224</v>
      </c>
      <c r="D4959" s="223" t="s">
        <v>1150</v>
      </c>
      <c r="F4959" s="224"/>
      <c r="I4959" s="223" t="s">
        <v>96</v>
      </c>
      <c r="K4959" s="235"/>
      <c r="L4959" s="235"/>
    </row>
    <row r="4960" spans="1:12" s="223" customFormat="1">
      <c r="A4960" s="235">
        <v>807584</v>
      </c>
      <c r="B4960" s="223" t="s">
        <v>7303</v>
      </c>
      <c r="C4960" s="223" t="s">
        <v>148</v>
      </c>
      <c r="D4960" s="223" t="s">
        <v>1939</v>
      </c>
      <c r="F4960" s="224"/>
      <c r="I4960" s="223" t="s">
        <v>96</v>
      </c>
    </row>
    <row r="4961" spans="1:12" s="223" customFormat="1">
      <c r="A4961" s="235">
        <v>807586</v>
      </c>
      <c r="B4961" s="223" t="s">
        <v>7304</v>
      </c>
      <c r="C4961" s="223" t="s">
        <v>164</v>
      </c>
      <c r="D4961" s="223" t="s">
        <v>1289</v>
      </c>
      <c r="F4961" s="224"/>
      <c r="I4961" s="223" t="s">
        <v>96</v>
      </c>
      <c r="K4961" s="235"/>
      <c r="L4961" s="235"/>
    </row>
    <row r="4962" spans="1:12" s="223" customFormat="1">
      <c r="A4962" s="235">
        <v>807587</v>
      </c>
      <c r="B4962" s="223" t="s">
        <v>7305</v>
      </c>
      <c r="C4962" s="223" t="s">
        <v>176</v>
      </c>
      <c r="D4962" s="223" t="s">
        <v>5036</v>
      </c>
      <c r="F4962" s="224"/>
      <c r="I4962" s="223" t="s">
        <v>96</v>
      </c>
    </row>
    <row r="4963" spans="1:12" s="223" customFormat="1">
      <c r="A4963" s="235">
        <v>807588</v>
      </c>
      <c r="B4963" s="223" t="s">
        <v>7306</v>
      </c>
      <c r="C4963" s="223" t="s">
        <v>115</v>
      </c>
      <c r="D4963" s="223" t="s">
        <v>7307</v>
      </c>
      <c r="F4963" s="224"/>
      <c r="I4963" s="223" t="s">
        <v>96</v>
      </c>
    </row>
    <row r="4964" spans="1:12" s="223" customFormat="1">
      <c r="A4964" s="235">
        <v>807589</v>
      </c>
      <c r="B4964" s="223" t="s">
        <v>7308</v>
      </c>
      <c r="C4964" s="223" t="s">
        <v>106</v>
      </c>
      <c r="D4964" s="223" t="s">
        <v>7309</v>
      </c>
      <c r="F4964" s="224"/>
      <c r="I4964" s="223" t="s">
        <v>96</v>
      </c>
    </row>
    <row r="4965" spans="1:12" s="223" customFormat="1">
      <c r="A4965" s="235">
        <v>807591</v>
      </c>
      <c r="B4965" s="223" t="s">
        <v>7310</v>
      </c>
      <c r="C4965" s="223" t="s">
        <v>537</v>
      </c>
      <c r="D4965" s="223" t="s">
        <v>7311</v>
      </c>
      <c r="F4965" s="224"/>
      <c r="I4965" s="223" t="s">
        <v>96</v>
      </c>
      <c r="K4965" s="235"/>
      <c r="L4965" s="235"/>
    </row>
    <row r="4966" spans="1:12" s="223" customFormat="1">
      <c r="A4966" s="235">
        <v>807592</v>
      </c>
      <c r="B4966" s="223" t="s">
        <v>7312</v>
      </c>
      <c r="C4966" s="223" t="s">
        <v>154</v>
      </c>
      <c r="D4966" s="223" t="s">
        <v>1373</v>
      </c>
      <c r="F4966" s="224"/>
      <c r="I4966" s="223" t="s">
        <v>96</v>
      </c>
      <c r="K4966" s="235"/>
      <c r="L4966" s="235"/>
    </row>
    <row r="4967" spans="1:12" s="223" customFormat="1">
      <c r="A4967" s="235">
        <v>807593</v>
      </c>
      <c r="B4967" s="223" t="s">
        <v>7313</v>
      </c>
      <c r="C4967" s="223" t="s">
        <v>1622</v>
      </c>
      <c r="D4967" s="223" t="s">
        <v>4229</v>
      </c>
      <c r="F4967" s="224"/>
      <c r="I4967" s="223" t="s">
        <v>96</v>
      </c>
      <c r="K4967" s="235"/>
      <c r="L4967" s="235"/>
    </row>
    <row r="4968" spans="1:12" s="223" customFormat="1">
      <c r="A4968" s="235">
        <v>807594</v>
      </c>
      <c r="B4968" s="223" t="s">
        <v>7314</v>
      </c>
      <c r="C4968" s="223" t="s">
        <v>409</v>
      </c>
      <c r="D4968" s="223" t="s">
        <v>1083</v>
      </c>
      <c r="F4968" s="224"/>
      <c r="I4968" s="223" t="s">
        <v>96</v>
      </c>
      <c r="K4968" s="235"/>
      <c r="L4968" s="235"/>
    </row>
    <row r="4969" spans="1:12" s="223" customFormat="1">
      <c r="A4969" s="235">
        <v>807595</v>
      </c>
      <c r="B4969" s="223" t="s">
        <v>7315</v>
      </c>
      <c r="C4969" s="223" t="s">
        <v>225</v>
      </c>
      <c r="D4969" s="223" t="s">
        <v>7316</v>
      </c>
      <c r="F4969" s="224"/>
      <c r="I4969" s="223" t="s">
        <v>96</v>
      </c>
      <c r="K4969" s="235"/>
      <c r="L4969" s="235"/>
    </row>
    <row r="4970" spans="1:12" s="223" customFormat="1">
      <c r="A4970" s="235">
        <v>807596</v>
      </c>
      <c r="B4970" s="223" t="s">
        <v>7317</v>
      </c>
      <c r="C4970" s="223" t="s">
        <v>7071</v>
      </c>
      <c r="D4970" s="223" t="s">
        <v>2067</v>
      </c>
      <c r="F4970" s="224"/>
      <c r="I4970" s="223" t="s">
        <v>96</v>
      </c>
      <c r="K4970" s="235"/>
      <c r="L4970" s="235"/>
    </row>
    <row r="4971" spans="1:12" s="223" customFormat="1">
      <c r="A4971" s="235">
        <v>807597</v>
      </c>
      <c r="B4971" s="223" t="s">
        <v>7318</v>
      </c>
      <c r="C4971" s="223" t="s">
        <v>164</v>
      </c>
      <c r="D4971" s="223" t="s">
        <v>7319</v>
      </c>
      <c r="F4971" s="224"/>
      <c r="I4971" s="223" t="s">
        <v>96</v>
      </c>
    </row>
    <row r="4972" spans="1:12" s="223" customFormat="1">
      <c r="A4972" s="235">
        <v>807599</v>
      </c>
      <c r="B4972" s="223" t="s">
        <v>7320</v>
      </c>
      <c r="C4972" s="223" t="s">
        <v>624</v>
      </c>
      <c r="D4972" s="223" t="s">
        <v>1087</v>
      </c>
      <c r="F4972" s="224"/>
      <c r="I4972" s="223" t="s">
        <v>96</v>
      </c>
    </row>
    <row r="4973" spans="1:12" s="223" customFormat="1">
      <c r="A4973" s="235">
        <v>807600</v>
      </c>
      <c r="B4973" s="223" t="s">
        <v>7321</v>
      </c>
      <c r="C4973" s="223" t="s">
        <v>335</v>
      </c>
      <c r="D4973" s="223" t="s">
        <v>3793</v>
      </c>
      <c r="F4973" s="224"/>
      <c r="I4973" s="223" t="s">
        <v>96</v>
      </c>
      <c r="K4973" s="235"/>
      <c r="L4973" s="235"/>
    </row>
    <row r="4974" spans="1:12" s="223" customFormat="1">
      <c r="A4974" s="235">
        <v>807601</v>
      </c>
      <c r="B4974" s="223" t="s">
        <v>7322</v>
      </c>
      <c r="C4974" s="223" t="s">
        <v>111</v>
      </c>
      <c r="D4974" s="223" t="s">
        <v>4657</v>
      </c>
      <c r="F4974" s="224"/>
      <c r="I4974" s="223" t="s">
        <v>96</v>
      </c>
    </row>
    <row r="4975" spans="1:12" s="223" customFormat="1">
      <c r="A4975" s="235">
        <v>807602</v>
      </c>
      <c r="B4975" s="223" t="s">
        <v>7323</v>
      </c>
      <c r="C4975" s="223" t="s">
        <v>248</v>
      </c>
      <c r="D4975" s="223" t="s">
        <v>3997</v>
      </c>
      <c r="F4975" s="224"/>
      <c r="I4975" s="223" t="s">
        <v>96</v>
      </c>
    </row>
    <row r="4976" spans="1:12" s="223" customFormat="1">
      <c r="A4976" s="235">
        <v>807603</v>
      </c>
      <c r="B4976" s="223" t="s">
        <v>7324</v>
      </c>
      <c r="C4976" s="223" t="s">
        <v>7325</v>
      </c>
      <c r="D4976" s="223" t="s">
        <v>7326</v>
      </c>
      <c r="F4976" s="224"/>
      <c r="I4976" s="223" t="s">
        <v>96</v>
      </c>
      <c r="K4976" s="235"/>
      <c r="L4976" s="235"/>
    </row>
    <row r="4977" spans="1:12" s="223" customFormat="1">
      <c r="A4977" s="235">
        <v>807607</v>
      </c>
      <c r="B4977" s="223" t="s">
        <v>7327</v>
      </c>
      <c r="C4977" s="223" t="s">
        <v>7328</v>
      </c>
      <c r="D4977" s="223" t="s">
        <v>2067</v>
      </c>
      <c r="F4977" s="224"/>
      <c r="I4977" s="223" t="s">
        <v>96</v>
      </c>
    </row>
    <row r="4978" spans="1:12" s="223" customFormat="1">
      <c r="A4978" s="235">
        <v>807608</v>
      </c>
      <c r="B4978" s="223" t="s">
        <v>7329</v>
      </c>
      <c r="C4978" s="223" t="s">
        <v>551</v>
      </c>
      <c r="D4978" s="223" t="s">
        <v>1010</v>
      </c>
      <c r="F4978" s="224"/>
      <c r="I4978" s="223" t="s">
        <v>96</v>
      </c>
      <c r="K4978" s="235"/>
      <c r="L4978" s="235"/>
    </row>
    <row r="4979" spans="1:12" s="223" customFormat="1">
      <c r="A4979" s="235">
        <v>807610</v>
      </c>
      <c r="B4979" s="223" t="s">
        <v>7330</v>
      </c>
      <c r="C4979" s="223" t="s">
        <v>7331</v>
      </c>
      <c r="D4979" s="223" t="s">
        <v>7332</v>
      </c>
      <c r="F4979" s="224"/>
      <c r="I4979" s="223" t="s">
        <v>96</v>
      </c>
      <c r="K4979" s="235"/>
      <c r="L4979" s="235"/>
    </row>
    <row r="4980" spans="1:12" s="223" customFormat="1">
      <c r="A4980" s="235">
        <v>807612</v>
      </c>
      <c r="B4980" s="223" t="s">
        <v>7333</v>
      </c>
      <c r="C4980" s="223" t="s">
        <v>5089</v>
      </c>
      <c r="D4980" s="223" t="s">
        <v>2631</v>
      </c>
      <c r="F4980" s="224"/>
      <c r="I4980" s="223" t="s">
        <v>96</v>
      </c>
      <c r="K4980" s="235"/>
      <c r="L4980" s="235"/>
    </row>
    <row r="4981" spans="1:12" s="223" customFormat="1">
      <c r="A4981" s="235">
        <v>807614</v>
      </c>
      <c r="B4981" s="223" t="s">
        <v>7334</v>
      </c>
      <c r="C4981" s="223" t="s">
        <v>134</v>
      </c>
      <c r="D4981" s="223" t="s">
        <v>1097</v>
      </c>
      <c r="F4981" s="224"/>
      <c r="I4981" s="223" t="s">
        <v>96</v>
      </c>
    </row>
    <row r="4982" spans="1:12" s="223" customFormat="1">
      <c r="A4982" s="235">
        <v>807616</v>
      </c>
      <c r="B4982" s="223" t="s">
        <v>7335</v>
      </c>
      <c r="C4982" s="223" t="s">
        <v>106</v>
      </c>
      <c r="D4982" s="223" t="s">
        <v>1206</v>
      </c>
      <c r="F4982" s="224"/>
      <c r="I4982" s="223" t="s">
        <v>96</v>
      </c>
    </row>
    <row r="4983" spans="1:12" s="223" customFormat="1">
      <c r="A4983" s="235">
        <v>807618</v>
      </c>
      <c r="B4983" s="223" t="s">
        <v>7336</v>
      </c>
      <c r="C4983" s="223" t="s">
        <v>355</v>
      </c>
      <c r="D4983" s="223" t="s">
        <v>1077</v>
      </c>
      <c r="F4983" s="224"/>
      <c r="I4983" s="223" t="s">
        <v>96</v>
      </c>
    </row>
    <row r="4984" spans="1:12" s="223" customFormat="1">
      <c r="A4984" s="235">
        <v>807619</v>
      </c>
      <c r="B4984" s="223" t="s">
        <v>7337</v>
      </c>
      <c r="C4984" s="223" t="s">
        <v>3043</v>
      </c>
      <c r="D4984" s="223" t="s">
        <v>1301</v>
      </c>
      <c r="F4984" s="224"/>
      <c r="I4984" s="223" t="s">
        <v>96</v>
      </c>
    </row>
    <row r="4985" spans="1:12" s="223" customFormat="1">
      <c r="A4985" s="235">
        <v>807620</v>
      </c>
      <c r="B4985" s="223" t="s">
        <v>7338</v>
      </c>
      <c r="C4985" s="223" t="s">
        <v>101</v>
      </c>
      <c r="D4985" s="223" t="s">
        <v>2559</v>
      </c>
      <c r="F4985" s="224"/>
      <c r="I4985" s="223" t="s">
        <v>96</v>
      </c>
    </row>
    <row r="4986" spans="1:12" s="223" customFormat="1">
      <c r="A4986" s="235">
        <v>807621</v>
      </c>
      <c r="B4986" s="223" t="s">
        <v>7339</v>
      </c>
      <c r="C4986" s="223" t="s">
        <v>312</v>
      </c>
      <c r="D4986" s="223" t="s">
        <v>823</v>
      </c>
      <c r="F4986" s="224"/>
      <c r="I4986" s="223" t="s">
        <v>96</v>
      </c>
    </row>
    <row r="4987" spans="1:12" s="223" customFormat="1">
      <c r="A4987" s="235">
        <v>807622</v>
      </c>
      <c r="B4987" s="223" t="s">
        <v>7340</v>
      </c>
      <c r="C4987" s="223" t="s">
        <v>553</v>
      </c>
      <c r="D4987" s="223" t="s">
        <v>1039</v>
      </c>
      <c r="F4987" s="224"/>
      <c r="I4987" s="223" t="s">
        <v>96</v>
      </c>
    </row>
    <row r="4988" spans="1:12" s="223" customFormat="1">
      <c r="A4988" s="235">
        <v>807626</v>
      </c>
      <c r="B4988" s="223" t="s">
        <v>7341</v>
      </c>
      <c r="C4988" s="223" t="s">
        <v>149</v>
      </c>
      <c r="D4988" s="223" t="s">
        <v>1237</v>
      </c>
      <c r="F4988" s="224"/>
      <c r="I4988" s="223" t="s">
        <v>96</v>
      </c>
      <c r="K4988" s="235"/>
      <c r="L4988" s="235"/>
    </row>
    <row r="4989" spans="1:12" s="223" customFormat="1">
      <c r="A4989" s="235">
        <v>807627</v>
      </c>
      <c r="B4989" s="223" t="s">
        <v>7342</v>
      </c>
      <c r="C4989" s="223" t="s">
        <v>237</v>
      </c>
      <c r="D4989" s="223" t="s">
        <v>1187</v>
      </c>
      <c r="F4989" s="224"/>
      <c r="I4989" s="223" t="s">
        <v>96</v>
      </c>
      <c r="K4989" s="235"/>
      <c r="L4989" s="235"/>
    </row>
    <row r="4990" spans="1:12" s="223" customFormat="1">
      <c r="A4990" s="235">
        <v>807628</v>
      </c>
      <c r="B4990" s="223" t="s">
        <v>7343</v>
      </c>
      <c r="C4990" s="223" t="s">
        <v>393</v>
      </c>
      <c r="D4990" s="223" t="s">
        <v>823</v>
      </c>
      <c r="F4990" s="224"/>
      <c r="I4990" s="223" t="s">
        <v>96</v>
      </c>
    </row>
    <row r="4991" spans="1:12" s="223" customFormat="1">
      <c r="A4991" s="235">
        <v>807631</v>
      </c>
      <c r="B4991" s="223" t="s">
        <v>7344</v>
      </c>
      <c r="C4991" s="223" t="s">
        <v>165</v>
      </c>
      <c r="D4991" s="223" t="s">
        <v>787</v>
      </c>
      <c r="F4991" s="224"/>
      <c r="I4991" s="223" t="s">
        <v>96</v>
      </c>
      <c r="K4991" s="235"/>
      <c r="L4991" s="235"/>
    </row>
    <row r="4992" spans="1:12" s="223" customFormat="1">
      <c r="A4992" s="235">
        <v>807637</v>
      </c>
      <c r="B4992" s="223" t="s">
        <v>7345</v>
      </c>
      <c r="C4992" s="223" t="s">
        <v>320</v>
      </c>
      <c r="D4992" s="223" t="s">
        <v>3195</v>
      </c>
      <c r="F4992" s="224"/>
      <c r="I4992" s="223" t="s">
        <v>96</v>
      </c>
    </row>
    <row r="4993" spans="1:12" s="223" customFormat="1">
      <c r="A4993" s="235">
        <v>807639</v>
      </c>
      <c r="B4993" s="223" t="s">
        <v>7346</v>
      </c>
      <c r="C4993" s="223" t="s">
        <v>335</v>
      </c>
      <c r="D4993" s="223" t="s">
        <v>1373</v>
      </c>
      <c r="F4993" s="224"/>
      <c r="I4993" s="223" t="s">
        <v>96</v>
      </c>
    </row>
    <row r="4994" spans="1:12" s="223" customFormat="1">
      <c r="A4994" s="235">
        <v>807640</v>
      </c>
      <c r="B4994" s="223" t="s">
        <v>7347</v>
      </c>
      <c r="C4994" s="223" t="s">
        <v>290</v>
      </c>
      <c r="D4994" s="223" t="s">
        <v>1073</v>
      </c>
      <c r="F4994" s="224"/>
      <c r="I4994" s="223" t="s">
        <v>96</v>
      </c>
    </row>
    <row r="4995" spans="1:12" s="223" customFormat="1">
      <c r="A4995" s="235">
        <v>807643</v>
      </c>
      <c r="B4995" s="223" t="s">
        <v>7348</v>
      </c>
      <c r="C4995" s="223" t="s">
        <v>109</v>
      </c>
      <c r="D4995" s="223" t="s">
        <v>1122</v>
      </c>
      <c r="F4995" s="224"/>
      <c r="I4995" s="223" t="s">
        <v>96</v>
      </c>
    </row>
    <row r="4996" spans="1:12" s="223" customFormat="1">
      <c r="A4996" s="235">
        <v>807644</v>
      </c>
      <c r="B4996" s="223" t="s">
        <v>7349</v>
      </c>
      <c r="C4996" s="223" t="s">
        <v>325</v>
      </c>
      <c r="D4996" s="223" t="s">
        <v>2548</v>
      </c>
      <c r="F4996" s="224"/>
      <c r="I4996" s="223" t="s">
        <v>96</v>
      </c>
      <c r="K4996" s="235"/>
      <c r="L4996" s="235"/>
    </row>
    <row r="4997" spans="1:12" s="223" customFormat="1">
      <c r="A4997" s="235">
        <v>807645</v>
      </c>
      <c r="B4997" s="223" t="s">
        <v>7350</v>
      </c>
      <c r="C4997" s="223" t="s">
        <v>533</v>
      </c>
      <c r="D4997" s="223" t="s">
        <v>1314</v>
      </c>
      <c r="F4997" s="224"/>
      <c r="I4997" s="223" t="s">
        <v>96</v>
      </c>
      <c r="K4997" s="235"/>
      <c r="L4997" s="235"/>
    </row>
    <row r="4998" spans="1:12" s="223" customFormat="1">
      <c r="A4998" s="235">
        <v>807648</v>
      </c>
      <c r="B4998" s="223" t="s">
        <v>7351</v>
      </c>
      <c r="C4998" s="223" t="s">
        <v>140</v>
      </c>
      <c r="D4998" s="223" t="s">
        <v>1255</v>
      </c>
      <c r="F4998" s="224"/>
      <c r="I4998" s="223" t="s">
        <v>96</v>
      </c>
      <c r="K4998" s="235"/>
      <c r="L4998" s="235"/>
    </row>
    <row r="4999" spans="1:12" s="223" customFormat="1">
      <c r="A4999" s="235">
        <v>807649</v>
      </c>
      <c r="B4999" s="223" t="s">
        <v>7352</v>
      </c>
      <c r="C4999" s="223" t="s">
        <v>159</v>
      </c>
      <c r="D4999" s="223" t="s">
        <v>1223</v>
      </c>
      <c r="F4999" s="224"/>
      <c r="I4999" s="223" t="s">
        <v>96</v>
      </c>
    </row>
    <row r="5000" spans="1:12" s="223" customFormat="1">
      <c r="A5000" s="235">
        <v>807651</v>
      </c>
      <c r="B5000" s="223" t="s">
        <v>7353</v>
      </c>
      <c r="C5000" s="223" t="s">
        <v>156</v>
      </c>
      <c r="D5000" s="223" t="s">
        <v>1358</v>
      </c>
      <c r="F5000" s="224"/>
      <c r="I5000" s="223" t="s">
        <v>96</v>
      </c>
    </row>
    <row r="5001" spans="1:12" s="223" customFormat="1">
      <c r="A5001" s="235">
        <v>807652</v>
      </c>
      <c r="B5001" s="223" t="s">
        <v>7354</v>
      </c>
      <c r="C5001" s="223" t="s">
        <v>181</v>
      </c>
      <c r="D5001" s="223" t="s">
        <v>2467</v>
      </c>
      <c r="F5001" s="224"/>
      <c r="I5001" s="223" t="s">
        <v>96</v>
      </c>
      <c r="K5001" s="235"/>
      <c r="L5001" s="235"/>
    </row>
    <row r="5002" spans="1:12" s="223" customFormat="1">
      <c r="A5002" s="235">
        <v>807653</v>
      </c>
      <c r="B5002" s="223" t="s">
        <v>7355</v>
      </c>
      <c r="C5002" s="223" t="s">
        <v>4937</v>
      </c>
      <c r="D5002" s="223" t="s">
        <v>2682</v>
      </c>
      <c r="F5002" s="224"/>
      <c r="I5002" s="223" t="s">
        <v>96</v>
      </c>
      <c r="K5002" s="235"/>
      <c r="L5002" s="235"/>
    </row>
    <row r="5003" spans="1:12" s="223" customFormat="1">
      <c r="A5003" s="235">
        <v>807654</v>
      </c>
      <c r="B5003" s="223" t="s">
        <v>7356</v>
      </c>
      <c r="C5003" s="223" t="s">
        <v>183</v>
      </c>
      <c r="D5003" s="223" t="s">
        <v>1560</v>
      </c>
      <c r="F5003" s="224"/>
      <c r="I5003" s="223" t="s">
        <v>96</v>
      </c>
      <c r="K5003" s="235"/>
      <c r="L5003" s="235"/>
    </row>
    <row r="5004" spans="1:12" s="223" customFormat="1">
      <c r="A5004" s="235">
        <v>807655</v>
      </c>
      <c r="B5004" s="223" t="s">
        <v>7357</v>
      </c>
      <c r="C5004" s="223" t="s">
        <v>188</v>
      </c>
      <c r="D5004" s="223" t="s">
        <v>1026</v>
      </c>
      <c r="F5004" s="224"/>
      <c r="I5004" s="223" t="s">
        <v>96</v>
      </c>
    </row>
    <row r="5005" spans="1:12" s="223" customFormat="1">
      <c r="A5005" s="235">
        <v>807657</v>
      </c>
      <c r="B5005" s="223" t="s">
        <v>7358</v>
      </c>
      <c r="C5005" s="223" t="s">
        <v>129</v>
      </c>
      <c r="D5005" s="223" t="s">
        <v>4223</v>
      </c>
      <c r="F5005" s="224"/>
      <c r="I5005" s="223" t="s">
        <v>96</v>
      </c>
      <c r="K5005" s="235"/>
      <c r="L5005" s="235"/>
    </row>
    <row r="5006" spans="1:12" s="223" customFormat="1">
      <c r="A5006" s="235">
        <v>807659</v>
      </c>
      <c r="B5006" s="223" t="s">
        <v>7359</v>
      </c>
      <c r="C5006" s="223" t="s">
        <v>234</v>
      </c>
      <c r="D5006" s="223" t="s">
        <v>1381</v>
      </c>
      <c r="F5006" s="224"/>
      <c r="I5006" s="223" t="s">
        <v>96</v>
      </c>
      <c r="K5006" s="235"/>
      <c r="L5006" s="235"/>
    </row>
    <row r="5007" spans="1:12" s="223" customFormat="1">
      <c r="A5007" s="235">
        <v>807660</v>
      </c>
      <c r="B5007" s="223" t="s">
        <v>7360</v>
      </c>
      <c r="C5007" s="223" t="s">
        <v>318</v>
      </c>
      <c r="D5007" s="223" t="s">
        <v>1195</v>
      </c>
      <c r="F5007" s="224"/>
      <c r="I5007" s="223" t="s">
        <v>96</v>
      </c>
    </row>
    <row r="5008" spans="1:12" s="223" customFormat="1">
      <c r="A5008" s="235">
        <v>807661</v>
      </c>
      <c r="B5008" s="223" t="s">
        <v>7361</v>
      </c>
      <c r="C5008" s="223" t="s">
        <v>749</v>
      </c>
      <c r="D5008" s="223" t="s">
        <v>1068</v>
      </c>
      <c r="F5008" s="224"/>
      <c r="I5008" s="223" t="s">
        <v>96</v>
      </c>
    </row>
    <row r="5009" spans="1:12" s="223" customFormat="1">
      <c r="A5009" s="235">
        <v>807662</v>
      </c>
      <c r="B5009" s="223" t="s">
        <v>7362</v>
      </c>
      <c r="C5009" s="223" t="s">
        <v>283</v>
      </c>
      <c r="D5009" s="223" t="s">
        <v>1534</v>
      </c>
      <c r="F5009" s="224"/>
      <c r="I5009" s="223" t="s">
        <v>96</v>
      </c>
    </row>
    <row r="5010" spans="1:12" s="223" customFormat="1">
      <c r="A5010" s="235">
        <v>807663</v>
      </c>
      <c r="B5010" s="223" t="s">
        <v>7363</v>
      </c>
      <c r="C5010" s="223" t="s">
        <v>254</v>
      </c>
      <c r="D5010" s="223" t="s">
        <v>1871</v>
      </c>
      <c r="F5010" s="224"/>
      <c r="I5010" s="223" t="s">
        <v>96</v>
      </c>
    </row>
    <row r="5011" spans="1:12" s="223" customFormat="1">
      <c r="A5011" s="235">
        <v>807664</v>
      </c>
      <c r="B5011" s="223" t="s">
        <v>7364</v>
      </c>
      <c r="C5011" s="223" t="s">
        <v>106</v>
      </c>
      <c r="D5011" s="223" t="s">
        <v>7365</v>
      </c>
      <c r="F5011" s="224"/>
      <c r="I5011" s="223" t="s">
        <v>96</v>
      </c>
    </row>
    <row r="5012" spans="1:12" s="223" customFormat="1">
      <c r="A5012" s="235">
        <v>807666</v>
      </c>
      <c r="B5012" s="223" t="s">
        <v>7366</v>
      </c>
      <c r="C5012" s="223" t="s">
        <v>504</v>
      </c>
      <c r="D5012" s="223" t="s">
        <v>1018</v>
      </c>
      <c r="F5012" s="224"/>
      <c r="I5012" s="223" t="s">
        <v>96</v>
      </c>
    </row>
    <row r="5013" spans="1:12" s="223" customFormat="1">
      <c r="A5013" s="235">
        <v>807671</v>
      </c>
      <c r="B5013" s="223" t="s">
        <v>7367</v>
      </c>
      <c r="C5013" s="223" t="s">
        <v>106</v>
      </c>
      <c r="D5013" s="223" t="s">
        <v>1018</v>
      </c>
      <c r="F5013" s="224"/>
      <c r="I5013" s="223" t="s">
        <v>96</v>
      </c>
    </row>
    <row r="5014" spans="1:12" s="223" customFormat="1">
      <c r="A5014" s="235">
        <v>807672</v>
      </c>
      <c r="B5014" s="223" t="s">
        <v>7368</v>
      </c>
      <c r="C5014" s="223" t="s">
        <v>183</v>
      </c>
      <c r="D5014" s="223" t="s">
        <v>7369</v>
      </c>
      <c r="F5014" s="224"/>
      <c r="I5014" s="223" t="s">
        <v>96</v>
      </c>
      <c r="K5014" s="235"/>
      <c r="L5014" s="235"/>
    </row>
    <row r="5015" spans="1:12" s="223" customFormat="1">
      <c r="A5015" s="235">
        <v>807674</v>
      </c>
      <c r="B5015" s="223" t="s">
        <v>7370</v>
      </c>
      <c r="C5015" s="223" t="s">
        <v>106</v>
      </c>
      <c r="D5015" s="223" t="s">
        <v>1030</v>
      </c>
      <c r="F5015" s="224"/>
      <c r="I5015" s="223" t="s">
        <v>96</v>
      </c>
    </row>
    <row r="5016" spans="1:12" s="223" customFormat="1">
      <c r="A5016" s="235">
        <v>807676</v>
      </c>
      <c r="B5016" s="223" t="s">
        <v>7371</v>
      </c>
      <c r="C5016" s="223" t="s">
        <v>123</v>
      </c>
      <c r="D5016" s="223" t="s">
        <v>204</v>
      </c>
      <c r="I5016" s="223" t="s">
        <v>96</v>
      </c>
      <c r="K5016" s="235"/>
      <c r="L5016" s="235"/>
    </row>
    <row r="5017" spans="1:12" s="223" customFormat="1">
      <c r="A5017" s="235">
        <v>807677</v>
      </c>
      <c r="B5017" s="223" t="s">
        <v>7372</v>
      </c>
      <c r="C5017" s="223" t="s">
        <v>303</v>
      </c>
      <c r="D5017" s="223" t="s">
        <v>7373</v>
      </c>
      <c r="F5017" s="224"/>
      <c r="I5017" s="223" t="s">
        <v>96</v>
      </c>
    </row>
    <row r="5018" spans="1:12" s="223" customFormat="1">
      <c r="A5018" s="235">
        <v>807679</v>
      </c>
      <c r="B5018" s="223" t="s">
        <v>7374</v>
      </c>
      <c r="C5018" s="223" t="s">
        <v>506</v>
      </c>
      <c r="D5018" s="223" t="s">
        <v>1085</v>
      </c>
      <c r="F5018" s="224"/>
      <c r="I5018" s="223" t="s">
        <v>96</v>
      </c>
    </row>
    <row r="5019" spans="1:12" s="223" customFormat="1">
      <c r="A5019" s="235">
        <v>807681</v>
      </c>
      <c r="B5019" s="223" t="s">
        <v>7375</v>
      </c>
      <c r="C5019" s="223" t="s">
        <v>176</v>
      </c>
      <c r="D5019" s="223" t="s">
        <v>2600</v>
      </c>
      <c r="F5019" s="224"/>
      <c r="I5019" s="223" t="s">
        <v>96</v>
      </c>
      <c r="K5019" s="235"/>
      <c r="L5019" s="235"/>
    </row>
    <row r="5020" spans="1:12" s="223" customFormat="1">
      <c r="A5020" s="235">
        <v>807683</v>
      </c>
      <c r="B5020" s="223" t="s">
        <v>7376</v>
      </c>
      <c r="C5020" s="223" t="s">
        <v>878</v>
      </c>
      <c r="D5020" s="223" t="s">
        <v>7365</v>
      </c>
      <c r="F5020" s="224"/>
      <c r="I5020" s="223" t="s">
        <v>96</v>
      </c>
    </row>
    <row r="5021" spans="1:12" s="223" customFormat="1">
      <c r="A5021" s="235">
        <v>807684</v>
      </c>
      <c r="B5021" s="223" t="s">
        <v>7377</v>
      </c>
      <c r="C5021" s="223" t="s">
        <v>7378</v>
      </c>
      <c r="D5021" s="223" t="s">
        <v>3002</v>
      </c>
      <c r="F5021" s="224"/>
      <c r="I5021" s="223" t="s">
        <v>96</v>
      </c>
      <c r="K5021" s="235"/>
      <c r="L5021" s="235"/>
    </row>
    <row r="5022" spans="1:12" s="223" customFormat="1">
      <c r="A5022" s="235">
        <v>807685</v>
      </c>
      <c r="B5022" s="223" t="s">
        <v>7379</v>
      </c>
      <c r="C5022" s="223" t="s">
        <v>206</v>
      </c>
      <c r="D5022" s="223" t="s">
        <v>1026</v>
      </c>
      <c r="F5022" s="224"/>
      <c r="I5022" s="223" t="s">
        <v>96</v>
      </c>
    </row>
    <row r="5023" spans="1:12" s="223" customFormat="1">
      <c r="A5023" s="235">
        <v>807686</v>
      </c>
      <c r="B5023" s="223" t="s">
        <v>7380</v>
      </c>
      <c r="C5023" s="223" t="s">
        <v>7381</v>
      </c>
      <c r="D5023" s="223" t="s">
        <v>7382</v>
      </c>
      <c r="F5023" s="224"/>
      <c r="I5023" s="223" t="s">
        <v>96</v>
      </c>
    </row>
    <row r="5024" spans="1:12" s="223" customFormat="1">
      <c r="A5024" s="235">
        <v>807687</v>
      </c>
      <c r="B5024" s="223" t="s">
        <v>7383</v>
      </c>
      <c r="C5024" s="223" t="s">
        <v>320</v>
      </c>
      <c r="D5024" s="223" t="s">
        <v>1018</v>
      </c>
      <c r="F5024" s="224"/>
      <c r="I5024" s="223" t="s">
        <v>96</v>
      </c>
    </row>
    <row r="5025" spans="1:12" s="223" customFormat="1">
      <c r="A5025" s="235">
        <v>807688</v>
      </c>
      <c r="B5025" s="223" t="s">
        <v>7384</v>
      </c>
      <c r="C5025" s="223" t="s">
        <v>113</v>
      </c>
      <c r="D5025" s="223" t="s">
        <v>1286</v>
      </c>
      <c r="F5025" s="224"/>
      <c r="I5025" s="223" t="s">
        <v>96</v>
      </c>
    </row>
    <row r="5026" spans="1:12" s="223" customFormat="1">
      <c r="A5026" s="235">
        <v>807690</v>
      </c>
      <c r="B5026" s="223" t="s">
        <v>7385</v>
      </c>
      <c r="C5026" s="223" t="s">
        <v>106</v>
      </c>
      <c r="D5026" s="223" t="s">
        <v>7386</v>
      </c>
      <c r="F5026" s="224"/>
      <c r="I5026" s="223" t="s">
        <v>96</v>
      </c>
      <c r="K5026" s="235"/>
      <c r="L5026" s="235"/>
    </row>
    <row r="5027" spans="1:12" s="223" customFormat="1">
      <c r="A5027" s="235">
        <v>807691</v>
      </c>
      <c r="B5027" s="223" t="s">
        <v>7387</v>
      </c>
      <c r="C5027" s="223" t="s">
        <v>7388</v>
      </c>
      <c r="D5027" s="223" t="s">
        <v>7389</v>
      </c>
      <c r="F5027" s="224"/>
      <c r="I5027" s="223" t="s">
        <v>96</v>
      </c>
    </row>
    <row r="5028" spans="1:12" s="223" customFormat="1">
      <c r="A5028" s="235">
        <v>807692</v>
      </c>
      <c r="B5028" s="223" t="s">
        <v>7390</v>
      </c>
      <c r="C5028" s="223" t="s">
        <v>221</v>
      </c>
      <c r="D5028" s="223" t="s">
        <v>1073</v>
      </c>
      <c r="F5028" s="224"/>
      <c r="I5028" s="223" t="s">
        <v>96</v>
      </c>
    </row>
    <row r="5029" spans="1:12" s="223" customFormat="1">
      <c r="A5029" s="235">
        <v>807693</v>
      </c>
      <c r="B5029" s="223" t="s">
        <v>4894</v>
      </c>
      <c r="C5029" s="223" t="s">
        <v>403</v>
      </c>
      <c r="D5029" s="223" t="s">
        <v>4647</v>
      </c>
      <c r="F5029" s="224"/>
      <c r="I5029" s="223" t="s">
        <v>96</v>
      </c>
    </row>
    <row r="5030" spans="1:12" s="223" customFormat="1">
      <c r="A5030" s="235">
        <v>807694</v>
      </c>
      <c r="B5030" s="223" t="s">
        <v>7391</v>
      </c>
      <c r="C5030" s="223" t="s">
        <v>1980</v>
      </c>
      <c r="D5030" s="223" t="s">
        <v>7392</v>
      </c>
      <c r="F5030" s="224"/>
      <c r="I5030" s="223" t="s">
        <v>96</v>
      </c>
    </row>
    <row r="5031" spans="1:12" s="223" customFormat="1">
      <c r="A5031" s="235">
        <v>807695</v>
      </c>
      <c r="B5031" s="223" t="s">
        <v>7393</v>
      </c>
      <c r="C5031" s="223" t="s">
        <v>7394</v>
      </c>
      <c r="D5031" s="223" t="s">
        <v>1301</v>
      </c>
      <c r="F5031" s="224"/>
      <c r="I5031" s="223" t="s">
        <v>96</v>
      </c>
      <c r="K5031" s="235"/>
      <c r="L5031" s="235"/>
    </row>
    <row r="5032" spans="1:12" s="223" customFormat="1">
      <c r="A5032" s="235">
        <v>807696</v>
      </c>
      <c r="B5032" s="223" t="s">
        <v>6117</v>
      </c>
      <c r="C5032" s="223" t="s">
        <v>355</v>
      </c>
      <c r="D5032" s="223" t="s">
        <v>1057</v>
      </c>
      <c r="F5032" s="224"/>
      <c r="I5032" s="223" t="s">
        <v>96</v>
      </c>
    </row>
    <row r="5033" spans="1:12" s="223" customFormat="1">
      <c r="A5033" s="235">
        <v>807698</v>
      </c>
      <c r="B5033" s="223" t="s">
        <v>7395</v>
      </c>
      <c r="C5033" s="223" t="s">
        <v>131</v>
      </c>
      <c r="D5033" s="223" t="s">
        <v>1097</v>
      </c>
      <c r="F5033" s="224"/>
      <c r="I5033" s="223" t="s">
        <v>96</v>
      </c>
    </row>
    <row r="5034" spans="1:12" s="223" customFormat="1">
      <c r="A5034" s="235">
        <v>807699</v>
      </c>
      <c r="B5034" s="223" t="s">
        <v>7396</v>
      </c>
      <c r="C5034" s="223" t="s">
        <v>196</v>
      </c>
      <c r="D5034" s="223" t="s">
        <v>3950</v>
      </c>
      <c r="F5034" s="224"/>
      <c r="I5034" s="223" t="s">
        <v>96</v>
      </c>
    </row>
    <row r="5035" spans="1:12" s="223" customFormat="1">
      <c r="A5035" s="235">
        <v>807700</v>
      </c>
      <c r="B5035" s="223" t="s">
        <v>7397</v>
      </c>
      <c r="C5035" s="223" t="s">
        <v>183</v>
      </c>
      <c r="D5035" s="223" t="s">
        <v>3287</v>
      </c>
      <c r="F5035" s="224"/>
      <c r="I5035" s="223" t="s">
        <v>96</v>
      </c>
      <c r="K5035" s="235"/>
      <c r="L5035" s="235"/>
    </row>
    <row r="5036" spans="1:12" s="223" customFormat="1">
      <c r="A5036" s="235">
        <v>807701</v>
      </c>
      <c r="B5036" s="223" t="s">
        <v>7398</v>
      </c>
      <c r="C5036" s="223" t="s">
        <v>170</v>
      </c>
      <c r="D5036" s="223" t="s">
        <v>1195</v>
      </c>
      <c r="F5036" s="224"/>
      <c r="I5036" s="223" t="s">
        <v>96</v>
      </c>
      <c r="K5036" s="235"/>
      <c r="L5036" s="235"/>
    </row>
    <row r="5037" spans="1:12" s="223" customFormat="1">
      <c r="A5037" s="235">
        <v>807702</v>
      </c>
      <c r="B5037" s="223" t="s">
        <v>7399</v>
      </c>
      <c r="C5037" s="223" t="s">
        <v>194</v>
      </c>
      <c r="D5037" s="223" t="s">
        <v>3754</v>
      </c>
      <c r="F5037" s="224"/>
      <c r="I5037" s="223" t="s">
        <v>96</v>
      </c>
      <c r="K5037" s="235"/>
      <c r="L5037" s="235"/>
    </row>
    <row r="5038" spans="1:12" s="223" customFormat="1">
      <c r="A5038" s="235">
        <v>807703</v>
      </c>
      <c r="B5038" s="223" t="s">
        <v>7400</v>
      </c>
      <c r="C5038" s="223" t="s">
        <v>99</v>
      </c>
      <c r="D5038" s="223" t="s">
        <v>7401</v>
      </c>
      <c r="F5038" s="224"/>
      <c r="I5038" s="223" t="s">
        <v>96</v>
      </c>
      <c r="K5038" s="235"/>
      <c r="L5038" s="235"/>
    </row>
    <row r="5039" spans="1:12" s="223" customFormat="1">
      <c r="A5039" s="235">
        <v>807704</v>
      </c>
      <c r="B5039" s="223" t="s">
        <v>7402</v>
      </c>
      <c r="C5039" s="223" t="s">
        <v>177</v>
      </c>
      <c r="D5039" s="223" t="s">
        <v>7403</v>
      </c>
      <c r="F5039" s="224"/>
      <c r="I5039" s="223" t="s">
        <v>96</v>
      </c>
    </row>
    <row r="5040" spans="1:12" s="223" customFormat="1">
      <c r="A5040" s="235">
        <v>807705</v>
      </c>
      <c r="B5040" s="223" t="s">
        <v>7404</v>
      </c>
      <c r="C5040" s="223" t="s">
        <v>385</v>
      </c>
      <c r="D5040" s="223" t="s">
        <v>1350</v>
      </c>
      <c r="F5040" s="224"/>
      <c r="I5040" s="223" t="s">
        <v>96</v>
      </c>
      <c r="K5040" s="235"/>
      <c r="L5040" s="235"/>
    </row>
    <row r="5041" spans="1:13" s="223" customFormat="1">
      <c r="A5041" s="235">
        <v>807706</v>
      </c>
      <c r="B5041" s="223" t="s">
        <v>7405</v>
      </c>
      <c r="C5041" s="223" t="s">
        <v>7406</v>
      </c>
      <c r="D5041" s="223" t="s">
        <v>2358</v>
      </c>
      <c r="F5041" s="224"/>
      <c r="I5041" s="223" t="s">
        <v>96</v>
      </c>
      <c r="K5041" s="235"/>
      <c r="L5041" s="235"/>
    </row>
    <row r="5042" spans="1:13" s="223" customFormat="1">
      <c r="A5042" s="235">
        <v>807707</v>
      </c>
      <c r="B5042" s="223" t="s">
        <v>7407</v>
      </c>
      <c r="C5042" s="223" t="s">
        <v>290</v>
      </c>
      <c r="D5042" s="223" t="s">
        <v>757</v>
      </c>
      <c r="F5042" s="224"/>
      <c r="I5042" s="223" t="s">
        <v>96</v>
      </c>
    </row>
    <row r="5043" spans="1:13" s="223" customFormat="1">
      <c r="A5043" s="235">
        <v>807709</v>
      </c>
      <c r="B5043" s="235" t="s">
        <v>7408</v>
      </c>
      <c r="C5043" s="235" t="s">
        <v>390</v>
      </c>
      <c r="D5043" s="235" t="s">
        <v>3707</v>
      </c>
      <c r="F5043" s="240"/>
      <c r="G5043" s="240"/>
      <c r="H5043" s="238"/>
      <c r="I5043" s="240" t="s">
        <v>96</v>
      </c>
      <c r="K5043" s="240"/>
      <c r="L5043" s="240"/>
      <c r="M5043" s="240"/>
    </row>
    <row r="5044" spans="1:13" s="223" customFormat="1">
      <c r="A5044" s="235">
        <v>807710</v>
      </c>
      <c r="B5044" s="223" t="s">
        <v>417</v>
      </c>
      <c r="C5044" s="223" t="s">
        <v>4571</v>
      </c>
      <c r="D5044" s="223" t="s">
        <v>2028</v>
      </c>
      <c r="F5044" s="224"/>
      <c r="I5044" s="223" t="s">
        <v>96</v>
      </c>
    </row>
    <row r="5045" spans="1:13" s="223" customFormat="1">
      <c r="A5045" s="235">
        <v>807711</v>
      </c>
      <c r="B5045" s="223" t="s">
        <v>7409</v>
      </c>
      <c r="C5045" s="223" t="s">
        <v>567</v>
      </c>
      <c r="D5045" s="223" t="s">
        <v>1206</v>
      </c>
      <c r="F5045" s="224"/>
      <c r="I5045" s="223" t="s">
        <v>96</v>
      </c>
    </row>
    <row r="5046" spans="1:13" s="223" customFormat="1">
      <c r="A5046" s="235">
        <v>807712</v>
      </c>
      <c r="B5046" s="223" t="s">
        <v>7410</v>
      </c>
      <c r="C5046" s="223" t="s">
        <v>362</v>
      </c>
      <c r="D5046" s="223" t="s">
        <v>3285</v>
      </c>
      <c r="F5046" s="224"/>
      <c r="I5046" s="223" t="s">
        <v>96</v>
      </c>
    </row>
    <row r="5047" spans="1:13" s="223" customFormat="1">
      <c r="A5047" s="235">
        <v>807715</v>
      </c>
      <c r="B5047" s="223" t="s">
        <v>7411</v>
      </c>
      <c r="C5047" s="223" t="s">
        <v>183</v>
      </c>
      <c r="D5047" s="223" t="s">
        <v>2399</v>
      </c>
      <c r="F5047" s="224"/>
      <c r="I5047" s="223" t="s">
        <v>96</v>
      </c>
      <c r="K5047" s="235"/>
      <c r="L5047" s="235"/>
    </row>
    <row r="5048" spans="1:13" s="223" customFormat="1">
      <c r="A5048" s="235">
        <v>807716</v>
      </c>
      <c r="B5048" s="223" t="s">
        <v>7412</v>
      </c>
      <c r="C5048" s="223" t="s">
        <v>140</v>
      </c>
      <c r="D5048" s="223" t="s">
        <v>2542</v>
      </c>
      <c r="F5048" s="224"/>
      <c r="I5048" s="223" t="s">
        <v>96</v>
      </c>
      <c r="K5048" s="235"/>
      <c r="L5048" s="235"/>
    </row>
    <row r="5049" spans="1:13" s="223" customFormat="1">
      <c r="A5049" s="235">
        <v>807718</v>
      </c>
      <c r="B5049" s="223" t="s">
        <v>7413</v>
      </c>
      <c r="C5049" s="223" t="s">
        <v>188</v>
      </c>
      <c r="D5049" s="223" t="s">
        <v>1251</v>
      </c>
      <c r="F5049" s="224"/>
      <c r="I5049" s="223" t="s">
        <v>96</v>
      </c>
    </row>
    <row r="5050" spans="1:13" s="223" customFormat="1">
      <c r="A5050" s="235">
        <v>807719</v>
      </c>
      <c r="B5050" s="223" t="s">
        <v>7414</v>
      </c>
      <c r="C5050" s="223" t="s">
        <v>3071</v>
      </c>
      <c r="D5050" s="223" t="s">
        <v>1217</v>
      </c>
      <c r="F5050" s="224"/>
      <c r="I5050" s="223" t="s">
        <v>96</v>
      </c>
      <c r="K5050" s="235"/>
      <c r="L5050" s="235"/>
    </row>
    <row r="5051" spans="1:13" s="223" customFormat="1">
      <c r="A5051" s="235">
        <v>807720</v>
      </c>
      <c r="B5051" s="223" t="s">
        <v>7415</v>
      </c>
      <c r="C5051" s="223" t="s">
        <v>112</v>
      </c>
      <c r="D5051" s="223" t="s">
        <v>3732</v>
      </c>
      <c r="F5051" s="224"/>
      <c r="I5051" s="223" t="s">
        <v>96</v>
      </c>
    </row>
    <row r="5052" spans="1:13" s="223" customFormat="1">
      <c r="A5052" s="235">
        <v>807722</v>
      </c>
      <c r="B5052" s="223" t="s">
        <v>7416</v>
      </c>
      <c r="C5052" s="223" t="s">
        <v>304</v>
      </c>
      <c r="D5052" s="223" t="s">
        <v>1039</v>
      </c>
      <c r="F5052" s="224"/>
      <c r="I5052" s="223" t="s">
        <v>96</v>
      </c>
    </row>
    <row r="5053" spans="1:13" s="223" customFormat="1">
      <c r="A5053" s="235">
        <v>807724</v>
      </c>
      <c r="B5053" s="223" t="s">
        <v>7417</v>
      </c>
      <c r="C5053" s="223" t="s">
        <v>283</v>
      </c>
      <c r="D5053" s="223" t="s">
        <v>537</v>
      </c>
      <c r="F5053" s="224"/>
      <c r="I5053" s="223" t="s">
        <v>96</v>
      </c>
    </row>
    <row r="5054" spans="1:13" s="223" customFormat="1">
      <c r="A5054" s="235">
        <v>807725</v>
      </c>
      <c r="B5054" s="223" t="s">
        <v>7418</v>
      </c>
      <c r="C5054" s="223" t="s">
        <v>183</v>
      </c>
      <c r="D5054" s="223" t="s">
        <v>7419</v>
      </c>
      <c r="F5054" s="224"/>
      <c r="I5054" s="223" t="s">
        <v>96</v>
      </c>
      <c r="K5054" s="235"/>
      <c r="L5054" s="235"/>
    </row>
    <row r="5055" spans="1:13" s="223" customFormat="1">
      <c r="A5055" s="235">
        <v>807726</v>
      </c>
      <c r="B5055" s="223" t="s">
        <v>7420</v>
      </c>
      <c r="C5055" s="223" t="s">
        <v>242</v>
      </c>
      <c r="D5055" s="223" t="s">
        <v>2553</v>
      </c>
      <c r="F5055" s="224"/>
      <c r="I5055" s="223" t="s">
        <v>96</v>
      </c>
      <c r="K5055" s="235"/>
      <c r="L5055" s="235"/>
    </row>
    <row r="5056" spans="1:13" s="223" customFormat="1">
      <c r="A5056" s="235">
        <v>807727</v>
      </c>
      <c r="B5056" s="223" t="s">
        <v>767</v>
      </c>
      <c r="C5056" s="223" t="s">
        <v>156</v>
      </c>
      <c r="D5056" s="223" t="s">
        <v>1416</v>
      </c>
      <c r="F5056" s="224"/>
      <c r="I5056" s="223" t="s">
        <v>96</v>
      </c>
    </row>
    <row r="5057" spans="1:13" s="223" customFormat="1">
      <c r="A5057" s="235">
        <v>807728</v>
      </c>
      <c r="B5057" s="223" t="s">
        <v>7421</v>
      </c>
      <c r="C5057" s="223" t="s">
        <v>2322</v>
      </c>
      <c r="D5057" s="223" t="s">
        <v>1223</v>
      </c>
      <c r="F5057" s="224"/>
      <c r="I5057" s="223" t="s">
        <v>96</v>
      </c>
      <c r="K5057" s="235"/>
      <c r="L5057" s="235"/>
    </row>
    <row r="5058" spans="1:13" s="223" customFormat="1">
      <c r="A5058" s="235">
        <v>807729</v>
      </c>
      <c r="B5058" s="223" t="s">
        <v>359</v>
      </c>
      <c r="C5058" s="223" t="s">
        <v>7422</v>
      </c>
      <c r="D5058" s="223" t="s">
        <v>2070</v>
      </c>
      <c r="F5058" s="224"/>
      <c r="I5058" s="223" t="s">
        <v>96</v>
      </c>
      <c r="K5058" s="235"/>
      <c r="L5058" s="235"/>
    </row>
    <row r="5059" spans="1:13" s="223" customFormat="1">
      <c r="A5059" s="235">
        <v>807731</v>
      </c>
      <c r="B5059" s="223" t="s">
        <v>797</v>
      </c>
      <c r="C5059" s="223" t="s">
        <v>99</v>
      </c>
      <c r="D5059" s="223" t="s">
        <v>3340</v>
      </c>
      <c r="F5059" s="224"/>
      <c r="I5059" s="223" t="s">
        <v>96</v>
      </c>
      <c r="K5059" s="235"/>
      <c r="L5059" s="235"/>
    </row>
    <row r="5060" spans="1:13" s="223" customFormat="1">
      <c r="A5060" s="235">
        <v>807733</v>
      </c>
      <c r="B5060" s="223" t="s">
        <v>7423</v>
      </c>
      <c r="C5060" s="223" t="s">
        <v>183</v>
      </c>
      <c r="D5060" s="223" t="s">
        <v>6211</v>
      </c>
      <c r="F5060" s="224"/>
      <c r="I5060" s="223" t="s">
        <v>96</v>
      </c>
      <c r="K5060" s="235"/>
      <c r="L5060" s="235"/>
    </row>
    <row r="5061" spans="1:13" s="223" customFormat="1">
      <c r="A5061" s="235">
        <v>807734</v>
      </c>
      <c r="B5061" s="223" t="s">
        <v>6138</v>
      </c>
      <c r="C5061" s="223" t="s">
        <v>138</v>
      </c>
      <c r="D5061" s="223" t="s">
        <v>1855</v>
      </c>
      <c r="F5061" s="224"/>
      <c r="I5061" s="223" t="s">
        <v>96</v>
      </c>
      <c r="K5061" s="235"/>
      <c r="L5061" s="235"/>
    </row>
    <row r="5062" spans="1:13" s="223" customFormat="1">
      <c r="A5062" s="235">
        <v>807735</v>
      </c>
      <c r="B5062" s="223" t="s">
        <v>6138</v>
      </c>
      <c r="C5062" s="223" t="s">
        <v>223</v>
      </c>
      <c r="D5062" s="223" t="s">
        <v>1034</v>
      </c>
      <c r="F5062" s="224"/>
      <c r="I5062" s="223" t="s">
        <v>96</v>
      </c>
      <c r="K5062" s="235"/>
      <c r="L5062" s="235"/>
    </row>
    <row r="5063" spans="1:13" s="223" customFormat="1">
      <c r="A5063" s="235">
        <v>807736</v>
      </c>
      <c r="B5063" s="223" t="s">
        <v>7424</v>
      </c>
      <c r="C5063" s="223" t="s">
        <v>183</v>
      </c>
      <c r="D5063" s="223" t="s">
        <v>1615</v>
      </c>
      <c r="F5063" s="224"/>
      <c r="I5063" s="223" t="s">
        <v>96</v>
      </c>
    </row>
    <row r="5064" spans="1:13" s="223" customFormat="1">
      <c r="A5064" s="235">
        <v>807737</v>
      </c>
      <c r="B5064" s="223" t="s">
        <v>679</v>
      </c>
      <c r="C5064" s="223" t="s">
        <v>258</v>
      </c>
      <c r="D5064" s="223" t="s">
        <v>1245</v>
      </c>
      <c r="F5064" s="224"/>
      <c r="I5064" s="223" t="s">
        <v>96</v>
      </c>
      <c r="K5064" s="235"/>
      <c r="L5064" s="235"/>
    </row>
    <row r="5065" spans="1:13" s="223" customFormat="1">
      <c r="A5065" s="235">
        <v>807738</v>
      </c>
      <c r="B5065" s="223" t="s">
        <v>7425</v>
      </c>
      <c r="C5065" s="223" t="s">
        <v>521</v>
      </c>
      <c r="D5065" s="223" t="s">
        <v>1220</v>
      </c>
      <c r="F5065" s="224"/>
      <c r="I5065" s="223" t="s">
        <v>96</v>
      </c>
    </row>
    <row r="5066" spans="1:13" s="223" customFormat="1">
      <c r="A5066" s="235">
        <v>807739</v>
      </c>
      <c r="B5066" s="223" t="s">
        <v>861</v>
      </c>
      <c r="C5066" s="223" t="s">
        <v>148</v>
      </c>
      <c r="D5066" s="223" t="s">
        <v>2817</v>
      </c>
      <c r="F5066" s="224"/>
      <c r="I5066" s="223" t="s">
        <v>96</v>
      </c>
    </row>
    <row r="5067" spans="1:13" s="223" customFormat="1">
      <c r="A5067" s="235">
        <v>807740</v>
      </c>
      <c r="B5067" s="223" t="s">
        <v>861</v>
      </c>
      <c r="C5067" s="223" t="s">
        <v>331</v>
      </c>
      <c r="D5067" s="223" t="s">
        <v>4199</v>
      </c>
      <c r="F5067" s="224"/>
      <c r="I5067" s="223" t="s">
        <v>96</v>
      </c>
      <c r="K5067" s="235"/>
      <c r="L5067" s="235"/>
    </row>
    <row r="5068" spans="1:13" s="223" customFormat="1">
      <c r="A5068" s="235">
        <v>807741</v>
      </c>
      <c r="B5068" s="223" t="s">
        <v>7426</v>
      </c>
      <c r="C5068" s="223" t="s">
        <v>162</v>
      </c>
      <c r="D5068" s="223" t="s">
        <v>2028</v>
      </c>
      <c r="F5068" s="224"/>
      <c r="I5068" s="223" t="s">
        <v>96</v>
      </c>
    </row>
    <row r="5069" spans="1:13" s="223" customFormat="1">
      <c r="A5069" s="235">
        <v>807742</v>
      </c>
      <c r="B5069" s="223" t="s">
        <v>3889</v>
      </c>
      <c r="C5069" s="223" t="s">
        <v>248</v>
      </c>
      <c r="D5069" s="223" t="s">
        <v>7427</v>
      </c>
      <c r="F5069" s="224"/>
      <c r="I5069" s="223" t="s">
        <v>96</v>
      </c>
      <c r="K5069" s="235"/>
      <c r="L5069" s="235"/>
    </row>
    <row r="5070" spans="1:13" s="223" customFormat="1">
      <c r="A5070" s="235">
        <v>807743</v>
      </c>
      <c r="B5070" s="223" t="s">
        <v>862</v>
      </c>
      <c r="C5070" s="223" t="s">
        <v>3293</v>
      </c>
      <c r="D5070" s="223" t="s">
        <v>1864</v>
      </c>
      <c r="F5070" s="224"/>
      <c r="I5070" s="223" t="s">
        <v>96</v>
      </c>
      <c r="K5070" s="235"/>
      <c r="L5070" s="235"/>
    </row>
    <row r="5071" spans="1:13" s="223" customFormat="1">
      <c r="A5071" s="235">
        <v>807744</v>
      </c>
      <c r="B5071" s="223" t="s">
        <v>3892</v>
      </c>
      <c r="C5071" s="223" t="s">
        <v>108</v>
      </c>
      <c r="D5071" s="223" t="s">
        <v>1030</v>
      </c>
      <c r="I5071" s="223" t="s">
        <v>96</v>
      </c>
      <c r="M5071" s="234"/>
    </row>
    <row r="5072" spans="1:13" s="223" customFormat="1">
      <c r="A5072" s="235">
        <v>807746</v>
      </c>
      <c r="B5072" s="223" t="s">
        <v>7428</v>
      </c>
      <c r="C5072" s="223" t="s">
        <v>7429</v>
      </c>
      <c r="D5072" s="223" t="s">
        <v>7430</v>
      </c>
      <c r="F5072" s="224"/>
      <c r="I5072" s="223" t="s">
        <v>96</v>
      </c>
      <c r="K5072" s="235"/>
      <c r="L5072" s="235"/>
    </row>
    <row r="5073" spans="1:12" s="223" customFormat="1">
      <c r="A5073" s="235">
        <v>807750</v>
      </c>
      <c r="B5073" s="223" t="s">
        <v>419</v>
      </c>
      <c r="C5073" s="223" t="s">
        <v>320</v>
      </c>
      <c r="D5073" s="223" t="s">
        <v>1763</v>
      </c>
      <c r="F5073" s="224"/>
      <c r="I5073" s="223" t="s">
        <v>96</v>
      </c>
      <c r="K5073" s="235"/>
      <c r="L5073" s="235"/>
    </row>
    <row r="5074" spans="1:12" s="223" customFormat="1">
      <c r="A5074" s="235">
        <v>807751</v>
      </c>
      <c r="B5074" s="223" t="s">
        <v>7431</v>
      </c>
      <c r="C5074" s="223" t="s">
        <v>5189</v>
      </c>
      <c r="D5074" s="223" t="s">
        <v>1094</v>
      </c>
      <c r="F5074" s="224"/>
      <c r="I5074" s="223" t="s">
        <v>96</v>
      </c>
    </row>
    <row r="5075" spans="1:12" s="223" customFormat="1">
      <c r="A5075" s="235">
        <v>807752</v>
      </c>
      <c r="B5075" s="223" t="s">
        <v>7432</v>
      </c>
      <c r="C5075" s="223" t="s">
        <v>7433</v>
      </c>
      <c r="D5075" s="223" t="s">
        <v>3016</v>
      </c>
      <c r="F5075" s="224"/>
      <c r="I5075" s="223" t="s">
        <v>96</v>
      </c>
    </row>
    <row r="5076" spans="1:12" s="223" customFormat="1">
      <c r="A5076" s="235">
        <v>807753</v>
      </c>
      <c r="B5076" s="223" t="s">
        <v>7434</v>
      </c>
      <c r="C5076" s="223" t="s">
        <v>154</v>
      </c>
      <c r="D5076" s="223" t="s">
        <v>7435</v>
      </c>
      <c r="I5076" s="223" t="s">
        <v>96</v>
      </c>
      <c r="K5076" s="235"/>
      <c r="L5076" s="235"/>
    </row>
    <row r="5077" spans="1:12" s="223" customFormat="1">
      <c r="A5077" s="235">
        <v>807754</v>
      </c>
      <c r="B5077" s="223" t="s">
        <v>7436</v>
      </c>
      <c r="C5077" s="223" t="s">
        <v>225</v>
      </c>
      <c r="D5077" s="223" t="s">
        <v>3754</v>
      </c>
      <c r="F5077" s="224"/>
      <c r="I5077" s="223" t="s">
        <v>96</v>
      </c>
    </row>
    <row r="5078" spans="1:12" s="223" customFormat="1">
      <c r="A5078" s="235">
        <v>807756</v>
      </c>
      <c r="B5078" s="223" t="s">
        <v>7437</v>
      </c>
      <c r="C5078" s="223" t="s">
        <v>97</v>
      </c>
      <c r="D5078" s="223" t="s">
        <v>823</v>
      </c>
      <c r="F5078" s="224"/>
      <c r="I5078" s="223" t="s">
        <v>96</v>
      </c>
      <c r="K5078" s="235"/>
      <c r="L5078" s="235"/>
    </row>
    <row r="5079" spans="1:12" s="223" customFormat="1">
      <c r="A5079" s="235">
        <v>807758</v>
      </c>
      <c r="B5079" s="223" t="s">
        <v>7438</v>
      </c>
      <c r="C5079" s="223" t="s">
        <v>232</v>
      </c>
      <c r="D5079" s="223" t="s">
        <v>1206</v>
      </c>
      <c r="F5079" s="224"/>
      <c r="I5079" s="223" t="s">
        <v>96</v>
      </c>
    </row>
    <row r="5080" spans="1:12" s="223" customFormat="1">
      <c r="A5080" s="235">
        <v>807759</v>
      </c>
      <c r="B5080" s="223" t="s">
        <v>7439</v>
      </c>
      <c r="C5080" s="223" t="s">
        <v>183</v>
      </c>
      <c r="D5080" s="223" t="s">
        <v>7440</v>
      </c>
      <c r="F5080" s="224"/>
      <c r="I5080" s="223" t="s">
        <v>96</v>
      </c>
      <c r="K5080" s="235"/>
      <c r="L5080" s="235"/>
    </row>
    <row r="5081" spans="1:12" s="223" customFormat="1">
      <c r="A5081" s="235">
        <v>807761</v>
      </c>
      <c r="B5081" s="223" t="s">
        <v>7441</v>
      </c>
      <c r="C5081" s="223" t="s">
        <v>183</v>
      </c>
      <c r="D5081" s="223" t="s">
        <v>1466</v>
      </c>
      <c r="F5081" s="224"/>
      <c r="I5081" s="223" t="s">
        <v>96</v>
      </c>
    </row>
    <row r="5082" spans="1:12" s="223" customFormat="1">
      <c r="A5082" s="235">
        <v>807764</v>
      </c>
      <c r="B5082" s="223" t="s">
        <v>7442</v>
      </c>
      <c r="C5082" s="223" t="s">
        <v>101</v>
      </c>
      <c r="D5082" s="223" t="s">
        <v>1645</v>
      </c>
      <c r="F5082" s="224"/>
      <c r="I5082" s="223" t="s">
        <v>96</v>
      </c>
    </row>
    <row r="5083" spans="1:12" s="223" customFormat="1">
      <c r="A5083" s="235">
        <v>807766</v>
      </c>
      <c r="B5083" s="223" t="s">
        <v>7443</v>
      </c>
      <c r="C5083" s="223" t="s">
        <v>154</v>
      </c>
      <c r="D5083" s="223" t="s">
        <v>1039</v>
      </c>
      <c r="F5083" s="224"/>
      <c r="I5083" s="223" t="s">
        <v>96</v>
      </c>
      <c r="K5083" s="235"/>
      <c r="L5083" s="235"/>
    </row>
    <row r="5084" spans="1:12" s="223" customFormat="1">
      <c r="A5084" s="235">
        <v>807767</v>
      </c>
      <c r="B5084" s="223" t="s">
        <v>7444</v>
      </c>
      <c r="C5084" s="223" t="s">
        <v>248</v>
      </c>
      <c r="D5084" s="223" t="s">
        <v>1120</v>
      </c>
      <c r="F5084" s="224"/>
      <c r="I5084" s="223" t="s">
        <v>96</v>
      </c>
    </row>
    <row r="5085" spans="1:12" s="223" customFormat="1">
      <c r="A5085" s="235">
        <v>807769</v>
      </c>
      <c r="B5085" s="223" t="s">
        <v>7445</v>
      </c>
      <c r="C5085" s="223" t="s">
        <v>188</v>
      </c>
      <c r="D5085" s="223" t="s">
        <v>1358</v>
      </c>
      <c r="F5085" s="224"/>
      <c r="I5085" s="223" t="s">
        <v>96</v>
      </c>
      <c r="K5085" s="235"/>
      <c r="L5085" s="235"/>
    </row>
    <row r="5086" spans="1:12" s="223" customFormat="1">
      <c r="A5086" s="235">
        <v>807770</v>
      </c>
      <c r="B5086" s="223" t="s">
        <v>7446</v>
      </c>
      <c r="C5086" s="223" t="s">
        <v>518</v>
      </c>
      <c r="D5086" s="223" t="s">
        <v>1152</v>
      </c>
      <c r="F5086" s="224"/>
      <c r="I5086" s="223" t="s">
        <v>96</v>
      </c>
    </row>
    <row r="5087" spans="1:12" s="223" customFormat="1">
      <c r="A5087" s="235">
        <v>807771</v>
      </c>
      <c r="B5087" s="223" t="s">
        <v>7447</v>
      </c>
      <c r="C5087" s="223" t="s">
        <v>183</v>
      </c>
      <c r="D5087" s="223" t="s">
        <v>1034</v>
      </c>
      <c r="F5087" s="224"/>
      <c r="I5087" s="223" t="s">
        <v>96</v>
      </c>
    </row>
    <row r="5088" spans="1:12" s="223" customFormat="1">
      <c r="A5088" s="235">
        <v>807773</v>
      </c>
      <c r="B5088" s="223" t="s">
        <v>7448</v>
      </c>
      <c r="C5088" s="223" t="s">
        <v>451</v>
      </c>
      <c r="D5088" s="223" t="s">
        <v>1073</v>
      </c>
      <c r="F5088" s="224"/>
      <c r="I5088" s="223" t="s">
        <v>96</v>
      </c>
    </row>
    <row r="5089" spans="1:12" s="223" customFormat="1">
      <c r="A5089" s="235">
        <v>807775</v>
      </c>
      <c r="B5089" s="223" t="s">
        <v>7449</v>
      </c>
      <c r="C5089" s="223" t="s">
        <v>7450</v>
      </c>
      <c r="D5089" s="223" t="s">
        <v>1120</v>
      </c>
      <c r="F5089" s="224"/>
      <c r="I5089" s="223" t="s">
        <v>96</v>
      </c>
    </row>
    <row r="5090" spans="1:12" s="223" customFormat="1">
      <c r="A5090" s="235">
        <v>807776</v>
      </c>
      <c r="B5090" s="223" t="s">
        <v>7451</v>
      </c>
      <c r="C5090" s="223" t="s">
        <v>154</v>
      </c>
      <c r="D5090" s="223" t="s">
        <v>5036</v>
      </c>
      <c r="F5090" s="224"/>
      <c r="I5090" s="223" t="s">
        <v>96</v>
      </c>
      <c r="K5090" s="235"/>
      <c r="L5090" s="235"/>
    </row>
    <row r="5091" spans="1:12" s="223" customFormat="1">
      <c r="A5091" s="235">
        <v>807777</v>
      </c>
      <c r="B5091" s="223" t="s">
        <v>7452</v>
      </c>
      <c r="C5091" s="223" t="s">
        <v>99</v>
      </c>
      <c r="D5091" s="223" t="s">
        <v>1039</v>
      </c>
      <c r="F5091" s="224"/>
      <c r="I5091" s="223" t="s">
        <v>96</v>
      </c>
      <c r="K5091" s="235"/>
      <c r="L5091" s="235"/>
    </row>
    <row r="5092" spans="1:12" s="223" customFormat="1">
      <c r="A5092" s="235">
        <v>807778</v>
      </c>
      <c r="B5092" s="223" t="s">
        <v>7453</v>
      </c>
      <c r="C5092" s="223" t="s">
        <v>4674</v>
      </c>
      <c r="D5092" s="223" t="s">
        <v>1047</v>
      </c>
      <c r="F5092" s="224"/>
      <c r="I5092" s="223" t="s">
        <v>96</v>
      </c>
    </row>
    <row r="5093" spans="1:12" s="223" customFormat="1">
      <c r="A5093" s="235">
        <v>807779</v>
      </c>
      <c r="B5093" s="223" t="s">
        <v>1694</v>
      </c>
      <c r="C5093" s="223" t="s">
        <v>242</v>
      </c>
      <c r="D5093" s="223" t="s">
        <v>1531</v>
      </c>
      <c r="F5093" s="224"/>
      <c r="I5093" s="223" t="s">
        <v>96</v>
      </c>
      <c r="K5093" s="235"/>
      <c r="L5093" s="235"/>
    </row>
    <row r="5094" spans="1:12" s="223" customFormat="1">
      <c r="A5094" s="235">
        <v>807780</v>
      </c>
      <c r="B5094" s="223" t="s">
        <v>721</v>
      </c>
      <c r="C5094" s="223" t="s">
        <v>183</v>
      </c>
      <c r="D5094" s="223" t="s">
        <v>2101</v>
      </c>
      <c r="F5094" s="224"/>
      <c r="I5094" s="223" t="s">
        <v>96</v>
      </c>
      <c r="K5094" s="235"/>
      <c r="L5094" s="235"/>
    </row>
    <row r="5095" spans="1:12" s="223" customFormat="1">
      <c r="A5095" s="235">
        <v>807781</v>
      </c>
      <c r="B5095" s="223" t="s">
        <v>7454</v>
      </c>
      <c r="C5095" s="223" t="s">
        <v>7455</v>
      </c>
      <c r="D5095" s="223" t="s">
        <v>2364</v>
      </c>
      <c r="F5095" s="224"/>
      <c r="I5095" s="223" t="s">
        <v>96</v>
      </c>
    </row>
    <row r="5096" spans="1:12" s="223" customFormat="1">
      <c r="A5096" s="235">
        <v>807783</v>
      </c>
      <c r="B5096" s="223" t="s">
        <v>7456</v>
      </c>
      <c r="C5096" s="223" t="s">
        <v>551</v>
      </c>
      <c r="D5096" s="223" t="s">
        <v>7311</v>
      </c>
      <c r="F5096" s="224"/>
      <c r="I5096" s="223" t="s">
        <v>96</v>
      </c>
      <c r="K5096" s="235"/>
      <c r="L5096" s="235"/>
    </row>
    <row r="5097" spans="1:12" s="223" customFormat="1">
      <c r="A5097" s="235">
        <v>807784</v>
      </c>
      <c r="B5097" s="223" t="s">
        <v>7457</v>
      </c>
      <c r="C5097" s="223" t="s">
        <v>109</v>
      </c>
      <c r="D5097" s="223" t="s">
        <v>2042</v>
      </c>
      <c r="F5097" s="224"/>
      <c r="I5097" s="223" t="s">
        <v>96</v>
      </c>
      <c r="K5097" s="235"/>
      <c r="L5097" s="235"/>
    </row>
    <row r="5098" spans="1:12" s="223" customFormat="1">
      <c r="A5098" s="235">
        <v>807785</v>
      </c>
      <c r="B5098" s="223" t="s">
        <v>259</v>
      </c>
      <c r="C5098" s="223" t="s">
        <v>244</v>
      </c>
      <c r="D5098" s="223" t="s">
        <v>1105</v>
      </c>
      <c r="F5098" s="224"/>
      <c r="I5098" s="223" t="s">
        <v>96</v>
      </c>
    </row>
    <row r="5099" spans="1:12" s="223" customFormat="1">
      <c r="A5099" s="235">
        <v>807786</v>
      </c>
      <c r="B5099" s="223" t="s">
        <v>7458</v>
      </c>
      <c r="C5099" s="223" t="s">
        <v>206</v>
      </c>
      <c r="D5099" s="223" t="s">
        <v>1642</v>
      </c>
      <c r="F5099" s="224"/>
      <c r="I5099" s="223" t="s">
        <v>96</v>
      </c>
      <c r="K5099" s="235"/>
      <c r="L5099" s="235"/>
    </row>
    <row r="5100" spans="1:12" s="223" customFormat="1">
      <c r="A5100" s="235">
        <v>807787</v>
      </c>
      <c r="B5100" s="223" t="s">
        <v>7459</v>
      </c>
      <c r="C5100" s="223" t="s">
        <v>311</v>
      </c>
      <c r="D5100" s="223" t="s">
        <v>1068</v>
      </c>
      <c r="F5100" s="224"/>
      <c r="I5100" s="223" t="s">
        <v>96</v>
      </c>
    </row>
    <row r="5101" spans="1:12" s="223" customFormat="1">
      <c r="A5101" s="235">
        <v>807788</v>
      </c>
      <c r="B5101" s="223" t="s">
        <v>7460</v>
      </c>
      <c r="C5101" s="223" t="s">
        <v>122</v>
      </c>
      <c r="D5101" s="223" t="s">
        <v>2839</v>
      </c>
      <c r="F5101" s="224"/>
      <c r="I5101" s="223" t="s">
        <v>96</v>
      </c>
    </row>
    <row r="5102" spans="1:12" s="223" customFormat="1">
      <c r="A5102" s="235">
        <v>807789</v>
      </c>
      <c r="B5102" s="223" t="s">
        <v>246</v>
      </c>
      <c r="C5102" s="223" t="s">
        <v>206</v>
      </c>
      <c r="D5102" s="223" t="s">
        <v>2598</v>
      </c>
      <c r="F5102" s="224"/>
      <c r="I5102" s="223" t="s">
        <v>96</v>
      </c>
    </row>
    <row r="5103" spans="1:12" s="223" customFormat="1">
      <c r="A5103" s="235">
        <v>807790</v>
      </c>
      <c r="B5103" s="223" t="s">
        <v>7461</v>
      </c>
      <c r="C5103" s="223" t="s">
        <v>183</v>
      </c>
      <c r="D5103" s="223" t="s">
        <v>1947</v>
      </c>
      <c r="F5103" s="224"/>
      <c r="I5103" s="223" t="s">
        <v>96</v>
      </c>
    </row>
    <row r="5104" spans="1:12" s="223" customFormat="1">
      <c r="A5104" s="235">
        <v>807791</v>
      </c>
      <c r="B5104" s="223" t="s">
        <v>7462</v>
      </c>
      <c r="C5104" s="223" t="s">
        <v>111</v>
      </c>
      <c r="D5104" s="223" t="s">
        <v>1157</v>
      </c>
      <c r="F5104" s="224"/>
      <c r="I5104" s="223" t="s">
        <v>96</v>
      </c>
    </row>
    <row r="5105" spans="1:13" s="223" customFormat="1">
      <c r="A5105" s="235">
        <v>807792</v>
      </c>
      <c r="B5105" s="223" t="s">
        <v>604</v>
      </c>
      <c r="C5105" s="223" t="s">
        <v>206</v>
      </c>
      <c r="D5105" s="223" t="s">
        <v>7463</v>
      </c>
      <c r="F5105" s="224"/>
      <c r="I5105" s="223" t="s">
        <v>96</v>
      </c>
      <c r="K5105" s="235"/>
      <c r="L5105" s="235"/>
    </row>
    <row r="5106" spans="1:13" s="223" customFormat="1">
      <c r="A5106" s="235">
        <v>807794</v>
      </c>
      <c r="B5106" s="223" t="s">
        <v>7464</v>
      </c>
      <c r="C5106" s="223" t="s">
        <v>5047</v>
      </c>
      <c r="D5106" s="223" t="s">
        <v>601</v>
      </c>
      <c r="F5106" s="224"/>
      <c r="I5106" s="223" t="s">
        <v>96</v>
      </c>
    </row>
    <row r="5107" spans="1:13" s="223" customFormat="1">
      <c r="A5107" s="235">
        <v>807795</v>
      </c>
      <c r="B5107" s="223" t="s">
        <v>7465</v>
      </c>
      <c r="C5107" s="223" t="s">
        <v>99</v>
      </c>
      <c r="D5107" s="223" t="s">
        <v>2535</v>
      </c>
      <c r="F5107" s="224"/>
      <c r="I5107" s="223" t="s">
        <v>96</v>
      </c>
    </row>
    <row r="5108" spans="1:13" s="223" customFormat="1">
      <c r="A5108" s="235">
        <v>807796</v>
      </c>
      <c r="B5108" s="223" t="s">
        <v>261</v>
      </c>
      <c r="C5108" s="223" t="s">
        <v>297</v>
      </c>
      <c r="D5108" s="223" t="s">
        <v>1068</v>
      </c>
      <c r="F5108" s="224"/>
      <c r="I5108" s="223" t="s">
        <v>96</v>
      </c>
      <c r="K5108" s="235"/>
      <c r="L5108" s="235"/>
    </row>
    <row r="5109" spans="1:13" s="223" customFormat="1">
      <c r="A5109" s="235">
        <v>807797</v>
      </c>
      <c r="B5109" s="223" t="s">
        <v>7466</v>
      </c>
      <c r="C5109" s="223" t="s">
        <v>7467</v>
      </c>
      <c r="D5109" s="223" t="s">
        <v>1002</v>
      </c>
      <c r="F5109" s="224"/>
      <c r="I5109" s="223" t="s">
        <v>96</v>
      </c>
    </row>
    <row r="5110" spans="1:13" s="223" customFormat="1">
      <c r="A5110" s="235">
        <v>807798</v>
      </c>
      <c r="B5110" s="223" t="s">
        <v>421</v>
      </c>
      <c r="C5110" s="223" t="s">
        <v>240</v>
      </c>
      <c r="D5110" s="223" t="s">
        <v>1018</v>
      </c>
      <c r="F5110" s="224"/>
      <c r="I5110" s="223" t="s">
        <v>96</v>
      </c>
      <c r="K5110" s="235"/>
      <c r="L5110" s="235"/>
    </row>
    <row r="5111" spans="1:13" s="223" customFormat="1">
      <c r="A5111" s="235">
        <v>807799</v>
      </c>
      <c r="B5111" s="223" t="s">
        <v>7468</v>
      </c>
      <c r="C5111" s="223" t="s">
        <v>95</v>
      </c>
      <c r="D5111" s="223" t="s">
        <v>2278</v>
      </c>
      <c r="F5111" s="224"/>
      <c r="I5111" s="223" t="s">
        <v>96</v>
      </c>
    </row>
    <row r="5112" spans="1:13" s="223" customFormat="1">
      <c r="A5112" s="235">
        <v>807800</v>
      </c>
      <c r="B5112" s="223" t="s">
        <v>7469</v>
      </c>
      <c r="C5112" s="223" t="s">
        <v>140</v>
      </c>
      <c r="D5112" s="223" t="s">
        <v>1120</v>
      </c>
      <c r="F5112" s="224"/>
      <c r="I5112" s="223" t="s">
        <v>96</v>
      </c>
    </row>
    <row r="5113" spans="1:13" s="223" customFormat="1">
      <c r="A5113" s="235">
        <v>807803</v>
      </c>
      <c r="B5113" s="223" t="s">
        <v>7470</v>
      </c>
      <c r="C5113" s="223" t="s">
        <v>148</v>
      </c>
      <c r="D5113" s="223" t="s">
        <v>1066</v>
      </c>
      <c r="F5113" s="224"/>
      <c r="I5113" s="223" t="s">
        <v>96</v>
      </c>
      <c r="K5113" s="235"/>
      <c r="L5113" s="235"/>
    </row>
    <row r="5114" spans="1:13" s="223" customFormat="1">
      <c r="A5114" s="235">
        <v>807804</v>
      </c>
      <c r="B5114" s="223" t="s">
        <v>7471</v>
      </c>
      <c r="C5114" s="223" t="s">
        <v>111</v>
      </c>
      <c r="D5114" s="223" t="s">
        <v>2067</v>
      </c>
      <c r="F5114" s="224"/>
      <c r="I5114" s="223" t="s">
        <v>96</v>
      </c>
    </row>
    <row r="5115" spans="1:13" s="223" customFormat="1">
      <c r="A5115" s="235">
        <v>807805</v>
      </c>
      <c r="B5115" s="223" t="s">
        <v>7472</v>
      </c>
      <c r="C5115" s="223" t="s">
        <v>619</v>
      </c>
      <c r="D5115" s="223" t="s">
        <v>1005</v>
      </c>
      <c r="F5115" s="224"/>
      <c r="I5115" s="223" t="s">
        <v>96</v>
      </c>
    </row>
    <row r="5116" spans="1:13" s="223" customFormat="1">
      <c r="A5116" s="235">
        <v>807807</v>
      </c>
      <c r="B5116" s="223" t="s">
        <v>7473</v>
      </c>
      <c r="C5116" s="223" t="s">
        <v>7474</v>
      </c>
      <c r="D5116" s="223" t="s">
        <v>204</v>
      </c>
      <c r="F5116" s="224"/>
      <c r="I5116" s="223" t="s">
        <v>96</v>
      </c>
      <c r="K5116" s="235"/>
      <c r="L5116" s="235"/>
    </row>
    <row r="5117" spans="1:13" s="223" customFormat="1">
      <c r="A5117" s="235">
        <v>807808</v>
      </c>
      <c r="B5117" s="223" t="s">
        <v>7475</v>
      </c>
      <c r="C5117" s="223" t="s">
        <v>107</v>
      </c>
      <c r="D5117" s="223" t="s">
        <v>2383</v>
      </c>
      <c r="F5117" s="224"/>
      <c r="I5117" s="223" t="s">
        <v>96</v>
      </c>
      <c r="K5117" s="235"/>
      <c r="L5117" s="235"/>
    </row>
    <row r="5118" spans="1:13" s="223" customFormat="1">
      <c r="A5118" s="235">
        <v>807809</v>
      </c>
      <c r="B5118" s="223" t="s">
        <v>7476</v>
      </c>
      <c r="C5118" s="223" t="s">
        <v>168</v>
      </c>
      <c r="D5118" s="223" t="s">
        <v>1241</v>
      </c>
      <c r="F5118" s="224"/>
      <c r="I5118" s="223" t="s">
        <v>96</v>
      </c>
    </row>
    <row r="5119" spans="1:13" s="223" customFormat="1">
      <c r="A5119" s="235">
        <v>807811</v>
      </c>
      <c r="B5119" s="223" t="s">
        <v>7477</v>
      </c>
      <c r="C5119" s="223" t="s">
        <v>189</v>
      </c>
      <c r="D5119" s="223" t="s">
        <v>1395</v>
      </c>
      <c r="H5119" s="238"/>
      <c r="I5119" s="223" t="s">
        <v>96</v>
      </c>
      <c r="K5119" s="235"/>
      <c r="L5119" s="235"/>
      <c r="M5119" s="234"/>
    </row>
    <row r="5120" spans="1:13" s="223" customFormat="1">
      <c r="A5120" s="235">
        <v>807812</v>
      </c>
      <c r="B5120" s="223" t="s">
        <v>452</v>
      </c>
      <c r="C5120" s="223" t="s">
        <v>403</v>
      </c>
      <c r="D5120" s="223" t="s">
        <v>1408</v>
      </c>
      <c r="F5120" s="224"/>
      <c r="I5120" s="223" t="s">
        <v>96</v>
      </c>
    </row>
    <row r="5121" spans="1:12" s="223" customFormat="1">
      <c r="A5121" s="235">
        <v>807813</v>
      </c>
      <c r="B5121" s="223" t="s">
        <v>7478</v>
      </c>
      <c r="C5121" s="223" t="s">
        <v>7479</v>
      </c>
      <c r="D5121" s="223" t="s">
        <v>7480</v>
      </c>
      <c r="F5121" s="224"/>
      <c r="I5121" s="223" t="s">
        <v>96</v>
      </c>
      <c r="K5121" s="235"/>
      <c r="L5121" s="235"/>
    </row>
    <row r="5122" spans="1:12" s="223" customFormat="1">
      <c r="A5122" s="235">
        <v>807814</v>
      </c>
      <c r="B5122" s="223" t="s">
        <v>7481</v>
      </c>
      <c r="C5122" s="223" t="s">
        <v>462</v>
      </c>
      <c r="D5122" s="223" t="s">
        <v>7482</v>
      </c>
      <c r="F5122" s="224"/>
      <c r="I5122" s="223" t="s">
        <v>96</v>
      </c>
    </row>
    <row r="5123" spans="1:12" s="223" customFormat="1">
      <c r="A5123" s="235">
        <v>807815</v>
      </c>
      <c r="B5123" s="223" t="s">
        <v>7483</v>
      </c>
      <c r="C5123" s="223" t="s">
        <v>109</v>
      </c>
      <c r="D5123" s="223" t="s">
        <v>1018</v>
      </c>
      <c r="F5123" s="224"/>
      <c r="I5123" s="223" t="s">
        <v>96</v>
      </c>
      <c r="K5123" s="235"/>
      <c r="L5123" s="235"/>
    </row>
    <row r="5124" spans="1:12" s="223" customFormat="1">
      <c r="A5124" s="235">
        <v>807817</v>
      </c>
      <c r="B5124" s="223" t="s">
        <v>7484</v>
      </c>
      <c r="C5124" s="223" t="s">
        <v>206</v>
      </c>
      <c r="D5124" s="223" t="s">
        <v>601</v>
      </c>
      <c r="F5124" s="224"/>
      <c r="I5124" s="223" t="s">
        <v>96</v>
      </c>
    </row>
    <row r="5125" spans="1:12" s="223" customFormat="1">
      <c r="A5125" s="235">
        <v>807818</v>
      </c>
      <c r="B5125" s="223" t="s">
        <v>7485</v>
      </c>
      <c r="C5125" s="223" t="s">
        <v>578</v>
      </c>
      <c r="D5125" s="223" t="s">
        <v>4339</v>
      </c>
      <c r="F5125" s="224"/>
      <c r="I5125" s="223" t="s">
        <v>96</v>
      </c>
    </row>
    <row r="5126" spans="1:12" s="223" customFormat="1">
      <c r="A5126" s="235">
        <v>807823</v>
      </c>
      <c r="B5126" s="223" t="s">
        <v>7486</v>
      </c>
      <c r="C5126" s="223" t="s">
        <v>127</v>
      </c>
      <c r="D5126" s="223" t="s">
        <v>1284</v>
      </c>
      <c r="F5126" s="224"/>
      <c r="I5126" s="223" t="s">
        <v>96</v>
      </c>
      <c r="K5126" s="235"/>
      <c r="L5126" s="235"/>
    </row>
    <row r="5127" spans="1:12" s="223" customFormat="1">
      <c r="A5127" s="235">
        <v>807825</v>
      </c>
      <c r="B5127" s="223" t="s">
        <v>7487</v>
      </c>
      <c r="C5127" s="223" t="s">
        <v>313</v>
      </c>
      <c r="D5127" s="223" t="s">
        <v>2015</v>
      </c>
      <c r="F5127" s="224"/>
      <c r="I5127" s="223" t="s">
        <v>96</v>
      </c>
    </row>
    <row r="5128" spans="1:12" s="223" customFormat="1">
      <c r="A5128" s="235">
        <v>807826</v>
      </c>
      <c r="B5128" s="223" t="s">
        <v>7488</v>
      </c>
      <c r="C5128" s="223" t="s">
        <v>206</v>
      </c>
      <c r="D5128" s="223" t="s">
        <v>204</v>
      </c>
      <c r="F5128" s="224"/>
      <c r="I5128" s="223" t="s">
        <v>96</v>
      </c>
      <c r="K5128" s="235"/>
      <c r="L5128" s="235"/>
    </row>
    <row r="5129" spans="1:12" s="223" customFormat="1">
      <c r="A5129" s="235">
        <v>807829</v>
      </c>
      <c r="B5129" s="223" t="s">
        <v>881</v>
      </c>
      <c r="C5129" s="223" t="s">
        <v>111</v>
      </c>
      <c r="D5129" s="223" t="s">
        <v>4827</v>
      </c>
      <c r="F5129" s="224"/>
      <c r="I5129" s="223" t="s">
        <v>96</v>
      </c>
    </row>
    <row r="5130" spans="1:12" s="223" customFormat="1">
      <c r="A5130" s="235">
        <v>807830</v>
      </c>
      <c r="B5130" s="223" t="s">
        <v>881</v>
      </c>
      <c r="C5130" s="223" t="s">
        <v>183</v>
      </c>
      <c r="D5130" s="223" t="s">
        <v>5965</v>
      </c>
      <c r="F5130" s="224"/>
      <c r="I5130" s="223" t="s">
        <v>96</v>
      </c>
      <c r="K5130" s="235"/>
      <c r="L5130" s="235"/>
    </row>
    <row r="5131" spans="1:12" s="223" customFormat="1">
      <c r="A5131" s="235">
        <v>807831</v>
      </c>
      <c r="B5131" s="223" t="s">
        <v>7489</v>
      </c>
      <c r="C5131" s="223" t="s">
        <v>403</v>
      </c>
      <c r="D5131" s="223" t="s">
        <v>3016</v>
      </c>
      <c r="F5131" s="224"/>
      <c r="I5131" s="223" t="s">
        <v>96</v>
      </c>
      <c r="K5131" s="235"/>
      <c r="L5131" s="235"/>
    </row>
    <row r="5132" spans="1:12" s="223" customFormat="1">
      <c r="A5132" s="235">
        <v>807832</v>
      </c>
      <c r="B5132" s="223" t="s">
        <v>7490</v>
      </c>
      <c r="C5132" s="223" t="s">
        <v>148</v>
      </c>
      <c r="D5132" s="223" t="s">
        <v>1308</v>
      </c>
      <c r="F5132" s="224"/>
      <c r="I5132" s="223" t="s">
        <v>96</v>
      </c>
    </row>
    <row r="5133" spans="1:12" s="223" customFormat="1">
      <c r="A5133" s="235">
        <v>807833</v>
      </c>
      <c r="B5133" s="223" t="s">
        <v>7491</v>
      </c>
      <c r="C5133" s="223" t="s">
        <v>7492</v>
      </c>
      <c r="D5133" s="223" t="s">
        <v>2682</v>
      </c>
      <c r="F5133" s="224"/>
      <c r="I5133" s="223" t="s">
        <v>96</v>
      </c>
    </row>
    <row r="5134" spans="1:12" s="223" customFormat="1">
      <c r="A5134" s="235">
        <v>807834</v>
      </c>
      <c r="B5134" s="223" t="s">
        <v>7493</v>
      </c>
      <c r="C5134" s="223" t="s">
        <v>282</v>
      </c>
      <c r="D5134" s="223" t="s">
        <v>1083</v>
      </c>
      <c r="F5134" s="224"/>
      <c r="I5134" s="223" t="s">
        <v>96</v>
      </c>
      <c r="K5134" s="235"/>
      <c r="L5134" s="235"/>
    </row>
    <row r="5135" spans="1:12" s="223" customFormat="1">
      <c r="A5135" s="235">
        <v>807835</v>
      </c>
      <c r="B5135" s="223" t="s">
        <v>7494</v>
      </c>
      <c r="C5135" s="223" t="s">
        <v>7495</v>
      </c>
      <c r="D5135" s="223" t="s">
        <v>1735</v>
      </c>
      <c r="F5135" s="224"/>
      <c r="I5135" s="223" t="s">
        <v>96</v>
      </c>
    </row>
    <row r="5136" spans="1:12" s="223" customFormat="1">
      <c r="A5136" s="235">
        <v>807836</v>
      </c>
      <c r="B5136" s="223" t="s">
        <v>7496</v>
      </c>
      <c r="C5136" s="223" t="s">
        <v>603</v>
      </c>
      <c r="D5136" s="223" t="s">
        <v>1243</v>
      </c>
      <c r="F5136" s="224"/>
      <c r="I5136" s="223" t="s">
        <v>96</v>
      </c>
      <c r="K5136" s="235"/>
      <c r="L5136" s="235"/>
    </row>
    <row r="5137" spans="1:12" s="223" customFormat="1">
      <c r="A5137" s="235">
        <v>807837</v>
      </c>
      <c r="B5137" s="223" t="s">
        <v>7497</v>
      </c>
      <c r="C5137" s="223" t="s">
        <v>7071</v>
      </c>
      <c r="D5137" s="223" t="s">
        <v>4397</v>
      </c>
      <c r="F5137" s="224"/>
      <c r="I5137" s="223" t="s">
        <v>96</v>
      </c>
    </row>
    <row r="5138" spans="1:12" s="223" customFormat="1">
      <c r="A5138" s="235">
        <v>807840</v>
      </c>
      <c r="B5138" s="223" t="s">
        <v>773</v>
      </c>
      <c r="C5138" s="223" t="s">
        <v>206</v>
      </c>
      <c r="D5138" s="223" t="s">
        <v>7498</v>
      </c>
      <c r="F5138" s="224"/>
      <c r="I5138" s="223" t="s">
        <v>96</v>
      </c>
      <c r="K5138" s="235"/>
      <c r="L5138" s="235"/>
    </row>
    <row r="5139" spans="1:12" s="223" customFormat="1">
      <c r="A5139" s="235">
        <v>807841</v>
      </c>
      <c r="B5139" s="223" t="s">
        <v>7499</v>
      </c>
      <c r="C5139" s="223" t="s">
        <v>532</v>
      </c>
      <c r="D5139" s="223" t="s">
        <v>1026</v>
      </c>
      <c r="F5139" s="224"/>
      <c r="I5139" s="223" t="s">
        <v>96</v>
      </c>
    </row>
    <row r="5140" spans="1:12" s="223" customFormat="1">
      <c r="A5140" s="235">
        <v>807842</v>
      </c>
      <c r="B5140" s="223" t="s">
        <v>7500</v>
      </c>
      <c r="C5140" s="223" t="s">
        <v>581</v>
      </c>
      <c r="D5140" s="223" t="s">
        <v>1018</v>
      </c>
      <c r="F5140" s="224"/>
      <c r="I5140" s="223" t="s">
        <v>96</v>
      </c>
    </row>
    <row r="5141" spans="1:12" s="223" customFormat="1">
      <c r="A5141" s="235">
        <v>807843</v>
      </c>
      <c r="B5141" s="223" t="s">
        <v>7501</v>
      </c>
      <c r="C5141" s="223" t="s">
        <v>613</v>
      </c>
      <c r="D5141" s="223" t="s">
        <v>1583</v>
      </c>
      <c r="F5141" s="224"/>
      <c r="I5141" s="223" t="s">
        <v>96</v>
      </c>
    </row>
    <row r="5142" spans="1:12" s="223" customFormat="1">
      <c r="A5142" s="235">
        <v>807844</v>
      </c>
      <c r="B5142" s="223" t="s">
        <v>7502</v>
      </c>
      <c r="C5142" s="223" t="s">
        <v>4937</v>
      </c>
      <c r="D5142" s="223" t="s">
        <v>1663</v>
      </c>
      <c r="F5142" s="224"/>
      <c r="I5142" s="223" t="s">
        <v>96</v>
      </c>
      <c r="K5142" s="235"/>
      <c r="L5142" s="235"/>
    </row>
    <row r="5143" spans="1:12" s="223" customFormat="1">
      <c r="A5143" s="235">
        <v>807845</v>
      </c>
      <c r="B5143" s="223" t="s">
        <v>7503</v>
      </c>
      <c r="C5143" s="223" t="s">
        <v>248</v>
      </c>
      <c r="D5143" s="223" t="s">
        <v>1311</v>
      </c>
      <c r="F5143" s="224"/>
      <c r="I5143" s="223" t="s">
        <v>96</v>
      </c>
      <c r="K5143" s="235"/>
      <c r="L5143" s="235"/>
    </row>
    <row r="5144" spans="1:12" s="223" customFormat="1">
      <c r="A5144" s="235">
        <v>807847</v>
      </c>
      <c r="B5144" s="223" t="s">
        <v>7504</v>
      </c>
      <c r="C5144" s="223" t="s">
        <v>7505</v>
      </c>
      <c r="D5144" s="223" t="s">
        <v>7506</v>
      </c>
      <c r="F5144" s="224"/>
      <c r="I5144" s="223" t="s">
        <v>96</v>
      </c>
    </row>
    <row r="5145" spans="1:12" s="223" customFormat="1">
      <c r="A5145" s="235">
        <v>807848</v>
      </c>
      <c r="B5145" s="223" t="s">
        <v>7507</v>
      </c>
      <c r="C5145" s="223" t="s">
        <v>7508</v>
      </c>
      <c r="D5145" s="223" t="s">
        <v>1560</v>
      </c>
      <c r="F5145" s="224"/>
      <c r="I5145" s="223" t="s">
        <v>96</v>
      </c>
    </row>
    <row r="5146" spans="1:12" s="223" customFormat="1">
      <c r="A5146" s="235">
        <v>807849</v>
      </c>
      <c r="B5146" s="223" t="s">
        <v>7509</v>
      </c>
      <c r="C5146" s="223" t="s">
        <v>393</v>
      </c>
      <c r="D5146" s="223" t="s">
        <v>3978</v>
      </c>
      <c r="F5146" s="224"/>
      <c r="I5146" s="223" t="s">
        <v>96</v>
      </c>
      <c r="K5146" s="235"/>
      <c r="L5146" s="235"/>
    </row>
    <row r="5147" spans="1:12" s="223" customFormat="1">
      <c r="A5147" s="235">
        <v>807855</v>
      </c>
      <c r="B5147" s="223" t="s">
        <v>7510</v>
      </c>
      <c r="C5147" s="223" t="s">
        <v>271</v>
      </c>
      <c r="D5147" s="223" t="s">
        <v>1301</v>
      </c>
      <c r="F5147" s="224"/>
      <c r="I5147" s="223" t="s">
        <v>96</v>
      </c>
    </row>
    <row r="5148" spans="1:12" s="223" customFormat="1">
      <c r="A5148" s="235">
        <v>807856</v>
      </c>
      <c r="B5148" s="223" t="s">
        <v>122</v>
      </c>
      <c r="C5148" s="223" t="s">
        <v>7511</v>
      </c>
      <c r="D5148" s="223" t="s">
        <v>1200</v>
      </c>
      <c r="F5148" s="224"/>
      <c r="I5148" s="223" t="s">
        <v>96</v>
      </c>
      <c r="K5148" s="235"/>
      <c r="L5148" s="235"/>
    </row>
    <row r="5149" spans="1:12" s="223" customFormat="1">
      <c r="A5149" s="235">
        <v>807857</v>
      </c>
      <c r="B5149" s="223" t="s">
        <v>7512</v>
      </c>
      <c r="C5149" s="223" t="s">
        <v>194</v>
      </c>
      <c r="D5149" s="223" t="s">
        <v>1255</v>
      </c>
      <c r="F5149" s="224"/>
      <c r="I5149" s="223" t="s">
        <v>96</v>
      </c>
    </row>
    <row r="5150" spans="1:12" s="223" customFormat="1">
      <c r="A5150" s="235">
        <v>807858</v>
      </c>
      <c r="B5150" s="223" t="s">
        <v>7513</v>
      </c>
      <c r="C5150" s="223" t="s">
        <v>206</v>
      </c>
      <c r="D5150" s="223" t="s">
        <v>1047</v>
      </c>
      <c r="F5150" s="224"/>
      <c r="I5150" s="223" t="s">
        <v>96</v>
      </c>
    </row>
    <row r="5151" spans="1:12" s="223" customFormat="1">
      <c r="A5151" s="235">
        <v>807861</v>
      </c>
      <c r="B5151" s="223" t="s">
        <v>7514</v>
      </c>
      <c r="C5151" s="223" t="s">
        <v>183</v>
      </c>
      <c r="D5151" s="223" t="s">
        <v>1223</v>
      </c>
      <c r="F5151" s="224"/>
      <c r="I5151" s="223" t="s">
        <v>96</v>
      </c>
    </row>
    <row r="5152" spans="1:12" s="223" customFormat="1">
      <c r="A5152" s="235">
        <v>807862</v>
      </c>
      <c r="B5152" s="223" t="s">
        <v>7515</v>
      </c>
      <c r="C5152" s="223" t="s">
        <v>694</v>
      </c>
      <c r="D5152" s="223" t="s">
        <v>1470</v>
      </c>
      <c r="F5152" s="224"/>
      <c r="I5152" s="223" t="s">
        <v>96</v>
      </c>
    </row>
    <row r="5153" spans="1:13" s="223" customFormat="1">
      <c r="A5153" s="235">
        <v>807863</v>
      </c>
      <c r="B5153" s="223" t="s">
        <v>7516</v>
      </c>
      <c r="C5153" s="223" t="s">
        <v>298</v>
      </c>
      <c r="D5153" s="223" t="s">
        <v>1241</v>
      </c>
      <c r="F5153" s="224"/>
      <c r="I5153" s="223" t="s">
        <v>96</v>
      </c>
    </row>
    <row r="5154" spans="1:13" s="223" customFormat="1">
      <c r="A5154" s="235">
        <v>807865</v>
      </c>
      <c r="B5154" s="223" t="s">
        <v>7517</v>
      </c>
      <c r="C5154" s="223" t="s">
        <v>567</v>
      </c>
      <c r="D5154" s="223" t="s">
        <v>1560</v>
      </c>
      <c r="F5154" s="224"/>
      <c r="I5154" s="223" t="s">
        <v>96</v>
      </c>
      <c r="K5154" s="235"/>
      <c r="L5154" s="235"/>
    </row>
    <row r="5155" spans="1:13" s="223" customFormat="1">
      <c r="A5155" s="235">
        <v>807866</v>
      </c>
      <c r="B5155" s="223" t="s">
        <v>7518</v>
      </c>
      <c r="C5155" s="223" t="s">
        <v>97</v>
      </c>
      <c r="D5155" s="223" t="s">
        <v>1583</v>
      </c>
      <c r="F5155" s="224"/>
      <c r="I5155" s="223" t="s">
        <v>96</v>
      </c>
    </row>
    <row r="5156" spans="1:13" s="223" customFormat="1">
      <c r="A5156" s="235">
        <v>807867</v>
      </c>
      <c r="B5156" s="223" t="s">
        <v>7519</v>
      </c>
      <c r="C5156" s="223" t="s">
        <v>101</v>
      </c>
      <c r="D5156" s="223" t="s">
        <v>1165</v>
      </c>
      <c r="F5156" s="224"/>
      <c r="I5156" s="223" t="s">
        <v>96</v>
      </c>
    </row>
    <row r="5157" spans="1:13" s="223" customFormat="1">
      <c r="A5157" s="235">
        <v>807869</v>
      </c>
      <c r="B5157" s="235" t="s">
        <v>7520</v>
      </c>
      <c r="C5157" s="235" t="s">
        <v>156</v>
      </c>
      <c r="D5157" s="235" t="s">
        <v>1928</v>
      </c>
      <c r="F5157" s="240"/>
      <c r="G5157" s="240"/>
      <c r="H5157" s="238"/>
      <c r="I5157" s="240" t="s">
        <v>96</v>
      </c>
      <c r="K5157" s="240"/>
      <c r="L5157" s="240"/>
      <c r="M5157" s="240"/>
    </row>
    <row r="5158" spans="1:13" s="223" customFormat="1">
      <c r="A5158" s="235">
        <v>807870</v>
      </c>
      <c r="B5158" s="223" t="s">
        <v>7521</v>
      </c>
      <c r="C5158" s="223" t="s">
        <v>521</v>
      </c>
      <c r="D5158" s="223" t="s">
        <v>1735</v>
      </c>
      <c r="F5158" s="224"/>
      <c r="I5158" s="223" t="s">
        <v>96</v>
      </c>
      <c r="K5158" s="235"/>
      <c r="L5158" s="235"/>
    </row>
    <row r="5159" spans="1:13" s="223" customFormat="1">
      <c r="A5159" s="235">
        <v>807871</v>
      </c>
      <c r="B5159" s="223" t="s">
        <v>7522</v>
      </c>
      <c r="C5159" s="223" t="s">
        <v>99</v>
      </c>
      <c r="D5159" s="223" t="s">
        <v>1206</v>
      </c>
      <c r="F5159" s="224"/>
      <c r="I5159" s="223" t="s">
        <v>96</v>
      </c>
      <c r="K5159" s="235"/>
      <c r="L5159" s="235"/>
    </row>
    <row r="5160" spans="1:13" s="223" customFormat="1">
      <c r="A5160" s="235">
        <v>807872</v>
      </c>
      <c r="B5160" s="223" t="s">
        <v>7523</v>
      </c>
      <c r="C5160" s="223" t="s">
        <v>7524</v>
      </c>
      <c r="D5160" s="223" t="s">
        <v>1034</v>
      </c>
      <c r="F5160" s="224"/>
      <c r="I5160" s="223" t="s">
        <v>96</v>
      </c>
    </row>
    <row r="5161" spans="1:13" s="223" customFormat="1">
      <c r="A5161" s="235">
        <v>807873</v>
      </c>
      <c r="B5161" s="223" t="s">
        <v>7525</v>
      </c>
      <c r="C5161" s="223" t="s">
        <v>6881</v>
      </c>
      <c r="D5161" s="223" t="s">
        <v>1687</v>
      </c>
      <c r="F5161" s="224"/>
      <c r="I5161" s="223" t="s">
        <v>96</v>
      </c>
    </row>
    <row r="5162" spans="1:13" s="223" customFormat="1">
      <c r="A5162" s="235">
        <v>807875</v>
      </c>
      <c r="B5162" s="223" t="s">
        <v>522</v>
      </c>
      <c r="C5162" s="223" t="s">
        <v>183</v>
      </c>
      <c r="D5162" s="223" t="s">
        <v>1057</v>
      </c>
      <c r="F5162" s="224"/>
      <c r="I5162" s="223" t="s">
        <v>96</v>
      </c>
    </row>
    <row r="5163" spans="1:13" s="223" customFormat="1">
      <c r="A5163" s="235">
        <v>807876</v>
      </c>
      <c r="B5163" s="223" t="s">
        <v>7526</v>
      </c>
      <c r="C5163" s="223" t="s">
        <v>232</v>
      </c>
      <c r="D5163" s="223" t="s">
        <v>5909</v>
      </c>
      <c r="F5163" s="224"/>
      <c r="I5163" s="223" t="s">
        <v>96</v>
      </c>
      <c r="K5163" s="235"/>
      <c r="L5163" s="235"/>
    </row>
    <row r="5164" spans="1:13" s="223" customFormat="1">
      <c r="A5164" s="235">
        <v>807879</v>
      </c>
      <c r="B5164" s="223" t="s">
        <v>7527</v>
      </c>
      <c r="C5164" s="223" t="s">
        <v>101</v>
      </c>
      <c r="D5164" s="223" t="s">
        <v>4199</v>
      </c>
      <c r="F5164" s="224"/>
      <c r="I5164" s="223" t="s">
        <v>96</v>
      </c>
      <c r="K5164" s="235"/>
      <c r="L5164" s="235"/>
    </row>
    <row r="5165" spans="1:13" s="223" customFormat="1">
      <c r="A5165" s="235">
        <v>807882</v>
      </c>
      <c r="B5165" s="223" t="s">
        <v>366</v>
      </c>
      <c r="C5165" s="223" t="s">
        <v>475</v>
      </c>
      <c r="D5165" s="223" t="s">
        <v>1227</v>
      </c>
      <c r="F5165" s="224"/>
      <c r="I5165" s="223" t="s">
        <v>96</v>
      </c>
      <c r="K5165" s="235"/>
      <c r="L5165" s="235"/>
      <c r="M5165" s="234"/>
    </row>
    <row r="5166" spans="1:13" s="223" customFormat="1">
      <c r="A5166" s="235">
        <v>807883</v>
      </c>
      <c r="B5166" s="223" t="s">
        <v>7528</v>
      </c>
      <c r="C5166" s="223" t="s">
        <v>652</v>
      </c>
      <c r="D5166" s="223" t="s">
        <v>2596</v>
      </c>
      <c r="F5166" s="224"/>
      <c r="I5166" s="223" t="s">
        <v>96</v>
      </c>
    </row>
    <row r="5167" spans="1:13" s="223" customFormat="1">
      <c r="A5167" s="235">
        <v>807884</v>
      </c>
      <c r="B5167" s="223" t="s">
        <v>7529</v>
      </c>
      <c r="C5167" s="223" t="s">
        <v>348</v>
      </c>
      <c r="D5167" s="223" t="s">
        <v>1135</v>
      </c>
      <c r="F5167" s="224"/>
      <c r="I5167" s="223" t="s">
        <v>96</v>
      </c>
      <c r="K5167" s="235"/>
      <c r="L5167" s="235"/>
    </row>
    <row r="5168" spans="1:13" s="223" customFormat="1">
      <c r="A5168" s="235">
        <v>807885</v>
      </c>
      <c r="B5168" s="223" t="s">
        <v>7530</v>
      </c>
      <c r="C5168" s="223" t="s">
        <v>7531</v>
      </c>
      <c r="D5168" s="223" t="s">
        <v>1368</v>
      </c>
      <c r="F5168" s="224"/>
      <c r="I5168" s="223" t="s">
        <v>96</v>
      </c>
    </row>
    <row r="5169" spans="1:12" s="223" customFormat="1">
      <c r="A5169" s="235">
        <v>807886</v>
      </c>
      <c r="B5169" s="223" t="s">
        <v>7532</v>
      </c>
      <c r="C5169" s="223" t="s">
        <v>7533</v>
      </c>
      <c r="D5169" s="223" t="s">
        <v>6642</v>
      </c>
      <c r="F5169" s="224"/>
      <c r="I5169" s="223" t="s">
        <v>96</v>
      </c>
    </row>
    <row r="5170" spans="1:12" s="223" customFormat="1">
      <c r="A5170" s="235">
        <v>807888</v>
      </c>
      <c r="B5170" s="223" t="s">
        <v>7534</v>
      </c>
      <c r="C5170" s="223" t="s">
        <v>256</v>
      </c>
      <c r="D5170" s="223" t="s">
        <v>1022</v>
      </c>
      <c r="F5170" s="224"/>
      <c r="I5170" s="223" t="s">
        <v>96</v>
      </c>
    </row>
    <row r="5171" spans="1:12" s="223" customFormat="1">
      <c r="A5171" s="235">
        <v>807890</v>
      </c>
      <c r="B5171" s="223" t="s">
        <v>7535</v>
      </c>
      <c r="C5171" s="223" t="s">
        <v>263</v>
      </c>
      <c r="D5171" s="223" t="s">
        <v>1368</v>
      </c>
      <c r="F5171" s="224"/>
      <c r="I5171" s="223" t="s">
        <v>96</v>
      </c>
    </row>
    <row r="5172" spans="1:12" s="223" customFormat="1">
      <c r="A5172" s="235">
        <v>807891</v>
      </c>
      <c r="B5172" s="223" t="s">
        <v>7536</v>
      </c>
      <c r="C5172" s="223" t="s">
        <v>287</v>
      </c>
      <c r="D5172" s="223" t="s">
        <v>1206</v>
      </c>
      <c r="F5172" s="224"/>
      <c r="I5172" s="223" t="s">
        <v>96</v>
      </c>
      <c r="K5172" s="235"/>
      <c r="L5172" s="235"/>
    </row>
    <row r="5173" spans="1:12" s="223" customFormat="1">
      <c r="A5173" s="235">
        <v>807893</v>
      </c>
      <c r="B5173" s="223" t="s">
        <v>7537</v>
      </c>
      <c r="C5173" s="223" t="s">
        <v>123</v>
      </c>
      <c r="D5173" s="223" t="s">
        <v>1152</v>
      </c>
      <c r="F5173" s="224"/>
      <c r="I5173" s="223" t="s">
        <v>96</v>
      </c>
      <c r="K5173" s="235"/>
      <c r="L5173" s="235"/>
    </row>
    <row r="5174" spans="1:12" s="223" customFormat="1">
      <c r="A5174" s="235">
        <v>807894</v>
      </c>
      <c r="B5174" s="223" t="s">
        <v>7538</v>
      </c>
      <c r="C5174" s="223" t="s">
        <v>603</v>
      </c>
      <c r="D5174" s="223" t="s">
        <v>1034</v>
      </c>
      <c r="F5174" s="224"/>
      <c r="I5174" s="223" t="s">
        <v>96</v>
      </c>
      <c r="K5174" s="235"/>
      <c r="L5174" s="235"/>
    </row>
    <row r="5175" spans="1:12" s="223" customFormat="1">
      <c r="A5175" s="235">
        <v>807895</v>
      </c>
      <c r="B5175" s="223" t="s">
        <v>7539</v>
      </c>
      <c r="C5175" s="223" t="s">
        <v>201</v>
      </c>
      <c r="D5175" s="223" t="s">
        <v>7300</v>
      </c>
      <c r="F5175" s="224"/>
      <c r="I5175" s="223" t="s">
        <v>96</v>
      </c>
    </row>
    <row r="5176" spans="1:12" s="223" customFormat="1">
      <c r="A5176" s="235">
        <v>807897</v>
      </c>
      <c r="B5176" s="223" t="s">
        <v>7540</v>
      </c>
      <c r="C5176" s="223" t="s">
        <v>714</v>
      </c>
      <c r="D5176" s="223" t="s">
        <v>1350</v>
      </c>
      <c r="F5176" s="224"/>
      <c r="I5176" s="223" t="s">
        <v>96</v>
      </c>
    </row>
    <row r="5177" spans="1:12" s="223" customFormat="1">
      <c r="A5177" s="235">
        <v>807898</v>
      </c>
      <c r="B5177" s="223" t="s">
        <v>7541</v>
      </c>
      <c r="C5177" s="223" t="s">
        <v>106</v>
      </c>
      <c r="D5177" s="223" t="s">
        <v>1039</v>
      </c>
      <c r="F5177" s="224"/>
      <c r="I5177" s="223" t="s">
        <v>96</v>
      </c>
    </row>
    <row r="5178" spans="1:12" s="223" customFormat="1">
      <c r="A5178" s="235">
        <v>807899</v>
      </c>
      <c r="B5178" s="223" t="s">
        <v>7542</v>
      </c>
      <c r="C5178" s="223" t="s">
        <v>232</v>
      </c>
      <c r="D5178" s="223" t="s">
        <v>1217</v>
      </c>
      <c r="F5178" s="224"/>
      <c r="I5178" s="223" t="s">
        <v>96</v>
      </c>
      <c r="K5178" s="235"/>
      <c r="L5178" s="235"/>
    </row>
    <row r="5179" spans="1:12" s="223" customFormat="1">
      <c r="A5179" s="235">
        <v>807900</v>
      </c>
      <c r="B5179" s="223" t="s">
        <v>7543</v>
      </c>
      <c r="C5179" s="223" t="s">
        <v>220</v>
      </c>
      <c r="D5179" s="223" t="s">
        <v>3058</v>
      </c>
      <c r="F5179" s="224"/>
      <c r="I5179" s="223" t="s">
        <v>96</v>
      </c>
    </row>
    <row r="5180" spans="1:12" s="223" customFormat="1">
      <c r="A5180" s="235">
        <v>807901</v>
      </c>
      <c r="B5180" s="223" t="s">
        <v>7544</v>
      </c>
      <c r="C5180" s="223" t="s">
        <v>738</v>
      </c>
      <c r="D5180" s="223" t="s">
        <v>1311</v>
      </c>
      <c r="F5180" s="224"/>
      <c r="I5180" s="223" t="s">
        <v>96</v>
      </c>
      <c r="K5180" s="235"/>
      <c r="L5180" s="235"/>
    </row>
    <row r="5181" spans="1:12" s="223" customFormat="1">
      <c r="A5181" s="235">
        <v>807902</v>
      </c>
      <c r="B5181" s="223" t="s">
        <v>7545</v>
      </c>
      <c r="C5181" s="223" t="s">
        <v>7546</v>
      </c>
      <c r="D5181" s="223" t="s">
        <v>1099</v>
      </c>
      <c r="F5181" s="224"/>
      <c r="I5181" s="223" t="s">
        <v>96</v>
      </c>
    </row>
    <row r="5182" spans="1:12" s="223" customFormat="1">
      <c r="A5182" s="235">
        <v>807903</v>
      </c>
      <c r="B5182" s="223" t="s">
        <v>7547</v>
      </c>
      <c r="C5182" s="223" t="s">
        <v>101</v>
      </c>
      <c r="D5182" s="223" t="s">
        <v>1350</v>
      </c>
      <c r="F5182" s="224"/>
      <c r="I5182" s="223" t="s">
        <v>96</v>
      </c>
      <c r="K5182" s="235"/>
      <c r="L5182" s="235"/>
    </row>
    <row r="5183" spans="1:12" s="223" customFormat="1">
      <c r="A5183" s="235">
        <v>807904</v>
      </c>
      <c r="B5183" s="223" t="s">
        <v>7548</v>
      </c>
      <c r="C5183" s="223" t="s">
        <v>3038</v>
      </c>
      <c r="D5183" s="223" t="s">
        <v>7549</v>
      </c>
      <c r="F5183" s="224"/>
      <c r="I5183" s="223" t="s">
        <v>96</v>
      </c>
    </row>
    <row r="5184" spans="1:12" s="223" customFormat="1">
      <c r="A5184" s="235">
        <v>807905</v>
      </c>
      <c r="B5184" s="223" t="s">
        <v>7550</v>
      </c>
      <c r="C5184" s="223" t="s">
        <v>853</v>
      </c>
      <c r="D5184" s="223" t="s">
        <v>2600</v>
      </c>
      <c r="F5184" s="224"/>
      <c r="I5184" s="223" t="s">
        <v>96</v>
      </c>
    </row>
    <row r="5185" spans="1:12" s="223" customFormat="1">
      <c r="A5185" s="235">
        <v>807907</v>
      </c>
      <c r="B5185" s="223" t="s">
        <v>7551</v>
      </c>
      <c r="C5185" s="223" t="s">
        <v>111</v>
      </c>
      <c r="D5185" s="223" t="s">
        <v>2358</v>
      </c>
      <c r="F5185" s="224"/>
      <c r="I5185" s="223" t="s">
        <v>96</v>
      </c>
      <c r="K5185" s="235"/>
      <c r="L5185" s="235"/>
    </row>
    <row r="5186" spans="1:12" s="223" customFormat="1">
      <c r="A5186" s="235">
        <v>807908</v>
      </c>
      <c r="B5186" s="223" t="s">
        <v>7552</v>
      </c>
      <c r="C5186" s="223" t="s">
        <v>4554</v>
      </c>
      <c r="D5186" s="223" t="s">
        <v>1075</v>
      </c>
      <c r="F5186" s="224"/>
      <c r="I5186" s="223" t="s">
        <v>96</v>
      </c>
      <c r="K5186" s="235"/>
      <c r="L5186" s="235"/>
    </row>
    <row r="5187" spans="1:12" s="223" customFormat="1">
      <c r="A5187" s="235">
        <v>807909</v>
      </c>
      <c r="B5187" s="223" t="s">
        <v>7553</v>
      </c>
      <c r="C5187" s="223" t="s">
        <v>3243</v>
      </c>
      <c r="D5187" s="223" t="s">
        <v>1047</v>
      </c>
      <c r="F5187" s="224"/>
      <c r="I5187" s="223" t="s">
        <v>96</v>
      </c>
      <c r="K5187" s="235"/>
      <c r="L5187" s="235"/>
    </row>
    <row r="5188" spans="1:12" s="223" customFormat="1">
      <c r="A5188" s="235">
        <v>807910</v>
      </c>
      <c r="B5188" s="223" t="s">
        <v>7554</v>
      </c>
      <c r="C5188" s="223" t="s">
        <v>234</v>
      </c>
      <c r="D5188" s="223" t="s">
        <v>1206</v>
      </c>
      <c r="F5188" s="224"/>
      <c r="I5188" s="223" t="s">
        <v>96</v>
      </c>
    </row>
    <row r="5189" spans="1:12" s="223" customFormat="1">
      <c r="A5189" s="235">
        <v>807912</v>
      </c>
      <c r="B5189" s="223" t="s">
        <v>7555</v>
      </c>
      <c r="C5189" s="223" t="s">
        <v>7556</v>
      </c>
      <c r="D5189" s="223" t="s">
        <v>5909</v>
      </c>
      <c r="F5189" s="224"/>
      <c r="I5189" s="223" t="s">
        <v>96</v>
      </c>
    </row>
    <row r="5190" spans="1:12" s="223" customFormat="1">
      <c r="A5190" s="235">
        <v>807913</v>
      </c>
      <c r="B5190" s="223" t="s">
        <v>7557</v>
      </c>
      <c r="C5190" s="223" t="s">
        <v>310</v>
      </c>
      <c r="D5190" s="223" t="s">
        <v>2067</v>
      </c>
      <c r="F5190" s="224"/>
      <c r="I5190" s="223" t="s">
        <v>96</v>
      </c>
      <c r="K5190" s="235"/>
      <c r="L5190" s="235"/>
    </row>
    <row r="5191" spans="1:12" s="223" customFormat="1">
      <c r="A5191" s="235">
        <v>807914</v>
      </c>
      <c r="B5191" s="223" t="s">
        <v>7558</v>
      </c>
      <c r="C5191" s="223" t="s">
        <v>7559</v>
      </c>
      <c r="D5191" s="223" t="s">
        <v>1077</v>
      </c>
      <c r="F5191" s="224"/>
      <c r="I5191" s="223" t="s">
        <v>96</v>
      </c>
    </row>
    <row r="5192" spans="1:12" s="223" customFormat="1">
      <c r="A5192" s="235">
        <v>807915</v>
      </c>
      <c r="B5192" s="223" t="s">
        <v>7560</v>
      </c>
      <c r="C5192" s="223" t="s">
        <v>442</v>
      </c>
      <c r="D5192" s="223" t="s">
        <v>1227</v>
      </c>
      <c r="F5192" s="224"/>
      <c r="I5192" s="223" t="s">
        <v>96</v>
      </c>
    </row>
    <row r="5193" spans="1:12" s="223" customFormat="1">
      <c r="A5193" s="235">
        <v>807916</v>
      </c>
      <c r="B5193" s="223" t="s">
        <v>7561</v>
      </c>
      <c r="C5193" s="223" t="s">
        <v>7562</v>
      </c>
      <c r="D5193" s="223" t="s">
        <v>7563</v>
      </c>
      <c r="F5193" s="224"/>
      <c r="I5193" s="223" t="s">
        <v>96</v>
      </c>
    </row>
    <row r="5194" spans="1:12" s="223" customFormat="1">
      <c r="A5194" s="235">
        <v>807917</v>
      </c>
      <c r="B5194" s="223" t="s">
        <v>7564</v>
      </c>
      <c r="C5194" s="223" t="s">
        <v>7565</v>
      </c>
      <c r="D5194" s="223" t="s">
        <v>1187</v>
      </c>
      <c r="F5194" s="224"/>
      <c r="I5194" s="223" t="s">
        <v>96</v>
      </c>
    </row>
    <row r="5195" spans="1:12" s="223" customFormat="1">
      <c r="A5195" s="235">
        <v>807918</v>
      </c>
      <c r="B5195" s="223" t="s">
        <v>7566</v>
      </c>
      <c r="C5195" s="223" t="s">
        <v>320</v>
      </c>
      <c r="D5195" s="223" t="s">
        <v>4791</v>
      </c>
      <c r="F5195" s="224"/>
      <c r="I5195" s="223" t="s">
        <v>96</v>
      </c>
    </row>
    <row r="5196" spans="1:12" s="223" customFormat="1">
      <c r="A5196" s="235">
        <v>807919</v>
      </c>
      <c r="B5196" s="223" t="s">
        <v>7567</v>
      </c>
      <c r="C5196" s="223" t="s">
        <v>7568</v>
      </c>
      <c r="D5196" s="223" t="s">
        <v>2456</v>
      </c>
      <c r="F5196" s="224"/>
      <c r="I5196" s="223" t="s">
        <v>96</v>
      </c>
    </row>
    <row r="5197" spans="1:12" s="223" customFormat="1">
      <c r="A5197" s="235">
        <v>807921</v>
      </c>
      <c r="B5197" s="223" t="s">
        <v>7569</v>
      </c>
      <c r="C5197" s="223" t="s">
        <v>4294</v>
      </c>
      <c r="D5197" s="223" t="s">
        <v>1899</v>
      </c>
      <c r="F5197" s="224"/>
      <c r="I5197" s="223" t="s">
        <v>96</v>
      </c>
    </row>
    <row r="5198" spans="1:12" s="223" customFormat="1">
      <c r="A5198" s="235">
        <v>807922</v>
      </c>
      <c r="B5198" s="223" t="s">
        <v>7570</v>
      </c>
      <c r="C5198" s="223" t="s">
        <v>170</v>
      </c>
      <c r="D5198" s="223" t="s">
        <v>1057</v>
      </c>
      <c r="F5198" s="224"/>
      <c r="I5198" s="223" t="s">
        <v>96</v>
      </c>
    </row>
    <row r="5199" spans="1:12" s="223" customFormat="1">
      <c r="A5199" s="235">
        <v>807923</v>
      </c>
      <c r="B5199" s="223" t="s">
        <v>7571</v>
      </c>
      <c r="C5199" s="223" t="s">
        <v>442</v>
      </c>
      <c r="D5199" s="223" t="s">
        <v>2659</v>
      </c>
      <c r="F5199" s="224"/>
      <c r="I5199" s="223" t="s">
        <v>96</v>
      </c>
    </row>
    <row r="5200" spans="1:12" s="223" customFormat="1">
      <c r="A5200" s="235">
        <v>807925</v>
      </c>
      <c r="B5200" s="223" t="s">
        <v>7572</v>
      </c>
      <c r="C5200" s="223" t="s">
        <v>202</v>
      </c>
      <c r="D5200" s="223" t="s">
        <v>4133</v>
      </c>
      <c r="F5200" s="224"/>
      <c r="I5200" s="223" t="s">
        <v>96</v>
      </c>
    </row>
    <row r="5201" spans="1:9" s="223" customFormat="1">
      <c r="A5201" s="235">
        <v>807926</v>
      </c>
      <c r="B5201" s="223" t="s">
        <v>7573</v>
      </c>
      <c r="C5201" s="223" t="s">
        <v>242</v>
      </c>
      <c r="D5201" s="223" t="s">
        <v>1206</v>
      </c>
      <c r="F5201" s="224"/>
      <c r="I5201" s="223" t="s">
        <v>96</v>
      </c>
    </row>
    <row r="5202" spans="1:9" s="223" customFormat="1">
      <c r="A5202" s="235">
        <v>807927</v>
      </c>
      <c r="B5202" s="223" t="s">
        <v>7574</v>
      </c>
      <c r="C5202" s="223" t="s">
        <v>544</v>
      </c>
      <c r="D5202" s="223" t="s">
        <v>1311</v>
      </c>
      <c r="F5202" s="224"/>
      <c r="I5202" s="223" t="s">
        <v>96</v>
      </c>
    </row>
    <row r="5203" spans="1:9" s="223" customFormat="1">
      <c r="A5203" s="235">
        <v>807928</v>
      </c>
      <c r="B5203" s="223" t="s">
        <v>7575</v>
      </c>
      <c r="C5203" s="223" t="s">
        <v>2024</v>
      </c>
      <c r="D5203" s="223" t="s">
        <v>1047</v>
      </c>
      <c r="F5203" s="224"/>
      <c r="I5203" s="223" t="s">
        <v>96</v>
      </c>
    </row>
    <row r="5204" spans="1:9" s="223" customFormat="1">
      <c r="A5204" s="235">
        <v>807929</v>
      </c>
      <c r="B5204" s="223" t="s">
        <v>7576</v>
      </c>
      <c r="C5204" s="223" t="s">
        <v>7577</v>
      </c>
      <c r="D5204" s="223" t="s">
        <v>2067</v>
      </c>
      <c r="F5204" s="224"/>
      <c r="I5204" s="223" t="s">
        <v>96</v>
      </c>
    </row>
    <row r="5205" spans="1:9" s="223" customFormat="1">
      <c r="A5205" s="235">
        <v>807930</v>
      </c>
      <c r="B5205" s="223" t="s">
        <v>7578</v>
      </c>
      <c r="C5205" s="223" t="s">
        <v>654</v>
      </c>
      <c r="D5205" s="223" t="s">
        <v>1687</v>
      </c>
      <c r="F5205" s="224"/>
      <c r="I5205" s="223" t="s">
        <v>96</v>
      </c>
    </row>
    <row r="5206" spans="1:9" s="223" customFormat="1">
      <c r="A5206" s="235">
        <v>807931</v>
      </c>
      <c r="B5206" s="223" t="s">
        <v>7579</v>
      </c>
      <c r="C5206" s="223" t="s">
        <v>206</v>
      </c>
      <c r="D5206" s="223" t="s">
        <v>3917</v>
      </c>
      <c r="F5206" s="224"/>
      <c r="I5206" s="223" t="s">
        <v>96</v>
      </c>
    </row>
    <row r="5207" spans="1:9" s="223" customFormat="1">
      <c r="A5207" s="235">
        <v>807932</v>
      </c>
      <c r="B5207" s="223" t="s">
        <v>7580</v>
      </c>
      <c r="C5207" s="223" t="s">
        <v>202</v>
      </c>
      <c r="D5207" s="223" t="s">
        <v>1032</v>
      </c>
      <c r="F5207" s="224"/>
      <c r="I5207" s="223" t="s">
        <v>96</v>
      </c>
    </row>
    <row r="5208" spans="1:9" s="223" customFormat="1">
      <c r="A5208" s="235">
        <v>807933</v>
      </c>
      <c r="B5208" s="223" t="s">
        <v>7581</v>
      </c>
      <c r="C5208" s="223" t="s">
        <v>248</v>
      </c>
      <c r="D5208" s="223" t="s">
        <v>7582</v>
      </c>
      <c r="F5208" s="224"/>
      <c r="I5208" s="223" t="s">
        <v>96</v>
      </c>
    </row>
    <row r="5209" spans="1:9" s="223" customFormat="1">
      <c r="A5209" s="235">
        <v>807934</v>
      </c>
      <c r="B5209" s="223" t="s">
        <v>7583</v>
      </c>
      <c r="C5209" s="223" t="s">
        <v>3243</v>
      </c>
      <c r="D5209" s="223" t="s">
        <v>2061</v>
      </c>
      <c r="F5209" s="224"/>
      <c r="I5209" s="223" t="s">
        <v>96</v>
      </c>
    </row>
    <row r="5210" spans="1:9" s="223" customFormat="1">
      <c r="A5210" s="235">
        <v>807935</v>
      </c>
      <c r="B5210" s="223" t="s">
        <v>7584</v>
      </c>
      <c r="C5210" s="223" t="s">
        <v>7585</v>
      </c>
      <c r="D5210" s="223" t="s">
        <v>1039</v>
      </c>
      <c r="F5210" s="224"/>
      <c r="I5210" s="223" t="s">
        <v>96</v>
      </c>
    </row>
    <row r="5211" spans="1:9" s="223" customFormat="1">
      <c r="A5211" s="235">
        <v>807936</v>
      </c>
      <c r="B5211" s="223" t="s">
        <v>7586</v>
      </c>
      <c r="C5211" s="223" t="s">
        <v>403</v>
      </c>
      <c r="D5211" s="223" t="s">
        <v>1534</v>
      </c>
      <c r="F5211" s="224"/>
      <c r="I5211" s="223" t="s">
        <v>96</v>
      </c>
    </row>
    <row r="5212" spans="1:9" s="223" customFormat="1">
      <c r="A5212" s="235">
        <v>807937</v>
      </c>
      <c r="B5212" s="223" t="s">
        <v>7587</v>
      </c>
      <c r="C5212" s="223" t="s">
        <v>106</v>
      </c>
      <c r="D5212" s="223" t="s">
        <v>1408</v>
      </c>
      <c r="F5212" s="224"/>
      <c r="I5212" s="223" t="s">
        <v>96</v>
      </c>
    </row>
    <row r="5213" spans="1:9" s="223" customFormat="1">
      <c r="A5213" s="235">
        <v>807938</v>
      </c>
      <c r="B5213" s="223" t="s">
        <v>7588</v>
      </c>
      <c r="C5213" s="223" t="s">
        <v>3678</v>
      </c>
      <c r="D5213" s="223" t="s">
        <v>1350</v>
      </c>
      <c r="F5213" s="224"/>
      <c r="I5213" s="223" t="s">
        <v>96</v>
      </c>
    </row>
    <row r="5214" spans="1:9" s="223" customFormat="1">
      <c r="A5214" s="235">
        <v>807939</v>
      </c>
      <c r="B5214" s="223" t="s">
        <v>7589</v>
      </c>
      <c r="C5214" s="223" t="s">
        <v>101</v>
      </c>
      <c r="D5214" s="223" t="s">
        <v>3598</v>
      </c>
      <c r="F5214" s="224"/>
      <c r="I5214" s="223" t="s">
        <v>96</v>
      </c>
    </row>
    <row r="5215" spans="1:9" s="223" customFormat="1">
      <c r="A5215" s="235">
        <v>807940</v>
      </c>
      <c r="B5215" s="223" t="s">
        <v>7590</v>
      </c>
      <c r="C5215" s="223" t="s">
        <v>4294</v>
      </c>
      <c r="D5215" s="223" t="s">
        <v>2456</v>
      </c>
      <c r="F5215" s="224"/>
      <c r="I5215" s="223" t="s">
        <v>96</v>
      </c>
    </row>
    <row r="5216" spans="1:9" s="223" customFormat="1">
      <c r="A5216" s="235">
        <v>807941</v>
      </c>
      <c r="B5216" s="223" t="s">
        <v>7591</v>
      </c>
      <c r="C5216" s="223" t="s">
        <v>131</v>
      </c>
      <c r="D5216" s="223" t="s">
        <v>1026</v>
      </c>
      <c r="F5216" s="224"/>
      <c r="I5216" s="223" t="s">
        <v>96</v>
      </c>
    </row>
    <row r="5217" spans="1:13" s="223" customFormat="1">
      <c r="A5217" s="235">
        <v>807942</v>
      </c>
      <c r="B5217" s="223" t="s">
        <v>7592</v>
      </c>
      <c r="C5217" s="223" t="s">
        <v>362</v>
      </c>
      <c r="D5217" s="223" t="s">
        <v>1395</v>
      </c>
      <c r="F5217" s="224"/>
      <c r="I5217" s="223" t="s">
        <v>96</v>
      </c>
    </row>
    <row r="5218" spans="1:13" s="223" customFormat="1">
      <c r="A5218" s="235">
        <v>807943</v>
      </c>
      <c r="B5218" s="223" t="s">
        <v>7593</v>
      </c>
      <c r="C5218" s="223" t="s">
        <v>206</v>
      </c>
      <c r="D5218" s="223" t="s">
        <v>1109</v>
      </c>
      <c r="F5218" s="224"/>
      <c r="I5218" s="223" t="s">
        <v>96</v>
      </c>
    </row>
    <row r="5219" spans="1:13" s="223" customFormat="1">
      <c r="A5219" s="235">
        <v>807944</v>
      </c>
      <c r="B5219" s="223" t="s">
        <v>7594</v>
      </c>
      <c r="C5219" s="223" t="s">
        <v>7595</v>
      </c>
      <c r="D5219" s="223" t="s">
        <v>1125</v>
      </c>
      <c r="F5219" s="224"/>
      <c r="I5219" s="223" t="s">
        <v>96</v>
      </c>
    </row>
    <row r="5220" spans="1:13" s="223" customFormat="1">
      <c r="A5220" s="235">
        <v>807946</v>
      </c>
      <c r="B5220" s="223" t="s">
        <v>7596</v>
      </c>
      <c r="C5220" s="223" t="s">
        <v>4659</v>
      </c>
      <c r="D5220" s="223" t="s">
        <v>2067</v>
      </c>
      <c r="F5220" s="224"/>
      <c r="I5220" s="223" t="s">
        <v>96</v>
      </c>
    </row>
    <row r="5221" spans="1:13" s="223" customFormat="1">
      <c r="A5221" s="235">
        <v>807947</v>
      </c>
      <c r="B5221" s="223" t="s">
        <v>7597</v>
      </c>
      <c r="C5221" s="223" t="s">
        <v>203</v>
      </c>
      <c r="D5221" s="223" t="s">
        <v>1018</v>
      </c>
      <c r="F5221" s="224"/>
      <c r="I5221" s="223" t="s">
        <v>96</v>
      </c>
    </row>
    <row r="5222" spans="1:13" s="223" customFormat="1">
      <c r="A5222" s="235">
        <v>807948</v>
      </c>
      <c r="B5222" s="223" t="s">
        <v>7598</v>
      </c>
      <c r="C5222" s="223" t="s">
        <v>6075</v>
      </c>
      <c r="D5222" s="223" t="s">
        <v>1247</v>
      </c>
      <c r="F5222" s="224"/>
      <c r="I5222" s="223" t="s">
        <v>96</v>
      </c>
    </row>
    <row r="5223" spans="1:13" s="223" customFormat="1">
      <c r="A5223" s="235">
        <v>807949</v>
      </c>
      <c r="B5223" s="223" t="s">
        <v>7599</v>
      </c>
      <c r="C5223" s="223" t="s">
        <v>7600</v>
      </c>
      <c r="D5223" s="223" t="s">
        <v>7601</v>
      </c>
      <c r="F5223" s="224"/>
      <c r="I5223" s="223" t="s">
        <v>96</v>
      </c>
    </row>
    <row r="5224" spans="1:13" s="223" customFormat="1">
      <c r="A5224" s="235">
        <v>807951</v>
      </c>
      <c r="B5224" s="223" t="s">
        <v>7602</v>
      </c>
      <c r="C5224" s="223" t="s">
        <v>6514</v>
      </c>
      <c r="D5224" s="223" t="s">
        <v>7603</v>
      </c>
      <c r="F5224" s="224"/>
      <c r="I5224" s="223" t="s">
        <v>96</v>
      </c>
    </row>
    <row r="5225" spans="1:13" s="223" customFormat="1">
      <c r="A5225" s="235">
        <v>807952</v>
      </c>
      <c r="B5225" s="223" t="s">
        <v>7604</v>
      </c>
      <c r="C5225" s="223" t="s">
        <v>7429</v>
      </c>
      <c r="D5225" s="223" t="s">
        <v>7430</v>
      </c>
      <c r="F5225" s="224"/>
      <c r="I5225" s="223" t="s">
        <v>96</v>
      </c>
      <c r="K5225" s="235"/>
      <c r="L5225" s="235"/>
    </row>
    <row r="5226" spans="1:13" s="223" customFormat="1">
      <c r="A5226" s="235">
        <v>807954</v>
      </c>
      <c r="B5226" s="223" t="s">
        <v>7605</v>
      </c>
      <c r="C5226" s="223" t="s">
        <v>99</v>
      </c>
      <c r="D5226" s="223" t="s">
        <v>2138</v>
      </c>
      <c r="F5226" s="224"/>
      <c r="I5226" s="223" t="s">
        <v>96</v>
      </c>
      <c r="K5226" s="235"/>
      <c r="L5226" s="235"/>
    </row>
    <row r="5227" spans="1:13" s="223" customFormat="1">
      <c r="A5227" s="235">
        <v>807955</v>
      </c>
      <c r="B5227" s="235" t="s">
        <v>4210</v>
      </c>
      <c r="C5227" s="235" t="s">
        <v>206</v>
      </c>
      <c r="D5227" s="235" t="s">
        <v>2189</v>
      </c>
      <c r="F5227" s="240"/>
      <c r="G5227" s="240"/>
      <c r="H5227" s="238"/>
      <c r="I5227" s="240" t="s">
        <v>96</v>
      </c>
      <c r="K5227" s="240"/>
      <c r="L5227" s="240"/>
      <c r="M5227" s="240"/>
    </row>
    <row r="5228" spans="1:13" s="223" customFormat="1">
      <c r="A5228" s="235">
        <v>807956</v>
      </c>
      <c r="B5228" s="223" t="s">
        <v>7606</v>
      </c>
      <c r="C5228" s="223" t="s">
        <v>251</v>
      </c>
      <c r="D5228" s="223" t="s">
        <v>1247</v>
      </c>
      <c r="F5228" s="224"/>
      <c r="I5228" s="223" t="s">
        <v>96</v>
      </c>
    </row>
    <row r="5229" spans="1:13" s="223" customFormat="1">
      <c r="A5229" s="235">
        <v>807958</v>
      </c>
      <c r="B5229" s="223" t="s">
        <v>7607</v>
      </c>
      <c r="C5229" s="223" t="s">
        <v>106</v>
      </c>
      <c r="D5229" s="223" t="s">
        <v>7608</v>
      </c>
      <c r="F5229" s="224"/>
      <c r="I5229" s="223" t="s">
        <v>96</v>
      </c>
    </row>
    <row r="5230" spans="1:13" s="223" customFormat="1">
      <c r="A5230" s="235">
        <v>807961</v>
      </c>
      <c r="B5230" s="223" t="s">
        <v>7609</v>
      </c>
      <c r="C5230" s="223" t="s">
        <v>181</v>
      </c>
      <c r="D5230" s="223" t="s">
        <v>1243</v>
      </c>
      <c r="F5230" s="224"/>
      <c r="I5230" s="223" t="s">
        <v>96</v>
      </c>
      <c r="K5230" s="235"/>
      <c r="L5230" s="235"/>
    </row>
    <row r="5231" spans="1:13" s="223" customFormat="1">
      <c r="A5231" s="235">
        <v>807962</v>
      </c>
      <c r="B5231" s="223" t="s">
        <v>7610</v>
      </c>
      <c r="C5231" s="223" t="s">
        <v>373</v>
      </c>
      <c r="D5231" s="223" t="s">
        <v>1968</v>
      </c>
      <c r="F5231" s="224"/>
      <c r="I5231" s="223" t="s">
        <v>96</v>
      </c>
      <c r="K5231" s="235"/>
      <c r="L5231" s="235"/>
    </row>
    <row r="5232" spans="1:13" s="223" customFormat="1">
      <c r="A5232" s="235">
        <v>807963</v>
      </c>
      <c r="B5232" s="223" t="s">
        <v>7611</v>
      </c>
      <c r="C5232" s="223" t="s">
        <v>240</v>
      </c>
      <c r="D5232" s="223" t="s">
        <v>7612</v>
      </c>
      <c r="F5232" s="224"/>
      <c r="I5232" s="223" t="s">
        <v>96</v>
      </c>
      <c r="K5232" s="235"/>
      <c r="L5232" s="235"/>
    </row>
    <row r="5233" spans="1:12" s="223" customFormat="1">
      <c r="A5233" s="235">
        <v>807964</v>
      </c>
      <c r="B5233" s="223" t="s">
        <v>7613</v>
      </c>
      <c r="C5233" s="223" t="s">
        <v>106</v>
      </c>
      <c r="D5233" s="223" t="s">
        <v>1217</v>
      </c>
      <c r="F5233" s="224"/>
      <c r="I5233" s="223" t="s">
        <v>96</v>
      </c>
      <c r="K5233" s="235"/>
      <c r="L5233" s="235"/>
    </row>
    <row r="5234" spans="1:12" s="223" customFormat="1">
      <c r="A5234" s="235">
        <v>807965</v>
      </c>
      <c r="B5234" s="223" t="s">
        <v>7614</v>
      </c>
      <c r="C5234" s="223" t="s">
        <v>95</v>
      </c>
      <c r="D5234" s="223" t="s">
        <v>1002</v>
      </c>
      <c r="F5234" s="224"/>
      <c r="I5234" s="223" t="s">
        <v>96</v>
      </c>
      <c r="K5234" s="235"/>
      <c r="L5234" s="235"/>
    </row>
    <row r="5235" spans="1:12" s="223" customFormat="1">
      <c r="A5235" s="235">
        <v>807966</v>
      </c>
      <c r="B5235" s="223" t="s">
        <v>7615</v>
      </c>
      <c r="C5235" s="223" t="s">
        <v>127</v>
      </c>
      <c r="D5235" s="223" t="s">
        <v>2028</v>
      </c>
      <c r="F5235" s="224"/>
      <c r="I5235" s="223" t="s">
        <v>96</v>
      </c>
    </row>
    <row r="5236" spans="1:12" s="223" customFormat="1">
      <c r="A5236" s="235">
        <v>807967</v>
      </c>
      <c r="B5236" s="223" t="s">
        <v>7616</v>
      </c>
      <c r="C5236" s="223" t="s">
        <v>531</v>
      </c>
      <c r="D5236" s="223" t="s">
        <v>1808</v>
      </c>
      <c r="F5236" s="224"/>
      <c r="I5236" s="223" t="s">
        <v>96</v>
      </c>
    </row>
    <row r="5237" spans="1:12" s="223" customFormat="1">
      <c r="A5237" s="235">
        <v>807968</v>
      </c>
      <c r="B5237" s="223" t="s">
        <v>7617</v>
      </c>
      <c r="C5237" s="223" t="s">
        <v>109</v>
      </c>
      <c r="D5237" s="223" t="s">
        <v>1404</v>
      </c>
      <c r="F5237" s="224"/>
      <c r="I5237" s="223" t="s">
        <v>96</v>
      </c>
    </row>
    <row r="5238" spans="1:12" s="223" customFormat="1">
      <c r="A5238" s="235">
        <v>807969</v>
      </c>
      <c r="B5238" s="223" t="s">
        <v>7618</v>
      </c>
      <c r="C5238" s="223" t="s">
        <v>7619</v>
      </c>
      <c r="D5238" s="223" t="s">
        <v>7620</v>
      </c>
      <c r="F5238" s="224"/>
      <c r="I5238" s="223" t="s">
        <v>96</v>
      </c>
    </row>
    <row r="5239" spans="1:12" s="223" customFormat="1">
      <c r="A5239" s="235">
        <v>807970</v>
      </c>
      <c r="B5239" s="223" t="s">
        <v>7621</v>
      </c>
      <c r="C5239" s="223" t="s">
        <v>353</v>
      </c>
      <c r="D5239" s="223" t="s">
        <v>1206</v>
      </c>
      <c r="F5239" s="224"/>
      <c r="I5239" s="223" t="s">
        <v>96</v>
      </c>
      <c r="K5239" s="235"/>
      <c r="L5239" s="235"/>
    </row>
    <row r="5240" spans="1:12" s="223" customFormat="1">
      <c r="A5240" s="235">
        <v>807972</v>
      </c>
      <c r="B5240" s="223" t="s">
        <v>7622</v>
      </c>
      <c r="C5240" s="223" t="s">
        <v>7623</v>
      </c>
      <c r="D5240" s="223" t="s">
        <v>1032</v>
      </c>
      <c r="F5240" s="224"/>
      <c r="I5240" s="223" t="s">
        <v>96</v>
      </c>
    </row>
    <row r="5241" spans="1:12" s="223" customFormat="1">
      <c r="A5241" s="235">
        <v>807973</v>
      </c>
      <c r="B5241" s="223" t="s">
        <v>7624</v>
      </c>
      <c r="C5241" s="223" t="s">
        <v>508</v>
      </c>
      <c r="D5241" s="223" t="s">
        <v>1083</v>
      </c>
      <c r="F5241" s="224"/>
      <c r="I5241" s="223" t="s">
        <v>96</v>
      </c>
    </row>
    <row r="5242" spans="1:12" s="223" customFormat="1">
      <c r="A5242" s="235">
        <v>807974</v>
      </c>
      <c r="B5242" s="223" t="s">
        <v>7625</v>
      </c>
      <c r="C5242" s="223" t="s">
        <v>368</v>
      </c>
      <c r="D5242" s="223" t="s">
        <v>1039</v>
      </c>
      <c r="F5242" s="224"/>
      <c r="I5242" s="223" t="s">
        <v>96</v>
      </c>
    </row>
    <row r="5243" spans="1:12" s="223" customFormat="1">
      <c r="A5243" s="235">
        <v>807975</v>
      </c>
      <c r="B5243" s="223" t="s">
        <v>7626</v>
      </c>
      <c r="C5243" s="223" t="s">
        <v>534</v>
      </c>
      <c r="D5243" s="223" t="s">
        <v>2131</v>
      </c>
      <c r="F5243" s="224"/>
      <c r="I5243" s="223" t="s">
        <v>96</v>
      </c>
    </row>
    <row r="5244" spans="1:12" s="223" customFormat="1">
      <c r="A5244" s="235">
        <v>807976</v>
      </c>
      <c r="B5244" s="223" t="s">
        <v>7627</v>
      </c>
      <c r="C5244" s="223" t="s">
        <v>1627</v>
      </c>
      <c r="D5244" s="223" t="s">
        <v>4903</v>
      </c>
      <c r="F5244" s="224"/>
      <c r="I5244" s="223" t="s">
        <v>96</v>
      </c>
    </row>
    <row r="5245" spans="1:12" s="223" customFormat="1">
      <c r="A5245" s="235">
        <v>807978</v>
      </c>
      <c r="B5245" s="223" t="s">
        <v>7628</v>
      </c>
      <c r="C5245" s="223" t="s">
        <v>106</v>
      </c>
      <c r="D5245" s="223" t="s">
        <v>6367</v>
      </c>
      <c r="F5245" s="224"/>
      <c r="I5245" s="223" t="s">
        <v>96</v>
      </c>
    </row>
    <row r="5246" spans="1:12" s="223" customFormat="1">
      <c r="A5246" s="235">
        <v>807979</v>
      </c>
      <c r="B5246" s="223" t="s">
        <v>7629</v>
      </c>
      <c r="C5246" s="223" t="s">
        <v>123</v>
      </c>
      <c r="D5246" s="223" t="s">
        <v>6256</v>
      </c>
      <c r="F5246" s="224"/>
      <c r="I5246" s="223" t="s">
        <v>96</v>
      </c>
      <c r="K5246" s="235"/>
      <c r="L5246" s="235"/>
    </row>
    <row r="5247" spans="1:12" s="223" customFormat="1">
      <c r="A5247" s="235">
        <v>807980</v>
      </c>
      <c r="B5247" s="223" t="s">
        <v>7630</v>
      </c>
      <c r="C5247" s="223" t="s">
        <v>7631</v>
      </c>
      <c r="D5247" s="223" t="s">
        <v>1047</v>
      </c>
      <c r="F5247" s="224"/>
      <c r="I5247" s="223" t="s">
        <v>96</v>
      </c>
      <c r="K5247" s="235"/>
      <c r="L5247" s="235"/>
    </row>
    <row r="5248" spans="1:12" s="223" customFormat="1">
      <c r="A5248" s="235">
        <v>807981</v>
      </c>
      <c r="B5248" s="223" t="s">
        <v>7632</v>
      </c>
      <c r="C5248" s="223" t="s">
        <v>4912</v>
      </c>
      <c r="D5248" s="223" t="s">
        <v>1499</v>
      </c>
      <c r="F5248" s="224"/>
      <c r="I5248" s="223" t="s">
        <v>96</v>
      </c>
      <c r="K5248" s="235"/>
      <c r="L5248" s="235"/>
    </row>
    <row r="5249" spans="1:12" s="223" customFormat="1">
      <c r="A5249" s="235">
        <v>807984</v>
      </c>
      <c r="B5249" s="223" t="s">
        <v>7633</v>
      </c>
      <c r="C5249" s="223" t="s">
        <v>287</v>
      </c>
      <c r="D5249" s="223" t="s">
        <v>1032</v>
      </c>
      <c r="F5249" s="224"/>
      <c r="I5249" s="223" t="s">
        <v>96</v>
      </c>
      <c r="K5249" s="235"/>
      <c r="L5249" s="235"/>
    </row>
    <row r="5250" spans="1:12" s="223" customFormat="1">
      <c r="A5250" s="235">
        <v>807985</v>
      </c>
      <c r="B5250" s="223" t="s">
        <v>7634</v>
      </c>
      <c r="C5250" s="223" t="s">
        <v>7635</v>
      </c>
      <c r="D5250" s="223" t="s">
        <v>1615</v>
      </c>
      <c r="F5250" s="224"/>
      <c r="I5250" s="223" t="s">
        <v>96</v>
      </c>
      <c r="K5250" s="235"/>
      <c r="L5250" s="235"/>
    </row>
    <row r="5251" spans="1:12" s="223" customFormat="1">
      <c r="A5251" s="235">
        <v>807986</v>
      </c>
      <c r="B5251" s="223" t="s">
        <v>7636</v>
      </c>
      <c r="C5251" s="223" t="s">
        <v>167</v>
      </c>
      <c r="D5251" s="223" t="s">
        <v>3950</v>
      </c>
      <c r="F5251" s="224"/>
      <c r="I5251" s="223" t="s">
        <v>96</v>
      </c>
      <c r="K5251" s="235"/>
      <c r="L5251" s="235"/>
    </row>
    <row r="5252" spans="1:12" s="223" customFormat="1">
      <c r="A5252" s="235">
        <v>807988</v>
      </c>
      <c r="B5252" s="223" t="s">
        <v>432</v>
      </c>
      <c r="C5252" s="223" t="s">
        <v>7637</v>
      </c>
      <c r="D5252" s="223" t="s">
        <v>7246</v>
      </c>
      <c r="F5252" s="224"/>
      <c r="I5252" s="223" t="s">
        <v>96</v>
      </c>
      <c r="K5252" s="235"/>
      <c r="L5252" s="235"/>
    </row>
    <row r="5253" spans="1:12" s="223" customFormat="1">
      <c r="A5253" s="235">
        <v>807989</v>
      </c>
      <c r="B5253" s="223" t="s">
        <v>7638</v>
      </c>
      <c r="C5253" s="223" t="s">
        <v>7639</v>
      </c>
      <c r="D5253" s="223" t="s">
        <v>7640</v>
      </c>
      <c r="F5253" s="224"/>
      <c r="I5253" s="223" t="s">
        <v>96</v>
      </c>
      <c r="K5253" s="235"/>
      <c r="L5253" s="235"/>
    </row>
    <row r="5254" spans="1:12" s="223" customFormat="1">
      <c r="A5254" s="235">
        <v>807991</v>
      </c>
      <c r="B5254" s="223" t="s">
        <v>7641</v>
      </c>
      <c r="C5254" s="223" t="s">
        <v>7642</v>
      </c>
      <c r="D5254" s="223" t="s">
        <v>3186</v>
      </c>
      <c r="F5254" s="224"/>
      <c r="I5254" s="223" t="s">
        <v>96</v>
      </c>
    </row>
    <row r="5255" spans="1:12" s="223" customFormat="1">
      <c r="A5255" s="235">
        <v>807992</v>
      </c>
      <c r="B5255" s="223" t="s">
        <v>7643</v>
      </c>
      <c r="C5255" s="223" t="s">
        <v>176</v>
      </c>
      <c r="D5255" s="223" t="s">
        <v>1855</v>
      </c>
      <c r="F5255" s="224"/>
      <c r="I5255" s="223" t="s">
        <v>96</v>
      </c>
    </row>
    <row r="5256" spans="1:12" s="223" customFormat="1">
      <c r="A5256" s="235">
        <v>807996</v>
      </c>
      <c r="B5256" s="223" t="s">
        <v>7644</v>
      </c>
      <c r="C5256" s="223" t="s">
        <v>207</v>
      </c>
      <c r="D5256" s="223" t="s">
        <v>1206</v>
      </c>
      <c r="F5256" s="224"/>
      <c r="I5256" s="223" t="s">
        <v>96</v>
      </c>
    </row>
    <row r="5257" spans="1:12" s="223" customFormat="1">
      <c r="A5257" s="235">
        <v>807997</v>
      </c>
      <c r="B5257" s="223" t="s">
        <v>7645</v>
      </c>
      <c r="C5257" s="223" t="s">
        <v>154</v>
      </c>
      <c r="D5257" s="223" t="s">
        <v>1034</v>
      </c>
      <c r="F5257" s="224"/>
      <c r="I5257" s="223" t="s">
        <v>96</v>
      </c>
    </row>
    <row r="5258" spans="1:12" s="223" customFormat="1">
      <c r="A5258" s="235">
        <v>807998</v>
      </c>
      <c r="B5258" s="223" t="s">
        <v>7646</v>
      </c>
      <c r="C5258" s="223" t="s">
        <v>252</v>
      </c>
      <c r="D5258" s="223" t="s">
        <v>601</v>
      </c>
      <c r="F5258" s="224"/>
      <c r="I5258" s="223" t="s">
        <v>96</v>
      </c>
    </row>
    <row r="5259" spans="1:12" s="223" customFormat="1">
      <c r="A5259" s="235">
        <v>808000</v>
      </c>
      <c r="B5259" s="223" t="s">
        <v>7647</v>
      </c>
      <c r="C5259" s="223" t="s">
        <v>234</v>
      </c>
      <c r="D5259" s="223" t="s">
        <v>3097</v>
      </c>
      <c r="F5259" s="224"/>
      <c r="I5259" s="223" t="s">
        <v>96</v>
      </c>
    </row>
    <row r="5260" spans="1:12" s="223" customFormat="1">
      <c r="A5260" s="235">
        <v>808003</v>
      </c>
      <c r="B5260" s="223" t="s">
        <v>7648</v>
      </c>
      <c r="C5260" s="223" t="s">
        <v>106</v>
      </c>
      <c r="D5260" s="223" t="s">
        <v>1206</v>
      </c>
      <c r="F5260" s="224"/>
      <c r="I5260" s="223" t="s">
        <v>96</v>
      </c>
    </row>
    <row r="5261" spans="1:12" s="223" customFormat="1">
      <c r="A5261" s="235">
        <v>808006</v>
      </c>
      <c r="B5261" s="223" t="s">
        <v>7649</v>
      </c>
      <c r="C5261" s="223" t="s">
        <v>109</v>
      </c>
      <c r="D5261" s="223" t="s">
        <v>1991</v>
      </c>
      <c r="F5261" s="224"/>
      <c r="I5261" s="223" t="s">
        <v>96</v>
      </c>
    </row>
    <row r="5262" spans="1:12" s="223" customFormat="1">
      <c r="A5262" s="235">
        <v>808007</v>
      </c>
      <c r="B5262" s="223" t="s">
        <v>7650</v>
      </c>
      <c r="C5262" s="223" t="s">
        <v>167</v>
      </c>
      <c r="D5262" s="223" t="s">
        <v>7651</v>
      </c>
      <c r="F5262" s="224"/>
      <c r="I5262" s="223" t="s">
        <v>96</v>
      </c>
    </row>
    <row r="5263" spans="1:12" s="223" customFormat="1">
      <c r="A5263" s="235">
        <v>808008</v>
      </c>
      <c r="B5263" s="223" t="s">
        <v>7652</v>
      </c>
      <c r="C5263" s="223" t="s">
        <v>106</v>
      </c>
      <c r="D5263" s="223" t="s">
        <v>3793</v>
      </c>
      <c r="F5263" s="224"/>
      <c r="I5263" s="223" t="s">
        <v>96</v>
      </c>
    </row>
    <row r="5264" spans="1:12" s="223" customFormat="1">
      <c r="A5264" s="235">
        <v>808010</v>
      </c>
      <c r="B5264" s="223" t="s">
        <v>7653</v>
      </c>
      <c r="C5264" s="223" t="s">
        <v>362</v>
      </c>
      <c r="D5264" s="223" t="s">
        <v>5611</v>
      </c>
      <c r="F5264" s="224"/>
      <c r="I5264" s="223" t="s">
        <v>96</v>
      </c>
    </row>
    <row r="5265" spans="1:9" s="223" customFormat="1">
      <c r="A5265" s="235">
        <v>808011</v>
      </c>
      <c r="B5265" s="223" t="s">
        <v>7654</v>
      </c>
      <c r="C5265" s="223" t="s">
        <v>111</v>
      </c>
      <c r="D5265" s="223" t="s">
        <v>1255</v>
      </c>
      <c r="F5265" s="224"/>
      <c r="I5265" s="223" t="s">
        <v>96</v>
      </c>
    </row>
    <row r="5266" spans="1:9" s="223" customFormat="1">
      <c r="A5266" s="235">
        <v>808012</v>
      </c>
      <c r="B5266" s="223" t="s">
        <v>7655</v>
      </c>
      <c r="C5266" s="223" t="s">
        <v>271</v>
      </c>
      <c r="D5266" s="223" t="s">
        <v>1217</v>
      </c>
      <c r="F5266" s="224"/>
      <c r="I5266" s="223" t="s">
        <v>96</v>
      </c>
    </row>
    <row r="5267" spans="1:9" s="223" customFormat="1">
      <c r="A5267" s="235">
        <v>808013</v>
      </c>
      <c r="B5267" s="223" t="s">
        <v>7656</v>
      </c>
      <c r="C5267" s="223" t="s">
        <v>183</v>
      </c>
      <c r="D5267" s="223" t="s">
        <v>1039</v>
      </c>
      <c r="F5267" s="224"/>
      <c r="I5267" s="223" t="s">
        <v>96</v>
      </c>
    </row>
    <row r="5268" spans="1:9" s="223" customFormat="1">
      <c r="A5268" s="235">
        <v>808014</v>
      </c>
      <c r="B5268" s="223" t="s">
        <v>7657</v>
      </c>
      <c r="C5268" s="223" t="s">
        <v>807</v>
      </c>
      <c r="D5268" s="223" t="s">
        <v>4156</v>
      </c>
      <c r="F5268" s="224"/>
      <c r="I5268" s="223" t="s">
        <v>96</v>
      </c>
    </row>
    <row r="5269" spans="1:9" s="223" customFormat="1">
      <c r="A5269" s="235">
        <v>808015</v>
      </c>
      <c r="B5269" s="223" t="s">
        <v>7658</v>
      </c>
      <c r="C5269" s="223" t="s">
        <v>154</v>
      </c>
      <c r="D5269" s="223" t="s">
        <v>7659</v>
      </c>
      <c r="F5269" s="224"/>
      <c r="I5269" s="223" t="s">
        <v>96</v>
      </c>
    </row>
    <row r="5270" spans="1:9" s="223" customFormat="1">
      <c r="A5270" s="235">
        <v>808016</v>
      </c>
      <c r="B5270" s="223" t="s">
        <v>7660</v>
      </c>
      <c r="C5270" s="223" t="s">
        <v>106</v>
      </c>
      <c r="D5270" s="223" t="s">
        <v>3130</v>
      </c>
      <c r="F5270" s="224"/>
      <c r="I5270" s="223" t="s">
        <v>96</v>
      </c>
    </row>
    <row r="5271" spans="1:9" s="223" customFormat="1">
      <c r="A5271" s="235">
        <v>808017</v>
      </c>
      <c r="B5271" s="223" t="s">
        <v>7661</v>
      </c>
      <c r="C5271" s="223" t="s">
        <v>111</v>
      </c>
      <c r="D5271" s="223" t="s">
        <v>1314</v>
      </c>
      <c r="F5271" s="224"/>
      <c r="I5271" s="223" t="s">
        <v>96</v>
      </c>
    </row>
    <row r="5272" spans="1:9" s="223" customFormat="1">
      <c r="A5272" s="235">
        <v>808018</v>
      </c>
      <c r="B5272" s="223" t="s">
        <v>7662</v>
      </c>
      <c r="C5272" s="223" t="s">
        <v>573</v>
      </c>
      <c r="D5272" s="223" t="s">
        <v>1371</v>
      </c>
      <c r="F5272" s="224"/>
      <c r="I5272" s="223" t="s">
        <v>96</v>
      </c>
    </row>
    <row r="5273" spans="1:9" s="223" customFormat="1">
      <c r="A5273" s="235">
        <v>808019</v>
      </c>
      <c r="B5273" s="223" t="s">
        <v>7663</v>
      </c>
      <c r="C5273" s="223" t="s">
        <v>7664</v>
      </c>
      <c r="D5273" s="223" t="s">
        <v>7665</v>
      </c>
      <c r="F5273" s="224"/>
      <c r="I5273" s="223" t="s">
        <v>96</v>
      </c>
    </row>
    <row r="5274" spans="1:9" s="223" customFormat="1">
      <c r="A5274" s="235">
        <v>808021</v>
      </c>
      <c r="B5274" s="223" t="s">
        <v>7666</v>
      </c>
      <c r="C5274" s="223" t="s">
        <v>106</v>
      </c>
      <c r="D5274" s="223" t="s">
        <v>1687</v>
      </c>
      <c r="F5274" s="224"/>
      <c r="I5274" s="223" t="s">
        <v>96</v>
      </c>
    </row>
    <row r="5275" spans="1:9" s="223" customFormat="1">
      <c r="A5275" s="235">
        <v>808022</v>
      </c>
      <c r="B5275" s="223" t="s">
        <v>7667</v>
      </c>
      <c r="C5275" s="223" t="s">
        <v>194</v>
      </c>
      <c r="D5275" s="223" t="s">
        <v>1047</v>
      </c>
      <c r="F5275" s="224"/>
      <c r="I5275" s="223" t="s">
        <v>96</v>
      </c>
    </row>
    <row r="5276" spans="1:9" s="223" customFormat="1">
      <c r="A5276" s="235">
        <v>808024</v>
      </c>
      <c r="B5276" s="223" t="s">
        <v>7668</v>
      </c>
      <c r="C5276" s="223" t="s">
        <v>306</v>
      </c>
      <c r="D5276" s="223" t="s">
        <v>6256</v>
      </c>
      <c r="F5276" s="224"/>
      <c r="I5276" s="223" t="s">
        <v>96</v>
      </c>
    </row>
    <row r="5277" spans="1:9" s="223" customFormat="1">
      <c r="A5277" s="235">
        <v>808025</v>
      </c>
      <c r="B5277" s="223" t="s">
        <v>7669</v>
      </c>
      <c r="C5277" s="223" t="s">
        <v>244</v>
      </c>
      <c r="D5277" s="223" t="s">
        <v>3002</v>
      </c>
      <c r="F5277" s="224"/>
      <c r="I5277" s="223" t="s">
        <v>96</v>
      </c>
    </row>
    <row r="5278" spans="1:9" s="223" customFormat="1">
      <c r="A5278" s="235">
        <v>808026</v>
      </c>
      <c r="B5278" s="223" t="s">
        <v>7670</v>
      </c>
      <c r="C5278" s="223" t="s">
        <v>106</v>
      </c>
      <c r="D5278" s="223" t="s">
        <v>1085</v>
      </c>
      <c r="F5278" s="224"/>
      <c r="I5278" s="223" t="s">
        <v>96</v>
      </c>
    </row>
    <row r="5279" spans="1:9" s="223" customFormat="1">
      <c r="A5279" s="235">
        <v>808027</v>
      </c>
      <c r="B5279" s="223" t="s">
        <v>7671</v>
      </c>
      <c r="C5279" s="223" t="s">
        <v>7672</v>
      </c>
      <c r="D5279" s="223" t="s">
        <v>7673</v>
      </c>
      <c r="F5279" s="224"/>
      <c r="I5279" s="223" t="s">
        <v>96</v>
      </c>
    </row>
    <row r="5280" spans="1:9" s="223" customFormat="1">
      <c r="A5280" s="235">
        <v>808029</v>
      </c>
      <c r="B5280" s="223" t="s">
        <v>7674</v>
      </c>
      <c r="C5280" s="223" t="s">
        <v>164</v>
      </c>
      <c r="D5280" s="223" t="s">
        <v>1146</v>
      </c>
      <c r="F5280" s="224"/>
      <c r="I5280" s="223" t="s">
        <v>96</v>
      </c>
    </row>
    <row r="5281" spans="1:9" s="223" customFormat="1">
      <c r="A5281" s="235">
        <v>808030</v>
      </c>
      <c r="B5281" s="223" t="s">
        <v>7675</v>
      </c>
      <c r="C5281" s="223" t="s">
        <v>106</v>
      </c>
      <c r="D5281" s="223" t="s">
        <v>1034</v>
      </c>
      <c r="F5281" s="224"/>
      <c r="I5281" s="223" t="s">
        <v>96</v>
      </c>
    </row>
    <row r="5282" spans="1:9" s="223" customFormat="1">
      <c r="A5282" s="235">
        <v>808034</v>
      </c>
      <c r="B5282" s="223" t="s">
        <v>7676</v>
      </c>
      <c r="C5282" s="223" t="s">
        <v>385</v>
      </c>
      <c r="D5282" s="223" t="s">
        <v>4827</v>
      </c>
      <c r="F5282" s="224"/>
      <c r="I5282" s="223" t="s">
        <v>96</v>
      </c>
    </row>
    <row r="5283" spans="1:9" s="223" customFormat="1">
      <c r="A5283" s="235">
        <v>808035</v>
      </c>
      <c r="B5283" s="223" t="s">
        <v>7677</v>
      </c>
      <c r="C5283" s="223" t="s">
        <v>262</v>
      </c>
      <c r="D5283" s="223" t="s">
        <v>1368</v>
      </c>
      <c r="F5283" s="224"/>
      <c r="I5283" s="223" t="s">
        <v>96</v>
      </c>
    </row>
    <row r="5284" spans="1:9" s="223" customFormat="1">
      <c r="A5284" s="235">
        <v>808036</v>
      </c>
      <c r="B5284" s="223" t="s">
        <v>7678</v>
      </c>
      <c r="C5284" s="223" t="s">
        <v>6645</v>
      </c>
      <c r="D5284" s="223" t="s">
        <v>1039</v>
      </c>
      <c r="F5284" s="224"/>
      <c r="I5284" s="223" t="s">
        <v>96</v>
      </c>
    </row>
    <row r="5285" spans="1:9" s="223" customFormat="1">
      <c r="A5285" s="235">
        <v>808037</v>
      </c>
      <c r="B5285" s="223" t="s">
        <v>7679</v>
      </c>
      <c r="C5285" s="223" t="s">
        <v>7680</v>
      </c>
      <c r="D5285" s="223" t="s">
        <v>2535</v>
      </c>
      <c r="F5285" s="224"/>
      <c r="I5285" s="223" t="s">
        <v>96</v>
      </c>
    </row>
    <row r="5286" spans="1:9" s="223" customFormat="1">
      <c r="A5286" s="235">
        <v>808038</v>
      </c>
      <c r="B5286" s="223" t="s">
        <v>7681</v>
      </c>
      <c r="C5286" s="223" t="s">
        <v>147</v>
      </c>
      <c r="D5286" s="223" t="s">
        <v>1148</v>
      </c>
      <c r="F5286" s="224"/>
      <c r="I5286" s="223" t="s">
        <v>96</v>
      </c>
    </row>
    <row r="5287" spans="1:9" s="223" customFormat="1">
      <c r="A5287" s="235">
        <v>808039</v>
      </c>
      <c r="B5287" s="223" t="s">
        <v>7682</v>
      </c>
      <c r="C5287" s="223" t="s">
        <v>111</v>
      </c>
      <c r="D5287" s="223" t="s">
        <v>1105</v>
      </c>
      <c r="F5287" s="224"/>
      <c r="I5287" s="223" t="s">
        <v>96</v>
      </c>
    </row>
    <row r="5288" spans="1:9" s="223" customFormat="1">
      <c r="A5288" s="235">
        <v>808042</v>
      </c>
      <c r="B5288" s="223" t="s">
        <v>7683</v>
      </c>
      <c r="C5288" s="223" t="s">
        <v>476</v>
      </c>
      <c r="D5288" s="223" t="s">
        <v>4391</v>
      </c>
      <c r="F5288" s="224"/>
      <c r="I5288" s="223" t="s">
        <v>96</v>
      </c>
    </row>
    <row r="5289" spans="1:9" s="223" customFormat="1">
      <c r="A5289" s="235">
        <v>808043</v>
      </c>
      <c r="B5289" s="223" t="s">
        <v>7684</v>
      </c>
      <c r="C5289" s="223" t="s">
        <v>7685</v>
      </c>
      <c r="D5289" s="223" t="s">
        <v>1179</v>
      </c>
      <c r="I5289" s="223" t="s">
        <v>96</v>
      </c>
    </row>
    <row r="5290" spans="1:9" s="223" customFormat="1">
      <c r="A5290" s="235">
        <v>808045</v>
      </c>
      <c r="B5290" s="223" t="s">
        <v>7686</v>
      </c>
      <c r="C5290" s="223" t="s">
        <v>106</v>
      </c>
      <c r="D5290" s="223" t="s">
        <v>1531</v>
      </c>
      <c r="F5290" s="224"/>
      <c r="I5290" s="223" t="s">
        <v>96</v>
      </c>
    </row>
    <row r="5291" spans="1:9" s="223" customFormat="1">
      <c r="A5291" s="235">
        <v>808046</v>
      </c>
      <c r="B5291" s="223" t="s">
        <v>7687</v>
      </c>
      <c r="C5291" s="223" t="s">
        <v>113</v>
      </c>
      <c r="D5291" s="223" t="s">
        <v>7688</v>
      </c>
      <c r="F5291" s="224"/>
      <c r="I5291" s="223" t="s">
        <v>96</v>
      </c>
    </row>
    <row r="5292" spans="1:9" s="223" customFormat="1">
      <c r="A5292" s="235">
        <v>808047</v>
      </c>
      <c r="B5292" s="223" t="s">
        <v>7689</v>
      </c>
      <c r="C5292" s="223" t="s">
        <v>206</v>
      </c>
      <c r="D5292" s="223" t="s">
        <v>3099</v>
      </c>
      <c r="F5292" s="224"/>
      <c r="I5292" s="223" t="s">
        <v>96</v>
      </c>
    </row>
    <row r="5293" spans="1:9" s="223" customFormat="1">
      <c r="A5293" s="235">
        <v>808048</v>
      </c>
      <c r="B5293" s="223" t="s">
        <v>7690</v>
      </c>
      <c r="C5293" s="223" t="s">
        <v>609</v>
      </c>
      <c r="D5293" s="223" t="s">
        <v>1195</v>
      </c>
      <c r="F5293" s="224"/>
      <c r="I5293" s="223" t="s">
        <v>96</v>
      </c>
    </row>
    <row r="5294" spans="1:9" s="223" customFormat="1">
      <c r="A5294" s="235">
        <v>808049</v>
      </c>
      <c r="B5294" s="223" t="s">
        <v>7691</v>
      </c>
      <c r="C5294" s="223" t="s">
        <v>7692</v>
      </c>
      <c r="D5294" s="223" t="s">
        <v>7693</v>
      </c>
      <c r="F5294" s="224"/>
      <c r="I5294" s="223" t="s">
        <v>96</v>
      </c>
    </row>
    <row r="5295" spans="1:9" s="223" customFormat="1">
      <c r="A5295" s="235">
        <v>808050</v>
      </c>
      <c r="B5295" s="223" t="s">
        <v>7694</v>
      </c>
      <c r="C5295" s="223" t="s">
        <v>7695</v>
      </c>
      <c r="D5295" s="223" t="s">
        <v>1018</v>
      </c>
      <c r="F5295" s="224"/>
      <c r="I5295" s="223" t="s">
        <v>96</v>
      </c>
    </row>
    <row r="5296" spans="1:9" s="223" customFormat="1">
      <c r="A5296" s="235">
        <v>808051</v>
      </c>
      <c r="B5296" s="223" t="s">
        <v>7696</v>
      </c>
      <c r="C5296" s="223" t="s">
        <v>106</v>
      </c>
      <c r="D5296" s="223" t="s">
        <v>1099</v>
      </c>
      <c r="F5296" s="224"/>
      <c r="I5296" s="223" t="s">
        <v>96</v>
      </c>
    </row>
    <row r="5297" spans="1:13" s="223" customFormat="1">
      <c r="A5297" s="235">
        <v>808053</v>
      </c>
      <c r="B5297" s="223" t="s">
        <v>7697</v>
      </c>
      <c r="C5297" s="223" t="s">
        <v>156</v>
      </c>
      <c r="D5297" s="223" t="s">
        <v>2732</v>
      </c>
      <c r="F5297" s="224"/>
      <c r="I5297" s="223" t="s">
        <v>96</v>
      </c>
    </row>
    <row r="5298" spans="1:13" s="223" customFormat="1">
      <c r="A5298" s="235">
        <v>808054</v>
      </c>
      <c r="B5298" s="223" t="s">
        <v>7698</v>
      </c>
      <c r="C5298" s="223" t="s">
        <v>1204</v>
      </c>
      <c r="D5298" s="223" t="s">
        <v>718</v>
      </c>
      <c r="F5298" s="224"/>
      <c r="I5298" s="223" t="s">
        <v>96</v>
      </c>
    </row>
    <row r="5299" spans="1:13" s="223" customFormat="1">
      <c r="A5299" s="235">
        <v>808057</v>
      </c>
      <c r="B5299" s="223" t="s">
        <v>7699</v>
      </c>
      <c r="C5299" s="223" t="s">
        <v>177</v>
      </c>
      <c r="D5299" s="223" t="s">
        <v>1034</v>
      </c>
      <c r="F5299" s="224"/>
      <c r="I5299" s="223" t="s">
        <v>96</v>
      </c>
    </row>
    <row r="5300" spans="1:13" s="223" customFormat="1">
      <c r="A5300" s="235">
        <v>808058</v>
      </c>
      <c r="B5300" s="223" t="s">
        <v>7700</v>
      </c>
      <c r="C5300" s="223" t="s">
        <v>507</v>
      </c>
      <c r="D5300" s="223" t="s">
        <v>7701</v>
      </c>
      <c r="F5300" s="224"/>
      <c r="I5300" s="223" t="s">
        <v>96</v>
      </c>
    </row>
    <row r="5301" spans="1:13" s="223" customFormat="1">
      <c r="A5301" s="235">
        <v>808059</v>
      </c>
      <c r="B5301" s="223" t="s">
        <v>7702</v>
      </c>
      <c r="C5301" s="223" t="s">
        <v>106</v>
      </c>
      <c r="D5301" s="223" t="s">
        <v>1075</v>
      </c>
      <c r="F5301" s="224"/>
      <c r="I5301" s="223" t="s">
        <v>96</v>
      </c>
    </row>
    <row r="5302" spans="1:13" s="223" customFormat="1">
      <c r="A5302" s="235">
        <v>808060</v>
      </c>
      <c r="B5302" s="223" t="s">
        <v>7703</v>
      </c>
      <c r="C5302" s="223" t="s">
        <v>99</v>
      </c>
      <c r="D5302" s="223" t="s">
        <v>1018</v>
      </c>
      <c r="F5302" s="224"/>
      <c r="I5302" s="223" t="s">
        <v>96</v>
      </c>
    </row>
    <row r="5303" spans="1:13" s="223" customFormat="1">
      <c r="A5303" s="235">
        <v>808061</v>
      </c>
      <c r="B5303" s="223" t="s">
        <v>7704</v>
      </c>
      <c r="C5303" s="223" t="s">
        <v>116</v>
      </c>
      <c r="D5303" s="223" t="s">
        <v>7705</v>
      </c>
      <c r="F5303" s="224"/>
      <c r="I5303" s="223" t="s">
        <v>96</v>
      </c>
    </row>
    <row r="5304" spans="1:13">
      <c r="A5304" s="235">
        <v>808063</v>
      </c>
      <c r="B5304" s="223" t="s">
        <v>7706</v>
      </c>
      <c r="C5304" s="223" t="s">
        <v>103</v>
      </c>
      <c r="D5304" s="223" t="s">
        <v>1301</v>
      </c>
      <c r="F5304" s="224"/>
      <c r="G5304" s="223"/>
      <c r="H5304" s="223"/>
      <c r="I5304" s="223" t="s">
        <v>96</v>
      </c>
      <c r="J5304" s="223"/>
      <c r="K5304" s="223"/>
      <c r="L5304" s="223"/>
      <c r="M5304" s="223"/>
    </row>
    <row r="5305" spans="1:13">
      <c r="A5305" s="235">
        <v>808065</v>
      </c>
      <c r="B5305" s="223" t="s">
        <v>7707</v>
      </c>
      <c r="C5305" s="223" t="s">
        <v>7708</v>
      </c>
      <c r="D5305" s="223" t="s">
        <v>1350</v>
      </c>
      <c r="F5305" s="224"/>
      <c r="G5305" s="223"/>
      <c r="H5305" s="223"/>
      <c r="I5305" s="223" t="s">
        <v>96</v>
      </c>
      <c r="J5305" s="223"/>
      <c r="K5305" s="223"/>
      <c r="L5305" s="223"/>
      <c r="M5305" s="223"/>
    </row>
    <row r="5306" spans="1:13">
      <c r="A5306" s="235">
        <v>808066</v>
      </c>
      <c r="B5306" s="223" t="s">
        <v>876</v>
      </c>
      <c r="C5306" s="223" t="s">
        <v>573</v>
      </c>
      <c r="D5306" s="223" t="s">
        <v>1059</v>
      </c>
      <c r="F5306" s="224"/>
      <c r="G5306" s="223"/>
      <c r="H5306" s="223"/>
      <c r="I5306" s="223" t="s">
        <v>96</v>
      </c>
      <c r="J5306" s="223"/>
      <c r="K5306" s="223"/>
      <c r="L5306" s="223"/>
      <c r="M5306" s="223"/>
    </row>
    <row r="5307" spans="1:13">
      <c r="A5307" s="235">
        <v>808067</v>
      </c>
      <c r="B5307" s="223" t="s">
        <v>7709</v>
      </c>
      <c r="C5307" s="223" t="s">
        <v>170</v>
      </c>
      <c r="D5307" s="223" t="s">
        <v>1408</v>
      </c>
      <c r="F5307" s="224"/>
      <c r="G5307" s="223"/>
      <c r="H5307" s="223"/>
      <c r="I5307" s="223" t="s">
        <v>96</v>
      </c>
      <c r="J5307" s="223"/>
      <c r="K5307" s="223"/>
      <c r="L5307" s="223"/>
      <c r="M5307" s="223"/>
    </row>
    <row r="5308" spans="1:13">
      <c r="A5308" s="235">
        <v>808068</v>
      </c>
      <c r="B5308" s="223" t="s">
        <v>7710</v>
      </c>
      <c r="C5308" s="223" t="s">
        <v>109</v>
      </c>
      <c r="D5308" s="223" t="s">
        <v>1815</v>
      </c>
      <c r="F5308" s="224"/>
      <c r="G5308" s="223"/>
      <c r="H5308" s="223"/>
      <c r="I5308" s="223" t="s">
        <v>96</v>
      </c>
      <c r="J5308" s="223"/>
      <c r="K5308" s="223"/>
      <c r="L5308" s="223"/>
      <c r="M5308" s="223"/>
    </row>
    <row r="5309" spans="1:13">
      <c r="A5309" s="235">
        <v>808069</v>
      </c>
      <c r="B5309" s="223" t="s">
        <v>7711</v>
      </c>
      <c r="C5309" s="223" t="s">
        <v>573</v>
      </c>
      <c r="D5309" s="223" t="s">
        <v>2336</v>
      </c>
      <c r="F5309" s="224"/>
      <c r="G5309" s="223"/>
      <c r="H5309" s="223"/>
      <c r="I5309" s="223" t="s">
        <v>96</v>
      </c>
      <c r="J5309" s="223"/>
      <c r="K5309" s="223"/>
      <c r="L5309" s="223"/>
      <c r="M5309" s="223"/>
    </row>
    <row r="5310" spans="1:13">
      <c r="A5310" s="235">
        <v>808070</v>
      </c>
      <c r="B5310" s="223" t="s">
        <v>7712</v>
      </c>
      <c r="C5310" s="223" t="s">
        <v>242</v>
      </c>
      <c r="D5310" s="223" t="s">
        <v>2028</v>
      </c>
      <c r="F5310" s="224"/>
      <c r="G5310" s="223"/>
      <c r="H5310" s="223"/>
      <c r="I5310" s="223" t="s">
        <v>96</v>
      </c>
      <c r="J5310" s="223"/>
      <c r="K5310" s="223"/>
      <c r="L5310" s="223"/>
      <c r="M5310" s="223"/>
    </row>
    <row r="5311" spans="1:13">
      <c r="A5311" s="235">
        <v>808071</v>
      </c>
      <c r="B5311" s="223" t="s">
        <v>7713</v>
      </c>
      <c r="C5311" s="223" t="s">
        <v>203</v>
      </c>
      <c r="D5311" s="223" t="s">
        <v>7714</v>
      </c>
      <c r="F5311" s="224"/>
      <c r="G5311" s="223"/>
      <c r="H5311" s="223"/>
      <c r="I5311" s="223" t="s">
        <v>96</v>
      </c>
      <c r="J5311" s="223"/>
      <c r="K5311" s="223"/>
      <c r="L5311" s="223"/>
      <c r="M5311" s="223"/>
    </row>
    <row r="5312" spans="1:13">
      <c r="A5312" s="235">
        <v>808072</v>
      </c>
      <c r="B5312" s="223" t="s">
        <v>7715</v>
      </c>
      <c r="C5312" s="223" t="s">
        <v>411</v>
      </c>
      <c r="D5312" s="223" t="s">
        <v>1615</v>
      </c>
      <c r="F5312" s="224"/>
      <c r="G5312" s="223"/>
      <c r="H5312" s="223"/>
      <c r="I5312" s="223" t="s">
        <v>96</v>
      </c>
      <c r="J5312" s="223"/>
      <c r="K5312" s="223"/>
      <c r="L5312" s="223"/>
      <c r="M5312" s="223"/>
    </row>
    <row r="5313" spans="1:13">
      <c r="A5313" s="235">
        <v>808073</v>
      </c>
      <c r="B5313" s="223" t="s">
        <v>7716</v>
      </c>
      <c r="C5313" s="223" t="s">
        <v>113</v>
      </c>
      <c r="D5313" s="223" t="s">
        <v>1150</v>
      </c>
      <c r="F5313" s="224"/>
      <c r="G5313" s="223"/>
      <c r="H5313" s="223"/>
      <c r="I5313" s="223" t="s">
        <v>96</v>
      </c>
      <c r="J5313" s="223"/>
      <c r="K5313" s="223"/>
      <c r="L5313" s="223"/>
      <c r="M5313" s="223"/>
    </row>
    <row r="5314" spans="1:13">
      <c r="A5314" s="235">
        <v>808074</v>
      </c>
      <c r="B5314" s="223" t="s">
        <v>7717</v>
      </c>
      <c r="C5314" s="223" t="s">
        <v>206</v>
      </c>
      <c r="D5314" s="223" t="s">
        <v>1243</v>
      </c>
      <c r="F5314" s="224"/>
      <c r="G5314" s="223"/>
      <c r="H5314" s="223"/>
      <c r="I5314" s="223" t="s">
        <v>96</v>
      </c>
      <c r="J5314" s="223"/>
      <c r="K5314" s="223"/>
      <c r="L5314" s="223"/>
      <c r="M5314" s="223"/>
    </row>
    <row r="5315" spans="1:13">
      <c r="A5315" s="235">
        <v>808075</v>
      </c>
      <c r="B5315" s="223" t="s">
        <v>7718</v>
      </c>
      <c r="C5315" s="223" t="s">
        <v>853</v>
      </c>
      <c r="D5315" s="223" t="s">
        <v>1055</v>
      </c>
      <c r="F5315" s="224"/>
      <c r="G5315" s="223"/>
      <c r="H5315" s="223"/>
      <c r="I5315" s="223" t="s">
        <v>96</v>
      </c>
      <c r="J5315" s="223"/>
      <c r="K5315" s="223"/>
      <c r="L5315" s="223"/>
      <c r="M5315" s="223"/>
    </row>
    <row r="5316" spans="1:13">
      <c r="A5316" s="235">
        <v>808076</v>
      </c>
      <c r="B5316" s="223" t="s">
        <v>7719</v>
      </c>
      <c r="C5316" s="223" t="s">
        <v>7720</v>
      </c>
      <c r="D5316" s="223" t="s">
        <v>1077</v>
      </c>
      <c r="F5316" s="224"/>
      <c r="G5316" s="223"/>
      <c r="H5316" s="223"/>
      <c r="I5316" s="223" t="s">
        <v>96</v>
      </c>
      <c r="J5316" s="223"/>
      <c r="K5316" s="223"/>
      <c r="L5316" s="223"/>
      <c r="M5316" s="223"/>
    </row>
    <row r="5317" spans="1:13">
      <c r="A5317" s="235">
        <v>808077</v>
      </c>
      <c r="B5317" s="223" t="s">
        <v>7721</v>
      </c>
      <c r="C5317" s="223" t="s">
        <v>101</v>
      </c>
      <c r="D5317" s="223" t="s">
        <v>1012</v>
      </c>
      <c r="F5317" s="224"/>
      <c r="G5317" s="223"/>
      <c r="H5317" s="223"/>
      <c r="I5317" s="223" t="s">
        <v>96</v>
      </c>
      <c r="J5317" s="223"/>
      <c r="K5317" s="235"/>
      <c r="L5317" s="235"/>
      <c r="M5317" s="223"/>
    </row>
    <row r="5318" spans="1:13">
      <c r="A5318" s="235">
        <v>808078</v>
      </c>
      <c r="B5318" s="223" t="s">
        <v>7722</v>
      </c>
      <c r="C5318" s="223" t="s">
        <v>183</v>
      </c>
      <c r="D5318" s="223" t="s">
        <v>2028</v>
      </c>
      <c r="F5318" s="224"/>
      <c r="G5318" s="223"/>
      <c r="H5318" s="223"/>
      <c r="I5318" s="223" t="s">
        <v>96</v>
      </c>
      <c r="J5318" s="223"/>
      <c r="K5318" s="235"/>
      <c r="L5318" s="235"/>
      <c r="M5318" s="223"/>
    </row>
    <row r="5319" spans="1:13">
      <c r="A5319" s="235">
        <v>808079</v>
      </c>
      <c r="B5319" s="223" t="s">
        <v>7723</v>
      </c>
      <c r="C5319" s="223" t="s">
        <v>392</v>
      </c>
      <c r="D5319" s="223" t="s">
        <v>7724</v>
      </c>
      <c r="F5319" s="224"/>
      <c r="G5319" s="223"/>
      <c r="H5319" s="223"/>
      <c r="I5319" s="223" t="s">
        <v>96</v>
      </c>
      <c r="J5319" s="223"/>
      <c r="K5319" s="223"/>
      <c r="L5319" s="223"/>
      <c r="M5319" s="223"/>
    </row>
    <row r="5320" spans="1:13">
      <c r="A5320" s="235">
        <v>808080</v>
      </c>
      <c r="B5320" s="223" t="s">
        <v>7725</v>
      </c>
      <c r="C5320" s="223" t="s">
        <v>97</v>
      </c>
      <c r="D5320" s="223" t="s">
        <v>4227</v>
      </c>
      <c r="F5320" s="224"/>
      <c r="G5320" s="223"/>
      <c r="H5320" s="223"/>
      <c r="I5320" s="223" t="s">
        <v>96</v>
      </c>
      <c r="J5320" s="223"/>
      <c r="K5320" s="235"/>
      <c r="L5320" s="235"/>
      <c r="M5320" s="223"/>
    </row>
    <row r="5321" spans="1:13">
      <c r="A5321" s="235">
        <v>808081</v>
      </c>
      <c r="B5321" s="223" t="s">
        <v>7726</v>
      </c>
      <c r="C5321" s="223" t="s">
        <v>95</v>
      </c>
      <c r="D5321" s="223" t="s">
        <v>2092</v>
      </c>
      <c r="F5321" s="224"/>
      <c r="G5321" s="223"/>
      <c r="H5321" s="223"/>
      <c r="I5321" s="223" t="s">
        <v>96</v>
      </c>
      <c r="J5321" s="223"/>
      <c r="K5321" s="235"/>
      <c r="L5321" s="235"/>
      <c r="M5321" s="223"/>
    </row>
    <row r="5322" spans="1:13">
      <c r="A5322" s="235">
        <v>808083</v>
      </c>
      <c r="B5322" s="223" t="s">
        <v>7727</v>
      </c>
      <c r="C5322" s="223" t="s">
        <v>2916</v>
      </c>
      <c r="D5322" s="223" t="s">
        <v>1484</v>
      </c>
      <c r="F5322" s="224"/>
      <c r="G5322" s="223"/>
      <c r="H5322" s="223"/>
      <c r="I5322" s="223" t="s">
        <v>96</v>
      </c>
      <c r="J5322" s="223"/>
      <c r="K5322" s="223"/>
      <c r="L5322" s="223"/>
      <c r="M5322" s="223"/>
    </row>
    <row r="5323" spans="1:13">
      <c r="A5323" s="235">
        <v>808085</v>
      </c>
      <c r="B5323" s="223" t="s">
        <v>7728</v>
      </c>
      <c r="C5323" s="223" t="s">
        <v>195</v>
      </c>
      <c r="D5323" s="223" t="s">
        <v>621</v>
      </c>
      <c r="F5323" s="224"/>
      <c r="G5323" s="223"/>
      <c r="H5323" s="223"/>
      <c r="I5323" s="223" t="s">
        <v>96</v>
      </c>
      <c r="J5323" s="223"/>
      <c r="K5323" s="223"/>
      <c r="L5323" s="223"/>
      <c r="M5323" s="223"/>
    </row>
    <row r="5324" spans="1:13">
      <c r="A5324" s="235">
        <v>808087</v>
      </c>
      <c r="B5324" s="223" t="s">
        <v>7729</v>
      </c>
      <c r="C5324" s="223" t="s">
        <v>232</v>
      </c>
      <c r="D5324" s="223" t="s">
        <v>1030</v>
      </c>
      <c r="F5324" s="224"/>
      <c r="G5324" s="223"/>
      <c r="H5324" s="223"/>
      <c r="I5324" s="223" t="s">
        <v>96</v>
      </c>
      <c r="J5324" s="223"/>
      <c r="K5324" s="223"/>
      <c r="L5324" s="223"/>
      <c r="M5324" s="223"/>
    </row>
    <row r="5325" spans="1:13">
      <c r="A5325" s="235">
        <v>808088</v>
      </c>
      <c r="B5325" s="223" t="s">
        <v>7730</v>
      </c>
      <c r="C5325" s="223" t="s">
        <v>311</v>
      </c>
      <c r="D5325" s="223" t="s">
        <v>787</v>
      </c>
      <c r="F5325" s="224"/>
      <c r="G5325" s="223"/>
      <c r="H5325" s="223"/>
      <c r="I5325" s="223" t="s">
        <v>96</v>
      </c>
      <c r="J5325" s="223"/>
      <c r="K5325" s="223"/>
      <c r="L5325" s="223"/>
      <c r="M5325" s="223"/>
    </row>
    <row r="5326" spans="1:13">
      <c r="A5326" s="235">
        <v>808090</v>
      </c>
      <c r="B5326" s="223" t="s">
        <v>7731</v>
      </c>
      <c r="C5326" s="223" t="s">
        <v>92</v>
      </c>
      <c r="D5326" s="223" t="s">
        <v>1073</v>
      </c>
      <c r="F5326" s="224"/>
      <c r="G5326" s="223"/>
      <c r="H5326" s="223"/>
      <c r="I5326" s="223" t="s">
        <v>96</v>
      </c>
      <c r="J5326" s="223"/>
      <c r="K5326" s="235"/>
      <c r="L5326" s="235"/>
      <c r="M5326" s="223"/>
    </row>
    <row r="5327" spans="1:13">
      <c r="A5327" s="235">
        <v>808091</v>
      </c>
      <c r="B5327" s="223" t="s">
        <v>370</v>
      </c>
      <c r="C5327" s="223" t="s">
        <v>123</v>
      </c>
      <c r="D5327" s="223" t="s">
        <v>1034</v>
      </c>
      <c r="F5327" s="224"/>
      <c r="G5327" s="223"/>
      <c r="H5327" s="223"/>
      <c r="I5327" s="223" t="s">
        <v>96</v>
      </c>
      <c r="J5327" s="223"/>
      <c r="K5327" s="235"/>
      <c r="L5327" s="235"/>
      <c r="M5327" s="223"/>
    </row>
    <row r="5328" spans="1:13">
      <c r="A5328" s="235">
        <v>808092</v>
      </c>
      <c r="B5328" s="223" t="s">
        <v>7732</v>
      </c>
      <c r="C5328" s="223" t="s">
        <v>216</v>
      </c>
      <c r="D5328" s="223" t="s">
        <v>2854</v>
      </c>
      <c r="F5328" s="224"/>
      <c r="G5328" s="223"/>
      <c r="H5328" s="223"/>
      <c r="I5328" s="223" t="s">
        <v>96</v>
      </c>
      <c r="J5328" s="223"/>
      <c r="K5328" s="223"/>
      <c r="L5328" s="223"/>
      <c r="M5328" s="223"/>
    </row>
    <row r="5329" spans="1:13">
      <c r="A5329" s="235">
        <v>808093</v>
      </c>
      <c r="B5329" s="223" t="s">
        <v>7733</v>
      </c>
      <c r="C5329" s="223" t="s">
        <v>504</v>
      </c>
      <c r="D5329" s="223" t="s">
        <v>7734</v>
      </c>
      <c r="F5329" s="224"/>
      <c r="G5329" s="223"/>
      <c r="H5329" s="223"/>
      <c r="I5329" s="223" t="s">
        <v>96</v>
      </c>
      <c r="J5329" s="223"/>
      <c r="K5329" s="223"/>
      <c r="L5329" s="223"/>
      <c r="M5329" s="223"/>
    </row>
    <row r="5330" spans="1:13">
      <c r="A5330" s="235">
        <v>808094</v>
      </c>
      <c r="B5330" s="223" t="s">
        <v>7735</v>
      </c>
      <c r="C5330" s="223" t="s">
        <v>183</v>
      </c>
      <c r="D5330" s="223" t="s">
        <v>1541</v>
      </c>
      <c r="F5330" s="224"/>
      <c r="G5330" s="223"/>
      <c r="H5330" s="223"/>
      <c r="I5330" s="223" t="s">
        <v>96</v>
      </c>
      <c r="J5330" s="223"/>
      <c r="K5330" s="223"/>
      <c r="L5330" s="223"/>
      <c r="M5330" s="223"/>
    </row>
    <row r="5331" spans="1:13">
      <c r="A5331" s="235">
        <v>808097</v>
      </c>
      <c r="B5331" s="223" t="s">
        <v>7736</v>
      </c>
      <c r="C5331" s="223" t="s">
        <v>342</v>
      </c>
      <c r="D5331" s="223" t="s">
        <v>7737</v>
      </c>
      <c r="F5331" s="224"/>
      <c r="G5331" s="223"/>
      <c r="H5331" s="223"/>
      <c r="I5331" s="223" t="s">
        <v>96</v>
      </c>
      <c r="J5331" s="223"/>
      <c r="K5331" s="235"/>
      <c r="L5331" s="235"/>
      <c r="M5331" s="223"/>
    </row>
    <row r="5332" spans="1:13">
      <c r="A5332" s="235">
        <v>808100</v>
      </c>
      <c r="B5332" s="223" t="s">
        <v>7738</v>
      </c>
      <c r="C5332" s="223" t="s">
        <v>232</v>
      </c>
      <c r="D5332" s="223" t="s">
        <v>1939</v>
      </c>
      <c r="F5332" s="224"/>
      <c r="G5332" s="223"/>
      <c r="H5332" s="223"/>
      <c r="I5332" s="223" t="s">
        <v>96</v>
      </c>
      <c r="J5332" s="223"/>
      <c r="K5332" s="235"/>
      <c r="L5332" s="235"/>
      <c r="M5332" s="223"/>
    </row>
    <row r="5333" spans="1:13">
      <c r="A5333" s="235">
        <v>808101</v>
      </c>
      <c r="B5333" s="223" t="s">
        <v>7739</v>
      </c>
      <c r="C5333" s="223" t="s">
        <v>320</v>
      </c>
      <c r="D5333" s="223" t="s">
        <v>2880</v>
      </c>
      <c r="F5333" s="224"/>
      <c r="G5333" s="223"/>
      <c r="H5333" s="223"/>
      <c r="I5333" s="223" t="s">
        <v>96</v>
      </c>
      <c r="J5333" s="223"/>
      <c r="K5333" s="235"/>
      <c r="L5333" s="235"/>
      <c r="M5333" s="223"/>
    </row>
    <row r="5334" spans="1:13">
      <c r="A5334" s="235">
        <v>808102</v>
      </c>
      <c r="B5334" s="223" t="s">
        <v>7740</v>
      </c>
      <c r="C5334" s="223" t="s">
        <v>343</v>
      </c>
      <c r="D5334" s="223" t="s">
        <v>1687</v>
      </c>
      <c r="F5334" s="224"/>
      <c r="G5334" s="223"/>
      <c r="H5334" s="223"/>
      <c r="I5334" s="223" t="s">
        <v>96</v>
      </c>
      <c r="J5334" s="223"/>
      <c r="K5334" s="223"/>
      <c r="L5334" s="223"/>
      <c r="M5334" s="223"/>
    </row>
    <row r="5335" spans="1:13">
      <c r="A5335" s="235">
        <v>808103</v>
      </c>
      <c r="B5335" s="223" t="s">
        <v>7741</v>
      </c>
      <c r="C5335" s="223" t="s">
        <v>203</v>
      </c>
      <c r="D5335" s="223" t="s">
        <v>1571</v>
      </c>
      <c r="F5335" s="224"/>
      <c r="G5335" s="223"/>
      <c r="H5335" s="223"/>
      <c r="I5335" s="223" t="s">
        <v>96</v>
      </c>
      <c r="J5335" s="223"/>
      <c r="K5335" s="223"/>
      <c r="L5335" s="223"/>
      <c r="M5335" s="223"/>
    </row>
    <row r="5336" spans="1:13">
      <c r="A5336" s="235">
        <v>808104</v>
      </c>
      <c r="B5336" s="223" t="s">
        <v>7742</v>
      </c>
      <c r="C5336" s="223" t="s">
        <v>7743</v>
      </c>
      <c r="D5336" s="223" t="s">
        <v>1137</v>
      </c>
      <c r="F5336" s="224"/>
      <c r="G5336" s="223"/>
      <c r="H5336" s="223"/>
      <c r="I5336" s="223" t="s">
        <v>96</v>
      </c>
      <c r="J5336" s="223"/>
      <c r="K5336" s="223"/>
      <c r="L5336" s="223"/>
      <c r="M5336" s="223"/>
    </row>
    <row r="5337" spans="1:13">
      <c r="A5337" s="235">
        <v>808105</v>
      </c>
      <c r="B5337" s="223" t="s">
        <v>7744</v>
      </c>
      <c r="C5337" s="223" t="s">
        <v>164</v>
      </c>
      <c r="D5337" s="223" t="s">
        <v>1501</v>
      </c>
      <c r="F5337" s="224"/>
      <c r="G5337" s="223"/>
      <c r="H5337" s="223"/>
      <c r="I5337" s="223" t="s">
        <v>96</v>
      </c>
      <c r="J5337" s="223"/>
      <c r="K5337" s="235"/>
      <c r="L5337" s="235"/>
      <c r="M5337" s="223"/>
    </row>
    <row r="5338" spans="1:13">
      <c r="A5338" s="235">
        <v>808107</v>
      </c>
      <c r="B5338" s="223" t="s">
        <v>7745</v>
      </c>
      <c r="C5338" s="223" t="s">
        <v>194</v>
      </c>
      <c r="D5338" s="223" t="s">
        <v>1018</v>
      </c>
      <c r="F5338" s="224"/>
      <c r="G5338" s="223"/>
      <c r="H5338" s="223"/>
      <c r="I5338" s="223" t="s">
        <v>96</v>
      </c>
      <c r="J5338" s="223"/>
      <c r="K5338" s="235"/>
      <c r="L5338" s="235"/>
      <c r="M5338" s="223"/>
    </row>
    <row r="5339" spans="1:13">
      <c r="A5339" s="235">
        <v>808108</v>
      </c>
      <c r="B5339" s="223" t="s">
        <v>7746</v>
      </c>
      <c r="C5339" s="223" t="s">
        <v>203</v>
      </c>
      <c r="D5339" s="223" t="s">
        <v>2028</v>
      </c>
      <c r="F5339" s="224"/>
      <c r="G5339" s="223"/>
      <c r="H5339" s="223"/>
      <c r="I5339" s="223" t="s">
        <v>96</v>
      </c>
      <c r="J5339" s="223"/>
      <c r="K5339" s="235"/>
      <c r="L5339" s="235"/>
      <c r="M5339" s="223"/>
    </row>
    <row r="5340" spans="1:13">
      <c r="A5340" s="235">
        <v>808109</v>
      </c>
      <c r="B5340" s="223" t="s">
        <v>7747</v>
      </c>
      <c r="C5340" s="223" t="s">
        <v>335</v>
      </c>
      <c r="D5340" s="223" t="s">
        <v>1350</v>
      </c>
      <c r="F5340" s="224"/>
      <c r="G5340" s="223"/>
      <c r="H5340" s="223"/>
      <c r="I5340" s="223" t="s">
        <v>96</v>
      </c>
      <c r="J5340" s="223"/>
      <c r="K5340" s="235"/>
      <c r="L5340" s="235"/>
      <c r="M5340" s="223"/>
    </row>
    <row r="5341" spans="1:13">
      <c r="A5341" s="235">
        <v>808110</v>
      </c>
      <c r="B5341" s="223" t="s">
        <v>7748</v>
      </c>
      <c r="C5341" s="223" t="s">
        <v>101</v>
      </c>
      <c r="D5341" s="223" t="s">
        <v>1206</v>
      </c>
      <c r="F5341" s="224"/>
      <c r="G5341" s="223"/>
      <c r="H5341" s="223"/>
      <c r="I5341" s="223" t="s">
        <v>96</v>
      </c>
      <c r="J5341" s="223"/>
      <c r="K5341" s="223"/>
      <c r="L5341" s="223"/>
      <c r="M5341" s="223"/>
    </row>
    <row r="5342" spans="1:13">
      <c r="A5342" s="235">
        <v>808113</v>
      </c>
      <c r="B5342" s="223" t="s">
        <v>7749</v>
      </c>
      <c r="C5342" s="223" t="s">
        <v>183</v>
      </c>
      <c r="D5342" s="223" t="s">
        <v>5868</v>
      </c>
      <c r="F5342" s="224"/>
      <c r="G5342" s="223"/>
      <c r="H5342" s="223"/>
      <c r="I5342" s="223" t="s">
        <v>96</v>
      </c>
      <c r="J5342" s="223"/>
      <c r="K5342" s="235"/>
      <c r="L5342" s="235"/>
      <c r="M5342" s="223"/>
    </row>
    <row r="5343" spans="1:13">
      <c r="A5343" s="235">
        <v>808115</v>
      </c>
      <c r="B5343" s="223" t="s">
        <v>7750</v>
      </c>
      <c r="C5343" s="223" t="s">
        <v>101</v>
      </c>
      <c r="D5343" s="223" t="s">
        <v>7751</v>
      </c>
      <c r="F5343" s="224"/>
      <c r="G5343" s="223"/>
      <c r="H5343" s="223"/>
      <c r="I5343" s="223" t="s">
        <v>96</v>
      </c>
      <c r="J5343" s="223"/>
      <c r="K5343" s="235"/>
      <c r="L5343" s="235"/>
      <c r="M5343" s="223"/>
    </row>
    <row r="5344" spans="1:13">
      <c r="A5344" s="235">
        <v>808116</v>
      </c>
      <c r="B5344" s="223" t="s">
        <v>7752</v>
      </c>
      <c r="C5344" s="223" t="s">
        <v>683</v>
      </c>
      <c r="D5344" s="223" t="s">
        <v>1625</v>
      </c>
      <c r="F5344" s="224"/>
      <c r="G5344" s="223"/>
      <c r="H5344" s="223"/>
      <c r="I5344" s="223" t="s">
        <v>96</v>
      </c>
      <c r="J5344" s="223"/>
      <c r="K5344" s="223"/>
      <c r="L5344" s="223"/>
      <c r="M5344" s="223"/>
    </row>
    <row r="5345" spans="1:13">
      <c r="A5345" s="235">
        <v>808117</v>
      </c>
      <c r="B5345" s="223" t="s">
        <v>7753</v>
      </c>
      <c r="C5345" s="223" t="s">
        <v>106</v>
      </c>
      <c r="D5345" s="223" t="s">
        <v>1150</v>
      </c>
      <c r="F5345" s="224"/>
      <c r="G5345" s="223"/>
      <c r="H5345" s="223"/>
      <c r="I5345" s="223" t="s">
        <v>96</v>
      </c>
      <c r="J5345" s="223"/>
      <c r="K5345" s="235"/>
      <c r="L5345" s="235"/>
      <c r="M5345" s="223"/>
    </row>
    <row r="5346" spans="1:13">
      <c r="A5346" s="235">
        <v>808118</v>
      </c>
      <c r="B5346" s="223" t="s">
        <v>7754</v>
      </c>
      <c r="C5346" s="223" t="s">
        <v>206</v>
      </c>
      <c r="D5346" s="223" t="s">
        <v>4551</v>
      </c>
      <c r="F5346" s="224"/>
      <c r="G5346" s="223"/>
      <c r="H5346" s="223"/>
      <c r="I5346" s="223" t="s">
        <v>96</v>
      </c>
      <c r="J5346" s="223"/>
      <c r="K5346" s="223"/>
      <c r="L5346" s="223"/>
      <c r="M5346" s="223"/>
    </row>
    <row r="5347" spans="1:13">
      <c r="A5347" s="235">
        <v>808122</v>
      </c>
      <c r="B5347" s="223" t="s">
        <v>7755</v>
      </c>
      <c r="C5347" s="223" t="s">
        <v>2895</v>
      </c>
      <c r="D5347" s="223" t="s">
        <v>1148</v>
      </c>
      <c r="F5347" s="224"/>
      <c r="G5347" s="223"/>
      <c r="H5347" s="223"/>
      <c r="I5347" s="223" t="s">
        <v>96</v>
      </c>
      <c r="J5347" s="223"/>
      <c r="K5347" s="235"/>
      <c r="L5347" s="235"/>
      <c r="M5347" s="223"/>
    </row>
    <row r="5348" spans="1:13">
      <c r="A5348" s="235">
        <v>808123</v>
      </c>
      <c r="B5348" s="223" t="s">
        <v>7756</v>
      </c>
      <c r="C5348" s="223" t="s">
        <v>6841</v>
      </c>
      <c r="D5348" s="223" t="s">
        <v>1476</v>
      </c>
      <c r="F5348" s="224"/>
      <c r="G5348" s="223"/>
      <c r="H5348" s="223"/>
      <c r="I5348" s="223" t="s">
        <v>96</v>
      </c>
      <c r="J5348" s="223"/>
      <c r="K5348" s="235"/>
      <c r="L5348" s="235"/>
      <c r="M5348" s="223"/>
    </row>
    <row r="5349" spans="1:13">
      <c r="A5349" s="235">
        <v>808126</v>
      </c>
      <c r="B5349" s="223" t="s">
        <v>7757</v>
      </c>
      <c r="C5349" s="223" t="s">
        <v>101</v>
      </c>
      <c r="D5349" s="223" t="s">
        <v>1206</v>
      </c>
      <c r="F5349" s="224"/>
      <c r="G5349" s="223"/>
      <c r="H5349" s="223"/>
      <c r="I5349" s="223" t="s">
        <v>96</v>
      </c>
      <c r="J5349" s="223"/>
      <c r="K5349" s="235"/>
      <c r="L5349" s="235"/>
      <c r="M5349" s="223"/>
    </row>
    <row r="5350" spans="1:13">
      <c r="A5350" s="235">
        <v>808127</v>
      </c>
      <c r="B5350" s="223" t="s">
        <v>7758</v>
      </c>
      <c r="C5350" s="223" t="s">
        <v>360</v>
      </c>
      <c r="D5350" s="223" t="s">
        <v>1217</v>
      </c>
      <c r="F5350" s="224"/>
      <c r="G5350" s="223"/>
      <c r="H5350" s="223"/>
      <c r="I5350" s="223" t="s">
        <v>96</v>
      </c>
      <c r="J5350" s="223"/>
      <c r="K5350" s="235"/>
      <c r="L5350" s="235"/>
      <c r="M5350" s="223"/>
    </row>
    <row r="5351" spans="1:13">
      <c r="A5351" s="235">
        <v>808128</v>
      </c>
      <c r="B5351" s="223" t="s">
        <v>7759</v>
      </c>
      <c r="C5351" s="223" t="s">
        <v>106</v>
      </c>
      <c r="D5351" s="223" t="s">
        <v>2205</v>
      </c>
      <c r="F5351" s="224"/>
      <c r="G5351" s="223"/>
      <c r="H5351" s="223"/>
      <c r="I5351" s="223" t="s">
        <v>96</v>
      </c>
      <c r="J5351" s="223"/>
      <c r="K5351" s="235"/>
      <c r="L5351" s="235"/>
      <c r="M5351" s="223"/>
    </row>
    <row r="5352" spans="1:13">
      <c r="A5352" s="235">
        <v>808129</v>
      </c>
      <c r="B5352" s="223" t="s">
        <v>7760</v>
      </c>
      <c r="C5352" s="223" t="s">
        <v>532</v>
      </c>
      <c r="D5352" s="223" t="s">
        <v>1018</v>
      </c>
      <c r="F5352" s="224"/>
      <c r="G5352" s="223"/>
      <c r="H5352" s="223"/>
      <c r="I5352" s="223" t="s">
        <v>96</v>
      </c>
      <c r="J5352" s="223"/>
      <c r="K5352" s="223"/>
      <c r="L5352" s="223"/>
      <c r="M5352" s="223"/>
    </row>
    <row r="5353" spans="1:13">
      <c r="A5353" s="235">
        <v>808131</v>
      </c>
      <c r="B5353" s="223" t="s">
        <v>7761</v>
      </c>
      <c r="C5353" s="223" t="s">
        <v>183</v>
      </c>
      <c r="D5353" s="223" t="s">
        <v>7762</v>
      </c>
      <c r="F5353" s="224"/>
      <c r="G5353" s="223"/>
      <c r="H5353" s="223"/>
      <c r="I5353" s="223" t="s">
        <v>96</v>
      </c>
      <c r="J5353" s="223"/>
      <c r="K5353" s="235"/>
      <c r="L5353" s="235"/>
      <c r="M5353" s="223"/>
    </row>
    <row r="5354" spans="1:13">
      <c r="A5354" s="235">
        <v>808132</v>
      </c>
      <c r="B5354" s="223" t="s">
        <v>7763</v>
      </c>
      <c r="C5354" s="223" t="s">
        <v>206</v>
      </c>
      <c r="D5354" s="223" t="s">
        <v>3995</v>
      </c>
      <c r="F5354" s="224"/>
      <c r="G5354" s="223"/>
      <c r="H5354" s="223"/>
      <c r="I5354" s="223" t="s">
        <v>96</v>
      </c>
      <c r="J5354" s="223"/>
      <c r="K5354" s="223"/>
      <c r="L5354" s="223"/>
      <c r="M5354" s="223"/>
    </row>
    <row r="5355" spans="1:13">
      <c r="A5355" s="235">
        <v>808133</v>
      </c>
      <c r="B5355" s="223" t="s">
        <v>7764</v>
      </c>
      <c r="C5355" s="223" t="s">
        <v>168</v>
      </c>
      <c r="D5355" s="223" t="s">
        <v>1368</v>
      </c>
      <c r="F5355" s="224"/>
      <c r="G5355" s="223"/>
      <c r="H5355" s="223"/>
      <c r="I5355" s="223" t="s">
        <v>96</v>
      </c>
      <c r="J5355" s="223"/>
      <c r="K5355" s="235"/>
      <c r="L5355" s="235"/>
      <c r="M5355" s="223"/>
    </row>
    <row r="5356" spans="1:13">
      <c r="A5356" s="235">
        <v>808136</v>
      </c>
      <c r="B5356" s="223" t="s">
        <v>7765</v>
      </c>
      <c r="C5356" s="223" t="s">
        <v>569</v>
      </c>
      <c r="D5356" s="223" t="s">
        <v>2169</v>
      </c>
      <c r="F5356" s="224"/>
      <c r="G5356" s="223"/>
      <c r="H5356" s="223"/>
      <c r="I5356" s="223" t="s">
        <v>96</v>
      </c>
      <c r="J5356" s="223"/>
      <c r="K5356" s="235"/>
      <c r="L5356" s="235"/>
      <c r="M5356" s="223"/>
    </row>
    <row r="5357" spans="1:13">
      <c r="A5357" s="235">
        <v>808137</v>
      </c>
      <c r="B5357" s="223" t="s">
        <v>7766</v>
      </c>
      <c r="C5357" s="223" t="s">
        <v>281</v>
      </c>
      <c r="D5357" s="223" t="s">
        <v>1855</v>
      </c>
      <c r="F5357" s="224"/>
      <c r="G5357" s="223"/>
      <c r="H5357" s="223"/>
      <c r="I5357" s="223" t="s">
        <v>96</v>
      </c>
      <c r="J5357" s="223"/>
      <c r="K5357" s="223"/>
      <c r="L5357" s="223"/>
      <c r="M5357" s="223"/>
    </row>
    <row r="5358" spans="1:13">
      <c r="A5358" s="235">
        <v>808138</v>
      </c>
      <c r="B5358" s="223" t="s">
        <v>7767</v>
      </c>
      <c r="C5358" s="223" t="s">
        <v>489</v>
      </c>
      <c r="D5358" s="223" t="s">
        <v>4372</v>
      </c>
      <c r="F5358" s="224"/>
      <c r="G5358" s="223"/>
      <c r="H5358" s="223"/>
      <c r="I5358" s="223" t="s">
        <v>96</v>
      </c>
      <c r="J5358" s="223"/>
      <c r="K5358" s="223"/>
      <c r="L5358" s="223"/>
      <c r="M5358" s="223"/>
    </row>
    <row r="5359" spans="1:13">
      <c r="A5359" s="235">
        <v>808139</v>
      </c>
      <c r="B5359" s="223" t="s">
        <v>7768</v>
      </c>
      <c r="C5359" s="223" t="s">
        <v>320</v>
      </c>
      <c r="D5359" s="223" t="s">
        <v>1687</v>
      </c>
      <c r="F5359" s="224"/>
      <c r="G5359" s="223"/>
      <c r="H5359" s="223"/>
      <c r="I5359" s="223" t="s">
        <v>96</v>
      </c>
      <c r="J5359" s="223"/>
      <c r="K5359" s="235"/>
      <c r="L5359" s="235"/>
      <c r="M5359" s="223"/>
    </row>
    <row r="5360" spans="1:13">
      <c r="A5360" s="235">
        <v>808140</v>
      </c>
      <c r="B5360" s="223" t="s">
        <v>7769</v>
      </c>
      <c r="C5360" s="223" t="s">
        <v>129</v>
      </c>
      <c r="D5360" s="223" t="s">
        <v>2383</v>
      </c>
      <c r="F5360" s="224"/>
      <c r="G5360" s="223"/>
      <c r="H5360" s="223"/>
      <c r="I5360" s="223" t="s">
        <v>96</v>
      </c>
      <c r="J5360" s="223"/>
      <c r="K5360" s="223"/>
      <c r="L5360" s="223"/>
      <c r="M5360" s="223"/>
    </row>
    <row r="5361" spans="1:13">
      <c r="A5361" s="235">
        <v>808141</v>
      </c>
      <c r="B5361" s="223" t="s">
        <v>7770</v>
      </c>
      <c r="C5361" s="223" t="s">
        <v>3177</v>
      </c>
      <c r="D5361" s="223" t="s">
        <v>1168</v>
      </c>
      <c r="F5361" s="224"/>
      <c r="G5361" s="223"/>
      <c r="H5361" s="223"/>
      <c r="I5361" s="223" t="s">
        <v>96</v>
      </c>
      <c r="J5361" s="223"/>
      <c r="K5361" s="235"/>
      <c r="L5361" s="235"/>
      <c r="M5361" s="223"/>
    </row>
    <row r="5362" spans="1:13">
      <c r="A5362" s="235">
        <v>808142</v>
      </c>
      <c r="B5362" s="223" t="s">
        <v>7771</v>
      </c>
      <c r="C5362" s="223" t="s">
        <v>165</v>
      </c>
      <c r="D5362" s="223" t="s">
        <v>1168</v>
      </c>
      <c r="F5362" s="224"/>
      <c r="G5362" s="223"/>
      <c r="H5362" s="223"/>
      <c r="I5362" s="223" t="s">
        <v>96</v>
      </c>
      <c r="J5362" s="223"/>
      <c r="K5362" s="235"/>
      <c r="L5362" s="235"/>
      <c r="M5362" s="223"/>
    </row>
    <row r="5363" spans="1:13">
      <c r="A5363" s="235">
        <v>808143</v>
      </c>
      <c r="B5363" s="223" t="s">
        <v>7772</v>
      </c>
      <c r="C5363" s="223" t="s">
        <v>242</v>
      </c>
      <c r="D5363" s="223" t="s">
        <v>5669</v>
      </c>
      <c r="F5363" s="224"/>
      <c r="G5363" s="223"/>
      <c r="H5363" s="223"/>
      <c r="I5363" s="223" t="s">
        <v>96</v>
      </c>
      <c r="J5363" s="223"/>
      <c r="K5363" s="223"/>
      <c r="L5363" s="223"/>
      <c r="M5363" s="223"/>
    </row>
    <row r="5364" spans="1:13">
      <c r="A5364" s="235">
        <v>808144</v>
      </c>
      <c r="B5364" s="223" t="s">
        <v>7773</v>
      </c>
      <c r="C5364" s="223" t="s">
        <v>168</v>
      </c>
      <c r="D5364" s="223" t="s">
        <v>1217</v>
      </c>
      <c r="F5364" s="224"/>
      <c r="G5364" s="223"/>
      <c r="H5364" s="223"/>
      <c r="I5364" s="223" t="s">
        <v>96</v>
      </c>
      <c r="J5364" s="223"/>
      <c r="K5364" s="223"/>
      <c r="L5364" s="223"/>
      <c r="M5364" s="223"/>
    </row>
    <row r="5365" spans="1:13">
      <c r="A5365" s="235">
        <v>808145</v>
      </c>
      <c r="B5365" s="223" t="s">
        <v>7774</v>
      </c>
      <c r="C5365" s="223" t="s">
        <v>2331</v>
      </c>
      <c r="D5365" s="223" t="s">
        <v>7775</v>
      </c>
      <c r="F5365" s="224"/>
      <c r="G5365" s="223"/>
      <c r="H5365" s="223"/>
      <c r="I5365" s="223" t="s">
        <v>96</v>
      </c>
      <c r="J5365" s="223"/>
      <c r="K5365" s="223"/>
      <c r="L5365" s="223"/>
      <c r="M5365" s="223"/>
    </row>
    <row r="5366" spans="1:13">
      <c r="A5366" s="235">
        <v>808146</v>
      </c>
      <c r="B5366" s="223" t="s">
        <v>7776</v>
      </c>
      <c r="C5366" s="223" t="s">
        <v>106</v>
      </c>
      <c r="D5366" s="223" t="s">
        <v>2888</v>
      </c>
      <c r="F5366" s="224"/>
      <c r="G5366" s="223"/>
      <c r="H5366" s="223"/>
      <c r="I5366" s="223" t="s">
        <v>96</v>
      </c>
      <c r="J5366" s="223"/>
      <c r="K5366" s="235"/>
      <c r="L5366" s="235"/>
      <c r="M5366" s="223"/>
    </row>
    <row r="5367" spans="1:13">
      <c r="A5367" s="235">
        <v>808147</v>
      </c>
      <c r="B5367" s="223" t="s">
        <v>7777</v>
      </c>
      <c r="C5367" s="223" t="s">
        <v>343</v>
      </c>
      <c r="D5367" s="223" t="s">
        <v>6367</v>
      </c>
      <c r="F5367" s="224"/>
      <c r="G5367" s="223"/>
      <c r="H5367" s="223"/>
      <c r="I5367" s="223" t="s">
        <v>96</v>
      </c>
      <c r="J5367" s="223"/>
      <c r="K5367" s="235"/>
      <c r="L5367" s="235"/>
      <c r="M5367" s="223"/>
    </row>
    <row r="5368" spans="1:13">
      <c r="A5368" s="235">
        <v>808149</v>
      </c>
      <c r="B5368" s="223" t="s">
        <v>7778</v>
      </c>
      <c r="C5368" s="223" t="s">
        <v>244</v>
      </c>
      <c r="D5368" s="223" t="s">
        <v>1026</v>
      </c>
      <c r="F5368" s="224"/>
      <c r="G5368" s="223"/>
      <c r="H5368" s="223"/>
      <c r="I5368" s="223" t="s">
        <v>96</v>
      </c>
      <c r="J5368" s="223"/>
      <c r="K5368" s="235"/>
      <c r="L5368" s="235"/>
      <c r="M5368" s="223"/>
    </row>
    <row r="5369" spans="1:13">
      <c r="A5369" s="235">
        <v>808152</v>
      </c>
      <c r="B5369" s="223" t="s">
        <v>7779</v>
      </c>
      <c r="C5369" s="223" t="s">
        <v>106</v>
      </c>
      <c r="D5369" s="223" t="s">
        <v>7780</v>
      </c>
      <c r="F5369" s="224"/>
      <c r="G5369" s="223"/>
      <c r="H5369" s="223"/>
      <c r="I5369" s="223" t="s">
        <v>96</v>
      </c>
      <c r="J5369" s="223"/>
      <c r="K5369" s="235"/>
      <c r="L5369" s="235"/>
      <c r="M5369" s="223"/>
    </row>
    <row r="5370" spans="1:13">
      <c r="A5370" s="235">
        <v>808153</v>
      </c>
      <c r="B5370" s="223" t="s">
        <v>7781</v>
      </c>
      <c r="C5370" s="223" t="s">
        <v>5229</v>
      </c>
      <c r="D5370" s="223" t="s">
        <v>1583</v>
      </c>
      <c r="F5370" s="224"/>
      <c r="G5370" s="223"/>
      <c r="H5370" s="223"/>
      <c r="I5370" s="223" t="s">
        <v>96</v>
      </c>
      <c r="J5370" s="223"/>
      <c r="K5370" s="223"/>
      <c r="L5370" s="223"/>
      <c r="M5370" s="223"/>
    </row>
    <row r="5371" spans="1:13">
      <c r="A5371" s="235">
        <v>808156</v>
      </c>
      <c r="B5371" s="223" t="s">
        <v>7782</v>
      </c>
      <c r="C5371" s="223" t="s">
        <v>167</v>
      </c>
      <c r="D5371" s="223" t="s">
        <v>1227</v>
      </c>
      <c r="F5371" s="224"/>
      <c r="G5371" s="223"/>
      <c r="H5371" s="223"/>
      <c r="I5371" s="223" t="s">
        <v>96</v>
      </c>
      <c r="J5371" s="223"/>
      <c r="K5371" s="235"/>
      <c r="L5371" s="235"/>
      <c r="M5371" s="223"/>
    </row>
    <row r="5372" spans="1:13">
      <c r="A5372" s="235">
        <v>808158</v>
      </c>
      <c r="B5372" s="223" t="s">
        <v>7783</v>
      </c>
      <c r="C5372" s="223" t="s">
        <v>126</v>
      </c>
      <c r="D5372" s="223" t="s">
        <v>4231</v>
      </c>
      <c r="F5372" s="224"/>
      <c r="G5372" s="223"/>
      <c r="H5372" s="223"/>
      <c r="I5372" s="223" t="s">
        <v>96</v>
      </c>
      <c r="J5372" s="223"/>
      <c r="K5372" s="235"/>
      <c r="L5372" s="235"/>
      <c r="M5372" s="223"/>
    </row>
    <row r="5373" spans="1:13">
      <c r="A5373" s="235">
        <v>808159</v>
      </c>
      <c r="B5373" s="223" t="s">
        <v>7784</v>
      </c>
      <c r="C5373" s="223" t="s">
        <v>177</v>
      </c>
      <c r="D5373" s="223" t="s">
        <v>1032</v>
      </c>
      <c r="F5373" s="224"/>
      <c r="G5373" s="223"/>
      <c r="H5373" s="223"/>
      <c r="I5373" s="223" t="s">
        <v>96</v>
      </c>
      <c r="J5373" s="223"/>
      <c r="K5373" s="235"/>
      <c r="L5373" s="235"/>
      <c r="M5373" s="223"/>
    </row>
    <row r="5374" spans="1:13">
      <c r="A5374" s="235">
        <v>808160</v>
      </c>
      <c r="B5374" s="223" t="s">
        <v>7785</v>
      </c>
      <c r="C5374" s="223" t="s">
        <v>106</v>
      </c>
      <c r="D5374" s="223" t="s">
        <v>1172</v>
      </c>
      <c r="F5374" s="224"/>
      <c r="G5374" s="223"/>
      <c r="H5374" s="223"/>
      <c r="I5374" s="223" t="s">
        <v>96</v>
      </c>
      <c r="J5374" s="223"/>
      <c r="K5374" s="223"/>
      <c r="L5374" s="223"/>
      <c r="M5374" s="223"/>
    </row>
    <row r="5375" spans="1:13">
      <c r="A5375" s="235">
        <v>808161</v>
      </c>
      <c r="B5375" s="223" t="s">
        <v>7786</v>
      </c>
      <c r="C5375" s="223" t="s">
        <v>119</v>
      </c>
      <c r="D5375" s="223" t="s">
        <v>1206</v>
      </c>
      <c r="F5375" s="224"/>
      <c r="G5375" s="223"/>
      <c r="H5375" s="223"/>
      <c r="I5375" s="223" t="s">
        <v>96</v>
      </c>
      <c r="J5375" s="223"/>
      <c r="K5375" s="223"/>
      <c r="L5375" s="223"/>
      <c r="M5375" s="223"/>
    </row>
    <row r="5376" spans="1:13">
      <c r="A5376" s="235">
        <v>808163</v>
      </c>
      <c r="B5376" s="223" t="s">
        <v>7787</v>
      </c>
      <c r="C5376" s="223" t="s">
        <v>628</v>
      </c>
      <c r="D5376" s="223" t="s">
        <v>1404</v>
      </c>
      <c r="F5376" s="224"/>
      <c r="G5376" s="223"/>
      <c r="H5376" s="223"/>
      <c r="I5376" s="223" t="s">
        <v>96</v>
      </c>
      <c r="J5376" s="223"/>
      <c r="K5376" s="235"/>
      <c r="L5376" s="235"/>
      <c r="M5376" s="223"/>
    </row>
    <row r="5377" spans="1:13">
      <c r="A5377" s="235">
        <v>808165</v>
      </c>
      <c r="B5377" s="223" t="s">
        <v>7788</v>
      </c>
      <c r="C5377" s="223" t="s">
        <v>111</v>
      </c>
      <c r="D5377" s="223" t="s">
        <v>1534</v>
      </c>
      <c r="F5377" s="224"/>
      <c r="G5377" s="223"/>
      <c r="H5377" s="223"/>
      <c r="I5377" s="223" t="s">
        <v>96</v>
      </c>
      <c r="J5377" s="223"/>
      <c r="K5377" s="223"/>
      <c r="L5377" s="223"/>
      <c r="M5377" s="223"/>
    </row>
    <row r="5378" spans="1:13">
      <c r="A5378" s="235">
        <v>808166</v>
      </c>
      <c r="B5378" s="223" t="s">
        <v>7789</v>
      </c>
      <c r="C5378" s="223" t="s">
        <v>4659</v>
      </c>
      <c r="D5378" s="223" t="s">
        <v>1373</v>
      </c>
      <c r="F5378" s="224"/>
      <c r="G5378" s="223"/>
      <c r="H5378" s="223"/>
      <c r="I5378" s="223" t="s">
        <v>96</v>
      </c>
      <c r="J5378" s="223"/>
      <c r="K5378" s="223"/>
      <c r="L5378" s="223"/>
      <c r="M5378" s="223"/>
    </row>
    <row r="5379" spans="1:13">
      <c r="A5379" s="235">
        <v>808167</v>
      </c>
      <c r="B5379" s="223" t="s">
        <v>7790</v>
      </c>
      <c r="C5379" s="223" t="s">
        <v>369</v>
      </c>
      <c r="D5379" s="223" t="s">
        <v>1034</v>
      </c>
      <c r="F5379" s="224"/>
      <c r="G5379" s="223"/>
      <c r="H5379" s="223"/>
      <c r="I5379" s="223" t="s">
        <v>96</v>
      </c>
      <c r="J5379" s="223"/>
      <c r="K5379" s="235"/>
      <c r="L5379" s="235"/>
      <c r="M5379" s="223"/>
    </row>
    <row r="5380" spans="1:13">
      <c r="A5380" s="235">
        <v>808168</v>
      </c>
      <c r="B5380" s="223" t="s">
        <v>7791</v>
      </c>
      <c r="C5380" s="223" t="s">
        <v>183</v>
      </c>
      <c r="D5380" s="223" t="s">
        <v>1073</v>
      </c>
      <c r="F5380" s="224"/>
      <c r="G5380" s="223"/>
      <c r="H5380" s="223"/>
      <c r="I5380" s="223" t="s">
        <v>96</v>
      </c>
      <c r="J5380" s="223"/>
      <c r="K5380" s="223"/>
      <c r="L5380" s="223"/>
      <c r="M5380" s="223"/>
    </row>
    <row r="5381" spans="1:13">
      <c r="A5381" s="235">
        <v>808169</v>
      </c>
      <c r="B5381" s="223" t="s">
        <v>7792</v>
      </c>
      <c r="C5381" s="223" t="s">
        <v>111</v>
      </c>
      <c r="D5381" s="223" t="s">
        <v>1735</v>
      </c>
      <c r="F5381" s="224"/>
      <c r="G5381" s="223"/>
      <c r="H5381" s="223"/>
      <c r="I5381" s="223" t="s">
        <v>96</v>
      </c>
      <c r="J5381" s="223"/>
      <c r="K5381" s="235"/>
      <c r="L5381" s="235"/>
      <c r="M5381" s="223"/>
    </row>
    <row r="5382" spans="1:13">
      <c r="A5382" s="235">
        <v>808170</v>
      </c>
      <c r="B5382" s="223" t="s">
        <v>7793</v>
      </c>
      <c r="C5382" s="223" t="s">
        <v>229</v>
      </c>
      <c r="D5382" s="223" t="s">
        <v>4012</v>
      </c>
      <c r="F5382" s="224"/>
      <c r="G5382" s="223"/>
      <c r="H5382" s="223"/>
      <c r="I5382" s="223" t="s">
        <v>96</v>
      </c>
      <c r="J5382" s="223"/>
      <c r="K5382" s="235"/>
      <c r="L5382" s="235"/>
      <c r="M5382" s="223"/>
    </row>
    <row r="5383" spans="1:13">
      <c r="A5383" s="235">
        <v>808171</v>
      </c>
      <c r="B5383" s="223" t="s">
        <v>7794</v>
      </c>
      <c r="C5383" s="223" t="s">
        <v>362</v>
      </c>
      <c r="D5383" s="223" t="s">
        <v>1991</v>
      </c>
      <c r="F5383" s="224"/>
      <c r="G5383" s="223"/>
      <c r="H5383" s="223"/>
      <c r="I5383" s="223" t="s">
        <v>96</v>
      </c>
      <c r="J5383" s="223"/>
      <c r="K5383" s="235"/>
      <c r="L5383" s="235"/>
      <c r="M5383" s="223"/>
    </row>
    <row r="5384" spans="1:13">
      <c r="A5384" s="235">
        <v>808174</v>
      </c>
      <c r="B5384" s="223" t="s">
        <v>7795</v>
      </c>
      <c r="C5384" s="223" t="s">
        <v>4162</v>
      </c>
      <c r="D5384" s="223" t="s">
        <v>569</v>
      </c>
      <c r="F5384" s="224"/>
      <c r="G5384" s="223"/>
      <c r="H5384" s="223"/>
      <c r="I5384" s="223" t="s">
        <v>96</v>
      </c>
      <c r="J5384" s="223"/>
      <c r="K5384" s="235"/>
      <c r="L5384" s="235"/>
      <c r="M5384" s="223"/>
    </row>
    <row r="5385" spans="1:13">
      <c r="A5385" s="235">
        <v>808175</v>
      </c>
      <c r="B5385" s="223" t="s">
        <v>7796</v>
      </c>
      <c r="C5385" s="223" t="s">
        <v>183</v>
      </c>
      <c r="D5385" s="223" t="s">
        <v>1085</v>
      </c>
      <c r="F5385" s="224"/>
      <c r="G5385" s="223"/>
      <c r="H5385" s="223"/>
      <c r="I5385" s="223" t="s">
        <v>96</v>
      </c>
      <c r="J5385" s="223"/>
      <c r="K5385" s="235"/>
      <c r="L5385" s="235"/>
      <c r="M5385" s="223"/>
    </row>
    <row r="5386" spans="1:13">
      <c r="A5386" s="235">
        <v>808176</v>
      </c>
      <c r="B5386" s="223" t="s">
        <v>7797</v>
      </c>
      <c r="C5386" s="223" t="s">
        <v>101</v>
      </c>
      <c r="D5386" s="223" t="s">
        <v>7798</v>
      </c>
      <c r="F5386" s="224"/>
      <c r="G5386" s="223"/>
      <c r="H5386" s="223"/>
      <c r="I5386" s="223" t="s">
        <v>96</v>
      </c>
      <c r="J5386" s="223"/>
      <c r="K5386" s="223"/>
      <c r="L5386" s="223"/>
      <c r="M5386" s="223"/>
    </row>
    <row r="5387" spans="1:13">
      <c r="A5387" s="235">
        <v>808177</v>
      </c>
      <c r="B5387" s="223" t="s">
        <v>7799</v>
      </c>
      <c r="C5387" s="223" t="s">
        <v>7559</v>
      </c>
      <c r="D5387" s="223" t="s">
        <v>1645</v>
      </c>
      <c r="F5387" s="224"/>
      <c r="G5387" s="223"/>
      <c r="H5387" s="223"/>
      <c r="I5387" s="223" t="s">
        <v>96</v>
      </c>
      <c r="J5387" s="223"/>
      <c r="K5387" s="223"/>
      <c r="L5387" s="223"/>
      <c r="M5387" s="223"/>
    </row>
    <row r="5388" spans="1:13">
      <c r="A5388" s="235">
        <v>808178</v>
      </c>
      <c r="B5388" s="223" t="s">
        <v>7800</v>
      </c>
      <c r="C5388" s="223" t="s">
        <v>831</v>
      </c>
      <c r="D5388" s="223" t="s">
        <v>1499</v>
      </c>
      <c r="F5388" s="224"/>
      <c r="G5388" s="223"/>
      <c r="H5388" s="223"/>
      <c r="I5388" s="223" t="s">
        <v>96</v>
      </c>
      <c r="J5388" s="223"/>
      <c r="K5388" s="235"/>
      <c r="L5388" s="235"/>
      <c r="M5388" s="223"/>
    </row>
    <row r="5389" spans="1:13">
      <c r="A5389" s="235">
        <v>808182</v>
      </c>
      <c r="B5389" s="223" t="s">
        <v>7801</v>
      </c>
      <c r="C5389" s="223" t="s">
        <v>206</v>
      </c>
      <c r="D5389" s="223" t="s">
        <v>7802</v>
      </c>
      <c r="F5389" s="224"/>
      <c r="G5389" s="223"/>
      <c r="H5389" s="223"/>
      <c r="I5389" s="223" t="s">
        <v>96</v>
      </c>
      <c r="J5389" s="223"/>
      <c r="K5389" s="223"/>
      <c r="L5389" s="223"/>
      <c r="M5389" s="223"/>
    </row>
    <row r="5390" spans="1:13">
      <c r="A5390" s="235">
        <v>808183</v>
      </c>
      <c r="B5390" s="223" t="s">
        <v>7803</v>
      </c>
      <c r="C5390" s="223" t="s">
        <v>5066</v>
      </c>
      <c r="D5390" s="223" t="s">
        <v>1447</v>
      </c>
      <c r="F5390" s="224"/>
      <c r="G5390" s="223"/>
      <c r="H5390" s="223"/>
      <c r="I5390" s="223" t="s">
        <v>96</v>
      </c>
      <c r="J5390" s="223"/>
      <c r="K5390" s="223"/>
      <c r="L5390" s="223"/>
      <c r="M5390" s="223"/>
    </row>
    <row r="5391" spans="1:13">
      <c r="A5391" s="235">
        <v>808184</v>
      </c>
      <c r="B5391" s="223" t="s">
        <v>7804</v>
      </c>
      <c r="C5391" s="223" t="s">
        <v>311</v>
      </c>
      <c r="D5391" s="223" t="s">
        <v>1034</v>
      </c>
      <c r="F5391" s="224"/>
      <c r="G5391" s="223"/>
      <c r="H5391" s="223"/>
      <c r="I5391" s="223" t="s">
        <v>96</v>
      </c>
      <c r="J5391" s="223"/>
      <c r="K5391" s="223"/>
      <c r="L5391" s="223"/>
      <c r="M5391" s="223"/>
    </row>
    <row r="5392" spans="1:13">
      <c r="A5392" s="235">
        <v>808185</v>
      </c>
      <c r="B5392" s="223" t="s">
        <v>7805</v>
      </c>
      <c r="C5392" s="223" t="s">
        <v>384</v>
      </c>
      <c r="D5392" s="223" t="s">
        <v>1301</v>
      </c>
      <c r="F5392" s="224"/>
      <c r="G5392" s="223"/>
      <c r="H5392" s="223"/>
      <c r="I5392" s="223" t="s">
        <v>96</v>
      </c>
      <c r="J5392" s="223"/>
      <c r="K5392" s="235"/>
      <c r="L5392" s="235"/>
      <c r="M5392" s="223"/>
    </row>
    <row r="5393" spans="1:13">
      <c r="A5393" s="235">
        <v>808186</v>
      </c>
      <c r="B5393" s="223" t="s">
        <v>7806</v>
      </c>
      <c r="C5393" s="223" t="s">
        <v>504</v>
      </c>
      <c r="D5393" s="223" t="s">
        <v>1125</v>
      </c>
      <c r="F5393" s="224"/>
      <c r="G5393" s="223"/>
      <c r="H5393" s="223"/>
      <c r="I5393" s="223" t="s">
        <v>96</v>
      </c>
      <c r="J5393" s="223"/>
      <c r="K5393" s="223"/>
      <c r="L5393" s="223"/>
      <c r="M5393" s="223"/>
    </row>
    <row r="5394" spans="1:13">
      <c r="A5394" s="235">
        <v>808187</v>
      </c>
      <c r="B5394" s="223" t="s">
        <v>7807</v>
      </c>
      <c r="C5394" s="223" t="s">
        <v>7808</v>
      </c>
      <c r="D5394" s="223" t="s">
        <v>1615</v>
      </c>
      <c r="F5394" s="224"/>
      <c r="G5394" s="223"/>
      <c r="H5394" s="223"/>
      <c r="I5394" s="223" t="s">
        <v>96</v>
      </c>
      <c r="J5394" s="223"/>
      <c r="K5394" s="235"/>
      <c r="L5394" s="235"/>
      <c r="M5394" s="223"/>
    </row>
    <row r="5395" spans="1:13">
      <c r="A5395" s="235">
        <v>808188</v>
      </c>
      <c r="B5395" s="223" t="s">
        <v>7809</v>
      </c>
      <c r="C5395" s="223" t="s">
        <v>301</v>
      </c>
      <c r="D5395" s="223" t="s">
        <v>1070</v>
      </c>
      <c r="F5395" s="224"/>
      <c r="G5395" s="223"/>
      <c r="H5395" s="223"/>
      <c r="I5395" s="223" t="s">
        <v>96</v>
      </c>
      <c r="J5395" s="223"/>
      <c r="K5395" s="235"/>
      <c r="L5395" s="235"/>
      <c r="M5395" s="223"/>
    </row>
    <row r="5396" spans="1:13">
      <c r="A5396" s="235">
        <v>808191</v>
      </c>
      <c r="B5396" s="223" t="s">
        <v>7810</v>
      </c>
      <c r="C5396" s="223" t="s">
        <v>126</v>
      </c>
      <c r="D5396" s="223" t="s">
        <v>1466</v>
      </c>
      <c r="F5396" s="224"/>
      <c r="G5396" s="223"/>
      <c r="H5396" s="223"/>
      <c r="I5396" s="223" t="s">
        <v>96</v>
      </c>
      <c r="J5396" s="223"/>
      <c r="K5396" s="223"/>
      <c r="L5396" s="223"/>
      <c r="M5396" s="223"/>
    </row>
    <row r="5397" spans="1:13">
      <c r="A5397" s="235">
        <v>808193</v>
      </c>
      <c r="B5397" s="223" t="s">
        <v>7811</v>
      </c>
      <c r="C5397" s="223" t="s">
        <v>206</v>
      </c>
      <c r="D5397" s="223" t="s">
        <v>7812</v>
      </c>
      <c r="F5397" s="224"/>
      <c r="G5397" s="223"/>
      <c r="H5397" s="223"/>
      <c r="I5397" s="223" t="s">
        <v>96</v>
      </c>
      <c r="J5397" s="223"/>
      <c r="K5397" s="223"/>
      <c r="L5397" s="223"/>
      <c r="M5397" s="223"/>
    </row>
    <row r="5398" spans="1:13">
      <c r="A5398" s="235">
        <v>808195</v>
      </c>
      <c r="B5398" s="223" t="s">
        <v>7813</v>
      </c>
      <c r="C5398" s="223" t="s">
        <v>507</v>
      </c>
      <c r="D5398" s="223" t="s">
        <v>621</v>
      </c>
      <c r="F5398" s="224"/>
      <c r="G5398" s="223"/>
      <c r="H5398" s="223"/>
      <c r="I5398" s="223" t="s">
        <v>96</v>
      </c>
      <c r="J5398" s="223"/>
      <c r="K5398" s="235"/>
      <c r="L5398" s="235"/>
      <c r="M5398" s="223"/>
    </row>
    <row r="5399" spans="1:13">
      <c r="A5399" s="235">
        <v>808196</v>
      </c>
      <c r="B5399" s="223" t="s">
        <v>7814</v>
      </c>
      <c r="C5399" s="223" t="s">
        <v>541</v>
      </c>
      <c r="D5399" s="223" t="s">
        <v>1066</v>
      </c>
      <c r="F5399" s="224"/>
      <c r="G5399" s="223"/>
      <c r="H5399" s="223"/>
      <c r="I5399" s="223" t="s">
        <v>96</v>
      </c>
      <c r="J5399" s="223"/>
      <c r="K5399" s="223"/>
      <c r="L5399" s="223"/>
      <c r="M5399" s="223"/>
    </row>
    <row r="5400" spans="1:13">
      <c r="A5400" s="235">
        <v>808197</v>
      </c>
      <c r="B5400" s="223" t="s">
        <v>7815</v>
      </c>
      <c r="C5400" s="223" t="s">
        <v>178</v>
      </c>
      <c r="D5400" s="223" t="s">
        <v>1637</v>
      </c>
      <c r="F5400" s="224"/>
      <c r="G5400" s="223"/>
      <c r="H5400" s="223"/>
      <c r="I5400" s="223" t="s">
        <v>96</v>
      </c>
      <c r="J5400" s="223"/>
      <c r="K5400" s="235"/>
      <c r="L5400" s="235"/>
      <c r="M5400" s="223"/>
    </row>
    <row r="5401" spans="1:13">
      <c r="A5401" s="235">
        <v>808200</v>
      </c>
      <c r="B5401" s="223" t="s">
        <v>7816</v>
      </c>
      <c r="C5401" s="223" t="s">
        <v>2581</v>
      </c>
      <c r="D5401" s="223" t="s">
        <v>1089</v>
      </c>
      <c r="F5401" s="224"/>
      <c r="G5401" s="223"/>
      <c r="H5401" s="223"/>
      <c r="I5401" s="223" t="s">
        <v>96</v>
      </c>
      <c r="J5401" s="223"/>
      <c r="K5401" s="223"/>
      <c r="L5401" s="223"/>
      <c r="M5401" s="223"/>
    </row>
    <row r="5402" spans="1:13">
      <c r="A5402" s="235">
        <v>808201</v>
      </c>
      <c r="B5402" s="223" t="s">
        <v>7817</v>
      </c>
      <c r="C5402" s="223" t="s">
        <v>335</v>
      </c>
      <c r="D5402" s="223" t="s">
        <v>1286</v>
      </c>
      <c r="F5402" s="224"/>
      <c r="G5402" s="223"/>
      <c r="H5402" s="223"/>
      <c r="I5402" s="223" t="s">
        <v>96</v>
      </c>
      <c r="J5402" s="223"/>
      <c r="K5402" s="223"/>
      <c r="L5402" s="223"/>
      <c r="M5402" s="223"/>
    </row>
    <row r="5403" spans="1:13">
      <c r="A5403" s="235">
        <v>808202</v>
      </c>
      <c r="B5403" s="223" t="s">
        <v>7818</v>
      </c>
      <c r="C5403" s="223" t="s">
        <v>561</v>
      </c>
      <c r="D5403" s="223" t="s">
        <v>1531</v>
      </c>
      <c r="F5403" s="224"/>
      <c r="G5403" s="223"/>
      <c r="H5403" s="223"/>
      <c r="I5403" s="223" t="s">
        <v>96</v>
      </c>
      <c r="J5403" s="223"/>
      <c r="K5403" s="223"/>
      <c r="L5403" s="223"/>
      <c r="M5403" s="223"/>
    </row>
    <row r="5404" spans="1:13">
      <c r="A5404" s="235">
        <v>808206</v>
      </c>
      <c r="B5404" s="223" t="s">
        <v>7819</v>
      </c>
      <c r="C5404" s="223" t="s">
        <v>148</v>
      </c>
      <c r="D5404" s="223" t="s">
        <v>1085</v>
      </c>
      <c r="F5404" s="224"/>
      <c r="G5404" s="223"/>
      <c r="H5404" s="223"/>
      <c r="I5404" s="223" t="s">
        <v>96</v>
      </c>
      <c r="J5404" s="223"/>
      <c r="K5404" s="223"/>
      <c r="L5404" s="223"/>
      <c r="M5404" s="223"/>
    </row>
    <row r="5405" spans="1:13">
      <c r="A5405" s="235">
        <v>808207</v>
      </c>
      <c r="B5405" s="223" t="s">
        <v>7820</v>
      </c>
      <c r="C5405" s="223" t="s">
        <v>191</v>
      </c>
      <c r="D5405" s="223" t="s">
        <v>1018</v>
      </c>
      <c r="F5405" s="224"/>
      <c r="G5405" s="223"/>
      <c r="H5405" s="223"/>
      <c r="I5405" s="223" t="s">
        <v>96</v>
      </c>
      <c r="J5405" s="223"/>
      <c r="K5405" s="235"/>
      <c r="L5405" s="235"/>
      <c r="M5405" s="223"/>
    </row>
    <row r="5406" spans="1:13">
      <c r="A5406" s="235">
        <v>808209</v>
      </c>
      <c r="B5406" s="223" t="s">
        <v>7821</v>
      </c>
      <c r="C5406" s="223" t="s">
        <v>295</v>
      </c>
      <c r="D5406" s="223" t="s">
        <v>1350</v>
      </c>
      <c r="F5406" s="224"/>
      <c r="G5406" s="223"/>
      <c r="H5406" s="223"/>
      <c r="I5406" s="223" t="s">
        <v>96</v>
      </c>
      <c r="J5406" s="223"/>
      <c r="K5406" s="223"/>
      <c r="L5406" s="223"/>
      <c r="M5406" s="223"/>
    </row>
    <row r="5407" spans="1:13">
      <c r="A5407" s="235">
        <v>808210</v>
      </c>
      <c r="B5407" s="223" t="s">
        <v>7822</v>
      </c>
      <c r="C5407" s="223" t="s">
        <v>113</v>
      </c>
      <c r="D5407" s="223" t="s">
        <v>3997</v>
      </c>
      <c r="F5407" s="224"/>
      <c r="G5407" s="223"/>
      <c r="H5407" s="223"/>
      <c r="I5407" s="223" t="s">
        <v>96</v>
      </c>
      <c r="J5407" s="223"/>
      <c r="K5407" s="223"/>
      <c r="L5407" s="223"/>
      <c r="M5407" s="223"/>
    </row>
    <row r="5408" spans="1:13">
      <c r="A5408" s="235">
        <v>808212</v>
      </c>
      <c r="B5408" s="223" t="s">
        <v>7823</v>
      </c>
      <c r="C5408" s="223" t="s">
        <v>138</v>
      </c>
      <c r="D5408" s="223" t="s">
        <v>1161</v>
      </c>
      <c r="F5408" s="224"/>
      <c r="G5408" s="223"/>
      <c r="H5408" s="223"/>
      <c r="I5408" s="223" t="s">
        <v>96</v>
      </c>
      <c r="J5408" s="223"/>
      <c r="K5408" s="235"/>
      <c r="L5408" s="235"/>
      <c r="M5408" s="223"/>
    </row>
    <row r="5409" spans="1:13">
      <c r="A5409" s="235">
        <v>808214</v>
      </c>
      <c r="B5409" s="223" t="s">
        <v>7824</v>
      </c>
      <c r="C5409" s="223" t="s">
        <v>732</v>
      </c>
      <c r="D5409" s="223" t="s">
        <v>1077</v>
      </c>
      <c r="F5409" s="224"/>
      <c r="G5409" s="223"/>
      <c r="H5409" s="223"/>
      <c r="I5409" s="223" t="s">
        <v>96</v>
      </c>
      <c r="J5409" s="223"/>
      <c r="K5409" s="235"/>
      <c r="L5409" s="235"/>
      <c r="M5409" s="223"/>
    </row>
    <row r="5410" spans="1:13">
      <c r="A5410" s="235">
        <v>808215</v>
      </c>
      <c r="B5410" s="223" t="s">
        <v>7825</v>
      </c>
      <c r="C5410" s="223" t="s">
        <v>174</v>
      </c>
      <c r="D5410" s="223" t="s">
        <v>2510</v>
      </c>
      <c r="F5410" s="224"/>
      <c r="G5410" s="223"/>
      <c r="H5410" s="223"/>
      <c r="I5410" s="223" t="s">
        <v>96</v>
      </c>
      <c r="J5410" s="223"/>
      <c r="K5410" s="235"/>
      <c r="L5410" s="235"/>
      <c r="M5410" s="223"/>
    </row>
    <row r="5411" spans="1:13">
      <c r="A5411" s="235">
        <v>808216</v>
      </c>
      <c r="B5411" s="223" t="s">
        <v>7826</v>
      </c>
      <c r="C5411" s="223" t="s">
        <v>557</v>
      </c>
      <c r="D5411" s="223" t="s">
        <v>1368</v>
      </c>
      <c r="F5411" s="224"/>
      <c r="G5411" s="223"/>
      <c r="H5411" s="223"/>
      <c r="I5411" s="223" t="s">
        <v>96</v>
      </c>
      <c r="J5411" s="223"/>
      <c r="K5411" s="223"/>
      <c r="L5411" s="223"/>
      <c r="M5411" s="223"/>
    </row>
    <row r="5412" spans="1:13">
      <c r="A5412" s="235">
        <v>808217</v>
      </c>
      <c r="B5412" s="223" t="s">
        <v>7827</v>
      </c>
      <c r="C5412" s="223" t="s">
        <v>323</v>
      </c>
      <c r="D5412" s="223" t="s">
        <v>7828</v>
      </c>
      <c r="F5412" s="224"/>
      <c r="G5412" s="223"/>
      <c r="H5412" s="223"/>
      <c r="I5412" s="223" t="s">
        <v>96</v>
      </c>
      <c r="J5412" s="223"/>
      <c r="K5412" s="223"/>
      <c r="L5412" s="223"/>
      <c r="M5412" s="223"/>
    </row>
    <row r="5413" spans="1:13">
      <c r="A5413" s="235">
        <v>808218</v>
      </c>
      <c r="B5413" s="223" t="s">
        <v>7829</v>
      </c>
      <c r="C5413" s="223" t="s">
        <v>183</v>
      </c>
      <c r="D5413" s="223" t="s">
        <v>1187</v>
      </c>
      <c r="F5413" s="224"/>
      <c r="G5413" s="223"/>
      <c r="H5413" s="223"/>
      <c r="I5413" s="223" t="s">
        <v>96</v>
      </c>
      <c r="J5413" s="223"/>
      <c r="K5413" s="223"/>
      <c r="L5413" s="223"/>
      <c r="M5413" s="223"/>
    </row>
    <row r="5414" spans="1:13">
      <c r="A5414" s="235">
        <v>808219</v>
      </c>
      <c r="B5414" s="223" t="s">
        <v>7830</v>
      </c>
      <c r="C5414" s="223" t="s">
        <v>115</v>
      </c>
      <c r="D5414" s="223" t="s">
        <v>1152</v>
      </c>
      <c r="F5414" s="224"/>
      <c r="G5414" s="223"/>
      <c r="H5414" s="223"/>
      <c r="I5414" s="223" t="s">
        <v>96</v>
      </c>
      <c r="J5414" s="223"/>
      <c r="K5414" s="235"/>
      <c r="L5414" s="235"/>
      <c r="M5414" s="223"/>
    </row>
    <row r="5415" spans="1:13">
      <c r="A5415" s="235">
        <v>808221</v>
      </c>
      <c r="B5415" s="223" t="s">
        <v>7831</v>
      </c>
      <c r="C5415" s="223" t="s">
        <v>111</v>
      </c>
      <c r="D5415" s="223" t="s">
        <v>1358</v>
      </c>
      <c r="F5415" s="224"/>
      <c r="G5415" s="223"/>
      <c r="H5415" s="223"/>
      <c r="I5415" s="223" t="s">
        <v>96</v>
      </c>
      <c r="J5415" s="223"/>
      <c r="K5415" s="235"/>
      <c r="L5415" s="235"/>
      <c r="M5415" s="223"/>
    </row>
    <row r="5416" spans="1:13">
      <c r="A5416" s="235">
        <v>808223</v>
      </c>
      <c r="B5416" s="223" t="s">
        <v>7832</v>
      </c>
      <c r="C5416" s="223" t="s">
        <v>1945</v>
      </c>
      <c r="D5416" s="223" t="s">
        <v>3826</v>
      </c>
      <c r="F5416" s="224"/>
      <c r="G5416" s="223"/>
      <c r="H5416" s="223"/>
      <c r="I5416" s="223" t="s">
        <v>96</v>
      </c>
      <c r="J5416" s="223"/>
      <c r="K5416" s="235"/>
      <c r="L5416" s="235"/>
      <c r="M5416" s="223"/>
    </row>
    <row r="5417" spans="1:13">
      <c r="A5417" s="235">
        <v>808225</v>
      </c>
      <c r="B5417" s="223" t="s">
        <v>7833</v>
      </c>
      <c r="C5417" s="223" t="s">
        <v>106</v>
      </c>
      <c r="D5417" s="223" t="s">
        <v>7834</v>
      </c>
      <c r="F5417" s="224"/>
      <c r="G5417" s="223"/>
      <c r="H5417" s="223"/>
      <c r="I5417" s="223" t="s">
        <v>96</v>
      </c>
      <c r="J5417" s="223"/>
      <c r="K5417" s="223"/>
      <c r="L5417" s="223"/>
      <c r="M5417" s="223"/>
    </row>
    <row r="5418" spans="1:13">
      <c r="A5418" s="235">
        <v>808226</v>
      </c>
      <c r="B5418" s="223" t="s">
        <v>7835</v>
      </c>
      <c r="C5418" s="223" t="s">
        <v>375</v>
      </c>
      <c r="D5418" s="223" t="s">
        <v>2239</v>
      </c>
      <c r="F5418" s="224"/>
      <c r="G5418" s="223"/>
      <c r="H5418" s="223"/>
      <c r="I5418" s="223" t="s">
        <v>96</v>
      </c>
      <c r="J5418" s="223"/>
      <c r="K5418" s="223"/>
      <c r="L5418" s="223"/>
      <c r="M5418" s="223"/>
    </row>
    <row r="5419" spans="1:13">
      <c r="A5419" s="235">
        <v>808228</v>
      </c>
      <c r="B5419" s="223" t="s">
        <v>7836</v>
      </c>
      <c r="C5419" s="223" t="s">
        <v>171</v>
      </c>
      <c r="D5419" s="223" t="s">
        <v>1489</v>
      </c>
      <c r="F5419" s="224"/>
      <c r="G5419" s="223"/>
      <c r="H5419" s="223"/>
      <c r="I5419" s="223" t="s">
        <v>96</v>
      </c>
      <c r="J5419" s="223"/>
      <c r="K5419" s="223"/>
      <c r="L5419" s="223"/>
      <c r="M5419" s="223"/>
    </row>
    <row r="5420" spans="1:13">
      <c r="A5420" s="235">
        <v>808230</v>
      </c>
      <c r="B5420" s="223" t="s">
        <v>7837</v>
      </c>
      <c r="C5420" s="223" t="s">
        <v>7325</v>
      </c>
      <c r="D5420" s="223" t="s">
        <v>7838</v>
      </c>
      <c r="F5420" s="224"/>
      <c r="G5420" s="223"/>
      <c r="H5420" s="223"/>
      <c r="I5420" s="223" t="s">
        <v>96</v>
      </c>
      <c r="J5420" s="223"/>
      <c r="K5420" s="223"/>
      <c r="L5420" s="223"/>
      <c r="M5420" s="223"/>
    </row>
    <row r="5421" spans="1:13">
      <c r="A5421" s="235">
        <v>808232</v>
      </c>
      <c r="B5421" s="223" t="s">
        <v>7839</v>
      </c>
      <c r="C5421" s="223" t="s">
        <v>149</v>
      </c>
      <c r="D5421" s="223" t="s">
        <v>1350</v>
      </c>
      <c r="F5421" s="224"/>
      <c r="G5421" s="223"/>
      <c r="H5421" s="223"/>
      <c r="I5421" s="223" t="s">
        <v>96</v>
      </c>
      <c r="J5421" s="223"/>
      <c r="K5421" s="235"/>
      <c r="L5421" s="235"/>
      <c r="M5421" s="223"/>
    </row>
    <row r="5422" spans="1:13">
      <c r="A5422" s="235">
        <v>808233</v>
      </c>
      <c r="B5422" s="223" t="s">
        <v>7840</v>
      </c>
      <c r="C5422" s="223" t="s">
        <v>2823</v>
      </c>
      <c r="D5422" s="223" t="s">
        <v>1521</v>
      </c>
      <c r="F5422" s="224"/>
      <c r="G5422" s="223"/>
      <c r="H5422" s="223"/>
      <c r="I5422" s="223" t="s">
        <v>96</v>
      </c>
      <c r="J5422" s="223"/>
      <c r="K5422" s="223"/>
      <c r="L5422" s="223"/>
      <c r="M5422" s="223"/>
    </row>
    <row r="5423" spans="1:13">
      <c r="A5423" s="235">
        <v>808234</v>
      </c>
      <c r="B5423" s="223" t="s">
        <v>7841</v>
      </c>
      <c r="C5423" s="223" t="s">
        <v>154</v>
      </c>
      <c r="D5423" s="223" t="s">
        <v>1005</v>
      </c>
      <c r="F5423" s="224"/>
      <c r="G5423" s="223"/>
      <c r="H5423" s="223"/>
      <c r="I5423" s="223" t="s">
        <v>96</v>
      </c>
      <c r="J5423" s="223"/>
      <c r="K5423" s="235"/>
      <c r="L5423" s="235"/>
      <c r="M5423" s="223"/>
    </row>
    <row r="5424" spans="1:13">
      <c r="A5424" s="235">
        <v>808235</v>
      </c>
      <c r="B5424" s="223" t="s">
        <v>7842</v>
      </c>
      <c r="C5424" s="223" t="s">
        <v>278</v>
      </c>
      <c r="D5424" s="223" t="s">
        <v>4199</v>
      </c>
      <c r="F5424" s="224"/>
      <c r="G5424" s="223"/>
      <c r="H5424" s="223"/>
      <c r="I5424" s="223" t="s">
        <v>96</v>
      </c>
      <c r="J5424" s="223"/>
      <c r="K5424" s="235"/>
      <c r="L5424" s="235"/>
      <c r="M5424" s="223"/>
    </row>
    <row r="5425" spans="1:13">
      <c r="A5425" s="235">
        <v>808236</v>
      </c>
      <c r="B5425" s="223" t="s">
        <v>7843</v>
      </c>
      <c r="C5425" s="223" t="s">
        <v>126</v>
      </c>
      <c r="D5425" s="223" t="s">
        <v>1615</v>
      </c>
      <c r="F5425" s="224"/>
      <c r="G5425" s="223"/>
      <c r="H5425" s="223"/>
      <c r="I5425" s="223" t="s">
        <v>96</v>
      </c>
      <c r="J5425" s="223"/>
      <c r="K5425" s="223"/>
      <c r="L5425" s="223"/>
      <c r="M5425" s="223"/>
    </row>
    <row r="5426" spans="1:13">
      <c r="A5426" s="235">
        <v>808237</v>
      </c>
      <c r="B5426" s="223" t="s">
        <v>7844</v>
      </c>
      <c r="C5426" s="223" t="s">
        <v>165</v>
      </c>
      <c r="D5426" s="223" t="s">
        <v>1059</v>
      </c>
      <c r="F5426" s="224"/>
      <c r="G5426" s="223"/>
      <c r="H5426" s="223"/>
      <c r="I5426" s="223" t="s">
        <v>96</v>
      </c>
      <c r="J5426" s="223"/>
      <c r="K5426" s="223"/>
      <c r="L5426" s="223"/>
      <c r="M5426" s="223"/>
    </row>
    <row r="5427" spans="1:13">
      <c r="A5427" s="235">
        <v>808239</v>
      </c>
      <c r="B5427" s="223" t="s">
        <v>7845</v>
      </c>
      <c r="C5427" s="223" t="s">
        <v>143</v>
      </c>
      <c r="D5427" s="223" t="s">
        <v>7846</v>
      </c>
      <c r="F5427" s="224"/>
      <c r="G5427" s="223"/>
      <c r="H5427" s="223"/>
      <c r="I5427" s="223" t="s">
        <v>96</v>
      </c>
      <c r="J5427" s="223"/>
      <c r="K5427" s="235"/>
      <c r="L5427" s="235"/>
      <c r="M5427" s="223"/>
    </row>
    <row r="5428" spans="1:13">
      <c r="A5428" s="235">
        <v>808240</v>
      </c>
      <c r="B5428" s="223" t="s">
        <v>7847</v>
      </c>
      <c r="C5428" s="223" t="s">
        <v>278</v>
      </c>
      <c r="D5428" s="223" t="s">
        <v>7848</v>
      </c>
      <c r="F5428" s="224"/>
      <c r="G5428" s="223"/>
      <c r="H5428" s="223"/>
      <c r="I5428" s="223" t="s">
        <v>96</v>
      </c>
      <c r="J5428" s="223"/>
      <c r="K5428" s="235"/>
      <c r="L5428" s="235"/>
      <c r="M5428" s="223"/>
    </row>
    <row r="5429" spans="1:13">
      <c r="A5429" s="235">
        <v>808241</v>
      </c>
      <c r="B5429" s="223" t="s">
        <v>7849</v>
      </c>
      <c r="C5429" s="223" t="s">
        <v>106</v>
      </c>
      <c r="D5429" s="223" t="s">
        <v>7850</v>
      </c>
      <c r="F5429" s="224"/>
      <c r="G5429" s="223"/>
      <c r="H5429" s="223"/>
      <c r="I5429" s="223" t="s">
        <v>96</v>
      </c>
      <c r="J5429" s="223"/>
      <c r="K5429" s="223"/>
      <c r="L5429" s="223"/>
      <c r="M5429" s="223"/>
    </row>
    <row r="5430" spans="1:13">
      <c r="A5430" s="235">
        <v>808242</v>
      </c>
      <c r="B5430" s="223" t="s">
        <v>7851</v>
      </c>
      <c r="C5430" s="223" t="s">
        <v>123</v>
      </c>
      <c r="D5430" s="223" t="s">
        <v>1642</v>
      </c>
      <c r="F5430" s="224"/>
      <c r="G5430" s="223"/>
      <c r="H5430" s="223"/>
      <c r="I5430" s="223" t="s">
        <v>96</v>
      </c>
      <c r="J5430" s="223"/>
      <c r="K5430" s="235"/>
      <c r="L5430" s="235"/>
      <c r="M5430" s="223"/>
    </row>
    <row r="5431" spans="1:13">
      <c r="A5431" s="235">
        <v>808243</v>
      </c>
      <c r="B5431" s="223" t="s">
        <v>7852</v>
      </c>
      <c r="C5431" s="223" t="s">
        <v>798</v>
      </c>
      <c r="D5431" s="223" t="s">
        <v>4360</v>
      </c>
      <c r="F5431" s="224"/>
      <c r="G5431" s="223"/>
      <c r="H5431" s="223"/>
      <c r="I5431" s="223" t="s">
        <v>96</v>
      </c>
      <c r="J5431" s="223"/>
      <c r="K5431" s="223"/>
      <c r="L5431" s="223"/>
      <c r="M5431" s="223"/>
    </row>
    <row r="5432" spans="1:13">
      <c r="A5432" s="235">
        <v>808246</v>
      </c>
      <c r="B5432" s="223" t="s">
        <v>7853</v>
      </c>
      <c r="C5432" s="223" t="s">
        <v>7854</v>
      </c>
      <c r="D5432" s="223" t="s">
        <v>1311</v>
      </c>
      <c r="F5432" s="224"/>
      <c r="G5432" s="223"/>
      <c r="H5432" s="223"/>
      <c r="I5432" s="223" t="s">
        <v>96</v>
      </c>
      <c r="J5432" s="223"/>
      <c r="K5432" s="235"/>
      <c r="L5432" s="235"/>
      <c r="M5432" s="223"/>
    </row>
    <row r="5433" spans="1:13">
      <c r="A5433" s="235">
        <v>808247</v>
      </c>
      <c r="B5433" s="223" t="s">
        <v>7855</v>
      </c>
      <c r="C5433" s="223" t="s">
        <v>196</v>
      </c>
      <c r="D5433" s="223" t="s">
        <v>1286</v>
      </c>
      <c r="F5433" s="224"/>
      <c r="G5433" s="223"/>
      <c r="H5433" s="223"/>
      <c r="I5433" s="223" t="s">
        <v>96</v>
      </c>
      <c r="J5433" s="223"/>
      <c r="K5433" s="235"/>
      <c r="L5433" s="235"/>
      <c r="M5433" s="223"/>
    </row>
    <row r="5434" spans="1:13">
      <c r="A5434" s="235">
        <v>808250</v>
      </c>
      <c r="B5434" s="223" t="s">
        <v>7856</v>
      </c>
      <c r="C5434" s="223" t="s">
        <v>311</v>
      </c>
      <c r="D5434" s="223" t="s">
        <v>7857</v>
      </c>
      <c r="F5434" s="224"/>
      <c r="G5434" s="223"/>
      <c r="H5434" s="223"/>
      <c r="I5434" s="223" t="s">
        <v>96</v>
      </c>
      <c r="J5434" s="223"/>
      <c r="K5434" s="235"/>
      <c r="L5434" s="235"/>
      <c r="M5434" s="223"/>
    </row>
    <row r="5435" spans="1:13">
      <c r="A5435" s="235">
        <v>808251</v>
      </c>
      <c r="B5435" s="223" t="s">
        <v>7858</v>
      </c>
      <c r="C5435" s="223" t="s">
        <v>206</v>
      </c>
      <c r="D5435" s="223" t="s">
        <v>1034</v>
      </c>
      <c r="F5435" s="224"/>
      <c r="G5435" s="223"/>
      <c r="H5435" s="223"/>
      <c r="I5435" s="223" t="s">
        <v>96</v>
      </c>
      <c r="J5435" s="223"/>
      <c r="K5435" s="235"/>
      <c r="L5435" s="235"/>
      <c r="M5435" s="223"/>
    </row>
    <row r="5436" spans="1:13">
      <c r="A5436" s="235">
        <v>808252</v>
      </c>
      <c r="B5436" s="223" t="s">
        <v>7859</v>
      </c>
      <c r="C5436" s="223" t="s">
        <v>389</v>
      </c>
      <c r="D5436" s="223" t="s">
        <v>7860</v>
      </c>
      <c r="F5436" s="224"/>
      <c r="G5436" s="223"/>
      <c r="H5436" s="223"/>
      <c r="I5436" s="223" t="s">
        <v>96</v>
      </c>
      <c r="J5436" s="223"/>
      <c r="K5436" s="223"/>
      <c r="L5436" s="223"/>
      <c r="M5436" s="223"/>
    </row>
    <row r="5437" spans="1:13">
      <c r="A5437" s="235">
        <v>808254</v>
      </c>
      <c r="B5437" s="223" t="s">
        <v>7861</v>
      </c>
      <c r="C5437" s="223" t="s">
        <v>507</v>
      </c>
      <c r="D5437" s="223" t="s">
        <v>1534</v>
      </c>
      <c r="F5437" s="224"/>
      <c r="G5437" s="223"/>
      <c r="H5437" s="223"/>
      <c r="I5437" s="223" t="s">
        <v>96</v>
      </c>
      <c r="J5437" s="223"/>
      <c r="K5437" s="223"/>
      <c r="L5437" s="223"/>
      <c r="M5437" s="223"/>
    </row>
    <row r="5438" spans="1:13">
      <c r="A5438" s="235">
        <v>808257</v>
      </c>
      <c r="B5438" s="223" t="s">
        <v>7862</v>
      </c>
      <c r="C5438" s="223" t="s">
        <v>2024</v>
      </c>
      <c r="D5438" s="223" t="s">
        <v>1002</v>
      </c>
      <c r="F5438" s="224"/>
      <c r="G5438" s="223"/>
      <c r="H5438" s="223"/>
      <c r="I5438" s="223" t="s">
        <v>96</v>
      </c>
      <c r="J5438" s="223"/>
      <c r="K5438" s="223"/>
      <c r="L5438" s="223"/>
      <c r="M5438" s="223"/>
    </row>
    <row r="5439" spans="1:13">
      <c r="A5439" s="235">
        <v>808258</v>
      </c>
      <c r="B5439" s="223" t="s">
        <v>7863</v>
      </c>
      <c r="C5439" s="223" t="s">
        <v>7864</v>
      </c>
      <c r="D5439" s="223" t="s">
        <v>1099</v>
      </c>
      <c r="F5439" s="224"/>
      <c r="G5439" s="223"/>
      <c r="H5439" s="223"/>
      <c r="I5439" s="223" t="s">
        <v>96</v>
      </c>
      <c r="J5439" s="223"/>
      <c r="K5439" s="235"/>
      <c r="L5439" s="235"/>
      <c r="M5439" s="223"/>
    </row>
    <row r="5440" spans="1:13">
      <c r="A5440" s="235">
        <v>808260</v>
      </c>
      <c r="B5440" s="223" t="s">
        <v>887</v>
      </c>
      <c r="C5440" s="223" t="s">
        <v>235</v>
      </c>
      <c r="D5440" s="223" t="s">
        <v>1073</v>
      </c>
      <c r="F5440" s="224"/>
      <c r="G5440" s="223"/>
      <c r="H5440" s="223"/>
      <c r="I5440" s="223" t="s">
        <v>96</v>
      </c>
      <c r="J5440" s="223"/>
      <c r="K5440" s="235"/>
      <c r="L5440" s="235"/>
      <c r="M5440" s="223"/>
    </row>
    <row r="5441" spans="1:13">
      <c r="A5441" s="235">
        <v>808261</v>
      </c>
      <c r="B5441" s="223" t="s">
        <v>7865</v>
      </c>
      <c r="C5441" s="223" t="s">
        <v>295</v>
      </c>
      <c r="D5441" s="223" t="s">
        <v>2502</v>
      </c>
      <c r="F5441" s="224"/>
      <c r="G5441" s="223"/>
      <c r="H5441" s="223"/>
      <c r="I5441" s="223" t="s">
        <v>96</v>
      </c>
      <c r="J5441" s="223"/>
      <c r="K5441" s="235"/>
      <c r="L5441" s="235"/>
      <c r="M5441" s="223"/>
    </row>
    <row r="5442" spans="1:13">
      <c r="A5442" s="235">
        <v>808264</v>
      </c>
      <c r="B5442" s="223" t="s">
        <v>7866</v>
      </c>
      <c r="C5442" s="223" t="s">
        <v>378</v>
      </c>
      <c r="D5442" s="223" t="s">
        <v>7867</v>
      </c>
      <c r="F5442" s="224"/>
      <c r="G5442" s="223"/>
      <c r="H5442" s="223"/>
      <c r="I5442" s="223" t="s">
        <v>96</v>
      </c>
      <c r="J5442" s="223"/>
      <c r="K5442" s="235"/>
      <c r="L5442" s="235"/>
      <c r="M5442" s="223"/>
    </row>
    <row r="5443" spans="1:13">
      <c r="A5443" s="235">
        <v>808265</v>
      </c>
      <c r="B5443" s="223" t="s">
        <v>7868</v>
      </c>
      <c r="C5443" s="223" t="s">
        <v>167</v>
      </c>
      <c r="D5443" s="223" t="s">
        <v>3279</v>
      </c>
      <c r="F5443" s="224"/>
      <c r="G5443" s="223"/>
      <c r="H5443" s="223"/>
      <c r="I5443" s="223" t="s">
        <v>96</v>
      </c>
      <c r="J5443" s="223"/>
      <c r="K5443" s="235"/>
      <c r="L5443" s="235"/>
      <c r="M5443" s="223"/>
    </row>
    <row r="5444" spans="1:13">
      <c r="A5444" s="235">
        <v>808266</v>
      </c>
      <c r="B5444" s="223" t="s">
        <v>7869</v>
      </c>
      <c r="C5444" s="223" t="s">
        <v>286</v>
      </c>
      <c r="D5444" s="223" t="s">
        <v>4389</v>
      </c>
      <c r="F5444" s="224"/>
      <c r="G5444" s="223"/>
      <c r="H5444" s="223"/>
      <c r="I5444" s="223" t="s">
        <v>96</v>
      </c>
      <c r="J5444" s="223"/>
      <c r="K5444" s="223"/>
      <c r="L5444" s="223"/>
      <c r="M5444" s="223"/>
    </row>
    <row r="5445" spans="1:13">
      <c r="A5445" s="235">
        <v>808267</v>
      </c>
      <c r="B5445" s="223" t="s">
        <v>7870</v>
      </c>
      <c r="C5445" s="223" t="s">
        <v>576</v>
      </c>
      <c r="D5445" s="223" t="s">
        <v>1293</v>
      </c>
      <c r="F5445" s="224"/>
      <c r="G5445" s="223"/>
      <c r="H5445" s="223"/>
      <c r="I5445" s="223" t="s">
        <v>96</v>
      </c>
      <c r="J5445" s="223"/>
      <c r="K5445" s="223"/>
      <c r="L5445" s="223"/>
      <c r="M5445" s="223"/>
    </row>
    <row r="5446" spans="1:13">
      <c r="A5446" s="235">
        <v>808270</v>
      </c>
      <c r="B5446" s="223" t="s">
        <v>7871</v>
      </c>
      <c r="C5446" s="223" t="s">
        <v>106</v>
      </c>
      <c r="D5446" s="223" t="s">
        <v>7872</v>
      </c>
      <c r="F5446" s="224"/>
      <c r="G5446" s="223"/>
      <c r="H5446" s="223"/>
      <c r="I5446" s="223" t="s">
        <v>96</v>
      </c>
      <c r="J5446" s="223"/>
      <c r="K5446" s="235"/>
      <c r="L5446" s="235"/>
      <c r="M5446" s="223"/>
    </row>
    <row r="5447" spans="1:13">
      <c r="A5447" s="235">
        <v>808271</v>
      </c>
      <c r="B5447" s="223" t="s">
        <v>7873</v>
      </c>
      <c r="C5447" s="223" t="s">
        <v>725</v>
      </c>
      <c r="D5447" s="223" t="s">
        <v>823</v>
      </c>
      <c r="F5447" s="224"/>
      <c r="G5447" s="223"/>
      <c r="H5447" s="223"/>
      <c r="I5447" s="223" t="s">
        <v>96</v>
      </c>
      <c r="J5447" s="223"/>
      <c r="K5447" s="223"/>
      <c r="L5447" s="223"/>
      <c r="M5447" s="223"/>
    </row>
    <row r="5448" spans="1:13">
      <c r="A5448" s="235">
        <v>808272</v>
      </c>
      <c r="B5448" s="223" t="s">
        <v>7874</v>
      </c>
      <c r="C5448" s="223" t="s">
        <v>123</v>
      </c>
      <c r="D5448" s="223" t="s">
        <v>1466</v>
      </c>
      <c r="F5448" s="224"/>
      <c r="G5448" s="223"/>
      <c r="H5448" s="223"/>
      <c r="I5448" s="223" t="s">
        <v>96</v>
      </c>
      <c r="J5448" s="223"/>
      <c r="K5448" s="223"/>
      <c r="L5448" s="223"/>
      <c r="M5448" s="223"/>
    </row>
    <row r="5449" spans="1:13">
      <c r="A5449" s="235">
        <v>808273</v>
      </c>
      <c r="B5449" s="223" t="s">
        <v>7875</v>
      </c>
      <c r="C5449" s="223" t="s">
        <v>111</v>
      </c>
      <c r="D5449" s="223" t="s">
        <v>1975</v>
      </c>
      <c r="F5449" s="224"/>
      <c r="G5449" s="223"/>
      <c r="H5449" s="223"/>
      <c r="I5449" s="223" t="s">
        <v>96</v>
      </c>
      <c r="J5449" s="223"/>
      <c r="K5449" s="235"/>
      <c r="L5449" s="235"/>
      <c r="M5449" s="223"/>
    </row>
    <row r="5450" spans="1:13">
      <c r="A5450" s="235">
        <v>808275</v>
      </c>
      <c r="B5450" s="223" t="s">
        <v>7876</v>
      </c>
      <c r="C5450" s="223" t="s">
        <v>164</v>
      </c>
      <c r="D5450" s="223" t="s">
        <v>1286</v>
      </c>
      <c r="F5450" s="224"/>
      <c r="G5450" s="223"/>
      <c r="H5450" s="223"/>
      <c r="I5450" s="223" t="s">
        <v>96</v>
      </c>
      <c r="J5450" s="223"/>
      <c r="K5450" s="235"/>
      <c r="L5450" s="235"/>
      <c r="M5450" s="223"/>
    </row>
    <row r="5451" spans="1:13">
      <c r="A5451" s="235">
        <v>808276</v>
      </c>
      <c r="B5451" s="223" t="s">
        <v>7877</v>
      </c>
      <c r="C5451" s="223" t="s">
        <v>195</v>
      </c>
      <c r="D5451" s="223" t="s">
        <v>1301</v>
      </c>
      <c r="F5451" s="224"/>
      <c r="G5451" s="223"/>
      <c r="H5451" s="223"/>
      <c r="I5451" s="223" t="s">
        <v>96</v>
      </c>
      <c r="J5451" s="223"/>
      <c r="K5451" s="223"/>
      <c r="L5451" s="223"/>
      <c r="M5451" s="223"/>
    </row>
    <row r="5452" spans="1:13">
      <c r="A5452" s="235">
        <v>808277</v>
      </c>
      <c r="B5452" s="223" t="s">
        <v>7878</v>
      </c>
      <c r="C5452" s="223" t="s">
        <v>335</v>
      </c>
      <c r="D5452" s="223" t="s">
        <v>2138</v>
      </c>
      <c r="F5452" s="224"/>
      <c r="G5452" s="223"/>
      <c r="H5452" s="223"/>
      <c r="I5452" s="223" t="s">
        <v>96</v>
      </c>
      <c r="J5452" s="223"/>
      <c r="K5452" s="223"/>
      <c r="L5452" s="223"/>
      <c r="M5452" s="223"/>
    </row>
    <row r="5453" spans="1:13">
      <c r="A5453" s="235">
        <v>808278</v>
      </c>
      <c r="B5453" s="223" t="s">
        <v>7879</v>
      </c>
      <c r="C5453" s="223" t="s">
        <v>149</v>
      </c>
      <c r="D5453" s="223" t="s">
        <v>1152</v>
      </c>
      <c r="F5453" s="224"/>
      <c r="G5453" s="223"/>
      <c r="H5453" s="223"/>
      <c r="I5453" s="223" t="s">
        <v>96</v>
      </c>
      <c r="J5453" s="223"/>
      <c r="K5453" s="223"/>
      <c r="L5453" s="223"/>
      <c r="M5453" s="223"/>
    </row>
    <row r="5454" spans="1:13">
      <c r="A5454" s="235">
        <v>808279</v>
      </c>
      <c r="B5454" s="223" t="s">
        <v>7880</v>
      </c>
      <c r="C5454" s="223" t="s">
        <v>4643</v>
      </c>
      <c r="D5454" s="223" t="s">
        <v>1129</v>
      </c>
      <c r="F5454" s="224"/>
      <c r="G5454" s="223"/>
      <c r="H5454" s="223"/>
      <c r="I5454" s="223" t="s">
        <v>96</v>
      </c>
      <c r="J5454" s="223"/>
      <c r="K5454" s="223"/>
      <c r="L5454" s="223"/>
      <c r="M5454" s="223"/>
    </row>
    <row r="5455" spans="1:13">
      <c r="A5455" s="235">
        <v>808281</v>
      </c>
      <c r="B5455" s="223" t="s">
        <v>7881</v>
      </c>
      <c r="C5455" s="223" t="s">
        <v>101</v>
      </c>
      <c r="D5455" s="223" t="s">
        <v>7882</v>
      </c>
      <c r="F5455" s="224"/>
      <c r="G5455" s="223"/>
      <c r="H5455" s="223"/>
      <c r="I5455" s="223" t="s">
        <v>96</v>
      </c>
      <c r="J5455" s="223"/>
      <c r="K5455" s="235"/>
      <c r="L5455" s="235"/>
      <c r="M5455" s="223"/>
    </row>
    <row r="5456" spans="1:13">
      <c r="A5456" s="235">
        <v>808282</v>
      </c>
      <c r="B5456" s="223" t="s">
        <v>7883</v>
      </c>
      <c r="C5456" s="223" t="s">
        <v>111</v>
      </c>
      <c r="D5456" s="223" t="s">
        <v>7884</v>
      </c>
      <c r="F5456" s="224"/>
      <c r="G5456" s="223"/>
      <c r="H5456" s="223"/>
      <c r="I5456" s="223" t="s">
        <v>96</v>
      </c>
      <c r="J5456" s="223"/>
      <c r="K5456" s="235"/>
      <c r="L5456" s="235"/>
      <c r="M5456" s="223"/>
    </row>
    <row r="5457" spans="1:13">
      <c r="A5457" s="235">
        <v>808283</v>
      </c>
      <c r="B5457" s="223" t="s">
        <v>7885</v>
      </c>
      <c r="C5457" s="223" t="s">
        <v>154</v>
      </c>
      <c r="D5457" s="223" t="s">
        <v>1039</v>
      </c>
      <c r="F5457" s="224"/>
      <c r="G5457" s="223"/>
      <c r="H5457" s="223"/>
      <c r="I5457" s="223" t="s">
        <v>96</v>
      </c>
      <c r="J5457" s="223"/>
      <c r="K5457" s="223"/>
      <c r="L5457" s="223"/>
      <c r="M5457" s="223"/>
    </row>
    <row r="5458" spans="1:13">
      <c r="A5458" s="235">
        <v>808284</v>
      </c>
      <c r="B5458" s="223" t="s">
        <v>7886</v>
      </c>
      <c r="C5458" s="223" t="s">
        <v>181</v>
      </c>
      <c r="D5458" s="223" t="s">
        <v>1982</v>
      </c>
      <c r="F5458" s="224"/>
      <c r="G5458" s="223"/>
      <c r="H5458" s="223"/>
      <c r="I5458" s="223" t="s">
        <v>96</v>
      </c>
      <c r="J5458" s="223"/>
      <c r="K5458" s="235"/>
      <c r="L5458" s="235"/>
      <c r="M5458" s="223"/>
    </row>
    <row r="5459" spans="1:13">
      <c r="A5459" s="235">
        <v>808285</v>
      </c>
      <c r="B5459" s="223" t="s">
        <v>7887</v>
      </c>
      <c r="C5459" s="223" t="s">
        <v>781</v>
      </c>
      <c r="D5459" s="223" t="s">
        <v>5036</v>
      </c>
      <c r="F5459" s="224"/>
      <c r="G5459" s="223"/>
      <c r="H5459" s="223"/>
      <c r="I5459" s="223" t="s">
        <v>96</v>
      </c>
      <c r="J5459" s="223"/>
      <c r="K5459" s="235"/>
      <c r="L5459" s="235"/>
      <c r="M5459" s="223"/>
    </row>
    <row r="5460" spans="1:13">
      <c r="A5460" s="235">
        <v>808286</v>
      </c>
      <c r="B5460" s="223" t="s">
        <v>7888</v>
      </c>
      <c r="C5460" s="223" t="s">
        <v>194</v>
      </c>
      <c r="D5460" s="223" t="s">
        <v>7246</v>
      </c>
      <c r="F5460" s="224"/>
      <c r="G5460" s="223"/>
      <c r="H5460" s="223"/>
      <c r="I5460" s="223" t="s">
        <v>96</v>
      </c>
      <c r="J5460" s="223"/>
      <c r="K5460" s="235"/>
      <c r="L5460" s="235"/>
      <c r="M5460" s="223"/>
    </row>
    <row r="5461" spans="1:13">
      <c r="A5461" s="235">
        <v>808287</v>
      </c>
      <c r="B5461" s="223" t="s">
        <v>7889</v>
      </c>
      <c r="C5461" s="223" t="s">
        <v>214</v>
      </c>
      <c r="D5461" s="223" t="s">
        <v>1089</v>
      </c>
      <c r="F5461" s="224"/>
      <c r="G5461" s="223"/>
      <c r="H5461" s="223"/>
      <c r="I5461" s="223" t="s">
        <v>96</v>
      </c>
      <c r="J5461" s="223"/>
      <c r="K5461" s="223"/>
      <c r="L5461" s="223"/>
      <c r="M5461" s="223"/>
    </row>
    <row r="5462" spans="1:13">
      <c r="A5462" s="235">
        <v>808288</v>
      </c>
      <c r="B5462" s="223" t="s">
        <v>7890</v>
      </c>
      <c r="C5462" s="223" t="s">
        <v>183</v>
      </c>
      <c r="D5462" s="223" t="s">
        <v>3950</v>
      </c>
      <c r="F5462" s="224"/>
      <c r="G5462" s="223"/>
      <c r="H5462" s="223"/>
      <c r="I5462" s="223" t="s">
        <v>96</v>
      </c>
      <c r="J5462" s="223"/>
      <c r="K5462" s="235"/>
      <c r="L5462" s="235"/>
      <c r="M5462" s="223"/>
    </row>
    <row r="5463" spans="1:13">
      <c r="A5463" s="235">
        <v>808289</v>
      </c>
      <c r="B5463" s="223" t="s">
        <v>7891</v>
      </c>
      <c r="C5463" s="223" t="s">
        <v>141</v>
      </c>
      <c r="D5463" s="223" t="s">
        <v>1314</v>
      </c>
      <c r="F5463" s="224"/>
      <c r="G5463" s="223"/>
      <c r="H5463" s="223"/>
      <c r="I5463" s="223" t="s">
        <v>96</v>
      </c>
      <c r="J5463" s="223"/>
      <c r="K5463" s="223"/>
      <c r="L5463" s="223"/>
      <c r="M5463" s="223"/>
    </row>
    <row r="5464" spans="1:13">
      <c r="A5464" s="235">
        <v>808290</v>
      </c>
      <c r="B5464" s="223" t="s">
        <v>7892</v>
      </c>
      <c r="C5464" s="223" t="s">
        <v>7893</v>
      </c>
      <c r="D5464" s="223" t="s">
        <v>1206</v>
      </c>
      <c r="F5464" s="224"/>
      <c r="G5464" s="223"/>
      <c r="H5464" s="223"/>
      <c r="I5464" s="223" t="s">
        <v>96</v>
      </c>
      <c r="J5464" s="223"/>
      <c r="K5464" s="235"/>
      <c r="L5464" s="235"/>
      <c r="M5464" s="223"/>
    </row>
    <row r="5465" spans="1:13">
      <c r="A5465" s="235">
        <v>808291</v>
      </c>
      <c r="B5465" s="223" t="s">
        <v>7894</v>
      </c>
      <c r="C5465" s="223" t="s">
        <v>101</v>
      </c>
      <c r="D5465" s="223" t="s">
        <v>6139</v>
      </c>
      <c r="F5465" s="224"/>
      <c r="G5465" s="223"/>
      <c r="H5465" s="223"/>
      <c r="I5465" s="223" t="s">
        <v>96</v>
      </c>
      <c r="J5465" s="223"/>
      <c r="K5465" s="235"/>
      <c r="L5465" s="235"/>
      <c r="M5465" s="223"/>
    </row>
    <row r="5466" spans="1:13">
      <c r="A5466" s="235">
        <v>808292</v>
      </c>
      <c r="B5466" s="223" t="s">
        <v>7895</v>
      </c>
      <c r="C5466" s="223" t="s">
        <v>6484</v>
      </c>
      <c r="D5466" s="223" t="s">
        <v>1105</v>
      </c>
      <c r="F5466" s="224"/>
      <c r="G5466" s="223"/>
      <c r="H5466" s="223"/>
      <c r="I5466" s="223" t="s">
        <v>96</v>
      </c>
      <c r="J5466" s="223"/>
      <c r="K5466" s="223"/>
      <c r="L5466" s="223"/>
      <c r="M5466" s="223"/>
    </row>
    <row r="5467" spans="1:13">
      <c r="A5467" s="235">
        <v>808293</v>
      </c>
      <c r="B5467" s="223" t="s">
        <v>7896</v>
      </c>
      <c r="C5467" s="223" t="s">
        <v>229</v>
      </c>
      <c r="D5467" s="223" t="s">
        <v>1470</v>
      </c>
      <c r="F5467" s="224"/>
      <c r="G5467" s="223"/>
      <c r="H5467" s="223"/>
      <c r="I5467" s="223" t="s">
        <v>96</v>
      </c>
      <c r="J5467" s="223"/>
      <c r="K5467" s="223"/>
      <c r="L5467" s="223"/>
      <c r="M5467" s="223"/>
    </row>
    <row r="5468" spans="1:13">
      <c r="A5468" s="235">
        <v>808294</v>
      </c>
      <c r="B5468" s="223" t="s">
        <v>7897</v>
      </c>
      <c r="C5468" s="223" t="s">
        <v>1538</v>
      </c>
      <c r="D5468" s="223" t="s">
        <v>2486</v>
      </c>
      <c r="F5468" s="224"/>
      <c r="G5468" s="223"/>
      <c r="H5468" s="223"/>
      <c r="I5468" s="223" t="s">
        <v>96</v>
      </c>
      <c r="J5468" s="223"/>
      <c r="K5468" s="235"/>
      <c r="L5468" s="235"/>
      <c r="M5468" s="223"/>
    </row>
    <row r="5469" spans="1:13">
      <c r="A5469" s="235">
        <v>808295</v>
      </c>
      <c r="B5469" s="223" t="s">
        <v>7898</v>
      </c>
      <c r="C5469" s="223" t="s">
        <v>429</v>
      </c>
      <c r="D5469" s="223" t="s">
        <v>7899</v>
      </c>
      <c r="F5469" s="224"/>
      <c r="G5469" s="223"/>
      <c r="H5469" s="223"/>
      <c r="I5469" s="223" t="s">
        <v>96</v>
      </c>
      <c r="J5469" s="223"/>
      <c r="K5469" s="235"/>
      <c r="L5469" s="235"/>
      <c r="M5469" s="223"/>
    </row>
    <row r="5470" spans="1:13">
      <c r="A5470" s="235">
        <v>808296</v>
      </c>
      <c r="B5470" s="223" t="s">
        <v>7900</v>
      </c>
      <c r="C5470" s="223" t="s">
        <v>7901</v>
      </c>
      <c r="D5470" s="223" t="s">
        <v>7902</v>
      </c>
      <c r="F5470" s="224"/>
      <c r="G5470" s="223"/>
      <c r="H5470" s="223"/>
      <c r="I5470" s="223" t="s">
        <v>96</v>
      </c>
      <c r="J5470" s="223"/>
      <c r="K5470" s="223"/>
      <c r="L5470" s="223"/>
      <c r="M5470" s="223"/>
    </row>
    <row r="5471" spans="1:13">
      <c r="A5471" s="235">
        <v>808297</v>
      </c>
      <c r="B5471" s="223" t="s">
        <v>7903</v>
      </c>
      <c r="C5471" s="223" t="s">
        <v>183</v>
      </c>
      <c r="D5471" s="223" t="s">
        <v>7904</v>
      </c>
      <c r="F5471" s="224"/>
      <c r="G5471" s="223"/>
      <c r="H5471" s="223"/>
      <c r="I5471" s="223" t="s">
        <v>96</v>
      </c>
      <c r="J5471" s="223"/>
      <c r="K5471" s="235"/>
      <c r="L5471" s="235"/>
      <c r="M5471" s="223"/>
    </row>
    <row r="5472" spans="1:13">
      <c r="A5472" s="235">
        <v>808298</v>
      </c>
      <c r="B5472" s="223" t="s">
        <v>7905</v>
      </c>
      <c r="C5472" s="223" t="s">
        <v>103</v>
      </c>
      <c r="D5472" s="223" t="s">
        <v>1681</v>
      </c>
      <c r="F5472" s="224"/>
      <c r="G5472" s="223"/>
      <c r="H5472" s="223"/>
      <c r="I5472" s="223" t="s">
        <v>96</v>
      </c>
      <c r="J5472" s="223"/>
      <c r="K5472" s="235"/>
      <c r="L5472" s="235"/>
      <c r="M5472" s="223"/>
    </row>
    <row r="5473" spans="1:13">
      <c r="A5473" s="235">
        <v>808299</v>
      </c>
      <c r="B5473" s="223" t="s">
        <v>7906</v>
      </c>
      <c r="C5473" s="223" t="s">
        <v>5419</v>
      </c>
      <c r="D5473" s="223" t="s">
        <v>1012</v>
      </c>
      <c r="F5473" s="224"/>
      <c r="G5473" s="223"/>
      <c r="H5473" s="223"/>
      <c r="I5473" s="223" t="s">
        <v>96</v>
      </c>
      <c r="J5473" s="223"/>
      <c r="K5473" s="223"/>
      <c r="L5473" s="223"/>
      <c r="M5473" s="223"/>
    </row>
    <row r="5474" spans="1:13">
      <c r="A5474" s="235">
        <v>808301</v>
      </c>
      <c r="B5474" s="223" t="s">
        <v>7907</v>
      </c>
      <c r="C5474" s="223" t="s">
        <v>154</v>
      </c>
      <c r="D5474" s="223" t="s">
        <v>1245</v>
      </c>
      <c r="F5474" s="224"/>
      <c r="G5474" s="223"/>
      <c r="H5474" s="223"/>
      <c r="I5474" s="223" t="s">
        <v>96</v>
      </c>
      <c r="J5474" s="223"/>
      <c r="K5474" s="235"/>
      <c r="L5474" s="235"/>
      <c r="M5474" s="223"/>
    </row>
    <row r="5475" spans="1:13">
      <c r="A5475" s="235">
        <v>808302</v>
      </c>
      <c r="B5475" s="223" t="s">
        <v>7908</v>
      </c>
      <c r="C5475" s="223" t="s">
        <v>7909</v>
      </c>
      <c r="D5475" s="223" t="s">
        <v>7910</v>
      </c>
      <c r="F5475" s="224"/>
      <c r="G5475" s="223"/>
      <c r="H5475" s="223"/>
      <c r="I5475" s="223" t="s">
        <v>96</v>
      </c>
      <c r="J5475" s="223"/>
      <c r="K5475" s="235"/>
      <c r="L5475" s="235"/>
      <c r="M5475" s="223"/>
    </row>
    <row r="5476" spans="1:13">
      <c r="A5476" s="235">
        <v>808303</v>
      </c>
      <c r="B5476" s="223" t="s">
        <v>7911</v>
      </c>
      <c r="C5476" s="223" t="s">
        <v>344</v>
      </c>
      <c r="D5476" s="223" t="s">
        <v>1055</v>
      </c>
      <c r="F5476" s="224"/>
      <c r="G5476" s="223"/>
      <c r="H5476" s="223"/>
      <c r="I5476" s="223" t="s">
        <v>96</v>
      </c>
      <c r="J5476" s="223"/>
      <c r="K5476" s="223"/>
      <c r="L5476" s="223"/>
      <c r="M5476" s="223"/>
    </row>
    <row r="5477" spans="1:13">
      <c r="A5477" s="235">
        <v>808305</v>
      </c>
      <c r="B5477" s="223" t="s">
        <v>7912</v>
      </c>
      <c r="C5477" s="223" t="s">
        <v>238</v>
      </c>
      <c r="D5477" s="223" t="s">
        <v>1217</v>
      </c>
      <c r="F5477" s="224"/>
      <c r="G5477" s="223"/>
      <c r="H5477" s="223"/>
      <c r="I5477" s="223" t="s">
        <v>96</v>
      </c>
      <c r="J5477" s="223"/>
      <c r="K5477" s="223"/>
      <c r="L5477" s="223"/>
      <c r="M5477" s="223"/>
    </row>
    <row r="5478" spans="1:13">
      <c r="A5478" s="235">
        <v>808307</v>
      </c>
      <c r="B5478" s="223" t="s">
        <v>7913</v>
      </c>
      <c r="C5478" s="223"/>
      <c r="D5478" s="223"/>
      <c r="F5478" s="224"/>
      <c r="G5478" s="223"/>
      <c r="H5478" s="223"/>
      <c r="I5478" s="223" t="s">
        <v>96</v>
      </c>
      <c r="J5478" s="223"/>
      <c r="K5478" s="223"/>
      <c r="L5478" s="223"/>
      <c r="M5478" s="223"/>
    </row>
    <row r="5479" spans="1:13">
      <c r="A5479" s="235">
        <v>808310</v>
      </c>
      <c r="B5479" s="223" t="s">
        <v>7914</v>
      </c>
      <c r="C5479" s="223" t="s">
        <v>134</v>
      </c>
      <c r="D5479" s="223" t="s">
        <v>1358</v>
      </c>
      <c r="F5479" s="224"/>
      <c r="G5479" s="223"/>
      <c r="H5479" s="223"/>
      <c r="I5479" s="223" t="s">
        <v>96</v>
      </c>
      <c r="J5479" s="223"/>
      <c r="K5479" s="223"/>
      <c r="L5479" s="223"/>
      <c r="M5479" s="223"/>
    </row>
    <row r="5480" spans="1:13">
      <c r="A5480" s="235">
        <v>808312</v>
      </c>
      <c r="B5480" s="223" t="s">
        <v>7915</v>
      </c>
      <c r="C5480" s="223" t="s">
        <v>119</v>
      </c>
      <c r="D5480" s="223" t="s">
        <v>1047</v>
      </c>
      <c r="F5480" s="224"/>
      <c r="G5480" s="223"/>
      <c r="H5480" s="223"/>
      <c r="I5480" s="223" t="s">
        <v>96</v>
      </c>
      <c r="J5480" s="223"/>
      <c r="K5480" s="223"/>
      <c r="L5480" s="223"/>
      <c r="M5480" s="223"/>
    </row>
    <row r="5481" spans="1:13">
      <c r="A5481" s="235">
        <v>808314</v>
      </c>
      <c r="B5481" s="223" t="s">
        <v>1725</v>
      </c>
      <c r="C5481" s="223" t="s">
        <v>183</v>
      </c>
      <c r="D5481" s="223" t="s">
        <v>1675</v>
      </c>
      <c r="F5481" s="224"/>
      <c r="G5481" s="223"/>
      <c r="H5481" s="223"/>
      <c r="I5481" s="223" t="s">
        <v>96</v>
      </c>
      <c r="J5481" s="223"/>
      <c r="K5481" s="223"/>
      <c r="L5481" s="223"/>
      <c r="M5481" s="223"/>
    </row>
    <row r="5482" spans="1:13">
      <c r="A5482" s="235">
        <v>808316</v>
      </c>
      <c r="B5482" s="223" t="s">
        <v>7916</v>
      </c>
      <c r="C5482" s="223" t="s">
        <v>111</v>
      </c>
      <c r="D5482" s="223"/>
      <c r="F5482" s="224"/>
      <c r="G5482" s="223"/>
      <c r="H5482" s="223"/>
      <c r="I5482" s="223" t="s">
        <v>96</v>
      </c>
      <c r="J5482" s="223"/>
      <c r="K5482" s="223"/>
      <c r="L5482" s="223"/>
      <c r="M5482" s="223"/>
    </row>
    <row r="5483" spans="1:13">
      <c r="A5483" s="235">
        <v>808322</v>
      </c>
      <c r="B5483" s="223" t="s">
        <v>7917</v>
      </c>
      <c r="C5483" s="223" t="s">
        <v>156</v>
      </c>
      <c r="D5483" s="223" t="s">
        <v>1032</v>
      </c>
      <c r="F5483" s="224"/>
      <c r="G5483" s="223"/>
      <c r="H5483" s="223"/>
      <c r="I5483" s="223" t="s">
        <v>96</v>
      </c>
      <c r="J5483" s="223"/>
      <c r="K5483" s="223"/>
      <c r="L5483" s="223"/>
      <c r="M5483" s="223"/>
    </row>
    <row r="5484" spans="1:13">
      <c r="A5484" s="235">
        <v>808326</v>
      </c>
      <c r="B5484" s="223" t="s">
        <v>7918</v>
      </c>
      <c r="C5484" s="223" t="s">
        <v>154</v>
      </c>
      <c r="D5484" s="223" t="s">
        <v>1039</v>
      </c>
      <c r="F5484" s="224"/>
      <c r="G5484" s="223"/>
      <c r="H5484" s="223"/>
      <c r="I5484" s="223" t="s">
        <v>96</v>
      </c>
      <c r="J5484" s="223"/>
      <c r="K5484" s="235"/>
      <c r="L5484" s="235"/>
      <c r="M5484" s="223"/>
    </row>
    <row r="5485" spans="1:13">
      <c r="A5485" s="235">
        <v>808332</v>
      </c>
      <c r="B5485" s="223" t="s">
        <v>7919</v>
      </c>
      <c r="C5485" s="223" t="s">
        <v>7920</v>
      </c>
      <c r="D5485" s="223" t="s">
        <v>7921</v>
      </c>
      <c r="F5485" s="224"/>
      <c r="G5485" s="223"/>
      <c r="H5485" s="223"/>
      <c r="I5485" s="223" t="s">
        <v>96</v>
      </c>
      <c r="J5485" s="223"/>
      <c r="K5485" s="235"/>
      <c r="L5485" s="235"/>
      <c r="M5485" s="223"/>
    </row>
    <row r="5486" spans="1:13">
      <c r="A5486" s="235">
        <v>808334</v>
      </c>
      <c r="B5486" s="223" t="s">
        <v>7922</v>
      </c>
      <c r="C5486" s="223" t="s">
        <v>111</v>
      </c>
      <c r="D5486" s="223"/>
      <c r="F5486" s="224"/>
      <c r="G5486" s="223"/>
      <c r="H5486" s="223"/>
      <c r="I5486" s="223" t="s">
        <v>96</v>
      </c>
      <c r="J5486" s="223"/>
      <c r="K5486" s="235"/>
      <c r="L5486" s="235"/>
      <c r="M5486" s="223"/>
    </row>
    <row r="5487" spans="1:13">
      <c r="A5487" s="235">
        <v>808335</v>
      </c>
      <c r="B5487" s="223" t="s">
        <v>7923</v>
      </c>
      <c r="C5487" s="223" t="s">
        <v>195</v>
      </c>
      <c r="D5487" s="223" t="s">
        <v>2067</v>
      </c>
      <c r="F5487" s="224"/>
      <c r="G5487" s="223"/>
      <c r="H5487" s="223"/>
      <c r="I5487" s="223" t="s">
        <v>96</v>
      </c>
      <c r="J5487" s="223"/>
      <c r="K5487" s="223"/>
      <c r="L5487" s="223"/>
      <c r="M5487" s="223"/>
    </row>
    <row r="5488" spans="1:13">
      <c r="A5488" s="235">
        <v>808337</v>
      </c>
      <c r="B5488" s="223" t="s">
        <v>7924</v>
      </c>
      <c r="C5488" s="223" t="s">
        <v>113</v>
      </c>
      <c r="D5488" s="223" t="s">
        <v>1404</v>
      </c>
      <c r="F5488" s="224"/>
      <c r="G5488" s="223"/>
      <c r="H5488" s="223"/>
      <c r="I5488" s="223" t="s">
        <v>96</v>
      </c>
      <c r="J5488" s="223"/>
      <c r="K5488" s="223"/>
      <c r="L5488" s="223"/>
      <c r="M5488" s="223"/>
    </row>
    <row r="5489" spans="1:13">
      <c r="A5489" s="235">
        <v>808338</v>
      </c>
      <c r="B5489" s="223" t="s">
        <v>7925</v>
      </c>
      <c r="C5489" s="223" t="s">
        <v>320</v>
      </c>
      <c r="D5489" s="223" t="s">
        <v>6887</v>
      </c>
      <c r="F5489" s="224"/>
      <c r="G5489" s="223"/>
      <c r="H5489" s="223"/>
      <c r="I5489" s="223" t="s">
        <v>96</v>
      </c>
      <c r="J5489" s="223"/>
      <c r="K5489" s="235"/>
      <c r="L5489" s="235"/>
      <c r="M5489" s="223"/>
    </row>
    <row r="5490" spans="1:13">
      <c r="A5490" s="235">
        <v>808339</v>
      </c>
      <c r="B5490" s="223" t="s">
        <v>7926</v>
      </c>
      <c r="C5490" s="223" t="s">
        <v>444</v>
      </c>
      <c r="D5490" s="223" t="s">
        <v>2839</v>
      </c>
      <c r="F5490" s="224"/>
      <c r="G5490" s="223"/>
      <c r="H5490" s="223"/>
      <c r="I5490" s="223" t="s">
        <v>96</v>
      </c>
      <c r="J5490" s="223"/>
      <c r="K5490" s="223"/>
      <c r="L5490" s="223"/>
      <c r="M5490" s="223"/>
    </row>
    <row r="5491" spans="1:13">
      <c r="A5491" s="235">
        <v>808341</v>
      </c>
      <c r="B5491" s="223" t="s">
        <v>7927</v>
      </c>
      <c r="C5491" s="223" t="s">
        <v>206</v>
      </c>
      <c r="D5491" s="223" t="s">
        <v>1133</v>
      </c>
      <c r="F5491" s="224"/>
      <c r="G5491" s="223"/>
      <c r="H5491" s="223"/>
      <c r="I5491" s="223" t="s">
        <v>96</v>
      </c>
      <c r="J5491" s="223"/>
      <c r="K5491" s="235"/>
      <c r="L5491" s="235"/>
      <c r="M5491" s="223"/>
    </row>
    <row r="5492" spans="1:13">
      <c r="A5492" s="235">
        <v>808343</v>
      </c>
      <c r="B5492" s="223" t="s">
        <v>7928</v>
      </c>
      <c r="C5492" s="223" t="s">
        <v>99</v>
      </c>
      <c r="D5492" s="223" t="s">
        <v>2430</v>
      </c>
      <c r="F5492" s="224"/>
      <c r="G5492" s="223"/>
      <c r="H5492" s="223"/>
      <c r="I5492" s="223" t="s">
        <v>96</v>
      </c>
      <c r="J5492" s="223"/>
      <c r="K5492" s="235"/>
      <c r="L5492" s="235"/>
      <c r="M5492" s="223"/>
    </row>
    <row r="5493" spans="1:13">
      <c r="A5493" s="235">
        <v>808344</v>
      </c>
      <c r="B5493" s="223" t="s">
        <v>7929</v>
      </c>
      <c r="C5493" s="223" t="s">
        <v>462</v>
      </c>
      <c r="D5493" s="223" t="s">
        <v>1323</v>
      </c>
      <c r="F5493" s="224"/>
      <c r="G5493" s="223"/>
      <c r="H5493" s="223"/>
      <c r="I5493" s="223" t="s">
        <v>96</v>
      </c>
      <c r="J5493" s="223"/>
      <c r="K5493" s="235"/>
      <c r="L5493" s="235"/>
      <c r="M5493" s="223"/>
    </row>
    <row r="5494" spans="1:13">
      <c r="A5494" s="235">
        <v>808346</v>
      </c>
      <c r="B5494" s="223" t="s">
        <v>7930</v>
      </c>
      <c r="C5494" s="223" t="s">
        <v>203</v>
      </c>
      <c r="D5494" s="223" t="s">
        <v>7931</v>
      </c>
      <c r="F5494" s="224"/>
      <c r="G5494" s="223"/>
      <c r="H5494" s="223"/>
      <c r="I5494" s="223" t="s">
        <v>96</v>
      </c>
      <c r="J5494" s="223"/>
      <c r="K5494" s="223"/>
      <c r="L5494" s="223"/>
      <c r="M5494" s="223"/>
    </row>
    <row r="5495" spans="1:13">
      <c r="A5495" s="235">
        <v>808348</v>
      </c>
      <c r="B5495" s="223" t="s">
        <v>7932</v>
      </c>
      <c r="C5495" s="223" t="s">
        <v>295</v>
      </c>
      <c r="D5495" s="223"/>
      <c r="F5495" s="224"/>
      <c r="G5495" s="223"/>
      <c r="H5495" s="223"/>
      <c r="I5495" s="223" t="s">
        <v>96</v>
      </c>
      <c r="J5495" s="223"/>
      <c r="K5495" s="235"/>
      <c r="L5495" s="235"/>
      <c r="M5495" s="223"/>
    </row>
    <row r="5496" spans="1:13">
      <c r="A5496" s="235">
        <v>808349</v>
      </c>
      <c r="B5496" s="223" t="s">
        <v>7933</v>
      </c>
      <c r="C5496" s="223" t="s">
        <v>119</v>
      </c>
      <c r="D5496" s="223"/>
      <c r="F5496" s="224"/>
      <c r="G5496" s="223"/>
      <c r="H5496" s="223"/>
      <c r="I5496" s="223" t="s">
        <v>96</v>
      </c>
      <c r="J5496" s="223"/>
      <c r="K5496" s="235"/>
      <c r="L5496" s="235"/>
      <c r="M5496" s="223"/>
    </row>
    <row r="5497" spans="1:13">
      <c r="A5497" s="235">
        <v>808352</v>
      </c>
      <c r="B5497" s="223" t="s">
        <v>7934</v>
      </c>
      <c r="C5497" s="223" t="s">
        <v>475</v>
      </c>
      <c r="D5497" s="223" t="s">
        <v>1026</v>
      </c>
      <c r="F5497" s="224"/>
      <c r="G5497" s="223"/>
      <c r="H5497" s="223"/>
      <c r="I5497" s="223" t="s">
        <v>96</v>
      </c>
      <c r="J5497" s="223"/>
      <c r="K5497" s="223"/>
      <c r="L5497" s="223"/>
      <c r="M5497" s="223"/>
    </row>
    <row r="5498" spans="1:13">
      <c r="A5498" s="235">
        <v>808353</v>
      </c>
      <c r="B5498" s="223" t="s">
        <v>7935</v>
      </c>
      <c r="C5498" s="223" t="s">
        <v>251</v>
      </c>
      <c r="D5498" s="223" t="s">
        <v>1499</v>
      </c>
      <c r="F5498" s="224"/>
      <c r="G5498" s="223"/>
      <c r="H5498" s="223"/>
      <c r="I5498" s="223" t="s">
        <v>96</v>
      </c>
      <c r="J5498" s="223"/>
      <c r="K5498" s="223"/>
      <c r="L5498" s="223"/>
      <c r="M5498" s="223"/>
    </row>
    <row r="5499" spans="1:13">
      <c r="A5499" s="235">
        <v>808354</v>
      </c>
      <c r="B5499" s="223" t="s">
        <v>7936</v>
      </c>
      <c r="C5499" s="223" t="s">
        <v>320</v>
      </c>
      <c r="D5499" s="223" t="s">
        <v>1047</v>
      </c>
      <c r="F5499" s="224"/>
      <c r="G5499" s="223"/>
      <c r="H5499" s="223"/>
      <c r="I5499" s="223" t="s">
        <v>96</v>
      </c>
      <c r="J5499" s="223"/>
      <c r="K5499" s="235"/>
      <c r="L5499" s="235"/>
      <c r="M5499" s="223"/>
    </row>
    <row r="5500" spans="1:13">
      <c r="A5500" s="235">
        <v>808355</v>
      </c>
      <c r="B5500" s="223" t="s">
        <v>7937</v>
      </c>
      <c r="C5500" s="223" t="s">
        <v>176</v>
      </c>
      <c r="D5500" s="223" t="s">
        <v>1859</v>
      </c>
      <c r="F5500" s="224"/>
      <c r="G5500" s="223"/>
      <c r="H5500" s="223"/>
      <c r="I5500" s="223" t="s">
        <v>96</v>
      </c>
      <c r="J5500" s="223"/>
      <c r="K5500" s="223"/>
      <c r="L5500" s="223"/>
      <c r="M5500" s="223"/>
    </row>
    <row r="5501" spans="1:13">
      <c r="A5501" s="235">
        <v>808356</v>
      </c>
      <c r="B5501" s="223" t="s">
        <v>7938</v>
      </c>
      <c r="C5501" s="223" t="s">
        <v>109</v>
      </c>
      <c r="D5501" s="223" t="s">
        <v>7939</v>
      </c>
      <c r="F5501" s="224"/>
      <c r="G5501" s="223"/>
      <c r="H5501" s="223"/>
      <c r="I5501" s="223" t="s">
        <v>96</v>
      </c>
      <c r="J5501" s="223"/>
      <c r="K5501" s="235"/>
      <c r="L5501" s="235"/>
      <c r="M5501" s="223"/>
    </row>
    <row r="5502" spans="1:13">
      <c r="A5502" s="235">
        <v>808357</v>
      </c>
      <c r="B5502" s="223" t="s">
        <v>804</v>
      </c>
      <c r="C5502" s="223" t="s">
        <v>369</v>
      </c>
      <c r="D5502" s="223" t="s">
        <v>1615</v>
      </c>
      <c r="F5502" s="224"/>
      <c r="G5502" s="223"/>
      <c r="H5502" s="223"/>
      <c r="I5502" s="223" t="s">
        <v>96</v>
      </c>
      <c r="J5502" s="223"/>
      <c r="K5502" s="235"/>
      <c r="L5502" s="235"/>
      <c r="M5502" s="223"/>
    </row>
    <row r="5503" spans="1:13">
      <c r="A5503" s="235">
        <v>808358</v>
      </c>
      <c r="B5503" s="223" t="s">
        <v>7940</v>
      </c>
      <c r="C5503" s="223" t="s">
        <v>111</v>
      </c>
      <c r="D5503" s="223" t="s">
        <v>4667</v>
      </c>
      <c r="F5503" s="224"/>
      <c r="G5503" s="223"/>
      <c r="H5503" s="223"/>
      <c r="I5503" s="223" t="s">
        <v>96</v>
      </c>
      <c r="J5503" s="223"/>
      <c r="K5503" s="235"/>
      <c r="L5503" s="235"/>
      <c r="M5503" s="223"/>
    </row>
    <row r="5504" spans="1:13">
      <c r="A5504" s="235">
        <v>808360</v>
      </c>
      <c r="B5504" s="223" t="s">
        <v>1955</v>
      </c>
      <c r="C5504" s="223" t="s">
        <v>179</v>
      </c>
      <c r="D5504" s="223" t="s">
        <v>1105</v>
      </c>
      <c r="F5504" s="224"/>
      <c r="G5504" s="223"/>
      <c r="H5504" s="223"/>
      <c r="I5504" s="223" t="s">
        <v>96</v>
      </c>
      <c r="J5504" s="223"/>
      <c r="K5504" s="235"/>
      <c r="L5504" s="235"/>
      <c r="M5504" s="223"/>
    </row>
    <row r="5505" spans="1:13">
      <c r="A5505" s="235">
        <v>808361</v>
      </c>
      <c r="B5505" s="223" t="s">
        <v>7941</v>
      </c>
      <c r="C5505" s="223" t="s">
        <v>206</v>
      </c>
      <c r="D5505" s="223" t="s">
        <v>1012</v>
      </c>
      <c r="F5505" s="224"/>
      <c r="G5505" s="223"/>
      <c r="H5505" s="223"/>
      <c r="I5505" s="223" t="s">
        <v>96</v>
      </c>
      <c r="J5505" s="223"/>
      <c r="K5505" s="235"/>
      <c r="L5505" s="235"/>
      <c r="M5505" s="223"/>
    </row>
    <row r="5506" spans="1:13">
      <c r="A5506" s="235">
        <v>808362</v>
      </c>
      <c r="B5506" s="223" t="s">
        <v>7942</v>
      </c>
      <c r="C5506" s="223" t="s">
        <v>5015</v>
      </c>
      <c r="D5506" s="223" t="s">
        <v>1018</v>
      </c>
      <c r="F5506" s="224"/>
      <c r="G5506" s="223"/>
      <c r="H5506" s="223"/>
      <c r="I5506" s="223" t="s">
        <v>96</v>
      </c>
      <c r="J5506" s="223"/>
      <c r="K5506" s="223"/>
      <c r="L5506" s="223"/>
      <c r="M5506" s="223"/>
    </row>
    <row r="5507" spans="1:13">
      <c r="A5507" s="235">
        <v>808365</v>
      </c>
      <c r="B5507" s="223" t="s">
        <v>7943</v>
      </c>
      <c r="C5507" s="223" t="s">
        <v>206</v>
      </c>
      <c r="D5507" s="223" t="s">
        <v>3279</v>
      </c>
      <c r="F5507" s="224"/>
      <c r="G5507" s="223"/>
      <c r="H5507" s="223"/>
      <c r="I5507" s="223" t="s">
        <v>96</v>
      </c>
      <c r="J5507" s="223"/>
      <c r="K5507" s="235"/>
      <c r="L5507" s="235"/>
      <c r="M5507" s="223"/>
    </row>
    <row r="5508" spans="1:13">
      <c r="A5508" s="235">
        <v>808367</v>
      </c>
      <c r="B5508" s="223" t="s">
        <v>7944</v>
      </c>
      <c r="C5508" s="223" t="s">
        <v>127</v>
      </c>
      <c r="D5508" s="223" t="s">
        <v>1939</v>
      </c>
      <c r="F5508" s="224"/>
      <c r="G5508" s="223"/>
      <c r="H5508" s="223"/>
      <c r="I5508" s="223" t="s">
        <v>96</v>
      </c>
      <c r="J5508" s="223"/>
      <c r="K5508" s="235"/>
      <c r="L5508" s="235"/>
      <c r="M5508" s="223"/>
    </row>
    <row r="5509" spans="1:13">
      <c r="A5509" s="235">
        <v>808368</v>
      </c>
      <c r="B5509" s="223" t="s">
        <v>7945</v>
      </c>
      <c r="C5509" s="223" t="s">
        <v>310</v>
      </c>
      <c r="D5509" s="223" t="s">
        <v>4257</v>
      </c>
      <c r="F5509" s="224"/>
      <c r="G5509" s="223"/>
      <c r="H5509" s="223"/>
      <c r="I5509" s="223" t="s">
        <v>96</v>
      </c>
      <c r="J5509" s="223"/>
      <c r="K5509" s="223"/>
      <c r="L5509" s="223"/>
      <c r="M5509" s="223"/>
    </row>
    <row r="5510" spans="1:13">
      <c r="A5510" s="235">
        <v>808369</v>
      </c>
      <c r="B5510" s="223" t="s">
        <v>7946</v>
      </c>
      <c r="C5510" s="223" t="s">
        <v>111</v>
      </c>
      <c r="D5510" s="223" t="s">
        <v>1495</v>
      </c>
      <c r="F5510" s="224"/>
      <c r="G5510" s="223"/>
      <c r="H5510" s="223"/>
      <c r="I5510" s="223" t="s">
        <v>96</v>
      </c>
      <c r="J5510" s="223"/>
      <c r="K5510" s="235"/>
      <c r="L5510" s="235"/>
      <c r="M5510" s="223"/>
    </row>
    <row r="5511" spans="1:13">
      <c r="A5511" s="235">
        <v>808370</v>
      </c>
      <c r="B5511" s="223" t="s">
        <v>7947</v>
      </c>
      <c r="C5511" s="223" t="s">
        <v>453</v>
      </c>
      <c r="D5511" s="223" t="s">
        <v>2858</v>
      </c>
      <c r="F5511" s="224"/>
      <c r="G5511" s="223"/>
      <c r="H5511" s="223"/>
      <c r="I5511" s="223" t="s">
        <v>96</v>
      </c>
      <c r="J5511" s="223"/>
      <c r="K5511" s="223"/>
      <c r="L5511" s="223"/>
      <c r="M5511" s="223"/>
    </row>
    <row r="5512" spans="1:13">
      <c r="A5512" s="235">
        <v>808371</v>
      </c>
      <c r="B5512" s="223" t="s">
        <v>379</v>
      </c>
      <c r="C5512" s="223" t="s">
        <v>111</v>
      </c>
      <c r="D5512" s="223" t="s">
        <v>1470</v>
      </c>
      <c r="F5512" s="224"/>
      <c r="G5512" s="223"/>
      <c r="H5512" s="223"/>
      <c r="I5512" s="223" t="s">
        <v>96</v>
      </c>
      <c r="J5512" s="223"/>
      <c r="K5512" s="223"/>
      <c r="L5512" s="223"/>
      <c r="M5512" s="223"/>
    </row>
    <row r="5513" spans="1:13">
      <c r="A5513" s="235">
        <v>808372</v>
      </c>
      <c r="B5513" s="223" t="s">
        <v>379</v>
      </c>
      <c r="C5513" s="223" t="s">
        <v>195</v>
      </c>
      <c r="D5513" s="223" t="s">
        <v>1204</v>
      </c>
      <c r="F5513" s="224"/>
      <c r="G5513" s="223"/>
      <c r="H5513" s="223"/>
      <c r="I5513" s="223" t="s">
        <v>96</v>
      </c>
      <c r="J5513" s="223"/>
      <c r="K5513" s="235"/>
      <c r="L5513" s="235"/>
      <c r="M5513" s="223"/>
    </row>
    <row r="5514" spans="1:13">
      <c r="A5514" s="235">
        <v>808373</v>
      </c>
      <c r="B5514" s="223" t="s">
        <v>379</v>
      </c>
      <c r="C5514" s="223" t="s">
        <v>291</v>
      </c>
      <c r="D5514" s="223" t="s">
        <v>6472</v>
      </c>
      <c r="F5514" s="224"/>
      <c r="G5514" s="223"/>
      <c r="H5514" s="223"/>
      <c r="I5514" s="223" t="s">
        <v>96</v>
      </c>
      <c r="J5514" s="223"/>
      <c r="K5514" s="223"/>
      <c r="L5514" s="223"/>
      <c r="M5514" s="223"/>
    </row>
    <row r="5515" spans="1:13">
      <c r="A5515" s="235">
        <v>808374</v>
      </c>
      <c r="B5515" s="223" t="s">
        <v>7948</v>
      </c>
      <c r="C5515" s="223" t="s">
        <v>101</v>
      </c>
      <c r="D5515" s="223" t="s">
        <v>1083</v>
      </c>
      <c r="F5515" s="224"/>
      <c r="G5515" s="223"/>
      <c r="H5515" s="223"/>
      <c r="I5515" s="223" t="s">
        <v>96</v>
      </c>
      <c r="J5515" s="223"/>
      <c r="K5515" s="235"/>
      <c r="L5515" s="235"/>
      <c r="M5515" s="223"/>
    </row>
    <row r="5516" spans="1:13">
      <c r="A5516" s="235">
        <v>808376</v>
      </c>
      <c r="B5516" s="223" t="s">
        <v>7949</v>
      </c>
      <c r="C5516" s="223" t="s">
        <v>106</v>
      </c>
      <c r="D5516" s="223" t="s">
        <v>601</v>
      </c>
      <c r="F5516" s="224"/>
      <c r="G5516" s="223"/>
      <c r="H5516" s="223"/>
      <c r="I5516" s="223" t="s">
        <v>96</v>
      </c>
      <c r="J5516" s="223"/>
      <c r="K5516" s="223"/>
      <c r="L5516" s="223"/>
      <c r="M5516" s="223"/>
    </row>
    <row r="5517" spans="1:13">
      <c r="A5517" s="235">
        <v>808378</v>
      </c>
      <c r="B5517" s="223" t="s">
        <v>7950</v>
      </c>
      <c r="C5517" s="223" t="s">
        <v>106</v>
      </c>
      <c r="D5517" s="223" t="s">
        <v>1323</v>
      </c>
      <c r="F5517" s="224"/>
      <c r="G5517" s="223"/>
      <c r="H5517" s="223"/>
      <c r="I5517" s="223" t="s">
        <v>96</v>
      </c>
      <c r="J5517" s="223"/>
      <c r="K5517" s="223"/>
      <c r="L5517" s="223"/>
      <c r="M5517" s="223"/>
    </row>
    <row r="5518" spans="1:13">
      <c r="A5518" s="235">
        <v>808381</v>
      </c>
      <c r="B5518" s="223" t="s">
        <v>7951</v>
      </c>
      <c r="C5518" s="223" t="s">
        <v>7952</v>
      </c>
      <c r="D5518" s="223" t="s">
        <v>406</v>
      </c>
      <c r="F5518" s="224"/>
      <c r="G5518" s="223"/>
      <c r="H5518" s="223"/>
      <c r="I5518" s="223" t="s">
        <v>96</v>
      </c>
      <c r="J5518" s="223"/>
      <c r="K5518" s="223"/>
      <c r="L5518" s="223"/>
      <c r="M5518" s="223"/>
    </row>
    <row r="5519" spans="1:13">
      <c r="A5519" s="235">
        <v>808382</v>
      </c>
      <c r="B5519" s="223" t="s">
        <v>7953</v>
      </c>
      <c r="C5519" s="223" t="s">
        <v>111</v>
      </c>
      <c r="D5519" s="223" t="s">
        <v>1125</v>
      </c>
      <c r="F5519" s="224"/>
      <c r="G5519" s="223"/>
      <c r="H5519" s="223"/>
      <c r="I5519" s="223" t="s">
        <v>96</v>
      </c>
      <c r="J5519" s="223"/>
      <c r="K5519" s="223"/>
      <c r="L5519" s="223"/>
      <c r="M5519" s="223"/>
    </row>
    <row r="5520" spans="1:13">
      <c r="A5520" s="235">
        <v>808383</v>
      </c>
      <c r="B5520" s="223" t="s">
        <v>3354</v>
      </c>
      <c r="C5520" s="223" t="s">
        <v>101</v>
      </c>
      <c r="D5520" s="223" t="s">
        <v>1534</v>
      </c>
      <c r="F5520" s="224"/>
      <c r="G5520" s="223"/>
      <c r="H5520" s="223"/>
      <c r="I5520" s="223" t="s">
        <v>96</v>
      </c>
      <c r="J5520" s="223"/>
      <c r="K5520" s="223"/>
      <c r="L5520" s="223"/>
      <c r="M5520" s="223"/>
    </row>
    <row r="5521" spans="1:13">
      <c r="A5521" s="235">
        <v>808384</v>
      </c>
      <c r="B5521" s="223" t="s">
        <v>7954</v>
      </c>
      <c r="C5521" s="223" t="s">
        <v>225</v>
      </c>
      <c r="D5521" s="223" t="s">
        <v>1301</v>
      </c>
      <c r="F5521" s="224"/>
      <c r="G5521" s="223"/>
      <c r="H5521" s="223"/>
      <c r="I5521" s="223" t="s">
        <v>96</v>
      </c>
      <c r="J5521" s="223"/>
      <c r="K5521" s="235"/>
      <c r="L5521" s="235"/>
      <c r="M5521" s="223"/>
    </row>
    <row r="5522" spans="1:13">
      <c r="A5522" s="235">
        <v>808386</v>
      </c>
      <c r="B5522" s="223" t="s">
        <v>7955</v>
      </c>
      <c r="C5522" s="223" t="s">
        <v>214</v>
      </c>
      <c r="D5522" s="223" t="s">
        <v>1466</v>
      </c>
      <c r="F5522" s="224"/>
      <c r="G5522" s="223"/>
      <c r="H5522" s="223"/>
      <c r="I5522" s="223" t="s">
        <v>96</v>
      </c>
      <c r="J5522" s="223"/>
      <c r="K5522" s="223"/>
      <c r="L5522" s="223"/>
      <c r="M5522" s="223"/>
    </row>
    <row r="5523" spans="1:13">
      <c r="A5523" s="235">
        <v>808387</v>
      </c>
      <c r="B5523" s="223" t="s">
        <v>7955</v>
      </c>
      <c r="C5523" s="223" t="s">
        <v>95</v>
      </c>
      <c r="D5523" s="223" t="s">
        <v>7956</v>
      </c>
      <c r="F5523" s="224"/>
      <c r="G5523" s="223"/>
      <c r="H5523" s="223"/>
      <c r="I5523" s="223" t="s">
        <v>96</v>
      </c>
      <c r="J5523" s="223"/>
      <c r="K5523" s="235"/>
      <c r="L5523" s="235"/>
      <c r="M5523" s="223"/>
    </row>
    <row r="5524" spans="1:13">
      <c r="A5524" s="235">
        <v>808388</v>
      </c>
      <c r="B5524" s="223" t="s">
        <v>3360</v>
      </c>
      <c r="C5524" s="223" t="s">
        <v>297</v>
      </c>
      <c r="D5524" s="223" t="s">
        <v>1645</v>
      </c>
      <c r="F5524" s="224"/>
      <c r="G5524" s="223"/>
      <c r="H5524" s="223"/>
      <c r="I5524" s="223" t="s">
        <v>96</v>
      </c>
      <c r="J5524" s="223"/>
      <c r="K5524" s="223"/>
      <c r="L5524" s="223"/>
      <c r="M5524" s="223"/>
    </row>
    <row r="5525" spans="1:13">
      <c r="A5525" s="235">
        <v>808389</v>
      </c>
      <c r="B5525" s="223" t="s">
        <v>7957</v>
      </c>
      <c r="C5525" s="223" t="s">
        <v>430</v>
      </c>
      <c r="D5525" s="223" t="s">
        <v>1059</v>
      </c>
      <c r="F5525" s="224"/>
      <c r="G5525" s="223"/>
      <c r="H5525" s="223"/>
      <c r="I5525" s="223" t="s">
        <v>96</v>
      </c>
      <c r="J5525" s="223"/>
      <c r="K5525" s="235"/>
      <c r="L5525" s="235"/>
      <c r="M5525" s="223"/>
    </row>
    <row r="5526" spans="1:13">
      <c r="A5526" s="235">
        <v>808390</v>
      </c>
      <c r="B5526" s="223" t="s">
        <v>7958</v>
      </c>
      <c r="C5526" s="223" t="s">
        <v>204</v>
      </c>
      <c r="D5526" s="223" t="s">
        <v>1615</v>
      </c>
      <c r="F5526" s="224"/>
      <c r="G5526" s="223"/>
      <c r="H5526" s="223"/>
      <c r="I5526" s="223" t="s">
        <v>96</v>
      </c>
      <c r="J5526" s="223"/>
      <c r="K5526" s="223"/>
      <c r="L5526" s="223"/>
      <c r="M5526" s="223"/>
    </row>
    <row r="5527" spans="1:13">
      <c r="A5527" s="235">
        <v>808392</v>
      </c>
      <c r="B5527" s="223" t="s">
        <v>7959</v>
      </c>
      <c r="C5527" s="223" t="s">
        <v>147</v>
      </c>
      <c r="D5527" s="223" t="s">
        <v>1010</v>
      </c>
      <c r="F5527" s="224"/>
      <c r="G5527" s="223"/>
      <c r="H5527" s="223"/>
      <c r="I5527" s="223" t="s">
        <v>96</v>
      </c>
      <c r="J5527" s="223"/>
      <c r="K5527" s="235"/>
      <c r="L5527" s="235"/>
      <c r="M5527" s="223"/>
    </row>
    <row r="5528" spans="1:13">
      <c r="A5528" s="235">
        <v>808393</v>
      </c>
      <c r="B5528" s="223" t="s">
        <v>7960</v>
      </c>
      <c r="C5528" s="223" t="s">
        <v>196</v>
      </c>
      <c r="D5528" s="223" t="s">
        <v>2364</v>
      </c>
      <c r="F5528" s="224"/>
      <c r="G5528" s="223"/>
      <c r="H5528" s="223"/>
      <c r="I5528" s="223" t="s">
        <v>96</v>
      </c>
      <c r="J5528" s="223"/>
      <c r="K5528" s="235"/>
      <c r="L5528" s="235"/>
      <c r="M5528" s="223"/>
    </row>
    <row r="5529" spans="1:13">
      <c r="A5529" s="235">
        <v>808394</v>
      </c>
      <c r="B5529" s="223" t="s">
        <v>454</v>
      </c>
      <c r="C5529" s="223" t="s">
        <v>403</v>
      </c>
      <c r="D5529" s="223" t="s">
        <v>1034</v>
      </c>
      <c r="F5529" s="224"/>
      <c r="G5529" s="223"/>
      <c r="H5529" s="223"/>
      <c r="I5529" s="223" t="s">
        <v>96</v>
      </c>
      <c r="J5529" s="223"/>
      <c r="K5529" s="235"/>
      <c r="L5529" s="235"/>
      <c r="M5529" s="223"/>
    </row>
    <row r="5530" spans="1:13">
      <c r="A5530" s="235">
        <v>808395</v>
      </c>
      <c r="B5530" s="223" t="s">
        <v>381</v>
      </c>
      <c r="C5530" s="223" t="s">
        <v>232</v>
      </c>
      <c r="D5530" s="223" t="s">
        <v>1539</v>
      </c>
      <c r="F5530" s="224"/>
      <c r="G5530" s="223"/>
      <c r="H5530" s="223"/>
      <c r="I5530" s="223" t="s">
        <v>96</v>
      </c>
      <c r="J5530" s="223"/>
      <c r="K5530" s="235"/>
      <c r="L5530" s="235"/>
      <c r="M5530" s="223"/>
    </row>
    <row r="5531" spans="1:13">
      <c r="A5531" s="235">
        <v>808396</v>
      </c>
      <c r="B5531" s="223" t="s">
        <v>7961</v>
      </c>
      <c r="C5531" s="223" t="s">
        <v>287</v>
      </c>
      <c r="D5531" s="223" t="s">
        <v>1057</v>
      </c>
      <c r="F5531" s="224"/>
      <c r="G5531" s="223"/>
      <c r="H5531" s="223"/>
      <c r="I5531" s="223" t="s">
        <v>96</v>
      </c>
      <c r="J5531" s="223"/>
      <c r="K5531" s="223"/>
      <c r="L5531" s="223"/>
      <c r="M5531" s="223"/>
    </row>
    <row r="5532" spans="1:13">
      <c r="A5532" s="235">
        <v>808397</v>
      </c>
      <c r="B5532" s="223" t="s">
        <v>7962</v>
      </c>
      <c r="C5532" s="223" t="s">
        <v>1757</v>
      </c>
      <c r="D5532" s="223" t="s">
        <v>1993</v>
      </c>
      <c r="F5532" s="224"/>
      <c r="G5532" s="223"/>
      <c r="H5532" s="223"/>
      <c r="I5532" s="223" t="s">
        <v>96</v>
      </c>
      <c r="J5532" s="223"/>
      <c r="K5532" s="235"/>
      <c r="L5532" s="235"/>
      <c r="M5532" s="223"/>
    </row>
    <row r="5533" spans="1:13">
      <c r="A5533" s="235">
        <v>808398</v>
      </c>
      <c r="B5533" s="223" t="s">
        <v>7963</v>
      </c>
      <c r="C5533" s="223" t="s">
        <v>378</v>
      </c>
      <c r="D5533" s="223" t="s">
        <v>601</v>
      </c>
      <c r="F5533" s="224"/>
      <c r="G5533" s="223"/>
      <c r="H5533" s="223"/>
      <c r="I5533" s="223" t="s">
        <v>96</v>
      </c>
      <c r="J5533" s="223"/>
      <c r="K5533" s="223"/>
      <c r="L5533" s="223"/>
      <c r="M5533" s="223"/>
    </row>
    <row r="5534" spans="1:13">
      <c r="A5534" s="235">
        <v>808400</v>
      </c>
      <c r="B5534" s="223" t="s">
        <v>7964</v>
      </c>
      <c r="C5534" s="223" t="s">
        <v>7965</v>
      </c>
      <c r="D5534" s="223" t="s">
        <v>1982</v>
      </c>
      <c r="F5534" s="224"/>
      <c r="G5534" s="223"/>
      <c r="H5534" s="223"/>
      <c r="I5534" s="223" t="s">
        <v>96</v>
      </c>
      <c r="J5534" s="223"/>
      <c r="K5534" s="223"/>
      <c r="L5534" s="223"/>
      <c r="M5534" s="223"/>
    </row>
    <row r="5535" spans="1:13">
      <c r="A5535" s="235">
        <v>808401</v>
      </c>
      <c r="B5535" s="223" t="s">
        <v>7966</v>
      </c>
      <c r="C5535" s="223" t="s">
        <v>7967</v>
      </c>
      <c r="D5535" s="223" t="s">
        <v>4791</v>
      </c>
      <c r="F5535" s="224"/>
      <c r="G5535" s="223"/>
      <c r="H5535" s="223"/>
      <c r="I5535" s="223" t="s">
        <v>96</v>
      </c>
      <c r="J5535" s="223"/>
      <c r="K5535" s="223"/>
      <c r="L5535" s="223"/>
      <c r="M5535" s="223"/>
    </row>
    <row r="5536" spans="1:13">
      <c r="A5536" s="235">
        <v>808402</v>
      </c>
      <c r="B5536" s="223" t="s">
        <v>7968</v>
      </c>
      <c r="C5536" s="223" t="s">
        <v>95</v>
      </c>
      <c r="D5536" s="223" t="s">
        <v>787</v>
      </c>
      <c r="F5536" s="224"/>
      <c r="G5536" s="223"/>
      <c r="H5536" s="223"/>
      <c r="I5536" s="223" t="s">
        <v>96</v>
      </c>
      <c r="J5536" s="223"/>
      <c r="K5536" s="223"/>
      <c r="L5536" s="223"/>
      <c r="M5536" s="223"/>
    </row>
    <row r="5537" spans="1:13">
      <c r="A5537" s="235">
        <v>808405</v>
      </c>
      <c r="B5537" s="223" t="s">
        <v>7969</v>
      </c>
      <c r="C5537" s="223" t="s">
        <v>426</v>
      </c>
      <c r="D5537" s="223" t="s">
        <v>1057</v>
      </c>
      <c r="F5537" s="224"/>
      <c r="G5537" s="223"/>
      <c r="H5537" s="223"/>
      <c r="I5537" s="223" t="s">
        <v>96</v>
      </c>
      <c r="J5537" s="223"/>
      <c r="K5537" s="235"/>
      <c r="L5537" s="235"/>
      <c r="M5537" s="223"/>
    </row>
    <row r="5538" spans="1:13">
      <c r="A5538" s="235">
        <v>808406</v>
      </c>
      <c r="B5538" s="223" t="s">
        <v>7970</v>
      </c>
      <c r="C5538" s="223" t="s">
        <v>3243</v>
      </c>
      <c r="D5538" s="223" t="s">
        <v>1704</v>
      </c>
      <c r="F5538" s="224"/>
      <c r="G5538" s="223"/>
      <c r="H5538" s="223"/>
      <c r="I5538" s="223" t="s">
        <v>96</v>
      </c>
      <c r="J5538" s="223"/>
      <c r="K5538" s="223"/>
      <c r="L5538" s="223"/>
      <c r="M5538" s="223"/>
    </row>
    <row r="5539" spans="1:13">
      <c r="A5539" s="235">
        <v>808408</v>
      </c>
      <c r="B5539" s="223" t="s">
        <v>7971</v>
      </c>
      <c r="C5539" s="223" t="s">
        <v>103</v>
      </c>
      <c r="D5539" s="223" t="s">
        <v>3641</v>
      </c>
      <c r="F5539" s="224"/>
      <c r="G5539" s="223"/>
      <c r="H5539" s="223"/>
      <c r="I5539" s="223" t="s">
        <v>96</v>
      </c>
      <c r="J5539" s="223"/>
      <c r="K5539" s="235"/>
      <c r="L5539" s="235"/>
      <c r="M5539" s="223"/>
    </row>
    <row r="5540" spans="1:13">
      <c r="A5540" s="235">
        <v>808409</v>
      </c>
      <c r="B5540" s="223" t="s">
        <v>455</v>
      </c>
      <c r="C5540" s="223" t="s">
        <v>144</v>
      </c>
      <c r="D5540" s="223" t="s">
        <v>1018</v>
      </c>
      <c r="F5540" s="224"/>
      <c r="G5540" s="223"/>
      <c r="H5540" s="223"/>
      <c r="I5540" s="223" t="s">
        <v>96</v>
      </c>
      <c r="J5540" s="223"/>
      <c r="K5540" s="223"/>
      <c r="L5540" s="223"/>
      <c r="M5540" s="223"/>
    </row>
    <row r="5541" spans="1:13">
      <c r="A5541" s="235">
        <v>808410</v>
      </c>
      <c r="B5541" s="223" t="s">
        <v>455</v>
      </c>
      <c r="C5541" s="223" t="s">
        <v>156</v>
      </c>
      <c r="D5541" s="223" t="s">
        <v>1032</v>
      </c>
      <c r="F5541" s="224"/>
      <c r="G5541" s="223"/>
      <c r="H5541" s="223"/>
      <c r="I5541" s="223" t="s">
        <v>96</v>
      </c>
      <c r="J5541" s="223"/>
      <c r="K5541" s="223"/>
      <c r="L5541" s="223"/>
      <c r="M5541" s="223"/>
    </row>
    <row r="5542" spans="1:13">
      <c r="A5542" s="235">
        <v>808411</v>
      </c>
      <c r="B5542" s="223" t="s">
        <v>5402</v>
      </c>
      <c r="C5542" s="223" t="s">
        <v>233</v>
      </c>
      <c r="D5542" s="223" t="s">
        <v>7972</v>
      </c>
      <c r="F5542" s="224"/>
      <c r="G5542" s="223"/>
      <c r="H5542" s="223"/>
      <c r="I5542" s="223" t="s">
        <v>96</v>
      </c>
      <c r="J5542" s="223"/>
      <c r="K5542" s="235"/>
      <c r="L5542" s="235"/>
      <c r="M5542" s="223"/>
    </row>
    <row r="5543" spans="1:13">
      <c r="A5543" s="235">
        <v>808414</v>
      </c>
      <c r="B5543" s="223" t="s">
        <v>7973</v>
      </c>
      <c r="C5543" s="223" t="s">
        <v>258</v>
      </c>
      <c r="D5543" s="223" t="s">
        <v>1175</v>
      </c>
      <c r="F5543" s="224"/>
      <c r="G5543" s="223"/>
      <c r="H5543" s="223"/>
      <c r="I5543" s="223" t="s">
        <v>96</v>
      </c>
      <c r="J5543" s="223"/>
      <c r="K5543" s="235"/>
      <c r="L5543" s="235"/>
      <c r="M5543" s="223"/>
    </row>
    <row r="5544" spans="1:13">
      <c r="A5544" s="235">
        <v>808415</v>
      </c>
      <c r="B5544" s="223" t="s">
        <v>7974</v>
      </c>
      <c r="C5544" s="223" t="s">
        <v>4659</v>
      </c>
      <c r="D5544" s="223" t="s">
        <v>1012</v>
      </c>
      <c r="F5544" s="224"/>
      <c r="G5544" s="223"/>
      <c r="H5544" s="223"/>
      <c r="I5544" s="223" t="s">
        <v>96</v>
      </c>
      <c r="J5544" s="223"/>
      <c r="K5544" s="235"/>
      <c r="L5544" s="235"/>
      <c r="M5544" s="223"/>
    </row>
    <row r="5545" spans="1:13">
      <c r="A5545" s="235">
        <v>808416</v>
      </c>
      <c r="B5545" s="223" t="s">
        <v>7975</v>
      </c>
      <c r="C5545" s="223" t="s">
        <v>225</v>
      </c>
      <c r="D5545" s="223" t="s">
        <v>1018</v>
      </c>
      <c r="F5545" s="224"/>
      <c r="G5545" s="223"/>
      <c r="H5545" s="223"/>
      <c r="I5545" s="223" t="s">
        <v>96</v>
      </c>
      <c r="J5545" s="223"/>
      <c r="K5545" s="223"/>
      <c r="L5545" s="223"/>
      <c r="M5545" s="223"/>
    </row>
    <row r="5546" spans="1:13">
      <c r="A5546" s="235">
        <v>808418</v>
      </c>
      <c r="B5546" s="223" t="s">
        <v>7976</v>
      </c>
      <c r="C5546" s="223" t="s">
        <v>95</v>
      </c>
      <c r="D5546" s="223" t="s">
        <v>1057</v>
      </c>
      <c r="F5546" s="224"/>
      <c r="G5546" s="223"/>
      <c r="H5546" s="223"/>
      <c r="I5546" s="223" t="s">
        <v>96</v>
      </c>
      <c r="J5546" s="223"/>
      <c r="K5546" s="235"/>
      <c r="L5546" s="235"/>
      <c r="M5546" s="223"/>
    </row>
    <row r="5547" spans="1:13">
      <c r="A5547" s="235">
        <v>808419</v>
      </c>
      <c r="B5547" s="223" t="s">
        <v>7977</v>
      </c>
      <c r="C5547" s="223" t="s">
        <v>112</v>
      </c>
      <c r="D5547" s="223" t="s">
        <v>2839</v>
      </c>
      <c r="F5547" s="224"/>
      <c r="G5547" s="223"/>
      <c r="H5547" s="223"/>
      <c r="I5547" s="223" t="s">
        <v>96</v>
      </c>
      <c r="J5547" s="223"/>
      <c r="K5547" s="223"/>
      <c r="L5547" s="223"/>
      <c r="M5547" s="223"/>
    </row>
    <row r="5548" spans="1:13">
      <c r="A5548" s="235">
        <v>808421</v>
      </c>
      <c r="B5548" s="223" t="s">
        <v>7978</v>
      </c>
      <c r="C5548" s="223" t="s">
        <v>390</v>
      </c>
      <c r="D5548" s="223" t="s">
        <v>2189</v>
      </c>
      <c r="F5548" s="224"/>
      <c r="G5548" s="223"/>
      <c r="H5548" s="223"/>
      <c r="I5548" s="223" t="s">
        <v>96</v>
      </c>
      <c r="J5548" s="223"/>
      <c r="K5548" s="235"/>
      <c r="L5548" s="235"/>
      <c r="M5548" s="223"/>
    </row>
    <row r="5549" spans="1:13">
      <c r="A5549" s="235">
        <v>808425</v>
      </c>
      <c r="B5549" s="223" t="s">
        <v>7979</v>
      </c>
      <c r="C5549" s="223" t="s">
        <v>156</v>
      </c>
      <c r="D5549" s="223" t="s">
        <v>7182</v>
      </c>
      <c r="F5549" s="224"/>
      <c r="G5549" s="223"/>
      <c r="H5549" s="223"/>
      <c r="I5549" s="223" t="s">
        <v>96</v>
      </c>
      <c r="J5549" s="223"/>
      <c r="K5549" s="235"/>
      <c r="L5549" s="235"/>
      <c r="M5549" s="223"/>
    </row>
    <row r="5550" spans="1:13">
      <c r="A5550" s="235">
        <v>808428</v>
      </c>
      <c r="B5550" s="223" t="s">
        <v>806</v>
      </c>
      <c r="C5550" s="223" t="s">
        <v>111</v>
      </c>
      <c r="D5550" s="223" t="s">
        <v>1630</v>
      </c>
      <c r="F5550" s="224"/>
      <c r="G5550" s="223"/>
      <c r="H5550" s="223"/>
      <c r="I5550" s="223" t="s">
        <v>96</v>
      </c>
      <c r="J5550" s="223"/>
      <c r="K5550" s="223"/>
      <c r="L5550" s="223"/>
      <c r="M5550" s="223"/>
    </row>
    <row r="5551" spans="1:13">
      <c r="A5551" s="235">
        <v>808429</v>
      </c>
      <c r="B5551" s="223" t="s">
        <v>7980</v>
      </c>
      <c r="C5551" s="223" t="s">
        <v>337</v>
      </c>
      <c r="D5551" s="223" t="s">
        <v>1057</v>
      </c>
      <c r="F5551" s="224"/>
      <c r="G5551" s="223"/>
      <c r="H5551" s="223"/>
      <c r="I5551" s="223" t="s">
        <v>96</v>
      </c>
      <c r="J5551" s="223"/>
      <c r="K5551" s="235"/>
      <c r="L5551" s="235"/>
      <c r="M5551" s="223"/>
    </row>
    <row r="5552" spans="1:13">
      <c r="A5552" s="235">
        <v>808430</v>
      </c>
      <c r="B5552" s="223" t="s">
        <v>7981</v>
      </c>
      <c r="C5552" s="223" t="s">
        <v>111</v>
      </c>
      <c r="D5552" s="223" t="s">
        <v>1358</v>
      </c>
      <c r="F5552" s="224"/>
      <c r="G5552" s="223"/>
      <c r="H5552" s="223"/>
      <c r="I5552" s="223" t="s">
        <v>96</v>
      </c>
      <c r="J5552" s="223"/>
      <c r="K5552" s="223"/>
      <c r="L5552" s="223"/>
      <c r="M5552" s="223"/>
    </row>
    <row r="5553" spans="1:13">
      <c r="A5553" s="235">
        <v>808432</v>
      </c>
      <c r="B5553" s="223" t="s">
        <v>7982</v>
      </c>
      <c r="C5553" s="223" t="s">
        <v>7983</v>
      </c>
      <c r="D5553" s="223" t="s">
        <v>2559</v>
      </c>
      <c r="F5553" s="224"/>
      <c r="G5553" s="223"/>
      <c r="H5553" s="223"/>
      <c r="I5553" s="223" t="s">
        <v>96</v>
      </c>
      <c r="J5553" s="223"/>
      <c r="K5553" s="235"/>
      <c r="L5553" s="235"/>
      <c r="M5553" s="223"/>
    </row>
    <row r="5554" spans="1:13">
      <c r="A5554" s="235">
        <v>808434</v>
      </c>
      <c r="B5554" s="223" t="s">
        <v>7984</v>
      </c>
      <c r="C5554" s="223" t="s">
        <v>101</v>
      </c>
      <c r="D5554" s="223" t="s">
        <v>7985</v>
      </c>
      <c r="F5554" s="224"/>
      <c r="G5554" s="223"/>
      <c r="H5554" s="223"/>
      <c r="I5554" s="223" t="s">
        <v>96</v>
      </c>
      <c r="J5554" s="223"/>
      <c r="K5554" s="223"/>
      <c r="L5554" s="223"/>
      <c r="M5554" s="223"/>
    </row>
    <row r="5555" spans="1:13">
      <c r="A5555" s="235">
        <v>808436</v>
      </c>
      <c r="B5555" s="223" t="s">
        <v>7986</v>
      </c>
      <c r="C5555" s="223" t="s">
        <v>7987</v>
      </c>
      <c r="D5555" s="223" t="s">
        <v>7988</v>
      </c>
      <c r="F5555" s="224"/>
      <c r="G5555" s="223"/>
      <c r="H5555" s="223"/>
      <c r="I5555" s="223" t="s">
        <v>96</v>
      </c>
      <c r="J5555" s="223"/>
      <c r="K5555" s="235"/>
      <c r="L5555" s="235"/>
      <c r="M5555" s="223"/>
    </row>
    <row r="5556" spans="1:13">
      <c r="A5556" s="235">
        <v>808437</v>
      </c>
      <c r="B5556" s="223" t="s">
        <v>7989</v>
      </c>
      <c r="C5556" s="223" t="s">
        <v>393</v>
      </c>
      <c r="D5556" s="223" t="s">
        <v>1350</v>
      </c>
      <c r="F5556" s="224"/>
      <c r="G5556" s="223"/>
      <c r="H5556" s="223"/>
      <c r="I5556" s="223" t="s">
        <v>96</v>
      </c>
      <c r="J5556" s="223"/>
      <c r="K5556" s="223"/>
      <c r="L5556" s="223"/>
      <c r="M5556" s="223"/>
    </row>
    <row r="5557" spans="1:13">
      <c r="A5557" s="235">
        <v>808439</v>
      </c>
      <c r="B5557" s="223" t="s">
        <v>1988</v>
      </c>
      <c r="C5557" s="223" t="s">
        <v>111</v>
      </c>
      <c r="D5557" s="223" t="s">
        <v>1026</v>
      </c>
      <c r="F5557" s="224"/>
      <c r="G5557" s="223"/>
      <c r="H5557" s="223"/>
      <c r="I5557" s="223" t="s">
        <v>96</v>
      </c>
      <c r="J5557" s="223"/>
      <c r="K5557" s="235"/>
      <c r="L5557" s="235"/>
      <c r="M5557" s="223"/>
    </row>
    <row r="5558" spans="1:13">
      <c r="A5558" s="235">
        <v>808440</v>
      </c>
      <c r="B5558" s="223" t="s">
        <v>7990</v>
      </c>
      <c r="C5558" s="223" t="s">
        <v>508</v>
      </c>
      <c r="D5558" s="223" t="s">
        <v>1185</v>
      </c>
      <c r="F5558" s="224"/>
      <c r="G5558" s="223"/>
      <c r="H5558" s="223"/>
      <c r="I5558" s="223" t="s">
        <v>96</v>
      </c>
      <c r="J5558" s="223"/>
      <c r="K5558" s="223"/>
      <c r="L5558" s="223"/>
      <c r="M5558" s="223"/>
    </row>
    <row r="5559" spans="1:13">
      <c r="A5559" s="235">
        <v>808441</v>
      </c>
      <c r="B5559" s="223" t="s">
        <v>7991</v>
      </c>
      <c r="C5559" s="223" t="s">
        <v>222</v>
      </c>
      <c r="D5559" s="223" t="s">
        <v>1125</v>
      </c>
      <c r="F5559" s="224"/>
      <c r="G5559" s="223"/>
      <c r="H5559" s="223"/>
      <c r="I5559" s="223" t="s">
        <v>96</v>
      </c>
      <c r="J5559" s="223"/>
      <c r="K5559" s="223"/>
      <c r="L5559" s="223"/>
      <c r="M5559" s="223"/>
    </row>
    <row r="5560" spans="1:13">
      <c r="A5560" s="235">
        <v>808442</v>
      </c>
      <c r="B5560" s="223" t="s">
        <v>7992</v>
      </c>
      <c r="C5560" s="223" t="s">
        <v>101</v>
      </c>
      <c r="D5560" s="223" t="s">
        <v>2189</v>
      </c>
      <c r="F5560" s="224"/>
      <c r="G5560" s="223"/>
      <c r="H5560" s="223"/>
      <c r="I5560" s="223" t="s">
        <v>96</v>
      </c>
      <c r="J5560" s="223"/>
      <c r="K5560" s="235"/>
      <c r="L5560" s="235"/>
      <c r="M5560" s="223"/>
    </row>
    <row r="5561" spans="1:13">
      <c r="A5561" s="235">
        <v>808443</v>
      </c>
      <c r="B5561" s="223" t="s">
        <v>7993</v>
      </c>
      <c r="C5561" s="223" t="s">
        <v>164</v>
      </c>
      <c r="D5561" s="223" t="s">
        <v>1998</v>
      </c>
      <c r="F5561" s="224"/>
      <c r="G5561" s="223"/>
      <c r="H5561" s="223"/>
      <c r="I5561" s="223" t="s">
        <v>96</v>
      </c>
      <c r="J5561" s="223"/>
      <c r="K5561" s="235"/>
      <c r="L5561" s="235"/>
      <c r="M5561" s="223"/>
    </row>
    <row r="5562" spans="1:13">
      <c r="A5562" s="235">
        <v>808445</v>
      </c>
      <c r="B5562" s="223" t="s">
        <v>7994</v>
      </c>
      <c r="C5562" s="223" t="s">
        <v>107</v>
      </c>
      <c r="D5562" s="223" t="s">
        <v>1571</v>
      </c>
      <c r="F5562" s="224"/>
      <c r="G5562" s="223"/>
      <c r="H5562" s="223"/>
      <c r="I5562" s="223" t="s">
        <v>96</v>
      </c>
      <c r="J5562" s="223"/>
      <c r="K5562" s="235"/>
      <c r="L5562" s="235"/>
      <c r="M5562" s="223"/>
    </row>
    <row r="5563" spans="1:13">
      <c r="A5563" s="235">
        <v>808448</v>
      </c>
      <c r="B5563" s="223" t="s">
        <v>7995</v>
      </c>
      <c r="C5563" s="223" t="s">
        <v>109</v>
      </c>
      <c r="D5563" s="223" t="s">
        <v>7996</v>
      </c>
      <c r="F5563" s="224"/>
      <c r="G5563" s="223"/>
      <c r="H5563" s="223"/>
      <c r="I5563" s="223" t="s">
        <v>96</v>
      </c>
      <c r="J5563" s="223"/>
      <c r="K5563" s="235"/>
      <c r="L5563" s="235"/>
      <c r="M5563" s="223"/>
    </row>
    <row r="5564" spans="1:13">
      <c r="A5564" s="235">
        <v>808449</v>
      </c>
      <c r="B5564" s="223" t="s">
        <v>7997</v>
      </c>
      <c r="C5564" s="223" t="s">
        <v>3234</v>
      </c>
      <c r="D5564" s="223" t="s">
        <v>2888</v>
      </c>
      <c r="F5564" s="224"/>
      <c r="G5564" s="223"/>
      <c r="H5564" s="223"/>
      <c r="I5564" s="223" t="s">
        <v>96</v>
      </c>
      <c r="J5564" s="223"/>
      <c r="K5564" s="223"/>
      <c r="L5564" s="223"/>
      <c r="M5564" s="223"/>
    </row>
    <row r="5565" spans="1:13">
      <c r="A5565" s="235">
        <v>808450</v>
      </c>
      <c r="B5565" s="223" t="s">
        <v>7998</v>
      </c>
      <c r="C5565" s="223" t="s">
        <v>225</v>
      </c>
      <c r="D5565" s="223" t="s">
        <v>1350</v>
      </c>
      <c r="F5565" s="224"/>
      <c r="G5565" s="223"/>
      <c r="H5565" s="223"/>
      <c r="I5565" s="223" t="s">
        <v>96</v>
      </c>
      <c r="J5565" s="223"/>
      <c r="K5565" s="235"/>
      <c r="L5565" s="235"/>
      <c r="M5565" s="223"/>
    </row>
    <row r="5566" spans="1:13">
      <c r="A5566" s="235">
        <v>808452</v>
      </c>
      <c r="B5566" s="223" t="s">
        <v>7999</v>
      </c>
      <c r="C5566" s="223" t="s">
        <v>148</v>
      </c>
      <c r="D5566" s="223" t="s">
        <v>1206</v>
      </c>
      <c r="F5566" s="224"/>
      <c r="G5566" s="223"/>
      <c r="H5566" s="223"/>
      <c r="I5566" s="223" t="s">
        <v>96</v>
      </c>
      <c r="J5566" s="223"/>
      <c r="K5566" s="235"/>
      <c r="L5566" s="235"/>
      <c r="M5566" s="223"/>
    </row>
    <row r="5567" spans="1:13">
      <c r="A5567" s="235">
        <v>808454</v>
      </c>
      <c r="B5567" s="223" t="s">
        <v>8000</v>
      </c>
      <c r="C5567" s="223" t="s">
        <v>386</v>
      </c>
      <c r="D5567" s="223" t="s">
        <v>1977</v>
      </c>
      <c r="F5567" s="224"/>
      <c r="G5567" s="223"/>
      <c r="H5567" s="223"/>
      <c r="I5567" s="223" t="s">
        <v>96</v>
      </c>
      <c r="J5567" s="223"/>
      <c r="K5567" s="223"/>
      <c r="L5567" s="223"/>
      <c r="M5567" s="223"/>
    </row>
    <row r="5568" spans="1:13">
      <c r="A5568" s="235">
        <v>808456</v>
      </c>
      <c r="B5568" s="223" t="s">
        <v>8001</v>
      </c>
      <c r="C5568" s="223" t="s">
        <v>4867</v>
      </c>
      <c r="D5568" s="223" t="s">
        <v>2364</v>
      </c>
      <c r="F5568" s="224"/>
      <c r="G5568" s="223"/>
      <c r="H5568" s="223"/>
      <c r="I5568" s="223" t="s">
        <v>96</v>
      </c>
      <c r="J5568" s="223"/>
      <c r="K5568" s="235"/>
      <c r="L5568" s="235"/>
      <c r="M5568" s="223"/>
    </row>
    <row r="5569" spans="1:13">
      <c r="A5569" s="235">
        <v>808458</v>
      </c>
      <c r="B5569" s="223" t="s">
        <v>8002</v>
      </c>
      <c r="C5569" s="223" t="s">
        <v>329</v>
      </c>
      <c r="D5569" s="223" t="s">
        <v>1051</v>
      </c>
      <c r="F5569" s="224"/>
      <c r="G5569" s="223"/>
      <c r="H5569" s="223"/>
      <c r="I5569" s="223" t="s">
        <v>96</v>
      </c>
      <c r="J5569" s="223"/>
      <c r="K5569" s="235"/>
      <c r="L5569" s="235"/>
      <c r="M5569" s="223"/>
    </row>
    <row r="5570" spans="1:13">
      <c r="A5570" s="235">
        <v>808459</v>
      </c>
      <c r="B5570" s="223" t="s">
        <v>8003</v>
      </c>
      <c r="C5570" s="223" t="s">
        <v>196</v>
      </c>
      <c r="D5570" s="223" t="s">
        <v>1002</v>
      </c>
      <c r="F5570" s="224"/>
      <c r="G5570" s="223"/>
      <c r="H5570" s="223"/>
      <c r="I5570" s="223" t="s">
        <v>96</v>
      </c>
      <c r="J5570" s="223"/>
      <c r="K5570" s="223"/>
      <c r="L5570" s="223"/>
      <c r="M5570" s="223"/>
    </row>
    <row r="5571" spans="1:13">
      <c r="A5571" s="235">
        <v>808460</v>
      </c>
      <c r="B5571" s="223" t="s">
        <v>8004</v>
      </c>
      <c r="C5571" s="223" t="s">
        <v>174</v>
      </c>
      <c r="D5571" s="223" t="s">
        <v>8005</v>
      </c>
      <c r="F5571" s="224"/>
      <c r="G5571" s="223"/>
      <c r="H5571" s="223"/>
      <c r="I5571" s="223" t="s">
        <v>96</v>
      </c>
      <c r="J5571" s="223"/>
      <c r="K5571" s="235"/>
      <c r="L5571" s="235"/>
      <c r="M5571" s="223"/>
    </row>
    <row r="5572" spans="1:13">
      <c r="A5572" s="235">
        <v>808461</v>
      </c>
      <c r="B5572" s="223" t="s">
        <v>8006</v>
      </c>
      <c r="C5572" s="223" t="s">
        <v>6388</v>
      </c>
      <c r="D5572" s="223" t="s">
        <v>8007</v>
      </c>
      <c r="F5572" s="224"/>
      <c r="G5572" s="223"/>
      <c r="H5572" s="223"/>
      <c r="I5572" s="223" t="s">
        <v>96</v>
      </c>
      <c r="J5572" s="223"/>
      <c r="K5572" s="235"/>
      <c r="L5572" s="235"/>
      <c r="M5572" s="223"/>
    </row>
    <row r="5573" spans="1:13">
      <c r="A5573" s="235">
        <v>808462</v>
      </c>
      <c r="B5573" s="223" t="s">
        <v>8008</v>
      </c>
      <c r="C5573" s="223" t="s">
        <v>106</v>
      </c>
      <c r="D5573" s="223" t="s">
        <v>2358</v>
      </c>
      <c r="F5573" s="224"/>
      <c r="G5573" s="223"/>
      <c r="H5573" s="223"/>
      <c r="I5573" s="223" t="s">
        <v>96</v>
      </c>
      <c r="J5573" s="223"/>
      <c r="K5573" s="223"/>
      <c r="L5573" s="223"/>
      <c r="M5573" s="223"/>
    </row>
    <row r="5574" spans="1:13">
      <c r="A5574" s="235">
        <v>808465</v>
      </c>
      <c r="B5574" s="223" t="s">
        <v>8009</v>
      </c>
      <c r="C5574" s="223" t="s">
        <v>378</v>
      </c>
      <c r="D5574" s="223" t="s">
        <v>1150</v>
      </c>
      <c r="F5574" s="224"/>
      <c r="G5574" s="223"/>
      <c r="H5574" s="223"/>
      <c r="I5574" s="223" t="s">
        <v>96</v>
      </c>
      <c r="J5574" s="223"/>
      <c r="K5574" s="235"/>
      <c r="L5574" s="235"/>
      <c r="M5574" s="223"/>
    </row>
    <row r="5575" spans="1:13">
      <c r="A5575" s="235">
        <v>808466</v>
      </c>
      <c r="B5575" s="223" t="s">
        <v>8010</v>
      </c>
      <c r="C5575" s="223" t="s">
        <v>849</v>
      </c>
      <c r="D5575" s="223" t="s">
        <v>1026</v>
      </c>
      <c r="F5575" s="224"/>
      <c r="G5575" s="223"/>
      <c r="H5575" s="223"/>
      <c r="I5575" s="223" t="s">
        <v>96</v>
      </c>
      <c r="J5575" s="223"/>
      <c r="K5575" s="223"/>
      <c r="L5575" s="223"/>
      <c r="M5575" s="223"/>
    </row>
    <row r="5576" spans="1:13">
      <c r="A5576" s="235">
        <v>808467</v>
      </c>
      <c r="B5576" s="223" t="s">
        <v>8011</v>
      </c>
      <c r="C5576" s="223" t="s">
        <v>6881</v>
      </c>
      <c r="D5576" s="223" t="s">
        <v>1466</v>
      </c>
      <c r="F5576" s="224"/>
      <c r="G5576" s="223"/>
      <c r="H5576" s="223"/>
      <c r="I5576" s="223" t="s">
        <v>96</v>
      </c>
      <c r="J5576" s="223"/>
      <c r="K5576" s="223"/>
      <c r="L5576" s="223"/>
      <c r="M5576" s="223"/>
    </row>
    <row r="5577" spans="1:13">
      <c r="A5577" s="235">
        <v>808468</v>
      </c>
      <c r="B5577" s="223" t="s">
        <v>8012</v>
      </c>
      <c r="C5577" s="223" t="s">
        <v>730</v>
      </c>
      <c r="D5577" s="223" t="s">
        <v>1495</v>
      </c>
      <c r="F5577" s="224"/>
      <c r="G5577" s="223"/>
      <c r="H5577" s="223"/>
      <c r="I5577" s="223" t="s">
        <v>96</v>
      </c>
      <c r="J5577" s="223"/>
      <c r="K5577" s="235"/>
      <c r="L5577" s="235"/>
      <c r="M5577" s="223"/>
    </row>
    <row r="5578" spans="1:13">
      <c r="A5578" s="235">
        <v>808469</v>
      </c>
      <c r="B5578" s="223" t="s">
        <v>8013</v>
      </c>
      <c r="C5578" s="223" t="s">
        <v>2895</v>
      </c>
      <c r="D5578" s="223" t="s">
        <v>1172</v>
      </c>
      <c r="F5578" s="224"/>
      <c r="G5578" s="223"/>
      <c r="H5578" s="223"/>
      <c r="I5578" s="223" t="s">
        <v>96</v>
      </c>
      <c r="J5578" s="223"/>
      <c r="K5578" s="223"/>
      <c r="L5578" s="223"/>
      <c r="M5578" s="223"/>
    </row>
    <row r="5579" spans="1:13">
      <c r="A5579" s="235">
        <v>808470</v>
      </c>
      <c r="B5579" s="223" t="s">
        <v>8014</v>
      </c>
      <c r="C5579" s="223" t="s">
        <v>115</v>
      </c>
      <c r="D5579" s="223" t="s">
        <v>6394</v>
      </c>
      <c r="F5579" s="224"/>
      <c r="G5579" s="223"/>
      <c r="H5579" s="223"/>
      <c r="I5579" s="223" t="s">
        <v>96</v>
      </c>
      <c r="J5579" s="223"/>
      <c r="K5579" s="223"/>
      <c r="L5579" s="223"/>
      <c r="M5579" s="223"/>
    </row>
    <row r="5580" spans="1:13">
      <c r="A5580" s="235">
        <v>808471</v>
      </c>
      <c r="B5580" s="223" t="s">
        <v>8015</v>
      </c>
      <c r="C5580" s="223" t="s">
        <v>140</v>
      </c>
      <c r="D5580" s="223" t="s">
        <v>1241</v>
      </c>
      <c r="F5580" s="224"/>
      <c r="G5580" s="223"/>
      <c r="H5580" s="223"/>
      <c r="I5580" s="223" t="s">
        <v>96</v>
      </c>
      <c r="J5580" s="223"/>
      <c r="K5580" s="223"/>
      <c r="L5580" s="223"/>
      <c r="M5580" s="223"/>
    </row>
    <row r="5581" spans="1:13">
      <c r="A5581" s="235">
        <v>808472</v>
      </c>
      <c r="B5581" s="223" t="s">
        <v>8016</v>
      </c>
      <c r="C5581" s="223" t="s">
        <v>106</v>
      </c>
      <c r="D5581" s="223" t="s">
        <v>1255</v>
      </c>
      <c r="F5581" s="224"/>
      <c r="G5581" s="223"/>
      <c r="H5581" s="223"/>
      <c r="I5581" s="223" t="s">
        <v>96</v>
      </c>
      <c r="J5581" s="223"/>
      <c r="K5581" s="223"/>
      <c r="L5581" s="223"/>
      <c r="M5581" s="223"/>
    </row>
    <row r="5582" spans="1:13">
      <c r="A5582" s="235">
        <v>808473</v>
      </c>
      <c r="B5582" s="223" t="s">
        <v>8017</v>
      </c>
      <c r="C5582" s="223" t="s">
        <v>154</v>
      </c>
      <c r="D5582" s="223" t="s">
        <v>1168</v>
      </c>
      <c r="F5582" s="224"/>
      <c r="G5582" s="223"/>
      <c r="H5582" s="223"/>
      <c r="I5582" s="223" t="s">
        <v>96</v>
      </c>
      <c r="J5582" s="223"/>
      <c r="K5582" s="223"/>
      <c r="L5582" s="223"/>
      <c r="M5582" s="223"/>
    </row>
    <row r="5583" spans="1:13">
      <c r="A5583" s="235">
        <v>808474</v>
      </c>
      <c r="B5583" s="223" t="s">
        <v>8018</v>
      </c>
      <c r="C5583" s="223" t="s">
        <v>287</v>
      </c>
      <c r="D5583" s="223" t="s">
        <v>1073</v>
      </c>
      <c r="F5583" s="224"/>
      <c r="G5583" s="223"/>
      <c r="H5583" s="223"/>
      <c r="I5583" s="223" t="s">
        <v>96</v>
      </c>
      <c r="J5583" s="223"/>
      <c r="K5583" s="223"/>
      <c r="L5583" s="223"/>
      <c r="M5583" s="223"/>
    </row>
    <row r="5584" spans="1:13">
      <c r="A5584" s="235">
        <v>808475</v>
      </c>
      <c r="B5584" s="223" t="s">
        <v>8019</v>
      </c>
      <c r="C5584" s="223" t="s">
        <v>147</v>
      </c>
      <c r="D5584" s="223" t="s">
        <v>787</v>
      </c>
      <c r="F5584" s="224"/>
      <c r="G5584" s="223"/>
      <c r="H5584" s="223"/>
      <c r="I5584" s="223" t="s">
        <v>96</v>
      </c>
      <c r="J5584" s="223"/>
      <c r="K5584" s="223"/>
      <c r="L5584" s="223"/>
      <c r="M5584" s="223"/>
    </row>
    <row r="5585" spans="1:13">
      <c r="A5585" s="235">
        <v>808476</v>
      </c>
      <c r="B5585" s="223" t="s">
        <v>8020</v>
      </c>
      <c r="C5585" s="223" t="s">
        <v>229</v>
      </c>
      <c r="D5585" s="223" t="s">
        <v>1797</v>
      </c>
      <c r="F5585" s="224"/>
      <c r="G5585" s="223"/>
      <c r="H5585" s="223"/>
      <c r="I5585" s="223" t="s">
        <v>96</v>
      </c>
      <c r="J5585" s="223"/>
      <c r="K5585" s="235"/>
      <c r="L5585" s="235"/>
      <c r="M5585" s="223"/>
    </row>
    <row r="5586" spans="1:13">
      <c r="A5586" s="235">
        <v>808477</v>
      </c>
      <c r="B5586" s="223" t="s">
        <v>8021</v>
      </c>
      <c r="C5586" s="223" t="s">
        <v>7623</v>
      </c>
      <c r="D5586" s="223" t="s">
        <v>3315</v>
      </c>
      <c r="F5586" s="224"/>
      <c r="G5586" s="223"/>
      <c r="H5586" s="223"/>
      <c r="I5586" s="223" t="s">
        <v>96</v>
      </c>
      <c r="J5586" s="223"/>
      <c r="K5586" s="223"/>
      <c r="L5586" s="223"/>
      <c r="M5586" s="223"/>
    </row>
    <row r="5587" spans="1:13">
      <c r="A5587" s="235">
        <v>808478</v>
      </c>
      <c r="B5587" s="223" t="s">
        <v>8022</v>
      </c>
      <c r="C5587" s="223" t="s">
        <v>106</v>
      </c>
      <c r="D5587" s="223" t="s">
        <v>1034</v>
      </c>
      <c r="F5587" s="224"/>
      <c r="G5587" s="223"/>
      <c r="H5587" s="223"/>
      <c r="I5587" s="223" t="s">
        <v>96</v>
      </c>
      <c r="J5587" s="223"/>
      <c r="K5587" s="235"/>
      <c r="L5587" s="235"/>
      <c r="M5587" s="223"/>
    </row>
    <row r="5588" spans="1:13">
      <c r="A5588" s="235">
        <v>808479</v>
      </c>
      <c r="B5588" s="223" t="s">
        <v>8023</v>
      </c>
      <c r="C5588" s="223" t="s">
        <v>114</v>
      </c>
      <c r="D5588" s="223" t="s">
        <v>1206</v>
      </c>
      <c r="F5588" s="224"/>
      <c r="G5588" s="223"/>
      <c r="H5588" s="223"/>
      <c r="I5588" s="223" t="s">
        <v>96</v>
      </c>
      <c r="J5588" s="223"/>
      <c r="K5588" s="235"/>
      <c r="L5588" s="235"/>
      <c r="M5588" s="223"/>
    </row>
    <row r="5589" spans="1:13">
      <c r="A5589" s="235">
        <v>808480</v>
      </c>
      <c r="B5589" s="223" t="s">
        <v>8024</v>
      </c>
      <c r="C5589" s="223" t="s">
        <v>203</v>
      </c>
      <c r="D5589" s="223" t="s">
        <v>204</v>
      </c>
      <c r="F5589" s="224"/>
      <c r="G5589" s="223"/>
      <c r="H5589" s="223"/>
      <c r="I5589" s="223" t="s">
        <v>96</v>
      </c>
      <c r="J5589" s="223"/>
      <c r="K5589" s="223"/>
      <c r="L5589" s="223"/>
      <c r="M5589" s="223"/>
    </row>
    <row r="5590" spans="1:13">
      <c r="A5590" s="235">
        <v>808481</v>
      </c>
      <c r="B5590" s="223" t="s">
        <v>8025</v>
      </c>
      <c r="C5590" s="223" t="s">
        <v>164</v>
      </c>
      <c r="D5590" s="223" t="s">
        <v>8026</v>
      </c>
      <c r="F5590" s="224"/>
      <c r="G5590" s="223"/>
      <c r="H5590" s="223"/>
      <c r="I5590" s="223" t="s">
        <v>96</v>
      </c>
      <c r="J5590" s="223"/>
      <c r="K5590" s="235"/>
      <c r="L5590" s="235"/>
      <c r="M5590" s="223"/>
    </row>
    <row r="5591" spans="1:13">
      <c r="A5591" s="235">
        <v>808482</v>
      </c>
      <c r="B5591" s="223" t="s">
        <v>8027</v>
      </c>
      <c r="C5591" s="223" t="s">
        <v>106</v>
      </c>
      <c r="D5591" s="223" t="s">
        <v>1002</v>
      </c>
      <c r="F5591" s="224"/>
      <c r="G5591" s="223"/>
      <c r="H5591" s="223"/>
      <c r="I5591" s="223" t="s">
        <v>96</v>
      </c>
      <c r="J5591" s="223"/>
      <c r="K5591" s="235"/>
      <c r="L5591" s="235"/>
      <c r="M5591" s="223"/>
    </row>
    <row r="5592" spans="1:13">
      <c r="A5592" s="235">
        <v>808483</v>
      </c>
      <c r="B5592" s="223" t="s">
        <v>8028</v>
      </c>
      <c r="C5592" s="223" t="s">
        <v>805</v>
      </c>
      <c r="D5592" s="223" t="s">
        <v>1047</v>
      </c>
      <c r="F5592" s="223"/>
      <c r="G5592" s="223"/>
      <c r="H5592" s="223"/>
      <c r="I5592" s="223" t="s">
        <v>96</v>
      </c>
      <c r="J5592" s="223"/>
      <c r="K5592" s="235"/>
      <c r="L5592" s="235"/>
      <c r="M5592" s="223"/>
    </row>
    <row r="5593" spans="1:13">
      <c r="A5593" s="235">
        <v>808484</v>
      </c>
      <c r="B5593" s="223" t="s">
        <v>8029</v>
      </c>
      <c r="C5593" s="223" t="s">
        <v>211</v>
      </c>
      <c r="D5593" s="223" t="s">
        <v>8030</v>
      </c>
      <c r="F5593" s="224"/>
      <c r="G5593" s="223"/>
      <c r="H5593" s="223"/>
      <c r="I5593" s="223" t="s">
        <v>96</v>
      </c>
      <c r="J5593" s="223"/>
      <c r="K5593" s="235"/>
      <c r="L5593" s="235"/>
      <c r="M5593" s="223"/>
    </row>
    <row r="5594" spans="1:13">
      <c r="A5594" s="235">
        <v>808486</v>
      </c>
      <c r="B5594" s="223" t="s">
        <v>8031</v>
      </c>
      <c r="C5594" s="223" t="s">
        <v>244</v>
      </c>
      <c r="D5594" s="223" t="s">
        <v>1368</v>
      </c>
      <c r="F5594" s="224"/>
      <c r="G5594" s="223"/>
      <c r="H5594" s="223"/>
      <c r="I5594" s="223" t="s">
        <v>96</v>
      </c>
      <c r="J5594" s="223"/>
      <c r="K5594" s="223"/>
      <c r="L5594" s="223"/>
      <c r="M5594" s="223"/>
    </row>
    <row r="5595" spans="1:13">
      <c r="A5595" s="235">
        <v>808487</v>
      </c>
      <c r="B5595" s="223" t="s">
        <v>8032</v>
      </c>
      <c r="C5595" s="223" t="s">
        <v>8033</v>
      </c>
      <c r="D5595" s="223" t="s">
        <v>1114</v>
      </c>
      <c r="F5595" s="224"/>
      <c r="G5595" s="223"/>
      <c r="H5595" s="223"/>
      <c r="I5595" s="223" t="s">
        <v>96</v>
      </c>
      <c r="J5595" s="223"/>
      <c r="K5595" s="235"/>
      <c r="L5595" s="235"/>
      <c r="M5595" s="223"/>
    </row>
    <row r="5596" spans="1:13">
      <c r="A5596" s="235">
        <v>808488</v>
      </c>
      <c r="B5596" s="223" t="s">
        <v>8034</v>
      </c>
      <c r="C5596" s="223" t="s">
        <v>368</v>
      </c>
      <c r="D5596" s="223" t="s">
        <v>1615</v>
      </c>
      <c r="F5596" s="224"/>
      <c r="G5596" s="223"/>
      <c r="H5596" s="223"/>
      <c r="I5596" s="223" t="s">
        <v>96</v>
      </c>
      <c r="J5596" s="223"/>
      <c r="K5596" s="235"/>
      <c r="L5596" s="235"/>
      <c r="M5596" s="223"/>
    </row>
    <row r="5597" spans="1:13">
      <c r="A5597" s="235">
        <v>808489</v>
      </c>
      <c r="B5597" s="223" t="s">
        <v>8035</v>
      </c>
      <c r="C5597" s="223" t="s">
        <v>154</v>
      </c>
      <c r="D5597" s="223" t="s">
        <v>610</v>
      </c>
      <c r="F5597" s="224"/>
      <c r="G5597" s="223"/>
      <c r="H5597" s="223"/>
      <c r="I5597" s="223" t="s">
        <v>96</v>
      </c>
      <c r="J5597" s="223"/>
      <c r="K5597" s="235"/>
      <c r="L5597" s="235"/>
      <c r="M5597" s="223"/>
    </row>
    <row r="5598" spans="1:13">
      <c r="A5598" s="235">
        <v>808490</v>
      </c>
      <c r="B5598" s="223" t="s">
        <v>8036</v>
      </c>
      <c r="C5598" s="223" t="s">
        <v>210</v>
      </c>
      <c r="D5598" s="223" t="s">
        <v>2030</v>
      </c>
      <c r="F5598" s="224"/>
      <c r="G5598" s="223"/>
      <c r="H5598" s="223"/>
      <c r="I5598" s="223" t="s">
        <v>96</v>
      </c>
      <c r="J5598" s="223"/>
      <c r="K5598" s="223"/>
      <c r="L5598" s="223"/>
      <c r="M5598" s="223"/>
    </row>
    <row r="5599" spans="1:13">
      <c r="A5599" s="235">
        <v>808491</v>
      </c>
      <c r="B5599" s="223" t="s">
        <v>8037</v>
      </c>
      <c r="C5599" s="223" t="s">
        <v>109</v>
      </c>
      <c r="D5599" s="223" t="s">
        <v>2631</v>
      </c>
      <c r="F5599" s="224"/>
      <c r="G5599" s="223"/>
      <c r="H5599" s="223"/>
      <c r="I5599" s="223" t="s">
        <v>96</v>
      </c>
      <c r="J5599" s="223"/>
      <c r="K5599" s="223"/>
      <c r="L5599" s="223"/>
      <c r="M5599" s="223"/>
    </row>
    <row r="5600" spans="1:13">
      <c r="A5600" s="235">
        <v>808492</v>
      </c>
      <c r="B5600" s="223" t="s">
        <v>8038</v>
      </c>
      <c r="C5600" s="223" t="s">
        <v>144</v>
      </c>
      <c r="D5600" s="223" t="s">
        <v>1314</v>
      </c>
      <c r="F5600" s="224"/>
      <c r="G5600" s="223"/>
      <c r="H5600" s="223"/>
      <c r="I5600" s="223" t="s">
        <v>96</v>
      </c>
      <c r="J5600" s="223"/>
      <c r="K5600" s="223"/>
      <c r="L5600" s="223"/>
      <c r="M5600" s="223"/>
    </row>
    <row r="5601" spans="1:13">
      <c r="A5601" s="235">
        <v>808493</v>
      </c>
      <c r="B5601" s="223" t="s">
        <v>8039</v>
      </c>
      <c r="C5601" s="223" t="s">
        <v>103</v>
      </c>
      <c r="D5601" s="223" t="s">
        <v>1150</v>
      </c>
      <c r="F5601" s="224"/>
      <c r="G5601" s="223"/>
      <c r="H5601" s="223"/>
      <c r="I5601" s="223" t="s">
        <v>96</v>
      </c>
      <c r="J5601" s="223"/>
      <c r="K5601" s="223"/>
      <c r="L5601" s="223"/>
      <c r="M5601" s="223"/>
    </row>
    <row r="5602" spans="1:13">
      <c r="A5602" s="235">
        <v>808496</v>
      </c>
      <c r="B5602" s="223" t="s">
        <v>8040</v>
      </c>
      <c r="C5602" s="223" t="s">
        <v>258</v>
      </c>
      <c r="D5602" s="223" t="s">
        <v>1404</v>
      </c>
      <c r="F5602" s="224"/>
      <c r="G5602" s="223"/>
      <c r="H5602" s="223"/>
      <c r="I5602" s="223" t="s">
        <v>96</v>
      </c>
      <c r="J5602" s="223"/>
      <c r="K5602" s="235"/>
      <c r="L5602" s="235"/>
      <c r="M5602" s="223"/>
    </row>
    <row r="5603" spans="1:13">
      <c r="A5603" s="235">
        <v>808497</v>
      </c>
      <c r="B5603" s="223" t="s">
        <v>8041</v>
      </c>
      <c r="C5603" s="223" t="s">
        <v>7559</v>
      </c>
      <c r="D5603" s="223" t="s">
        <v>1217</v>
      </c>
      <c r="F5603" s="224"/>
      <c r="G5603" s="223"/>
      <c r="H5603" s="223"/>
      <c r="I5603" s="223" t="s">
        <v>96</v>
      </c>
      <c r="J5603" s="223"/>
      <c r="K5603" s="235"/>
      <c r="L5603" s="235"/>
      <c r="M5603" s="223"/>
    </row>
    <row r="5604" spans="1:13">
      <c r="A5604" s="235">
        <v>808498</v>
      </c>
      <c r="B5604" s="223" t="s">
        <v>8042</v>
      </c>
      <c r="C5604" s="223" t="s">
        <v>8043</v>
      </c>
      <c r="D5604" s="223" t="s">
        <v>8044</v>
      </c>
      <c r="F5604" s="224"/>
      <c r="G5604" s="223"/>
      <c r="H5604" s="223"/>
      <c r="I5604" s="223" t="s">
        <v>96</v>
      </c>
      <c r="J5604" s="223"/>
      <c r="K5604" s="223"/>
      <c r="L5604" s="223"/>
      <c r="M5604" s="223"/>
    </row>
    <row r="5605" spans="1:13">
      <c r="A5605" s="235">
        <v>808499</v>
      </c>
      <c r="B5605" s="223" t="s">
        <v>8045</v>
      </c>
      <c r="C5605" s="223" t="s">
        <v>368</v>
      </c>
      <c r="D5605" s="223" t="s">
        <v>601</v>
      </c>
      <c r="F5605" s="224"/>
      <c r="G5605" s="223"/>
      <c r="H5605" s="223"/>
      <c r="I5605" s="223" t="s">
        <v>96</v>
      </c>
      <c r="J5605" s="223"/>
      <c r="K5605" s="235"/>
      <c r="L5605" s="235"/>
      <c r="M5605" s="223"/>
    </row>
    <row r="5606" spans="1:13">
      <c r="A5606" s="235">
        <v>808501</v>
      </c>
      <c r="B5606" s="223" t="s">
        <v>8046</v>
      </c>
      <c r="C5606" s="223" t="s">
        <v>287</v>
      </c>
      <c r="D5606" s="223" t="s">
        <v>1408</v>
      </c>
      <c r="F5606" s="224"/>
      <c r="G5606" s="223"/>
      <c r="H5606" s="223"/>
      <c r="I5606" s="223" t="s">
        <v>96</v>
      </c>
      <c r="J5606" s="223"/>
      <c r="K5606" s="235"/>
      <c r="L5606" s="235"/>
      <c r="M5606" s="223"/>
    </row>
    <row r="5607" spans="1:13">
      <c r="A5607" s="235">
        <v>808503</v>
      </c>
      <c r="B5607" s="223" t="s">
        <v>8047</v>
      </c>
      <c r="C5607" s="223" t="s">
        <v>164</v>
      </c>
      <c r="D5607" s="223" t="s">
        <v>1085</v>
      </c>
      <c r="F5607" s="224"/>
      <c r="G5607" s="223"/>
      <c r="H5607" s="223"/>
      <c r="I5607" s="223" t="s">
        <v>96</v>
      </c>
      <c r="J5607" s="223"/>
      <c r="K5607" s="223"/>
      <c r="L5607" s="223"/>
      <c r="M5607" s="223"/>
    </row>
    <row r="5608" spans="1:13">
      <c r="A5608" s="235">
        <v>808505</v>
      </c>
      <c r="B5608" s="223" t="s">
        <v>8048</v>
      </c>
      <c r="C5608" s="223" t="s">
        <v>448</v>
      </c>
      <c r="D5608" s="223" t="s">
        <v>3363</v>
      </c>
      <c r="F5608" s="224"/>
      <c r="G5608" s="223"/>
      <c r="H5608" s="223"/>
      <c r="I5608" s="223" t="s">
        <v>96</v>
      </c>
      <c r="J5608" s="223"/>
      <c r="K5608" s="223"/>
      <c r="L5608" s="223"/>
      <c r="M5608" s="223"/>
    </row>
    <row r="5609" spans="1:13">
      <c r="A5609" s="235">
        <v>808507</v>
      </c>
      <c r="B5609" s="223" t="s">
        <v>808</v>
      </c>
      <c r="C5609" s="223" t="s">
        <v>112</v>
      </c>
      <c r="D5609" s="223" t="s">
        <v>1018</v>
      </c>
      <c r="F5609" s="224"/>
      <c r="G5609" s="223"/>
      <c r="H5609" s="223"/>
      <c r="I5609" s="223" t="s">
        <v>96</v>
      </c>
      <c r="J5609" s="223"/>
      <c r="K5609" s="235"/>
      <c r="L5609" s="235"/>
      <c r="M5609" s="223"/>
    </row>
    <row r="5610" spans="1:13">
      <c r="A5610" s="235">
        <v>808508</v>
      </c>
      <c r="B5610" s="223" t="s">
        <v>8049</v>
      </c>
      <c r="C5610" s="223" t="s">
        <v>101</v>
      </c>
      <c r="D5610" s="223" t="s">
        <v>2218</v>
      </c>
      <c r="F5610" s="224"/>
      <c r="G5610" s="223"/>
      <c r="H5610" s="223"/>
      <c r="I5610" s="223" t="s">
        <v>96</v>
      </c>
      <c r="J5610" s="223"/>
      <c r="K5610" s="235"/>
      <c r="L5610" s="235"/>
      <c r="M5610" s="223"/>
    </row>
    <row r="5611" spans="1:13">
      <c r="A5611" s="235">
        <v>808510</v>
      </c>
      <c r="B5611" s="223" t="s">
        <v>8050</v>
      </c>
      <c r="C5611" s="223" t="s">
        <v>532</v>
      </c>
      <c r="D5611" s="223" t="s">
        <v>1408</v>
      </c>
      <c r="F5611" s="224"/>
      <c r="G5611" s="223"/>
      <c r="H5611" s="223"/>
      <c r="I5611" s="223" t="s">
        <v>96</v>
      </c>
      <c r="J5611" s="223"/>
      <c r="K5611" s="223"/>
      <c r="L5611" s="223"/>
      <c r="M5611" s="223"/>
    </row>
    <row r="5612" spans="1:13">
      <c r="A5612" s="235">
        <v>808511</v>
      </c>
      <c r="B5612" s="223" t="s">
        <v>8051</v>
      </c>
      <c r="C5612" s="223" t="s">
        <v>176</v>
      </c>
      <c r="D5612" s="223" t="s">
        <v>1075</v>
      </c>
      <c r="F5612" s="224"/>
      <c r="G5612" s="223"/>
      <c r="H5612" s="223"/>
      <c r="I5612" s="223" t="s">
        <v>96</v>
      </c>
      <c r="J5612" s="223"/>
      <c r="K5612" s="235"/>
      <c r="L5612" s="235"/>
      <c r="M5612" s="223"/>
    </row>
    <row r="5613" spans="1:13">
      <c r="A5613" s="235">
        <v>808513</v>
      </c>
      <c r="B5613" s="223" t="s">
        <v>8052</v>
      </c>
      <c r="C5613" s="223" t="s">
        <v>95</v>
      </c>
      <c r="D5613" s="223" t="s">
        <v>1127</v>
      </c>
      <c r="F5613" s="224"/>
      <c r="G5613" s="223"/>
      <c r="H5613" s="223"/>
      <c r="I5613" s="223" t="s">
        <v>96</v>
      </c>
      <c r="J5613" s="223"/>
      <c r="K5613" s="223"/>
      <c r="L5613" s="223"/>
      <c r="M5613" s="223"/>
    </row>
    <row r="5614" spans="1:13">
      <c r="A5614" s="235">
        <v>808514</v>
      </c>
      <c r="B5614" s="223" t="s">
        <v>8053</v>
      </c>
      <c r="C5614" s="223" t="s">
        <v>164</v>
      </c>
      <c r="D5614" s="223" t="s">
        <v>2028</v>
      </c>
      <c r="F5614" s="224"/>
      <c r="G5614" s="223"/>
      <c r="H5614" s="223"/>
      <c r="I5614" s="223" t="s">
        <v>96</v>
      </c>
      <c r="J5614" s="223"/>
      <c r="K5614" s="223"/>
      <c r="L5614" s="223"/>
      <c r="M5614" s="223"/>
    </row>
    <row r="5615" spans="1:13">
      <c r="A5615" s="235">
        <v>808515</v>
      </c>
      <c r="B5615" s="223" t="s">
        <v>8054</v>
      </c>
      <c r="C5615" s="223" t="s">
        <v>857</v>
      </c>
      <c r="D5615" s="223" t="s">
        <v>8055</v>
      </c>
      <c r="F5615" s="224"/>
      <c r="G5615" s="223"/>
      <c r="H5615" s="223"/>
      <c r="I5615" s="223" t="s">
        <v>96</v>
      </c>
      <c r="J5615" s="223"/>
      <c r="K5615" s="235"/>
      <c r="L5615" s="235"/>
      <c r="M5615" s="223"/>
    </row>
    <row r="5616" spans="1:13">
      <c r="A5616" s="235">
        <v>808516</v>
      </c>
      <c r="B5616" s="223" t="s">
        <v>8056</v>
      </c>
      <c r="C5616" s="223" t="s">
        <v>466</v>
      </c>
      <c r="D5616" s="223" t="s">
        <v>1991</v>
      </c>
      <c r="F5616" s="224"/>
      <c r="G5616" s="223"/>
      <c r="H5616" s="223"/>
      <c r="I5616" s="223" t="s">
        <v>96</v>
      </c>
      <c r="J5616" s="223"/>
      <c r="K5616" s="235"/>
      <c r="L5616" s="235"/>
      <c r="M5616" s="223"/>
    </row>
    <row r="5617" spans="1:13">
      <c r="A5617" s="235">
        <v>808517</v>
      </c>
      <c r="B5617" s="223" t="s">
        <v>8057</v>
      </c>
      <c r="C5617" s="223" t="s">
        <v>106</v>
      </c>
      <c r="D5617" s="223" t="s">
        <v>1687</v>
      </c>
      <c r="F5617" s="224"/>
      <c r="G5617" s="223"/>
      <c r="H5617" s="223"/>
      <c r="I5617" s="223" t="s">
        <v>96</v>
      </c>
      <c r="J5617" s="223"/>
      <c r="K5617" s="223"/>
      <c r="L5617" s="223"/>
      <c r="M5617" s="223"/>
    </row>
    <row r="5618" spans="1:13">
      <c r="A5618" s="235">
        <v>808518</v>
      </c>
      <c r="B5618" s="223" t="s">
        <v>8058</v>
      </c>
      <c r="C5618" s="223" t="s">
        <v>164</v>
      </c>
      <c r="D5618" s="223" t="s">
        <v>2979</v>
      </c>
      <c r="F5618" s="224"/>
      <c r="G5618" s="223"/>
      <c r="H5618" s="223"/>
      <c r="I5618" s="223" t="s">
        <v>96</v>
      </c>
      <c r="J5618" s="223"/>
      <c r="K5618" s="235"/>
      <c r="L5618" s="235"/>
      <c r="M5618" s="223"/>
    </row>
    <row r="5619" spans="1:13">
      <c r="A5619" s="235">
        <v>808519</v>
      </c>
      <c r="B5619" s="223" t="s">
        <v>8059</v>
      </c>
      <c r="C5619" s="223" t="s">
        <v>477</v>
      </c>
      <c r="D5619" s="223" t="s">
        <v>8060</v>
      </c>
      <c r="F5619" s="224"/>
      <c r="G5619" s="223"/>
      <c r="H5619" s="223"/>
      <c r="I5619" s="223" t="s">
        <v>96</v>
      </c>
      <c r="J5619" s="223"/>
      <c r="K5619" s="223"/>
      <c r="L5619" s="223"/>
      <c r="M5619" s="223"/>
    </row>
    <row r="5620" spans="1:13">
      <c r="A5620" s="235">
        <v>808521</v>
      </c>
      <c r="B5620" s="223" t="s">
        <v>8061</v>
      </c>
      <c r="C5620" s="223" t="s">
        <v>504</v>
      </c>
      <c r="D5620" s="223" t="s">
        <v>1408</v>
      </c>
      <c r="F5620" s="224"/>
      <c r="G5620" s="223"/>
      <c r="H5620" s="223"/>
      <c r="I5620" s="223" t="s">
        <v>96</v>
      </c>
      <c r="J5620" s="223"/>
      <c r="K5620" s="223"/>
      <c r="L5620" s="223"/>
      <c r="M5620" s="223"/>
    </row>
    <row r="5621" spans="1:13">
      <c r="A5621" s="235">
        <v>808522</v>
      </c>
      <c r="B5621" s="223" t="s">
        <v>8062</v>
      </c>
      <c r="C5621" s="223" t="s">
        <v>206</v>
      </c>
      <c r="D5621" s="223" t="s">
        <v>3720</v>
      </c>
      <c r="F5621" s="224"/>
      <c r="G5621" s="223"/>
      <c r="H5621" s="223"/>
      <c r="I5621" s="223" t="s">
        <v>96</v>
      </c>
      <c r="J5621" s="223"/>
      <c r="K5621" s="235"/>
      <c r="L5621" s="235"/>
      <c r="M5621" s="223"/>
    </row>
    <row r="5622" spans="1:13">
      <c r="A5622" s="235">
        <v>808523</v>
      </c>
      <c r="B5622" s="223" t="s">
        <v>8063</v>
      </c>
      <c r="C5622" s="223" t="s">
        <v>327</v>
      </c>
      <c r="D5622" s="223" t="s">
        <v>1301</v>
      </c>
      <c r="F5622" s="224"/>
      <c r="G5622" s="223"/>
      <c r="H5622" s="223"/>
      <c r="I5622" s="223" t="s">
        <v>96</v>
      </c>
      <c r="J5622" s="223"/>
      <c r="K5622" s="223"/>
      <c r="L5622" s="223"/>
      <c r="M5622" s="223"/>
    </row>
    <row r="5623" spans="1:13">
      <c r="A5623" s="235">
        <v>808524</v>
      </c>
      <c r="B5623" s="223" t="s">
        <v>8064</v>
      </c>
      <c r="C5623" s="223" t="s">
        <v>113</v>
      </c>
      <c r="D5623" s="223" t="s">
        <v>8065</v>
      </c>
      <c r="F5623" s="224"/>
      <c r="G5623" s="223"/>
      <c r="H5623" s="223"/>
      <c r="I5623" s="223" t="s">
        <v>96</v>
      </c>
      <c r="J5623" s="223"/>
      <c r="K5623" s="223"/>
      <c r="L5623" s="223"/>
      <c r="M5623" s="223"/>
    </row>
    <row r="5624" spans="1:13">
      <c r="A5624" s="235">
        <v>808527</v>
      </c>
      <c r="B5624" s="223" t="s">
        <v>8066</v>
      </c>
      <c r="C5624" s="223" t="s">
        <v>206</v>
      </c>
      <c r="D5624" s="223" t="s">
        <v>8067</v>
      </c>
      <c r="F5624" s="224"/>
      <c r="G5624" s="223"/>
      <c r="H5624" s="223"/>
      <c r="I5624" s="223" t="s">
        <v>96</v>
      </c>
      <c r="J5624" s="223"/>
      <c r="K5624" s="223"/>
      <c r="L5624" s="223"/>
      <c r="M5624" s="223"/>
    </row>
    <row r="5625" spans="1:13">
      <c r="A5625" s="235">
        <v>808528</v>
      </c>
      <c r="B5625" s="223" t="s">
        <v>8068</v>
      </c>
      <c r="C5625" s="223" t="s">
        <v>507</v>
      </c>
      <c r="D5625" s="223" t="s">
        <v>1057</v>
      </c>
      <c r="F5625" s="224"/>
      <c r="G5625" s="223"/>
      <c r="H5625" s="223"/>
      <c r="I5625" s="223" t="s">
        <v>96</v>
      </c>
      <c r="J5625" s="223"/>
      <c r="K5625" s="223"/>
      <c r="L5625" s="223"/>
      <c r="M5625" s="223"/>
    </row>
    <row r="5626" spans="1:13">
      <c r="A5626" s="235">
        <v>808529</v>
      </c>
      <c r="B5626" s="223" t="s">
        <v>8069</v>
      </c>
      <c r="C5626" s="223" t="s">
        <v>111</v>
      </c>
      <c r="D5626" s="223" t="s">
        <v>1073</v>
      </c>
      <c r="F5626" s="224"/>
      <c r="G5626" s="223"/>
      <c r="H5626" s="223"/>
      <c r="I5626" s="223" t="s">
        <v>96</v>
      </c>
      <c r="J5626" s="223"/>
      <c r="K5626" s="235"/>
      <c r="L5626" s="235"/>
      <c r="M5626" s="223"/>
    </row>
    <row r="5627" spans="1:13">
      <c r="A5627" s="235">
        <v>808533</v>
      </c>
      <c r="B5627" s="223" t="s">
        <v>8070</v>
      </c>
      <c r="C5627" s="223" t="s">
        <v>489</v>
      </c>
      <c r="D5627" s="223" t="s">
        <v>1308</v>
      </c>
      <c r="F5627" s="224"/>
      <c r="G5627" s="223"/>
      <c r="H5627" s="223"/>
      <c r="I5627" s="223" t="s">
        <v>96</v>
      </c>
      <c r="J5627" s="223"/>
      <c r="K5627" s="223"/>
      <c r="L5627" s="223"/>
      <c r="M5627" s="223"/>
    </row>
    <row r="5628" spans="1:13">
      <c r="A5628" s="235">
        <v>808534</v>
      </c>
      <c r="B5628" s="223" t="s">
        <v>8071</v>
      </c>
      <c r="C5628" s="223" t="s">
        <v>101</v>
      </c>
      <c r="D5628" s="223" t="s">
        <v>1243</v>
      </c>
      <c r="F5628" s="224"/>
      <c r="G5628" s="223"/>
      <c r="H5628" s="223"/>
      <c r="I5628" s="223" t="s">
        <v>96</v>
      </c>
      <c r="J5628" s="223"/>
      <c r="K5628" s="235"/>
      <c r="L5628" s="235"/>
      <c r="M5628" s="223"/>
    </row>
    <row r="5629" spans="1:13">
      <c r="A5629" s="235">
        <v>808536</v>
      </c>
      <c r="B5629" s="223" t="s">
        <v>8072</v>
      </c>
      <c r="C5629" s="223" t="s">
        <v>229</v>
      </c>
      <c r="D5629" s="223" t="s">
        <v>1368</v>
      </c>
      <c r="F5629" s="224"/>
      <c r="G5629" s="223"/>
      <c r="H5629" s="223"/>
      <c r="I5629" s="223" t="s">
        <v>96</v>
      </c>
      <c r="J5629" s="223"/>
      <c r="K5629" s="223"/>
      <c r="L5629" s="223"/>
      <c r="M5629" s="223"/>
    </row>
    <row r="5630" spans="1:13">
      <c r="A5630" s="235">
        <v>808537</v>
      </c>
      <c r="B5630" s="223" t="s">
        <v>8073</v>
      </c>
      <c r="C5630" s="223" t="s">
        <v>287</v>
      </c>
      <c r="D5630" s="223" t="s">
        <v>1939</v>
      </c>
      <c r="F5630" s="224"/>
      <c r="G5630" s="223"/>
      <c r="H5630" s="223"/>
      <c r="I5630" s="223" t="s">
        <v>96</v>
      </c>
      <c r="J5630" s="223"/>
      <c r="K5630" s="223"/>
      <c r="L5630" s="223"/>
      <c r="M5630" s="223"/>
    </row>
    <row r="5631" spans="1:13">
      <c r="A5631" s="235">
        <v>808538</v>
      </c>
      <c r="B5631" s="223" t="s">
        <v>8074</v>
      </c>
      <c r="C5631" s="223" t="s">
        <v>101</v>
      </c>
      <c r="D5631" s="223" t="s">
        <v>1799</v>
      </c>
      <c r="F5631" s="224"/>
      <c r="G5631" s="223"/>
      <c r="H5631" s="223"/>
      <c r="I5631" s="223" t="s">
        <v>96</v>
      </c>
      <c r="J5631" s="223"/>
      <c r="K5631" s="235"/>
      <c r="L5631" s="235"/>
      <c r="M5631" s="223"/>
    </row>
    <row r="5632" spans="1:13">
      <c r="A5632" s="235">
        <v>808539</v>
      </c>
      <c r="B5632" s="223" t="s">
        <v>8075</v>
      </c>
      <c r="C5632" s="223" t="s">
        <v>376</v>
      </c>
      <c r="D5632" s="223" t="s">
        <v>1185</v>
      </c>
      <c r="F5632" s="224"/>
      <c r="G5632" s="223"/>
      <c r="H5632" s="223"/>
      <c r="I5632" s="223" t="s">
        <v>96</v>
      </c>
      <c r="J5632" s="223"/>
      <c r="K5632" s="235"/>
      <c r="L5632" s="235"/>
      <c r="M5632" s="223"/>
    </row>
    <row r="5633" spans="1:13">
      <c r="A5633" s="235">
        <v>808540</v>
      </c>
      <c r="B5633" s="223" t="s">
        <v>8076</v>
      </c>
      <c r="C5633" s="223" t="s">
        <v>234</v>
      </c>
      <c r="D5633" s="223" t="s">
        <v>1350</v>
      </c>
      <c r="F5633" s="224"/>
      <c r="G5633" s="223"/>
      <c r="H5633" s="223"/>
      <c r="I5633" s="223" t="s">
        <v>96</v>
      </c>
      <c r="J5633" s="223"/>
      <c r="K5633" s="235"/>
      <c r="L5633" s="235"/>
      <c r="M5633" s="223"/>
    </row>
    <row r="5634" spans="1:13">
      <c r="A5634" s="235">
        <v>808541</v>
      </c>
      <c r="B5634" s="223" t="s">
        <v>8077</v>
      </c>
      <c r="C5634" s="223" t="s">
        <v>106</v>
      </c>
      <c r="D5634" s="223" t="s">
        <v>5960</v>
      </c>
      <c r="F5634" s="224"/>
      <c r="G5634" s="223"/>
      <c r="H5634" s="223"/>
      <c r="I5634" s="223" t="s">
        <v>96</v>
      </c>
      <c r="J5634" s="223"/>
      <c r="K5634" s="223"/>
      <c r="L5634" s="223"/>
      <c r="M5634" s="223"/>
    </row>
    <row r="5635" spans="1:13">
      <c r="A5635" s="235">
        <v>808542</v>
      </c>
      <c r="B5635" s="223" t="s">
        <v>8078</v>
      </c>
      <c r="C5635" s="223" t="s">
        <v>106</v>
      </c>
      <c r="D5635" s="223" t="s">
        <v>2364</v>
      </c>
      <c r="F5635" s="224"/>
      <c r="G5635" s="223"/>
      <c r="H5635" s="223"/>
      <c r="I5635" s="223" t="s">
        <v>96</v>
      </c>
      <c r="J5635" s="223"/>
      <c r="K5635" s="235"/>
      <c r="L5635" s="235"/>
      <c r="M5635" s="223"/>
    </row>
    <row r="5636" spans="1:13">
      <c r="A5636" s="235">
        <v>808543</v>
      </c>
      <c r="B5636" s="223" t="s">
        <v>8079</v>
      </c>
      <c r="C5636" s="223" t="s">
        <v>156</v>
      </c>
      <c r="D5636" s="223" t="s">
        <v>1521</v>
      </c>
      <c r="F5636" s="224"/>
      <c r="G5636" s="223"/>
      <c r="H5636" s="223"/>
      <c r="I5636" s="223" t="s">
        <v>96</v>
      </c>
      <c r="J5636" s="223"/>
      <c r="K5636" s="235"/>
      <c r="L5636" s="235"/>
      <c r="M5636" s="223"/>
    </row>
    <row r="5637" spans="1:13">
      <c r="A5637" s="235">
        <v>808544</v>
      </c>
      <c r="B5637" s="223" t="s">
        <v>8080</v>
      </c>
      <c r="C5637" s="223" t="s">
        <v>6120</v>
      </c>
      <c r="D5637" s="223" t="s">
        <v>601</v>
      </c>
      <c r="F5637" s="224"/>
      <c r="G5637" s="223"/>
      <c r="H5637" s="223"/>
      <c r="I5637" s="223" t="s">
        <v>96</v>
      </c>
      <c r="J5637" s="223"/>
      <c r="K5637" s="223"/>
      <c r="L5637" s="223"/>
      <c r="M5637" s="223"/>
    </row>
    <row r="5638" spans="1:13">
      <c r="A5638" s="235">
        <v>808545</v>
      </c>
      <c r="B5638" s="223" t="s">
        <v>8081</v>
      </c>
      <c r="C5638" s="223" t="s">
        <v>123</v>
      </c>
      <c r="D5638" s="223" t="s">
        <v>2577</v>
      </c>
      <c r="F5638" s="224"/>
      <c r="G5638" s="223"/>
      <c r="H5638" s="223"/>
      <c r="I5638" s="223" t="s">
        <v>96</v>
      </c>
      <c r="J5638" s="223"/>
      <c r="K5638" s="235"/>
      <c r="L5638" s="235"/>
      <c r="M5638" s="223"/>
    </row>
    <row r="5639" spans="1:13">
      <c r="A5639" s="235">
        <v>808546</v>
      </c>
      <c r="B5639" s="223" t="s">
        <v>8082</v>
      </c>
      <c r="C5639" s="223" t="s">
        <v>242</v>
      </c>
      <c r="D5639" s="223" t="s">
        <v>1534</v>
      </c>
      <c r="F5639" s="224"/>
      <c r="G5639" s="223"/>
      <c r="H5639" s="223"/>
      <c r="I5639" s="223" t="s">
        <v>96</v>
      </c>
      <c r="J5639" s="223"/>
      <c r="K5639" s="235"/>
      <c r="L5639" s="235"/>
      <c r="M5639" s="223"/>
    </row>
    <row r="5640" spans="1:13">
      <c r="A5640" s="235">
        <v>808548</v>
      </c>
      <c r="B5640" s="223" t="s">
        <v>8083</v>
      </c>
      <c r="C5640" s="223" t="s">
        <v>596</v>
      </c>
      <c r="D5640" s="223" t="s">
        <v>1102</v>
      </c>
      <c r="F5640" s="224"/>
      <c r="G5640" s="223"/>
      <c r="H5640" s="223"/>
      <c r="I5640" s="223" t="s">
        <v>96</v>
      </c>
      <c r="J5640" s="223"/>
      <c r="K5640" s="235"/>
      <c r="L5640" s="235"/>
      <c r="M5640" s="223"/>
    </row>
    <row r="5641" spans="1:13">
      <c r="A5641" s="235">
        <v>808549</v>
      </c>
      <c r="B5641" s="223" t="s">
        <v>8084</v>
      </c>
      <c r="C5641" s="223" t="s">
        <v>108</v>
      </c>
      <c r="D5641" s="223" t="s">
        <v>2792</v>
      </c>
      <c r="F5641" s="224"/>
      <c r="G5641" s="223"/>
      <c r="H5641" s="223"/>
      <c r="I5641" s="223" t="s">
        <v>96</v>
      </c>
      <c r="J5641" s="223"/>
      <c r="K5641" s="235"/>
      <c r="L5641" s="235"/>
      <c r="M5641" s="223"/>
    </row>
    <row r="5642" spans="1:13">
      <c r="A5642" s="235">
        <v>808550</v>
      </c>
      <c r="B5642" s="223" t="s">
        <v>8085</v>
      </c>
      <c r="C5642" s="223" t="s">
        <v>8086</v>
      </c>
      <c r="D5642" s="223" t="s">
        <v>3732</v>
      </c>
      <c r="F5642" s="224"/>
      <c r="G5642" s="223"/>
      <c r="H5642" s="223"/>
      <c r="I5642" s="223" t="s">
        <v>96</v>
      </c>
      <c r="J5642" s="223"/>
      <c r="K5642" s="235"/>
      <c r="L5642" s="235"/>
      <c r="M5642" s="223"/>
    </row>
    <row r="5643" spans="1:13">
      <c r="A5643" s="235">
        <v>808551</v>
      </c>
      <c r="B5643" s="223" t="s">
        <v>8087</v>
      </c>
      <c r="C5643" s="223" t="s">
        <v>127</v>
      </c>
      <c r="D5643" s="223" t="s">
        <v>1133</v>
      </c>
      <c r="F5643" s="224"/>
      <c r="G5643" s="223"/>
      <c r="H5643" s="223"/>
      <c r="I5643" s="223" t="s">
        <v>96</v>
      </c>
      <c r="J5643" s="223"/>
      <c r="K5643" s="235"/>
      <c r="L5643" s="235"/>
      <c r="M5643" s="223"/>
    </row>
    <row r="5644" spans="1:13">
      <c r="A5644" s="235">
        <v>808552</v>
      </c>
      <c r="B5644" s="223" t="s">
        <v>8088</v>
      </c>
      <c r="C5644" s="223" t="s">
        <v>451</v>
      </c>
      <c r="D5644" s="223" t="s">
        <v>8089</v>
      </c>
      <c r="F5644" s="224"/>
      <c r="G5644" s="223"/>
      <c r="H5644" s="223"/>
      <c r="I5644" s="223" t="s">
        <v>96</v>
      </c>
      <c r="J5644" s="223"/>
      <c r="K5644" s="235"/>
      <c r="L5644" s="235"/>
      <c r="M5644" s="223"/>
    </row>
    <row r="5645" spans="1:13">
      <c r="A5645" s="235">
        <v>808553</v>
      </c>
      <c r="B5645" s="223" t="s">
        <v>8090</v>
      </c>
      <c r="C5645" s="223" t="s">
        <v>8091</v>
      </c>
      <c r="D5645" s="223" t="s">
        <v>4138</v>
      </c>
      <c r="F5645" s="224"/>
      <c r="G5645" s="223"/>
      <c r="H5645" s="223"/>
      <c r="I5645" s="223" t="s">
        <v>96</v>
      </c>
      <c r="J5645" s="223"/>
      <c r="K5645" s="223"/>
      <c r="L5645" s="223"/>
      <c r="M5645" s="223"/>
    </row>
    <row r="5646" spans="1:13">
      <c r="A5646" s="235">
        <v>808555</v>
      </c>
      <c r="B5646" s="223" t="s">
        <v>8092</v>
      </c>
      <c r="C5646" s="223" t="s">
        <v>244</v>
      </c>
      <c r="D5646" s="223" t="s">
        <v>1642</v>
      </c>
      <c r="F5646" s="224"/>
      <c r="G5646" s="223"/>
      <c r="H5646" s="223"/>
      <c r="I5646" s="223" t="s">
        <v>96</v>
      </c>
      <c r="J5646" s="223"/>
      <c r="K5646" s="223"/>
      <c r="L5646" s="223"/>
      <c r="M5646" s="223"/>
    </row>
    <row r="5647" spans="1:13">
      <c r="A5647" s="235">
        <v>808556</v>
      </c>
      <c r="B5647" s="223" t="s">
        <v>8093</v>
      </c>
      <c r="C5647" s="223" t="s">
        <v>101</v>
      </c>
      <c r="D5647" s="223" t="s">
        <v>1057</v>
      </c>
      <c r="F5647" s="224"/>
      <c r="G5647" s="223"/>
      <c r="H5647" s="223"/>
      <c r="I5647" s="223" t="s">
        <v>96</v>
      </c>
      <c r="J5647" s="223"/>
      <c r="K5647" s="235"/>
      <c r="L5647" s="235"/>
      <c r="M5647" s="223"/>
    </row>
    <row r="5648" spans="1:13">
      <c r="A5648" s="235">
        <v>808557</v>
      </c>
      <c r="B5648" s="223" t="s">
        <v>8094</v>
      </c>
      <c r="C5648" s="223" t="s">
        <v>742</v>
      </c>
      <c r="D5648" s="223" t="s">
        <v>3195</v>
      </c>
      <c r="F5648" s="224"/>
      <c r="G5648" s="223"/>
      <c r="H5648" s="223"/>
      <c r="I5648" s="223" t="s">
        <v>96</v>
      </c>
      <c r="J5648" s="223"/>
      <c r="K5648" s="235"/>
      <c r="L5648" s="235"/>
      <c r="M5648" s="223"/>
    </row>
    <row r="5649" spans="1:13">
      <c r="A5649" s="235">
        <v>808560</v>
      </c>
      <c r="B5649" s="223" t="s">
        <v>8095</v>
      </c>
      <c r="C5649" s="223" t="s">
        <v>311</v>
      </c>
      <c r="D5649" s="223" t="s">
        <v>1073</v>
      </c>
      <c r="F5649" s="224"/>
      <c r="G5649" s="223"/>
      <c r="H5649" s="223"/>
      <c r="I5649" s="223" t="s">
        <v>96</v>
      </c>
      <c r="J5649" s="223"/>
      <c r="K5649" s="235"/>
      <c r="L5649" s="235"/>
      <c r="M5649" s="223"/>
    </row>
    <row r="5650" spans="1:13">
      <c r="A5650" s="235">
        <v>808561</v>
      </c>
      <c r="B5650" s="223" t="s">
        <v>8096</v>
      </c>
      <c r="C5650" s="223" t="s">
        <v>183</v>
      </c>
      <c r="D5650" s="223" t="s">
        <v>1057</v>
      </c>
      <c r="F5650" s="224"/>
      <c r="G5650" s="223"/>
      <c r="H5650" s="223"/>
      <c r="I5650" s="223" t="s">
        <v>96</v>
      </c>
      <c r="J5650" s="223"/>
      <c r="K5650" s="235"/>
      <c r="L5650" s="235"/>
      <c r="M5650" s="223"/>
    </row>
    <row r="5651" spans="1:13">
      <c r="A5651" s="235">
        <v>808562</v>
      </c>
      <c r="B5651" s="223" t="s">
        <v>8097</v>
      </c>
      <c r="C5651" s="223" t="s">
        <v>101</v>
      </c>
      <c r="D5651" s="223" t="s">
        <v>2067</v>
      </c>
      <c r="F5651" s="224"/>
      <c r="G5651" s="223"/>
      <c r="H5651" s="223"/>
      <c r="I5651" s="223" t="s">
        <v>96</v>
      </c>
      <c r="J5651" s="223"/>
      <c r="K5651" s="235"/>
      <c r="L5651" s="235"/>
      <c r="M5651" s="223"/>
    </row>
    <row r="5652" spans="1:13">
      <c r="A5652" s="235">
        <v>808563</v>
      </c>
      <c r="B5652" s="223" t="s">
        <v>8098</v>
      </c>
      <c r="C5652" s="223" t="s">
        <v>362</v>
      </c>
      <c r="D5652" s="223" t="s">
        <v>1541</v>
      </c>
      <c r="F5652" s="224"/>
      <c r="G5652" s="223"/>
      <c r="H5652" s="223"/>
      <c r="I5652" s="223" t="s">
        <v>96</v>
      </c>
      <c r="J5652" s="223"/>
      <c r="K5652" s="235"/>
      <c r="L5652" s="235"/>
      <c r="M5652" s="223"/>
    </row>
    <row r="5653" spans="1:13">
      <c r="A5653" s="235">
        <v>808564</v>
      </c>
      <c r="B5653" s="223" t="s">
        <v>8099</v>
      </c>
      <c r="C5653" s="223" t="s">
        <v>480</v>
      </c>
      <c r="D5653" s="223" t="s">
        <v>8100</v>
      </c>
      <c r="F5653" s="224"/>
      <c r="G5653" s="223"/>
      <c r="H5653" s="223"/>
      <c r="I5653" s="223" t="s">
        <v>96</v>
      </c>
      <c r="J5653" s="223"/>
      <c r="K5653" s="235"/>
      <c r="L5653" s="235"/>
      <c r="M5653" s="223"/>
    </row>
    <row r="5654" spans="1:13">
      <c r="A5654" s="235">
        <v>808565</v>
      </c>
      <c r="B5654" s="223" t="s">
        <v>8101</v>
      </c>
      <c r="C5654" s="223" t="s">
        <v>5189</v>
      </c>
      <c r="D5654" s="223" t="s">
        <v>1018</v>
      </c>
      <c r="F5654" s="224"/>
      <c r="G5654" s="223"/>
      <c r="H5654" s="223"/>
      <c r="I5654" s="223" t="s">
        <v>96</v>
      </c>
      <c r="J5654" s="223"/>
      <c r="K5654" s="235"/>
      <c r="L5654" s="235"/>
      <c r="M5654" s="223"/>
    </row>
    <row r="5655" spans="1:13">
      <c r="A5655" s="235">
        <v>808566</v>
      </c>
      <c r="B5655" s="223" t="s">
        <v>8102</v>
      </c>
      <c r="C5655" s="223" t="s">
        <v>225</v>
      </c>
      <c r="D5655" s="223" t="s">
        <v>1330</v>
      </c>
      <c r="F5655" s="224"/>
      <c r="G5655" s="223"/>
      <c r="H5655" s="223"/>
      <c r="I5655" s="223" t="s">
        <v>96</v>
      </c>
      <c r="J5655" s="223"/>
      <c r="K5655" s="235"/>
      <c r="L5655" s="235"/>
      <c r="M5655" s="223"/>
    </row>
    <row r="5656" spans="1:13">
      <c r="A5656" s="235">
        <v>808567</v>
      </c>
      <c r="B5656" s="223" t="s">
        <v>8103</v>
      </c>
      <c r="C5656" s="223" t="s">
        <v>206</v>
      </c>
      <c r="D5656" s="223" t="s">
        <v>1070</v>
      </c>
      <c r="F5656" s="224"/>
      <c r="G5656" s="223"/>
      <c r="H5656" s="223"/>
      <c r="I5656" s="223" t="s">
        <v>96</v>
      </c>
      <c r="J5656" s="223"/>
      <c r="K5656" s="223"/>
      <c r="L5656" s="223"/>
      <c r="M5656" s="223"/>
    </row>
    <row r="5657" spans="1:13">
      <c r="A5657" s="235">
        <v>808568</v>
      </c>
      <c r="B5657" s="223" t="s">
        <v>8104</v>
      </c>
      <c r="C5657" s="223" t="s">
        <v>411</v>
      </c>
      <c r="D5657" s="223" t="s">
        <v>3363</v>
      </c>
      <c r="F5657" s="224"/>
      <c r="G5657" s="223"/>
      <c r="H5657" s="223"/>
      <c r="I5657" s="223" t="s">
        <v>96</v>
      </c>
      <c r="J5657" s="223"/>
      <c r="K5657" s="223"/>
      <c r="L5657" s="223"/>
      <c r="M5657" s="223"/>
    </row>
    <row r="5658" spans="1:13">
      <c r="A5658" s="235">
        <v>808569</v>
      </c>
      <c r="B5658" s="223" t="s">
        <v>8105</v>
      </c>
      <c r="C5658" s="223" t="s">
        <v>4588</v>
      </c>
      <c r="D5658" s="223" t="s">
        <v>1301</v>
      </c>
      <c r="F5658" s="224"/>
      <c r="G5658" s="223"/>
      <c r="H5658" s="223"/>
      <c r="I5658" s="223" t="s">
        <v>96</v>
      </c>
      <c r="J5658" s="223"/>
      <c r="K5658" s="223"/>
      <c r="L5658" s="223"/>
      <c r="M5658" s="223"/>
    </row>
    <row r="5659" spans="1:13">
      <c r="A5659" s="235">
        <v>808570</v>
      </c>
      <c r="B5659" s="223" t="s">
        <v>8106</v>
      </c>
      <c r="C5659" s="223" t="s">
        <v>225</v>
      </c>
      <c r="D5659" s="223" t="s">
        <v>1018</v>
      </c>
      <c r="F5659" s="224"/>
      <c r="G5659" s="223"/>
      <c r="H5659" s="223"/>
      <c r="I5659" s="223" t="s">
        <v>96</v>
      </c>
      <c r="J5659" s="223"/>
      <c r="K5659" s="223"/>
      <c r="L5659" s="223"/>
      <c r="M5659" s="223"/>
    </row>
    <row r="5660" spans="1:13">
      <c r="A5660" s="235">
        <v>808571</v>
      </c>
      <c r="B5660" s="223" t="s">
        <v>8107</v>
      </c>
      <c r="C5660" s="223" t="s">
        <v>183</v>
      </c>
      <c r="D5660" s="223" t="s">
        <v>8108</v>
      </c>
      <c r="F5660" s="224"/>
      <c r="G5660" s="223"/>
      <c r="H5660" s="223"/>
      <c r="I5660" s="223" t="s">
        <v>96</v>
      </c>
      <c r="J5660" s="223"/>
      <c r="K5660" s="235"/>
      <c r="L5660" s="235"/>
      <c r="M5660" s="223"/>
    </row>
    <row r="5661" spans="1:13">
      <c r="A5661" s="235">
        <v>808572</v>
      </c>
      <c r="B5661" s="223" t="s">
        <v>8109</v>
      </c>
      <c r="C5661" s="223" t="s">
        <v>320</v>
      </c>
      <c r="D5661" s="223" t="s">
        <v>1534</v>
      </c>
      <c r="F5661" s="224"/>
      <c r="G5661" s="223"/>
      <c r="H5661" s="223"/>
      <c r="I5661" s="223" t="s">
        <v>96</v>
      </c>
      <c r="J5661" s="223"/>
      <c r="K5661" s="223"/>
      <c r="L5661" s="223"/>
      <c r="M5661" s="223"/>
    </row>
    <row r="5662" spans="1:13">
      <c r="A5662" s="235">
        <v>808574</v>
      </c>
      <c r="B5662" s="223" t="s">
        <v>8110</v>
      </c>
      <c r="C5662" s="223" t="s">
        <v>613</v>
      </c>
      <c r="D5662" s="223" t="s">
        <v>8111</v>
      </c>
      <c r="F5662" s="224"/>
      <c r="G5662" s="223"/>
      <c r="H5662" s="223"/>
      <c r="I5662" s="223" t="s">
        <v>96</v>
      </c>
      <c r="J5662" s="223"/>
      <c r="K5662" s="223"/>
      <c r="L5662" s="223"/>
      <c r="M5662" s="223"/>
    </row>
    <row r="5663" spans="1:13">
      <c r="A5663" s="235">
        <v>808575</v>
      </c>
      <c r="B5663" s="223" t="s">
        <v>8112</v>
      </c>
      <c r="C5663" s="223" t="s">
        <v>594</v>
      </c>
      <c r="D5663" s="223" t="s">
        <v>1293</v>
      </c>
      <c r="F5663" s="224"/>
      <c r="G5663" s="223"/>
      <c r="H5663" s="223"/>
      <c r="I5663" s="223" t="s">
        <v>96</v>
      </c>
      <c r="J5663" s="223"/>
      <c r="K5663" s="223"/>
      <c r="L5663" s="223"/>
      <c r="M5663" s="223"/>
    </row>
    <row r="5664" spans="1:13">
      <c r="A5664" s="235">
        <v>808576</v>
      </c>
      <c r="B5664" s="223" t="s">
        <v>8113</v>
      </c>
      <c r="C5664" s="223" t="s">
        <v>181</v>
      </c>
      <c r="D5664" s="223" t="s">
        <v>1073</v>
      </c>
      <c r="F5664" s="224"/>
      <c r="G5664" s="223"/>
      <c r="H5664" s="223"/>
      <c r="I5664" s="223" t="s">
        <v>96</v>
      </c>
      <c r="J5664" s="223"/>
      <c r="K5664" s="235"/>
      <c r="L5664" s="235"/>
      <c r="M5664" s="223"/>
    </row>
    <row r="5665" spans="1:13">
      <c r="A5665" s="235">
        <v>808577</v>
      </c>
      <c r="B5665" s="223" t="s">
        <v>8114</v>
      </c>
      <c r="C5665" s="223" t="s">
        <v>168</v>
      </c>
      <c r="D5665" s="223" t="s">
        <v>5439</v>
      </c>
      <c r="F5665" s="224"/>
      <c r="G5665" s="223"/>
      <c r="H5665" s="223"/>
      <c r="I5665" s="223" t="s">
        <v>96</v>
      </c>
      <c r="J5665" s="223"/>
      <c r="K5665" s="235"/>
      <c r="L5665" s="235"/>
      <c r="M5665" s="223"/>
    </row>
    <row r="5666" spans="1:13">
      <c r="A5666" s="235">
        <v>808579</v>
      </c>
      <c r="B5666" s="223" t="s">
        <v>8115</v>
      </c>
      <c r="C5666" s="223" t="s">
        <v>619</v>
      </c>
      <c r="D5666" s="223" t="s">
        <v>2271</v>
      </c>
      <c r="F5666" s="224"/>
      <c r="G5666" s="223"/>
      <c r="H5666" s="223"/>
      <c r="I5666" s="223" t="s">
        <v>96</v>
      </c>
      <c r="J5666" s="223"/>
      <c r="K5666" s="223"/>
      <c r="L5666" s="223"/>
      <c r="M5666" s="223"/>
    </row>
    <row r="5667" spans="1:13">
      <c r="A5667" s="235">
        <v>808580</v>
      </c>
      <c r="B5667" s="223" t="s">
        <v>8116</v>
      </c>
      <c r="C5667" s="223" t="s">
        <v>101</v>
      </c>
      <c r="D5667" s="223" t="s">
        <v>2159</v>
      </c>
      <c r="F5667" s="224"/>
      <c r="G5667" s="223"/>
      <c r="H5667" s="223"/>
      <c r="I5667" s="223" t="s">
        <v>96</v>
      </c>
      <c r="J5667" s="223"/>
      <c r="K5667" s="235"/>
      <c r="L5667" s="235"/>
      <c r="M5667" s="223"/>
    </row>
    <row r="5668" spans="1:13">
      <c r="A5668" s="235">
        <v>808581</v>
      </c>
      <c r="B5668" s="223" t="s">
        <v>8117</v>
      </c>
      <c r="C5668" s="223" t="s">
        <v>404</v>
      </c>
      <c r="D5668" s="223" t="s">
        <v>1012</v>
      </c>
      <c r="F5668" s="224"/>
      <c r="G5668" s="223"/>
      <c r="H5668" s="223"/>
      <c r="I5668" s="223" t="s">
        <v>96</v>
      </c>
      <c r="J5668" s="223"/>
      <c r="K5668" s="235"/>
      <c r="L5668" s="235"/>
      <c r="M5668" s="223"/>
    </row>
    <row r="5669" spans="1:13">
      <c r="A5669" s="235">
        <v>808583</v>
      </c>
      <c r="B5669" s="223" t="s">
        <v>8118</v>
      </c>
      <c r="C5669" s="223" t="s">
        <v>351</v>
      </c>
      <c r="D5669" s="223" t="s">
        <v>1105</v>
      </c>
      <c r="F5669" s="224"/>
      <c r="G5669" s="223"/>
      <c r="H5669" s="223"/>
      <c r="I5669" s="223" t="s">
        <v>96</v>
      </c>
      <c r="J5669" s="223"/>
      <c r="K5669" s="223"/>
      <c r="L5669" s="223"/>
      <c r="M5669" s="223"/>
    </row>
    <row r="5670" spans="1:13">
      <c r="A5670" s="235">
        <v>808584</v>
      </c>
      <c r="B5670" s="223" t="s">
        <v>8119</v>
      </c>
      <c r="C5670" s="223" t="s">
        <v>90</v>
      </c>
      <c r="D5670" s="223" t="s">
        <v>8120</v>
      </c>
      <c r="F5670" s="224"/>
      <c r="G5670" s="223"/>
      <c r="H5670" s="223"/>
      <c r="I5670" s="223" t="s">
        <v>96</v>
      </c>
      <c r="J5670" s="223"/>
      <c r="K5670" s="223"/>
      <c r="L5670" s="223"/>
      <c r="M5670" s="223"/>
    </row>
    <row r="5671" spans="1:13">
      <c r="A5671" s="235">
        <v>808585</v>
      </c>
      <c r="B5671" s="223" t="s">
        <v>8121</v>
      </c>
      <c r="C5671" s="223" t="s">
        <v>113</v>
      </c>
      <c r="D5671" s="223" t="s">
        <v>1862</v>
      </c>
      <c r="F5671" s="224"/>
      <c r="G5671" s="223"/>
      <c r="H5671" s="223"/>
      <c r="I5671" s="223" t="s">
        <v>96</v>
      </c>
      <c r="J5671" s="223"/>
      <c r="K5671" s="235"/>
      <c r="L5671" s="235"/>
      <c r="M5671" s="223"/>
    </row>
    <row r="5672" spans="1:13">
      <c r="A5672" s="235">
        <v>808587</v>
      </c>
      <c r="B5672" s="223" t="s">
        <v>8122</v>
      </c>
      <c r="C5672" s="223" t="s">
        <v>129</v>
      </c>
      <c r="D5672" s="223" t="s">
        <v>1447</v>
      </c>
      <c r="F5672" s="224"/>
      <c r="G5672" s="223"/>
      <c r="H5672" s="223"/>
      <c r="I5672" s="223" t="s">
        <v>96</v>
      </c>
      <c r="J5672" s="223"/>
      <c r="K5672" s="235"/>
      <c r="L5672" s="235"/>
      <c r="M5672" s="223"/>
    </row>
    <row r="5673" spans="1:13">
      <c r="A5673" s="235">
        <v>808588</v>
      </c>
      <c r="B5673" s="223" t="s">
        <v>8123</v>
      </c>
      <c r="C5673" s="223" t="s">
        <v>106</v>
      </c>
      <c r="D5673" s="223" t="s">
        <v>1039</v>
      </c>
      <c r="F5673" s="224"/>
      <c r="G5673" s="223"/>
      <c r="H5673" s="223"/>
      <c r="I5673" s="223" t="s">
        <v>96</v>
      </c>
      <c r="J5673" s="223"/>
      <c r="K5673" s="223"/>
      <c r="L5673" s="223"/>
      <c r="M5673" s="223"/>
    </row>
    <row r="5674" spans="1:13">
      <c r="A5674" s="235">
        <v>808589</v>
      </c>
      <c r="B5674" s="223" t="s">
        <v>8124</v>
      </c>
      <c r="C5674" s="223" t="s">
        <v>573</v>
      </c>
      <c r="D5674" s="223" t="s">
        <v>1012</v>
      </c>
      <c r="F5674" s="224"/>
      <c r="G5674" s="223"/>
      <c r="H5674" s="223"/>
      <c r="I5674" s="223" t="s">
        <v>96</v>
      </c>
      <c r="J5674" s="223"/>
      <c r="K5674" s="235"/>
      <c r="L5674" s="235"/>
      <c r="M5674" s="223"/>
    </row>
    <row r="5675" spans="1:13">
      <c r="A5675" s="235">
        <v>808590</v>
      </c>
      <c r="B5675" s="223" t="s">
        <v>8125</v>
      </c>
      <c r="C5675" s="223" t="s">
        <v>183</v>
      </c>
      <c r="D5675" s="223" t="s">
        <v>1073</v>
      </c>
      <c r="F5675" s="224"/>
      <c r="G5675" s="223"/>
      <c r="H5675" s="223"/>
      <c r="I5675" s="223" t="s">
        <v>96</v>
      </c>
      <c r="J5675" s="223"/>
      <c r="K5675" s="223"/>
      <c r="L5675" s="223"/>
      <c r="M5675" s="223"/>
    </row>
    <row r="5676" spans="1:13">
      <c r="A5676" s="235">
        <v>808591</v>
      </c>
      <c r="B5676" s="223" t="s">
        <v>8126</v>
      </c>
      <c r="C5676" s="223" t="s">
        <v>8127</v>
      </c>
      <c r="D5676" s="223" t="s">
        <v>1563</v>
      </c>
      <c r="F5676" s="224"/>
      <c r="G5676" s="223"/>
      <c r="H5676" s="223"/>
      <c r="I5676" s="223" t="s">
        <v>96</v>
      </c>
      <c r="J5676" s="223"/>
      <c r="K5676" s="223"/>
      <c r="L5676" s="223"/>
      <c r="M5676" s="223"/>
    </row>
    <row r="5677" spans="1:13">
      <c r="A5677" s="235">
        <v>808592</v>
      </c>
      <c r="B5677" s="223" t="s">
        <v>8128</v>
      </c>
      <c r="C5677" s="223" t="s">
        <v>343</v>
      </c>
      <c r="D5677" s="223" t="s">
        <v>6482</v>
      </c>
      <c r="F5677" s="224"/>
      <c r="G5677" s="223"/>
      <c r="H5677" s="223"/>
      <c r="I5677" s="223" t="s">
        <v>96</v>
      </c>
      <c r="J5677" s="223"/>
      <c r="K5677" s="235"/>
      <c r="L5677" s="235"/>
      <c r="M5677" s="223"/>
    </row>
    <row r="5678" spans="1:13">
      <c r="A5678" s="235">
        <v>808593</v>
      </c>
      <c r="B5678" s="223" t="s">
        <v>8129</v>
      </c>
      <c r="C5678" s="223" t="s">
        <v>507</v>
      </c>
      <c r="D5678" s="223" t="s">
        <v>1097</v>
      </c>
      <c r="F5678" s="224"/>
      <c r="G5678" s="223"/>
      <c r="H5678" s="223"/>
      <c r="I5678" s="223" t="s">
        <v>96</v>
      </c>
      <c r="J5678" s="223"/>
      <c r="K5678" s="223"/>
      <c r="L5678" s="223"/>
      <c r="M5678" s="223"/>
    </row>
    <row r="5679" spans="1:13">
      <c r="A5679" s="235">
        <v>808596</v>
      </c>
      <c r="B5679" s="223" t="s">
        <v>8130</v>
      </c>
      <c r="C5679" s="223" t="s">
        <v>3243</v>
      </c>
      <c r="D5679" s="223" t="s">
        <v>1073</v>
      </c>
      <c r="F5679" s="224"/>
      <c r="G5679" s="223"/>
      <c r="H5679" s="223"/>
      <c r="I5679" s="223" t="s">
        <v>96</v>
      </c>
      <c r="J5679" s="223"/>
      <c r="K5679" s="223"/>
      <c r="L5679" s="223"/>
      <c r="M5679" s="223"/>
    </row>
    <row r="5680" spans="1:13">
      <c r="A5680" s="235">
        <v>808597</v>
      </c>
      <c r="B5680" s="223" t="s">
        <v>8131</v>
      </c>
      <c r="C5680" s="223" t="s">
        <v>170</v>
      </c>
      <c r="D5680" s="223" t="s">
        <v>1047</v>
      </c>
      <c r="F5680" s="224"/>
      <c r="G5680" s="223"/>
      <c r="H5680" s="223"/>
      <c r="I5680" s="223" t="s">
        <v>96</v>
      </c>
      <c r="J5680" s="223"/>
      <c r="K5680" s="235"/>
      <c r="L5680" s="235"/>
      <c r="M5680" s="223"/>
    </row>
    <row r="5681" spans="1:13">
      <c r="A5681" s="235">
        <v>808598</v>
      </c>
      <c r="B5681" s="223" t="s">
        <v>8132</v>
      </c>
      <c r="C5681" s="223" t="s">
        <v>461</v>
      </c>
      <c r="D5681" s="223" t="s">
        <v>2854</v>
      </c>
      <c r="F5681" s="224"/>
      <c r="G5681" s="223"/>
      <c r="H5681" s="223"/>
      <c r="I5681" s="223" t="s">
        <v>96</v>
      </c>
      <c r="J5681" s="223"/>
      <c r="K5681" s="223"/>
      <c r="L5681" s="223"/>
      <c r="M5681" s="223"/>
    </row>
    <row r="5682" spans="1:13">
      <c r="A5682" s="235">
        <v>808599</v>
      </c>
      <c r="B5682" s="223" t="s">
        <v>8133</v>
      </c>
      <c r="C5682" s="223" t="s">
        <v>95</v>
      </c>
      <c r="D5682" s="223" t="s">
        <v>1206</v>
      </c>
      <c r="F5682" s="224"/>
      <c r="G5682" s="223"/>
      <c r="H5682" s="223"/>
      <c r="I5682" s="223" t="s">
        <v>96</v>
      </c>
      <c r="J5682" s="223"/>
      <c r="K5682" s="235"/>
      <c r="L5682" s="235"/>
      <c r="M5682" s="223"/>
    </row>
    <row r="5683" spans="1:13">
      <c r="A5683" s="235">
        <v>808600</v>
      </c>
      <c r="B5683" s="223" t="s">
        <v>8134</v>
      </c>
      <c r="C5683" s="223" t="s">
        <v>8135</v>
      </c>
      <c r="D5683" s="223" t="s">
        <v>1939</v>
      </c>
      <c r="F5683" s="224"/>
      <c r="G5683" s="223"/>
      <c r="H5683" s="223"/>
      <c r="I5683" s="223" t="s">
        <v>96</v>
      </c>
      <c r="J5683" s="223"/>
      <c r="K5683" s="235"/>
      <c r="L5683" s="235"/>
      <c r="M5683" s="223"/>
    </row>
    <row r="5684" spans="1:13">
      <c r="A5684" s="235">
        <v>808601</v>
      </c>
      <c r="B5684" s="223" t="s">
        <v>8136</v>
      </c>
      <c r="C5684" s="223" t="s">
        <v>8137</v>
      </c>
      <c r="D5684" s="223" t="s">
        <v>601</v>
      </c>
      <c r="F5684" s="224"/>
      <c r="G5684" s="223"/>
      <c r="H5684" s="223"/>
      <c r="I5684" s="223" t="s">
        <v>96</v>
      </c>
      <c r="J5684" s="223"/>
      <c r="K5684" s="235"/>
      <c r="L5684" s="235"/>
      <c r="M5684" s="223"/>
    </row>
    <row r="5685" spans="1:13">
      <c r="A5685" s="235">
        <v>808602</v>
      </c>
      <c r="B5685" s="223" t="s">
        <v>8138</v>
      </c>
      <c r="C5685" s="223" t="s">
        <v>214</v>
      </c>
      <c r="D5685" s="223" t="s">
        <v>2138</v>
      </c>
      <c r="F5685" s="224"/>
      <c r="G5685" s="223"/>
      <c r="H5685" s="223"/>
      <c r="I5685" s="223" t="s">
        <v>96</v>
      </c>
      <c r="J5685" s="223"/>
      <c r="K5685" s="223"/>
      <c r="L5685" s="223"/>
      <c r="M5685" s="223"/>
    </row>
    <row r="5686" spans="1:13">
      <c r="A5686" s="235">
        <v>808603</v>
      </c>
      <c r="B5686" s="223" t="s">
        <v>8139</v>
      </c>
      <c r="C5686" s="223" t="s">
        <v>174</v>
      </c>
      <c r="D5686" s="223" t="s">
        <v>2364</v>
      </c>
      <c r="F5686" s="224"/>
      <c r="G5686" s="223"/>
      <c r="H5686" s="223"/>
      <c r="I5686" s="223" t="s">
        <v>96</v>
      </c>
      <c r="J5686" s="223"/>
      <c r="K5686" s="223"/>
      <c r="L5686" s="223"/>
      <c r="M5686" s="223"/>
    </row>
    <row r="5687" spans="1:13">
      <c r="A5687" s="235">
        <v>808604</v>
      </c>
      <c r="B5687" s="223" t="s">
        <v>8140</v>
      </c>
      <c r="C5687" s="223" t="s">
        <v>101</v>
      </c>
      <c r="D5687" s="223" t="s">
        <v>2131</v>
      </c>
      <c r="F5687" s="224"/>
      <c r="G5687" s="223"/>
      <c r="H5687" s="223"/>
      <c r="I5687" s="223" t="s">
        <v>96</v>
      </c>
      <c r="J5687" s="223"/>
      <c r="K5687" s="223"/>
      <c r="L5687" s="223"/>
      <c r="M5687" s="223"/>
    </row>
    <row r="5688" spans="1:13">
      <c r="A5688" s="235">
        <v>808606</v>
      </c>
      <c r="B5688" s="223" t="s">
        <v>8141</v>
      </c>
      <c r="C5688" s="223" t="s">
        <v>2433</v>
      </c>
      <c r="D5688" s="223" t="s">
        <v>1350</v>
      </c>
      <c r="F5688" s="224"/>
      <c r="G5688" s="223"/>
      <c r="H5688" s="223"/>
      <c r="I5688" s="223" t="s">
        <v>96</v>
      </c>
      <c r="J5688" s="223"/>
      <c r="K5688" s="235"/>
      <c r="L5688" s="235"/>
      <c r="M5688" s="223"/>
    </row>
    <row r="5689" spans="1:13">
      <c r="A5689" s="235">
        <v>808608</v>
      </c>
      <c r="B5689" s="223" t="s">
        <v>8142</v>
      </c>
      <c r="C5689" s="223" t="s">
        <v>385</v>
      </c>
      <c r="D5689" s="223" t="s">
        <v>1220</v>
      </c>
      <c r="F5689" s="224"/>
      <c r="G5689" s="223"/>
      <c r="H5689" s="223"/>
      <c r="I5689" s="223" t="s">
        <v>96</v>
      </c>
      <c r="J5689" s="223"/>
      <c r="K5689" s="235"/>
      <c r="L5689" s="235"/>
      <c r="M5689" s="223"/>
    </row>
    <row r="5690" spans="1:13">
      <c r="A5690" s="235">
        <v>808609</v>
      </c>
      <c r="B5690" s="223" t="s">
        <v>8143</v>
      </c>
      <c r="C5690" s="223" t="s">
        <v>106</v>
      </c>
      <c r="D5690" s="223" t="s">
        <v>204</v>
      </c>
      <c r="F5690" s="224"/>
      <c r="G5690" s="223"/>
      <c r="H5690" s="223"/>
      <c r="I5690" s="223" t="s">
        <v>96</v>
      </c>
      <c r="J5690" s="223"/>
      <c r="K5690" s="223"/>
      <c r="L5690" s="223"/>
      <c r="M5690" s="223"/>
    </row>
    <row r="5691" spans="1:13">
      <c r="A5691" s="235">
        <v>808610</v>
      </c>
      <c r="B5691" s="223" t="s">
        <v>8144</v>
      </c>
      <c r="C5691" s="223" t="s">
        <v>8145</v>
      </c>
      <c r="D5691" s="223" t="s">
        <v>1012</v>
      </c>
      <c r="F5691" s="224"/>
      <c r="G5691" s="223"/>
      <c r="H5691" s="223"/>
      <c r="I5691" s="223" t="s">
        <v>96</v>
      </c>
      <c r="J5691" s="223"/>
      <c r="K5691" s="223"/>
      <c r="L5691" s="223"/>
      <c r="M5691" s="223"/>
    </row>
    <row r="5692" spans="1:13">
      <c r="A5692" s="235">
        <v>808612</v>
      </c>
      <c r="B5692" s="223" t="s">
        <v>8146</v>
      </c>
      <c r="C5692" s="223" t="s">
        <v>235</v>
      </c>
      <c r="D5692" s="223" t="s">
        <v>1541</v>
      </c>
      <c r="F5692" s="224"/>
      <c r="G5692" s="223"/>
      <c r="H5692" s="223"/>
      <c r="I5692" s="223" t="s">
        <v>96</v>
      </c>
      <c r="J5692" s="223"/>
      <c r="K5692" s="235"/>
      <c r="L5692" s="235"/>
      <c r="M5692" s="223"/>
    </row>
    <row r="5693" spans="1:13">
      <c r="A5693" s="235">
        <v>808614</v>
      </c>
      <c r="B5693" s="223" t="s">
        <v>8147</v>
      </c>
      <c r="C5693" s="223" t="s">
        <v>242</v>
      </c>
      <c r="D5693" s="223" t="s">
        <v>1057</v>
      </c>
      <c r="F5693" s="224"/>
      <c r="G5693" s="223"/>
      <c r="H5693" s="223"/>
      <c r="I5693" s="223" t="s">
        <v>96</v>
      </c>
      <c r="J5693" s="223"/>
      <c r="K5693" s="235"/>
      <c r="L5693" s="235"/>
      <c r="M5693" s="223"/>
    </row>
    <row r="5694" spans="1:13">
      <c r="A5694" s="235">
        <v>808615</v>
      </c>
      <c r="B5694" s="223" t="s">
        <v>8148</v>
      </c>
      <c r="C5694" s="223" t="s">
        <v>560</v>
      </c>
      <c r="D5694" s="223" t="s">
        <v>1251</v>
      </c>
      <c r="F5694" s="224"/>
      <c r="G5694" s="223"/>
      <c r="H5694" s="223"/>
      <c r="I5694" s="223" t="s">
        <v>96</v>
      </c>
      <c r="J5694" s="223"/>
      <c r="K5694" s="223"/>
      <c r="L5694" s="223"/>
      <c r="M5694" s="223"/>
    </row>
    <row r="5695" spans="1:13">
      <c r="A5695" s="235">
        <v>808616</v>
      </c>
      <c r="B5695" s="223" t="s">
        <v>8149</v>
      </c>
      <c r="C5695" s="223" t="s">
        <v>657</v>
      </c>
      <c r="D5695" s="223" t="s">
        <v>1715</v>
      </c>
      <c r="F5695" s="224"/>
      <c r="G5695" s="223"/>
      <c r="H5695" s="223"/>
      <c r="I5695" s="223" t="s">
        <v>96</v>
      </c>
      <c r="J5695" s="223"/>
      <c r="K5695" s="223"/>
      <c r="L5695" s="223"/>
      <c r="M5695" s="223"/>
    </row>
    <row r="5696" spans="1:13">
      <c r="A5696" s="235">
        <v>808618</v>
      </c>
      <c r="B5696" s="223" t="s">
        <v>8150</v>
      </c>
      <c r="C5696" s="223" t="s">
        <v>206</v>
      </c>
      <c r="D5696" s="223" t="s">
        <v>1350</v>
      </c>
      <c r="F5696" s="224"/>
      <c r="G5696" s="223"/>
      <c r="H5696" s="223"/>
      <c r="I5696" s="223" t="s">
        <v>96</v>
      </c>
      <c r="J5696" s="223"/>
      <c r="K5696" s="235"/>
      <c r="L5696" s="235"/>
      <c r="M5696" s="223"/>
    </row>
    <row r="5697" spans="1:13">
      <c r="A5697" s="235">
        <v>808619</v>
      </c>
      <c r="B5697" s="223" t="s">
        <v>8151</v>
      </c>
      <c r="C5697" s="223" t="s">
        <v>298</v>
      </c>
      <c r="D5697" s="223" t="s">
        <v>1301</v>
      </c>
      <c r="F5697" s="224"/>
      <c r="G5697" s="223"/>
      <c r="H5697" s="223"/>
      <c r="I5697" s="223" t="s">
        <v>96</v>
      </c>
      <c r="J5697" s="223"/>
      <c r="K5697" s="235"/>
      <c r="L5697" s="235"/>
      <c r="M5697" s="223"/>
    </row>
    <row r="5698" spans="1:13">
      <c r="A5698" s="235">
        <v>808620</v>
      </c>
      <c r="B5698" s="223" t="s">
        <v>8152</v>
      </c>
      <c r="C5698" s="223" t="s">
        <v>183</v>
      </c>
      <c r="D5698" s="223" t="s">
        <v>1185</v>
      </c>
      <c r="F5698" s="224"/>
      <c r="G5698" s="223"/>
      <c r="H5698" s="223"/>
      <c r="I5698" s="223" t="s">
        <v>96</v>
      </c>
      <c r="J5698" s="223"/>
      <c r="K5698" s="235"/>
      <c r="L5698" s="235"/>
      <c r="M5698" s="223"/>
    </row>
    <row r="5699" spans="1:13">
      <c r="A5699" s="235">
        <v>808621</v>
      </c>
      <c r="B5699" s="223" t="s">
        <v>8153</v>
      </c>
      <c r="C5699" s="223" t="s">
        <v>506</v>
      </c>
      <c r="D5699" s="223" t="s">
        <v>2701</v>
      </c>
      <c r="F5699" s="224"/>
      <c r="G5699" s="223"/>
      <c r="H5699" s="223"/>
      <c r="I5699" s="223" t="s">
        <v>96</v>
      </c>
      <c r="J5699" s="223"/>
      <c r="K5699" s="235"/>
      <c r="L5699" s="235"/>
      <c r="M5699" s="223"/>
    </row>
    <row r="5700" spans="1:13">
      <c r="A5700" s="235">
        <v>808622</v>
      </c>
      <c r="B5700" s="223" t="s">
        <v>8154</v>
      </c>
      <c r="C5700" s="223" t="s">
        <v>484</v>
      </c>
      <c r="D5700" s="223" t="s">
        <v>1223</v>
      </c>
      <c r="F5700" s="224"/>
      <c r="G5700" s="223"/>
      <c r="H5700" s="223"/>
      <c r="I5700" s="223" t="s">
        <v>96</v>
      </c>
      <c r="J5700" s="223"/>
      <c r="K5700" s="235"/>
      <c r="L5700" s="235"/>
      <c r="M5700" s="223"/>
    </row>
    <row r="5701" spans="1:13">
      <c r="A5701" s="235">
        <v>808624</v>
      </c>
      <c r="B5701" s="223" t="s">
        <v>8155</v>
      </c>
      <c r="C5701" s="223" t="s">
        <v>305</v>
      </c>
      <c r="D5701" s="223" t="s">
        <v>1583</v>
      </c>
      <c r="F5701" s="224"/>
      <c r="G5701" s="223"/>
      <c r="H5701" s="223"/>
      <c r="I5701" s="223" t="s">
        <v>96</v>
      </c>
      <c r="J5701" s="223"/>
      <c r="K5701" s="235"/>
      <c r="L5701" s="235"/>
      <c r="M5701" s="223"/>
    </row>
    <row r="5702" spans="1:13">
      <c r="A5702" s="235">
        <v>808625</v>
      </c>
      <c r="B5702" s="223" t="s">
        <v>8156</v>
      </c>
      <c r="C5702" s="223" t="s">
        <v>567</v>
      </c>
      <c r="D5702" s="223" t="s">
        <v>3099</v>
      </c>
      <c r="F5702" s="224"/>
      <c r="G5702" s="223"/>
      <c r="H5702" s="223"/>
      <c r="I5702" s="223" t="s">
        <v>96</v>
      </c>
      <c r="J5702" s="223"/>
      <c r="K5702" s="235"/>
      <c r="L5702" s="235"/>
      <c r="M5702" s="223"/>
    </row>
    <row r="5703" spans="1:13">
      <c r="A5703" s="235">
        <v>808626</v>
      </c>
      <c r="B5703" s="223" t="s">
        <v>8157</v>
      </c>
      <c r="C5703" s="223" t="s">
        <v>8158</v>
      </c>
      <c r="D5703" s="223" t="s">
        <v>1368</v>
      </c>
      <c r="F5703" s="224"/>
      <c r="G5703" s="223"/>
      <c r="H5703" s="223"/>
      <c r="I5703" s="223" t="s">
        <v>96</v>
      </c>
      <c r="J5703" s="223"/>
      <c r="K5703" s="223"/>
      <c r="L5703" s="223"/>
      <c r="M5703" s="223"/>
    </row>
    <row r="5704" spans="1:13">
      <c r="A5704" s="235">
        <v>808627</v>
      </c>
      <c r="B5704" s="223" t="s">
        <v>8159</v>
      </c>
      <c r="C5704" s="223" t="s">
        <v>196</v>
      </c>
      <c r="D5704" s="223" t="s">
        <v>787</v>
      </c>
      <c r="F5704" s="224"/>
      <c r="G5704" s="223"/>
      <c r="H5704" s="223"/>
      <c r="I5704" s="223" t="s">
        <v>96</v>
      </c>
      <c r="J5704" s="223"/>
      <c r="K5704" s="235"/>
      <c r="L5704" s="235"/>
      <c r="M5704" s="223"/>
    </row>
    <row r="5705" spans="1:13">
      <c r="A5705" s="235">
        <v>808629</v>
      </c>
      <c r="B5705" s="223" t="s">
        <v>8160</v>
      </c>
      <c r="C5705" s="223" t="s">
        <v>3022</v>
      </c>
      <c r="D5705" s="223" t="s">
        <v>202</v>
      </c>
      <c r="F5705" s="224"/>
      <c r="G5705" s="223"/>
      <c r="H5705" s="223"/>
      <c r="I5705" s="223" t="s">
        <v>96</v>
      </c>
      <c r="J5705" s="223"/>
      <c r="K5705" s="223"/>
      <c r="L5705" s="223"/>
      <c r="M5705" s="223"/>
    </row>
    <row r="5706" spans="1:13">
      <c r="A5706" s="235">
        <v>808630</v>
      </c>
      <c r="B5706" s="223" t="s">
        <v>8161</v>
      </c>
      <c r="C5706" s="223" t="s">
        <v>183</v>
      </c>
      <c r="D5706" s="223" t="s">
        <v>2028</v>
      </c>
      <c r="F5706" s="224"/>
      <c r="G5706" s="223"/>
      <c r="H5706" s="223"/>
      <c r="I5706" s="223" t="s">
        <v>96</v>
      </c>
      <c r="J5706" s="223"/>
      <c r="K5706" s="223"/>
      <c r="L5706" s="223"/>
      <c r="M5706" s="223"/>
    </row>
    <row r="5707" spans="1:13">
      <c r="A5707" s="235">
        <v>808631</v>
      </c>
      <c r="B5707" s="223" t="s">
        <v>8162</v>
      </c>
      <c r="C5707" s="223" t="s">
        <v>154</v>
      </c>
      <c r="D5707" s="223" t="s">
        <v>1301</v>
      </c>
      <c r="F5707" s="224"/>
      <c r="G5707" s="223"/>
      <c r="H5707" s="223"/>
      <c r="I5707" s="223" t="s">
        <v>96</v>
      </c>
      <c r="J5707" s="223"/>
      <c r="K5707" s="223"/>
      <c r="L5707" s="223"/>
      <c r="M5707" s="223"/>
    </row>
    <row r="5708" spans="1:13">
      <c r="A5708" s="235">
        <v>808632</v>
      </c>
      <c r="B5708" s="223" t="s">
        <v>8163</v>
      </c>
      <c r="C5708" s="223" t="s">
        <v>97</v>
      </c>
      <c r="D5708" s="223" t="s">
        <v>1018</v>
      </c>
      <c r="F5708" s="224"/>
      <c r="G5708" s="223"/>
      <c r="H5708" s="223"/>
      <c r="I5708" s="223" t="s">
        <v>96</v>
      </c>
      <c r="J5708" s="223"/>
      <c r="K5708" s="223"/>
      <c r="L5708" s="223"/>
      <c r="M5708" s="223"/>
    </row>
    <row r="5709" spans="1:13">
      <c r="A5709" s="235">
        <v>808634</v>
      </c>
      <c r="B5709" s="223" t="s">
        <v>8164</v>
      </c>
      <c r="C5709" s="223" t="s">
        <v>176</v>
      </c>
      <c r="D5709" s="223" t="s">
        <v>1289</v>
      </c>
      <c r="F5709" s="224"/>
      <c r="G5709" s="223"/>
      <c r="H5709" s="223"/>
      <c r="I5709" s="223" t="s">
        <v>96</v>
      </c>
      <c r="J5709" s="223"/>
      <c r="K5709" s="235"/>
      <c r="L5709" s="235"/>
      <c r="M5709" s="223"/>
    </row>
    <row r="5710" spans="1:13">
      <c r="A5710" s="235">
        <v>808636</v>
      </c>
      <c r="B5710" s="223" t="s">
        <v>8165</v>
      </c>
      <c r="C5710" s="223" t="s">
        <v>127</v>
      </c>
      <c r="D5710" s="223" t="s">
        <v>3163</v>
      </c>
      <c r="F5710" s="224"/>
      <c r="G5710" s="223"/>
      <c r="H5710" s="223"/>
      <c r="I5710" s="223" t="s">
        <v>96</v>
      </c>
      <c r="J5710" s="223"/>
      <c r="K5710" s="235"/>
      <c r="L5710" s="235"/>
      <c r="M5710" s="223"/>
    </row>
    <row r="5711" spans="1:13">
      <c r="A5711" s="235">
        <v>808638</v>
      </c>
      <c r="B5711" s="223" t="s">
        <v>8166</v>
      </c>
      <c r="C5711" s="223" t="s">
        <v>111</v>
      </c>
      <c r="D5711" s="223" t="s">
        <v>621</v>
      </c>
      <c r="F5711" s="224"/>
      <c r="G5711" s="223"/>
      <c r="H5711" s="223"/>
      <c r="I5711" s="223" t="s">
        <v>96</v>
      </c>
      <c r="J5711" s="223"/>
      <c r="K5711" s="223"/>
      <c r="L5711" s="223"/>
      <c r="M5711" s="223"/>
    </row>
    <row r="5712" spans="1:13">
      <c r="A5712" s="235">
        <v>808640</v>
      </c>
      <c r="B5712" s="223" t="s">
        <v>8167</v>
      </c>
      <c r="C5712" s="223" t="s">
        <v>356</v>
      </c>
      <c r="D5712" s="223" t="s">
        <v>8168</v>
      </c>
      <c r="F5712" s="223"/>
      <c r="G5712" s="223"/>
      <c r="H5712" s="223"/>
      <c r="I5712" s="223" t="s">
        <v>96</v>
      </c>
      <c r="J5712" s="223"/>
      <c r="K5712" s="223"/>
      <c r="L5712" s="223"/>
      <c r="M5712" s="223"/>
    </row>
    <row r="5713" spans="1:13">
      <c r="A5713" s="235">
        <v>808641</v>
      </c>
      <c r="B5713" s="223" t="s">
        <v>8169</v>
      </c>
      <c r="C5713" s="223" t="s">
        <v>101</v>
      </c>
      <c r="D5713" s="223" t="s">
        <v>8170</v>
      </c>
      <c r="F5713" s="224"/>
      <c r="G5713" s="223"/>
      <c r="H5713" s="223"/>
      <c r="I5713" s="223" t="s">
        <v>96</v>
      </c>
      <c r="J5713" s="223"/>
      <c r="K5713" s="235"/>
      <c r="L5713" s="235"/>
      <c r="M5713" s="223"/>
    </row>
    <row r="5714" spans="1:13">
      <c r="A5714" s="235">
        <v>808642</v>
      </c>
      <c r="B5714" s="223" t="s">
        <v>8171</v>
      </c>
      <c r="C5714" s="223" t="s">
        <v>567</v>
      </c>
      <c r="D5714" s="223" t="s">
        <v>2364</v>
      </c>
      <c r="F5714" s="224"/>
      <c r="G5714" s="223"/>
      <c r="H5714" s="223"/>
      <c r="I5714" s="223" t="s">
        <v>96</v>
      </c>
      <c r="J5714" s="223"/>
      <c r="K5714" s="235"/>
      <c r="L5714" s="235"/>
      <c r="M5714" s="223"/>
    </row>
    <row r="5715" spans="1:13">
      <c r="A5715" s="235">
        <v>808644</v>
      </c>
      <c r="B5715" s="223" t="s">
        <v>8172</v>
      </c>
      <c r="C5715" s="223" t="s">
        <v>111</v>
      </c>
      <c r="D5715" s="223" t="s">
        <v>1034</v>
      </c>
      <c r="F5715" s="224"/>
      <c r="G5715" s="223"/>
      <c r="H5715" s="223"/>
      <c r="I5715" s="223" t="s">
        <v>96</v>
      </c>
      <c r="J5715" s="223"/>
      <c r="K5715" s="235"/>
      <c r="L5715" s="235"/>
      <c r="M5715" s="223"/>
    </row>
    <row r="5716" spans="1:13">
      <c r="A5716" s="235">
        <v>808645</v>
      </c>
      <c r="B5716" s="223" t="s">
        <v>8173</v>
      </c>
      <c r="C5716" s="223" t="s">
        <v>651</v>
      </c>
      <c r="D5716" s="223" t="s">
        <v>1012</v>
      </c>
      <c r="F5716" s="224"/>
      <c r="G5716" s="223"/>
      <c r="H5716" s="223"/>
      <c r="I5716" s="223" t="s">
        <v>96</v>
      </c>
      <c r="J5716" s="223"/>
      <c r="K5716" s="235"/>
      <c r="L5716" s="235"/>
      <c r="M5716" s="223"/>
    </row>
    <row r="5717" spans="1:13">
      <c r="A5717" s="235">
        <v>808646</v>
      </c>
      <c r="B5717" s="223" t="s">
        <v>8174</v>
      </c>
      <c r="C5717" s="223" t="s">
        <v>188</v>
      </c>
      <c r="D5717" s="223" t="s">
        <v>787</v>
      </c>
      <c r="F5717" s="224"/>
      <c r="G5717" s="223"/>
      <c r="H5717" s="223"/>
      <c r="I5717" s="223" t="s">
        <v>96</v>
      </c>
      <c r="J5717" s="223"/>
      <c r="K5717" s="235"/>
      <c r="L5717" s="235"/>
      <c r="M5717" s="223"/>
    </row>
    <row r="5718" spans="1:13">
      <c r="A5718" s="235">
        <v>808647</v>
      </c>
      <c r="B5718" s="223" t="s">
        <v>8175</v>
      </c>
      <c r="C5718" s="223" t="s">
        <v>101</v>
      </c>
      <c r="D5718" s="223" t="s">
        <v>1998</v>
      </c>
      <c r="F5718" s="224"/>
      <c r="G5718" s="223"/>
      <c r="H5718" s="223"/>
      <c r="I5718" s="223" t="s">
        <v>96</v>
      </c>
      <c r="J5718" s="223"/>
      <c r="K5718" s="235"/>
      <c r="L5718" s="235"/>
      <c r="M5718" s="223"/>
    </row>
    <row r="5719" spans="1:13">
      <c r="A5719" s="235">
        <v>808650</v>
      </c>
      <c r="B5719" s="223" t="s">
        <v>8176</v>
      </c>
      <c r="C5719" s="223" t="s">
        <v>295</v>
      </c>
      <c r="D5719" s="223" t="s">
        <v>1161</v>
      </c>
      <c r="F5719" s="224"/>
      <c r="G5719" s="223"/>
      <c r="H5719" s="223"/>
      <c r="I5719" s="223" t="s">
        <v>96</v>
      </c>
      <c r="J5719" s="223"/>
      <c r="K5719" s="223"/>
      <c r="L5719" s="223"/>
      <c r="M5719" s="223"/>
    </row>
    <row r="5720" spans="1:13">
      <c r="A5720" s="235">
        <v>808654</v>
      </c>
      <c r="B5720" s="223" t="s">
        <v>8177</v>
      </c>
      <c r="C5720" s="223" t="s">
        <v>378</v>
      </c>
      <c r="D5720" s="223" t="s">
        <v>8178</v>
      </c>
      <c r="F5720" s="224"/>
      <c r="G5720" s="223"/>
      <c r="H5720" s="223"/>
      <c r="I5720" s="223" t="s">
        <v>96</v>
      </c>
      <c r="J5720" s="223"/>
      <c r="K5720" s="235"/>
      <c r="L5720" s="235"/>
      <c r="M5720" s="223"/>
    </row>
    <row r="5721" spans="1:13">
      <c r="A5721" s="235">
        <v>808655</v>
      </c>
      <c r="B5721" s="223" t="s">
        <v>8179</v>
      </c>
      <c r="C5721" s="223" t="s">
        <v>95</v>
      </c>
      <c r="D5721" s="223" t="s">
        <v>1070</v>
      </c>
      <c r="F5721" s="224"/>
      <c r="G5721" s="223"/>
      <c r="H5721" s="223"/>
      <c r="I5721" s="223" t="s">
        <v>96</v>
      </c>
      <c r="J5721" s="223"/>
      <c r="K5721" s="223"/>
      <c r="L5721" s="223"/>
      <c r="M5721" s="223"/>
    </row>
    <row r="5722" spans="1:13">
      <c r="A5722" s="235">
        <v>808656</v>
      </c>
      <c r="B5722" s="223" t="s">
        <v>8180</v>
      </c>
      <c r="C5722" s="223" t="s">
        <v>4554</v>
      </c>
      <c r="D5722" s="223" t="s">
        <v>1408</v>
      </c>
      <c r="F5722" s="224"/>
      <c r="G5722" s="223"/>
      <c r="H5722" s="223"/>
      <c r="I5722" s="223" t="s">
        <v>96</v>
      </c>
      <c r="J5722" s="223"/>
      <c r="K5722" s="235"/>
      <c r="L5722" s="235"/>
      <c r="M5722" s="223"/>
    </row>
    <row r="5723" spans="1:13">
      <c r="A5723" s="235">
        <v>808660</v>
      </c>
      <c r="B5723" s="223" t="s">
        <v>8181</v>
      </c>
      <c r="C5723" s="223" t="s">
        <v>99</v>
      </c>
      <c r="D5723" s="223" t="s">
        <v>1030</v>
      </c>
      <c r="F5723" s="224"/>
      <c r="G5723" s="223"/>
      <c r="H5723" s="223"/>
      <c r="I5723" s="223" t="s">
        <v>96</v>
      </c>
      <c r="J5723" s="223"/>
      <c r="K5723" s="223"/>
      <c r="L5723" s="223"/>
      <c r="M5723" s="223"/>
    </row>
    <row r="5724" spans="1:13">
      <c r="A5724" s="235">
        <v>808661</v>
      </c>
      <c r="B5724" s="223" t="s">
        <v>8182</v>
      </c>
      <c r="C5724" s="223" t="s">
        <v>567</v>
      </c>
      <c r="D5724" s="223" t="s">
        <v>1519</v>
      </c>
      <c r="F5724" s="224"/>
      <c r="G5724" s="223"/>
      <c r="H5724" s="223"/>
      <c r="I5724" s="223" t="s">
        <v>96</v>
      </c>
      <c r="J5724" s="223"/>
      <c r="K5724" s="223"/>
      <c r="L5724" s="223"/>
      <c r="M5724" s="223"/>
    </row>
    <row r="5725" spans="1:13">
      <c r="A5725" s="235">
        <v>808662</v>
      </c>
      <c r="B5725" s="223" t="s">
        <v>8183</v>
      </c>
      <c r="C5725" s="223" t="s">
        <v>287</v>
      </c>
      <c r="D5725" s="223" t="s">
        <v>8184</v>
      </c>
      <c r="F5725" s="224"/>
      <c r="G5725" s="223"/>
      <c r="H5725" s="223"/>
      <c r="I5725" s="223" t="s">
        <v>96</v>
      </c>
      <c r="J5725" s="223"/>
      <c r="K5725" s="235"/>
      <c r="L5725" s="235"/>
      <c r="M5725" s="223"/>
    </row>
    <row r="5726" spans="1:13">
      <c r="A5726" s="235">
        <v>808663</v>
      </c>
      <c r="B5726" s="223" t="s">
        <v>8185</v>
      </c>
      <c r="C5726" s="223" t="s">
        <v>326</v>
      </c>
      <c r="D5726" s="223" t="s">
        <v>2620</v>
      </c>
      <c r="F5726" s="224"/>
      <c r="G5726" s="223"/>
      <c r="H5726" s="223"/>
      <c r="I5726" s="223" t="s">
        <v>96</v>
      </c>
      <c r="J5726" s="223"/>
      <c r="K5726" s="223"/>
      <c r="L5726" s="223"/>
      <c r="M5726" s="223"/>
    </row>
    <row r="5727" spans="1:13">
      <c r="A5727" s="235">
        <v>808665</v>
      </c>
      <c r="B5727" s="235" t="s">
        <v>8186</v>
      </c>
      <c r="C5727" s="235" t="s">
        <v>115</v>
      </c>
      <c r="D5727" s="235" t="s">
        <v>5300</v>
      </c>
      <c r="H5727" s="238"/>
      <c r="I5727" s="240" t="s">
        <v>96</v>
      </c>
      <c r="J5727" s="223"/>
    </row>
    <row r="5728" spans="1:13">
      <c r="A5728" s="235">
        <v>808667</v>
      </c>
      <c r="B5728" s="223" t="s">
        <v>8187</v>
      </c>
      <c r="C5728" s="223" t="s">
        <v>8188</v>
      </c>
      <c r="D5728" s="223" t="s">
        <v>1373</v>
      </c>
      <c r="F5728" s="224"/>
      <c r="G5728" s="223"/>
      <c r="H5728" s="223"/>
      <c r="I5728" s="223" t="s">
        <v>96</v>
      </c>
      <c r="J5728" s="223"/>
      <c r="K5728" s="223"/>
      <c r="L5728" s="223"/>
      <c r="M5728" s="223"/>
    </row>
    <row r="5729" spans="1:13">
      <c r="A5729" s="235">
        <v>808669</v>
      </c>
      <c r="B5729" s="223" t="s">
        <v>8189</v>
      </c>
      <c r="C5729" s="223" t="s">
        <v>106</v>
      </c>
      <c r="D5729" s="223" t="s">
        <v>1030</v>
      </c>
      <c r="F5729" s="224"/>
      <c r="G5729" s="223"/>
      <c r="H5729" s="223"/>
      <c r="I5729" s="223" t="s">
        <v>96</v>
      </c>
      <c r="J5729" s="223"/>
      <c r="K5729" s="235"/>
      <c r="L5729" s="235"/>
      <c r="M5729" s="223"/>
    </row>
    <row r="5730" spans="1:13">
      <c r="A5730" s="235">
        <v>808670</v>
      </c>
      <c r="B5730" s="223" t="s">
        <v>8190</v>
      </c>
      <c r="C5730" s="223" t="s">
        <v>206</v>
      </c>
      <c r="D5730" s="223" t="s">
        <v>1596</v>
      </c>
      <c r="F5730" s="224"/>
      <c r="G5730" s="223"/>
      <c r="H5730" s="223"/>
      <c r="I5730" s="223" t="s">
        <v>96</v>
      </c>
      <c r="J5730" s="223"/>
      <c r="K5730" s="223"/>
      <c r="L5730" s="223"/>
      <c r="M5730" s="223"/>
    </row>
    <row r="5731" spans="1:13">
      <c r="A5731" s="235">
        <v>808671</v>
      </c>
      <c r="B5731" s="223" t="s">
        <v>8191</v>
      </c>
      <c r="C5731" s="223" t="s">
        <v>106</v>
      </c>
      <c r="D5731" s="223" t="s">
        <v>601</v>
      </c>
      <c r="F5731" s="224"/>
      <c r="G5731" s="223"/>
      <c r="H5731" s="223"/>
      <c r="I5731" s="223" t="s">
        <v>96</v>
      </c>
      <c r="J5731" s="223"/>
      <c r="K5731" s="235"/>
      <c r="L5731" s="235"/>
      <c r="M5731" s="223"/>
    </row>
    <row r="5732" spans="1:13">
      <c r="A5732" s="235">
        <v>808672</v>
      </c>
      <c r="B5732" s="223" t="s">
        <v>8192</v>
      </c>
      <c r="C5732" s="223" t="s">
        <v>373</v>
      </c>
      <c r="D5732" s="223" t="s">
        <v>1036</v>
      </c>
      <c r="F5732" s="224"/>
      <c r="G5732" s="223"/>
      <c r="H5732" s="223"/>
      <c r="I5732" s="223" t="s">
        <v>96</v>
      </c>
      <c r="J5732" s="223"/>
      <c r="K5732" s="223"/>
      <c r="L5732" s="223"/>
      <c r="M5732" s="223"/>
    </row>
    <row r="5733" spans="1:13">
      <c r="A5733" s="235">
        <v>808673</v>
      </c>
      <c r="B5733" s="223" t="s">
        <v>8193</v>
      </c>
      <c r="C5733" s="223" t="s">
        <v>206</v>
      </c>
      <c r="D5733" s="223" t="s">
        <v>1311</v>
      </c>
      <c r="F5733" s="224"/>
      <c r="G5733" s="223"/>
      <c r="H5733" s="223"/>
      <c r="I5733" s="223" t="s">
        <v>96</v>
      </c>
      <c r="J5733" s="223"/>
      <c r="K5733" s="223"/>
      <c r="L5733" s="223"/>
      <c r="M5733" s="223"/>
    </row>
    <row r="5734" spans="1:13">
      <c r="A5734" s="235">
        <v>808674</v>
      </c>
      <c r="B5734" s="223" t="s">
        <v>8194</v>
      </c>
      <c r="C5734" s="223" t="s">
        <v>534</v>
      </c>
      <c r="D5734" s="223" t="s">
        <v>1495</v>
      </c>
      <c r="F5734" s="224"/>
      <c r="G5734" s="223"/>
      <c r="H5734" s="223"/>
      <c r="I5734" s="223" t="s">
        <v>96</v>
      </c>
      <c r="J5734" s="223"/>
      <c r="K5734" s="223"/>
      <c r="L5734" s="223"/>
      <c r="M5734" s="223"/>
    </row>
    <row r="5735" spans="1:13">
      <c r="A5735" s="235">
        <v>808675</v>
      </c>
      <c r="B5735" s="223" t="s">
        <v>8195</v>
      </c>
      <c r="C5735" s="223" t="s">
        <v>5011</v>
      </c>
      <c r="D5735" s="223" t="s">
        <v>5989</v>
      </c>
      <c r="F5735" s="224"/>
      <c r="G5735" s="223"/>
      <c r="H5735" s="223"/>
      <c r="I5735" s="223" t="s">
        <v>96</v>
      </c>
      <c r="J5735" s="223"/>
      <c r="K5735" s="223"/>
      <c r="L5735" s="223"/>
      <c r="M5735" s="223"/>
    </row>
    <row r="5736" spans="1:13">
      <c r="A5736" s="235">
        <v>808677</v>
      </c>
      <c r="B5736" s="223" t="s">
        <v>8196</v>
      </c>
      <c r="C5736" s="223" t="s">
        <v>181</v>
      </c>
      <c r="D5736" s="223" t="s">
        <v>1531</v>
      </c>
      <c r="F5736" s="224"/>
      <c r="G5736" s="223"/>
      <c r="H5736" s="223"/>
      <c r="I5736" s="223" t="s">
        <v>96</v>
      </c>
      <c r="J5736" s="223"/>
      <c r="K5736" s="235"/>
      <c r="L5736" s="235"/>
      <c r="M5736" s="223"/>
    </row>
    <row r="5737" spans="1:13">
      <c r="A5737" s="235">
        <v>808679</v>
      </c>
      <c r="B5737" s="223" t="s">
        <v>8197</v>
      </c>
      <c r="C5737" s="223" t="s">
        <v>652</v>
      </c>
      <c r="D5737" s="223" t="s">
        <v>1237</v>
      </c>
      <c r="F5737" s="224"/>
      <c r="G5737" s="223"/>
      <c r="H5737" s="223"/>
      <c r="I5737" s="223" t="s">
        <v>96</v>
      </c>
      <c r="J5737" s="223"/>
      <c r="K5737" s="223"/>
      <c r="L5737" s="223"/>
      <c r="M5737" s="223"/>
    </row>
    <row r="5738" spans="1:13">
      <c r="A5738" s="235">
        <v>808682</v>
      </c>
      <c r="B5738" s="223" t="s">
        <v>8198</v>
      </c>
      <c r="C5738" s="223" t="s">
        <v>286</v>
      </c>
      <c r="D5738" s="223" t="s">
        <v>1125</v>
      </c>
      <c r="F5738" s="224"/>
      <c r="G5738" s="223"/>
      <c r="H5738" s="223"/>
      <c r="I5738" s="223" t="s">
        <v>96</v>
      </c>
      <c r="J5738" s="223"/>
      <c r="K5738" s="223"/>
      <c r="L5738" s="223"/>
      <c r="M5738" s="223"/>
    </row>
    <row r="5739" spans="1:13">
      <c r="A5739" s="235">
        <v>808683</v>
      </c>
      <c r="B5739" s="223" t="s">
        <v>8199</v>
      </c>
      <c r="C5739" s="223" t="s">
        <v>5011</v>
      </c>
      <c r="D5739" s="223" t="s">
        <v>1301</v>
      </c>
      <c r="F5739" s="224"/>
      <c r="G5739" s="223"/>
      <c r="H5739" s="223"/>
      <c r="I5739" s="223" t="s">
        <v>96</v>
      </c>
      <c r="J5739" s="223"/>
      <c r="K5739" s="223"/>
      <c r="L5739" s="223"/>
      <c r="M5739" s="223"/>
    </row>
    <row r="5740" spans="1:13">
      <c r="A5740" s="235">
        <v>808684</v>
      </c>
      <c r="B5740" s="223" t="s">
        <v>8200</v>
      </c>
      <c r="C5740" s="223" t="s">
        <v>283</v>
      </c>
      <c r="D5740" s="223" t="s">
        <v>1148</v>
      </c>
      <c r="F5740" s="224"/>
      <c r="G5740" s="223"/>
      <c r="H5740" s="223"/>
      <c r="I5740" s="223" t="s">
        <v>96</v>
      </c>
      <c r="J5740" s="223"/>
      <c r="K5740" s="223"/>
      <c r="L5740" s="223"/>
      <c r="M5740" s="223"/>
    </row>
    <row r="5741" spans="1:13">
      <c r="A5741" s="235">
        <v>808686</v>
      </c>
      <c r="B5741" s="223" t="s">
        <v>3473</v>
      </c>
      <c r="C5741" s="223" t="s">
        <v>156</v>
      </c>
      <c r="D5741" s="223" t="s">
        <v>1815</v>
      </c>
      <c r="F5741" s="224"/>
      <c r="G5741" s="223"/>
      <c r="H5741" s="223"/>
      <c r="I5741" s="223" t="s">
        <v>96</v>
      </c>
      <c r="J5741" s="223"/>
      <c r="K5741" s="223"/>
      <c r="L5741" s="223"/>
      <c r="M5741" s="223"/>
    </row>
    <row r="5742" spans="1:13">
      <c r="A5742" s="235">
        <v>808687</v>
      </c>
      <c r="B5742" s="223" t="s">
        <v>8201</v>
      </c>
      <c r="C5742" s="223" t="s">
        <v>274</v>
      </c>
      <c r="D5742" s="223" t="s">
        <v>1350</v>
      </c>
      <c r="F5742" s="224"/>
      <c r="G5742" s="223"/>
      <c r="H5742" s="223"/>
      <c r="I5742" s="223" t="s">
        <v>96</v>
      </c>
      <c r="J5742" s="223"/>
      <c r="K5742" s="235"/>
      <c r="L5742" s="235"/>
      <c r="M5742" s="223"/>
    </row>
    <row r="5743" spans="1:13">
      <c r="A5743" s="235">
        <v>808688</v>
      </c>
      <c r="B5743" s="223" t="s">
        <v>8202</v>
      </c>
      <c r="C5743" s="223" t="s">
        <v>242</v>
      </c>
      <c r="D5743" s="223" t="s">
        <v>2893</v>
      </c>
      <c r="F5743" s="224"/>
      <c r="G5743" s="223"/>
      <c r="H5743" s="223"/>
      <c r="I5743" s="223" t="s">
        <v>96</v>
      </c>
      <c r="J5743" s="223"/>
      <c r="K5743" s="235"/>
      <c r="L5743" s="235"/>
      <c r="M5743" s="223"/>
    </row>
    <row r="5744" spans="1:13">
      <c r="A5744" s="235">
        <v>808689</v>
      </c>
      <c r="B5744" s="223" t="s">
        <v>8203</v>
      </c>
      <c r="C5744" s="223" t="s">
        <v>8204</v>
      </c>
      <c r="D5744" s="223" t="s">
        <v>7904</v>
      </c>
      <c r="F5744" s="224"/>
      <c r="G5744" s="223"/>
      <c r="H5744" s="223"/>
      <c r="I5744" s="223" t="s">
        <v>96</v>
      </c>
      <c r="J5744" s="223"/>
      <c r="K5744" s="235"/>
      <c r="L5744" s="235"/>
      <c r="M5744" s="223"/>
    </row>
    <row r="5745" spans="1:13">
      <c r="A5745" s="235">
        <v>808691</v>
      </c>
      <c r="B5745" s="223" t="s">
        <v>8205</v>
      </c>
      <c r="C5745" s="223" t="s">
        <v>385</v>
      </c>
      <c r="D5745" s="223" t="s">
        <v>3273</v>
      </c>
      <c r="F5745" s="224"/>
      <c r="G5745" s="223"/>
      <c r="H5745" s="223"/>
      <c r="I5745" s="223" t="s">
        <v>96</v>
      </c>
      <c r="J5745" s="223"/>
      <c r="K5745" s="223"/>
      <c r="L5745" s="223"/>
      <c r="M5745" s="223"/>
    </row>
    <row r="5746" spans="1:13">
      <c r="A5746" s="235">
        <v>808693</v>
      </c>
      <c r="B5746" s="223" t="s">
        <v>817</v>
      </c>
      <c r="C5746" s="223" t="s">
        <v>707</v>
      </c>
      <c r="D5746" s="223" t="s">
        <v>1404</v>
      </c>
      <c r="F5746" s="224"/>
      <c r="G5746" s="223"/>
      <c r="H5746" s="223"/>
      <c r="I5746" s="223" t="s">
        <v>96</v>
      </c>
      <c r="J5746" s="223"/>
      <c r="K5746" s="235"/>
      <c r="L5746" s="235"/>
      <c r="M5746" s="223"/>
    </row>
    <row r="5747" spans="1:13">
      <c r="A5747" s="235">
        <v>808695</v>
      </c>
      <c r="B5747" s="223" t="s">
        <v>8206</v>
      </c>
      <c r="C5747" s="223" t="s">
        <v>181</v>
      </c>
      <c r="D5747" s="223" t="s">
        <v>1026</v>
      </c>
      <c r="F5747" s="224"/>
      <c r="G5747" s="223"/>
      <c r="H5747" s="223"/>
      <c r="I5747" s="223" t="s">
        <v>96</v>
      </c>
      <c r="J5747" s="223"/>
      <c r="K5747" s="223"/>
      <c r="L5747" s="223"/>
      <c r="M5747" s="223"/>
    </row>
    <row r="5748" spans="1:13">
      <c r="A5748" s="235">
        <v>808696</v>
      </c>
      <c r="B5748" s="223" t="s">
        <v>8207</v>
      </c>
      <c r="C5748" s="223" t="s">
        <v>323</v>
      </c>
      <c r="D5748" s="223" t="s">
        <v>3444</v>
      </c>
      <c r="F5748" s="224"/>
      <c r="G5748" s="223"/>
      <c r="H5748" s="223"/>
      <c r="I5748" s="223" t="s">
        <v>96</v>
      </c>
      <c r="J5748" s="223"/>
      <c r="K5748" s="223"/>
      <c r="L5748" s="223"/>
      <c r="M5748" s="223"/>
    </row>
    <row r="5749" spans="1:13">
      <c r="A5749" s="235">
        <v>808698</v>
      </c>
      <c r="B5749" s="223" t="s">
        <v>8208</v>
      </c>
      <c r="C5749" s="223" t="s">
        <v>8209</v>
      </c>
      <c r="D5749" s="223" t="s">
        <v>1012</v>
      </c>
      <c r="F5749" s="224"/>
      <c r="G5749" s="223"/>
      <c r="H5749" s="223"/>
      <c r="I5749" s="223" t="s">
        <v>96</v>
      </c>
      <c r="J5749" s="223"/>
      <c r="K5749" s="235"/>
      <c r="L5749" s="235"/>
      <c r="M5749" s="223"/>
    </row>
    <row r="5750" spans="1:13">
      <c r="A5750" s="235">
        <v>808699</v>
      </c>
      <c r="B5750" s="223" t="s">
        <v>8210</v>
      </c>
      <c r="C5750" s="223" t="s">
        <v>118</v>
      </c>
      <c r="D5750" s="223" t="s">
        <v>1628</v>
      </c>
      <c r="F5750" s="224"/>
      <c r="G5750" s="223"/>
      <c r="H5750" s="223"/>
      <c r="I5750" s="223" t="s">
        <v>96</v>
      </c>
      <c r="J5750" s="223"/>
      <c r="K5750" s="235"/>
      <c r="L5750" s="235"/>
      <c r="M5750" s="223"/>
    </row>
    <row r="5751" spans="1:13">
      <c r="A5751" s="235">
        <v>808701</v>
      </c>
      <c r="B5751" s="223" t="s">
        <v>8211</v>
      </c>
      <c r="C5751" s="223" t="s">
        <v>113</v>
      </c>
      <c r="D5751" s="223" t="s">
        <v>1401</v>
      </c>
      <c r="F5751" s="224"/>
      <c r="G5751" s="223"/>
      <c r="H5751" s="223"/>
      <c r="I5751" s="223" t="s">
        <v>96</v>
      </c>
      <c r="J5751" s="223"/>
      <c r="K5751" s="235"/>
      <c r="L5751" s="235"/>
      <c r="M5751" s="223"/>
    </row>
    <row r="5752" spans="1:13">
      <c r="A5752" s="235">
        <v>808702</v>
      </c>
      <c r="B5752" s="223" t="s">
        <v>8212</v>
      </c>
      <c r="C5752" s="223" t="s">
        <v>298</v>
      </c>
      <c r="D5752" s="223" t="s">
        <v>1470</v>
      </c>
      <c r="F5752" s="224"/>
      <c r="G5752" s="223"/>
      <c r="H5752" s="223"/>
      <c r="I5752" s="223" t="s">
        <v>96</v>
      </c>
      <c r="J5752" s="223"/>
      <c r="K5752" s="223"/>
      <c r="L5752" s="223"/>
      <c r="M5752" s="223"/>
    </row>
    <row r="5753" spans="1:13">
      <c r="A5753" s="235">
        <v>808703</v>
      </c>
      <c r="B5753" s="223" t="s">
        <v>8213</v>
      </c>
      <c r="C5753" s="223" t="s">
        <v>183</v>
      </c>
      <c r="D5753" s="223" t="s">
        <v>8214</v>
      </c>
      <c r="F5753" s="224"/>
      <c r="G5753" s="223"/>
      <c r="H5753" s="223"/>
      <c r="I5753" s="223" t="s">
        <v>96</v>
      </c>
      <c r="J5753" s="223"/>
      <c r="K5753" s="235"/>
      <c r="L5753" s="235"/>
      <c r="M5753" s="223"/>
    </row>
    <row r="5754" spans="1:13">
      <c r="A5754" s="235">
        <v>808704</v>
      </c>
      <c r="B5754" s="223" t="s">
        <v>8215</v>
      </c>
      <c r="C5754" s="223" t="s">
        <v>362</v>
      </c>
      <c r="D5754" s="223" t="s">
        <v>2430</v>
      </c>
      <c r="F5754" s="224"/>
      <c r="G5754" s="223"/>
      <c r="H5754" s="223"/>
      <c r="I5754" s="223" t="s">
        <v>96</v>
      </c>
      <c r="J5754" s="223"/>
      <c r="K5754" s="235"/>
      <c r="L5754" s="235"/>
      <c r="M5754" s="223"/>
    </row>
    <row r="5755" spans="1:13">
      <c r="A5755" s="235">
        <v>808705</v>
      </c>
      <c r="B5755" s="223" t="s">
        <v>8216</v>
      </c>
      <c r="C5755" s="223" t="s">
        <v>242</v>
      </c>
      <c r="D5755" s="223" t="s">
        <v>2647</v>
      </c>
      <c r="F5755" s="224"/>
      <c r="G5755" s="223"/>
      <c r="H5755" s="223"/>
      <c r="I5755" s="223" t="s">
        <v>96</v>
      </c>
      <c r="J5755" s="223"/>
      <c r="K5755" s="235"/>
      <c r="L5755" s="235"/>
      <c r="M5755" s="223"/>
    </row>
    <row r="5756" spans="1:13">
      <c r="A5756" s="235">
        <v>808706</v>
      </c>
      <c r="B5756" s="223" t="s">
        <v>8217</v>
      </c>
      <c r="C5756" s="223" t="s">
        <v>101</v>
      </c>
      <c r="D5756" s="223" t="s">
        <v>5475</v>
      </c>
      <c r="F5756" s="224"/>
      <c r="G5756" s="223"/>
      <c r="H5756" s="223"/>
      <c r="I5756" s="223" t="s">
        <v>96</v>
      </c>
      <c r="J5756" s="223"/>
      <c r="K5756" s="223"/>
      <c r="L5756" s="223"/>
      <c r="M5756" s="223"/>
    </row>
    <row r="5757" spans="1:13">
      <c r="A5757" s="235">
        <v>808707</v>
      </c>
      <c r="B5757" s="223" t="s">
        <v>8218</v>
      </c>
      <c r="C5757" s="223" t="s">
        <v>242</v>
      </c>
      <c r="D5757" s="223" t="s">
        <v>1073</v>
      </c>
      <c r="F5757" s="224"/>
      <c r="G5757" s="223"/>
      <c r="H5757" s="223"/>
      <c r="I5757" s="223" t="s">
        <v>96</v>
      </c>
      <c r="J5757" s="223"/>
      <c r="K5757" s="235"/>
      <c r="L5757" s="235"/>
      <c r="M5757" s="223"/>
    </row>
    <row r="5758" spans="1:13">
      <c r="A5758" s="235">
        <v>808711</v>
      </c>
      <c r="B5758" s="223" t="s">
        <v>8219</v>
      </c>
      <c r="C5758" s="223" t="s">
        <v>183</v>
      </c>
      <c r="D5758" s="223" t="s">
        <v>4600</v>
      </c>
      <c r="F5758" s="224"/>
      <c r="G5758" s="223"/>
      <c r="H5758" s="223"/>
      <c r="I5758" s="223" t="s">
        <v>96</v>
      </c>
      <c r="J5758" s="223"/>
      <c r="K5758" s="223"/>
      <c r="L5758" s="223"/>
      <c r="M5758" s="223"/>
    </row>
    <row r="5759" spans="1:13">
      <c r="A5759" s="235">
        <v>808712</v>
      </c>
      <c r="B5759" s="223" t="s">
        <v>8220</v>
      </c>
      <c r="C5759" s="223" t="s">
        <v>311</v>
      </c>
      <c r="D5759" s="223" t="s">
        <v>1187</v>
      </c>
      <c r="F5759" s="224"/>
      <c r="G5759" s="223"/>
      <c r="H5759" s="223"/>
      <c r="I5759" s="223" t="s">
        <v>96</v>
      </c>
      <c r="J5759" s="223"/>
      <c r="K5759" s="223"/>
      <c r="L5759" s="223"/>
      <c r="M5759" s="223"/>
    </row>
    <row r="5760" spans="1:13">
      <c r="A5760" s="235">
        <v>808714</v>
      </c>
      <c r="B5760" s="223" t="s">
        <v>8221</v>
      </c>
      <c r="C5760" s="223" t="s">
        <v>101</v>
      </c>
      <c r="D5760" s="223" t="s">
        <v>1047</v>
      </c>
      <c r="F5760" s="224"/>
      <c r="G5760" s="223"/>
      <c r="H5760" s="223"/>
      <c r="I5760" s="223" t="s">
        <v>96</v>
      </c>
      <c r="J5760" s="223"/>
      <c r="K5760" s="235"/>
      <c r="L5760" s="235"/>
      <c r="M5760" s="223"/>
    </row>
    <row r="5761" spans="1:13">
      <c r="A5761" s="235">
        <v>808716</v>
      </c>
      <c r="B5761" s="223" t="s">
        <v>8222</v>
      </c>
      <c r="C5761" s="223" t="s">
        <v>99</v>
      </c>
      <c r="D5761" s="223" t="s">
        <v>1055</v>
      </c>
      <c r="F5761" s="224"/>
      <c r="G5761" s="223"/>
      <c r="H5761" s="223"/>
      <c r="I5761" s="223" t="s">
        <v>96</v>
      </c>
      <c r="J5761" s="223"/>
      <c r="K5761" s="235"/>
      <c r="L5761" s="235"/>
      <c r="M5761" s="223"/>
    </row>
    <row r="5762" spans="1:13">
      <c r="A5762" s="235">
        <v>808717</v>
      </c>
      <c r="B5762" s="223" t="s">
        <v>8223</v>
      </c>
      <c r="C5762" s="223" t="s">
        <v>271</v>
      </c>
      <c r="D5762" s="223" t="s">
        <v>1558</v>
      </c>
      <c r="F5762" s="224"/>
      <c r="G5762" s="223"/>
      <c r="H5762" s="223"/>
      <c r="I5762" s="223" t="s">
        <v>96</v>
      </c>
      <c r="J5762" s="223"/>
      <c r="K5762" s="223"/>
      <c r="L5762" s="223"/>
      <c r="M5762" s="223"/>
    </row>
    <row r="5763" spans="1:13">
      <c r="A5763" s="235">
        <v>808718</v>
      </c>
      <c r="B5763" s="223" t="s">
        <v>8224</v>
      </c>
      <c r="C5763" s="223" t="s">
        <v>1831</v>
      </c>
      <c r="D5763" s="223" t="s">
        <v>1005</v>
      </c>
      <c r="F5763" s="224"/>
      <c r="G5763" s="223"/>
      <c r="H5763" s="223"/>
      <c r="I5763" s="223" t="s">
        <v>96</v>
      </c>
      <c r="J5763" s="223"/>
      <c r="K5763" s="235"/>
      <c r="L5763" s="235"/>
      <c r="M5763" s="223"/>
    </row>
    <row r="5764" spans="1:13">
      <c r="A5764" s="235">
        <v>808720</v>
      </c>
      <c r="B5764" s="223" t="s">
        <v>8225</v>
      </c>
      <c r="C5764" s="223" t="s">
        <v>8226</v>
      </c>
      <c r="D5764" s="223" t="s">
        <v>1066</v>
      </c>
      <c r="F5764" s="224"/>
      <c r="G5764" s="223"/>
      <c r="H5764" s="223"/>
      <c r="I5764" s="223" t="s">
        <v>96</v>
      </c>
      <c r="J5764" s="223"/>
      <c r="K5764" s="223"/>
      <c r="L5764" s="223"/>
      <c r="M5764" s="223"/>
    </row>
    <row r="5765" spans="1:13">
      <c r="A5765" s="235">
        <v>808721</v>
      </c>
      <c r="B5765" s="223" t="s">
        <v>8227</v>
      </c>
      <c r="C5765" s="223" t="s">
        <v>164</v>
      </c>
      <c r="D5765" s="223" t="s">
        <v>1206</v>
      </c>
      <c r="F5765" s="224"/>
      <c r="G5765" s="223"/>
      <c r="H5765" s="223"/>
      <c r="I5765" s="223" t="s">
        <v>96</v>
      </c>
      <c r="J5765" s="223"/>
      <c r="K5765" s="223"/>
      <c r="L5765" s="223"/>
      <c r="M5765" s="223"/>
    </row>
    <row r="5766" spans="1:13">
      <c r="A5766" s="235">
        <v>808722</v>
      </c>
      <c r="B5766" s="223" t="s">
        <v>8228</v>
      </c>
      <c r="C5766" s="223" t="s">
        <v>114</v>
      </c>
      <c r="D5766" s="223" t="s">
        <v>1368</v>
      </c>
      <c r="F5766" s="224"/>
      <c r="G5766" s="223"/>
      <c r="H5766" s="223"/>
      <c r="I5766" s="223" t="s">
        <v>96</v>
      </c>
      <c r="J5766" s="223"/>
      <c r="K5766" s="235"/>
      <c r="L5766" s="235"/>
      <c r="M5766" s="223"/>
    </row>
    <row r="5767" spans="1:13">
      <c r="A5767" s="235">
        <v>808723</v>
      </c>
      <c r="B5767" s="223" t="s">
        <v>8229</v>
      </c>
      <c r="C5767" s="223" t="s">
        <v>491</v>
      </c>
      <c r="D5767" s="223" t="s">
        <v>1373</v>
      </c>
      <c r="F5767" s="224"/>
      <c r="G5767" s="223"/>
      <c r="H5767" s="223"/>
      <c r="I5767" s="223" t="s">
        <v>96</v>
      </c>
      <c r="J5767" s="223"/>
      <c r="K5767" s="223"/>
      <c r="L5767" s="223"/>
      <c r="M5767" s="223"/>
    </row>
    <row r="5768" spans="1:13">
      <c r="A5768" s="235">
        <v>808726</v>
      </c>
      <c r="B5768" s="223" t="s">
        <v>8230</v>
      </c>
      <c r="C5768" s="223" t="s">
        <v>114</v>
      </c>
      <c r="D5768" s="223" t="s">
        <v>8231</v>
      </c>
      <c r="F5768" s="224"/>
      <c r="G5768" s="223"/>
      <c r="H5768" s="223"/>
      <c r="I5768" s="223" t="s">
        <v>96</v>
      </c>
      <c r="J5768" s="223"/>
      <c r="K5768" s="235"/>
      <c r="L5768" s="235"/>
      <c r="M5768" s="223"/>
    </row>
    <row r="5769" spans="1:13">
      <c r="A5769" s="235">
        <v>808729</v>
      </c>
      <c r="B5769" s="223" t="s">
        <v>8232</v>
      </c>
      <c r="C5769" s="223" t="s">
        <v>8233</v>
      </c>
      <c r="D5769" s="223" t="s">
        <v>1206</v>
      </c>
      <c r="F5769" s="224"/>
      <c r="G5769" s="223"/>
      <c r="H5769" s="223"/>
      <c r="I5769" s="223" t="s">
        <v>96</v>
      </c>
      <c r="J5769" s="223"/>
      <c r="K5769" s="223"/>
      <c r="L5769" s="223"/>
      <c r="M5769" s="223"/>
    </row>
    <row r="5770" spans="1:13">
      <c r="A5770" s="235">
        <v>808730</v>
      </c>
      <c r="B5770" s="223" t="s">
        <v>8234</v>
      </c>
      <c r="C5770" s="223" t="s">
        <v>8235</v>
      </c>
      <c r="D5770" s="223" t="s">
        <v>1070</v>
      </c>
      <c r="F5770" s="224"/>
      <c r="G5770" s="223"/>
      <c r="H5770" s="223"/>
      <c r="I5770" s="223" t="s">
        <v>96</v>
      </c>
      <c r="J5770" s="223"/>
      <c r="K5770" s="223"/>
      <c r="L5770" s="223"/>
      <c r="M5770" s="223"/>
    </row>
    <row r="5771" spans="1:13">
      <c r="A5771" s="235">
        <v>808731</v>
      </c>
      <c r="B5771" s="223" t="s">
        <v>8236</v>
      </c>
      <c r="C5771" s="223" t="s">
        <v>92</v>
      </c>
      <c r="D5771" s="223" t="s">
        <v>1408</v>
      </c>
      <c r="F5771" s="224"/>
      <c r="G5771" s="223"/>
      <c r="H5771" s="223"/>
      <c r="I5771" s="223" t="s">
        <v>96</v>
      </c>
      <c r="J5771" s="223"/>
      <c r="K5771" s="235"/>
      <c r="L5771" s="235"/>
      <c r="M5771" s="223"/>
    </row>
    <row r="5772" spans="1:13">
      <c r="A5772" s="235">
        <v>808732</v>
      </c>
      <c r="B5772" s="223" t="s">
        <v>8237</v>
      </c>
      <c r="C5772" s="223" t="s">
        <v>386</v>
      </c>
      <c r="D5772" s="223" t="s">
        <v>2524</v>
      </c>
      <c r="F5772" s="224"/>
      <c r="G5772" s="223"/>
      <c r="H5772" s="223"/>
      <c r="I5772" s="223" t="s">
        <v>96</v>
      </c>
      <c r="J5772" s="223"/>
      <c r="K5772" s="235"/>
      <c r="L5772" s="235"/>
      <c r="M5772" s="223"/>
    </row>
    <row r="5773" spans="1:13">
      <c r="A5773" s="235">
        <v>808733</v>
      </c>
      <c r="B5773" s="223" t="s">
        <v>8238</v>
      </c>
      <c r="C5773" s="223" t="s">
        <v>111</v>
      </c>
      <c r="D5773" s="223" t="s">
        <v>1815</v>
      </c>
      <c r="F5773" s="224"/>
      <c r="G5773" s="223"/>
      <c r="H5773" s="223"/>
      <c r="I5773" s="223" t="s">
        <v>96</v>
      </c>
      <c r="J5773" s="223"/>
      <c r="K5773" s="235"/>
      <c r="L5773" s="235"/>
      <c r="M5773" s="223"/>
    </row>
    <row r="5774" spans="1:13">
      <c r="A5774" s="235">
        <v>808735</v>
      </c>
      <c r="B5774" s="223" t="s">
        <v>8239</v>
      </c>
      <c r="C5774" s="223" t="s">
        <v>8240</v>
      </c>
      <c r="D5774" s="223" t="s">
        <v>8241</v>
      </c>
      <c r="F5774" s="224"/>
      <c r="G5774" s="223"/>
      <c r="H5774" s="223"/>
      <c r="I5774" s="223" t="s">
        <v>96</v>
      </c>
      <c r="J5774" s="223"/>
      <c r="K5774" s="223"/>
      <c r="L5774" s="223"/>
      <c r="M5774" s="223"/>
    </row>
    <row r="5775" spans="1:13">
      <c r="A5775" s="235">
        <v>808737</v>
      </c>
      <c r="B5775" s="223" t="s">
        <v>8242</v>
      </c>
      <c r="C5775" s="223" t="s">
        <v>202</v>
      </c>
      <c r="D5775" s="223" t="s">
        <v>1243</v>
      </c>
      <c r="F5775" s="224"/>
      <c r="G5775" s="223"/>
      <c r="H5775" s="223"/>
      <c r="I5775" s="223" t="s">
        <v>96</v>
      </c>
      <c r="J5775" s="223"/>
      <c r="K5775" s="223"/>
      <c r="L5775" s="223"/>
      <c r="M5775" s="223"/>
    </row>
    <row r="5776" spans="1:13">
      <c r="A5776" s="235">
        <v>808738</v>
      </c>
      <c r="B5776" s="223" t="s">
        <v>8243</v>
      </c>
      <c r="C5776" s="223" t="s">
        <v>3293</v>
      </c>
      <c r="D5776" s="223" t="s">
        <v>2711</v>
      </c>
      <c r="F5776" s="224"/>
      <c r="G5776" s="223"/>
      <c r="H5776" s="223"/>
      <c r="I5776" s="223" t="s">
        <v>96</v>
      </c>
      <c r="J5776" s="223"/>
      <c r="K5776" s="235"/>
      <c r="L5776" s="235"/>
      <c r="M5776" s="223"/>
    </row>
    <row r="5777" spans="1:13">
      <c r="A5777" s="235">
        <v>808739</v>
      </c>
      <c r="B5777" s="223" t="s">
        <v>8244</v>
      </c>
      <c r="C5777" s="223" t="s">
        <v>206</v>
      </c>
      <c r="D5777" s="223" t="s">
        <v>2880</v>
      </c>
      <c r="F5777" s="224"/>
      <c r="G5777" s="223"/>
      <c r="H5777" s="223"/>
      <c r="I5777" s="223" t="s">
        <v>96</v>
      </c>
      <c r="J5777" s="223"/>
      <c r="K5777" s="223"/>
      <c r="L5777" s="223"/>
      <c r="M5777" s="223"/>
    </row>
    <row r="5778" spans="1:13">
      <c r="A5778" s="235">
        <v>808740</v>
      </c>
      <c r="B5778" s="223" t="s">
        <v>8245</v>
      </c>
      <c r="C5778" s="223" t="s">
        <v>467</v>
      </c>
      <c r="D5778" s="223" t="s">
        <v>1607</v>
      </c>
      <c r="F5778" s="224"/>
      <c r="G5778" s="223"/>
      <c r="H5778" s="223"/>
      <c r="I5778" s="223" t="s">
        <v>96</v>
      </c>
      <c r="J5778" s="223"/>
      <c r="K5778" s="223"/>
      <c r="L5778" s="223"/>
      <c r="M5778" s="223"/>
    </row>
    <row r="5779" spans="1:13">
      <c r="A5779" s="235">
        <v>808742</v>
      </c>
      <c r="B5779" s="223" t="s">
        <v>8246</v>
      </c>
      <c r="C5779" s="223" t="s">
        <v>8247</v>
      </c>
      <c r="D5779" s="223" t="s">
        <v>8248</v>
      </c>
      <c r="F5779" s="224"/>
      <c r="G5779" s="223"/>
      <c r="H5779" s="223"/>
      <c r="I5779" s="223" t="s">
        <v>96</v>
      </c>
      <c r="J5779" s="223"/>
      <c r="K5779" s="235"/>
      <c r="L5779" s="235"/>
      <c r="M5779" s="223"/>
    </row>
    <row r="5780" spans="1:13">
      <c r="A5780" s="235">
        <v>808744</v>
      </c>
      <c r="B5780" s="223" t="s">
        <v>8249</v>
      </c>
      <c r="C5780" s="223" t="s">
        <v>8250</v>
      </c>
      <c r="D5780" s="223" t="s">
        <v>2067</v>
      </c>
      <c r="F5780" s="224"/>
      <c r="G5780" s="223"/>
      <c r="H5780" s="223"/>
      <c r="I5780" s="223" t="s">
        <v>96</v>
      </c>
      <c r="J5780" s="223"/>
      <c r="K5780" s="235"/>
      <c r="L5780" s="235"/>
      <c r="M5780" s="223"/>
    </row>
    <row r="5781" spans="1:13">
      <c r="A5781" s="235">
        <v>808745</v>
      </c>
      <c r="B5781" s="223" t="s">
        <v>8251</v>
      </c>
      <c r="C5781" s="223" t="s">
        <v>183</v>
      </c>
      <c r="D5781" s="223" t="s">
        <v>1531</v>
      </c>
      <c r="F5781" s="224"/>
      <c r="G5781" s="223"/>
      <c r="H5781" s="223"/>
      <c r="I5781" s="223" t="s">
        <v>96</v>
      </c>
      <c r="J5781" s="223"/>
      <c r="K5781" s="223"/>
      <c r="L5781" s="223"/>
      <c r="M5781" s="223"/>
    </row>
    <row r="5782" spans="1:13">
      <c r="A5782" s="235">
        <v>808746</v>
      </c>
      <c r="B5782" s="223" t="s">
        <v>8252</v>
      </c>
      <c r="C5782" s="223" t="s">
        <v>211</v>
      </c>
      <c r="D5782" s="223" t="s">
        <v>2524</v>
      </c>
      <c r="F5782" s="224"/>
      <c r="G5782" s="223"/>
      <c r="H5782" s="223"/>
      <c r="I5782" s="223" t="s">
        <v>96</v>
      </c>
      <c r="J5782" s="223"/>
      <c r="K5782" s="235"/>
      <c r="L5782" s="235"/>
      <c r="M5782" s="223"/>
    </row>
    <row r="5783" spans="1:13">
      <c r="A5783" s="235">
        <v>808748</v>
      </c>
      <c r="B5783" s="223" t="s">
        <v>8253</v>
      </c>
      <c r="C5783" s="223" t="s">
        <v>206</v>
      </c>
      <c r="D5783" s="223" t="s">
        <v>2169</v>
      </c>
      <c r="F5783" s="224"/>
      <c r="G5783" s="223"/>
      <c r="H5783" s="223"/>
      <c r="I5783" s="223" t="s">
        <v>96</v>
      </c>
      <c r="J5783" s="223"/>
      <c r="K5783" s="235"/>
      <c r="L5783" s="235"/>
      <c r="M5783" s="223"/>
    </row>
    <row r="5784" spans="1:13">
      <c r="A5784" s="235">
        <v>808750</v>
      </c>
      <c r="B5784" s="223" t="s">
        <v>8254</v>
      </c>
      <c r="C5784" s="223" t="s">
        <v>459</v>
      </c>
      <c r="D5784" s="223" t="s">
        <v>8255</v>
      </c>
      <c r="F5784" s="224"/>
      <c r="G5784" s="223"/>
      <c r="H5784" s="223"/>
      <c r="I5784" s="223" t="s">
        <v>96</v>
      </c>
      <c r="J5784" s="223"/>
      <c r="K5784" s="223"/>
      <c r="L5784" s="223"/>
      <c r="M5784" s="223"/>
    </row>
    <row r="5785" spans="1:13">
      <c r="A5785" s="235">
        <v>808751</v>
      </c>
      <c r="B5785" s="223" t="s">
        <v>8256</v>
      </c>
      <c r="C5785" s="223" t="s">
        <v>244</v>
      </c>
      <c r="D5785" s="223" t="s">
        <v>8257</v>
      </c>
      <c r="F5785" s="224"/>
      <c r="G5785" s="223"/>
      <c r="H5785" s="223"/>
      <c r="I5785" s="223" t="s">
        <v>96</v>
      </c>
      <c r="J5785" s="223"/>
      <c r="K5785" s="235"/>
      <c r="L5785" s="235"/>
      <c r="M5785" s="223"/>
    </row>
    <row r="5786" spans="1:13">
      <c r="A5786" s="235">
        <v>808752</v>
      </c>
      <c r="B5786" s="223" t="s">
        <v>8258</v>
      </c>
      <c r="C5786" s="223" t="s">
        <v>8259</v>
      </c>
      <c r="D5786" s="223" t="s">
        <v>4791</v>
      </c>
      <c r="F5786" s="224"/>
      <c r="G5786" s="223"/>
      <c r="H5786" s="223"/>
      <c r="I5786" s="223" t="s">
        <v>96</v>
      </c>
      <c r="J5786" s="223"/>
      <c r="K5786" s="235"/>
      <c r="L5786" s="235"/>
      <c r="M5786" s="223"/>
    </row>
    <row r="5787" spans="1:13">
      <c r="A5787" s="235">
        <v>808754</v>
      </c>
      <c r="B5787" s="223" t="s">
        <v>8260</v>
      </c>
      <c r="C5787" s="223" t="s">
        <v>244</v>
      </c>
      <c r="D5787" s="223" t="s">
        <v>1470</v>
      </c>
      <c r="F5787" s="224"/>
      <c r="G5787" s="223"/>
      <c r="H5787" s="223"/>
      <c r="I5787" s="223" t="s">
        <v>96</v>
      </c>
      <c r="J5787" s="223"/>
      <c r="K5787" s="223"/>
      <c r="L5787" s="223"/>
      <c r="M5787" s="223"/>
    </row>
    <row r="5788" spans="1:13">
      <c r="A5788" s="235">
        <v>808755</v>
      </c>
      <c r="B5788" s="223" t="s">
        <v>8261</v>
      </c>
      <c r="C5788" s="223" t="s">
        <v>3451</v>
      </c>
      <c r="D5788" s="223" t="s">
        <v>8262</v>
      </c>
      <c r="F5788" s="224"/>
      <c r="G5788" s="223"/>
      <c r="H5788" s="223"/>
      <c r="I5788" s="223" t="s">
        <v>96</v>
      </c>
      <c r="J5788" s="223"/>
      <c r="K5788" s="223"/>
      <c r="L5788" s="223"/>
      <c r="M5788" s="223"/>
    </row>
    <row r="5789" spans="1:13">
      <c r="A5789" s="235">
        <v>808756</v>
      </c>
      <c r="B5789" s="223" t="s">
        <v>8263</v>
      </c>
      <c r="C5789" s="223" t="s">
        <v>4000</v>
      </c>
      <c r="D5789" s="223" t="s">
        <v>4435</v>
      </c>
      <c r="F5789" s="224"/>
      <c r="G5789" s="223"/>
      <c r="H5789" s="223"/>
      <c r="I5789" s="223" t="s">
        <v>96</v>
      </c>
      <c r="J5789" s="223"/>
      <c r="K5789" s="223"/>
      <c r="L5789" s="223"/>
      <c r="M5789" s="223"/>
    </row>
    <row r="5790" spans="1:13">
      <c r="A5790" s="235">
        <v>808757</v>
      </c>
      <c r="B5790" s="223" t="s">
        <v>8264</v>
      </c>
      <c r="C5790" s="223" t="s">
        <v>8265</v>
      </c>
      <c r="D5790" s="223" t="s">
        <v>8266</v>
      </c>
      <c r="F5790" s="224"/>
      <c r="G5790" s="223"/>
      <c r="H5790" s="223"/>
      <c r="I5790" s="223" t="s">
        <v>96</v>
      </c>
      <c r="J5790" s="223"/>
      <c r="K5790" s="223"/>
      <c r="L5790" s="223"/>
      <c r="M5790" s="223"/>
    </row>
    <row r="5791" spans="1:13">
      <c r="A5791" s="235">
        <v>808758</v>
      </c>
      <c r="B5791" s="223" t="s">
        <v>8267</v>
      </c>
      <c r="C5791" s="223" t="s">
        <v>195</v>
      </c>
      <c r="D5791" s="223" t="s">
        <v>4360</v>
      </c>
      <c r="F5791" s="224"/>
      <c r="G5791" s="223"/>
      <c r="H5791" s="223"/>
      <c r="I5791" s="223" t="s">
        <v>96</v>
      </c>
      <c r="J5791" s="223"/>
      <c r="K5791" s="235"/>
      <c r="L5791" s="235"/>
      <c r="M5791" s="223"/>
    </row>
    <row r="5792" spans="1:13">
      <c r="A5792" s="235">
        <v>808759</v>
      </c>
      <c r="B5792" s="223" t="s">
        <v>556</v>
      </c>
      <c r="C5792" s="223" t="s">
        <v>567</v>
      </c>
      <c r="D5792" s="223" t="s">
        <v>1687</v>
      </c>
      <c r="F5792" s="224"/>
      <c r="G5792" s="223"/>
      <c r="H5792" s="223"/>
      <c r="I5792" s="223" t="s">
        <v>96</v>
      </c>
      <c r="J5792" s="223"/>
      <c r="K5792" s="223"/>
      <c r="L5792" s="223"/>
      <c r="M5792" s="223"/>
    </row>
    <row r="5793" spans="1:13">
      <c r="A5793" s="235">
        <v>808763</v>
      </c>
      <c r="B5793" s="223" t="s">
        <v>8268</v>
      </c>
      <c r="C5793" s="223" t="s">
        <v>8269</v>
      </c>
      <c r="D5793" s="223" t="s">
        <v>5001</v>
      </c>
      <c r="F5793" s="224"/>
      <c r="G5793" s="223"/>
      <c r="H5793" s="223"/>
      <c r="I5793" s="223" t="s">
        <v>96</v>
      </c>
      <c r="J5793" s="223"/>
      <c r="K5793" s="223"/>
      <c r="L5793" s="223"/>
      <c r="M5793" s="223"/>
    </row>
    <row r="5794" spans="1:13">
      <c r="A5794" s="235">
        <v>808764</v>
      </c>
      <c r="B5794" s="223" t="s">
        <v>8270</v>
      </c>
      <c r="C5794" s="223" t="s">
        <v>237</v>
      </c>
      <c r="D5794" s="223" t="s">
        <v>1815</v>
      </c>
      <c r="F5794" s="224"/>
      <c r="G5794" s="223"/>
      <c r="H5794" s="223"/>
      <c r="I5794" s="223" t="s">
        <v>96</v>
      </c>
      <c r="J5794" s="223"/>
      <c r="K5794" s="223"/>
      <c r="L5794" s="223"/>
      <c r="M5794" s="223"/>
    </row>
    <row r="5795" spans="1:13">
      <c r="A5795" s="235">
        <v>808765</v>
      </c>
      <c r="B5795" s="223" t="s">
        <v>8271</v>
      </c>
      <c r="C5795" s="223" t="s">
        <v>143</v>
      </c>
      <c r="D5795" s="223" t="s">
        <v>8272</v>
      </c>
      <c r="F5795" s="224"/>
      <c r="G5795" s="223"/>
      <c r="H5795" s="223"/>
      <c r="I5795" s="223" t="s">
        <v>96</v>
      </c>
      <c r="J5795" s="223"/>
      <c r="K5795" s="235"/>
      <c r="L5795" s="235"/>
      <c r="M5795" s="223"/>
    </row>
    <row r="5796" spans="1:13">
      <c r="A5796" s="235">
        <v>808766</v>
      </c>
      <c r="B5796" s="223" t="s">
        <v>8273</v>
      </c>
      <c r="C5796" s="223" t="s">
        <v>470</v>
      </c>
      <c r="D5796" s="223" t="s">
        <v>1073</v>
      </c>
      <c r="F5796" s="224"/>
      <c r="G5796" s="223"/>
      <c r="H5796" s="223"/>
      <c r="I5796" s="223" t="s">
        <v>96</v>
      </c>
      <c r="J5796" s="223"/>
      <c r="K5796" s="235"/>
      <c r="L5796" s="235"/>
      <c r="M5796" s="223"/>
    </row>
    <row r="5797" spans="1:13">
      <c r="A5797" s="235">
        <v>808768</v>
      </c>
      <c r="B5797" s="223" t="s">
        <v>8274</v>
      </c>
      <c r="C5797" s="223" t="s">
        <v>123</v>
      </c>
      <c r="D5797" s="223" t="s">
        <v>1175</v>
      </c>
      <c r="F5797" s="224"/>
      <c r="G5797" s="223"/>
      <c r="H5797" s="223"/>
      <c r="I5797" s="223" t="s">
        <v>96</v>
      </c>
      <c r="J5797" s="223"/>
      <c r="K5797" s="235"/>
      <c r="L5797" s="235"/>
      <c r="M5797" s="223"/>
    </row>
    <row r="5798" spans="1:13">
      <c r="A5798" s="235">
        <v>808770</v>
      </c>
      <c r="B5798" s="223" t="s">
        <v>8275</v>
      </c>
      <c r="C5798" s="223" t="s">
        <v>293</v>
      </c>
      <c r="D5798" s="223" t="s">
        <v>8276</v>
      </c>
      <c r="F5798" s="224"/>
      <c r="G5798" s="223"/>
      <c r="H5798" s="223"/>
      <c r="I5798" s="223" t="s">
        <v>96</v>
      </c>
      <c r="J5798" s="223"/>
      <c r="K5798" s="235"/>
      <c r="L5798" s="235"/>
      <c r="M5798" s="223"/>
    </row>
    <row r="5799" spans="1:13">
      <c r="A5799" s="235">
        <v>808775</v>
      </c>
      <c r="B5799" s="223" t="s">
        <v>8277</v>
      </c>
      <c r="C5799" s="223" t="s">
        <v>6725</v>
      </c>
      <c r="D5799" s="223" t="s">
        <v>1358</v>
      </c>
      <c r="F5799" s="224"/>
      <c r="G5799" s="223"/>
      <c r="H5799" s="223"/>
      <c r="I5799" s="223" t="s">
        <v>96</v>
      </c>
      <c r="J5799" s="223"/>
      <c r="K5799" s="235"/>
      <c r="L5799" s="235"/>
      <c r="M5799" s="223"/>
    </row>
    <row r="5800" spans="1:13">
      <c r="A5800" s="235">
        <v>808777</v>
      </c>
      <c r="B5800" s="223" t="s">
        <v>8278</v>
      </c>
      <c r="C5800" s="223" t="s">
        <v>6881</v>
      </c>
      <c r="D5800" s="223" t="s">
        <v>1368</v>
      </c>
      <c r="F5800" s="224"/>
      <c r="G5800" s="223"/>
      <c r="H5800" s="223"/>
      <c r="I5800" s="223" t="s">
        <v>96</v>
      </c>
      <c r="J5800" s="223"/>
      <c r="K5800" s="235"/>
      <c r="L5800" s="235"/>
      <c r="M5800" s="223"/>
    </row>
    <row r="5801" spans="1:13">
      <c r="A5801" s="235">
        <v>808780</v>
      </c>
      <c r="B5801" s="223" t="s">
        <v>8279</v>
      </c>
      <c r="C5801" s="223" t="s">
        <v>295</v>
      </c>
      <c r="D5801" s="223" t="s">
        <v>2430</v>
      </c>
      <c r="F5801" s="224"/>
      <c r="G5801" s="223"/>
      <c r="H5801" s="223"/>
      <c r="I5801" s="223" t="s">
        <v>96</v>
      </c>
      <c r="J5801" s="223"/>
      <c r="K5801" s="223"/>
      <c r="L5801" s="223"/>
      <c r="M5801" s="223"/>
    </row>
    <row r="5802" spans="1:13">
      <c r="A5802" s="235">
        <v>808782</v>
      </c>
      <c r="B5802" s="223" t="s">
        <v>8280</v>
      </c>
      <c r="C5802" s="223" t="s">
        <v>8281</v>
      </c>
      <c r="D5802" s="223" t="s">
        <v>1311</v>
      </c>
      <c r="F5802" s="224"/>
      <c r="G5802" s="223"/>
      <c r="H5802" s="223"/>
      <c r="I5802" s="223" t="s">
        <v>96</v>
      </c>
      <c r="J5802" s="223"/>
      <c r="K5802" s="223"/>
      <c r="L5802" s="223"/>
      <c r="M5802" s="223"/>
    </row>
    <row r="5803" spans="1:13">
      <c r="A5803" s="235">
        <v>808783</v>
      </c>
      <c r="B5803" s="223" t="s">
        <v>8282</v>
      </c>
      <c r="C5803" s="223" t="s">
        <v>122</v>
      </c>
      <c r="D5803" s="223" t="s">
        <v>1326</v>
      </c>
      <c r="F5803" s="224"/>
      <c r="G5803" s="223"/>
      <c r="H5803" s="223"/>
      <c r="I5803" s="223" t="s">
        <v>96</v>
      </c>
      <c r="J5803" s="223"/>
      <c r="K5803" s="223"/>
      <c r="L5803" s="223"/>
      <c r="M5803" s="223"/>
    </row>
    <row r="5804" spans="1:13">
      <c r="A5804" s="235">
        <v>808784</v>
      </c>
      <c r="B5804" s="223" t="s">
        <v>8283</v>
      </c>
      <c r="C5804" s="223" t="s">
        <v>393</v>
      </c>
      <c r="D5804" s="223" t="s">
        <v>1377</v>
      </c>
      <c r="F5804" s="224"/>
      <c r="G5804" s="223"/>
      <c r="H5804" s="223"/>
      <c r="I5804" s="223" t="s">
        <v>96</v>
      </c>
      <c r="J5804" s="223"/>
      <c r="K5804" s="223"/>
      <c r="L5804" s="223"/>
      <c r="M5804" s="223"/>
    </row>
    <row r="5805" spans="1:13">
      <c r="A5805" s="235">
        <v>808785</v>
      </c>
      <c r="B5805" s="223" t="s">
        <v>8284</v>
      </c>
      <c r="C5805" s="223" t="s">
        <v>408</v>
      </c>
      <c r="D5805" s="223" t="s">
        <v>1047</v>
      </c>
      <c r="F5805" s="224"/>
      <c r="G5805" s="223"/>
      <c r="H5805" s="223"/>
      <c r="I5805" s="223" t="s">
        <v>96</v>
      </c>
      <c r="J5805" s="223"/>
      <c r="K5805" s="235"/>
      <c r="L5805" s="235"/>
      <c r="M5805" s="223"/>
    </row>
    <row r="5806" spans="1:13">
      <c r="A5806" s="235">
        <v>808786</v>
      </c>
      <c r="B5806" s="223" t="s">
        <v>8285</v>
      </c>
      <c r="C5806" s="223" t="s">
        <v>106</v>
      </c>
      <c r="D5806" s="223" t="s">
        <v>8286</v>
      </c>
      <c r="F5806" s="224"/>
      <c r="G5806" s="223"/>
      <c r="H5806" s="223"/>
      <c r="I5806" s="223" t="s">
        <v>96</v>
      </c>
      <c r="J5806" s="223"/>
      <c r="K5806" s="235"/>
      <c r="L5806" s="235"/>
      <c r="M5806" s="223"/>
    </row>
    <row r="5807" spans="1:13">
      <c r="A5807" s="235">
        <v>808787</v>
      </c>
      <c r="B5807" s="223" t="s">
        <v>8287</v>
      </c>
      <c r="C5807" s="223" t="s">
        <v>460</v>
      </c>
      <c r="D5807" s="223" t="s">
        <v>1030</v>
      </c>
      <c r="F5807" s="224"/>
      <c r="G5807" s="223"/>
      <c r="H5807" s="223"/>
      <c r="I5807" s="223" t="s">
        <v>96</v>
      </c>
      <c r="J5807" s="223"/>
      <c r="K5807" s="235"/>
      <c r="L5807" s="235"/>
      <c r="M5807" s="223"/>
    </row>
    <row r="5808" spans="1:13">
      <c r="A5808" s="235">
        <v>808788</v>
      </c>
      <c r="B5808" s="223" t="s">
        <v>8288</v>
      </c>
      <c r="C5808" s="223" t="s">
        <v>126</v>
      </c>
      <c r="D5808" s="223" t="s">
        <v>1358</v>
      </c>
      <c r="F5808" s="224"/>
      <c r="G5808" s="223"/>
      <c r="H5808" s="223"/>
      <c r="I5808" s="223" t="s">
        <v>96</v>
      </c>
      <c r="J5808" s="223"/>
      <c r="K5808" s="235"/>
      <c r="L5808" s="235"/>
      <c r="M5808" s="223"/>
    </row>
    <row r="5809" spans="1:13">
      <c r="A5809" s="235">
        <v>808789</v>
      </c>
      <c r="B5809" s="223" t="s">
        <v>8289</v>
      </c>
      <c r="C5809" s="223" t="s">
        <v>262</v>
      </c>
      <c r="D5809" s="223" t="s">
        <v>2440</v>
      </c>
      <c r="F5809" s="224"/>
      <c r="G5809" s="223"/>
      <c r="H5809" s="223"/>
      <c r="I5809" s="223" t="s">
        <v>96</v>
      </c>
      <c r="J5809" s="223"/>
      <c r="K5809" s="223"/>
      <c r="L5809" s="223"/>
      <c r="M5809" s="223"/>
    </row>
    <row r="5810" spans="1:13">
      <c r="A5810" s="235">
        <v>808790</v>
      </c>
      <c r="B5810" s="223" t="s">
        <v>8290</v>
      </c>
      <c r="C5810" s="223" t="s">
        <v>441</v>
      </c>
      <c r="D5810" s="223" t="s">
        <v>1681</v>
      </c>
      <c r="F5810" s="224"/>
      <c r="G5810" s="223"/>
      <c r="H5810" s="223"/>
      <c r="I5810" s="223" t="s">
        <v>96</v>
      </c>
      <c r="J5810" s="223"/>
      <c r="K5810" s="223"/>
      <c r="L5810" s="223"/>
      <c r="M5810" s="223"/>
    </row>
    <row r="5811" spans="1:13">
      <c r="A5811" s="235">
        <v>808791</v>
      </c>
      <c r="B5811" s="223" t="s">
        <v>8291</v>
      </c>
      <c r="C5811" s="223" t="s">
        <v>172</v>
      </c>
      <c r="D5811" s="223" t="s">
        <v>8292</v>
      </c>
      <c r="F5811" s="224"/>
      <c r="G5811" s="223"/>
      <c r="H5811" s="223"/>
      <c r="I5811" s="223" t="s">
        <v>96</v>
      </c>
      <c r="J5811" s="223"/>
      <c r="K5811" s="235"/>
      <c r="L5811" s="235"/>
      <c r="M5811" s="223"/>
    </row>
    <row r="5812" spans="1:13">
      <c r="A5812" s="235">
        <v>808793</v>
      </c>
      <c r="B5812" s="223" t="s">
        <v>8293</v>
      </c>
      <c r="C5812" s="223" t="s">
        <v>183</v>
      </c>
      <c r="D5812" s="223" t="s">
        <v>1855</v>
      </c>
      <c r="F5812" s="224"/>
      <c r="G5812" s="223"/>
      <c r="H5812" s="223"/>
      <c r="I5812" s="223" t="s">
        <v>96</v>
      </c>
      <c r="J5812" s="223"/>
      <c r="K5812" s="235"/>
      <c r="L5812" s="235"/>
      <c r="M5812" s="223"/>
    </row>
    <row r="5813" spans="1:13">
      <c r="A5813" s="235">
        <v>808795</v>
      </c>
      <c r="B5813" s="223" t="s">
        <v>8294</v>
      </c>
      <c r="C5813" s="223" t="s">
        <v>5299</v>
      </c>
      <c r="D5813" s="223" t="s">
        <v>1032</v>
      </c>
      <c r="F5813" s="224"/>
      <c r="G5813" s="223"/>
      <c r="H5813" s="223"/>
      <c r="I5813" s="223" t="s">
        <v>96</v>
      </c>
      <c r="J5813" s="223"/>
      <c r="K5813" s="223"/>
      <c r="L5813" s="223"/>
      <c r="M5813" s="223"/>
    </row>
    <row r="5814" spans="1:13">
      <c r="A5814" s="235">
        <v>808797</v>
      </c>
      <c r="B5814" s="223" t="s">
        <v>8295</v>
      </c>
      <c r="C5814" s="223" t="s">
        <v>154</v>
      </c>
      <c r="D5814" s="223" t="s">
        <v>1089</v>
      </c>
      <c r="F5814" s="224"/>
      <c r="G5814" s="223"/>
      <c r="H5814" s="223"/>
      <c r="I5814" s="223" t="s">
        <v>96</v>
      </c>
      <c r="J5814" s="223"/>
      <c r="K5814" s="223"/>
      <c r="L5814" s="223"/>
      <c r="M5814" s="223"/>
    </row>
    <row r="5815" spans="1:13">
      <c r="A5815" s="235">
        <v>808798</v>
      </c>
      <c r="B5815" s="223" t="s">
        <v>8296</v>
      </c>
      <c r="C5815" s="223" t="s">
        <v>8297</v>
      </c>
      <c r="D5815" s="223" t="s">
        <v>4762</v>
      </c>
      <c r="F5815" s="224"/>
      <c r="G5815" s="223"/>
      <c r="H5815" s="223"/>
      <c r="I5815" s="223" t="s">
        <v>96</v>
      </c>
      <c r="J5815" s="223"/>
      <c r="K5815" s="223"/>
      <c r="L5815" s="223"/>
      <c r="M5815" s="223"/>
    </row>
    <row r="5816" spans="1:13">
      <c r="A5816" s="235">
        <v>808799</v>
      </c>
      <c r="B5816" s="223" t="s">
        <v>8298</v>
      </c>
      <c r="C5816" s="223" t="s">
        <v>4294</v>
      </c>
      <c r="D5816" s="223" t="s">
        <v>2467</v>
      </c>
      <c r="F5816" s="224"/>
      <c r="G5816" s="223"/>
      <c r="H5816" s="223"/>
      <c r="I5816" s="223" t="s">
        <v>96</v>
      </c>
      <c r="J5816" s="223"/>
      <c r="K5816" s="235"/>
      <c r="L5816" s="235"/>
      <c r="M5816" s="223"/>
    </row>
    <row r="5817" spans="1:13">
      <c r="A5817" s="235">
        <v>808801</v>
      </c>
      <c r="B5817" s="223" t="s">
        <v>8299</v>
      </c>
      <c r="C5817" s="223" t="s">
        <v>206</v>
      </c>
      <c r="D5817" s="223" t="s">
        <v>8214</v>
      </c>
      <c r="F5817" s="224"/>
      <c r="G5817" s="223"/>
      <c r="H5817" s="223"/>
      <c r="I5817" s="223" t="s">
        <v>96</v>
      </c>
      <c r="J5817" s="223"/>
      <c r="K5817" s="223"/>
      <c r="L5817" s="223"/>
      <c r="M5817" s="223"/>
    </row>
    <row r="5818" spans="1:13">
      <c r="A5818" s="235">
        <v>808802</v>
      </c>
      <c r="B5818" s="223" t="s">
        <v>8300</v>
      </c>
      <c r="C5818" s="223" t="s">
        <v>4294</v>
      </c>
      <c r="D5818" s="223" t="s">
        <v>1099</v>
      </c>
      <c r="F5818" s="224"/>
      <c r="G5818" s="223"/>
      <c r="H5818" s="223"/>
      <c r="I5818" s="223" t="s">
        <v>96</v>
      </c>
      <c r="J5818" s="223"/>
      <c r="K5818" s="235"/>
      <c r="L5818" s="235"/>
      <c r="M5818" s="223"/>
    </row>
    <row r="5819" spans="1:13">
      <c r="A5819" s="235">
        <v>808803</v>
      </c>
      <c r="B5819" s="223" t="s">
        <v>8301</v>
      </c>
      <c r="C5819" s="223" t="s">
        <v>183</v>
      </c>
      <c r="D5819" s="223" t="s">
        <v>621</v>
      </c>
      <c r="F5819" s="224"/>
      <c r="G5819" s="223"/>
      <c r="H5819" s="223"/>
      <c r="I5819" s="223" t="s">
        <v>96</v>
      </c>
      <c r="J5819" s="223"/>
      <c r="K5819" s="235"/>
      <c r="L5819" s="235"/>
      <c r="M5819" s="223"/>
    </row>
    <row r="5820" spans="1:13">
      <c r="A5820" s="235">
        <v>808804</v>
      </c>
      <c r="B5820" s="223" t="s">
        <v>8302</v>
      </c>
      <c r="C5820" s="223" t="s">
        <v>183</v>
      </c>
      <c r="D5820" s="223" t="s">
        <v>2988</v>
      </c>
      <c r="F5820" s="224"/>
      <c r="G5820" s="223"/>
      <c r="H5820" s="223"/>
      <c r="I5820" s="223" t="s">
        <v>96</v>
      </c>
      <c r="J5820" s="223"/>
      <c r="K5820" s="223"/>
      <c r="L5820" s="223"/>
      <c r="M5820" s="223"/>
    </row>
    <row r="5821" spans="1:13">
      <c r="A5821" s="235">
        <v>808805</v>
      </c>
      <c r="B5821" s="223" t="s">
        <v>8303</v>
      </c>
      <c r="C5821" s="223" t="s">
        <v>8240</v>
      </c>
      <c r="D5821" s="223" t="s">
        <v>1018</v>
      </c>
      <c r="F5821" s="224"/>
      <c r="G5821" s="223"/>
      <c r="H5821" s="223"/>
      <c r="I5821" s="223" t="s">
        <v>96</v>
      </c>
      <c r="J5821" s="223"/>
      <c r="K5821" s="223"/>
      <c r="L5821" s="223"/>
      <c r="M5821" s="223"/>
    </row>
    <row r="5822" spans="1:13">
      <c r="A5822" s="235">
        <v>808806</v>
      </c>
      <c r="B5822" s="223" t="s">
        <v>8304</v>
      </c>
      <c r="C5822" s="223" t="s">
        <v>106</v>
      </c>
      <c r="D5822" s="223" t="s">
        <v>1018</v>
      </c>
      <c r="F5822" s="224"/>
      <c r="G5822" s="223"/>
      <c r="H5822" s="223"/>
      <c r="I5822" s="223" t="s">
        <v>96</v>
      </c>
      <c r="J5822" s="223"/>
      <c r="K5822" s="235"/>
      <c r="L5822" s="235"/>
      <c r="M5822" s="223"/>
    </row>
    <row r="5823" spans="1:13">
      <c r="A5823" s="235">
        <v>808808</v>
      </c>
      <c r="B5823" s="223" t="s">
        <v>8305</v>
      </c>
      <c r="C5823" s="223" t="s">
        <v>320</v>
      </c>
      <c r="D5823" s="223" t="s">
        <v>2440</v>
      </c>
      <c r="F5823" s="224"/>
      <c r="G5823" s="223"/>
      <c r="H5823" s="223"/>
      <c r="I5823" s="223" t="s">
        <v>96</v>
      </c>
      <c r="J5823" s="223"/>
      <c r="K5823" s="235"/>
      <c r="L5823" s="235"/>
      <c r="M5823" s="223"/>
    </row>
    <row r="5824" spans="1:13">
      <c r="A5824" s="235">
        <v>808809</v>
      </c>
      <c r="B5824" s="223" t="s">
        <v>8306</v>
      </c>
      <c r="C5824" s="223" t="s">
        <v>131</v>
      </c>
      <c r="D5824" s="223" t="s">
        <v>1047</v>
      </c>
      <c r="F5824" s="224"/>
      <c r="G5824" s="223"/>
      <c r="H5824" s="223"/>
      <c r="I5824" s="223" t="s">
        <v>96</v>
      </c>
      <c r="J5824" s="223"/>
      <c r="K5824" s="235"/>
      <c r="L5824" s="235"/>
      <c r="M5824" s="223"/>
    </row>
    <row r="5825" spans="1:13">
      <c r="A5825" s="235">
        <v>808810</v>
      </c>
      <c r="B5825" s="223" t="s">
        <v>8307</v>
      </c>
      <c r="C5825" s="223" t="s">
        <v>2831</v>
      </c>
      <c r="D5825" s="223" t="s">
        <v>8308</v>
      </c>
      <c r="F5825" s="224"/>
      <c r="G5825" s="223"/>
      <c r="H5825" s="223"/>
      <c r="I5825" s="223" t="s">
        <v>96</v>
      </c>
      <c r="J5825" s="223"/>
      <c r="K5825" s="223"/>
      <c r="L5825" s="223"/>
      <c r="M5825" s="223"/>
    </row>
    <row r="5826" spans="1:13">
      <c r="A5826" s="235">
        <v>808812</v>
      </c>
      <c r="B5826" s="223" t="s">
        <v>8309</v>
      </c>
      <c r="C5826" s="223" t="s">
        <v>111</v>
      </c>
      <c r="D5826" s="223" t="s">
        <v>2548</v>
      </c>
      <c r="F5826" s="224"/>
      <c r="G5826" s="223"/>
      <c r="H5826" s="223"/>
      <c r="I5826" s="223" t="s">
        <v>96</v>
      </c>
      <c r="J5826" s="223"/>
      <c r="K5826" s="235"/>
      <c r="L5826" s="235"/>
      <c r="M5826" s="223"/>
    </row>
    <row r="5827" spans="1:13">
      <c r="A5827" s="235">
        <v>808813</v>
      </c>
      <c r="B5827" s="223" t="s">
        <v>8310</v>
      </c>
      <c r="C5827" s="223" t="s">
        <v>106</v>
      </c>
      <c r="D5827" s="223" t="s">
        <v>1373</v>
      </c>
      <c r="F5827" s="224"/>
      <c r="G5827" s="223"/>
      <c r="H5827" s="223"/>
      <c r="I5827" s="223" t="s">
        <v>96</v>
      </c>
      <c r="J5827" s="223"/>
      <c r="K5827" s="223"/>
      <c r="L5827" s="223"/>
      <c r="M5827" s="223"/>
    </row>
    <row r="5828" spans="1:13">
      <c r="A5828" s="235">
        <v>808814</v>
      </c>
      <c r="B5828" s="223" t="s">
        <v>8311</v>
      </c>
      <c r="C5828" s="223" t="s">
        <v>206</v>
      </c>
      <c r="D5828" s="223" t="s">
        <v>1039</v>
      </c>
      <c r="F5828" s="224"/>
      <c r="G5828" s="223"/>
      <c r="H5828" s="223"/>
      <c r="I5828" s="223" t="s">
        <v>96</v>
      </c>
      <c r="J5828" s="223"/>
      <c r="K5828" s="235"/>
      <c r="L5828" s="235"/>
      <c r="M5828" s="223"/>
    </row>
    <row r="5829" spans="1:13">
      <c r="A5829" s="235">
        <v>808816</v>
      </c>
      <c r="B5829" s="223" t="s">
        <v>8312</v>
      </c>
      <c r="C5829" s="223" t="s">
        <v>8313</v>
      </c>
      <c r="D5829" s="223" t="s">
        <v>1034</v>
      </c>
      <c r="F5829" s="224"/>
      <c r="G5829" s="223"/>
      <c r="H5829" s="223"/>
      <c r="I5829" s="223" t="s">
        <v>96</v>
      </c>
      <c r="J5829" s="223"/>
      <c r="K5829" s="223"/>
      <c r="L5829" s="223"/>
      <c r="M5829" s="223"/>
    </row>
    <row r="5830" spans="1:13">
      <c r="A5830" s="235">
        <v>808817</v>
      </c>
      <c r="B5830" s="223" t="s">
        <v>8314</v>
      </c>
      <c r="C5830" s="223" t="s">
        <v>124</v>
      </c>
      <c r="D5830" s="223" t="s">
        <v>2361</v>
      </c>
      <c r="F5830" s="224"/>
      <c r="G5830" s="223"/>
      <c r="H5830" s="223"/>
      <c r="I5830" s="223" t="s">
        <v>96</v>
      </c>
      <c r="J5830" s="223"/>
      <c r="K5830" s="235"/>
      <c r="L5830" s="235"/>
      <c r="M5830" s="223"/>
    </row>
    <row r="5831" spans="1:13">
      <c r="A5831" s="235">
        <v>808819</v>
      </c>
      <c r="B5831" s="223" t="s">
        <v>8315</v>
      </c>
      <c r="C5831" s="223" t="s">
        <v>238</v>
      </c>
      <c r="D5831" s="223" t="s">
        <v>1066</v>
      </c>
      <c r="F5831" s="224"/>
      <c r="G5831" s="223"/>
      <c r="H5831" s="223"/>
      <c r="I5831" s="223" t="s">
        <v>96</v>
      </c>
      <c r="J5831" s="223"/>
      <c r="K5831" s="235"/>
      <c r="L5831" s="235"/>
      <c r="M5831" s="223"/>
    </row>
    <row r="5832" spans="1:13">
      <c r="A5832" s="235">
        <v>808820</v>
      </c>
      <c r="B5832" s="223" t="s">
        <v>8316</v>
      </c>
      <c r="C5832" s="223" t="s">
        <v>106</v>
      </c>
      <c r="D5832" s="223" t="s">
        <v>1083</v>
      </c>
      <c r="F5832" s="224"/>
      <c r="G5832" s="223"/>
      <c r="H5832" s="223"/>
      <c r="I5832" s="223" t="s">
        <v>96</v>
      </c>
      <c r="J5832" s="223"/>
      <c r="K5832" s="235"/>
      <c r="L5832" s="235"/>
      <c r="M5832" s="223"/>
    </row>
    <row r="5833" spans="1:13">
      <c r="A5833" s="235">
        <v>808821</v>
      </c>
      <c r="B5833" s="223" t="s">
        <v>8317</v>
      </c>
      <c r="C5833" s="223" t="s">
        <v>8318</v>
      </c>
      <c r="D5833" s="223" t="s">
        <v>1200</v>
      </c>
      <c r="F5833" s="224"/>
      <c r="G5833" s="223"/>
      <c r="H5833" s="223"/>
      <c r="I5833" s="223" t="s">
        <v>96</v>
      </c>
      <c r="J5833" s="223"/>
      <c r="K5833" s="235"/>
      <c r="L5833" s="235"/>
      <c r="M5833" s="223"/>
    </row>
    <row r="5834" spans="1:13">
      <c r="A5834" s="235">
        <v>808822</v>
      </c>
      <c r="B5834" s="223" t="s">
        <v>8319</v>
      </c>
      <c r="C5834" s="223" t="s">
        <v>119</v>
      </c>
      <c r="D5834" s="223" t="s">
        <v>1039</v>
      </c>
      <c r="F5834" s="224"/>
      <c r="G5834" s="223"/>
      <c r="H5834" s="223"/>
      <c r="I5834" s="223" t="s">
        <v>96</v>
      </c>
      <c r="J5834" s="223"/>
      <c r="K5834" s="235"/>
      <c r="L5834" s="235"/>
      <c r="M5834" s="223"/>
    </row>
    <row r="5835" spans="1:13">
      <c r="A5835" s="235">
        <v>808825</v>
      </c>
      <c r="B5835" s="223" t="s">
        <v>8320</v>
      </c>
      <c r="C5835" s="223" t="s">
        <v>505</v>
      </c>
      <c r="D5835" s="223" t="s">
        <v>4997</v>
      </c>
      <c r="F5835" s="224"/>
      <c r="G5835" s="223"/>
      <c r="H5835" s="223"/>
      <c r="I5835" s="223" t="s">
        <v>96</v>
      </c>
      <c r="J5835" s="223"/>
      <c r="K5835" s="235"/>
      <c r="L5835" s="235"/>
      <c r="M5835" s="223"/>
    </row>
    <row r="5836" spans="1:13">
      <c r="A5836" s="235">
        <v>808826</v>
      </c>
      <c r="B5836" s="223" t="s">
        <v>8321</v>
      </c>
      <c r="C5836" s="223" t="s">
        <v>212</v>
      </c>
      <c r="D5836" s="223" t="s">
        <v>6526</v>
      </c>
      <c r="F5836" s="224"/>
      <c r="G5836" s="223"/>
      <c r="H5836" s="223"/>
      <c r="I5836" s="223" t="s">
        <v>96</v>
      </c>
      <c r="J5836" s="223"/>
      <c r="K5836" s="223"/>
      <c r="L5836" s="223"/>
      <c r="M5836" s="223"/>
    </row>
    <row r="5837" spans="1:13">
      <c r="A5837" s="235">
        <v>808827</v>
      </c>
      <c r="B5837" s="223" t="s">
        <v>4492</v>
      </c>
      <c r="C5837" s="223" t="s">
        <v>95</v>
      </c>
      <c r="D5837" s="223" t="s">
        <v>3261</v>
      </c>
      <c r="F5837" s="224"/>
      <c r="G5837" s="223"/>
      <c r="H5837" s="223"/>
      <c r="I5837" s="223" t="s">
        <v>96</v>
      </c>
      <c r="J5837" s="223"/>
      <c r="K5837" s="235"/>
      <c r="L5837" s="235"/>
      <c r="M5837" s="223"/>
    </row>
    <row r="5838" spans="1:13">
      <c r="A5838" s="235">
        <v>808829</v>
      </c>
      <c r="B5838" s="223" t="s">
        <v>8322</v>
      </c>
      <c r="C5838" s="223" t="s">
        <v>203</v>
      </c>
      <c r="D5838" s="223" t="s">
        <v>2239</v>
      </c>
      <c r="F5838" s="224"/>
      <c r="G5838" s="223"/>
      <c r="H5838" s="223"/>
      <c r="I5838" s="223" t="s">
        <v>96</v>
      </c>
      <c r="J5838" s="223"/>
      <c r="K5838" s="223"/>
      <c r="L5838" s="223"/>
      <c r="M5838" s="223"/>
    </row>
    <row r="5839" spans="1:13">
      <c r="A5839" s="235">
        <v>808831</v>
      </c>
      <c r="B5839" s="223" t="s">
        <v>8323</v>
      </c>
      <c r="C5839" s="223" t="s">
        <v>323</v>
      </c>
      <c r="D5839" s="223" t="s">
        <v>1558</v>
      </c>
      <c r="F5839" s="224"/>
      <c r="G5839" s="223"/>
      <c r="H5839" s="223"/>
      <c r="I5839" s="223" t="s">
        <v>96</v>
      </c>
      <c r="J5839" s="223"/>
      <c r="K5839" s="235"/>
      <c r="L5839" s="235"/>
      <c r="M5839" s="223"/>
    </row>
    <row r="5840" spans="1:13">
      <c r="A5840" s="235">
        <v>808832</v>
      </c>
      <c r="B5840" s="223" t="s">
        <v>8324</v>
      </c>
      <c r="C5840" s="223" t="s">
        <v>403</v>
      </c>
      <c r="D5840" s="223" t="s">
        <v>1057</v>
      </c>
      <c r="F5840" s="224"/>
      <c r="G5840" s="223"/>
      <c r="H5840" s="223"/>
      <c r="I5840" s="223" t="s">
        <v>96</v>
      </c>
      <c r="J5840" s="223"/>
      <c r="K5840" s="235"/>
      <c r="L5840" s="235"/>
      <c r="M5840" s="223"/>
    </row>
    <row r="5841" spans="1:13">
      <c r="A5841" s="235">
        <v>808834</v>
      </c>
      <c r="B5841" s="223" t="s">
        <v>8325</v>
      </c>
      <c r="C5841" s="223" t="s">
        <v>151</v>
      </c>
      <c r="D5841" s="223" t="s">
        <v>1286</v>
      </c>
      <c r="F5841" s="224"/>
      <c r="G5841" s="223"/>
      <c r="H5841" s="223"/>
      <c r="I5841" s="223" t="s">
        <v>96</v>
      </c>
      <c r="J5841" s="223"/>
      <c r="K5841" s="223"/>
      <c r="L5841" s="223"/>
      <c r="M5841" s="223"/>
    </row>
    <row r="5842" spans="1:13">
      <c r="A5842" s="235">
        <v>808836</v>
      </c>
      <c r="B5842" s="223" t="s">
        <v>8326</v>
      </c>
      <c r="C5842" s="223" t="s">
        <v>183</v>
      </c>
      <c r="D5842" s="223" t="s">
        <v>1855</v>
      </c>
      <c r="F5842" s="224"/>
      <c r="G5842" s="223"/>
      <c r="H5842" s="223"/>
      <c r="I5842" s="223" t="s">
        <v>96</v>
      </c>
      <c r="J5842" s="223"/>
      <c r="K5842" s="235"/>
      <c r="L5842" s="235"/>
      <c r="M5842" s="223"/>
    </row>
    <row r="5843" spans="1:13">
      <c r="A5843" s="235">
        <v>808838</v>
      </c>
      <c r="B5843" s="223" t="s">
        <v>8327</v>
      </c>
      <c r="C5843" s="223" t="s">
        <v>167</v>
      </c>
      <c r="D5843" s="223" t="s">
        <v>1393</v>
      </c>
      <c r="F5843" s="224"/>
      <c r="G5843" s="223"/>
      <c r="H5843" s="223"/>
      <c r="I5843" s="223" t="s">
        <v>96</v>
      </c>
      <c r="J5843" s="223"/>
      <c r="K5843" s="223"/>
      <c r="L5843" s="223"/>
      <c r="M5843" s="223"/>
    </row>
    <row r="5844" spans="1:13">
      <c r="A5844" s="235">
        <v>808839</v>
      </c>
      <c r="B5844" s="223" t="s">
        <v>8328</v>
      </c>
      <c r="C5844" s="223" t="s">
        <v>8329</v>
      </c>
      <c r="D5844" s="223" t="s">
        <v>1039</v>
      </c>
      <c r="F5844" s="224"/>
      <c r="G5844" s="223"/>
      <c r="H5844" s="223"/>
      <c r="I5844" s="223" t="s">
        <v>96</v>
      </c>
      <c r="J5844" s="223"/>
      <c r="K5844" s="235"/>
      <c r="L5844" s="235"/>
      <c r="M5844" s="223"/>
    </row>
    <row r="5845" spans="1:13">
      <c r="A5845" s="235">
        <v>808840</v>
      </c>
      <c r="B5845" s="223" t="s">
        <v>8330</v>
      </c>
      <c r="C5845" s="223" t="s">
        <v>573</v>
      </c>
      <c r="D5845" s="223" t="s">
        <v>4657</v>
      </c>
      <c r="F5845" s="224"/>
      <c r="G5845" s="223"/>
      <c r="H5845" s="223"/>
      <c r="I5845" s="223" t="s">
        <v>96</v>
      </c>
      <c r="J5845" s="223"/>
      <c r="K5845" s="223"/>
      <c r="L5845" s="223"/>
      <c r="M5845" s="223"/>
    </row>
    <row r="5846" spans="1:13">
      <c r="A5846" s="235">
        <v>808841</v>
      </c>
      <c r="B5846" s="223" t="s">
        <v>8331</v>
      </c>
      <c r="C5846" s="223" t="s">
        <v>225</v>
      </c>
      <c r="D5846" s="223" t="s">
        <v>787</v>
      </c>
      <c r="F5846" s="224"/>
      <c r="G5846" s="223"/>
      <c r="H5846" s="223"/>
      <c r="I5846" s="223" t="s">
        <v>96</v>
      </c>
      <c r="J5846" s="223"/>
      <c r="K5846" s="223"/>
      <c r="L5846" s="223"/>
      <c r="M5846" s="223"/>
    </row>
    <row r="5847" spans="1:13">
      <c r="A5847" s="235">
        <v>808842</v>
      </c>
      <c r="B5847" s="223" t="s">
        <v>8332</v>
      </c>
      <c r="C5847" s="223" t="s">
        <v>5018</v>
      </c>
      <c r="D5847" s="223" t="s">
        <v>1289</v>
      </c>
      <c r="F5847" s="224"/>
      <c r="G5847" s="223"/>
      <c r="H5847" s="223"/>
      <c r="I5847" s="223" t="s">
        <v>96</v>
      </c>
      <c r="J5847" s="223"/>
      <c r="K5847" s="223"/>
      <c r="L5847" s="223"/>
      <c r="M5847" s="223"/>
    </row>
    <row r="5848" spans="1:13">
      <c r="A5848" s="235">
        <v>808843</v>
      </c>
      <c r="B5848" s="223" t="s">
        <v>8333</v>
      </c>
      <c r="C5848" s="223" t="s">
        <v>210</v>
      </c>
      <c r="D5848" s="223" t="s">
        <v>1534</v>
      </c>
      <c r="F5848" s="224"/>
      <c r="G5848" s="223"/>
      <c r="H5848" s="223"/>
      <c r="I5848" s="223" t="s">
        <v>96</v>
      </c>
      <c r="J5848" s="223"/>
      <c r="K5848" s="235"/>
      <c r="L5848" s="235"/>
      <c r="M5848" s="223"/>
    </row>
    <row r="5849" spans="1:13">
      <c r="A5849" s="235">
        <v>808845</v>
      </c>
      <c r="B5849" s="223" t="s">
        <v>8334</v>
      </c>
      <c r="C5849" s="223" t="s">
        <v>2530</v>
      </c>
      <c r="D5849" s="223" t="s">
        <v>8335</v>
      </c>
      <c r="F5849" s="224"/>
      <c r="G5849" s="223"/>
      <c r="H5849" s="223"/>
      <c r="I5849" s="223" t="s">
        <v>96</v>
      </c>
      <c r="J5849" s="223"/>
      <c r="K5849" s="235"/>
      <c r="L5849" s="235"/>
      <c r="M5849" s="223"/>
    </row>
    <row r="5850" spans="1:13">
      <c r="A5850" s="235">
        <v>808849</v>
      </c>
      <c r="B5850" s="223" t="s">
        <v>8336</v>
      </c>
      <c r="C5850" s="223" t="s">
        <v>111</v>
      </c>
      <c r="D5850" s="223" t="s">
        <v>1070</v>
      </c>
      <c r="F5850" s="224"/>
      <c r="G5850" s="223"/>
      <c r="H5850" s="223"/>
      <c r="I5850" s="223" t="s">
        <v>96</v>
      </c>
      <c r="J5850" s="223"/>
      <c r="K5850" s="223"/>
      <c r="L5850" s="223"/>
      <c r="M5850" s="223"/>
    </row>
    <row r="5851" spans="1:13">
      <c r="A5851" s="235">
        <v>808850</v>
      </c>
      <c r="B5851" s="223" t="s">
        <v>634</v>
      </c>
      <c r="C5851" s="223" t="s">
        <v>8337</v>
      </c>
      <c r="D5851" s="223" t="s">
        <v>1085</v>
      </c>
      <c r="F5851" s="224"/>
      <c r="G5851" s="223"/>
      <c r="H5851" s="223"/>
      <c r="I5851" s="223" t="s">
        <v>96</v>
      </c>
      <c r="J5851" s="223"/>
      <c r="K5851" s="223"/>
      <c r="L5851" s="223"/>
      <c r="M5851" s="223"/>
    </row>
    <row r="5852" spans="1:13">
      <c r="A5852" s="235">
        <v>808852</v>
      </c>
      <c r="B5852" s="223" t="s">
        <v>8338</v>
      </c>
      <c r="C5852" s="223" t="s">
        <v>154</v>
      </c>
      <c r="D5852" s="223" t="s">
        <v>2596</v>
      </c>
      <c r="F5852" s="224"/>
      <c r="G5852" s="223"/>
      <c r="H5852" s="223"/>
      <c r="I5852" s="223" t="s">
        <v>96</v>
      </c>
      <c r="J5852" s="223"/>
      <c r="K5852" s="235"/>
      <c r="L5852" s="235"/>
      <c r="M5852" s="223"/>
    </row>
    <row r="5853" spans="1:13">
      <c r="A5853" s="235">
        <v>808854</v>
      </c>
      <c r="B5853" s="223" t="s">
        <v>8339</v>
      </c>
      <c r="C5853" s="223" t="s">
        <v>115</v>
      </c>
      <c r="D5853" s="223" t="s">
        <v>1142</v>
      </c>
      <c r="F5853" s="224"/>
      <c r="G5853" s="223"/>
      <c r="H5853" s="223"/>
      <c r="I5853" s="223" t="s">
        <v>96</v>
      </c>
      <c r="J5853" s="223"/>
      <c r="K5853" s="235"/>
      <c r="L5853" s="235"/>
      <c r="M5853" s="223"/>
    </row>
    <row r="5854" spans="1:13">
      <c r="A5854" s="235">
        <v>808855</v>
      </c>
      <c r="B5854" s="223" t="s">
        <v>8340</v>
      </c>
      <c r="C5854" s="223" t="s">
        <v>115</v>
      </c>
      <c r="D5854" s="223" t="s">
        <v>787</v>
      </c>
      <c r="F5854" s="224"/>
      <c r="G5854" s="223"/>
      <c r="H5854" s="223"/>
      <c r="I5854" s="223" t="s">
        <v>96</v>
      </c>
      <c r="J5854" s="223"/>
      <c r="K5854" s="223"/>
      <c r="L5854" s="223"/>
      <c r="M5854" s="223"/>
    </row>
    <row r="5855" spans="1:13">
      <c r="A5855" s="235">
        <v>808856</v>
      </c>
      <c r="B5855" s="223" t="s">
        <v>8341</v>
      </c>
      <c r="C5855" s="223" t="s">
        <v>225</v>
      </c>
      <c r="D5855" s="223" t="s">
        <v>1763</v>
      </c>
      <c r="F5855" s="224"/>
      <c r="G5855" s="223"/>
      <c r="H5855" s="223"/>
      <c r="I5855" s="223" t="s">
        <v>96</v>
      </c>
      <c r="J5855" s="223"/>
      <c r="K5855" s="235"/>
      <c r="L5855" s="235"/>
      <c r="M5855" s="223"/>
    </row>
    <row r="5856" spans="1:13">
      <c r="A5856" s="235">
        <v>808857</v>
      </c>
      <c r="B5856" s="223" t="s">
        <v>8342</v>
      </c>
      <c r="C5856" s="223" t="s">
        <v>531</v>
      </c>
      <c r="D5856" s="223" t="s">
        <v>1002</v>
      </c>
      <c r="F5856" s="224"/>
      <c r="G5856" s="223"/>
      <c r="H5856" s="223"/>
      <c r="I5856" s="223" t="s">
        <v>96</v>
      </c>
      <c r="J5856" s="223"/>
      <c r="K5856" s="223"/>
      <c r="L5856" s="223"/>
      <c r="M5856" s="223"/>
    </row>
    <row r="5857" spans="1:13">
      <c r="A5857" s="235">
        <v>808858</v>
      </c>
      <c r="B5857" s="223" t="s">
        <v>8343</v>
      </c>
      <c r="C5857" s="223" t="s">
        <v>483</v>
      </c>
      <c r="D5857" s="223" t="s">
        <v>8344</v>
      </c>
      <c r="F5857" s="224"/>
      <c r="G5857" s="223"/>
      <c r="H5857" s="223"/>
      <c r="I5857" s="223" t="s">
        <v>96</v>
      </c>
      <c r="J5857" s="223"/>
      <c r="K5857" s="223"/>
      <c r="L5857" s="223"/>
      <c r="M5857" s="223"/>
    </row>
    <row r="5858" spans="1:13">
      <c r="A5858" s="235">
        <v>808860</v>
      </c>
      <c r="B5858" s="223" t="s">
        <v>8345</v>
      </c>
      <c r="C5858" s="223" t="s">
        <v>154</v>
      </c>
      <c r="D5858" s="223" t="s">
        <v>1047</v>
      </c>
      <c r="F5858" s="224"/>
      <c r="G5858" s="223"/>
      <c r="H5858" s="223"/>
      <c r="I5858" s="223" t="s">
        <v>96</v>
      </c>
      <c r="J5858" s="223"/>
      <c r="K5858" s="235"/>
      <c r="L5858" s="235"/>
      <c r="M5858" s="223"/>
    </row>
    <row r="5859" spans="1:13">
      <c r="A5859" s="235">
        <v>808861</v>
      </c>
      <c r="B5859" s="223" t="s">
        <v>8346</v>
      </c>
      <c r="C5859" s="223" t="s">
        <v>156</v>
      </c>
      <c r="D5859" s="223" t="s">
        <v>8347</v>
      </c>
      <c r="F5859" s="224"/>
      <c r="G5859" s="223"/>
      <c r="H5859" s="223"/>
      <c r="I5859" s="223" t="s">
        <v>96</v>
      </c>
      <c r="J5859" s="223"/>
      <c r="K5859" s="235"/>
      <c r="L5859" s="235"/>
      <c r="M5859" s="223"/>
    </row>
    <row r="5860" spans="1:13">
      <c r="A5860" s="235">
        <v>808863</v>
      </c>
      <c r="B5860" s="223" t="s">
        <v>8348</v>
      </c>
      <c r="C5860" s="223" t="s">
        <v>114</v>
      </c>
      <c r="D5860" s="223" t="s">
        <v>1284</v>
      </c>
      <c r="F5860" s="224"/>
      <c r="G5860" s="223"/>
      <c r="H5860" s="223"/>
      <c r="I5860" s="223" t="s">
        <v>96</v>
      </c>
      <c r="J5860" s="223"/>
      <c r="K5860" s="223"/>
      <c r="L5860" s="223"/>
      <c r="M5860" s="223"/>
    </row>
    <row r="5861" spans="1:13">
      <c r="A5861" s="235">
        <v>808864</v>
      </c>
      <c r="B5861" s="223" t="s">
        <v>8349</v>
      </c>
      <c r="C5861" s="223" t="s">
        <v>106</v>
      </c>
      <c r="D5861" s="223" t="s">
        <v>1255</v>
      </c>
      <c r="F5861" s="224"/>
      <c r="G5861" s="223"/>
      <c r="H5861" s="223"/>
      <c r="I5861" s="223" t="s">
        <v>96</v>
      </c>
      <c r="J5861" s="223"/>
      <c r="K5861" s="235"/>
      <c r="L5861" s="235"/>
      <c r="M5861" s="223"/>
    </row>
    <row r="5862" spans="1:13">
      <c r="A5862" s="235">
        <v>808865</v>
      </c>
      <c r="B5862" s="223" t="s">
        <v>8350</v>
      </c>
      <c r="C5862" s="223" t="s">
        <v>106</v>
      </c>
      <c r="D5862" s="223" t="s">
        <v>8351</v>
      </c>
      <c r="F5862" s="224"/>
      <c r="G5862" s="223"/>
      <c r="H5862" s="223"/>
      <c r="I5862" s="223" t="s">
        <v>96</v>
      </c>
      <c r="J5862" s="223"/>
      <c r="K5862" s="235"/>
      <c r="L5862" s="235"/>
      <c r="M5862" s="223"/>
    </row>
    <row r="5863" spans="1:13">
      <c r="A5863" s="235">
        <v>808866</v>
      </c>
      <c r="B5863" s="223" t="s">
        <v>8352</v>
      </c>
      <c r="C5863" s="223" t="s">
        <v>115</v>
      </c>
      <c r="D5863" s="223" t="s">
        <v>1424</v>
      </c>
      <c r="F5863" s="224"/>
      <c r="G5863" s="223"/>
      <c r="H5863" s="223"/>
      <c r="I5863" s="223" t="s">
        <v>96</v>
      </c>
      <c r="J5863" s="223"/>
      <c r="K5863" s="223"/>
      <c r="L5863" s="223"/>
      <c r="M5863" s="223"/>
    </row>
    <row r="5864" spans="1:13">
      <c r="A5864" s="235">
        <v>808867</v>
      </c>
      <c r="B5864" s="223" t="s">
        <v>8353</v>
      </c>
      <c r="C5864" s="223" t="s">
        <v>115</v>
      </c>
      <c r="D5864" s="223" t="s">
        <v>1531</v>
      </c>
      <c r="F5864" s="224"/>
      <c r="G5864" s="223"/>
      <c r="H5864" s="223"/>
      <c r="I5864" s="223" t="s">
        <v>96</v>
      </c>
      <c r="J5864" s="223"/>
      <c r="K5864" s="235"/>
      <c r="L5864" s="235"/>
      <c r="M5864" s="223"/>
    </row>
    <row r="5865" spans="1:13">
      <c r="A5865" s="235">
        <v>808870</v>
      </c>
      <c r="B5865" s="223" t="s">
        <v>8354</v>
      </c>
      <c r="C5865" s="223" t="s">
        <v>531</v>
      </c>
      <c r="D5865" s="223" t="s">
        <v>7210</v>
      </c>
      <c r="F5865" s="224"/>
      <c r="G5865" s="223"/>
      <c r="H5865" s="223"/>
      <c r="I5865" s="223" t="s">
        <v>96</v>
      </c>
      <c r="J5865" s="223"/>
      <c r="K5865" s="235"/>
      <c r="L5865" s="235"/>
      <c r="M5865" s="223"/>
    </row>
    <row r="5866" spans="1:13">
      <c r="A5866" s="235">
        <v>808871</v>
      </c>
      <c r="B5866" s="223" t="s">
        <v>8355</v>
      </c>
      <c r="C5866" s="223" t="s">
        <v>206</v>
      </c>
      <c r="D5866" s="223" t="s">
        <v>1314</v>
      </c>
      <c r="F5866" s="224"/>
      <c r="G5866" s="223"/>
      <c r="H5866" s="223"/>
      <c r="I5866" s="223" t="s">
        <v>96</v>
      </c>
      <c r="J5866" s="223"/>
      <c r="K5866" s="223"/>
      <c r="L5866" s="223"/>
      <c r="M5866" s="223"/>
    </row>
    <row r="5867" spans="1:13">
      <c r="A5867" s="235">
        <v>808873</v>
      </c>
      <c r="B5867" s="223" t="s">
        <v>8356</v>
      </c>
      <c r="C5867" s="223" t="s">
        <v>233</v>
      </c>
      <c r="D5867" s="223" t="s">
        <v>2602</v>
      </c>
      <c r="F5867" s="224"/>
      <c r="G5867" s="223"/>
      <c r="H5867" s="223"/>
      <c r="I5867" s="223" t="s">
        <v>96</v>
      </c>
      <c r="J5867" s="223"/>
      <c r="K5867" s="235"/>
      <c r="L5867" s="235"/>
      <c r="M5867" s="223"/>
    </row>
    <row r="5868" spans="1:13">
      <c r="A5868" s="235">
        <v>808874</v>
      </c>
      <c r="B5868" s="223" t="s">
        <v>8357</v>
      </c>
      <c r="C5868" s="223" t="s">
        <v>283</v>
      </c>
      <c r="D5868" s="223" t="s">
        <v>1314</v>
      </c>
      <c r="F5868" s="224"/>
      <c r="G5868" s="223"/>
      <c r="H5868" s="223"/>
      <c r="I5868" s="223" t="s">
        <v>96</v>
      </c>
      <c r="J5868" s="223"/>
      <c r="K5868" s="235"/>
      <c r="L5868" s="235"/>
      <c r="M5868" s="223"/>
    </row>
    <row r="5869" spans="1:13">
      <c r="A5869" s="235">
        <v>808875</v>
      </c>
      <c r="B5869" s="223" t="s">
        <v>8358</v>
      </c>
      <c r="C5869" s="223" t="s">
        <v>295</v>
      </c>
      <c r="D5869" s="223" t="s">
        <v>1539</v>
      </c>
      <c r="F5869" s="224"/>
      <c r="G5869" s="223"/>
      <c r="H5869" s="223"/>
      <c r="I5869" s="223" t="s">
        <v>96</v>
      </c>
      <c r="J5869" s="223"/>
      <c r="K5869" s="235"/>
      <c r="L5869" s="235"/>
      <c r="M5869" s="223"/>
    </row>
    <row r="5870" spans="1:13">
      <c r="A5870" s="235">
        <v>808876</v>
      </c>
      <c r="B5870" s="223" t="s">
        <v>8359</v>
      </c>
      <c r="C5870" s="223" t="s">
        <v>106</v>
      </c>
      <c r="D5870" s="223" t="s">
        <v>1815</v>
      </c>
      <c r="F5870" s="224"/>
      <c r="G5870" s="223"/>
      <c r="H5870" s="223"/>
      <c r="I5870" s="223" t="s">
        <v>96</v>
      </c>
      <c r="J5870" s="223"/>
      <c r="K5870" s="223"/>
      <c r="L5870" s="223"/>
      <c r="M5870" s="223"/>
    </row>
    <row r="5871" spans="1:13">
      <c r="A5871" s="235">
        <v>808877</v>
      </c>
      <c r="B5871" s="223" t="s">
        <v>8360</v>
      </c>
      <c r="C5871" s="223" t="s">
        <v>106</v>
      </c>
      <c r="D5871" s="223" t="s">
        <v>1005</v>
      </c>
      <c r="F5871" s="224"/>
      <c r="G5871" s="223"/>
      <c r="H5871" s="223"/>
      <c r="I5871" s="223" t="s">
        <v>96</v>
      </c>
      <c r="J5871" s="223"/>
      <c r="K5871" s="235"/>
      <c r="L5871" s="235"/>
      <c r="M5871" s="223"/>
    </row>
    <row r="5872" spans="1:13">
      <c r="A5872" s="235">
        <v>808878</v>
      </c>
      <c r="B5872" s="223" t="s">
        <v>8361</v>
      </c>
      <c r="C5872" s="223" t="s">
        <v>115</v>
      </c>
      <c r="D5872" s="223" t="s">
        <v>4163</v>
      </c>
      <c r="F5872" s="224"/>
      <c r="G5872" s="223"/>
      <c r="H5872" s="223"/>
      <c r="I5872" s="223" t="s">
        <v>96</v>
      </c>
      <c r="J5872" s="223"/>
      <c r="K5872" s="223"/>
      <c r="L5872" s="223"/>
      <c r="M5872" s="223"/>
    </row>
    <row r="5873" spans="1:13">
      <c r="A5873" s="235">
        <v>808881</v>
      </c>
      <c r="B5873" s="223" t="s">
        <v>8362</v>
      </c>
      <c r="C5873" s="223" t="s">
        <v>242</v>
      </c>
      <c r="D5873" s="223" t="s">
        <v>4360</v>
      </c>
      <c r="F5873" s="224"/>
      <c r="G5873" s="223"/>
      <c r="H5873" s="223"/>
      <c r="I5873" s="223" t="s">
        <v>96</v>
      </c>
      <c r="J5873" s="223"/>
      <c r="K5873" s="223"/>
      <c r="L5873" s="223"/>
      <c r="M5873" s="223"/>
    </row>
    <row r="5874" spans="1:13">
      <c r="A5874" s="235">
        <v>808882</v>
      </c>
      <c r="B5874" s="223" t="s">
        <v>8363</v>
      </c>
      <c r="C5874" s="223" t="s">
        <v>183</v>
      </c>
      <c r="D5874" s="223" t="s">
        <v>1571</v>
      </c>
      <c r="F5874" s="224"/>
      <c r="G5874" s="223"/>
      <c r="H5874" s="223"/>
      <c r="I5874" s="223" t="s">
        <v>96</v>
      </c>
      <c r="J5874" s="223"/>
      <c r="K5874" s="235"/>
      <c r="L5874" s="235"/>
      <c r="M5874" s="223"/>
    </row>
    <row r="5875" spans="1:13">
      <c r="A5875" s="235">
        <v>808883</v>
      </c>
      <c r="B5875" s="223" t="s">
        <v>8364</v>
      </c>
      <c r="C5875" s="223" t="s">
        <v>214</v>
      </c>
      <c r="D5875" s="223" t="s">
        <v>4307</v>
      </c>
      <c r="F5875" s="224"/>
      <c r="G5875" s="223"/>
      <c r="H5875" s="223"/>
      <c r="I5875" s="223" t="s">
        <v>96</v>
      </c>
      <c r="J5875" s="223"/>
      <c r="K5875" s="235"/>
      <c r="L5875" s="235"/>
      <c r="M5875" s="223"/>
    </row>
    <row r="5876" spans="1:13">
      <c r="A5876" s="235">
        <v>808885</v>
      </c>
      <c r="B5876" s="223" t="s">
        <v>8365</v>
      </c>
      <c r="C5876" s="223" t="s">
        <v>8366</v>
      </c>
      <c r="D5876" s="223" t="s">
        <v>2669</v>
      </c>
      <c r="F5876" s="224"/>
      <c r="G5876" s="223"/>
      <c r="H5876" s="223"/>
      <c r="I5876" s="223" t="s">
        <v>96</v>
      </c>
      <c r="J5876" s="223"/>
      <c r="K5876" s="223"/>
      <c r="L5876" s="223"/>
      <c r="M5876" s="223"/>
    </row>
    <row r="5877" spans="1:13">
      <c r="A5877" s="235">
        <v>808886</v>
      </c>
      <c r="B5877" s="223" t="s">
        <v>8367</v>
      </c>
      <c r="C5877" s="223" t="s">
        <v>156</v>
      </c>
      <c r="D5877" s="223" t="s">
        <v>1534</v>
      </c>
      <c r="F5877" s="224"/>
      <c r="G5877" s="223"/>
      <c r="H5877" s="223"/>
      <c r="I5877" s="223" t="s">
        <v>96</v>
      </c>
      <c r="J5877" s="223"/>
      <c r="K5877" s="235"/>
      <c r="L5877" s="235"/>
      <c r="M5877" s="223"/>
    </row>
    <row r="5878" spans="1:13">
      <c r="A5878" s="235">
        <v>808887</v>
      </c>
      <c r="B5878" s="223" t="s">
        <v>8368</v>
      </c>
      <c r="C5878" s="223" t="s">
        <v>211</v>
      </c>
      <c r="D5878" s="223" t="s">
        <v>1032</v>
      </c>
      <c r="F5878" s="224"/>
      <c r="G5878" s="223"/>
      <c r="H5878" s="223"/>
      <c r="I5878" s="223" t="s">
        <v>96</v>
      </c>
      <c r="J5878" s="223"/>
      <c r="K5878" s="223"/>
      <c r="L5878" s="223"/>
      <c r="M5878" s="223"/>
    </row>
    <row r="5879" spans="1:13">
      <c r="A5879" s="235">
        <v>808888</v>
      </c>
      <c r="B5879" s="223" t="s">
        <v>8369</v>
      </c>
      <c r="C5879" s="223" t="s">
        <v>505</v>
      </c>
      <c r="D5879" s="223" t="s">
        <v>3058</v>
      </c>
      <c r="F5879" s="224"/>
      <c r="G5879" s="223"/>
      <c r="H5879" s="223"/>
      <c r="I5879" s="223" t="s">
        <v>96</v>
      </c>
      <c r="J5879" s="223"/>
      <c r="K5879" s="223"/>
      <c r="L5879" s="223"/>
      <c r="M5879" s="223"/>
    </row>
    <row r="5880" spans="1:13">
      <c r="A5880" s="235">
        <v>808890</v>
      </c>
      <c r="B5880" s="223" t="s">
        <v>8370</v>
      </c>
      <c r="C5880" s="223" t="s">
        <v>378</v>
      </c>
      <c r="D5880" s="223" t="s">
        <v>1195</v>
      </c>
      <c r="F5880" s="224"/>
      <c r="G5880" s="223"/>
      <c r="H5880" s="223"/>
      <c r="I5880" s="223" t="s">
        <v>96</v>
      </c>
      <c r="J5880" s="223"/>
      <c r="K5880" s="235"/>
      <c r="L5880" s="235"/>
      <c r="M5880" s="223"/>
    </row>
    <row r="5881" spans="1:13">
      <c r="A5881" s="235">
        <v>808892</v>
      </c>
      <c r="B5881" s="223" t="s">
        <v>8371</v>
      </c>
      <c r="C5881" s="223" t="s">
        <v>183</v>
      </c>
      <c r="D5881" s="223" t="s">
        <v>642</v>
      </c>
      <c r="F5881" s="224"/>
      <c r="G5881" s="223"/>
      <c r="H5881" s="223"/>
      <c r="I5881" s="223" t="s">
        <v>96</v>
      </c>
      <c r="J5881" s="223"/>
      <c r="K5881" s="223"/>
      <c r="L5881" s="223"/>
      <c r="M5881" s="223"/>
    </row>
    <row r="5882" spans="1:13">
      <c r="A5882" s="235">
        <v>808894</v>
      </c>
      <c r="B5882" s="223" t="s">
        <v>8372</v>
      </c>
      <c r="C5882" s="223" t="s">
        <v>781</v>
      </c>
      <c r="D5882" s="223" t="s">
        <v>8373</v>
      </c>
      <c r="F5882" s="224"/>
      <c r="G5882" s="223"/>
      <c r="H5882" s="223"/>
      <c r="I5882" s="223" t="s">
        <v>96</v>
      </c>
      <c r="J5882" s="223"/>
      <c r="K5882" s="223"/>
      <c r="L5882" s="223"/>
      <c r="M5882" s="223"/>
    </row>
    <row r="5883" spans="1:13">
      <c r="A5883" s="235">
        <v>808895</v>
      </c>
      <c r="B5883" s="223" t="s">
        <v>8374</v>
      </c>
      <c r="C5883" s="223" t="s">
        <v>248</v>
      </c>
      <c r="D5883" s="223" t="s">
        <v>1047</v>
      </c>
      <c r="F5883" s="224"/>
      <c r="G5883" s="223"/>
      <c r="H5883" s="223"/>
      <c r="I5883" s="223" t="s">
        <v>96</v>
      </c>
      <c r="J5883" s="223"/>
      <c r="K5883" s="235"/>
      <c r="L5883" s="235"/>
      <c r="M5883" s="223"/>
    </row>
    <row r="5884" spans="1:13">
      <c r="A5884" s="235">
        <v>808896</v>
      </c>
      <c r="B5884" s="223" t="s">
        <v>8375</v>
      </c>
      <c r="C5884" s="223" t="s">
        <v>150</v>
      </c>
      <c r="D5884" s="223" t="s">
        <v>8376</v>
      </c>
      <c r="F5884" s="224"/>
      <c r="G5884" s="223"/>
      <c r="H5884" s="223"/>
      <c r="I5884" s="223" t="s">
        <v>96</v>
      </c>
      <c r="J5884" s="223"/>
      <c r="K5884" s="223"/>
      <c r="L5884" s="223"/>
      <c r="M5884" s="223"/>
    </row>
    <row r="5885" spans="1:13">
      <c r="A5885" s="235">
        <v>808897</v>
      </c>
      <c r="B5885" s="223" t="s">
        <v>8377</v>
      </c>
      <c r="C5885" s="223" t="s">
        <v>290</v>
      </c>
      <c r="D5885" s="223" t="s">
        <v>1476</v>
      </c>
      <c r="F5885" s="224"/>
      <c r="G5885" s="223"/>
      <c r="H5885" s="223"/>
      <c r="I5885" s="223" t="s">
        <v>96</v>
      </c>
      <c r="J5885" s="223"/>
      <c r="K5885" s="235"/>
      <c r="L5885" s="235"/>
      <c r="M5885" s="223"/>
    </row>
    <row r="5886" spans="1:13">
      <c r="A5886" s="235">
        <v>808898</v>
      </c>
      <c r="B5886" s="223" t="s">
        <v>8378</v>
      </c>
      <c r="C5886" s="223" t="s">
        <v>103</v>
      </c>
      <c r="D5886" s="223" t="s">
        <v>1039</v>
      </c>
      <c r="F5886" s="224"/>
      <c r="G5886" s="223"/>
      <c r="H5886" s="223"/>
      <c r="I5886" s="223" t="s">
        <v>96</v>
      </c>
      <c r="J5886" s="223"/>
      <c r="K5886" s="235"/>
      <c r="L5886" s="235"/>
      <c r="M5886" s="223"/>
    </row>
    <row r="5887" spans="1:13">
      <c r="A5887" s="235">
        <v>808899</v>
      </c>
      <c r="B5887" s="223" t="s">
        <v>8379</v>
      </c>
      <c r="C5887" s="223" t="s">
        <v>2630</v>
      </c>
      <c r="D5887" s="223" t="s">
        <v>5036</v>
      </c>
      <c r="F5887" s="224"/>
      <c r="G5887" s="223"/>
      <c r="H5887" s="223"/>
      <c r="I5887" s="223" t="s">
        <v>96</v>
      </c>
      <c r="J5887" s="223"/>
      <c r="K5887" s="235"/>
      <c r="L5887" s="235"/>
      <c r="M5887" s="223"/>
    </row>
    <row r="5888" spans="1:13">
      <c r="A5888" s="235">
        <v>808900</v>
      </c>
      <c r="B5888" s="223" t="s">
        <v>8380</v>
      </c>
      <c r="C5888" s="223" t="s">
        <v>183</v>
      </c>
      <c r="D5888" s="223" t="s">
        <v>3545</v>
      </c>
      <c r="F5888" s="224"/>
      <c r="G5888" s="223"/>
      <c r="H5888" s="223"/>
      <c r="I5888" s="223" t="s">
        <v>96</v>
      </c>
      <c r="J5888" s="223"/>
      <c r="K5888" s="223"/>
      <c r="L5888" s="223"/>
      <c r="M5888" s="223"/>
    </row>
    <row r="5889" spans="1:13">
      <c r="A5889" s="235">
        <v>808901</v>
      </c>
      <c r="B5889" s="223" t="s">
        <v>8381</v>
      </c>
      <c r="C5889" s="223" t="s">
        <v>567</v>
      </c>
      <c r="D5889" s="223" t="s">
        <v>8382</v>
      </c>
      <c r="F5889" s="224"/>
      <c r="G5889" s="223"/>
      <c r="H5889" s="223"/>
      <c r="I5889" s="223" t="s">
        <v>96</v>
      </c>
      <c r="J5889" s="223"/>
      <c r="K5889" s="235"/>
      <c r="L5889" s="235"/>
      <c r="M5889" s="223"/>
    </row>
    <row r="5890" spans="1:13">
      <c r="A5890" s="235">
        <v>808902</v>
      </c>
      <c r="B5890" s="223" t="s">
        <v>8383</v>
      </c>
      <c r="C5890" s="223" t="s">
        <v>511</v>
      </c>
      <c r="D5890" s="223" t="s">
        <v>1677</v>
      </c>
      <c r="F5890" s="224"/>
      <c r="G5890" s="223"/>
      <c r="H5890" s="223"/>
      <c r="I5890" s="223" t="s">
        <v>96</v>
      </c>
      <c r="J5890" s="223"/>
      <c r="K5890" s="235"/>
      <c r="L5890" s="235"/>
      <c r="M5890" s="223"/>
    </row>
    <row r="5891" spans="1:13">
      <c r="A5891" s="235">
        <v>808903</v>
      </c>
      <c r="B5891" s="223" t="s">
        <v>8384</v>
      </c>
      <c r="C5891" s="223" t="s">
        <v>389</v>
      </c>
      <c r="D5891" s="223" t="s">
        <v>2711</v>
      </c>
      <c r="F5891" s="224"/>
      <c r="G5891" s="223"/>
      <c r="H5891" s="223"/>
      <c r="I5891" s="223" t="s">
        <v>96</v>
      </c>
      <c r="J5891" s="223"/>
      <c r="K5891" s="223"/>
      <c r="L5891" s="223"/>
      <c r="M5891" s="223"/>
    </row>
    <row r="5892" spans="1:13">
      <c r="A5892" s="235">
        <v>808904</v>
      </c>
      <c r="B5892" s="223" t="s">
        <v>8385</v>
      </c>
      <c r="C5892" s="223" t="s">
        <v>6688</v>
      </c>
      <c r="D5892" s="223" t="s">
        <v>1039</v>
      </c>
      <c r="F5892" s="224"/>
      <c r="G5892" s="223"/>
      <c r="H5892" s="223"/>
      <c r="I5892" s="223" t="s">
        <v>96</v>
      </c>
      <c r="J5892" s="223"/>
      <c r="K5892" s="235"/>
      <c r="L5892" s="235"/>
      <c r="M5892" s="223"/>
    </row>
    <row r="5893" spans="1:13">
      <c r="A5893" s="235">
        <v>808905</v>
      </c>
      <c r="B5893" s="223" t="s">
        <v>8386</v>
      </c>
      <c r="C5893" s="223" t="s">
        <v>156</v>
      </c>
      <c r="D5893" s="223" t="s">
        <v>2028</v>
      </c>
      <c r="F5893" s="224"/>
      <c r="G5893" s="223"/>
      <c r="H5893" s="223"/>
      <c r="I5893" s="223" t="s">
        <v>96</v>
      </c>
      <c r="J5893" s="223"/>
      <c r="K5893" s="235"/>
      <c r="L5893" s="235"/>
      <c r="M5893" s="223"/>
    </row>
    <row r="5894" spans="1:13">
      <c r="A5894" s="235">
        <v>808906</v>
      </c>
      <c r="B5894" s="223" t="s">
        <v>8387</v>
      </c>
      <c r="C5894" s="223" t="s">
        <v>106</v>
      </c>
      <c r="D5894" s="223" t="s">
        <v>1012</v>
      </c>
      <c r="F5894" s="224"/>
      <c r="G5894" s="223"/>
      <c r="H5894" s="223"/>
      <c r="I5894" s="223" t="s">
        <v>96</v>
      </c>
      <c r="J5894" s="223"/>
      <c r="K5894" s="235"/>
      <c r="L5894" s="235"/>
      <c r="M5894" s="223"/>
    </row>
    <row r="5895" spans="1:13">
      <c r="A5895" s="235">
        <v>808907</v>
      </c>
      <c r="B5895" s="223" t="s">
        <v>8388</v>
      </c>
      <c r="C5895" s="223" t="s">
        <v>224</v>
      </c>
      <c r="D5895" s="223" t="s">
        <v>1120</v>
      </c>
      <c r="F5895" s="224"/>
      <c r="G5895" s="223"/>
      <c r="H5895" s="223"/>
      <c r="I5895" s="223" t="s">
        <v>96</v>
      </c>
      <c r="J5895" s="223"/>
      <c r="K5895" s="235"/>
      <c r="L5895" s="235"/>
      <c r="M5895" s="223"/>
    </row>
    <row r="5896" spans="1:13">
      <c r="A5896" s="235">
        <v>808909</v>
      </c>
      <c r="B5896" s="223" t="s">
        <v>8389</v>
      </c>
      <c r="C5896" s="223" t="s">
        <v>4653</v>
      </c>
      <c r="D5896" s="223" t="s">
        <v>6556</v>
      </c>
      <c r="F5896" s="224"/>
      <c r="G5896" s="223"/>
      <c r="H5896" s="223"/>
      <c r="I5896" s="223" t="s">
        <v>96</v>
      </c>
      <c r="J5896" s="223"/>
      <c r="K5896" s="223"/>
      <c r="L5896" s="223"/>
      <c r="M5896" s="223"/>
    </row>
    <row r="5897" spans="1:13">
      <c r="A5897" s="235">
        <v>808910</v>
      </c>
      <c r="B5897" s="223" t="s">
        <v>8390</v>
      </c>
      <c r="C5897" s="223" t="s">
        <v>8240</v>
      </c>
      <c r="D5897" s="223" t="s">
        <v>3959</v>
      </c>
      <c r="F5897" s="224"/>
      <c r="G5897" s="223"/>
      <c r="H5897" s="223"/>
      <c r="I5897" s="223" t="s">
        <v>96</v>
      </c>
      <c r="J5897" s="223"/>
      <c r="K5897" s="223"/>
      <c r="L5897" s="223"/>
      <c r="M5897" s="223"/>
    </row>
    <row r="5898" spans="1:13">
      <c r="A5898" s="235">
        <v>808911</v>
      </c>
      <c r="B5898" s="223" t="s">
        <v>8391</v>
      </c>
      <c r="C5898" s="223" t="s">
        <v>106</v>
      </c>
      <c r="D5898" s="223" t="s">
        <v>1187</v>
      </c>
      <c r="F5898" s="224"/>
      <c r="G5898" s="223"/>
      <c r="H5898" s="223"/>
      <c r="I5898" s="223" t="s">
        <v>96</v>
      </c>
      <c r="J5898" s="223"/>
      <c r="K5898" s="235"/>
      <c r="L5898" s="235"/>
      <c r="M5898" s="223"/>
    </row>
    <row r="5899" spans="1:13">
      <c r="A5899" s="235">
        <v>808914</v>
      </c>
      <c r="B5899" s="223" t="s">
        <v>8392</v>
      </c>
      <c r="C5899" s="223" t="s">
        <v>106</v>
      </c>
      <c r="D5899" s="223" t="s">
        <v>1947</v>
      </c>
      <c r="F5899" s="224"/>
      <c r="G5899" s="223"/>
      <c r="H5899" s="223"/>
      <c r="I5899" s="223" t="s">
        <v>96</v>
      </c>
      <c r="J5899" s="223"/>
      <c r="K5899" s="223"/>
      <c r="L5899" s="223"/>
      <c r="M5899" s="223"/>
    </row>
    <row r="5900" spans="1:13">
      <c r="A5900" s="235">
        <v>808915</v>
      </c>
      <c r="B5900" s="223" t="s">
        <v>8393</v>
      </c>
      <c r="C5900" s="223" t="s">
        <v>4554</v>
      </c>
      <c r="D5900" s="223" t="s">
        <v>1150</v>
      </c>
      <c r="F5900" s="224"/>
      <c r="G5900" s="223"/>
      <c r="H5900" s="223"/>
      <c r="I5900" s="223" t="s">
        <v>96</v>
      </c>
      <c r="J5900" s="223"/>
      <c r="K5900" s="223"/>
      <c r="L5900" s="223"/>
      <c r="M5900" s="223"/>
    </row>
    <row r="5901" spans="1:13">
      <c r="A5901" s="235">
        <v>808918</v>
      </c>
      <c r="B5901" s="223" t="s">
        <v>8394</v>
      </c>
      <c r="C5901" s="223" t="s">
        <v>140</v>
      </c>
      <c r="D5901" s="223" t="s">
        <v>1241</v>
      </c>
      <c r="F5901" s="224"/>
      <c r="G5901" s="223"/>
      <c r="H5901" s="223"/>
      <c r="I5901" s="223" t="s">
        <v>96</v>
      </c>
      <c r="J5901" s="223"/>
      <c r="K5901" s="223"/>
      <c r="L5901" s="223"/>
      <c r="M5901" s="223"/>
    </row>
    <row r="5902" spans="1:13">
      <c r="A5902" s="235">
        <v>808919</v>
      </c>
      <c r="B5902" s="223" t="s">
        <v>8395</v>
      </c>
      <c r="C5902" s="223" t="s">
        <v>8396</v>
      </c>
      <c r="D5902" s="223" t="s">
        <v>8397</v>
      </c>
      <c r="F5902" s="224"/>
      <c r="G5902" s="223"/>
      <c r="H5902" s="223"/>
      <c r="I5902" s="223" t="s">
        <v>96</v>
      </c>
      <c r="J5902" s="223"/>
      <c r="K5902" s="235"/>
      <c r="L5902" s="235"/>
      <c r="M5902" s="223"/>
    </row>
    <row r="5903" spans="1:13">
      <c r="A5903" s="235">
        <v>808921</v>
      </c>
      <c r="B5903" s="223" t="s">
        <v>8398</v>
      </c>
      <c r="C5903" s="223" t="s">
        <v>411</v>
      </c>
      <c r="D5903" s="223" t="s">
        <v>1293</v>
      </c>
      <c r="F5903" s="224"/>
      <c r="G5903" s="223"/>
      <c r="H5903" s="223"/>
      <c r="I5903" s="223" t="s">
        <v>96</v>
      </c>
      <c r="J5903" s="223"/>
      <c r="K5903" s="223"/>
      <c r="L5903" s="223"/>
      <c r="M5903" s="223"/>
    </row>
    <row r="5904" spans="1:13">
      <c r="A5904" s="235">
        <v>808922</v>
      </c>
      <c r="B5904" s="223" t="s">
        <v>8399</v>
      </c>
      <c r="C5904" s="223" t="s">
        <v>103</v>
      </c>
      <c r="D5904" s="223" t="s">
        <v>1206</v>
      </c>
      <c r="F5904" s="224"/>
      <c r="G5904" s="223"/>
      <c r="H5904" s="223"/>
      <c r="I5904" s="223" t="s">
        <v>96</v>
      </c>
      <c r="J5904" s="223"/>
      <c r="K5904" s="223"/>
      <c r="L5904" s="223"/>
      <c r="M5904" s="223"/>
    </row>
    <row r="5905" spans="1:13">
      <c r="A5905" s="235">
        <v>808923</v>
      </c>
      <c r="B5905" s="223" t="s">
        <v>8400</v>
      </c>
      <c r="C5905" s="223" t="s">
        <v>183</v>
      </c>
      <c r="D5905" s="223" t="s">
        <v>1030</v>
      </c>
      <c r="F5905" s="224"/>
      <c r="G5905" s="223"/>
      <c r="H5905" s="223"/>
      <c r="I5905" s="223" t="s">
        <v>96</v>
      </c>
      <c r="J5905" s="223"/>
      <c r="K5905" s="235"/>
      <c r="L5905" s="235"/>
      <c r="M5905" s="223"/>
    </row>
    <row r="5906" spans="1:13">
      <c r="A5906" s="235">
        <v>808924</v>
      </c>
      <c r="B5906" s="223" t="s">
        <v>8401</v>
      </c>
      <c r="C5906" s="223" t="s">
        <v>4294</v>
      </c>
      <c r="D5906" s="223" t="s">
        <v>1321</v>
      </c>
      <c r="F5906" s="224"/>
      <c r="G5906" s="223"/>
      <c r="H5906" s="223"/>
      <c r="I5906" s="223" t="s">
        <v>96</v>
      </c>
      <c r="J5906" s="223"/>
      <c r="K5906" s="235"/>
      <c r="L5906" s="235"/>
      <c r="M5906" s="223"/>
    </row>
    <row r="5907" spans="1:13">
      <c r="A5907" s="235">
        <v>808925</v>
      </c>
      <c r="B5907" s="223" t="s">
        <v>8402</v>
      </c>
      <c r="C5907" s="223" t="s">
        <v>6556</v>
      </c>
      <c r="D5907" s="223" t="s">
        <v>1099</v>
      </c>
      <c r="F5907" s="224"/>
      <c r="G5907" s="223"/>
      <c r="H5907" s="223"/>
      <c r="I5907" s="223" t="s">
        <v>96</v>
      </c>
      <c r="J5907" s="223"/>
      <c r="K5907" s="223"/>
      <c r="L5907" s="223"/>
      <c r="M5907" s="223"/>
    </row>
    <row r="5908" spans="1:13">
      <c r="A5908" s="235">
        <v>808926</v>
      </c>
      <c r="B5908" s="223" t="s">
        <v>8403</v>
      </c>
      <c r="C5908" s="223" t="s">
        <v>183</v>
      </c>
      <c r="D5908" s="223" t="s">
        <v>1968</v>
      </c>
      <c r="F5908" s="224"/>
      <c r="G5908" s="223"/>
      <c r="H5908" s="223"/>
      <c r="I5908" s="223" t="s">
        <v>96</v>
      </c>
      <c r="J5908" s="223"/>
      <c r="K5908" s="223"/>
      <c r="L5908" s="223"/>
      <c r="M5908" s="223"/>
    </row>
    <row r="5909" spans="1:13">
      <c r="A5909" s="235">
        <v>808928</v>
      </c>
      <c r="B5909" s="223" t="s">
        <v>8404</v>
      </c>
      <c r="C5909" s="223" t="s">
        <v>489</v>
      </c>
      <c r="D5909" s="223" t="s">
        <v>1057</v>
      </c>
      <c r="F5909" s="224"/>
      <c r="G5909" s="223"/>
      <c r="H5909" s="223"/>
      <c r="I5909" s="223" t="s">
        <v>96</v>
      </c>
      <c r="J5909" s="223"/>
      <c r="K5909" s="223"/>
      <c r="L5909" s="223"/>
      <c r="M5909" s="223"/>
    </row>
    <row r="5910" spans="1:13">
      <c r="A5910" s="235">
        <v>808930</v>
      </c>
      <c r="B5910" s="223" t="s">
        <v>8405</v>
      </c>
      <c r="C5910" s="223" t="s">
        <v>111</v>
      </c>
      <c r="D5910" s="223" t="s">
        <v>1170</v>
      </c>
      <c r="F5910" s="224"/>
      <c r="G5910" s="223"/>
      <c r="H5910" s="223"/>
      <c r="I5910" s="223" t="s">
        <v>96</v>
      </c>
      <c r="J5910" s="223"/>
      <c r="K5910" s="223"/>
      <c r="L5910" s="223"/>
      <c r="M5910" s="223"/>
    </row>
    <row r="5911" spans="1:13">
      <c r="A5911" s="235">
        <v>808932</v>
      </c>
      <c r="B5911" s="223" t="s">
        <v>8406</v>
      </c>
      <c r="C5911" s="223" t="s">
        <v>329</v>
      </c>
      <c r="D5911" s="223" t="s">
        <v>1408</v>
      </c>
      <c r="F5911" s="224"/>
      <c r="G5911" s="223"/>
      <c r="H5911" s="223"/>
      <c r="I5911" s="223" t="s">
        <v>96</v>
      </c>
      <c r="J5911" s="223"/>
      <c r="K5911" s="223"/>
      <c r="L5911" s="223"/>
      <c r="M5911" s="223"/>
    </row>
    <row r="5912" spans="1:13">
      <c r="A5912" s="235">
        <v>808933</v>
      </c>
      <c r="B5912" s="223" t="s">
        <v>8407</v>
      </c>
      <c r="C5912" s="223" t="s">
        <v>131</v>
      </c>
      <c r="D5912" s="223" t="s">
        <v>2309</v>
      </c>
      <c r="F5912" s="224"/>
      <c r="G5912" s="223"/>
      <c r="H5912" s="223"/>
      <c r="I5912" s="223" t="s">
        <v>96</v>
      </c>
      <c r="J5912" s="223"/>
      <c r="K5912" s="235"/>
      <c r="L5912" s="235"/>
      <c r="M5912" s="223"/>
    </row>
    <row r="5913" spans="1:13">
      <c r="A5913" s="235">
        <v>808934</v>
      </c>
      <c r="B5913" s="223" t="s">
        <v>8408</v>
      </c>
      <c r="C5913" s="223" t="s">
        <v>390</v>
      </c>
      <c r="D5913" s="223" t="s">
        <v>2186</v>
      </c>
      <c r="F5913" s="224"/>
      <c r="G5913" s="223"/>
      <c r="H5913" s="223"/>
      <c r="I5913" s="223" t="s">
        <v>96</v>
      </c>
      <c r="J5913" s="223"/>
      <c r="K5913" s="235"/>
      <c r="L5913" s="235"/>
      <c r="M5913" s="223"/>
    </row>
    <row r="5914" spans="1:13">
      <c r="A5914" s="235">
        <v>808935</v>
      </c>
      <c r="B5914" s="223" t="s">
        <v>8409</v>
      </c>
      <c r="C5914" s="223" t="s">
        <v>758</v>
      </c>
      <c r="D5914" s="223" t="s">
        <v>1314</v>
      </c>
      <c r="F5914" s="224"/>
      <c r="G5914" s="223"/>
      <c r="H5914" s="223"/>
      <c r="I5914" s="223" t="s">
        <v>96</v>
      </c>
      <c r="J5914" s="223"/>
      <c r="K5914" s="223"/>
      <c r="L5914" s="223"/>
      <c r="M5914" s="223"/>
    </row>
    <row r="5915" spans="1:13">
      <c r="A5915" s="235">
        <v>808936</v>
      </c>
      <c r="B5915" s="223" t="s">
        <v>8410</v>
      </c>
      <c r="C5915" s="223" t="s">
        <v>8411</v>
      </c>
      <c r="D5915" s="223" t="s">
        <v>8412</v>
      </c>
      <c r="F5915" s="224"/>
      <c r="G5915" s="223"/>
      <c r="H5915" s="223"/>
      <c r="I5915" s="223" t="s">
        <v>96</v>
      </c>
      <c r="J5915" s="223"/>
      <c r="K5915" s="235"/>
      <c r="L5915" s="235"/>
      <c r="M5915" s="223"/>
    </row>
    <row r="5916" spans="1:13">
      <c r="A5916" s="235">
        <v>808937</v>
      </c>
      <c r="B5916" s="223" t="s">
        <v>8413</v>
      </c>
      <c r="C5916" s="223" t="s">
        <v>8414</v>
      </c>
      <c r="D5916" s="223" t="s">
        <v>2218</v>
      </c>
      <c r="F5916" s="224"/>
      <c r="G5916" s="223"/>
      <c r="H5916" s="223"/>
      <c r="I5916" s="223" t="s">
        <v>96</v>
      </c>
      <c r="J5916" s="223"/>
      <c r="K5916" s="235"/>
      <c r="L5916" s="235"/>
      <c r="M5916" s="223"/>
    </row>
    <row r="5917" spans="1:13">
      <c r="A5917" s="235">
        <v>808938</v>
      </c>
      <c r="B5917" s="223" t="s">
        <v>8415</v>
      </c>
      <c r="C5917" s="223" t="s">
        <v>411</v>
      </c>
      <c r="D5917" s="223" t="s">
        <v>1073</v>
      </c>
      <c r="F5917" s="224"/>
      <c r="G5917" s="223"/>
      <c r="H5917" s="223"/>
      <c r="I5917" s="223" t="s">
        <v>96</v>
      </c>
      <c r="J5917" s="223"/>
      <c r="K5917" s="235"/>
      <c r="L5917" s="235"/>
      <c r="M5917" s="223"/>
    </row>
    <row r="5918" spans="1:13">
      <c r="A5918" s="235">
        <v>808939</v>
      </c>
      <c r="B5918" s="223" t="s">
        <v>8416</v>
      </c>
      <c r="C5918" s="223" t="s">
        <v>123</v>
      </c>
      <c r="D5918" s="223" t="s">
        <v>1358</v>
      </c>
      <c r="F5918" s="224"/>
      <c r="G5918" s="223"/>
      <c r="H5918" s="223"/>
      <c r="I5918" s="223" t="s">
        <v>96</v>
      </c>
      <c r="J5918" s="223"/>
      <c r="K5918" s="223"/>
      <c r="L5918" s="223"/>
      <c r="M5918" s="223"/>
    </row>
    <row r="5919" spans="1:13">
      <c r="A5919" s="235">
        <v>808941</v>
      </c>
      <c r="B5919" s="223" t="s">
        <v>8417</v>
      </c>
      <c r="C5919" s="223" t="s">
        <v>329</v>
      </c>
      <c r="D5919" s="223" t="s">
        <v>1541</v>
      </c>
      <c r="F5919" s="224"/>
      <c r="G5919" s="223"/>
      <c r="H5919" s="223"/>
      <c r="I5919" s="223" t="s">
        <v>96</v>
      </c>
      <c r="J5919" s="223"/>
      <c r="K5919" s="235"/>
      <c r="L5919" s="235"/>
      <c r="M5919" s="223"/>
    </row>
    <row r="5920" spans="1:13">
      <c r="A5920" s="235">
        <v>808942</v>
      </c>
      <c r="B5920" s="223" t="s">
        <v>8418</v>
      </c>
      <c r="C5920" s="223" t="s">
        <v>232</v>
      </c>
      <c r="D5920" s="223" t="s">
        <v>8419</v>
      </c>
      <c r="F5920" s="224"/>
      <c r="G5920" s="223"/>
      <c r="H5920" s="223"/>
      <c r="I5920" s="223" t="s">
        <v>96</v>
      </c>
      <c r="J5920" s="223"/>
      <c r="K5920" s="223"/>
      <c r="L5920" s="223"/>
      <c r="M5920" s="223"/>
    </row>
    <row r="5921" spans="1:13">
      <c r="A5921" s="235">
        <v>808943</v>
      </c>
      <c r="B5921" s="223" t="s">
        <v>8420</v>
      </c>
      <c r="C5921" s="223" t="s">
        <v>176</v>
      </c>
      <c r="D5921" s="223" t="s">
        <v>1301</v>
      </c>
      <c r="F5921" s="224"/>
      <c r="G5921" s="223"/>
      <c r="H5921" s="223"/>
      <c r="I5921" s="223" t="s">
        <v>96</v>
      </c>
      <c r="J5921" s="223"/>
      <c r="K5921" s="235"/>
      <c r="L5921" s="235"/>
      <c r="M5921" s="223"/>
    </row>
    <row r="5922" spans="1:13">
      <c r="A5922" s="235">
        <v>808947</v>
      </c>
      <c r="B5922" s="223" t="s">
        <v>8421</v>
      </c>
      <c r="C5922" s="223" t="s">
        <v>148</v>
      </c>
      <c r="D5922" s="223" t="s">
        <v>1039</v>
      </c>
      <c r="F5922" s="224"/>
      <c r="G5922" s="223"/>
      <c r="H5922" s="223"/>
      <c r="I5922" s="223" t="s">
        <v>96</v>
      </c>
      <c r="J5922" s="223"/>
      <c r="K5922" s="235"/>
      <c r="L5922" s="235"/>
      <c r="M5922" s="223"/>
    </row>
    <row r="5923" spans="1:13">
      <c r="A5923" s="235">
        <v>808948</v>
      </c>
      <c r="B5923" s="223" t="s">
        <v>8422</v>
      </c>
      <c r="C5923" s="223" t="s">
        <v>769</v>
      </c>
      <c r="D5923" s="223" t="s">
        <v>1295</v>
      </c>
      <c r="F5923" s="224"/>
      <c r="G5923" s="223"/>
      <c r="H5923" s="223"/>
      <c r="I5923" s="223" t="s">
        <v>96</v>
      </c>
      <c r="J5923" s="223"/>
      <c r="K5923" s="223"/>
      <c r="L5923" s="223"/>
      <c r="M5923" s="223"/>
    </row>
    <row r="5924" spans="1:13">
      <c r="A5924" s="235">
        <v>808949</v>
      </c>
      <c r="B5924" s="223" t="s">
        <v>8423</v>
      </c>
      <c r="C5924" s="223" t="s">
        <v>176</v>
      </c>
      <c r="D5924" s="223" t="s">
        <v>8424</v>
      </c>
      <c r="F5924" s="224"/>
      <c r="G5924" s="223"/>
      <c r="H5924" s="223"/>
      <c r="I5924" s="223" t="s">
        <v>96</v>
      </c>
      <c r="J5924" s="223"/>
      <c r="K5924" s="235"/>
      <c r="L5924" s="235"/>
      <c r="M5924" s="223"/>
    </row>
    <row r="5925" spans="1:13">
      <c r="A5925" s="235">
        <v>808952</v>
      </c>
      <c r="B5925" s="223" t="s">
        <v>8425</v>
      </c>
      <c r="C5925" s="223" t="s">
        <v>111</v>
      </c>
      <c r="D5925" s="223" t="s">
        <v>1982</v>
      </c>
      <c r="F5925" s="224"/>
      <c r="G5925" s="223"/>
      <c r="H5925" s="223"/>
      <c r="I5925" s="223" t="s">
        <v>96</v>
      </c>
      <c r="J5925" s="223"/>
      <c r="K5925" s="235"/>
      <c r="L5925" s="235"/>
      <c r="M5925" s="223"/>
    </row>
    <row r="5926" spans="1:13">
      <c r="A5926" s="235">
        <v>808953</v>
      </c>
      <c r="B5926" s="223" t="s">
        <v>8426</v>
      </c>
      <c r="C5926" s="223" t="s">
        <v>320</v>
      </c>
      <c r="D5926" s="223" t="s">
        <v>2067</v>
      </c>
      <c r="F5926" s="224"/>
      <c r="G5926" s="223"/>
      <c r="H5926" s="223"/>
      <c r="I5926" s="223" t="s">
        <v>96</v>
      </c>
      <c r="J5926" s="223"/>
      <c r="K5926" s="235"/>
      <c r="L5926" s="235"/>
      <c r="M5926" s="223"/>
    </row>
    <row r="5927" spans="1:13">
      <c r="A5927" s="235">
        <v>808954</v>
      </c>
      <c r="B5927" s="223" t="s">
        <v>8427</v>
      </c>
      <c r="C5927" s="223" t="s">
        <v>8318</v>
      </c>
      <c r="D5927" s="223" t="s">
        <v>3598</v>
      </c>
      <c r="F5927" s="224"/>
      <c r="G5927" s="223"/>
      <c r="H5927" s="223"/>
      <c r="I5927" s="223" t="s">
        <v>96</v>
      </c>
      <c r="J5927" s="223"/>
      <c r="K5927" s="223"/>
      <c r="L5927" s="223"/>
      <c r="M5927" s="223"/>
    </row>
    <row r="5928" spans="1:13">
      <c r="A5928" s="235">
        <v>808955</v>
      </c>
      <c r="B5928" s="223" t="s">
        <v>8428</v>
      </c>
      <c r="C5928" s="223" t="s">
        <v>106</v>
      </c>
      <c r="D5928" s="223" t="s">
        <v>2271</v>
      </c>
      <c r="F5928" s="224"/>
      <c r="G5928" s="223"/>
      <c r="H5928" s="223"/>
      <c r="I5928" s="223" t="s">
        <v>96</v>
      </c>
      <c r="J5928" s="223"/>
      <c r="K5928" s="223"/>
      <c r="L5928" s="223"/>
      <c r="M5928" s="223"/>
    </row>
    <row r="5929" spans="1:13">
      <c r="A5929" s="235">
        <v>808956</v>
      </c>
      <c r="B5929" s="223" t="s">
        <v>8429</v>
      </c>
      <c r="C5929" s="223" t="s">
        <v>573</v>
      </c>
      <c r="D5929" s="223" t="s">
        <v>1026</v>
      </c>
      <c r="F5929" s="224"/>
      <c r="G5929" s="223"/>
      <c r="H5929" s="223"/>
      <c r="I5929" s="223" t="s">
        <v>96</v>
      </c>
      <c r="J5929" s="223"/>
      <c r="K5929" s="223"/>
      <c r="L5929" s="223"/>
      <c r="M5929" s="223"/>
    </row>
    <row r="5930" spans="1:13">
      <c r="A5930" s="235">
        <v>808957</v>
      </c>
      <c r="B5930" s="223" t="s">
        <v>8430</v>
      </c>
      <c r="C5930" s="223" t="s">
        <v>5419</v>
      </c>
      <c r="D5930" s="223" t="s">
        <v>4780</v>
      </c>
      <c r="F5930" s="224"/>
      <c r="G5930" s="223"/>
      <c r="H5930" s="223"/>
      <c r="I5930" s="223" t="s">
        <v>96</v>
      </c>
      <c r="J5930" s="223"/>
      <c r="K5930" s="235"/>
      <c r="L5930" s="235"/>
      <c r="M5930" s="223"/>
    </row>
    <row r="5931" spans="1:13">
      <c r="A5931" s="235">
        <v>808958</v>
      </c>
      <c r="B5931" s="223" t="s">
        <v>8430</v>
      </c>
      <c r="C5931" s="223" t="s">
        <v>485</v>
      </c>
      <c r="D5931" s="223" t="s">
        <v>204</v>
      </c>
      <c r="F5931" s="224"/>
      <c r="G5931" s="223"/>
      <c r="H5931" s="223"/>
      <c r="I5931" s="223" t="s">
        <v>96</v>
      </c>
      <c r="J5931" s="223"/>
      <c r="K5931" s="235"/>
      <c r="L5931" s="235"/>
      <c r="M5931" s="223"/>
    </row>
    <row r="5932" spans="1:13">
      <c r="A5932" s="235">
        <v>808959</v>
      </c>
      <c r="B5932" s="223" t="s">
        <v>8431</v>
      </c>
      <c r="C5932" s="223" t="s">
        <v>778</v>
      </c>
      <c r="D5932" s="223" t="s">
        <v>3363</v>
      </c>
      <c r="F5932" s="224"/>
      <c r="G5932" s="223"/>
      <c r="H5932" s="223"/>
      <c r="I5932" s="223" t="s">
        <v>96</v>
      </c>
      <c r="J5932" s="223"/>
      <c r="K5932" s="235"/>
      <c r="L5932" s="235"/>
      <c r="M5932" s="223"/>
    </row>
    <row r="5933" spans="1:13">
      <c r="A5933" s="235">
        <v>808960</v>
      </c>
      <c r="B5933" s="223" t="s">
        <v>8432</v>
      </c>
      <c r="C5933" s="223" t="s">
        <v>202</v>
      </c>
      <c r="D5933" s="223" t="s">
        <v>1039</v>
      </c>
      <c r="F5933" s="224"/>
      <c r="G5933" s="223"/>
      <c r="H5933" s="223"/>
      <c r="I5933" s="223" t="s">
        <v>96</v>
      </c>
      <c r="J5933" s="223"/>
      <c r="K5933" s="223"/>
      <c r="L5933" s="223"/>
      <c r="M5933" s="223"/>
    </row>
    <row r="5934" spans="1:13">
      <c r="A5934" s="235">
        <v>808961</v>
      </c>
      <c r="B5934" s="223" t="s">
        <v>8433</v>
      </c>
      <c r="C5934" s="223" t="s">
        <v>202</v>
      </c>
      <c r="D5934" s="223" t="s">
        <v>2364</v>
      </c>
      <c r="F5934" s="224"/>
      <c r="G5934" s="223"/>
      <c r="H5934" s="223"/>
      <c r="I5934" s="223" t="s">
        <v>96</v>
      </c>
      <c r="J5934" s="223"/>
      <c r="K5934" s="223"/>
      <c r="L5934" s="223"/>
      <c r="M5934" s="223"/>
    </row>
    <row r="5935" spans="1:13">
      <c r="A5935" s="235">
        <v>808962</v>
      </c>
      <c r="B5935" s="223" t="s">
        <v>8434</v>
      </c>
      <c r="C5935" s="223" t="s">
        <v>148</v>
      </c>
      <c r="D5935" s="223" t="s">
        <v>1373</v>
      </c>
      <c r="F5935" s="224"/>
      <c r="G5935" s="223"/>
      <c r="H5935" s="223"/>
      <c r="I5935" s="223" t="s">
        <v>96</v>
      </c>
      <c r="J5935" s="223"/>
      <c r="K5935" s="235"/>
      <c r="L5935" s="235"/>
      <c r="M5935" s="223"/>
    </row>
    <row r="5936" spans="1:13">
      <c r="A5936" s="235">
        <v>808963</v>
      </c>
      <c r="B5936" s="223" t="s">
        <v>8435</v>
      </c>
      <c r="C5936" s="223" t="s">
        <v>101</v>
      </c>
      <c r="D5936" s="223" t="s">
        <v>1855</v>
      </c>
      <c r="F5936" s="224"/>
      <c r="G5936" s="223"/>
      <c r="H5936" s="223"/>
      <c r="I5936" s="223" t="s">
        <v>96</v>
      </c>
      <c r="J5936" s="223"/>
      <c r="K5936" s="235"/>
      <c r="L5936" s="235"/>
      <c r="M5936" s="223"/>
    </row>
    <row r="5937" spans="1:13">
      <c r="A5937" s="235">
        <v>808965</v>
      </c>
      <c r="B5937" s="223" t="s">
        <v>8436</v>
      </c>
      <c r="C5937" s="223" t="s">
        <v>183</v>
      </c>
      <c r="D5937" s="223" t="s">
        <v>2159</v>
      </c>
      <c r="F5937" s="224"/>
      <c r="G5937" s="223"/>
      <c r="H5937" s="223"/>
      <c r="I5937" s="223" t="s">
        <v>96</v>
      </c>
      <c r="J5937" s="223"/>
      <c r="K5937" s="223"/>
      <c r="L5937" s="223"/>
      <c r="M5937" s="223"/>
    </row>
    <row r="5938" spans="1:13">
      <c r="A5938" s="235">
        <v>808966</v>
      </c>
      <c r="B5938" s="223" t="s">
        <v>8437</v>
      </c>
      <c r="C5938" s="223" t="s">
        <v>744</v>
      </c>
      <c r="D5938" s="223" t="s">
        <v>1368</v>
      </c>
      <c r="F5938" s="224"/>
      <c r="G5938" s="223"/>
      <c r="H5938" s="223"/>
      <c r="I5938" s="223" t="s">
        <v>96</v>
      </c>
      <c r="J5938" s="223"/>
      <c r="K5938" s="223"/>
      <c r="L5938" s="223"/>
      <c r="M5938" s="223"/>
    </row>
    <row r="5939" spans="1:13">
      <c r="A5939" s="235">
        <v>808967</v>
      </c>
      <c r="B5939" s="223" t="s">
        <v>8438</v>
      </c>
      <c r="C5939" s="223" t="s">
        <v>264</v>
      </c>
      <c r="D5939" s="223" t="s">
        <v>1005</v>
      </c>
      <c r="F5939" s="224"/>
      <c r="G5939" s="223"/>
      <c r="H5939" s="223"/>
      <c r="I5939" s="223" t="s">
        <v>96</v>
      </c>
      <c r="J5939" s="223"/>
      <c r="K5939" s="223"/>
      <c r="L5939" s="223"/>
      <c r="M5939" s="223"/>
    </row>
    <row r="5940" spans="1:13">
      <c r="A5940" s="235">
        <v>808968</v>
      </c>
      <c r="B5940" s="223" t="s">
        <v>8439</v>
      </c>
      <c r="C5940" s="223" t="s">
        <v>450</v>
      </c>
      <c r="D5940" s="223" t="s">
        <v>1237</v>
      </c>
      <c r="F5940" s="224"/>
      <c r="G5940" s="223"/>
      <c r="H5940" s="223"/>
      <c r="I5940" s="223" t="s">
        <v>96</v>
      </c>
      <c r="J5940" s="223"/>
      <c r="K5940" s="235"/>
      <c r="L5940" s="235"/>
      <c r="M5940" s="223"/>
    </row>
    <row r="5941" spans="1:13">
      <c r="A5941" s="235">
        <v>808970</v>
      </c>
      <c r="B5941" s="223" t="s">
        <v>8440</v>
      </c>
      <c r="C5941" s="223" t="s">
        <v>211</v>
      </c>
      <c r="D5941" s="223" t="s">
        <v>8441</v>
      </c>
      <c r="F5941" s="224"/>
      <c r="G5941" s="223"/>
      <c r="H5941" s="223"/>
      <c r="I5941" s="223" t="s">
        <v>96</v>
      </c>
      <c r="J5941" s="223"/>
      <c r="K5941" s="235"/>
      <c r="L5941" s="235"/>
      <c r="M5941" s="223"/>
    </row>
    <row r="5942" spans="1:13">
      <c r="A5942" s="235">
        <v>808971</v>
      </c>
      <c r="B5942" s="223" t="s">
        <v>8442</v>
      </c>
      <c r="C5942" s="223" t="s">
        <v>203</v>
      </c>
      <c r="D5942" s="223" t="s">
        <v>4086</v>
      </c>
      <c r="F5942" s="224"/>
      <c r="G5942" s="223"/>
      <c r="H5942" s="223"/>
      <c r="I5942" s="223" t="s">
        <v>96</v>
      </c>
      <c r="J5942" s="223"/>
      <c r="K5942" s="235"/>
      <c r="L5942" s="235"/>
      <c r="M5942" s="223"/>
    </row>
    <row r="5943" spans="1:13">
      <c r="A5943" s="235">
        <v>808973</v>
      </c>
      <c r="B5943" s="223" t="s">
        <v>8443</v>
      </c>
      <c r="C5943" s="223" t="s">
        <v>5151</v>
      </c>
      <c r="D5943" s="223" t="s">
        <v>1763</v>
      </c>
      <c r="F5943" s="224"/>
      <c r="G5943" s="223"/>
      <c r="H5943" s="223"/>
      <c r="I5943" s="223" t="s">
        <v>96</v>
      </c>
      <c r="J5943" s="223"/>
      <c r="K5943" s="223"/>
      <c r="L5943" s="223"/>
      <c r="M5943" s="223"/>
    </row>
    <row r="5944" spans="1:13">
      <c r="A5944" s="235">
        <v>808976</v>
      </c>
      <c r="B5944" s="223" t="s">
        <v>8444</v>
      </c>
      <c r="C5944" s="223" t="s">
        <v>295</v>
      </c>
      <c r="D5944" s="223" t="s">
        <v>1125</v>
      </c>
      <c r="F5944" s="224"/>
      <c r="G5944" s="223"/>
      <c r="H5944" s="223"/>
      <c r="I5944" s="223" t="s">
        <v>96</v>
      </c>
      <c r="J5944" s="223"/>
      <c r="K5944" s="235"/>
      <c r="L5944" s="235"/>
      <c r="M5944" s="223"/>
    </row>
    <row r="5945" spans="1:13">
      <c r="A5945" s="235">
        <v>808977</v>
      </c>
      <c r="B5945" s="223" t="s">
        <v>8445</v>
      </c>
      <c r="C5945" s="223" t="s">
        <v>8446</v>
      </c>
      <c r="D5945" s="223" t="s">
        <v>1311</v>
      </c>
      <c r="F5945" s="224"/>
      <c r="G5945" s="223"/>
      <c r="H5945" s="223"/>
      <c r="I5945" s="223" t="s">
        <v>96</v>
      </c>
      <c r="J5945" s="223"/>
      <c r="K5945" s="223"/>
      <c r="L5945" s="223"/>
      <c r="M5945" s="223"/>
    </row>
    <row r="5946" spans="1:13">
      <c r="A5946" s="235">
        <v>808979</v>
      </c>
      <c r="B5946" s="223" t="s">
        <v>8447</v>
      </c>
      <c r="C5946" s="223" t="s">
        <v>109</v>
      </c>
      <c r="D5946" s="223" t="s">
        <v>1089</v>
      </c>
      <c r="F5946" s="224"/>
      <c r="G5946" s="223"/>
      <c r="H5946" s="223"/>
      <c r="I5946" s="223" t="s">
        <v>96</v>
      </c>
      <c r="J5946" s="223"/>
      <c r="K5946" s="223"/>
      <c r="L5946" s="223"/>
      <c r="M5946" s="223"/>
    </row>
    <row r="5947" spans="1:13">
      <c r="A5947" s="235">
        <v>808981</v>
      </c>
      <c r="B5947" s="223" t="s">
        <v>8448</v>
      </c>
      <c r="C5947" s="223" t="s">
        <v>113</v>
      </c>
      <c r="D5947" s="223" t="s">
        <v>1420</v>
      </c>
      <c r="F5947" s="224"/>
      <c r="G5947" s="223"/>
      <c r="H5947" s="223"/>
      <c r="I5947" s="223" t="s">
        <v>96</v>
      </c>
      <c r="J5947" s="223"/>
      <c r="K5947" s="223"/>
      <c r="L5947" s="223"/>
      <c r="M5947" s="223"/>
    </row>
    <row r="5948" spans="1:13">
      <c r="A5948" s="235">
        <v>808982</v>
      </c>
      <c r="B5948" s="223" t="s">
        <v>8449</v>
      </c>
      <c r="C5948" s="223" t="s">
        <v>189</v>
      </c>
      <c r="D5948" s="223" t="s">
        <v>1243</v>
      </c>
      <c r="F5948" s="224"/>
      <c r="G5948" s="223"/>
      <c r="H5948" s="223"/>
      <c r="I5948" s="223" t="s">
        <v>96</v>
      </c>
      <c r="J5948" s="223"/>
      <c r="K5948" s="223"/>
      <c r="L5948" s="223"/>
      <c r="M5948" s="223"/>
    </row>
    <row r="5949" spans="1:13">
      <c r="A5949" s="235">
        <v>808983</v>
      </c>
      <c r="B5949" s="223" t="s">
        <v>8450</v>
      </c>
      <c r="C5949" s="223" t="s">
        <v>106</v>
      </c>
      <c r="D5949" s="223" t="s">
        <v>3136</v>
      </c>
      <c r="F5949" s="224"/>
      <c r="G5949" s="223"/>
      <c r="H5949" s="223"/>
      <c r="I5949" s="223" t="s">
        <v>96</v>
      </c>
      <c r="J5949" s="223"/>
      <c r="K5949" s="235"/>
      <c r="L5949" s="235"/>
      <c r="M5949" s="223"/>
    </row>
    <row r="5950" spans="1:13">
      <c r="A5950" s="235">
        <v>808985</v>
      </c>
      <c r="B5950" s="223" t="s">
        <v>8451</v>
      </c>
      <c r="C5950" s="223" t="s">
        <v>219</v>
      </c>
      <c r="D5950" s="223" t="s">
        <v>1073</v>
      </c>
      <c r="F5950" s="224"/>
      <c r="G5950" s="223"/>
      <c r="H5950" s="223"/>
      <c r="I5950" s="223" t="s">
        <v>96</v>
      </c>
      <c r="J5950" s="223"/>
      <c r="K5950" s="223"/>
      <c r="L5950" s="223"/>
      <c r="M5950" s="223"/>
    </row>
    <row r="5951" spans="1:13">
      <c r="A5951" s="235">
        <v>808987</v>
      </c>
      <c r="B5951" s="223" t="s">
        <v>8452</v>
      </c>
      <c r="C5951" s="223" t="s">
        <v>206</v>
      </c>
      <c r="D5951" s="223" t="s">
        <v>6556</v>
      </c>
      <c r="F5951" s="224"/>
      <c r="G5951" s="223"/>
      <c r="H5951" s="223"/>
      <c r="I5951" s="223" t="s">
        <v>96</v>
      </c>
      <c r="J5951" s="223"/>
      <c r="K5951" s="235"/>
      <c r="L5951" s="235"/>
      <c r="M5951" s="223"/>
    </row>
    <row r="5952" spans="1:13">
      <c r="A5952" s="235">
        <v>808988</v>
      </c>
      <c r="B5952" s="223" t="s">
        <v>8453</v>
      </c>
      <c r="C5952" s="223" t="s">
        <v>375</v>
      </c>
      <c r="D5952" s="223" t="s">
        <v>1333</v>
      </c>
      <c r="F5952" s="224"/>
      <c r="G5952" s="223"/>
      <c r="H5952" s="223"/>
      <c r="I5952" s="223" t="s">
        <v>96</v>
      </c>
      <c r="J5952" s="223"/>
      <c r="K5952" s="223"/>
      <c r="L5952" s="223"/>
      <c r="M5952" s="223"/>
    </row>
    <row r="5953" spans="1:13">
      <c r="A5953" s="235">
        <v>808989</v>
      </c>
      <c r="B5953" s="223" t="s">
        <v>8454</v>
      </c>
      <c r="C5953" s="223" t="s">
        <v>329</v>
      </c>
      <c r="D5953" s="223" t="s">
        <v>2577</v>
      </c>
      <c r="F5953" s="224"/>
      <c r="G5953" s="223"/>
      <c r="H5953" s="223"/>
      <c r="I5953" s="223" t="s">
        <v>96</v>
      </c>
      <c r="J5953" s="223"/>
      <c r="K5953" s="223"/>
      <c r="L5953" s="223"/>
      <c r="M5953" s="223"/>
    </row>
    <row r="5954" spans="1:13">
      <c r="A5954" s="235">
        <v>808990</v>
      </c>
      <c r="B5954" s="223" t="s">
        <v>8455</v>
      </c>
      <c r="C5954" s="223" t="s">
        <v>106</v>
      </c>
      <c r="D5954" s="223" t="s">
        <v>1066</v>
      </c>
      <c r="F5954" s="224"/>
      <c r="G5954" s="223"/>
      <c r="H5954" s="223"/>
      <c r="I5954" s="223" t="s">
        <v>96</v>
      </c>
      <c r="J5954" s="223"/>
      <c r="K5954" s="235"/>
      <c r="L5954" s="235"/>
      <c r="M5954" s="223"/>
    </row>
    <row r="5955" spans="1:13">
      <c r="A5955" s="235">
        <v>808991</v>
      </c>
      <c r="B5955" s="223" t="s">
        <v>8456</v>
      </c>
      <c r="C5955" s="223" t="s">
        <v>403</v>
      </c>
      <c r="D5955" s="223" t="s">
        <v>1057</v>
      </c>
      <c r="F5955" s="224"/>
      <c r="G5955" s="223"/>
      <c r="H5955" s="223"/>
      <c r="I5955" s="223" t="s">
        <v>96</v>
      </c>
      <c r="J5955" s="223"/>
      <c r="K5955" s="223"/>
      <c r="L5955" s="223"/>
      <c r="M5955" s="223"/>
    </row>
    <row r="5956" spans="1:13">
      <c r="A5956" s="235">
        <v>808992</v>
      </c>
      <c r="B5956" s="223" t="s">
        <v>8457</v>
      </c>
      <c r="C5956" s="223" t="s">
        <v>106</v>
      </c>
      <c r="D5956" s="223" t="s">
        <v>1864</v>
      </c>
      <c r="F5956" s="224"/>
      <c r="G5956" s="223"/>
      <c r="H5956" s="223"/>
      <c r="I5956" s="223" t="s">
        <v>96</v>
      </c>
      <c r="J5956" s="223"/>
      <c r="K5956" s="223"/>
      <c r="L5956" s="223"/>
      <c r="M5956" s="223"/>
    </row>
    <row r="5957" spans="1:13">
      <c r="A5957" s="235">
        <v>808993</v>
      </c>
      <c r="B5957" s="223" t="s">
        <v>8458</v>
      </c>
      <c r="C5957" s="223" t="s">
        <v>128</v>
      </c>
      <c r="D5957" s="223" t="s">
        <v>1150</v>
      </c>
      <c r="F5957" s="224"/>
      <c r="G5957" s="223"/>
      <c r="H5957" s="223"/>
      <c r="I5957" s="223" t="s">
        <v>96</v>
      </c>
      <c r="J5957" s="223"/>
      <c r="K5957" s="235"/>
      <c r="L5957" s="235"/>
      <c r="M5957" s="223"/>
    </row>
    <row r="5958" spans="1:13">
      <c r="A5958" s="235">
        <v>808994</v>
      </c>
      <c r="B5958" s="223" t="s">
        <v>8459</v>
      </c>
      <c r="C5958" s="223" t="s">
        <v>756</v>
      </c>
      <c r="D5958" s="223" t="s">
        <v>1991</v>
      </c>
      <c r="F5958" s="224"/>
      <c r="G5958" s="223"/>
      <c r="H5958" s="223"/>
      <c r="I5958" s="223" t="s">
        <v>96</v>
      </c>
      <c r="J5958" s="223"/>
      <c r="K5958" s="223"/>
      <c r="L5958" s="223"/>
      <c r="M5958" s="223"/>
    </row>
    <row r="5959" spans="1:13">
      <c r="A5959" s="235">
        <v>808995</v>
      </c>
      <c r="B5959" s="223" t="s">
        <v>8460</v>
      </c>
      <c r="C5959" s="223" t="s">
        <v>2024</v>
      </c>
      <c r="D5959" s="223" t="s">
        <v>1070</v>
      </c>
      <c r="F5959" s="224"/>
      <c r="G5959" s="223"/>
      <c r="H5959" s="223"/>
      <c r="I5959" s="223" t="s">
        <v>96</v>
      </c>
      <c r="J5959" s="223"/>
      <c r="K5959" s="235"/>
      <c r="L5959" s="235"/>
      <c r="M5959" s="223"/>
    </row>
    <row r="5960" spans="1:13">
      <c r="A5960" s="235">
        <v>808996</v>
      </c>
      <c r="B5960" s="223" t="s">
        <v>8461</v>
      </c>
      <c r="C5960" s="223" t="s">
        <v>156</v>
      </c>
      <c r="D5960" s="223" t="s">
        <v>3455</v>
      </c>
      <c r="F5960" s="224"/>
      <c r="G5960" s="223"/>
      <c r="H5960" s="223"/>
      <c r="I5960" s="223" t="s">
        <v>96</v>
      </c>
      <c r="J5960" s="223"/>
      <c r="K5960" s="235"/>
      <c r="L5960" s="235"/>
      <c r="M5960" s="223"/>
    </row>
    <row r="5961" spans="1:13">
      <c r="A5961" s="235">
        <v>808997</v>
      </c>
      <c r="B5961" s="223" t="s">
        <v>8462</v>
      </c>
      <c r="C5961" s="223" t="s">
        <v>390</v>
      </c>
      <c r="D5961" s="223" t="s">
        <v>6695</v>
      </c>
      <c r="F5961" s="224"/>
      <c r="G5961" s="223"/>
      <c r="H5961" s="223"/>
      <c r="I5961" s="223" t="s">
        <v>96</v>
      </c>
      <c r="J5961" s="223"/>
      <c r="K5961" s="223"/>
      <c r="L5961" s="223"/>
      <c r="M5961" s="223"/>
    </row>
    <row r="5962" spans="1:13">
      <c r="A5962" s="235">
        <v>808998</v>
      </c>
      <c r="B5962" s="223" t="s">
        <v>8463</v>
      </c>
      <c r="C5962" s="223" t="s">
        <v>5419</v>
      </c>
      <c r="D5962" s="223" t="s">
        <v>3574</v>
      </c>
      <c r="F5962" s="224"/>
      <c r="G5962" s="223"/>
      <c r="H5962" s="223"/>
      <c r="I5962" s="223" t="s">
        <v>96</v>
      </c>
      <c r="J5962" s="223"/>
      <c r="K5962" s="235"/>
      <c r="L5962" s="235"/>
      <c r="M5962" s="223"/>
    </row>
    <row r="5963" spans="1:13">
      <c r="A5963" s="235">
        <v>808999</v>
      </c>
      <c r="B5963" s="223" t="s">
        <v>8464</v>
      </c>
      <c r="C5963" s="223" t="s">
        <v>129</v>
      </c>
      <c r="D5963" s="223" t="s">
        <v>5477</v>
      </c>
      <c r="F5963" s="224"/>
      <c r="G5963" s="223"/>
      <c r="H5963" s="223"/>
      <c r="I5963" s="223" t="s">
        <v>96</v>
      </c>
      <c r="J5963" s="223"/>
      <c r="K5963" s="235"/>
      <c r="L5963" s="235"/>
      <c r="M5963" s="223"/>
    </row>
    <row r="5964" spans="1:13">
      <c r="A5964" s="235">
        <v>809001</v>
      </c>
      <c r="B5964" s="223" t="s">
        <v>8465</v>
      </c>
      <c r="C5964" s="223" t="s">
        <v>103</v>
      </c>
      <c r="D5964" s="223" t="s">
        <v>2061</v>
      </c>
      <c r="F5964" s="224"/>
      <c r="G5964" s="223"/>
      <c r="H5964" s="223"/>
      <c r="I5964" s="223" t="s">
        <v>96</v>
      </c>
      <c r="J5964" s="223"/>
      <c r="K5964" s="223"/>
      <c r="L5964" s="223"/>
      <c r="M5964" s="223"/>
    </row>
    <row r="5965" spans="1:13">
      <c r="A5965" s="235">
        <v>809002</v>
      </c>
      <c r="B5965" s="223" t="s">
        <v>8466</v>
      </c>
      <c r="C5965" s="223" t="s">
        <v>271</v>
      </c>
      <c r="D5965" s="223" t="s">
        <v>8467</v>
      </c>
      <c r="F5965" s="224"/>
      <c r="G5965" s="223"/>
      <c r="H5965" s="223"/>
      <c r="I5965" s="223" t="s">
        <v>96</v>
      </c>
      <c r="J5965" s="223"/>
      <c r="K5965" s="235"/>
      <c r="L5965" s="235"/>
      <c r="M5965" s="223"/>
    </row>
    <row r="5966" spans="1:13">
      <c r="A5966" s="235">
        <v>809003</v>
      </c>
      <c r="B5966" s="223" t="s">
        <v>8468</v>
      </c>
      <c r="C5966" s="223" t="s">
        <v>101</v>
      </c>
      <c r="D5966" s="223" t="s">
        <v>1012</v>
      </c>
      <c r="F5966" s="224"/>
      <c r="G5966" s="223"/>
      <c r="H5966" s="223"/>
      <c r="I5966" s="223" t="s">
        <v>96</v>
      </c>
      <c r="J5966" s="223"/>
      <c r="K5966" s="223"/>
      <c r="L5966" s="223"/>
      <c r="M5966" s="223"/>
    </row>
    <row r="5967" spans="1:13">
      <c r="A5967" s="235">
        <v>809007</v>
      </c>
      <c r="B5967" s="223" t="s">
        <v>8469</v>
      </c>
      <c r="C5967" s="223" t="s">
        <v>106</v>
      </c>
      <c r="D5967" s="223" t="s">
        <v>2035</v>
      </c>
      <c r="F5967" s="224"/>
      <c r="G5967" s="223"/>
      <c r="H5967" s="223"/>
      <c r="I5967" s="223" t="s">
        <v>96</v>
      </c>
      <c r="J5967" s="223"/>
      <c r="K5967" s="223"/>
      <c r="L5967" s="223"/>
      <c r="M5967" s="223"/>
    </row>
    <row r="5968" spans="1:13">
      <c r="A5968" s="235">
        <v>809011</v>
      </c>
      <c r="B5968" s="223" t="s">
        <v>8470</v>
      </c>
      <c r="C5968" s="223" t="s">
        <v>331</v>
      </c>
      <c r="D5968" s="223" t="s">
        <v>204</v>
      </c>
      <c r="F5968" s="224"/>
      <c r="G5968" s="223"/>
      <c r="H5968" s="223"/>
      <c r="I5968" s="223" t="s">
        <v>96</v>
      </c>
      <c r="J5968" s="223"/>
      <c r="K5968" s="223"/>
      <c r="L5968" s="223"/>
      <c r="M5968" s="223"/>
    </row>
    <row r="5969" spans="1:13">
      <c r="A5969" s="235">
        <v>809015</v>
      </c>
      <c r="B5969" s="223" t="s">
        <v>8471</v>
      </c>
      <c r="C5969" s="223" t="s">
        <v>220</v>
      </c>
      <c r="D5969" s="223" t="s">
        <v>2467</v>
      </c>
      <c r="F5969" s="224"/>
      <c r="G5969" s="223"/>
      <c r="H5969" s="223"/>
      <c r="I5969" s="223" t="s">
        <v>96</v>
      </c>
      <c r="J5969" s="223"/>
      <c r="K5969" s="223"/>
      <c r="L5969" s="223"/>
      <c r="M5969" s="223"/>
    </row>
    <row r="5970" spans="1:13">
      <c r="A5970" s="235">
        <v>809016</v>
      </c>
      <c r="B5970" s="223" t="s">
        <v>8472</v>
      </c>
      <c r="C5970" s="223" t="s">
        <v>111</v>
      </c>
      <c r="D5970" s="223" t="s">
        <v>1150</v>
      </c>
      <c r="F5970" s="224"/>
      <c r="G5970" s="223"/>
      <c r="H5970" s="223"/>
      <c r="I5970" s="223" t="s">
        <v>96</v>
      </c>
      <c r="J5970" s="223"/>
      <c r="K5970" s="235"/>
      <c r="L5970" s="235"/>
      <c r="M5970" s="223"/>
    </row>
    <row r="5971" spans="1:13">
      <c r="A5971" s="235">
        <v>809019</v>
      </c>
      <c r="B5971" s="223" t="s">
        <v>8473</v>
      </c>
      <c r="C5971" s="223" t="s">
        <v>148</v>
      </c>
      <c r="D5971" s="223" t="s">
        <v>1039</v>
      </c>
      <c r="F5971" s="224"/>
      <c r="G5971" s="223"/>
      <c r="H5971" s="223"/>
      <c r="I5971" s="223" t="s">
        <v>96</v>
      </c>
      <c r="J5971" s="223"/>
      <c r="K5971" s="235"/>
      <c r="L5971" s="235"/>
      <c r="M5971" s="223"/>
    </row>
    <row r="5972" spans="1:13">
      <c r="A5972" s="235">
        <v>809021</v>
      </c>
      <c r="B5972" s="223" t="s">
        <v>8474</v>
      </c>
      <c r="C5972" s="223" t="s">
        <v>168</v>
      </c>
      <c r="D5972" s="223" t="s">
        <v>1077</v>
      </c>
      <c r="F5972" s="224"/>
      <c r="G5972" s="223"/>
      <c r="H5972" s="223"/>
      <c r="I5972" s="223" t="s">
        <v>96</v>
      </c>
      <c r="J5972" s="223"/>
      <c r="K5972" s="223"/>
      <c r="L5972" s="223"/>
      <c r="M5972" s="223"/>
    </row>
    <row r="5973" spans="1:13">
      <c r="A5973" s="235">
        <v>809023</v>
      </c>
      <c r="B5973" s="223" t="s">
        <v>8475</v>
      </c>
      <c r="C5973" s="223" t="s">
        <v>248</v>
      </c>
      <c r="D5973" s="223" t="s">
        <v>1179</v>
      </c>
      <c r="F5973" s="224"/>
      <c r="G5973" s="223"/>
      <c r="H5973" s="223"/>
      <c r="I5973" s="223" t="s">
        <v>96</v>
      </c>
      <c r="J5973" s="223"/>
      <c r="K5973" s="235"/>
      <c r="L5973" s="235"/>
      <c r="M5973" s="223"/>
    </row>
    <row r="5974" spans="1:13">
      <c r="A5974" s="235">
        <v>809024</v>
      </c>
      <c r="B5974" s="223" t="s">
        <v>8476</v>
      </c>
      <c r="C5974" s="223" t="s">
        <v>405</v>
      </c>
      <c r="D5974" s="223" t="s">
        <v>1350</v>
      </c>
      <c r="F5974" s="224"/>
      <c r="G5974" s="223"/>
      <c r="H5974" s="223"/>
      <c r="I5974" s="223" t="s">
        <v>96</v>
      </c>
      <c r="J5974" s="223"/>
      <c r="K5974" s="223"/>
      <c r="L5974" s="223"/>
      <c r="M5974" s="223"/>
    </row>
    <row r="5975" spans="1:13">
      <c r="A5975" s="235">
        <v>809027</v>
      </c>
      <c r="B5975" s="223" t="s">
        <v>8477</v>
      </c>
      <c r="C5975" s="223" t="s">
        <v>181</v>
      </c>
      <c r="D5975" s="223" t="s">
        <v>1005</v>
      </c>
      <c r="F5975" s="224"/>
      <c r="G5975" s="223"/>
      <c r="H5975" s="223"/>
      <c r="I5975" s="223" t="s">
        <v>96</v>
      </c>
      <c r="J5975" s="223"/>
      <c r="K5975" s="223"/>
      <c r="L5975" s="223"/>
      <c r="M5975" s="223"/>
    </row>
    <row r="5976" spans="1:13">
      <c r="A5976" s="235">
        <v>809028</v>
      </c>
      <c r="B5976" s="223" t="s">
        <v>8478</v>
      </c>
      <c r="C5976" s="223" t="s">
        <v>8479</v>
      </c>
      <c r="D5976" s="223" t="s">
        <v>1395</v>
      </c>
      <c r="F5976" s="224"/>
      <c r="G5976" s="223"/>
      <c r="H5976" s="223"/>
      <c r="I5976" s="223" t="s">
        <v>96</v>
      </c>
      <c r="J5976" s="223"/>
      <c r="K5976" s="223"/>
      <c r="L5976" s="223"/>
      <c r="M5976" s="223"/>
    </row>
    <row r="5977" spans="1:13">
      <c r="A5977" s="235">
        <v>809029</v>
      </c>
      <c r="B5977" s="223" t="s">
        <v>8480</v>
      </c>
      <c r="C5977" s="223" t="s">
        <v>320</v>
      </c>
      <c r="D5977" s="223" t="s">
        <v>2015</v>
      </c>
      <c r="F5977" s="224"/>
      <c r="G5977" s="223"/>
      <c r="H5977" s="223"/>
      <c r="I5977" s="223" t="s">
        <v>96</v>
      </c>
      <c r="J5977" s="223"/>
      <c r="K5977" s="235"/>
      <c r="L5977" s="235"/>
      <c r="M5977" s="223"/>
    </row>
    <row r="5978" spans="1:13">
      <c r="A5978" s="235">
        <v>809030</v>
      </c>
      <c r="B5978" s="223" t="s">
        <v>8481</v>
      </c>
      <c r="C5978" s="223" t="s">
        <v>8482</v>
      </c>
      <c r="D5978" s="223" t="s">
        <v>1395</v>
      </c>
      <c r="F5978" s="224"/>
      <c r="G5978" s="223"/>
      <c r="H5978" s="223"/>
      <c r="I5978" s="223" t="s">
        <v>96</v>
      </c>
      <c r="J5978" s="223"/>
      <c r="K5978" s="223"/>
      <c r="L5978" s="223"/>
      <c r="M5978" s="223"/>
    </row>
    <row r="5979" spans="1:13">
      <c r="A5979" s="235">
        <v>809031</v>
      </c>
      <c r="B5979" s="223" t="s">
        <v>8483</v>
      </c>
      <c r="C5979" s="223" t="s">
        <v>8484</v>
      </c>
      <c r="D5979" s="223" t="s">
        <v>8485</v>
      </c>
      <c r="F5979" s="224"/>
      <c r="G5979" s="223"/>
      <c r="H5979" s="223"/>
      <c r="I5979" s="223" t="s">
        <v>96</v>
      </c>
      <c r="J5979" s="223"/>
      <c r="K5979" s="235"/>
      <c r="L5979" s="235"/>
      <c r="M5979" s="223"/>
    </row>
    <row r="5980" spans="1:13">
      <c r="A5980" s="235">
        <v>809033</v>
      </c>
      <c r="B5980" s="223" t="s">
        <v>8486</v>
      </c>
      <c r="C5980" s="223" t="s">
        <v>111</v>
      </c>
      <c r="D5980" s="223" t="s">
        <v>1855</v>
      </c>
      <c r="F5980" s="224"/>
      <c r="G5980" s="223"/>
      <c r="H5980" s="223"/>
      <c r="I5980" s="223" t="s">
        <v>96</v>
      </c>
      <c r="J5980" s="223"/>
      <c r="K5980" s="223"/>
      <c r="L5980" s="223"/>
      <c r="M5980" s="223"/>
    </row>
    <row r="5981" spans="1:13">
      <c r="A5981" s="235">
        <v>809034</v>
      </c>
      <c r="B5981" s="223" t="s">
        <v>8487</v>
      </c>
      <c r="C5981" s="223" t="s">
        <v>375</v>
      </c>
      <c r="D5981" s="223" t="s">
        <v>1026</v>
      </c>
      <c r="F5981" s="224"/>
      <c r="G5981" s="223"/>
      <c r="H5981" s="223"/>
      <c r="I5981" s="223" t="s">
        <v>96</v>
      </c>
      <c r="J5981" s="223"/>
      <c r="K5981" s="235"/>
      <c r="L5981" s="235"/>
      <c r="M5981" s="223"/>
    </row>
    <row r="5982" spans="1:13">
      <c r="A5982" s="235">
        <v>809036</v>
      </c>
      <c r="B5982" s="223" t="s">
        <v>8488</v>
      </c>
      <c r="C5982" s="223" t="s">
        <v>616</v>
      </c>
      <c r="D5982" s="223" t="s">
        <v>3813</v>
      </c>
      <c r="F5982" s="224"/>
      <c r="G5982" s="223"/>
      <c r="H5982" s="223"/>
      <c r="I5982" s="223" t="s">
        <v>96</v>
      </c>
      <c r="J5982" s="223"/>
      <c r="K5982" s="223"/>
      <c r="L5982" s="223"/>
      <c r="M5982" s="223"/>
    </row>
    <row r="5983" spans="1:13">
      <c r="A5983" s="235">
        <v>809038</v>
      </c>
      <c r="B5983" s="223" t="s">
        <v>8489</v>
      </c>
      <c r="C5983" s="223" t="s">
        <v>242</v>
      </c>
      <c r="D5983" s="223" t="s">
        <v>204</v>
      </c>
      <c r="F5983" s="224"/>
      <c r="G5983" s="223"/>
      <c r="H5983" s="223"/>
      <c r="I5983" s="223" t="s">
        <v>96</v>
      </c>
      <c r="J5983" s="223"/>
      <c r="K5983" s="235"/>
      <c r="L5983" s="235"/>
      <c r="M5983" s="223"/>
    </row>
    <row r="5984" spans="1:13">
      <c r="A5984" s="235">
        <v>809045</v>
      </c>
      <c r="B5984" s="223" t="s">
        <v>8490</v>
      </c>
      <c r="C5984" s="223" t="s">
        <v>164</v>
      </c>
      <c r="D5984" s="223" t="s">
        <v>1206</v>
      </c>
      <c r="F5984" s="224"/>
      <c r="G5984" s="223"/>
      <c r="H5984" s="223"/>
      <c r="I5984" s="223" t="s">
        <v>96</v>
      </c>
      <c r="J5984" s="223"/>
      <c r="K5984" s="223"/>
      <c r="L5984" s="223"/>
      <c r="M5984" s="223"/>
    </row>
    <row r="5985" spans="1:13">
      <c r="A5985" s="235">
        <v>809047</v>
      </c>
      <c r="B5985" s="223" t="s">
        <v>8491</v>
      </c>
      <c r="C5985" s="223" t="s">
        <v>8492</v>
      </c>
      <c r="D5985" s="223" t="s">
        <v>1293</v>
      </c>
      <c r="F5985" s="224"/>
      <c r="G5985" s="223"/>
      <c r="H5985" s="223"/>
      <c r="I5985" s="223" t="s">
        <v>96</v>
      </c>
      <c r="J5985" s="223"/>
      <c r="K5985" s="223"/>
      <c r="L5985" s="223"/>
      <c r="M5985" s="223"/>
    </row>
    <row r="5986" spans="1:13">
      <c r="A5986" s="235">
        <v>809049</v>
      </c>
      <c r="B5986" s="223" t="s">
        <v>8493</v>
      </c>
      <c r="C5986" s="223" t="s">
        <v>335</v>
      </c>
      <c r="D5986" s="223" t="s">
        <v>1018</v>
      </c>
      <c r="F5986" s="224"/>
      <c r="G5986" s="223"/>
      <c r="H5986" s="223"/>
      <c r="I5986" s="223" t="s">
        <v>96</v>
      </c>
      <c r="J5986" s="223"/>
      <c r="K5986" s="223"/>
      <c r="L5986" s="223"/>
      <c r="M5986" s="223"/>
    </row>
    <row r="5987" spans="1:13">
      <c r="A5987" s="235">
        <v>809050</v>
      </c>
      <c r="B5987" s="223" t="s">
        <v>8494</v>
      </c>
      <c r="C5987" s="223" t="s">
        <v>390</v>
      </c>
      <c r="D5987" s="223" t="s">
        <v>1223</v>
      </c>
      <c r="F5987" s="224"/>
      <c r="G5987" s="223"/>
      <c r="H5987" s="223"/>
      <c r="I5987" s="223" t="s">
        <v>96</v>
      </c>
      <c r="J5987" s="223"/>
      <c r="K5987" s="223"/>
      <c r="L5987" s="223"/>
      <c r="M5987" s="223"/>
    </row>
    <row r="5988" spans="1:13">
      <c r="A5988" s="235">
        <v>809051</v>
      </c>
      <c r="B5988" s="223" t="s">
        <v>8495</v>
      </c>
      <c r="C5988" s="223" t="s">
        <v>362</v>
      </c>
      <c r="D5988" s="223" t="s">
        <v>2131</v>
      </c>
      <c r="F5988" s="224"/>
      <c r="G5988" s="223"/>
      <c r="H5988" s="223"/>
      <c r="I5988" s="223" t="s">
        <v>96</v>
      </c>
      <c r="J5988" s="223"/>
      <c r="K5988" s="223"/>
      <c r="L5988" s="223"/>
      <c r="M5988" s="223"/>
    </row>
    <row r="5989" spans="1:13">
      <c r="A5989" s="235">
        <v>809052</v>
      </c>
      <c r="B5989" s="223" t="s">
        <v>8496</v>
      </c>
      <c r="C5989" s="223" t="s">
        <v>8497</v>
      </c>
      <c r="D5989" s="223" t="s">
        <v>1220</v>
      </c>
      <c r="F5989" s="224"/>
      <c r="G5989" s="223"/>
      <c r="H5989" s="223"/>
      <c r="I5989" s="223" t="s">
        <v>96</v>
      </c>
      <c r="J5989" s="223"/>
      <c r="K5989" s="235"/>
      <c r="L5989" s="235"/>
      <c r="M5989" s="223"/>
    </row>
    <row r="5990" spans="1:13">
      <c r="A5990" s="235">
        <v>809053</v>
      </c>
      <c r="B5990" s="223" t="s">
        <v>8498</v>
      </c>
      <c r="C5990" s="223" t="s">
        <v>99</v>
      </c>
      <c r="D5990" s="223" t="s">
        <v>1034</v>
      </c>
      <c r="F5990" s="224"/>
      <c r="G5990" s="223"/>
      <c r="H5990" s="223"/>
      <c r="I5990" s="223" t="s">
        <v>96</v>
      </c>
      <c r="J5990" s="223"/>
      <c r="K5990" s="235"/>
      <c r="L5990" s="235"/>
      <c r="M5990" s="223"/>
    </row>
    <row r="5991" spans="1:13">
      <c r="A5991" s="235">
        <v>809054</v>
      </c>
      <c r="B5991" s="223" t="s">
        <v>8499</v>
      </c>
      <c r="C5991" s="223" t="s">
        <v>228</v>
      </c>
      <c r="D5991" s="223" t="s">
        <v>8500</v>
      </c>
      <c r="F5991" s="224"/>
      <c r="G5991" s="223"/>
      <c r="H5991" s="223"/>
      <c r="I5991" s="223" t="s">
        <v>96</v>
      </c>
      <c r="J5991" s="223"/>
      <c r="K5991" s="223"/>
      <c r="L5991" s="223"/>
      <c r="M5991" s="223"/>
    </row>
    <row r="5992" spans="1:13">
      <c r="A5992" s="235">
        <v>809056</v>
      </c>
      <c r="B5992" s="223" t="s">
        <v>8501</v>
      </c>
      <c r="C5992" s="223" t="s">
        <v>465</v>
      </c>
      <c r="D5992" s="223" t="s">
        <v>1187</v>
      </c>
      <c r="F5992" s="224"/>
      <c r="G5992" s="223"/>
      <c r="H5992" s="223"/>
      <c r="I5992" s="223" t="s">
        <v>96</v>
      </c>
      <c r="J5992" s="223"/>
      <c r="K5992" s="223"/>
      <c r="L5992" s="223"/>
      <c r="M5992" s="223"/>
    </row>
    <row r="5993" spans="1:13">
      <c r="A5993" s="235">
        <v>809057</v>
      </c>
      <c r="B5993" s="223" t="s">
        <v>8502</v>
      </c>
      <c r="C5993" s="223" t="s">
        <v>196</v>
      </c>
      <c r="D5993" s="223" t="s">
        <v>1763</v>
      </c>
      <c r="F5993" s="224"/>
      <c r="G5993" s="223"/>
      <c r="H5993" s="223"/>
      <c r="I5993" s="223" t="s">
        <v>96</v>
      </c>
      <c r="J5993" s="223"/>
      <c r="K5993" s="235"/>
      <c r="L5993" s="235"/>
      <c r="M5993" s="223"/>
    </row>
    <row r="5994" spans="1:13">
      <c r="A5994" s="235">
        <v>809058</v>
      </c>
      <c r="B5994" s="223" t="s">
        <v>8503</v>
      </c>
      <c r="C5994" s="223" t="s">
        <v>101</v>
      </c>
      <c r="D5994" s="223" t="s">
        <v>7162</v>
      </c>
      <c r="F5994" s="224"/>
      <c r="G5994" s="223"/>
      <c r="H5994" s="223"/>
      <c r="I5994" s="223" t="s">
        <v>96</v>
      </c>
      <c r="J5994" s="223"/>
      <c r="K5994" s="235"/>
      <c r="L5994" s="235"/>
      <c r="M5994" s="223"/>
    </row>
    <row r="5995" spans="1:13">
      <c r="A5995" s="235">
        <v>809059</v>
      </c>
      <c r="B5995" s="223" t="s">
        <v>8504</v>
      </c>
      <c r="C5995" s="223" t="s">
        <v>8505</v>
      </c>
      <c r="D5995" s="223" t="s">
        <v>1321</v>
      </c>
      <c r="F5995" s="224"/>
      <c r="G5995" s="223"/>
      <c r="H5995" s="223"/>
      <c r="I5995" s="223" t="s">
        <v>96</v>
      </c>
      <c r="J5995" s="223"/>
      <c r="K5995" s="235"/>
      <c r="L5995" s="235"/>
      <c r="M5995" s="223"/>
    </row>
    <row r="5996" spans="1:13">
      <c r="A5996" s="235">
        <v>809060</v>
      </c>
      <c r="B5996" s="223" t="s">
        <v>8506</v>
      </c>
      <c r="C5996" s="223" t="s">
        <v>188</v>
      </c>
      <c r="D5996" s="223" t="s">
        <v>1373</v>
      </c>
      <c r="F5996" s="224"/>
      <c r="G5996" s="223"/>
      <c r="H5996" s="223"/>
      <c r="I5996" s="223" t="s">
        <v>96</v>
      </c>
      <c r="J5996" s="223"/>
      <c r="K5996" s="235"/>
      <c r="L5996" s="235"/>
      <c r="M5996" s="223"/>
    </row>
    <row r="5997" spans="1:13">
      <c r="A5997" s="235">
        <v>809061</v>
      </c>
      <c r="B5997" s="223" t="s">
        <v>8507</v>
      </c>
      <c r="C5997" s="223" t="s">
        <v>229</v>
      </c>
      <c r="D5997" s="223" t="s">
        <v>1195</v>
      </c>
      <c r="F5997" s="224"/>
      <c r="G5997" s="223"/>
      <c r="H5997" s="223"/>
      <c r="I5997" s="223" t="s">
        <v>96</v>
      </c>
      <c r="J5997" s="223"/>
      <c r="K5997" s="223"/>
      <c r="L5997" s="223"/>
      <c r="M5997" s="223"/>
    </row>
    <row r="5998" spans="1:13">
      <c r="A5998" s="235">
        <v>809062</v>
      </c>
      <c r="B5998" s="223" t="s">
        <v>8508</v>
      </c>
      <c r="C5998" s="223" t="s">
        <v>867</v>
      </c>
      <c r="D5998" s="223" t="s">
        <v>1295</v>
      </c>
      <c r="F5998" s="224"/>
      <c r="G5998" s="223"/>
      <c r="H5998" s="223"/>
      <c r="I5998" s="223" t="s">
        <v>96</v>
      </c>
      <c r="J5998" s="223"/>
      <c r="K5998" s="223"/>
      <c r="L5998" s="223"/>
      <c r="M5998" s="223"/>
    </row>
    <row r="5999" spans="1:13">
      <c r="A5999" s="235">
        <v>809063</v>
      </c>
      <c r="B5999" s="223" t="s">
        <v>8509</v>
      </c>
      <c r="C5999" s="223" t="s">
        <v>194</v>
      </c>
      <c r="D5999" s="223" t="s">
        <v>1360</v>
      </c>
      <c r="F5999" s="224"/>
      <c r="G5999" s="223"/>
      <c r="H5999" s="223"/>
      <c r="I5999" s="223" t="s">
        <v>96</v>
      </c>
      <c r="J5999" s="223"/>
      <c r="K5999" s="235"/>
      <c r="L5999" s="235"/>
      <c r="M5999" s="223"/>
    </row>
    <row r="6000" spans="1:13">
      <c r="A6000" s="235">
        <v>809065</v>
      </c>
      <c r="B6000" s="223" t="s">
        <v>8510</v>
      </c>
      <c r="C6000" s="223" t="s">
        <v>411</v>
      </c>
      <c r="D6000" s="223" t="s">
        <v>1293</v>
      </c>
      <c r="F6000" s="224"/>
      <c r="G6000" s="223"/>
      <c r="H6000" s="223"/>
      <c r="I6000" s="223" t="s">
        <v>96</v>
      </c>
      <c r="J6000" s="223"/>
      <c r="K6000" s="223"/>
      <c r="L6000" s="223"/>
      <c r="M6000" s="223"/>
    </row>
    <row r="6001" spans="1:13">
      <c r="A6001" s="235">
        <v>809066</v>
      </c>
      <c r="B6001" s="223" t="s">
        <v>8511</v>
      </c>
      <c r="C6001" s="223" t="s">
        <v>532</v>
      </c>
      <c r="D6001" s="223" t="s">
        <v>3475</v>
      </c>
      <c r="F6001" s="224"/>
      <c r="G6001" s="223"/>
      <c r="H6001" s="223"/>
      <c r="I6001" s="223" t="s">
        <v>96</v>
      </c>
      <c r="J6001" s="223"/>
      <c r="K6001" s="223"/>
      <c r="L6001" s="223"/>
      <c r="M6001" s="223"/>
    </row>
    <row r="6002" spans="1:13">
      <c r="A6002" s="235">
        <v>809067</v>
      </c>
      <c r="B6002" s="223" t="s">
        <v>8512</v>
      </c>
      <c r="C6002" s="223" t="s">
        <v>234</v>
      </c>
      <c r="D6002" s="223" t="s">
        <v>1018</v>
      </c>
      <c r="F6002" s="224"/>
      <c r="G6002" s="223"/>
      <c r="H6002" s="223"/>
      <c r="I6002" s="223" t="s">
        <v>96</v>
      </c>
      <c r="J6002" s="223"/>
      <c r="K6002" s="235"/>
      <c r="L6002" s="235"/>
      <c r="M6002" s="223"/>
    </row>
    <row r="6003" spans="1:13">
      <c r="A6003" s="235">
        <v>809068</v>
      </c>
      <c r="B6003" s="223" t="s">
        <v>8513</v>
      </c>
      <c r="C6003" s="223" t="s">
        <v>320</v>
      </c>
      <c r="D6003" s="223" t="s">
        <v>1939</v>
      </c>
      <c r="F6003" s="224"/>
      <c r="G6003" s="223"/>
      <c r="H6003" s="223"/>
      <c r="I6003" s="223" t="s">
        <v>96</v>
      </c>
      <c r="J6003" s="223"/>
      <c r="K6003" s="223"/>
      <c r="L6003" s="223"/>
      <c r="M6003" s="223"/>
    </row>
    <row r="6004" spans="1:13">
      <c r="A6004" s="235">
        <v>809069</v>
      </c>
      <c r="B6004" s="223" t="s">
        <v>8514</v>
      </c>
      <c r="C6004" s="223" t="s">
        <v>828</v>
      </c>
      <c r="D6004" s="223" t="s">
        <v>1206</v>
      </c>
      <c r="F6004" s="224"/>
      <c r="G6004" s="223"/>
      <c r="H6004" s="223"/>
      <c r="I6004" s="223" t="s">
        <v>96</v>
      </c>
      <c r="J6004" s="223"/>
      <c r="K6004" s="223"/>
      <c r="L6004" s="223"/>
      <c r="M6004" s="223"/>
    </row>
    <row r="6005" spans="1:13">
      <c r="A6005" s="235">
        <v>809070</v>
      </c>
      <c r="B6005" s="223" t="s">
        <v>8515</v>
      </c>
      <c r="C6005" s="223" t="s">
        <v>183</v>
      </c>
      <c r="D6005" s="223" t="s">
        <v>1328</v>
      </c>
      <c r="F6005" s="224"/>
      <c r="G6005" s="223"/>
      <c r="H6005" s="223"/>
      <c r="I6005" s="223" t="s">
        <v>96</v>
      </c>
      <c r="J6005" s="223"/>
      <c r="K6005" s="223"/>
      <c r="L6005" s="223"/>
      <c r="M6005" s="223"/>
    </row>
    <row r="6006" spans="1:13">
      <c r="A6006" s="235">
        <v>809071</v>
      </c>
      <c r="B6006" s="223" t="s">
        <v>8516</v>
      </c>
      <c r="C6006" s="223" t="s">
        <v>193</v>
      </c>
      <c r="D6006" s="223" t="s">
        <v>1358</v>
      </c>
      <c r="F6006" s="224"/>
      <c r="G6006" s="223"/>
      <c r="H6006" s="223"/>
      <c r="I6006" s="223" t="s">
        <v>96</v>
      </c>
      <c r="J6006" s="223"/>
      <c r="K6006" s="223"/>
      <c r="L6006" s="223"/>
      <c r="M6006" s="223"/>
    </row>
    <row r="6007" spans="1:13">
      <c r="A6007" s="235">
        <v>809072</v>
      </c>
      <c r="B6007" s="223" t="s">
        <v>8517</v>
      </c>
      <c r="C6007" s="223" t="s">
        <v>151</v>
      </c>
      <c r="D6007" s="223" t="s">
        <v>3997</v>
      </c>
      <c r="F6007" s="224"/>
      <c r="G6007" s="223"/>
      <c r="H6007" s="223"/>
      <c r="I6007" s="223" t="s">
        <v>96</v>
      </c>
      <c r="J6007" s="223"/>
      <c r="K6007" s="223"/>
      <c r="L6007" s="223"/>
      <c r="M6007" s="223"/>
    </row>
    <row r="6008" spans="1:13">
      <c r="A6008" s="235">
        <v>809074</v>
      </c>
      <c r="B6008" s="223" t="s">
        <v>8518</v>
      </c>
      <c r="C6008" s="223" t="s">
        <v>3043</v>
      </c>
      <c r="D6008" s="223" t="s">
        <v>1476</v>
      </c>
      <c r="F6008" s="224"/>
      <c r="G6008" s="223"/>
      <c r="H6008" s="223"/>
      <c r="I6008" s="223" t="s">
        <v>96</v>
      </c>
      <c r="J6008" s="223"/>
      <c r="K6008" s="223"/>
      <c r="L6008" s="223"/>
      <c r="M6008" s="223"/>
    </row>
    <row r="6009" spans="1:13">
      <c r="A6009" s="235">
        <v>809075</v>
      </c>
      <c r="B6009" s="223" t="s">
        <v>8519</v>
      </c>
      <c r="C6009" s="223" t="s">
        <v>229</v>
      </c>
      <c r="D6009" s="223" t="s">
        <v>2440</v>
      </c>
      <c r="F6009" s="224"/>
      <c r="G6009" s="223"/>
      <c r="H6009" s="223"/>
      <c r="I6009" s="223" t="s">
        <v>96</v>
      </c>
      <c r="J6009" s="223"/>
      <c r="K6009" s="235"/>
      <c r="L6009" s="235"/>
      <c r="M6009" s="223"/>
    </row>
    <row r="6010" spans="1:13">
      <c r="A6010" s="235">
        <v>809076</v>
      </c>
      <c r="B6010" s="223" t="s">
        <v>8520</v>
      </c>
      <c r="C6010" s="223" t="s">
        <v>440</v>
      </c>
      <c r="D6010" s="223" t="s">
        <v>8521</v>
      </c>
      <c r="F6010" s="224"/>
      <c r="G6010" s="223"/>
      <c r="H6010" s="223"/>
      <c r="I6010" s="223" t="s">
        <v>96</v>
      </c>
      <c r="J6010" s="223"/>
      <c r="K6010" s="235"/>
      <c r="L6010" s="235"/>
      <c r="M6010" s="223"/>
    </row>
    <row r="6011" spans="1:13">
      <c r="A6011" s="235">
        <v>809077</v>
      </c>
      <c r="B6011" s="223" t="s">
        <v>8522</v>
      </c>
      <c r="C6011" s="223" t="s">
        <v>99</v>
      </c>
      <c r="D6011" s="223" t="s">
        <v>1615</v>
      </c>
      <c r="F6011" s="224"/>
      <c r="G6011" s="223"/>
      <c r="H6011" s="223"/>
      <c r="I6011" s="223" t="s">
        <v>96</v>
      </c>
      <c r="J6011" s="223"/>
      <c r="K6011" s="235"/>
      <c r="L6011" s="235"/>
      <c r="M6011" s="223"/>
    </row>
    <row r="6012" spans="1:13">
      <c r="A6012" s="235">
        <v>809079</v>
      </c>
      <c r="B6012" s="223" t="s">
        <v>8523</v>
      </c>
      <c r="C6012" s="223" t="s">
        <v>407</v>
      </c>
      <c r="D6012" s="223" t="s">
        <v>1047</v>
      </c>
      <c r="F6012" s="224"/>
      <c r="G6012" s="223"/>
      <c r="H6012" s="223"/>
      <c r="I6012" s="223" t="s">
        <v>96</v>
      </c>
      <c r="J6012" s="223"/>
      <c r="K6012" s="223"/>
      <c r="L6012" s="223"/>
      <c r="M6012" s="223"/>
    </row>
    <row r="6013" spans="1:13">
      <c r="A6013" s="235">
        <v>809080</v>
      </c>
      <c r="B6013" s="223" t="s">
        <v>8524</v>
      </c>
      <c r="C6013" s="223" t="s">
        <v>99</v>
      </c>
      <c r="D6013" s="223" t="s">
        <v>2711</v>
      </c>
      <c r="F6013" s="224"/>
      <c r="G6013" s="223"/>
      <c r="H6013" s="223"/>
      <c r="I6013" s="223" t="s">
        <v>96</v>
      </c>
      <c r="J6013" s="223"/>
      <c r="K6013" s="235"/>
      <c r="L6013" s="235"/>
      <c r="M6013" s="223"/>
    </row>
    <row r="6014" spans="1:13">
      <c r="A6014" s="235">
        <v>809081</v>
      </c>
      <c r="B6014" s="223" t="s">
        <v>8525</v>
      </c>
      <c r="C6014" s="223" t="s">
        <v>283</v>
      </c>
      <c r="D6014" s="223" t="s">
        <v>1012</v>
      </c>
      <c r="F6014" s="224"/>
      <c r="G6014" s="223"/>
      <c r="H6014" s="223"/>
      <c r="I6014" s="223" t="s">
        <v>96</v>
      </c>
      <c r="J6014" s="223"/>
      <c r="K6014" s="223"/>
      <c r="L6014" s="223"/>
      <c r="M6014" s="223"/>
    </row>
    <row r="6015" spans="1:13">
      <c r="A6015" s="235">
        <v>809082</v>
      </c>
      <c r="B6015" s="223" t="s">
        <v>8526</v>
      </c>
      <c r="C6015" s="223" t="s">
        <v>111</v>
      </c>
      <c r="D6015" s="223" t="s">
        <v>1002</v>
      </c>
      <c r="F6015" s="224"/>
      <c r="G6015" s="223"/>
      <c r="H6015" s="223"/>
      <c r="I6015" s="223" t="s">
        <v>96</v>
      </c>
      <c r="J6015" s="223"/>
      <c r="K6015" s="235"/>
      <c r="L6015" s="235"/>
      <c r="M6015" s="223"/>
    </row>
    <row r="6016" spans="1:13">
      <c r="A6016" s="235">
        <v>809087</v>
      </c>
      <c r="B6016" s="223" t="s">
        <v>8527</v>
      </c>
      <c r="C6016" s="223" t="s">
        <v>458</v>
      </c>
      <c r="D6016" s="223" t="s">
        <v>1220</v>
      </c>
      <c r="F6016" s="224"/>
      <c r="G6016" s="223"/>
      <c r="H6016" s="223"/>
      <c r="I6016" s="223" t="s">
        <v>96</v>
      </c>
      <c r="J6016" s="223"/>
      <c r="K6016" s="235"/>
      <c r="L6016" s="235"/>
      <c r="M6016" s="223"/>
    </row>
    <row r="6017" spans="1:13">
      <c r="A6017" s="235">
        <v>809088</v>
      </c>
      <c r="B6017" s="223" t="s">
        <v>8528</v>
      </c>
      <c r="C6017" s="223" t="s">
        <v>616</v>
      </c>
      <c r="D6017" s="223" t="s">
        <v>2888</v>
      </c>
      <c r="F6017" s="224"/>
      <c r="G6017" s="223"/>
      <c r="H6017" s="223"/>
      <c r="I6017" s="223" t="s">
        <v>96</v>
      </c>
      <c r="J6017" s="223"/>
      <c r="K6017" s="235"/>
      <c r="L6017" s="235"/>
      <c r="M6017" s="223"/>
    </row>
    <row r="6018" spans="1:13">
      <c r="A6018" s="235">
        <v>809090</v>
      </c>
      <c r="B6018" s="223" t="s">
        <v>8529</v>
      </c>
      <c r="C6018" s="223" t="s">
        <v>2044</v>
      </c>
      <c r="D6018" s="223" t="s">
        <v>2600</v>
      </c>
      <c r="F6018" s="224"/>
      <c r="G6018" s="223"/>
      <c r="H6018" s="223"/>
      <c r="I6018" s="223" t="s">
        <v>96</v>
      </c>
      <c r="J6018" s="223"/>
      <c r="K6018" s="223"/>
      <c r="L6018" s="223"/>
      <c r="M6018" s="223"/>
    </row>
    <row r="6019" spans="1:13">
      <c r="A6019" s="235">
        <v>809091</v>
      </c>
      <c r="B6019" s="223" t="s">
        <v>8530</v>
      </c>
      <c r="C6019" s="223" t="s">
        <v>194</v>
      </c>
      <c r="D6019" s="223" t="s">
        <v>2415</v>
      </c>
      <c r="F6019" s="224"/>
      <c r="G6019" s="223"/>
      <c r="H6019" s="223"/>
      <c r="I6019" s="223" t="s">
        <v>96</v>
      </c>
      <c r="J6019" s="223"/>
      <c r="K6019" s="235"/>
      <c r="L6019" s="235"/>
      <c r="M6019" s="223"/>
    </row>
    <row r="6020" spans="1:13">
      <c r="A6020" s="235">
        <v>809093</v>
      </c>
      <c r="B6020" s="223" t="s">
        <v>8531</v>
      </c>
      <c r="C6020" s="223" t="s">
        <v>8532</v>
      </c>
      <c r="D6020" s="223" t="s">
        <v>5162</v>
      </c>
      <c r="F6020" s="224"/>
      <c r="G6020" s="223"/>
      <c r="H6020" s="223"/>
      <c r="I6020" s="223" t="s">
        <v>96</v>
      </c>
      <c r="J6020" s="223"/>
      <c r="K6020" s="223"/>
      <c r="L6020" s="223"/>
      <c r="M6020" s="223"/>
    </row>
    <row r="6021" spans="1:13">
      <c r="A6021" s="235">
        <v>809094</v>
      </c>
      <c r="B6021" s="223" t="s">
        <v>8533</v>
      </c>
      <c r="C6021" s="223" t="s">
        <v>183</v>
      </c>
      <c r="D6021" s="223" t="s">
        <v>8534</v>
      </c>
      <c r="F6021" s="224"/>
      <c r="G6021" s="223"/>
      <c r="H6021" s="223"/>
      <c r="I6021" s="223" t="s">
        <v>96</v>
      </c>
      <c r="J6021" s="223"/>
      <c r="K6021" s="223"/>
      <c r="L6021" s="223"/>
      <c r="M6021" s="223"/>
    </row>
    <row r="6022" spans="1:13">
      <c r="A6022" s="235">
        <v>809095</v>
      </c>
      <c r="B6022" s="223" t="s">
        <v>8535</v>
      </c>
      <c r="C6022" s="223" t="s">
        <v>137</v>
      </c>
      <c r="D6022" s="223" t="s">
        <v>1815</v>
      </c>
      <c r="F6022" s="224"/>
      <c r="G6022" s="223"/>
      <c r="H6022" s="223"/>
      <c r="I6022" s="223" t="s">
        <v>96</v>
      </c>
      <c r="J6022" s="223"/>
      <c r="K6022" s="223"/>
      <c r="L6022" s="223"/>
      <c r="M6022" s="223"/>
    </row>
    <row r="6023" spans="1:13">
      <c r="A6023" s="235">
        <v>809098</v>
      </c>
      <c r="B6023" s="223" t="s">
        <v>8536</v>
      </c>
      <c r="C6023" s="223" t="s">
        <v>411</v>
      </c>
      <c r="D6023" s="223" t="s">
        <v>601</v>
      </c>
      <c r="F6023" s="224"/>
      <c r="G6023" s="223"/>
      <c r="H6023" s="223"/>
      <c r="I6023" s="223" t="s">
        <v>96</v>
      </c>
      <c r="J6023" s="223"/>
      <c r="K6023" s="235"/>
      <c r="L6023" s="235"/>
      <c r="M6023" s="223"/>
    </row>
    <row r="6024" spans="1:13">
      <c r="A6024" s="235">
        <v>809099</v>
      </c>
      <c r="B6024" s="223" t="s">
        <v>8537</v>
      </c>
      <c r="C6024" s="223" t="s">
        <v>326</v>
      </c>
      <c r="D6024" s="223" t="s">
        <v>8538</v>
      </c>
      <c r="F6024" s="224"/>
      <c r="G6024" s="223"/>
      <c r="H6024" s="223"/>
      <c r="I6024" s="223" t="s">
        <v>96</v>
      </c>
      <c r="J6024" s="223"/>
      <c r="K6024" s="235"/>
      <c r="L6024" s="235"/>
      <c r="M6024" s="223"/>
    </row>
    <row r="6025" spans="1:13">
      <c r="A6025" s="235">
        <v>809100</v>
      </c>
      <c r="B6025" s="223" t="s">
        <v>8539</v>
      </c>
      <c r="C6025" s="223" t="s">
        <v>199</v>
      </c>
      <c r="D6025" s="223" t="s">
        <v>1105</v>
      </c>
      <c r="F6025" s="224"/>
      <c r="G6025" s="223"/>
      <c r="H6025" s="223"/>
      <c r="I6025" s="223" t="s">
        <v>96</v>
      </c>
      <c r="J6025" s="223"/>
      <c r="K6025" s="223"/>
      <c r="L6025" s="223"/>
      <c r="M6025" s="223"/>
    </row>
    <row r="6026" spans="1:13">
      <c r="A6026" s="235">
        <v>809101</v>
      </c>
      <c r="B6026" s="223" t="s">
        <v>8540</v>
      </c>
      <c r="C6026" s="223" t="s">
        <v>99</v>
      </c>
      <c r="D6026" s="223" t="s">
        <v>2138</v>
      </c>
      <c r="F6026" s="224"/>
      <c r="G6026" s="223"/>
      <c r="H6026" s="223"/>
      <c r="I6026" s="223" t="s">
        <v>96</v>
      </c>
      <c r="J6026" s="223"/>
      <c r="K6026" s="235"/>
      <c r="L6026" s="235"/>
      <c r="M6026" s="223"/>
    </row>
    <row r="6027" spans="1:13">
      <c r="A6027" s="235">
        <v>809103</v>
      </c>
      <c r="B6027" s="223" t="s">
        <v>8541</v>
      </c>
      <c r="C6027" s="223" t="s">
        <v>8542</v>
      </c>
      <c r="D6027" s="223" t="s">
        <v>1871</v>
      </c>
      <c r="F6027" s="224"/>
      <c r="G6027" s="223"/>
      <c r="H6027" s="223"/>
      <c r="I6027" s="223" t="s">
        <v>96</v>
      </c>
      <c r="J6027" s="223"/>
      <c r="K6027" s="235"/>
      <c r="L6027" s="235"/>
      <c r="M6027" s="223"/>
    </row>
    <row r="6028" spans="1:13">
      <c r="A6028" s="235">
        <v>809104</v>
      </c>
      <c r="B6028" s="223" t="s">
        <v>8543</v>
      </c>
      <c r="C6028" s="223" t="s">
        <v>156</v>
      </c>
      <c r="D6028" s="223" t="s">
        <v>1580</v>
      </c>
      <c r="F6028" s="224"/>
      <c r="G6028" s="223"/>
      <c r="H6028" s="223"/>
      <c r="I6028" s="223" t="s">
        <v>96</v>
      </c>
      <c r="J6028" s="223"/>
      <c r="K6028" s="235"/>
      <c r="L6028" s="235"/>
      <c r="M6028" s="223"/>
    </row>
    <row r="6029" spans="1:13">
      <c r="A6029" s="235">
        <v>809108</v>
      </c>
      <c r="B6029" s="223" t="s">
        <v>8544</v>
      </c>
      <c r="C6029" s="223" t="s">
        <v>92</v>
      </c>
      <c r="D6029" s="223" t="s">
        <v>1681</v>
      </c>
      <c r="F6029" s="224"/>
      <c r="G6029" s="223"/>
      <c r="H6029" s="223"/>
      <c r="I6029" s="223" t="s">
        <v>96</v>
      </c>
      <c r="J6029" s="223"/>
      <c r="K6029" s="235"/>
      <c r="L6029" s="235"/>
      <c r="M6029" s="223"/>
    </row>
    <row r="6030" spans="1:13">
      <c r="A6030" s="235">
        <v>809109</v>
      </c>
      <c r="B6030" s="223" t="s">
        <v>8545</v>
      </c>
      <c r="C6030" s="223" t="s">
        <v>5089</v>
      </c>
      <c r="D6030" s="223" t="s">
        <v>2972</v>
      </c>
      <c r="F6030" s="224"/>
      <c r="G6030" s="223"/>
      <c r="H6030" s="223"/>
      <c r="I6030" s="223" t="s">
        <v>96</v>
      </c>
      <c r="J6030" s="223"/>
      <c r="K6030" s="223"/>
      <c r="L6030" s="223"/>
      <c r="M6030" s="223"/>
    </row>
    <row r="6031" spans="1:13">
      <c r="A6031" s="235">
        <v>809110</v>
      </c>
      <c r="B6031" s="223" t="s">
        <v>8546</v>
      </c>
      <c r="C6031" s="223" t="s">
        <v>615</v>
      </c>
      <c r="D6031" s="223" t="s">
        <v>8547</v>
      </c>
      <c r="F6031" s="224"/>
      <c r="G6031" s="223"/>
      <c r="H6031" s="223"/>
      <c r="I6031" s="223" t="s">
        <v>96</v>
      </c>
      <c r="J6031" s="223"/>
      <c r="K6031" s="223"/>
      <c r="L6031" s="223"/>
      <c r="M6031" s="223"/>
    </row>
    <row r="6032" spans="1:13">
      <c r="A6032" s="235">
        <v>809111</v>
      </c>
      <c r="B6032" s="223" t="s">
        <v>8548</v>
      </c>
      <c r="C6032" s="223" t="s">
        <v>2970</v>
      </c>
      <c r="D6032" s="223" t="s">
        <v>4380</v>
      </c>
      <c r="F6032" s="224"/>
      <c r="G6032" s="223"/>
      <c r="H6032" s="223"/>
      <c r="I6032" s="223" t="s">
        <v>96</v>
      </c>
      <c r="J6032" s="223"/>
      <c r="K6032" s="223"/>
      <c r="L6032" s="223"/>
      <c r="M6032" s="223"/>
    </row>
    <row r="6033" spans="1:13">
      <c r="A6033" s="235">
        <v>809112</v>
      </c>
      <c r="B6033" s="223" t="s">
        <v>8549</v>
      </c>
      <c r="C6033" s="223" t="s">
        <v>733</v>
      </c>
      <c r="D6033" s="223" t="s">
        <v>757</v>
      </c>
      <c r="F6033" s="224"/>
      <c r="G6033" s="223"/>
      <c r="H6033" s="223"/>
      <c r="I6033" s="223" t="s">
        <v>96</v>
      </c>
      <c r="J6033" s="223"/>
      <c r="K6033" s="235"/>
      <c r="L6033" s="235"/>
      <c r="M6033" s="223"/>
    </row>
    <row r="6034" spans="1:13">
      <c r="A6034" s="235">
        <v>809115</v>
      </c>
      <c r="B6034" s="223" t="s">
        <v>8550</v>
      </c>
      <c r="C6034" s="223" t="s">
        <v>229</v>
      </c>
      <c r="D6034" s="223" t="s">
        <v>2222</v>
      </c>
      <c r="F6034" s="224"/>
      <c r="G6034" s="223"/>
      <c r="H6034" s="223"/>
      <c r="I6034" s="223" t="s">
        <v>96</v>
      </c>
      <c r="J6034" s="223"/>
      <c r="K6034" s="223"/>
      <c r="L6034" s="223"/>
      <c r="M6034" s="223"/>
    </row>
    <row r="6035" spans="1:13">
      <c r="A6035" s="235">
        <v>809116</v>
      </c>
      <c r="B6035" s="223" t="s">
        <v>8551</v>
      </c>
      <c r="C6035" s="223" t="s">
        <v>320</v>
      </c>
      <c r="D6035" s="223" t="s">
        <v>2067</v>
      </c>
      <c r="F6035" s="224"/>
      <c r="G6035" s="223"/>
      <c r="H6035" s="223"/>
      <c r="I6035" s="223" t="s">
        <v>96</v>
      </c>
      <c r="J6035" s="223"/>
      <c r="K6035" s="235"/>
      <c r="L6035" s="235"/>
      <c r="M6035" s="223"/>
    </row>
    <row r="6036" spans="1:13">
      <c r="A6036" s="235">
        <v>809118</v>
      </c>
      <c r="B6036" s="223" t="s">
        <v>8552</v>
      </c>
      <c r="C6036" s="223" t="s">
        <v>148</v>
      </c>
      <c r="D6036" s="223" t="s">
        <v>1838</v>
      </c>
      <c r="F6036" s="224"/>
      <c r="G6036" s="223"/>
      <c r="H6036" s="223"/>
      <c r="I6036" s="223" t="s">
        <v>96</v>
      </c>
      <c r="J6036" s="223"/>
      <c r="K6036" s="235"/>
      <c r="L6036" s="235"/>
      <c r="M6036" s="223"/>
    </row>
    <row r="6037" spans="1:13">
      <c r="A6037" s="235">
        <v>809119</v>
      </c>
      <c r="B6037" s="223" t="s">
        <v>8553</v>
      </c>
      <c r="C6037" s="223" t="s">
        <v>533</v>
      </c>
      <c r="D6037" s="223" t="s">
        <v>1032</v>
      </c>
      <c r="F6037" s="224"/>
      <c r="G6037" s="223"/>
      <c r="H6037" s="223"/>
      <c r="I6037" s="223" t="s">
        <v>96</v>
      </c>
      <c r="J6037" s="223"/>
      <c r="K6037" s="223"/>
      <c r="L6037" s="223"/>
      <c r="M6037" s="223"/>
    </row>
    <row r="6038" spans="1:13">
      <c r="A6038" s="235">
        <v>809120</v>
      </c>
      <c r="B6038" s="223" t="s">
        <v>8554</v>
      </c>
      <c r="C6038" s="223" t="s">
        <v>167</v>
      </c>
      <c r="D6038" s="223" t="s">
        <v>8376</v>
      </c>
      <c r="F6038" s="224"/>
      <c r="G6038" s="223"/>
      <c r="H6038" s="223"/>
      <c r="I6038" s="223" t="s">
        <v>96</v>
      </c>
      <c r="J6038" s="223"/>
      <c r="K6038" s="223"/>
      <c r="L6038" s="223"/>
      <c r="M6038" s="223"/>
    </row>
    <row r="6039" spans="1:13">
      <c r="A6039" s="235">
        <v>809121</v>
      </c>
      <c r="B6039" s="223" t="s">
        <v>8555</v>
      </c>
      <c r="C6039" s="223" t="s">
        <v>408</v>
      </c>
      <c r="D6039" s="223" t="s">
        <v>1645</v>
      </c>
      <c r="F6039" s="224"/>
      <c r="G6039" s="223"/>
      <c r="H6039" s="223"/>
      <c r="I6039" s="223" t="s">
        <v>96</v>
      </c>
      <c r="J6039" s="223"/>
      <c r="K6039" s="235"/>
      <c r="L6039" s="235"/>
      <c r="M6039" s="223"/>
    </row>
    <row r="6040" spans="1:13">
      <c r="A6040" s="235">
        <v>809122</v>
      </c>
      <c r="B6040" s="223" t="s">
        <v>8556</v>
      </c>
      <c r="C6040" s="223" t="s">
        <v>293</v>
      </c>
      <c r="D6040" s="223" t="s">
        <v>1220</v>
      </c>
      <c r="F6040" s="224"/>
      <c r="G6040" s="223"/>
      <c r="H6040" s="223"/>
      <c r="I6040" s="223" t="s">
        <v>96</v>
      </c>
      <c r="J6040" s="223"/>
      <c r="K6040" s="235"/>
      <c r="L6040" s="235"/>
      <c r="M6040" s="223"/>
    </row>
    <row r="6041" spans="1:13">
      <c r="A6041" s="235">
        <v>809124</v>
      </c>
      <c r="B6041" s="223" t="s">
        <v>8557</v>
      </c>
      <c r="C6041" s="223" t="s">
        <v>295</v>
      </c>
      <c r="D6041" s="223" t="s">
        <v>1286</v>
      </c>
      <c r="F6041" s="224"/>
      <c r="G6041" s="223"/>
      <c r="H6041" s="223"/>
      <c r="I6041" s="223" t="s">
        <v>96</v>
      </c>
      <c r="J6041" s="223"/>
      <c r="K6041" s="235"/>
      <c r="L6041" s="235"/>
      <c r="M6041" s="223"/>
    </row>
    <row r="6042" spans="1:13">
      <c r="A6042" s="235">
        <v>809126</v>
      </c>
      <c r="B6042" s="223" t="s">
        <v>8558</v>
      </c>
      <c r="C6042" s="223" t="s">
        <v>113</v>
      </c>
      <c r="D6042" s="223" t="s">
        <v>1057</v>
      </c>
      <c r="F6042" s="224"/>
      <c r="G6042" s="223"/>
      <c r="H6042" s="223"/>
      <c r="I6042" s="223" t="s">
        <v>96</v>
      </c>
      <c r="J6042" s="223"/>
      <c r="K6042" s="235"/>
      <c r="L6042" s="235"/>
      <c r="M6042" s="223"/>
    </row>
    <row r="6043" spans="1:13">
      <c r="A6043" s="235">
        <v>809127</v>
      </c>
      <c r="B6043" s="223" t="s">
        <v>8559</v>
      </c>
      <c r="C6043" s="223" t="s">
        <v>176</v>
      </c>
      <c r="D6043" s="223" t="s">
        <v>2577</v>
      </c>
      <c r="F6043" s="224"/>
      <c r="G6043" s="223"/>
      <c r="H6043" s="223"/>
      <c r="I6043" s="223" t="s">
        <v>96</v>
      </c>
      <c r="J6043" s="223"/>
      <c r="K6043" s="235"/>
      <c r="L6043" s="235"/>
      <c r="M6043" s="223"/>
    </row>
    <row r="6044" spans="1:13">
      <c r="A6044" s="235">
        <v>809129</v>
      </c>
      <c r="B6044" s="223" t="s">
        <v>8560</v>
      </c>
      <c r="C6044" s="223" t="s">
        <v>8561</v>
      </c>
      <c r="D6044" s="223" t="s">
        <v>2061</v>
      </c>
      <c r="F6044" s="224"/>
      <c r="G6044" s="223"/>
      <c r="H6044" s="223"/>
      <c r="I6044" s="223" t="s">
        <v>96</v>
      </c>
      <c r="J6044" s="223"/>
      <c r="K6044" s="223"/>
      <c r="L6044" s="223"/>
      <c r="M6044" s="223"/>
    </row>
    <row r="6045" spans="1:13">
      <c r="A6045" s="235">
        <v>809130</v>
      </c>
      <c r="B6045" s="223" t="s">
        <v>8562</v>
      </c>
      <c r="C6045" s="223" t="s">
        <v>164</v>
      </c>
      <c r="D6045" s="223" t="s">
        <v>6855</v>
      </c>
      <c r="F6045" s="224"/>
      <c r="G6045" s="223"/>
      <c r="H6045" s="223"/>
      <c r="I6045" s="223" t="s">
        <v>96</v>
      </c>
      <c r="J6045" s="223"/>
      <c r="K6045" s="223"/>
      <c r="L6045" s="223"/>
      <c r="M6045" s="223"/>
    </row>
    <row r="6046" spans="1:13">
      <c r="A6046" s="235">
        <v>809131</v>
      </c>
      <c r="B6046" s="223" t="s">
        <v>8563</v>
      </c>
      <c r="C6046" s="223" t="s">
        <v>609</v>
      </c>
      <c r="D6046" s="223" t="s">
        <v>8564</v>
      </c>
      <c r="F6046" s="224"/>
      <c r="G6046" s="223"/>
      <c r="H6046" s="223"/>
      <c r="I6046" s="223" t="s">
        <v>96</v>
      </c>
      <c r="J6046" s="223"/>
      <c r="K6046" s="223"/>
      <c r="L6046" s="223"/>
      <c r="M6046" s="223"/>
    </row>
    <row r="6047" spans="1:13">
      <c r="A6047" s="235">
        <v>809132</v>
      </c>
      <c r="B6047" s="223" t="s">
        <v>8565</v>
      </c>
      <c r="C6047" s="223" t="s">
        <v>809</v>
      </c>
      <c r="D6047" s="223" t="s">
        <v>2364</v>
      </c>
      <c r="F6047" s="224"/>
      <c r="G6047" s="223"/>
      <c r="H6047" s="223"/>
      <c r="I6047" s="223" t="s">
        <v>96</v>
      </c>
      <c r="J6047" s="223"/>
      <c r="K6047" s="223"/>
      <c r="L6047" s="223"/>
      <c r="M6047" s="223"/>
    </row>
    <row r="6048" spans="1:13">
      <c r="A6048" s="235">
        <v>809134</v>
      </c>
      <c r="B6048" s="223" t="s">
        <v>8566</v>
      </c>
      <c r="C6048" s="223" t="s">
        <v>6881</v>
      </c>
      <c r="D6048" s="223" t="s">
        <v>1220</v>
      </c>
      <c r="F6048" s="224"/>
      <c r="G6048" s="223"/>
      <c r="H6048" s="223"/>
      <c r="I6048" s="223" t="s">
        <v>96</v>
      </c>
      <c r="J6048" s="223"/>
      <c r="K6048" s="235"/>
      <c r="L6048" s="235"/>
      <c r="M6048" s="223"/>
    </row>
    <row r="6049" spans="1:13">
      <c r="A6049" s="235">
        <v>809137</v>
      </c>
      <c r="B6049" s="223" t="s">
        <v>8567</v>
      </c>
      <c r="C6049" s="223" t="s">
        <v>720</v>
      </c>
      <c r="D6049" s="223" t="s">
        <v>3195</v>
      </c>
      <c r="F6049" s="224"/>
      <c r="G6049" s="223"/>
      <c r="H6049" s="223"/>
      <c r="I6049" s="223" t="s">
        <v>96</v>
      </c>
      <c r="J6049" s="223"/>
      <c r="K6049" s="223"/>
      <c r="L6049" s="223"/>
      <c r="M6049" s="223"/>
    </row>
    <row r="6050" spans="1:13">
      <c r="A6050" s="235">
        <v>809138</v>
      </c>
      <c r="B6050" s="223" t="s">
        <v>8568</v>
      </c>
      <c r="C6050" s="223" t="s">
        <v>378</v>
      </c>
      <c r="D6050" s="223" t="s">
        <v>2968</v>
      </c>
      <c r="F6050" s="224"/>
      <c r="G6050" s="223"/>
      <c r="H6050" s="223"/>
      <c r="I6050" s="223" t="s">
        <v>96</v>
      </c>
      <c r="J6050" s="223"/>
      <c r="K6050" s="223"/>
      <c r="L6050" s="223"/>
      <c r="M6050" s="223"/>
    </row>
    <row r="6051" spans="1:13">
      <c r="A6051" s="235">
        <v>809139</v>
      </c>
      <c r="B6051" s="223" t="s">
        <v>8569</v>
      </c>
      <c r="C6051" s="223" t="s">
        <v>234</v>
      </c>
      <c r="D6051" s="223" t="s">
        <v>787</v>
      </c>
      <c r="F6051" s="224"/>
      <c r="G6051" s="223"/>
      <c r="H6051" s="223"/>
      <c r="I6051" s="223" t="s">
        <v>96</v>
      </c>
      <c r="J6051" s="223"/>
      <c r="K6051" s="235"/>
      <c r="L6051" s="235"/>
      <c r="M6051" s="223"/>
    </row>
    <row r="6052" spans="1:13">
      <c r="A6052" s="235">
        <v>809140</v>
      </c>
      <c r="B6052" s="223" t="s">
        <v>8570</v>
      </c>
      <c r="C6052" s="223" t="s">
        <v>3872</v>
      </c>
      <c r="D6052" s="223" t="s">
        <v>1531</v>
      </c>
      <c r="F6052" s="224"/>
      <c r="G6052" s="223"/>
      <c r="H6052" s="223"/>
      <c r="I6052" s="223" t="s">
        <v>96</v>
      </c>
      <c r="J6052" s="223"/>
      <c r="K6052" s="235"/>
      <c r="L6052" s="235"/>
      <c r="M6052" s="223"/>
    </row>
    <row r="6053" spans="1:13">
      <c r="A6053" s="235">
        <v>809141</v>
      </c>
      <c r="B6053" s="223" t="s">
        <v>8571</v>
      </c>
      <c r="C6053" s="223" t="s">
        <v>6344</v>
      </c>
      <c r="D6053" s="223" t="s">
        <v>4408</v>
      </c>
      <c r="F6053" s="224"/>
      <c r="G6053" s="223"/>
      <c r="H6053" s="223"/>
      <c r="I6053" s="223" t="s">
        <v>96</v>
      </c>
      <c r="J6053" s="223"/>
      <c r="K6053" s="223"/>
      <c r="L6053" s="223"/>
      <c r="M6053" s="223"/>
    </row>
    <row r="6054" spans="1:13">
      <c r="A6054" s="235">
        <v>809142</v>
      </c>
      <c r="B6054" s="223" t="s">
        <v>8572</v>
      </c>
      <c r="C6054" s="223" t="s">
        <v>172</v>
      </c>
      <c r="D6054" s="223" t="s">
        <v>2248</v>
      </c>
      <c r="F6054" s="224"/>
      <c r="G6054" s="223"/>
      <c r="H6054" s="223"/>
      <c r="I6054" s="223" t="s">
        <v>96</v>
      </c>
      <c r="J6054" s="223"/>
      <c r="K6054" s="235"/>
      <c r="L6054" s="235"/>
      <c r="M6054" s="223"/>
    </row>
    <row r="6055" spans="1:13">
      <c r="A6055" s="235">
        <v>809143</v>
      </c>
      <c r="B6055" s="223" t="s">
        <v>8573</v>
      </c>
      <c r="C6055" s="223" t="s">
        <v>113</v>
      </c>
      <c r="D6055" s="223" t="s">
        <v>1311</v>
      </c>
      <c r="F6055" s="224"/>
      <c r="G6055" s="223"/>
      <c r="H6055" s="223"/>
      <c r="I6055" s="223" t="s">
        <v>96</v>
      </c>
      <c r="J6055" s="223"/>
      <c r="K6055" s="223"/>
      <c r="L6055" s="223"/>
      <c r="M6055" s="223"/>
    </row>
    <row r="6056" spans="1:13">
      <c r="A6056" s="235">
        <v>809144</v>
      </c>
      <c r="B6056" s="223" t="s">
        <v>8574</v>
      </c>
      <c r="C6056" s="223" t="s">
        <v>106</v>
      </c>
      <c r="D6056" s="223" t="s">
        <v>1047</v>
      </c>
      <c r="F6056" s="224"/>
      <c r="G6056" s="223"/>
      <c r="H6056" s="223"/>
      <c r="I6056" s="223" t="s">
        <v>96</v>
      </c>
      <c r="J6056" s="223"/>
      <c r="K6056" s="235"/>
      <c r="L6056" s="235"/>
      <c r="M6056" s="223"/>
    </row>
    <row r="6057" spans="1:13">
      <c r="A6057" s="235">
        <v>809148</v>
      </c>
      <c r="B6057" s="223" t="s">
        <v>8575</v>
      </c>
      <c r="C6057" s="223" t="s">
        <v>561</v>
      </c>
      <c r="D6057" s="223" t="s">
        <v>5960</v>
      </c>
      <c r="F6057" s="224"/>
      <c r="G6057" s="223"/>
      <c r="H6057" s="223"/>
      <c r="I6057" s="223" t="s">
        <v>96</v>
      </c>
      <c r="J6057" s="223"/>
      <c r="K6057" s="235"/>
      <c r="L6057" s="235"/>
      <c r="M6057" s="223"/>
    </row>
    <row r="6058" spans="1:13">
      <c r="A6058" s="235">
        <v>809149</v>
      </c>
      <c r="B6058" s="223" t="s">
        <v>8576</v>
      </c>
      <c r="C6058" s="223" t="s">
        <v>175</v>
      </c>
      <c r="D6058" s="223" t="s">
        <v>2010</v>
      </c>
      <c r="F6058" s="224"/>
      <c r="G6058" s="223"/>
      <c r="H6058" s="223"/>
      <c r="I6058" s="223" t="s">
        <v>96</v>
      </c>
      <c r="J6058" s="223"/>
      <c r="K6058" s="235"/>
      <c r="L6058" s="235"/>
      <c r="M6058" s="223"/>
    </row>
    <row r="6059" spans="1:13">
      <c r="A6059" s="235">
        <v>809150</v>
      </c>
      <c r="B6059" s="223" t="s">
        <v>8577</v>
      </c>
      <c r="C6059" s="223" t="s">
        <v>7854</v>
      </c>
      <c r="D6059" s="223" t="s">
        <v>1531</v>
      </c>
      <c r="F6059" s="224"/>
      <c r="G6059" s="223"/>
      <c r="H6059" s="223"/>
      <c r="I6059" s="223" t="s">
        <v>96</v>
      </c>
      <c r="J6059" s="223"/>
      <c r="K6059" s="223"/>
      <c r="L6059" s="223"/>
      <c r="M6059" s="223"/>
    </row>
    <row r="6060" spans="1:13">
      <c r="A6060" s="235">
        <v>809151</v>
      </c>
      <c r="B6060" s="223" t="s">
        <v>8578</v>
      </c>
      <c r="C6060" s="223" t="s">
        <v>206</v>
      </c>
      <c r="D6060" s="223" t="s">
        <v>2535</v>
      </c>
      <c r="F6060" s="224"/>
      <c r="G6060" s="223"/>
      <c r="H6060" s="223"/>
      <c r="I6060" s="223" t="s">
        <v>96</v>
      </c>
      <c r="J6060" s="223"/>
      <c r="K6060" s="223"/>
      <c r="L6060" s="223"/>
      <c r="M6060" s="223"/>
    </row>
    <row r="6061" spans="1:13">
      <c r="A6061" s="235">
        <v>809152</v>
      </c>
      <c r="B6061" s="223" t="s">
        <v>8579</v>
      </c>
      <c r="C6061" s="223" t="s">
        <v>183</v>
      </c>
      <c r="D6061" s="223" t="s">
        <v>1057</v>
      </c>
      <c r="F6061" s="224"/>
      <c r="G6061" s="223"/>
      <c r="H6061" s="223"/>
      <c r="I6061" s="223" t="s">
        <v>96</v>
      </c>
      <c r="J6061" s="223"/>
      <c r="K6061" s="235"/>
      <c r="L6061" s="235"/>
      <c r="M6061" s="223"/>
    </row>
    <row r="6062" spans="1:13">
      <c r="A6062" s="235">
        <v>809153</v>
      </c>
      <c r="B6062" s="223" t="s">
        <v>8580</v>
      </c>
      <c r="C6062" s="223" t="s">
        <v>95</v>
      </c>
      <c r="D6062" s="223" t="s">
        <v>4766</v>
      </c>
      <c r="F6062" s="224"/>
      <c r="G6062" s="223"/>
      <c r="H6062" s="223"/>
      <c r="I6062" s="223" t="s">
        <v>96</v>
      </c>
      <c r="J6062" s="223"/>
      <c r="K6062" s="235"/>
      <c r="L6062" s="235"/>
      <c r="M6062" s="223"/>
    </row>
    <row r="6063" spans="1:13">
      <c r="A6063" s="235">
        <v>809154</v>
      </c>
      <c r="B6063" s="223" t="s">
        <v>8581</v>
      </c>
      <c r="C6063" s="223" t="s">
        <v>103</v>
      </c>
      <c r="D6063" s="223" t="s">
        <v>1350</v>
      </c>
      <c r="F6063" s="224"/>
      <c r="G6063" s="223"/>
      <c r="H6063" s="223"/>
      <c r="I6063" s="223" t="s">
        <v>96</v>
      </c>
      <c r="J6063" s="223"/>
      <c r="K6063" s="223"/>
      <c r="L6063" s="223"/>
      <c r="M6063" s="223"/>
    </row>
    <row r="6064" spans="1:13">
      <c r="A6064" s="235">
        <v>809155</v>
      </c>
      <c r="B6064" s="223" t="s">
        <v>8582</v>
      </c>
      <c r="C6064" s="223" t="s">
        <v>313</v>
      </c>
      <c r="D6064" s="223" t="s">
        <v>1206</v>
      </c>
      <c r="F6064" s="224"/>
      <c r="G6064" s="223"/>
      <c r="H6064" s="223"/>
      <c r="I6064" s="223" t="s">
        <v>96</v>
      </c>
      <c r="J6064" s="223"/>
      <c r="K6064" s="235"/>
      <c r="L6064" s="235"/>
      <c r="M6064" s="223"/>
    </row>
    <row r="6065" spans="1:13">
      <c r="A6065" s="235">
        <v>809156</v>
      </c>
      <c r="B6065" s="223" t="s">
        <v>8583</v>
      </c>
      <c r="C6065" s="223" t="s">
        <v>106</v>
      </c>
      <c r="D6065" s="223" t="s">
        <v>2600</v>
      </c>
      <c r="F6065" s="224"/>
      <c r="G6065" s="223"/>
      <c r="H6065" s="223"/>
      <c r="I6065" s="223" t="s">
        <v>96</v>
      </c>
      <c r="J6065" s="223"/>
      <c r="K6065" s="223"/>
      <c r="L6065" s="223"/>
      <c r="M6065" s="223"/>
    </row>
    <row r="6066" spans="1:13">
      <c r="A6066" s="235">
        <v>809159</v>
      </c>
      <c r="B6066" s="223" t="s">
        <v>8584</v>
      </c>
      <c r="C6066" s="223" t="s">
        <v>188</v>
      </c>
      <c r="D6066" s="223" t="s">
        <v>1012</v>
      </c>
      <c r="F6066" s="224"/>
      <c r="G6066" s="223"/>
      <c r="H6066" s="223"/>
      <c r="I6066" s="223" t="s">
        <v>96</v>
      </c>
      <c r="J6066" s="223"/>
      <c r="K6066" s="235"/>
      <c r="L6066" s="235"/>
      <c r="M6066" s="223"/>
    </row>
    <row r="6067" spans="1:13">
      <c r="A6067" s="235">
        <v>809160</v>
      </c>
      <c r="B6067" s="223" t="s">
        <v>8585</v>
      </c>
      <c r="C6067" s="223" t="s">
        <v>149</v>
      </c>
      <c r="D6067" s="223" t="s">
        <v>2067</v>
      </c>
      <c r="F6067" s="224"/>
      <c r="G6067" s="223"/>
      <c r="H6067" s="223"/>
      <c r="I6067" s="223" t="s">
        <v>96</v>
      </c>
      <c r="J6067" s="223"/>
      <c r="K6067" s="235"/>
      <c r="L6067" s="235"/>
      <c r="M6067" s="223"/>
    </row>
    <row r="6068" spans="1:13">
      <c r="A6068" s="235">
        <v>809161</v>
      </c>
      <c r="B6068" s="223" t="s">
        <v>8586</v>
      </c>
      <c r="C6068" s="223" t="s">
        <v>244</v>
      </c>
      <c r="D6068" s="223" t="s">
        <v>1539</v>
      </c>
      <c r="F6068" s="224"/>
      <c r="G6068" s="223"/>
      <c r="H6068" s="223"/>
      <c r="I6068" s="223" t="s">
        <v>96</v>
      </c>
      <c r="J6068" s="223"/>
      <c r="K6068" s="223"/>
      <c r="L6068" s="223"/>
      <c r="M6068" s="223"/>
    </row>
    <row r="6069" spans="1:13">
      <c r="A6069" s="235">
        <v>809162</v>
      </c>
      <c r="B6069" s="223" t="s">
        <v>8587</v>
      </c>
      <c r="C6069" s="223" t="s">
        <v>216</v>
      </c>
      <c r="D6069" s="223" t="s">
        <v>8588</v>
      </c>
      <c r="F6069" s="224"/>
      <c r="G6069" s="223"/>
      <c r="H6069" s="223"/>
      <c r="I6069" s="223" t="s">
        <v>96</v>
      </c>
      <c r="J6069" s="223"/>
      <c r="K6069" s="223"/>
      <c r="L6069" s="223"/>
      <c r="M6069" s="223"/>
    </row>
    <row r="6070" spans="1:13">
      <c r="A6070" s="235">
        <v>809163</v>
      </c>
      <c r="B6070" s="223" t="s">
        <v>8589</v>
      </c>
      <c r="C6070" s="223" t="s">
        <v>101</v>
      </c>
      <c r="D6070" s="223" t="s">
        <v>1032</v>
      </c>
      <c r="F6070" s="224"/>
      <c r="G6070" s="223"/>
      <c r="H6070" s="223"/>
      <c r="I6070" s="223" t="s">
        <v>96</v>
      </c>
      <c r="J6070" s="223"/>
      <c r="K6070" s="235"/>
      <c r="L6070" s="235"/>
      <c r="M6070" s="223"/>
    </row>
    <row r="6071" spans="1:13">
      <c r="A6071" s="235">
        <v>809164</v>
      </c>
      <c r="B6071" s="223" t="s">
        <v>8590</v>
      </c>
      <c r="C6071" s="223" t="s">
        <v>106</v>
      </c>
      <c r="D6071" s="223" t="s">
        <v>3912</v>
      </c>
      <c r="F6071" s="224"/>
      <c r="G6071" s="223"/>
      <c r="H6071" s="223"/>
      <c r="I6071" s="223" t="s">
        <v>96</v>
      </c>
      <c r="J6071" s="223"/>
      <c r="K6071" s="235"/>
      <c r="L6071" s="235"/>
      <c r="M6071" s="223"/>
    </row>
    <row r="6072" spans="1:13">
      <c r="A6072" s="235">
        <v>809165</v>
      </c>
      <c r="B6072" s="223" t="s">
        <v>8591</v>
      </c>
      <c r="C6072" s="223" t="s">
        <v>106</v>
      </c>
      <c r="D6072" s="223" t="s">
        <v>8592</v>
      </c>
      <c r="F6072" s="224"/>
      <c r="G6072" s="223"/>
      <c r="H6072" s="223"/>
      <c r="I6072" s="223" t="s">
        <v>96</v>
      </c>
      <c r="J6072" s="223"/>
      <c r="K6072" s="235"/>
      <c r="L6072" s="235"/>
      <c r="M6072" s="223"/>
    </row>
    <row r="6073" spans="1:13">
      <c r="A6073" s="235">
        <v>809166</v>
      </c>
      <c r="B6073" s="223" t="s">
        <v>8593</v>
      </c>
      <c r="C6073" s="223" t="s">
        <v>242</v>
      </c>
      <c r="D6073" s="223" t="s">
        <v>1125</v>
      </c>
      <c r="F6073" s="224"/>
      <c r="G6073" s="223"/>
      <c r="H6073" s="223"/>
      <c r="I6073" s="223" t="s">
        <v>96</v>
      </c>
      <c r="J6073" s="223"/>
      <c r="K6073" s="235"/>
      <c r="L6073" s="235"/>
      <c r="M6073" s="223"/>
    </row>
    <row r="6074" spans="1:13">
      <c r="A6074" s="235">
        <v>809167</v>
      </c>
      <c r="B6074" s="223" t="s">
        <v>8594</v>
      </c>
      <c r="C6074" s="223" t="s">
        <v>106</v>
      </c>
      <c r="D6074" s="223" t="s">
        <v>8595</v>
      </c>
      <c r="F6074" s="224"/>
      <c r="G6074" s="223"/>
      <c r="H6074" s="223"/>
      <c r="I6074" s="223" t="s">
        <v>96</v>
      </c>
      <c r="J6074" s="223"/>
      <c r="K6074" s="235"/>
      <c r="L6074" s="235"/>
      <c r="M6074" s="223"/>
    </row>
    <row r="6075" spans="1:13">
      <c r="A6075" s="235">
        <v>809168</v>
      </c>
      <c r="B6075" s="223" t="s">
        <v>8596</v>
      </c>
      <c r="C6075" s="223" t="s">
        <v>111</v>
      </c>
      <c r="D6075" s="223" t="s">
        <v>8597</v>
      </c>
      <c r="F6075" s="224"/>
      <c r="G6075" s="223"/>
      <c r="H6075" s="223"/>
      <c r="I6075" s="223" t="s">
        <v>96</v>
      </c>
      <c r="J6075" s="223"/>
      <c r="K6075" s="223"/>
      <c r="L6075" s="223"/>
      <c r="M6075" s="223"/>
    </row>
    <row r="6076" spans="1:13">
      <c r="A6076" s="235">
        <v>809169</v>
      </c>
      <c r="B6076" s="223" t="s">
        <v>8598</v>
      </c>
      <c r="C6076" s="223" t="s">
        <v>403</v>
      </c>
      <c r="D6076" s="223" t="s">
        <v>8599</v>
      </c>
      <c r="F6076" s="224"/>
      <c r="G6076" s="223"/>
      <c r="H6076" s="223"/>
      <c r="I6076" s="223" t="s">
        <v>96</v>
      </c>
      <c r="J6076" s="223"/>
      <c r="K6076" s="223"/>
      <c r="L6076" s="223"/>
      <c r="M6076" s="223"/>
    </row>
    <row r="6077" spans="1:13">
      <c r="A6077" s="235">
        <v>809173</v>
      </c>
      <c r="B6077" s="223" t="s">
        <v>8600</v>
      </c>
      <c r="C6077" s="223" t="s">
        <v>95</v>
      </c>
      <c r="D6077" s="223" t="s">
        <v>8601</v>
      </c>
      <c r="F6077" s="224"/>
      <c r="G6077" s="223"/>
      <c r="H6077" s="223"/>
      <c r="I6077" s="223" t="s">
        <v>96</v>
      </c>
      <c r="J6077" s="223"/>
      <c r="K6077" s="235"/>
      <c r="L6077" s="235"/>
      <c r="M6077" s="223"/>
    </row>
    <row r="6078" spans="1:13">
      <c r="A6078" s="235">
        <v>809175</v>
      </c>
      <c r="B6078" s="223" t="s">
        <v>8602</v>
      </c>
      <c r="C6078" s="223" t="s">
        <v>206</v>
      </c>
      <c r="D6078" s="223" t="s">
        <v>2138</v>
      </c>
      <c r="F6078" s="224"/>
      <c r="G6078" s="223"/>
      <c r="H6078" s="223"/>
      <c r="I6078" s="223" t="s">
        <v>96</v>
      </c>
      <c r="J6078" s="223"/>
      <c r="K6078" s="235"/>
      <c r="L6078" s="235"/>
      <c r="M6078" s="223"/>
    </row>
    <row r="6079" spans="1:13">
      <c r="A6079" s="235">
        <v>809178</v>
      </c>
      <c r="B6079" s="223" t="s">
        <v>8603</v>
      </c>
      <c r="C6079" s="223" t="s">
        <v>106</v>
      </c>
      <c r="D6079" s="223" t="s">
        <v>1286</v>
      </c>
      <c r="F6079" s="224"/>
      <c r="G6079" s="223"/>
      <c r="H6079" s="223"/>
      <c r="I6079" s="223" t="s">
        <v>96</v>
      </c>
      <c r="J6079" s="223"/>
      <c r="K6079" s="235"/>
      <c r="L6079" s="235"/>
      <c r="M6079" s="223"/>
    </row>
    <row r="6080" spans="1:13">
      <c r="A6080" s="235">
        <v>809179</v>
      </c>
      <c r="B6080" s="223" t="s">
        <v>8604</v>
      </c>
      <c r="C6080" s="223" t="s">
        <v>4659</v>
      </c>
      <c r="D6080" s="223" t="s">
        <v>4002</v>
      </c>
      <c r="F6080" s="224"/>
      <c r="G6080" s="223"/>
      <c r="H6080" s="223"/>
      <c r="I6080" s="223" t="s">
        <v>96</v>
      </c>
      <c r="J6080" s="223"/>
      <c r="K6080" s="223"/>
      <c r="L6080" s="223"/>
      <c r="M6080" s="223"/>
    </row>
    <row r="6081" spans="1:13">
      <c r="A6081" s="235">
        <v>809180</v>
      </c>
      <c r="B6081" s="223" t="s">
        <v>5777</v>
      </c>
      <c r="C6081" s="223" t="s">
        <v>164</v>
      </c>
      <c r="D6081" s="223" t="s">
        <v>1519</v>
      </c>
      <c r="F6081" s="224"/>
      <c r="G6081" s="223"/>
      <c r="H6081" s="223"/>
      <c r="I6081" s="223" t="s">
        <v>96</v>
      </c>
      <c r="J6081" s="223"/>
      <c r="K6081" s="235"/>
      <c r="L6081" s="235"/>
      <c r="M6081" s="223"/>
    </row>
    <row r="6082" spans="1:13">
      <c r="A6082" s="235">
        <v>809181</v>
      </c>
      <c r="B6082" s="223" t="s">
        <v>8605</v>
      </c>
      <c r="C6082" s="223" t="s">
        <v>165</v>
      </c>
      <c r="D6082" s="223" t="s">
        <v>2378</v>
      </c>
      <c r="F6082" s="224"/>
      <c r="G6082" s="223"/>
      <c r="H6082" s="223"/>
      <c r="I6082" s="223" t="s">
        <v>96</v>
      </c>
      <c r="J6082" s="223"/>
      <c r="K6082" s="223"/>
      <c r="L6082" s="223"/>
      <c r="M6082" s="223"/>
    </row>
    <row r="6083" spans="1:13">
      <c r="A6083" s="235">
        <v>809182</v>
      </c>
      <c r="B6083" s="223" t="s">
        <v>8606</v>
      </c>
      <c r="C6083" s="223" t="s">
        <v>623</v>
      </c>
      <c r="D6083" s="223" t="s">
        <v>3261</v>
      </c>
      <c r="F6083" s="224"/>
      <c r="G6083" s="223"/>
      <c r="H6083" s="223"/>
      <c r="I6083" s="223" t="s">
        <v>96</v>
      </c>
      <c r="J6083" s="223"/>
      <c r="K6083" s="223"/>
      <c r="L6083" s="223"/>
      <c r="M6083" s="223"/>
    </row>
    <row r="6084" spans="1:13">
      <c r="A6084" s="235">
        <v>809184</v>
      </c>
      <c r="B6084" s="223" t="s">
        <v>8607</v>
      </c>
      <c r="C6084" s="223" t="s">
        <v>258</v>
      </c>
      <c r="D6084" s="223" t="s">
        <v>1484</v>
      </c>
      <c r="F6084" s="224"/>
      <c r="G6084" s="223"/>
      <c r="H6084" s="223"/>
      <c r="I6084" s="223" t="s">
        <v>96</v>
      </c>
      <c r="J6084" s="223"/>
      <c r="K6084" s="235"/>
      <c r="L6084" s="235"/>
      <c r="M6084" s="223"/>
    </row>
    <row r="6085" spans="1:13">
      <c r="A6085" s="235">
        <v>809186</v>
      </c>
      <c r="B6085" s="223" t="s">
        <v>8608</v>
      </c>
      <c r="C6085" s="223" t="s">
        <v>203</v>
      </c>
      <c r="D6085" s="223" t="s">
        <v>1424</v>
      </c>
      <c r="F6085" s="224"/>
      <c r="G6085" s="223"/>
      <c r="H6085" s="223"/>
      <c r="I6085" s="223" t="s">
        <v>96</v>
      </c>
      <c r="J6085" s="223"/>
      <c r="K6085" s="235"/>
      <c r="L6085" s="235"/>
      <c r="M6085" s="223"/>
    </row>
    <row r="6086" spans="1:13">
      <c r="A6086" s="235">
        <v>809187</v>
      </c>
      <c r="B6086" s="223" t="s">
        <v>703</v>
      </c>
      <c r="C6086" s="223" t="s">
        <v>411</v>
      </c>
      <c r="D6086" s="223" t="s">
        <v>1085</v>
      </c>
      <c r="F6086" s="224"/>
      <c r="G6086" s="223"/>
      <c r="H6086" s="223"/>
      <c r="I6086" s="223" t="s">
        <v>96</v>
      </c>
      <c r="J6086" s="223"/>
      <c r="K6086" s="223"/>
      <c r="L6086" s="223"/>
      <c r="M6086" s="223"/>
    </row>
    <row r="6087" spans="1:13">
      <c r="A6087" s="235">
        <v>809188</v>
      </c>
      <c r="B6087" s="223" t="s">
        <v>8609</v>
      </c>
      <c r="C6087" s="223" t="s">
        <v>290</v>
      </c>
      <c r="D6087" s="223" t="s">
        <v>1373</v>
      </c>
      <c r="F6087" s="224"/>
      <c r="G6087" s="223"/>
      <c r="H6087" s="223"/>
      <c r="I6087" s="223" t="s">
        <v>96</v>
      </c>
      <c r="J6087" s="223"/>
      <c r="K6087" s="223"/>
      <c r="L6087" s="223"/>
      <c r="M6087" s="223"/>
    </row>
    <row r="6088" spans="1:13">
      <c r="A6088" s="235">
        <v>809189</v>
      </c>
      <c r="B6088" s="223" t="s">
        <v>8610</v>
      </c>
      <c r="C6088" s="223" t="s">
        <v>437</v>
      </c>
      <c r="D6088" s="223" t="s">
        <v>3150</v>
      </c>
      <c r="F6088" s="224"/>
      <c r="G6088" s="223"/>
      <c r="H6088" s="223"/>
      <c r="I6088" s="223" t="s">
        <v>96</v>
      </c>
      <c r="J6088" s="223"/>
      <c r="K6088" s="235"/>
      <c r="L6088" s="235"/>
      <c r="M6088" s="223"/>
    </row>
    <row r="6089" spans="1:13">
      <c r="A6089" s="235">
        <v>809190</v>
      </c>
      <c r="B6089" s="223" t="s">
        <v>8611</v>
      </c>
      <c r="C6089" s="223" t="s">
        <v>112</v>
      </c>
      <c r="D6089" s="223" t="s">
        <v>1005</v>
      </c>
      <c r="F6089" s="224"/>
      <c r="G6089" s="223"/>
      <c r="H6089" s="223"/>
      <c r="I6089" s="223" t="s">
        <v>96</v>
      </c>
      <c r="J6089" s="223"/>
      <c r="K6089" s="223"/>
      <c r="L6089" s="223"/>
      <c r="M6089" s="223"/>
    </row>
    <row r="6090" spans="1:13">
      <c r="A6090" s="235">
        <v>809191</v>
      </c>
      <c r="B6090" s="223" t="s">
        <v>8612</v>
      </c>
      <c r="C6090" s="223" t="s">
        <v>181</v>
      </c>
      <c r="D6090" s="223" t="s">
        <v>1350</v>
      </c>
      <c r="F6090" s="224"/>
      <c r="G6090" s="223"/>
      <c r="H6090" s="223"/>
      <c r="I6090" s="223" t="s">
        <v>96</v>
      </c>
      <c r="J6090" s="223"/>
      <c r="K6090" s="235"/>
      <c r="L6090" s="235"/>
      <c r="M6090" s="223"/>
    </row>
    <row r="6091" spans="1:13">
      <c r="A6091" s="235">
        <v>809193</v>
      </c>
      <c r="B6091" s="223" t="s">
        <v>8613</v>
      </c>
      <c r="C6091" s="223" t="s">
        <v>183</v>
      </c>
      <c r="D6091" s="223" t="s">
        <v>1255</v>
      </c>
      <c r="F6091" s="224"/>
      <c r="G6091" s="223"/>
      <c r="H6091" s="223"/>
      <c r="I6091" s="223" t="s">
        <v>96</v>
      </c>
      <c r="J6091" s="223"/>
      <c r="K6091" s="223"/>
      <c r="L6091" s="223"/>
      <c r="M6091" s="223"/>
    </row>
    <row r="6092" spans="1:13">
      <c r="A6092" s="235">
        <v>809194</v>
      </c>
      <c r="B6092" s="223" t="s">
        <v>8614</v>
      </c>
      <c r="C6092" s="223" t="s">
        <v>5241</v>
      </c>
      <c r="D6092" s="223" t="s">
        <v>8615</v>
      </c>
      <c r="F6092" s="224"/>
      <c r="G6092" s="223"/>
      <c r="H6092" s="223"/>
      <c r="I6092" s="223" t="s">
        <v>96</v>
      </c>
      <c r="J6092" s="223"/>
      <c r="K6092" s="235"/>
      <c r="L6092" s="235"/>
      <c r="M6092" s="223"/>
    </row>
    <row r="6093" spans="1:13">
      <c r="A6093" s="235">
        <v>809196</v>
      </c>
      <c r="B6093" s="235" t="s">
        <v>8616</v>
      </c>
      <c r="C6093" s="235" t="s">
        <v>778</v>
      </c>
      <c r="D6093" s="235" t="s">
        <v>1223</v>
      </c>
      <c r="H6093" s="238"/>
      <c r="I6093" s="240" t="s">
        <v>96</v>
      </c>
      <c r="J6093" s="223"/>
    </row>
    <row r="6094" spans="1:13">
      <c r="A6094" s="235">
        <v>809198</v>
      </c>
      <c r="B6094" s="223" t="s">
        <v>8617</v>
      </c>
      <c r="C6094" s="223" t="s">
        <v>8618</v>
      </c>
      <c r="D6094" s="223" t="s">
        <v>3917</v>
      </c>
      <c r="F6094" s="224"/>
      <c r="G6094" s="223"/>
      <c r="H6094" s="223"/>
      <c r="I6094" s="223" t="s">
        <v>96</v>
      </c>
      <c r="J6094" s="223"/>
      <c r="K6094" s="235"/>
      <c r="L6094" s="235"/>
      <c r="M6094" s="223"/>
    </row>
    <row r="6095" spans="1:13">
      <c r="A6095" s="235">
        <v>809199</v>
      </c>
      <c r="B6095" s="223" t="s">
        <v>8619</v>
      </c>
      <c r="C6095" s="223" t="s">
        <v>148</v>
      </c>
      <c r="D6095" s="223" t="s">
        <v>1408</v>
      </c>
      <c r="F6095" s="224"/>
      <c r="G6095" s="223"/>
      <c r="H6095" s="223"/>
      <c r="I6095" s="223" t="s">
        <v>96</v>
      </c>
      <c r="J6095" s="223"/>
      <c r="K6095" s="223"/>
      <c r="L6095" s="223"/>
      <c r="M6095" s="223"/>
    </row>
    <row r="6096" spans="1:13">
      <c r="A6096" s="235">
        <v>809201</v>
      </c>
      <c r="B6096" s="223" t="s">
        <v>8620</v>
      </c>
      <c r="C6096" s="223" t="s">
        <v>106</v>
      </c>
      <c r="D6096" s="223" t="s">
        <v>5909</v>
      </c>
      <c r="F6096" s="224"/>
      <c r="G6096" s="223"/>
      <c r="H6096" s="223"/>
      <c r="I6096" s="223" t="s">
        <v>96</v>
      </c>
      <c r="J6096" s="223"/>
      <c r="K6096" s="235"/>
      <c r="L6096" s="235"/>
      <c r="M6096" s="223"/>
    </row>
    <row r="6097" spans="1:13">
      <c r="A6097" s="235">
        <v>809202</v>
      </c>
      <c r="B6097" s="223" t="s">
        <v>8621</v>
      </c>
      <c r="C6097" s="223" t="s">
        <v>287</v>
      </c>
      <c r="D6097" s="223" t="s">
        <v>3574</v>
      </c>
      <c r="F6097" s="224"/>
      <c r="G6097" s="223"/>
      <c r="H6097" s="223"/>
      <c r="I6097" s="223" t="s">
        <v>96</v>
      </c>
      <c r="J6097" s="223"/>
      <c r="K6097" s="223"/>
      <c r="L6097" s="223"/>
      <c r="M6097" s="223"/>
    </row>
    <row r="6098" spans="1:13">
      <c r="A6098" s="235">
        <v>809204</v>
      </c>
      <c r="B6098" s="223" t="s">
        <v>8622</v>
      </c>
      <c r="C6098" s="223" t="s">
        <v>442</v>
      </c>
      <c r="D6098" s="223" t="s">
        <v>1047</v>
      </c>
      <c r="F6098" s="224"/>
      <c r="G6098" s="223"/>
      <c r="H6098" s="223"/>
      <c r="I6098" s="223" t="s">
        <v>96</v>
      </c>
      <c r="J6098" s="223"/>
      <c r="K6098" s="223"/>
      <c r="L6098" s="223"/>
      <c r="M6098" s="223"/>
    </row>
    <row r="6099" spans="1:13">
      <c r="A6099" s="235">
        <v>809205</v>
      </c>
      <c r="B6099" s="223" t="s">
        <v>8623</v>
      </c>
      <c r="C6099" s="223" t="s">
        <v>109</v>
      </c>
      <c r="D6099" s="223" t="s">
        <v>1125</v>
      </c>
      <c r="F6099" s="224"/>
      <c r="G6099" s="223"/>
      <c r="H6099" s="223"/>
      <c r="I6099" s="223" t="s">
        <v>96</v>
      </c>
      <c r="J6099" s="223"/>
      <c r="K6099" s="235"/>
      <c r="L6099" s="235"/>
      <c r="M6099" s="223"/>
    </row>
    <row r="6100" spans="1:13">
      <c r="A6100" s="235">
        <v>809206</v>
      </c>
      <c r="B6100" s="223" t="s">
        <v>8624</v>
      </c>
      <c r="C6100" s="223" t="s">
        <v>401</v>
      </c>
      <c r="D6100" s="223" t="s">
        <v>3617</v>
      </c>
      <c r="F6100" s="224"/>
      <c r="G6100" s="223"/>
      <c r="H6100" s="223"/>
      <c r="I6100" s="223" t="s">
        <v>96</v>
      </c>
      <c r="J6100" s="223"/>
      <c r="K6100" s="223"/>
      <c r="L6100" s="223"/>
      <c r="M6100" s="223"/>
    </row>
    <row r="6101" spans="1:13">
      <c r="A6101" s="235">
        <v>809207</v>
      </c>
      <c r="B6101" s="223" t="s">
        <v>8625</v>
      </c>
      <c r="C6101" s="223" t="s">
        <v>3071</v>
      </c>
      <c r="D6101" s="223" t="s">
        <v>1030</v>
      </c>
      <c r="F6101" s="224"/>
      <c r="G6101" s="223"/>
      <c r="H6101" s="223"/>
      <c r="I6101" s="223" t="s">
        <v>96</v>
      </c>
      <c r="J6101" s="223"/>
      <c r="K6101" s="235"/>
      <c r="L6101" s="235"/>
      <c r="M6101" s="223"/>
    </row>
    <row r="6102" spans="1:13">
      <c r="A6102" s="235">
        <v>809208</v>
      </c>
      <c r="B6102" s="223" t="s">
        <v>8626</v>
      </c>
      <c r="C6102" s="223" t="s">
        <v>632</v>
      </c>
      <c r="D6102" s="223" t="s">
        <v>1005</v>
      </c>
      <c r="F6102" s="224"/>
      <c r="G6102" s="223"/>
      <c r="H6102" s="223"/>
      <c r="I6102" s="223" t="s">
        <v>96</v>
      </c>
      <c r="J6102" s="223"/>
      <c r="K6102" s="235"/>
      <c r="L6102" s="235"/>
      <c r="M6102" s="223"/>
    </row>
    <row r="6103" spans="1:13">
      <c r="A6103" s="235">
        <v>809209</v>
      </c>
      <c r="B6103" s="223" t="s">
        <v>8627</v>
      </c>
      <c r="C6103" s="223" t="s">
        <v>216</v>
      </c>
      <c r="D6103" s="223" t="s">
        <v>4068</v>
      </c>
      <c r="F6103" s="224"/>
      <c r="G6103" s="223"/>
      <c r="H6103" s="223"/>
      <c r="I6103" s="223" t="s">
        <v>96</v>
      </c>
      <c r="J6103" s="223"/>
      <c r="K6103" s="235"/>
      <c r="L6103" s="235"/>
      <c r="M6103" s="223"/>
    </row>
    <row r="6104" spans="1:13">
      <c r="A6104" s="235">
        <v>809212</v>
      </c>
      <c r="B6104" s="223" t="s">
        <v>8628</v>
      </c>
      <c r="C6104" s="223" t="s">
        <v>440</v>
      </c>
      <c r="D6104" s="223" t="s">
        <v>1057</v>
      </c>
      <c r="F6104" s="224"/>
      <c r="G6104" s="223"/>
      <c r="H6104" s="223"/>
      <c r="I6104" s="223" t="s">
        <v>96</v>
      </c>
      <c r="J6104" s="223"/>
      <c r="K6104" s="223"/>
      <c r="L6104" s="223"/>
      <c r="M6104" s="223"/>
    </row>
    <row r="6105" spans="1:13">
      <c r="A6105" s="235">
        <v>809214</v>
      </c>
      <c r="B6105" s="223" t="s">
        <v>8629</v>
      </c>
      <c r="C6105" s="223" t="s">
        <v>334</v>
      </c>
      <c r="D6105" s="223" t="s">
        <v>1152</v>
      </c>
      <c r="F6105" s="224"/>
      <c r="G6105" s="223"/>
      <c r="H6105" s="223"/>
      <c r="I6105" s="223" t="s">
        <v>96</v>
      </c>
      <c r="J6105" s="223"/>
      <c r="K6105" s="223"/>
      <c r="L6105" s="223"/>
      <c r="M6105" s="223"/>
    </row>
    <row r="6106" spans="1:13">
      <c r="A6106" s="235">
        <v>809215</v>
      </c>
      <c r="B6106" s="223" t="s">
        <v>8630</v>
      </c>
      <c r="C6106" s="223" t="s">
        <v>111</v>
      </c>
      <c r="D6106" s="223" t="s">
        <v>8631</v>
      </c>
      <c r="F6106" s="224"/>
      <c r="G6106" s="223"/>
      <c r="H6106" s="223"/>
      <c r="I6106" s="223" t="s">
        <v>96</v>
      </c>
      <c r="J6106" s="223"/>
      <c r="K6106" s="223"/>
      <c r="L6106" s="223"/>
      <c r="M6106" s="223"/>
    </row>
    <row r="6107" spans="1:13">
      <c r="A6107" s="235">
        <v>809216</v>
      </c>
      <c r="B6107" s="223" t="s">
        <v>8632</v>
      </c>
      <c r="C6107" s="223" t="s">
        <v>101</v>
      </c>
      <c r="D6107" s="223" t="s">
        <v>1206</v>
      </c>
      <c r="F6107" s="224"/>
      <c r="G6107" s="223"/>
      <c r="H6107" s="223"/>
      <c r="I6107" s="223" t="s">
        <v>96</v>
      </c>
      <c r="J6107" s="223"/>
      <c r="K6107" s="223"/>
      <c r="L6107" s="223"/>
      <c r="M6107" s="223"/>
    </row>
    <row r="6108" spans="1:13">
      <c r="A6108" s="235">
        <v>809218</v>
      </c>
      <c r="B6108" s="223" t="s">
        <v>8633</v>
      </c>
      <c r="C6108" s="223" t="s">
        <v>2895</v>
      </c>
      <c r="D6108" s="223" t="s">
        <v>2186</v>
      </c>
      <c r="F6108" s="224"/>
      <c r="G6108" s="223"/>
      <c r="H6108" s="223"/>
      <c r="I6108" s="223" t="s">
        <v>96</v>
      </c>
      <c r="J6108" s="223"/>
      <c r="K6108" s="235"/>
      <c r="L6108" s="235"/>
      <c r="M6108" s="223"/>
    </row>
    <row r="6109" spans="1:13">
      <c r="A6109" s="235">
        <v>809219</v>
      </c>
      <c r="B6109" s="223" t="s">
        <v>8634</v>
      </c>
      <c r="C6109" s="223" t="s">
        <v>111</v>
      </c>
      <c r="D6109" s="223" t="s">
        <v>1237</v>
      </c>
      <c r="F6109" s="224"/>
      <c r="G6109" s="223"/>
      <c r="H6109" s="223"/>
      <c r="I6109" s="223" t="s">
        <v>96</v>
      </c>
      <c r="J6109" s="223"/>
      <c r="K6109" s="223"/>
      <c r="L6109" s="223"/>
      <c r="M6109" s="223"/>
    </row>
    <row r="6110" spans="1:13">
      <c r="A6110" s="235">
        <v>809221</v>
      </c>
      <c r="B6110" s="235" t="s">
        <v>8635</v>
      </c>
      <c r="C6110" s="235" t="s">
        <v>127</v>
      </c>
      <c r="D6110" s="235" t="s">
        <v>5026</v>
      </c>
      <c r="H6110" s="238"/>
      <c r="I6110" s="240" t="s">
        <v>96</v>
      </c>
      <c r="J6110" s="223"/>
    </row>
    <row r="6111" spans="1:13">
      <c r="A6111" s="235">
        <v>809222</v>
      </c>
      <c r="B6111" s="223" t="s">
        <v>5790</v>
      </c>
      <c r="C6111" s="223" t="s">
        <v>106</v>
      </c>
      <c r="D6111" s="223" t="s">
        <v>235</v>
      </c>
      <c r="F6111" s="224"/>
      <c r="G6111" s="223"/>
      <c r="H6111" s="223"/>
      <c r="I6111" s="223" t="s">
        <v>96</v>
      </c>
      <c r="J6111" s="223"/>
      <c r="K6111" s="235"/>
      <c r="L6111" s="235"/>
      <c r="M6111" s="223"/>
    </row>
    <row r="6112" spans="1:13">
      <c r="A6112" s="235">
        <v>809223</v>
      </c>
      <c r="B6112" s="223" t="s">
        <v>8636</v>
      </c>
      <c r="C6112" s="223" t="s">
        <v>355</v>
      </c>
      <c r="D6112" s="223" t="s">
        <v>1217</v>
      </c>
      <c r="F6112" s="224"/>
      <c r="G6112" s="223"/>
      <c r="H6112" s="223"/>
      <c r="I6112" s="223" t="s">
        <v>96</v>
      </c>
      <c r="J6112" s="223"/>
      <c r="K6112" s="235"/>
      <c r="L6112" s="235"/>
      <c r="M6112" s="223"/>
    </row>
    <row r="6113" spans="1:13">
      <c r="A6113" s="235">
        <v>809224</v>
      </c>
      <c r="B6113" s="223" t="s">
        <v>8637</v>
      </c>
      <c r="C6113" s="223" t="s">
        <v>567</v>
      </c>
      <c r="D6113" s="223" t="s">
        <v>1073</v>
      </c>
      <c r="F6113" s="224"/>
      <c r="G6113" s="223"/>
      <c r="H6113" s="223"/>
      <c r="I6113" s="223" t="s">
        <v>96</v>
      </c>
      <c r="J6113" s="223"/>
      <c r="K6113" s="235"/>
      <c r="L6113" s="235"/>
      <c r="M6113" s="223"/>
    </row>
    <row r="6114" spans="1:13">
      <c r="A6114" s="235">
        <v>809225</v>
      </c>
      <c r="B6114" s="223" t="s">
        <v>8638</v>
      </c>
      <c r="C6114" s="223" t="s">
        <v>507</v>
      </c>
      <c r="D6114" s="223" t="s">
        <v>1097</v>
      </c>
      <c r="F6114" s="224"/>
      <c r="G6114" s="223"/>
      <c r="H6114" s="223"/>
      <c r="I6114" s="223" t="s">
        <v>96</v>
      </c>
      <c r="J6114" s="223"/>
      <c r="K6114" s="235"/>
      <c r="L6114" s="235"/>
      <c r="M6114" s="223"/>
    </row>
    <row r="6115" spans="1:13">
      <c r="A6115" s="235">
        <v>809226</v>
      </c>
      <c r="B6115" s="223" t="s">
        <v>8639</v>
      </c>
      <c r="C6115" s="223" t="s">
        <v>311</v>
      </c>
      <c r="D6115" s="223" t="s">
        <v>6256</v>
      </c>
      <c r="F6115" s="224"/>
      <c r="G6115" s="223"/>
      <c r="H6115" s="223"/>
      <c r="I6115" s="223" t="s">
        <v>96</v>
      </c>
      <c r="J6115" s="223"/>
      <c r="K6115" s="223"/>
      <c r="L6115" s="223"/>
      <c r="M6115" s="223"/>
    </row>
    <row r="6116" spans="1:13">
      <c r="A6116" s="235">
        <v>809227</v>
      </c>
      <c r="B6116" s="223" t="s">
        <v>8640</v>
      </c>
      <c r="C6116" s="223" t="s">
        <v>164</v>
      </c>
      <c r="D6116" s="223" t="s">
        <v>1401</v>
      </c>
      <c r="F6116" s="224"/>
      <c r="G6116" s="223"/>
      <c r="H6116" s="223"/>
      <c r="I6116" s="223" t="s">
        <v>96</v>
      </c>
      <c r="J6116" s="223"/>
      <c r="K6116" s="223"/>
      <c r="L6116" s="223"/>
      <c r="M6116" s="223"/>
    </row>
    <row r="6117" spans="1:13">
      <c r="A6117" s="235">
        <v>809229</v>
      </c>
      <c r="B6117" s="223" t="s">
        <v>8641</v>
      </c>
      <c r="C6117" s="223" t="s">
        <v>145</v>
      </c>
      <c r="D6117" s="223" t="s">
        <v>8642</v>
      </c>
      <c r="F6117" s="224"/>
      <c r="G6117" s="223"/>
      <c r="H6117" s="223"/>
      <c r="I6117" s="223" t="s">
        <v>96</v>
      </c>
      <c r="J6117" s="223"/>
      <c r="K6117" s="235"/>
      <c r="L6117" s="235"/>
      <c r="M6117" s="223"/>
    </row>
    <row r="6118" spans="1:13">
      <c r="A6118" s="235">
        <v>809230</v>
      </c>
      <c r="B6118" s="223" t="s">
        <v>8643</v>
      </c>
      <c r="C6118" s="223" t="s">
        <v>101</v>
      </c>
      <c r="D6118" s="223" t="s">
        <v>1195</v>
      </c>
      <c r="F6118" s="224"/>
      <c r="G6118" s="223"/>
      <c r="H6118" s="223"/>
      <c r="I6118" s="223" t="s">
        <v>96</v>
      </c>
      <c r="J6118" s="223"/>
      <c r="K6118" s="235"/>
      <c r="L6118" s="235"/>
      <c r="M6118" s="223"/>
    </row>
    <row r="6119" spans="1:13">
      <c r="A6119" s="235">
        <v>809231</v>
      </c>
      <c r="B6119" s="223" t="s">
        <v>8644</v>
      </c>
      <c r="C6119" s="223" t="s">
        <v>444</v>
      </c>
      <c r="D6119" s="223" t="s">
        <v>1168</v>
      </c>
      <c r="F6119" s="224"/>
      <c r="G6119" s="223"/>
      <c r="H6119" s="223"/>
      <c r="I6119" s="223" t="s">
        <v>96</v>
      </c>
      <c r="J6119" s="223"/>
      <c r="K6119" s="235"/>
      <c r="L6119" s="235"/>
      <c r="M6119" s="223"/>
    </row>
    <row r="6120" spans="1:13">
      <c r="A6120" s="235">
        <v>809234</v>
      </c>
      <c r="B6120" s="223" t="s">
        <v>8645</v>
      </c>
      <c r="C6120" s="223" t="s">
        <v>95</v>
      </c>
      <c r="D6120" s="223" t="s">
        <v>2018</v>
      </c>
      <c r="F6120" s="224"/>
      <c r="G6120" s="223"/>
      <c r="H6120" s="223"/>
      <c r="I6120" s="223" t="s">
        <v>96</v>
      </c>
      <c r="J6120" s="223"/>
      <c r="K6120" s="223"/>
      <c r="L6120" s="223"/>
      <c r="M6120" s="223"/>
    </row>
    <row r="6121" spans="1:13">
      <c r="A6121" s="235">
        <v>809236</v>
      </c>
      <c r="B6121" s="223" t="s">
        <v>8646</v>
      </c>
      <c r="C6121" s="223" t="s">
        <v>220</v>
      </c>
      <c r="D6121" s="223" t="s">
        <v>8647</v>
      </c>
      <c r="F6121" s="224"/>
      <c r="G6121" s="223"/>
      <c r="H6121" s="223"/>
      <c r="I6121" s="223" t="s">
        <v>96</v>
      </c>
      <c r="J6121" s="223"/>
      <c r="K6121" s="223"/>
      <c r="L6121" s="223"/>
      <c r="M6121" s="223"/>
    </row>
    <row r="6122" spans="1:13">
      <c r="A6122" s="235">
        <v>809237</v>
      </c>
      <c r="B6122" s="223" t="s">
        <v>8648</v>
      </c>
      <c r="C6122" s="223" t="s">
        <v>275</v>
      </c>
      <c r="D6122" s="223" t="s">
        <v>8248</v>
      </c>
      <c r="F6122" s="224"/>
      <c r="G6122" s="223"/>
      <c r="H6122" s="223"/>
      <c r="I6122" s="223" t="s">
        <v>96</v>
      </c>
      <c r="J6122" s="223"/>
      <c r="K6122" s="223"/>
      <c r="L6122" s="223"/>
      <c r="M6122" s="223"/>
    </row>
    <row r="6123" spans="1:13">
      <c r="A6123" s="235">
        <v>809239</v>
      </c>
      <c r="B6123" s="223" t="s">
        <v>8649</v>
      </c>
      <c r="C6123" s="223" t="s">
        <v>615</v>
      </c>
      <c r="D6123" s="223" t="s">
        <v>580</v>
      </c>
      <c r="F6123" s="224"/>
      <c r="G6123" s="223"/>
      <c r="H6123" s="223"/>
      <c r="I6123" s="223" t="s">
        <v>96</v>
      </c>
      <c r="J6123" s="223"/>
      <c r="K6123" s="235"/>
      <c r="L6123" s="235"/>
      <c r="M6123" s="223"/>
    </row>
    <row r="6124" spans="1:13">
      <c r="A6124" s="235">
        <v>809240</v>
      </c>
      <c r="B6124" s="223" t="s">
        <v>8650</v>
      </c>
      <c r="C6124" s="223" t="s">
        <v>290</v>
      </c>
      <c r="D6124" s="223" t="s">
        <v>2067</v>
      </c>
      <c r="F6124" s="224"/>
      <c r="G6124" s="223"/>
      <c r="H6124" s="223"/>
      <c r="I6124" s="223" t="s">
        <v>96</v>
      </c>
      <c r="J6124" s="223"/>
      <c r="K6124" s="235"/>
      <c r="L6124" s="235"/>
      <c r="M6124" s="223"/>
    </row>
    <row r="6125" spans="1:13">
      <c r="A6125" s="235">
        <v>809242</v>
      </c>
      <c r="B6125" s="223" t="s">
        <v>8651</v>
      </c>
      <c r="C6125" s="223" t="s">
        <v>101</v>
      </c>
      <c r="D6125" s="223" t="s">
        <v>8652</v>
      </c>
      <c r="F6125" s="224"/>
      <c r="G6125" s="223"/>
      <c r="H6125" s="223"/>
      <c r="I6125" s="223" t="s">
        <v>96</v>
      </c>
      <c r="J6125" s="223"/>
      <c r="K6125" s="235"/>
      <c r="L6125" s="235"/>
      <c r="M6125" s="223"/>
    </row>
    <row r="6126" spans="1:13">
      <c r="A6126" s="235">
        <v>809243</v>
      </c>
      <c r="B6126" s="223" t="s">
        <v>8653</v>
      </c>
      <c r="C6126" s="223" t="s">
        <v>101</v>
      </c>
      <c r="D6126" s="223" t="s">
        <v>823</v>
      </c>
      <c r="F6126" s="224"/>
      <c r="G6126" s="223"/>
      <c r="H6126" s="223"/>
      <c r="I6126" s="223" t="s">
        <v>96</v>
      </c>
      <c r="J6126" s="223"/>
      <c r="K6126" s="235"/>
      <c r="L6126" s="235"/>
      <c r="M6126" s="223"/>
    </row>
    <row r="6127" spans="1:13">
      <c r="A6127" s="235">
        <v>809244</v>
      </c>
      <c r="B6127" s="223" t="s">
        <v>8654</v>
      </c>
      <c r="C6127" s="223" t="s">
        <v>287</v>
      </c>
      <c r="D6127" s="223" t="s">
        <v>1047</v>
      </c>
      <c r="F6127" s="224"/>
      <c r="G6127" s="223"/>
      <c r="H6127" s="223"/>
      <c r="I6127" s="223" t="s">
        <v>96</v>
      </c>
      <c r="J6127" s="223"/>
      <c r="K6127" s="235"/>
      <c r="L6127" s="235"/>
      <c r="M6127" s="223"/>
    </row>
    <row r="6128" spans="1:13">
      <c r="A6128" s="235">
        <v>809245</v>
      </c>
      <c r="B6128" s="223" t="s">
        <v>8655</v>
      </c>
      <c r="C6128" s="223" t="s">
        <v>168</v>
      </c>
      <c r="D6128" s="223" t="s">
        <v>2070</v>
      </c>
      <c r="F6128" s="224"/>
      <c r="G6128" s="223"/>
      <c r="H6128" s="223"/>
      <c r="I6128" s="223" t="s">
        <v>96</v>
      </c>
      <c r="J6128" s="223"/>
      <c r="K6128" s="235"/>
      <c r="L6128" s="235"/>
      <c r="M6128" s="223"/>
    </row>
    <row r="6129" spans="1:13">
      <c r="A6129" s="235">
        <v>809246</v>
      </c>
      <c r="B6129" s="223" t="s">
        <v>8656</v>
      </c>
      <c r="C6129" s="223" t="s">
        <v>809</v>
      </c>
      <c r="D6129" s="223" t="s">
        <v>1097</v>
      </c>
      <c r="F6129" s="224"/>
      <c r="G6129" s="223"/>
      <c r="H6129" s="223"/>
      <c r="I6129" s="223" t="s">
        <v>96</v>
      </c>
      <c r="J6129" s="223"/>
      <c r="K6129" s="235"/>
      <c r="L6129" s="235"/>
      <c r="M6129" s="223"/>
    </row>
    <row r="6130" spans="1:13">
      <c r="A6130" s="235">
        <v>809247</v>
      </c>
      <c r="B6130" s="223" t="s">
        <v>8657</v>
      </c>
      <c r="C6130" s="223" t="s">
        <v>216</v>
      </c>
      <c r="D6130" s="223" t="s">
        <v>8658</v>
      </c>
      <c r="F6130" s="224"/>
      <c r="G6130" s="223"/>
      <c r="H6130" s="223"/>
      <c r="I6130" s="223" t="s">
        <v>96</v>
      </c>
      <c r="J6130" s="223"/>
      <c r="K6130" s="223"/>
      <c r="L6130" s="223"/>
      <c r="M6130" s="223"/>
    </row>
    <row r="6131" spans="1:13">
      <c r="A6131" s="235">
        <v>809248</v>
      </c>
      <c r="B6131" s="223" t="s">
        <v>8659</v>
      </c>
      <c r="C6131" s="223" t="s">
        <v>5229</v>
      </c>
      <c r="D6131" s="223" t="s">
        <v>1855</v>
      </c>
      <c r="F6131" s="224"/>
      <c r="G6131" s="223"/>
      <c r="H6131" s="223"/>
      <c r="I6131" s="223" t="s">
        <v>96</v>
      </c>
      <c r="J6131" s="223"/>
      <c r="K6131" s="223"/>
      <c r="L6131" s="223"/>
      <c r="M6131" s="223"/>
    </row>
    <row r="6132" spans="1:13">
      <c r="A6132" s="235">
        <v>809251</v>
      </c>
      <c r="B6132" s="223" t="s">
        <v>8660</v>
      </c>
      <c r="C6132" s="223" t="s">
        <v>814</v>
      </c>
      <c r="D6132" s="223" t="s">
        <v>115</v>
      </c>
      <c r="F6132" s="224"/>
      <c r="G6132" s="223"/>
      <c r="H6132" s="223"/>
      <c r="I6132" s="223" t="s">
        <v>96</v>
      </c>
      <c r="J6132" s="223"/>
      <c r="K6132" s="235"/>
      <c r="L6132" s="235"/>
      <c r="M6132" s="223"/>
    </row>
    <row r="6133" spans="1:13">
      <c r="A6133" s="235">
        <v>809252</v>
      </c>
      <c r="B6133" s="223" t="s">
        <v>8661</v>
      </c>
      <c r="C6133" s="223" t="s">
        <v>257</v>
      </c>
      <c r="D6133" s="223" t="s">
        <v>3261</v>
      </c>
      <c r="F6133" s="224"/>
      <c r="G6133" s="223"/>
      <c r="H6133" s="223"/>
      <c r="I6133" s="223" t="s">
        <v>96</v>
      </c>
      <c r="J6133" s="223"/>
      <c r="K6133" s="235"/>
      <c r="L6133" s="235"/>
      <c r="M6133" s="223"/>
    </row>
    <row r="6134" spans="1:13">
      <c r="A6134" s="235">
        <v>809253</v>
      </c>
      <c r="B6134" s="223" t="s">
        <v>8662</v>
      </c>
      <c r="C6134" s="223" t="s">
        <v>149</v>
      </c>
      <c r="D6134" s="223" t="s">
        <v>1068</v>
      </c>
      <c r="F6134" s="224"/>
      <c r="G6134" s="223"/>
      <c r="H6134" s="223"/>
      <c r="I6134" s="223" t="s">
        <v>96</v>
      </c>
      <c r="J6134" s="223"/>
      <c r="K6134" s="235"/>
      <c r="L6134" s="235"/>
      <c r="M6134" s="223"/>
    </row>
    <row r="6135" spans="1:13">
      <c r="A6135" s="235">
        <v>809254</v>
      </c>
      <c r="B6135" s="223" t="s">
        <v>8663</v>
      </c>
      <c r="C6135" s="223" t="s">
        <v>235</v>
      </c>
      <c r="D6135" s="223" t="s">
        <v>8664</v>
      </c>
      <c r="F6135" s="224"/>
      <c r="G6135" s="223"/>
      <c r="H6135" s="223"/>
      <c r="I6135" s="223" t="s">
        <v>96</v>
      </c>
      <c r="J6135" s="223"/>
      <c r="K6135" s="223"/>
      <c r="L6135" s="223"/>
      <c r="M6135" s="223"/>
    </row>
    <row r="6136" spans="1:13">
      <c r="A6136" s="235">
        <v>809258</v>
      </c>
      <c r="B6136" s="223" t="s">
        <v>8665</v>
      </c>
      <c r="C6136" s="223" t="s">
        <v>106</v>
      </c>
      <c r="D6136" s="223" t="s">
        <v>1105</v>
      </c>
      <c r="F6136" s="224"/>
      <c r="G6136" s="223"/>
      <c r="H6136" s="223"/>
      <c r="I6136" s="223" t="s">
        <v>96</v>
      </c>
      <c r="J6136" s="223"/>
      <c r="K6136" s="235"/>
      <c r="L6136" s="235"/>
      <c r="M6136" s="223"/>
    </row>
    <row r="6137" spans="1:13">
      <c r="A6137" s="235">
        <v>809260</v>
      </c>
      <c r="B6137" s="223" t="s">
        <v>8666</v>
      </c>
      <c r="C6137" s="223" t="s">
        <v>113</v>
      </c>
      <c r="D6137" s="223" t="s">
        <v>1148</v>
      </c>
      <c r="F6137" s="224"/>
      <c r="G6137" s="223"/>
      <c r="H6137" s="223"/>
      <c r="I6137" s="223" t="s">
        <v>96</v>
      </c>
      <c r="J6137" s="223"/>
      <c r="K6137" s="235"/>
      <c r="L6137" s="235"/>
      <c r="M6137" s="223"/>
    </row>
    <row r="6138" spans="1:13">
      <c r="A6138" s="235">
        <v>809261</v>
      </c>
      <c r="B6138" s="223" t="s">
        <v>8667</v>
      </c>
      <c r="C6138" s="223" t="s">
        <v>179</v>
      </c>
      <c r="D6138" s="223" t="s">
        <v>1085</v>
      </c>
      <c r="F6138" s="224"/>
      <c r="G6138" s="223"/>
      <c r="H6138" s="223"/>
      <c r="I6138" s="223" t="s">
        <v>96</v>
      </c>
      <c r="J6138" s="223"/>
      <c r="K6138" s="235"/>
      <c r="L6138" s="235"/>
      <c r="M6138" s="223"/>
    </row>
    <row r="6139" spans="1:13">
      <c r="A6139" s="235">
        <v>809264</v>
      </c>
      <c r="B6139" s="223" t="s">
        <v>8668</v>
      </c>
      <c r="C6139" s="223" t="s">
        <v>111</v>
      </c>
      <c r="D6139" s="223" t="s">
        <v>1311</v>
      </c>
      <c r="F6139" s="224"/>
      <c r="G6139" s="223"/>
      <c r="H6139" s="223"/>
      <c r="I6139" s="223" t="s">
        <v>96</v>
      </c>
      <c r="J6139" s="223"/>
      <c r="K6139" s="235"/>
      <c r="L6139" s="235"/>
      <c r="M6139" s="223"/>
    </row>
    <row r="6140" spans="1:13">
      <c r="A6140" s="235">
        <v>809266</v>
      </c>
      <c r="B6140" s="223" t="s">
        <v>7038</v>
      </c>
      <c r="C6140" s="223" t="s">
        <v>183</v>
      </c>
      <c r="D6140" s="223" t="s">
        <v>1012</v>
      </c>
      <c r="F6140" s="224"/>
      <c r="G6140" s="223"/>
      <c r="H6140" s="223"/>
      <c r="I6140" s="223" t="s">
        <v>96</v>
      </c>
      <c r="J6140" s="223"/>
      <c r="K6140" s="223"/>
      <c r="L6140" s="223"/>
      <c r="M6140" s="223"/>
    </row>
    <row r="6141" spans="1:13">
      <c r="A6141" s="235">
        <v>809269</v>
      </c>
      <c r="B6141" s="223" t="s">
        <v>8669</v>
      </c>
      <c r="C6141" s="223" t="s">
        <v>8240</v>
      </c>
      <c r="D6141" s="223" t="s">
        <v>1105</v>
      </c>
      <c r="F6141" s="224"/>
      <c r="G6141" s="223"/>
      <c r="H6141" s="223"/>
      <c r="I6141" s="223" t="s">
        <v>96</v>
      </c>
      <c r="J6141" s="223"/>
      <c r="K6141" s="223"/>
      <c r="L6141" s="223"/>
      <c r="M6141" s="223"/>
    </row>
    <row r="6142" spans="1:13">
      <c r="A6142" s="235">
        <v>809271</v>
      </c>
      <c r="B6142" s="223" t="s">
        <v>8670</v>
      </c>
      <c r="C6142" s="223" t="s">
        <v>117</v>
      </c>
      <c r="D6142" s="223" t="s">
        <v>6367</v>
      </c>
      <c r="F6142" s="224"/>
      <c r="G6142" s="223"/>
      <c r="H6142" s="223"/>
      <c r="I6142" s="223" t="s">
        <v>96</v>
      </c>
      <c r="J6142" s="223"/>
      <c r="K6142" s="223"/>
      <c r="L6142" s="223"/>
      <c r="M6142" s="223"/>
    </row>
    <row r="6143" spans="1:13">
      <c r="A6143" s="235">
        <v>809272</v>
      </c>
      <c r="B6143" s="223" t="s">
        <v>8671</v>
      </c>
      <c r="C6143" s="223" t="s">
        <v>114</v>
      </c>
      <c r="D6143" s="223" t="s">
        <v>1012</v>
      </c>
      <c r="F6143" s="224"/>
      <c r="G6143" s="223"/>
      <c r="H6143" s="223"/>
      <c r="I6143" s="223" t="s">
        <v>96</v>
      </c>
      <c r="J6143" s="223"/>
      <c r="K6143" s="223"/>
      <c r="L6143" s="223"/>
      <c r="M6143" s="223"/>
    </row>
    <row r="6144" spans="1:13">
      <c r="A6144" s="235">
        <v>809273</v>
      </c>
      <c r="B6144" s="223" t="s">
        <v>8672</v>
      </c>
      <c r="C6144" s="223" t="s">
        <v>328</v>
      </c>
      <c r="D6144" s="223" t="s">
        <v>1206</v>
      </c>
      <c r="F6144" s="224"/>
      <c r="G6144" s="223"/>
      <c r="H6144" s="223"/>
      <c r="I6144" s="223" t="s">
        <v>96</v>
      </c>
      <c r="J6144" s="223"/>
      <c r="K6144" s="223"/>
      <c r="L6144" s="223"/>
      <c r="M6144" s="223"/>
    </row>
    <row r="6145" spans="1:13">
      <c r="A6145" s="235">
        <v>809274</v>
      </c>
      <c r="B6145" s="223" t="s">
        <v>8673</v>
      </c>
      <c r="C6145" s="223" t="s">
        <v>106</v>
      </c>
      <c r="D6145" s="223" t="s">
        <v>2143</v>
      </c>
      <c r="F6145" s="224"/>
      <c r="G6145" s="223"/>
      <c r="H6145" s="223"/>
      <c r="I6145" s="223" t="s">
        <v>96</v>
      </c>
      <c r="J6145" s="223"/>
      <c r="K6145" s="235"/>
      <c r="L6145" s="235"/>
      <c r="M6145" s="223"/>
    </row>
    <row r="6146" spans="1:13">
      <c r="A6146" s="235">
        <v>809277</v>
      </c>
      <c r="B6146" s="223" t="s">
        <v>8674</v>
      </c>
      <c r="C6146" s="223" t="s">
        <v>123</v>
      </c>
      <c r="D6146" s="223" t="s">
        <v>8675</v>
      </c>
      <c r="F6146" s="224"/>
      <c r="G6146" s="223"/>
      <c r="H6146" s="223"/>
      <c r="I6146" s="223" t="s">
        <v>96</v>
      </c>
      <c r="J6146" s="223"/>
      <c r="K6146" s="235"/>
      <c r="L6146" s="235"/>
      <c r="M6146" s="223"/>
    </row>
    <row r="6147" spans="1:13">
      <c r="A6147" s="235">
        <v>809278</v>
      </c>
      <c r="B6147" s="223" t="s">
        <v>8676</v>
      </c>
      <c r="C6147" s="223" t="s">
        <v>183</v>
      </c>
      <c r="D6147" s="223" t="s">
        <v>1293</v>
      </c>
      <c r="F6147" s="224"/>
      <c r="G6147" s="223"/>
      <c r="H6147" s="223"/>
      <c r="I6147" s="223" t="s">
        <v>96</v>
      </c>
      <c r="J6147" s="223"/>
      <c r="K6147" s="223"/>
      <c r="L6147" s="223"/>
      <c r="M6147" s="223"/>
    </row>
    <row r="6148" spans="1:13">
      <c r="A6148" s="235">
        <v>809279</v>
      </c>
      <c r="B6148" s="223" t="s">
        <v>8677</v>
      </c>
      <c r="C6148" s="223" t="s">
        <v>112</v>
      </c>
      <c r="D6148" s="223" t="s">
        <v>1005</v>
      </c>
      <c r="F6148" s="224"/>
      <c r="G6148" s="223"/>
      <c r="H6148" s="223"/>
      <c r="I6148" s="223" t="s">
        <v>96</v>
      </c>
      <c r="J6148" s="223"/>
      <c r="K6148" s="235"/>
      <c r="L6148" s="235"/>
      <c r="M6148" s="223"/>
    </row>
    <row r="6149" spans="1:13">
      <c r="A6149" s="235">
        <v>809280</v>
      </c>
      <c r="B6149" s="223" t="s">
        <v>8678</v>
      </c>
      <c r="C6149" s="223" t="s">
        <v>106</v>
      </c>
      <c r="D6149" s="223" t="s">
        <v>1012</v>
      </c>
      <c r="F6149" s="224"/>
      <c r="G6149" s="223"/>
      <c r="H6149" s="223"/>
      <c r="I6149" s="223" t="s">
        <v>96</v>
      </c>
      <c r="J6149" s="223"/>
      <c r="K6149" s="223"/>
      <c r="L6149" s="223"/>
      <c r="M6149" s="223"/>
    </row>
    <row r="6150" spans="1:13">
      <c r="A6150" s="235">
        <v>809281</v>
      </c>
      <c r="B6150" s="223" t="s">
        <v>8679</v>
      </c>
      <c r="C6150" s="223" t="s">
        <v>106</v>
      </c>
      <c r="D6150" s="223" t="s">
        <v>8680</v>
      </c>
      <c r="F6150" s="224"/>
      <c r="G6150" s="223"/>
      <c r="H6150" s="223"/>
      <c r="I6150" s="223" t="s">
        <v>96</v>
      </c>
      <c r="J6150" s="223"/>
      <c r="K6150" s="235"/>
      <c r="L6150" s="235"/>
      <c r="M6150" s="223"/>
    </row>
    <row r="6151" spans="1:13">
      <c r="A6151" s="235">
        <v>809284</v>
      </c>
      <c r="B6151" s="223" t="s">
        <v>8681</v>
      </c>
      <c r="C6151" s="223" t="s">
        <v>164</v>
      </c>
      <c r="D6151" s="223" t="s">
        <v>8682</v>
      </c>
      <c r="F6151" s="224"/>
      <c r="G6151" s="223"/>
      <c r="H6151" s="223"/>
      <c r="I6151" s="223" t="s">
        <v>96</v>
      </c>
      <c r="J6151" s="223"/>
      <c r="K6151" s="235"/>
      <c r="L6151" s="235"/>
      <c r="M6151" s="223"/>
    </row>
    <row r="6152" spans="1:13">
      <c r="A6152" s="235">
        <v>809288</v>
      </c>
      <c r="B6152" s="223" t="s">
        <v>8683</v>
      </c>
      <c r="C6152" s="223" t="s">
        <v>326</v>
      </c>
      <c r="D6152" s="223" t="s">
        <v>1492</v>
      </c>
      <c r="F6152" s="224"/>
      <c r="G6152" s="223"/>
      <c r="H6152" s="223"/>
      <c r="I6152" s="223" t="s">
        <v>96</v>
      </c>
      <c r="J6152" s="223"/>
      <c r="K6152" s="223"/>
      <c r="L6152" s="223"/>
      <c r="M6152" s="223"/>
    </row>
    <row r="6153" spans="1:13">
      <c r="A6153" s="235">
        <v>809291</v>
      </c>
      <c r="B6153" s="223" t="s">
        <v>8684</v>
      </c>
      <c r="C6153" s="223" t="s">
        <v>665</v>
      </c>
      <c r="D6153" s="223" t="s">
        <v>1350</v>
      </c>
      <c r="F6153" s="224"/>
      <c r="G6153" s="223"/>
      <c r="H6153" s="223"/>
      <c r="I6153" s="223" t="s">
        <v>96</v>
      </c>
      <c r="J6153" s="223"/>
      <c r="K6153" s="223"/>
      <c r="L6153" s="223"/>
      <c r="M6153" s="223"/>
    </row>
    <row r="6154" spans="1:13">
      <c r="A6154" s="235">
        <v>809293</v>
      </c>
      <c r="B6154" s="223" t="s">
        <v>8685</v>
      </c>
      <c r="C6154" s="223" t="s">
        <v>185</v>
      </c>
      <c r="D6154" s="223" t="s">
        <v>1002</v>
      </c>
      <c r="F6154" s="224"/>
      <c r="G6154" s="223"/>
      <c r="H6154" s="223"/>
      <c r="I6154" s="223" t="s">
        <v>96</v>
      </c>
      <c r="J6154" s="223"/>
      <c r="K6154" s="223"/>
      <c r="L6154" s="223"/>
      <c r="M6154" s="223"/>
    </row>
    <row r="6155" spans="1:13">
      <c r="A6155" s="235">
        <v>809295</v>
      </c>
      <c r="B6155" s="223" t="s">
        <v>8686</v>
      </c>
      <c r="C6155" s="223" t="s">
        <v>232</v>
      </c>
      <c r="D6155" s="223" t="s">
        <v>1012</v>
      </c>
      <c r="F6155" s="224"/>
      <c r="G6155" s="223"/>
      <c r="H6155" s="223"/>
      <c r="I6155" s="223" t="s">
        <v>96</v>
      </c>
      <c r="J6155" s="223"/>
      <c r="K6155" s="235"/>
      <c r="L6155" s="235"/>
      <c r="M6155" s="223"/>
    </row>
    <row r="6156" spans="1:13">
      <c r="A6156" s="235">
        <v>809296</v>
      </c>
      <c r="B6156" s="223" t="s">
        <v>8687</v>
      </c>
      <c r="C6156" s="223" t="s">
        <v>7075</v>
      </c>
      <c r="D6156" s="223" t="s">
        <v>2888</v>
      </c>
      <c r="F6156" s="224"/>
      <c r="G6156" s="223"/>
      <c r="H6156" s="223"/>
      <c r="I6156" s="223" t="s">
        <v>96</v>
      </c>
      <c r="J6156" s="223"/>
      <c r="K6156" s="223"/>
      <c r="L6156" s="223"/>
      <c r="M6156" s="223"/>
    </row>
    <row r="6157" spans="1:13">
      <c r="A6157" s="235">
        <v>809298</v>
      </c>
      <c r="B6157" s="223" t="s">
        <v>8688</v>
      </c>
      <c r="C6157" s="223" t="s">
        <v>170</v>
      </c>
      <c r="D6157" s="223" t="s">
        <v>1012</v>
      </c>
      <c r="F6157" s="224"/>
      <c r="G6157" s="223"/>
      <c r="H6157" s="223"/>
      <c r="I6157" s="223" t="s">
        <v>96</v>
      </c>
      <c r="J6157" s="223"/>
      <c r="K6157" s="223"/>
      <c r="L6157" s="223"/>
      <c r="M6157" s="223"/>
    </row>
    <row r="6158" spans="1:13">
      <c r="A6158" s="235">
        <v>809301</v>
      </c>
      <c r="B6158" s="223" t="s">
        <v>8689</v>
      </c>
      <c r="C6158" s="223" t="s">
        <v>106</v>
      </c>
      <c r="D6158" s="223" t="s">
        <v>5992</v>
      </c>
      <c r="F6158" s="224"/>
      <c r="G6158" s="223"/>
      <c r="H6158" s="223"/>
      <c r="I6158" s="223" t="s">
        <v>96</v>
      </c>
      <c r="J6158" s="223"/>
      <c r="K6158" s="235"/>
      <c r="L6158" s="235"/>
      <c r="M6158" s="223"/>
    </row>
    <row r="6159" spans="1:13">
      <c r="A6159" s="235">
        <v>809304</v>
      </c>
      <c r="B6159" s="223" t="s">
        <v>8690</v>
      </c>
      <c r="C6159" s="223" t="s">
        <v>436</v>
      </c>
      <c r="D6159" s="223" t="s">
        <v>2169</v>
      </c>
      <c r="F6159" s="224"/>
      <c r="G6159" s="223"/>
      <c r="H6159" s="223"/>
      <c r="I6159" s="223" t="s">
        <v>96</v>
      </c>
      <c r="J6159" s="223"/>
      <c r="K6159" s="223"/>
      <c r="L6159" s="223"/>
      <c r="M6159" s="223"/>
    </row>
    <row r="6160" spans="1:13">
      <c r="A6160" s="235">
        <v>809305</v>
      </c>
      <c r="B6160" s="223" t="s">
        <v>8691</v>
      </c>
      <c r="C6160" s="223" t="s">
        <v>106</v>
      </c>
      <c r="D6160" s="223" t="s">
        <v>4437</v>
      </c>
      <c r="F6160" s="224"/>
      <c r="G6160" s="223"/>
      <c r="H6160" s="223"/>
      <c r="I6160" s="223" t="s">
        <v>96</v>
      </c>
      <c r="J6160" s="223"/>
      <c r="K6160" s="223"/>
      <c r="L6160" s="223"/>
      <c r="M6160" s="223"/>
    </row>
    <row r="6161" spans="1:13">
      <c r="A6161" s="235">
        <v>809306</v>
      </c>
      <c r="B6161" s="223" t="s">
        <v>8692</v>
      </c>
      <c r="C6161" s="223" t="s">
        <v>624</v>
      </c>
      <c r="D6161" s="223" t="s">
        <v>4095</v>
      </c>
      <c r="F6161" s="224"/>
      <c r="G6161" s="223"/>
      <c r="H6161" s="223"/>
      <c r="I6161" s="223" t="s">
        <v>96</v>
      </c>
      <c r="J6161" s="223"/>
      <c r="K6161" s="223"/>
      <c r="L6161" s="223"/>
      <c r="M6161" s="223"/>
    </row>
    <row r="6162" spans="1:13">
      <c r="A6162" s="235">
        <v>809307</v>
      </c>
      <c r="B6162" s="223" t="s">
        <v>8693</v>
      </c>
      <c r="C6162" s="223" t="s">
        <v>111</v>
      </c>
      <c r="D6162" s="223" t="s">
        <v>1350</v>
      </c>
      <c r="F6162" s="224"/>
      <c r="G6162" s="223"/>
      <c r="H6162" s="223"/>
      <c r="I6162" s="223" t="s">
        <v>96</v>
      </c>
      <c r="J6162" s="223"/>
      <c r="K6162" s="223"/>
      <c r="L6162" s="223"/>
      <c r="M6162" s="223"/>
    </row>
    <row r="6163" spans="1:13">
      <c r="A6163" s="235">
        <v>809308</v>
      </c>
      <c r="B6163" s="223" t="s">
        <v>8694</v>
      </c>
      <c r="C6163" s="223" t="s">
        <v>114</v>
      </c>
      <c r="D6163" s="223" t="s">
        <v>2103</v>
      </c>
      <c r="F6163" s="224"/>
      <c r="G6163" s="223"/>
      <c r="H6163" s="223"/>
      <c r="I6163" s="223" t="s">
        <v>96</v>
      </c>
      <c r="J6163" s="223"/>
      <c r="K6163" s="223"/>
      <c r="L6163" s="223"/>
      <c r="M6163" s="223"/>
    </row>
    <row r="6164" spans="1:13">
      <c r="A6164" s="235">
        <v>809309</v>
      </c>
      <c r="B6164" s="223" t="s">
        <v>8695</v>
      </c>
      <c r="C6164" s="223" t="s">
        <v>1871</v>
      </c>
      <c r="D6164" s="223" t="s">
        <v>1047</v>
      </c>
      <c r="F6164" s="224"/>
      <c r="G6164" s="223"/>
      <c r="H6164" s="223"/>
      <c r="I6164" s="223" t="s">
        <v>96</v>
      </c>
      <c r="J6164" s="223"/>
      <c r="K6164" s="223"/>
      <c r="L6164" s="223"/>
      <c r="M6164" s="223"/>
    </row>
    <row r="6165" spans="1:13">
      <c r="A6165" s="235">
        <v>809310</v>
      </c>
      <c r="B6165" s="223" t="s">
        <v>8696</v>
      </c>
      <c r="C6165" s="223" t="s">
        <v>244</v>
      </c>
      <c r="D6165" s="223" t="s">
        <v>1466</v>
      </c>
      <c r="F6165" s="224"/>
      <c r="G6165" s="223"/>
      <c r="H6165" s="223"/>
      <c r="I6165" s="223" t="s">
        <v>96</v>
      </c>
      <c r="J6165" s="223"/>
      <c r="K6165" s="235"/>
      <c r="L6165" s="235"/>
      <c r="M6165" s="223"/>
    </row>
    <row r="6166" spans="1:13">
      <c r="A6166" s="235">
        <v>809313</v>
      </c>
      <c r="B6166" s="223" t="s">
        <v>8697</v>
      </c>
      <c r="C6166" s="223" t="s">
        <v>164</v>
      </c>
      <c r="D6166" s="223" t="s">
        <v>1018</v>
      </c>
      <c r="F6166" s="224"/>
      <c r="G6166" s="223"/>
      <c r="H6166" s="223"/>
      <c r="I6166" s="223" t="s">
        <v>96</v>
      </c>
      <c r="J6166" s="223"/>
      <c r="K6166" s="235"/>
      <c r="L6166" s="235"/>
      <c r="M6166" s="223"/>
    </row>
    <row r="6167" spans="1:13">
      <c r="A6167" s="235">
        <v>809314</v>
      </c>
      <c r="B6167" s="223" t="s">
        <v>8698</v>
      </c>
      <c r="C6167" s="223" t="s">
        <v>5929</v>
      </c>
      <c r="D6167" s="223" t="s">
        <v>1030</v>
      </c>
      <c r="F6167" s="224"/>
      <c r="G6167" s="223"/>
      <c r="H6167" s="223"/>
      <c r="I6167" s="223" t="s">
        <v>96</v>
      </c>
      <c r="J6167" s="223"/>
      <c r="K6167" s="223"/>
      <c r="L6167" s="223"/>
      <c r="M6167" s="223"/>
    </row>
    <row r="6168" spans="1:13">
      <c r="A6168" s="235">
        <v>809315</v>
      </c>
      <c r="B6168" s="223" t="s">
        <v>8699</v>
      </c>
      <c r="C6168" s="223" t="s">
        <v>99</v>
      </c>
      <c r="D6168" s="223" t="s">
        <v>1975</v>
      </c>
      <c r="F6168" s="224"/>
      <c r="G6168" s="223"/>
      <c r="H6168" s="223"/>
      <c r="I6168" s="223" t="s">
        <v>96</v>
      </c>
      <c r="J6168" s="223"/>
      <c r="K6168" s="223"/>
      <c r="L6168" s="223"/>
      <c r="M6168" s="223"/>
    </row>
    <row r="6169" spans="1:13">
      <c r="A6169" s="235">
        <v>809316</v>
      </c>
      <c r="B6169" s="223" t="s">
        <v>8700</v>
      </c>
      <c r="C6169" s="223" t="s">
        <v>225</v>
      </c>
      <c r="D6169" s="223" t="s">
        <v>1286</v>
      </c>
      <c r="F6169" s="224"/>
      <c r="G6169" s="223"/>
      <c r="H6169" s="223"/>
      <c r="I6169" s="223" t="s">
        <v>96</v>
      </c>
      <c r="J6169" s="223"/>
      <c r="K6169" s="235"/>
      <c r="L6169" s="235"/>
      <c r="M6169" s="223"/>
    </row>
    <row r="6170" spans="1:13">
      <c r="A6170" s="235">
        <v>809318</v>
      </c>
      <c r="B6170" s="223" t="s">
        <v>8701</v>
      </c>
      <c r="C6170" s="223" t="s">
        <v>240</v>
      </c>
      <c r="D6170" s="223" t="s">
        <v>1070</v>
      </c>
      <c r="F6170" s="224"/>
      <c r="G6170" s="223"/>
      <c r="H6170" s="223"/>
      <c r="I6170" s="223" t="s">
        <v>96</v>
      </c>
      <c r="J6170" s="223"/>
      <c r="K6170" s="223"/>
      <c r="L6170" s="223"/>
      <c r="M6170" s="223"/>
    </row>
    <row r="6171" spans="1:13">
      <c r="A6171" s="235">
        <v>809319</v>
      </c>
      <c r="B6171" s="223" t="s">
        <v>8702</v>
      </c>
      <c r="C6171" s="223" t="s">
        <v>140</v>
      </c>
      <c r="D6171" s="223" t="s">
        <v>1255</v>
      </c>
      <c r="F6171" s="224"/>
      <c r="G6171" s="223"/>
      <c r="H6171" s="223"/>
      <c r="I6171" s="223" t="s">
        <v>96</v>
      </c>
      <c r="J6171" s="223"/>
      <c r="K6171" s="235"/>
      <c r="L6171" s="235"/>
      <c r="M6171" s="223"/>
    </row>
    <row r="6172" spans="1:13">
      <c r="A6172" s="235">
        <v>809320</v>
      </c>
      <c r="B6172" s="223" t="s">
        <v>8703</v>
      </c>
      <c r="C6172" s="223" t="s">
        <v>300</v>
      </c>
      <c r="D6172" s="223" t="s">
        <v>5600</v>
      </c>
      <c r="F6172" s="224"/>
      <c r="G6172" s="223"/>
      <c r="H6172" s="223"/>
      <c r="I6172" s="223" t="s">
        <v>96</v>
      </c>
      <c r="J6172" s="223"/>
      <c r="K6172" s="235"/>
      <c r="L6172" s="235"/>
      <c r="M6172" s="223"/>
    </row>
    <row r="6173" spans="1:13">
      <c r="A6173" s="235">
        <v>809322</v>
      </c>
      <c r="B6173" s="223" t="s">
        <v>8704</v>
      </c>
      <c r="C6173" s="223" t="s">
        <v>374</v>
      </c>
      <c r="D6173" s="223" t="s">
        <v>1066</v>
      </c>
      <c r="F6173" s="224"/>
      <c r="G6173" s="223"/>
      <c r="H6173" s="223"/>
      <c r="I6173" s="223" t="s">
        <v>96</v>
      </c>
      <c r="J6173" s="223"/>
      <c r="K6173" s="223"/>
      <c r="L6173" s="223"/>
      <c r="M6173" s="223"/>
    </row>
    <row r="6174" spans="1:13">
      <c r="A6174" s="235">
        <v>809323</v>
      </c>
      <c r="B6174" s="223" t="s">
        <v>8705</v>
      </c>
      <c r="C6174" s="223" t="s">
        <v>624</v>
      </c>
      <c r="D6174" s="223" t="s">
        <v>1289</v>
      </c>
      <c r="F6174" s="224"/>
      <c r="G6174" s="223"/>
      <c r="H6174" s="223"/>
      <c r="I6174" s="223" t="s">
        <v>96</v>
      </c>
      <c r="J6174" s="223"/>
      <c r="K6174" s="235"/>
      <c r="L6174" s="235"/>
      <c r="M6174" s="223"/>
    </row>
    <row r="6175" spans="1:13">
      <c r="A6175" s="235">
        <v>809324</v>
      </c>
      <c r="B6175" s="223" t="s">
        <v>8706</v>
      </c>
      <c r="C6175" s="223" t="s">
        <v>101</v>
      </c>
      <c r="D6175" s="223" t="s">
        <v>4231</v>
      </c>
      <c r="F6175" s="224"/>
      <c r="G6175" s="223"/>
      <c r="H6175" s="223"/>
      <c r="I6175" s="223" t="s">
        <v>96</v>
      </c>
      <c r="J6175" s="223"/>
      <c r="K6175" s="235"/>
      <c r="L6175" s="235"/>
      <c r="M6175" s="223"/>
    </row>
    <row r="6176" spans="1:13">
      <c r="A6176" s="235">
        <v>809331</v>
      </c>
      <c r="B6176" s="223" t="s">
        <v>8707</v>
      </c>
      <c r="C6176" s="223" t="s">
        <v>8708</v>
      </c>
      <c r="D6176" s="223" t="s">
        <v>8709</v>
      </c>
      <c r="F6176" s="224"/>
      <c r="G6176" s="223"/>
      <c r="H6176" s="223"/>
      <c r="I6176" s="223" t="s">
        <v>96</v>
      </c>
      <c r="J6176" s="223"/>
      <c r="K6176" s="223"/>
      <c r="L6176" s="223"/>
      <c r="M6176" s="223"/>
    </row>
    <row r="6177" spans="1:13">
      <c r="A6177" s="235">
        <v>809333</v>
      </c>
      <c r="B6177" s="223" t="s">
        <v>8710</v>
      </c>
      <c r="C6177" s="223" t="s">
        <v>109</v>
      </c>
      <c r="D6177" s="223" t="s">
        <v>1206</v>
      </c>
      <c r="F6177" s="224"/>
      <c r="G6177" s="223"/>
      <c r="H6177" s="223"/>
      <c r="I6177" s="223" t="s">
        <v>96</v>
      </c>
      <c r="J6177" s="223"/>
      <c r="K6177" s="223"/>
      <c r="L6177" s="223"/>
      <c r="M6177" s="223"/>
    </row>
    <row r="6178" spans="1:13">
      <c r="A6178" s="235">
        <v>809334</v>
      </c>
      <c r="B6178" s="223" t="s">
        <v>8711</v>
      </c>
      <c r="C6178" s="223" t="s">
        <v>320</v>
      </c>
      <c r="D6178" s="223" t="s">
        <v>8026</v>
      </c>
      <c r="F6178" s="224"/>
      <c r="G6178" s="223"/>
      <c r="H6178" s="223"/>
      <c r="I6178" s="223" t="s">
        <v>96</v>
      </c>
      <c r="J6178" s="223"/>
      <c r="K6178" s="235"/>
      <c r="L6178" s="235"/>
      <c r="M6178" s="223"/>
    </row>
    <row r="6179" spans="1:13">
      <c r="A6179" s="235">
        <v>809335</v>
      </c>
      <c r="B6179" s="223" t="s">
        <v>8712</v>
      </c>
      <c r="C6179" s="223" t="s">
        <v>167</v>
      </c>
      <c r="D6179" s="223" t="s">
        <v>1012</v>
      </c>
      <c r="F6179" s="224"/>
      <c r="G6179" s="223"/>
      <c r="H6179" s="223"/>
      <c r="I6179" s="223" t="s">
        <v>96</v>
      </c>
      <c r="J6179" s="223"/>
      <c r="K6179" s="223"/>
      <c r="L6179" s="223"/>
      <c r="M6179" s="223"/>
    </row>
    <row r="6180" spans="1:13">
      <c r="A6180" s="235">
        <v>809336</v>
      </c>
      <c r="B6180" s="223" t="s">
        <v>8713</v>
      </c>
      <c r="C6180" s="223" t="s">
        <v>464</v>
      </c>
      <c r="D6180" s="223" t="s">
        <v>1615</v>
      </c>
      <c r="F6180" s="224"/>
      <c r="G6180" s="223"/>
      <c r="H6180" s="223"/>
      <c r="I6180" s="223" t="s">
        <v>96</v>
      </c>
      <c r="J6180" s="223"/>
      <c r="K6180" s="235"/>
      <c r="L6180" s="235"/>
      <c r="M6180" s="223"/>
    </row>
    <row r="6181" spans="1:13">
      <c r="A6181" s="235">
        <v>809338</v>
      </c>
      <c r="B6181" s="223" t="s">
        <v>8714</v>
      </c>
      <c r="C6181" s="223" t="s">
        <v>154</v>
      </c>
      <c r="D6181" s="223" t="s">
        <v>1057</v>
      </c>
      <c r="F6181" s="224"/>
      <c r="G6181" s="223"/>
      <c r="H6181" s="223"/>
      <c r="I6181" s="223" t="s">
        <v>96</v>
      </c>
      <c r="J6181" s="223"/>
      <c r="K6181" s="235"/>
      <c r="L6181" s="235"/>
      <c r="M6181" s="223"/>
    </row>
    <row r="6182" spans="1:13">
      <c r="A6182" s="235">
        <v>809339</v>
      </c>
      <c r="B6182" s="223" t="s">
        <v>8715</v>
      </c>
      <c r="C6182" s="223" t="s">
        <v>443</v>
      </c>
      <c r="D6182" s="223" t="s">
        <v>1023</v>
      </c>
      <c r="F6182" s="224"/>
      <c r="G6182" s="223"/>
      <c r="H6182" s="223"/>
      <c r="I6182" s="223" t="s">
        <v>96</v>
      </c>
      <c r="J6182" s="223"/>
      <c r="K6182" s="223"/>
      <c r="L6182" s="223"/>
      <c r="M6182" s="223"/>
    </row>
    <row r="6183" spans="1:13">
      <c r="A6183" s="235">
        <v>809342</v>
      </c>
      <c r="B6183" s="223" t="s">
        <v>577</v>
      </c>
      <c r="C6183" s="223" t="s">
        <v>8716</v>
      </c>
      <c r="D6183" s="223" t="s">
        <v>1195</v>
      </c>
      <c r="F6183" s="224"/>
      <c r="G6183" s="223"/>
      <c r="H6183" s="223"/>
      <c r="I6183" s="223" t="s">
        <v>96</v>
      </c>
      <c r="J6183" s="223"/>
      <c r="K6183" s="235"/>
      <c r="L6183" s="235"/>
      <c r="M6183" s="223"/>
    </row>
    <row r="6184" spans="1:13">
      <c r="A6184" s="235">
        <v>809343</v>
      </c>
      <c r="B6184" s="223" t="s">
        <v>8717</v>
      </c>
      <c r="C6184" s="223" t="s">
        <v>129</v>
      </c>
      <c r="D6184" s="223" t="s">
        <v>610</v>
      </c>
      <c r="F6184" s="224"/>
      <c r="G6184" s="223"/>
      <c r="H6184" s="223"/>
      <c r="I6184" s="223" t="s">
        <v>96</v>
      </c>
      <c r="J6184" s="223"/>
      <c r="K6184" s="223"/>
      <c r="L6184" s="223"/>
      <c r="M6184" s="223"/>
    </row>
    <row r="6185" spans="1:13">
      <c r="A6185" s="235">
        <v>809344</v>
      </c>
      <c r="B6185" s="223" t="s">
        <v>8718</v>
      </c>
      <c r="C6185" s="223" t="s">
        <v>460</v>
      </c>
      <c r="D6185" s="223" t="s">
        <v>1195</v>
      </c>
      <c r="F6185" s="224"/>
      <c r="G6185" s="223"/>
      <c r="H6185" s="223"/>
      <c r="I6185" s="223" t="s">
        <v>96</v>
      </c>
      <c r="J6185" s="223"/>
      <c r="K6185" s="235"/>
      <c r="L6185" s="235"/>
      <c r="M6185" s="223"/>
    </row>
    <row r="6186" spans="1:13">
      <c r="A6186" s="235">
        <v>809346</v>
      </c>
      <c r="B6186" s="223" t="s">
        <v>8719</v>
      </c>
      <c r="C6186" s="223" t="s">
        <v>4350</v>
      </c>
      <c r="D6186" s="223" t="s">
        <v>1333</v>
      </c>
      <c r="F6186" s="224"/>
      <c r="G6186" s="223"/>
      <c r="H6186" s="223"/>
      <c r="I6186" s="223" t="s">
        <v>96</v>
      </c>
      <c r="J6186" s="223"/>
      <c r="K6186" s="235"/>
      <c r="L6186" s="235"/>
      <c r="M6186" s="223"/>
    </row>
    <row r="6187" spans="1:13">
      <c r="A6187" s="235">
        <v>809351</v>
      </c>
      <c r="B6187" s="223" t="s">
        <v>8720</v>
      </c>
      <c r="C6187" s="223" t="s">
        <v>189</v>
      </c>
      <c r="D6187" s="223" t="s">
        <v>4420</v>
      </c>
      <c r="F6187" s="224"/>
      <c r="G6187" s="223"/>
      <c r="H6187" s="223"/>
      <c r="I6187" s="223" t="s">
        <v>96</v>
      </c>
      <c r="J6187" s="223"/>
      <c r="K6187" s="235"/>
      <c r="L6187" s="235"/>
      <c r="M6187" s="223"/>
    </row>
    <row r="6188" spans="1:13">
      <c r="A6188" s="235">
        <v>809352</v>
      </c>
      <c r="B6188" s="223" t="s">
        <v>8721</v>
      </c>
      <c r="C6188" s="223" t="s">
        <v>616</v>
      </c>
      <c r="D6188" s="223" t="s">
        <v>1237</v>
      </c>
      <c r="F6188" s="224"/>
      <c r="G6188" s="223"/>
      <c r="H6188" s="223"/>
      <c r="I6188" s="223" t="s">
        <v>96</v>
      </c>
      <c r="J6188" s="223"/>
      <c r="K6188" s="235"/>
      <c r="L6188" s="235"/>
      <c r="M6188" s="223"/>
    </row>
    <row r="6189" spans="1:13">
      <c r="A6189" s="235">
        <v>809353</v>
      </c>
      <c r="B6189" s="223" t="s">
        <v>8722</v>
      </c>
      <c r="C6189" s="223" t="s">
        <v>8723</v>
      </c>
      <c r="D6189" s="223" t="s">
        <v>2596</v>
      </c>
      <c r="F6189" s="224"/>
      <c r="G6189" s="223"/>
      <c r="H6189" s="223"/>
      <c r="I6189" s="223" t="s">
        <v>96</v>
      </c>
      <c r="J6189" s="223"/>
      <c r="K6189" s="223"/>
      <c r="L6189" s="223"/>
      <c r="M6189" s="223"/>
    </row>
    <row r="6190" spans="1:13">
      <c r="A6190" s="235">
        <v>809354</v>
      </c>
      <c r="B6190" s="223" t="s">
        <v>8724</v>
      </c>
      <c r="C6190" s="223" t="s">
        <v>95</v>
      </c>
      <c r="D6190" s="223" t="s">
        <v>4397</v>
      </c>
      <c r="F6190" s="224"/>
      <c r="G6190" s="223"/>
      <c r="H6190" s="223"/>
      <c r="I6190" s="223" t="s">
        <v>96</v>
      </c>
      <c r="J6190" s="223"/>
      <c r="K6190" s="223"/>
      <c r="L6190" s="223"/>
      <c r="M6190" s="223"/>
    </row>
    <row r="6191" spans="1:13">
      <c r="A6191" s="235">
        <v>809356</v>
      </c>
      <c r="B6191" s="223" t="s">
        <v>8725</v>
      </c>
      <c r="C6191" s="223" t="s">
        <v>113</v>
      </c>
      <c r="D6191" s="223" t="s">
        <v>5105</v>
      </c>
      <c r="F6191" s="224"/>
      <c r="G6191" s="223"/>
      <c r="H6191" s="223"/>
      <c r="I6191" s="223" t="s">
        <v>96</v>
      </c>
      <c r="J6191" s="223"/>
      <c r="K6191" s="223"/>
      <c r="L6191" s="223"/>
      <c r="M6191" s="223"/>
    </row>
    <row r="6192" spans="1:13">
      <c r="A6192" s="235">
        <v>809357</v>
      </c>
      <c r="B6192" s="223" t="s">
        <v>8726</v>
      </c>
      <c r="C6192" s="223" t="s">
        <v>5087</v>
      </c>
      <c r="D6192" s="223" t="s">
        <v>1968</v>
      </c>
      <c r="F6192" s="224"/>
      <c r="G6192" s="223"/>
      <c r="H6192" s="223"/>
      <c r="I6192" s="223" t="s">
        <v>96</v>
      </c>
      <c r="J6192" s="223"/>
      <c r="K6192" s="235"/>
      <c r="L6192" s="235"/>
      <c r="M6192" s="223"/>
    </row>
    <row r="6193" spans="1:13">
      <c r="A6193" s="235">
        <v>809361</v>
      </c>
      <c r="B6193" s="223" t="s">
        <v>8727</v>
      </c>
      <c r="C6193" s="223" t="s">
        <v>263</v>
      </c>
      <c r="D6193" s="223" t="s">
        <v>1030</v>
      </c>
      <c r="F6193" s="224"/>
      <c r="G6193" s="223"/>
      <c r="H6193" s="223"/>
      <c r="I6193" s="223" t="s">
        <v>96</v>
      </c>
      <c r="J6193" s="223"/>
      <c r="K6193" s="223"/>
      <c r="L6193" s="223"/>
      <c r="M6193" s="223"/>
    </row>
    <row r="6194" spans="1:13">
      <c r="A6194" s="235">
        <v>809362</v>
      </c>
      <c r="B6194" s="235" t="s">
        <v>8728</v>
      </c>
      <c r="C6194" s="235" t="s">
        <v>315</v>
      </c>
      <c r="D6194" s="235" t="s">
        <v>2189</v>
      </c>
      <c r="H6194" s="238"/>
      <c r="I6194" s="240" t="s">
        <v>96</v>
      </c>
      <c r="J6194" s="223"/>
    </row>
    <row r="6195" spans="1:13">
      <c r="A6195" s="235">
        <v>809363</v>
      </c>
      <c r="B6195" s="223" t="s">
        <v>8729</v>
      </c>
      <c r="C6195" s="223" t="s">
        <v>193</v>
      </c>
      <c r="D6195" s="223" t="s">
        <v>1055</v>
      </c>
      <c r="F6195" s="224"/>
      <c r="G6195" s="223"/>
      <c r="H6195" s="223"/>
      <c r="I6195" s="223" t="s">
        <v>96</v>
      </c>
      <c r="J6195" s="223"/>
      <c r="K6195" s="223"/>
      <c r="L6195" s="223"/>
      <c r="M6195" s="223"/>
    </row>
    <row r="6196" spans="1:13">
      <c r="A6196" s="235">
        <v>809365</v>
      </c>
      <c r="B6196" s="223" t="s">
        <v>8730</v>
      </c>
      <c r="C6196" s="223" t="s">
        <v>154</v>
      </c>
      <c r="D6196" s="223" t="s">
        <v>1368</v>
      </c>
      <c r="F6196" s="224"/>
      <c r="G6196" s="223"/>
      <c r="H6196" s="223"/>
      <c r="I6196" s="223" t="s">
        <v>96</v>
      </c>
      <c r="J6196" s="223"/>
      <c r="K6196" s="235"/>
      <c r="L6196" s="235"/>
      <c r="M6196" s="223"/>
    </row>
    <row r="6197" spans="1:13">
      <c r="A6197" s="235">
        <v>809366</v>
      </c>
      <c r="B6197" s="223" t="s">
        <v>8731</v>
      </c>
      <c r="C6197" s="223" t="s">
        <v>3209</v>
      </c>
      <c r="D6197" s="223" t="s">
        <v>1026</v>
      </c>
      <c r="F6197" s="224"/>
      <c r="G6197" s="223"/>
      <c r="H6197" s="223"/>
      <c r="I6197" s="223" t="s">
        <v>96</v>
      </c>
      <c r="J6197" s="223"/>
      <c r="K6197" s="235"/>
      <c r="L6197" s="235"/>
      <c r="M6197" s="223"/>
    </row>
    <row r="6198" spans="1:13">
      <c r="A6198" s="235">
        <v>809367</v>
      </c>
      <c r="B6198" s="223" t="s">
        <v>8732</v>
      </c>
      <c r="C6198" s="223" t="s">
        <v>8733</v>
      </c>
      <c r="D6198" s="223" t="s">
        <v>1245</v>
      </c>
      <c r="F6198" s="224"/>
      <c r="G6198" s="223"/>
      <c r="H6198" s="223"/>
      <c r="I6198" s="223" t="s">
        <v>96</v>
      </c>
      <c r="J6198" s="223"/>
      <c r="K6198" s="235"/>
      <c r="L6198" s="235"/>
      <c r="M6198" s="223"/>
    </row>
    <row r="6199" spans="1:13">
      <c r="A6199" s="235">
        <v>809368</v>
      </c>
      <c r="B6199" s="235" t="s">
        <v>8734</v>
      </c>
      <c r="C6199" s="235" t="s">
        <v>165</v>
      </c>
      <c r="D6199" s="235" t="s">
        <v>1534</v>
      </c>
      <c r="H6199" s="238"/>
      <c r="I6199" s="240" t="s">
        <v>96</v>
      </c>
      <c r="J6199" s="223"/>
    </row>
    <row r="6200" spans="1:13">
      <c r="A6200" s="235">
        <v>809369</v>
      </c>
      <c r="B6200" s="223" t="s">
        <v>8735</v>
      </c>
      <c r="C6200" s="223" t="s">
        <v>111</v>
      </c>
      <c r="D6200" s="223" t="s">
        <v>8736</v>
      </c>
      <c r="F6200" s="224"/>
      <c r="G6200" s="223"/>
      <c r="H6200" s="223"/>
      <c r="I6200" s="223" t="s">
        <v>96</v>
      </c>
      <c r="J6200" s="223"/>
      <c r="K6200" s="223"/>
      <c r="L6200" s="223"/>
      <c r="M6200" s="223"/>
    </row>
    <row r="6201" spans="1:13">
      <c r="A6201" s="235">
        <v>809370</v>
      </c>
      <c r="B6201" s="223" t="s">
        <v>8737</v>
      </c>
      <c r="C6201" s="223" t="s">
        <v>219</v>
      </c>
      <c r="D6201" s="223" t="s">
        <v>1373</v>
      </c>
      <c r="F6201" s="224"/>
      <c r="G6201" s="223"/>
      <c r="H6201" s="223"/>
      <c r="I6201" s="223" t="s">
        <v>96</v>
      </c>
      <c r="J6201" s="223"/>
      <c r="K6201" s="235"/>
      <c r="L6201" s="235"/>
      <c r="M6201" s="223"/>
    </row>
    <row r="6202" spans="1:13">
      <c r="A6202" s="235">
        <v>809371</v>
      </c>
      <c r="B6202" s="223" t="s">
        <v>8738</v>
      </c>
      <c r="C6202" s="223" t="s">
        <v>170</v>
      </c>
      <c r="D6202" s="223" t="s">
        <v>1615</v>
      </c>
      <c r="F6202" s="224"/>
      <c r="G6202" s="223"/>
      <c r="H6202" s="223"/>
      <c r="I6202" s="223" t="s">
        <v>96</v>
      </c>
      <c r="J6202" s="223"/>
      <c r="K6202" s="235"/>
      <c r="L6202" s="235"/>
      <c r="M6202" s="223"/>
    </row>
    <row r="6203" spans="1:13">
      <c r="A6203" s="235">
        <v>809372</v>
      </c>
      <c r="B6203" s="223" t="s">
        <v>8739</v>
      </c>
      <c r="C6203" s="223" t="s">
        <v>242</v>
      </c>
      <c r="D6203" s="223" t="s">
        <v>1484</v>
      </c>
      <c r="F6203" s="224"/>
      <c r="G6203" s="223"/>
      <c r="H6203" s="223"/>
      <c r="I6203" s="223" t="s">
        <v>96</v>
      </c>
      <c r="J6203" s="223"/>
      <c r="K6203" s="235"/>
      <c r="L6203" s="235"/>
      <c r="M6203" s="223"/>
    </row>
    <row r="6204" spans="1:13">
      <c r="A6204" s="235">
        <v>809373</v>
      </c>
      <c r="B6204" s="223" t="s">
        <v>8740</v>
      </c>
      <c r="C6204" s="223" t="s">
        <v>320</v>
      </c>
      <c r="D6204" s="223" t="s">
        <v>2067</v>
      </c>
      <c r="F6204" s="224"/>
      <c r="G6204" s="223"/>
      <c r="H6204" s="223"/>
      <c r="I6204" s="223" t="s">
        <v>96</v>
      </c>
      <c r="J6204" s="223"/>
      <c r="K6204" s="223"/>
      <c r="L6204" s="223"/>
      <c r="M6204" s="223"/>
    </row>
    <row r="6205" spans="1:13">
      <c r="A6205" s="235">
        <v>809374</v>
      </c>
      <c r="B6205" s="223" t="s">
        <v>8741</v>
      </c>
      <c r="C6205" s="223" t="s">
        <v>233</v>
      </c>
      <c r="D6205" s="223" t="s">
        <v>1314</v>
      </c>
      <c r="F6205" s="224"/>
      <c r="G6205" s="223"/>
      <c r="H6205" s="223"/>
      <c r="I6205" s="223" t="s">
        <v>96</v>
      </c>
      <c r="J6205" s="223"/>
      <c r="K6205" s="235"/>
      <c r="L6205" s="235"/>
      <c r="M6205" s="223"/>
    </row>
    <row r="6206" spans="1:13">
      <c r="A6206" s="235">
        <v>809375</v>
      </c>
      <c r="B6206" s="223" t="s">
        <v>8742</v>
      </c>
      <c r="C6206" s="223" t="s">
        <v>154</v>
      </c>
      <c r="D6206" s="223" t="s">
        <v>8743</v>
      </c>
      <c r="F6206" s="224"/>
      <c r="G6206" s="223"/>
      <c r="H6206" s="223"/>
      <c r="I6206" s="223" t="s">
        <v>96</v>
      </c>
      <c r="J6206" s="223"/>
      <c r="K6206" s="223"/>
      <c r="L6206" s="223"/>
      <c r="M6206" s="223"/>
    </row>
    <row r="6207" spans="1:13">
      <c r="A6207" s="235">
        <v>809376</v>
      </c>
      <c r="B6207" s="223" t="s">
        <v>8744</v>
      </c>
      <c r="C6207" s="223" t="s">
        <v>167</v>
      </c>
      <c r="D6207" s="223" t="s">
        <v>1105</v>
      </c>
      <c r="F6207" s="224"/>
      <c r="G6207" s="223"/>
      <c r="H6207" s="223"/>
      <c r="I6207" s="223" t="s">
        <v>96</v>
      </c>
      <c r="J6207" s="223"/>
      <c r="K6207" s="223"/>
      <c r="L6207" s="223"/>
      <c r="M6207" s="223"/>
    </row>
    <row r="6208" spans="1:13">
      <c r="A6208" s="235">
        <v>809377</v>
      </c>
      <c r="B6208" s="223" t="s">
        <v>8745</v>
      </c>
      <c r="C6208" s="223" t="s">
        <v>413</v>
      </c>
      <c r="D6208" s="223" t="s">
        <v>2364</v>
      </c>
      <c r="F6208" s="224"/>
      <c r="G6208" s="223"/>
      <c r="H6208" s="223"/>
      <c r="I6208" s="223" t="s">
        <v>96</v>
      </c>
      <c r="J6208" s="223"/>
      <c r="K6208" s="235"/>
      <c r="L6208" s="235"/>
      <c r="M6208" s="223"/>
    </row>
    <row r="6209" spans="1:13">
      <c r="A6209" s="235">
        <v>809378</v>
      </c>
      <c r="B6209" s="223" t="s">
        <v>8746</v>
      </c>
      <c r="C6209" s="223" t="s">
        <v>260</v>
      </c>
      <c r="D6209" s="223" t="s">
        <v>2028</v>
      </c>
      <c r="F6209" s="224"/>
      <c r="G6209" s="223"/>
      <c r="H6209" s="223"/>
      <c r="I6209" s="223" t="s">
        <v>96</v>
      </c>
      <c r="J6209" s="223"/>
      <c r="K6209" s="223"/>
      <c r="L6209" s="223"/>
      <c r="M6209" s="223"/>
    </row>
    <row r="6210" spans="1:13">
      <c r="A6210" s="235">
        <v>809379</v>
      </c>
      <c r="B6210" s="223" t="s">
        <v>8747</v>
      </c>
      <c r="C6210" s="223" t="s">
        <v>175</v>
      </c>
      <c r="D6210" s="223" t="s">
        <v>3309</v>
      </c>
      <c r="F6210" s="224"/>
      <c r="G6210" s="223"/>
      <c r="H6210" s="223"/>
      <c r="I6210" s="223" t="s">
        <v>96</v>
      </c>
      <c r="J6210" s="223"/>
      <c r="K6210" s="223"/>
      <c r="L6210" s="223"/>
      <c r="M6210" s="223"/>
    </row>
    <row r="6211" spans="1:13">
      <c r="A6211" s="235">
        <v>809380</v>
      </c>
      <c r="B6211" s="223" t="s">
        <v>8748</v>
      </c>
      <c r="C6211" s="223" t="s">
        <v>695</v>
      </c>
      <c r="D6211" s="223" t="s">
        <v>1020</v>
      </c>
      <c r="F6211" s="224"/>
      <c r="G6211" s="223"/>
      <c r="H6211" s="223"/>
      <c r="I6211" s="223" t="s">
        <v>96</v>
      </c>
      <c r="J6211" s="223"/>
      <c r="K6211" s="223"/>
      <c r="L6211" s="223"/>
      <c r="M6211" s="223"/>
    </row>
    <row r="6212" spans="1:13">
      <c r="A6212" s="235">
        <v>809381</v>
      </c>
      <c r="B6212" s="223" t="s">
        <v>8749</v>
      </c>
      <c r="C6212" s="223" t="s">
        <v>310</v>
      </c>
      <c r="D6212" s="223" t="s">
        <v>3455</v>
      </c>
      <c r="F6212" s="224"/>
      <c r="G6212" s="223"/>
      <c r="H6212" s="223"/>
      <c r="I6212" s="223" t="s">
        <v>96</v>
      </c>
      <c r="J6212" s="223"/>
      <c r="K6212" s="223"/>
      <c r="L6212" s="223"/>
      <c r="M6212" s="223"/>
    </row>
    <row r="6213" spans="1:13">
      <c r="A6213" s="235">
        <v>809383</v>
      </c>
      <c r="B6213" s="223" t="s">
        <v>8750</v>
      </c>
      <c r="C6213" s="223" t="s">
        <v>341</v>
      </c>
      <c r="D6213" s="223" t="s">
        <v>1220</v>
      </c>
      <c r="F6213" s="224"/>
      <c r="G6213" s="223"/>
      <c r="H6213" s="223"/>
      <c r="I6213" s="223" t="s">
        <v>96</v>
      </c>
      <c r="J6213" s="223"/>
      <c r="K6213" s="223"/>
      <c r="L6213" s="223"/>
      <c r="M6213" s="223"/>
    </row>
    <row r="6214" spans="1:13">
      <c r="A6214" s="235">
        <v>809384</v>
      </c>
      <c r="B6214" s="223" t="s">
        <v>8751</v>
      </c>
      <c r="C6214" s="223" t="s">
        <v>411</v>
      </c>
      <c r="D6214" s="223" t="s">
        <v>532</v>
      </c>
      <c r="F6214" s="224"/>
      <c r="G6214" s="223"/>
      <c r="H6214" s="223"/>
      <c r="I6214" s="223" t="s">
        <v>96</v>
      </c>
      <c r="J6214" s="223"/>
      <c r="K6214" s="223"/>
      <c r="L6214" s="223"/>
      <c r="M6214" s="223"/>
    </row>
    <row r="6215" spans="1:13">
      <c r="A6215" s="235">
        <v>809385</v>
      </c>
      <c r="B6215" s="223" t="s">
        <v>8752</v>
      </c>
      <c r="C6215" s="223" t="s">
        <v>414</v>
      </c>
      <c r="D6215" s="223" t="s">
        <v>1073</v>
      </c>
      <c r="F6215" s="224"/>
      <c r="G6215" s="223"/>
      <c r="H6215" s="223"/>
      <c r="I6215" s="223" t="s">
        <v>96</v>
      </c>
      <c r="J6215" s="223"/>
      <c r="K6215" s="235"/>
      <c r="L6215" s="235"/>
      <c r="M6215" s="223"/>
    </row>
    <row r="6216" spans="1:13">
      <c r="A6216" s="235">
        <v>809386</v>
      </c>
      <c r="B6216" s="223" t="s">
        <v>8753</v>
      </c>
      <c r="C6216" s="223" t="s">
        <v>378</v>
      </c>
      <c r="D6216" s="223" t="s">
        <v>1034</v>
      </c>
      <c r="F6216" s="224"/>
      <c r="G6216" s="223"/>
      <c r="H6216" s="223"/>
      <c r="I6216" s="223" t="s">
        <v>96</v>
      </c>
      <c r="J6216" s="223"/>
      <c r="K6216" s="223"/>
      <c r="L6216" s="223"/>
      <c r="M6216" s="223"/>
    </row>
    <row r="6217" spans="1:13">
      <c r="A6217" s="235">
        <v>809387</v>
      </c>
      <c r="B6217" s="223" t="s">
        <v>8754</v>
      </c>
      <c r="C6217" s="223" t="s">
        <v>170</v>
      </c>
      <c r="D6217" s="223" t="s">
        <v>1408</v>
      </c>
      <c r="F6217" s="224"/>
      <c r="G6217" s="223"/>
      <c r="H6217" s="223"/>
      <c r="I6217" s="223" t="s">
        <v>96</v>
      </c>
      <c r="J6217" s="223"/>
      <c r="K6217" s="223"/>
      <c r="L6217" s="223"/>
      <c r="M6217" s="223"/>
    </row>
    <row r="6218" spans="1:13">
      <c r="A6218" s="235">
        <v>809389</v>
      </c>
      <c r="B6218" s="223" t="s">
        <v>8755</v>
      </c>
      <c r="C6218" s="223" t="s">
        <v>122</v>
      </c>
      <c r="D6218" s="223" t="s">
        <v>8756</v>
      </c>
      <c r="F6218" s="224"/>
      <c r="G6218" s="223"/>
      <c r="H6218" s="223"/>
      <c r="I6218" s="223" t="s">
        <v>96</v>
      </c>
      <c r="J6218" s="223"/>
      <c r="K6218" s="223"/>
      <c r="L6218" s="223"/>
      <c r="M6218" s="223"/>
    </row>
    <row r="6219" spans="1:13">
      <c r="A6219" s="235">
        <v>809391</v>
      </c>
      <c r="B6219" s="223" t="s">
        <v>8757</v>
      </c>
      <c r="C6219" s="223" t="s">
        <v>573</v>
      </c>
      <c r="D6219" s="223" t="s">
        <v>3574</v>
      </c>
      <c r="F6219" s="224"/>
      <c r="G6219" s="223"/>
      <c r="H6219" s="223"/>
      <c r="I6219" s="223" t="s">
        <v>96</v>
      </c>
      <c r="J6219" s="223"/>
      <c r="K6219" s="235"/>
      <c r="L6219" s="235"/>
      <c r="M6219" s="223"/>
    </row>
    <row r="6220" spans="1:13">
      <c r="A6220" s="235">
        <v>809394</v>
      </c>
      <c r="B6220" s="223" t="s">
        <v>5873</v>
      </c>
      <c r="C6220" s="223" t="s">
        <v>287</v>
      </c>
      <c r="D6220" s="223" t="s">
        <v>1172</v>
      </c>
      <c r="F6220" s="224"/>
      <c r="G6220" s="223"/>
      <c r="H6220" s="223"/>
      <c r="I6220" s="223" t="s">
        <v>96</v>
      </c>
      <c r="J6220" s="223"/>
      <c r="K6220" s="223"/>
      <c r="L6220" s="223"/>
      <c r="M6220" s="223"/>
    </row>
    <row r="6221" spans="1:13">
      <c r="A6221" s="235">
        <v>809395</v>
      </c>
      <c r="B6221" s="223" t="s">
        <v>8758</v>
      </c>
      <c r="C6221" s="223" t="s">
        <v>690</v>
      </c>
      <c r="D6221" s="223" t="s">
        <v>2598</v>
      </c>
      <c r="F6221" s="224"/>
      <c r="G6221" s="223"/>
      <c r="H6221" s="223"/>
      <c r="I6221" s="223" t="s">
        <v>96</v>
      </c>
      <c r="J6221" s="223"/>
      <c r="K6221" s="223"/>
      <c r="L6221" s="223"/>
      <c r="M6221" s="223"/>
    </row>
    <row r="6222" spans="1:13">
      <c r="A6222" s="235">
        <v>809396</v>
      </c>
      <c r="B6222" s="223" t="s">
        <v>8759</v>
      </c>
      <c r="C6222" s="223" t="s">
        <v>692</v>
      </c>
      <c r="D6222" s="223" t="s">
        <v>1137</v>
      </c>
      <c r="F6222" s="224"/>
      <c r="G6222" s="223"/>
      <c r="H6222" s="223"/>
      <c r="I6222" s="223" t="s">
        <v>96</v>
      </c>
      <c r="J6222" s="223"/>
      <c r="K6222" s="223"/>
      <c r="L6222" s="223"/>
      <c r="M6222" s="223"/>
    </row>
    <row r="6223" spans="1:13">
      <c r="A6223" s="235">
        <v>809397</v>
      </c>
      <c r="B6223" s="223" t="s">
        <v>8760</v>
      </c>
      <c r="C6223" s="223" t="s">
        <v>335</v>
      </c>
      <c r="D6223" s="223" t="s">
        <v>2364</v>
      </c>
      <c r="F6223" s="224"/>
      <c r="G6223" s="223"/>
      <c r="H6223" s="223"/>
      <c r="I6223" s="223" t="s">
        <v>96</v>
      </c>
      <c r="J6223" s="223"/>
      <c r="K6223" s="235"/>
      <c r="L6223" s="235"/>
      <c r="M6223" s="223"/>
    </row>
    <row r="6224" spans="1:13">
      <c r="A6224" s="235">
        <v>809398</v>
      </c>
      <c r="B6224" s="223" t="s">
        <v>8761</v>
      </c>
      <c r="C6224" s="223" t="s">
        <v>112</v>
      </c>
      <c r="D6224" s="223" t="s">
        <v>1217</v>
      </c>
      <c r="F6224" s="224"/>
      <c r="G6224" s="223"/>
      <c r="H6224" s="223"/>
      <c r="I6224" s="223" t="s">
        <v>96</v>
      </c>
      <c r="J6224" s="223"/>
      <c r="K6224" s="223"/>
      <c r="L6224" s="223"/>
      <c r="M6224" s="223"/>
    </row>
    <row r="6225" spans="1:13">
      <c r="A6225" s="235">
        <v>809399</v>
      </c>
      <c r="B6225" s="223" t="s">
        <v>8762</v>
      </c>
      <c r="C6225" s="223" t="s">
        <v>530</v>
      </c>
      <c r="D6225" s="223" t="s">
        <v>1227</v>
      </c>
      <c r="F6225" s="224"/>
      <c r="G6225" s="223"/>
      <c r="H6225" s="223"/>
      <c r="I6225" s="223" t="s">
        <v>96</v>
      </c>
      <c r="J6225" s="223"/>
      <c r="K6225" s="235"/>
      <c r="L6225" s="235"/>
      <c r="M6225" s="223"/>
    </row>
    <row r="6226" spans="1:13">
      <c r="A6226" s="235">
        <v>809401</v>
      </c>
      <c r="B6226" s="223" t="s">
        <v>8763</v>
      </c>
      <c r="C6226" s="223" t="s">
        <v>837</v>
      </c>
      <c r="D6226" s="223" t="s">
        <v>1681</v>
      </c>
      <c r="F6226" s="224"/>
      <c r="G6226" s="223"/>
      <c r="H6226" s="223"/>
      <c r="I6226" s="223" t="s">
        <v>96</v>
      </c>
      <c r="J6226" s="223"/>
      <c r="K6226" s="223"/>
      <c r="L6226" s="223"/>
      <c r="M6226" s="223"/>
    </row>
    <row r="6227" spans="1:13">
      <c r="A6227" s="235">
        <v>809403</v>
      </c>
      <c r="B6227" s="223" t="s">
        <v>8764</v>
      </c>
      <c r="C6227" s="223" t="s">
        <v>183</v>
      </c>
      <c r="D6227" s="223" t="s">
        <v>4231</v>
      </c>
      <c r="F6227" s="224"/>
      <c r="G6227" s="223"/>
      <c r="H6227" s="223"/>
      <c r="I6227" s="223" t="s">
        <v>96</v>
      </c>
      <c r="J6227" s="223"/>
      <c r="K6227" s="223"/>
      <c r="L6227" s="223"/>
      <c r="M6227" s="223"/>
    </row>
    <row r="6228" spans="1:13">
      <c r="A6228" s="235">
        <v>809404</v>
      </c>
      <c r="B6228" s="223" t="s">
        <v>8765</v>
      </c>
      <c r="C6228" s="223" t="s">
        <v>131</v>
      </c>
      <c r="D6228" s="223" t="s">
        <v>1687</v>
      </c>
      <c r="F6228" s="224"/>
      <c r="G6228" s="223"/>
      <c r="H6228" s="223"/>
      <c r="I6228" s="223" t="s">
        <v>96</v>
      </c>
      <c r="J6228" s="223"/>
      <c r="K6228" s="223"/>
      <c r="L6228" s="223"/>
      <c r="M6228" s="223"/>
    </row>
    <row r="6229" spans="1:13">
      <c r="A6229" s="235">
        <v>809406</v>
      </c>
      <c r="B6229" s="223" t="s">
        <v>8766</v>
      </c>
      <c r="C6229" s="223" t="s">
        <v>106</v>
      </c>
      <c r="D6229" s="223" t="s">
        <v>8767</v>
      </c>
      <c r="F6229" s="224"/>
      <c r="G6229" s="223"/>
      <c r="H6229" s="223"/>
      <c r="I6229" s="223" t="s">
        <v>96</v>
      </c>
      <c r="J6229" s="223"/>
      <c r="K6229" s="223"/>
      <c r="L6229" s="223"/>
      <c r="M6229" s="223"/>
    </row>
    <row r="6230" spans="1:13">
      <c r="A6230" s="235">
        <v>809407</v>
      </c>
      <c r="B6230" s="223" t="s">
        <v>8768</v>
      </c>
      <c r="C6230" s="223" t="s">
        <v>170</v>
      </c>
      <c r="D6230" s="223" t="s">
        <v>1982</v>
      </c>
      <c r="F6230" s="224"/>
      <c r="G6230" s="223"/>
      <c r="H6230" s="223"/>
      <c r="I6230" s="223" t="s">
        <v>96</v>
      </c>
      <c r="J6230" s="223"/>
      <c r="K6230" s="223"/>
      <c r="L6230" s="223"/>
      <c r="M6230" s="223"/>
    </row>
    <row r="6231" spans="1:13">
      <c r="A6231" s="235">
        <v>809408</v>
      </c>
      <c r="B6231" s="223" t="s">
        <v>8769</v>
      </c>
      <c r="C6231" s="223" t="s">
        <v>8240</v>
      </c>
      <c r="D6231" s="223" t="s">
        <v>1059</v>
      </c>
      <c r="F6231" s="224"/>
      <c r="G6231" s="223"/>
      <c r="H6231" s="223"/>
      <c r="I6231" s="223" t="s">
        <v>96</v>
      </c>
      <c r="J6231" s="223"/>
      <c r="K6231" s="223"/>
      <c r="L6231" s="223"/>
      <c r="M6231" s="223"/>
    </row>
    <row r="6232" spans="1:13">
      <c r="A6232" s="235">
        <v>809409</v>
      </c>
      <c r="B6232" s="223" t="s">
        <v>8770</v>
      </c>
      <c r="C6232" s="223" t="s">
        <v>8771</v>
      </c>
      <c r="D6232" s="223" t="s">
        <v>1215</v>
      </c>
      <c r="F6232" s="224"/>
      <c r="G6232" s="223"/>
      <c r="H6232" s="223"/>
      <c r="I6232" s="223" t="s">
        <v>96</v>
      </c>
      <c r="J6232" s="223"/>
      <c r="K6232" s="235"/>
      <c r="L6232" s="235"/>
      <c r="M6232" s="223"/>
    </row>
    <row r="6233" spans="1:13">
      <c r="A6233" s="235">
        <v>809410</v>
      </c>
      <c r="B6233" s="223" t="s">
        <v>8772</v>
      </c>
      <c r="C6233" s="223" t="s">
        <v>413</v>
      </c>
      <c r="D6233" s="223" t="s">
        <v>2404</v>
      </c>
      <c r="F6233" s="224"/>
      <c r="G6233" s="223"/>
      <c r="H6233" s="223"/>
      <c r="I6233" s="223" t="s">
        <v>96</v>
      </c>
      <c r="J6233" s="223"/>
      <c r="K6233" s="223"/>
      <c r="L6233" s="223"/>
      <c r="M6233" s="223"/>
    </row>
    <row r="6234" spans="1:13">
      <c r="A6234" s="235">
        <v>809411</v>
      </c>
      <c r="B6234" s="223" t="s">
        <v>8773</v>
      </c>
      <c r="C6234" s="223" t="s">
        <v>106</v>
      </c>
      <c r="D6234" s="223" t="s">
        <v>1541</v>
      </c>
      <c r="F6234" s="224"/>
      <c r="G6234" s="223"/>
      <c r="H6234" s="223"/>
      <c r="I6234" s="223" t="s">
        <v>96</v>
      </c>
      <c r="J6234" s="223"/>
      <c r="K6234" s="223"/>
      <c r="L6234" s="223"/>
      <c r="M6234" s="223"/>
    </row>
    <row r="6235" spans="1:13">
      <c r="A6235" s="235">
        <v>809412</v>
      </c>
      <c r="B6235" s="223" t="s">
        <v>8774</v>
      </c>
      <c r="C6235" s="223" t="s">
        <v>302</v>
      </c>
      <c r="D6235" s="223" t="s">
        <v>2440</v>
      </c>
      <c r="F6235" s="224"/>
      <c r="G6235" s="223"/>
      <c r="H6235" s="223"/>
      <c r="I6235" s="223" t="s">
        <v>96</v>
      </c>
      <c r="J6235" s="223"/>
      <c r="K6235" s="235"/>
      <c r="L6235" s="235"/>
      <c r="M6235" s="223"/>
    </row>
    <row r="6236" spans="1:13">
      <c r="A6236" s="235">
        <v>809413</v>
      </c>
      <c r="B6236" s="223" t="s">
        <v>8775</v>
      </c>
      <c r="C6236" s="223" t="s">
        <v>106</v>
      </c>
      <c r="D6236" s="223" t="s">
        <v>1187</v>
      </c>
      <c r="F6236" s="224"/>
      <c r="G6236" s="223"/>
      <c r="H6236" s="223"/>
      <c r="I6236" s="223" t="s">
        <v>96</v>
      </c>
      <c r="J6236" s="223"/>
      <c r="K6236" s="223"/>
      <c r="L6236" s="223"/>
      <c r="M6236" s="223"/>
    </row>
    <row r="6237" spans="1:13">
      <c r="A6237" s="235">
        <v>809414</v>
      </c>
      <c r="B6237" s="223" t="s">
        <v>8776</v>
      </c>
      <c r="C6237" s="223" t="s">
        <v>229</v>
      </c>
      <c r="D6237" s="223" t="s">
        <v>1368</v>
      </c>
      <c r="F6237" s="224"/>
      <c r="G6237" s="223"/>
      <c r="H6237" s="223"/>
      <c r="I6237" s="223" t="s">
        <v>96</v>
      </c>
      <c r="J6237" s="223"/>
      <c r="K6237" s="223"/>
      <c r="L6237" s="223"/>
      <c r="M6237" s="223"/>
    </row>
    <row r="6238" spans="1:13">
      <c r="A6238" s="235">
        <v>809417</v>
      </c>
      <c r="B6238" s="223" t="s">
        <v>8777</v>
      </c>
      <c r="C6238" s="223" t="s">
        <v>106</v>
      </c>
      <c r="D6238" s="223" t="s">
        <v>1928</v>
      </c>
      <c r="F6238" s="224"/>
      <c r="G6238" s="223"/>
      <c r="H6238" s="223"/>
      <c r="I6238" s="223" t="s">
        <v>96</v>
      </c>
      <c r="J6238" s="223"/>
      <c r="K6238" s="223"/>
      <c r="L6238" s="223"/>
      <c r="M6238" s="223"/>
    </row>
    <row r="6239" spans="1:13">
      <c r="A6239" s="235">
        <v>809418</v>
      </c>
      <c r="B6239" s="223" t="s">
        <v>8778</v>
      </c>
      <c r="C6239" s="223" t="s">
        <v>310</v>
      </c>
      <c r="D6239" s="223" t="s">
        <v>4667</v>
      </c>
      <c r="F6239" s="224"/>
      <c r="G6239" s="223"/>
      <c r="H6239" s="223"/>
      <c r="I6239" s="223" t="s">
        <v>96</v>
      </c>
      <c r="J6239" s="223"/>
      <c r="K6239" s="223"/>
      <c r="L6239" s="223"/>
      <c r="M6239" s="223"/>
    </row>
    <row r="6240" spans="1:13">
      <c r="A6240" s="235">
        <v>809419</v>
      </c>
      <c r="B6240" s="223" t="s">
        <v>8779</v>
      </c>
      <c r="C6240" s="223" t="s">
        <v>360</v>
      </c>
      <c r="D6240" s="223" t="s">
        <v>1073</v>
      </c>
      <c r="F6240" s="224"/>
      <c r="G6240" s="223"/>
      <c r="H6240" s="223"/>
      <c r="I6240" s="223" t="s">
        <v>96</v>
      </c>
      <c r="J6240" s="223"/>
      <c r="K6240" s="223"/>
      <c r="L6240" s="223"/>
      <c r="M6240" s="223"/>
    </row>
    <row r="6241" spans="1:13">
      <c r="A6241" s="235">
        <v>809422</v>
      </c>
      <c r="B6241" s="223" t="s">
        <v>8780</v>
      </c>
      <c r="C6241" s="223" t="s">
        <v>205</v>
      </c>
      <c r="D6241" s="223" t="s">
        <v>8781</v>
      </c>
      <c r="F6241" s="224"/>
      <c r="G6241" s="223"/>
      <c r="H6241" s="223"/>
      <c r="I6241" s="223" t="s">
        <v>96</v>
      </c>
      <c r="J6241" s="223"/>
      <c r="K6241" s="223"/>
      <c r="L6241" s="223"/>
      <c r="M6241" s="223"/>
    </row>
    <row r="6242" spans="1:13">
      <c r="A6242" s="235">
        <v>809424</v>
      </c>
      <c r="B6242" s="223" t="s">
        <v>8782</v>
      </c>
      <c r="C6242" s="223" t="s">
        <v>143</v>
      </c>
      <c r="D6242" s="223" t="s">
        <v>1751</v>
      </c>
      <c r="F6242" s="224"/>
      <c r="G6242" s="223"/>
      <c r="H6242" s="223"/>
      <c r="I6242" s="223" t="s">
        <v>96</v>
      </c>
      <c r="J6242" s="223"/>
      <c r="K6242" s="223"/>
      <c r="L6242" s="223"/>
      <c r="M6242" s="223"/>
    </row>
    <row r="6243" spans="1:13">
      <c r="A6243" s="235">
        <v>809425</v>
      </c>
      <c r="B6243" s="223" t="s">
        <v>8783</v>
      </c>
      <c r="C6243" s="223" t="s">
        <v>2145</v>
      </c>
      <c r="D6243" s="223" t="s">
        <v>2131</v>
      </c>
      <c r="F6243" s="224"/>
      <c r="G6243" s="223"/>
      <c r="H6243" s="223"/>
      <c r="I6243" s="223" t="s">
        <v>96</v>
      </c>
      <c r="J6243" s="223"/>
      <c r="K6243" s="223"/>
      <c r="L6243" s="223"/>
      <c r="M6243" s="223"/>
    </row>
    <row r="6244" spans="1:13">
      <c r="A6244" s="235">
        <v>809426</v>
      </c>
      <c r="B6244" s="223" t="s">
        <v>8784</v>
      </c>
      <c r="C6244" s="223" t="s">
        <v>200</v>
      </c>
      <c r="D6244" s="223" t="s">
        <v>1217</v>
      </c>
      <c r="F6244" s="224"/>
      <c r="G6244" s="223"/>
      <c r="H6244" s="223"/>
      <c r="I6244" s="223" t="s">
        <v>96</v>
      </c>
      <c r="J6244" s="223"/>
      <c r="K6244" s="235"/>
      <c r="L6244" s="235"/>
      <c r="M6244" s="223"/>
    </row>
    <row r="6245" spans="1:13">
      <c r="A6245" s="235">
        <v>809427</v>
      </c>
      <c r="B6245" s="235" t="s">
        <v>8785</v>
      </c>
      <c r="C6245" s="235" t="s">
        <v>8786</v>
      </c>
      <c r="D6245" s="235" t="s">
        <v>2378</v>
      </c>
      <c r="H6245" s="238"/>
      <c r="I6245" s="240" t="s">
        <v>96</v>
      </c>
      <c r="J6245" s="223"/>
    </row>
    <row r="6246" spans="1:13">
      <c r="A6246" s="235">
        <v>809428</v>
      </c>
      <c r="B6246" s="235" t="s">
        <v>8787</v>
      </c>
      <c r="C6246" s="235" t="s">
        <v>8788</v>
      </c>
      <c r="D6246" s="235" t="s">
        <v>3559</v>
      </c>
      <c r="H6246" s="238"/>
      <c r="I6246" s="240" t="s">
        <v>96</v>
      </c>
      <c r="J6246" s="223"/>
    </row>
    <row r="6247" spans="1:13">
      <c r="A6247" s="235">
        <v>809429</v>
      </c>
      <c r="B6247" s="223" t="s">
        <v>8789</v>
      </c>
      <c r="C6247" s="223" t="s">
        <v>106</v>
      </c>
      <c r="D6247" s="223" t="s">
        <v>1161</v>
      </c>
      <c r="F6247" s="224"/>
      <c r="G6247" s="223"/>
      <c r="H6247" s="223"/>
      <c r="I6247" s="223" t="s">
        <v>96</v>
      </c>
      <c r="J6247" s="223"/>
      <c r="K6247" s="235"/>
      <c r="L6247" s="235"/>
      <c r="M6247" s="223"/>
    </row>
    <row r="6248" spans="1:13">
      <c r="A6248" s="235">
        <v>809430</v>
      </c>
      <c r="B6248" s="223" t="s">
        <v>8790</v>
      </c>
      <c r="C6248" s="223" t="s">
        <v>5914</v>
      </c>
      <c r="D6248" s="223" t="s">
        <v>1844</v>
      </c>
      <c r="F6248" s="224"/>
      <c r="G6248" s="223"/>
      <c r="H6248" s="223"/>
      <c r="I6248" s="223" t="s">
        <v>96</v>
      </c>
      <c r="J6248" s="223"/>
      <c r="K6248" s="223"/>
      <c r="L6248" s="223"/>
      <c r="M6248" s="223"/>
    </row>
    <row r="6249" spans="1:13">
      <c r="A6249" s="235">
        <v>809434</v>
      </c>
      <c r="B6249" s="223" t="s">
        <v>8791</v>
      </c>
      <c r="C6249" s="223" t="s">
        <v>174</v>
      </c>
      <c r="D6249" s="223" t="s">
        <v>1039</v>
      </c>
      <c r="F6249" s="224"/>
      <c r="G6249" s="223"/>
      <c r="H6249" s="223"/>
      <c r="I6249" s="223" t="s">
        <v>96</v>
      </c>
      <c r="J6249" s="223"/>
      <c r="K6249" s="223"/>
      <c r="L6249" s="223"/>
      <c r="M6249" s="223"/>
    </row>
    <row r="6250" spans="1:13">
      <c r="A6250" s="235">
        <v>809435</v>
      </c>
      <c r="B6250" s="235" t="s">
        <v>8792</v>
      </c>
      <c r="C6250" s="235" t="s">
        <v>778</v>
      </c>
      <c r="D6250" s="235" t="s">
        <v>8793</v>
      </c>
      <c r="H6250" s="238"/>
      <c r="I6250" s="240" t="s">
        <v>96</v>
      </c>
      <c r="J6250" s="223"/>
    </row>
    <row r="6251" spans="1:13">
      <c r="A6251" s="235">
        <v>809436</v>
      </c>
      <c r="B6251" s="223" t="s">
        <v>8794</v>
      </c>
      <c r="C6251" s="223" t="s">
        <v>596</v>
      </c>
      <c r="D6251" s="223" t="s">
        <v>1580</v>
      </c>
      <c r="F6251" s="224"/>
      <c r="G6251" s="223"/>
      <c r="H6251" s="223"/>
      <c r="I6251" s="223" t="s">
        <v>96</v>
      </c>
      <c r="J6251" s="223"/>
      <c r="K6251" s="235"/>
      <c r="L6251" s="235"/>
      <c r="M6251" s="223"/>
    </row>
    <row r="6252" spans="1:13">
      <c r="A6252" s="235">
        <v>809437</v>
      </c>
      <c r="B6252" s="223" t="s">
        <v>8795</v>
      </c>
      <c r="C6252" s="223" t="s">
        <v>8796</v>
      </c>
      <c r="D6252" s="223" t="s">
        <v>1677</v>
      </c>
      <c r="F6252" s="224"/>
      <c r="G6252" s="223"/>
      <c r="H6252" s="223"/>
      <c r="I6252" s="223" t="s">
        <v>96</v>
      </c>
      <c r="J6252" s="223"/>
      <c r="K6252" s="235"/>
      <c r="L6252" s="235"/>
      <c r="M6252" s="223"/>
    </row>
    <row r="6253" spans="1:13">
      <c r="A6253" s="235">
        <v>809438</v>
      </c>
      <c r="B6253" s="235" t="s">
        <v>8797</v>
      </c>
      <c r="C6253" s="235" t="s">
        <v>287</v>
      </c>
      <c r="D6253" s="235" t="s">
        <v>1286</v>
      </c>
      <c r="H6253" s="238"/>
      <c r="I6253" s="240" t="s">
        <v>96</v>
      </c>
      <c r="J6253" s="223"/>
    </row>
    <row r="6254" spans="1:13">
      <c r="A6254" s="235">
        <v>809439</v>
      </c>
      <c r="B6254" s="223" t="s">
        <v>8798</v>
      </c>
      <c r="C6254" s="223" t="s">
        <v>335</v>
      </c>
      <c r="D6254" s="223" t="s">
        <v>1301</v>
      </c>
      <c r="F6254" s="224"/>
      <c r="G6254" s="223"/>
      <c r="H6254" s="223"/>
      <c r="I6254" s="223" t="s">
        <v>96</v>
      </c>
      <c r="J6254" s="223"/>
      <c r="K6254" s="223"/>
      <c r="L6254" s="223"/>
      <c r="M6254" s="223"/>
    </row>
    <row r="6255" spans="1:13">
      <c r="A6255" s="235">
        <v>809440</v>
      </c>
      <c r="B6255" s="223" t="s">
        <v>8799</v>
      </c>
      <c r="C6255" s="223" t="s">
        <v>232</v>
      </c>
      <c r="D6255" s="223" t="s">
        <v>1241</v>
      </c>
      <c r="F6255" s="224"/>
      <c r="G6255" s="223"/>
      <c r="H6255" s="223"/>
      <c r="I6255" s="223" t="s">
        <v>96</v>
      </c>
      <c r="J6255" s="223"/>
      <c r="K6255" s="235"/>
      <c r="L6255" s="235"/>
      <c r="M6255" s="223"/>
    </row>
    <row r="6256" spans="1:13">
      <c r="A6256" s="235">
        <v>809441</v>
      </c>
      <c r="B6256" s="223" t="s">
        <v>8800</v>
      </c>
      <c r="C6256" s="223" t="s">
        <v>95</v>
      </c>
      <c r="D6256" s="223" t="s">
        <v>1350</v>
      </c>
      <c r="F6256" s="224"/>
      <c r="G6256" s="223"/>
      <c r="H6256" s="223"/>
      <c r="I6256" s="223" t="s">
        <v>96</v>
      </c>
      <c r="J6256" s="223"/>
      <c r="K6256" s="235"/>
      <c r="L6256" s="235"/>
      <c r="M6256" s="223"/>
    </row>
    <row r="6257" spans="1:13">
      <c r="A6257" s="235">
        <v>809442</v>
      </c>
      <c r="B6257" s="223" t="s">
        <v>8801</v>
      </c>
      <c r="C6257" s="223" t="s">
        <v>106</v>
      </c>
      <c r="D6257" s="223" t="s">
        <v>1057</v>
      </c>
      <c r="F6257" s="224"/>
      <c r="G6257" s="223"/>
      <c r="H6257" s="223"/>
      <c r="I6257" s="223" t="s">
        <v>96</v>
      </c>
      <c r="J6257" s="223"/>
      <c r="K6257" s="223"/>
      <c r="L6257" s="223"/>
      <c r="M6257" s="223"/>
    </row>
    <row r="6258" spans="1:13">
      <c r="A6258" s="235">
        <v>809443</v>
      </c>
      <c r="B6258" s="223" t="s">
        <v>8802</v>
      </c>
      <c r="C6258" s="223" t="s">
        <v>131</v>
      </c>
      <c r="D6258" s="223" t="s">
        <v>1039</v>
      </c>
      <c r="F6258" s="224"/>
      <c r="G6258" s="223"/>
      <c r="H6258" s="223"/>
      <c r="I6258" s="223" t="s">
        <v>96</v>
      </c>
      <c r="J6258" s="223"/>
      <c r="K6258" s="223"/>
      <c r="L6258" s="223"/>
      <c r="M6258" s="223"/>
    </row>
    <row r="6259" spans="1:13">
      <c r="A6259" s="235">
        <v>809444</v>
      </c>
      <c r="B6259" s="223" t="s">
        <v>8803</v>
      </c>
      <c r="C6259" s="223" t="s">
        <v>298</v>
      </c>
      <c r="D6259" s="223" t="s">
        <v>2138</v>
      </c>
      <c r="F6259" s="224"/>
      <c r="G6259" s="223"/>
      <c r="H6259" s="223"/>
      <c r="I6259" s="223" t="s">
        <v>96</v>
      </c>
      <c r="J6259" s="223"/>
      <c r="K6259" s="223"/>
      <c r="L6259" s="223"/>
      <c r="M6259" s="223"/>
    </row>
    <row r="6260" spans="1:13">
      <c r="A6260" s="235">
        <v>809446</v>
      </c>
      <c r="B6260" s="223" t="s">
        <v>8804</v>
      </c>
      <c r="C6260" s="223" t="s">
        <v>154</v>
      </c>
      <c r="D6260" s="223" t="s">
        <v>1470</v>
      </c>
      <c r="F6260" s="224"/>
      <c r="G6260" s="223"/>
      <c r="H6260" s="223"/>
      <c r="I6260" s="223" t="s">
        <v>96</v>
      </c>
      <c r="J6260" s="223"/>
      <c r="K6260" s="223"/>
      <c r="L6260" s="223"/>
      <c r="M6260" s="223"/>
    </row>
    <row r="6261" spans="1:13">
      <c r="A6261" s="235">
        <v>809447</v>
      </c>
      <c r="B6261" s="223" t="s">
        <v>8805</v>
      </c>
      <c r="C6261" s="223" t="s">
        <v>156</v>
      </c>
      <c r="D6261" s="223" t="s">
        <v>2239</v>
      </c>
      <c r="F6261" s="224"/>
      <c r="G6261" s="223"/>
      <c r="H6261" s="223"/>
      <c r="I6261" s="223" t="s">
        <v>96</v>
      </c>
      <c r="J6261" s="223"/>
      <c r="K6261" s="223"/>
      <c r="L6261" s="223"/>
      <c r="M6261" s="223"/>
    </row>
    <row r="6262" spans="1:13">
      <c r="A6262" s="235">
        <v>809448</v>
      </c>
      <c r="B6262" s="223" t="s">
        <v>8806</v>
      </c>
      <c r="C6262" s="223" t="s">
        <v>149</v>
      </c>
      <c r="D6262" s="223" t="s">
        <v>1018</v>
      </c>
      <c r="F6262" s="224"/>
      <c r="G6262" s="223"/>
      <c r="H6262" s="223"/>
      <c r="I6262" s="223" t="s">
        <v>96</v>
      </c>
      <c r="J6262" s="223"/>
      <c r="K6262" s="235"/>
      <c r="L6262" s="235"/>
      <c r="M6262" s="223"/>
    </row>
    <row r="6263" spans="1:13">
      <c r="A6263" s="235">
        <v>809449</v>
      </c>
      <c r="B6263" s="223" t="s">
        <v>8807</v>
      </c>
      <c r="C6263" s="223" t="s">
        <v>138</v>
      </c>
      <c r="D6263" s="223" t="s">
        <v>1018</v>
      </c>
      <c r="F6263" s="224"/>
      <c r="G6263" s="223"/>
      <c r="H6263" s="223"/>
      <c r="I6263" s="223" t="s">
        <v>96</v>
      </c>
      <c r="J6263" s="223"/>
      <c r="K6263" s="223"/>
      <c r="L6263" s="223"/>
      <c r="M6263" s="223"/>
    </row>
    <row r="6264" spans="1:13">
      <c r="A6264" s="235">
        <v>809450</v>
      </c>
      <c r="B6264" s="223" t="s">
        <v>8808</v>
      </c>
      <c r="C6264" s="223" t="s">
        <v>8809</v>
      </c>
      <c r="D6264" s="223" t="s">
        <v>204</v>
      </c>
      <c r="F6264" s="224"/>
      <c r="G6264" s="223"/>
      <c r="H6264" s="223"/>
      <c r="I6264" s="223" t="s">
        <v>96</v>
      </c>
      <c r="J6264" s="223"/>
      <c r="K6264" s="223"/>
      <c r="L6264" s="223"/>
      <c r="M6264" s="223"/>
    </row>
    <row r="6265" spans="1:13">
      <c r="A6265" s="235">
        <v>809451</v>
      </c>
      <c r="B6265" s="223" t="s">
        <v>8810</v>
      </c>
      <c r="C6265" s="223" t="s">
        <v>414</v>
      </c>
      <c r="D6265" s="223" t="s">
        <v>1395</v>
      </c>
      <c r="F6265" s="224"/>
      <c r="G6265" s="223"/>
      <c r="H6265" s="223"/>
      <c r="I6265" s="223" t="s">
        <v>96</v>
      </c>
      <c r="J6265" s="223"/>
      <c r="K6265" s="223"/>
      <c r="L6265" s="223"/>
      <c r="M6265" s="223"/>
    </row>
    <row r="6266" spans="1:13">
      <c r="A6266" s="235">
        <v>809452</v>
      </c>
      <c r="B6266" s="223" t="s">
        <v>8811</v>
      </c>
      <c r="C6266" s="223" t="s">
        <v>101</v>
      </c>
      <c r="D6266" s="223" t="s">
        <v>1447</v>
      </c>
      <c r="F6266" s="223"/>
      <c r="G6266" s="223"/>
      <c r="H6266" s="238"/>
      <c r="I6266" s="223" t="s">
        <v>96</v>
      </c>
      <c r="J6266" s="223"/>
      <c r="K6266" s="223"/>
      <c r="L6266" s="223"/>
      <c r="M6266" s="234"/>
    </row>
    <row r="6267" spans="1:13">
      <c r="A6267" s="235">
        <v>809453</v>
      </c>
      <c r="B6267" s="223" t="s">
        <v>8812</v>
      </c>
      <c r="C6267" s="223" t="s">
        <v>206</v>
      </c>
      <c r="D6267" s="223" t="s">
        <v>3813</v>
      </c>
      <c r="F6267" s="224"/>
      <c r="G6267" s="223"/>
      <c r="H6267" s="223"/>
      <c r="I6267" s="223" t="s">
        <v>96</v>
      </c>
      <c r="J6267" s="223"/>
      <c r="K6267" s="235"/>
      <c r="L6267" s="235"/>
      <c r="M6267" s="223"/>
    </row>
    <row r="6268" spans="1:13">
      <c r="A6268" s="235">
        <v>809455</v>
      </c>
      <c r="B6268" s="223" t="s">
        <v>8813</v>
      </c>
      <c r="C6268" s="223" t="s">
        <v>195</v>
      </c>
      <c r="D6268" s="223" t="s">
        <v>8814</v>
      </c>
      <c r="F6268" s="224"/>
      <c r="G6268" s="223"/>
      <c r="H6268" s="223"/>
      <c r="I6268" s="223" t="s">
        <v>96</v>
      </c>
      <c r="J6268" s="223"/>
      <c r="K6268" s="223"/>
      <c r="L6268" s="223"/>
      <c r="M6268" s="223"/>
    </row>
    <row r="6269" spans="1:13">
      <c r="A6269" s="235">
        <v>809456</v>
      </c>
      <c r="B6269" s="223" t="s">
        <v>8815</v>
      </c>
      <c r="C6269" s="223" t="s">
        <v>101</v>
      </c>
      <c r="D6269" s="223" t="s">
        <v>8816</v>
      </c>
      <c r="F6269" s="224"/>
      <c r="G6269" s="223"/>
      <c r="H6269" s="223"/>
      <c r="I6269" s="223" t="s">
        <v>96</v>
      </c>
      <c r="J6269" s="223"/>
      <c r="K6269" s="235"/>
      <c r="L6269" s="235"/>
      <c r="M6269" s="223"/>
    </row>
    <row r="6270" spans="1:13">
      <c r="A6270" s="235">
        <v>809459</v>
      </c>
      <c r="B6270" s="235" t="s">
        <v>8817</v>
      </c>
      <c r="C6270" s="235" t="s">
        <v>290</v>
      </c>
      <c r="D6270" s="235" t="s">
        <v>787</v>
      </c>
      <c r="H6270" s="238"/>
      <c r="I6270" s="240" t="s">
        <v>96</v>
      </c>
      <c r="J6270" s="223"/>
    </row>
    <row r="6271" spans="1:13">
      <c r="A6271" s="235">
        <v>809460</v>
      </c>
      <c r="B6271" s="223" t="s">
        <v>8818</v>
      </c>
      <c r="C6271" s="223" t="s">
        <v>202</v>
      </c>
      <c r="D6271" s="223" t="s">
        <v>4647</v>
      </c>
      <c r="F6271" s="224"/>
      <c r="G6271" s="223"/>
      <c r="H6271" s="223"/>
      <c r="I6271" s="223" t="s">
        <v>96</v>
      </c>
      <c r="J6271" s="223"/>
      <c r="K6271" s="223"/>
      <c r="L6271" s="223"/>
      <c r="M6271" s="223"/>
    </row>
    <row r="6272" spans="1:13">
      <c r="A6272" s="235">
        <v>809461</v>
      </c>
      <c r="B6272" s="223" t="s">
        <v>8819</v>
      </c>
      <c r="C6272" s="223" t="s">
        <v>586</v>
      </c>
      <c r="D6272" s="223" t="s">
        <v>1057</v>
      </c>
      <c r="F6272" s="224"/>
      <c r="G6272" s="223"/>
      <c r="H6272" s="223"/>
      <c r="I6272" s="223" t="s">
        <v>96</v>
      </c>
      <c r="J6272" s="223"/>
      <c r="K6272" s="235"/>
      <c r="L6272" s="235"/>
      <c r="M6272" s="223"/>
    </row>
    <row r="6273" spans="1:13">
      <c r="A6273" s="235">
        <v>809465</v>
      </c>
      <c r="B6273" s="223" t="s">
        <v>8820</v>
      </c>
      <c r="C6273" s="223" t="s">
        <v>283</v>
      </c>
      <c r="D6273" s="223" t="s">
        <v>1079</v>
      </c>
      <c r="F6273" s="224"/>
      <c r="G6273" s="223"/>
      <c r="H6273" s="223"/>
      <c r="I6273" s="223" t="s">
        <v>96</v>
      </c>
      <c r="J6273" s="223"/>
      <c r="K6273" s="235"/>
      <c r="L6273" s="235"/>
      <c r="M6273" s="223"/>
    </row>
    <row r="6274" spans="1:13">
      <c r="A6274" s="235">
        <v>809466</v>
      </c>
      <c r="B6274" s="223" t="s">
        <v>8821</v>
      </c>
      <c r="C6274" s="223" t="s">
        <v>101</v>
      </c>
      <c r="D6274" s="223" t="s">
        <v>1531</v>
      </c>
      <c r="F6274" s="224"/>
      <c r="G6274" s="223"/>
      <c r="H6274" s="223"/>
      <c r="I6274" s="223" t="s">
        <v>96</v>
      </c>
      <c r="J6274" s="223"/>
      <c r="K6274" s="235"/>
      <c r="L6274" s="235"/>
      <c r="M6274" s="223"/>
    </row>
    <row r="6275" spans="1:13">
      <c r="A6275" s="235">
        <v>809467</v>
      </c>
      <c r="B6275" s="223" t="s">
        <v>8822</v>
      </c>
      <c r="C6275" s="223" t="s">
        <v>8823</v>
      </c>
      <c r="D6275" s="223" t="s">
        <v>2986</v>
      </c>
      <c r="F6275" s="224"/>
      <c r="G6275" s="223"/>
      <c r="H6275" s="223"/>
      <c r="I6275" s="223" t="s">
        <v>96</v>
      </c>
      <c r="J6275" s="223"/>
      <c r="K6275" s="235"/>
      <c r="L6275" s="235"/>
      <c r="M6275" s="223"/>
    </row>
    <row r="6276" spans="1:13">
      <c r="A6276" s="235">
        <v>809468</v>
      </c>
      <c r="B6276" s="223" t="s">
        <v>8824</v>
      </c>
      <c r="C6276" s="223" t="s">
        <v>103</v>
      </c>
      <c r="D6276" s="223" t="s">
        <v>4903</v>
      </c>
      <c r="F6276" s="224"/>
      <c r="G6276" s="223"/>
      <c r="H6276" s="223"/>
      <c r="I6276" s="223" t="s">
        <v>96</v>
      </c>
      <c r="J6276" s="223"/>
      <c r="K6276" s="223"/>
      <c r="L6276" s="223"/>
      <c r="M6276" s="223"/>
    </row>
    <row r="6277" spans="1:13">
      <c r="A6277" s="235">
        <v>809469</v>
      </c>
      <c r="B6277" s="223" t="s">
        <v>8825</v>
      </c>
      <c r="C6277" s="223" t="s">
        <v>1241</v>
      </c>
      <c r="D6277" s="223" t="s">
        <v>1057</v>
      </c>
      <c r="F6277" s="224"/>
      <c r="G6277" s="223"/>
      <c r="H6277" s="223"/>
      <c r="I6277" s="223" t="s">
        <v>96</v>
      </c>
      <c r="J6277" s="223"/>
      <c r="K6277" s="235"/>
      <c r="L6277" s="235"/>
      <c r="M6277" s="223"/>
    </row>
    <row r="6278" spans="1:13">
      <c r="A6278" s="235">
        <v>809470</v>
      </c>
      <c r="B6278" s="223" t="s">
        <v>8826</v>
      </c>
      <c r="C6278" s="223" t="s">
        <v>8827</v>
      </c>
      <c r="D6278" s="223" t="s">
        <v>8828</v>
      </c>
      <c r="F6278" s="224"/>
      <c r="G6278" s="223"/>
      <c r="H6278" s="223"/>
      <c r="I6278" s="223" t="s">
        <v>96</v>
      </c>
      <c r="J6278" s="223"/>
      <c r="K6278" s="235"/>
      <c r="L6278" s="235"/>
      <c r="M6278" s="223"/>
    </row>
    <row r="6279" spans="1:13">
      <c r="A6279" s="235">
        <v>809472</v>
      </c>
      <c r="B6279" s="223" t="s">
        <v>8829</v>
      </c>
      <c r="C6279" s="223" t="s">
        <v>106</v>
      </c>
      <c r="D6279" s="223" t="s">
        <v>1206</v>
      </c>
      <c r="F6279" s="224"/>
      <c r="G6279" s="223"/>
      <c r="H6279" s="223"/>
      <c r="I6279" s="223" t="s">
        <v>96</v>
      </c>
      <c r="J6279" s="223"/>
      <c r="K6279" s="235"/>
      <c r="L6279" s="235"/>
      <c r="M6279" s="223"/>
    </row>
    <row r="6280" spans="1:13">
      <c r="A6280" s="235">
        <v>809473</v>
      </c>
      <c r="B6280" s="223" t="s">
        <v>8830</v>
      </c>
      <c r="C6280" s="223" t="s">
        <v>113</v>
      </c>
      <c r="D6280" s="223" t="s">
        <v>2220</v>
      </c>
      <c r="F6280" s="224"/>
      <c r="G6280" s="223"/>
      <c r="H6280" s="223"/>
      <c r="I6280" s="223" t="s">
        <v>96</v>
      </c>
      <c r="J6280" s="223"/>
      <c r="K6280" s="235"/>
      <c r="L6280" s="235"/>
      <c r="M6280" s="223"/>
    </row>
    <row r="6281" spans="1:13">
      <c r="A6281" s="235">
        <v>809474</v>
      </c>
      <c r="B6281" s="223" t="s">
        <v>8831</v>
      </c>
      <c r="C6281" s="223" t="s">
        <v>183</v>
      </c>
      <c r="D6281" s="223" t="s">
        <v>1726</v>
      </c>
      <c r="F6281" s="224"/>
      <c r="G6281" s="223"/>
      <c r="H6281" s="223"/>
      <c r="I6281" s="223" t="s">
        <v>96</v>
      </c>
      <c r="J6281" s="223"/>
      <c r="K6281" s="223"/>
      <c r="L6281" s="223"/>
      <c r="M6281" s="223"/>
    </row>
    <row r="6282" spans="1:13">
      <c r="A6282" s="235">
        <v>809476</v>
      </c>
      <c r="B6282" s="223" t="s">
        <v>8832</v>
      </c>
      <c r="C6282" s="223" t="s">
        <v>210</v>
      </c>
      <c r="D6282" s="223" t="s">
        <v>1148</v>
      </c>
      <c r="F6282" s="224"/>
      <c r="G6282" s="223"/>
      <c r="H6282" s="223"/>
      <c r="I6282" s="223" t="s">
        <v>96</v>
      </c>
      <c r="J6282" s="223"/>
      <c r="K6282" s="223"/>
      <c r="L6282" s="223"/>
      <c r="M6282" s="223"/>
    </row>
    <row r="6283" spans="1:13">
      <c r="A6283" s="235">
        <v>809479</v>
      </c>
      <c r="B6283" s="223" t="s">
        <v>8833</v>
      </c>
      <c r="C6283" s="223" t="s">
        <v>116</v>
      </c>
      <c r="D6283" s="223" t="s">
        <v>7985</v>
      </c>
      <c r="F6283" s="224"/>
      <c r="G6283" s="223"/>
      <c r="H6283" s="223"/>
      <c r="I6283" s="223" t="s">
        <v>96</v>
      </c>
      <c r="J6283" s="223"/>
      <c r="K6283" s="223"/>
      <c r="L6283" s="223"/>
      <c r="M6283" s="223"/>
    </row>
    <row r="6284" spans="1:13">
      <c r="A6284" s="235">
        <v>809480</v>
      </c>
      <c r="B6284" s="223" t="s">
        <v>8834</v>
      </c>
      <c r="C6284" s="223" t="s">
        <v>809</v>
      </c>
      <c r="D6284" s="223" t="s">
        <v>3707</v>
      </c>
      <c r="F6284" s="224"/>
      <c r="G6284" s="223"/>
      <c r="H6284" s="223"/>
      <c r="I6284" s="223" t="s">
        <v>96</v>
      </c>
      <c r="J6284" s="223"/>
      <c r="K6284" s="235"/>
      <c r="L6284" s="235"/>
      <c r="M6284" s="223"/>
    </row>
    <row r="6285" spans="1:13">
      <c r="A6285" s="235">
        <v>809482</v>
      </c>
      <c r="B6285" s="223" t="s">
        <v>8835</v>
      </c>
      <c r="C6285" s="223" t="s">
        <v>206</v>
      </c>
      <c r="D6285" s="223" t="s">
        <v>1187</v>
      </c>
      <c r="F6285" s="224"/>
      <c r="G6285" s="223"/>
      <c r="H6285" s="223"/>
      <c r="I6285" s="223" t="s">
        <v>96</v>
      </c>
      <c r="J6285" s="223"/>
      <c r="K6285" s="235"/>
      <c r="L6285" s="235"/>
      <c r="M6285" s="223"/>
    </row>
    <row r="6286" spans="1:13">
      <c r="A6286" s="235">
        <v>809483</v>
      </c>
      <c r="B6286" s="223" t="s">
        <v>8836</v>
      </c>
      <c r="C6286" s="223" t="s">
        <v>113</v>
      </c>
      <c r="D6286" s="223" t="s">
        <v>1047</v>
      </c>
      <c r="F6286" s="224"/>
      <c r="G6286" s="223"/>
      <c r="H6286" s="223"/>
      <c r="I6286" s="223" t="s">
        <v>96</v>
      </c>
      <c r="J6286" s="223"/>
      <c r="K6286" s="223"/>
      <c r="L6286" s="223"/>
      <c r="M6286" s="223"/>
    </row>
    <row r="6287" spans="1:13">
      <c r="A6287" s="235">
        <v>809484</v>
      </c>
      <c r="B6287" s="223" t="s">
        <v>8837</v>
      </c>
      <c r="C6287" s="223" t="s">
        <v>183</v>
      </c>
      <c r="D6287" s="223" t="s">
        <v>8838</v>
      </c>
      <c r="F6287" s="224"/>
      <c r="G6287" s="223"/>
      <c r="H6287" s="223"/>
      <c r="I6287" s="223" t="s">
        <v>96</v>
      </c>
      <c r="J6287" s="223"/>
      <c r="K6287" s="235"/>
      <c r="L6287" s="235"/>
      <c r="M6287" s="223"/>
    </row>
    <row r="6288" spans="1:13">
      <c r="A6288" s="235">
        <v>809485</v>
      </c>
      <c r="B6288" s="223" t="s">
        <v>8839</v>
      </c>
      <c r="C6288" s="223" t="s">
        <v>362</v>
      </c>
      <c r="D6288" s="223" t="s">
        <v>1531</v>
      </c>
      <c r="F6288" s="224"/>
      <c r="G6288" s="223"/>
      <c r="H6288" s="223"/>
      <c r="I6288" s="223" t="s">
        <v>96</v>
      </c>
      <c r="J6288" s="223"/>
      <c r="K6288" s="235"/>
      <c r="L6288" s="235"/>
      <c r="M6288" s="223"/>
    </row>
    <row r="6289" spans="1:13">
      <c r="A6289" s="235">
        <v>809486</v>
      </c>
      <c r="B6289" s="223" t="s">
        <v>8840</v>
      </c>
      <c r="C6289" s="223" t="s">
        <v>403</v>
      </c>
      <c r="D6289" s="223" t="s">
        <v>1687</v>
      </c>
      <c r="F6289" s="224"/>
      <c r="G6289" s="223"/>
      <c r="H6289" s="223"/>
      <c r="I6289" s="223" t="s">
        <v>96</v>
      </c>
      <c r="J6289" s="223"/>
      <c r="K6289" s="223"/>
      <c r="L6289" s="223"/>
      <c r="M6289" s="223"/>
    </row>
    <row r="6290" spans="1:13">
      <c r="A6290" s="235">
        <v>809489</v>
      </c>
      <c r="B6290" s="223" t="s">
        <v>8841</v>
      </c>
      <c r="C6290" s="223" t="s">
        <v>101</v>
      </c>
      <c r="D6290" s="223" t="s">
        <v>1195</v>
      </c>
      <c r="F6290" s="224"/>
      <c r="G6290" s="223"/>
      <c r="H6290" s="223"/>
      <c r="I6290" s="223" t="s">
        <v>96</v>
      </c>
      <c r="J6290" s="223"/>
      <c r="K6290" s="235"/>
      <c r="L6290" s="235"/>
      <c r="M6290" s="223"/>
    </row>
    <row r="6291" spans="1:13">
      <c r="A6291" s="235">
        <v>809490</v>
      </c>
      <c r="B6291" s="223" t="s">
        <v>8842</v>
      </c>
      <c r="C6291" s="223" t="s">
        <v>170</v>
      </c>
      <c r="D6291" s="223" t="s">
        <v>1408</v>
      </c>
      <c r="F6291" s="224"/>
      <c r="G6291" s="223"/>
      <c r="H6291" s="223"/>
      <c r="I6291" s="223" t="s">
        <v>96</v>
      </c>
      <c r="J6291" s="223"/>
      <c r="K6291" s="235"/>
      <c r="L6291" s="235"/>
      <c r="M6291" s="223"/>
    </row>
    <row r="6292" spans="1:13">
      <c r="A6292" s="235">
        <v>809491</v>
      </c>
      <c r="B6292" s="223" t="s">
        <v>8843</v>
      </c>
      <c r="C6292" s="223" t="s">
        <v>695</v>
      </c>
      <c r="D6292" s="223" t="s">
        <v>1073</v>
      </c>
      <c r="F6292" s="224"/>
      <c r="G6292" s="223"/>
      <c r="H6292" s="223"/>
      <c r="I6292" s="223" t="s">
        <v>96</v>
      </c>
      <c r="J6292" s="223"/>
      <c r="K6292" s="223"/>
      <c r="L6292" s="223"/>
      <c r="M6292" s="223"/>
    </row>
    <row r="6293" spans="1:13">
      <c r="A6293" s="235">
        <v>809492</v>
      </c>
      <c r="B6293" s="223" t="s">
        <v>8844</v>
      </c>
      <c r="C6293" s="223" t="s">
        <v>378</v>
      </c>
      <c r="D6293" s="223" t="s">
        <v>1982</v>
      </c>
      <c r="F6293" s="224"/>
      <c r="G6293" s="223"/>
      <c r="H6293" s="223"/>
      <c r="I6293" s="223" t="s">
        <v>96</v>
      </c>
      <c r="J6293" s="223"/>
      <c r="K6293" s="235"/>
      <c r="L6293" s="235"/>
      <c r="M6293" s="223"/>
    </row>
    <row r="6294" spans="1:13">
      <c r="A6294" s="235">
        <v>809494</v>
      </c>
      <c r="B6294" s="223" t="s">
        <v>8845</v>
      </c>
      <c r="C6294" s="223" t="s">
        <v>576</v>
      </c>
      <c r="D6294" s="223" t="s">
        <v>1607</v>
      </c>
      <c r="F6294" s="224"/>
      <c r="G6294" s="223"/>
      <c r="H6294" s="223"/>
      <c r="I6294" s="223" t="s">
        <v>96</v>
      </c>
      <c r="J6294" s="223"/>
      <c r="K6294" s="223"/>
      <c r="L6294" s="223"/>
      <c r="M6294" s="223"/>
    </row>
    <row r="6295" spans="1:13">
      <c r="A6295" s="235">
        <v>809496</v>
      </c>
      <c r="B6295" s="223" t="s">
        <v>8846</v>
      </c>
      <c r="C6295" s="223" t="s">
        <v>320</v>
      </c>
      <c r="D6295" s="223" t="s">
        <v>1012</v>
      </c>
      <c r="F6295" s="224"/>
      <c r="G6295" s="223"/>
      <c r="H6295" s="223"/>
      <c r="I6295" s="223" t="s">
        <v>96</v>
      </c>
      <c r="J6295" s="223"/>
      <c r="K6295" s="235"/>
      <c r="L6295" s="235"/>
      <c r="M6295" s="223"/>
    </row>
    <row r="6296" spans="1:13">
      <c r="A6296" s="235">
        <v>809497</v>
      </c>
      <c r="B6296" s="223" t="s">
        <v>8847</v>
      </c>
      <c r="C6296" s="223" t="s">
        <v>114</v>
      </c>
      <c r="D6296" s="223" t="s">
        <v>2602</v>
      </c>
      <c r="F6296" s="224"/>
      <c r="G6296" s="223"/>
      <c r="H6296" s="223"/>
      <c r="I6296" s="223" t="s">
        <v>96</v>
      </c>
      <c r="J6296" s="223"/>
      <c r="K6296" s="235"/>
      <c r="L6296" s="235"/>
      <c r="M6296" s="223"/>
    </row>
    <row r="6297" spans="1:13">
      <c r="A6297" s="235">
        <v>809498</v>
      </c>
      <c r="B6297" s="223" t="s">
        <v>8848</v>
      </c>
      <c r="C6297" s="223" t="s">
        <v>414</v>
      </c>
      <c r="D6297" s="223" t="s">
        <v>1071</v>
      </c>
      <c r="F6297" s="224"/>
      <c r="G6297" s="223"/>
      <c r="H6297" s="223"/>
      <c r="I6297" s="223" t="s">
        <v>96</v>
      </c>
      <c r="J6297" s="223"/>
      <c r="K6297" s="235"/>
      <c r="L6297" s="235"/>
      <c r="M6297" s="223"/>
    </row>
    <row r="6298" spans="1:13">
      <c r="A6298" s="235">
        <v>809499</v>
      </c>
      <c r="B6298" s="223" t="s">
        <v>8849</v>
      </c>
      <c r="C6298" s="223" t="s">
        <v>409</v>
      </c>
      <c r="D6298" s="223" t="s">
        <v>1220</v>
      </c>
      <c r="F6298" s="224"/>
      <c r="G6298" s="223"/>
      <c r="H6298" s="223"/>
      <c r="I6298" s="223" t="s">
        <v>96</v>
      </c>
      <c r="J6298" s="223"/>
      <c r="K6298" s="235"/>
      <c r="L6298" s="235"/>
      <c r="M6298" s="223"/>
    </row>
    <row r="6299" spans="1:13">
      <c r="A6299" s="235">
        <v>809501</v>
      </c>
      <c r="B6299" s="223" t="s">
        <v>8850</v>
      </c>
      <c r="C6299" s="223" t="s">
        <v>8851</v>
      </c>
      <c r="D6299" s="223" t="s">
        <v>1047</v>
      </c>
      <c r="F6299" s="224"/>
      <c r="G6299" s="223"/>
      <c r="H6299" s="223"/>
      <c r="I6299" s="223" t="s">
        <v>96</v>
      </c>
      <c r="J6299" s="223"/>
      <c r="K6299" s="235"/>
      <c r="L6299" s="235"/>
      <c r="M6299" s="223"/>
    </row>
    <row r="6300" spans="1:13">
      <c r="A6300" s="235">
        <v>809502</v>
      </c>
      <c r="B6300" s="223" t="s">
        <v>8852</v>
      </c>
      <c r="C6300" s="223" t="s">
        <v>210</v>
      </c>
      <c r="D6300" s="223" t="s">
        <v>8853</v>
      </c>
      <c r="F6300" s="224"/>
      <c r="G6300" s="223"/>
      <c r="H6300" s="223"/>
      <c r="I6300" s="223" t="s">
        <v>96</v>
      </c>
      <c r="J6300" s="223"/>
      <c r="K6300" s="235"/>
      <c r="L6300" s="235"/>
      <c r="M6300" s="223"/>
    </row>
    <row r="6301" spans="1:13">
      <c r="A6301" s="235">
        <v>809503</v>
      </c>
      <c r="B6301" s="223" t="s">
        <v>8854</v>
      </c>
      <c r="C6301" s="223" t="s">
        <v>95</v>
      </c>
      <c r="D6301" s="223" t="s">
        <v>3609</v>
      </c>
      <c r="F6301" s="224"/>
      <c r="G6301" s="223"/>
      <c r="H6301" s="223"/>
      <c r="I6301" s="223" t="s">
        <v>96</v>
      </c>
      <c r="J6301" s="223"/>
      <c r="K6301" s="235"/>
      <c r="L6301" s="235"/>
      <c r="M6301" s="223"/>
    </row>
    <row r="6302" spans="1:13">
      <c r="A6302" s="235">
        <v>809504</v>
      </c>
      <c r="B6302" s="223" t="s">
        <v>8855</v>
      </c>
      <c r="C6302" s="223" t="s">
        <v>163</v>
      </c>
      <c r="D6302" s="223" t="s">
        <v>7972</v>
      </c>
      <c r="F6302" s="223"/>
      <c r="G6302" s="223"/>
      <c r="H6302" s="238"/>
      <c r="I6302" s="223" t="s">
        <v>96</v>
      </c>
      <c r="J6302" s="223"/>
      <c r="K6302" s="223"/>
      <c r="L6302" s="223"/>
      <c r="M6302" s="223"/>
    </row>
    <row r="6303" spans="1:13">
      <c r="A6303" s="235">
        <v>809505</v>
      </c>
      <c r="B6303" s="223" t="s">
        <v>8856</v>
      </c>
      <c r="C6303" s="223" t="s">
        <v>254</v>
      </c>
      <c r="D6303" s="223" t="s">
        <v>7812</v>
      </c>
      <c r="F6303" s="224"/>
      <c r="G6303" s="223"/>
      <c r="H6303" s="223"/>
      <c r="I6303" s="223" t="s">
        <v>96</v>
      </c>
      <c r="J6303" s="223"/>
      <c r="K6303" s="235"/>
      <c r="L6303" s="235"/>
      <c r="M6303" s="223"/>
    </row>
    <row r="6304" spans="1:13">
      <c r="A6304" s="235">
        <v>809506</v>
      </c>
      <c r="B6304" s="223" t="s">
        <v>8857</v>
      </c>
      <c r="C6304" s="223" t="s">
        <v>175</v>
      </c>
      <c r="D6304" s="223" t="s">
        <v>1005</v>
      </c>
      <c r="F6304" s="224"/>
      <c r="G6304" s="223"/>
      <c r="H6304" s="223"/>
      <c r="I6304" s="223" t="s">
        <v>96</v>
      </c>
      <c r="J6304" s="223"/>
      <c r="K6304" s="235"/>
      <c r="L6304" s="235"/>
      <c r="M6304" s="223"/>
    </row>
    <row r="6305" spans="1:13">
      <c r="A6305" s="235">
        <v>809507</v>
      </c>
      <c r="B6305" s="223" t="s">
        <v>8858</v>
      </c>
      <c r="C6305" s="223" t="s">
        <v>229</v>
      </c>
      <c r="D6305" s="223" t="s">
        <v>3481</v>
      </c>
      <c r="F6305" s="224"/>
      <c r="G6305" s="223"/>
      <c r="H6305" s="223"/>
      <c r="I6305" s="223" t="s">
        <v>96</v>
      </c>
      <c r="J6305" s="223"/>
      <c r="K6305" s="235"/>
      <c r="L6305" s="235"/>
      <c r="M6305" s="223"/>
    </row>
    <row r="6306" spans="1:13">
      <c r="A6306" s="235">
        <v>809508</v>
      </c>
      <c r="B6306" s="223" t="s">
        <v>8859</v>
      </c>
      <c r="C6306" s="223" t="s">
        <v>4281</v>
      </c>
      <c r="D6306" s="223" t="s">
        <v>5410</v>
      </c>
      <c r="F6306" s="224"/>
      <c r="G6306" s="223"/>
      <c r="H6306" s="223"/>
      <c r="I6306" s="223" t="s">
        <v>96</v>
      </c>
      <c r="J6306" s="223"/>
      <c r="K6306" s="223"/>
      <c r="L6306" s="223"/>
      <c r="M6306" s="223"/>
    </row>
    <row r="6307" spans="1:13">
      <c r="A6307" s="235">
        <v>809509</v>
      </c>
      <c r="B6307" s="223" t="s">
        <v>8860</v>
      </c>
      <c r="C6307" s="223" t="s">
        <v>466</v>
      </c>
      <c r="D6307" s="223" t="s">
        <v>1066</v>
      </c>
      <c r="F6307" s="224"/>
      <c r="G6307" s="223"/>
      <c r="H6307" s="223"/>
      <c r="I6307" s="223" t="s">
        <v>96</v>
      </c>
      <c r="J6307" s="223"/>
      <c r="K6307" s="235"/>
      <c r="L6307" s="235"/>
      <c r="M6307" s="223"/>
    </row>
    <row r="6308" spans="1:13">
      <c r="A6308" s="235">
        <v>809510</v>
      </c>
      <c r="B6308" s="223" t="s">
        <v>3736</v>
      </c>
      <c r="C6308" s="223" t="s">
        <v>2916</v>
      </c>
      <c r="D6308" s="223" t="s">
        <v>1206</v>
      </c>
      <c r="F6308" s="224"/>
      <c r="G6308" s="223"/>
      <c r="H6308" s="223"/>
      <c r="I6308" s="223" t="s">
        <v>96</v>
      </c>
      <c r="J6308" s="223"/>
      <c r="K6308" s="235"/>
      <c r="L6308" s="235"/>
      <c r="M6308" s="223"/>
    </row>
    <row r="6309" spans="1:13">
      <c r="A6309" s="235">
        <v>809511</v>
      </c>
      <c r="B6309" s="223" t="s">
        <v>8861</v>
      </c>
      <c r="C6309" s="223" t="s">
        <v>164</v>
      </c>
      <c r="D6309" s="223" t="s">
        <v>1043</v>
      </c>
      <c r="F6309" s="224"/>
      <c r="G6309" s="223"/>
      <c r="H6309" s="223"/>
      <c r="I6309" s="223" t="s">
        <v>96</v>
      </c>
      <c r="J6309" s="223"/>
      <c r="K6309" s="223"/>
      <c r="L6309" s="223"/>
      <c r="M6309" s="223"/>
    </row>
    <row r="6310" spans="1:13">
      <c r="A6310" s="235">
        <v>809512</v>
      </c>
      <c r="B6310" s="223" t="s">
        <v>8862</v>
      </c>
      <c r="C6310" s="223" t="s">
        <v>298</v>
      </c>
      <c r="D6310" s="223" t="s">
        <v>1350</v>
      </c>
      <c r="F6310" s="224"/>
      <c r="G6310" s="223"/>
      <c r="H6310" s="223"/>
      <c r="I6310" s="223" t="s">
        <v>96</v>
      </c>
      <c r="J6310" s="223"/>
      <c r="K6310" s="223"/>
      <c r="L6310" s="223"/>
      <c r="M6310" s="223"/>
    </row>
    <row r="6311" spans="1:13">
      <c r="A6311" s="235">
        <v>809514</v>
      </c>
      <c r="B6311" s="223" t="s">
        <v>8863</v>
      </c>
      <c r="C6311" s="223" t="s">
        <v>746</v>
      </c>
      <c r="D6311" s="223" t="s">
        <v>8864</v>
      </c>
      <c r="F6311" s="224"/>
      <c r="G6311" s="223"/>
      <c r="H6311" s="223"/>
      <c r="I6311" s="223" t="s">
        <v>96</v>
      </c>
      <c r="J6311" s="223"/>
      <c r="K6311" s="235"/>
      <c r="L6311" s="235"/>
      <c r="M6311" s="223"/>
    </row>
    <row r="6312" spans="1:13">
      <c r="A6312" s="235">
        <v>809515</v>
      </c>
      <c r="B6312" s="223" t="s">
        <v>8865</v>
      </c>
      <c r="C6312" s="223" t="s">
        <v>229</v>
      </c>
      <c r="D6312" s="223" t="s">
        <v>1131</v>
      </c>
      <c r="F6312" s="224"/>
      <c r="G6312" s="223"/>
      <c r="H6312" s="223"/>
      <c r="I6312" s="223" t="s">
        <v>96</v>
      </c>
      <c r="J6312" s="223"/>
      <c r="K6312" s="223"/>
      <c r="L6312" s="223"/>
      <c r="M6312" s="223"/>
    </row>
    <row r="6313" spans="1:13">
      <c r="A6313" s="235">
        <v>809516</v>
      </c>
      <c r="B6313" s="223" t="s">
        <v>5947</v>
      </c>
      <c r="C6313" s="223" t="s">
        <v>106</v>
      </c>
      <c r="D6313" s="223" t="s">
        <v>8866</v>
      </c>
      <c r="F6313" s="224"/>
      <c r="G6313" s="223"/>
      <c r="H6313" s="223"/>
      <c r="I6313" s="223" t="s">
        <v>96</v>
      </c>
      <c r="J6313" s="223"/>
      <c r="K6313" s="223"/>
      <c r="L6313" s="223"/>
      <c r="M6313" s="223"/>
    </row>
    <row r="6314" spans="1:13">
      <c r="A6314" s="235">
        <v>809517</v>
      </c>
      <c r="B6314" s="223" t="s">
        <v>8867</v>
      </c>
      <c r="C6314" s="223" t="s">
        <v>156</v>
      </c>
      <c r="D6314" s="223" t="s">
        <v>1243</v>
      </c>
      <c r="F6314" s="224"/>
      <c r="G6314" s="223"/>
      <c r="H6314" s="223"/>
      <c r="I6314" s="223" t="s">
        <v>96</v>
      </c>
      <c r="J6314" s="223"/>
      <c r="K6314" s="235"/>
      <c r="L6314" s="235"/>
      <c r="M6314" s="223"/>
    </row>
    <row r="6315" spans="1:13">
      <c r="A6315" s="235">
        <v>809518</v>
      </c>
      <c r="B6315" s="223" t="s">
        <v>8868</v>
      </c>
      <c r="C6315" s="223" t="s">
        <v>106</v>
      </c>
      <c r="D6315" s="223" t="s">
        <v>2968</v>
      </c>
      <c r="F6315" s="224"/>
      <c r="G6315" s="223"/>
      <c r="H6315" s="223"/>
      <c r="I6315" s="223" t="s">
        <v>96</v>
      </c>
      <c r="J6315" s="223"/>
      <c r="K6315" s="223"/>
      <c r="L6315" s="223"/>
      <c r="M6315" s="223"/>
    </row>
    <row r="6316" spans="1:13">
      <c r="A6316" s="235">
        <v>809519</v>
      </c>
      <c r="B6316" s="223" t="s">
        <v>8869</v>
      </c>
      <c r="C6316" s="223" t="s">
        <v>567</v>
      </c>
      <c r="D6316" s="223" t="s">
        <v>2467</v>
      </c>
      <c r="F6316" s="224"/>
      <c r="G6316" s="223"/>
      <c r="H6316" s="223"/>
      <c r="I6316" s="223" t="s">
        <v>96</v>
      </c>
      <c r="J6316" s="223"/>
      <c r="K6316" s="235"/>
      <c r="L6316" s="235"/>
      <c r="M6316" s="223"/>
    </row>
    <row r="6317" spans="1:13">
      <c r="A6317" s="235">
        <v>809520</v>
      </c>
      <c r="B6317" s="223" t="s">
        <v>8870</v>
      </c>
      <c r="C6317" s="223" t="s">
        <v>374</v>
      </c>
      <c r="D6317" s="223" t="s">
        <v>1968</v>
      </c>
      <c r="F6317" s="224"/>
      <c r="G6317" s="223"/>
      <c r="H6317" s="223"/>
      <c r="I6317" s="223" t="s">
        <v>96</v>
      </c>
      <c r="J6317" s="223"/>
      <c r="K6317" s="223"/>
      <c r="L6317" s="223"/>
      <c r="M6317" s="223"/>
    </row>
    <row r="6318" spans="1:13">
      <c r="A6318" s="235">
        <v>809523</v>
      </c>
      <c r="B6318" s="223" t="s">
        <v>8871</v>
      </c>
      <c r="C6318" s="223" t="s">
        <v>156</v>
      </c>
      <c r="D6318" s="223" t="s">
        <v>1039</v>
      </c>
      <c r="F6318" s="224"/>
      <c r="G6318" s="223"/>
      <c r="H6318" s="223"/>
      <c r="I6318" s="223" t="s">
        <v>96</v>
      </c>
      <c r="J6318" s="223"/>
      <c r="K6318" s="223"/>
      <c r="L6318" s="223"/>
      <c r="M6318" s="223"/>
    </row>
    <row r="6319" spans="1:13">
      <c r="A6319" s="235">
        <v>809526</v>
      </c>
      <c r="B6319" s="223" t="s">
        <v>8872</v>
      </c>
      <c r="C6319" s="223" t="s">
        <v>335</v>
      </c>
      <c r="D6319" s="223" t="s">
        <v>1066</v>
      </c>
      <c r="F6319" s="224"/>
      <c r="G6319" s="223"/>
      <c r="H6319" s="223"/>
      <c r="I6319" s="223" t="s">
        <v>96</v>
      </c>
      <c r="J6319" s="223"/>
      <c r="K6319" s="235"/>
      <c r="L6319" s="235"/>
      <c r="M6319" s="223"/>
    </row>
    <row r="6320" spans="1:13">
      <c r="A6320" s="235">
        <v>809528</v>
      </c>
      <c r="B6320" s="223" t="s">
        <v>8873</v>
      </c>
      <c r="C6320" s="223" t="s">
        <v>101</v>
      </c>
      <c r="D6320" s="223" t="s">
        <v>1637</v>
      </c>
      <c r="F6320" s="224"/>
      <c r="G6320" s="223"/>
      <c r="H6320" s="223"/>
      <c r="I6320" s="223" t="s">
        <v>96</v>
      </c>
      <c r="J6320" s="223"/>
      <c r="K6320" s="223"/>
      <c r="L6320" s="223"/>
      <c r="M6320" s="223"/>
    </row>
    <row r="6321" spans="1:13">
      <c r="A6321" s="235">
        <v>809529</v>
      </c>
      <c r="B6321" s="223" t="s">
        <v>8874</v>
      </c>
      <c r="C6321" s="223" t="s">
        <v>206</v>
      </c>
      <c r="D6321" s="223" t="s">
        <v>2903</v>
      </c>
      <c r="F6321" s="224"/>
      <c r="G6321" s="223"/>
      <c r="H6321" s="223"/>
      <c r="I6321" s="223" t="s">
        <v>96</v>
      </c>
      <c r="J6321" s="223"/>
      <c r="K6321" s="235"/>
      <c r="L6321" s="235"/>
      <c r="M6321" s="223"/>
    </row>
    <row r="6322" spans="1:13">
      <c r="A6322" s="235">
        <v>809530</v>
      </c>
      <c r="B6322" s="223" t="s">
        <v>8875</v>
      </c>
      <c r="C6322" s="223" t="s">
        <v>316</v>
      </c>
      <c r="D6322" s="223" t="s">
        <v>1020</v>
      </c>
      <c r="F6322" s="224"/>
      <c r="G6322" s="223"/>
      <c r="H6322" s="223"/>
      <c r="I6322" s="223" t="s">
        <v>96</v>
      </c>
      <c r="J6322" s="223"/>
      <c r="K6322" s="223"/>
      <c r="L6322" s="223"/>
      <c r="M6322" s="223"/>
    </row>
    <row r="6323" spans="1:13">
      <c r="A6323" s="235">
        <v>809531</v>
      </c>
      <c r="B6323" s="223" t="s">
        <v>8876</v>
      </c>
      <c r="C6323" s="223" t="s">
        <v>189</v>
      </c>
      <c r="D6323" s="223" t="s">
        <v>1018</v>
      </c>
      <c r="F6323" s="224"/>
      <c r="G6323" s="223"/>
      <c r="H6323" s="223"/>
      <c r="I6323" s="223" t="s">
        <v>96</v>
      </c>
      <c r="J6323" s="223"/>
      <c r="K6323" s="223"/>
      <c r="L6323" s="223"/>
      <c r="M6323" s="223"/>
    </row>
    <row r="6324" spans="1:13">
      <c r="A6324" s="235">
        <v>809534</v>
      </c>
      <c r="B6324" s="223" t="s">
        <v>8877</v>
      </c>
      <c r="C6324" s="223" t="s">
        <v>423</v>
      </c>
      <c r="D6324" s="223" t="s">
        <v>2073</v>
      </c>
      <c r="F6324" s="224"/>
      <c r="G6324" s="223"/>
      <c r="H6324" s="223"/>
      <c r="I6324" s="223" t="s">
        <v>96</v>
      </c>
      <c r="J6324" s="223"/>
      <c r="K6324" s="235"/>
      <c r="L6324" s="235"/>
      <c r="M6324" s="223"/>
    </row>
    <row r="6325" spans="1:13">
      <c r="A6325" s="235">
        <v>809535</v>
      </c>
      <c r="B6325" s="223" t="s">
        <v>8878</v>
      </c>
      <c r="C6325" s="223" t="s">
        <v>386</v>
      </c>
      <c r="D6325" s="223" t="s">
        <v>3965</v>
      </c>
      <c r="F6325" s="224"/>
      <c r="G6325" s="223"/>
      <c r="H6325" s="223"/>
      <c r="I6325" s="223" t="s">
        <v>96</v>
      </c>
      <c r="J6325" s="223"/>
      <c r="K6325" s="223"/>
      <c r="L6325" s="223"/>
      <c r="M6325" s="223"/>
    </row>
    <row r="6326" spans="1:13">
      <c r="A6326" s="235">
        <v>809537</v>
      </c>
      <c r="B6326" s="223" t="s">
        <v>662</v>
      </c>
      <c r="C6326" s="223" t="s">
        <v>335</v>
      </c>
      <c r="D6326" s="223" t="s">
        <v>5778</v>
      </c>
      <c r="F6326" s="224"/>
      <c r="G6326" s="223"/>
      <c r="H6326" s="223"/>
      <c r="I6326" s="223" t="s">
        <v>96</v>
      </c>
      <c r="J6326" s="223"/>
      <c r="K6326" s="223"/>
      <c r="L6326" s="223"/>
      <c r="M6326" s="223"/>
    </row>
    <row r="6327" spans="1:13">
      <c r="A6327" s="235">
        <v>809538</v>
      </c>
      <c r="B6327" s="223" t="s">
        <v>8879</v>
      </c>
      <c r="C6327" s="223" t="s">
        <v>148</v>
      </c>
      <c r="D6327" s="223" t="s">
        <v>718</v>
      </c>
      <c r="F6327" s="224"/>
      <c r="G6327" s="223"/>
      <c r="H6327" s="223"/>
      <c r="I6327" s="223" t="s">
        <v>96</v>
      </c>
      <c r="J6327" s="223"/>
      <c r="K6327" s="223"/>
      <c r="L6327" s="223"/>
      <c r="M6327" s="223"/>
    </row>
    <row r="6328" spans="1:13">
      <c r="A6328" s="235">
        <v>809540</v>
      </c>
      <c r="B6328" s="223" t="s">
        <v>8880</v>
      </c>
      <c r="C6328" s="223" t="s">
        <v>106</v>
      </c>
      <c r="D6328" s="223" t="s">
        <v>1286</v>
      </c>
      <c r="F6328" s="224"/>
      <c r="G6328" s="223"/>
      <c r="H6328" s="223"/>
      <c r="I6328" s="223" t="s">
        <v>96</v>
      </c>
      <c r="J6328" s="223"/>
      <c r="K6328" s="235"/>
      <c r="L6328" s="235"/>
      <c r="M6328" s="223"/>
    </row>
    <row r="6329" spans="1:13">
      <c r="A6329" s="235">
        <v>809541</v>
      </c>
      <c r="B6329" s="223" t="s">
        <v>8881</v>
      </c>
      <c r="C6329" s="223" t="s">
        <v>164</v>
      </c>
      <c r="D6329" s="223" t="s">
        <v>1215</v>
      </c>
      <c r="F6329" s="224"/>
      <c r="G6329" s="223"/>
      <c r="H6329" s="223"/>
      <c r="I6329" s="223" t="s">
        <v>96</v>
      </c>
      <c r="J6329" s="223"/>
      <c r="K6329" s="235"/>
      <c r="L6329" s="235"/>
      <c r="M6329" s="223"/>
    </row>
    <row r="6330" spans="1:13">
      <c r="A6330" s="235">
        <v>809542</v>
      </c>
      <c r="B6330" s="223" t="s">
        <v>247</v>
      </c>
      <c r="C6330" s="223" t="s">
        <v>340</v>
      </c>
      <c r="D6330" s="223" t="s">
        <v>3574</v>
      </c>
      <c r="F6330" s="224"/>
      <c r="G6330" s="223"/>
      <c r="H6330" s="223"/>
      <c r="I6330" s="223" t="s">
        <v>96</v>
      </c>
      <c r="J6330" s="223"/>
      <c r="K6330" s="223"/>
      <c r="L6330" s="223"/>
      <c r="M6330" s="223"/>
    </row>
    <row r="6331" spans="1:13">
      <c r="A6331" s="235">
        <v>809543</v>
      </c>
      <c r="B6331" s="223" t="s">
        <v>843</v>
      </c>
      <c r="C6331" s="223" t="s">
        <v>573</v>
      </c>
      <c r="D6331" s="223" t="s">
        <v>2649</v>
      </c>
      <c r="F6331" s="224"/>
      <c r="G6331" s="223"/>
      <c r="H6331" s="223"/>
      <c r="I6331" s="223" t="s">
        <v>96</v>
      </c>
      <c r="J6331" s="223"/>
      <c r="K6331" s="235"/>
      <c r="L6331" s="235"/>
      <c r="M6331" s="223"/>
    </row>
    <row r="6332" spans="1:13">
      <c r="A6332" s="235">
        <v>809544</v>
      </c>
      <c r="B6332" s="223" t="s">
        <v>8882</v>
      </c>
      <c r="C6332" s="223" t="s">
        <v>375</v>
      </c>
      <c r="D6332" s="223" t="s">
        <v>2131</v>
      </c>
      <c r="F6332" s="224"/>
      <c r="G6332" s="223"/>
      <c r="H6332" s="223"/>
      <c r="I6332" s="223" t="s">
        <v>96</v>
      </c>
      <c r="J6332" s="223"/>
      <c r="K6332" s="235"/>
      <c r="L6332" s="235"/>
      <c r="M6332" s="223"/>
    </row>
    <row r="6333" spans="1:13">
      <c r="A6333" s="235">
        <v>809546</v>
      </c>
      <c r="B6333" s="223" t="s">
        <v>663</v>
      </c>
      <c r="C6333" s="223" t="s">
        <v>210</v>
      </c>
      <c r="D6333" s="223" t="s">
        <v>1005</v>
      </c>
      <c r="F6333" s="224"/>
      <c r="G6333" s="223"/>
      <c r="H6333" s="223"/>
      <c r="I6333" s="223" t="s">
        <v>96</v>
      </c>
      <c r="J6333" s="223"/>
      <c r="K6333" s="235"/>
      <c r="L6333" s="235"/>
      <c r="M6333" s="223"/>
    </row>
    <row r="6334" spans="1:13">
      <c r="A6334" s="235">
        <v>809547</v>
      </c>
      <c r="B6334" s="223" t="s">
        <v>1524</v>
      </c>
      <c r="C6334" s="223" t="s">
        <v>143</v>
      </c>
      <c r="D6334" s="223" t="s">
        <v>6139</v>
      </c>
      <c r="F6334" s="224"/>
      <c r="G6334" s="223"/>
      <c r="H6334" s="223"/>
      <c r="I6334" s="223" t="s">
        <v>96</v>
      </c>
      <c r="J6334" s="223"/>
      <c r="K6334" s="235"/>
      <c r="L6334" s="235"/>
      <c r="M6334" s="223"/>
    </row>
    <row r="6335" spans="1:13">
      <c r="A6335" s="235">
        <v>809548</v>
      </c>
      <c r="B6335" s="223" t="s">
        <v>8883</v>
      </c>
      <c r="C6335" s="223" t="s">
        <v>164</v>
      </c>
      <c r="D6335" s="223" t="s">
        <v>1585</v>
      </c>
      <c r="F6335" s="224"/>
      <c r="G6335" s="223"/>
      <c r="H6335" s="223"/>
      <c r="I6335" s="223" t="s">
        <v>96</v>
      </c>
      <c r="J6335" s="223"/>
      <c r="K6335" s="235"/>
      <c r="L6335" s="235"/>
      <c r="M6335" s="223"/>
    </row>
    <row r="6336" spans="1:13">
      <c r="A6336" s="235">
        <v>809549</v>
      </c>
      <c r="B6336" s="223" t="s">
        <v>8884</v>
      </c>
      <c r="C6336" s="223" t="s">
        <v>8885</v>
      </c>
      <c r="D6336" s="223" t="s">
        <v>1763</v>
      </c>
      <c r="F6336" s="224"/>
      <c r="G6336" s="223"/>
      <c r="H6336" s="223"/>
      <c r="I6336" s="223" t="s">
        <v>96</v>
      </c>
      <c r="J6336" s="223"/>
      <c r="K6336" s="223"/>
      <c r="L6336" s="223"/>
      <c r="M6336" s="223"/>
    </row>
    <row r="6337" spans="1:13">
      <c r="A6337" s="235">
        <v>809550</v>
      </c>
      <c r="B6337" s="223" t="s">
        <v>350</v>
      </c>
      <c r="C6337" s="223" t="s">
        <v>533</v>
      </c>
      <c r="D6337" s="223" t="s">
        <v>3099</v>
      </c>
      <c r="F6337" s="224"/>
      <c r="G6337" s="223"/>
      <c r="H6337" s="223"/>
      <c r="I6337" s="223" t="s">
        <v>96</v>
      </c>
      <c r="J6337" s="223"/>
      <c r="K6337" s="223"/>
      <c r="L6337" s="223"/>
      <c r="M6337" s="223"/>
    </row>
    <row r="6338" spans="1:13">
      <c r="A6338" s="235">
        <v>809552</v>
      </c>
      <c r="B6338" s="223" t="s">
        <v>8886</v>
      </c>
      <c r="C6338" s="223" t="s">
        <v>391</v>
      </c>
      <c r="D6338" s="223" t="s">
        <v>3136</v>
      </c>
      <c r="F6338" s="224"/>
      <c r="G6338" s="223"/>
      <c r="H6338" s="223"/>
      <c r="I6338" s="223" t="s">
        <v>96</v>
      </c>
      <c r="J6338" s="223"/>
      <c r="K6338" s="223"/>
      <c r="L6338" s="223"/>
      <c r="M6338" s="223"/>
    </row>
    <row r="6339" spans="1:13">
      <c r="A6339" s="235">
        <v>809553</v>
      </c>
      <c r="B6339" s="223" t="s">
        <v>8887</v>
      </c>
      <c r="C6339" s="223" t="s">
        <v>403</v>
      </c>
      <c r="D6339" s="223" t="s">
        <v>1122</v>
      </c>
      <c r="F6339" s="224"/>
      <c r="G6339" s="223"/>
      <c r="H6339" s="223"/>
      <c r="I6339" s="223" t="s">
        <v>96</v>
      </c>
      <c r="J6339" s="223"/>
      <c r="K6339" s="223"/>
      <c r="L6339" s="223"/>
      <c r="M6339" s="223"/>
    </row>
    <row r="6340" spans="1:13">
      <c r="A6340" s="235">
        <v>809554</v>
      </c>
      <c r="B6340" s="223" t="s">
        <v>8888</v>
      </c>
      <c r="C6340" s="223" t="s">
        <v>106</v>
      </c>
      <c r="D6340" s="223" t="s">
        <v>3785</v>
      </c>
      <c r="F6340" s="224"/>
      <c r="G6340" s="223"/>
      <c r="H6340" s="223"/>
      <c r="I6340" s="223" t="s">
        <v>96</v>
      </c>
      <c r="J6340" s="223"/>
      <c r="K6340" s="223"/>
      <c r="L6340" s="223"/>
      <c r="M6340" s="223"/>
    </row>
    <row r="6341" spans="1:13">
      <c r="A6341" s="235">
        <v>809555</v>
      </c>
      <c r="B6341" s="223" t="s">
        <v>8889</v>
      </c>
      <c r="C6341" s="223" t="s">
        <v>210</v>
      </c>
      <c r="D6341" s="223" t="s">
        <v>2061</v>
      </c>
      <c r="F6341" s="224"/>
      <c r="G6341" s="223"/>
      <c r="H6341" s="223"/>
      <c r="I6341" s="223" t="s">
        <v>96</v>
      </c>
      <c r="J6341" s="223"/>
      <c r="K6341" s="223"/>
      <c r="L6341" s="223"/>
      <c r="M6341" s="223"/>
    </row>
    <row r="6342" spans="1:13">
      <c r="A6342" s="235">
        <v>809558</v>
      </c>
      <c r="B6342" s="223" t="s">
        <v>5971</v>
      </c>
      <c r="C6342" s="223" t="s">
        <v>106</v>
      </c>
      <c r="D6342" s="223" t="s">
        <v>1243</v>
      </c>
      <c r="F6342" s="224"/>
      <c r="G6342" s="223"/>
      <c r="H6342" s="223"/>
      <c r="I6342" s="223" t="s">
        <v>96</v>
      </c>
      <c r="J6342" s="223"/>
      <c r="K6342" s="235"/>
      <c r="L6342" s="235"/>
      <c r="M6342" s="223"/>
    </row>
    <row r="6343" spans="1:13">
      <c r="A6343" s="235">
        <v>809559</v>
      </c>
      <c r="B6343" s="223" t="s">
        <v>8890</v>
      </c>
      <c r="C6343" s="223" t="s">
        <v>144</v>
      </c>
      <c r="D6343" s="223" t="s">
        <v>757</v>
      </c>
      <c r="F6343" s="224"/>
      <c r="G6343" s="223"/>
      <c r="H6343" s="223"/>
      <c r="I6343" s="223" t="s">
        <v>96</v>
      </c>
      <c r="J6343" s="223"/>
      <c r="K6343" s="223"/>
      <c r="L6343" s="223"/>
      <c r="M6343" s="223"/>
    </row>
    <row r="6344" spans="1:13">
      <c r="A6344" s="235">
        <v>809561</v>
      </c>
      <c r="B6344" s="223" t="s">
        <v>8891</v>
      </c>
      <c r="C6344" s="223" t="s">
        <v>200</v>
      </c>
      <c r="D6344" s="223" t="s">
        <v>1466</v>
      </c>
      <c r="F6344" s="224"/>
      <c r="G6344" s="223"/>
      <c r="H6344" s="223"/>
      <c r="I6344" s="223" t="s">
        <v>96</v>
      </c>
      <c r="J6344" s="223"/>
      <c r="K6344" s="223"/>
      <c r="L6344" s="223"/>
      <c r="M6344" s="223"/>
    </row>
    <row r="6345" spans="1:13">
      <c r="A6345" s="235">
        <v>809564</v>
      </c>
      <c r="B6345" s="223" t="s">
        <v>8892</v>
      </c>
      <c r="C6345" s="223" t="s">
        <v>393</v>
      </c>
      <c r="D6345" s="223" t="s">
        <v>1018</v>
      </c>
      <c r="F6345" s="224"/>
      <c r="G6345" s="223"/>
      <c r="H6345" s="223"/>
      <c r="I6345" s="223" t="s">
        <v>96</v>
      </c>
      <c r="J6345" s="223"/>
      <c r="K6345" s="235"/>
      <c r="L6345" s="235"/>
      <c r="M6345" s="223"/>
    </row>
    <row r="6346" spans="1:13">
      <c r="A6346" s="235">
        <v>809566</v>
      </c>
      <c r="B6346" s="223" t="s">
        <v>8893</v>
      </c>
      <c r="C6346" s="223" t="s">
        <v>2895</v>
      </c>
      <c r="D6346" s="223" t="s">
        <v>1558</v>
      </c>
      <c r="F6346" s="224"/>
      <c r="G6346" s="223"/>
      <c r="H6346" s="223"/>
      <c r="I6346" s="223" t="s">
        <v>96</v>
      </c>
      <c r="J6346" s="223"/>
      <c r="K6346" s="235"/>
      <c r="L6346" s="235"/>
      <c r="M6346" s="223"/>
    </row>
    <row r="6347" spans="1:13">
      <c r="A6347" s="235">
        <v>809567</v>
      </c>
      <c r="B6347" s="223" t="s">
        <v>8894</v>
      </c>
      <c r="C6347" s="223" t="s">
        <v>156</v>
      </c>
      <c r="D6347" s="223" t="s">
        <v>1286</v>
      </c>
      <c r="F6347" s="224"/>
      <c r="G6347" s="223"/>
      <c r="H6347" s="223"/>
      <c r="I6347" s="223" t="s">
        <v>96</v>
      </c>
      <c r="J6347" s="223"/>
      <c r="K6347" s="235"/>
      <c r="L6347" s="235"/>
      <c r="M6347" s="223"/>
    </row>
    <row r="6348" spans="1:13">
      <c r="A6348" s="235">
        <v>809568</v>
      </c>
      <c r="B6348" s="223" t="s">
        <v>8895</v>
      </c>
      <c r="C6348" s="223" t="s">
        <v>106</v>
      </c>
      <c r="D6348" s="223" t="s">
        <v>2159</v>
      </c>
      <c r="F6348" s="224"/>
      <c r="G6348" s="223"/>
      <c r="H6348" s="223"/>
      <c r="I6348" s="223" t="s">
        <v>96</v>
      </c>
      <c r="J6348" s="223"/>
      <c r="K6348" s="235"/>
      <c r="L6348" s="235"/>
      <c r="M6348" s="223"/>
    </row>
    <row r="6349" spans="1:13">
      <c r="A6349" s="235">
        <v>809569</v>
      </c>
      <c r="B6349" s="223" t="s">
        <v>8895</v>
      </c>
      <c r="C6349" s="223" t="s">
        <v>183</v>
      </c>
      <c r="D6349" s="223" t="s">
        <v>8896</v>
      </c>
      <c r="F6349" s="224"/>
      <c r="G6349" s="223"/>
      <c r="H6349" s="223"/>
      <c r="I6349" s="223" t="s">
        <v>96</v>
      </c>
      <c r="J6349" s="223"/>
      <c r="K6349" s="235"/>
      <c r="L6349" s="235"/>
      <c r="M6349" s="223"/>
    </row>
    <row r="6350" spans="1:13">
      <c r="A6350" s="235">
        <v>809570</v>
      </c>
      <c r="B6350" s="223" t="s">
        <v>8897</v>
      </c>
      <c r="C6350" s="223" t="s">
        <v>414</v>
      </c>
      <c r="D6350" s="223" t="s">
        <v>1223</v>
      </c>
      <c r="F6350" s="224"/>
      <c r="G6350" s="223"/>
      <c r="H6350" s="223"/>
      <c r="I6350" s="223" t="s">
        <v>96</v>
      </c>
      <c r="J6350" s="223"/>
      <c r="K6350" s="235"/>
      <c r="L6350" s="235"/>
      <c r="M6350" s="223"/>
    </row>
    <row r="6351" spans="1:13">
      <c r="A6351" s="235">
        <v>809572</v>
      </c>
      <c r="B6351" s="223" t="s">
        <v>8898</v>
      </c>
      <c r="C6351" s="223" t="s">
        <v>229</v>
      </c>
      <c r="D6351" s="223" t="s">
        <v>2364</v>
      </c>
      <c r="F6351" s="224"/>
      <c r="G6351" s="223"/>
      <c r="H6351" s="223"/>
      <c r="I6351" s="223" t="s">
        <v>96</v>
      </c>
      <c r="J6351" s="223"/>
      <c r="K6351" s="223"/>
      <c r="L6351" s="223"/>
      <c r="M6351" s="223"/>
    </row>
    <row r="6352" spans="1:13">
      <c r="A6352" s="235">
        <v>809573</v>
      </c>
      <c r="B6352" s="223" t="s">
        <v>8899</v>
      </c>
      <c r="C6352" s="223" t="s">
        <v>242</v>
      </c>
      <c r="D6352" s="223" t="s">
        <v>8900</v>
      </c>
      <c r="F6352" s="224"/>
      <c r="G6352" s="223"/>
      <c r="H6352" s="223"/>
      <c r="I6352" s="223" t="s">
        <v>96</v>
      </c>
      <c r="J6352" s="223"/>
      <c r="K6352" s="235"/>
      <c r="L6352" s="235"/>
      <c r="M6352" s="223"/>
    </row>
    <row r="6353" spans="1:13">
      <c r="A6353" s="235">
        <v>809575</v>
      </c>
      <c r="B6353" s="223" t="s">
        <v>8901</v>
      </c>
      <c r="C6353" s="223" t="s">
        <v>283</v>
      </c>
      <c r="D6353" s="223" t="s">
        <v>1039</v>
      </c>
      <c r="F6353" s="224"/>
      <c r="G6353" s="223"/>
      <c r="H6353" s="223"/>
      <c r="I6353" s="223" t="s">
        <v>96</v>
      </c>
      <c r="J6353" s="223"/>
      <c r="K6353" s="235"/>
      <c r="L6353" s="235"/>
      <c r="M6353" s="223"/>
    </row>
    <row r="6354" spans="1:13">
      <c r="A6354" s="235">
        <v>809576</v>
      </c>
      <c r="B6354" s="223" t="s">
        <v>846</v>
      </c>
      <c r="C6354" s="223" t="s">
        <v>194</v>
      </c>
      <c r="D6354" s="223" t="s">
        <v>6320</v>
      </c>
      <c r="F6354" s="224"/>
      <c r="G6354" s="223"/>
      <c r="H6354" s="223"/>
      <c r="I6354" s="223" t="s">
        <v>96</v>
      </c>
      <c r="J6354" s="223"/>
      <c r="K6354" s="235"/>
      <c r="L6354" s="235"/>
      <c r="M6354" s="223"/>
    </row>
    <row r="6355" spans="1:13">
      <c r="A6355" s="235">
        <v>809577</v>
      </c>
      <c r="B6355" s="223" t="s">
        <v>8902</v>
      </c>
      <c r="C6355" s="223" t="s">
        <v>179</v>
      </c>
      <c r="D6355" s="223" t="s">
        <v>4199</v>
      </c>
      <c r="F6355" s="224"/>
      <c r="G6355" s="223"/>
      <c r="H6355" s="223"/>
      <c r="I6355" s="223" t="s">
        <v>96</v>
      </c>
      <c r="J6355" s="223"/>
      <c r="K6355" s="235"/>
      <c r="L6355" s="235"/>
      <c r="M6355" s="223"/>
    </row>
    <row r="6356" spans="1:13">
      <c r="A6356" s="235">
        <v>809578</v>
      </c>
      <c r="B6356" s="223" t="s">
        <v>5980</v>
      </c>
      <c r="C6356" s="223" t="s">
        <v>115</v>
      </c>
      <c r="D6356" s="223" t="s">
        <v>1142</v>
      </c>
      <c r="F6356" s="224"/>
      <c r="G6356" s="223"/>
      <c r="H6356" s="223"/>
      <c r="I6356" s="223" t="s">
        <v>96</v>
      </c>
      <c r="J6356" s="223"/>
      <c r="K6356" s="223"/>
      <c r="L6356" s="223"/>
      <c r="M6356" s="223"/>
    </row>
    <row r="6357" spans="1:13">
      <c r="A6357" s="235">
        <v>809579</v>
      </c>
      <c r="B6357" s="223" t="s">
        <v>8903</v>
      </c>
      <c r="C6357" s="223" t="s">
        <v>131</v>
      </c>
      <c r="D6357" s="223" t="s">
        <v>1066</v>
      </c>
      <c r="F6357" s="224"/>
      <c r="G6357" s="223"/>
      <c r="H6357" s="223"/>
      <c r="I6357" s="223" t="s">
        <v>96</v>
      </c>
      <c r="J6357" s="223"/>
      <c r="K6357" s="235"/>
      <c r="L6357" s="235"/>
      <c r="M6357" s="223"/>
    </row>
    <row r="6358" spans="1:13">
      <c r="A6358" s="235">
        <v>809580</v>
      </c>
      <c r="B6358" s="223" t="s">
        <v>8904</v>
      </c>
      <c r="C6358" s="223" t="s">
        <v>101</v>
      </c>
      <c r="D6358" s="223" t="s">
        <v>1012</v>
      </c>
      <c r="F6358" s="224"/>
      <c r="G6358" s="223"/>
      <c r="H6358" s="223"/>
      <c r="I6358" s="223" t="s">
        <v>96</v>
      </c>
      <c r="J6358" s="223"/>
      <c r="K6358" s="235"/>
      <c r="L6358" s="235"/>
      <c r="M6358" s="223"/>
    </row>
    <row r="6359" spans="1:13">
      <c r="A6359" s="235">
        <v>809581</v>
      </c>
      <c r="B6359" s="223" t="s">
        <v>8905</v>
      </c>
      <c r="C6359" s="223" t="s">
        <v>220</v>
      </c>
      <c r="D6359" s="223" t="s">
        <v>4257</v>
      </c>
      <c r="F6359" s="224"/>
      <c r="G6359" s="223"/>
      <c r="H6359" s="223"/>
      <c r="I6359" s="223" t="s">
        <v>96</v>
      </c>
      <c r="J6359" s="223"/>
      <c r="K6359" s="235"/>
      <c r="L6359" s="235"/>
      <c r="M6359" s="223"/>
    </row>
    <row r="6360" spans="1:13">
      <c r="A6360" s="235">
        <v>809582</v>
      </c>
      <c r="B6360" s="223" t="s">
        <v>8906</v>
      </c>
      <c r="C6360" s="223" t="s">
        <v>616</v>
      </c>
      <c r="D6360" s="223" t="s">
        <v>1066</v>
      </c>
      <c r="F6360" s="224"/>
      <c r="G6360" s="223"/>
      <c r="H6360" s="223"/>
      <c r="I6360" s="223" t="s">
        <v>96</v>
      </c>
      <c r="J6360" s="223"/>
      <c r="K6360" s="235"/>
      <c r="L6360" s="235"/>
      <c r="M6360" s="223"/>
    </row>
    <row r="6361" spans="1:13">
      <c r="A6361" s="235">
        <v>809583</v>
      </c>
      <c r="B6361" s="223" t="s">
        <v>8907</v>
      </c>
      <c r="C6361" s="223" t="s">
        <v>106</v>
      </c>
      <c r="D6361" s="223" t="s">
        <v>1289</v>
      </c>
      <c r="F6361" s="224"/>
      <c r="G6361" s="223"/>
      <c r="H6361" s="223"/>
      <c r="I6361" s="223" t="s">
        <v>96</v>
      </c>
      <c r="J6361" s="223"/>
      <c r="K6361" s="235"/>
      <c r="L6361" s="235"/>
      <c r="M6361" s="223"/>
    </row>
    <row r="6362" spans="1:13">
      <c r="A6362" s="235">
        <v>809584</v>
      </c>
      <c r="B6362" s="223" t="s">
        <v>8908</v>
      </c>
      <c r="C6362" s="223" t="s">
        <v>95</v>
      </c>
      <c r="D6362" s="223" t="s">
        <v>823</v>
      </c>
      <c r="F6362" s="224"/>
      <c r="G6362" s="223"/>
      <c r="H6362" s="223"/>
      <c r="I6362" s="223" t="s">
        <v>96</v>
      </c>
      <c r="J6362" s="223"/>
      <c r="K6362" s="235"/>
      <c r="L6362" s="235"/>
      <c r="M6362" s="223"/>
    </row>
    <row r="6363" spans="1:13">
      <c r="A6363" s="235">
        <v>809585</v>
      </c>
      <c r="B6363" s="223" t="s">
        <v>8909</v>
      </c>
      <c r="C6363" s="223" t="s">
        <v>101</v>
      </c>
      <c r="D6363" s="223" t="s">
        <v>1687</v>
      </c>
      <c r="F6363" s="224"/>
      <c r="G6363" s="223"/>
      <c r="H6363" s="223"/>
      <c r="I6363" s="223" t="s">
        <v>96</v>
      </c>
      <c r="J6363" s="223"/>
      <c r="K6363" s="223"/>
      <c r="L6363" s="223"/>
      <c r="M6363" s="223"/>
    </row>
    <row r="6364" spans="1:13">
      <c r="A6364" s="235">
        <v>809586</v>
      </c>
      <c r="B6364" s="223" t="s">
        <v>8910</v>
      </c>
      <c r="C6364" s="223" t="s">
        <v>148</v>
      </c>
      <c r="D6364" s="223" t="s">
        <v>2500</v>
      </c>
      <c r="F6364" s="224"/>
      <c r="G6364" s="223"/>
      <c r="H6364" s="223"/>
      <c r="I6364" s="223" t="s">
        <v>96</v>
      </c>
      <c r="J6364" s="223"/>
      <c r="K6364" s="235"/>
      <c r="L6364" s="235"/>
      <c r="M6364" s="223"/>
    </row>
    <row r="6365" spans="1:13">
      <c r="A6365" s="235">
        <v>809587</v>
      </c>
      <c r="B6365" s="223" t="s">
        <v>796</v>
      </c>
      <c r="C6365" s="223" t="s">
        <v>106</v>
      </c>
      <c r="D6365" s="223" t="s">
        <v>1057</v>
      </c>
      <c r="F6365" s="224"/>
      <c r="G6365" s="223"/>
      <c r="H6365" s="223"/>
      <c r="I6365" s="223" t="s">
        <v>96</v>
      </c>
      <c r="J6365" s="223"/>
      <c r="K6365" s="235"/>
      <c r="L6365" s="235"/>
      <c r="M6365" s="223"/>
    </row>
    <row r="6366" spans="1:13">
      <c r="A6366" s="235">
        <v>809588</v>
      </c>
      <c r="B6366" s="223" t="s">
        <v>753</v>
      </c>
      <c r="C6366" s="223" t="s">
        <v>700</v>
      </c>
      <c r="D6366" s="223" t="s">
        <v>1187</v>
      </c>
      <c r="F6366" s="224"/>
      <c r="G6366" s="223"/>
      <c r="H6366" s="223"/>
      <c r="I6366" s="223" t="s">
        <v>96</v>
      </c>
      <c r="J6366" s="223"/>
      <c r="K6366" s="223"/>
      <c r="L6366" s="223"/>
      <c r="M6366" s="223"/>
    </row>
    <row r="6367" spans="1:13">
      <c r="A6367" s="235">
        <v>809590</v>
      </c>
      <c r="B6367" s="223" t="s">
        <v>8911</v>
      </c>
      <c r="C6367" s="223" t="s">
        <v>390</v>
      </c>
      <c r="D6367" s="223" t="s">
        <v>2138</v>
      </c>
      <c r="F6367" s="224"/>
      <c r="G6367" s="223"/>
      <c r="H6367" s="223"/>
      <c r="I6367" s="223" t="s">
        <v>96</v>
      </c>
      <c r="J6367" s="223"/>
      <c r="K6367" s="223"/>
      <c r="L6367" s="223"/>
      <c r="M6367" s="223"/>
    </row>
    <row r="6368" spans="1:13">
      <c r="A6368" s="235">
        <v>809591</v>
      </c>
      <c r="B6368" s="223" t="s">
        <v>8911</v>
      </c>
      <c r="C6368" s="223" t="s">
        <v>8912</v>
      </c>
      <c r="D6368" s="223" t="s">
        <v>4435</v>
      </c>
      <c r="F6368" s="224"/>
      <c r="G6368" s="223"/>
      <c r="H6368" s="223"/>
      <c r="I6368" s="223" t="s">
        <v>96</v>
      </c>
      <c r="J6368" s="223"/>
      <c r="K6368" s="223"/>
      <c r="L6368" s="223"/>
      <c r="M6368" s="223"/>
    </row>
    <row r="6369" spans="1:13">
      <c r="A6369" s="235">
        <v>809592</v>
      </c>
      <c r="B6369" s="223" t="s">
        <v>8913</v>
      </c>
      <c r="C6369" s="223" t="s">
        <v>103</v>
      </c>
      <c r="D6369" s="223" t="s">
        <v>1476</v>
      </c>
      <c r="F6369" s="224"/>
      <c r="G6369" s="223"/>
      <c r="H6369" s="223"/>
      <c r="I6369" s="223" t="s">
        <v>96</v>
      </c>
      <c r="J6369" s="223"/>
      <c r="K6369" s="235"/>
      <c r="L6369" s="235"/>
      <c r="M6369" s="223"/>
    </row>
    <row r="6370" spans="1:13">
      <c r="A6370" s="235">
        <v>809593</v>
      </c>
      <c r="B6370" s="223" t="s">
        <v>8914</v>
      </c>
      <c r="C6370" s="223" t="s">
        <v>106</v>
      </c>
      <c r="D6370" s="223" t="s">
        <v>1018</v>
      </c>
      <c r="F6370" s="224"/>
      <c r="G6370" s="223"/>
      <c r="H6370" s="223"/>
      <c r="I6370" s="223" t="s">
        <v>96</v>
      </c>
      <c r="J6370" s="223"/>
      <c r="K6370" s="223"/>
      <c r="L6370" s="223"/>
      <c r="M6370" s="223"/>
    </row>
    <row r="6371" spans="1:13">
      <c r="A6371" s="235">
        <v>809594</v>
      </c>
      <c r="B6371" s="223" t="s">
        <v>8915</v>
      </c>
      <c r="C6371" s="223" t="s">
        <v>195</v>
      </c>
      <c r="D6371" s="223" t="s">
        <v>1350</v>
      </c>
      <c r="F6371" s="224"/>
      <c r="G6371" s="223"/>
      <c r="H6371" s="223"/>
      <c r="I6371" s="223" t="s">
        <v>96</v>
      </c>
      <c r="J6371" s="223"/>
      <c r="K6371" s="223"/>
      <c r="L6371" s="223"/>
      <c r="M6371" s="223"/>
    </row>
    <row r="6372" spans="1:13">
      <c r="A6372" s="235">
        <v>809596</v>
      </c>
      <c r="B6372" s="223" t="s">
        <v>8916</v>
      </c>
      <c r="C6372" s="223" t="s">
        <v>203</v>
      </c>
      <c r="D6372" s="223" t="s">
        <v>1002</v>
      </c>
      <c r="F6372" s="224"/>
      <c r="G6372" s="223"/>
      <c r="H6372" s="223"/>
      <c r="I6372" s="223" t="s">
        <v>96</v>
      </c>
      <c r="J6372" s="223"/>
      <c r="K6372" s="235"/>
      <c r="L6372" s="235"/>
      <c r="M6372" s="223"/>
    </row>
    <row r="6373" spans="1:13">
      <c r="A6373" s="235">
        <v>809597</v>
      </c>
      <c r="B6373" s="223" t="s">
        <v>8917</v>
      </c>
      <c r="C6373" s="223" t="s">
        <v>856</v>
      </c>
      <c r="D6373" s="223" t="s">
        <v>1311</v>
      </c>
      <c r="F6373" s="224"/>
      <c r="G6373" s="223"/>
      <c r="H6373" s="223"/>
      <c r="I6373" s="223" t="s">
        <v>96</v>
      </c>
      <c r="J6373" s="223"/>
      <c r="K6373" s="223"/>
      <c r="L6373" s="223"/>
      <c r="M6373" s="223"/>
    </row>
    <row r="6374" spans="1:13">
      <c r="A6374" s="235">
        <v>809598</v>
      </c>
      <c r="B6374" s="223" t="s">
        <v>8918</v>
      </c>
      <c r="C6374" s="223" t="s">
        <v>456</v>
      </c>
      <c r="D6374" s="223" t="s">
        <v>1368</v>
      </c>
      <c r="F6374" s="224"/>
      <c r="G6374" s="223"/>
      <c r="H6374" s="223"/>
      <c r="I6374" s="223" t="s">
        <v>96</v>
      </c>
      <c r="J6374" s="223"/>
      <c r="K6374" s="223"/>
      <c r="L6374" s="223"/>
      <c r="M6374" s="223"/>
    </row>
    <row r="6375" spans="1:13">
      <c r="A6375" s="235">
        <v>809599</v>
      </c>
      <c r="B6375" s="223" t="s">
        <v>8919</v>
      </c>
      <c r="C6375" s="223" t="s">
        <v>168</v>
      </c>
      <c r="D6375" s="223" t="s">
        <v>1220</v>
      </c>
      <c r="F6375" s="224"/>
      <c r="G6375" s="223"/>
      <c r="H6375" s="223"/>
      <c r="I6375" s="223" t="s">
        <v>96</v>
      </c>
      <c r="J6375" s="223"/>
      <c r="K6375" s="223"/>
      <c r="L6375" s="223"/>
      <c r="M6375" s="223"/>
    </row>
    <row r="6376" spans="1:13">
      <c r="A6376" s="235">
        <v>809601</v>
      </c>
      <c r="B6376" s="223" t="s">
        <v>8920</v>
      </c>
      <c r="C6376" s="223" t="s">
        <v>183</v>
      </c>
      <c r="D6376" s="223" t="s">
        <v>4791</v>
      </c>
      <c r="F6376" s="224"/>
      <c r="G6376" s="223"/>
      <c r="H6376" s="223"/>
      <c r="I6376" s="223" t="s">
        <v>96</v>
      </c>
      <c r="J6376" s="223"/>
      <c r="K6376" s="235"/>
      <c r="L6376" s="235"/>
      <c r="M6376" s="223"/>
    </row>
    <row r="6377" spans="1:13">
      <c r="A6377" s="235">
        <v>809602</v>
      </c>
      <c r="B6377" s="223" t="s">
        <v>8921</v>
      </c>
      <c r="C6377" s="223" t="s">
        <v>615</v>
      </c>
      <c r="D6377" s="223" t="s">
        <v>2070</v>
      </c>
      <c r="F6377" s="224"/>
      <c r="G6377" s="223"/>
      <c r="H6377" s="223"/>
      <c r="I6377" s="223" t="s">
        <v>96</v>
      </c>
      <c r="J6377" s="223"/>
      <c r="K6377" s="223"/>
      <c r="L6377" s="223"/>
      <c r="M6377" s="223"/>
    </row>
    <row r="6378" spans="1:13">
      <c r="A6378" s="235">
        <v>809603</v>
      </c>
      <c r="B6378" s="223" t="s">
        <v>8922</v>
      </c>
      <c r="C6378" s="223" t="s">
        <v>193</v>
      </c>
      <c r="D6378" s="223" t="s">
        <v>2486</v>
      </c>
      <c r="F6378" s="224"/>
      <c r="G6378" s="223"/>
      <c r="H6378" s="223"/>
      <c r="I6378" s="223" t="s">
        <v>96</v>
      </c>
      <c r="J6378" s="223"/>
      <c r="K6378" s="223"/>
      <c r="L6378" s="223"/>
      <c r="M6378" s="223"/>
    </row>
    <row r="6379" spans="1:13">
      <c r="A6379" s="235">
        <v>809604</v>
      </c>
      <c r="B6379" s="223" t="s">
        <v>8923</v>
      </c>
      <c r="C6379" s="223" t="s">
        <v>6807</v>
      </c>
      <c r="D6379" s="223" t="s">
        <v>1039</v>
      </c>
      <c r="F6379" s="224"/>
      <c r="G6379" s="223"/>
      <c r="H6379" s="223"/>
      <c r="I6379" s="223" t="s">
        <v>96</v>
      </c>
      <c r="J6379" s="223"/>
      <c r="K6379" s="235"/>
      <c r="L6379" s="235"/>
      <c r="M6379" s="223"/>
    </row>
    <row r="6380" spans="1:13">
      <c r="A6380" s="235">
        <v>809605</v>
      </c>
      <c r="B6380" s="223" t="s">
        <v>8924</v>
      </c>
      <c r="C6380" s="223" t="s">
        <v>385</v>
      </c>
      <c r="D6380" s="223" t="s">
        <v>1558</v>
      </c>
      <c r="F6380" s="224"/>
      <c r="G6380" s="223"/>
      <c r="H6380" s="223"/>
      <c r="I6380" s="223" t="s">
        <v>96</v>
      </c>
      <c r="J6380" s="223"/>
      <c r="K6380" s="235"/>
      <c r="L6380" s="235"/>
      <c r="M6380" s="223"/>
    </row>
    <row r="6381" spans="1:13">
      <c r="A6381" s="235">
        <v>809608</v>
      </c>
      <c r="B6381" s="223" t="s">
        <v>8925</v>
      </c>
      <c r="C6381" s="223" t="s">
        <v>6635</v>
      </c>
      <c r="D6381" s="223" t="s">
        <v>1311</v>
      </c>
      <c r="F6381" s="224"/>
      <c r="G6381" s="223"/>
      <c r="H6381" s="223"/>
      <c r="I6381" s="223" t="s">
        <v>96</v>
      </c>
      <c r="J6381" s="223"/>
      <c r="K6381" s="223"/>
      <c r="L6381" s="223"/>
      <c r="M6381" s="223"/>
    </row>
    <row r="6382" spans="1:13">
      <c r="A6382" s="235">
        <v>809611</v>
      </c>
      <c r="B6382" s="223" t="s">
        <v>8926</v>
      </c>
      <c r="C6382" s="223" t="s">
        <v>567</v>
      </c>
      <c r="D6382" s="223" t="s">
        <v>1768</v>
      </c>
      <c r="F6382" s="224"/>
      <c r="G6382" s="223"/>
      <c r="H6382" s="223"/>
      <c r="I6382" s="223" t="s">
        <v>96</v>
      </c>
      <c r="J6382" s="223"/>
      <c r="K6382" s="235"/>
      <c r="L6382" s="235"/>
      <c r="M6382" s="223"/>
    </row>
    <row r="6383" spans="1:13">
      <c r="A6383" s="235">
        <v>809614</v>
      </c>
      <c r="B6383" s="223" t="s">
        <v>8927</v>
      </c>
      <c r="C6383" s="223" t="s">
        <v>106</v>
      </c>
      <c r="D6383" s="223" t="s">
        <v>1099</v>
      </c>
      <c r="F6383" s="224"/>
      <c r="G6383" s="223"/>
      <c r="H6383" s="223"/>
      <c r="I6383" s="223" t="s">
        <v>96</v>
      </c>
      <c r="J6383" s="223"/>
      <c r="K6383" s="235"/>
      <c r="L6383" s="235"/>
      <c r="M6383" s="223"/>
    </row>
    <row r="6384" spans="1:13">
      <c r="A6384" s="235">
        <v>809615</v>
      </c>
      <c r="B6384" s="223" t="s">
        <v>8928</v>
      </c>
      <c r="C6384" s="223" t="s">
        <v>362</v>
      </c>
      <c r="D6384" s="223" t="s">
        <v>8929</v>
      </c>
      <c r="F6384" s="224"/>
      <c r="G6384" s="223"/>
      <c r="H6384" s="223"/>
      <c r="I6384" s="223" t="s">
        <v>96</v>
      </c>
      <c r="J6384" s="223"/>
      <c r="K6384" s="235"/>
      <c r="L6384" s="235"/>
      <c r="M6384" s="223"/>
    </row>
    <row r="6385" spans="1:13">
      <c r="A6385" s="235">
        <v>809616</v>
      </c>
      <c r="B6385" s="223" t="s">
        <v>8930</v>
      </c>
      <c r="C6385" s="223" t="s">
        <v>101</v>
      </c>
      <c r="D6385" s="223" t="s">
        <v>1105</v>
      </c>
      <c r="F6385" s="224"/>
      <c r="G6385" s="223"/>
      <c r="H6385" s="223"/>
      <c r="I6385" s="223" t="s">
        <v>96</v>
      </c>
      <c r="J6385" s="223"/>
      <c r="K6385" s="223"/>
      <c r="L6385" s="223"/>
      <c r="M6385" s="223"/>
    </row>
    <row r="6386" spans="1:13">
      <c r="A6386" s="235">
        <v>809617</v>
      </c>
      <c r="B6386" s="223" t="s">
        <v>8931</v>
      </c>
      <c r="C6386" s="223" t="s">
        <v>251</v>
      </c>
      <c r="D6386" s="223" t="s">
        <v>1187</v>
      </c>
      <c r="F6386" s="224"/>
      <c r="G6386" s="223"/>
      <c r="H6386" s="223"/>
      <c r="I6386" s="223" t="s">
        <v>96</v>
      </c>
      <c r="J6386" s="223"/>
      <c r="K6386" s="223"/>
      <c r="L6386" s="223"/>
      <c r="M6386" s="223"/>
    </row>
    <row r="6387" spans="1:13">
      <c r="A6387" s="235">
        <v>809619</v>
      </c>
      <c r="B6387" s="223" t="s">
        <v>8932</v>
      </c>
      <c r="C6387" s="223" t="s">
        <v>624</v>
      </c>
      <c r="D6387" s="223" t="s">
        <v>8853</v>
      </c>
      <c r="F6387" s="224"/>
      <c r="G6387" s="223"/>
      <c r="H6387" s="223"/>
      <c r="I6387" s="223" t="s">
        <v>96</v>
      </c>
      <c r="J6387" s="223"/>
      <c r="K6387" s="223"/>
      <c r="L6387" s="223"/>
      <c r="M6387" s="223"/>
    </row>
    <row r="6388" spans="1:13">
      <c r="A6388" s="235">
        <v>809620</v>
      </c>
      <c r="B6388" s="223" t="s">
        <v>8933</v>
      </c>
      <c r="C6388" s="223" t="s">
        <v>143</v>
      </c>
      <c r="D6388" s="223" t="s">
        <v>1002</v>
      </c>
      <c r="F6388" s="224"/>
      <c r="G6388" s="223"/>
      <c r="H6388" s="223"/>
      <c r="I6388" s="223" t="s">
        <v>96</v>
      </c>
      <c r="J6388" s="223"/>
      <c r="K6388" s="235"/>
      <c r="L6388" s="235"/>
      <c r="M6388" s="223"/>
    </row>
    <row r="6389" spans="1:13">
      <c r="A6389" s="235">
        <v>809621</v>
      </c>
      <c r="B6389" s="223" t="s">
        <v>8934</v>
      </c>
      <c r="C6389" s="223" t="s">
        <v>129</v>
      </c>
      <c r="D6389" s="223" t="s">
        <v>1395</v>
      </c>
      <c r="F6389" s="224"/>
      <c r="G6389" s="223"/>
      <c r="H6389" s="223"/>
      <c r="I6389" s="223" t="s">
        <v>96</v>
      </c>
      <c r="J6389" s="223"/>
      <c r="K6389" s="235"/>
      <c r="L6389" s="235"/>
      <c r="M6389" s="223"/>
    </row>
    <row r="6390" spans="1:13">
      <c r="A6390" s="235">
        <v>809623</v>
      </c>
      <c r="B6390" s="223" t="s">
        <v>8935</v>
      </c>
      <c r="C6390" s="223" t="s">
        <v>154</v>
      </c>
      <c r="D6390" s="223" t="s">
        <v>1295</v>
      </c>
      <c r="F6390" s="224"/>
      <c r="G6390" s="223"/>
      <c r="H6390" s="223"/>
      <c r="I6390" s="223" t="s">
        <v>96</v>
      </c>
      <c r="J6390" s="223"/>
      <c r="K6390" s="235"/>
      <c r="L6390" s="235"/>
      <c r="M6390" s="223"/>
    </row>
    <row r="6391" spans="1:13">
      <c r="A6391" s="235">
        <v>809625</v>
      </c>
      <c r="B6391" s="223" t="s">
        <v>8936</v>
      </c>
      <c r="C6391" s="223" t="s">
        <v>115</v>
      </c>
      <c r="D6391" s="223" t="s">
        <v>1991</v>
      </c>
      <c r="F6391" s="224"/>
      <c r="G6391" s="223"/>
      <c r="H6391" s="223"/>
      <c r="I6391" s="223" t="s">
        <v>96</v>
      </c>
      <c r="J6391" s="223"/>
      <c r="K6391" s="223"/>
      <c r="L6391" s="223"/>
      <c r="M6391" s="223"/>
    </row>
    <row r="6392" spans="1:13">
      <c r="A6392" s="235">
        <v>809626</v>
      </c>
      <c r="B6392" s="223" t="s">
        <v>8937</v>
      </c>
      <c r="C6392" s="223" t="s">
        <v>106</v>
      </c>
      <c r="D6392" s="223" t="s">
        <v>1970</v>
      </c>
      <c r="F6392" s="224"/>
      <c r="G6392" s="223"/>
      <c r="H6392" s="223"/>
      <c r="I6392" s="223" t="s">
        <v>96</v>
      </c>
      <c r="J6392" s="223"/>
      <c r="K6392" s="235"/>
      <c r="L6392" s="235"/>
      <c r="M6392" s="223"/>
    </row>
    <row r="6393" spans="1:13">
      <c r="A6393" s="235">
        <v>809627</v>
      </c>
      <c r="B6393" s="223" t="s">
        <v>8938</v>
      </c>
      <c r="C6393" s="223" t="s">
        <v>151</v>
      </c>
      <c r="D6393" s="223" t="s">
        <v>1343</v>
      </c>
      <c r="F6393" s="224"/>
      <c r="G6393" s="223"/>
      <c r="H6393" s="223"/>
      <c r="I6393" s="223" t="s">
        <v>96</v>
      </c>
      <c r="J6393" s="223"/>
      <c r="K6393" s="223"/>
      <c r="L6393" s="223"/>
      <c r="M6393" s="223"/>
    </row>
    <row r="6394" spans="1:13">
      <c r="A6394" s="235">
        <v>809629</v>
      </c>
      <c r="B6394" s="223" t="s">
        <v>8939</v>
      </c>
      <c r="C6394" s="223" t="s">
        <v>154</v>
      </c>
      <c r="D6394" s="223" t="s">
        <v>1350</v>
      </c>
      <c r="F6394" s="224"/>
      <c r="G6394" s="223"/>
      <c r="H6394" s="223"/>
      <c r="I6394" s="223" t="s">
        <v>96</v>
      </c>
      <c r="J6394" s="223"/>
      <c r="K6394" s="223"/>
      <c r="L6394" s="223"/>
      <c r="M6394" s="223"/>
    </row>
    <row r="6395" spans="1:13">
      <c r="A6395" s="235">
        <v>809630</v>
      </c>
      <c r="B6395" s="223" t="s">
        <v>8940</v>
      </c>
      <c r="C6395" s="223" t="s">
        <v>256</v>
      </c>
      <c r="D6395" s="223" t="s">
        <v>1251</v>
      </c>
      <c r="F6395" s="224"/>
      <c r="G6395" s="223"/>
      <c r="H6395" s="223"/>
      <c r="I6395" s="223" t="s">
        <v>96</v>
      </c>
      <c r="J6395" s="223"/>
      <c r="K6395" s="223"/>
      <c r="L6395" s="223"/>
      <c r="M6395" s="223"/>
    </row>
    <row r="6396" spans="1:13">
      <c r="A6396" s="235">
        <v>809631</v>
      </c>
      <c r="B6396" s="223" t="s">
        <v>8941</v>
      </c>
      <c r="C6396" s="223" t="s">
        <v>176</v>
      </c>
      <c r="D6396" s="223" t="s">
        <v>1295</v>
      </c>
      <c r="F6396" s="224"/>
      <c r="G6396" s="223"/>
      <c r="H6396" s="223"/>
      <c r="I6396" s="223" t="s">
        <v>96</v>
      </c>
      <c r="J6396" s="223"/>
      <c r="K6396" s="223"/>
      <c r="L6396" s="223"/>
      <c r="M6396" s="223"/>
    </row>
    <row r="6397" spans="1:13">
      <c r="A6397" s="235">
        <v>809635</v>
      </c>
      <c r="B6397" s="223" t="s">
        <v>8942</v>
      </c>
      <c r="C6397" s="223" t="s">
        <v>232</v>
      </c>
      <c r="D6397" s="223" t="s">
        <v>3997</v>
      </c>
      <c r="F6397" s="224"/>
      <c r="G6397" s="223"/>
      <c r="H6397" s="223"/>
      <c r="I6397" s="223" t="s">
        <v>96</v>
      </c>
      <c r="J6397" s="223"/>
      <c r="K6397" s="223"/>
      <c r="L6397" s="223"/>
      <c r="M6397" s="223"/>
    </row>
    <row r="6398" spans="1:13">
      <c r="A6398" s="235">
        <v>809636</v>
      </c>
      <c r="B6398" s="223" t="s">
        <v>8943</v>
      </c>
      <c r="C6398" s="223" t="s">
        <v>8944</v>
      </c>
      <c r="D6398" s="223" t="s">
        <v>1585</v>
      </c>
      <c r="F6398" s="224"/>
      <c r="G6398" s="223"/>
      <c r="H6398" s="223"/>
      <c r="I6398" s="223" t="s">
        <v>96</v>
      </c>
      <c r="J6398" s="223"/>
      <c r="K6398" s="235"/>
      <c r="L6398" s="235"/>
      <c r="M6398" s="223"/>
    </row>
    <row r="6399" spans="1:13">
      <c r="A6399" s="235">
        <v>809637</v>
      </c>
      <c r="B6399" s="223" t="s">
        <v>8945</v>
      </c>
      <c r="C6399" s="223" t="s">
        <v>183</v>
      </c>
      <c r="D6399" s="223" t="s">
        <v>4994</v>
      </c>
      <c r="F6399" s="224"/>
      <c r="G6399" s="223"/>
      <c r="H6399" s="223"/>
      <c r="I6399" s="223" t="s">
        <v>96</v>
      </c>
      <c r="J6399" s="223"/>
      <c r="K6399" s="235"/>
      <c r="L6399" s="235"/>
      <c r="M6399" s="223"/>
    </row>
    <row r="6400" spans="1:13">
      <c r="A6400" s="235">
        <v>809639</v>
      </c>
      <c r="B6400" s="223" t="s">
        <v>8946</v>
      </c>
      <c r="C6400" s="223" t="s">
        <v>114</v>
      </c>
      <c r="D6400" s="223" t="s">
        <v>3754</v>
      </c>
      <c r="F6400" s="224"/>
      <c r="G6400" s="223"/>
      <c r="H6400" s="223"/>
      <c r="I6400" s="223" t="s">
        <v>96</v>
      </c>
      <c r="J6400" s="223"/>
      <c r="K6400" s="235"/>
      <c r="L6400" s="235"/>
      <c r="M6400" s="223"/>
    </row>
    <row r="6401" spans="1:13">
      <c r="A6401" s="235">
        <v>809640</v>
      </c>
      <c r="B6401" s="223" t="s">
        <v>8947</v>
      </c>
      <c r="C6401" s="223" t="s">
        <v>391</v>
      </c>
      <c r="D6401" s="223" t="s">
        <v>4397</v>
      </c>
      <c r="F6401" s="224"/>
      <c r="G6401" s="223"/>
      <c r="H6401" s="223"/>
      <c r="I6401" s="223" t="s">
        <v>96</v>
      </c>
      <c r="J6401" s="223"/>
      <c r="K6401" s="235"/>
      <c r="L6401" s="235"/>
      <c r="M6401" s="223"/>
    </row>
    <row r="6402" spans="1:13">
      <c r="A6402" s="235">
        <v>809641</v>
      </c>
      <c r="B6402" s="223" t="s">
        <v>8948</v>
      </c>
      <c r="C6402" s="223" t="s">
        <v>106</v>
      </c>
      <c r="D6402" s="223" t="s">
        <v>1311</v>
      </c>
      <c r="F6402" s="224"/>
      <c r="G6402" s="223"/>
      <c r="H6402" s="223"/>
      <c r="I6402" s="223" t="s">
        <v>96</v>
      </c>
      <c r="J6402" s="223"/>
      <c r="K6402" s="223"/>
      <c r="L6402" s="223"/>
      <c r="M6402" s="223"/>
    </row>
    <row r="6403" spans="1:13">
      <c r="A6403" s="235">
        <v>809642</v>
      </c>
      <c r="B6403" s="223" t="s">
        <v>8949</v>
      </c>
      <c r="C6403" s="223" t="s">
        <v>164</v>
      </c>
      <c r="D6403" s="223" t="s">
        <v>8950</v>
      </c>
      <c r="F6403" s="224"/>
      <c r="G6403" s="223"/>
      <c r="H6403" s="223"/>
      <c r="I6403" s="223" t="s">
        <v>96</v>
      </c>
      <c r="J6403" s="223"/>
      <c r="K6403" s="235"/>
      <c r="L6403" s="235"/>
      <c r="M6403" s="223"/>
    </row>
    <row r="6404" spans="1:13">
      <c r="A6404" s="235">
        <v>809644</v>
      </c>
      <c r="B6404" s="223" t="s">
        <v>8951</v>
      </c>
      <c r="C6404" s="223" t="s">
        <v>111</v>
      </c>
      <c r="D6404" s="223" t="s">
        <v>1170</v>
      </c>
      <c r="F6404" s="224"/>
      <c r="G6404" s="223"/>
      <c r="H6404" s="223"/>
      <c r="I6404" s="223" t="s">
        <v>96</v>
      </c>
      <c r="J6404" s="223"/>
      <c r="K6404" s="223"/>
      <c r="L6404" s="223"/>
      <c r="M6404" s="223"/>
    </row>
    <row r="6405" spans="1:13">
      <c r="A6405" s="235">
        <v>809645</v>
      </c>
      <c r="B6405" s="223" t="s">
        <v>8952</v>
      </c>
      <c r="C6405" s="223" t="s">
        <v>8953</v>
      </c>
      <c r="D6405" s="223" t="s">
        <v>1057</v>
      </c>
      <c r="F6405" s="224"/>
      <c r="G6405" s="223"/>
      <c r="H6405" s="223"/>
      <c r="I6405" s="223" t="s">
        <v>96</v>
      </c>
      <c r="J6405" s="223"/>
      <c r="K6405" s="223"/>
      <c r="L6405" s="223"/>
      <c r="M6405" s="223"/>
    </row>
    <row r="6406" spans="1:13">
      <c r="A6406" s="235">
        <v>809646</v>
      </c>
      <c r="B6406" s="223" t="s">
        <v>8954</v>
      </c>
      <c r="C6406" s="223" t="s">
        <v>521</v>
      </c>
      <c r="D6406" s="223" t="s">
        <v>1375</v>
      </c>
      <c r="F6406" s="224"/>
      <c r="G6406" s="223"/>
      <c r="H6406" s="223"/>
      <c r="I6406" s="223" t="s">
        <v>96</v>
      </c>
      <c r="J6406" s="223"/>
      <c r="K6406" s="235"/>
      <c r="L6406" s="235"/>
      <c r="M6406" s="223"/>
    </row>
    <row r="6407" spans="1:13">
      <c r="A6407" s="235">
        <v>809648</v>
      </c>
      <c r="B6407" s="223" t="s">
        <v>8955</v>
      </c>
      <c r="C6407" s="223" t="s">
        <v>171</v>
      </c>
      <c r="D6407" s="223" t="s">
        <v>8956</v>
      </c>
      <c r="F6407" s="224"/>
      <c r="G6407" s="223"/>
      <c r="H6407" s="223"/>
      <c r="I6407" s="223" t="s">
        <v>96</v>
      </c>
      <c r="J6407" s="223"/>
      <c r="K6407" s="235"/>
      <c r="L6407" s="235"/>
      <c r="M6407" s="223"/>
    </row>
    <row r="6408" spans="1:13">
      <c r="A6408" s="235">
        <v>809649</v>
      </c>
      <c r="B6408" s="223" t="s">
        <v>8957</v>
      </c>
      <c r="C6408" s="223" t="s">
        <v>206</v>
      </c>
      <c r="D6408" s="223" t="s">
        <v>4257</v>
      </c>
      <c r="F6408" s="224"/>
      <c r="G6408" s="223"/>
      <c r="H6408" s="223"/>
      <c r="I6408" s="223" t="s">
        <v>96</v>
      </c>
      <c r="J6408" s="223"/>
      <c r="K6408" s="235"/>
      <c r="L6408" s="235"/>
      <c r="M6408" s="223"/>
    </row>
    <row r="6409" spans="1:13">
      <c r="A6409" s="235">
        <v>809650</v>
      </c>
      <c r="B6409" s="223" t="s">
        <v>8958</v>
      </c>
      <c r="C6409" s="223" t="s">
        <v>8959</v>
      </c>
      <c r="D6409" s="223" t="s">
        <v>1566</v>
      </c>
      <c r="F6409" s="224"/>
      <c r="G6409" s="223"/>
      <c r="H6409" s="223"/>
      <c r="I6409" s="223" t="s">
        <v>96</v>
      </c>
      <c r="J6409" s="223"/>
      <c r="K6409" s="235"/>
      <c r="L6409" s="235"/>
      <c r="M6409" s="223"/>
    </row>
    <row r="6410" spans="1:13">
      <c r="A6410" s="235">
        <v>809652</v>
      </c>
      <c r="B6410" s="223" t="s">
        <v>8960</v>
      </c>
      <c r="C6410" s="223" t="s">
        <v>115</v>
      </c>
      <c r="D6410" s="223" t="s">
        <v>787</v>
      </c>
      <c r="F6410" s="224"/>
      <c r="G6410" s="223"/>
      <c r="H6410" s="223"/>
      <c r="I6410" s="223" t="s">
        <v>96</v>
      </c>
      <c r="J6410" s="223"/>
      <c r="K6410" s="235"/>
      <c r="L6410" s="235"/>
      <c r="M6410" s="223"/>
    </row>
    <row r="6411" spans="1:13">
      <c r="A6411" s="235">
        <v>809653</v>
      </c>
      <c r="B6411" s="223" t="s">
        <v>8961</v>
      </c>
      <c r="C6411" s="223" t="s">
        <v>196</v>
      </c>
      <c r="D6411" s="223" t="s">
        <v>2067</v>
      </c>
      <c r="F6411" s="224"/>
      <c r="G6411" s="223"/>
      <c r="H6411" s="223"/>
      <c r="I6411" s="223" t="s">
        <v>96</v>
      </c>
      <c r="J6411" s="223"/>
      <c r="K6411" s="235"/>
      <c r="L6411" s="235"/>
      <c r="M6411" s="223"/>
    </row>
    <row r="6412" spans="1:13">
      <c r="A6412" s="235">
        <v>809654</v>
      </c>
      <c r="B6412" s="223" t="s">
        <v>8962</v>
      </c>
      <c r="C6412" s="223" t="s">
        <v>665</v>
      </c>
      <c r="D6412" s="223" t="s">
        <v>204</v>
      </c>
      <c r="F6412" s="224"/>
      <c r="G6412" s="223"/>
      <c r="H6412" s="223"/>
      <c r="I6412" s="223" t="s">
        <v>96</v>
      </c>
      <c r="J6412" s="223"/>
      <c r="K6412" s="235"/>
      <c r="L6412" s="235"/>
      <c r="M6412" s="223"/>
    </row>
    <row r="6413" spans="1:13">
      <c r="A6413" s="235">
        <v>809655</v>
      </c>
      <c r="B6413" s="223" t="s">
        <v>8963</v>
      </c>
      <c r="C6413" s="223" t="s">
        <v>90</v>
      </c>
      <c r="D6413" s="223" t="s">
        <v>1531</v>
      </c>
      <c r="F6413" s="224"/>
      <c r="G6413" s="223"/>
      <c r="H6413" s="223"/>
      <c r="I6413" s="223" t="s">
        <v>96</v>
      </c>
      <c r="J6413" s="223"/>
      <c r="K6413" s="235"/>
      <c r="L6413" s="235"/>
      <c r="M6413" s="223"/>
    </row>
    <row r="6414" spans="1:13">
      <c r="A6414" s="235">
        <v>809656</v>
      </c>
      <c r="B6414" s="223" t="s">
        <v>8964</v>
      </c>
      <c r="C6414" s="223" t="s">
        <v>118</v>
      </c>
      <c r="D6414" s="223" t="s">
        <v>1085</v>
      </c>
      <c r="F6414" s="224"/>
      <c r="G6414" s="223"/>
      <c r="H6414" s="223"/>
      <c r="I6414" s="223" t="s">
        <v>96</v>
      </c>
      <c r="J6414" s="223"/>
      <c r="K6414" s="235"/>
      <c r="L6414" s="235"/>
      <c r="M6414" s="223"/>
    </row>
    <row r="6415" spans="1:13">
      <c r="A6415" s="235">
        <v>809657</v>
      </c>
      <c r="B6415" s="223" t="s">
        <v>8965</v>
      </c>
      <c r="C6415" s="223" t="s">
        <v>148</v>
      </c>
      <c r="D6415" s="223" t="s">
        <v>1768</v>
      </c>
      <c r="F6415" s="224"/>
      <c r="G6415" s="223"/>
      <c r="H6415" s="223"/>
      <c r="I6415" s="223" t="s">
        <v>96</v>
      </c>
      <c r="J6415" s="223"/>
      <c r="K6415" s="235"/>
      <c r="L6415" s="235"/>
      <c r="M6415" s="223"/>
    </row>
    <row r="6416" spans="1:13">
      <c r="A6416" s="235">
        <v>809658</v>
      </c>
      <c r="B6416" s="223" t="s">
        <v>8966</v>
      </c>
      <c r="C6416" s="223" t="s">
        <v>658</v>
      </c>
      <c r="D6416" s="223" t="s">
        <v>1869</v>
      </c>
      <c r="F6416" s="224"/>
      <c r="G6416" s="223"/>
      <c r="H6416" s="223"/>
      <c r="I6416" s="223" t="s">
        <v>96</v>
      </c>
      <c r="J6416" s="223"/>
      <c r="K6416" s="235"/>
      <c r="L6416" s="235"/>
      <c r="M6416" s="223"/>
    </row>
    <row r="6417" spans="1:13">
      <c r="A6417" s="235">
        <v>809659</v>
      </c>
      <c r="B6417" s="223" t="s">
        <v>8967</v>
      </c>
      <c r="C6417" s="223" t="s">
        <v>625</v>
      </c>
      <c r="D6417" s="223" t="s">
        <v>1267</v>
      </c>
      <c r="F6417" s="224"/>
      <c r="G6417" s="223"/>
      <c r="H6417" s="223"/>
      <c r="I6417" s="223" t="s">
        <v>96</v>
      </c>
      <c r="J6417" s="223"/>
      <c r="K6417" s="235"/>
      <c r="L6417" s="235"/>
      <c r="M6417" s="223"/>
    </row>
    <row r="6418" spans="1:13">
      <c r="A6418" s="235">
        <v>809661</v>
      </c>
      <c r="B6418" s="223" t="s">
        <v>8968</v>
      </c>
      <c r="C6418" s="223" t="s">
        <v>156</v>
      </c>
      <c r="D6418" s="223" t="s">
        <v>1057</v>
      </c>
      <c r="F6418" s="224"/>
      <c r="G6418" s="223"/>
      <c r="H6418" s="223"/>
      <c r="I6418" s="223" t="s">
        <v>96</v>
      </c>
      <c r="J6418" s="223"/>
      <c r="K6418" s="223"/>
      <c r="L6418" s="223"/>
      <c r="M6418" s="223"/>
    </row>
    <row r="6419" spans="1:13">
      <c r="A6419" s="235">
        <v>809663</v>
      </c>
      <c r="B6419" s="223" t="s">
        <v>8969</v>
      </c>
      <c r="C6419" s="223" t="s">
        <v>156</v>
      </c>
      <c r="D6419" s="223" t="s">
        <v>1012</v>
      </c>
      <c r="F6419" s="224"/>
      <c r="G6419" s="223"/>
      <c r="H6419" s="223"/>
      <c r="I6419" s="223" t="s">
        <v>96</v>
      </c>
      <c r="J6419" s="223"/>
      <c r="K6419" s="223"/>
      <c r="L6419" s="223"/>
      <c r="M6419" s="223"/>
    </row>
    <row r="6420" spans="1:13">
      <c r="A6420" s="235">
        <v>809665</v>
      </c>
      <c r="B6420" s="223" t="s">
        <v>8970</v>
      </c>
      <c r="C6420" s="223" t="s">
        <v>378</v>
      </c>
      <c r="D6420" s="223" t="s">
        <v>1375</v>
      </c>
      <c r="F6420" s="224"/>
      <c r="G6420" s="223"/>
      <c r="H6420" s="223"/>
      <c r="I6420" s="223" t="s">
        <v>96</v>
      </c>
      <c r="J6420" s="223"/>
      <c r="K6420" s="235"/>
      <c r="L6420" s="235"/>
      <c r="M6420" s="223"/>
    </row>
    <row r="6421" spans="1:13">
      <c r="A6421" s="235">
        <v>809666</v>
      </c>
      <c r="B6421" s="223" t="s">
        <v>8971</v>
      </c>
      <c r="C6421" s="223" t="s">
        <v>258</v>
      </c>
      <c r="D6421" s="223" t="s">
        <v>1314</v>
      </c>
      <c r="F6421" s="224"/>
      <c r="G6421" s="223"/>
      <c r="H6421" s="223"/>
      <c r="I6421" s="223" t="s">
        <v>96</v>
      </c>
      <c r="J6421" s="223"/>
      <c r="K6421" s="223"/>
      <c r="L6421" s="223"/>
      <c r="M6421" s="223"/>
    </row>
    <row r="6422" spans="1:13">
      <c r="A6422" s="235">
        <v>809668</v>
      </c>
      <c r="B6422" s="223" t="s">
        <v>8972</v>
      </c>
      <c r="C6422" s="223" t="s">
        <v>403</v>
      </c>
      <c r="D6422" s="223" t="s">
        <v>5375</v>
      </c>
      <c r="F6422" s="224"/>
      <c r="G6422" s="223"/>
      <c r="H6422" s="223"/>
      <c r="I6422" s="223" t="s">
        <v>96</v>
      </c>
      <c r="J6422" s="223"/>
      <c r="K6422" s="223"/>
      <c r="L6422" s="223"/>
      <c r="M6422" s="223"/>
    </row>
    <row r="6423" spans="1:13">
      <c r="A6423" s="235">
        <v>809670</v>
      </c>
      <c r="B6423" s="223" t="s">
        <v>8973</v>
      </c>
      <c r="C6423" s="223" t="s">
        <v>99</v>
      </c>
      <c r="D6423" s="223" t="s">
        <v>787</v>
      </c>
      <c r="F6423" s="224"/>
      <c r="G6423" s="223"/>
      <c r="H6423" s="223"/>
      <c r="I6423" s="223" t="s">
        <v>96</v>
      </c>
      <c r="J6423" s="223"/>
      <c r="K6423" s="235"/>
      <c r="L6423" s="235"/>
      <c r="M6423" s="223"/>
    </row>
    <row r="6424" spans="1:13">
      <c r="A6424" s="235">
        <v>809674</v>
      </c>
      <c r="B6424" s="223" t="s">
        <v>8974</v>
      </c>
      <c r="C6424" s="223" t="s">
        <v>164</v>
      </c>
      <c r="D6424" s="223" t="s">
        <v>6526</v>
      </c>
      <c r="F6424" s="224"/>
      <c r="G6424" s="223"/>
      <c r="H6424" s="223"/>
      <c r="I6424" s="223" t="s">
        <v>96</v>
      </c>
      <c r="J6424" s="223"/>
      <c r="K6424" s="223"/>
      <c r="L6424" s="223"/>
      <c r="M6424" s="223"/>
    </row>
    <row r="6425" spans="1:13">
      <c r="A6425" s="235">
        <v>809677</v>
      </c>
      <c r="B6425" s="223" t="s">
        <v>8975</v>
      </c>
      <c r="C6425" s="223" t="s">
        <v>403</v>
      </c>
      <c r="D6425" s="223" t="s">
        <v>1012</v>
      </c>
      <c r="F6425" s="224"/>
      <c r="G6425" s="223"/>
      <c r="H6425" s="223"/>
      <c r="I6425" s="223" t="s">
        <v>96</v>
      </c>
      <c r="J6425" s="223"/>
      <c r="K6425" s="235"/>
      <c r="L6425" s="235"/>
      <c r="M6425" s="223"/>
    </row>
    <row r="6426" spans="1:13">
      <c r="A6426" s="235">
        <v>809679</v>
      </c>
      <c r="B6426" s="223" t="s">
        <v>412</v>
      </c>
      <c r="C6426" s="223" t="s">
        <v>106</v>
      </c>
      <c r="D6426" s="223" t="s">
        <v>3163</v>
      </c>
      <c r="F6426" s="224"/>
      <c r="G6426" s="223"/>
      <c r="H6426" s="223"/>
      <c r="I6426" s="223" t="s">
        <v>96</v>
      </c>
      <c r="J6426" s="223"/>
      <c r="K6426" s="223"/>
      <c r="L6426" s="223"/>
      <c r="M6426" s="223"/>
    </row>
    <row r="6427" spans="1:13">
      <c r="A6427" s="235">
        <v>809681</v>
      </c>
      <c r="B6427" s="223" t="s">
        <v>8976</v>
      </c>
      <c r="C6427" s="223" t="s">
        <v>206</v>
      </c>
      <c r="D6427" s="223" t="s">
        <v>1105</v>
      </c>
      <c r="F6427" s="224"/>
      <c r="G6427" s="223"/>
      <c r="H6427" s="223"/>
      <c r="I6427" s="223" t="s">
        <v>96</v>
      </c>
      <c r="J6427" s="223"/>
      <c r="K6427" s="235"/>
      <c r="L6427" s="235"/>
      <c r="M6427" s="223"/>
    </row>
    <row r="6428" spans="1:13">
      <c r="A6428" s="235">
        <v>809685</v>
      </c>
      <c r="B6428" s="223" t="s">
        <v>8977</v>
      </c>
      <c r="C6428" s="223" t="s">
        <v>415</v>
      </c>
      <c r="D6428" s="223" t="s">
        <v>2353</v>
      </c>
      <c r="F6428" s="224"/>
      <c r="G6428" s="223"/>
      <c r="H6428" s="223"/>
      <c r="I6428" s="223" t="s">
        <v>96</v>
      </c>
      <c r="J6428" s="223"/>
      <c r="K6428" s="223"/>
      <c r="L6428" s="223"/>
      <c r="M6428" s="223"/>
    </row>
    <row r="6429" spans="1:13">
      <c r="A6429" s="235">
        <v>809686</v>
      </c>
      <c r="B6429" s="223" t="s">
        <v>8978</v>
      </c>
      <c r="C6429" s="223" t="s">
        <v>383</v>
      </c>
      <c r="D6429" s="223" t="s">
        <v>3273</v>
      </c>
      <c r="F6429" s="224"/>
      <c r="G6429" s="223"/>
      <c r="H6429" s="223"/>
      <c r="I6429" s="223" t="s">
        <v>96</v>
      </c>
      <c r="J6429" s="223"/>
      <c r="K6429" s="223"/>
      <c r="L6429" s="223"/>
      <c r="M6429" s="223"/>
    </row>
    <row r="6430" spans="1:13">
      <c r="A6430" s="235">
        <v>809687</v>
      </c>
      <c r="B6430" s="223" t="s">
        <v>8979</v>
      </c>
      <c r="C6430" s="223" t="s">
        <v>4386</v>
      </c>
      <c r="D6430" s="223" t="s">
        <v>1077</v>
      </c>
      <c r="F6430" s="224"/>
      <c r="G6430" s="223"/>
      <c r="H6430" s="223"/>
      <c r="I6430" s="223" t="s">
        <v>96</v>
      </c>
      <c r="J6430" s="223"/>
      <c r="K6430" s="235"/>
      <c r="L6430" s="235"/>
      <c r="M6430" s="223"/>
    </row>
    <row r="6431" spans="1:13">
      <c r="A6431" s="235">
        <v>809689</v>
      </c>
      <c r="B6431" s="223" t="s">
        <v>8980</v>
      </c>
      <c r="C6431" s="223" t="s">
        <v>114</v>
      </c>
      <c r="D6431" s="223" t="s">
        <v>2028</v>
      </c>
      <c r="F6431" s="224"/>
      <c r="G6431" s="223"/>
      <c r="H6431" s="223"/>
      <c r="I6431" s="223" t="s">
        <v>96</v>
      </c>
      <c r="J6431" s="223"/>
      <c r="K6431" s="223"/>
      <c r="L6431" s="223"/>
      <c r="M6431" s="223"/>
    </row>
    <row r="6432" spans="1:13">
      <c r="A6432" s="235">
        <v>809690</v>
      </c>
      <c r="B6432" s="223" t="s">
        <v>8981</v>
      </c>
      <c r="C6432" s="223" t="s">
        <v>101</v>
      </c>
      <c r="D6432" s="223" t="s">
        <v>787</v>
      </c>
      <c r="F6432" s="224"/>
      <c r="G6432" s="223"/>
      <c r="H6432" s="223"/>
      <c r="I6432" s="223" t="s">
        <v>96</v>
      </c>
      <c r="J6432" s="223"/>
      <c r="K6432" s="235"/>
      <c r="L6432" s="235"/>
      <c r="M6432" s="223"/>
    </row>
    <row r="6433" spans="1:13">
      <c r="A6433" s="235">
        <v>809691</v>
      </c>
      <c r="B6433" s="223" t="s">
        <v>8982</v>
      </c>
      <c r="C6433" s="223" t="s">
        <v>138</v>
      </c>
      <c r="D6433" s="223" t="s">
        <v>1255</v>
      </c>
      <c r="F6433" s="224"/>
      <c r="G6433" s="223"/>
      <c r="H6433" s="223"/>
      <c r="I6433" s="223" t="s">
        <v>96</v>
      </c>
      <c r="J6433" s="223"/>
      <c r="K6433" s="223"/>
      <c r="L6433" s="223"/>
      <c r="M6433" s="223"/>
    </row>
    <row r="6434" spans="1:13">
      <c r="A6434" s="235">
        <v>809692</v>
      </c>
      <c r="B6434" s="223" t="s">
        <v>8983</v>
      </c>
      <c r="C6434" s="223" t="s">
        <v>183</v>
      </c>
      <c r="D6434" s="223" t="s">
        <v>1220</v>
      </c>
      <c r="F6434" s="224"/>
      <c r="G6434" s="223"/>
      <c r="H6434" s="223"/>
      <c r="I6434" s="223" t="s">
        <v>96</v>
      </c>
      <c r="J6434" s="223"/>
      <c r="K6434" s="223"/>
      <c r="L6434" s="223"/>
      <c r="M6434" s="223"/>
    </row>
    <row r="6435" spans="1:13">
      <c r="A6435" s="235">
        <v>809693</v>
      </c>
      <c r="B6435" s="223" t="s">
        <v>8984</v>
      </c>
      <c r="C6435" s="223" t="s">
        <v>495</v>
      </c>
      <c r="D6435" s="223" t="s">
        <v>1047</v>
      </c>
      <c r="F6435" s="224"/>
      <c r="G6435" s="223"/>
      <c r="H6435" s="223"/>
      <c r="I6435" s="223" t="s">
        <v>96</v>
      </c>
      <c r="J6435" s="223"/>
      <c r="K6435" s="223"/>
      <c r="L6435" s="223"/>
      <c r="M6435" s="223"/>
    </row>
    <row r="6436" spans="1:13">
      <c r="A6436" s="235">
        <v>809694</v>
      </c>
      <c r="B6436" s="223" t="s">
        <v>8985</v>
      </c>
      <c r="C6436" s="223" t="s">
        <v>229</v>
      </c>
      <c r="D6436" s="223" t="s">
        <v>7872</v>
      </c>
      <c r="F6436" s="224"/>
      <c r="G6436" s="223"/>
      <c r="H6436" s="223"/>
      <c r="I6436" s="223" t="s">
        <v>96</v>
      </c>
      <c r="J6436" s="223"/>
      <c r="K6436" s="235"/>
      <c r="L6436" s="235"/>
      <c r="M6436" s="223"/>
    </row>
    <row r="6437" spans="1:13">
      <c r="A6437" s="235">
        <v>809696</v>
      </c>
      <c r="B6437" s="223" t="s">
        <v>8986</v>
      </c>
      <c r="C6437" s="223" t="s">
        <v>109</v>
      </c>
      <c r="D6437" s="223" t="s">
        <v>5439</v>
      </c>
      <c r="F6437" s="224"/>
      <c r="G6437" s="223"/>
      <c r="H6437" s="223"/>
      <c r="I6437" s="223" t="s">
        <v>96</v>
      </c>
      <c r="J6437" s="223"/>
      <c r="K6437" s="223"/>
      <c r="L6437" s="223"/>
      <c r="M6437" s="223"/>
    </row>
    <row r="6438" spans="1:13">
      <c r="A6438" s="235">
        <v>809697</v>
      </c>
      <c r="B6438" s="223" t="s">
        <v>8987</v>
      </c>
      <c r="C6438" s="223" t="s">
        <v>95</v>
      </c>
      <c r="D6438" s="223" t="s">
        <v>1484</v>
      </c>
      <c r="F6438" s="224"/>
      <c r="G6438" s="223"/>
      <c r="H6438" s="223"/>
      <c r="I6438" s="223" t="s">
        <v>96</v>
      </c>
      <c r="J6438" s="223"/>
      <c r="K6438" s="235"/>
      <c r="L6438" s="235"/>
      <c r="M6438" s="223"/>
    </row>
    <row r="6439" spans="1:13">
      <c r="A6439" s="235">
        <v>809698</v>
      </c>
      <c r="B6439" s="223" t="s">
        <v>8988</v>
      </c>
      <c r="C6439" s="223" t="s">
        <v>8989</v>
      </c>
      <c r="D6439" s="223" t="s">
        <v>2101</v>
      </c>
      <c r="F6439" s="224"/>
      <c r="G6439" s="223"/>
      <c r="H6439" s="223"/>
      <c r="I6439" s="223" t="s">
        <v>96</v>
      </c>
      <c r="J6439" s="223"/>
      <c r="K6439" s="235"/>
      <c r="L6439" s="235"/>
      <c r="M6439" s="223"/>
    </row>
    <row r="6440" spans="1:13">
      <c r="A6440" s="235">
        <v>809699</v>
      </c>
      <c r="B6440" s="223" t="s">
        <v>8990</v>
      </c>
      <c r="C6440" s="223" t="s">
        <v>330</v>
      </c>
      <c r="D6440" s="223" t="s">
        <v>2045</v>
      </c>
      <c r="F6440" s="224"/>
      <c r="G6440" s="223"/>
      <c r="H6440" s="223"/>
      <c r="I6440" s="223" t="s">
        <v>96</v>
      </c>
      <c r="J6440" s="223"/>
      <c r="K6440" s="235"/>
      <c r="L6440" s="235"/>
      <c r="M6440" s="223"/>
    </row>
    <row r="6441" spans="1:13">
      <c r="A6441" s="235">
        <v>809700</v>
      </c>
      <c r="B6441" s="223" t="s">
        <v>8991</v>
      </c>
      <c r="C6441" s="223" t="s">
        <v>101</v>
      </c>
      <c r="D6441" s="223" t="s">
        <v>1534</v>
      </c>
      <c r="F6441" s="224"/>
      <c r="G6441" s="223"/>
      <c r="H6441" s="223"/>
      <c r="I6441" s="223" t="s">
        <v>96</v>
      </c>
      <c r="J6441" s="223"/>
      <c r="K6441" s="223"/>
      <c r="L6441" s="223"/>
      <c r="M6441" s="223"/>
    </row>
    <row r="6442" spans="1:13">
      <c r="A6442" s="235">
        <v>809701</v>
      </c>
      <c r="B6442" s="223" t="s">
        <v>8992</v>
      </c>
      <c r="C6442" s="223" t="s">
        <v>335</v>
      </c>
      <c r="D6442" s="223" t="s">
        <v>1470</v>
      </c>
      <c r="F6442" s="224"/>
      <c r="G6442" s="223"/>
      <c r="H6442" s="223"/>
      <c r="I6442" s="223" t="s">
        <v>96</v>
      </c>
      <c r="J6442" s="223"/>
      <c r="K6442" s="235"/>
      <c r="L6442" s="235"/>
      <c r="M6442" s="223"/>
    </row>
    <row r="6443" spans="1:13">
      <c r="A6443" s="235">
        <v>809702</v>
      </c>
      <c r="B6443" s="223" t="s">
        <v>8993</v>
      </c>
      <c r="C6443" s="223" t="s">
        <v>8994</v>
      </c>
      <c r="D6443" s="223" t="s">
        <v>1521</v>
      </c>
      <c r="F6443" s="224"/>
      <c r="G6443" s="223"/>
      <c r="H6443" s="223"/>
      <c r="I6443" s="223" t="s">
        <v>96</v>
      </c>
      <c r="J6443" s="223"/>
      <c r="K6443" s="235"/>
      <c r="L6443" s="235"/>
      <c r="M6443" s="223"/>
    </row>
    <row r="6444" spans="1:13">
      <c r="A6444" s="235">
        <v>809703</v>
      </c>
      <c r="B6444" s="223" t="s">
        <v>8995</v>
      </c>
      <c r="C6444" s="223" t="s">
        <v>244</v>
      </c>
      <c r="D6444" s="223" t="s">
        <v>1039</v>
      </c>
      <c r="F6444" s="224"/>
      <c r="G6444" s="223"/>
      <c r="H6444" s="223"/>
      <c r="I6444" s="223" t="s">
        <v>96</v>
      </c>
      <c r="J6444" s="223"/>
      <c r="K6444" s="223"/>
      <c r="L6444" s="223"/>
      <c r="M6444" s="223"/>
    </row>
    <row r="6445" spans="1:13">
      <c r="A6445" s="235">
        <v>809704</v>
      </c>
      <c r="B6445" s="223" t="s">
        <v>8996</v>
      </c>
      <c r="C6445" s="223" t="s">
        <v>586</v>
      </c>
      <c r="D6445" s="223" t="s">
        <v>2233</v>
      </c>
      <c r="F6445" s="224"/>
      <c r="G6445" s="223"/>
      <c r="H6445" s="223"/>
      <c r="I6445" s="223" t="s">
        <v>96</v>
      </c>
      <c r="J6445" s="223"/>
      <c r="K6445" s="223"/>
      <c r="L6445" s="223"/>
      <c r="M6445" s="223"/>
    </row>
    <row r="6446" spans="1:13">
      <c r="A6446" s="235">
        <v>809705</v>
      </c>
      <c r="B6446" s="223" t="s">
        <v>8997</v>
      </c>
      <c r="C6446" s="223" t="s">
        <v>114</v>
      </c>
      <c r="D6446" s="223" t="s">
        <v>8998</v>
      </c>
      <c r="F6446" s="224"/>
      <c r="G6446" s="223"/>
      <c r="H6446" s="223"/>
      <c r="I6446" s="223" t="s">
        <v>96</v>
      </c>
      <c r="J6446" s="223"/>
      <c r="K6446" s="235"/>
      <c r="L6446" s="235"/>
      <c r="M6446" s="223"/>
    </row>
    <row r="6447" spans="1:13">
      <c r="A6447" s="235">
        <v>809706</v>
      </c>
      <c r="B6447" s="223" t="s">
        <v>8999</v>
      </c>
      <c r="C6447" s="223" t="s">
        <v>275</v>
      </c>
      <c r="D6447" s="223" t="s">
        <v>204</v>
      </c>
      <c r="F6447" s="224"/>
      <c r="G6447" s="223"/>
      <c r="H6447" s="223"/>
      <c r="I6447" s="223" t="s">
        <v>96</v>
      </c>
      <c r="J6447" s="223"/>
      <c r="K6447" s="223"/>
      <c r="L6447" s="223"/>
      <c r="M6447" s="223"/>
    </row>
    <row r="6448" spans="1:13">
      <c r="A6448" s="235">
        <v>809708</v>
      </c>
      <c r="B6448" s="223" t="s">
        <v>9000</v>
      </c>
      <c r="C6448" s="223" t="s">
        <v>101</v>
      </c>
      <c r="D6448" s="223" t="s">
        <v>3912</v>
      </c>
      <c r="F6448" s="224"/>
      <c r="G6448" s="223"/>
      <c r="H6448" s="223"/>
      <c r="I6448" s="223" t="s">
        <v>96</v>
      </c>
      <c r="J6448" s="223"/>
      <c r="K6448" s="235"/>
      <c r="L6448" s="235"/>
      <c r="M6448" s="223"/>
    </row>
    <row r="6449" spans="1:13">
      <c r="A6449" s="235">
        <v>809710</v>
      </c>
      <c r="B6449" s="223" t="s">
        <v>9001</v>
      </c>
      <c r="C6449" s="223" t="s">
        <v>9002</v>
      </c>
      <c r="D6449" s="223" t="s">
        <v>9003</v>
      </c>
      <c r="F6449" s="224"/>
      <c r="G6449" s="223"/>
      <c r="H6449" s="223"/>
      <c r="I6449" s="223" t="s">
        <v>96</v>
      </c>
      <c r="J6449" s="223"/>
      <c r="K6449" s="223"/>
      <c r="L6449" s="223"/>
      <c r="M6449" s="223"/>
    </row>
    <row r="6450" spans="1:13">
      <c r="A6450" s="235">
        <v>809712</v>
      </c>
      <c r="B6450" s="223" t="s">
        <v>9004</v>
      </c>
      <c r="C6450" s="223" t="s">
        <v>106</v>
      </c>
      <c r="D6450" s="223" t="s">
        <v>1558</v>
      </c>
      <c r="F6450" s="224"/>
      <c r="G6450" s="223"/>
      <c r="H6450" s="223"/>
      <c r="I6450" s="223" t="s">
        <v>96</v>
      </c>
      <c r="J6450" s="223"/>
      <c r="K6450" s="223"/>
      <c r="L6450" s="223"/>
      <c r="M6450" s="223"/>
    </row>
    <row r="6451" spans="1:13">
      <c r="A6451" s="235">
        <v>809713</v>
      </c>
      <c r="B6451" s="223" t="s">
        <v>9005</v>
      </c>
      <c r="C6451" s="223" t="s">
        <v>106</v>
      </c>
      <c r="D6451" s="223" t="s">
        <v>1079</v>
      </c>
      <c r="F6451" s="224"/>
      <c r="G6451" s="223"/>
      <c r="H6451" s="223"/>
      <c r="I6451" s="223" t="s">
        <v>96</v>
      </c>
      <c r="J6451" s="223"/>
      <c r="K6451" s="223"/>
      <c r="L6451" s="223"/>
      <c r="M6451" s="223"/>
    </row>
    <row r="6452" spans="1:13">
      <c r="A6452" s="235">
        <v>809714</v>
      </c>
      <c r="B6452" s="223" t="s">
        <v>9006</v>
      </c>
      <c r="C6452" s="223" t="s">
        <v>109</v>
      </c>
      <c r="D6452" s="223" t="s">
        <v>1470</v>
      </c>
      <c r="F6452" s="224"/>
      <c r="G6452" s="223"/>
      <c r="H6452" s="223"/>
      <c r="I6452" s="223" t="s">
        <v>96</v>
      </c>
      <c r="J6452" s="223"/>
      <c r="K6452" s="223"/>
      <c r="L6452" s="223"/>
      <c r="M6452" s="223"/>
    </row>
    <row r="6453" spans="1:13">
      <c r="A6453" s="235">
        <v>809715</v>
      </c>
      <c r="B6453" s="223" t="s">
        <v>9007</v>
      </c>
      <c r="C6453" s="223" t="s">
        <v>341</v>
      </c>
      <c r="D6453" s="223" t="s">
        <v>1377</v>
      </c>
      <c r="F6453" s="224"/>
      <c r="G6453" s="223"/>
      <c r="H6453" s="223"/>
      <c r="I6453" s="223" t="s">
        <v>96</v>
      </c>
      <c r="J6453" s="223"/>
      <c r="K6453" s="235"/>
      <c r="L6453" s="235"/>
      <c r="M6453" s="223"/>
    </row>
    <row r="6454" spans="1:13">
      <c r="A6454" s="235">
        <v>809716</v>
      </c>
      <c r="B6454" s="223" t="s">
        <v>9008</v>
      </c>
      <c r="C6454" s="223" t="s">
        <v>114</v>
      </c>
      <c r="D6454" s="223" t="s">
        <v>1335</v>
      </c>
      <c r="F6454" s="224"/>
      <c r="G6454" s="223"/>
      <c r="H6454" s="223"/>
      <c r="I6454" s="223" t="s">
        <v>96</v>
      </c>
      <c r="J6454" s="223"/>
      <c r="K6454" s="235"/>
      <c r="L6454" s="235"/>
      <c r="M6454" s="223"/>
    </row>
    <row r="6455" spans="1:13">
      <c r="A6455" s="235">
        <v>809717</v>
      </c>
      <c r="B6455" s="223" t="s">
        <v>9009</v>
      </c>
      <c r="C6455" s="223" t="s">
        <v>781</v>
      </c>
      <c r="D6455" s="223" t="s">
        <v>2988</v>
      </c>
      <c r="F6455" s="224"/>
      <c r="G6455" s="223"/>
      <c r="H6455" s="223"/>
      <c r="I6455" s="223" t="s">
        <v>96</v>
      </c>
      <c r="J6455" s="223"/>
      <c r="K6455" s="223"/>
      <c r="L6455" s="223"/>
      <c r="M6455" s="223"/>
    </row>
    <row r="6456" spans="1:13">
      <c r="A6456" s="235">
        <v>809719</v>
      </c>
      <c r="B6456" s="223" t="s">
        <v>9010</v>
      </c>
      <c r="C6456" s="223" t="s">
        <v>251</v>
      </c>
      <c r="D6456" s="223" t="s">
        <v>3559</v>
      </c>
      <c r="F6456" s="224"/>
      <c r="G6456" s="223"/>
      <c r="H6456" s="223"/>
      <c r="I6456" s="223" t="s">
        <v>96</v>
      </c>
      <c r="J6456" s="223"/>
      <c r="K6456" s="235"/>
      <c r="L6456" s="235"/>
      <c r="M6456" s="223"/>
    </row>
    <row r="6457" spans="1:13">
      <c r="A6457" s="235">
        <v>809720</v>
      </c>
      <c r="B6457" s="223" t="s">
        <v>9011</v>
      </c>
      <c r="C6457" s="223" t="s">
        <v>97</v>
      </c>
      <c r="D6457" s="223" t="s">
        <v>1105</v>
      </c>
      <c r="F6457" s="224"/>
      <c r="G6457" s="223"/>
      <c r="H6457" s="223"/>
      <c r="I6457" s="223" t="s">
        <v>96</v>
      </c>
      <c r="J6457" s="223"/>
      <c r="K6457" s="223"/>
      <c r="L6457" s="223"/>
      <c r="M6457" s="223"/>
    </row>
    <row r="6458" spans="1:13">
      <c r="A6458" s="235">
        <v>809722</v>
      </c>
      <c r="B6458" s="223" t="s">
        <v>9012</v>
      </c>
      <c r="C6458" s="223" t="s">
        <v>106</v>
      </c>
      <c r="D6458" s="223" t="s">
        <v>9013</v>
      </c>
      <c r="F6458" s="224"/>
      <c r="G6458" s="223"/>
      <c r="H6458" s="223"/>
      <c r="I6458" s="223" t="s">
        <v>96</v>
      </c>
      <c r="J6458" s="223"/>
      <c r="K6458" s="223"/>
      <c r="L6458" s="223"/>
      <c r="M6458" s="223"/>
    </row>
    <row r="6459" spans="1:13">
      <c r="A6459" s="235">
        <v>809723</v>
      </c>
      <c r="B6459" s="223" t="s">
        <v>9014</v>
      </c>
      <c r="C6459" s="223" t="s">
        <v>351</v>
      </c>
      <c r="D6459" s="223" t="s">
        <v>1102</v>
      </c>
      <c r="F6459" s="224"/>
      <c r="G6459" s="223"/>
      <c r="H6459" s="223"/>
      <c r="I6459" s="223" t="s">
        <v>96</v>
      </c>
      <c r="J6459" s="223"/>
      <c r="K6459" s="235"/>
      <c r="L6459" s="235"/>
      <c r="M6459" s="223"/>
    </row>
    <row r="6460" spans="1:13">
      <c r="A6460" s="235">
        <v>809724</v>
      </c>
      <c r="B6460" s="223" t="s">
        <v>9015</v>
      </c>
      <c r="C6460" s="223" t="s">
        <v>148</v>
      </c>
      <c r="D6460" s="223" t="s">
        <v>1105</v>
      </c>
      <c r="F6460" s="224"/>
      <c r="G6460" s="223"/>
      <c r="H6460" s="223"/>
      <c r="I6460" s="223" t="s">
        <v>96</v>
      </c>
      <c r="J6460" s="223"/>
      <c r="K6460" s="223"/>
      <c r="L6460" s="223"/>
      <c r="M6460" s="223"/>
    </row>
    <row r="6461" spans="1:13">
      <c r="A6461" s="235">
        <v>809725</v>
      </c>
      <c r="B6461" s="223" t="s">
        <v>9016</v>
      </c>
      <c r="C6461" s="223" t="s">
        <v>194</v>
      </c>
      <c r="D6461" s="223" t="s">
        <v>9017</v>
      </c>
      <c r="F6461" s="224"/>
      <c r="G6461" s="223"/>
      <c r="H6461" s="223"/>
      <c r="I6461" s="223" t="s">
        <v>96</v>
      </c>
      <c r="J6461" s="223"/>
      <c r="K6461" s="223"/>
      <c r="L6461" s="223"/>
      <c r="M6461" s="223"/>
    </row>
    <row r="6462" spans="1:13">
      <c r="A6462" s="235">
        <v>809726</v>
      </c>
      <c r="B6462" s="223" t="s">
        <v>9018</v>
      </c>
      <c r="C6462" s="223" t="s">
        <v>201</v>
      </c>
      <c r="D6462" s="223" t="s">
        <v>2620</v>
      </c>
      <c r="F6462" s="224"/>
      <c r="G6462" s="223"/>
      <c r="H6462" s="223"/>
      <c r="I6462" s="223" t="s">
        <v>96</v>
      </c>
      <c r="J6462" s="223"/>
      <c r="K6462" s="235"/>
      <c r="L6462" s="235"/>
      <c r="M6462" s="223"/>
    </row>
    <row r="6463" spans="1:13">
      <c r="A6463" s="235">
        <v>809727</v>
      </c>
      <c r="B6463" s="223" t="s">
        <v>9019</v>
      </c>
      <c r="C6463" s="223" t="s">
        <v>242</v>
      </c>
      <c r="D6463" s="223" t="s">
        <v>9020</v>
      </c>
      <c r="F6463" s="224"/>
      <c r="G6463" s="223"/>
      <c r="H6463" s="223"/>
      <c r="I6463" s="223" t="s">
        <v>96</v>
      </c>
      <c r="J6463" s="223"/>
      <c r="K6463" s="235"/>
      <c r="L6463" s="235"/>
      <c r="M6463" s="223"/>
    </row>
    <row r="6464" spans="1:13">
      <c r="A6464" s="235">
        <v>809728</v>
      </c>
      <c r="B6464" s="223" t="s">
        <v>9021</v>
      </c>
      <c r="C6464" s="223" t="s">
        <v>156</v>
      </c>
      <c r="D6464" s="223" t="s">
        <v>1206</v>
      </c>
      <c r="F6464" s="224"/>
      <c r="G6464" s="223"/>
      <c r="H6464" s="223"/>
      <c r="I6464" s="223" t="s">
        <v>96</v>
      </c>
      <c r="J6464" s="223"/>
      <c r="K6464" s="235"/>
      <c r="L6464" s="235"/>
      <c r="M6464" s="223"/>
    </row>
    <row r="6465" spans="1:13">
      <c r="A6465" s="235">
        <v>809730</v>
      </c>
      <c r="B6465" s="223" t="s">
        <v>9022</v>
      </c>
      <c r="C6465" s="223" t="s">
        <v>464</v>
      </c>
      <c r="D6465" s="223" t="s">
        <v>3058</v>
      </c>
      <c r="F6465" s="224"/>
      <c r="G6465" s="223"/>
      <c r="H6465" s="223"/>
      <c r="I6465" s="223" t="s">
        <v>96</v>
      </c>
      <c r="J6465" s="223"/>
      <c r="K6465" s="223"/>
      <c r="L6465" s="223"/>
      <c r="M6465" s="223"/>
    </row>
    <row r="6466" spans="1:13">
      <c r="A6466" s="235">
        <v>809731</v>
      </c>
      <c r="B6466" s="223" t="s">
        <v>9023</v>
      </c>
      <c r="C6466" s="223" t="s">
        <v>117</v>
      </c>
      <c r="D6466" s="223" t="s">
        <v>1187</v>
      </c>
      <c r="F6466" s="224"/>
      <c r="G6466" s="223"/>
      <c r="H6466" s="223"/>
      <c r="I6466" s="223" t="s">
        <v>96</v>
      </c>
      <c r="J6466" s="223"/>
      <c r="K6466" s="235"/>
      <c r="L6466" s="235"/>
      <c r="M6466" s="223"/>
    </row>
    <row r="6467" spans="1:13">
      <c r="A6467" s="235">
        <v>809732</v>
      </c>
      <c r="B6467" s="223" t="s">
        <v>9024</v>
      </c>
      <c r="C6467" s="223" t="s">
        <v>229</v>
      </c>
      <c r="D6467" s="223" t="s">
        <v>9025</v>
      </c>
      <c r="F6467" s="224"/>
      <c r="G6467" s="223"/>
      <c r="H6467" s="223"/>
      <c r="I6467" s="223" t="s">
        <v>96</v>
      </c>
      <c r="J6467" s="223"/>
      <c r="K6467" s="223"/>
      <c r="L6467" s="223"/>
      <c r="M6467" s="223"/>
    </row>
    <row r="6468" spans="1:13">
      <c r="A6468" s="235">
        <v>809734</v>
      </c>
      <c r="B6468" s="223" t="s">
        <v>9026</v>
      </c>
      <c r="C6468" s="223" t="s">
        <v>290</v>
      </c>
      <c r="D6468" s="223" t="s">
        <v>1373</v>
      </c>
      <c r="F6468" s="224"/>
      <c r="G6468" s="223"/>
      <c r="H6468" s="223"/>
      <c r="I6468" s="223" t="s">
        <v>96</v>
      </c>
      <c r="J6468" s="223"/>
      <c r="K6468" s="235"/>
      <c r="L6468" s="235"/>
      <c r="M6468" s="223"/>
    </row>
    <row r="6469" spans="1:13">
      <c r="A6469" s="235">
        <v>809735</v>
      </c>
      <c r="B6469" s="223" t="s">
        <v>9027</v>
      </c>
      <c r="C6469" s="223" t="s">
        <v>4299</v>
      </c>
      <c r="D6469" s="223" t="s">
        <v>9028</v>
      </c>
      <c r="F6469" s="224"/>
      <c r="G6469" s="223"/>
      <c r="H6469" s="223"/>
      <c r="I6469" s="223" t="s">
        <v>96</v>
      </c>
      <c r="J6469" s="223"/>
      <c r="K6469" s="235"/>
      <c r="L6469" s="235"/>
      <c r="M6469" s="223"/>
    </row>
    <row r="6470" spans="1:13">
      <c r="A6470" s="235">
        <v>809736</v>
      </c>
      <c r="B6470" s="223" t="s">
        <v>3137</v>
      </c>
      <c r="C6470" s="223" t="s">
        <v>163</v>
      </c>
      <c r="D6470" s="223" t="s">
        <v>9029</v>
      </c>
      <c r="F6470" s="224"/>
      <c r="G6470" s="223"/>
      <c r="H6470" s="223"/>
      <c r="I6470" s="223" t="s">
        <v>96</v>
      </c>
      <c r="J6470" s="223"/>
      <c r="K6470" s="223"/>
      <c r="L6470" s="223"/>
      <c r="M6470" s="223"/>
    </row>
    <row r="6471" spans="1:13">
      <c r="A6471" s="235">
        <v>809737</v>
      </c>
      <c r="B6471" s="223" t="s">
        <v>9030</v>
      </c>
      <c r="C6471" s="223" t="s">
        <v>131</v>
      </c>
      <c r="D6471" s="223" t="s">
        <v>2456</v>
      </c>
      <c r="F6471" s="224"/>
      <c r="G6471" s="223"/>
      <c r="H6471" s="223"/>
      <c r="I6471" s="223" t="s">
        <v>96</v>
      </c>
      <c r="J6471" s="223"/>
      <c r="K6471" s="223"/>
      <c r="L6471" s="223"/>
      <c r="M6471" s="223"/>
    </row>
    <row r="6472" spans="1:13">
      <c r="A6472" s="235">
        <v>809738</v>
      </c>
      <c r="B6472" s="223" t="s">
        <v>9031</v>
      </c>
      <c r="C6472" s="223" t="s">
        <v>229</v>
      </c>
      <c r="D6472" s="223" t="s">
        <v>1615</v>
      </c>
      <c r="F6472" s="224"/>
      <c r="G6472" s="223"/>
      <c r="H6472" s="223"/>
      <c r="I6472" s="223" t="s">
        <v>96</v>
      </c>
      <c r="J6472" s="223"/>
      <c r="K6472" s="235"/>
      <c r="L6472" s="235"/>
      <c r="M6472" s="223"/>
    </row>
    <row r="6473" spans="1:13">
      <c r="A6473" s="235">
        <v>809739</v>
      </c>
      <c r="B6473" s="223" t="s">
        <v>9032</v>
      </c>
      <c r="C6473" s="223" t="s">
        <v>341</v>
      </c>
      <c r="D6473" s="223" t="s">
        <v>1020</v>
      </c>
      <c r="F6473" s="224"/>
      <c r="G6473" s="223"/>
      <c r="H6473" s="223"/>
      <c r="I6473" s="223" t="s">
        <v>96</v>
      </c>
      <c r="J6473" s="223"/>
      <c r="K6473" s="235"/>
      <c r="L6473" s="235"/>
      <c r="M6473" s="223"/>
    </row>
    <row r="6474" spans="1:13">
      <c r="A6474" s="235">
        <v>809740</v>
      </c>
      <c r="B6474" s="223" t="s">
        <v>9033</v>
      </c>
      <c r="C6474" s="223" t="s">
        <v>232</v>
      </c>
      <c r="D6474" s="223" t="s">
        <v>1150</v>
      </c>
      <c r="F6474" s="224"/>
      <c r="G6474" s="223"/>
      <c r="H6474" s="223"/>
      <c r="I6474" s="223" t="s">
        <v>96</v>
      </c>
      <c r="J6474" s="223"/>
      <c r="K6474" s="223"/>
      <c r="L6474" s="223"/>
      <c r="M6474" s="223"/>
    </row>
    <row r="6475" spans="1:13">
      <c r="A6475" s="235">
        <v>809741</v>
      </c>
      <c r="B6475" s="235" t="s">
        <v>9034</v>
      </c>
      <c r="C6475" s="223" t="s">
        <v>411</v>
      </c>
      <c r="D6475" s="223" t="s">
        <v>1057</v>
      </c>
      <c r="F6475" s="224"/>
      <c r="G6475" s="223"/>
      <c r="H6475" s="223"/>
      <c r="I6475" s="223" t="s">
        <v>96</v>
      </c>
      <c r="J6475" s="223"/>
      <c r="K6475" s="223"/>
      <c r="L6475" s="223"/>
      <c r="M6475" s="223"/>
    </row>
    <row r="6476" spans="1:13">
      <c r="A6476" s="235">
        <v>809742</v>
      </c>
      <c r="B6476" s="223" t="s">
        <v>9035</v>
      </c>
      <c r="C6476" s="223" t="s">
        <v>156</v>
      </c>
      <c r="D6476" s="223" t="s">
        <v>1675</v>
      </c>
      <c r="F6476" s="224"/>
      <c r="G6476" s="223"/>
      <c r="H6476" s="223"/>
      <c r="I6476" s="223" t="s">
        <v>96</v>
      </c>
      <c r="J6476" s="223"/>
      <c r="K6476" s="223"/>
      <c r="L6476" s="223"/>
      <c r="M6476" s="223"/>
    </row>
    <row r="6477" spans="1:13">
      <c r="A6477" s="235">
        <v>809743</v>
      </c>
      <c r="B6477" s="223" t="s">
        <v>9036</v>
      </c>
      <c r="C6477" s="223" t="s">
        <v>730</v>
      </c>
      <c r="D6477" s="223" t="s">
        <v>5341</v>
      </c>
      <c r="F6477" s="224"/>
      <c r="G6477" s="223"/>
      <c r="H6477" s="223"/>
      <c r="I6477" s="223" t="s">
        <v>96</v>
      </c>
      <c r="J6477" s="223"/>
      <c r="K6477" s="235"/>
      <c r="L6477" s="235"/>
      <c r="M6477" s="223"/>
    </row>
    <row r="6478" spans="1:13">
      <c r="A6478" s="235">
        <v>809746</v>
      </c>
      <c r="B6478" s="223" t="s">
        <v>9037</v>
      </c>
      <c r="C6478" s="223" t="s">
        <v>375</v>
      </c>
      <c r="D6478" s="223" t="s">
        <v>1089</v>
      </c>
      <c r="F6478" s="224"/>
      <c r="G6478" s="223"/>
      <c r="H6478" s="223"/>
      <c r="I6478" s="223" t="s">
        <v>96</v>
      </c>
      <c r="J6478" s="223"/>
      <c r="K6478" s="223"/>
      <c r="L6478" s="223"/>
      <c r="M6478" s="223"/>
    </row>
    <row r="6479" spans="1:13">
      <c r="A6479" s="235">
        <v>809748</v>
      </c>
      <c r="B6479" s="223" t="s">
        <v>9038</v>
      </c>
      <c r="C6479" s="223" t="s">
        <v>504</v>
      </c>
      <c r="D6479" s="223" t="s">
        <v>1018</v>
      </c>
      <c r="F6479" s="224"/>
      <c r="G6479" s="223"/>
      <c r="H6479" s="223"/>
      <c r="I6479" s="223" t="s">
        <v>96</v>
      </c>
      <c r="J6479" s="223"/>
      <c r="K6479" s="223"/>
      <c r="L6479" s="223"/>
      <c r="M6479" s="223"/>
    </row>
    <row r="6480" spans="1:13">
      <c r="A6480" s="235">
        <v>809749</v>
      </c>
      <c r="B6480" s="223" t="s">
        <v>9039</v>
      </c>
      <c r="C6480" s="223" t="s">
        <v>499</v>
      </c>
      <c r="D6480" s="223" t="s">
        <v>1301</v>
      </c>
      <c r="F6480" s="224"/>
      <c r="G6480" s="223"/>
      <c r="H6480" s="223"/>
      <c r="I6480" s="223" t="s">
        <v>96</v>
      </c>
      <c r="J6480" s="223"/>
      <c r="K6480" s="223"/>
      <c r="L6480" s="223"/>
      <c r="M6480" s="223"/>
    </row>
    <row r="6481" spans="1:13">
      <c r="A6481" s="235">
        <v>809752</v>
      </c>
      <c r="B6481" s="223" t="s">
        <v>9040</v>
      </c>
      <c r="C6481" s="223" t="s">
        <v>9041</v>
      </c>
      <c r="D6481" s="223" t="s">
        <v>1217</v>
      </c>
      <c r="F6481" s="224"/>
      <c r="G6481" s="223"/>
      <c r="H6481" s="223"/>
      <c r="I6481" s="223" t="s">
        <v>96</v>
      </c>
      <c r="J6481" s="223"/>
      <c r="K6481" s="235"/>
      <c r="L6481" s="235"/>
      <c r="M6481" s="223"/>
    </row>
    <row r="6482" spans="1:13">
      <c r="A6482" s="235">
        <v>809753</v>
      </c>
      <c r="B6482" s="223" t="s">
        <v>9042</v>
      </c>
      <c r="C6482" s="223" t="s">
        <v>2196</v>
      </c>
      <c r="D6482" s="223" t="s">
        <v>1284</v>
      </c>
      <c r="F6482" s="224"/>
      <c r="G6482" s="223"/>
      <c r="H6482" s="223"/>
      <c r="I6482" s="223" t="s">
        <v>96</v>
      </c>
      <c r="J6482" s="223"/>
      <c r="K6482" s="235"/>
      <c r="L6482" s="235"/>
      <c r="M6482" s="223"/>
    </row>
    <row r="6483" spans="1:13">
      <c r="A6483" s="235">
        <v>809755</v>
      </c>
      <c r="B6483" s="223" t="s">
        <v>9043</v>
      </c>
      <c r="C6483" s="223" t="s">
        <v>4386</v>
      </c>
      <c r="D6483" s="223" t="s">
        <v>9044</v>
      </c>
      <c r="F6483" s="224"/>
      <c r="G6483" s="223"/>
      <c r="H6483" s="223"/>
      <c r="I6483" s="223" t="s">
        <v>96</v>
      </c>
      <c r="J6483" s="223"/>
      <c r="K6483" s="235"/>
      <c r="L6483" s="235"/>
      <c r="M6483" s="223"/>
    </row>
    <row r="6484" spans="1:13">
      <c r="A6484" s="235">
        <v>809756</v>
      </c>
      <c r="B6484" s="223" t="s">
        <v>9045</v>
      </c>
      <c r="C6484" s="223" t="s">
        <v>111</v>
      </c>
      <c r="D6484" s="223" t="s">
        <v>2524</v>
      </c>
      <c r="F6484" s="224"/>
      <c r="G6484" s="223"/>
      <c r="H6484" s="223"/>
      <c r="I6484" s="223" t="s">
        <v>96</v>
      </c>
      <c r="J6484" s="223"/>
      <c r="K6484" s="235"/>
      <c r="L6484" s="235"/>
      <c r="M6484" s="223"/>
    </row>
    <row r="6485" spans="1:13">
      <c r="A6485" s="235">
        <v>809757</v>
      </c>
      <c r="B6485" s="223" t="s">
        <v>9046</v>
      </c>
      <c r="C6485" s="223" t="s">
        <v>148</v>
      </c>
      <c r="D6485" s="223" t="s">
        <v>4975</v>
      </c>
      <c r="F6485" s="224"/>
      <c r="G6485" s="223"/>
      <c r="H6485" s="238"/>
      <c r="I6485" s="223" t="s">
        <v>96</v>
      </c>
      <c r="J6485" s="223"/>
      <c r="K6485" s="235"/>
      <c r="L6485" s="235"/>
      <c r="M6485" s="234"/>
    </row>
    <row r="6486" spans="1:13">
      <c r="A6486" s="235">
        <v>809758</v>
      </c>
      <c r="B6486" s="223" t="s">
        <v>9047</v>
      </c>
      <c r="C6486" s="223" t="s">
        <v>99</v>
      </c>
      <c r="D6486" s="223" t="s">
        <v>1020</v>
      </c>
      <c r="F6486" s="224"/>
      <c r="G6486" s="223"/>
      <c r="H6486" s="223"/>
      <c r="I6486" s="223" t="s">
        <v>96</v>
      </c>
      <c r="J6486" s="223"/>
      <c r="K6486" s="223"/>
      <c r="L6486" s="223"/>
      <c r="M6486" s="223"/>
    </row>
    <row r="6487" spans="1:13">
      <c r="A6487" s="235">
        <v>809759</v>
      </c>
      <c r="B6487" s="223" t="s">
        <v>9048</v>
      </c>
      <c r="C6487" s="223" t="s">
        <v>258</v>
      </c>
      <c r="D6487" s="223" t="s">
        <v>2972</v>
      </c>
      <c r="F6487" s="223"/>
      <c r="G6487" s="223"/>
      <c r="H6487" s="223"/>
      <c r="I6487" s="223" t="s">
        <v>96</v>
      </c>
      <c r="J6487" s="223"/>
      <c r="K6487" s="223"/>
      <c r="L6487" s="223"/>
      <c r="M6487" s="223"/>
    </row>
    <row r="6488" spans="1:13">
      <c r="A6488" s="235">
        <v>809761</v>
      </c>
      <c r="B6488" s="223" t="s">
        <v>9049</v>
      </c>
      <c r="C6488" s="223" t="s">
        <v>385</v>
      </c>
      <c r="D6488" s="223" t="s">
        <v>4380</v>
      </c>
      <c r="F6488" s="224"/>
      <c r="G6488" s="223"/>
      <c r="H6488" s="223"/>
      <c r="I6488" s="223" t="s">
        <v>96</v>
      </c>
      <c r="J6488" s="223"/>
      <c r="K6488" s="235"/>
      <c r="L6488" s="235"/>
      <c r="M6488" s="223"/>
    </row>
    <row r="6489" spans="1:13">
      <c r="A6489" s="235">
        <v>809763</v>
      </c>
      <c r="B6489" s="223" t="s">
        <v>9050</v>
      </c>
      <c r="C6489" s="223" t="s">
        <v>1025</v>
      </c>
      <c r="D6489" s="223" t="s">
        <v>1217</v>
      </c>
      <c r="F6489" s="224"/>
      <c r="G6489" s="223"/>
      <c r="H6489" s="223"/>
      <c r="I6489" s="223" t="s">
        <v>96</v>
      </c>
      <c r="J6489" s="223"/>
      <c r="K6489" s="235"/>
      <c r="L6489" s="235"/>
      <c r="M6489" s="223"/>
    </row>
    <row r="6490" spans="1:13">
      <c r="A6490" s="235">
        <v>809764</v>
      </c>
      <c r="B6490" s="223" t="s">
        <v>9051</v>
      </c>
      <c r="C6490" s="223" t="s">
        <v>154</v>
      </c>
      <c r="D6490" s="223" t="s">
        <v>1476</v>
      </c>
      <c r="F6490" s="224"/>
      <c r="G6490" s="223"/>
      <c r="H6490" s="223"/>
      <c r="I6490" s="223" t="s">
        <v>96</v>
      </c>
      <c r="J6490" s="223"/>
      <c r="K6490" s="235"/>
      <c r="L6490" s="235"/>
      <c r="M6490" s="223"/>
    </row>
    <row r="6491" spans="1:13">
      <c r="A6491" s="235">
        <v>809765</v>
      </c>
      <c r="B6491" s="223" t="s">
        <v>9052</v>
      </c>
      <c r="C6491" s="223" t="s">
        <v>161</v>
      </c>
      <c r="D6491" s="223" t="s">
        <v>3002</v>
      </c>
      <c r="F6491" s="224"/>
      <c r="G6491" s="223"/>
      <c r="H6491" s="223"/>
      <c r="I6491" s="223" t="s">
        <v>96</v>
      </c>
      <c r="J6491" s="223"/>
      <c r="K6491" s="235"/>
      <c r="L6491" s="235"/>
      <c r="M6491" s="223"/>
    </row>
    <row r="6492" spans="1:13">
      <c r="A6492" s="235">
        <v>809767</v>
      </c>
      <c r="B6492" s="223" t="s">
        <v>9053</v>
      </c>
      <c r="C6492" s="223" t="s">
        <v>185</v>
      </c>
      <c r="D6492" s="223" t="s">
        <v>1408</v>
      </c>
      <c r="F6492" s="224"/>
      <c r="G6492" s="223"/>
      <c r="H6492" s="238"/>
      <c r="I6492" s="223" t="s">
        <v>96</v>
      </c>
      <c r="J6492" s="223"/>
      <c r="K6492" s="235"/>
      <c r="L6492" s="235"/>
      <c r="M6492" s="223"/>
    </row>
    <row r="6493" spans="1:13">
      <c r="A6493" s="235">
        <v>809769</v>
      </c>
      <c r="B6493" s="223" t="s">
        <v>9054</v>
      </c>
      <c r="C6493" s="223" t="s">
        <v>559</v>
      </c>
      <c r="D6493" s="223" t="s">
        <v>1018</v>
      </c>
      <c r="F6493" s="224"/>
      <c r="G6493" s="223"/>
      <c r="H6493" s="223"/>
      <c r="I6493" s="223" t="s">
        <v>96</v>
      </c>
      <c r="J6493" s="223"/>
      <c r="K6493" s="223"/>
      <c r="L6493" s="223"/>
      <c r="M6493" s="223"/>
    </row>
    <row r="6494" spans="1:13">
      <c r="A6494" s="235">
        <v>809771</v>
      </c>
      <c r="B6494" s="223" t="s">
        <v>9055</v>
      </c>
      <c r="C6494" s="223" t="s">
        <v>148</v>
      </c>
      <c r="D6494" s="223" t="s">
        <v>1395</v>
      </c>
      <c r="F6494" s="224"/>
      <c r="G6494" s="223"/>
      <c r="H6494" s="223"/>
      <c r="I6494" s="223" t="s">
        <v>96</v>
      </c>
      <c r="J6494" s="223"/>
      <c r="K6494" s="235"/>
      <c r="L6494" s="235"/>
      <c r="M6494" s="223"/>
    </row>
    <row r="6495" spans="1:13">
      <c r="A6495" s="235">
        <v>809772</v>
      </c>
      <c r="B6495" s="223" t="s">
        <v>9056</v>
      </c>
      <c r="C6495" s="223" t="s">
        <v>240</v>
      </c>
      <c r="D6495" s="223" t="s">
        <v>1070</v>
      </c>
      <c r="F6495" s="224"/>
      <c r="G6495" s="223"/>
      <c r="H6495" s="223"/>
      <c r="I6495" s="223" t="s">
        <v>96</v>
      </c>
      <c r="J6495" s="223"/>
      <c r="K6495" s="223"/>
      <c r="L6495" s="223"/>
      <c r="M6495" s="223"/>
    </row>
    <row r="6496" spans="1:13">
      <c r="A6496" s="235">
        <v>809773</v>
      </c>
      <c r="B6496" s="223" t="s">
        <v>9057</v>
      </c>
      <c r="C6496" s="223" t="s">
        <v>654</v>
      </c>
      <c r="D6496" s="223" t="s">
        <v>1301</v>
      </c>
      <c r="F6496" s="224"/>
      <c r="G6496" s="223"/>
      <c r="H6496" s="223"/>
      <c r="I6496" s="223" t="s">
        <v>96</v>
      </c>
      <c r="J6496" s="223"/>
      <c r="K6496" s="223"/>
      <c r="L6496" s="223"/>
      <c r="M6496" s="223"/>
    </row>
    <row r="6497" spans="1:13">
      <c r="A6497" s="235">
        <v>809774</v>
      </c>
      <c r="B6497" s="223" t="s">
        <v>9058</v>
      </c>
      <c r="C6497" s="223" t="s">
        <v>305</v>
      </c>
      <c r="D6497" s="223" t="s">
        <v>1583</v>
      </c>
      <c r="F6497" s="224"/>
      <c r="G6497" s="223"/>
      <c r="H6497" s="223"/>
      <c r="I6497" s="223" t="s">
        <v>96</v>
      </c>
      <c r="J6497" s="223"/>
      <c r="K6497" s="235"/>
      <c r="L6497" s="235"/>
      <c r="M6497" s="223"/>
    </row>
    <row r="6498" spans="1:13">
      <c r="A6498" s="235">
        <v>809775</v>
      </c>
      <c r="B6498" s="223" t="s">
        <v>9059</v>
      </c>
      <c r="C6498" s="223" t="s">
        <v>573</v>
      </c>
      <c r="D6498" s="223" t="s">
        <v>1237</v>
      </c>
      <c r="F6498" s="224"/>
      <c r="G6498" s="223"/>
      <c r="H6498" s="223"/>
      <c r="I6498" s="223" t="s">
        <v>96</v>
      </c>
      <c r="J6498" s="223"/>
      <c r="K6498" s="235"/>
      <c r="L6498" s="235"/>
      <c r="M6498" s="223"/>
    </row>
    <row r="6499" spans="1:13">
      <c r="A6499" s="235">
        <v>809776</v>
      </c>
      <c r="B6499" s="223" t="s">
        <v>9060</v>
      </c>
      <c r="C6499" s="223" t="s">
        <v>156</v>
      </c>
      <c r="D6499" s="223" t="s">
        <v>1152</v>
      </c>
      <c r="F6499" s="224"/>
      <c r="G6499" s="223"/>
      <c r="H6499" s="223"/>
      <c r="I6499" s="223" t="s">
        <v>96</v>
      </c>
      <c r="J6499" s="223"/>
      <c r="K6499" s="223"/>
      <c r="L6499" s="223"/>
      <c r="M6499" s="223"/>
    </row>
    <row r="6500" spans="1:13">
      <c r="A6500" s="235">
        <v>809777</v>
      </c>
      <c r="B6500" s="223" t="s">
        <v>9061</v>
      </c>
      <c r="C6500" s="223" t="s">
        <v>326</v>
      </c>
      <c r="D6500" s="223" t="s">
        <v>1150</v>
      </c>
      <c r="F6500" s="224"/>
      <c r="G6500" s="223"/>
      <c r="H6500" s="223"/>
      <c r="I6500" s="223" t="s">
        <v>96</v>
      </c>
      <c r="J6500" s="223"/>
      <c r="K6500" s="223"/>
      <c r="L6500" s="223"/>
      <c r="M6500" s="223"/>
    </row>
    <row r="6501" spans="1:13">
      <c r="A6501" s="235">
        <v>809778</v>
      </c>
      <c r="B6501" s="223" t="s">
        <v>9062</v>
      </c>
      <c r="C6501" s="223" t="s">
        <v>154</v>
      </c>
      <c r="D6501" s="223" t="s">
        <v>2364</v>
      </c>
      <c r="F6501" s="224"/>
      <c r="G6501" s="223"/>
      <c r="H6501" s="223"/>
      <c r="I6501" s="223" t="s">
        <v>96</v>
      </c>
      <c r="J6501" s="223"/>
      <c r="K6501" s="235"/>
      <c r="L6501" s="235"/>
      <c r="M6501" s="223"/>
    </row>
    <row r="6502" spans="1:13">
      <c r="A6502" s="235">
        <v>809780</v>
      </c>
      <c r="B6502" s="223" t="s">
        <v>9063</v>
      </c>
      <c r="C6502" s="223" t="s">
        <v>106</v>
      </c>
      <c r="D6502" s="223" t="s">
        <v>2028</v>
      </c>
      <c r="F6502" s="224"/>
      <c r="G6502" s="223"/>
      <c r="H6502" s="223"/>
      <c r="I6502" s="223" t="s">
        <v>96</v>
      </c>
      <c r="J6502" s="223"/>
      <c r="K6502" s="223"/>
      <c r="L6502" s="223"/>
      <c r="M6502" s="223"/>
    </row>
    <row r="6503" spans="1:13">
      <c r="A6503" s="235">
        <v>809781</v>
      </c>
      <c r="B6503" s="223" t="s">
        <v>9064</v>
      </c>
      <c r="C6503" s="223" t="s">
        <v>164</v>
      </c>
      <c r="D6503" s="223" t="s">
        <v>9065</v>
      </c>
      <c r="F6503" s="224"/>
      <c r="G6503" s="223"/>
      <c r="H6503" s="223"/>
      <c r="I6503" s="223" t="s">
        <v>96</v>
      </c>
      <c r="J6503" s="223"/>
      <c r="K6503" s="235"/>
      <c r="L6503" s="235"/>
      <c r="M6503" s="223"/>
    </row>
    <row r="6504" spans="1:13">
      <c r="A6504" s="235">
        <v>809782</v>
      </c>
      <c r="B6504" s="223" t="s">
        <v>9066</v>
      </c>
      <c r="C6504" s="223" t="s">
        <v>106</v>
      </c>
      <c r="D6504" s="223" t="s">
        <v>1057</v>
      </c>
      <c r="F6504" s="224"/>
      <c r="G6504" s="223"/>
      <c r="H6504" s="223"/>
      <c r="I6504" s="223" t="s">
        <v>96</v>
      </c>
      <c r="J6504" s="223"/>
      <c r="K6504" s="235"/>
      <c r="L6504" s="235"/>
      <c r="M6504" s="223"/>
    </row>
    <row r="6505" spans="1:13">
      <c r="A6505" s="235">
        <v>809783</v>
      </c>
      <c r="B6505" s="223" t="s">
        <v>9067</v>
      </c>
      <c r="C6505" s="223" t="s">
        <v>170</v>
      </c>
      <c r="D6505" s="223" t="s">
        <v>1645</v>
      </c>
      <c r="F6505" s="224"/>
      <c r="G6505" s="223"/>
      <c r="H6505" s="223"/>
      <c r="I6505" s="223" t="s">
        <v>96</v>
      </c>
      <c r="J6505" s="223"/>
      <c r="K6505" s="223"/>
      <c r="L6505" s="223"/>
      <c r="M6505" s="223"/>
    </row>
    <row r="6506" spans="1:13">
      <c r="A6506" s="235">
        <v>809785</v>
      </c>
      <c r="B6506" s="223" t="s">
        <v>9068</v>
      </c>
      <c r="C6506" s="223" t="s">
        <v>106</v>
      </c>
      <c r="D6506" s="223" t="s">
        <v>1206</v>
      </c>
      <c r="F6506" s="224"/>
      <c r="G6506" s="223"/>
      <c r="H6506" s="223"/>
      <c r="I6506" s="223" t="s">
        <v>96</v>
      </c>
      <c r="J6506" s="223"/>
      <c r="K6506" s="235"/>
      <c r="L6506" s="235"/>
      <c r="M6506" s="223"/>
    </row>
    <row r="6507" spans="1:13">
      <c r="A6507" s="235">
        <v>809786</v>
      </c>
      <c r="B6507" s="223" t="s">
        <v>9069</v>
      </c>
      <c r="C6507" s="223" t="s">
        <v>312</v>
      </c>
      <c r="D6507" s="223" t="s">
        <v>1401</v>
      </c>
      <c r="F6507" s="224"/>
      <c r="G6507" s="223"/>
      <c r="H6507" s="223"/>
      <c r="I6507" s="223" t="s">
        <v>96</v>
      </c>
      <c r="J6507" s="223"/>
      <c r="K6507" s="235"/>
      <c r="L6507" s="235"/>
      <c r="M6507" s="223"/>
    </row>
    <row r="6508" spans="1:13">
      <c r="A6508" s="235">
        <v>809787</v>
      </c>
      <c r="B6508" s="223" t="s">
        <v>9070</v>
      </c>
      <c r="C6508" s="223" t="s">
        <v>427</v>
      </c>
      <c r="D6508" s="223" t="s">
        <v>5036</v>
      </c>
      <c r="F6508" s="224"/>
      <c r="G6508" s="223"/>
      <c r="H6508" s="223"/>
      <c r="I6508" s="223" t="s">
        <v>96</v>
      </c>
      <c r="J6508" s="223"/>
      <c r="K6508" s="223"/>
      <c r="L6508" s="223"/>
      <c r="M6508" s="223"/>
    </row>
    <row r="6509" spans="1:13">
      <c r="A6509" s="235">
        <v>809788</v>
      </c>
      <c r="B6509" s="223" t="s">
        <v>9071</v>
      </c>
      <c r="C6509" s="223" t="s">
        <v>95</v>
      </c>
      <c r="D6509" s="223" t="s">
        <v>1901</v>
      </c>
      <c r="F6509" s="224"/>
      <c r="G6509" s="223"/>
      <c r="H6509" s="223"/>
      <c r="I6509" s="223" t="s">
        <v>96</v>
      </c>
      <c r="J6509" s="223"/>
      <c r="K6509" s="235"/>
      <c r="L6509" s="235"/>
      <c r="M6509" s="223"/>
    </row>
    <row r="6510" spans="1:13">
      <c r="A6510" s="235">
        <v>809789</v>
      </c>
      <c r="B6510" s="223" t="s">
        <v>9072</v>
      </c>
      <c r="C6510" s="223" t="s">
        <v>115</v>
      </c>
      <c r="D6510" s="223" t="s">
        <v>1408</v>
      </c>
      <c r="F6510" s="224"/>
      <c r="G6510" s="223"/>
      <c r="H6510" s="223"/>
      <c r="I6510" s="223" t="s">
        <v>96</v>
      </c>
      <c r="J6510" s="223"/>
      <c r="K6510" s="223"/>
      <c r="L6510" s="223"/>
      <c r="M6510" s="223"/>
    </row>
    <row r="6511" spans="1:13">
      <c r="A6511" s="235">
        <v>809790</v>
      </c>
      <c r="B6511" s="223" t="s">
        <v>9073</v>
      </c>
      <c r="C6511" s="223" t="s">
        <v>101</v>
      </c>
      <c r="D6511" s="223" t="s">
        <v>9074</v>
      </c>
      <c r="F6511" s="224"/>
      <c r="G6511" s="223"/>
      <c r="H6511" s="223"/>
      <c r="I6511" s="223" t="s">
        <v>96</v>
      </c>
      <c r="J6511" s="223"/>
      <c r="K6511" s="223"/>
      <c r="L6511" s="223"/>
      <c r="M6511" s="223"/>
    </row>
    <row r="6512" spans="1:13">
      <c r="A6512" s="235">
        <v>809791</v>
      </c>
      <c r="B6512" s="223" t="s">
        <v>9075</v>
      </c>
      <c r="C6512" s="223" t="s">
        <v>290</v>
      </c>
      <c r="D6512" s="223" t="s">
        <v>601</v>
      </c>
      <c r="F6512" s="224"/>
      <c r="G6512" s="223"/>
      <c r="H6512" s="223"/>
      <c r="I6512" s="223" t="s">
        <v>96</v>
      </c>
      <c r="J6512" s="223"/>
      <c r="K6512" s="223"/>
      <c r="L6512" s="223"/>
      <c r="M6512" s="223"/>
    </row>
    <row r="6513" spans="1:13">
      <c r="A6513" s="235">
        <v>809792</v>
      </c>
      <c r="B6513" s="223" t="s">
        <v>9076</v>
      </c>
      <c r="C6513" s="223" t="s">
        <v>99</v>
      </c>
      <c r="D6513" s="223" t="s">
        <v>1215</v>
      </c>
      <c r="F6513" s="224"/>
      <c r="G6513" s="223"/>
      <c r="H6513" s="223"/>
      <c r="I6513" s="223" t="s">
        <v>96</v>
      </c>
      <c r="J6513" s="223"/>
      <c r="K6513" s="235"/>
      <c r="L6513" s="235"/>
      <c r="M6513" s="223"/>
    </row>
    <row r="6514" spans="1:13">
      <c r="A6514" s="235">
        <v>809794</v>
      </c>
      <c r="B6514" s="223" t="s">
        <v>9077</v>
      </c>
      <c r="C6514" s="223" t="s">
        <v>242</v>
      </c>
      <c r="D6514" s="223" t="s">
        <v>1939</v>
      </c>
      <c r="F6514" s="224"/>
      <c r="G6514" s="223"/>
      <c r="H6514" s="223"/>
      <c r="I6514" s="223" t="s">
        <v>96</v>
      </c>
      <c r="J6514" s="223"/>
      <c r="K6514" s="235"/>
      <c r="L6514" s="235"/>
      <c r="M6514" s="223"/>
    </row>
    <row r="6515" spans="1:13">
      <c r="A6515" s="235">
        <v>809796</v>
      </c>
      <c r="B6515" s="223" t="s">
        <v>9078</v>
      </c>
      <c r="C6515" s="223" t="s">
        <v>532</v>
      </c>
      <c r="D6515" s="223" t="s">
        <v>9079</v>
      </c>
      <c r="F6515" s="224"/>
      <c r="G6515" s="223"/>
      <c r="H6515" s="223"/>
      <c r="I6515" s="223" t="s">
        <v>96</v>
      </c>
      <c r="J6515" s="223"/>
      <c r="K6515" s="235"/>
      <c r="L6515" s="235"/>
      <c r="M6515" s="223"/>
    </row>
    <row r="6516" spans="1:13">
      <c r="A6516" s="235">
        <v>809797</v>
      </c>
      <c r="B6516" s="223" t="s">
        <v>9080</v>
      </c>
      <c r="C6516" s="223" t="s">
        <v>335</v>
      </c>
      <c r="D6516" s="223" t="s">
        <v>1991</v>
      </c>
      <c r="F6516" s="224"/>
      <c r="G6516" s="223"/>
      <c r="H6516" s="223"/>
      <c r="I6516" s="223" t="s">
        <v>96</v>
      </c>
      <c r="J6516" s="223"/>
      <c r="K6516" s="223"/>
      <c r="L6516" s="223"/>
      <c r="M6516" s="223"/>
    </row>
    <row r="6517" spans="1:13">
      <c r="A6517" s="235">
        <v>809799</v>
      </c>
      <c r="B6517" s="223" t="s">
        <v>9081</v>
      </c>
      <c r="C6517" s="223" t="s">
        <v>106</v>
      </c>
      <c r="D6517" s="223" t="s">
        <v>7246</v>
      </c>
      <c r="F6517" s="224"/>
      <c r="G6517" s="223"/>
      <c r="H6517" s="223"/>
      <c r="I6517" s="223" t="s">
        <v>96</v>
      </c>
      <c r="J6517" s="223"/>
      <c r="K6517" s="223"/>
      <c r="L6517" s="223"/>
      <c r="M6517" s="223"/>
    </row>
    <row r="6518" spans="1:13">
      <c r="A6518" s="235">
        <v>809800</v>
      </c>
      <c r="B6518" s="223" t="s">
        <v>9082</v>
      </c>
      <c r="C6518" s="223" t="s">
        <v>176</v>
      </c>
      <c r="D6518" s="223" t="s">
        <v>9083</v>
      </c>
      <c r="F6518" s="224"/>
      <c r="G6518" s="223"/>
      <c r="H6518" s="223"/>
      <c r="I6518" s="223" t="s">
        <v>96</v>
      </c>
      <c r="J6518" s="223"/>
      <c r="K6518" s="235"/>
      <c r="L6518" s="235"/>
      <c r="M6518" s="223"/>
    </row>
    <row r="6519" spans="1:13">
      <c r="A6519" s="235">
        <v>809801</v>
      </c>
      <c r="B6519" s="223" t="s">
        <v>9084</v>
      </c>
      <c r="C6519" s="223" t="s">
        <v>248</v>
      </c>
      <c r="D6519" s="223" t="s">
        <v>2850</v>
      </c>
      <c r="F6519" s="224"/>
      <c r="G6519" s="223"/>
      <c r="H6519" s="223"/>
      <c r="I6519" s="223" t="s">
        <v>96</v>
      </c>
      <c r="J6519" s="223"/>
      <c r="K6519" s="235"/>
      <c r="L6519" s="235"/>
      <c r="M6519" s="223"/>
    </row>
    <row r="6520" spans="1:13">
      <c r="A6520" s="235">
        <v>809802</v>
      </c>
      <c r="B6520" s="223" t="s">
        <v>9085</v>
      </c>
      <c r="C6520" s="223" t="s">
        <v>165</v>
      </c>
      <c r="D6520" s="223" t="s">
        <v>3352</v>
      </c>
      <c r="F6520" s="224"/>
      <c r="G6520" s="223"/>
      <c r="H6520" s="223"/>
      <c r="I6520" s="223" t="s">
        <v>96</v>
      </c>
      <c r="J6520" s="223"/>
      <c r="K6520" s="235"/>
      <c r="L6520" s="235"/>
      <c r="M6520" s="223"/>
    </row>
    <row r="6521" spans="1:13">
      <c r="A6521" s="235">
        <v>809804</v>
      </c>
      <c r="B6521" s="223" t="s">
        <v>9086</v>
      </c>
      <c r="C6521" s="223" t="s">
        <v>9087</v>
      </c>
      <c r="D6521" s="223" t="s">
        <v>2189</v>
      </c>
      <c r="F6521" s="224"/>
      <c r="G6521" s="223"/>
      <c r="H6521" s="223"/>
      <c r="I6521" s="223" t="s">
        <v>96</v>
      </c>
      <c r="J6521" s="223"/>
      <c r="K6521" s="235"/>
      <c r="L6521" s="235"/>
      <c r="M6521" s="223"/>
    </row>
    <row r="6522" spans="1:13">
      <c r="A6522" s="235">
        <v>809806</v>
      </c>
      <c r="B6522" s="223" t="s">
        <v>595</v>
      </c>
      <c r="C6522" s="223" t="s">
        <v>378</v>
      </c>
      <c r="D6522" s="223" t="s">
        <v>1393</v>
      </c>
      <c r="F6522" s="224"/>
      <c r="G6522" s="223"/>
      <c r="H6522" s="223"/>
      <c r="I6522" s="223" t="s">
        <v>96</v>
      </c>
      <c r="J6522" s="223"/>
      <c r="K6522" s="235"/>
      <c r="L6522" s="235"/>
      <c r="M6522" s="223"/>
    </row>
    <row r="6523" spans="1:13">
      <c r="A6523" s="235">
        <v>809808</v>
      </c>
      <c r="B6523" s="223" t="s">
        <v>9088</v>
      </c>
      <c r="C6523" s="223" t="s">
        <v>106</v>
      </c>
      <c r="D6523" s="223" t="s">
        <v>1070</v>
      </c>
      <c r="F6523" s="224"/>
      <c r="G6523" s="223"/>
      <c r="H6523" s="223"/>
      <c r="I6523" s="223" t="s">
        <v>96</v>
      </c>
      <c r="J6523" s="223"/>
      <c r="K6523" s="223"/>
      <c r="L6523" s="223"/>
      <c r="M6523" s="223"/>
    </row>
    <row r="6524" spans="1:13">
      <c r="A6524" s="235">
        <v>809809</v>
      </c>
      <c r="B6524" s="223" t="s">
        <v>9089</v>
      </c>
      <c r="C6524" s="223" t="s">
        <v>531</v>
      </c>
      <c r="D6524" s="223" t="s">
        <v>1333</v>
      </c>
      <c r="F6524" s="224"/>
      <c r="G6524" s="223"/>
      <c r="H6524" s="223"/>
      <c r="I6524" s="223" t="s">
        <v>96</v>
      </c>
      <c r="J6524" s="223"/>
      <c r="K6524" s="223"/>
      <c r="L6524" s="223"/>
      <c r="M6524" s="223"/>
    </row>
    <row r="6525" spans="1:13">
      <c r="A6525" s="235">
        <v>809811</v>
      </c>
      <c r="B6525" s="223" t="s">
        <v>9090</v>
      </c>
      <c r="C6525" s="223" t="s">
        <v>111</v>
      </c>
      <c r="D6525" s="223" t="s">
        <v>1047</v>
      </c>
      <c r="F6525" s="224"/>
      <c r="G6525" s="223"/>
      <c r="H6525" s="223"/>
      <c r="I6525" s="223" t="s">
        <v>96</v>
      </c>
      <c r="J6525" s="223"/>
      <c r="K6525" s="223"/>
      <c r="L6525" s="223"/>
      <c r="M6525" s="223"/>
    </row>
    <row r="6526" spans="1:13">
      <c r="A6526" s="235">
        <v>809813</v>
      </c>
      <c r="B6526" s="223" t="s">
        <v>9091</v>
      </c>
      <c r="C6526" s="223" t="s">
        <v>95</v>
      </c>
      <c r="D6526" s="223" t="s">
        <v>1012</v>
      </c>
      <c r="F6526" s="224"/>
      <c r="G6526" s="223"/>
      <c r="H6526" s="223"/>
      <c r="I6526" s="223" t="s">
        <v>96</v>
      </c>
      <c r="J6526" s="223"/>
      <c r="K6526" s="223"/>
      <c r="L6526" s="223"/>
      <c r="M6526" s="223"/>
    </row>
    <row r="6527" spans="1:13">
      <c r="A6527" s="235">
        <v>809814</v>
      </c>
      <c r="B6527" s="223" t="s">
        <v>9092</v>
      </c>
      <c r="C6527" s="223" t="s">
        <v>403</v>
      </c>
      <c r="D6527" s="223" t="s">
        <v>1005</v>
      </c>
      <c r="F6527" s="224"/>
      <c r="G6527" s="223"/>
      <c r="H6527" s="223"/>
      <c r="I6527" s="223" t="s">
        <v>96</v>
      </c>
      <c r="J6527" s="223"/>
      <c r="K6527" s="223"/>
      <c r="L6527" s="223"/>
      <c r="M6527" s="223"/>
    </row>
    <row r="6528" spans="1:13">
      <c r="A6528" s="235">
        <v>809815</v>
      </c>
      <c r="B6528" s="223" t="s">
        <v>9093</v>
      </c>
      <c r="C6528" s="223" t="s">
        <v>567</v>
      </c>
      <c r="D6528" s="223" t="s">
        <v>1687</v>
      </c>
      <c r="F6528" s="224"/>
      <c r="G6528" s="223"/>
      <c r="H6528" s="223"/>
      <c r="I6528" s="223" t="s">
        <v>96</v>
      </c>
      <c r="J6528" s="223"/>
      <c r="K6528" s="235"/>
      <c r="L6528" s="235"/>
      <c r="M6528" s="223"/>
    </row>
    <row r="6529" spans="1:13">
      <c r="A6529" s="235">
        <v>809817</v>
      </c>
      <c r="B6529" s="223" t="s">
        <v>9094</v>
      </c>
      <c r="C6529" s="223" t="s">
        <v>615</v>
      </c>
      <c r="D6529" s="223" t="s">
        <v>4391</v>
      </c>
      <c r="F6529" s="224"/>
      <c r="G6529" s="223"/>
      <c r="H6529" s="223"/>
      <c r="I6529" s="223" t="s">
        <v>96</v>
      </c>
      <c r="J6529" s="223"/>
      <c r="K6529" s="235"/>
      <c r="L6529" s="235"/>
      <c r="M6529" s="223"/>
    </row>
    <row r="6530" spans="1:13">
      <c r="A6530" s="235">
        <v>809818</v>
      </c>
      <c r="B6530" s="223" t="s">
        <v>9095</v>
      </c>
      <c r="C6530" s="223" t="s">
        <v>295</v>
      </c>
      <c r="D6530" s="223" t="s">
        <v>1279</v>
      </c>
      <c r="F6530" s="224"/>
      <c r="G6530" s="223"/>
      <c r="H6530" s="223"/>
      <c r="I6530" s="223" t="s">
        <v>96</v>
      </c>
      <c r="J6530" s="223"/>
      <c r="K6530" s="223"/>
      <c r="L6530" s="223"/>
      <c r="M6530" s="223"/>
    </row>
    <row r="6531" spans="1:13">
      <c r="A6531" s="235">
        <v>809820</v>
      </c>
      <c r="B6531" s="223" t="s">
        <v>9096</v>
      </c>
      <c r="C6531" s="223" t="s">
        <v>99</v>
      </c>
      <c r="D6531" s="223" t="s">
        <v>1982</v>
      </c>
      <c r="F6531" s="224"/>
      <c r="G6531" s="223"/>
      <c r="H6531" s="223"/>
      <c r="I6531" s="223" t="s">
        <v>96</v>
      </c>
      <c r="J6531" s="223"/>
      <c r="K6531" s="235"/>
      <c r="L6531" s="235"/>
      <c r="M6531" s="223"/>
    </row>
    <row r="6532" spans="1:13">
      <c r="A6532" s="235">
        <v>809821</v>
      </c>
      <c r="B6532" s="223" t="s">
        <v>9097</v>
      </c>
      <c r="C6532" s="223" t="s">
        <v>290</v>
      </c>
      <c r="D6532" s="223" t="s">
        <v>3103</v>
      </c>
      <c r="F6532" s="224"/>
      <c r="G6532" s="223"/>
      <c r="H6532" s="223"/>
      <c r="I6532" s="223" t="s">
        <v>96</v>
      </c>
      <c r="J6532" s="223"/>
      <c r="K6532" s="223"/>
      <c r="L6532" s="223"/>
      <c r="M6532" s="223"/>
    </row>
    <row r="6533" spans="1:13">
      <c r="A6533" s="235">
        <v>809822</v>
      </c>
      <c r="B6533" s="223" t="s">
        <v>9098</v>
      </c>
      <c r="C6533" s="223" t="s">
        <v>393</v>
      </c>
      <c r="D6533" s="223" t="s">
        <v>1183</v>
      </c>
      <c r="F6533" s="224"/>
      <c r="G6533" s="223"/>
      <c r="H6533" s="223"/>
      <c r="I6533" s="223" t="s">
        <v>96</v>
      </c>
      <c r="J6533" s="223"/>
      <c r="K6533" s="223"/>
      <c r="L6533" s="223"/>
      <c r="M6533" s="223"/>
    </row>
    <row r="6534" spans="1:13">
      <c r="A6534" s="235">
        <v>809823</v>
      </c>
      <c r="B6534" s="223" t="s">
        <v>9099</v>
      </c>
      <c r="C6534" s="223" t="s">
        <v>506</v>
      </c>
      <c r="D6534" s="223" t="s">
        <v>1206</v>
      </c>
      <c r="F6534" s="224"/>
      <c r="G6534" s="223"/>
      <c r="H6534" s="223"/>
      <c r="I6534" s="223" t="s">
        <v>96</v>
      </c>
      <c r="J6534" s="223"/>
      <c r="K6534" s="223"/>
      <c r="L6534" s="223"/>
      <c r="M6534" s="223"/>
    </row>
    <row r="6535" spans="1:13">
      <c r="A6535" s="235">
        <v>809824</v>
      </c>
      <c r="B6535" s="223" t="s">
        <v>9100</v>
      </c>
      <c r="C6535" s="223" t="s">
        <v>164</v>
      </c>
      <c r="D6535" s="223" t="s">
        <v>1585</v>
      </c>
      <c r="F6535" s="224"/>
      <c r="G6535" s="223"/>
      <c r="H6535" s="223"/>
      <c r="I6535" s="223" t="s">
        <v>96</v>
      </c>
      <c r="J6535" s="223"/>
      <c r="K6535" s="235"/>
      <c r="L6535" s="235"/>
      <c r="M6535" s="223"/>
    </row>
    <row r="6536" spans="1:13">
      <c r="A6536" s="235">
        <v>809825</v>
      </c>
      <c r="B6536" s="223" t="s">
        <v>9101</v>
      </c>
      <c r="C6536" s="223" t="s">
        <v>304</v>
      </c>
      <c r="D6536" s="223" t="s">
        <v>4376</v>
      </c>
      <c r="F6536" s="224"/>
      <c r="G6536" s="223"/>
      <c r="H6536" s="223"/>
      <c r="I6536" s="223" t="s">
        <v>96</v>
      </c>
      <c r="J6536" s="223"/>
      <c r="K6536" s="235"/>
      <c r="L6536" s="235"/>
      <c r="M6536" s="223"/>
    </row>
    <row r="6537" spans="1:13">
      <c r="A6537" s="235">
        <v>809826</v>
      </c>
      <c r="B6537" s="223" t="s">
        <v>9102</v>
      </c>
      <c r="C6537" s="223" t="s">
        <v>126</v>
      </c>
      <c r="D6537" s="223" t="s">
        <v>3609</v>
      </c>
      <c r="F6537" s="224"/>
      <c r="G6537" s="223"/>
      <c r="H6537" s="223"/>
      <c r="I6537" s="223" t="s">
        <v>96</v>
      </c>
      <c r="J6537" s="223"/>
      <c r="K6537" s="223"/>
      <c r="L6537" s="223"/>
      <c r="M6537" s="223"/>
    </row>
    <row r="6538" spans="1:13">
      <c r="A6538" s="235">
        <v>809828</v>
      </c>
      <c r="B6538" s="223" t="s">
        <v>9103</v>
      </c>
      <c r="C6538" s="223" t="s">
        <v>174</v>
      </c>
      <c r="D6538" s="223" t="s">
        <v>1289</v>
      </c>
      <c r="F6538" s="224"/>
      <c r="G6538" s="223"/>
      <c r="H6538" s="223"/>
      <c r="I6538" s="223" t="s">
        <v>96</v>
      </c>
      <c r="J6538" s="223"/>
      <c r="K6538" s="235"/>
      <c r="L6538" s="235"/>
      <c r="M6538" s="223"/>
    </row>
    <row r="6539" spans="1:13">
      <c r="A6539" s="235">
        <v>809829</v>
      </c>
      <c r="B6539" s="223" t="s">
        <v>9104</v>
      </c>
      <c r="C6539" s="223" t="s">
        <v>849</v>
      </c>
      <c r="D6539" s="223" t="s">
        <v>1223</v>
      </c>
      <c r="F6539" s="224"/>
      <c r="G6539" s="223"/>
      <c r="H6539" s="223"/>
      <c r="I6539" s="223" t="s">
        <v>96</v>
      </c>
      <c r="J6539" s="223"/>
      <c r="K6539" s="235"/>
      <c r="L6539" s="235"/>
      <c r="M6539" s="223"/>
    </row>
    <row r="6540" spans="1:13">
      <c r="A6540" s="235">
        <v>809830</v>
      </c>
      <c r="B6540" s="223" t="s">
        <v>9105</v>
      </c>
      <c r="C6540" s="223" t="s">
        <v>114</v>
      </c>
      <c r="D6540" s="223" t="s">
        <v>1002</v>
      </c>
      <c r="F6540" s="224"/>
      <c r="G6540" s="223"/>
      <c r="H6540" s="223"/>
      <c r="I6540" s="223" t="s">
        <v>96</v>
      </c>
      <c r="J6540" s="223"/>
      <c r="K6540" s="235"/>
      <c r="L6540" s="235"/>
      <c r="M6540" s="223"/>
    </row>
    <row r="6541" spans="1:13">
      <c r="A6541" s="235">
        <v>809831</v>
      </c>
      <c r="B6541" s="223" t="s">
        <v>9106</v>
      </c>
      <c r="C6541" s="223" t="s">
        <v>507</v>
      </c>
      <c r="D6541" s="223" t="s">
        <v>9107</v>
      </c>
      <c r="F6541" s="224"/>
      <c r="G6541" s="223"/>
      <c r="H6541" s="223"/>
      <c r="I6541" s="223" t="s">
        <v>96</v>
      </c>
      <c r="J6541" s="223"/>
      <c r="K6541" s="223"/>
      <c r="L6541" s="223"/>
      <c r="M6541" s="223"/>
    </row>
    <row r="6542" spans="1:13">
      <c r="A6542" s="235">
        <v>809832</v>
      </c>
      <c r="B6542" s="223" t="s">
        <v>9108</v>
      </c>
      <c r="C6542" s="223" t="s">
        <v>127</v>
      </c>
      <c r="D6542" s="223" t="s">
        <v>4151</v>
      </c>
      <c r="F6542" s="224"/>
      <c r="G6542" s="223"/>
      <c r="H6542" s="223"/>
      <c r="I6542" s="223" t="s">
        <v>96</v>
      </c>
      <c r="J6542" s="223"/>
      <c r="K6542" s="235"/>
      <c r="L6542" s="235"/>
      <c r="M6542" s="223"/>
    </row>
    <row r="6543" spans="1:13">
      <c r="A6543" s="235">
        <v>809833</v>
      </c>
      <c r="B6543" s="223" t="s">
        <v>9109</v>
      </c>
      <c r="C6543" s="223" t="s">
        <v>225</v>
      </c>
      <c r="D6543" s="223" t="s">
        <v>5079</v>
      </c>
      <c r="F6543" s="224"/>
      <c r="G6543" s="223"/>
      <c r="H6543" s="223"/>
      <c r="I6543" s="223" t="s">
        <v>96</v>
      </c>
      <c r="J6543" s="223"/>
      <c r="K6543" s="235"/>
      <c r="L6543" s="235"/>
      <c r="M6543" s="223"/>
    </row>
    <row r="6544" spans="1:13">
      <c r="A6544" s="235">
        <v>809834</v>
      </c>
      <c r="B6544" s="223" t="s">
        <v>9110</v>
      </c>
      <c r="C6544" s="223" t="s">
        <v>362</v>
      </c>
      <c r="D6544" s="223" t="s">
        <v>621</v>
      </c>
      <c r="F6544" s="224"/>
      <c r="G6544" s="223"/>
      <c r="H6544" s="223"/>
      <c r="I6544" s="223" t="s">
        <v>96</v>
      </c>
      <c r="J6544" s="223"/>
      <c r="K6544" s="235"/>
      <c r="L6544" s="235"/>
      <c r="M6544" s="223"/>
    </row>
    <row r="6545" spans="1:13">
      <c r="A6545" s="235">
        <v>809835</v>
      </c>
      <c r="B6545" s="223" t="s">
        <v>9111</v>
      </c>
      <c r="C6545" s="223" t="s">
        <v>106</v>
      </c>
      <c r="D6545" s="223" t="s">
        <v>2303</v>
      </c>
      <c r="F6545" s="224"/>
      <c r="G6545" s="223"/>
      <c r="H6545" s="223"/>
      <c r="I6545" s="223" t="s">
        <v>96</v>
      </c>
      <c r="J6545" s="223"/>
      <c r="K6545" s="223"/>
      <c r="L6545" s="223"/>
      <c r="M6545" s="223"/>
    </row>
    <row r="6546" spans="1:13">
      <c r="A6546" s="235">
        <v>809836</v>
      </c>
      <c r="B6546" s="223" t="s">
        <v>9112</v>
      </c>
      <c r="C6546" s="223" t="s">
        <v>106</v>
      </c>
      <c r="D6546" s="223" t="s">
        <v>3218</v>
      </c>
      <c r="F6546" s="224"/>
      <c r="G6546" s="223"/>
      <c r="H6546" s="223"/>
      <c r="I6546" s="223" t="s">
        <v>96</v>
      </c>
      <c r="J6546" s="223"/>
      <c r="K6546" s="223"/>
      <c r="L6546" s="223"/>
      <c r="M6546" s="223"/>
    </row>
    <row r="6547" spans="1:13">
      <c r="A6547" s="235">
        <v>809838</v>
      </c>
      <c r="B6547" s="223" t="s">
        <v>9113</v>
      </c>
      <c r="C6547" s="223" t="s">
        <v>106</v>
      </c>
      <c r="D6547" s="223" t="s">
        <v>1377</v>
      </c>
      <c r="F6547" s="224"/>
      <c r="G6547" s="223"/>
      <c r="H6547" s="223"/>
      <c r="I6547" s="223" t="s">
        <v>96</v>
      </c>
      <c r="J6547" s="223"/>
      <c r="K6547" s="223"/>
      <c r="L6547" s="223"/>
      <c r="M6547" s="223"/>
    </row>
    <row r="6548" spans="1:13">
      <c r="A6548" s="235">
        <v>809839</v>
      </c>
      <c r="B6548" s="223" t="s">
        <v>9114</v>
      </c>
      <c r="C6548" s="223" t="s">
        <v>368</v>
      </c>
      <c r="D6548" s="223" t="s">
        <v>1645</v>
      </c>
      <c r="F6548" s="224"/>
      <c r="G6548" s="223"/>
      <c r="H6548" s="223"/>
      <c r="I6548" s="223" t="s">
        <v>96</v>
      </c>
      <c r="J6548" s="223"/>
      <c r="K6548" s="235"/>
      <c r="L6548" s="235"/>
      <c r="M6548" s="223"/>
    </row>
    <row r="6549" spans="1:13">
      <c r="A6549" s="235">
        <v>809843</v>
      </c>
      <c r="B6549" s="223" t="s">
        <v>9115</v>
      </c>
      <c r="C6549" s="223" t="s">
        <v>131</v>
      </c>
      <c r="D6549" s="223" t="s">
        <v>2456</v>
      </c>
      <c r="F6549" s="224"/>
      <c r="G6549" s="223"/>
      <c r="H6549" s="223"/>
      <c r="I6549" s="223" t="s">
        <v>96</v>
      </c>
      <c r="J6549" s="223"/>
      <c r="K6549" s="235"/>
      <c r="L6549" s="235"/>
      <c r="M6549" s="223"/>
    </row>
    <row r="6550" spans="1:13">
      <c r="A6550" s="235">
        <v>809844</v>
      </c>
      <c r="B6550" s="223" t="s">
        <v>9116</v>
      </c>
      <c r="C6550" s="223" t="s">
        <v>106</v>
      </c>
      <c r="D6550" s="223" t="s">
        <v>1939</v>
      </c>
      <c r="F6550" s="224"/>
      <c r="G6550" s="223"/>
      <c r="H6550" s="223"/>
      <c r="I6550" s="223" t="s">
        <v>96</v>
      </c>
      <c r="J6550" s="223"/>
      <c r="K6550" s="235"/>
      <c r="L6550" s="235"/>
      <c r="M6550" s="223"/>
    </row>
    <row r="6551" spans="1:13">
      <c r="A6551" s="235">
        <v>809846</v>
      </c>
      <c r="B6551" s="223" t="s">
        <v>9117</v>
      </c>
      <c r="C6551" s="223" t="s">
        <v>106</v>
      </c>
      <c r="D6551" s="223" t="s">
        <v>1066</v>
      </c>
      <c r="F6551" s="224"/>
      <c r="G6551" s="223"/>
      <c r="H6551" s="223"/>
      <c r="I6551" s="223" t="s">
        <v>96</v>
      </c>
      <c r="J6551" s="223"/>
      <c r="K6551" s="235"/>
      <c r="L6551" s="235"/>
      <c r="M6551" s="223"/>
    </row>
    <row r="6552" spans="1:13">
      <c r="A6552" s="235">
        <v>809850</v>
      </c>
      <c r="B6552" s="223" t="s">
        <v>9118</v>
      </c>
      <c r="C6552" s="223" t="s">
        <v>248</v>
      </c>
      <c r="D6552" s="223" t="s">
        <v>1157</v>
      </c>
      <c r="F6552" s="224"/>
      <c r="G6552" s="223"/>
      <c r="H6552" s="223"/>
      <c r="I6552" s="223" t="s">
        <v>96</v>
      </c>
      <c r="J6552" s="223"/>
      <c r="K6552" s="235"/>
      <c r="L6552" s="235"/>
      <c r="M6552" s="223"/>
    </row>
    <row r="6553" spans="1:13">
      <c r="A6553" s="235">
        <v>809851</v>
      </c>
      <c r="B6553" s="223" t="s">
        <v>9119</v>
      </c>
      <c r="C6553" s="223" t="s">
        <v>157</v>
      </c>
      <c r="D6553" s="223" t="s">
        <v>4229</v>
      </c>
      <c r="F6553" s="224"/>
      <c r="G6553" s="223"/>
      <c r="H6553" s="223"/>
      <c r="I6553" s="223" t="s">
        <v>96</v>
      </c>
      <c r="J6553" s="223"/>
      <c r="K6553" s="223"/>
      <c r="L6553" s="223"/>
      <c r="M6553" s="223"/>
    </row>
    <row r="6554" spans="1:13">
      <c r="A6554" s="235">
        <v>809852</v>
      </c>
      <c r="B6554" s="223" t="s">
        <v>9120</v>
      </c>
      <c r="C6554" s="223" t="s">
        <v>650</v>
      </c>
      <c r="D6554" s="223" t="s">
        <v>1057</v>
      </c>
      <c r="F6554" s="224"/>
      <c r="G6554" s="223"/>
      <c r="H6554" s="223"/>
      <c r="I6554" s="223" t="s">
        <v>96</v>
      </c>
      <c r="J6554" s="223"/>
      <c r="K6554" s="223"/>
      <c r="L6554" s="223"/>
      <c r="M6554" s="223"/>
    </row>
    <row r="6555" spans="1:13">
      <c r="A6555" s="235">
        <v>809854</v>
      </c>
      <c r="B6555" s="223" t="s">
        <v>9121</v>
      </c>
      <c r="C6555" s="223" t="s">
        <v>97</v>
      </c>
      <c r="D6555" s="223" t="s">
        <v>1321</v>
      </c>
      <c r="F6555" s="224"/>
      <c r="G6555" s="223"/>
      <c r="H6555" s="223"/>
      <c r="I6555" s="223" t="s">
        <v>96</v>
      </c>
      <c r="J6555" s="223"/>
      <c r="K6555" s="235"/>
      <c r="L6555" s="235"/>
      <c r="M6555" s="223"/>
    </row>
    <row r="6556" spans="1:13">
      <c r="A6556" s="235">
        <v>809856</v>
      </c>
      <c r="B6556" s="223" t="s">
        <v>9122</v>
      </c>
      <c r="C6556" s="223" t="s">
        <v>131</v>
      </c>
      <c r="D6556" s="223" t="s">
        <v>3432</v>
      </c>
      <c r="F6556" s="224"/>
      <c r="G6556" s="223"/>
      <c r="H6556" s="223"/>
      <c r="I6556" s="223" t="s">
        <v>96</v>
      </c>
      <c r="J6556" s="223"/>
      <c r="K6556" s="235"/>
      <c r="L6556" s="235"/>
      <c r="M6556" s="223"/>
    </row>
    <row r="6557" spans="1:13">
      <c r="A6557" s="235">
        <v>809857</v>
      </c>
      <c r="B6557" s="223" t="s">
        <v>9123</v>
      </c>
      <c r="C6557" s="223" t="s">
        <v>567</v>
      </c>
      <c r="D6557" s="223" t="s">
        <v>2378</v>
      </c>
      <c r="F6557" s="224"/>
      <c r="G6557" s="223"/>
      <c r="H6557" s="223"/>
      <c r="I6557" s="223" t="s">
        <v>96</v>
      </c>
      <c r="J6557" s="223"/>
      <c r="K6557" s="223"/>
      <c r="L6557" s="223"/>
      <c r="M6557" s="223"/>
    </row>
    <row r="6558" spans="1:13">
      <c r="A6558" s="235">
        <v>809858</v>
      </c>
      <c r="B6558" s="223" t="s">
        <v>9124</v>
      </c>
      <c r="C6558" s="223" t="s">
        <v>128</v>
      </c>
      <c r="D6558" s="223" t="s">
        <v>1187</v>
      </c>
      <c r="F6558" s="224"/>
      <c r="G6558" s="223"/>
      <c r="H6558" s="223"/>
      <c r="I6558" s="223" t="s">
        <v>96</v>
      </c>
      <c r="J6558" s="223"/>
      <c r="K6558" s="223"/>
      <c r="L6558" s="223"/>
      <c r="M6558" s="223"/>
    </row>
    <row r="6559" spans="1:13">
      <c r="A6559" s="235">
        <v>809859</v>
      </c>
      <c r="B6559" s="223" t="s">
        <v>416</v>
      </c>
      <c r="C6559" s="223" t="s">
        <v>5183</v>
      </c>
      <c r="D6559" s="223" t="s">
        <v>2988</v>
      </c>
      <c r="F6559" s="224"/>
      <c r="G6559" s="223"/>
      <c r="H6559" s="223"/>
      <c r="I6559" s="223" t="s">
        <v>96</v>
      </c>
      <c r="J6559" s="223"/>
      <c r="K6559" s="223"/>
      <c r="L6559" s="223"/>
      <c r="M6559" s="223"/>
    </row>
    <row r="6560" spans="1:13">
      <c r="A6560" s="235">
        <v>809860</v>
      </c>
      <c r="B6560" s="223" t="s">
        <v>1656</v>
      </c>
      <c r="C6560" s="223" t="s">
        <v>144</v>
      </c>
      <c r="D6560" s="223" t="s">
        <v>1615</v>
      </c>
      <c r="F6560" s="224"/>
      <c r="G6560" s="223"/>
      <c r="H6560" s="223"/>
      <c r="I6560" s="223" t="s">
        <v>96</v>
      </c>
      <c r="J6560" s="223"/>
      <c r="K6560" s="223"/>
      <c r="L6560" s="223"/>
      <c r="M6560" s="223"/>
    </row>
    <row r="6561" spans="1:13">
      <c r="A6561" s="235">
        <v>809861</v>
      </c>
      <c r="B6561" s="223" t="s">
        <v>9125</v>
      </c>
      <c r="C6561" s="223" t="s">
        <v>9126</v>
      </c>
      <c r="D6561" s="223" t="s">
        <v>3791</v>
      </c>
      <c r="F6561" s="224"/>
      <c r="G6561" s="223"/>
      <c r="H6561" s="223"/>
      <c r="I6561" s="223" t="s">
        <v>96</v>
      </c>
      <c r="J6561" s="223"/>
      <c r="K6561" s="223"/>
      <c r="L6561" s="223"/>
      <c r="M6561" s="223"/>
    </row>
    <row r="6562" spans="1:13">
      <c r="A6562" s="235">
        <v>809862</v>
      </c>
      <c r="B6562" s="223" t="s">
        <v>217</v>
      </c>
      <c r="C6562" s="223" t="s">
        <v>111</v>
      </c>
      <c r="D6562" s="223" t="s">
        <v>1073</v>
      </c>
      <c r="F6562" s="224"/>
      <c r="G6562" s="223"/>
      <c r="H6562" s="223"/>
      <c r="I6562" s="223" t="s">
        <v>96</v>
      </c>
      <c r="J6562" s="223"/>
      <c r="K6562" s="223"/>
      <c r="L6562" s="223"/>
      <c r="M6562" s="223"/>
    </row>
    <row r="6563" spans="1:13">
      <c r="A6563" s="235">
        <v>809863</v>
      </c>
      <c r="B6563" s="223" t="s">
        <v>9127</v>
      </c>
      <c r="C6563" s="223" t="s">
        <v>9128</v>
      </c>
      <c r="D6563" s="223" t="s">
        <v>1030</v>
      </c>
      <c r="F6563" s="224"/>
      <c r="G6563" s="223"/>
      <c r="H6563" s="223"/>
      <c r="I6563" s="223" t="s">
        <v>96</v>
      </c>
      <c r="J6563" s="223"/>
      <c r="K6563" s="235"/>
      <c r="L6563" s="235"/>
      <c r="M6563" s="223"/>
    </row>
    <row r="6564" spans="1:13">
      <c r="A6564" s="235">
        <v>809864</v>
      </c>
      <c r="B6564" s="223" t="s">
        <v>9129</v>
      </c>
      <c r="C6564" s="223" t="s">
        <v>242</v>
      </c>
      <c r="D6564" s="223" t="s">
        <v>1998</v>
      </c>
      <c r="F6564" s="224"/>
      <c r="G6564" s="223"/>
      <c r="H6564" s="223"/>
      <c r="I6564" s="223" t="s">
        <v>96</v>
      </c>
      <c r="J6564" s="223"/>
      <c r="K6564" s="235"/>
      <c r="L6564" s="235"/>
      <c r="M6564" s="223"/>
    </row>
    <row r="6565" spans="1:13">
      <c r="A6565" s="235">
        <v>809865</v>
      </c>
      <c r="B6565" s="223" t="s">
        <v>9130</v>
      </c>
      <c r="C6565" s="223" t="s">
        <v>189</v>
      </c>
      <c r="D6565" s="223" t="s">
        <v>9131</v>
      </c>
      <c r="F6565" s="224"/>
      <c r="G6565" s="223"/>
      <c r="H6565" s="223"/>
      <c r="I6565" s="223" t="s">
        <v>96</v>
      </c>
      <c r="J6565" s="223"/>
      <c r="K6565" s="235"/>
      <c r="L6565" s="235"/>
      <c r="M6565" s="223"/>
    </row>
    <row r="6566" spans="1:13">
      <c r="A6566" s="235">
        <v>809867</v>
      </c>
      <c r="B6566" s="223" t="s">
        <v>9132</v>
      </c>
      <c r="C6566" s="223" t="s">
        <v>5135</v>
      </c>
      <c r="D6566" s="223" t="s">
        <v>1206</v>
      </c>
      <c r="F6566" s="224"/>
      <c r="G6566" s="223"/>
      <c r="H6566" s="223"/>
      <c r="I6566" s="223" t="s">
        <v>96</v>
      </c>
      <c r="J6566" s="223"/>
      <c r="K6566" s="235"/>
      <c r="L6566" s="235"/>
      <c r="M6566" s="223"/>
    </row>
    <row r="6567" spans="1:13">
      <c r="A6567" s="235">
        <v>809868</v>
      </c>
      <c r="B6567" s="223" t="s">
        <v>9133</v>
      </c>
      <c r="C6567" s="223" t="s">
        <v>183</v>
      </c>
      <c r="D6567" s="223" t="s">
        <v>1368</v>
      </c>
      <c r="F6567" s="224"/>
      <c r="G6567" s="223"/>
      <c r="H6567" s="223"/>
      <c r="I6567" s="223" t="s">
        <v>96</v>
      </c>
      <c r="J6567" s="223"/>
      <c r="K6567" s="223"/>
      <c r="L6567" s="223"/>
      <c r="M6567" s="223"/>
    </row>
    <row r="6568" spans="1:13">
      <c r="A6568" s="235">
        <v>809870</v>
      </c>
      <c r="B6568" s="223" t="s">
        <v>9134</v>
      </c>
      <c r="C6568" s="223" t="s">
        <v>154</v>
      </c>
      <c r="D6568" s="223" t="s">
        <v>1030</v>
      </c>
      <c r="F6568" s="224"/>
      <c r="G6568" s="223"/>
      <c r="H6568" s="223"/>
      <c r="I6568" s="223" t="s">
        <v>96</v>
      </c>
      <c r="J6568" s="223"/>
      <c r="K6568" s="235"/>
      <c r="L6568" s="235"/>
      <c r="M6568" s="223"/>
    </row>
    <row r="6569" spans="1:13">
      <c r="A6569" s="235">
        <v>809871</v>
      </c>
      <c r="B6569" s="223" t="s">
        <v>9135</v>
      </c>
      <c r="C6569" s="223" t="s">
        <v>109</v>
      </c>
      <c r="D6569" s="223" t="s">
        <v>1323</v>
      </c>
      <c r="F6569" s="224"/>
      <c r="G6569" s="223"/>
      <c r="H6569" s="223"/>
      <c r="I6569" s="223" t="s">
        <v>96</v>
      </c>
      <c r="J6569" s="223"/>
      <c r="K6569" s="223"/>
      <c r="L6569" s="223"/>
      <c r="M6569" s="223"/>
    </row>
    <row r="6570" spans="1:13">
      <c r="A6570" s="235">
        <v>809872</v>
      </c>
      <c r="B6570" s="235" t="s">
        <v>9135</v>
      </c>
      <c r="C6570" s="235" t="s">
        <v>174</v>
      </c>
      <c r="D6570" s="235" t="s">
        <v>1012</v>
      </c>
      <c r="H6570" s="238"/>
      <c r="I6570" s="240" t="s">
        <v>96</v>
      </c>
      <c r="J6570" s="223"/>
    </row>
    <row r="6571" spans="1:13">
      <c r="A6571" s="235">
        <v>809873</v>
      </c>
      <c r="B6571" s="238" t="s">
        <v>678</v>
      </c>
      <c r="C6571" s="238" t="s">
        <v>183</v>
      </c>
      <c r="D6571" s="238" t="s">
        <v>9136</v>
      </c>
      <c r="F6571" s="238"/>
      <c r="G6571" s="223"/>
      <c r="H6571" s="238"/>
      <c r="I6571" s="238" t="s">
        <v>96</v>
      </c>
      <c r="J6571" s="223"/>
      <c r="K6571" s="238"/>
      <c r="L6571" s="238"/>
      <c r="M6571" s="238"/>
    </row>
    <row r="6572" spans="1:13">
      <c r="A6572" s="235">
        <v>809874</v>
      </c>
      <c r="B6572" s="223" t="s">
        <v>9137</v>
      </c>
      <c r="C6572" s="223" t="s">
        <v>559</v>
      </c>
      <c r="D6572" s="223" t="s">
        <v>9138</v>
      </c>
      <c r="F6572" s="224"/>
      <c r="G6572" s="223"/>
      <c r="H6572" s="223"/>
      <c r="I6572" s="223" t="s">
        <v>96</v>
      </c>
      <c r="J6572" s="223"/>
      <c r="K6572" s="223"/>
      <c r="L6572" s="223"/>
      <c r="M6572" s="223"/>
    </row>
    <row r="6573" spans="1:13">
      <c r="A6573" s="235">
        <v>809875</v>
      </c>
      <c r="B6573" s="223" t="s">
        <v>9139</v>
      </c>
      <c r="C6573" s="223" t="s">
        <v>855</v>
      </c>
      <c r="D6573" s="223" t="s">
        <v>7939</v>
      </c>
      <c r="F6573" s="224"/>
      <c r="G6573" s="223"/>
      <c r="H6573" s="223"/>
      <c r="I6573" s="223" t="s">
        <v>96</v>
      </c>
      <c r="J6573" s="223"/>
      <c r="K6573" s="235"/>
      <c r="L6573" s="235"/>
      <c r="M6573" s="223"/>
    </row>
    <row r="6574" spans="1:13">
      <c r="A6574" s="235">
        <v>809876</v>
      </c>
      <c r="B6574" s="223" t="s">
        <v>9140</v>
      </c>
      <c r="C6574" s="223" t="s">
        <v>290</v>
      </c>
      <c r="D6574" s="223" t="s">
        <v>1368</v>
      </c>
      <c r="F6574" s="224"/>
      <c r="G6574" s="223"/>
      <c r="H6574" s="223"/>
      <c r="I6574" s="223" t="s">
        <v>96</v>
      </c>
      <c r="J6574" s="223"/>
      <c r="K6574" s="235"/>
      <c r="L6574" s="235"/>
      <c r="M6574" s="223"/>
    </row>
    <row r="6575" spans="1:13">
      <c r="A6575" s="235">
        <v>809877</v>
      </c>
      <c r="B6575" s="223" t="s">
        <v>9141</v>
      </c>
      <c r="C6575" s="223" t="s">
        <v>105</v>
      </c>
      <c r="D6575" s="223" t="s">
        <v>5761</v>
      </c>
      <c r="F6575" s="224"/>
      <c r="G6575" s="223"/>
      <c r="H6575" s="223"/>
      <c r="I6575" s="223" t="s">
        <v>96</v>
      </c>
      <c r="J6575" s="223"/>
      <c r="K6575" s="235"/>
      <c r="L6575" s="235"/>
      <c r="M6575" s="223"/>
    </row>
    <row r="6576" spans="1:13">
      <c r="A6576" s="235">
        <v>809878</v>
      </c>
      <c r="B6576" s="223" t="s">
        <v>797</v>
      </c>
      <c r="C6576" s="223" t="s">
        <v>153</v>
      </c>
      <c r="D6576" s="223" t="s">
        <v>1726</v>
      </c>
      <c r="F6576" s="224"/>
      <c r="G6576" s="223"/>
      <c r="H6576" s="223"/>
      <c r="I6576" s="223" t="s">
        <v>96</v>
      </c>
      <c r="J6576" s="223"/>
      <c r="K6576" s="223"/>
      <c r="L6576" s="223"/>
      <c r="M6576" s="223"/>
    </row>
    <row r="6577" spans="1:13">
      <c r="A6577" s="235">
        <v>809880</v>
      </c>
      <c r="B6577" s="223" t="s">
        <v>797</v>
      </c>
      <c r="C6577" s="223" t="s">
        <v>331</v>
      </c>
      <c r="D6577" s="223" t="s">
        <v>4627</v>
      </c>
      <c r="F6577" s="224"/>
      <c r="G6577" s="223"/>
      <c r="H6577" s="223"/>
      <c r="I6577" s="223" t="s">
        <v>96</v>
      </c>
      <c r="J6577" s="223"/>
      <c r="K6577" s="235"/>
      <c r="L6577" s="235"/>
      <c r="M6577" s="223"/>
    </row>
    <row r="6578" spans="1:13">
      <c r="A6578" s="235">
        <v>809881</v>
      </c>
      <c r="B6578" s="223" t="s">
        <v>9142</v>
      </c>
      <c r="C6578" s="223" t="s">
        <v>101</v>
      </c>
      <c r="D6578" s="223" t="s">
        <v>4239</v>
      </c>
      <c r="F6578" s="224"/>
      <c r="G6578" s="223"/>
      <c r="H6578" s="223"/>
      <c r="I6578" s="223" t="s">
        <v>96</v>
      </c>
      <c r="J6578" s="223"/>
      <c r="K6578" s="235"/>
      <c r="L6578" s="235"/>
      <c r="M6578" s="223"/>
    </row>
    <row r="6579" spans="1:13">
      <c r="A6579" s="235">
        <v>809883</v>
      </c>
      <c r="B6579" s="223" t="s">
        <v>9143</v>
      </c>
      <c r="C6579" s="223" t="s">
        <v>144</v>
      </c>
      <c r="D6579" s="223" t="s">
        <v>3136</v>
      </c>
      <c r="F6579" s="224"/>
      <c r="G6579" s="223"/>
      <c r="H6579" s="223"/>
      <c r="I6579" s="223" t="s">
        <v>96</v>
      </c>
      <c r="J6579" s="223"/>
      <c r="K6579" s="223"/>
      <c r="L6579" s="223"/>
      <c r="M6579" s="223"/>
    </row>
    <row r="6580" spans="1:13">
      <c r="A6580" s="235">
        <v>809885</v>
      </c>
      <c r="B6580" s="223" t="s">
        <v>9144</v>
      </c>
      <c r="C6580" s="223" t="s">
        <v>206</v>
      </c>
      <c r="D6580" s="223" t="s">
        <v>2275</v>
      </c>
      <c r="F6580" s="224"/>
      <c r="G6580" s="223"/>
      <c r="H6580" s="223"/>
      <c r="I6580" s="223" t="s">
        <v>96</v>
      </c>
      <c r="J6580" s="223"/>
      <c r="K6580" s="235"/>
      <c r="L6580" s="235"/>
      <c r="M6580" s="223"/>
    </row>
    <row r="6581" spans="1:13">
      <c r="A6581" s="235">
        <v>809887</v>
      </c>
      <c r="B6581" s="223" t="s">
        <v>862</v>
      </c>
      <c r="C6581" s="223" t="s">
        <v>183</v>
      </c>
      <c r="D6581" s="223" t="s">
        <v>1799</v>
      </c>
      <c r="F6581" s="224"/>
      <c r="G6581" s="223"/>
      <c r="H6581" s="223"/>
      <c r="I6581" s="223" t="s">
        <v>96</v>
      </c>
      <c r="J6581" s="223"/>
      <c r="K6581" s="223"/>
      <c r="L6581" s="223"/>
      <c r="M6581" s="223"/>
    </row>
    <row r="6582" spans="1:13">
      <c r="A6582" s="235">
        <v>809888</v>
      </c>
      <c r="B6582" s="223" t="s">
        <v>3892</v>
      </c>
      <c r="C6582" s="223" t="s">
        <v>242</v>
      </c>
      <c r="D6582" s="223" t="s">
        <v>1057</v>
      </c>
      <c r="F6582" s="224"/>
      <c r="G6582" s="223"/>
      <c r="H6582" s="223"/>
      <c r="I6582" s="223" t="s">
        <v>96</v>
      </c>
      <c r="J6582" s="223"/>
      <c r="K6582" s="223"/>
      <c r="L6582" s="223"/>
      <c r="M6582" s="223"/>
    </row>
    <row r="6583" spans="1:13">
      <c r="A6583" s="235">
        <v>809891</v>
      </c>
      <c r="B6583" s="223" t="s">
        <v>9145</v>
      </c>
      <c r="C6583" s="223" t="s">
        <v>476</v>
      </c>
      <c r="D6583" s="223" t="s">
        <v>1195</v>
      </c>
      <c r="F6583" s="224"/>
      <c r="G6583" s="223"/>
      <c r="H6583" s="223"/>
      <c r="I6583" s="223" t="s">
        <v>96</v>
      </c>
      <c r="J6583" s="223"/>
      <c r="K6583" s="223"/>
      <c r="L6583" s="223"/>
      <c r="M6583" s="223"/>
    </row>
    <row r="6584" spans="1:13">
      <c r="A6584" s="235">
        <v>809892</v>
      </c>
      <c r="B6584" s="223" t="s">
        <v>2526</v>
      </c>
      <c r="C6584" s="223" t="s">
        <v>9146</v>
      </c>
      <c r="D6584" s="223" t="s">
        <v>9147</v>
      </c>
      <c r="F6584" s="224"/>
      <c r="G6584" s="223"/>
      <c r="H6584" s="223"/>
      <c r="I6584" s="223" t="s">
        <v>96</v>
      </c>
      <c r="J6584" s="223"/>
      <c r="K6584" s="223"/>
      <c r="L6584" s="223"/>
      <c r="M6584" s="223"/>
    </row>
    <row r="6585" spans="1:13">
      <c r="A6585" s="235">
        <v>809893</v>
      </c>
      <c r="B6585" s="223" t="s">
        <v>9148</v>
      </c>
      <c r="C6585" s="223" t="s">
        <v>245</v>
      </c>
      <c r="D6585" s="223" t="s">
        <v>1247</v>
      </c>
      <c r="F6585" s="224"/>
      <c r="G6585" s="223"/>
      <c r="H6585" s="223"/>
      <c r="I6585" s="223" t="s">
        <v>96</v>
      </c>
      <c r="J6585" s="223"/>
      <c r="K6585" s="235"/>
      <c r="L6585" s="235"/>
      <c r="M6585" s="223"/>
    </row>
    <row r="6586" spans="1:13">
      <c r="A6586" s="235">
        <v>809895</v>
      </c>
      <c r="B6586" s="223" t="s">
        <v>2529</v>
      </c>
      <c r="C6586" s="223" t="s">
        <v>154</v>
      </c>
      <c r="D6586" s="223" t="s">
        <v>2440</v>
      </c>
      <c r="F6586" s="224"/>
      <c r="G6586" s="223"/>
      <c r="H6586" s="223"/>
      <c r="I6586" s="223" t="s">
        <v>96</v>
      </c>
      <c r="J6586" s="223"/>
      <c r="K6586" s="223"/>
      <c r="L6586" s="223"/>
      <c r="M6586" s="223"/>
    </row>
    <row r="6587" spans="1:13">
      <c r="A6587" s="235">
        <v>809898</v>
      </c>
      <c r="B6587" s="223" t="s">
        <v>9149</v>
      </c>
      <c r="C6587" s="223" t="s">
        <v>193</v>
      </c>
      <c r="D6587" s="223" t="s">
        <v>1447</v>
      </c>
      <c r="F6587" s="224"/>
      <c r="G6587" s="223"/>
      <c r="H6587" s="223"/>
      <c r="I6587" s="223" t="s">
        <v>96</v>
      </c>
      <c r="J6587" s="223"/>
      <c r="K6587" s="235"/>
      <c r="L6587" s="235"/>
      <c r="M6587" s="223"/>
    </row>
    <row r="6588" spans="1:13">
      <c r="A6588" s="235">
        <v>809899</v>
      </c>
      <c r="B6588" s="223" t="s">
        <v>9150</v>
      </c>
      <c r="C6588" s="223" t="s">
        <v>8240</v>
      </c>
      <c r="D6588" s="223" t="s">
        <v>2979</v>
      </c>
      <c r="F6588" s="224"/>
      <c r="G6588" s="223"/>
      <c r="H6588" s="223"/>
      <c r="I6588" s="223" t="s">
        <v>96</v>
      </c>
      <c r="J6588" s="223"/>
      <c r="K6588" s="235"/>
      <c r="L6588" s="235"/>
      <c r="M6588" s="223"/>
    </row>
    <row r="6589" spans="1:13">
      <c r="A6589" s="235">
        <v>809900</v>
      </c>
      <c r="B6589" s="223" t="s">
        <v>9151</v>
      </c>
      <c r="C6589" s="223" t="s">
        <v>188</v>
      </c>
      <c r="D6589" s="223" t="s">
        <v>1057</v>
      </c>
      <c r="F6589" s="224"/>
      <c r="G6589" s="223"/>
      <c r="H6589" s="223"/>
      <c r="I6589" s="223" t="s">
        <v>96</v>
      </c>
      <c r="J6589" s="223"/>
      <c r="K6589" s="223"/>
      <c r="L6589" s="223"/>
      <c r="M6589" s="223"/>
    </row>
    <row r="6590" spans="1:13">
      <c r="A6590" s="235">
        <v>809901</v>
      </c>
      <c r="B6590" s="223" t="s">
        <v>9152</v>
      </c>
      <c r="C6590" s="223" t="s">
        <v>176</v>
      </c>
      <c r="D6590" s="223" t="s">
        <v>1350</v>
      </c>
      <c r="F6590" s="224"/>
      <c r="G6590" s="223"/>
      <c r="H6590" s="223"/>
      <c r="I6590" s="223" t="s">
        <v>96</v>
      </c>
      <c r="J6590" s="223"/>
      <c r="K6590" s="235"/>
      <c r="L6590" s="235"/>
      <c r="M6590" s="223"/>
    </row>
    <row r="6591" spans="1:13">
      <c r="A6591" s="235">
        <v>809902</v>
      </c>
      <c r="B6591" s="223" t="s">
        <v>9153</v>
      </c>
      <c r="C6591" s="223" t="s">
        <v>8788</v>
      </c>
      <c r="D6591" s="223" t="s">
        <v>2430</v>
      </c>
      <c r="F6591" s="224"/>
      <c r="G6591" s="223"/>
      <c r="H6591" s="223"/>
      <c r="I6591" s="223" t="s">
        <v>96</v>
      </c>
      <c r="J6591" s="223"/>
      <c r="K6591" s="223"/>
      <c r="L6591" s="223"/>
      <c r="M6591" s="223"/>
    </row>
    <row r="6592" spans="1:13">
      <c r="A6592" s="235">
        <v>809904</v>
      </c>
      <c r="B6592" s="223" t="s">
        <v>9154</v>
      </c>
      <c r="C6592" s="223" t="s">
        <v>183</v>
      </c>
      <c r="D6592" s="223" t="s">
        <v>3793</v>
      </c>
      <c r="F6592" s="224"/>
      <c r="G6592" s="223"/>
      <c r="H6592" s="223"/>
      <c r="I6592" s="223" t="s">
        <v>96</v>
      </c>
      <c r="J6592" s="223"/>
      <c r="K6592" s="223"/>
      <c r="L6592" s="223"/>
      <c r="M6592" s="223"/>
    </row>
    <row r="6593" spans="1:13">
      <c r="A6593" s="235">
        <v>809905</v>
      </c>
      <c r="B6593" s="223" t="s">
        <v>180</v>
      </c>
      <c r="C6593" s="223" t="s">
        <v>287</v>
      </c>
      <c r="D6593" s="223" t="s">
        <v>1047</v>
      </c>
      <c r="F6593" s="224"/>
      <c r="G6593" s="223"/>
      <c r="H6593" s="223"/>
      <c r="I6593" s="223" t="s">
        <v>96</v>
      </c>
      <c r="J6593" s="223"/>
      <c r="K6593" s="223"/>
      <c r="L6593" s="223"/>
      <c r="M6593" s="223"/>
    </row>
    <row r="6594" spans="1:13">
      <c r="A6594" s="235">
        <v>809907</v>
      </c>
      <c r="B6594" s="223" t="s">
        <v>9155</v>
      </c>
      <c r="C6594" s="223" t="s">
        <v>178</v>
      </c>
      <c r="D6594" s="223" t="s">
        <v>1157</v>
      </c>
      <c r="F6594" s="224"/>
      <c r="G6594" s="223"/>
      <c r="H6594" s="223"/>
      <c r="I6594" s="223" t="s">
        <v>96</v>
      </c>
      <c r="J6594" s="223"/>
      <c r="K6594" s="235"/>
      <c r="L6594" s="235"/>
      <c r="M6594" s="223"/>
    </row>
    <row r="6595" spans="1:13">
      <c r="A6595" s="235">
        <v>809908</v>
      </c>
      <c r="B6595" s="223" t="s">
        <v>510</v>
      </c>
      <c r="C6595" s="223" t="s">
        <v>219</v>
      </c>
      <c r="D6595" s="223" t="s">
        <v>3238</v>
      </c>
      <c r="F6595" s="224"/>
      <c r="G6595" s="223"/>
      <c r="H6595" s="223"/>
      <c r="I6595" s="223" t="s">
        <v>96</v>
      </c>
      <c r="J6595" s="223"/>
      <c r="K6595" s="235"/>
      <c r="L6595" s="235"/>
      <c r="M6595" s="223"/>
    </row>
    <row r="6596" spans="1:13">
      <c r="A6596" s="235">
        <v>809912</v>
      </c>
      <c r="B6596" s="223" t="s">
        <v>6154</v>
      </c>
      <c r="C6596" s="223" t="s">
        <v>183</v>
      </c>
      <c r="D6596" s="223" t="s">
        <v>9156</v>
      </c>
      <c r="F6596" s="224"/>
      <c r="G6596" s="223"/>
      <c r="H6596" s="223"/>
      <c r="I6596" s="223" t="s">
        <v>96</v>
      </c>
      <c r="J6596" s="223"/>
      <c r="K6596" s="223"/>
      <c r="L6596" s="223"/>
      <c r="M6596" s="223"/>
    </row>
    <row r="6597" spans="1:13">
      <c r="A6597" s="235">
        <v>809913</v>
      </c>
      <c r="B6597" s="223" t="s">
        <v>1679</v>
      </c>
      <c r="C6597" s="223" t="s">
        <v>290</v>
      </c>
      <c r="D6597" s="223" t="s">
        <v>3707</v>
      </c>
      <c r="F6597" s="224"/>
      <c r="G6597" s="223"/>
      <c r="H6597" s="223"/>
      <c r="I6597" s="223" t="s">
        <v>96</v>
      </c>
      <c r="J6597" s="223"/>
      <c r="K6597" s="223"/>
      <c r="L6597" s="223"/>
      <c r="M6597" s="223"/>
    </row>
    <row r="6598" spans="1:13">
      <c r="A6598" s="235">
        <v>809915</v>
      </c>
      <c r="B6598" s="223" t="s">
        <v>9157</v>
      </c>
      <c r="C6598" s="223" t="s">
        <v>113</v>
      </c>
      <c r="D6598" s="223" t="s">
        <v>1066</v>
      </c>
      <c r="F6598" s="224"/>
      <c r="G6598" s="223"/>
      <c r="H6598" s="223"/>
      <c r="I6598" s="223" t="s">
        <v>96</v>
      </c>
      <c r="J6598" s="223"/>
      <c r="K6598" s="223"/>
      <c r="L6598" s="223"/>
      <c r="M6598" s="223"/>
    </row>
    <row r="6599" spans="1:13">
      <c r="A6599" s="235">
        <v>809917</v>
      </c>
      <c r="B6599" s="223" t="s">
        <v>9158</v>
      </c>
      <c r="C6599" s="223" t="s">
        <v>603</v>
      </c>
      <c r="D6599" s="223" t="s">
        <v>9159</v>
      </c>
      <c r="F6599" s="224"/>
      <c r="G6599" s="223"/>
      <c r="H6599" s="223"/>
      <c r="I6599" s="223" t="s">
        <v>96</v>
      </c>
      <c r="J6599" s="223"/>
      <c r="K6599" s="223"/>
      <c r="L6599" s="223"/>
      <c r="M6599" s="223"/>
    </row>
    <row r="6600" spans="1:13">
      <c r="A6600" s="235">
        <v>809918</v>
      </c>
      <c r="B6600" s="223" t="s">
        <v>9160</v>
      </c>
      <c r="C6600" s="223" t="s">
        <v>168</v>
      </c>
      <c r="D6600" s="223" t="s">
        <v>4133</v>
      </c>
      <c r="F6600" s="224"/>
      <c r="G6600" s="223"/>
      <c r="H6600" s="223"/>
      <c r="I6600" s="223" t="s">
        <v>96</v>
      </c>
      <c r="J6600" s="223"/>
      <c r="K6600" s="235"/>
      <c r="L6600" s="235"/>
      <c r="M6600" s="223"/>
    </row>
    <row r="6601" spans="1:13">
      <c r="A6601" s="235">
        <v>809919</v>
      </c>
      <c r="B6601" s="223" t="s">
        <v>9161</v>
      </c>
      <c r="C6601" s="223" t="s">
        <v>709</v>
      </c>
      <c r="D6601" s="223" t="s">
        <v>1358</v>
      </c>
      <c r="F6601" s="224"/>
      <c r="G6601" s="223"/>
      <c r="H6601" s="223"/>
      <c r="I6601" s="223" t="s">
        <v>96</v>
      </c>
      <c r="J6601" s="223"/>
      <c r="K6601" s="235"/>
      <c r="L6601" s="235"/>
      <c r="M6601" s="223"/>
    </row>
    <row r="6602" spans="1:13">
      <c r="A6602" s="235">
        <v>809920</v>
      </c>
      <c r="B6602" s="223" t="s">
        <v>9162</v>
      </c>
      <c r="C6602" s="223" t="s">
        <v>200</v>
      </c>
      <c r="D6602" s="223" t="s">
        <v>1125</v>
      </c>
      <c r="F6602" s="224"/>
      <c r="G6602" s="223"/>
      <c r="H6602" s="223"/>
      <c r="I6602" s="223" t="s">
        <v>96</v>
      </c>
      <c r="J6602" s="223"/>
      <c r="K6602" s="223"/>
      <c r="L6602" s="223"/>
      <c r="M6602" s="223"/>
    </row>
    <row r="6603" spans="1:13">
      <c r="A6603" s="235">
        <v>809922</v>
      </c>
      <c r="B6603" s="223" t="s">
        <v>9163</v>
      </c>
      <c r="C6603" s="223" t="s">
        <v>101</v>
      </c>
      <c r="D6603" s="223" t="s">
        <v>2275</v>
      </c>
      <c r="F6603" s="224"/>
      <c r="G6603" s="223"/>
      <c r="H6603" s="223"/>
      <c r="I6603" s="223" t="s">
        <v>96</v>
      </c>
      <c r="J6603" s="223"/>
      <c r="K6603" s="223"/>
      <c r="L6603" s="223"/>
      <c r="M6603" s="223"/>
    </row>
    <row r="6604" spans="1:13">
      <c r="A6604" s="235">
        <v>809925</v>
      </c>
      <c r="B6604" s="223" t="s">
        <v>9164</v>
      </c>
      <c r="C6604" s="223" t="s">
        <v>106</v>
      </c>
      <c r="D6604" s="223" t="s">
        <v>1289</v>
      </c>
      <c r="F6604" s="224"/>
      <c r="G6604" s="223"/>
      <c r="H6604" s="223"/>
      <c r="I6604" s="223" t="s">
        <v>96</v>
      </c>
      <c r="J6604" s="223"/>
      <c r="K6604" s="223"/>
      <c r="L6604" s="223"/>
      <c r="M6604" s="223"/>
    </row>
    <row r="6605" spans="1:13">
      <c r="A6605" s="235">
        <v>809926</v>
      </c>
      <c r="B6605" s="223" t="s">
        <v>9165</v>
      </c>
      <c r="C6605" s="223" t="s">
        <v>170</v>
      </c>
      <c r="D6605" s="223" t="s">
        <v>9166</v>
      </c>
      <c r="F6605" s="224"/>
      <c r="G6605" s="223"/>
      <c r="H6605" s="223"/>
      <c r="I6605" s="223" t="s">
        <v>96</v>
      </c>
      <c r="J6605" s="223"/>
      <c r="K6605" s="235"/>
      <c r="L6605" s="235"/>
      <c r="M6605" s="223"/>
    </row>
    <row r="6606" spans="1:13">
      <c r="A6606" s="235">
        <v>809927</v>
      </c>
      <c r="B6606" s="223" t="s">
        <v>9167</v>
      </c>
      <c r="C6606" s="223" t="s">
        <v>378</v>
      </c>
      <c r="D6606" s="223" t="s">
        <v>2888</v>
      </c>
      <c r="F6606" s="224"/>
      <c r="G6606" s="223"/>
      <c r="H6606" s="223"/>
      <c r="I6606" s="223" t="s">
        <v>96</v>
      </c>
      <c r="J6606" s="223"/>
      <c r="K6606" s="235"/>
      <c r="L6606" s="235"/>
      <c r="M6606" s="223"/>
    </row>
    <row r="6607" spans="1:13">
      <c r="A6607" s="235">
        <v>809929</v>
      </c>
      <c r="B6607" s="223" t="s">
        <v>851</v>
      </c>
      <c r="C6607" s="223" t="s">
        <v>9168</v>
      </c>
      <c r="D6607" s="223" t="s">
        <v>1368</v>
      </c>
      <c r="F6607" s="224"/>
      <c r="G6607" s="223"/>
      <c r="H6607" s="223"/>
      <c r="I6607" s="223" t="s">
        <v>96</v>
      </c>
      <c r="J6607" s="223"/>
      <c r="K6607" s="223"/>
      <c r="L6607" s="223"/>
      <c r="M6607" s="223"/>
    </row>
    <row r="6608" spans="1:13">
      <c r="A6608" s="235">
        <v>809930</v>
      </c>
      <c r="B6608" s="223" t="s">
        <v>9169</v>
      </c>
      <c r="C6608" s="223" t="s">
        <v>743</v>
      </c>
      <c r="D6608" s="223" t="s">
        <v>1330</v>
      </c>
      <c r="F6608" s="224"/>
      <c r="G6608" s="223"/>
      <c r="H6608" s="223"/>
      <c r="I6608" s="223" t="s">
        <v>96</v>
      </c>
      <c r="J6608" s="223"/>
      <c r="K6608" s="235"/>
      <c r="L6608" s="235"/>
      <c r="M6608" s="223"/>
    </row>
    <row r="6609" spans="1:13">
      <c r="A6609" s="235">
        <v>809933</v>
      </c>
      <c r="B6609" s="223" t="s">
        <v>9170</v>
      </c>
      <c r="C6609" s="223" t="s">
        <v>362</v>
      </c>
      <c r="D6609" s="223" t="s">
        <v>4960</v>
      </c>
      <c r="F6609" s="224"/>
      <c r="G6609" s="223"/>
      <c r="H6609" s="223"/>
      <c r="I6609" s="223" t="s">
        <v>96</v>
      </c>
      <c r="J6609" s="223"/>
      <c r="K6609" s="235"/>
      <c r="L6609" s="235"/>
      <c r="M6609" s="223"/>
    </row>
    <row r="6610" spans="1:13">
      <c r="A6610" s="235">
        <v>809936</v>
      </c>
      <c r="B6610" s="223" t="s">
        <v>9171</v>
      </c>
      <c r="C6610" s="223" t="s">
        <v>567</v>
      </c>
      <c r="D6610" s="223" t="s">
        <v>2440</v>
      </c>
      <c r="F6610" s="224"/>
      <c r="G6610" s="223"/>
      <c r="H6610" s="223"/>
      <c r="I6610" s="223" t="s">
        <v>96</v>
      </c>
      <c r="J6610" s="223"/>
      <c r="K6610" s="223"/>
      <c r="L6610" s="223"/>
      <c r="M6610" s="223"/>
    </row>
    <row r="6611" spans="1:13">
      <c r="A6611" s="235">
        <v>809937</v>
      </c>
      <c r="B6611" s="223" t="s">
        <v>9172</v>
      </c>
      <c r="C6611" s="223" t="s">
        <v>283</v>
      </c>
      <c r="D6611" s="223" t="s">
        <v>1152</v>
      </c>
      <c r="F6611" s="224"/>
      <c r="G6611" s="223"/>
      <c r="H6611" s="223"/>
      <c r="I6611" s="223" t="s">
        <v>96</v>
      </c>
      <c r="J6611" s="223"/>
      <c r="K6611" s="223"/>
      <c r="L6611" s="223"/>
      <c r="M6611" s="223"/>
    </row>
    <row r="6612" spans="1:13">
      <c r="A6612" s="235">
        <v>809938</v>
      </c>
      <c r="B6612" s="223" t="s">
        <v>9173</v>
      </c>
      <c r="C6612" s="223" t="s">
        <v>266</v>
      </c>
      <c r="D6612" s="223" t="s">
        <v>6556</v>
      </c>
      <c r="F6612" s="224"/>
      <c r="G6612" s="223"/>
      <c r="H6612" s="223"/>
      <c r="I6612" s="223" t="s">
        <v>96</v>
      </c>
      <c r="J6612" s="223"/>
      <c r="K6612" s="223"/>
      <c r="L6612" s="223"/>
      <c r="M6612" s="223"/>
    </row>
    <row r="6613" spans="1:13">
      <c r="A6613" s="235">
        <v>809939</v>
      </c>
      <c r="B6613" s="223" t="s">
        <v>9174</v>
      </c>
      <c r="C6613" s="223" t="s">
        <v>781</v>
      </c>
      <c r="D6613" s="223" t="s">
        <v>1220</v>
      </c>
      <c r="F6613" s="224"/>
      <c r="G6613" s="223"/>
      <c r="H6613" s="223"/>
      <c r="I6613" s="223" t="s">
        <v>96</v>
      </c>
      <c r="J6613" s="223"/>
      <c r="K6613" s="235"/>
      <c r="L6613" s="235"/>
      <c r="M6613" s="223"/>
    </row>
    <row r="6614" spans="1:13">
      <c r="A6614" s="235">
        <v>809940</v>
      </c>
      <c r="B6614" s="223" t="s">
        <v>518</v>
      </c>
      <c r="C6614" s="223" t="s">
        <v>451</v>
      </c>
      <c r="D6614" s="223" t="s">
        <v>1243</v>
      </c>
      <c r="F6614" s="224"/>
      <c r="G6614" s="223"/>
      <c r="H6614" s="223"/>
      <c r="I6614" s="223" t="s">
        <v>96</v>
      </c>
      <c r="J6614" s="223"/>
      <c r="K6614" s="235"/>
      <c r="L6614" s="235"/>
      <c r="M6614" s="223"/>
    </row>
    <row r="6615" spans="1:13">
      <c r="A6615" s="235">
        <v>809942</v>
      </c>
      <c r="B6615" s="223" t="s">
        <v>9175</v>
      </c>
      <c r="C6615" s="223" t="s">
        <v>164</v>
      </c>
      <c r="D6615" s="223" t="s">
        <v>1018</v>
      </c>
      <c r="F6615" s="224"/>
      <c r="G6615" s="223"/>
      <c r="H6615" s="223"/>
      <c r="I6615" s="223" t="s">
        <v>96</v>
      </c>
      <c r="J6615" s="223"/>
      <c r="K6615" s="223"/>
      <c r="L6615" s="223"/>
      <c r="M6615" s="223"/>
    </row>
    <row r="6616" spans="1:13">
      <c r="A6616" s="235">
        <v>809943</v>
      </c>
      <c r="B6616" s="223" t="s">
        <v>9176</v>
      </c>
      <c r="C6616" s="223" t="s">
        <v>406</v>
      </c>
      <c r="D6616" s="223" t="s">
        <v>1541</v>
      </c>
      <c r="F6616" s="224"/>
      <c r="G6616" s="223"/>
      <c r="H6616" s="223"/>
      <c r="I6616" s="223" t="s">
        <v>96</v>
      </c>
      <c r="J6616" s="223"/>
      <c r="K6616" s="235"/>
      <c r="L6616" s="235"/>
      <c r="M6616" s="223"/>
    </row>
    <row r="6617" spans="1:13">
      <c r="A6617" s="235">
        <v>809944</v>
      </c>
      <c r="B6617" s="223" t="s">
        <v>9177</v>
      </c>
      <c r="C6617" s="223" t="s">
        <v>170</v>
      </c>
      <c r="D6617" s="223" t="s">
        <v>1165</v>
      </c>
      <c r="F6617" s="224"/>
      <c r="G6617" s="223"/>
      <c r="H6617" s="223"/>
      <c r="I6617" s="223" t="s">
        <v>96</v>
      </c>
      <c r="J6617" s="223"/>
      <c r="K6617" s="235"/>
      <c r="L6617" s="235"/>
      <c r="M6617" s="223"/>
    </row>
    <row r="6618" spans="1:13">
      <c r="A6618" s="235">
        <v>809945</v>
      </c>
      <c r="B6618" s="223" t="s">
        <v>246</v>
      </c>
      <c r="C6618" s="223" t="s">
        <v>162</v>
      </c>
      <c r="D6618" s="223" t="s">
        <v>1395</v>
      </c>
      <c r="F6618" s="224"/>
      <c r="G6618" s="223"/>
      <c r="H6618" s="223"/>
      <c r="I6618" s="223" t="s">
        <v>96</v>
      </c>
      <c r="J6618" s="223"/>
      <c r="K6618" s="235"/>
      <c r="L6618" s="235"/>
      <c r="M6618" s="223"/>
    </row>
    <row r="6619" spans="1:13">
      <c r="A6619" s="235">
        <v>809947</v>
      </c>
      <c r="B6619" s="223" t="s">
        <v>9178</v>
      </c>
      <c r="C6619" s="223" t="s">
        <v>101</v>
      </c>
      <c r="D6619" s="223" t="s">
        <v>9179</v>
      </c>
      <c r="F6619" s="224"/>
      <c r="G6619" s="223"/>
      <c r="H6619" s="223"/>
      <c r="I6619" s="223" t="s">
        <v>96</v>
      </c>
      <c r="J6619" s="223"/>
      <c r="K6619" s="223"/>
      <c r="L6619" s="223"/>
      <c r="M6619" s="223"/>
    </row>
    <row r="6620" spans="1:13">
      <c r="A6620" s="235">
        <v>809948</v>
      </c>
      <c r="B6620" s="223" t="s">
        <v>604</v>
      </c>
      <c r="C6620" s="223" t="s">
        <v>288</v>
      </c>
      <c r="D6620" s="223" t="s">
        <v>1002</v>
      </c>
      <c r="F6620" s="224"/>
      <c r="G6620" s="223"/>
      <c r="H6620" s="223"/>
      <c r="I6620" s="223" t="s">
        <v>96</v>
      </c>
      <c r="J6620" s="223"/>
      <c r="K6620" s="235"/>
      <c r="L6620" s="235"/>
      <c r="M6620" s="223"/>
    </row>
    <row r="6621" spans="1:13">
      <c r="A6621" s="235">
        <v>809949</v>
      </c>
      <c r="B6621" s="223" t="s">
        <v>5884</v>
      </c>
      <c r="C6621" s="223" t="s">
        <v>183</v>
      </c>
      <c r="D6621" s="223" t="s">
        <v>1358</v>
      </c>
      <c r="F6621" s="224"/>
      <c r="G6621" s="223"/>
      <c r="H6621" s="223"/>
      <c r="I6621" s="223" t="s">
        <v>96</v>
      </c>
      <c r="J6621" s="223"/>
      <c r="K6621" s="223"/>
      <c r="L6621" s="223"/>
      <c r="M6621" s="223"/>
    </row>
    <row r="6622" spans="1:13">
      <c r="A6622" s="235">
        <v>809952</v>
      </c>
      <c r="B6622" s="223" t="s">
        <v>9180</v>
      </c>
      <c r="C6622" s="223" t="s">
        <v>809</v>
      </c>
      <c r="D6622" s="223" t="s">
        <v>4114</v>
      </c>
      <c r="F6622" s="224"/>
      <c r="G6622" s="223"/>
      <c r="H6622" s="223"/>
      <c r="I6622" s="223" t="s">
        <v>96</v>
      </c>
      <c r="J6622" s="223"/>
      <c r="K6622" s="223"/>
      <c r="L6622" s="223"/>
      <c r="M6622" s="223"/>
    </row>
    <row r="6623" spans="1:13">
      <c r="A6623" s="235">
        <v>809953</v>
      </c>
      <c r="B6623" s="223" t="s">
        <v>413</v>
      </c>
      <c r="C6623" s="223" t="s">
        <v>172</v>
      </c>
      <c r="D6623" s="223" t="s">
        <v>9181</v>
      </c>
      <c r="F6623" s="224"/>
      <c r="G6623" s="223"/>
      <c r="H6623" s="223"/>
      <c r="I6623" s="223" t="s">
        <v>96</v>
      </c>
      <c r="J6623" s="223"/>
      <c r="K6623" s="235"/>
      <c r="L6623" s="235"/>
      <c r="M6623" s="223"/>
    </row>
    <row r="6624" spans="1:13">
      <c r="A6624" s="235">
        <v>809954</v>
      </c>
      <c r="B6624" s="223" t="s">
        <v>9182</v>
      </c>
      <c r="C6624" s="223" t="s">
        <v>295</v>
      </c>
      <c r="D6624" s="223" t="s">
        <v>9183</v>
      </c>
      <c r="F6624" s="224"/>
      <c r="G6624" s="223"/>
      <c r="H6624" s="223"/>
      <c r="I6624" s="223" t="s">
        <v>96</v>
      </c>
      <c r="J6624" s="223"/>
      <c r="K6624" s="235"/>
      <c r="L6624" s="235"/>
      <c r="M6624" s="223"/>
    </row>
    <row r="6625" spans="1:13">
      <c r="A6625" s="235">
        <v>809956</v>
      </c>
      <c r="B6625" s="223" t="s">
        <v>9184</v>
      </c>
      <c r="C6625" s="223" t="s">
        <v>323</v>
      </c>
      <c r="D6625" s="223" t="s">
        <v>1026</v>
      </c>
      <c r="F6625" s="224"/>
      <c r="G6625" s="223"/>
      <c r="H6625" s="223"/>
      <c r="I6625" s="223" t="s">
        <v>96</v>
      </c>
      <c r="J6625" s="223"/>
      <c r="K6625" s="223"/>
      <c r="L6625" s="223"/>
      <c r="M6625" s="223"/>
    </row>
    <row r="6626" spans="1:13">
      <c r="A6626" s="235">
        <v>809957</v>
      </c>
      <c r="B6626" s="223" t="s">
        <v>4204</v>
      </c>
      <c r="C6626" s="223" t="s">
        <v>540</v>
      </c>
      <c r="D6626" s="223" t="s">
        <v>1947</v>
      </c>
      <c r="F6626" s="224"/>
      <c r="G6626" s="223"/>
      <c r="H6626" s="223"/>
      <c r="I6626" s="223" t="s">
        <v>96</v>
      </c>
      <c r="J6626" s="223"/>
      <c r="K6626" s="235"/>
      <c r="L6626" s="235"/>
      <c r="M6626" s="223"/>
    </row>
    <row r="6627" spans="1:13">
      <c r="A6627" s="235">
        <v>809959</v>
      </c>
      <c r="B6627" s="223" t="s">
        <v>9185</v>
      </c>
      <c r="C6627" s="223" t="s">
        <v>244</v>
      </c>
      <c r="D6627" s="223" t="s">
        <v>1018</v>
      </c>
      <c r="F6627" s="224"/>
      <c r="G6627" s="223"/>
      <c r="H6627" s="223"/>
      <c r="I6627" s="223" t="s">
        <v>96</v>
      </c>
      <c r="J6627" s="223"/>
      <c r="K6627" s="235"/>
      <c r="L6627" s="235"/>
      <c r="M6627" s="223"/>
    </row>
    <row r="6628" spans="1:13">
      <c r="A6628" s="235">
        <v>809960</v>
      </c>
      <c r="B6628" s="223" t="s">
        <v>520</v>
      </c>
      <c r="C6628" s="223" t="s">
        <v>156</v>
      </c>
      <c r="D6628" s="223" t="s">
        <v>1057</v>
      </c>
      <c r="F6628" s="224"/>
      <c r="G6628" s="223"/>
      <c r="H6628" s="223"/>
      <c r="I6628" s="223" t="s">
        <v>96</v>
      </c>
      <c r="J6628" s="223"/>
      <c r="K6628" s="223"/>
      <c r="L6628" s="223"/>
      <c r="M6628" s="223"/>
    </row>
    <row r="6629" spans="1:13">
      <c r="A6629" s="235">
        <v>809963</v>
      </c>
      <c r="B6629" s="223" t="s">
        <v>9186</v>
      </c>
      <c r="C6629" s="223" t="s">
        <v>225</v>
      </c>
      <c r="D6629" s="223" t="s">
        <v>4199</v>
      </c>
      <c r="F6629" s="224"/>
      <c r="G6629" s="223"/>
      <c r="H6629" s="223"/>
      <c r="I6629" s="223" t="s">
        <v>96</v>
      </c>
      <c r="J6629" s="223"/>
      <c r="K6629" s="235"/>
      <c r="L6629" s="235"/>
      <c r="M6629" s="223"/>
    </row>
    <row r="6630" spans="1:13">
      <c r="A6630" s="235">
        <v>809966</v>
      </c>
      <c r="B6630" s="223" t="s">
        <v>9187</v>
      </c>
      <c r="C6630" s="223" t="s">
        <v>114</v>
      </c>
      <c r="D6630" s="223" t="s">
        <v>1195</v>
      </c>
      <c r="F6630" s="224"/>
      <c r="G6630" s="223"/>
      <c r="H6630" s="223"/>
      <c r="I6630" s="223" t="s">
        <v>96</v>
      </c>
      <c r="J6630" s="223"/>
      <c r="K6630" s="235"/>
      <c r="L6630" s="235"/>
      <c r="M6630" s="223"/>
    </row>
    <row r="6631" spans="1:13">
      <c r="A6631" s="235">
        <v>809967</v>
      </c>
      <c r="B6631" s="223" t="s">
        <v>9188</v>
      </c>
      <c r="C6631" s="223" t="s">
        <v>95</v>
      </c>
      <c r="D6631" s="223" t="s">
        <v>1030</v>
      </c>
      <c r="F6631" s="224"/>
      <c r="G6631" s="223"/>
      <c r="H6631" s="223"/>
      <c r="I6631" s="223" t="s">
        <v>96</v>
      </c>
      <c r="J6631" s="223"/>
      <c r="K6631" s="235"/>
      <c r="L6631" s="235"/>
      <c r="M6631" s="223"/>
    </row>
    <row r="6632" spans="1:13">
      <c r="A6632" s="235">
        <v>809973</v>
      </c>
      <c r="B6632" s="223" t="s">
        <v>9189</v>
      </c>
      <c r="C6632" s="223" t="s">
        <v>251</v>
      </c>
      <c r="D6632" s="223" t="s">
        <v>1968</v>
      </c>
      <c r="F6632" s="224"/>
      <c r="G6632" s="223"/>
      <c r="H6632" s="223"/>
      <c r="I6632" s="223" t="s">
        <v>96</v>
      </c>
      <c r="J6632" s="223"/>
      <c r="K6632" s="235"/>
      <c r="L6632" s="235"/>
      <c r="M6632" s="223"/>
    </row>
    <row r="6633" spans="1:13">
      <c r="A6633" s="235">
        <v>809974</v>
      </c>
      <c r="B6633" s="223" t="s">
        <v>9190</v>
      </c>
      <c r="C6633" s="223" t="s">
        <v>694</v>
      </c>
      <c r="D6633" s="223" t="s">
        <v>1899</v>
      </c>
      <c r="F6633" s="224"/>
      <c r="G6633" s="223"/>
      <c r="H6633" s="223"/>
      <c r="I6633" s="223" t="s">
        <v>96</v>
      </c>
      <c r="J6633" s="223"/>
      <c r="K6633" s="235"/>
      <c r="L6633" s="235"/>
      <c r="M6633" s="223"/>
    </row>
    <row r="6634" spans="1:13">
      <c r="A6634" s="235">
        <v>809975</v>
      </c>
      <c r="B6634" s="223" t="s">
        <v>9191</v>
      </c>
      <c r="C6634" s="223" t="s">
        <v>191</v>
      </c>
      <c r="D6634" s="223" t="s">
        <v>1373</v>
      </c>
      <c r="F6634" s="224"/>
      <c r="G6634" s="223"/>
      <c r="H6634" s="223"/>
      <c r="I6634" s="223" t="s">
        <v>96</v>
      </c>
      <c r="J6634" s="223"/>
      <c r="K6634" s="235"/>
      <c r="L6634" s="235"/>
      <c r="M6634" s="223"/>
    </row>
    <row r="6635" spans="1:13">
      <c r="A6635" s="235">
        <v>809976</v>
      </c>
      <c r="B6635" s="223" t="s">
        <v>9192</v>
      </c>
      <c r="C6635" s="223" t="s">
        <v>156</v>
      </c>
      <c r="D6635" s="223" t="s">
        <v>1350</v>
      </c>
      <c r="F6635" s="224"/>
      <c r="G6635" s="223"/>
      <c r="H6635" s="223"/>
      <c r="I6635" s="223" t="s">
        <v>96</v>
      </c>
      <c r="J6635" s="223"/>
      <c r="K6635" s="235"/>
      <c r="L6635" s="235"/>
      <c r="M6635" s="223"/>
    </row>
    <row r="6636" spans="1:13">
      <c r="A6636" s="235">
        <v>809977</v>
      </c>
      <c r="B6636" s="223" t="s">
        <v>9193</v>
      </c>
      <c r="C6636" s="223" t="s">
        <v>288</v>
      </c>
      <c r="D6636" s="223" t="s">
        <v>1286</v>
      </c>
      <c r="F6636" s="224"/>
      <c r="G6636" s="223"/>
      <c r="H6636" s="223"/>
      <c r="I6636" s="223" t="s">
        <v>96</v>
      </c>
      <c r="J6636" s="223"/>
      <c r="K6636" s="235"/>
      <c r="L6636" s="235"/>
      <c r="M6636" s="223"/>
    </row>
    <row r="6637" spans="1:13">
      <c r="A6637" s="235">
        <v>809978</v>
      </c>
      <c r="B6637" s="223" t="s">
        <v>9194</v>
      </c>
      <c r="C6637" s="223" t="s">
        <v>335</v>
      </c>
      <c r="D6637" s="223" t="s">
        <v>1395</v>
      </c>
      <c r="F6637" s="224"/>
      <c r="G6637" s="223"/>
      <c r="H6637" s="223"/>
      <c r="I6637" s="223" t="s">
        <v>96</v>
      </c>
      <c r="J6637" s="223"/>
      <c r="K6637" s="235"/>
      <c r="L6637" s="235"/>
      <c r="M6637" s="223"/>
    </row>
    <row r="6638" spans="1:13">
      <c r="A6638" s="235">
        <v>809979</v>
      </c>
      <c r="B6638" s="223" t="s">
        <v>9195</v>
      </c>
      <c r="C6638" s="223" t="s">
        <v>9196</v>
      </c>
      <c r="D6638" s="223" t="s">
        <v>4657</v>
      </c>
      <c r="F6638" s="224"/>
      <c r="G6638" s="223"/>
      <c r="H6638" s="223"/>
      <c r="I6638" s="223" t="s">
        <v>96</v>
      </c>
      <c r="J6638" s="223"/>
      <c r="K6638" s="235"/>
      <c r="L6638" s="235"/>
      <c r="M6638" s="223"/>
    </row>
    <row r="6639" spans="1:13">
      <c r="A6639" s="235">
        <v>809980</v>
      </c>
      <c r="B6639" s="223" t="s">
        <v>9197</v>
      </c>
      <c r="C6639" s="223" t="s">
        <v>266</v>
      </c>
      <c r="D6639" s="223" t="s">
        <v>1350</v>
      </c>
      <c r="F6639" s="224"/>
      <c r="G6639" s="223"/>
      <c r="H6639" s="223"/>
      <c r="I6639" s="223" t="s">
        <v>96</v>
      </c>
      <c r="J6639" s="223"/>
      <c r="K6639" s="235"/>
      <c r="L6639" s="235"/>
      <c r="M6639" s="223"/>
    </row>
    <row r="6640" spans="1:13">
      <c r="A6640" s="235">
        <v>809982</v>
      </c>
      <c r="B6640" s="223" t="s">
        <v>9198</v>
      </c>
      <c r="C6640" s="223" t="s">
        <v>232</v>
      </c>
      <c r="D6640" s="223" t="s">
        <v>1047</v>
      </c>
      <c r="F6640" s="224"/>
      <c r="G6640" s="223"/>
      <c r="H6640" s="223"/>
      <c r="I6640" s="223" t="s">
        <v>96</v>
      </c>
      <c r="J6640" s="223"/>
      <c r="K6640" s="235"/>
      <c r="L6640" s="235"/>
      <c r="M6640" s="223"/>
    </row>
    <row r="6641" spans="1:13">
      <c r="A6641" s="235">
        <v>809983</v>
      </c>
      <c r="B6641" s="223" t="s">
        <v>9199</v>
      </c>
      <c r="C6641" s="223" t="s">
        <v>567</v>
      </c>
      <c r="D6641" s="223" t="s">
        <v>2430</v>
      </c>
      <c r="F6641" s="224"/>
      <c r="G6641" s="223"/>
      <c r="H6641" s="223"/>
      <c r="I6641" s="223" t="s">
        <v>96</v>
      </c>
      <c r="J6641" s="223"/>
      <c r="K6641" s="235"/>
      <c r="L6641" s="235"/>
      <c r="M6641" s="223"/>
    </row>
    <row r="6642" spans="1:13">
      <c r="A6642" s="235">
        <v>809984</v>
      </c>
      <c r="B6642" s="223" t="s">
        <v>9200</v>
      </c>
      <c r="C6642" s="235" t="s">
        <v>624</v>
      </c>
      <c r="D6642" s="223" t="s">
        <v>2790</v>
      </c>
      <c r="F6642" s="224"/>
      <c r="G6642" s="223"/>
      <c r="H6642" s="223"/>
      <c r="I6642" s="223" t="s">
        <v>96</v>
      </c>
      <c r="J6642" s="223"/>
      <c r="K6642" s="223"/>
      <c r="L6642" s="223"/>
      <c r="M6642" s="223"/>
    </row>
    <row r="6643" spans="1:13">
      <c r="A6643" s="235">
        <v>809985</v>
      </c>
      <c r="B6643" s="223" t="s">
        <v>9201</v>
      </c>
      <c r="C6643" s="223" t="s">
        <v>148</v>
      </c>
      <c r="D6643" s="223" t="s">
        <v>1499</v>
      </c>
      <c r="F6643" s="224"/>
      <c r="G6643" s="223"/>
      <c r="H6643" s="223"/>
      <c r="I6643" s="223" t="s">
        <v>96</v>
      </c>
      <c r="J6643" s="223"/>
      <c r="K6643" s="235"/>
      <c r="L6643" s="235"/>
      <c r="M6643" s="223"/>
    </row>
    <row r="6644" spans="1:13">
      <c r="A6644" s="235">
        <v>809986</v>
      </c>
      <c r="B6644" s="223" t="s">
        <v>9202</v>
      </c>
      <c r="C6644" s="223" t="s">
        <v>769</v>
      </c>
      <c r="D6644" s="223" t="s">
        <v>1289</v>
      </c>
      <c r="F6644" s="224"/>
      <c r="G6644" s="223"/>
      <c r="H6644" s="223"/>
      <c r="I6644" s="223" t="s">
        <v>96</v>
      </c>
      <c r="J6644" s="223"/>
      <c r="K6644" s="235"/>
      <c r="L6644" s="235"/>
      <c r="M6644" s="223"/>
    </row>
    <row r="6645" spans="1:13">
      <c r="A6645" s="235">
        <v>809987</v>
      </c>
      <c r="B6645" s="223" t="s">
        <v>9203</v>
      </c>
      <c r="C6645" s="223" t="s">
        <v>443</v>
      </c>
      <c r="D6645" s="223" t="s">
        <v>1073</v>
      </c>
      <c r="F6645" s="224"/>
      <c r="G6645" s="223"/>
      <c r="H6645" s="223"/>
      <c r="I6645" s="223" t="s">
        <v>96</v>
      </c>
      <c r="J6645" s="223"/>
      <c r="K6645" s="235"/>
      <c r="L6645" s="235"/>
      <c r="M6645" s="223"/>
    </row>
    <row r="6646" spans="1:13">
      <c r="A6646" s="235">
        <v>809989</v>
      </c>
      <c r="B6646" s="223" t="s">
        <v>9204</v>
      </c>
      <c r="C6646" s="223" t="s">
        <v>206</v>
      </c>
      <c r="D6646" s="223" t="s">
        <v>1223</v>
      </c>
      <c r="F6646" s="224"/>
      <c r="G6646" s="223"/>
      <c r="H6646" s="223"/>
      <c r="I6646" s="223" t="s">
        <v>96</v>
      </c>
      <c r="J6646" s="223"/>
      <c r="K6646" s="223"/>
      <c r="L6646" s="223"/>
      <c r="M6646" s="223"/>
    </row>
    <row r="6647" spans="1:13">
      <c r="A6647" s="235">
        <v>809990</v>
      </c>
      <c r="B6647" s="223" t="s">
        <v>687</v>
      </c>
      <c r="C6647" s="223" t="s">
        <v>101</v>
      </c>
      <c r="D6647" s="223" t="s">
        <v>8347</v>
      </c>
      <c r="F6647" s="224"/>
      <c r="G6647" s="223"/>
      <c r="H6647" s="223"/>
      <c r="I6647" s="223" t="s">
        <v>96</v>
      </c>
      <c r="J6647" s="223"/>
      <c r="K6647" s="235"/>
      <c r="L6647" s="235"/>
      <c r="M6647" s="223"/>
    </row>
    <row r="6648" spans="1:13">
      <c r="A6648" s="235">
        <v>809991</v>
      </c>
      <c r="B6648" s="223" t="s">
        <v>9205</v>
      </c>
      <c r="C6648" s="223" t="s">
        <v>244</v>
      </c>
      <c r="D6648" s="223" t="s">
        <v>823</v>
      </c>
      <c r="F6648" s="224"/>
      <c r="G6648" s="223"/>
      <c r="H6648" s="223"/>
      <c r="I6648" s="223" t="s">
        <v>96</v>
      </c>
      <c r="J6648" s="223"/>
      <c r="K6648" s="223"/>
      <c r="L6648" s="223"/>
      <c r="M6648" s="223"/>
    </row>
    <row r="6649" spans="1:13">
      <c r="A6649" s="235">
        <v>809992</v>
      </c>
      <c r="B6649" s="223" t="s">
        <v>3951</v>
      </c>
      <c r="C6649" s="223" t="s">
        <v>885</v>
      </c>
      <c r="D6649" s="223" t="s">
        <v>2600</v>
      </c>
      <c r="F6649" s="224"/>
      <c r="G6649" s="223"/>
      <c r="H6649" s="223"/>
      <c r="I6649" s="223" t="s">
        <v>96</v>
      </c>
      <c r="J6649" s="223"/>
      <c r="K6649" s="223"/>
      <c r="L6649" s="223"/>
      <c r="M6649" s="223"/>
    </row>
    <row r="6650" spans="1:13">
      <c r="A6650" s="235">
        <v>809993</v>
      </c>
      <c r="B6650" s="223" t="s">
        <v>9206</v>
      </c>
      <c r="C6650" s="223" t="s">
        <v>695</v>
      </c>
      <c r="D6650" s="223" t="s">
        <v>1066</v>
      </c>
      <c r="F6650" s="224"/>
      <c r="G6650" s="223"/>
      <c r="H6650" s="223"/>
      <c r="I6650" s="223" t="s">
        <v>96</v>
      </c>
      <c r="J6650" s="223"/>
      <c r="K6650" s="223"/>
      <c r="L6650" s="223"/>
      <c r="M6650" s="223"/>
    </row>
    <row r="6651" spans="1:13">
      <c r="A6651" s="235">
        <v>809994</v>
      </c>
      <c r="B6651" s="223" t="s">
        <v>9207</v>
      </c>
      <c r="C6651" s="223" t="s">
        <v>148</v>
      </c>
      <c r="D6651" s="223" t="s">
        <v>1018</v>
      </c>
      <c r="F6651" s="224"/>
      <c r="G6651" s="223"/>
      <c r="H6651" s="223"/>
      <c r="I6651" s="223" t="s">
        <v>96</v>
      </c>
      <c r="J6651" s="223"/>
      <c r="K6651" s="223"/>
      <c r="L6651" s="223"/>
      <c r="M6651" s="223"/>
    </row>
    <row r="6652" spans="1:13">
      <c r="A6652" s="235">
        <v>809996</v>
      </c>
      <c r="B6652" s="223" t="s">
        <v>9208</v>
      </c>
      <c r="C6652" s="223" t="s">
        <v>99</v>
      </c>
      <c r="D6652" s="223" t="s">
        <v>1012</v>
      </c>
      <c r="F6652" s="224"/>
      <c r="G6652" s="223"/>
      <c r="H6652" s="223"/>
      <c r="I6652" s="223" t="s">
        <v>96</v>
      </c>
      <c r="J6652" s="223"/>
      <c r="K6652" s="235"/>
      <c r="L6652" s="235"/>
      <c r="M6652" s="223"/>
    </row>
    <row r="6653" spans="1:13">
      <c r="A6653" s="235">
        <v>809997</v>
      </c>
      <c r="B6653" s="223" t="s">
        <v>9209</v>
      </c>
      <c r="C6653" s="223" t="s">
        <v>95</v>
      </c>
      <c r="D6653" s="223" t="s">
        <v>2216</v>
      </c>
      <c r="F6653" s="224"/>
      <c r="G6653" s="223"/>
      <c r="H6653" s="223"/>
      <c r="I6653" s="223" t="s">
        <v>96</v>
      </c>
      <c r="J6653" s="223"/>
      <c r="K6653" s="235"/>
      <c r="L6653" s="235"/>
      <c r="M6653" s="223"/>
    </row>
    <row r="6654" spans="1:13">
      <c r="A6654" s="235">
        <v>809998</v>
      </c>
      <c r="B6654" s="223" t="s">
        <v>9210</v>
      </c>
      <c r="C6654" s="223" t="s">
        <v>206</v>
      </c>
      <c r="D6654" s="223" t="s">
        <v>1368</v>
      </c>
      <c r="F6654" s="224"/>
      <c r="G6654" s="223"/>
      <c r="H6654" s="223"/>
      <c r="I6654" s="223" t="s">
        <v>96</v>
      </c>
      <c r="J6654" s="223"/>
      <c r="K6654" s="235"/>
      <c r="L6654" s="235"/>
      <c r="M6654" s="223"/>
    </row>
    <row r="6655" spans="1:13">
      <c r="A6655" s="235">
        <v>809999</v>
      </c>
      <c r="B6655" s="223" t="s">
        <v>9211</v>
      </c>
      <c r="C6655" s="223" t="s">
        <v>206</v>
      </c>
      <c r="D6655" s="223" t="s">
        <v>1560</v>
      </c>
      <c r="F6655" s="224"/>
      <c r="G6655" s="223"/>
      <c r="H6655" s="223"/>
      <c r="I6655" s="223" t="s">
        <v>96</v>
      </c>
      <c r="J6655" s="223"/>
      <c r="K6655" s="235"/>
      <c r="L6655" s="235"/>
      <c r="M6655" s="223"/>
    </row>
    <row r="6656" spans="1:13">
      <c r="A6656" s="235">
        <v>810000</v>
      </c>
      <c r="B6656" s="223" t="s">
        <v>535</v>
      </c>
      <c r="C6656" s="223" t="s">
        <v>507</v>
      </c>
      <c r="D6656" s="223" t="s">
        <v>1470</v>
      </c>
      <c r="F6656" s="224"/>
      <c r="G6656" s="223"/>
      <c r="H6656" s="223"/>
      <c r="I6656" s="223" t="s">
        <v>96</v>
      </c>
      <c r="J6656" s="223"/>
      <c r="K6656" s="223"/>
      <c r="L6656" s="223"/>
      <c r="M6656" s="223"/>
    </row>
    <row r="6657" spans="1:13">
      <c r="A6657" s="235">
        <v>810001</v>
      </c>
      <c r="B6657" s="223" t="s">
        <v>535</v>
      </c>
      <c r="C6657" s="223" t="s">
        <v>101</v>
      </c>
      <c r="D6657" s="223" t="s">
        <v>1070</v>
      </c>
      <c r="F6657" s="224"/>
      <c r="G6657" s="223"/>
      <c r="H6657" s="223"/>
      <c r="I6657" s="223" t="s">
        <v>96</v>
      </c>
      <c r="J6657" s="223"/>
      <c r="K6657" s="235"/>
      <c r="L6657" s="235"/>
      <c r="M6657" s="223"/>
    </row>
    <row r="6658" spans="1:13">
      <c r="A6658" s="235">
        <v>810002</v>
      </c>
      <c r="B6658" s="223" t="s">
        <v>535</v>
      </c>
      <c r="C6658" s="223" t="s">
        <v>156</v>
      </c>
      <c r="D6658" s="223" t="s">
        <v>1020</v>
      </c>
      <c r="F6658" s="224"/>
      <c r="G6658" s="223"/>
      <c r="H6658" s="223"/>
      <c r="I6658" s="223" t="s">
        <v>96</v>
      </c>
      <c r="J6658" s="223"/>
      <c r="K6658" s="235"/>
      <c r="L6658" s="235"/>
      <c r="M6658" s="223"/>
    </row>
    <row r="6659" spans="1:13">
      <c r="A6659" s="235">
        <v>810003</v>
      </c>
      <c r="B6659" s="223" t="s">
        <v>1725</v>
      </c>
      <c r="C6659" s="223" t="s">
        <v>316</v>
      </c>
      <c r="D6659" s="223" t="s">
        <v>9212</v>
      </c>
      <c r="F6659" s="224"/>
      <c r="G6659" s="223"/>
      <c r="H6659" s="223"/>
      <c r="I6659" s="223" t="s">
        <v>96</v>
      </c>
      <c r="J6659" s="223"/>
      <c r="K6659" s="235"/>
      <c r="L6659" s="235"/>
      <c r="M6659" s="223"/>
    </row>
    <row r="6660" spans="1:13">
      <c r="A6660" s="235">
        <v>810008</v>
      </c>
      <c r="B6660" s="223" t="s">
        <v>9213</v>
      </c>
      <c r="C6660" s="223" t="s">
        <v>8827</v>
      </c>
      <c r="D6660" s="223" t="s">
        <v>3917</v>
      </c>
      <c r="F6660" s="224"/>
      <c r="G6660" s="223"/>
      <c r="H6660" s="223"/>
      <c r="I6660" s="223" t="s">
        <v>96</v>
      </c>
      <c r="J6660" s="223"/>
      <c r="K6660" s="223"/>
      <c r="L6660" s="223"/>
      <c r="M6660" s="223"/>
    </row>
    <row r="6661" spans="1:13">
      <c r="A6661" s="235">
        <v>810009</v>
      </c>
      <c r="B6661" s="223" t="s">
        <v>3060</v>
      </c>
      <c r="C6661" s="223" t="s">
        <v>202</v>
      </c>
      <c r="D6661" s="223" t="s">
        <v>1165</v>
      </c>
      <c r="F6661" s="224"/>
      <c r="G6661" s="223"/>
      <c r="H6661" s="223"/>
      <c r="I6661" s="223" t="s">
        <v>96</v>
      </c>
      <c r="J6661" s="223"/>
      <c r="K6661" s="223"/>
      <c r="L6661" s="223"/>
      <c r="M6661" s="223"/>
    </row>
    <row r="6662" spans="1:13">
      <c r="A6662" s="235">
        <v>810010</v>
      </c>
      <c r="B6662" s="223" t="s">
        <v>9214</v>
      </c>
      <c r="C6662" s="223" t="s">
        <v>256</v>
      </c>
      <c r="D6662" s="223" t="s">
        <v>1301</v>
      </c>
      <c r="F6662" s="224"/>
      <c r="G6662" s="223"/>
      <c r="H6662" s="223"/>
      <c r="I6662" s="223" t="s">
        <v>96</v>
      </c>
      <c r="J6662" s="223"/>
      <c r="K6662" s="223"/>
      <c r="L6662" s="223"/>
      <c r="M6662" s="223"/>
    </row>
    <row r="6663" spans="1:13">
      <c r="A6663" s="235">
        <v>810012</v>
      </c>
      <c r="B6663" s="223" t="s">
        <v>9215</v>
      </c>
      <c r="C6663" s="223" t="s">
        <v>206</v>
      </c>
      <c r="D6663" s="223" t="s">
        <v>2189</v>
      </c>
      <c r="F6663" s="224"/>
      <c r="G6663" s="223"/>
      <c r="H6663" s="223"/>
      <c r="I6663" s="223" t="s">
        <v>96</v>
      </c>
      <c r="J6663" s="223"/>
      <c r="K6663" s="235"/>
      <c r="L6663" s="235"/>
      <c r="M6663" s="223"/>
    </row>
    <row r="6664" spans="1:13">
      <c r="A6664" s="235">
        <v>810013</v>
      </c>
      <c r="B6664" s="223" t="s">
        <v>9216</v>
      </c>
      <c r="C6664" s="223" t="s">
        <v>541</v>
      </c>
      <c r="D6664" s="223" t="s">
        <v>1018</v>
      </c>
      <c r="F6664" s="224"/>
      <c r="G6664" s="223"/>
      <c r="H6664" s="223"/>
      <c r="I6664" s="223" t="s">
        <v>96</v>
      </c>
      <c r="J6664" s="223"/>
      <c r="K6664" s="235"/>
      <c r="L6664" s="235"/>
      <c r="M6664" s="223"/>
    </row>
    <row r="6665" spans="1:13">
      <c r="A6665" s="235">
        <v>810014</v>
      </c>
      <c r="B6665" s="223" t="s">
        <v>9217</v>
      </c>
      <c r="C6665" s="223" t="s">
        <v>9218</v>
      </c>
      <c r="D6665" s="223" t="s">
        <v>1039</v>
      </c>
      <c r="F6665" s="224"/>
      <c r="G6665" s="223"/>
      <c r="H6665" s="223"/>
      <c r="I6665" s="223" t="s">
        <v>96</v>
      </c>
      <c r="J6665" s="223"/>
      <c r="K6665" s="235"/>
      <c r="L6665" s="235"/>
      <c r="M6665" s="223"/>
    </row>
    <row r="6666" spans="1:13">
      <c r="A6666" s="235">
        <v>810015</v>
      </c>
      <c r="B6666" s="223" t="s">
        <v>9219</v>
      </c>
      <c r="C6666" s="223" t="s">
        <v>148</v>
      </c>
      <c r="D6666" s="223" t="s">
        <v>1583</v>
      </c>
      <c r="F6666" s="224"/>
      <c r="G6666" s="223"/>
      <c r="H6666" s="223"/>
      <c r="I6666" s="223" t="s">
        <v>96</v>
      </c>
      <c r="J6666" s="223"/>
      <c r="K6666" s="235"/>
      <c r="L6666" s="235"/>
      <c r="M6666" s="223"/>
    </row>
    <row r="6667" spans="1:13">
      <c r="A6667" s="235">
        <v>810017</v>
      </c>
      <c r="B6667" s="223" t="s">
        <v>9220</v>
      </c>
      <c r="C6667" s="223" t="s">
        <v>183</v>
      </c>
      <c r="D6667" s="223" t="s">
        <v>1615</v>
      </c>
      <c r="F6667" s="224"/>
      <c r="G6667" s="223"/>
      <c r="H6667" s="223"/>
      <c r="I6667" s="223" t="s">
        <v>96</v>
      </c>
      <c r="J6667" s="223"/>
      <c r="K6667" s="235"/>
      <c r="L6667" s="235"/>
      <c r="M6667" s="223"/>
    </row>
    <row r="6668" spans="1:13">
      <c r="A6668" s="235">
        <v>810018</v>
      </c>
      <c r="B6668" s="223" t="s">
        <v>9221</v>
      </c>
      <c r="C6668" s="223" t="s">
        <v>206</v>
      </c>
      <c r="D6668" s="223" t="s">
        <v>1615</v>
      </c>
      <c r="F6668" s="224"/>
      <c r="G6668" s="223"/>
      <c r="H6668" s="223"/>
      <c r="I6668" s="223" t="s">
        <v>96</v>
      </c>
      <c r="J6668" s="223"/>
      <c r="K6668" s="235"/>
      <c r="L6668" s="235"/>
      <c r="M6668" s="223"/>
    </row>
    <row r="6669" spans="1:13">
      <c r="A6669" s="235">
        <v>810019</v>
      </c>
      <c r="B6669" s="223" t="s">
        <v>9222</v>
      </c>
      <c r="C6669" s="223" t="s">
        <v>9223</v>
      </c>
      <c r="D6669" s="223" t="s">
        <v>1295</v>
      </c>
      <c r="F6669" s="224"/>
      <c r="G6669" s="223"/>
      <c r="H6669" s="223"/>
      <c r="I6669" s="223" t="s">
        <v>96</v>
      </c>
      <c r="J6669" s="223"/>
      <c r="K6669" s="235"/>
      <c r="L6669" s="235"/>
      <c r="M6669" s="223"/>
    </row>
    <row r="6670" spans="1:13">
      <c r="A6670" s="235">
        <v>810021</v>
      </c>
      <c r="B6670" s="223" t="s">
        <v>9224</v>
      </c>
      <c r="C6670" s="223" t="s">
        <v>101</v>
      </c>
      <c r="D6670" s="223" t="s">
        <v>1195</v>
      </c>
      <c r="F6670" s="224"/>
      <c r="G6670" s="223"/>
      <c r="H6670" s="223"/>
      <c r="I6670" s="223" t="s">
        <v>96</v>
      </c>
      <c r="J6670" s="223"/>
      <c r="K6670" s="223"/>
      <c r="L6670" s="223"/>
      <c r="M6670" s="223"/>
    </row>
    <row r="6671" spans="1:13">
      <c r="A6671" s="235">
        <v>810023</v>
      </c>
      <c r="B6671" s="223" t="s">
        <v>9225</v>
      </c>
      <c r="C6671" s="223" t="s">
        <v>174</v>
      </c>
      <c r="D6671" s="223" t="s">
        <v>204</v>
      </c>
      <c r="F6671" s="224"/>
      <c r="G6671" s="223"/>
      <c r="H6671" s="223"/>
      <c r="I6671" s="223" t="s">
        <v>96</v>
      </c>
      <c r="J6671" s="223"/>
      <c r="K6671" s="223"/>
      <c r="L6671" s="223"/>
      <c r="M6671" s="223"/>
    </row>
    <row r="6672" spans="1:13">
      <c r="A6672" s="235">
        <v>810024</v>
      </c>
      <c r="B6672" s="223" t="s">
        <v>9226</v>
      </c>
      <c r="C6672" s="223" t="s">
        <v>183</v>
      </c>
      <c r="D6672" s="223" t="s">
        <v>2222</v>
      </c>
      <c r="F6672" s="224"/>
      <c r="G6672" s="223"/>
      <c r="H6672" s="223"/>
      <c r="I6672" s="223" t="s">
        <v>96</v>
      </c>
      <c r="J6672" s="223"/>
      <c r="K6672" s="235"/>
      <c r="L6672" s="235"/>
      <c r="M6672" s="223"/>
    </row>
    <row r="6673" spans="1:13">
      <c r="A6673" s="235">
        <v>810025</v>
      </c>
      <c r="B6673" s="223" t="s">
        <v>9227</v>
      </c>
      <c r="C6673" s="223" t="s">
        <v>192</v>
      </c>
      <c r="D6673" s="223" t="s">
        <v>1099</v>
      </c>
      <c r="F6673" s="224"/>
      <c r="G6673" s="223"/>
      <c r="H6673" s="223"/>
      <c r="I6673" s="223" t="s">
        <v>96</v>
      </c>
      <c r="J6673" s="223"/>
      <c r="K6673" s="223"/>
      <c r="L6673" s="223"/>
      <c r="M6673" s="223"/>
    </row>
    <row r="6674" spans="1:13">
      <c r="A6674" s="235">
        <v>810026</v>
      </c>
      <c r="B6674" s="223" t="s">
        <v>9228</v>
      </c>
      <c r="C6674" s="223" t="s">
        <v>414</v>
      </c>
      <c r="D6674" s="223" t="s">
        <v>1152</v>
      </c>
      <c r="F6674" s="224"/>
      <c r="G6674" s="223"/>
      <c r="H6674" s="223"/>
      <c r="I6674" s="223" t="s">
        <v>96</v>
      </c>
      <c r="J6674" s="223"/>
      <c r="K6674" s="223"/>
      <c r="L6674" s="223"/>
      <c r="M6674" s="223"/>
    </row>
    <row r="6675" spans="1:13">
      <c r="A6675" s="235">
        <v>810028</v>
      </c>
      <c r="B6675" s="223" t="s">
        <v>9229</v>
      </c>
      <c r="C6675" s="223" t="s">
        <v>156</v>
      </c>
      <c r="D6675" s="223" t="s">
        <v>1687</v>
      </c>
      <c r="F6675" s="224"/>
      <c r="G6675" s="223"/>
      <c r="H6675" s="223"/>
      <c r="I6675" s="223" t="s">
        <v>96</v>
      </c>
      <c r="J6675" s="223"/>
      <c r="K6675" s="235"/>
      <c r="L6675" s="235"/>
      <c r="M6675" s="223"/>
    </row>
    <row r="6676" spans="1:13">
      <c r="A6676" s="235">
        <v>810029</v>
      </c>
      <c r="B6676" s="223" t="s">
        <v>9230</v>
      </c>
      <c r="C6676" s="223" t="s">
        <v>413</v>
      </c>
      <c r="D6676" s="223" t="s">
        <v>2131</v>
      </c>
      <c r="F6676" s="224"/>
      <c r="G6676" s="223"/>
      <c r="H6676" s="223"/>
      <c r="I6676" s="223" t="s">
        <v>96</v>
      </c>
      <c r="J6676" s="223"/>
      <c r="K6676" s="223"/>
      <c r="L6676" s="223"/>
      <c r="M6676" s="223"/>
    </row>
    <row r="6677" spans="1:13">
      <c r="A6677" s="235">
        <v>810030</v>
      </c>
      <c r="B6677" s="223" t="s">
        <v>9231</v>
      </c>
      <c r="C6677" s="223" t="s">
        <v>3683</v>
      </c>
      <c r="D6677" s="223" t="s">
        <v>1217</v>
      </c>
      <c r="F6677" s="224"/>
      <c r="G6677" s="223"/>
      <c r="H6677" s="223"/>
      <c r="I6677" s="223" t="s">
        <v>96</v>
      </c>
      <c r="J6677" s="223"/>
      <c r="K6677" s="223"/>
      <c r="L6677" s="223"/>
      <c r="M6677" s="223"/>
    </row>
    <row r="6678" spans="1:13">
      <c r="A6678" s="235">
        <v>810031</v>
      </c>
      <c r="B6678" s="223" t="s">
        <v>9232</v>
      </c>
      <c r="C6678" s="223" t="s">
        <v>148</v>
      </c>
      <c r="D6678" s="223" t="s">
        <v>1295</v>
      </c>
      <c r="F6678" s="224"/>
      <c r="G6678" s="223"/>
      <c r="H6678" s="223"/>
      <c r="I6678" s="223" t="s">
        <v>96</v>
      </c>
      <c r="J6678" s="223"/>
      <c r="K6678" s="223"/>
      <c r="L6678" s="223"/>
      <c r="M6678" s="223"/>
    </row>
    <row r="6679" spans="1:13">
      <c r="A6679" s="235">
        <v>810032</v>
      </c>
      <c r="B6679" s="223" t="s">
        <v>9233</v>
      </c>
      <c r="C6679" s="223" t="s">
        <v>101</v>
      </c>
      <c r="D6679" s="223" t="s">
        <v>1012</v>
      </c>
      <c r="F6679" s="224"/>
      <c r="G6679" s="223"/>
      <c r="H6679" s="223"/>
      <c r="I6679" s="223" t="s">
        <v>96</v>
      </c>
      <c r="J6679" s="223"/>
      <c r="K6679" s="223"/>
      <c r="L6679" s="223"/>
      <c r="M6679" s="223"/>
    </row>
    <row r="6680" spans="1:13">
      <c r="A6680" s="235">
        <v>810033</v>
      </c>
      <c r="B6680" s="223" t="s">
        <v>9234</v>
      </c>
      <c r="C6680" s="223" t="s">
        <v>334</v>
      </c>
      <c r="D6680" s="223" t="s">
        <v>1039</v>
      </c>
      <c r="F6680" s="224"/>
      <c r="G6680" s="223"/>
      <c r="H6680" s="223"/>
      <c r="I6680" s="223" t="s">
        <v>96</v>
      </c>
      <c r="J6680" s="223"/>
      <c r="K6680" s="223"/>
      <c r="L6680" s="223"/>
      <c r="M6680" s="223"/>
    </row>
    <row r="6681" spans="1:13">
      <c r="A6681" s="235">
        <v>810034</v>
      </c>
      <c r="B6681" s="223" t="s">
        <v>356</v>
      </c>
      <c r="C6681" s="223" t="s">
        <v>265</v>
      </c>
      <c r="D6681" s="223" t="s">
        <v>1059</v>
      </c>
      <c r="F6681" s="224"/>
      <c r="G6681" s="223"/>
      <c r="H6681" s="223"/>
      <c r="I6681" s="223" t="s">
        <v>96</v>
      </c>
      <c r="J6681" s="223"/>
      <c r="K6681" s="235"/>
      <c r="L6681" s="235"/>
      <c r="M6681" s="223"/>
    </row>
    <row r="6682" spans="1:13">
      <c r="A6682" s="235">
        <v>810036</v>
      </c>
      <c r="B6682" s="223" t="s">
        <v>426</v>
      </c>
      <c r="C6682" s="223" t="s">
        <v>111</v>
      </c>
      <c r="D6682" s="223" t="s">
        <v>7884</v>
      </c>
      <c r="F6682" s="224"/>
      <c r="G6682" s="223"/>
      <c r="H6682" s="223"/>
      <c r="I6682" s="223" t="s">
        <v>96</v>
      </c>
      <c r="J6682" s="223"/>
      <c r="K6682" s="235"/>
      <c r="L6682" s="235"/>
      <c r="M6682" s="223"/>
    </row>
    <row r="6683" spans="1:13">
      <c r="A6683" s="235">
        <v>810037</v>
      </c>
      <c r="B6683" s="223" t="s">
        <v>3903</v>
      </c>
      <c r="C6683" s="223" t="s">
        <v>123</v>
      </c>
      <c r="D6683" s="223" t="s">
        <v>1247</v>
      </c>
      <c r="F6683" s="224"/>
      <c r="G6683" s="223"/>
      <c r="H6683" s="223"/>
      <c r="I6683" s="223" t="s">
        <v>96</v>
      </c>
      <c r="J6683" s="223"/>
      <c r="K6683" s="223"/>
      <c r="L6683" s="223"/>
      <c r="M6683" s="223"/>
    </row>
    <row r="6684" spans="1:13">
      <c r="A6684" s="235">
        <v>810038</v>
      </c>
      <c r="B6684" s="223" t="s">
        <v>9235</v>
      </c>
      <c r="C6684" s="223" t="s">
        <v>9236</v>
      </c>
      <c r="D6684" s="223" t="s">
        <v>1293</v>
      </c>
      <c r="F6684" s="224"/>
      <c r="G6684" s="223"/>
      <c r="H6684" s="223"/>
      <c r="I6684" s="223" t="s">
        <v>96</v>
      </c>
      <c r="J6684" s="223"/>
      <c r="K6684" s="223"/>
      <c r="L6684" s="223"/>
      <c r="M6684" s="223"/>
    </row>
    <row r="6685" spans="1:13">
      <c r="A6685" s="235">
        <v>810039</v>
      </c>
      <c r="B6685" s="223" t="s">
        <v>9237</v>
      </c>
      <c r="C6685" s="223" t="s">
        <v>154</v>
      </c>
      <c r="D6685" s="223" t="s">
        <v>1220</v>
      </c>
      <c r="F6685" s="224"/>
      <c r="G6685" s="223"/>
      <c r="H6685" s="223"/>
      <c r="I6685" s="223" t="s">
        <v>96</v>
      </c>
      <c r="J6685" s="223"/>
      <c r="K6685" s="223"/>
      <c r="L6685" s="223"/>
      <c r="M6685" s="223"/>
    </row>
    <row r="6686" spans="1:13">
      <c r="A6686" s="235">
        <v>810040</v>
      </c>
      <c r="B6686" s="223" t="s">
        <v>9238</v>
      </c>
      <c r="C6686" s="223" t="s">
        <v>831</v>
      </c>
      <c r="D6686" s="223" t="s">
        <v>1073</v>
      </c>
      <c r="F6686" s="224"/>
      <c r="G6686" s="223"/>
      <c r="H6686" s="223"/>
      <c r="I6686" s="223" t="s">
        <v>96</v>
      </c>
      <c r="J6686" s="223"/>
      <c r="K6686" s="223"/>
      <c r="L6686" s="223"/>
      <c r="M6686" s="223"/>
    </row>
    <row r="6687" spans="1:13">
      <c r="A6687" s="235">
        <v>810041</v>
      </c>
      <c r="B6687" s="223" t="s">
        <v>9239</v>
      </c>
      <c r="C6687" s="223" t="s">
        <v>109</v>
      </c>
      <c r="D6687" s="223" t="s">
        <v>9240</v>
      </c>
      <c r="F6687" s="224"/>
      <c r="G6687" s="223"/>
      <c r="H6687" s="223"/>
      <c r="I6687" s="223" t="s">
        <v>96</v>
      </c>
      <c r="J6687" s="223"/>
      <c r="K6687" s="235"/>
      <c r="L6687" s="235"/>
      <c r="M6687" s="223"/>
    </row>
    <row r="6688" spans="1:13">
      <c r="A6688" s="235">
        <v>810047</v>
      </c>
      <c r="B6688" s="223" t="s">
        <v>9241</v>
      </c>
      <c r="C6688" s="223" t="s">
        <v>109</v>
      </c>
      <c r="D6688" s="223" t="s">
        <v>2018</v>
      </c>
      <c r="F6688" s="224"/>
      <c r="G6688" s="223"/>
      <c r="H6688" s="223"/>
      <c r="I6688" s="223" t="s">
        <v>96</v>
      </c>
      <c r="J6688" s="223"/>
      <c r="K6688" s="235"/>
      <c r="L6688" s="235"/>
      <c r="M6688" s="223"/>
    </row>
    <row r="6689" spans="1:13">
      <c r="A6689" s="235">
        <v>810048</v>
      </c>
      <c r="B6689" s="223" t="s">
        <v>9242</v>
      </c>
      <c r="C6689" s="223" t="s">
        <v>106</v>
      </c>
      <c r="D6689" s="223" t="s">
        <v>569</v>
      </c>
      <c r="F6689" s="224"/>
      <c r="G6689" s="223"/>
      <c r="H6689" s="223"/>
      <c r="I6689" s="223" t="s">
        <v>96</v>
      </c>
      <c r="J6689" s="223"/>
      <c r="K6689" s="223"/>
      <c r="L6689" s="223"/>
      <c r="M6689" s="223"/>
    </row>
    <row r="6690" spans="1:13">
      <c r="A6690" s="235">
        <v>810049</v>
      </c>
      <c r="B6690" s="223" t="s">
        <v>9243</v>
      </c>
      <c r="C6690" s="223" t="s">
        <v>694</v>
      </c>
      <c r="D6690" s="223" t="s">
        <v>1032</v>
      </c>
      <c r="F6690" s="224"/>
      <c r="G6690" s="223"/>
      <c r="H6690" s="223"/>
      <c r="I6690" s="223" t="s">
        <v>96</v>
      </c>
      <c r="J6690" s="223"/>
      <c r="K6690" s="235"/>
      <c r="L6690" s="235"/>
      <c r="M6690" s="223"/>
    </row>
    <row r="6691" spans="1:13">
      <c r="A6691" s="235">
        <v>810050</v>
      </c>
      <c r="B6691" s="223" t="s">
        <v>9244</v>
      </c>
      <c r="C6691" s="223" t="s">
        <v>489</v>
      </c>
      <c r="D6691" s="223" t="s">
        <v>1476</v>
      </c>
      <c r="F6691" s="224"/>
      <c r="G6691" s="223"/>
      <c r="H6691" s="223"/>
      <c r="I6691" s="223" t="s">
        <v>96</v>
      </c>
      <c r="J6691" s="223"/>
      <c r="K6691" s="235"/>
      <c r="L6691" s="235"/>
      <c r="M6691" s="223"/>
    </row>
    <row r="6692" spans="1:13">
      <c r="A6692" s="235">
        <v>810051</v>
      </c>
      <c r="B6692" s="223" t="s">
        <v>9245</v>
      </c>
      <c r="C6692" s="223" t="s">
        <v>101</v>
      </c>
      <c r="D6692" s="223" t="s">
        <v>1476</v>
      </c>
      <c r="F6692" s="224"/>
      <c r="G6692" s="223"/>
      <c r="H6692" s="223"/>
      <c r="I6692" s="223" t="s">
        <v>96</v>
      </c>
      <c r="J6692" s="223"/>
      <c r="K6692" s="235"/>
      <c r="L6692" s="235"/>
      <c r="M6692" s="223"/>
    </row>
    <row r="6693" spans="1:13">
      <c r="A6693" s="235">
        <v>810052</v>
      </c>
      <c r="B6693" s="223" t="s">
        <v>9246</v>
      </c>
      <c r="C6693" s="223" t="s">
        <v>492</v>
      </c>
      <c r="D6693" s="223" t="s">
        <v>2535</v>
      </c>
      <c r="F6693" s="224"/>
      <c r="G6693" s="223"/>
      <c r="H6693" s="223"/>
      <c r="I6693" s="223" t="s">
        <v>96</v>
      </c>
      <c r="J6693" s="223"/>
      <c r="K6693" s="223"/>
      <c r="L6693" s="223"/>
      <c r="M6693" s="223"/>
    </row>
    <row r="6694" spans="1:13">
      <c r="A6694" s="235">
        <v>810053</v>
      </c>
      <c r="B6694" s="223" t="s">
        <v>9247</v>
      </c>
      <c r="C6694" s="223" t="s">
        <v>101</v>
      </c>
      <c r="D6694" s="223" t="s">
        <v>9248</v>
      </c>
      <c r="F6694" s="224"/>
      <c r="G6694" s="223"/>
      <c r="H6694" s="223"/>
      <c r="I6694" s="223" t="s">
        <v>96</v>
      </c>
      <c r="J6694" s="223"/>
      <c r="K6694" s="235"/>
      <c r="L6694" s="235"/>
      <c r="M6694" s="223"/>
    </row>
    <row r="6695" spans="1:13">
      <c r="A6695" s="235">
        <v>810054</v>
      </c>
      <c r="B6695" s="223" t="s">
        <v>9249</v>
      </c>
      <c r="C6695" s="223" t="s">
        <v>170</v>
      </c>
      <c r="D6695" s="223" t="s">
        <v>1408</v>
      </c>
      <c r="F6695" s="224"/>
      <c r="G6695" s="223"/>
      <c r="H6695" s="223"/>
      <c r="I6695" s="223" t="s">
        <v>96</v>
      </c>
      <c r="J6695" s="223"/>
      <c r="K6695" s="235"/>
      <c r="L6695" s="235"/>
      <c r="M6695" s="223"/>
    </row>
    <row r="6696" spans="1:13">
      <c r="A6696" s="235">
        <v>810056</v>
      </c>
      <c r="B6696" s="223" t="s">
        <v>522</v>
      </c>
      <c r="C6696" s="223" t="s">
        <v>258</v>
      </c>
      <c r="D6696" s="223" t="s">
        <v>1057</v>
      </c>
      <c r="F6696" s="224"/>
      <c r="G6696" s="223"/>
      <c r="H6696" s="223"/>
      <c r="I6696" s="223" t="s">
        <v>96</v>
      </c>
      <c r="J6696" s="223"/>
      <c r="K6696" s="223"/>
      <c r="L6696" s="223"/>
      <c r="M6696" s="223"/>
    </row>
    <row r="6697" spans="1:13">
      <c r="A6697" s="235">
        <v>810057</v>
      </c>
      <c r="B6697" s="223" t="s">
        <v>522</v>
      </c>
      <c r="C6697" s="223" t="s">
        <v>316</v>
      </c>
      <c r="D6697" s="223" t="s">
        <v>1558</v>
      </c>
      <c r="F6697" s="224"/>
      <c r="G6697" s="223"/>
      <c r="H6697" s="223"/>
      <c r="I6697" s="223" t="s">
        <v>96</v>
      </c>
      <c r="J6697" s="223"/>
      <c r="K6697" s="223"/>
      <c r="L6697" s="223"/>
      <c r="M6697" s="223"/>
    </row>
    <row r="6698" spans="1:13">
      <c r="A6698" s="235">
        <v>810058</v>
      </c>
      <c r="B6698" s="223" t="s">
        <v>9250</v>
      </c>
      <c r="C6698" s="223" t="s">
        <v>462</v>
      </c>
      <c r="D6698" s="223" t="s">
        <v>3950</v>
      </c>
      <c r="F6698" s="224"/>
      <c r="G6698" s="223"/>
      <c r="H6698" s="223"/>
      <c r="I6698" s="223" t="s">
        <v>96</v>
      </c>
      <c r="J6698" s="223"/>
      <c r="K6698" s="223"/>
      <c r="L6698" s="223"/>
      <c r="M6698" s="223"/>
    </row>
    <row r="6699" spans="1:13">
      <c r="A6699" s="235">
        <v>810059</v>
      </c>
      <c r="B6699" s="223" t="s">
        <v>9251</v>
      </c>
      <c r="C6699" s="223" t="s">
        <v>143</v>
      </c>
      <c r="D6699" s="223" t="s">
        <v>1408</v>
      </c>
      <c r="F6699" s="224"/>
      <c r="G6699" s="223"/>
      <c r="H6699" s="223"/>
      <c r="I6699" s="223" t="s">
        <v>96</v>
      </c>
      <c r="J6699" s="223"/>
      <c r="K6699" s="235"/>
      <c r="L6699" s="235"/>
      <c r="M6699" s="223"/>
    </row>
    <row r="6700" spans="1:13">
      <c r="A6700" s="235">
        <v>810060</v>
      </c>
      <c r="B6700" s="223" t="s">
        <v>9252</v>
      </c>
      <c r="C6700" s="223" t="s">
        <v>334</v>
      </c>
      <c r="D6700" s="223" t="s">
        <v>1408</v>
      </c>
      <c r="F6700" s="224"/>
      <c r="G6700" s="223"/>
      <c r="H6700" s="223"/>
      <c r="I6700" s="223" t="s">
        <v>96</v>
      </c>
      <c r="J6700" s="223"/>
      <c r="K6700" s="235"/>
      <c r="L6700" s="235"/>
      <c r="M6700" s="223"/>
    </row>
    <row r="6701" spans="1:13">
      <c r="A6701" s="235">
        <v>810062</v>
      </c>
      <c r="B6701" s="223" t="s">
        <v>9253</v>
      </c>
      <c r="C6701" s="223" t="s">
        <v>373</v>
      </c>
      <c r="D6701" s="223" t="s">
        <v>2839</v>
      </c>
      <c r="F6701" s="224"/>
      <c r="G6701" s="223"/>
      <c r="H6701" s="223"/>
      <c r="I6701" s="223" t="s">
        <v>96</v>
      </c>
      <c r="J6701" s="223"/>
      <c r="K6701" s="223"/>
      <c r="L6701" s="223"/>
      <c r="M6701" s="223"/>
    </row>
    <row r="6702" spans="1:13">
      <c r="A6702" s="235">
        <v>810063</v>
      </c>
      <c r="B6702" s="223" t="s">
        <v>9254</v>
      </c>
      <c r="C6702" s="223" t="s">
        <v>4982</v>
      </c>
      <c r="D6702" s="223" t="s">
        <v>9255</v>
      </c>
      <c r="F6702" s="224"/>
      <c r="G6702" s="223"/>
      <c r="H6702" s="223"/>
      <c r="I6702" s="223" t="s">
        <v>96</v>
      </c>
      <c r="J6702" s="223"/>
      <c r="K6702" s="223"/>
      <c r="L6702" s="223"/>
      <c r="M6702" s="223"/>
    </row>
    <row r="6703" spans="1:13">
      <c r="A6703" s="235">
        <v>810065</v>
      </c>
      <c r="B6703" s="223" t="s">
        <v>9256</v>
      </c>
      <c r="C6703" s="223" t="s">
        <v>736</v>
      </c>
      <c r="D6703" s="223" t="s">
        <v>9257</v>
      </c>
      <c r="F6703" s="224"/>
      <c r="G6703" s="223"/>
      <c r="H6703" s="223"/>
      <c r="I6703" s="223" t="s">
        <v>96</v>
      </c>
      <c r="J6703" s="223"/>
      <c r="K6703" s="235"/>
      <c r="L6703" s="235"/>
      <c r="M6703" s="223"/>
    </row>
    <row r="6704" spans="1:13">
      <c r="A6704" s="235">
        <v>810066</v>
      </c>
      <c r="B6704" s="223" t="s">
        <v>5767</v>
      </c>
      <c r="C6704" s="223" t="s">
        <v>210</v>
      </c>
      <c r="D6704" s="223" t="s">
        <v>2364</v>
      </c>
      <c r="F6704" s="224"/>
      <c r="G6704" s="223"/>
      <c r="H6704" s="223"/>
      <c r="I6704" s="223" t="s">
        <v>96</v>
      </c>
      <c r="J6704" s="223"/>
      <c r="K6704" s="235"/>
      <c r="L6704" s="235"/>
      <c r="M6704" s="223"/>
    </row>
    <row r="6705" spans="1:13">
      <c r="A6705" s="235">
        <v>810070</v>
      </c>
      <c r="B6705" s="223" t="s">
        <v>9258</v>
      </c>
      <c r="C6705" s="223" t="s">
        <v>183</v>
      </c>
      <c r="D6705" s="223" t="s">
        <v>1152</v>
      </c>
      <c r="F6705" s="224"/>
      <c r="G6705" s="223"/>
      <c r="H6705" s="223"/>
      <c r="I6705" s="223" t="s">
        <v>96</v>
      </c>
      <c r="J6705" s="223"/>
      <c r="K6705" s="223"/>
      <c r="L6705" s="223"/>
      <c r="M6705" s="223"/>
    </row>
    <row r="6706" spans="1:13">
      <c r="A6706" s="235">
        <v>810072</v>
      </c>
      <c r="B6706" s="223" t="s">
        <v>9259</v>
      </c>
      <c r="C6706" s="223" t="s">
        <v>234</v>
      </c>
      <c r="D6706" s="223" t="s">
        <v>1241</v>
      </c>
      <c r="F6706" s="224"/>
      <c r="G6706" s="223"/>
      <c r="H6706" s="223"/>
      <c r="I6706" s="223" t="s">
        <v>96</v>
      </c>
      <c r="J6706" s="223"/>
      <c r="K6706" s="235"/>
      <c r="L6706" s="235"/>
      <c r="M6706" s="223"/>
    </row>
    <row r="6707" spans="1:13">
      <c r="A6707" s="235">
        <v>810073</v>
      </c>
      <c r="B6707" s="223" t="s">
        <v>9260</v>
      </c>
      <c r="C6707" s="223" t="s">
        <v>514</v>
      </c>
      <c r="D6707" s="223" t="s">
        <v>1018</v>
      </c>
      <c r="F6707" s="224"/>
      <c r="G6707" s="223"/>
      <c r="H6707" s="223"/>
      <c r="I6707" s="223" t="s">
        <v>96</v>
      </c>
      <c r="J6707" s="223"/>
      <c r="K6707" s="235"/>
      <c r="L6707" s="235"/>
      <c r="M6707" s="223"/>
    </row>
    <row r="6708" spans="1:13">
      <c r="A6708" s="235">
        <v>810075</v>
      </c>
      <c r="B6708" s="223" t="s">
        <v>9261</v>
      </c>
      <c r="C6708" s="223" t="s">
        <v>131</v>
      </c>
      <c r="D6708" s="223" t="s">
        <v>9262</v>
      </c>
      <c r="F6708" s="224"/>
      <c r="G6708" s="223"/>
      <c r="H6708" s="223"/>
      <c r="I6708" s="223" t="s">
        <v>96</v>
      </c>
      <c r="J6708" s="223"/>
      <c r="K6708" s="223"/>
      <c r="L6708" s="223"/>
      <c r="M6708" s="223"/>
    </row>
    <row r="6709" spans="1:13">
      <c r="A6709" s="235">
        <v>810076</v>
      </c>
      <c r="B6709" s="223" t="s">
        <v>9263</v>
      </c>
      <c r="C6709" s="223" t="s">
        <v>101</v>
      </c>
      <c r="D6709" s="223" t="s">
        <v>1206</v>
      </c>
      <c r="F6709" s="224"/>
      <c r="G6709" s="223"/>
      <c r="H6709" s="223"/>
      <c r="I6709" s="223" t="s">
        <v>96</v>
      </c>
      <c r="J6709" s="223"/>
      <c r="K6709" s="235"/>
      <c r="L6709" s="235"/>
      <c r="M6709" s="223"/>
    </row>
    <row r="6710" spans="1:13">
      <c r="A6710" s="235">
        <v>810077</v>
      </c>
      <c r="B6710" s="223" t="s">
        <v>9264</v>
      </c>
      <c r="C6710" s="223" t="s">
        <v>106</v>
      </c>
      <c r="D6710" s="223" t="s">
        <v>1687</v>
      </c>
      <c r="F6710" s="224"/>
      <c r="G6710" s="223"/>
      <c r="H6710" s="223"/>
      <c r="I6710" s="223" t="s">
        <v>96</v>
      </c>
      <c r="J6710" s="223"/>
      <c r="K6710" s="235"/>
      <c r="L6710" s="235"/>
      <c r="M6710" s="223"/>
    </row>
    <row r="6711" spans="1:13">
      <c r="A6711" s="235">
        <v>810078</v>
      </c>
      <c r="B6711" s="223" t="s">
        <v>9265</v>
      </c>
      <c r="C6711" s="223" t="s">
        <v>9266</v>
      </c>
      <c r="D6711" s="223" t="s">
        <v>4380</v>
      </c>
      <c r="F6711" s="224"/>
      <c r="G6711" s="223"/>
      <c r="H6711" s="223"/>
      <c r="I6711" s="223" t="s">
        <v>96</v>
      </c>
      <c r="J6711" s="223"/>
      <c r="K6711" s="235"/>
      <c r="L6711" s="235"/>
      <c r="M6711" s="223"/>
    </row>
    <row r="6712" spans="1:13">
      <c r="A6712" s="235">
        <v>810079</v>
      </c>
      <c r="B6712" s="223" t="s">
        <v>9267</v>
      </c>
      <c r="C6712" s="223" t="s">
        <v>263</v>
      </c>
      <c r="D6712" s="223" t="s">
        <v>1206</v>
      </c>
      <c r="F6712" s="224"/>
      <c r="G6712" s="223"/>
      <c r="H6712" s="223"/>
      <c r="I6712" s="223" t="s">
        <v>96</v>
      </c>
      <c r="J6712" s="223"/>
      <c r="K6712" s="235"/>
      <c r="L6712" s="235"/>
      <c r="M6712" s="223"/>
    </row>
    <row r="6713" spans="1:13">
      <c r="A6713" s="235">
        <v>810080</v>
      </c>
      <c r="B6713" s="223" t="s">
        <v>9268</v>
      </c>
      <c r="C6713" s="223" t="s">
        <v>1354</v>
      </c>
      <c r="D6713" s="223" t="s">
        <v>1335</v>
      </c>
      <c r="F6713" s="224"/>
      <c r="G6713" s="223"/>
      <c r="H6713" s="223"/>
      <c r="I6713" s="223" t="s">
        <v>96</v>
      </c>
      <c r="J6713" s="223"/>
      <c r="K6713" s="235"/>
      <c r="L6713" s="235"/>
      <c r="M6713" s="223"/>
    </row>
    <row r="6714" spans="1:13">
      <c r="A6714" s="235">
        <v>810081</v>
      </c>
      <c r="B6714" s="223" t="s">
        <v>9269</v>
      </c>
      <c r="C6714" s="223" t="s">
        <v>5419</v>
      </c>
      <c r="D6714" s="223" t="s">
        <v>1047</v>
      </c>
      <c r="F6714" s="224"/>
      <c r="G6714" s="223"/>
      <c r="H6714" s="223"/>
      <c r="I6714" s="223" t="s">
        <v>96</v>
      </c>
      <c r="J6714" s="223"/>
      <c r="K6714" s="223"/>
      <c r="L6714" s="223"/>
      <c r="M6714" s="223"/>
    </row>
    <row r="6715" spans="1:13">
      <c r="A6715" s="235">
        <v>810082</v>
      </c>
      <c r="B6715" s="223" t="s">
        <v>9270</v>
      </c>
      <c r="C6715" s="223" t="s">
        <v>413</v>
      </c>
      <c r="D6715" s="223" t="s">
        <v>1073</v>
      </c>
      <c r="F6715" s="224"/>
      <c r="G6715" s="223"/>
      <c r="H6715" s="223"/>
      <c r="I6715" s="223" t="s">
        <v>96</v>
      </c>
      <c r="J6715" s="223"/>
      <c r="K6715" s="235"/>
      <c r="L6715" s="235"/>
      <c r="M6715" s="223"/>
    </row>
    <row r="6716" spans="1:13">
      <c r="A6716" s="235">
        <v>810083</v>
      </c>
      <c r="B6716" s="223" t="s">
        <v>9271</v>
      </c>
      <c r="C6716" s="223" t="s">
        <v>256</v>
      </c>
      <c r="D6716" s="223" t="s">
        <v>3058</v>
      </c>
      <c r="F6716" s="224"/>
      <c r="G6716" s="223"/>
      <c r="H6716" s="223"/>
      <c r="I6716" s="223" t="s">
        <v>96</v>
      </c>
      <c r="J6716" s="223"/>
      <c r="K6716" s="235"/>
      <c r="L6716" s="235"/>
      <c r="M6716" s="223"/>
    </row>
    <row r="6717" spans="1:13">
      <c r="A6717" s="235">
        <v>810084</v>
      </c>
      <c r="B6717" s="223" t="s">
        <v>9272</v>
      </c>
      <c r="C6717" s="223" t="s">
        <v>210</v>
      </c>
      <c r="D6717" s="223" t="s">
        <v>1039</v>
      </c>
      <c r="F6717" s="224"/>
      <c r="G6717" s="223"/>
      <c r="H6717" s="223"/>
      <c r="I6717" s="223" t="s">
        <v>96</v>
      </c>
      <c r="J6717" s="223"/>
      <c r="K6717" s="223"/>
      <c r="L6717" s="223"/>
      <c r="M6717" s="223"/>
    </row>
    <row r="6718" spans="1:13">
      <c r="A6718" s="235">
        <v>810086</v>
      </c>
      <c r="B6718" s="223" t="s">
        <v>9273</v>
      </c>
      <c r="C6718" s="223" t="s">
        <v>837</v>
      </c>
      <c r="D6718" s="223" t="s">
        <v>1991</v>
      </c>
      <c r="F6718" s="224"/>
      <c r="G6718" s="223"/>
      <c r="H6718" s="223"/>
      <c r="I6718" s="223" t="s">
        <v>96</v>
      </c>
      <c r="J6718" s="223"/>
      <c r="K6718" s="223"/>
      <c r="L6718" s="223"/>
      <c r="M6718" s="223"/>
    </row>
    <row r="6719" spans="1:13">
      <c r="A6719" s="235">
        <v>810087</v>
      </c>
      <c r="B6719" s="223" t="s">
        <v>3209</v>
      </c>
      <c r="C6719" s="223" t="s">
        <v>101</v>
      </c>
      <c r="D6719" s="223" t="s">
        <v>1470</v>
      </c>
      <c r="F6719" s="224"/>
      <c r="G6719" s="223"/>
      <c r="H6719" s="223"/>
      <c r="I6719" s="223" t="s">
        <v>96</v>
      </c>
      <c r="J6719" s="223"/>
      <c r="K6719" s="223"/>
      <c r="L6719" s="223"/>
      <c r="M6719" s="223"/>
    </row>
    <row r="6720" spans="1:13">
      <c r="A6720" s="235">
        <v>810088</v>
      </c>
      <c r="B6720" s="223" t="s">
        <v>9274</v>
      </c>
      <c r="C6720" s="223" t="s">
        <v>311</v>
      </c>
      <c r="D6720" s="223" t="s">
        <v>1073</v>
      </c>
      <c r="F6720" s="224"/>
      <c r="G6720" s="223"/>
      <c r="H6720" s="223"/>
      <c r="I6720" s="223" t="s">
        <v>96</v>
      </c>
      <c r="J6720" s="223"/>
      <c r="K6720" s="223"/>
      <c r="L6720" s="223"/>
      <c r="M6720" s="223"/>
    </row>
    <row r="6721" spans="1:13">
      <c r="A6721" s="235">
        <v>810089</v>
      </c>
      <c r="B6721" s="223" t="s">
        <v>9275</v>
      </c>
      <c r="C6721" s="223" t="s">
        <v>335</v>
      </c>
      <c r="D6721" s="223" t="s">
        <v>3997</v>
      </c>
      <c r="F6721" s="224"/>
      <c r="G6721" s="223"/>
      <c r="H6721" s="223"/>
      <c r="I6721" s="223" t="s">
        <v>96</v>
      </c>
      <c r="J6721" s="223"/>
      <c r="K6721" s="235"/>
      <c r="L6721" s="235"/>
      <c r="M6721" s="223"/>
    </row>
    <row r="6722" spans="1:13">
      <c r="A6722" s="235">
        <v>810091</v>
      </c>
      <c r="B6722" s="223" t="s">
        <v>9276</v>
      </c>
      <c r="C6722" s="223" t="s">
        <v>3683</v>
      </c>
      <c r="D6722" s="223" t="s">
        <v>1012</v>
      </c>
      <c r="F6722" s="224"/>
      <c r="G6722" s="223"/>
      <c r="H6722" s="223"/>
      <c r="I6722" s="223" t="s">
        <v>96</v>
      </c>
      <c r="J6722" s="223"/>
      <c r="K6722" s="235"/>
      <c r="L6722" s="235"/>
      <c r="M6722" s="223"/>
    </row>
    <row r="6723" spans="1:13">
      <c r="A6723" s="235">
        <v>810092</v>
      </c>
      <c r="B6723" s="223" t="s">
        <v>5008</v>
      </c>
      <c r="C6723" s="223" t="s">
        <v>111</v>
      </c>
      <c r="D6723" s="223" t="s">
        <v>1012</v>
      </c>
      <c r="F6723" s="224"/>
      <c r="G6723" s="223"/>
      <c r="H6723" s="223"/>
      <c r="I6723" s="223" t="s">
        <v>96</v>
      </c>
      <c r="J6723" s="223"/>
      <c r="K6723" s="223"/>
      <c r="L6723" s="223"/>
      <c r="M6723" s="223"/>
    </row>
    <row r="6724" spans="1:13">
      <c r="A6724" s="235">
        <v>810093</v>
      </c>
      <c r="B6724" s="223" t="s">
        <v>9277</v>
      </c>
      <c r="C6724" s="223" t="s">
        <v>106</v>
      </c>
      <c r="D6724" s="223" t="s">
        <v>1026</v>
      </c>
      <c r="F6724" s="224"/>
      <c r="G6724" s="223"/>
      <c r="H6724" s="223"/>
      <c r="I6724" s="223" t="s">
        <v>96</v>
      </c>
      <c r="J6724" s="223"/>
      <c r="K6724" s="235"/>
      <c r="L6724" s="235"/>
      <c r="M6724" s="223"/>
    </row>
    <row r="6725" spans="1:13">
      <c r="A6725" s="235">
        <v>810097</v>
      </c>
      <c r="B6725" s="223" t="s">
        <v>9278</v>
      </c>
      <c r="C6725" s="223" t="s">
        <v>148</v>
      </c>
      <c r="D6725" s="223" t="s">
        <v>601</v>
      </c>
      <c r="F6725" s="224"/>
      <c r="G6725" s="223"/>
      <c r="H6725" s="223"/>
      <c r="I6725" s="223" t="s">
        <v>96</v>
      </c>
      <c r="J6725" s="223"/>
      <c r="K6725" s="223"/>
      <c r="L6725" s="223"/>
      <c r="M6725" s="223"/>
    </row>
    <row r="6726" spans="1:13">
      <c r="A6726" s="235">
        <v>810098</v>
      </c>
      <c r="B6726" s="223" t="s">
        <v>9279</v>
      </c>
      <c r="C6726" s="223" t="s">
        <v>3784</v>
      </c>
      <c r="D6726" s="223" t="s">
        <v>1152</v>
      </c>
      <c r="F6726" s="224"/>
      <c r="G6726" s="223"/>
      <c r="H6726" s="223"/>
      <c r="I6726" s="223" t="s">
        <v>96</v>
      </c>
      <c r="J6726" s="223"/>
      <c r="K6726" s="223"/>
      <c r="L6726" s="223"/>
      <c r="M6726" s="223"/>
    </row>
    <row r="6727" spans="1:13">
      <c r="A6727" s="235">
        <v>810099</v>
      </c>
      <c r="B6727" s="223" t="s">
        <v>9280</v>
      </c>
      <c r="C6727" s="223" t="s">
        <v>9281</v>
      </c>
      <c r="D6727" s="223" t="s">
        <v>5342</v>
      </c>
      <c r="F6727" s="224"/>
      <c r="G6727" s="223"/>
      <c r="H6727" s="223"/>
      <c r="I6727" s="223" t="s">
        <v>96</v>
      </c>
      <c r="J6727" s="223"/>
      <c r="K6727" s="235"/>
      <c r="L6727" s="235"/>
      <c r="M6727" s="223"/>
    </row>
    <row r="6728" spans="1:13">
      <c r="A6728" s="235">
        <v>810103</v>
      </c>
      <c r="B6728" s="223" t="s">
        <v>9282</v>
      </c>
      <c r="C6728" s="223" t="s">
        <v>183</v>
      </c>
      <c r="D6728" s="223" t="s">
        <v>1358</v>
      </c>
      <c r="F6728" s="224"/>
      <c r="G6728" s="223"/>
      <c r="H6728" s="223"/>
      <c r="I6728" s="223" t="s">
        <v>96</v>
      </c>
      <c r="J6728" s="223"/>
      <c r="K6728" s="223"/>
      <c r="L6728" s="223"/>
      <c r="M6728" s="223"/>
    </row>
    <row r="6729" spans="1:13">
      <c r="A6729" s="235">
        <v>810105</v>
      </c>
      <c r="B6729" s="223" t="s">
        <v>9283</v>
      </c>
      <c r="C6729" s="223" t="s">
        <v>178</v>
      </c>
      <c r="D6729" s="223" t="s">
        <v>787</v>
      </c>
      <c r="F6729" s="224"/>
      <c r="G6729" s="223"/>
      <c r="H6729" s="223"/>
      <c r="I6729" s="223" t="s">
        <v>96</v>
      </c>
      <c r="J6729" s="223"/>
      <c r="K6729" s="223"/>
      <c r="L6729" s="223"/>
      <c r="M6729" s="223"/>
    </row>
    <row r="6730" spans="1:13">
      <c r="A6730" s="235">
        <v>810107</v>
      </c>
      <c r="B6730" s="223" t="s">
        <v>9284</v>
      </c>
      <c r="C6730" s="223" t="s">
        <v>4554</v>
      </c>
      <c r="D6730" s="223" t="s">
        <v>2220</v>
      </c>
      <c r="F6730" s="224"/>
      <c r="G6730" s="223"/>
      <c r="H6730" s="223"/>
      <c r="I6730" s="223" t="s">
        <v>96</v>
      </c>
      <c r="J6730" s="223"/>
      <c r="K6730" s="223"/>
      <c r="L6730" s="223"/>
      <c r="M6730" s="223"/>
    </row>
    <row r="6731" spans="1:13">
      <c r="A6731" s="235">
        <v>810109</v>
      </c>
      <c r="B6731" s="223" t="s">
        <v>9285</v>
      </c>
      <c r="C6731" s="223" t="s">
        <v>183</v>
      </c>
      <c r="D6731" s="223" t="s">
        <v>1018</v>
      </c>
      <c r="F6731" s="224"/>
      <c r="G6731" s="223"/>
      <c r="H6731" s="223"/>
      <c r="I6731" s="223" t="s">
        <v>96</v>
      </c>
      <c r="J6731" s="223"/>
      <c r="K6731" s="235"/>
      <c r="L6731" s="235"/>
      <c r="M6731" s="223"/>
    </row>
    <row r="6732" spans="1:13">
      <c r="A6732" s="235">
        <v>810110</v>
      </c>
      <c r="B6732" s="223" t="s">
        <v>9286</v>
      </c>
      <c r="C6732" s="223" t="s">
        <v>567</v>
      </c>
      <c r="D6732" s="223" t="s">
        <v>9255</v>
      </c>
      <c r="F6732" s="224"/>
      <c r="G6732" s="223"/>
      <c r="H6732" s="223"/>
      <c r="I6732" s="223" t="s">
        <v>96</v>
      </c>
      <c r="J6732" s="223"/>
      <c r="K6732" s="235"/>
      <c r="L6732" s="235"/>
      <c r="M6732" s="223"/>
    </row>
    <row r="6733" spans="1:13">
      <c r="A6733" s="235">
        <v>810112</v>
      </c>
      <c r="B6733" s="223" t="s">
        <v>9287</v>
      </c>
      <c r="C6733" s="223" t="s">
        <v>297</v>
      </c>
      <c r="D6733" s="223" t="s">
        <v>1645</v>
      </c>
      <c r="F6733" s="224"/>
      <c r="G6733" s="223"/>
      <c r="H6733" s="223"/>
      <c r="I6733" s="223" t="s">
        <v>96</v>
      </c>
      <c r="J6733" s="223"/>
      <c r="K6733" s="223"/>
      <c r="L6733" s="223"/>
      <c r="M6733" s="223"/>
    </row>
    <row r="6734" spans="1:13">
      <c r="A6734" s="235">
        <v>810114</v>
      </c>
      <c r="B6734" s="223" t="s">
        <v>9288</v>
      </c>
      <c r="C6734" s="223" t="s">
        <v>6862</v>
      </c>
      <c r="D6734" s="223" t="s">
        <v>2946</v>
      </c>
      <c r="F6734" s="224"/>
      <c r="G6734" s="223"/>
      <c r="H6734" s="223"/>
      <c r="I6734" s="223" t="s">
        <v>96</v>
      </c>
      <c r="J6734" s="223"/>
      <c r="K6734" s="223"/>
      <c r="L6734" s="223"/>
      <c r="M6734" s="223"/>
    </row>
    <row r="6735" spans="1:13">
      <c r="A6735" s="235">
        <v>810115</v>
      </c>
      <c r="B6735" s="223" t="s">
        <v>9289</v>
      </c>
      <c r="C6735" s="223" t="s">
        <v>335</v>
      </c>
      <c r="D6735" s="223" t="s">
        <v>2271</v>
      </c>
      <c r="F6735" s="224"/>
      <c r="G6735" s="223"/>
      <c r="H6735" s="223"/>
      <c r="I6735" s="223" t="s">
        <v>96</v>
      </c>
      <c r="J6735" s="223"/>
      <c r="K6735" s="223"/>
      <c r="L6735" s="223"/>
      <c r="M6735" s="223"/>
    </row>
    <row r="6736" spans="1:13">
      <c r="A6736" s="235">
        <v>810116</v>
      </c>
      <c r="B6736" s="223" t="s">
        <v>9290</v>
      </c>
      <c r="C6736" s="223" t="s">
        <v>244</v>
      </c>
      <c r="D6736" s="223" t="s">
        <v>1373</v>
      </c>
      <c r="F6736" s="224"/>
      <c r="G6736" s="223"/>
      <c r="H6736" s="223"/>
      <c r="I6736" s="223" t="s">
        <v>96</v>
      </c>
      <c r="J6736" s="223"/>
      <c r="K6736" s="223"/>
      <c r="L6736" s="223"/>
      <c r="M6736" s="223"/>
    </row>
    <row r="6737" spans="1:13">
      <c r="A6737" s="235">
        <v>810117</v>
      </c>
      <c r="B6737" s="223" t="s">
        <v>9291</v>
      </c>
      <c r="C6737" s="223" t="s">
        <v>9292</v>
      </c>
      <c r="D6737" s="223" t="s">
        <v>2073</v>
      </c>
      <c r="F6737" s="224"/>
      <c r="G6737" s="223"/>
      <c r="H6737" s="223"/>
      <c r="I6737" s="223" t="s">
        <v>96</v>
      </c>
      <c r="J6737" s="223"/>
      <c r="K6737" s="235"/>
      <c r="L6737" s="235"/>
      <c r="M6737" s="223"/>
    </row>
    <row r="6738" spans="1:13">
      <c r="A6738" s="235">
        <v>810118</v>
      </c>
      <c r="B6738" s="223" t="s">
        <v>9293</v>
      </c>
      <c r="C6738" s="223" t="s">
        <v>183</v>
      </c>
      <c r="D6738" s="223" t="s">
        <v>3917</v>
      </c>
      <c r="F6738" s="224"/>
      <c r="G6738" s="223"/>
      <c r="H6738" s="238"/>
      <c r="I6738" s="223" t="s">
        <v>96</v>
      </c>
      <c r="J6738" s="223"/>
      <c r="K6738" s="223"/>
      <c r="L6738" s="223"/>
      <c r="M6738" s="223"/>
    </row>
    <row r="6739" spans="1:13">
      <c r="A6739" s="235">
        <v>810119</v>
      </c>
      <c r="B6739" s="223" t="s">
        <v>9294</v>
      </c>
      <c r="C6739" s="223" t="s">
        <v>2861</v>
      </c>
      <c r="D6739" s="223" t="s">
        <v>3574</v>
      </c>
      <c r="F6739" s="224"/>
      <c r="G6739" s="223"/>
      <c r="H6739" s="223"/>
      <c r="I6739" s="223" t="s">
        <v>96</v>
      </c>
      <c r="J6739" s="223"/>
      <c r="K6739" s="235"/>
      <c r="L6739" s="235"/>
      <c r="M6739" s="223"/>
    </row>
    <row r="6740" spans="1:13">
      <c r="A6740" s="235">
        <v>810120</v>
      </c>
      <c r="B6740" s="223" t="s">
        <v>9295</v>
      </c>
      <c r="C6740" s="223" t="s">
        <v>874</v>
      </c>
      <c r="D6740" s="223" t="s">
        <v>2278</v>
      </c>
      <c r="F6740" s="224"/>
      <c r="G6740" s="223"/>
      <c r="H6740" s="223"/>
      <c r="I6740" s="223" t="s">
        <v>96</v>
      </c>
      <c r="J6740" s="223"/>
      <c r="K6740" s="235"/>
      <c r="L6740" s="235"/>
      <c r="M6740" s="223"/>
    </row>
    <row r="6741" spans="1:13">
      <c r="A6741" s="235">
        <v>810122</v>
      </c>
      <c r="B6741" s="223" t="s">
        <v>9296</v>
      </c>
      <c r="C6741" s="223" t="s">
        <v>3293</v>
      </c>
      <c r="D6741" s="223" t="s">
        <v>1030</v>
      </c>
      <c r="F6741" s="224"/>
      <c r="G6741" s="223"/>
      <c r="H6741" s="223"/>
      <c r="I6741" s="223" t="s">
        <v>96</v>
      </c>
      <c r="J6741" s="223"/>
      <c r="K6741" s="235"/>
      <c r="L6741" s="235"/>
      <c r="M6741" s="223"/>
    </row>
    <row r="6742" spans="1:13">
      <c r="A6742" s="235">
        <v>810123</v>
      </c>
      <c r="B6742" s="223" t="s">
        <v>9297</v>
      </c>
      <c r="C6742" s="223" t="s">
        <v>195</v>
      </c>
      <c r="D6742" s="223" t="s">
        <v>3732</v>
      </c>
      <c r="F6742" s="224"/>
      <c r="G6742" s="223"/>
      <c r="H6742" s="223"/>
      <c r="I6742" s="223" t="s">
        <v>96</v>
      </c>
      <c r="J6742" s="223"/>
      <c r="K6742" s="223"/>
      <c r="L6742" s="223"/>
      <c r="M6742" s="223"/>
    </row>
    <row r="6743" spans="1:13">
      <c r="A6743" s="235">
        <v>810124</v>
      </c>
      <c r="B6743" s="223" t="s">
        <v>9298</v>
      </c>
      <c r="C6743" s="223" t="s">
        <v>199</v>
      </c>
      <c r="D6743" s="223" t="s">
        <v>1255</v>
      </c>
      <c r="F6743" s="224"/>
      <c r="G6743" s="223"/>
      <c r="H6743" s="223"/>
      <c r="I6743" s="223" t="s">
        <v>96</v>
      </c>
      <c r="J6743" s="223"/>
      <c r="K6743" s="235"/>
      <c r="L6743" s="235"/>
      <c r="M6743" s="223"/>
    </row>
    <row r="6744" spans="1:13">
      <c r="A6744" s="235">
        <v>810125</v>
      </c>
      <c r="B6744" s="223" t="s">
        <v>9299</v>
      </c>
      <c r="C6744" s="223" t="s">
        <v>567</v>
      </c>
      <c r="D6744" s="223" t="s">
        <v>1531</v>
      </c>
      <c r="F6744" s="224"/>
      <c r="G6744" s="223"/>
      <c r="H6744" s="223"/>
      <c r="I6744" s="223" t="s">
        <v>96</v>
      </c>
      <c r="J6744" s="223"/>
      <c r="K6744" s="223"/>
      <c r="L6744" s="223"/>
      <c r="M6744" s="223"/>
    </row>
    <row r="6745" spans="1:13">
      <c r="A6745" s="235">
        <v>810126</v>
      </c>
      <c r="B6745" s="223" t="s">
        <v>9300</v>
      </c>
      <c r="C6745" s="223" t="s">
        <v>221</v>
      </c>
      <c r="D6745" s="223" t="s">
        <v>1220</v>
      </c>
      <c r="F6745" s="224"/>
      <c r="G6745" s="223"/>
      <c r="H6745" s="223"/>
      <c r="I6745" s="223" t="s">
        <v>96</v>
      </c>
      <c r="J6745" s="223"/>
      <c r="K6745" s="235"/>
      <c r="L6745" s="235"/>
      <c r="M6745" s="223"/>
    </row>
    <row r="6746" spans="1:13">
      <c r="A6746" s="235">
        <v>810127</v>
      </c>
      <c r="B6746" s="223" t="s">
        <v>9301</v>
      </c>
      <c r="C6746" s="223" t="s">
        <v>5229</v>
      </c>
      <c r="D6746" s="223" t="s">
        <v>1034</v>
      </c>
      <c r="F6746" s="224"/>
      <c r="G6746" s="223"/>
      <c r="H6746" s="223"/>
      <c r="I6746" s="223" t="s">
        <v>96</v>
      </c>
      <c r="J6746" s="223"/>
      <c r="K6746" s="235"/>
      <c r="L6746" s="235"/>
      <c r="M6746" s="223"/>
    </row>
    <row r="6747" spans="1:13">
      <c r="A6747" s="235">
        <v>810128</v>
      </c>
      <c r="B6747" s="223" t="s">
        <v>9302</v>
      </c>
      <c r="C6747" s="223" t="s">
        <v>335</v>
      </c>
      <c r="D6747" s="223" t="s">
        <v>1424</v>
      </c>
      <c r="F6747" s="224"/>
      <c r="G6747" s="223"/>
      <c r="H6747" s="223"/>
      <c r="I6747" s="223" t="s">
        <v>96</v>
      </c>
      <c r="J6747" s="223"/>
      <c r="K6747" s="223"/>
      <c r="L6747" s="223"/>
      <c r="M6747" s="223"/>
    </row>
    <row r="6748" spans="1:13">
      <c r="A6748" s="235">
        <v>810129</v>
      </c>
      <c r="B6748" s="223" t="s">
        <v>9303</v>
      </c>
      <c r="C6748" s="223" t="s">
        <v>3678</v>
      </c>
      <c r="D6748" s="223" t="s">
        <v>1105</v>
      </c>
      <c r="F6748" s="224"/>
      <c r="G6748" s="223"/>
      <c r="H6748" s="223"/>
      <c r="I6748" s="223" t="s">
        <v>96</v>
      </c>
      <c r="J6748" s="223"/>
      <c r="K6748" s="223"/>
      <c r="L6748" s="223"/>
      <c r="M6748" s="223"/>
    </row>
    <row r="6749" spans="1:13">
      <c r="A6749" s="235">
        <v>810130</v>
      </c>
      <c r="B6749" s="223" t="s">
        <v>9304</v>
      </c>
      <c r="C6749" s="223" t="s">
        <v>342</v>
      </c>
      <c r="D6749" s="223" t="s">
        <v>1030</v>
      </c>
      <c r="F6749" s="224"/>
      <c r="G6749" s="223"/>
      <c r="H6749" s="223"/>
      <c r="I6749" s="223" t="s">
        <v>96</v>
      </c>
      <c r="J6749" s="223"/>
      <c r="K6749" s="223"/>
      <c r="L6749" s="223"/>
      <c r="M6749" s="223"/>
    </row>
    <row r="6750" spans="1:13">
      <c r="A6750" s="235">
        <v>810131</v>
      </c>
      <c r="B6750" s="223" t="s">
        <v>9305</v>
      </c>
      <c r="C6750" s="223" t="s">
        <v>4576</v>
      </c>
      <c r="D6750" s="223" t="s">
        <v>2061</v>
      </c>
      <c r="F6750" s="224"/>
      <c r="G6750" s="223"/>
      <c r="H6750" s="223"/>
      <c r="I6750" s="223" t="s">
        <v>96</v>
      </c>
      <c r="J6750" s="223"/>
      <c r="K6750" s="223"/>
      <c r="L6750" s="223"/>
      <c r="M6750" s="223"/>
    </row>
    <row r="6751" spans="1:13">
      <c r="A6751" s="235">
        <v>810132</v>
      </c>
      <c r="B6751" s="223" t="s">
        <v>9306</v>
      </c>
      <c r="C6751" s="223" t="s">
        <v>9307</v>
      </c>
      <c r="D6751" s="223" t="s">
        <v>3598</v>
      </c>
      <c r="F6751" s="224"/>
      <c r="G6751" s="223"/>
      <c r="H6751" s="223"/>
      <c r="I6751" s="223" t="s">
        <v>96</v>
      </c>
      <c r="J6751" s="223"/>
      <c r="K6751" s="223"/>
      <c r="L6751" s="223"/>
      <c r="M6751" s="223"/>
    </row>
    <row r="6752" spans="1:13">
      <c r="A6752" s="235">
        <v>810133</v>
      </c>
      <c r="B6752" s="223" t="s">
        <v>9308</v>
      </c>
      <c r="C6752" s="223" t="s">
        <v>232</v>
      </c>
      <c r="D6752" s="223" t="s">
        <v>1255</v>
      </c>
      <c r="F6752" s="224"/>
      <c r="G6752" s="223"/>
      <c r="H6752" s="223"/>
      <c r="I6752" s="223" t="s">
        <v>96</v>
      </c>
      <c r="J6752" s="223"/>
      <c r="K6752" s="235"/>
      <c r="L6752" s="235"/>
      <c r="M6752" s="223"/>
    </row>
    <row r="6753" spans="1:13">
      <c r="A6753" s="235">
        <v>810134</v>
      </c>
      <c r="B6753" s="223" t="s">
        <v>9309</v>
      </c>
      <c r="C6753" s="223" t="s">
        <v>183</v>
      </c>
      <c r="D6753" s="223" t="s">
        <v>4257</v>
      </c>
      <c r="F6753" s="224"/>
      <c r="G6753" s="223"/>
      <c r="H6753" s="223"/>
      <c r="I6753" s="223" t="s">
        <v>96</v>
      </c>
      <c r="J6753" s="223"/>
      <c r="K6753" s="223"/>
      <c r="L6753" s="223"/>
      <c r="M6753" s="223"/>
    </row>
    <row r="6754" spans="1:13">
      <c r="A6754" s="235">
        <v>810135</v>
      </c>
      <c r="B6754" s="223" t="s">
        <v>9310</v>
      </c>
      <c r="C6754" s="223" t="s">
        <v>242</v>
      </c>
      <c r="D6754" s="223" t="s">
        <v>1424</v>
      </c>
      <c r="F6754" s="224"/>
      <c r="G6754" s="223"/>
      <c r="H6754" s="223"/>
      <c r="I6754" s="223" t="s">
        <v>96</v>
      </c>
      <c r="J6754" s="223"/>
      <c r="K6754" s="235"/>
      <c r="L6754" s="235"/>
      <c r="M6754" s="223"/>
    </row>
    <row r="6755" spans="1:13">
      <c r="A6755" s="235">
        <v>810136</v>
      </c>
      <c r="B6755" s="223" t="s">
        <v>9311</v>
      </c>
      <c r="C6755" s="223" t="s">
        <v>9312</v>
      </c>
      <c r="D6755" s="223" t="s">
        <v>3099</v>
      </c>
      <c r="F6755" s="224"/>
      <c r="G6755" s="223"/>
      <c r="H6755" s="223"/>
      <c r="I6755" s="223" t="s">
        <v>96</v>
      </c>
      <c r="J6755" s="223"/>
      <c r="K6755" s="235"/>
      <c r="L6755" s="235"/>
      <c r="M6755" s="223"/>
    </row>
    <row r="6756" spans="1:13">
      <c r="A6756" s="235">
        <v>810137</v>
      </c>
      <c r="B6756" s="223" t="s">
        <v>9313</v>
      </c>
      <c r="C6756" s="223" t="s">
        <v>648</v>
      </c>
      <c r="D6756" s="223" t="s">
        <v>4133</v>
      </c>
      <c r="F6756" s="224"/>
      <c r="G6756" s="223"/>
      <c r="H6756" s="223"/>
      <c r="I6756" s="223" t="s">
        <v>96</v>
      </c>
      <c r="J6756" s="223"/>
      <c r="K6756" s="235"/>
      <c r="L6756" s="235"/>
      <c r="M6756" s="223"/>
    </row>
    <row r="6757" spans="1:13">
      <c r="A6757" s="235">
        <v>810138</v>
      </c>
      <c r="B6757" s="223" t="s">
        <v>9314</v>
      </c>
      <c r="C6757" s="223" t="s">
        <v>414</v>
      </c>
      <c r="D6757" s="223" t="s">
        <v>4951</v>
      </c>
      <c r="F6757" s="224"/>
      <c r="G6757" s="223"/>
      <c r="H6757" s="223"/>
      <c r="I6757" s="223" t="s">
        <v>96</v>
      </c>
      <c r="J6757" s="223"/>
      <c r="K6757" s="235"/>
      <c r="L6757" s="235"/>
      <c r="M6757" s="223"/>
    </row>
    <row r="6758" spans="1:13">
      <c r="A6758" s="235">
        <v>810139</v>
      </c>
      <c r="B6758" s="223" t="s">
        <v>9315</v>
      </c>
      <c r="C6758" s="223" t="s">
        <v>7565</v>
      </c>
      <c r="D6758" s="223" t="s">
        <v>2984</v>
      </c>
      <c r="F6758" s="224"/>
      <c r="G6758" s="223"/>
      <c r="H6758" s="223"/>
      <c r="I6758" s="223" t="s">
        <v>96</v>
      </c>
      <c r="J6758" s="223"/>
      <c r="K6758" s="223"/>
      <c r="L6758" s="223"/>
      <c r="M6758" s="223"/>
    </row>
    <row r="6759" spans="1:13">
      <c r="A6759" s="235">
        <v>810141</v>
      </c>
      <c r="B6759" s="223" t="s">
        <v>9316</v>
      </c>
      <c r="C6759" s="223" t="s">
        <v>9317</v>
      </c>
      <c r="D6759" s="223" t="s">
        <v>1373</v>
      </c>
      <c r="F6759" s="224"/>
      <c r="G6759" s="223"/>
      <c r="H6759" s="223"/>
      <c r="I6759" s="223" t="s">
        <v>96</v>
      </c>
      <c r="J6759" s="223"/>
      <c r="K6759" s="235"/>
      <c r="L6759" s="235"/>
      <c r="M6759" s="223"/>
    </row>
    <row r="6760" spans="1:13">
      <c r="A6760" s="235">
        <v>810142</v>
      </c>
      <c r="B6760" s="223" t="s">
        <v>9318</v>
      </c>
      <c r="C6760" s="223" t="s">
        <v>331</v>
      </c>
      <c r="D6760" s="223" t="s">
        <v>9319</v>
      </c>
      <c r="F6760" s="224"/>
      <c r="G6760" s="223"/>
      <c r="H6760" s="223"/>
      <c r="I6760" s="223" t="s">
        <v>96</v>
      </c>
      <c r="J6760" s="223"/>
      <c r="K6760" s="235"/>
      <c r="L6760" s="235"/>
      <c r="M6760" s="223"/>
    </row>
    <row r="6761" spans="1:13">
      <c r="A6761" s="235">
        <v>810144</v>
      </c>
      <c r="B6761" s="223" t="s">
        <v>9320</v>
      </c>
      <c r="C6761" s="223" t="s">
        <v>4629</v>
      </c>
      <c r="D6761" s="223" t="s">
        <v>1026</v>
      </c>
      <c r="F6761" s="224"/>
      <c r="G6761" s="223"/>
      <c r="H6761" s="223"/>
      <c r="I6761" s="223" t="s">
        <v>96</v>
      </c>
      <c r="J6761" s="223"/>
      <c r="K6761" s="235"/>
      <c r="L6761" s="235"/>
      <c r="M6761" s="223"/>
    </row>
    <row r="6762" spans="1:13">
      <c r="A6762" s="235">
        <v>810145</v>
      </c>
      <c r="B6762" s="223" t="s">
        <v>9321</v>
      </c>
      <c r="C6762" s="223" t="s">
        <v>115</v>
      </c>
      <c r="D6762" s="223" t="s">
        <v>1575</v>
      </c>
      <c r="F6762" s="224"/>
      <c r="G6762" s="223"/>
      <c r="H6762" s="223"/>
      <c r="I6762" s="223" t="s">
        <v>96</v>
      </c>
      <c r="J6762" s="223"/>
      <c r="K6762" s="235"/>
      <c r="L6762" s="235"/>
      <c r="M6762" s="223"/>
    </row>
    <row r="6763" spans="1:13">
      <c r="A6763" s="235">
        <v>810147</v>
      </c>
      <c r="B6763" s="223" t="s">
        <v>9322</v>
      </c>
      <c r="C6763" s="223" t="s">
        <v>4588</v>
      </c>
      <c r="D6763" s="223" t="s">
        <v>1687</v>
      </c>
      <c r="F6763" s="224"/>
      <c r="G6763" s="223"/>
      <c r="H6763" s="223"/>
      <c r="I6763" s="223" t="s">
        <v>96</v>
      </c>
      <c r="J6763" s="223"/>
      <c r="K6763" s="223"/>
      <c r="L6763" s="223"/>
      <c r="M6763" s="223"/>
    </row>
    <row r="6764" spans="1:13">
      <c r="A6764" s="235">
        <v>810148</v>
      </c>
      <c r="B6764" s="223" t="s">
        <v>9323</v>
      </c>
      <c r="C6764" s="223" t="s">
        <v>196</v>
      </c>
      <c r="D6764" s="223" t="s">
        <v>1395</v>
      </c>
      <c r="F6764" s="224"/>
      <c r="G6764" s="223"/>
      <c r="H6764" s="223"/>
      <c r="I6764" s="223" t="s">
        <v>96</v>
      </c>
      <c r="J6764" s="223"/>
      <c r="K6764" s="235"/>
      <c r="L6764" s="235"/>
      <c r="M6764" s="223"/>
    </row>
    <row r="6765" spans="1:13">
      <c r="A6765" s="235">
        <v>810150</v>
      </c>
      <c r="B6765" s="223" t="s">
        <v>9324</v>
      </c>
      <c r="C6765" s="223" t="s">
        <v>7565</v>
      </c>
      <c r="D6765" s="223" t="s">
        <v>2061</v>
      </c>
      <c r="F6765" s="224"/>
      <c r="G6765" s="223"/>
      <c r="H6765" s="223"/>
      <c r="I6765" s="223" t="s">
        <v>96</v>
      </c>
      <c r="J6765" s="223"/>
      <c r="K6765" s="235"/>
      <c r="L6765" s="235"/>
      <c r="M6765" s="223"/>
    </row>
    <row r="6766" spans="1:13">
      <c r="A6766" s="235">
        <v>810151</v>
      </c>
      <c r="B6766" s="223" t="s">
        <v>9325</v>
      </c>
      <c r="C6766" s="223" t="s">
        <v>378</v>
      </c>
      <c r="D6766" s="223" t="s">
        <v>1630</v>
      </c>
      <c r="F6766" s="224"/>
      <c r="G6766" s="223"/>
      <c r="H6766" s="223"/>
      <c r="I6766" s="223" t="s">
        <v>96</v>
      </c>
      <c r="J6766" s="223"/>
      <c r="K6766" s="235"/>
      <c r="L6766" s="235"/>
      <c r="M6766" s="223"/>
    </row>
    <row r="6767" spans="1:13">
      <c r="A6767" s="235">
        <v>810152</v>
      </c>
      <c r="B6767" s="223" t="s">
        <v>9326</v>
      </c>
      <c r="C6767" s="223" t="s">
        <v>466</v>
      </c>
      <c r="D6767" s="223" t="s">
        <v>3720</v>
      </c>
      <c r="F6767" s="224"/>
      <c r="G6767" s="223"/>
      <c r="H6767" s="223"/>
      <c r="I6767" s="223" t="s">
        <v>96</v>
      </c>
      <c r="J6767" s="223"/>
      <c r="K6767" s="235"/>
      <c r="L6767" s="235"/>
      <c r="M6767" s="223"/>
    </row>
    <row r="6768" spans="1:13">
      <c r="A6768" s="235">
        <v>810153</v>
      </c>
      <c r="B6768" s="223" t="s">
        <v>9327</v>
      </c>
      <c r="C6768" s="223" t="s">
        <v>9328</v>
      </c>
      <c r="D6768" s="223" t="s">
        <v>9329</v>
      </c>
      <c r="F6768" s="224"/>
      <c r="G6768" s="223"/>
      <c r="H6768" s="223"/>
      <c r="I6768" s="223" t="s">
        <v>96</v>
      </c>
      <c r="J6768" s="223"/>
      <c r="K6768" s="223"/>
      <c r="L6768" s="223"/>
      <c r="M6768" s="223"/>
    </row>
    <row r="6769" spans="1:13">
      <c r="A6769" s="235">
        <v>810155</v>
      </c>
      <c r="B6769" s="223" t="s">
        <v>9330</v>
      </c>
      <c r="C6769" s="223" t="s">
        <v>3038</v>
      </c>
      <c r="D6769" s="223" t="s">
        <v>9331</v>
      </c>
      <c r="F6769" s="224"/>
      <c r="G6769" s="223"/>
      <c r="H6769" s="223"/>
      <c r="I6769" s="223" t="s">
        <v>96</v>
      </c>
      <c r="J6769" s="223"/>
      <c r="K6769" s="223"/>
      <c r="L6769" s="223"/>
      <c r="M6769" s="223"/>
    </row>
    <row r="6770" spans="1:13">
      <c r="A6770" s="235">
        <v>810157</v>
      </c>
      <c r="B6770" s="223" t="s">
        <v>9332</v>
      </c>
      <c r="C6770" s="223" t="s">
        <v>101</v>
      </c>
      <c r="D6770" s="223" t="s">
        <v>1187</v>
      </c>
      <c r="F6770" s="224"/>
      <c r="G6770" s="223"/>
      <c r="H6770" s="223"/>
      <c r="I6770" s="223" t="s">
        <v>96</v>
      </c>
      <c r="J6770" s="223"/>
      <c r="K6770" s="223"/>
      <c r="L6770" s="223"/>
      <c r="M6770" s="223"/>
    </row>
    <row r="6771" spans="1:13">
      <c r="A6771" s="235">
        <v>810158</v>
      </c>
      <c r="B6771" s="223" t="s">
        <v>9333</v>
      </c>
      <c r="C6771" s="223" t="s">
        <v>163</v>
      </c>
      <c r="D6771" s="223" t="s">
        <v>1057</v>
      </c>
      <c r="F6771" s="224"/>
      <c r="G6771" s="223"/>
      <c r="H6771" s="223"/>
      <c r="I6771" s="223" t="s">
        <v>96</v>
      </c>
      <c r="J6771" s="223"/>
      <c r="K6771" s="223"/>
      <c r="L6771" s="223"/>
      <c r="M6771" s="223"/>
    </row>
    <row r="6772" spans="1:13">
      <c r="A6772" s="235">
        <v>810159</v>
      </c>
      <c r="B6772" s="223" t="s">
        <v>9333</v>
      </c>
      <c r="C6772" s="223" t="s">
        <v>9334</v>
      </c>
      <c r="D6772" s="223" t="s">
        <v>3732</v>
      </c>
      <c r="F6772" s="224"/>
      <c r="G6772" s="223"/>
      <c r="H6772" s="223"/>
      <c r="I6772" s="223" t="s">
        <v>96</v>
      </c>
      <c r="J6772" s="223"/>
      <c r="K6772" s="223"/>
      <c r="L6772" s="223"/>
      <c r="M6772" s="223"/>
    </row>
    <row r="6773" spans="1:13">
      <c r="A6773" s="235">
        <v>810160</v>
      </c>
      <c r="B6773" s="223" t="s">
        <v>9335</v>
      </c>
      <c r="C6773" s="223" t="s">
        <v>573</v>
      </c>
      <c r="D6773" s="223" t="s">
        <v>4657</v>
      </c>
      <c r="F6773" s="224"/>
      <c r="G6773" s="223"/>
      <c r="H6773" s="223"/>
      <c r="I6773" s="223" t="s">
        <v>96</v>
      </c>
      <c r="J6773" s="223"/>
      <c r="K6773" s="235"/>
      <c r="L6773" s="235"/>
      <c r="M6773" s="223"/>
    </row>
    <row r="6774" spans="1:13">
      <c r="A6774" s="235">
        <v>810161</v>
      </c>
      <c r="B6774" s="223" t="s">
        <v>9336</v>
      </c>
      <c r="C6774" s="223" t="s">
        <v>258</v>
      </c>
      <c r="D6774" s="223" t="s">
        <v>1002</v>
      </c>
      <c r="F6774" s="224"/>
      <c r="G6774" s="223"/>
      <c r="H6774" s="223"/>
      <c r="I6774" s="223" t="s">
        <v>96</v>
      </c>
      <c r="J6774" s="223"/>
      <c r="K6774" s="235"/>
      <c r="L6774" s="235"/>
      <c r="M6774" s="223"/>
    </row>
    <row r="6775" spans="1:13">
      <c r="A6775" s="235">
        <v>810164</v>
      </c>
      <c r="B6775" s="223" t="s">
        <v>9337</v>
      </c>
      <c r="C6775" s="223" t="s">
        <v>183</v>
      </c>
      <c r="D6775" s="223" t="s">
        <v>1002</v>
      </c>
      <c r="F6775" s="224"/>
      <c r="G6775" s="223"/>
      <c r="H6775" s="223"/>
      <c r="I6775" s="223" t="s">
        <v>96</v>
      </c>
      <c r="J6775" s="223"/>
      <c r="K6775" s="223"/>
      <c r="L6775" s="223"/>
      <c r="M6775" s="223"/>
    </row>
    <row r="6776" spans="1:13">
      <c r="A6776" s="235">
        <v>810165</v>
      </c>
      <c r="B6776" s="223" t="s">
        <v>9338</v>
      </c>
      <c r="C6776" s="223" t="s">
        <v>544</v>
      </c>
      <c r="D6776" s="223" t="s">
        <v>1066</v>
      </c>
      <c r="F6776" s="224"/>
      <c r="G6776" s="223"/>
      <c r="H6776" s="223"/>
      <c r="I6776" s="223" t="s">
        <v>96</v>
      </c>
      <c r="J6776" s="223"/>
      <c r="K6776" s="235"/>
      <c r="L6776" s="235"/>
      <c r="M6776" s="223"/>
    </row>
    <row r="6777" spans="1:13">
      <c r="A6777" s="235">
        <v>810166</v>
      </c>
      <c r="B6777" s="223" t="s">
        <v>9339</v>
      </c>
      <c r="C6777" s="223" t="s">
        <v>111</v>
      </c>
      <c r="D6777" s="223" t="s">
        <v>3273</v>
      </c>
      <c r="F6777" s="224"/>
      <c r="G6777" s="223"/>
      <c r="H6777" s="223"/>
      <c r="I6777" s="223" t="s">
        <v>96</v>
      </c>
      <c r="J6777" s="223"/>
      <c r="K6777" s="235"/>
      <c r="L6777" s="235"/>
      <c r="M6777" s="223"/>
    </row>
    <row r="6778" spans="1:13">
      <c r="A6778" s="235">
        <v>810168</v>
      </c>
      <c r="B6778" s="223" t="s">
        <v>9340</v>
      </c>
      <c r="C6778" s="223" t="s">
        <v>106</v>
      </c>
      <c r="D6778" s="223" t="s">
        <v>1726</v>
      </c>
      <c r="F6778" s="224"/>
      <c r="G6778" s="223"/>
      <c r="H6778" s="223"/>
      <c r="I6778" s="223" t="s">
        <v>96</v>
      </c>
      <c r="J6778" s="223"/>
      <c r="K6778" s="223"/>
      <c r="L6778" s="223"/>
      <c r="M6778" s="223"/>
    </row>
    <row r="6779" spans="1:13">
      <c r="A6779" s="235">
        <v>810170</v>
      </c>
      <c r="B6779" s="223" t="s">
        <v>2594</v>
      </c>
      <c r="C6779" s="223" t="s">
        <v>111</v>
      </c>
      <c r="D6779" s="223" t="s">
        <v>1838</v>
      </c>
      <c r="F6779" s="224"/>
      <c r="G6779" s="223"/>
      <c r="H6779" s="223"/>
      <c r="I6779" s="223" t="s">
        <v>96</v>
      </c>
      <c r="J6779" s="223"/>
      <c r="K6779" s="223"/>
      <c r="L6779" s="223"/>
      <c r="M6779" s="223"/>
    </row>
    <row r="6780" spans="1:13">
      <c r="A6780" s="235">
        <v>810171</v>
      </c>
      <c r="B6780" s="223" t="s">
        <v>9341</v>
      </c>
      <c r="C6780" s="223" t="s">
        <v>2210</v>
      </c>
      <c r="D6780" s="223" t="s">
        <v>2070</v>
      </c>
      <c r="F6780" s="224"/>
      <c r="G6780" s="223"/>
      <c r="H6780" s="223"/>
      <c r="I6780" s="223" t="s">
        <v>96</v>
      </c>
      <c r="J6780" s="223"/>
      <c r="K6780" s="235"/>
      <c r="L6780" s="235"/>
      <c r="M6780" s="223"/>
    </row>
    <row r="6781" spans="1:13">
      <c r="A6781" s="235">
        <v>810172</v>
      </c>
      <c r="B6781" s="223" t="s">
        <v>9342</v>
      </c>
      <c r="C6781" s="223" t="s">
        <v>414</v>
      </c>
      <c r="D6781" s="223" t="s">
        <v>1301</v>
      </c>
      <c r="F6781" s="224"/>
      <c r="G6781" s="223"/>
      <c r="H6781" s="223"/>
      <c r="I6781" s="223" t="s">
        <v>96</v>
      </c>
      <c r="J6781" s="223"/>
      <c r="K6781" s="235"/>
      <c r="L6781" s="235"/>
      <c r="M6781" s="223"/>
    </row>
    <row r="6782" spans="1:13">
      <c r="A6782" s="235">
        <v>810173</v>
      </c>
      <c r="B6782" s="223" t="s">
        <v>9343</v>
      </c>
      <c r="C6782" s="223" t="s">
        <v>154</v>
      </c>
      <c r="D6782" s="223" t="s">
        <v>1099</v>
      </c>
      <c r="F6782" s="224"/>
      <c r="G6782" s="223"/>
      <c r="H6782" s="223"/>
      <c r="I6782" s="223" t="s">
        <v>96</v>
      </c>
      <c r="J6782" s="223"/>
      <c r="K6782" s="235"/>
      <c r="L6782" s="235"/>
      <c r="M6782" s="223"/>
    </row>
    <row r="6783" spans="1:13">
      <c r="A6783" s="235">
        <v>810174</v>
      </c>
      <c r="B6783" s="223" t="s">
        <v>9344</v>
      </c>
      <c r="C6783" s="223" t="s">
        <v>242</v>
      </c>
      <c r="D6783" s="223" t="s">
        <v>3995</v>
      </c>
      <c r="F6783" s="224"/>
      <c r="G6783" s="223"/>
      <c r="H6783" s="223"/>
      <c r="I6783" s="223" t="s">
        <v>96</v>
      </c>
      <c r="J6783" s="223"/>
      <c r="K6783" s="235"/>
      <c r="L6783" s="235"/>
      <c r="M6783" s="223"/>
    </row>
    <row r="6784" spans="1:13">
      <c r="A6784" s="235">
        <v>810175</v>
      </c>
      <c r="B6784" s="223" t="s">
        <v>9345</v>
      </c>
      <c r="C6784" s="223" t="s">
        <v>156</v>
      </c>
      <c r="D6784" s="223" t="s">
        <v>2378</v>
      </c>
      <c r="F6784" s="224"/>
      <c r="G6784" s="223"/>
      <c r="H6784" s="223"/>
      <c r="I6784" s="223" t="s">
        <v>96</v>
      </c>
      <c r="J6784" s="223"/>
      <c r="K6784" s="223"/>
      <c r="L6784" s="223"/>
      <c r="M6784" s="223"/>
    </row>
    <row r="6785" spans="1:13">
      <c r="A6785" s="235">
        <v>810176</v>
      </c>
      <c r="B6785" s="223" t="s">
        <v>9346</v>
      </c>
      <c r="C6785" s="223" t="s">
        <v>114</v>
      </c>
      <c r="D6785" s="223" t="s">
        <v>1255</v>
      </c>
      <c r="F6785" s="224"/>
      <c r="G6785" s="223"/>
      <c r="H6785" s="223"/>
      <c r="I6785" s="223" t="s">
        <v>96</v>
      </c>
      <c r="J6785" s="223"/>
      <c r="K6785" s="235"/>
      <c r="L6785" s="235"/>
      <c r="M6785" s="223"/>
    </row>
    <row r="6786" spans="1:13">
      <c r="A6786" s="235">
        <v>810177</v>
      </c>
      <c r="B6786" s="223" t="s">
        <v>7622</v>
      </c>
      <c r="C6786" s="223" t="s">
        <v>148</v>
      </c>
      <c r="D6786" s="223" t="s">
        <v>2577</v>
      </c>
      <c r="F6786" s="224"/>
      <c r="G6786" s="223"/>
      <c r="H6786" s="223"/>
      <c r="I6786" s="223" t="s">
        <v>96</v>
      </c>
      <c r="J6786" s="223"/>
      <c r="K6786" s="223"/>
      <c r="L6786" s="223"/>
      <c r="M6786" s="223"/>
    </row>
    <row r="6787" spans="1:13">
      <c r="A6787" s="235">
        <v>810178</v>
      </c>
      <c r="B6787" s="223" t="s">
        <v>9347</v>
      </c>
      <c r="C6787" s="223" t="s">
        <v>183</v>
      </c>
      <c r="D6787" s="223" t="s">
        <v>1476</v>
      </c>
      <c r="F6787" s="224"/>
      <c r="G6787" s="223"/>
      <c r="H6787" s="223"/>
      <c r="I6787" s="223" t="s">
        <v>96</v>
      </c>
      <c r="J6787" s="223"/>
      <c r="K6787" s="223"/>
      <c r="L6787" s="223"/>
      <c r="M6787" s="223"/>
    </row>
    <row r="6788" spans="1:13">
      <c r="A6788" s="235">
        <v>810179</v>
      </c>
      <c r="B6788" s="223" t="s">
        <v>9348</v>
      </c>
      <c r="C6788" s="223" t="s">
        <v>154</v>
      </c>
      <c r="D6788" s="223" t="s">
        <v>1099</v>
      </c>
      <c r="F6788" s="224"/>
      <c r="G6788" s="223"/>
      <c r="H6788" s="223"/>
      <c r="I6788" s="223" t="s">
        <v>96</v>
      </c>
      <c r="J6788" s="223"/>
      <c r="K6788" s="223"/>
      <c r="L6788" s="223"/>
      <c r="M6788" s="223"/>
    </row>
    <row r="6789" spans="1:13">
      <c r="A6789" s="235">
        <v>810181</v>
      </c>
      <c r="B6789" s="223" t="s">
        <v>9349</v>
      </c>
      <c r="C6789" s="223" t="s">
        <v>101</v>
      </c>
      <c r="D6789" s="223" t="s">
        <v>3359</v>
      </c>
      <c r="F6789" s="224"/>
      <c r="G6789" s="223"/>
      <c r="H6789" s="223"/>
      <c r="I6789" s="223" t="s">
        <v>96</v>
      </c>
      <c r="J6789" s="223"/>
      <c r="K6789" s="235"/>
      <c r="L6789" s="235"/>
      <c r="M6789" s="223"/>
    </row>
    <row r="6790" spans="1:13">
      <c r="A6790" s="235">
        <v>810182</v>
      </c>
      <c r="B6790" s="223" t="s">
        <v>9350</v>
      </c>
      <c r="C6790" s="223" t="s">
        <v>533</v>
      </c>
      <c r="D6790" s="223" t="s">
        <v>601</v>
      </c>
      <c r="F6790" s="224"/>
      <c r="G6790" s="223"/>
      <c r="H6790" s="223"/>
      <c r="I6790" s="223" t="s">
        <v>96</v>
      </c>
      <c r="J6790" s="223"/>
      <c r="K6790" s="223"/>
      <c r="L6790" s="223"/>
      <c r="M6790" s="223"/>
    </row>
    <row r="6791" spans="1:13">
      <c r="A6791" s="235">
        <v>810184</v>
      </c>
      <c r="B6791" s="223" t="s">
        <v>9351</v>
      </c>
      <c r="C6791" s="223" t="s">
        <v>504</v>
      </c>
      <c r="D6791" s="223" t="s">
        <v>4068</v>
      </c>
      <c r="F6791" s="224"/>
      <c r="G6791" s="223"/>
      <c r="H6791" s="223"/>
      <c r="I6791" s="223" t="s">
        <v>96</v>
      </c>
      <c r="J6791" s="223"/>
      <c r="K6791" s="223"/>
      <c r="L6791" s="223"/>
      <c r="M6791" s="223"/>
    </row>
    <row r="6792" spans="1:13">
      <c r="A6792" s="235">
        <v>810185</v>
      </c>
      <c r="B6792" s="223" t="s">
        <v>9352</v>
      </c>
      <c r="C6792" s="223" t="s">
        <v>244</v>
      </c>
      <c r="D6792" s="223" t="s">
        <v>1073</v>
      </c>
      <c r="F6792" s="224"/>
      <c r="G6792" s="223"/>
      <c r="H6792" s="223"/>
      <c r="I6792" s="223" t="s">
        <v>96</v>
      </c>
      <c r="J6792" s="223"/>
      <c r="K6792" s="223"/>
      <c r="L6792" s="223"/>
      <c r="M6792" s="223"/>
    </row>
    <row r="6793" spans="1:13">
      <c r="A6793" s="235">
        <v>810186</v>
      </c>
      <c r="B6793" s="223" t="s">
        <v>9353</v>
      </c>
      <c r="C6793" s="223" t="s">
        <v>736</v>
      </c>
      <c r="D6793" s="223" t="s">
        <v>1404</v>
      </c>
      <c r="F6793" s="224"/>
      <c r="G6793" s="223"/>
      <c r="H6793" s="223"/>
      <c r="I6793" s="223" t="s">
        <v>96</v>
      </c>
      <c r="J6793" s="223"/>
      <c r="K6793" s="223"/>
      <c r="L6793" s="223"/>
      <c r="M6793" s="223"/>
    </row>
    <row r="6794" spans="1:13">
      <c r="A6794" s="235">
        <v>810187</v>
      </c>
      <c r="B6794" s="223" t="s">
        <v>9354</v>
      </c>
      <c r="C6794" s="223" t="s">
        <v>148</v>
      </c>
      <c r="D6794" s="223" t="s">
        <v>3511</v>
      </c>
      <c r="F6794" s="224"/>
      <c r="G6794" s="223"/>
      <c r="H6794" s="223"/>
      <c r="I6794" s="223" t="s">
        <v>96</v>
      </c>
      <c r="J6794" s="223"/>
      <c r="K6794" s="223"/>
      <c r="L6794" s="223"/>
      <c r="M6794" s="223"/>
    </row>
    <row r="6795" spans="1:13">
      <c r="A6795" s="235">
        <v>810188</v>
      </c>
      <c r="B6795" s="223" t="s">
        <v>9355</v>
      </c>
      <c r="C6795" s="223" t="s">
        <v>462</v>
      </c>
      <c r="D6795" s="223" t="s">
        <v>9356</v>
      </c>
      <c r="F6795" s="224"/>
      <c r="G6795" s="223"/>
      <c r="H6795" s="223"/>
      <c r="I6795" s="223" t="s">
        <v>96</v>
      </c>
      <c r="J6795" s="223"/>
      <c r="K6795" s="235"/>
      <c r="L6795" s="235"/>
      <c r="M6795" s="223"/>
    </row>
    <row r="6796" spans="1:13">
      <c r="A6796" s="235">
        <v>810190</v>
      </c>
      <c r="B6796" s="223" t="s">
        <v>9357</v>
      </c>
      <c r="C6796" s="223" t="s">
        <v>3038</v>
      </c>
      <c r="D6796" s="223" t="s">
        <v>1301</v>
      </c>
      <c r="F6796" s="224"/>
      <c r="G6796" s="223"/>
      <c r="H6796" s="223"/>
      <c r="I6796" s="223" t="s">
        <v>96</v>
      </c>
      <c r="J6796" s="223"/>
      <c r="K6796" s="235"/>
      <c r="L6796" s="235"/>
      <c r="M6796" s="223"/>
    </row>
    <row r="6797" spans="1:13">
      <c r="A6797" s="235">
        <v>810192</v>
      </c>
      <c r="B6797" s="223" t="s">
        <v>9358</v>
      </c>
      <c r="C6797" s="223" t="s">
        <v>109</v>
      </c>
      <c r="D6797" s="223" t="s">
        <v>2061</v>
      </c>
      <c r="F6797" s="224"/>
      <c r="G6797" s="223"/>
      <c r="H6797" s="223"/>
      <c r="I6797" s="223" t="s">
        <v>96</v>
      </c>
      <c r="J6797" s="223"/>
      <c r="K6797" s="235"/>
      <c r="L6797" s="235"/>
      <c r="M6797" s="223"/>
    </row>
    <row r="6798" spans="1:13">
      <c r="A6798" s="235">
        <v>810194</v>
      </c>
      <c r="B6798" s="223" t="s">
        <v>9359</v>
      </c>
      <c r="C6798" s="223" t="s">
        <v>483</v>
      </c>
      <c r="D6798" s="223" t="s">
        <v>1070</v>
      </c>
      <c r="F6798" s="224"/>
      <c r="G6798" s="223"/>
      <c r="H6798" s="223"/>
      <c r="I6798" s="223" t="s">
        <v>96</v>
      </c>
      <c r="J6798" s="223"/>
      <c r="K6798" s="235"/>
      <c r="L6798" s="235"/>
      <c r="M6798" s="223"/>
    </row>
    <row r="6799" spans="1:13">
      <c r="A6799" s="235">
        <v>810195</v>
      </c>
      <c r="B6799" s="223" t="s">
        <v>9360</v>
      </c>
      <c r="C6799" s="223" t="s">
        <v>116</v>
      </c>
      <c r="D6799" s="223" t="s">
        <v>4360</v>
      </c>
      <c r="F6799" s="224"/>
      <c r="G6799" s="223"/>
      <c r="H6799" s="223"/>
      <c r="I6799" s="223" t="s">
        <v>96</v>
      </c>
      <c r="J6799" s="223"/>
      <c r="K6799" s="235"/>
      <c r="L6799" s="235"/>
      <c r="M6799" s="223"/>
    </row>
    <row r="6800" spans="1:13">
      <c r="A6800" s="235">
        <v>810197</v>
      </c>
      <c r="B6800" s="223" t="s">
        <v>9361</v>
      </c>
      <c r="C6800" s="223" t="s">
        <v>3071</v>
      </c>
      <c r="D6800" s="223" t="s">
        <v>1032</v>
      </c>
      <c r="F6800" s="224"/>
      <c r="G6800" s="223"/>
      <c r="H6800" s="223"/>
      <c r="I6800" s="223" t="s">
        <v>96</v>
      </c>
      <c r="J6800" s="223"/>
      <c r="K6800" s="235"/>
      <c r="L6800" s="235"/>
      <c r="M6800" s="223"/>
    </row>
    <row r="6801" spans="1:13">
      <c r="A6801" s="235">
        <v>810198</v>
      </c>
      <c r="B6801" s="223" t="s">
        <v>9362</v>
      </c>
      <c r="C6801" s="223" t="s">
        <v>117</v>
      </c>
      <c r="D6801" s="223" t="s">
        <v>3103</v>
      </c>
      <c r="F6801" s="224"/>
      <c r="G6801" s="223"/>
      <c r="H6801" s="223"/>
      <c r="I6801" s="223" t="s">
        <v>96</v>
      </c>
      <c r="J6801" s="223"/>
      <c r="K6801" s="235"/>
      <c r="L6801" s="235"/>
      <c r="M6801" s="223"/>
    </row>
    <row r="6802" spans="1:13">
      <c r="A6802" s="235">
        <v>810200</v>
      </c>
      <c r="B6802" s="223" t="s">
        <v>9363</v>
      </c>
      <c r="C6802" s="223" t="s">
        <v>106</v>
      </c>
      <c r="D6802" s="223" t="s">
        <v>1255</v>
      </c>
      <c r="F6802" s="224"/>
      <c r="G6802" s="223"/>
      <c r="H6802" s="223"/>
      <c r="I6802" s="223" t="s">
        <v>96</v>
      </c>
      <c r="J6802" s="223"/>
      <c r="K6802" s="235"/>
      <c r="L6802" s="235"/>
      <c r="M6802" s="223"/>
    </row>
    <row r="6803" spans="1:13">
      <c r="A6803" s="235">
        <v>810201</v>
      </c>
      <c r="B6803" s="223" t="s">
        <v>9364</v>
      </c>
      <c r="C6803" s="223" t="s">
        <v>256</v>
      </c>
      <c r="D6803" s="223" t="s">
        <v>1416</v>
      </c>
      <c r="F6803" s="224"/>
      <c r="G6803" s="223"/>
      <c r="H6803" s="223"/>
      <c r="I6803" s="223" t="s">
        <v>96</v>
      </c>
      <c r="J6803" s="223"/>
      <c r="K6803" s="235"/>
      <c r="L6803" s="235"/>
      <c r="M6803" s="223"/>
    </row>
    <row r="6804" spans="1:13">
      <c r="A6804" s="235">
        <v>810202</v>
      </c>
      <c r="B6804" s="223" t="s">
        <v>9365</v>
      </c>
      <c r="C6804" s="223" t="s">
        <v>95</v>
      </c>
      <c r="D6804" s="223" t="s">
        <v>2364</v>
      </c>
      <c r="F6804" s="224"/>
      <c r="G6804" s="223"/>
      <c r="H6804" s="223"/>
      <c r="I6804" s="223" t="s">
        <v>96</v>
      </c>
      <c r="J6804" s="223"/>
      <c r="K6804" s="223"/>
      <c r="L6804" s="223"/>
      <c r="M6804" s="223"/>
    </row>
    <row r="6805" spans="1:13">
      <c r="A6805" s="235">
        <v>810203</v>
      </c>
      <c r="B6805" s="223" t="s">
        <v>9366</v>
      </c>
      <c r="C6805" s="223" t="s">
        <v>106</v>
      </c>
      <c r="D6805" s="223" t="s">
        <v>9367</v>
      </c>
      <c r="F6805" s="224"/>
      <c r="G6805" s="223"/>
      <c r="H6805" s="223"/>
      <c r="I6805" s="223" t="s">
        <v>96</v>
      </c>
      <c r="J6805" s="223"/>
      <c r="K6805" s="223"/>
      <c r="L6805" s="223"/>
      <c r="M6805" s="223"/>
    </row>
    <row r="6806" spans="1:13">
      <c r="A6806" s="235">
        <v>810207</v>
      </c>
      <c r="B6806" s="223" t="s">
        <v>9368</v>
      </c>
      <c r="C6806" s="223" t="s">
        <v>101</v>
      </c>
      <c r="D6806" s="223" t="s">
        <v>1030</v>
      </c>
      <c r="F6806" s="224"/>
      <c r="G6806" s="223"/>
      <c r="H6806" s="223"/>
      <c r="I6806" s="223" t="s">
        <v>96</v>
      </c>
      <c r="J6806" s="223"/>
      <c r="K6806" s="235"/>
      <c r="L6806" s="235"/>
      <c r="M6806" s="223"/>
    </row>
    <row r="6807" spans="1:13">
      <c r="A6807" s="235">
        <v>810208</v>
      </c>
      <c r="B6807" s="223" t="s">
        <v>9369</v>
      </c>
      <c r="C6807" s="223" t="s">
        <v>433</v>
      </c>
      <c r="D6807" s="223" t="s">
        <v>1083</v>
      </c>
      <c r="F6807" s="224"/>
      <c r="G6807" s="223"/>
      <c r="H6807" s="223"/>
      <c r="I6807" s="223" t="s">
        <v>96</v>
      </c>
      <c r="J6807" s="223"/>
      <c r="K6807" s="235"/>
      <c r="L6807" s="235"/>
      <c r="M6807" s="223"/>
    </row>
    <row r="6808" spans="1:13">
      <c r="A6808" s="235">
        <v>810209</v>
      </c>
      <c r="B6808" s="223" t="s">
        <v>9370</v>
      </c>
      <c r="C6808" s="223" t="s">
        <v>826</v>
      </c>
      <c r="D6808" s="223" t="s">
        <v>1073</v>
      </c>
      <c r="F6808" s="224"/>
      <c r="G6808" s="223"/>
      <c r="H6808" s="223"/>
      <c r="I6808" s="223" t="s">
        <v>96</v>
      </c>
      <c r="J6808" s="223"/>
      <c r="K6808" s="235"/>
      <c r="L6808" s="235"/>
      <c r="M6808" s="223"/>
    </row>
    <row r="6809" spans="1:13">
      <c r="A6809" s="235">
        <v>810211</v>
      </c>
      <c r="B6809" s="223" t="s">
        <v>9371</v>
      </c>
      <c r="C6809" s="223" t="s">
        <v>101</v>
      </c>
      <c r="D6809" s="223" t="s">
        <v>9372</v>
      </c>
      <c r="F6809" s="224"/>
      <c r="G6809" s="223"/>
      <c r="H6809" s="223"/>
      <c r="I6809" s="223" t="s">
        <v>96</v>
      </c>
      <c r="J6809" s="223"/>
      <c r="K6809" s="223"/>
      <c r="L6809" s="223"/>
      <c r="M6809" s="223"/>
    </row>
    <row r="6810" spans="1:13">
      <c r="A6810" s="235">
        <v>810212</v>
      </c>
      <c r="B6810" s="223" t="s">
        <v>9373</v>
      </c>
      <c r="C6810" s="223" t="s">
        <v>138</v>
      </c>
      <c r="D6810" s="223" t="s">
        <v>1326</v>
      </c>
      <c r="F6810" s="224"/>
      <c r="G6810" s="223"/>
      <c r="H6810" s="223"/>
      <c r="I6810" s="223" t="s">
        <v>96</v>
      </c>
      <c r="J6810" s="223"/>
      <c r="K6810" s="223"/>
      <c r="L6810" s="223"/>
      <c r="M6810" s="223"/>
    </row>
    <row r="6811" spans="1:13">
      <c r="A6811" s="235">
        <v>810216</v>
      </c>
      <c r="B6811" s="223" t="s">
        <v>9374</v>
      </c>
      <c r="C6811" s="223" t="s">
        <v>295</v>
      </c>
      <c r="D6811" s="223" t="s">
        <v>1012</v>
      </c>
      <c r="F6811" s="224"/>
      <c r="G6811" s="223"/>
      <c r="H6811" s="223"/>
      <c r="I6811" s="223" t="s">
        <v>96</v>
      </c>
      <c r="J6811" s="223"/>
      <c r="K6811" s="223"/>
      <c r="L6811" s="223"/>
      <c r="M6811" s="223"/>
    </row>
    <row r="6812" spans="1:13">
      <c r="A6812" s="235">
        <v>810217</v>
      </c>
      <c r="B6812" s="223" t="s">
        <v>9375</v>
      </c>
      <c r="C6812" s="223" t="s">
        <v>375</v>
      </c>
      <c r="D6812" s="223" t="s">
        <v>5013</v>
      </c>
      <c r="F6812" s="224"/>
      <c r="G6812" s="223"/>
      <c r="H6812" s="223"/>
      <c r="I6812" s="223" t="s">
        <v>96</v>
      </c>
      <c r="J6812" s="223"/>
      <c r="K6812" s="223"/>
      <c r="L6812" s="223"/>
      <c r="M6812" s="223"/>
    </row>
    <row r="6813" spans="1:13">
      <c r="A6813" s="235">
        <v>810218</v>
      </c>
      <c r="B6813" s="223" t="s">
        <v>9376</v>
      </c>
      <c r="C6813" s="223" t="s">
        <v>203</v>
      </c>
      <c r="D6813" s="223" t="s">
        <v>1099</v>
      </c>
      <c r="F6813" s="224"/>
      <c r="G6813" s="223"/>
      <c r="H6813" s="223"/>
      <c r="I6813" s="223" t="s">
        <v>96</v>
      </c>
      <c r="J6813" s="223"/>
      <c r="K6813" s="223"/>
      <c r="L6813" s="223"/>
      <c r="M6813" s="223"/>
    </row>
    <row r="6814" spans="1:13">
      <c r="A6814" s="235">
        <v>810220</v>
      </c>
      <c r="B6814" s="223" t="s">
        <v>9377</v>
      </c>
      <c r="C6814" s="223" t="s">
        <v>1627</v>
      </c>
      <c r="D6814" s="223" t="s">
        <v>1122</v>
      </c>
      <c r="F6814" s="224"/>
      <c r="G6814" s="223"/>
      <c r="H6814" s="223"/>
      <c r="I6814" s="223" t="s">
        <v>96</v>
      </c>
      <c r="J6814" s="223"/>
      <c r="K6814" s="223"/>
      <c r="L6814" s="223"/>
      <c r="M6814" s="223"/>
    </row>
    <row r="6815" spans="1:13">
      <c r="A6815" s="235">
        <v>810221</v>
      </c>
      <c r="B6815" s="223" t="s">
        <v>9378</v>
      </c>
      <c r="C6815" s="223" t="s">
        <v>5223</v>
      </c>
      <c r="D6815" s="223" t="s">
        <v>1018</v>
      </c>
      <c r="F6815" s="224"/>
      <c r="G6815" s="223"/>
      <c r="H6815" s="223"/>
      <c r="I6815" s="223" t="s">
        <v>96</v>
      </c>
      <c r="J6815" s="223"/>
      <c r="K6815" s="235"/>
      <c r="L6815" s="235"/>
      <c r="M6815" s="223"/>
    </row>
    <row r="6816" spans="1:13">
      <c r="A6816" s="235">
        <v>810222</v>
      </c>
      <c r="B6816" s="223" t="s">
        <v>9379</v>
      </c>
      <c r="C6816" s="223" t="s">
        <v>4653</v>
      </c>
      <c r="D6816" s="223" t="s">
        <v>569</v>
      </c>
      <c r="F6816" s="224"/>
      <c r="G6816" s="223"/>
      <c r="H6816" s="223"/>
      <c r="I6816" s="223" t="s">
        <v>96</v>
      </c>
      <c r="J6816" s="223"/>
      <c r="K6816" s="223"/>
      <c r="L6816" s="223"/>
      <c r="M6816" s="223"/>
    </row>
    <row r="6817" spans="1:13">
      <c r="A6817" s="235">
        <v>810228</v>
      </c>
      <c r="B6817" s="223" t="s">
        <v>9380</v>
      </c>
      <c r="C6817" s="223" t="s">
        <v>106</v>
      </c>
      <c r="D6817" s="223" t="s">
        <v>2535</v>
      </c>
      <c r="F6817" s="224"/>
      <c r="G6817" s="223"/>
      <c r="H6817" s="223"/>
      <c r="I6817" s="223" t="s">
        <v>96</v>
      </c>
      <c r="J6817" s="223"/>
      <c r="K6817" s="223"/>
      <c r="L6817" s="223"/>
      <c r="M6817" s="223"/>
    </row>
    <row r="6818" spans="1:13">
      <c r="A6818" s="235">
        <v>810229</v>
      </c>
      <c r="B6818" s="223" t="s">
        <v>9381</v>
      </c>
      <c r="C6818" s="223" t="s">
        <v>203</v>
      </c>
      <c r="D6818" s="223" t="s">
        <v>2364</v>
      </c>
      <c r="F6818" s="224"/>
      <c r="G6818" s="223"/>
      <c r="H6818" s="223"/>
      <c r="I6818" s="223" t="s">
        <v>96</v>
      </c>
      <c r="J6818" s="223"/>
      <c r="K6818" s="235"/>
      <c r="L6818" s="235"/>
      <c r="M6818" s="223"/>
    </row>
    <row r="6819" spans="1:13">
      <c r="A6819" s="235">
        <v>810232</v>
      </c>
      <c r="B6819" s="223" t="s">
        <v>9382</v>
      </c>
      <c r="C6819" s="223" t="s">
        <v>106</v>
      </c>
      <c r="D6819" s="223" t="s">
        <v>1018</v>
      </c>
      <c r="F6819" s="224"/>
      <c r="G6819" s="223"/>
      <c r="H6819" s="223"/>
      <c r="I6819" s="223" t="s">
        <v>96</v>
      </c>
      <c r="J6819" s="223"/>
      <c r="K6819" s="235"/>
      <c r="L6819" s="235"/>
      <c r="M6819" s="223"/>
    </row>
    <row r="6820" spans="1:13">
      <c r="A6820" s="235">
        <v>810233</v>
      </c>
      <c r="B6820" s="223" t="s">
        <v>9383</v>
      </c>
      <c r="C6820" s="223" t="s">
        <v>240</v>
      </c>
      <c r="D6820" s="223" t="s">
        <v>1424</v>
      </c>
      <c r="F6820" s="224"/>
      <c r="G6820" s="223"/>
      <c r="H6820" s="223"/>
      <c r="I6820" s="223" t="s">
        <v>96</v>
      </c>
      <c r="J6820" s="223"/>
      <c r="K6820" s="235"/>
      <c r="L6820" s="235"/>
      <c r="M6820" s="223"/>
    </row>
    <row r="6821" spans="1:13">
      <c r="A6821" s="235">
        <v>810237</v>
      </c>
      <c r="B6821" s="223" t="s">
        <v>9384</v>
      </c>
      <c r="C6821" s="223" t="s">
        <v>714</v>
      </c>
      <c r="D6821" s="223" t="s">
        <v>2596</v>
      </c>
      <c r="F6821" s="224"/>
      <c r="G6821" s="223"/>
      <c r="H6821" s="223"/>
      <c r="I6821" s="223" t="s">
        <v>96</v>
      </c>
      <c r="J6821" s="223"/>
      <c r="K6821" s="235"/>
      <c r="L6821" s="235"/>
      <c r="M6821" s="223"/>
    </row>
    <row r="6822" spans="1:13">
      <c r="A6822" s="235">
        <v>810239</v>
      </c>
      <c r="B6822" s="223" t="s">
        <v>9385</v>
      </c>
      <c r="C6822" s="223" t="s">
        <v>207</v>
      </c>
      <c r="D6822" s="223" t="s">
        <v>1059</v>
      </c>
      <c r="F6822" s="224"/>
      <c r="G6822" s="223"/>
      <c r="H6822" s="223"/>
      <c r="I6822" s="223" t="s">
        <v>96</v>
      </c>
      <c r="J6822" s="223"/>
      <c r="K6822" s="235"/>
      <c r="L6822" s="235"/>
      <c r="M6822" s="223"/>
    </row>
    <row r="6823" spans="1:13">
      <c r="A6823" s="235">
        <v>810240</v>
      </c>
      <c r="B6823" s="223" t="s">
        <v>9386</v>
      </c>
      <c r="C6823" s="223" t="s">
        <v>781</v>
      </c>
      <c r="D6823" s="223" t="s">
        <v>1571</v>
      </c>
      <c r="F6823" s="224"/>
      <c r="G6823" s="223"/>
      <c r="H6823" s="223"/>
      <c r="I6823" s="223" t="s">
        <v>96</v>
      </c>
      <c r="J6823" s="223"/>
      <c r="K6823" s="235"/>
      <c r="L6823" s="235"/>
      <c r="M6823" s="223"/>
    </row>
    <row r="6824" spans="1:13">
      <c r="A6824" s="235">
        <v>810242</v>
      </c>
      <c r="B6824" s="223" t="s">
        <v>9387</v>
      </c>
      <c r="C6824" s="223" t="s">
        <v>106</v>
      </c>
      <c r="D6824" s="223" t="s">
        <v>1012</v>
      </c>
      <c r="F6824" s="224"/>
      <c r="G6824" s="223"/>
      <c r="H6824" s="223"/>
      <c r="I6824" s="223" t="s">
        <v>96</v>
      </c>
      <c r="J6824" s="223"/>
      <c r="K6824" s="223"/>
      <c r="L6824" s="223"/>
      <c r="M6824" s="223"/>
    </row>
    <row r="6825" spans="1:13">
      <c r="A6825" s="235">
        <v>810243</v>
      </c>
      <c r="B6825" s="223" t="s">
        <v>9388</v>
      </c>
      <c r="C6825" s="223" t="s">
        <v>165</v>
      </c>
      <c r="D6825" s="223" t="s">
        <v>1373</v>
      </c>
      <c r="F6825" s="224"/>
      <c r="G6825" s="223"/>
      <c r="H6825" s="223"/>
      <c r="I6825" s="223" t="s">
        <v>96</v>
      </c>
      <c r="J6825" s="223"/>
      <c r="K6825" s="223"/>
      <c r="L6825" s="223"/>
      <c r="M6825" s="223"/>
    </row>
    <row r="6826" spans="1:13">
      <c r="A6826" s="235">
        <v>810244</v>
      </c>
      <c r="B6826" s="223" t="s">
        <v>9389</v>
      </c>
      <c r="C6826" s="223" t="s">
        <v>194</v>
      </c>
      <c r="D6826" s="223" t="s">
        <v>1047</v>
      </c>
      <c r="F6826" s="224"/>
      <c r="G6826" s="223"/>
      <c r="H6826" s="223"/>
      <c r="I6826" s="223" t="s">
        <v>96</v>
      </c>
      <c r="J6826" s="223"/>
      <c r="K6826" s="223"/>
      <c r="L6826" s="223"/>
      <c r="M6826" s="223"/>
    </row>
    <row r="6827" spans="1:13">
      <c r="A6827" s="235">
        <v>810246</v>
      </c>
      <c r="B6827" s="223" t="s">
        <v>9390</v>
      </c>
      <c r="C6827" s="223" t="s">
        <v>5419</v>
      </c>
      <c r="D6827" s="223" t="s">
        <v>2888</v>
      </c>
      <c r="F6827" s="224"/>
      <c r="G6827" s="223"/>
      <c r="H6827" s="223"/>
      <c r="I6827" s="223" t="s">
        <v>96</v>
      </c>
      <c r="J6827" s="223"/>
      <c r="K6827" s="235"/>
      <c r="L6827" s="235"/>
      <c r="M6827" s="223"/>
    </row>
    <row r="6828" spans="1:13">
      <c r="A6828" s="235">
        <v>810247</v>
      </c>
      <c r="B6828" s="223" t="s">
        <v>9391</v>
      </c>
      <c r="C6828" s="223" t="s">
        <v>192</v>
      </c>
      <c r="D6828" s="223" t="s">
        <v>1289</v>
      </c>
      <c r="F6828" s="224"/>
      <c r="G6828" s="223"/>
      <c r="H6828" s="223"/>
      <c r="I6828" s="223" t="s">
        <v>96</v>
      </c>
      <c r="J6828" s="223"/>
      <c r="K6828" s="235"/>
      <c r="L6828" s="235"/>
      <c r="M6828" s="223"/>
    </row>
    <row r="6829" spans="1:13">
      <c r="A6829" s="235">
        <v>810248</v>
      </c>
      <c r="B6829" s="223" t="s">
        <v>9392</v>
      </c>
      <c r="C6829" s="223" t="s">
        <v>106</v>
      </c>
      <c r="D6829" s="223" t="s">
        <v>1558</v>
      </c>
      <c r="F6829" s="224"/>
      <c r="G6829" s="223"/>
      <c r="H6829" s="223"/>
      <c r="I6829" s="223" t="s">
        <v>96</v>
      </c>
      <c r="J6829" s="223"/>
      <c r="K6829" s="223"/>
      <c r="L6829" s="223"/>
      <c r="M6829" s="223"/>
    </row>
    <row r="6830" spans="1:13">
      <c r="A6830" s="235">
        <v>810249</v>
      </c>
      <c r="B6830" s="223" t="s">
        <v>9393</v>
      </c>
      <c r="C6830" s="223" t="s">
        <v>362</v>
      </c>
      <c r="D6830" s="223" t="s">
        <v>1070</v>
      </c>
      <c r="F6830" s="224"/>
      <c r="G6830" s="223"/>
      <c r="H6830" s="223"/>
      <c r="I6830" s="223" t="s">
        <v>96</v>
      </c>
      <c r="J6830" s="223"/>
      <c r="K6830" s="223"/>
      <c r="L6830" s="223"/>
      <c r="M6830" s="223"/>
    </row>
    <row r="6831" spans="1:13">
      <c r="A6831" s="235">
        <v>810250</v>
      </c>
      <c r="B6831" s="223" t="s">
        <v>9394</v>
      </c>
      <c r="C6831" s="223" t="s">
        <v>342</v>
      </c>
      <c r="D6831" s="223" t="s">
        <v>1079</v>
      </c>
      <c r="F6831" s="224"/>
      <c r="G6831" s="223"/>
      <c r="H6831" s="223"/>
      <c r="I6831" s="223" t="s">
        <v>96</v>
      </c>
      <c r="J6831" s="223"/>
      <c r="K6831" s="223"/>
      <c r="L6831" s="223"/>
      <c r="M6831" s="223"/>
    </row>
    <row r="6832" spans="1:13">
      <c r="A6832" s="235">
        <v>810251</v>
      </c>
      <c r="B6832" s="223" t="s">
        <v>9395</v>
      </c>
      <c r="C6832" s="223" t="s">
        <v>108</v>
      </c>
      <c r="D6832" s="223" t="s">
        <v>2015</v>
      </c>
      <c r="F6832" s="224"/>
      <c r="G6832" s="223"/>
      <c r="H6832" s="223"/>
      <c r="I6832" s="223" t="s">
        <v>96</v>
      </c>
      <c r="J6832" s="223"/>
      <c r="K6832" s="235"/>
      <c r="L6832" s="235"/>
      <c r="M6832" s="223"/>
    </row>
    <row r="6833" spans="1:13">
      <c r="A6833" s="235">
        <v>810252</v>
      </c>
      <c r="B6833" s="223" t="s">
        <v>9396</v>
      </c>
      <c r="C6833" s="223" t="s">
        <v>329</v>
      </c>
      <c r="D6833" s="223" t="s">
        <v>1125</v>
      </c>
      <c r="F6833" s="224"/>
      <c r="G6833" s="223"/>
      <c r="H6833" s="223"/>
      <c r="I6833" s="223" t="s">
        <v>96</v>
      </c>
      <c r="J6833" s="223"/>
      <c r="K6833" s="223"/>
      <c r="L6833" s="223"/>
      <c r="M6833" s="234"/>
    </row>
    <row r="6834" spans="1:13">
      <c r="A6834" s="235">
        <v>810253</v>
      </c>
      <c r="B6834" s="223" t="s">
        <v>9397</v>
      </c>
      <c r="C6834" s="223" t="s">
        <v>214</v>
      </c>
      <c r="D6834" s="223" t="s">
        <v>3720</v>
      </c>
      <c r="F6834" s="224"/>
      <c r="G6834" s="223"/>
      <c r="H6834" s="238"/>
      <c r="I6834" s="223" t="s">
        <v>96</v>
      </c>
      <c r="J6834" s="223"/>
      <c r="K6834" s="223"/>
      <c r="L6834" s="223"/>
      <c r="M6834" s="223"/>
    </row>
    <row r="6835" spans="1:13">
      <c r="A6835" s="235">
        <v>810254</v>
      </c>
      <c r="B6835" s="223" t="s">
        <v>9398</v>
      </c>
      <c r="C6835" s="223" t="s">
        <v>106</v>
      </c>
      <c r="D6835" s="223" t="s">
        <v>3279</v>
      </c>
      <c r="F6835" s="224"/>
      <c r="G6835" s="223"/>
      <c r="H6835" s="223"/>
      <c r="I6835" s="223" t="s">
        <v>96</v>
      </c>
      <c r="J6835" s="223"/>
      <c r="K6835" s="235"/>
      <c r="L6835" s="235"/>
      <c r="M6835" s="223"/>
    </row>
    <row r="6836" spans="1:13">
      <c r="A6836" s="235">
        <v>810255</v>
      </c>
      <c r="B6836" s="223" t="s">
        <v>9399</v>
      </c>
      <c r="C6836" s="223" t="s">
        <v>335</v>
      </c>
      <c r="D6836" s="223" t="s">
        <v>9400</v>
      </c>
      <c r="F6836" s="224"/>
      <c r="G6836" s="223"/>
      <c r="H6836" s="223"/>
      <c r="I6836" s="223" t="s">
        <v>96</v>
      </c>
      <c r="J6836" s="223"/>
      <c r="K6836" s="235"/>
      <c r="L6836" s="235"/>
      <c r="M6836" s="223"/>
    </row>
    <row r="6837" spans="1:13">
      <c r="A6837" s="235">
        <v>810256</v>
      </c>
      <c r="B6837" s="223" t="s">
        <v>9401</v>
      </c>
      <c r="C6837" s="223" t="s">
        <v>251</v>
      </c>
      <c r="D6837" s="223" t="s">
        <v>1982</v>
      </c>
      <c r="F6837" s="224"/>
      <c r="G6837" s="223"/>
      <c r="H6837" s="223"/>
      <c r="I6837" s="223" t="s">
        <v>96</v>
      </c>
      <c r="J6837" s="223"/>
      <c r="K6837" s="223"/>
      <c r="L6837" s="223"/>
      <c r="M6837" s="223"/>
    </row>
    <row r="6838" spans="1:13">
      <c r="A6838" s="235">
        <v>810258</v>
      </c>
      <c r="B6838" s="223" t="s">
        <v>9402</v>
      </c>
      <c r="C6838" s="223" t="s">
        <v>362</v>
      </c>
      <c r="D6838" s="223" t="s">
        <v>1466</v>
      </c>
      <c r="F6838" s="224"/>
      <c r="G6838" s="223"/>
      <c r="H6838" s="223"/>
      <c r="I6838" s="223" t="s">
        <v>96</v>
      </c>
      <c r="J6838" s="223"/>
      <c r="K6838" s="223"/>
      <c r="L6838" s="223"/>
      <c r="M6838" s="223"/>
    </row>
    <row r="6839" spans="1:13">
      <c r="A6839" s="235">
        <v>810259</v>
      </c>
      <c r="B6839" s="223" t="s">
        <v>9403</v>
      </c>
      <c r="C6839" s="223" t="s">
        <v>106</v>
      </c>
      <c r="D6839" s="223" t="s">
        <v>1125</v>
      </c>
      <c r="F6839" s="224"/>
      <c r="G6839" s="223"/>
      <c r="H6839" s="223"/>
      <c r="I6839" s="223" t="s">
        <v>96</v>
      </c>
      <c r="J6839" s="223"/>
      <c r="K6839" s="235"/>
      <c r="L6839" s="235"/>
      <c r="M6839" s="223"/>
    </row>
    <row r="6840" spans="1:13">
      <c r="A6840" s="235">
        <v>810261</v>
      </c>
      <c r="B6840" s="223" t="s">
        <v>9404</v>
      </c>
      <c r="C6840" s="223" t="s">
        <v>111</v>
      </c>
      <c r="D6840" s="223" t="s">
        <v>1070</v>
      </c>
      <c r="F6840" s="224"/>
      <c r="G6840" s="223"/>
      <c r="H6840" s="223"/>
      <c r="I6840" s="223" t="s">
        <v>96</v>
      </c>
      <c r="J6840" s="223"/>
      <c r="K6840" s="223"/>
      <c r="L6840" s="223"/>
      <c r="M6840" s="223"/>
    </row>
    <row r="6841" spans="1:13">
      <c r="A6841" s="235">
        <v>810264</v>
      </c>
      <c r="B6841" s="223" t="s">
        <v>9405</v>
      </c>
      <c r="C6841" s="223" t="s">
        <v>9406</v>
      </c>
      <c r="D6841" s="223" t="s">
        <v>1089</v>
      </c>
      <c r="F6841" s="224"/>
      <c r="G6841" s="223"/>
      <c r="H6841" s="223"/>
      <c r="I6841" s="223" t="s">
        <v>96</v>
      </c>
      <c r="J6841" s="223"/>
      <c r="K6841" s="223"/>
      <c r="L6841" s="223"/>
      <c r="M6841" s="223"/>
    </row>
    <row r="6842" spans="1:13">
      <c r="A6842" s="235">
        <v>810265</v>
      </c>
      <c r="B6842" s="235" t="s">
        <v>9407</v>
      </c>
      <c r="C6842" s="235" t="s">
        <v>235</v>
      </c>
      <c r="D6842" s="235" t="s">
        <v>1521</v>
      </c>
      <c r="H6842" s="238"/>
      <c r="I6842" s="240" t="s">
        <v>96</v>
      </c>
      <c r="J6842" s="223"/>
    </row>
    <row r="6843" spans="1:13">
      <c r="A6843" s="235">
        <v>810267</v>
      </c>
      <c r="B6843" s="223" t="s">
        <v>9408</v>
      </c>
      <c r="C6843" s="223" t="s">
        <v>123</v>
      </c>
      <c r="D6843" s="223" t="s">
        <v>1215</v>
      </c>
      <c r="F6843" s="224"/>
      <c r="G6843" s="223"/>
      <c r="H6843" s="223"/>
      <c r="I6843" s="223" t="s">
        <v>96</v>
      </c>
      <c r="J6843" s="223"/>
      <c r="K6843" s="235"/>
      <c r="L6843" s="235"/>
      <c r="M6843" s="223"/>
    </row>
    <row r="6844" spans="1:13">
      <c r="A6844" s="235">
        <v>810268</v>
      </c>
      <c r="B6844" s="223" t="s">
        <v>9409</v>
      </c>
      <c r="C6844" s="223" t="s">
        <v>106</v>
      </c>
      <c r="D6844" s="223" t="s">
        <v>9410</v>
      </c>
      <c r="F6844" s="224"/>
      <c r="G6844" s="223"/>
      <c r="H6844" s="223"/>
      <c r="I6844" s="223" t="s">
        <v>96</v>
      </c>
      <c r="J6844" s="223"/>
      <c r="K6844" s="235"/>
      <c r="L6844" s="235"/>
      <c r="M6844" s="223"/>
    </row>
    <row r="6845" spans="1:13">
      <c r="A6845" s="235">
        <v>810269</v>
      </c>
      <c r="B6845" s="223" t="s">
        <v>9411</v>
      </c>
      <c r="C6845" s="223" t="s">
        <v>9412</v>
      </c>
      <c r="D6845" s="223" t="s">
        <v>4963</v>
      </c>
      <c r="F6845" s="224"/>
      <c r="G6845" s="223"/>
      <c r="H6845" s="223"/>
      <c r="I6845" s="223" t="s">
        <v>96</v>
      </c>
      <c r="J6845" s="223"/>
      <c r="K6845" s="223"/>
      <c r="L6845" s="223"/>
      <c r="M6845" s="223"/>
    </row>
    <row r="6846" spans="1:13">
      <c r="A6846" s="235">
        <v>810270</v>
      </c>
      <c r="B6846" s="223" t="s">
        <v>9413</v>
      </c>
      <c r="C6846" s="223" t="s">
        <v>106</v>
      </c>
      <c r="D6846" s="223" t="s">
        <v>2159</v>
      </c>
      <c r="F6846" s="224"/>
      <c r="G6846" s="223"/>
      <c r="H6846" s="223"/>
      <c r="I6846" s="223" t="s">
        <v>96</v>
      </c>
      <c r="J6846" s="223"/>
      <c r="K6846" s="223"/>
      <c r="L6846" s="223"/>
      <c r="M6846" s="223"/>
    </row>
    <row r="6847" spans="1:13">
      <c r="A6847" s="235">
        <v>810272</v>
      </c>
      <c r="B6847" s="223" t="s">
        <v>9414</v>
      </c>
      <c r="C6847" s="223" t="s">
        <v>316</v>
      </c>
      <c r="D6847" s="223" t="s">
        <v>1047</v>
      </c>
      <c r="F6847" s="224"/>
      <c r="G6847" s="223"/>
      <c r="H6847" s="223"/>
      <c r="I6847" s="223" t="s">
        <v>96</v>
      </c>
      <c r="J6847" s="223"/>
      <c r="K6847" s="235"/>
      <c r="L6847" s="235"/>
      <c r="M6847" s="223"/>
    </row>
    <row r="6848" spans="1:13">
      <c r="A6848" s="235">
        <v>810273</v>
      </c>
      <c r="B6848" s="223" t="s">
        <v>9415</v>
      </c>
      <c r="C6848" s="223" t="s">
        <v>3918</v>
      </c>
      <c r="D6848" s="223" t="s">
        <v>1070</v>
      </c>
      <c r="F6848" s="224"/>
      <c r="G6848" s="223"/>
      <c r="H6848" s="223"/>
      <c r="I6848" s="223" t="s">
        <v>96</v>
      </c>
      <c r="J6848" s="223"/>
      <c r="K6848" s="235"/>
      <c r="L6848" s="235"/>
      <c r="M6848" s="223"/>
    </row>
    <row r="6849" spans="1:13">
      <c r="A6849" s="235">
        <v>810275</v>
      </c>
      <c r="B6849" s="223" t="s">
        <v>9416</v>
      </c>
      <c r="C6849" s="223" t="s">
        <v>161</v>
      </c>
      <c r="D6849" s="223" t="s">
        <v>4227</v>
      </c>
      <c r="F6849" s="224"/>
      <c r="G6849" s="223"/>
      <c r="H6849" s="223"/>
      <c r="I6849" s="223" t="s">
        <v>96</v>
      </c>
      <c r="J6849" s="223"/>
      <c r="K6849" s="235"/>
      <c r="L6849" s="235"/>
      <c r="M6849" s="223"/>
    </row>
    <row r="6850" spans="1:13">
      <c r="A6850" s="235">
        <v>810276</v>
      </c>
      <c r="B6850" s="223" t="s">
        <v>9417</v>
      </c>
      <c r="C6850" s="223" t="s">
        <v>127</v>
      </c>
      <c r="D6850" s="223" t="s">
        <v>1484</v>
      </c>
      <c r="F6850" s="224"/>
      <c r="G6850" s="223"/>
      <c r="H6850" s="223"/>
      <c r="I6850" s="223" t="s">
        <v>96</v>
      </c>
      <c r="J6850" s="223"/>
      <c r="K6850" s="223"/>
      <c r="L6850" s="223"/>
      <c r="M6850" s="223"/>
    </row>
    <row r="6851" spans="1:13">
      <c r="A6851" s="235">
        <v>810278</v>
      </c>
      <c r="B6851" s="223" t="s">
        <v>9418</v>
      </c>
      <c r="C6851" s="223" t="s">
        <v>103</v>
      </c>
      <c r="D6851" s="223" t="s">
        <v>1073</v>
      </c>
      <c r="F6851" s="224"/>
      <c r="G6851" s="223"/>
      <c r="H6851" s="223"/>
      <c r="I6851" s="223" t="s">
        <v>96</v>
      </c>
      <c r="J6851" s="223"/>
      <c r="K6851" s="235"/>
      <c r="L6851" s="235"/>
      <c r="M6851" s="223"/>
    </row>
    <row r="6852" spans="1:13">
      <c r="A6852" s="235">
        <v>810279</v>
      </c>
      <c r="B6852" s="223" t="s">
        <v>9419</v>
      </c>
      <c r="C6852" s="223" t="s">
        <v>183</v>
      </c>
      <c r="D6852" s="223" t="s">
        <v>1237</v>
      </c>
      <c r="F6852" s="224"/>
      <c r="G6852" s="223"/>
      <c r="H6852" s="223"/>
      <c r="I6852" s="223" t="s">
        <v>96</v>
      </c>
      <c r="J6852" s="223"/>
      <c r="K6852" s="235"/>
      <c r="L6852" s="235"/>
      <c r="M6852" s="223"/>
    </row>
    <row r="6853" spans="1:13">
      <c r="A6853" s="235">
        <v>810280</v>
      </c>
      <c r="B6853" s="223" t="s">
        <v>9420</v>
      </c>
      <c r="C6853" s="223" t="s">
        <v>8240</v>
      </c>
      <c r="D6853" s="223" t="s">
        <v>2839</v>
      </c>
      <c r="F6853" s="224"/>
      <c r="G6853" s="223"/>
      <c r="H6853" s="223"/>
      <c r="I6853" s="223" t="s">
        <v>96</v>
      </c>
      <c r="J6853" s="223"/>
      <c r="K6853" s="223"/>
      <c r="L6853" s="223"/>
      <c r="M6853" s="223"/>
    </row>
    <row r="6854" spans="1:13">
      <c r="A6854" s="235">
        <v>810281</v>
      </c>
      <c r="B6854" s="223" t="s">
        <v>9421</v>
      </c>
      <c r="C6854" s="223" t="s">
        <v>106</v>
      </c>
      <c r="D6854" s="223" t="s">
        <v>601</v>
      </c>
      <c r="F6854" s="224"/>
      <c r="G6854" s="223"/>
      <c r="H6854" s="223"/>
      <c r="I6854" s="223" t="s">
        <v>96</v>
      </c>
      <c r="J6854" s="223"/>
      <c r="K6854" s="223"/>
      <c r="L6854" s="223"/>
      <c r="M6854" s="223"/>
    </row>
    <row r="6855" spans="1:13">
      <c r="A6855" s="235">
        <v>810282</v>
      </c>
      <c r="B6855" s="223" t="s">
        <v>9422</v>
      </c>
      <c r="C6855" s="223" t="s">
        <v>176</v>
      </c>
      <c r="D6855" s="223" t="s">
        <v>9423</v>
      </c>
      <c r="F6855" s="224"/>
      <c r="G6855" s="223"/>
      <c r="H6855" s="223"/>
      <c r="I6855" s="223" t="s">
        <v>96</v>
      </c>
      <c r="J6855" s="223"/>
      <c r="K6855" s="235"/>
      <c r="L6855" s="235"/>
      <c r="M6855" s="223"/>
    </row>
    <row r="6856" spans="1:13">
      <c r="A6856" s="235">
        <v>810283</v>
      </c>
      <c r="B6856" s="223" t="s">
        <v>9424</v>
      </c>
      <c r="C6856" s="223" t="s">
        <v>9425</v>
      </c>
      <c r="D6856" s="223" t="s">
        <v>1034</v>
      </c>
      <c r="F6856" s="224"/>
      <c r="G6856" s="223"/>
      <c r="H6856" s="223"/>
      <c r="I6856" s="223" t="s">
        <v>96</v>
      </c>
      <c r="J6856" s="223"/>
      <c r="K6856" s="235"/>
      <c r="L6856" s="235"/>
      <c r="M6856" s="223"/>
    </row>
    <row r="6857" spans="1:13">
      <c r="A6857" s="235">
        <v>810286</v>
      </c>
      <c r="B6857" s="223" t="s">
        <v>9426</v>
      </c>
      <c r="C6857" s="223" t="s">
        <v>4301</v>
      </c>
      <c r="D6857" s="223" t="s">
        <v>1099</v>
      </c>
      <c r="F6857" s="224"/>
      <c r="G6857" s="223"/>
      <c r="H6857" s="223"/>
      <c r="I6857" s="223" t="s">
        <v>96</v>
      </c>
      <c r="J6857" s="223"/>
      <c r="K6857" s="235"/>
      <c r="L6857" s="235"/>
      <c r="M6857" s="223"/>
    </row>
    <row r="6858" spans="1:13">
      <c r="A6858" s="235">
        <v>810287</v>
      </c>
      <c r="B6858" s="223" t="s">
        <v>9427</v>
      </c>
      <c r="C6858" s="223" t="s">
        <v>884</v>
      </c>
      <c r="D6858" s="223" t="s">
        <v>1470</v>
      </c>
      <c r="F6858" s="224"/>
      <c r="G6858" s="223"/>
      <c r="H6858" s="223"/>
      <c r="I6858" s="223" t="s">
        <v>96</v>
      </c>
      <c r="J6858" s="223"/>
      <c r="K6858" s="235"/>
      <c r="L6858" s="235"/>
      <c r="M6858" s="223"/>
    </row>
    <row r="6859" spans="1:13">
      <c r="A6859" s="235">
        <v>810288</v>
      </c>
      <c r="B6859" s="223" t="s">
        <v>9428</v>
      </c>
      <c r="C6859" s="223" t="s">
        <v>178</v>
      </c>
      <c r="D6859" s="223" t="s">
        <v>1939</v>
      </c>
      <c r="F6859" s="224"/>
      <c r="G6859" s="223"/>
      <c r="H6859" s="223"/>
      <c r="I6859" s="223" t="s">
        <v>96</v>
      </c>
      <c r="J6859" s="223"/>
      <c r="K6859" s="223"/>
      <c r="L6859" s="223"/>
      <c r="M6859" s="223"/>
    </row>
    <row r="6860" spans="1:13">
      <c r="A6860" s="235">
        <v>810289</v>
      </c>
      <c r="B6860" s="223" t="s">
        <v>9429</v>
      </c>
      <c r="C6860" s="223" t="s">
        <v>191</v>
      </c>
      <c r="D6860" s="223" t="s">
        <v>1168</v>
      </c>
      <c r="F6860" s="224"/>
      <c r="G6860" s="223"/>
      <c r="H6860" s="223"/>
      <c r="I6860" s="223" t="s">
        <v>96</v>
      </c>
      <c r="J6860" s="223"/>
      <c r="K6860" s="223"/>
      <c r="L6860" s="223"/>
      <c r="M6860" s="223"/>
    </row>
    <row r="6861" spans="1:13">
      <c r="A6861" s="235">
        <v>810290</v>
      </c>
      <c r="B6861" s="223" t="s">
        <v>9430</v>
      </c>
      <c r="C6861" s="223" t="s">
        <v>560</v>
      </c>
      <c r="D6861" s="223" t="s">
        <v>1034</v>
      </c>
      <c r="F6861" s="224"/>
      <c r="G6861" s="223"/>
      <c r="H6861" s="223"/>
      <c r="I6861" s="223" t="s">
        <v>96</v>
      </c>
      <c r="J6861" s="223"/>
      <c r="K6861" s="235"/>
      <c r="L6861" s="235"/>
      <c r="M6861" s="223"/>
    </row>
    <row r="6862" spans="1:13">
      <c r="A6862" s="235">
        <v>810292</v>
      </c>
      <c r="B6862" s="223" t="s">
        <v>9431</v>
      </c>
      <c r="C6862" s="223" t="s">
        <v>219</v>
      </c>
      <c r="D6862" s="223" t="s">
        <v>4889</v>
      </c>
      <c r="F6862" s="224"/>
      <c r="G6862" s="223"/>
      <c r="H6862" s="223"/>
      <c r="I6862" s="223" t="s">
        <v>96</v>
      </c>
      <c r="J6862" s="223"/>
      <c r="K6862" s="223"/>
      <c r="L6862" s="223"/>
      <c r="M6862" s="223"/>
    </row>
    <row r="6863" spans="1:13">
      <c r="A6863" s="235">
        <v>810293</v>
      </c>
      <c r="B6863" s="223" t="s">
        <v>9432</v>
      </c>
      <c r="C6863" s="223" t="s">
        <v>106</v>
      </c>
      <c r="D6863" s="223" t="s">
        <v>1073</v>
      </c>
      <c r="F6863" s="224"/>
      <c r="G6863" s="223"/>
      <c r="H6863" s="223"/>
      <c r="I6863" s="223" t="s">
        <v>96</v>
      </c>
      <c r="J6863" s="223"/>
      <c r="K6863" s="235"/>
      <c r="L6863" s="235"/>
      <c r="M6863" s="223"/>
    </row>
    <row r="6864" spans="1:13">
      <c r="A6864" s="235">
        <v>810295</v>
      </c>
      <c r="B6864" s="223" t="s">
        <v>9433</v>
      </c>
      <c r="C6864" s="223" t="s">
        <v>306</v>
      </c>
      <c r="D6864" s="223" t="s">
        <v>1333</v>
      </c>
      <c r="F6864" s="224"/>
      <c r="G6864" s="223"/>
      <c r="H6864" s="223"/>
      <c r="I6864" s="223" t="s">
        <v>96</v>
      </c>
      <c r="J6864" s="223"/>
      <c r="K6864" s="235"/>
      <c r="L6864" s="235"/>
      <c r="M6864" s="223"/>
    </row>
    <row r="6865" spans="1:13">
      <c r="A6865" s="235">
        <v>810296</v>
      </c>
      <c r="B6865" s="223" t="s">
        <v>9434</v>
      </c>
      <c r="C6865" s="223" t="s">
        <v>111</v>
      </c>
      <c r="D6865" s="223" t="s">
        <v>1913</v>
      </c>
      <c r="F6865" s="224"/>
      <c r="G6865" s="223"/>
      <c r="H6865" s="223"/>
      <c r="I6865" s="223" t="s">
        <v>96</v>
      </c>
      <c r="J6865" s="223"/>
      <c r="K6865" s="223"/>
      <c r="L6865" s="223"/>
      <c r="M6865" s="223"/>
    </row>
    <row r="6866" spans="1:13">
      <c r="A6866" s="235">
        <v>810297</v>
      </c>
      <c r="B6866" s="223" t="s">
        <v>9435</v>
      </c>
      <c r="C6866" s="223" t="s">
        <v>145</v>
      </c>
      <c r="D6866" s="223" t="s">
        <v>1687</v>
      </c>
      <c r="F6866" s="224"/>
      <c r="G6866" s="223"/>
      <c r="H6866" s="223"/>
      <c r="I6866" s="223" t="s">
        <v>96</v>
      </c>
      <c r="J6866" s="223"/>
      <c r="K6866" s="235"/>
      <c r="L6866" s="235"/>
      <c r="M6866" s="223"/>
    </row>
    <row r="6867" spans="1:13">
      <c r="A6867" s="235">
        <v>810298</v>
      </c>
      <c r="B6867" s="223" t="s">
        <v>9436</v>
      </c>
      <c r="C6867" s="223" t="s">
        <v>127</v>
      </c>
      <c r="D6867" s="223" t="s">
        <v>1070</v>
      </c>
      <c r="F6867" s="224"/>
      <c r="G6867" s="223"/>
      <c r="H6867" s="223"/>
      <c r="I6867" s="223" t="s">
        <v>96</v>
      </c>
      <c r="J6867" s="223"/>
      <c r="K6867" s="223"/>
      <c r="L6867" s="223"/>
      <c r="M6867" s="223"/>
    </row>
    <row r="6868" spans="1:13">
      <c r="A6868" s="235">
        <v>810300</v>
      </c>
      <c r="B6868" s="223" t="s">
        <v>9437</v>
      </c>
      <c r="C6868" s="223" t="s">
        <v>5041</v>
      </c>
      <c r="D6868" s="223" t="s">
        <v>1255</v>
      </c>
      <c r="F6868" s="224"/>
      <c r="G6868" s="223"/>
      <c r="H6868" s="223"/>
      <c r="I6868" s="223" t="s">
        <v>96</v>
      </c>
      <c r="J6868" s="223"/>
      <c r="K6868" s="223"/>
      <c r="L6868" s="223"/>
      <c r="M6868" s="223"/>
    </row>
    <row r="6869" spans="1:13">
      <c r="A6869" s="235">
        <v>810301</v>
      </c>
      <c r="B6869" s="223" t="s">
        <v>9438</v>
      </c>
      <c r="C6869" s="223" t="s">
        <v>356</v>
      </c>
      <c r="D6869" s="223" t="s">
        <v>1311</v>
      </c>
      <c r="F6869" s="224"/>
      <c r="G6869" s="223"/>
      <c r="H6869" s="223"/>
      <c r="I6869" s="223" t="s">
        <v>96</v>
      </c>
      <c r="J6869" s="223"/>
      <c r="K6869" s="223"/>
      <c r="L6869" s="223"/>
      <c r="M6869" s="223"/>
    </row>
    <row r="6870" spans="1:13">
      <c r="A6870" s="235">
        <v>810302</v>
      </c>
      <c r="B6870" s="223" t="s">
        <v>9439</v>
      </c>
      <c r="C6870" s="223" t="s">
        <v>115</v>
      </c>
      <c r="D6870" s="223" t="s">
        <v>1034</v>
      </c>
      <c r="F6870" s="224"/>
      <c r="G6870" s="223"/>
      <c r="H6870" s="223"/>
      <c r="I6870" s="223" t="s">
        <v>96</v>
      </c>
      <c r="J6870" s="223"/>
      <c r="K6870" s="235"/>
      <c r="L6870" s="235"/>
      <c r="M6870" s="223"/>
    </row>
    <row r="6871" spans="1:13">
      <c r="A6871" s="235">
        <v>810303</v>
      </c>
      <c r="B6871" s="223" t="s">
        <v>9440</v>
      </c>
      <c r="C6871" s="223" t="s">
        <v>242</v>
      </c>
      <c r="D6871" s="223" t="s">
        <v>2440</v>
      </c>
      <c r="F6871" s="224"/>
      <c r="G6871" s="223"/>
      <c r="H6871" s="223"/>
      <c r="I6871" s="223" t="s">
        <v>96</v>
      </c>
      <c r="J6871" s="223"/>
      <c r="K6871" s="235"/>
      <c r="L6871" s="235"/>
      <c r="M6871" s="223"/>
    </row>
    <row r="6872" spans="1:13">
      <c r="A6872" s="235">
        <v>810305</v>
      </c>
      <c r="B6872" s="223" t="s">
        <v>9441</v>
      </c>
      <c r="C6872" s="223" t="s">
        <v>106</v>
      </c>
      <c r="D6872" s="223" t="s">
        <v>621</v>
      </c>
      <c r="F6872" s="224"/>
      <c r="G6872" s="223"/>
      <c r="H6872" s="223"/>
      <c r="I6872" s="223" t="s">
        <v>96</v>
      </c>
      <c r="J6872" s="223"/>
      <c r="K6872" s="235"/>
      <c r="L6872" s="235"/>
      <c r="M6872" s="223"/>
    </row>
    <row r="6873" spans="1:13">
      <c r="A6873" s="235">
        <v>810306</v>
      </c>
      <c r="B6873" s="223" t="s">
        <v>9442</v>
      </c>
      <c r="C6873" s="223" t="s">
        <v>106</v>
      </c>
      <c r="D6873" s="223" t="s">
        <v>1293</v>
      </c>
      <c r="F6873" s="224"/>
      <c r="G6873" s="223"/>
      <c r="H6873" s="223"/>
      <c r="I6873" s="223" t="s">
        <v>96</v>
      </c>
      <c r="J6873" s="223"/>
      <c r="K6873" s="223"/>
      <c r="L6873" s="223"/>
      <c r="M6873" s="223"/>
    </row>
    <row r="6874" spans="1:13">
      <c r="A6874" s="235">
        <v>810307</v>
      </c>
      <c r="B6874" s="223" t="s">
        <v>9443</v>
      </c>
      <c r="C6874" s="223" t="s">
        <v>477</v>
      </c>
      <c r="D6874" s="223" t="s">
        <v>1066</v>
      </c>
      <c r="F6874" s="224"/>
      <c r="G6874" s="223"/>
      <c r="H6874" s="223"/>
      <c r="I6874" s="223" t="s">
        <v>96</v>
      </c>
      <c r="J6874" s="223"/>
      <c r="K6874" s="223"/>
      <c r="L6874" s="223"/>
      <c r="M6874" s="223"/>
    </row>
    <row r="6875" spans="1:13">
      <c r="A6875" s="235">
        <v>810308</v>
      </c>
      <c r="B6875" s="223" t="s">
        <v>9444</v>
      </c>
      <c r="C6875" s="223" t="s">
        <v>288</v>
      </c>
      <c r="D6875" s="223" t="s">
        <v>1243</v>
      </c>
      <c r="F6875" s="224"/>
      <c r="G6875" s="223"/>
      <c r="H6875" s="223"/>
      <c r="I6875" s="223" t="s">
        <v>96</v>
      </c>
      <c r="J6875" s="223"/>
      <c r="K6875" s="235"/>
      <c r="L6875" s="235"/>
      <c r="M6875" s="223"/>
    </row>
    <row r="6876" spans="1:13">
      <c r="A6876" s="235">
        <v>810309</v>
      </c>
      <c r="B6876" s="223" t="s">
        <v>9445</v>
      </c>
      <c r="C6876" s="223" t="s">
        <v>106</v>
      </c>
      <c r="D6876" s="223" t="s">
        <v>1055</v>
      </c>
      <c r="F6876" s="224"/>
      <c r="G6876" s="223"/>
      <c r="H6876" s="223"/>
      <c r="I6876" s="223" t="s">
        <v>96</v>
      </c>
      <c r="J6876" s="223"/>
      <c r="K6876" s="235"/>
      <c r="L6876" s="235"/>
      <c r="M6876" s="223"/>
    </row>
    <row r="6877" spans="1:13">
      <c r="A6877" s="235">
        <v>810310</v>
      </c>
      <c r="B6877" s="223" t="s">
        <v>9446</v>
      </c>
      <c r="C6877" s="223" t="s">
        <v>156</v>
      </c>
      <c r="D6877" s="223" t="s">
        <v>1057</v>
      </c>
      <c r="F6877" s="224"/>
      <c r="G6877" s="223"/>
      <c r="H6877" s="223"/>
      <c r="I6877" s="223" t="s">
        <v>96</v>
      </c>
      <c r="J6877" s="223"/>
      <c r="K6877" s="235"/>
      <c r="L6877" s="235"/>
      <c r="M6877" s="223"/>
    </row>
    <row r="6878" spans="1:13">
      <c r="A6878" s="235">
        <v>810312</v>
      </c>
      <c r="B6878" s="223" t="s">
        <v>9447</v>
      </c>
      <c r="C6878" s="223" t="s">
        <v>188</v>
      </c>
      <c r="D6878" s="223" t="s">
        <v>1301</v>
      </c>
      <c r="F6878" s="224"/>
      <c r="G6878" s="223"/>
      <c r="H6878" s="223"/>
      <c r="I6878" s="223" t="s">
        <v>96</v>
      </c>
      <c r="J6878" s="223"/>
      <c r="K6878" s="235"/>
      <c r="L6878" s="235"/>
      <c r="M6878" s="223"/>
    </row>
    <row r="6879" spans="1:13">
      <c r="A6879" s="235">
        <v>810315</v>
      </c>
      <c r="B6879" s="223" t="s">
        <v>9448</v>
      </c>
      <c r="C6879" s="223" t="s">
        <v>756</v>
      </c>
      <c r="D6879" s="223" t="s">
        <v>1301</v>
      </c>
      <c r="F6879" s="224"/>
      <c r="G6879" s="223"/>
      <c r="H6879" s="223"/>
      <c r="I6879" s="223" t="s">
        <v>96</v>
      </c>
      <c r="J6879" s="223"/>
      <c r="K6879" s="223"/>
      <c r="L6879" s="223"/>
      <c r="M6879" s="223"/>
    </row>
    <row r="6880" spans="1:13">
      <c r="A6880" s="235">
        <v>810316</v>
      </c>
      <c r="B6880" s="223" t="s">
        <v>9449</v>
      </c>
      <c r="C6880" s="223" t="s">
        <v>234</v>
      </c>
      <c r="D6880" s="223" t="s">
        <v>2378</v>
      </c>
      <c r="F6880" s="224"/>
      <c r="G6880" s="223"/>
      <c r="H6880" s="223"/>
      <c r="I6880" s="223" t="s">
        <v>96</v>
      </c>
      <c r="J6880" s="223"/>
      <c r="K6880" s="235"/>
      <c r="L6880" s="235"/>
      <c r="M6880" s="223"/>
    </row>
    <row r="6881" spans="1:13">
      <c r="A6881" s="235">
        <v>810317</v>
      </c>
      <c r="B6881" s="223" t="s">
        <v>9450</v>
      </c>
      <c r="C6881" s="223" t="s">
        <v>111</v>
      </c>
      <c r="D6881" s="223" t="s">
        <v>9451</v>
      </c>
      <c r="F6881" s="224"/>
      <c r="G6881" s="223"/>
      <c r="H6881" s="223"/>
      <c r="I6881" s="223" t="s">
        <v>96</v>
      </c>
      <c r="J6881" s="223"/>
      <c r="K6881" s="235"/>
      <c r="L6881" s="235"/>
      <c r="M6881" s="223"/>
    </row>
    <row r="6882" spans="1:13">
      <c r="A6882" s="235">
        <v>810318</v>
      </c>
      <c r="B6882" s="223" t="s">
        <v>9452</v>
      </c>
      <c r="C6882" s="223" t="s">
        <v>109</v>
      </c>
      <c r="D6882" s="223" t="s">
        <v>1350</v>
      </c>
      <c r="F6882" s="224"/>
      <c r="G6882" s="223"/>
      <c r="H6882" s="223"/>
      <c r="I6882" s="223" t="s">
        <v>96</v>
      </c>
      <c r="J6882" s="223"/>
      <c r="K6882" s="223"/>
      <c r="L6882" s="223"/>
      <c r="M6882" s="223"/>
    </row>
    <row r="6883" spans="1:13">
      <c r="A6883" s="235">
        <v>810319</v>
      </c>
      <c r="B6883" s="223" t="s">
        <v>9453</v>
      </c>
      <c r="C6883" s="223" t="s">
        <v>327</v>
      </c>
      <c r="D6883" s="223" t="s">
        <v>1710</v>
      </c>
      <c r="F6883" s="224"/>
      <c r="G6883" s="223"/>
      <c r="H6883" s="223"/>
      <c r="I6883" s="223" t="s">
        <v>96</v>
      </c>
      <c r="J6883" s="223"/>
      <c r="K6883" s="223"/>
      <c r="L6883" s="223"/>
      <c r="M6883" s="223"/>
    </row>
    <row r="6884" spans="1:13">
      <c r="A6884" s="235">
        <v>810320</v>
      </c>
      <c r="B6884" s="223" t="s">
        <v>9454</v>
      </c>
      <c r="C6884" s="223" t="s">
        <v>183</v>
      </c>
      <c r="D6884" s="223" t="s">
        <v>1844</v>
      </c>
      <c r="F6884" s="224"/>
      <c r="G6884" s="223"/>
      <c r="H6884" s="223"/>
      <c r="I6884" s="223" t="s">
        <v>96</v>
      </c>
      <c r="J6884" s="223"/>
      <c r="K6884" s="235"/>
      <c r="L6884" s="235"/>
      <c r="M6884" s="223"/>
    </row>
    <row r="6885" spans="1:13">
      <c r="A6885" s="235">
        <v>810321</v>
      </c>
      <c r="B6885" s="223" t="s">
        <v>9455</v>
      </c>
      <c r="C6885" s="223" t="s">
        <v>9456</v>
      </c>
      <c r="D6885" s="223" t="s">
        <v>1066</v>
      </c>
      <c r="F6885" s="224"/>
      <c r="G6885" s="223"/>
      <c r="H6885" s="223"/>
      <c r="I6885" s="223" t="s">
        <v>96</v>
      </c>
      <c r="J6885" s="223"/>
      <c r="K6885" s="223"/>
      <c r="L6885" s="223"/>
      <c r="M6885" s="223"/>
    </row>
    <row r="6886" spans="1:13">
      <c r="A6886" s="235">
        <v>810323</v>
      </c>
      <c r="B6886" s="223" t="s">
        <v>9457</v>
      </c>
      <c r="C6886" s="223" t="s">
        <v>213</v>
      </c>
      <c r="D6886" s="223" t="s">
        <v>1466</v>
      </c>
      <c r="F6886" s="224"/>
      <c r="G6886" s="223"/>
      <c r="H6886" s="223"/>
      <c r="I6886" s="223" t="s">
        <v>96</v>
      </c>
      <c r="J6886" s="223"/>
      <c r="K6886" s="235"/>
      <c r="L6886" s="235"/>
      <c r="M6886" s="223"/>
    </row>
    <row r="6887" spans="1:13">
      <c r="A6887" s="235">
        <v>810325</v>
      </c>
      <c r="B6887" s="223" t="s">
        <v>9458</v>
      </c>
      <c r="C6887" s="223" t="s">
        <v>362</v>
      </c>
      <c r="D6887" s="223" t="s">
        <v>1404</v>
      </c>
      <c r="F6887" s="224"/>
      <c r="G6887" s="223"/>
      <c r="H6887" s="223"/>
      <c r="I6887" s="223" t="s">
        <v>96</v>
      </c>
      <c r="J6887" s="223"/>
      <c r="K6887" s="235"/>
      <c r="L6887" s="235"/>
      <c r="M6887" s="223"/>
    </row>
    <row r="6888" spans="1:13">
      <c r="A6888" s="235">
        <v>810326</v>
      </c>
      <c r="B6888" s="223" t="s">
        <v>9459</v>
      </c>
      <c r="C6888" s="223" t="s">
        <v>4659</v>
      </c>
      <c r="D6888" s="223" t="s">
        <v>1998</v>
      </c>
      <c r="F6888" s="224"/>
      <c r="G6888" s="223"/>
      <c r="H6888" s="223"/>
      <c r="I6888" s="223" t="s">
        <v>96</v>
      </c>
      <c r="J6888" s="223"/>
      <c r="K6888" s="235"/>
      <c r="L6888" s="235"/>
      <c r="M6888" s="223"/>
    </row>
    <row r="6889" spans="1:13">
      <c r="A6889" s="235">
        <v>810327</v>
      </c>
      <c r="B6889" s="223" t="s">
        <v>9460</v>
      </c>
      <c r="C6889" s="223" t="s">
        <v>95</v>
      </c>
      <c r="D6889" s="223" t="s">
        <v>1677</v>
      </c>
      <c r="F6889" s="224"/>
      <c r="G6889" s="223"/>
      <c r="H6889" s="223"/>
      <c r="I6889" s="223" t="s">
        <v>96</v>
      </c>
      <c r="J6889" s="223"/>
      <c r="K6889" s="223"/>
      <c r="L6889" s="223"/>
      <c r="M6889" s="223"/>
    </row>
    <row r="6890" spans="1:13">
      <c r="A6890" s="235">
        <v>810328</v>
      </c>
      <c r="B6890" s="223" t="s">
        <v>9461</v>
      </c>
      <c r="C6890" s="223" t="s">
        <v>7071</v>
      </c>
      <c r="D6890" s="223" t="s">
        <v>1476</v>
      </c>
      <c r="F6890" s="224"/>
      <c r="G6890" s="223"/>
      <c r="H6890" s="223"/>
      <c r="I6890" s="223" t="s">
        <v>96</v>
      </c>
      <c r="J6890" s="223"/>
      <c r="K6890" s="235"/>
      <c r="L6890" s="235"/>
      <c r="M6890" s="223"/>
    </row>
    <row r="6891" spans="1:13">
      <c r="A6891" s="235">
        <v>810329</v>
      </c>
      <c r="B6891" s="223" t="s">
        <v>9462</v>
      </c>
      <c r="C6891" s="223" t="s">
        <v>287</v>
      </c>
      <c r="D6891" s="223" t="s">
        <v>9463</v>
      </c>
      <c r="F6891" s="224"/>
      <c r="G6891" s="223"/>
      <c r="H6891" s="223"/>
      <c r="I6891" s="223" t="s">
        <v>96</v>
      </c>
      <c r="J6891" s="223"/>
      <c r="K6891" s="235"/>
      <c r="L6891" s="235"/>
      <c r="M6891" s="223"/>
    </row>
    <row r="6892" spans="1:13">
      <c r="A6892" s="235">
        <v>810331</v>
      </c>
      <c r="B6892" s="223" t="s">
        <v>9464</v>
      </c>
      <c r="C6892" s="223" t="s">
        <v>3229</v>
      </c>
      <c r="D6892" s="223" t="s">
        <v>1039</v>
      </c>
      <c r="F6892" s="224"/>
      <c r="G6892" s="223"/>
      <c r="H6892" s="223"/>
      <c r="I6892" s="223" t="s">
        <v>96</v>
      </c>
      <c r="J6892" s="223"/>
      <c r="K6892" s="223"/>
      <c r="L6892" s="223"/>
      <c r="M6892" s="223"/>
    </row>
    <row r="6893" spans="1:13">
      <c r="A6893" s="235">
        <v>810332</v>
      </c>
      <c r="B6893" s="223" t="s">
        <v>9465</v>
      </c>
      <c r="C6893" s="223" t="s">
        <v>207</v>
      </c>
      <c r="D6893" s="223" t="s">
        <v>6786</v>
      </c>
      <c r="F6893" s="224"/>
      <c r="G6893" s="223"/>
      <c r="H6893" s="223"/>
      <c r="I6893" s="223" t="s">
        <v>96</v>
      </c>
      <c r="J6893" s="223"/>
      <c r="K6893" s="223"/>
      <c r="L6893" s="223"/>
      <c r="M6893" s="223"/>
    </row>
    <row r="6894" spans="1:13">
      <c r="A6894" s="235">
        <v>810336</v>
      </c>
      <c r="B6894" s="223" t="s">
        <v>9466</v>
      </c>
      <c r="C6894" s="223" t="s">
        <v>460</v>
      </c>
      <c r="D6894" s="223" t="s">
        <v>2725</v>
      </c>
      <c r="F6894" s="224"/>
      <c r="G6894" s="223"/>
      <c r="H6894" s="223"/>
      <c r="I6894" s="223" t="s">
        <v>96</v>
      </c>
      <c r="J6894" s="223"/>
      <c r="K6894" s="223"/>
      <c r="L6894" s="223"/>
      <c r="M6894" s="223"/>
    </row>
    <row r="6895" spans="1:13">
      <c r="A6895" s="235">
        <v>810338</v>
      </c>
      <c r="B6895" s="223" t="s">
        <v>9467</v>
      </c>
      <c r="C6895" s="223" t="s">
        <v>232</v>
      </c>
      <c r="D6895" s="223" t="s">
        <v>1223</v>
      </c>
      <c r="F6895" s="224"/>
      <c r="G6895" s="223"/>
      <c r="H6895" s="223"/>
      <c r="I6895" s="223" t="s">
        <v>96</v>
      </c>
      <c r="J6895" s="223"/>
      <c r="K6895" s="235"/>
      <c r="L6895" s="235"/>
      <c r="M6895" s="223"/>
    </row>
    <row r="6896" spans="1:13">
      <c r="A6896" s="235">
        <v>810339</v>
      </c>
      <c r="B6896" s="223" t="s">
        <v>9468</v>
      </c>
      <c r="C6896" s="223" t="s">
        <v>106</v>
      </c>
      <c r="D6896" s="223" t="s">
        <v>1531</v>
      </c>
      <c r="F6896" s="224"/>
      <c r="G6896" s="223"/>
      <c r="H6896" s="223"/>
      <c r="I6896" s="223" t="s">
        <v>96</v>
      </c>
      <c r="J6896" s="223"/>
      <c r="K6896" s="223"/>
      <c r="L6896" s="223"/>
      <c r="M6896" s="223"/>
    </row>
    <row r="6897" spans="1:13">
      <c r="A6897" s="235">
        <v>810340</v>
      </c>
      <c r="B6897" s="223" t="s">
        <v>9469</v>
      </c>
      <c r="C6897" s="223" t="s">
        <v>106</v>
      </c>
      <c r="D6897" s="223" t="s">
        <v>2524</v>
      </c>
      <c r="F6897" s="224"/>
      <c r="G6897" s="223"/>
      <c r="H6897" s="223"/>
      <c r="I6897" s="223" t="s">
        <v>96</v>
      </c>
      <c r="J6897" s="223"/>
      <c r="K6897" s="223"/>
      <c r="L6897" s="223"/>
      <c r="M6897" s="223"/>
    </row>
    <row r="6898" spans="1:13">
      <c r="A6898" s="235">
        <v>810342</v>
      </c>
      <c r="B6898" s="223" t="s">
        <v>9470</v>
      </c>
      <c r="C6898" s="223" t="s">
        <v>9471</v>
      </c>
      <c r="D6898" s="223" t="s">
        <v>1012</v>
      </c>
      <c r="F6898" s="224"/>
      <c r="G6898" s="223"/>
      <c r="H6898" s="223"/>
      <c r="I6898" s="223" t="s">
        <v>96</v>
      </c>
      <c r="J6898" s="223"/>
      <c r="K6898" s="223"/>
      <c r="L6898" s="223"/>
      <c r="M6898" s="223"/>
    </row>
    <row r="6899" spans="1:13">
      <c r="A6899" s="235">
        <v>810343</v>
      </c>
      <c r="B6899" s="223" t="s">
        <v>9472</v>
      </c>
      <c r="C6899" s="223" t="s">
        <v>9473</v>
      </c>
      <c r="D6899" s="223" t="s">
        <v>1187</v>
      </c>
      <c r="F6899" s="224"/>
      <c r="G6899" s="223"/>
      <c r="H6899" s="223"/>
      <c r="I6899" s="223" t="s">
        <v>96</v>
      </c>
      <c r="J6899" s="223"/>
      <c r="K6899" s="235"/>
      <c r="L6899" s="235"/>
      <c r="M6899" s="223"/>
    </row>
    <row r="6900" spans="1:13">
      <c r="A6900" s="235">
        <v>810345</v>
      </c>
      <c r="B6900" s="223" t="s">
        <v>9474</v>
      </c>
      <c r="C6900" s="223" t="s">
        <v>873</v>
      </c>
      <c r="D6900" s="223" t="s">
        <v>1350</v>
      </c>
      <c r="F6900" s="224"/>
      <c r="G6900" s="223"/>
      <c r="H6900" s="223"/>
      <c r="I6900" s="223" t="s">
        <v>96</v>
      </c>
      <c r="J6900" s="223"/>
      <c r="K6900" s="235"/>
      <c r="L6900" s="235"/>
      <c r="M6900" s="223"/>
    </row>
    <row r="6901" spans="1:13">
      <c r="A6901" s="235">
        <v>810346</v>
      </c>
      <c r="B6901" s="223" t="s">
        <v>9475</v>
      </c>
      <c r="C6901" s="223" t="s">
        <v>181</v>
      </c>
      <c r="D6901" s="223" t="s">
        <v>1034</v>
      </c>
      <c r="F6901" s="224"/>
      <c r="G6901" s="223"/>
      <c r="H6901" s="223"/>
      <c r="I6901" s="223" t="s">
        <v>96</v>
      </c>
      <c r="J6901" s="223"/>
      <c r="K6901" s="235"/>
      <c r="L6901" s="235"/>
      <c r="M6901" s="223"/>
    </row>
    <row r="6902" spans="1:13">
      <c r="A6902" s="235">
        <v>810347</v>
      </c>
      <c r="B6902" s="223" t="s">
        <v>9476</v>
      </c>
      <c r="C6902" s="223" t="s">
        <v>423</v>
      </c>
      <c r="D6902" s="223" t="s">
        <v>9477</v>
      </c>
      <c r="F6902" s="224"/>
      <c r="G6902" s="223"/>
      <c r="H6902" s="223"/>
      <c r="I6902" s="223" t="s">
        <v>96</v>
      </c>
      <c r="J6902" s="223"/>
      <c r="K6902" s="235"/>
      <c r="L6902" s="235"/>
      <c r="M6902" s="223"/>
    </row>
    <row r="6903" spans="1:13">
      <c r="A6903" s="235">
        <v>810349</v>
      </c>
      <c r="B6903" s="223" t="s">
        <v>9478</v>
      </c>
      <c r="C6903" s="223" t="s">
        <v>99</v>
      </c>
      <c r="D6903" s="223" t="s">
        <v>1358</v>
      </c>
      <c r="F6903" s="224"/>
      <c r="G6903" s="223"/>
      <c r="H6903" s="223"/>
      <c r="I6903" s="223" t="s">
        <v>96</v>
      </c>
      <c r="J6903" s="223"/>
      <c r="K6903" s="223"/>
      <c r="L6903" s="223"/>
      <c r="M6903" s="223"/>
    </row>
    <row r="6904" spans="1:13">
      <c r="A6904" s="235">
        <v>810350</v>
      </c>
      <c r="B6904" s="223" t="s">
        <v>9479</v>
      </c>
      <c r="C6904" s="223" t="s">
        <v>148</v>
      </c>
      <c r="D6904" s="223" t="s">
        <v>2888</v>
      </c>
      <c r="F6904" s="224"/>
      <c r="G6904" s="223"/>
      <c r="H6904" s="223"/>
      <c r="I6904" s="223" t="s">
        <v>96</v>
      </c>
      <c r="J6904" s="223"/>
      <c r="K6904" s="223"/>
      <c r="L6904" s="223"/>
      <c r="M6904" s="223"/>
    </row>
    <row r="6905" spans="1:13">
      <c r="A6905" s="235">
        <v>810352</v>
      </c>
      <c r="B6905" s="223" t="s">
        <v>9480</v>
      </c>
      <c r="C6905" s="223" t="s">
        <v>414</v>
      </c>
      <c r="D6905" s="223" t="s">
        <v>1255</v>
      </c>
      <c r="F6905" s="224"/>
      <c r="G6905" s="223"/>
      <c r="H6905" s="223"/>
      <c r="I6905" s="223" t="s">
        <v>96</v>
      </c>
      <c r="J6905" s="223"/>
      <c r="K6905" s="235"/>
      <c r="L6905" s="235"/>
      <c r="M6905" s="223"/>
    </row>
    <row r="6906" spans="1:13">
      <c r="A6906" s="235">
        <v>810353</v>
      </c>
      <c r="B6906" s="223" t="s">
        <v>9481</v>
      </c>
      <c r="C6906" s="223" t="s">
        <v>206</v>
      </c>
      <c r="D6906" s="223" t="s">
        <v>1721</v>
      </c>
      <c r="F6906" s="224"/>
      <c r="G6906" s="223"/>
      <c r="H6906" s="223"/>
      <c r="I6906" s="223" t="s">
        <v>96</v>
      </c>
      <c r="J6906" s="223"/>
      <c r="K6906" s="223"/>
      <c r="L6906" s="223"/>
      <c r="M6906" s="223"/>
    </row>
    <row r="6907" spans="1:13">
      <c r="A6907" s="235">
        <v>810354</v>
      </c>
      <c r="B6907" s="223" t="s">
        <v>9482</v>
      </c>
      <c r="C6907" s="223" t="s">
        <v>9483</v>
      </c>
      <c r="D6907" s="223" t="s">
        <v>1183</v>
      </c>
      <c r="F6907" s="224"/>
      <c r="G6907" s="223"/>
      <c r="H6907" s="223"/>
      <c r="I6907" s="223" t="s">
        <v>96</v>
      </c>
      <c r="J6907" s="223"/>
      <c r="K6907" s="223"/>
      <c r="L6907" s="223"/>
      <c r="M6907" s="223"/>
    </row>
    <row r="6908" spans="1:13">
      <c r="A6908" s="235">
        <v>810355</v>
      </c>
      <c r="B6908" s="223" t="s">
        <v>9484</v>
      </c>
      <c r="C6908" s="223" t="s">
        <v>853</v>
      </c>
      <c r="D6908" s="223" t="s">
        <v>1161</v>
      </c>
      <c r="F6908" s="224"/>
      <c r="G6908" s="223"/>
      <c r="H6908" s="223"/>
      <c r="I6908" s="223" t="s">
        <v>96</v>
      </c>
      <c r="J6908" s="223"/>
      <c r="K6908" s="223"/>
      <c r="L6908" s="223"/>
      <c r="M6908" s="223"/>
    </row>
    <row r="6909" spans="1:13">
      <c r="A6909" s="235">
        <v>810357</v>
      </c>
      <c r="B6909" s="223" t="s">
        <v>9485</v>
      </c>
      <c r="C6909" s="223" t="s">
        <v>8446</v>
      </c>
      <c r="D6909" s="223" t="s">
        <v>4138</v>
      </c>
      <c r="F6909" s="224"/>
      <c r="G6909" s="223"/>
      <c r="H6909" s="223"/>
      <c r="I6909" s="223" t="s">
        <v>96</v>
      </c>
      <c r="J6909" s="223"/>
      <c r="K6909" s="235"/>
      <c r="L6909" s="235"/>
      <c r="M6909" s="223"/>
    </row>
    <row r="6910" spans="1:13">
      <c r="A6910" s="235">
        <v>810358</v>
      </c>
      <c r="B6910" s="223" t="s">
        <v>9486</v>
      </c>
      <c r="C6910" s="223" t="s">
        <v>241</v>
      </c>
      <c r="D6910" s="223" t="s">
        <v>1227</v>
      </c>
      <c r="F6910" s="224"/>
      <c r="G6910" s="223"/>
      <c r="H6910" s="223"/>
      <c r="I6910" s="223" t="s">
        <v>96</v>
      </c>
      <c r="J6910" s="223"/>
      <c r="K6910" s="223"/>
      <c r="L6910" s="223"/>
      <c r="M6910" s="223"/>
    </row>
    <row r="6911" spans="1:13">
      <c r="A6911" s="235">
        <v>810359</v>
      </c>
      <c r="B6911" s="223" t="s">
        <v>9487</v>
      </c>
      <c r="C6911" s="223" t="s">
        <v>99</v>
      </c>
      <c r="D6911" s="223" t="s">
        <v>1558</v>
      </c>
      <c r="F6911" s="224"/>
      <c r="G6911" s="223"/>
      <c r="H6911" s="223"/>
      <c r="I6911" s="223" t="s">
        <v>96</v>
      </c>
      <c r="J6911" s="223"/>
      <c r="K6911" s="235"/>
      <c r="L6911" s="235"/>
      <c r="M6911" s="223"/>
    </row>
    <row r="6912" spans="1:13">
      <c r="A6912" s="235">
        <v>810361</v>
      </c>
      <c r="B6912" s="223" t="s">
        <v>9488</v>
      </c>
      <c r="C6912" s="223" t="s">
        <v>458</v>
      </c>
      <c r="D6912" s="223" t="s">
        <v>1855</v>
      </c>
      <c r="F6912" s="224"/>
      <c r="G6912" s="223"/>
      <c r="H6912" s="223"/>
      <c r="I6912" s="223" t="s">
        <v>96</v>
      </c>
      <c r="J6912" s="223"/>
      <c r="K6912" s="235"/>
      <c r="L6912" s="235"/>
      <c r="M6912" s="223"/>
    </row>
    <row r="6913" spans="1:13">
      <c r="A6913" s="235">
        <v>810362</v>
      </c>
      <c r="B6913" s="223" t="s">
        <v>9489</v>
      </c>
      <c r="C6913" s="223" t="s">
        <v>9490</v>
      </c>
      <c r="D6913" s="223" t="s">
        <v>1195</v>
      </c>
      <c r="F6913" s="224"/>
      <c r="G6913" s="223"/>
      <c r="H6913" s="223"/>
      <c r="I6913" s="223" t="s">
        <v>96</v>
      </c>
      <c r="J6913" s="223"/>
      <c r="K6913" s="223"/>
      <c r="L6913" s="223"/>
      <c r="M6913" s="223"/>
    </row>
    <row r="6914" spans="1:13">
      <c r="A6914" s="235">
        <v>810363</v>
      </c>
      <c r="B6914" s="223" t="s">
        <v>9491</v>
      </c>
      <c r="C6914" s="223" t="s">
        <v>4576</v>
      </c>
      <c r="D6914" s="223" t="s">
        <v>1928</v>
      </c>
      <c r="F6914" s="224"/>
      <c r="G6914" s="223"/>
      <c r="H6914" s="223"/>
      <c r="I6914" s="223" t="s">
        <v>96</v>
      </c>
      <c r="J6914" s="223"/>
      <c r="K6914" s="223"/>
      <c r="L6914" s="223"/>
      <c r="M6914" s="223"/>
    </row>
    <row r="6915" spans="1:13">
      <c r="A6915" s="235">
        <v>810364</v>
      </c>
      <c r="B6915" s="223" t="s">
        <v>9492</v>
      </c>
      <c r="C6915" s="223" t="s">
        <v>194</v>
      </c>
      <c r="D6915" s="223" t="s">
        <v>7608</v>
      </c>
      <c r="F6915" s="224"/>
      <c r="G6915" s="223"/>
      <c r="H6915" s="223"/>
      <c r="I6915" s="223" t="s">
        <v>96</v>
      </c>
      <c r="J6915" s="223"/>
      <c r="K6915" s="235"/>
      <c r="L6915" s="235"/>
      <c r="M6915" s="223"/>
    </row>
    <row r="6916" spans="1:13">
      <c r="A6916" s="235">
        <v>810365</v>
      </c>
      <c r="B6916" s="223" t="s">
        <v>9493</v>
      </c>
      <c r="C6916" s="223" t="s">
        <v>508</v>
      </c>
      <c r="D6916" s="223" t="s">
        <v>1152</v>
      </c>
      <c r="F6916" s="224"/>
      <c r="G6916" s="223"/>
      <c r="H6916" s="223"/>
      <c r="I6916" s="223" t="s">
        <v>96</v>
      </c>
      <c r="J6916" s="223"/>
      <c r="K6916" s="235"/>
      <c r="L6916" s="235"/>
      <c r="M6916" s="223"/>
    </row>
    <row r="6917" spans="1:13">
      <c r="A6917" s="235">
        <v>810366</v>
      </c>
      <c r="B6917" s="223" t="s">
        <v>9494</v>
      </c>
      <c r="C6917" s="223" t="s">
        <v>109</v>
      </c>
      <c r="D6917" s="223" t="s">
        <v>1375</v>
      </c>
      <c r="F6917" s="224"/>
      <c r="G6917" s="223"/>
      <c r="H6917" s="223"/>
      <c r="I6917" s="223" t="s">
        <v>96</v>
      </c>
      <c r="J6917" s="223"/>
      <c r="K6917" s="223"/>
      <c r="L6917" s="223"/>
      <c r="M6917" s="223"/>
    </row>
    <row r="6918" spans="1:13">
      <c r="A6918" s="235">
        <v>810367</v>
      </c>
      <c r="B6918" s="223" t="s">
        <v>9495</v>
      </c>
      <c r="C6918" s="223" t="s">
        <v>2210</v>
      </c>
      <c r="D6918" s="223" t="s">
        <v>1255</v>
      </c>
      <c r="F6918" s="224"/>
      <c r="G6918" s="223"/>
      <c r="H6918" s="223"/>
      <c r="I6918" s="223" t="s">
        <v>96</v>
      </c>
      <c r="J6918" s="223"/>
      <c r="K6918" s="223"/>
      <c r="L6918" s="223"/>
      <c r="M6918" s="223"/>
    </row>
    <row r="6919" spans="1:13">
      <c r="A6919" s="235">
        <v>810371</v>
      </c>
      <c r="B6919" s="223" t="s">
        <v>9496</v>
      </c>
      <c r="C6919" s="223" t="s">
        <v>335</v>
      </c>
      <c r="D6919" s="223" t="s">
        <v>1286</v>
      </c>
      <c r="F6919" s="224"/>
      <c r="G6919" s="223"/>
      <c r="H6919" s="223"/>
      <c r="I6919" s="223" t="s">
        <v>96</v>
      </c>
      <c r="J6919" s="223"/>
      <c r="K6919" s="235"/>
      <c r="L6919" s="235"/>
      <c r="M6919" s="223"/>
    </row>
    <row r="6920" spans="1:13">
      <c r="A6920" s="235">
        <v>810374</v>
      </c>
      <c r="B6920" s="223" t="s">
        <v>9497</v>
      </c>
      <c r="C6920" s="223" t="s">
        <v>628</v>
      </c>
      <c r="D6920" s="223" t="s">
        <v>1286</v>
      </c>
      <c r="F6920" s="224"/>
      <c r="G6920" s="223"/>
      <c r="H6920" s="223"/>
      <c r="I6920" s="223" t="s">
        <v>96</v>
      </c>
      <c r="J6920" s="223"/>
      <c r="K6920" s="235"/>
      <c r="L6920" s="235"/>
      <c r="M6920" s="223"/>
    </row>
    <row r="6921" spans="1:13">
      <c r="A6921" s="235">
        <v>810375</v>
      </c>
      <c r="B6921" s="223" t="s">
        <v>9498</v>
      </c>
      <c r="C6921" s="223" t="s">
        <v>407</v>
      </c>
      <c r="D6921" s="223" t="s">
        <v>9499</v>
      </c>
      <c r="F6921" s="224"/>
      <c r="G6921" s="223"/>
      <c r="H6921" s="223"/>
      <c r="I6921" s="223" t="s">
        <v>96</v>
      </c>
      <c r="J6921" s="223"/>
      <c r="K6921" s="235"/>
      <c r="L6921" s="235"/>
      <c r="M6921" s="223"/>
    </row>
    <row r="6922" spans="1:13">
      <c r="A6922" s="235">
        <v>810376</v>
      </c>
      <c r="B6922" s="223" t="s">
        <v>9500</v>
      </c>
      <c r="C6922" s="223" t="s">
        <v>106</v>
      </c>
      <c r="D6922" s="223" t="s">
        <v>2015</v>
      </c>
      <c r="F6922" s="224"/>
      <c r="G6922" s="223"/>
      <c r="H6922" s="223"/>
      <c r="I6922" s="223" t="s">
        <v>96</v>
      </c>
      <c r="J6922" s="223"/>
      <c r="K6922" s="235"/>
      <c r="L6922" s="235"/>
      <c r="M6922" s="223"/>
    </row>
    <row r="6923" spans="1:13">
      <c r="A6923" s="235">
        <v>810378</v>
      </c>
      <c r="B6923" s="223" t="s">
        <v>9501</v>
      </c>
      <c r="C6923" s="223" t="s">
        <v>256</v>
      </c>
      <c r="D6923" s="223" t="s">
        <v>2271</v>
      </c>
      <c r="F6923" s="224"/>
      <c r="G6923" s="223"/>
      <c r="H6923" s="223"/>
      <c r="I6923" s="223" t="s">
        <v>96</v>
      </c>
      <c r="J6923" s="223"/>
      <c r="K6923" s="235"/>
      <c r="L6923" s="235"/>
      <c r="M6923" s="223"/>
    </row>
    <row r="6924" spans="1:13">
      <c r="A6924" s="235">
        <v>810379</v>
      </c>
      <c r="B6924" s="223" t="s">
        <v>9502</v>
      </c>
      <c r="C6924" s="223" t="s">
        <v>4608</v>
      </c>
      <c r="D6924" s="223" t="s">
        <v>1301</v>
      </c>
      <c r="F6924" s="224"/>
      <c r="G6924" s="223"/>
      <c r="H6924" s="223"/>
      <c r="I6924" s="223" t="s">
        <v>96</v>
      </c>
      <c r="J6924" s="223"/>
      <c r="K6924" s="235"/>
      <c r="L6924" s="235"/>
      <c r="M6924" s="223"/>
    </row>
    <row r="6925" spans="1:13">
      <c r="A6925" s="235">
        <v>810381</v>
      </c>
      <c r="B6925" s="223" t="s">
        <v>9503</v>
      </c>
      <c r="C6925" s="223" t="s">
        <v>106</v>
      </c>
      <c r="D6925" s="223" t="s">
        <v>787</v>
      </c>
      <c r="F6925" s="224"/>
      <c r="G6925" s="223"/>
      <c r="H6925" s="223"/>
      <c r="I6925" s="223" t="s">
        <v>96</v>
      </c>
      <c r="J6925" s="223"/>
      <c r="K6925" s="235"/>
      <c r="L6925" s="235"/>
      <c r="M6925" s="223"/>
    </row>
    <row r="6926" spans="1:13">
      <c r="A6926" s="235">
        <v>810382</v>
      </c>
      <c r="B6926" s="223" t="s">
        <v>9504</v>
      </c>
      <c r="C6926" s="223" t="s">
        <v>301</v>
      </c>
      <c r="D6926" s="223" t="s">
        <v>9505</v>
      </c>
      <c r="F6926" s="224"/>
      <c r="G6926" s="223"/>
      <c r="H6926" s="223"/>
      <c r="I6926" s="223" t="s">
        <v>96</v>
      </c>
      <c r="J6926" s="223"/>
      <c r="K6926" s="223"/>
      <c r="L6926" s="223"/>
      <c r="M6926" s="223"/>
    </row>
    <row r="6927" spans="1:13">
      <c r="A6927" s="235">
        <v>810383</v>
      </c>
      <c r="B6927" s="223" t="s">
        <v>9506</v>
      </c>
      <c r="C6927" s="223" t="s">
        <v>195</v>
      </c>
      <c r="D6927" s="223" t="s">
        <v>1039</v>
      </c>
      <c r="F6927" s="224"/>
      <c r="G6927" s="223"/>
      <c r="H6927" s="223"/>
      <c r="I6927" s="223" t="s">
        <v>96</v>
      </c>
      <c r="J6927" s="223"/>
      <c r="K6927" s="235"/>
      <c r="L6927" s="235"/>
      <c r="M6927" s="223"/>
    </row>
    <row r="6928" spans="1:13">
      <c r="A6928" s="235">
        <v>810384</v>
      </c>
      <c r="B6928" s="223" t="s">
        <v>9507</v>
      </c>
      <c r="C6928" s="223" t="s">
        <v>501</v>
      </c>
      <c r="D6928" s="223" t="s">
        <v>1018</v>
      </c>
      <c r="F6928" s="224"/>
      <c r="G6928" s="223"/>
      <c r="H6928" s="223"/>
      <c r="I6928" s="223" t="s">
        <v>96</v>
      </c>
      <c r="J6928" s="223"/>
      <c r="K6928" s="223"/>
      <c r="L6928" s="223"/>
      <c r="M6928" s="223"/>
    </row>
    <row r="6929" spans="1:13">
      <c r="A6929" s="235">
        <v>810387</v>
      </c>
      <c r="B6929" s="223" t="s">
        <v>9508</v>
      </c>
      <c r="C6929" s="223" t="s">
        <v>244</v>
      </c>
      <c r="D6929" s="223" t="s">
        <v>1375</v>
      </c>
      <c r="F6929" s="224"/>
      <c r="G6929" s="223"/>
      <c r="H6929" s="223"/>
      <c r="I6929" s="223" t="s">
        <v>96</v>
      </c>
      <c r="J6929" s="223"/>
      <c r="K6929" s="223"/>
      <c r="L6929" s="223"/>
      <c r="M6929" s="223"/>
    </row>
    <row r="6930" spans="1:13">
      <c r="A6930" s="235">
        <v>810388</v>
      </c>
      <c r="B6930" s="223" t="s">
        <v>9509</v>
      </c>
      <c r="C6930" s="223" t="s">
        <v>101</v>
      </c>
      <c r="D6930" s="223" t="s">
        <v>2548</v>
      </c>
      <c r="F6930" s="224"/>
      <c r="G6930" s="223"/>
      <c r="H6930" s="223"/>
      <c r="I6930" s="223" t="s">
        <v>96</v>
      </c>
      <c r="J6930" s="223"/>
      <c r="K6930" s="235"/>
      <c r="L6930" s="235"/>
      <c r="M6930" s="223"/>
    </row>
    <row r="6931" spans="1:13">
      <c r="A6931" s="235">
        <v>810389</v>
      </c>
      <c r="B6931" s="223" t="s">
        <v>9510</v>
      </c>
      <c r="C6931" s="223" t="s">
        <v>9511</v>
      </c>
      <c r="D6931" s="223" t="s">
        <v>2467</v>
      </c>
      <c r="F6931" s="224"/>
      <c r="G6931" s="223"/>
      <c r="H6931" s="223"/>
      <c r="I6931" s="223" t="s">
        <v>96</v>
      </c>
      <c r="J6931" s="223"/>
      <c r="K6931" s="223"/>
      <c r="L6931" s="223"/>
      <c r="M6931" s="223"/>
    </row>
    <row r="6932" spans="1:13">
      <c r="A6932" s="235">
        <v>810390</v>
      </c>
      <c r="B6932" s="223" t="s">
        <v>9512</v>
      </c>
      <c r="C6932" s="223" t="s">
        <v>244</v>
      </c>
      <c r="D6932" s="223" t="s">
        <v>9513</v>
      </c>
      <c r="F6932" s="224"/>
      <c r="G6932" s="223"/>
      <c r="H6932" s="223"/>
      <c r="I6932" s="223" t="s">
        <v>96</v>
      </c>
      <c r="J6932" s="223"/>
      <c r="K6932" s="235"/>
      <c r="L6932" s="235"/>
      <c r="M6932" s="223"/>
    </row>
    <row r="6933" spans="1:13">
      <c r="A6933" s="235">
        <v>810394</v>
      </c>
      <c r="B6933" s="223" t="s">
        <v>9514</v>
      </c>
      <c r="C6933" s="223" t="s">
        <v>403</v>
      </c>
      <c r="D6933" s="223" t="s">
        <v>1393</v>
      </c>
      <c r="F6933" s="224"/>
      <c r="G6933" s="223"/>
      <c r="H6933" s="223"/>
      <c r="I6933" s="223" t="s">
        <v>96</v>
      </c>
      <c r="J6933" s="223"/>
      <c r="K6933" s="235"/>
      <c r="L6933" s="235"/>
      <c r="M6933" s="223"/>
    </row>
    <row r="6934" spans="1:13">
      <c r="A6934" s="235">
        <v>810395</v>
      </c>
      <c r="B6934" s="223" t="s">
        <v>439</v>
      </c>
      <c r="C6934" s="223" t="s">
        <v>658</v>
      </c>
      <c r="D6934" s="223" t="s">
        <v>1066</v>
      </c>
      <c r="F6934" s="224"/>
      <c r="G6934" s="223"/>
      <c r="H6934" s="223"/>
      <c r="I6934" s="223" t="s">
        <v>96</v>
      </c>
      <c r="J6934" s="223"/>
      <c r="K6934" s="235"/>
      <c r="L6934" s="235"/>
      <c r="M6934" s="223"/>
    </row>
    <row r="6935" spans="1:13">
      <c r="A6935" s="235">
        <v>810396</v>
      </c>
      <c r="B6935" s="223" t="s">
        <v>439</v>
      </c>
      <c r="C6935" s="223" t="s">
        <v>119</v>
      </c>
      <c r="D6935" s="223" t="s">
        <v>1047</v>
      </c>
      <c r="F6935" s="224"/>
      <c r="G6935" s="223"/>
      <c r="H6935" s="223"/>
      <c r="I6935" s="223" t="s">
        <v>96</v>
      </c>
      <c r="J6935" s="223"/>
      <c r="K6935" s="223"/>
      <c r="L6935" s="223"/>
      <c r="M6935" s="223"/>
    </row>
    <row r="6936" spans="1:13">
      <c r="A6936" s="235">
        <v>810397</v>
      </c>
      <c r="B6936" s="223" t="s">
        <v>786</v>
      </c>
      <c r="C6936" s="223" t="s">
        <v>573</v>
      </c>
      <c r="D6936" s="223" t="s">
        <v>3363</v>
      </c>
      <c r="F6936" s="224"/>
      <c r="G6936" s="223"/>
      <c r="H6936" s="223"/>
      <c r="I6936" s="223" t="s">
        <v>96</v>
      </c>
      <c r="J6936" s="223"/>
      <c r="K6936" s="223"/>
      <c r="L6936" s="223"/>
      <c r="M6936" s="223"/>
    </row>
    <row r="6937" spans="1:13">
      <c r="A6937" s="235">
        <v>810398</v>
      </c>
      <c r="B6937" s="223" t="s">
        <v>9515</v>
      </c>
      <c r="C6937" s="223" t="s">
        <v>232</v>
      </c>
      <c r="D6937" s="223" t="s">
        <v>1220</v>
      </c>
      <c r="F6937" s="224"/>
      <c r="G6937" s="223"/>
      <c r="H6937" s="223"/>
      <c r="I6937" s="223" t="s">
        <v>96</v>
      </c>
      <c r="J6937" s="223"/>
      <c r="K6937" s="235"/>
      <c r="L6937" s="235"/>
      <c r="M6937" s="223"/>
    </row>
    <row r="6938" spans="1:13">
      <c r="A6938" s="235">
        <v>810399</v>
      </c>
      <c r="B6938" s="223" t="s">
        <v>9516</v>
      </c>
      <c r="C6938" s="223" t="s">
        <v>183</v>
      </c>
      <c r="D6938" s="223" t="s">
        <v>1039</v>
      </c>
      <c r="F6938" s="224"/>
      <c r="G6938" s="223"/>
      <c r="H6938" s="223"/>
      <c r="I6938" s="223" t="s">
        <v>96</v>
      </c>
      <c r="J6938" s="223"/>
      <c r="K6938" s="223"/>
      <c r="L6938" s="223"/>
      <c r="M6938" s="223"/>
    </row>
    <row r="6939" spans="1:13">
      <c r="A6939" s="235">
        <v>810400</v>
      </c>
      <c r="B6939" s="223" t="s">
        <v>9517</v>
      </c>
      <c r="C6939" s="223" t="s">
        <v>106</v>
      </c>
      <c r="D6939" s="223" t="s">
        <v>1311</v>
      </c>
      <c r="F6939" s="224"/>
      <c r="G6939" s="223"/>
      <c r="H6939" s="223"/>
      <c r="I6939" s="223" t="s">
        <v>96</v>
      </c>
      <c r="J6939" s="223"/>
      <c r="K6939" s="235"/>
      <c r="L6939" s="235"/>
      <c r="M6939" s="223"/>
    </row>
    <row r="6940" spans="1:13">
      <c r="A6940" s="235">
        <v>810401</v>
      </c>
      <c r="B6940" s="223" t="s">
        <v>9518</v>
      </c>
      <c r="C6940" s="223" t="s">
        <v>356</v>
      </c>
      <c r="D6940" s="223" t="s">
        <v>1311</v>
      </c>
      <c r="F6940" s="224"/>
      <c r="G6940" s="223"/>
      <c r="H6940" s="223"/>
      <c r="I6940" s="223" t="s">
        <v>96</v>
      </c>
      <c r="J6940" s="223"/>
      <c r="K6940" s="235"/>
      <c r="L6940" s="235"/>
      <c r="M6940" s="223"/>
    </row>
    <row r="6941" spans="1:13">
      <c r="A6941" s="235">
        <v>810402</v>
      </c>
      <c r="B6941" s="223" t="s">
        <v>9519</v>
      </c>
      <c r="C6941" s="223" t="s">
        <v>170</v>
      </c>
      <c r="D6941" s="223" t="s">
        <v>2042</v>
      </c>
      <c r="F6941" s="224"/>
      <c r="G6941" s="223"/>
      <c r="H6941" s="223"/>
      <c r="I6941" s="223" t="s">
        <v>96</v>
      </c>
      <c r="J6941" s="223"/>
      <c r="K6941" s="223"/>
      <c r="L6941" s="223"/>
      <c r="M6941" s="223"/>
    </row>
    <row r="6942" spans="1:13">
      <c r="A6942" s="235">
        <v>810403</v>
      </c>
      <c r="B6942" s="223" t="s">
        <v>9520</v>
      </c>
      <c r="C6942" s="223" t="s">
        <v>113</v>
      </c>
      <c r="D6942" s="223" t="s">
        <v>1148</v>
      </c>
      <c r="F6942" s="224"/>
      <c r="G6942" s="223"/>
      <c r="H6942" s="223"/>
      <c r="I6942" s="223" t="s">
        <v>96</v>
      </c>
      <c r="J6942" s="223"/>
      <c r="K6942" s="223"/>
      <c r="L6942" s="223"/>
      <c r="M6942" s="223"/>
    </row>
    <row r="6943" spans="1:13">
      <c r="A6943" s="235">
        <v>810404</v>
      </c>
      <c r="B6943" s="223" t="s">
        <v>9521</v>
      </c>
      <c r="C6943" s="223" t="s">
        <v>111</v>
      </c>
      <c r="D6943" s="223" t="s">
        <v>1308</v>
      </c>
      <c r="F6943" s="224"/>
      <c r="G6943" s="223"/>
      <c r="H6943" s="223"/>
      <c r="I6943" s="223" t="s">
        <v>96</v>
      </c>
      <c r="J6943" s="223"/>
      <c r="K6943" s="223"/>
      <c r="L6943" s="223"/>
      <c r="M6943" s="223"/>
    </row>
    <row r="6944" spans="1:13">
      <c r="A6944" s="235">
        <v>810408</v>
      </c>
      <c r="B6944" s="223" t="s">
        <v>9522</v>
      </c>
      <c r="C6944" s="223" t="s">
        <v>295</v>
      </c>
      <c r="D6944" s="223" t="s">
        <v>1066</v>
      </c>
      <c r="F6944" s="224"/>
      <c r="G6944" s="223"/>
      <c r="H6944" s="223"/>
      <c r="I6944" s="223" t="s">
        <v>96</v>
      </c>
      <c r="J6944" s="223"/>
      <c r="K6944" s="223"/>
      <c r="L6944" s="223"/>
      <c r="M6944" s="223"/>
    </row>
    <row r="6945" spans="1:13">
      <c r="A6945" s="235">
        <v>810409</v>
      </c>
      <c r="B6945" s="223" t="s">
        <v>9523</v>
      </c>
      <c r="C6945" s="223" t="s">
        <v>9524</v>
      </c>
      <c r="D6945" s="223" t="s">
        <v>204</v>
      </c>
      <c r="F6945" s="224"/>
      <c r="G6945" s="223"/>
      <c r="H6945" s="223"/>
      <c r="I6945" s="223" t="s">
        <v>96</v>
      </c>
      <c r="J6945" s="223"/>
      <c r="K6945" s="223"/>
      <c r="L6945" s="223"/>
      <c r="M6945" s="223"/>
    </row>
    <row r="6946" spans="1:13">
      <c r="A6946" s="235">
        <v>810410</v>
      </c>
      <c r="B6946" s="223" t="s">
        <v>9525</v>
      </c>
      <c r="C6946" s="223" t="s">
        <v>387</v>
      </c>
      <c r="D6946" s="223" t="s">
        <v>1521</v>
      </c>
      <c r="F6946" s="224"/>
      <c r="G6946" s="223"/>
      <c r="H6946" s="223"/>
      <c r="I6946" s="223" t="s">
        <v>96</v>
      </c>
      <c r="J6946" s="223"/>
      <c r="K6946" s="223"/>
      <c r="L6946" s="223"/>
      <c r="M6946" s="223"/>
    </row>
    <row r="6947" spans="1:13">
      <c r="A6947" s="235">
        <v>810411</v>
      </c>
      <c r="B6947" s="223" t="s">
        <v>9526</v>
      </c>
      <c r="C6947" s="223" t="s">
        <v>164</v>
      </c>
      <c r="D6947" s="223" t="s">
        <v>4972</v>
      </c>
      <c r="F6947" s="224"/>
      <c r="G6947" s="223"/>
      <c r="H6947" s="223"/>
      <c r="I6947" s="223" t="s">
        <v>96</v>
      </c>
      <c r="J6947" s="223"/>
      <c r="K6947" s="235"/>
      <c r="L6947" s="235"/>
      <c r="M6947" s="223"/>
    </row>
    <row r="6948" spans="1:13">
      <c r="A6948" s="235">
        <v>810412</v>
      </c>
      <c r="B6948" s="223" t="s">
        <v>9527</v>
      </c>
      <c r="C6948" s="223" t="s">
        <v>99</v>
      </c>
      <c r="D6948" s="223" t="s">
        <v>1726</v>
      </c>
      <c r="F6948" s="224"/>
      <c r="G6948" s="223"/>
      <c r="H6948" s="223"/>
      <c r="I6948" s="223" t="s">
        <v>96</v>
      </c>
      <c r="J6948" s="223"/>
      <c r="K6948" s="223"/>
      <c r="L6948" s="223"/>
      <c r="M6948" s="223"/>
    </row>
    <row r="6949" spans="1:13">
      <c r="A6949" s="235">
        <v>810413</v>
      </c>
      <c r="B6949" s="223" t="s">
        <v>9528</v>
      </c>
      <c r="C6949" s="223" t="s">
        <v>3707</v>
      </c>
      <c r="D6949" s="223" t="s">
        <v>9529</v>
      </c>
      <c r="F6949" s="224"/>
      <c r="G6949" s="223"/>
      <c r="H6949" s="223"/>
      <c r="I6949" s="223" t="s">
        <v>96</v>
      </c>
      <c r="J6949" s="223"/>
      <c r="K6949" s="235"/>
      <c r="L6949" s="235"/>
      <c r="M6949" s="223"/>
    </row>
    <row r="6950" spans="1:13">
      <c r="A6950" s="235">
        <v>810414</v>
      </c>
      <c r="B6950" s="223" t="s">
        <v>9530</v>
      </c>
      <c r="C6950" s="223" t="s">
        <v>101</v>
      </c>
      <c r="D6950" s="223" t="s">
        <v>9531</v>
      </c>
      <c r="F6950" s="224"/>
      <c r="G6950" s="223"/>
      <c r="H6950" s="223"/>
      <c r="I6950" s="223" t="s">
        <v>96</v>
      </c>
      <c r="J6950" s="223"/>
      <c r="K6950" s="235"/>
      <c r="L6950" s="235"/>
      <c r="M6950" s="223"/>
    </row>
    <row r="6951" spans="1:13">
      <c r="A6951" s="235">
        <v>810415</v>
      </c>
      <c r="B6951" s="223" t="s">
        <v>9532</v>
      </c>
      <c r="C6951" s="223" t="s">
        <v>115</v>
      </c>
      <c r="D6951" s="223" t="s">
        <v>2577</v>
      </c>
      <c r="F6951" s="224"/>
      <c r="G6951" s="223"/>
      <c r="H6951" s="223"/>
      <c r="I6951" s="223" t="s">
        <v>96</v>
      </c>
      <c r="J6951" s="223"/>
      <c r="K6951" s="235"/>
      <c r="L6951" s="235"/>
      <c r="M6951" s="223"/>
    </row>
    <row r="6952" spans="1:13">
      <c r="A6952" s="235">
        <v>810416</v>
      </c>
      <c r="B6952" s="223" t="s">
        <v>9533</v>
      </c>
      <c r="C6952" s="223" t="s">
        <v>362</v>
      </c>
      <c r="D6952" s="223" t="s">
        <v>204</v>
      </c>
      <c r="F6952" s="224"/>
      <c r="G6952" s="223"/>
      <c r="H6952" s="223"/>
      <c r="I6952" s="223" t="s">
        <v>96</v>
      </c>
      <c r="J6952" s="223"/>
      <c r="K6952" s="223"/>
      <c r="L6952" s="223"/>
      <c r="M6952" s="223"/>
    </row>
    <row r="6953" spans="1:13">
      <c r="A6953" s="235">
        <v>810417</v>
      </c>
      <c r="B6953" s="223" t="s">
        <v>9534</v>
      </c>
      <c r="C6953" s="223" t="s">
        <v>9535</v>
      </c>
      <c r="D6953" s="223" t="s">
        <v>3172</v>
      </c>
      <c r="F6953" s="224"/>
      <c r="G6953" s="223"/>
      <c r="H6953" s="223"/>
      <c r="I6953" s="223" t="s">
        <v>96</v>
      </c>
      <c r="J6953" s="223"/>
      <c r="K6953" s="235"/>
      <c r="L6953" s="235"/>
      <c r="M6953" s="223"/>
    </row>
    <row r="6954" spans="1:13">
      <c r="A6954" s="235">
        <v>810418</v>
      </c>
      <c r="B6954" s="223" t="s">
        <v>9536</v>
      </c>
      <c r="C6954" s="223" t="s">
        <v>9537</v>
      </c>
      <c r="D6954" s="223" t="s">
        <v>6394</v>
      </c>
      <c r="F6954" s="224"/>
      <c r="G6954" s="223"/>
      <c r="H6954" s="223"/>
      <c r="I6954" s="223" t="s">
        <v>96</v>
      </c>
      <c r="J6954" s="223"/>
      <c r="K6954" s="223"/>
      <c r="L6954" s="223"/>
      <c r="M6954" s="223"/>
    </row>
    <row r="6955" spans="1:13">
      <c r="A6955" s="235">
        <v>810420</v>
      </c>
      <c r="B6955" s="223" t="s">
        <v>9538</v>
      </c>
      <c r="C6955" s="223" t="s">
        <v>109</v>
      </c>
      <c r="D6955" s="223" t="s">
        <v>1089</v>
      </c>
      <c r="F6955" s="224"/>
      <c r="G6955" s="223"/>
      <c r="H6955" s="223"/>
      <c r="I6955" s="223" t="s">
        <v>96</v>
      </c>
      <c r="J6955" s="223"/>
      <c r="K6955" s="223"/>
      <c r="L6955" s="223"/>
      <c r="M6955" s="223"/>
    </row>
    <row r="6956" spans="1:13">
      <c r="A6956" s="235">
        <v>810423</v>
      </c>
      <c r="B6956" s="223" t="s">
        <v>9539</v>
      </c>
      <c r="C6956" s="223" t="s">
        <v>790</v>
      </c>
      <c r="D6956" s="223" t="s">
        <v>1247</v>
      </c>
      <c r="F6956" s="224"/>
      <c r="G6956" s="223"/>
      <c r="H6956" s="223"/>
      <c r="I6956" s="223" t="s">
        <v>96</v>
      </c>
      <c r="J6956" s="223"/>
      <c r="K6956" s="223"/>
      <c r="L6956" s="223"/>
      <c r="M6956" s="223"/>
    </row>
    <row r="6957" spans="1:13">
      <c r="A6957" s="235">
        <v>810424</v>
      </c>
      <c r="B6957" s="223" t="s">
        <v>9540</v>
      </c>
      <c r="C6957" s="223" t="s">
        <v>156</v>
      </c>
      <c r="D6957" s="223" t="s">
        <v>4138</v>
      </c>
      <c r="F6957" s="224"/>
      <c r="G6957" s="223"/>
      <c r="H6957" s="223"/>
      <c r="I6957" s="223" t="s">
        <v>96</v>
      </c>
      <c r="J6957" s="223"/>
      <c r="K6957" s="223"/>
      <c r="L6957" s="223"/>
      <c r="M6957" s="223"/>
    </row>
    <row r="6958" spans="1:13">
      <c r="A6958" s="235">
        <v>810425</v>
      </c>
      <c r="B6958" s="223" t="s">
        <v>9541</v>
      </c>
      <c r="C6958" s="223" t="s">
        <v>253</v>
      </c>
      <c r="D6958" s="223" t="s">
        <v>2364</v>
      </c>
      <c r="F6958" s="224"/>
      <c r="G6958" s="223"/>
      <c r="H6958" s="223"/>
      <c r="I6958" s="223" t="s">
        <v>96</v>
      </c>
      <c r="J6958" s="223"/>
      <c r="K6958" s="223"/>
      <c r="L6958" s="223"/>
      <c r="M6958" s="223"/>
    </row>
    <row r="6959" spans="1:13">
      <c r="A6959" s="235">
        <v>810427</v>
      </c>
      <c r="B6959" s="223" t="s">
        <v>9542</v>
      </c>
      <c r="C6959" s="223" t="s">
        <v>320</v>
      </c>
      <c r="D6959" s="223" t="s">
        <v>1470</v>
      </c>
      <c r="F6959" s="224"/>
      <c r="G6959" s="223"/>
      <c r="H6959" s="223"/>
      <c r="I6959" s="223" t="s">
        <v>96</v>
      </c>
      <c r="J6959" s="223"/>
      <c r="K6959" s="223"/>
      <c r="L6959" s="223"/>
      <c r="M6959" s="223"/>
    </row>
    <row r="6960" spans="1:13">
      <c r="A6960" s="235">
        <v>810428</v>
      </c>
      <c r="B6960" s="223" t="s">
        <v>9543</v>
      </c>
      <c r="C6960" s="223" t="s">
        <v>106</v>
      </c>
      <c r="D6960" s="223" t="s">
        <v>580</v>
      </c>
      <c r="F6960" s="224"/>
      <c r="G6960" s="223"/>
      <c r="H6960" s="223"/>
      <c r="I6960" s="223" t="s">
        <v>96</v>
      </c>
      <c r="J6960" s="223"/>
      <c r="K6960" s="235"/>
      <c r="L6960" s="235"/>
      <c r="M6960" s="223"/>
    </row>
    <row r="6961" spans="1:13">
      <c r="A6961" s="235">
        <v>810429</v>
      </c>
      <c r="B6961" s="223" t="s">
        <v>9544</v>
      </c>
      <c r="C6961" s="223" t="s">
        <v>176</v>
      </c>
      <c r="D6961" s="223" t="s">
        <v>1301</v>
      </c>
      <c r="F6961" s="224"/>
      <c r="G6961" s="223"/>
      <c r="H6961" s="223"/>
      <c r="I6961" s="223" t="s">
        <v>96</v>
      </c>
      <c r="J6961" s="223"/>
      <c r="K6961" s="235"/>
      <c r="L6961" s="235"/>
      <c r="M6961" s="223"/>
    </row>
    <row r="6962" spans="1:13">
      <c r="A6962" s="235">
        <v>810434</v>
      </c>
      <c r="B6962" s="223" t="s">
        <v>9545</v>
      </c>
      <c r="C6962" s="223" t="s">
        <v>106</v>
      </c>
      <c r="D6962" s="223" t="s">
        <v>1710</v>
      </c>
      <c r="F6962" s="224"/>
      <c r="G6962" s="223"/>
      <c r="H6962" s="223"/>
      <c r="I6962" s="223" t="s">
        <v>96</v>
      </c>
      <c r="J6962" s="223"/>
      <c r="K6962" s="235"/>
      <c r="L6962" s="235"/>
      <c r="M6962" s="223"/>
    </row>
    <row r="6963" spans="1:13">
      <c r="A6963" s="235">
        <v>810435</v>
      </c>
      <c r="B6963" s="223" t="s">
        <v>9546</v>
      </c>
      <c r="C6963" s="223" t="s">
        <v>603</v>
      </c>
      <c r="D6963" s="223" t="s">
        <v>1002</v>
      </c>
      <c r="F6963" s="224"/>
      <c r="G6963" s="223"/>
      <c r="H6963" s="223"/>
      <c r="I6963" s="223" t="s">
        <v>96</v>
      </c>
      <c r="J6963" s="223"/>
      <c r="K6963" s="223"/>
      <c r="L6963" s="223"/>
      <c r="M6963" s="223"/>
    </row>
    <row r="6964" spans="1:13">
      <c r="A6964" s="235">
        <v>810436</v>
      </c>
      <c r="B6964" s="223" t="s">
        <v>9547</v>
      </c>
      <c r="C6964" s="223" t="s">
        <v>5223</v>
      </c>
      <c r="D6964" s="223" t="s">
        <v>1152</v>
      </c>
      <c r="F6964" s="224"/>
      <c r="G6964" s="223"/>
      <c r="H6964" s="223"/>
      <c r="I6964" s="223" t="s">
        <v>96</v>
      </c>
      <c r="J6964" s="223"/>
      <c r="K6964" s="235"/>
      <c r="L6964" s="235"/>
      <c r="M6964" s="223"/>
    </row>
    <row r="6965" spans="1:13">
      <c r="A6965" s="235">
        <v>810437</v>
      </c>
      <c r="B6965" s="223" t="s">
        <v>9548</v>
      </c>
      <c r="C6965" s="223" t="s">
        <v>195</v>
      </c>
      <c r="D6965" s="223" t="s">
        <v>2131</v>
      </c>
      <c r="F6965" s="224"/>
      <c r="G6965" s="223"/>
      <c r="H6965" s="223"/>
      <c r="I6965" s="223" t="s">
        <v>96</v>
      </c>
      <c r="J6965" s="223"/>
      <c r="K6965" s="223"/>
      <c r="L6965" s="223"/>
      <c r="M6965" s="223"/>
    </row>
    <row r="6966" spans="1:13">
      <c r="A6966" s="235">
        <v>810440</v>
      </c>
      <c r="B6966" s="223" t="s">
        <v>9549</v>
      </c>
      <c r="C6966" s="223" t="s">
        <v>220</v>
      </c>
      <c r="D6966" s="223" t="s">
        <v>1293</v>
      </c>
      <c r="F6966" s="224"/>
      <c r="G6966" s="223"/>
      <c r="H6966" s="223"/>
      <c r="I6966" s="223" t="s">
        <v>96</v>
      </c>
      <c r="J6966" s="223"/>
      <c r="K6966" s="235"/>
      <c r="L6966" s="235"/>
      <c r="M6966" s="223"/>
    </row>
    <row r="6967" spans="1:13">
      <c r="A6967" s="235">
        <v>810441</v>
      </c>
      <c r="B6967" s="223" t="s">
        <v>9550</v>
      </c>
      <c r="C6967" s="223" t="s">
        <v>176</v>
      </c>
      <c r="D6967" s="223" t="s">
        <v>1220</v>
      </c>
      <c r="F6967" s="224"/>
      <c r="G6967" s="223"/>
      <c r="H6967" s="223"/>
      <c r="I6967" s="223" t="s">
        <v>96</v>
      </c>
      <c r="J6967" s="223"/>
      <c r="K6967" s="223"/>
      <c r="L6967" s="223"/>
      <c r="M6967" s="223"/>
    </row>
    <row r="6968" spans="1:13">
      <c r="A6968" s="235">
        <v>810444</v>
      </c>
      <c r="B6968" s="223" t="s">
        <v>9551</v>
      </c>
      <c r="C6968" s="223" t="s">
        <v>658</v>
      </c>
      <c r="D6968" s="223" t="s">
        <v>1057</v>
      </c>
      <c r="F6968" s="224"/>
      <c r="G6968" s="223"/>
      <c r="H6968" s="223"/>
      <c r="I6968" s="223" t="s">
        <v>96</v>
      </c>
      <c r="J6968" s="223"/>
      <c r="K6968" s="235"/>
      <c r="L6968" s="235"/>
      <c r="M6968" s="223"/>
    </row>
    <row r="6969" spans="1:13">
      <c r="A6969" s="235">
        <v>810445</v>
      </c>
      <c r="B6969" s="223" t="s">
        <v>9552</v>
      </c>
      <c r="C6969" s="223" t="s">
        <v>113</v>
      </c>
      <c r="D6969" s="223" t="s">
        <v>1615</v>
      </c>
      <c r="F6969" s="224"/>
      <c r="G6969" s="223"/>
      <c r="H6969" s="223"/>
      <c r="I6969" s="223" t="s">
        <v>96</v>
      </c>
      <c r="J6969" s="223"/>
      <c r="K6969" s="235"/>
      <c r="L6969" s="235"/>
      <c r="M6969" s="223"/>
    </row>
    <row r="6970" spans="1:13">
      <c r="A6970" s="235">
        <v>810446</v>
      </c>
      <c r="B6970" s="223" t="s">
        <v>9553</v>
      </c>
      <c r="C6970" s="223" t="s">
        <v>821</v>
      </c>
      <c r="D6970" s="223" t="s">
        <v>1030</v>
      </c>
      <c r="F6970" s="224"/>
      <c r="G6970" s="223"/>
      <c r="H6970" s="223"/>
      <c r="I6970" s="223" t="s">
        <v>96</v>
      </c>
      <c r="J6970" s="223"/>
      <c r="K6970" s="235"/>
      <c r="L6970" s="235"/>
      <c r="M6970" s="223"/>
    </row>
    <row r="6971" spans="1:13">
      <c r="A6971" s="235">
        <v>810447</v>
      </c>
      <c r="B6971" s="223" t="s">
        <v>9554</v>
      </c>
      <c r="C6971" s="223" t="s">
        <v>103</v>
      </c>
      <c r="D6971" s="223" t="s">
        <v>2169</v>
      </c>
      <c r="F6971" s="224"/>
      <c r="G6971" s="223"/>
      <c r="H6971" s="223"/>
      <c r="I6971" s="223" t="s">
        <v>96</v>
      </c>
      <c r="J6971" s="223"/>
      <c r="K6971" s="223"/>
      <c r="L6971" s="223"/>
      <c r="M6971" s="223"/>
    </row>
    <row r="6972" spans="1:13">
      <c r="A6972" s="235">
        <v>810448</v>
      </c>
      <c r="B6972" s="223" t="s">
        <v>9555</v>
      </c>
      <c r="C6972" s="223" t="s">
        <v>101</v>
      </c>
      <c r="D6972" s="223" t="s">
        <v>4437</v>
      </c>
      <c r="F6972" s="224"/>
      <c r="G6972" s="223"/>
      <c r="H6972" s="223"/>
      <c r="I6972" s="223" t="s">
        <v>96</v>
      </c>
      <c r="J6972" s="223"/>
      <c r="K6972" s="223"/>
      <c r="L6972" s="223"/>
      <c r="M6972" s="223"/>
    </row>
    <row r="6973" spans="1:13">
      <c r="A6973" s="235">
        <v>810449</v>
      </c>
      <c r="B6973" s="223" t="s">
        <v>9556</v>
      </c>
      <c r="C6973" s="223" t="s">
        <v>320</v>
      </c>
      <c r="D6973" s="223" t="s">
        <v>1032</v>
      </c>
      <c r="F6973" s="224"/>
      <c r="G6973" s="223"/>
      <c r="H6973" s="223"/>
      <c r="I6973" s="223" t="s">
        <v>96</v>
      </c>
      <c r="J6973" s="223"/>
      <c r="K6973" s="223"/>
      <c r="L6973" s="223"/>
      <c r="M6973" s="223"/>
    </row>
    <row r="6974" spans="1:13">
      <c r="A6974" s="235">
        <v>810451</v>
      </c>
      <c r="B6974" s="223" t="s">
        <v>9557</v>
      </c>
      <c r="C6974" s="223" t="s">
        <v>195</v>
      </c>
      <c r="D6974" s="223" t="s">
        <v>1571</v>
      </c>
      <c r="F6974" s="224"/>
      <c r="G6974" s="223"/>
      <c r="H6974" s="223"/>
      <c r="I6974" s="223" t="s">
        <v>96</v>
      </c>
      <c r="J6974" s="223"/>
      <c r="K6974" s="223"/>
      <c r="L6974" s="223"/>
      <c r="M6974" s="223"/>
    </row>
    <row r="6975" spans="1:13">
      <c r="A6975" s="235">
        <v>810452</v>
      </c>
      <c r="B6975" s="223" t="s">
        <v>9558</v>
      </c>
      <c r="C6975" s="223" t="s">
        <v>258</v>
      </c>
      <c r="D6975" s="223" t="s">
        <v>9559</v>
      </c>
      <c r="F6975" s="224"/>
      <c r="G6975" s="223"/>
      <c r="H6975" s="223"/>
      <c r="I6975" s="223" t="s">
        <v>96</v>
      </c>
      <c r="J6975" s="223"/>
      <c r="K6975" s="223"/>
      <c r="L6975" s="223"/>
      <c r="M6975" s="223"/>
    </row>
    <row r="6976" spans="1:13">
      <c r="A6976" s="235">
        <v>810453</v>
      </c>
      <c r="B6976" s="223" t="s">
        <v>9560</v>
      </c>
      <c r="C6976" s="223" t="s">
        <v>9561</v>
      </c>
      <c r="D6976" s="223" t="s">
        <v>1408</v>
      </c>
      <c r="F6976" s="224"/>
      <c r="G6976" s="223"/>
      <c r="H6976" s="223"/>
      <c r="I6976" s="223" t="s">
        <v>96</v>
      </c>
      <c r="J6976" s="223"/>
      <c r="K6976" s="223"/>
      <c r="L6976" s="223"/>
      <c r="M6976" s="223"/>
    </row>
    <row r="6977" spans="1:13">
      <c r="A6977" s="235">
        <v>810454</v>
      </c>
      <c r="B6977" s="223" t="s">
        <v>9562</v>
      </c>
      <c r="C6977" s="223" t="s">
        <v>106</v>
      </c>
      <c r="D6977" s="223" t="s">
        <v>1243</v>
      </c>
      <c r="F6977" s="224"/>
      <c r="G6977" s="223"/>
      <c r="H6977" s="223"/>
      <c r="I6977" s="223" t="s">
        <v>96</v>
      </c>
      <c r="J6977" s="223"/>
      <c r="K6977" s="223"/>
      <c r="L6977" s="223"/>
      <c r="M6977" s="223"/>
    </row>
    <row r="6978" spans="1:13">
      <c r="A6978" s="235">
        <v>810455</v>
      </c>
      <c r="B6978" s="223" t="s">
        <v>9563</v>
      </c>
      <c r="C6978" s="223" t="s">
        <v>6759</v>
      </c>
      <c r="D6978" s="223" t="s">
        <v>7724</v>
      </c>
      <c r="F6978" s="224"/>
      <c r="G6978" s="223"/>
      <c r="H6978" s="223"/>
      <c r="I6978" s="223" t="s">
        <v>96</v>
      </c>
      <c r="J6978" s="223"/>
      <c r="K6978" s="235"/>
      <c r="L6978" s="235"/>
      <c r="M6978" s="223"/>
    </row>
    <row r="6979" spans="1:13">
      <c r="A6979" s="235">
        <v>810456</v>
      </c>
      <c r="B6979" s="223" t="s">
        <v>9564</v>
      </c>
      <c r="C6979" s="223" t="s">
        <v>3022</v>
      </c>
      <c r="D6979" s="223" t="s">
        <v>1227</v>
      </c>
      <c r="F6979" s="224"/>
      <c r="G6979" s="223"/>
      <c r="H6979" s="223"/>
      <c r="I6979" s="223" t="s">
        <v>96</v>
      </c>
      <c r="J6979" s="223"/>
      <c r="K6979" s="235"/>
      <c r="L6979" s="235"/>
      <c r="M6979" s="223"/>
    </row>
    <row r="6980" spans="1:13">
      <c r="A6980" s="235">
        <v>810457</v>
      </c>
      <c r="B6980" s="223" t="s">
        <v>9565</v>
      </c>
      <c r="C6980" s="223" t="s">
        <v>101</v>
      </c>
      <c r="D6980" s="223" t="s">
        <v>1018</v>
      </c>
      <c r="F6980" s="224"/>
      <c r="G6980" s="223"/>
      <c r="H6980" s="223"/>
      <c r="I6980" s="223" t="s">
        <v>96</v>
      </c>
      <c r="J6980" s="223"/>
      <c r="K6980" s="235"/>
      <c r="L6980" s="235"/>
      <c r="M6980" s="223"/>
    </row>
    <row r="6981" spans="1:13">
      <c r="A6981" s="235">
        <v>810459</v>
      </c>
      <c r="B6981" s="223" t="s">
        <v>9566</v>
      </c>
      <c r="C6981" s="223" t="s">
        <v>633</v>
      </c>
      <c r="D6981" s="223" t="s">
        <v>2067</v>
      </c>
      <c r="F6981" s="224"/>
      <c r="G6981" s="223"/>
      <c r="H6981" s="223"/>
      <c r="I6981" s="223" t="s">
        <v>96</v>
      </c>
      <c r="J6981" s="223"/>
      <c r="K6981" s="235"/>
      <c r="L6981" s="235"/>
      <c r="M6981" s="223"/>
    </row>
    <row r="6982" spans="1:13">
      <c r="A6982" s="235">
        <v>810460</v>
      </c>
      <c r="B6982" s="223" t="s">
        <v>9567</v>
      </c>
      <c r="C6982" s="223" t="s">
        <v>164</v>
      </c>
      <c r="D6982" s="223" t="s">
        <v>1991</v>
      </c>
      <c r="F6982" s="224"/>
      <c r="G6982" s="223"/>
      <c r="H6982" s="223"/>
      <c r="I6982" s="223" t="s">
        <v>96</v>
      </c>
      <c r="J6982" s="223"/>
      <c r="K6982" s="223"/>
      <c r="L6982" s="223"/>
      <c r="M6982" s="223"/>
    </row>
    <row r="6983" spans="1:13">
      <c r="A6983" s="235">
        <v>810461</v>
      </c>
      <c r="B6983" s="223" t="s">
        <v>9568</v>
      </c>
      <c r="C6983" s="223" t="s">
        <v>6688</v>
      </c>
      <c r="D6983" s="223" t="s">
        <v>3917</v>
      </c>
      <c r="F6983" s="224"/>
      <c r="G6983" s="223"/>
      <c r="H6983" s="223"/>
      <c r="I6983" s="223" t="s">
        <v>96</v>
      </c>
      <c r="J6983" s="223"/>
      <c r="K6983" s="223"/>
      <c r="L6983" s="223"/>
      <c r="M6983" s="223"/>
    </row>
    <row r="6984" spans="1:13">
      <c r="A6984" s="235">
        <v>810462</v>
      </c>
      <c r="B6984" s="223" t="s">
        <v>9569</v>
      </c>
      <c r="C6984" s="223" t="s">
        <v>429</v>
      </c>
      <c r="D6984" s="223" t="s">
        <v>601</v>
      </c>
      <c r="F6984" s="224"/>
      <c r="G6984" s="223"/>
      <c r="H6984" s="223"/>
      <c r="I6984" s="223" t="s">
        <v>96</v>
      </c>
      <c r="J6984" s="223"/>
      <c r="K6984" s="223"/>
      <c r="L6984" s="223"/>
      <c r="M6984" s="223"/>
    </row>
    <row r="6985" spans="1:13">
      <c r="A6985" s="235">
        <v>810463</v>
      </c>
      <c r="B6985" s="223" t="s">
        <v>9570</v>
      </c>
      <c r="C6985" s="223" t="s">
        <v>115</v>
      </c>
      <c r="D6985" s="223" t="s">
        <v>1721</v>
      </c>
      <c r="F6985" s="224"/>
      <c r="G6985" s="223"/>
      <c r="H6985" s="223"/>
      <c r="I6985" s="223" t="s">
        <v>96</v>
      </c>
      <c r="J6985" s="223"/>
      <c r="K6985" s="223"/>
      <c r="L6985" s="223"/>
      <c r="M6985" s="223"/>
    </row>
    <row r="6986" spans="1:13">
      <c r="A6986" s="235">
        <v>810464</v>
      </c>
      <c r="B6986" s="223" t="s">
        <v>9571</v>
      </c>
      <c r="C6986" s="223" t="s">
        <v>113</v>
      </c>
      <c r="D6986" s="223" t="s">
        <v>1358</v>
      </c>
      <c r="F6986" s="224"/>
      <c r="G6986" s="223"/>
      <c r="H6986" s="223"/>
      <c r="I6986" s="223" t="s">
        <v>96</v>
      </c>
      <c r="J6986" s="223"/>
      <c r="K6986" s="235"/>
      <c r="L6986" s="235"/>
      <c r="M6986" s="223"/>
    </row>
    <row r="6987" spans="1:13">
      <c r="A6987" s="235">
        <v>810465</v>
      </c>
      <c r="B6987" s="223" t="s">
        <v>9572</v>
      </c>
      <c r="C6987" s="223" t="s">
        <v>144</v>
      </c>
      <c r="D6987" s="223" t="s">
        <v>1534</v>
      </c>
      <c r="F6987" s="224"/>
      <c r="G6987" s="223"/>
      <c r="H6987" s="223"/>
      <c r="I6987" s="223" t="s">
        <v>96</v>
      </c>
      <c r="J6987" s="223"/>
      <c r="K6987" s="235"/>
      <c r="L6987" s="235"/>
      <c r="M6987" s="223"/>
    </row>
    <row r="6988" spans="1:13">
      <c r="A6988" s="235">
        <v>810468</v>
      </c>
      <c r="B6988" s="223" t="s">
        <v>9573</v>
      </c>
      <c r="C6988" s="223" t="s">
        <v>221</v>
      </c>
      <c r="D6988" s="223" t="s">
        <v>1152</v>
      </c>
      <c r="F6988" s="224"/>
      <c r="G6988" s="223"/>
      <c r="H6988" s="223"/>
      <c r="I6988" s="223" t="s">
        <v>96</v>
      </c>
      <c r="J6988" s="223"/>
      <c r="K6988" s="223"/>
      <c r="L6988" s="223"/>
      <c r="M6988" s="223"/>
    </row>
    <row r="6989" spans="1:13">
      <c r="A6989" s="235">
        <v>810469</v>
      </c>
      <c r="B6989" s="223" t="s">
        <v>9574</v>
      </c>
      <c r="C6989" s="223" t="s">
        <v>551</v>
      </c>
      <c r="D6989" s="223" t="s">
        <v>1039</v>
      </c>
      <c r="F6989" s="224"/>
      <c r="G6989" s="223"/>
      <c r="H6989" s="223"/>
      <c r="I6989" s="223" t="s">
        <v>96</v>
      </c>
      <c r="J6989" s="223"/>
      <c r="K6989" s="235"/>
      <c r="L6989" s="235"/>
      <c r="M6989" s="223"/>
    </row>
    <row r="6990" spans="1:13">
      <c r="A6990" s="235">
        <v>810470</v>
      </c>
      <c r="B6990" s="223" t="s">
        <v>9575</v>
      </c>
      <c r="C6990" s="223" t="s">
        <v>106</v>
      </c>
      <c r="D6990" s="223" t="s">
        <v>1150</v>
      </c>
      <c r="F6990" s="224"/>
      <c r="G6990" s="223"/>
      <c r="H6990" s="223"/>
      <c r="I6990" s="223" t="s">
        <v>96</v>
      </c>
      <c r="J6990" s="223"/>
      <c r="K6990" s="235"/>
      <c r="L6990" s="235"/>
      <c r="M6990" s="223"/>
    </row>
    <row r="6991" spans="1:13">
      <c r="A6991" s="235">
        <v>810471</v>
      </c>
      <c r="B6991" s="223" t="s">
        <v>9576</v>
      </c>
      <c r="C6991" s="223" t="s">
        <v>290</v>
      </c>
      <c r="D6991" s="223" t="s">
        <v>9577</v>
      </c>
      <c r="F6991" s="224"/>
      <c r="G6991" s="223"/>
      <c r="H6991" s="223"/>
      <c r="I6991" s="223" t="s">
        <v>96</v>
      </c>
      <c r="J6991" s="223"/>
      <c r="K6991" s="235"/>
      <c r="L6991" s="235"/>
      <c r="M6991" s="223"/>
    </row>
    <row r="6992" spans="1:13">
      <c r="A6992" s="235">
        <v>810472</v>
      </c>
      <c r="B6992" s="223" t="s">
        <v>9578</v>
      </c>
      <c r="C6992" s="223" t="s">
        <v>475</v>
      </c>
      <c r="D6992" s="223" t="s">
        <v>1227</v>
      </c>
      <c r="F6992" s="224"/>
      <c r="G6992" s="223"/>
      <c r="H6992" s="223"/>
      <c r="I6992" s="223" t="s">
        <v>96</v>
      </c>
      <c r="J6992" s="223"/>
      <c r="K6992" s="235"/>
      <c r="L6992" s="235"/>
      <c r="M6992" s="223"/>
    </row>
    <row r="6993" spans="1:13">
      <c r="A6993" s="235">
        <v>810473</v>
      </c>
      <c r="B6993" s="223" t="s">
        <v>9579</v>
      </c>
      <c r="C6993" s="223" t="s">
        <v>256</v>
      </c>
      <c r="D6993" s="223" t="s">
        <v>1099</v>
      </c>
      <c r="F6993" s="224"/>
      <c r="G6993" s="223"/>
      <c r="H6993" s="223"/>
      <c r="I6993" s="223" t="s">
        <v>96</v>
      </c>
      <c r="J6993" s="223"/>
      <c r="K6993" s="223"/>
      <c r="L6993" s="223"/>
      <c r="M6993" s="223"/>
    </row>
    <row r="6994" spans="1:13">
      <c r="A6994" s="235">
        <v>810474</v>
      </c>
      <c r="B6994" s="223" t="s">
        <v>9580</v>
      </c>
      <c r="C6994" s="223" t="s">
        <v>287</v>
      </c>
      <c r="D6994" s="223" t="s">
        <v>1039</v>
      </c>
      <c r="F6994" s="224"/>
      <c r="G6994" s="223"/>
      <c r="H6994" s="223"/>
      <c r="I6994" s="223" t="s">
        <v>96</v>
      </c>
      <c r="J6994" s="223"/>
      <c r="K6994" s="235"/>
      <c r="L6994" s="235"/>
      <c r="M6994" s="223"/>
    </row>
    <row r="6995" spans="1:13">
      <c r="A6995" s="235">
        <v>810477</v>
      </c>
      <c r="B6995" s="223" t="s">
        <v>9581</v>
      </c>
      <c r="C6995" s="223" t="s">
        <v>194</v>
      </c>
      <c r="D6995" s="223" t="s">
        <v>1404</v>
      </c>
      <c r="F6995" s="224"/>
      <c r="G6995" s="223"/>
      <c r="H6995" s="223"/>
      <c r="I6995" s="223" t="s">
        <v>96</v>
      </c>
      <c r="J6995" s="223"/>
      <c r="K6995" s="223"/>
      <c r="L6995" s="223"/>
      <c r="M6995" s="223"/>
    </row>
    <row r="6996" spans="1:13">
      <c r="A6996" s="235">
        <v>810478</v>
      </c>
      <c r="B6996" s="223" t="s">
        <v>9582</v>
      </c>
      <c r="C6996" s="223" t="s">
        <v>176</v>
      </c>
      <c r="D6996" s="223" t="s">
        <v>2888</v>
      </c>
      <c r="F6996" s="224"/>
      <c r="G6996" s="223"/>
      <c r="H6996" s="223"/>
      <c r="I6996" s="223" t="s">
        <v>96</v>
      </c>
      <c r="J6996" s="223"/>
      <c r="K6996" s="235"/>
      <c r="L6996" s="235"/>
      <c r="M6996" s="223"/>
    </row>
    <row r="6997" spans="1:13">
      <c r="A6997" s="235">
        <v>810479</v>
      </c>
      <c r="B6997" s="223" t="s">
        <v>9583</v>
      </c>
      <c r="C6997" s="223" t="s">
        <v>4417</v>
      </c>
      <c r="D6997" s="223" t="s">
        <v>601</v>
      </c>
      <c r="F6997" s="224"/>
      <c r="G6997" s="223"/>
      <c r="H6997" s="223"/>
      <c r="I6997" s="223" t="s">
        <v>96</v>
      </c>
      <c r="J6997" s="223"/>
      <c r="K6997" s="223"/>
      <c r="L6997" s="223"/>
      <c r="M6997" s="223"/>
    </row>
    <row r="6998" spans="1:13">
      <c r="A6998" s="235">
        <v>810480</v>
      </c>
      <c r="B6998" s="223" t="s">
        <v>9584</v>
      </c>
      <c r="C6998" s="223" t="s">
        <v>176</v>
      </c>
      <c r="D6998" s="223" t="s">
        <v>1447</v>
      </c>
      <c r="F6998" s="224"/>
      <c r="G6998" s="223"/>
      <c r="H6998" s="223"/>
      <c r="I6998" s="223" t="s">
        <v>96</v>
      </c>
      <c r="J6998" s="223"/>
      <c r="K6998" s="223"/>
      <c r="L6998" s="223"/>
      <c r="M6998" s="223"/>
    </row>
    <row r="6999" spans="1:13">
      <c r="A6999" s="235">
        <v>810482</v>
      </c>
      <c r="B6999" s="223" t="s">
        <v>9585</v>
      </c>
      <c r="C6999" s="223" t="s">
        <v>7071</v>
      </c>
      <c r="D6999" s="223" t="s">
        <v>1424</v>
      </c>
      <c r="F6999" s="224"/>
      <c r="G6999" s="223"/>
      <c r="H6999" s="223"/>
      <c r="I6999" s="223" t="s">
        <v>96</v>
      </c>
      <c r="J6999" s="223"/>
      <c r="K6999" s="235"/>
      <c r="L6999" s="235"/>
      <c r="M6999" s="223"/>
    </row>
    <row r="7000" spans="1:13">
      <c r="A7000" s="235">
        <v>810483</v>
      </c>
      <c r="B7000" s="223" t="s">
        <v>9586</v>
      </c>
      <c r="C7000" s="223" t="s">
        <v>165</v>
      </c>
      <c r="D7000" s="223" t="s">
        <v>3793</v>
      </c>
      <c r="F7000" s="224"/>
      <c r="G7000" s="223"/>
      <c r="H7000" s="223"/>
      <c r="I7000" s="223" t="s">
        <v>96</v>
      </c>
      <c r="J7000" s="223"/>
      <c r="K7000" s="223"/>
      <c r="L7000" s="223"/>
      <c r="M7000" s="223"/>
    </row>
    <row r="7001" spans="1:13">
      <c r="A7001" s="235">
        <v>810486</v>
      </c>
      <c r="B7001" s="223" t="s">
        <v>9587</v>
      </c>
      <c r="C7001" s="223" t="s">
        <v>266</v>
      </c>
      <c r="D7001" s="223" t="s">
        <v>1204</v>
      </c>
      <c r="F7001" s="224"/>
      <c r="G7001" s="223"/>
      <c r="H7001" s="223"/>
      <c r="I7001" s="223" t="s">
        <v>96</v>
      </c>
      <c r="J7001" s="223"/>
      <c r="K7001" s="235"/>
      <c r="L7001" s="235"/>
      <c r="M7001" s="223"/>
    </row>
    <row r="7002" spans="1:13">
      <c r="A7002" s="235">
        <v>810487</v>
      </c>
      <c r="B7002" s="223" t="s">
        <v>9588</v>
      </c>
      <c r="C7002" s="223" t="s">
        <v>518</v>
      </c>
      <c r="D7002" s="223" t="s">
        <v>2210</v>
      </c>
      <c r="F7002" s="224"/>
      <c r="G7002" s="223"/>
      <c r="H7002" s="223"/>
      <c r="I7002" s="223" t="s">
        <v>96</v>
      </c>
      <c r="J7002" s="223"/>
      <c r="K7002" s="235"/>
      <c r="L7002" s="235"/>
      <c r="M7002" s="223"/>
    </row>
    <row r="7003" spans="1:13">
      <c r="A7003" s="235">
        <v>810488</v>
      </c>
      <c r="B7003" s="223" t="s">
        <v>9589</v>
      </c>
      <c r="C7003" s="223" t="s">
        <v>106</v>
      </c>
      <c r="D7003" s="223" t="s">
        <v>1012</v>
      </c>
      <c r="F7003" s="224"/>
      <c r="G7003" s="223"/>
      <c r="H7003" s="223"/>
      <c r="I7003" s="223" t="s">
        <v>96</v>
      </c>
      <c r="J7003" s="223"/>
      <c r="K7003" s="223"/>
      <c r="L7003" s="223"/>
      <c r="M7003" s="223"/>
    </row>
    <row r="7004" spans="1:13">
      <c r="A7004" s="235">
        <v>810489</v>
      </c>
      <c r="B7004" s="223" t="s">
        <v>9590</v>
      </c>
      <c r="C7004" s="223" t="s">
        <v>4797</v>
      </c>
      <c r="D7004" s="223" t="s">
        <v>5342</v>
      </c>
      <c r="F7004" s="224"/>
      <c r="G7004" s="223"/>
      <c r="H7004" s="223"/>
      <c r="I7004" s="223" t="s">
        <v>96</v>
      </c>
      <c r="J7004" s="223"/>
      <c r="K7004" s="235"/>
      <c r="L7004" s="235"/>
      <c r="M7004" s="223"/>
    </row>
    <row r="7005" spans="1:13">
      <c r="A7005" s="235">
        <v>810490</v>
      </c>
      <c r="B7005" s="223" t="s">
        <v>9591</v>
      </c>
      <c r="C7005" s="223" t="s">
        <v>645</v>
      </c>
      <c r="D7005" s="223" t="s">
        <v>1206</v>
      </c>
      <c r="F7005" s="224"/>
      <c r="G7005" s="223"/>
      <c r="H7005" s="223"/>
      <c r="I7005" s="223" t="s">
        <v>96</v>
      </c>
      <c r="J7005" s="223"/>
      <c r="K7005" s="235"/>
      <c r="L7005" s="235"/>
      <c r="M7005" s="223"/>
    </row>
    <row r="7006" spans="1:13">
      <c r="A7006" s="235">
        <v>810493</v>
      </c>
      <c r="B7006" s="223" t="s">
        <v>9592</v>
      </c>
      <c r="C7006" s="223" t="s">
        <v>165</v>
      </c>
      <c r="D7006" s="223" t="s">
        <v>9593</v>
      </c>
      <c r="F7006" s="224"/>
      <c r="G7006" s="223"/>
      <c r="H7006" s="223"/>
      <c r="I7006" s="223" t="s">
        <v>96</v>
      </c>
      <c r="J7006" s="223"/>
      <c r="K7006" s="235"/>
      <c r="L7006" s="235"/>
      <c r="M7006" s="223"/>
    </row>
    <row r="7007" spans="1:13">
      <c r="A7007" s="235">
        <v>810494</v>
      </c>
      <c r="B7007" s="223" t="s">
        <v>9594</v>
      </c>
      <c r="C7007" s="223" t="s">
        <v>1871</v>
      </c>
      <c r="D7007" s="223" t="s">
        <v>1105</v>
      </c>
      <c r="F7007" s="224"/>
      <c r="G7007" s="223"/>
      <c r="H7007" s="223"/>
      <c r="I7007" s="223" t="s">
        <v>96</v>
      </c>
      <c r="J7007" s="223"/>
      <c r="K7007" s="235"/>
      <c r="L7007" s="235"/>
      <c r="M7007" s="223"/>
    </row>
    <row r="7008" spans="1:13">
      <c r="A7008" s="235">
        <v>810495</v>
      </c>
      <c r="B7008" s="223" t="s">
        <v>9595</v>
      </c>
      <c r="C7008" s="223" t="s">
        <v>171</v>
      </c>
      <c r="D7008" s="223" t="s">
        <v>1335</v>
      </c>
      <c r="F7008" s="224"/>
      <c r="G7008" s="223"/>
      <c r="H7008" s="223"/>
      <c r="I7008" s="223" t="s">
        <v>96</v>
      </c>
      <c r="J7008" s="223"/>
      <c r="K7008" s="235"/>
      <c r="L7008" s="235"/>
      <c r="M7008" s="223"/>
    </row>
    <row r="7009" spans="1:13">
      <c r="A7009" s="235">
        <v>810496</v>
      </c>
      <c r="B7009" s="223" t="s">
        <v>9596</v>
      </c>
      <c r="C7009" s="223" t="s">
        <v>458</v>
      </c>
      <c r="D7009" s="223" t="s">
        <v>1039</v>
      </c>
      <c r="F7009" s="224"/>
      <c r="G7009" s="223"/>
      <c r="H7009" s="223"/>
      <c r="I7009" s="223" t="s">
        <v>96</v>
      </c>
      <c r="J7009" s="223"/>
      <c r="K7009" s="235"/>
      <c r="L7009" s="235"/>
      <c r="M7009" s="223"/>
    </row>
    <row r="7010" spans="1:13">
      <c r="A7010" s="235">
        <v>810497</v>
      </c>
      <c r="B7010" s="223" t="s">
        <v>9597</v>
      </c>
      <c r="C7010" s="223" t="s">
        <v>106</v>
      </c>
      <c r="D7010" s="223" t="s">
        <v>1645</v>
      </c>
      <c r="F7010" s="224"/>
      <c r="G7010" s="223"/>
      <c r="H7010" s="223"/>
      <c r="I7010" s="223" t="s">
        <v>96</v>
      </c>
      <c r="J7010" s="223"/>
      <c r="K7010" s="223"/>
      <c r="L7010" s="223"/>
      <c r="M7010" s="223"/>
    </row>
    <row r="7011" spans="1:13">
      <c r="A7011" s="235">
        <v>810499</v>
      </c>
      <c r="B7011" s="223" t="s">
        <v>9598</v>
      </c>
      <c r="C7011" s="223" t="s">
        <v>206</v>
      </c>
      <c r="D7011" s="223" t="s">
        <v>4551</v>
      </c>
      <c r="F7011" s="224"/>
      <c r="G7011" s="223"/>
      <c r="H7011" s="223"/>
      <c r="I7011" s="223" t="s">
        <v>96</v>
      </c>
      <c r="J7011" s="223"/>
      <c r="K7011" s="223"/>
      <c r="L7011" s="223"/>
      <c r="M7011" s="223"/>
    </row>
    <row r="7012" spans="1:13">
      <c r="A7012" s="235">
        <v>810500</v>
      </c>
      <c r="B7012" s="223" t="s">
        <v>9599</v>
      </c>
      <c r="C7012" s="223" t="s">
        <v>145</v>
      </c>
      <c r="D7012" s="223" t="s">
        <v>1085</v>
      </c>
      <c r="F7012" s="224"/>
      <c r="G7012" s="223"/>
      <c r="H7012" s="223"/>
      <c r="I7012" s="223" t="s">
        <v>96</v>
      </c>
      <c r="J7012" s="223"/>
      <c r="K7012" s="235"/>
      <c r="L7012" s="235"/>
      <c r="M7012" s="223"/>
    </row>
    <row r="7013" spans="1:13">
      <c r="A7013" s="235">
        <v>810503</v>
      </c>
      <c r="B7013" s="223" t="s">
        <v>9600</v>
      </c>
      <c r="C7013" s="223" t="s">
        <v>368</v>
      </c>
      <c r="D7013" s="223" t="s">
        <v>601</v>
      </c>
      <c r="F7013" s="224"/>
      <c r="G7013" s="223"/>
      <c r="H7013" s="223"/>
      <c r="I7013" s="223" t="s">
        <v>96</v>
      </c>
      <c r="J7013" s="223"/>
      <c r="K7013" s="223"/>
      <c r="L7013" s="223"/>
      <c r="M7013" s="223"/>
    </row>
    <row r="7014" spans="1:13">
      <c r="A7014" s="235">
        <v>810504</v>
      </c>
      <c r="B7014" s="223" t="s">
        <v>9601</v>
      </c>
      <c r="C7014" s="223" t="s">
        <v>154</v>
      </c>
      <c r="D7014" s="223" t="s">
        <v>1408</v>
      </c>
      <c r="F7014" s="224"/>
      <c r="G7014" s="223"/>
      <c r="H7014" s="223"/>
      <c r="I7014" s="223" t="s">
        <v>96</v>
      </c>
      <c r="J7014" s="223"/>
      <c r="K7014" s="235"/>
      <c r="L7014" s="235"/>
      <c r="M7014" s="223"/>
    </row>
    <row r="7015" spans="1:13">
      <c r="A7015" s="235">
        <v>810505</v>
      </c>
      <c r="B7015" s="223" t="s">
        <v>9602</v>
      </c>
      <c r="C7015" s="223" t="s">
        <v>533</v>
      </c>
      <c r="D7015" s="223" t="s">
        <v>1311</v>
      </c>
      <c r="F7015" s="224"/>
      <c r="G7015" s="223"/>
      <c r="H7015" s="223"/>
      <c r="I7015" s="223" t="s">
        <v>96</v>
      </c>
      <c r="J7015" s="223"/>
      <c r="K7015" s="223"/>
      <c r="L7015" s="223"/>
      <c r="M7015" s="223"/>
    </row>
    <row r="7016" spans="1:13">
      <c r="A7016" s="235">
        <v>810507</v>
      </c>
      <c r="B7016" s="223" t="s">
        <v>9603</v>
      </c>
      <c r="C7016" s="223" t="s">
        <v>106</v>
      </c>
      <c r="D7016" s="223" t="s">
        <v>1206</v>
      </c>
      <c r="F7016" s="224"/>
      <c r="G7016" s="223"/>
      <c r="H7016" s="223"/>
      <c r="I7016" s="223" t="s">
        <v>96</v>
      </c>
      <c r="J7016" s="223"/>
      <c r="K7016" s="235"/>
      <c r="L7016" s="235"/>
      <c r="M7016" s="223"/>
    </row>
    <row r="7017" spans="1:13">
      <c r="A7017" s="235">
        <v>810508</v>
      </c>
      <c r="B7017" s="223" t="s">
        <v>9604</v>
      </c>
      <c r="C7017" s="223" t="s">
        <v>406</v>
      </c>
      <c r="D7017" s="223" t="s">
        <v>4533</v>
      </c>
      <c r="F7017" s="224"/>
      <c r="G7017" s="223"/>
      <c r="H7017" s="223"/>
      <c r="I7017" s="223" t="s">
        <v>96</v>
      </c>
      <c r="J7017" s="223"/>
      <c r="K7017" s="235"/>
      <c r="L7017" s="235"/>
      <c r="M7017" s="223"/>
    </row>
    <row r="7018" spans="1:13">
      <c r="A7018" s="235">
        <v>810509</v>
      </c>
      <c r="B7018" s="223" t="s">
        <v>9605</v>
      </c>
      <c r="C7018" s="223" t="s">
        <v>283</v>
      </c>
      <c r="D7018" s="223" t="s">
        <v>1286</v>
      </c>
      <c r="F7018" s="224"/>
      <c r="G7018" s="223"/>
      <c r="H7018" s="223"/>
      <c r="I7018" s="223" t="s">
        <v>96</v>
      </c>
      <c r="J7018" s="223"/>
      <c r="K7018" s="235"/>
      <c r="L7018" s="235"/>
      <c r="M7018" s="223"/>
    </row>
    <row r="7019" spans="1:13">
      <c r="A7019" s="235">
        <v>810510</v>
      </c>
      <c r="B7019" s="223" t="s">
        <v>9606</v>
      </c>
      <c r="C7019" s="223" t="s">
        <v>2970</v>
      </c>
      <c r="D7019" s="223" t="s">
        <v>4199</v>
      </c>
      <c r="F7019" s="224"/>
      <c r="G7019" s="223"/>
      <c r="H7019" s="223"/>
      <c r="I7019" s="223" t="s">
        <v>96</v>
      </c>
      <c r="J7019" s="223"/>
      <c r="K7019" s="223"/>
      <c r="L7019" s="223"/>
      <c r="M7019" s="223"/>
    </row>
    <row r="7020" spans="1:13">
      <c r="A7020" s="235">
        <v>810511</v>
      </c>
      <c r="B7020" s="223" t="s">
        <v>9607</v>
      </c>
      <c r="C7020" s="223" t="s">
        <v>127</v>
      </c>
      <c r="D7020" s="223" t="s">
        <v>1125</v>
      </c>
      <c r="F7020" s="224"/>
      <c r="G7020" s="223"/>
      <c r="H7020" s="223"/>
      <c r="I7020" s="223" t="s">
        <v>96</v>
      </c>
      <c r="J7020" s="223"/>
      <c r="K7020" s="223"/>
      <c r="L7020" s="223"/>
      <c r="M7020" s="223"/>
    </row>
    <row r="7021" spans="1:13">
      <c r="A7021" s="235">
        <v>810513</v>
      </c>
      <c r="B7021" s="223" t="s">
        <v>9608</v>
      </c>
      <c r="C7021" s="223" t="s">
        <v>229</v>
      </c>
      <c r="D7021" s="223" t="s">
        <v>1615</v>
      </c>
      <c r="F7021" s="224"/>
      <c r="G7021" s="223"/>
      <c r="H7021" s="223"/>
      <c r="I7021" s="223" t="s">
        <v>96</v>
      </c>
      <c r="J7021" s="223"/>
      <c r="K7021" s="235"/>
      <c r="L7021" s="235"/>
      <c r="M7021" s="223"/>
    </row>
    <row r="7022" spans="1:13">
      <c r="A7022" s="235">
        <v>810514</v>
      </c>
      <c r="B7022" s="223" t="s">
        <v>9609</v>
      </c>
      <c r="C7022" s="223" t="s">
        <v>248</v>
      </c>
      <c r="D7022" s="223" t="s">
        <v>4592</v>
      </c>
      <c r="F7022" s="224"/>
      <c r="G7022" s="223"/>
      <c r="H7022" s="223"/>
      <c r="I7022" s="223" t="s">
        <v>96</v>
      </c>
      <c r="J7022" s="223"/>
      <c r="K7022" s="223"/>
      <c r="L7022" s="223"/>
      <c r="M7022" s="223"/>
    </row>
    <row r="7023" spans="1:13">
      <c r="A7023" s="235">
        <v>810515</v>
      </c>
      <c r="B7023" s="223" t="s">
        <v>9610</v>
      </c>
      <c r="C7023" s="223" t="s">
        <v>7467</v>
      </c>
      <c r="D7023" s="223" t="s">
        <v>8026</v>
      </c>
      <c r="F7023" s="224"/>
      <c r="G7023" s="223"/>
      <c r="H7023" s="223"/>
      <c r="I7023" s="223" t="s">
        <v>96</v>
      </c>
      <c r="J7023" s="223"/>
      <c r="K7023" s="223"/>
      <c r="L7023" s="223"/>
      <c r="M7023" s="223"/>
    </row>
    <row r="7024" spans="1:13">
      <c r="A7024" s="235">
        <v>810516</v>
      </c>
      <c r="B7024" s="223" t="s">
        <v>9611</v>
      </c>
      <c r="C7024" s="223" t="s">
        <v>171</v>
      </c>
      <c r="D7024" s="223" t="s">
        <v>1339</v>
      </c>
      <c r="F7024" s="224"/>
      <c r="G7024" s="223"/>
      <c r="H7024" s="223"/>
      <c r="I7024" s="223" t="s">
        <v>96</v>
      </c>
      <c r="J7024" s="223"/>
      <c r="K7024" s="235"/>
      <c r="L7024" s="235"/>
      <c r="M7024" s="223"/>
    </row>
    <row r="7025" spans="1:13">
      <c r="A7025" s="235">
        <v>810518</v>
      </c>
      <c r="B7025" s="223" t="s">
        <v>9612</v>
      </c>
      <c r="C7025" s="223" t="s">
        <v>106</v>
      </c>
      <c r="D7025" s="223" t="s">
        <v>2061</v>
      </c>
      <c r="F7025" s="224"/>
      <c r="G7025" s="223"/>
      <c r="H7025" s="223"/>
      <c r="I7025" s="223" t="s">
        <v>96</v>
      </c>
      <c r="J7025" s="223"/>
      <c r="K7025" s="235"/>
      <c r="L7025" s="235"/>
      <c r="M7025" s="223"/>
    </row>
    <row r="7026" spans="1:13">
      <c r="A7026" s="235">
        <v>810519</v>
      </c>
      <c r="B7026" s="223" t="s">
        <v>9613</v>
      </c>
      <c r="C7026" s="223" t="s">
        <v>183</v>
      </c>
      <c r="D7026" s="223" t="s">
        <v>1012</v>
      </c>
      <c r="F7026" s="224"/>
      <c r="G7026" s="223"/>
      <c r="H7026" s="223"/>
      <c r="I7026" s="223" t="s">
        <v>96</v>
      </c>
      <c r="J7026" s="223"/>
      <c r="K7026" s="235"/>
      <c r="L7026" s="235"/>
      <c r="M7026" s="223"/>
    </row>
    <row r="7027" spans="1:13">
      <c r="A7027" s="235">
        <v>810520</v>
      </c>
      <c r="B7027" s="223" t="s">
        <v>9614</v>
      </c>
      <c r="C7027" s="223" t="s">
        <v>9615</v>
      </c>
      <c r="D7027" s="223" t="s">
        <v>1142</v>
      </c>
      <c r="F7027" s="224"/>
      <c r="G7027" s="223"/>
      <c r="H7027" s="223"/>
      <c r="I7027" s="223" t="s">
        <v>96</v>
      </c>
      <c r="J7027" s="223"/>
      <c r="K7027" s="223"/>
      <c r="L7027" s="223"/>
      <c r="M7027" s="223"/>
    </row>
    <row r="7028" spans="1:13">
      <c r="A7028" s="235">
        <v>810523</v>
      </c>
      <c r="B7028" s="223" t="s">
        <v>9616</v>
      </c>
      <c r="C7028" s="223" t="s">
        <v>9617</v>
      </c>
      <c r="D7028" s="223" t="s">
        <v>1295</v>
      </c>
      <c r="F7028" s="224"/>
      <c r="G7028" s="223"/>
      <c r="H7028" s="223"/>
      <c r="I7028" s="223" t="s">
        <v>96</v>
      </c>
      <c r="J7028" s="223"/>
      <c r="K7028" s="235"/>
      <c r="L7028" s="235"/>
      <c r="M7028" s="223"/>
    </row>
    <row r="7029" spans="1:13">
      <c r="A7029" s="235">
        <v>810524</v>
      </c>
      <c r="B7029" s="223" t="s">
        <v>9618</v>
      </c>
      <c r="C7029" s="223" t="s">
        <v>106</v>
      </c>
      <c r="D7029" s="223" t="s">
        <v>2028</v>
      </c>
      <c r="F7029" s="224"/>
      <c r="G7029" s="223"/>
      <c r="H7029" s="223"/>
      <c r="I7029" s="223" t="s">
        <v>96</v>
      </c>
      <c r="J7029" s="223"/>
      <c r="K7029" s="223"/>
      <c r="L7029" s="223"/>
      <c r="M7029" s="223"/>
    </row>
    <row r="7030" spans="1:13">
      <c r="A7030" s="235">
        <v>810525</v>
      </c>
      <c r="B7030" s="223" t="s">
        <v>9619</v>
      </c>
      <c r="C7030" s="223" t="s">
        <v>756</v>
      </c>
      <c r="D7030" s="223" t="s">
        <v>1241</v>
      </c>
      <c r="F7030" s="224"/>
      <c r="G7030" s="223"/>
      <c r="H7030" s="223"/>
      <c r="I7030" s="223" t="s">
        <v>96</v>
      </c>
      <c r="J7030" s="223"/>
      <c r="K7030" s="223"/>
      <c r="L7030" s="223"/>
      <c r="M7030" s="223"/>
    </row>
    <row r="7031" spans="1:13">
      <c r="A7031" s="235">
        <v>810527</v>
      </c>
      <c r="B7031" s="223" t="s">
        <v>9620</v>
      </c>
      <c r="C7031" s="223" t="s">
        <v>6807</v>
      </c>
      <c r="D7031" s="223" t="s">
        <v>1125</v>
      </c>
      <c r="F7031" s="224"/>
      <c r="G7031" s="223"/>
      <c r="H7031" s="223"/>
      <c r="I7031" s="223" t="s">
        <v>96</v>
      </c>
      <c r="J7031" s="223"/>
      <c r="K7031" s="235"/>
      <c r="L7031" s="235"/>
      <c r="M7031" s="223"/>
    </row>
    <row r="7032" spans="1:13">
      <c r="A7032" s="235">
        <v>810529</v>
      </c>
      <c r="B7032" s="223" t="s">
        <v>9621</v>
      </c>
      <c r="C7032" s="223" t="s">
        <v>9622</v>
      </c>
      <c r="D7032" s="223" t="s">
        <v>1424</v>
      </c>
      <c r="F7032" s="224"/>
      <c r="G7032" s="223"/>
      <c r="H7032" s="223"/>
      <c r="I7032" s="223" t="s">
        <v>96</v>
      </c>
      <c r="J7032" s="223"/>
      <c r="K7032" s="235"/>
      <c r="L7032" s="235"/>
      <c r="M7032" s="223"/>
    </row>
    <row r="7033" spans="1:13">
      <c r="A7033" s="235">
        <v>810531</v>
      </c>
      <c r="B7033" s="223" t="s">
        <v>9623</v>
      </c>
      <c r="C7033" s="223" t="s">
        <v>103</v>
      </c>
      <c r="D7033" s="223" t="s">
        <v>1206</v>
      </c>
      <c r="F7033" s="224"/>
      <c r="G7033" s="223"/>
      <c r="H7033" s="223"/>
      <c r="I7033" s="223" t="s">
        <v>96</v>
      </c>
      <c r="J7033" s="223"/>
      <c r="K7033" s="235"/>
      <c r="L7033" s="235"/>
      <c r="M7033" s="223"/>
    </row>
    <row r="7034" spans="1:13">
      <c r="A7034" s="235">
        <v>810532</v>
      </c>
      <c r="B7034" s="223" t="s">
        <v>9624</v>
      </c>
      <c r="C7034" s="223" t="s">
        <v>183</v>
      </c>
      <c r="D7034" s="223" t="s">
        <v>2028</v>
      </c>
      <c r="F7034" s="224"/>
      <c r="G7034" s="223"/>
      <c r="H7034" s="223"/>
      <c r="I7034" s="223" t="s">
        <v>96</v>
      </c>
      <c r="J7034" s="223"/>
      <c r="K7034" s="235"/>
      <c r="L7034" s="235"/>
      <c r="M7034" s="223"/>
    </row>
    <row r="7035" spans="1:13">
      <c r="A7035" s="235">
        <v>810533</v>
      </c>
      <c r="B7035" s="223" t="s">
        <v>9625</v>
      </c>
      <c r="C7035" s="223" t="s">
        <v>131</v>
      </c>
      <c r="D7035" s="223" t="s">
        <v>3813</v>
      </c>
      <c r="F7035" s="224"/>
      <c r="G7035" s="223"/>
      <c r="H7035" s="223"/>
      <c r="I7035" s="223" t="s">
        <v>96</v>
      </c>
      <c r="J7035" s="223"/>
      <c r="K7035" s="223"/>
      <c r="L7035" s="223"/>
      <c r="M7035" s="223"/>
    </row>
    <row r="7036" spans="1:13">
      <c r="A7036" s="235">
        <v>810534</v>
      </c>
      <c r="B7036" s="223" t="s">
        <v>9626</v>
      </c>
      <c r="C7036" s="223" t="s">
        <v>276</v>
      </c>
      <c r="D7036" s="223" t="s">
        <v>2287</v>
      </c>
      <c r="F7036" s="224"/>
      <c r="G7036" s="223"/>
      <c r="H7036" s="223"/>
      <c r="I7036" s="223" t="s">
        <v>96</v>
      </c>
      <c r="J7036" s="223"/>
      <c r="K7036" s="223"/>
      <c r="L7036" s="223"/>
      <c r="M7036" s="223"/>
    </row>
    <row r="7037" spans="1:13">
      <c r="A7037" s="235">
        <v>810539</v>
      </c>
      <c r="B7037" s="223" t="s">
        <v>9627</v>
      </c>
      <c r="C7037" s="223" t="s">
        <v>411</v>
      </c>
      <c r="D7037" s="223" t="s">
        <v>1018</v>
      </c>
      <c r="F7037" s="224"/>
      <c r="G7037" s="223"/>
      <c r="H7037" s="223"/>
      <c r="I7037" s="223" t="s">
        <v>96</v>
      </c>
      <c r="J7037" s="223"/>
      <c r="K7037" s="235"/>
      <c r="L7037" s="235"/>
      <c r="M7037" s="223"/>
    </row>
    <row r="7038" spans="1:13">
      <c r="A7038" s="235">
        <v>810540</v>
      </c>
      <c r="B7038" s="223" t="s">
        <v>9628</v>
      </c>
      <c r="C7038" s="223" t="s">
        <v>221</v>
      </c>
      <c r="D7038" s="223" t="s">
        <v>2839</v>
      </c>
      <c r="F7038" s="224"/>
      <c r="G7038" s="223"/>
      <c r="H7038" s="223"/>
      <c r="I7038" s="223" t="s">
        <v>96</v>
      </c>
      <c r="J7038" s="223"/>
      <c r="K7038" s="235"/>
      <c r="L7038" s="235"/>
      <c r="M7038" s="223"/>
    </row>
    <row r="7039" spans="1:13">
      <c r="A7039" s="235">
        <v>810541</v>
      </c>
      <c r="B7039" s="223" t="s">
        <v>9629</v>
      </c>
      <c r="C7039" s="223" t="s">
        <v>9630</v>
      </c>
      <c r="D7039" s="223" t="s">
        <v>1089</v>
      </c>
      <c r="F7039" s="224"/>
      <c r="G7039" s="223"/>
      <c r="H7039" s="223"/>
      <c r="I7039" s="223" t="s">
        <v>96</v>
      </c>
      <c r="J7039" s="223"/>
      <c r="K7039" s="235"/>
      <c r="L7039" s="235"/>
      <c r="M7039" s="223"/>
    </row>
    <row r="7040" spans="1:13">
      <c r="A7040" s="235">
        <v>810542</v>
      </c>
      <c r="B7040" s="223" t="s">
        <v>9631</v>
      </c>
      <c r="C7040" s="223" t="s">
        <v>193</v>
      </c>
      <c r="D7040" s="223" t="s">
        <v>9632</v>
      </c>
      <c r="F7040" s="224"/>
      <c r="G7040" s="223"/>
      <c r="H7040" s="223"/>
      <c r="I7040" s="223" t="s">
        <v>96</v>
      </c>
      <c r="J7040" s="223"/>
      <c r="K7040" s="235"/>
      <c r="L7040" s="235"/>
      <c r="M7040" s="223"/>
    </row>
    <row r="7041" spans="1:13">
      <c r="A7041" s="235">
        <v>810543</v>
      </c>
      <c r="B7041" s="223" t="s">
        <v>9633</v>
      </c>
      <c r="C7041" s="223" t="s">
        <v>99</v>
      </c>
      <c r="D7041" s="223" t="s">
        <v>2061</v>
      </c>
      <c r="F7041" s="224"/>
      <c r="G7041" s="223"/>
      <c r="H7041" s="223"/>
      <c r="I7041" s="223" t="s">
        <v>96</v>
      </c>
      <c r="J7041" s="223"/>
      <c r="K7041" s="235"/>
      <c r="L7041" s="235"/>
      <c r="M7041" s="223"/>
    </row>
    <row r="7042" spans="1:13">
      <c r="A7042" s="235">
        <v>810545</v>
      </c>
      <c r="B7042" s="223" t="s">
        <v>9634</v>
      </c>
      <c r="C7042" s="223" t="s">
        <v>193</v>
      </c>
      <c r="D7042" s="223" t="s">
        <v>9635</v>
      </c>
      <c r="F7042" s="224"/>
      <c r="G7042" s="223"/>
      <c r="H7042" s="223"/>
      <c r="I7042" s="223" t="s">
        <v>96</v>
      </c>
      <c r="J7042" s="223"/>
      <c r="K7042" s="223"/>
      <c r="L7042" s="223"/>
      <c r="M7042" s="223"/>
    </row>
    <row r="7043" spans="1:13">
      <c r="A7043" s="235">
        <v>810546</v>
      </c>
      <c r="B7043" s="223" t="s">
        <v>9636</v>
      </c>
      <c r="C7043" s="223" t="s">
        <v>106</v>
      </c>
      <c r="D7043" s="223" t="s">
        <v>1368</v>
      </c>
      <c r="F7043" s="224"/>
      <c r="G7043" s="223"/>
      <c r="H7043" s="223"/>
      <c r="I7043" s="223" t="s">
        <v>96</v>
      </c>
      <c r="J7043" s="223"/>
      <c r="K7043" s="235"/>
      <c r="L7043" s="235"/>
      <c r="M7043" s="223"/>
    </row>
    <row r="7044" spans="1:13">
      <c r="A7044" s="235">
        <v>810547</v>
      </c>
      <c r="B7044" s="223" t="s">
        <v>9637</v>
      </c>
      <c r="C7044" s="223" t="s">
        <v>1980</v>
      </c>
      <c r="D7044" s="223" t="s">
        <v>1053</v>
      </c>
      <c r="F7044" s="224"/>
      <c r="G7044" s="223"/>
      <c r="H7044" s="223"/>
      <c r="I7044" s="223" t="s">
        <v>96</v>
      </c>
      <c r="J7044" s="223"/>
      <c r="K7044" s="223"/>
      <c r="L7044" s="223"/>
      <c r="M7044" s="223"/>
    </row>
    <row r="7045" spans="1:13">
      <c r="A7045" s="235">
        <v>810548</v>
      </c>
      <c r="B7045" s="223" t="s">
        <v>9638</v>
      </c>
      <c r="C7045" s="223" t="s">
        <v>756</v>
      </c>
      <c r="D7045" s="223" t="s">
        <v>2440</v>
      </c>
      <c r="F7045" s="224"/>
      <c r="G7045" s="223"/>
      <c r="H7045" s="223"/>
      <c r="I7045" s="223" t="s">
        <v>96</v>
      </c>
      <c r="J7045" s="223"/>
      <c r="K7045" s="235"/>
      <c r="L7045" s="235"/>
      <c r="M7045" s="223"/>
    </row>
    <row r="7046" spans="1:13">
      <c r="A7046" s="235">
        <v>810549</v>
      </c>
      <c r="B7046" s="223" t="s">
        <v>9639</v>
      </c>
      <c r="C7046" s="223" t="s">
        <v>115</v>
      </c>
      <c r="D7046" s="223" t="s">
        <v>1571</v>
      </c>
      <c r="F7046" s="224"/>
      <c r="G7046" s="223"/>
      <c r="H7046" s="223"/>
      <c r="I7046" s="223" t="s">
        <v>96</v>
      </c>
      <c r="J7046" s="223"/>
      <c r="K7046" s="223"/>
      <c r="L7046" s="223"/>
      <c r="M7046" s="223"/>
    </row>
    <row r="7047" spans="1:13">
      <c r="A7047" s="235">
        <v>810550</v>
      </c>
      <c r="B7047" s="223" t="s">
        <v>9640</v>
      </c>
      <c r="C7047" s="223" t="s">
        <v>489</v>
      </c>
      <c r="D7047" s="223" t="s">
        <v>1030</v>
      </c>
      <c r="F7047" s="224"/>
      <c r="G7047" s="223"/>
      <c r="H7047" s="223"/>
      <c r="I7047" s="223" t="s">
        <v>96</v>
      </c>
      <c r="J7047" s="223"/>
      <c r="K7047" s="235"/>
      <c r="L7047" s="235"/>
      <c r="M7047" s="223"/>
    </row>
    <row r="7048" spans="1:13">
      <c r="A7048" s="235">
        <v>810552</v>
      </c>
      <c r="B7048" s="223" t="s">
        <v>9641</v>
      </c>
      <c r="C7048" s="223" t="s">
        <v>111</v>
      </c>
      <c r="D7048" s="223" t="s">
        <v>4002</v>
      </c>
      <c r="F7048" s="224"/>
      <c r="G7048" s="223"/>
      <c r="H7048" s="223"/>
      <c r="I7048" s="223" t="s">
        <v>96</v>
      </c>
      <c r="J7048" s="223"/>
      <c r="K7048" s="223"/>
      <c r="L7048" s="223"/>
      <c r="M7048" s="223"/>
    </row>
    <row r="7049" spans="1:13">
      <c r="A7049" s="235">
        <v>810553</v>
      </c>
      <c r="B7049" s="223" t="s">
        <v>9642</v>
      </c>
      <c r="C7049" s="223" t="s">
        <v>148</v>
      </c>
      <c r="D7049" s="223" t="s">
        <v>4227</v>
      </c>
      <c r="F7049" s="224"/>
      <c r="G7049" s="223"/>
      <c r="H7049" s="223"/>
      <c r="I7049" s="223" t="s">
        <v>96</v>
      </c>
      <c r="J7049" s="223"/>
      <c r="K7049" s="223"/>
      <c r="L7049" s="223"/>
      <c r="M7049" s="223"/>
    </row>
    <row r="7050" spans="1:13">
      <c r="A7050" s="235">
        <v>810554</v>
      </c>
      <c r="B7050" s="223" t="s">
        <v>9643</v>
      </c>
      <c r="C7050" s="223" t="s">
        <v>414</v>
      </c>
      <c r="D7050" s="223" t="s">
        <v>2672</v>
      </c>
      <c r="F7050" s="224"/>
      <c r="G7050" s="223"/>
      <c r="H7050" s="223"/>
      <c r="I7050" s="223" t="s">
        <v>96</v>
      </c>
      <c r="J7050" s="223"/>
      <c r="K7050" s="223"/>
      <c r="L7050" s="223"/>
      <c r="M7050" s="223"/>
    </row>
    <row r="7051" spans="1:13">
      <c r="A7051" s="235">
        <v>810555</v>
      </c>
      <c r="B7051" s="223" t="s">
        <v>9644</v>
      </c>
      <c r="C7051" s="223" t="s">
        <v>3071</v>
      </c>
      <c r="D7051" s="223" t="s">
        <v>1838</v>
      </c>
      <c r="F7051" s="224"/>
      <c r="G7051" s="223"/>
      <c r="H7051" s="223"/>
      <c r="I7051" s="223" t="s">
        <v>96</v>
      </c>
      <c r="J7051" s="223"/>
      <c r="K7051" s="235"/>
      <c r="L7051" s="235"/>
      <c r="M7051" s="223"/>
    </row>
    <row r="7052" spans="1:13">
      <c r="A7052" s="235">
        <v>810557</v>
      </c>
      <c r="B7052" s="223" t="s">
        <v>9645</v>
      </c>
      <c r="C7052" s="223" t="s">
        <v>486</v>
      </c>
      <c r="D7052" s="223" t="s">
        <v>9646</v>
      </c>
      <c r="F7052" s="224"/>
      <c r="G7052" s="223"/>
      <c r="H7052" s="223"/>
      <c r="I7052" s="223" t="s">
        <v>96</v>
      </c>
      <c r="J7052" s="223"/>
      <c r="K7052" s="235"/>
      <c r="L7052" s="235"/>
      <c r="M7052" s="223"/>
    </row>
    <row r="7053" spans="1:13">
      <c r="A7053" s="235">
        <v>810558</v>
      </c>
      <c r="B7053" s="223" t="s">
        <v>9647</v>
      </c>
      <c r="C7053" s="223" t="s">
        <v>669</v>
      </c>
      <c r="D7053" s="223" t="s">
        <v>1105</v>
      </c>
      <c r="F7053" s="224"/>
      <c r="G7053" s="223"/>
      <c r="H7053" s="223"/>
      <c r="I7053" s="223" t="s">
        <v>96</v>
      </c>
      <c r="J7053" s="223"/>
      <c r="K7053" s="235"/>
      <c r="L7053" s="235"/>
      <c r="M7053" s="223"/>
    </row>
    <row r="7054" spans="1:13">
      <c r="A7054" s="235">
        <v>810559</v>
      </c>
      <c r="B7054" s="223" t="s">
        <v>9648</v>
      </c>
      <c r="C7054" s="223" t="s">
        <v>210</v>
      </c>
      <c r="D7054" s="223" t="s">
        <v>5079</v>
      </c>
      <c r="F7054" s="224"/>
      <c r="G7054" s="223"/>
      <c r="H7054" s="223"/>
      <c r="I7054" s="223" t="s">
        <v>96</v>
      </c>
      <c r="J7054" s="223"/>
      <c r="K7054" s="223"/>
      <c r="L7054" s="223"/>
      <c r="M7054" s="223"/>
    </row>
    <row r="7055" spans="1:13">
      <c r="A7055" s="235">
        <v>810560</v>
      </c>
      <c r="B7055" s="223" t="s">
        <v>9649</v>
      </c>
      <c r="C7055" s="223" t="s">
        <v>154</v>
      </c>
      <c r="D7055" s="223" t="s">
        <v>2138</v>
      </c>
      <c r="F7055" s="224"/>
      <c r="G7055" s="223"/>
      <c r="H7055" s="223"/>
      <c r="I7055" s="223" t="s">
        <v>96</v>
      </c>
      <c r="J7055" s="223"/>
      <c r="K7055" s="235"/>
      <c r="L7055" s="235"/>
      <c r="M7055" s="223"/>
    </row>
    <row r="7056" spans="1:13">
      <c r="A7056" s="235">
        <v>810561</v>
      </c>
      <c r="B7056" s="223" t="s">
        <v>9650</v>
      </c>
      <c r="C7056" s="223" t="s">
        <v>9651</v>
      </c>
      <c r="D7056" s="223" t="s">
        <v>1152</v>
      </c>
      <c r="F7056" s="224"/>
      <c r="G7056" s="223"/>
      <c r="H7056" s="223"/>
      <c r="I7056" s="223" t="s">
        <v>96</v>
      </c>
      <c r="J7056" s="223"/>
      <c r="K7056" s="223"/>
      <c r="L7056" s="223"/>
      <c r="M7056" s="223"/>
    </row>
    <row r="7057" spans="1:13">
      <c r="A7057" s="235">
        <v>810563</v>
      </c>
      <c r="B7057" s="223" t="s">
        <v>9652</v>
      </c>
      <c r="C7057" s="223" t="s">
        <v>3229</v>
      </c>
      <c r="D7057" s="223" t="s">
        <v>1371</v>
      </c>
      <c r="F7057" s="224"/>
      <c r="G7057" s="223"/>
      <c r="H7057" s="223"/>
      <c r="I7057" s="223" t="s">
        <v>96</v>
      </c>
      <c r="J7057" s="223"/>
      <c r="K7057" s="223"/>
      <c r="L7057" s="223"/>
      <c r="M7057" s="223"/>
    </row>
    <row r="7058" spans="1:13">
      <c r="A7058" s="235">
        <v>810564</v>
      </c>
      <c r="B7058" s="223" t="s">
        <v>9653</v>
      </c>
      <c r="C7058" s="223" t="s">
        <v>221</v>
      </c>
      <c r="D7058" s="223" t="s">
        <v>1012</v>
      </c>
      <c r="F7058" s="224"/>
      <c r="G7058" s="223"/>
      <c r="H7058" s="223"/>
      <c r="I7058" s="223" t="s">
        <v>96</v>
      </c>
      <c r="J7058" s="223"/>
      <c r="K7058" s="235"/>
      <c r="L7058" s="235"/>
      <c r="M7058" s="223"/>
    </row>
    <row r="7059" spans="1:13">
      <c r="A7059" s="235">
        <v>810565</v>
      </c>
      <c r="B7059" s="223" t="s">
        <v>9654</v>
      </c>
      <c r="C7059" s="223" t="s">
        <v>8944</v>
      </c>
      <c r="D7059" s="223" t="s">
        <v>645</v>
      </c>
      <c r="F7059" s="224"/>
      <c r="G7059" s="223"/>
      <c r="H7059" s="223"/>
      <c r="I7059" s="223" t="s">
        <v>96</v>
      </c>
      <c r="J7059" s="223"/>
      <c r="K7059" s="223"/>
      <c r="L7059" s="223"/>
      <c r="M7059" s="223"/>
    </row>
    <row r="7060" spans="1:13">
      <c r="A7060" s="235">
        <v>810566</v>
      </c>
      <c r="B7060" s="223" t="s">
        <v>9655</v>
      </c>
      <c r="C7060" s="223" t="s">
        <v>459</v>
      </c>
      <c r="D7060" s="223" t="s">
        <v>1604</v>
      </c>
      <c r="F7060" s="224"/>
      <c r="G7060" s="223"/>
      <c r="H7060" s="223"/>
      <c r="I7060" s="223" t="s">
        <v>96</v>
      </c>
      <c r="J7060" s="223"/>
      <c r="K7060" s="235"/>
      <c r="L7060" s="235"/>
      <c r="M7060" s="223"/>
    </row>
    <row r="7061" spans="1:13">
      <c r="A7061" s="235">
        <v>810567</v>
      </c>
      <c r="B7061" s="223" t="s">
        <v>9656</v>
      </c>
      <c r="C7061" s="223" t="s">
        <v>293</v>
      </c>
      <c r="D7061" s="223" t="s">
        <v>1047</v>
      </c>
      <c r="F7061" s="224"/>
      <c r="G7061" s="223"/>
      <c r="H7061" s="223"/>
      <c r="I7061" s="223" t="s">
        <v>96</v>
      </c>
      <c r="J7061" s="223"/>
      <c r="K7061" s="235"/>
      <c r="L7061" s="235"/>
      <c r="M7061" s="223"/>
    </row>
    <row r="7062" spans="1:13">
      <c r="A7062" s="235">
        <v>810568</v>
      </c>
      <c r="B7062" s="223" t="s">
        <v>9657</v>
      </c>
      <c r="C7062" s="223" t="s">
        <v>320</v>
      </c>
      <c r="D7062" s="223" t="s">
        <v>1032</v>
      </c>
      <c r="F7062" s="224"/>
      <c r="G7062" s="223"/>
      <c r="H7062" s="223"/>
      <c r="I7062" s="223" t="s">
        <v>96</v>
      </c>
      <c r="J7062" s="223"/>
      <c r="K7062" s="223"/>
      <c r="L7062" s="223"/>
      <c r="M7062" s="223"/>
    </row>
    <row r="7063" spans="1:13">
      <c r="A7063" s="235">
        <v>810570</v>
      </c>
      <c r="B7063" s="223" t="s">
        <v>9658</v>
      </c>
      <c r="C7063" s="223" t="s">
        <v>109</v>
      </c>
      <c r="D7063" s="223" t="s">
        <v>1089</v>
      </c>
      <c r="F7063" s="224"/>
      <c r="G7063" s="223"/>
      <c r="H7063" s="223"/>
      <c r="I7063" s="223" t="s">
        <v>96</v>
      </c>
      <c r="J7063" s="223"/>
      <c r="K7063" s="235"/>
      <c r="L7063" s="235"/>
      <c r="M7063" s="223"/>
    </row>
    <row r="7064" spans="1:13">
      <c r="A7064" s="235">
        <v>810571</v>
      </c>
      <c r="B7064" s="223" t="s">
        <v>9659</v>
      </c>
      <c r="C7064" s="223" t="s">
        <v>9660</v>
      </c>
      <c r="D7064" s="223" t="s">
        <v>1637</v>
      </c>
      <c r="F7064" s="224"/>
      <c r="G7064" s="223"/>
      <c r="H7064" s="223"/>
      <c r="I7064" s="223" t="s">
        <v>96</v>
      </c>
      <c r="J7064" s="223"/>
      <c r="K7064" s="235"/>
      <c r="L7064" s="235"/>
      <c r="M7064" s="223"/>
    </row>
    <row r="7065" spans="1:13">
      <c r="A7065" s="235">
        <v>810572</v>
      </c>
      <c r="B7065" s="223" t="s">
        <v>9661</v>
      </c>
      <c r="C7065" s="223" t="s">
        <v>206</v>
      </c>
      <c r="D7065" s="223" t="s">
        <v>5636</v>
      </c>
      <c r="F7065" s="224"/>
      <c r="G7065" s="223"/>
      <c r="H7065" s="223"/>
      <c r="I7065" s="223" t="s">
        <v>96</v>
      </c>
      <c r="J7065" s="223"/>
      <c r="K7065" s="223"/>
      <c r="L7065" s="223"/>
      <c r="M7065" s="223"/>
    </row>
    <row r="7066" spans="1:13">
      <c r="A7066" s="235">
        <v>810574</v>
      </c>
      <c r="B7066" s="223" t="s">
        <v>9662</v>
      </c>
      <c r="C7066" s="223" t="s">
        <v>106</v>
      </c>
      <c r="D7066" s="223" t="s">
        <v>1034</v>
      </c>
      <c r="F7066" s="224"/>
      <c r="G7066" s="223"/>
      <c r="H7066" s="223"/>
      <c r="I7066" s="223" t="s">
        <v>96</v>
      </c>
      <c r="J7066" s="223"/>
      <c r="K7066" s="223"/>
      <c r="L7066" s="223"/>
      <c r="M7066" s="223"/>
    </row>
    <row r="7067" spans="1:13">
      <c r="A7067" s="235">
        <v>810576</v>
      </c>
      <c r="B7067" s="223" t="s">
        <v>9663</v>
      </c>
      <c r="C7067" s="223" t="s">
        <v>248</v>
      </c>
      <c r="D7067" s="223" t="s">
        <v>1375</v>
      </c>
      <c r="F7067" s="224"/>
      <c r="G7067" s="223"/>
      <c r="H7067" s="223"/>
      <c r="I7067" s="223" t="s">
        <v>96</v>
      </c>
      <c r="J7067" s="223"/>
      <c r="K7067" s="235"/>
      <c r="L7067" s="235"/>
      <c r="M7067" s="223"/>
    </row>
    <row r="7068" spans="1:13">
      <c r="A7068" s="235">
        <v>810578</v>
      </c>
      <c r="B7068" s="223" t="s">
        <v>9664</v>
      </c>
      <c r="C7068" s="223" t="s">
        <v>4912</v>
      </c>
      <c r="D7068" s="223" t="s">
        <v>3791</v>
      </c>
      <c r="F7068" s="224"/>
      <c r="G7068" s="223"/>
      <c r="H7068" s="223"/>
      <c r="I7068" s="223" t="s">
        <v>96</v>
      </c>
      <c r="J7068" s="223"/>
      <c r="K7068" s="235"/>
      <c r="L7068" s="235"/>
      <c r="M7068" s="223"/>
    </row>
    <row r="7069" spans="1:13">
      <c r="A7069" s="235">
        <v>810579</v>
      </c>
      <c r="B7069" s="223" t="s">
        <v>9665</v>
      </c>
      <c r="C7069" s="223" t="s">
        <v>109</v>
      </c>
      <c r="D7069" s="223" t="s">
        <v>3387</v>
      </c>
      <c r="F7069" s="224"/>
      <c r="G7069" s="223"/>
      <c r="H7069" s="223"/>
      <c r="I7069" s="223" t="s">
        <v>96</v>
      </c>
      <c r="J7069" s="223"/>
      <c r="K7069" s="235"/>
      <c r="L7069" s="235"/>
      <c r="M7069" s="223"/>
    </row>
    <row r="7070" spans="1:13">
      <c r="A7070" s="235">
        <v>810580</v>
      </c>
      <c r="B7070" s="223" t="s">
        <v>9666</v>
      </c>
      <c r="C7070" s="223" t="s">
        <v>544</v>
      </c>
      <c r="D7070" s="223" t="s">
        <v>1583</v>
      </c>
      <c r="F7070" s="224"/>
      <c r="G7070" s="223"/>
      <c r="H7070" s="223"/>
      <c r="I7070" s="223" t="s">
        <v>96</v>
      </c>
      <c r="J7070" s="223"/>
      <c r="K7070" s="235"/>
      <c r="L7070" s="235"/>
      <c r="M7070" s="223"/>
    </row>
    <row r="7071" spans="1:13">
      <c r="A7071" s="235">
        <v>810581</v>
      </c>
      <c r="B7071" s="223" t="s">
        <v>9667</v>
      </c>
      <c r="C7071" s="223" t="s">
        <v>275</v>
      </c>
      <c r="D7071" s="223" t="s">
        <v>5697</v>
      </c>
      <c r="F7071" s="224"/>
      <c r="G7071" s="223"/>
      <c r="H7071" s="223"/>
      <c r="I7071" s="223" t="s">
        <v>96</v>
      </c>
      <c r="J7071" s="223"/>
      <c r="K7071" s="235"/>
      <c r="L7071" s="235"/>
      <c r="M7071" s="223"/>
    </row>
    <row r="7072" spans="1:13">
      <c r="A7072" s="235">
        <v>810582</v>
      </c>
      <c r="B7072" s="223" t="s">
        <v>9668</v>
      </c>
      <c r="C7072" s="223" t="s">
        <v>716</v>
      </c>
      <c r="D7072" s="223" t="s">
        <v>1350</v>
      </c>
      <c r="F7072" s="224"/>
      <c r="G7072" s="223"/>
      <c r="H7072" s="223"/>
      <c r="I7072" s="223" t="s">
        <v>96</v>
      </c>
      <c r="J7072" s="223"/>
      <c r="K7072" s="235"/>
      <c r="L7072" s="235"/>
      <c r="M7072" s="223"/>
    </row>
    <row r="7073" spans="1:13">
      <c r="A7073" s="235">
        <v>810583</v>
      </c>
      <c r="B7073" s="223" t="s">
        <v>9669</v>
      </c>
      <c r="C7073" s="223" t="s">
        <v>138</v>
      </c>
      <c r="D7073" s="223" t="s">
        <v>7319</v>
      </c>
      <c r="F7073" s="224"/>
      <c r="G7073" s="223"/>
      <c r="H7073" s="223"/>
      <c r="I7073" s="223" t="s">
        <v>96</v>
      </c>
      <c r="J7073" s="223"/>
      <c r="K7073" s="223"/>
      <c r="L7073" s="223"/>
      <c r="M7073" s="223"/>
    </row>
    <row r="7074" spans="1:13">
      <c r="A7074" s="235">
        <v>810584</v>
      </c>
      <c r="B7074" s="223" t="s">
        <v>9670</v>
      </c>
      <c r="C7074" s="223" t="s">
        <v>4674</v>
      </c>
      <c r="D7074" s="223" t="s">
        <v>1855</v>
      </c>
      <c r="F7074" s="224"/>
      <c r="G7074" s="223"/>
      <c r="H7074" s="223"/>
      <c r="I7074" s="223" t="s">
        <v>96</v>
      </c>
      <c r="J7074" s="223"/>
      <c r="K7074" s="223"/>
      <c r="L7074" s="223"/>
      <c r="M7074" s="223"/>
    </row>
    <row r="7075" spans="1:13">
      <c r="A7075" s="235">
        <v>810585</v>
      </c>
      <c r="B7075" s="223" t="s">
        <v>9671</v>
      </c>
      <c r="C7075" s="223" t="s">
        <v>9672</v>
      </c>
      <c r="D7075" s="223" t="s">
        <v>1215</v>
      </c>
      <c r="F7075" s="224"/>
      <c r="G7075" s="223"/>
      <c r="H7075" s="223"/>
      <c r="I7075" s="223" t="s">
        <v>96</v>
      </c>
      <c r="J7075" s="223"/>
      <c r="K7075" s="235"/>
      <c r="L7075" s="235"/>
      <c r="M7075" s="223"/>
    </row>
    <row r="7076" spans="1:13">
      <c r="A7076" s="235">
        <v>810586</v>
      </c>
      <c r="B7076" s="223" t="s">
        <v>9673</v>
      </c>
      <c r="C7076" s="223" t="s">
        <v>756</v>
      </c>
      <c r="D7076" s="223" t="s">
        <v>2634</v>
      </c>
      <c r="F7076" s="224"/>
      <c r="G7076" s="223"/>
      <c r="H7076" s="223"/>
      <c r="I7076" s="223" t="s">
        <v>96</v>
      </c>
      <c r="J7076" s="223"/>
      <c r="K7076" s="223"/>
      <c r="L7076" s="223"/>
      <c r="M7076" s="223"/>
    </row>
    <row r="7077" spans="1:13">
      <c r="A7077" s="235">
        <v>810589</v>
      </c>
      <c r="B7077" s="223" t="s">
        <v>9674</v>
      </c>
      <c r="C7077" s="223" t="s">
        <v>473</v>
      </c>
      <c r="D7077" s="223" t="s">
        <v>2440</v>
      </c>
      <c r="F7077" s="224"/>
      <c r="G7077" s="223"/>
      <c r="H7077" s="223"/>
      <c r="I7077" s="223" t="s">
        <v>96</v>
      </c>
      <c r="J7077" s="223"/>
      <c r="K7077" s="235"/>
      <c r="L7077" s="235"/>
      <c r="M7077" s="223"/>
    </row>
    <row r="7078" spans="1:13">
      <c r="A7078" s="235">
        <v>810590</v>
      </c>
      <c r="B7078" s="223" t="s">
        <v>9675</v>
      </c>
      <c r="C7078" s="223" t="s">
        <v>109</v>
      </c>
      <c r="D7078" s="223" t="s">
        <v>1815</v>
      </c>
      <c r="F7078" s="224"/>
      <c r="G7078" s="223"/>
      <c r="H7078" s="223"/>
      <c r="I7078" s="223" t="s">
        <v>96</v>
      </c>
      <c r="J7078" s="223"/>
      <c r="K7078" s="223"/>
      <c r="L7078" s="223"/>
      <c r="M7078" s="223"/>
    </row>
    <row r="7079" spans="1:13">
      <c r="A7079" s="235">
        <v>810592</v>
      </c>
      <c r="B7079" s="223" t="s">
        <v>9676</v>
      </c>
      <c r="C7079" s="223" t="s">
        <v>297</v>
      </c>
      <c r="D7079" s="223" t="s">
        <v>5909</v>
      </c>
      <c r="F7079" s="224"/>
      <c r="G7079" s="223"/>
      <c r="H7079" s="223"/>
      <c r="I7079" s="223" t="s">
        <v>96</v>
      </c>
      <c r="J7079" s="223"/>
      <c r="K7079" s="223"/>
      <c r="L7079" s="223"/>
      <c r="M7079" s="223"/>
    </row>
    <row r="7080" spans="1:13">
      <c r="A7080" s="235">
        <v>810594</v>
      </c>
      <c r="B7080" s="223" t="s">
        <v>9677</v>
      </c>
      <c r="C7080" s="223" t="s">
        <v>3038</v>
      </c>
      <c r="D7080" s="223" t="s">
        <v>1408</v>
      </c>
      <c r="F7080" s="224"/>
      <c r="G7080" s="223"/>
      <c r="H7080" s="223"/>
      <c r="I7080" s="223" t="s">
        <v>96</v>
      </c>
      <c r="J7080" s="223"/>
      <c r="K7080" s="223"/>
      <c r="L7080" s="223"/>
      <c r="M7080" s="223"/>
    </row>
    <row r="7081" spans="1:13">
      <c r="A7081" s="235">
        <v>810595</v>
      </c>
      <c r="B7081" s="223" t="s">
        <v>9678</v>
      </c>
      <c r="C7081" s="223" t="s">
        <v>161</v>
      </c>
      <c r="D7081" s="223" t="s">
        <v>2620</v>
      </c>
      <c r="F7081" s="224"/>
      <c r="G7081" s="223"/>
      <c r="H7081" s="223"/>
      <c r="I7081" s="223" t="s">
        <v>96</v>
      </c>
      <c r="J7081" s="223"/>
      <c r="K7081" s="235"/>
      <c r="L7081" s="235"/>
      <c r="M7081" s="223"/>
    </row>
    <row r="7082" spans="1:13">
      <c r="A7082" s="235">
        <v>810598</v>
      </c>
      <c r="B7082" s="223" t="s">
        <v>9679</v>
      </c>
      <c r="C7082" s="223" t="s">
        <v>720</v>
      </c>
      <c r="D7082" s="223" t="s">
        <v>1073</v>
      </c>
      <c r="F7082" s="224"/>
      <c r="G7082" s="223"/>
      <c r="H7082" s="223"/>
      <c r="I7082" s="223" t="s">
        <v>96</v>
      </c>
      <c r="J7082" s="223"/>
      <c r="K7082" s="235"/>
      <c r="L7082" s="235"/>
      <c r="M7082" s="223"/>
    </row>
    <row r="7083" spans="1:13">
      <c r="A7083" s="235">
        <v>810599</v>
      </c>
      <c r="B7083" s="223" t="s">
        <v>9680</v>
      </c>
      <c r="C7083" s="223" t="s">
        <v>626</v>
      </c>
      <c r="D7083" s="223" t="s">
        <v>1358</v>
      </c>
      <c r="F7083" s="224"/>
      <c r="G7083" s="223"/>
      <c r="H7083" s="223"/>
      <c r="I7083" s="223" t="s">
        <v>96</v>
      </c>
      <c r="J7083" s="223"/>
      <c r="K7083" s="235"/>
      <c r="L7083" s="235"/>
      <c r="M7083" s="223"/>
    </row>
    <row r="7084" spans="1:13">
      <c r="A7084" s="235">
        <v>810600</v>
      </c>
      <c r="B7084" s="223" t="s">
        <v>9681</v>
      </c>
      <c r="C7084" s="223" t="s">
        <v>106</v>
      </c>
      <c r="D7084" s="223" t="s">
        <v>1012</v>
      </c>
      <c r="F7084" s="224"/>
      <c r="G7084" s="223"/>
      <c r="H7084" s="223"/>
      <c r="I7084" s="223" t="s">
        <v>96</v>
      </c>
      <c r="J7084" s="223"/>
      <c r="K7084" s="223"/>
      <c r="L7084" s="223"/>
      <c r="M7084" s="223"/>
    </row>
    <row r="7085" spans="1:13">
      <c r="A7085" s="235">
        <v>810602</v>
      </c>
      <c r="B7085" s="223" t="s">
        <v>9682</v>
      </c>
      <c r="C7085" s="223" t="s">
        <v>106</v>
      </c>
      <c r="D7085" s="223" t="s">
        <v>1002</v>
      </c>
      <c r="F7085" s="224"/>
      <c r="G7085" s="223"/>
      <c r="H7085" s="223"/>
      <c r="I7085" s="223" t="s">
        <v>96</v>
      </c>
      <c r="J7085" s="223"/>
      <c r="K7085" s="223"/>
      <c r="L7085" s="223"/>
      <c r="M7085" s="223"/>
    </row>
    <row r="7086" spans="1:13">
      <c r="A7086" s="235">
        <v>810604</v>
      </c>
      <c r="B7086" s="223" t="s">
        <v>6465</v>
      </c>
      <c r="C7086" s="223" t="s">
        <v>731</v>
      </c>
      <c r="D7086" s="223" t="s">
        <v>1681</v>
      </c>
      <c r="F7086" s="224"/>
      <c r="G7086" s="223"/>
      <c r="H7086" s="223"/>
      <c r="I7086" s="223" t="s">
        <v>96</v>
      </c>
      <c r="J7086" s="223"/>
      <c r="K7086" s="235"/>
      <c r="L7086" s="235"/>
      <c r="M7086" s="223"/>
    </row>
    <row r="7087" spans="1:13">
      <c r="A7087" s="235">
        <v>810605</v>
      </c>
      <c r="B7087" s="223" t="s">
        <v>9683</v>
      </c>
      <c r="C7087" s="223" t="s">
        <v>4554</v>
      </c>
      <c r="D7087" s="223" t="s">
        <v>1408</v>
      </c>
      <c r="F7087" s="224"/>
      <c r="G7087" s="223"/>
      <c r="H7087" s="223"/>
      <c r="I7087" s="223" t="s">
        <v>96</v>
      </c>
      <c r="J7087" s="223"/>
      <c r="K7087" s="223"/>
      <c r="L7087" s="223"/>
      <c r="M7087" s="223"/>
    </row>
    <row r="7088" spans="1:13">
      <c r="A7088" s="235">
        <v>810607</v>
      </c>
      <c r="B7088" s="223" t="s">
        <v>9684</v>
      </c>
      <c r="C7088" s="223" t="s">
        <v>355</v>
      </c>
      <c r="D7088" s="223" t="s">
        <v>2159</v>
      </c>
      <c r="F7088" s="224"/>
      <c r="G7088" s="223"/>
      <c r="H7088" s="223"/>
      <c r="I7088" s="223" t="s">
        <v>96</v>
      </c>
      <c r="J7088" s="223"/>
      <c r="K7088" s="223"/>
      <c r="L7088" s="223"/>
      <c r="M7088" s="223"/>
    </row>
    <row r="7089" spans="1:13">
      <c r="A7089" s="235">
        <v>810610</v>
      </c>
      <c r="B7089" s="223" t="s">
        <v>9685</v>
      </c>
      <c r="C7089" s="223" t="s">
        <v>210</v>
      </c>
      <c r="D7089" s="223" t="s">
        <v>1255</v>
      </c>
      <c r="F7089" s="224"/>
      <c r="G7089" s="223"/>
      <c r="H7089" s="223"/>
      <c r="I7089" s="223" t="s">
        <v>96</v>
      </c>
      <c r="J7089" s="223"/>
      <c r="K7089" s="223"/>
      <c r="L7089" s="223"/>
      <c r="M7089" s="223"/>
    </row>
    <row r="7090" spans="1:13">
      <c r="A7090" s="235">
        <v>810611</v>
      </c>
      <c r="B7090" s="223" t="s">
        <v>9686</v>
      </c>
      <c r="C7090" s="223" t="s">
        <v>207</v>
      </c>
      <c r="D7090" s="223" t="s">
        <v>5439</v>
      </c>
      <c r="F7090" s="224"/>
      <c r="G7090" s="223"/>
      <c r="H7090" s="223"/>
      <c r="I7090" s="223" t="s">
        <v>96</v>
      </c>
      <c r="J7090" s="223"/>
      <c r="K7090" s="223"/>
      <c r="L7090" s="223"/>
      <c r="M7090" s="223"/>
    </row>
    <row r="7091" spans="1:13">
      <c r="A7091" s="235">
        <v>810612</v>
      </c>
      <c r="B7091" s="223" t="s">
        <v>9687</v>
      </c>
      <c r="C7091" s="223" t="s">
        <v>411</v>
      </c>
      <c r="D7091" s="223" t="s">
        <v>1018</v>
      </c>
      <c r="F7091" s="224"/>
      <c r="G7091" s="223"/>
      <c r="H7091" s="223"/>
      <c r="I7091" s="223" t="s">
        <v>96</v>
      </c>
      <c r="J7091" s="223"/>
      <c r="K7091" s="223"/>
      <c r="L7091" s="223"/>
      <c r="M7091" s="223"/>
    </row>
    <row r="7092" spans="1:13">
      <c r="A7092" s="235">
        <v>810613</v>
      </c>
      <c r="B7092" s="223" t="s">
        <v>9688</v>
      </c>
      <c r="C7092" s="223" t="s">
        <v>485</v>
      </c>
      <c r="D7092" s="223" t="s">
        <v>1039</v>
      </c>
      <c r="F7092" s="224"/>
      <c r="G7092" s="223"/>
      <c r="H7092" s="223"/>
      <c r="I7092" s="223" t="s">
        <v>96</v>
      </c>
      <c r="J7092" s="223"/>
      <c r="K7092" s="223"/>
      <c r="L7092" s="223"/>
      <c r="M7092" s="223"/>
    </row>
    <row r="7093" spans="1:13">
      <c r="A7093" s="235">
        <v>810617</v>
      </c>
      <c r="B7093" s="223" t="s">
        <v>9689</v>
      </c>
      <c r="C7093" s="223" t="s">
        <v>183</v>
      </c>
      <c r="D7093" s="223" t="s">
        <v>1350</v>
      </c>
      <c r="F7093" s="224"/>
      <c r="G7093" s="223"/>
      <c r="H7093" s="223"/>
      <c r="I7093" s="223" t="s">
        <v>96</v>
      </c>
      <c r="J7093" s="223"/>
      <c r="K7093" s="235"/>
      <c r="L7093" s="235"/>
      <c r="M7093" s="223"/>
    </row>
    <row r="7094" spans="1:13">
      <c r="A7094" s="235">
        <v>810618</v>
      </c>
      <c r="B7094" s="223" t="s">
        <v>9690</v>
      </c>
      <c r="C7094" s="223" t="s">
        <v>266</v>
      </c>
      <c r="D7094" s="223" t="s">
        <v>1026</v>
      </c>
      <c r="F7094" s="224"/>
      <c r="G7094" s="223"/>
      <c r="H7094" s="223"/>
      <c r="I7094" s="223" t="s">
        <v>96</v>
      </c>
      <c r="J7094" s="223"/>
      <c r="K7094" s="235"/>
      <c r="L7094" s="235"/>
      <c r="M7094" s="223"/>
    </row>
    <row r="7095" spans="1:13">
      <c r="A7095" s="235">
        <v>810619</v>
      </c>
      <c r="B7095" s="223" t="s">
        <v>9691</v>
      </c>
      <c r="C7095" s="223" t="s">
        <v>9692</v>
      </c>
      <c r="D7095" s="223" t="s">
        <v>1120</v>
      </c>
      <c r="F7095" s="224"/>
      <c r="G7095" s="223"/>
      <c r="H7095" s="223"/>
      <c r="I7095" s="223" t="s">
        <v>96</v>
      </c>
      <c r="J7095" s="223"/>
      <c r="K7095" s="235"/>
      <c r="L7095" s="235"/>
      <c r="M7095" s="223"/>
    </row>
    <row r="7096" spans="1:13">
      <c r="A7096" s="235">
        <v>810620</v>
      </c>
      <c r="B7096" s="223" t="s">
        <v>9693</v>
      </c>
      <c r="C7096" s="223" t="s">
        <v>109</v>
      </c>
      <c r="D7096" s="223" t="s">
        <v>3387</v>
      </c>
      <c r="F7096" s="224"/>
      <c r="G7096" s="223"/>
      <c r="H7096" s="223"/>
      <c r="I7096" s="223" t="s">
        <v>96</v>
      </c>
      <c r="J7096" s="223"/>
      <c r="K7096" s="223"/>
      <c r="L7096" s="223"/>
      <c r="M7096" s="223"/>
    </row>
    <row r="7097" spans="1:13">
      <c r="A7097" s="235">
        <v>810621</v>
      </c>
      <c r="B7097" s="223" t="s">
        <v>9694</v>
      </c>
      <c r="C7097" s="223" t="s">
        <v>3257</v>
      </c>
      <c r="D7097" s="223" t="s">
        <v>1018</v>
      </c>
      <c r="F7097" s="224"/>
      <c r="G7097" s="223"/>
      <c r="H7097" s="223"/>
      <c r="I7097" s="223" t="s">
        <v>96</v>
      </c>
      <c r="J7097" s="223"/>
      <c r="K7097" s="235"/>
      <c r="L7097" s="235"/>
      <c r="M7097" s="223"/>
    </row>
    <row r="7098" spans="1:13">
      <c r="A7098" s="235">
        <v>810622</v>
      </c>
      <c r="B7098" s="223" t="s">
        <v>9695</v>
      </c>
      <c r="C7098" s="223" t="s">
        <v>101</v>
      </c>
      <c r="D7098" s="223" t="s">
        <v>2440</v>
      </c>
      <c r="F7098" s="224"/>
      <c r="G7098" s="223"/>
      <c r="H7098" s="223"/>
      <c r="I7098" s="223" t="s">
        <v>96</v>
      </c>
      <c r="J7098" s="223"/>
      <c r="K7098" s="235"/>
      <c r="L7098" s="235"/>
      <c r="M7098" s="223"/>
    </row>
    <row r="7099" spans="1:13">
      <c r="A7099" s="235">
        <v>810623</v>
      </c>
      <c r="B7099" s="223" t="s">
        <v>9696</v>
      </c>
      <c r="C7099" s="223" t="s">
        <v>195</v>
      </c>
      <c r="D7099" s="223" t="s">
        <v>1687</v>
      </c>
      <c r="F7099" s="224"/>
      <c r="G7099" s="223"/>
      <c r="H7099" s="223"/>
      <c r="I7099" s="223" t="s">
        <v>96</v>
      </c>
      <c r="J7099" s="223"/>
      <c r="K7099" s="235"/>
      <c r="L7099" s="235"/>
      <c r="M7099" s="223"/>
    </row>
    <row r="7100" spans="1:13">
      <c r="A7100" s="235">
        <v>810624</v>
      </c>
      <c r="B7100" s="223" t="s">
        <v>9697</v>
      </c>
      <c r="C7100" s="223" t="s">
        <v>532</v>
      </c>
      <c r="D7100" s="223" t="s">
        <v>1109</v>
      </c>
      <c r="F7100" s="224"/>
      <c r="G7100" s="223"/>
      <c r="H7100" s="223"/>
      <c r="I7100" s="223" t="s">
        <v>96</v>
      </c>
      <c r="J7100" s="223"/>
      <c r="K7100" s="223"/>
      <c r="L7100" s="223"/>
      <c r="M7100" s="223"/>
    </row>
    <row r="7101" spans="1:13">
      <c r="A7101" s="235">
        <v>810625</v>
      </c>
      <c r="B7101" s="223" t="s">
        <v>9698</v>
      </c>
      <c r="C7101" s="223" t="s">
        <v>9699</v>
      </c>
      <c r="D7101" s="223" t="s">
        <v>1034</v>
      </c>
      <c r="F7101" s="224"/>
      <c r="G7101" s="223"/>
      <c r="H7101" s="223"/>
      <c r="I7101" s="223" t="s">
        <v>96</v>
      </c>
      <c r="J7101" s="223"/>
      <c r="K7101" s="235"/>
      <c r="L7101" s="235"/>
      <c r="M7101" s="223"/>
    </row>
    <row r="7102" spans="1:13">
      <c r="A7102" s="235">
        <v>810626</v>
      </c>
      <c r="B7102" s="223" t="s">
        <v>5286</v>
      </c>
      <c r="C7102" s="223" t="s">
        <v>105</v>
      </c>
      <c r="D7102" s="223" t="s">
        <v>6136</v>
      </c>
      <c r="F7102" s="224"/>
      <c r="G7102" s="223"/>
      <c r="H7102" s="223"/>
      <c r="I7102" s="223" t="s">
        <v>96</v>
      </c>
      <c r="J7102" s="223"/>
      <c r="K7102" s="223"/>
      <c r="L7102" s="223"/>
      <c r="M7102" s="223"/>
    </row>
    <row r="7103" spans="1:13">
      <c r="A7103" s="235">
        <v>810627</v>
      </c>
      <c r="B7103" s="223" t="s">
        <v>9700</v>
      </c>
      <c r="C7103" s="223" t="s">
        <v>423</v>
      </c>
      <c r="D7103" s="223" t="s">
        <v>1018</v>
      </c>
      <c r="F7103" s="224"/>
      <c r="G7103" s="223"/>
      <c r="H7103" s="223"/>
      <c r="I7103" s="223" t="s">
        <v>96</v>
      </c>
      <c r="J7103" s="223"/>
      <c r="K7103" s="223"/>
      <c r="L7103" s="223"/>
      <c r="M7103" s="223"/>
    </row>
    <row r="7104" spans="1:13">
      <c r="A7104" s="235">
        <v>810628</v>
      </c>
      <c r="B7104" s="223" t="s">
        <v>9701</v>
      </c>
      <c r="C7104" s="223" t="s">
        <v>387</v>
      </c>
      <c r="D7104" s="223" t="s">
        <v>1687</v>
      </c>
      <c r="F7104" s="224"/>
      <c r="G7104" s="223"/>
      <c r="H7104" s="223"/>
      <c r="I7104" s="223" t="s">
        <v>96</v>
      </c>
      <c r="J7104" s="223"/>
      <c r="K7104" s="235"/>
      <c r="L7104" s="235"/>
      <c r="M7104" s="223"/>
    </row>
    <row r="7105" spans="1:13">
      <c r="A7105" s="235">
        <v>810629</v>
      </c>
      <c r="B7105" s="223" t="s">
        <v>9702</v>
      </c>
      <c r="C7105" s="223" t="s">
        <v>221</v>
      </c>
      <c r="D7105" s="223" t="s">
        <v>204</v>
      </c>
      <c r="F7105" s="224"/>
      <c r="G7105" s="223"/>
      <c r="H7105" s="223"/>
      <c r="I7105" s="223" t="s">
        <v>96</v>
      </c>
      <c r="J7105" s="223"/>
      <c r="K7105" s="223"/>
      <c r="L7105" s="223"/>
      <c r="M7105" s="223"/>
    </row>
    <row r="7106" spans="1:13">
      <c r="A7106" s="235">
        <v>810630</v>
      </c>
      <c r="B7106" s="223" t="s">
        <v>9703</v>
      </c>
      <c r="C7106" s="223" t="s">
        <v>99</v>
      </c>
      <c r="D7106" s="223" t="s">
        <v>2336</v>
      </c>
      <c r="F7106" s="224"/>
      <c r="G7106" s="223"/>
      <c r="H7106" s="223"/>
      <c r="I7106" s="223" t="s">
        <v>96</v>
      </c>
      <c r="J7106" s="223"/>
      <c r="K7106" s="235"/>
      <c r="L7106" s="235"/>
      <c r="M7106" s="223"/>
    </row>
    <row r="7107" spans="1:13">
      <c r="A7107" s="235">
        <v>810631</v>
      </c>
      <c r="B7107" s="223" t="s">
        <v>9704</v>
      </c>
      <c r="C7107" s="223" t="s">
        <v>6264</v>
      </c>
      <c r="D7107" s="223" t="s">
        <v>2467</v>
      </c>
      <c r="F7107" s="224"/>
      <c r="G7107" s="223"/>
      <c r="H7107" s="223"/>
      <c r="I7107" s="223" t="s">
        <v>96</v>
      </c>
      <c r="J7107" s="223"/>
      <c r="K7107" s="235"/>
      <c r="L7107" s="235"/>
      <c r="M7107" s="223"/>
    </row>
    <row r="7108" spans="1:13">
      <c r="A7108" s="235">
        <v>810632</v>
      </c>
      <c r="B7108" s="223" t="s">
        <v>9705</v>
      </c>
      <c r="C7108" s="223" t="s">
        <v>106</v>
      </c>
      <c r="D7108" s="223" t="s">
        <v>2008</v>
      </c>
      <c r="F7108" s="224"/>
      <c r="G7108" s="223"/>
      <c r="H7108" s="223"/>
      <c r="I7108" s="223" t="s">
        <v>96</v>
      </c>
      <c r="J7108" s="223"/>
      <c r="K7108" s="223"/>
      <c r="L7108" s="223"/>
      <c r="M7108" s="223"/>
    </row>
    <row r="7109" spans="1:13">
      <c r="A7109" s="235">
        <v>810633</v>
      </c>
      <c r="B7109" s="223" t="s">
        <v>9706</v>
      </c>
      <c r="C7109" s="223" t="s">
        <v>310</v>
      </c>
      <c r="D7109" s="223" t="s">
        <v>1314</v>
      </c>
      <c r="F7109" s="224"/>
      <c r="G7109" s="223"/>
      <c r="H7109" s="223"/>
      <c r="I7109" s="223" t="s">
        <v>96</v>
      </c>
      <c r="J7109" s="223"/>
      <c r="K7109" s="235"/>
      <c r="L7109" s="235"/>
      <c r="M7109" s="223"/>
    </row>
    <row r="7110" spans="1:13">
      <c r="A7110" s="235">
        <v>810634</v>
      </c>
      <c r="B7110" s="223" t="s">
        <v>9707</v>
      </c>
      <c r="C7110" s="223" t="s">
        <v>504</v>
      </c>
      <c r="D7110" s="223" t="s">
        <v>9708</v>
      </c>
      <c r="F7110" s="224"/>
      <c r="G7110" s="223"/>
      <c r="H7110" s="223"/>
      <c r="I7110" s="223" t="s">
        <v>96</v>
      </c>
      <c r="J7110" s="223"/>
      <c r="K7110" s="223"/>
      <c r="L7110" s="223"/>
      <c r="M7110" s="223"/>
    </row>
    <row r="7111" spans="1:13">
      <c r="A7111" s="235">
        <v>810635</v>
      </c>
      <c r="B7111" s="223" t="s">
        <v>9709</v>
      </c>
      <c r="C7111" s="223" t="s">
        <v>9710</v>
      </c>
      <c r="D7111" s="223" t="s">
        <v>2239</v>
      </c>
      <c r="F7111" s="224"/>
      <c r="G7111" s="223"/>
      <c r="H7111" s="223"/>
      <c r="I7111" s="223" t="s">
        <v>96</v>
      </c>
      <c r="J7111" s="223"/>
      <c r="K7111" s="223"/>
      <c r="L7111" s="223"/>
      <c r="M7111" s="223"/>
    </row>
    <row r="7112" spans="1:13">
      <c r="A7112" s="235">
        <v>810636</v>
      </c>
      <c r="B7112" s="223" t="s">
        <v>9711</v>
      </c>
      <c r="C7112" s="223" t="s">
        <v>183</v>
      </c>
      <c r="D7112" s="223" t="s">
        <v>1521</v>
      </c>
      <c r="F7112" s="224"/>
      <c r="G7112" s="223"/>
      <c r="H7112" s="223"/>
      <c r="I7112" s="223" t="s">
        <v>96</v>
      </c>
      <c r="J7112" s="223"/>
      <c r="K7112" s="223"/>
      <c r="L7112" s="223"/>
      <c r="M7112" s="223"/>
    </row>
    <row r="7113" spans="1:13">
      <c r="A7113" s="235">
        <v>810637</v>
      </c>
      <c r="B7113" s="223" t="s">
        <v>9712</v>
      </c>
      <c r="C7113" s="223" t="s">
        <v>145</v>
      </c>
      <c r="D7113" s="223" t="s">
        <v>2364</v>
      </c>
      <c r="F7113" s="224"/>
      <c r="G7113" s="223"/>
      <c r="H7113" s="223"/>
      <c r="I7113" s="223" t="s">
        <v>96</v>
      </c>
      <c r="J7113" s="223"/>
      <c r="K7113" s="223"/>
      <c r="L7113" s="223"/>
      <c r="M7113" s="223"/>
    </row>
    <row r="7114" spans="1:13">
      <c r="A7114" s="235">
        <v>810638</v>
      </c>
      <c r="B7114" s="223" t="s">
        <v>9713</v>
      </c>
      <c r="C7114" s="223" t="s">
        <v>436</v>
      </c>
      <c r="D7114" s="223" t="s">
        <v>1089</v>
      </c>
      <c r="F7114" s="224"/>
      <c r="G7114" s="223"/>
      <c r="H7114" s="223"/>
      <c r="I7114" s="223" t="s">
        <v>96</v>
      </c>
      <c r="J7114" s="223"/>
      <c r="K7114" s="223"/>
      <c r="L7114" s="223"/>
      <c r="M7114" s="223"/>
    </row>
    <row r="7115" spans="1:13">
      <c r="A7115" s="235">
        <v>810639</v>
      </c>
      <c r="B7115" s="223" t="s">
        <v>9714</v>
      </c>
      <c r="C7115" s="223" t="s">
        <v>248</v>
      </c>
      <c r="D7115" s="223" t="s">
        <v>1066</v>
      </c>
      <c r="F7115" s="224"/>
      <c r="G7115" s="223"/>
      <c r="H7115" s="223"/>
      <c r="I7115" s="223" t="s">
        <v>96</v>
      </c>
      <c r="J7115" s="223"/>
      <c r="K7115" s="235"/>
      <c r="L7115" s="235"/>
      <c r="M7115" s="223"/>
    </row>
    <row r="7116" spans="1:13">
      <c r="A7116" s="235">
        <v>810640</v>
      </c>
      <c r="B7116" s="223" t="s">
        <v>9715</v>
      </c>
      <c r="C7116" s="223" t="s">
        <v>206</v>
      </c>
      <c r="D7116" s="223" t="s">
        <v>1195</v>
      </c>
      <c r="F7116" s="224"/>
      <c r="G7116" s="223"/>
      <c r="H7116" s="223"/>
      <c r="I7116" s="223" t="s">
        <v>96</v>
      </c>
      <c r="J7116" s="223"/>
      <c r="K7116" s="223"/>
      <c r="L7116" s="223"/>
      <c r="M7116" s="223"/>
    </row>
    <row r="7117" spans="1:13">
      <c r="A7117" s="235">
        <v>810641</v>
      </c>
      <c r="B7117" s="223" t="s">
        <v>9716</v>
      </c>
      <c r="C7117" s="223" t="s">
        <v>189</v>
      </c>
      <c r="D7117" s="223" t="s">
        <v>1531</v>
      </c>
      <c r="F7117" s="224"/>
      <c r="G7117" s="223"/>
      <c r="H7117" s="223"/>
      <c r="I7117" s="223" t="s">
        <v>96</v>
      </c>
      <c r="J7117" s="223"/>
      <c r="K7117" s="223"/>
      <c r="L7117" s="223"/>
      <c r="M7117" s="223"/>
    </row>
    <row r="7118" spans="1:13">
      <c r="A7118" s="235">
        <v>810642</v>
      </c>
      <c r="B7118" s="223" t="s">
        <v>9717</v>
      </c>
      <c r="C7118" s="223" t="s">
        <v>156</v>
      </c>
      <c r="D7118" s="223" t="s">
        <v>1187</v>
      </c>
      <c r="F7118" s="224"/>
      <c r="G7118" s="223"/>
      <c r="H7118" s="223"/>
      <c r="I7118" s="223" t="s">
        <v>96</v>
      </c>
      <c r="J7118" s="223"/>
      <c r="K7118" s="223"/>
      <c r="L7118" s="223"/>
      <c r="M7118" s="223"/>
    </row>
    <row r="7119" spans="1:13">
      <c r="A7119" s="235">
        <v>810750</v>
      </c>
      <c r="B7119" s="223" t="s">
        <v>9718</v>
      </c>
      <c r="C7119" s="223" t="s">
        <v>176</v>
      </c>
      <c r="D7119" s="223" t="s">
        <v>1018</v>
      </c>
      <c r="F7119" s="224"/>
      <c r="G7119" s="223"/>
      <c r="H7119" s="223"/>
      <c r="I7119" s="223" t="s">
        <v>96</v>
      </c>
      <c r="J7119" s="223"/>
      <c r="K7119" s="235"/>
      <c r="L7119" s="235"/>
      <c r="M7119" s="223"/>
    </row>
    <row r="7120" spans="1:13">
      <c r="A7120" s="235">
        <v>810751</v>
      </c>
      <c r="B7120" s="223" t="s">
        <v>9719</v>
      </c>
      <c r="C7120" s="223" t="s">
        <v>183</v>
      </c>
      <c r="D7120" s="223" t="s">
        <v>1005</v>
      </c>
      <c r="F7120" s="224"/>
      <c r="G7120" s="223"/>
      <c r="H7120" s="223"/>
      <c r="I7120" s="223" t="s">
        <v>96</v>
      </c>
      <c r="J7120" s="223"/>
      <c r="K7120" s="223"/>
      <c r="L7120" s="223"/>
      <c r="M7120" s="223"/>
    </row>
    <row r="7121" spans="1:13">
      <c r="A7121" s="235">
        <v>810753</v>
      </c>
      <c r="B7121" s="223" t="s">
        <v>9720</v>
      </c>
      <c r="C7121" s="223" t="s">
        <v>362</v>
      </c>
      <c r="D7121" s="223" t="s">
        <v>204</v>
      </c>
      <c r="F7121" s="224"/>
      <c r="G7121" s="223"/>
      <c r="H7121" s="223"/>
      <c r="I7121" s="223" t="s">
        <v>96</v>
      </c>
      <c r="J7121" s="223"/>
      <c r="K7121" s="235"/>
      <c r="L7121" s="235"/>
      <c r="M7121" s="223"/>
    </row>
    <row r="7122" spans="1:13">
      <c r="A7122" s="235">
        <v>810754</v>
      </c>
      <c r="B7122" s="223" t="s">
        <v>9721</v>
      </c>
      <c r="C7122" s="223" t="s">
        <v>154</v>
      </c>
      <c r="D7122" s="223" t="s">
        <v>1350</v>
      </c>
      <c r="F7122" s="224"/>
      <c r="G7122" s="223"/>
      <c r="H7122" s="223"/>
      <c r="I7122" s="223" t="s">
        <v>96</v>
      </c>
      <c r="J7122" s="223"/>
      <c r="K7122" s="235"/>
      <c r="L7122" s="235"/>
      <c r="M7122" s="223"/>
    </row>
    <row r="7123" spans="1:13">
      <c r="A7123" s="235">
        <v>810755</v>
      </c>
      <c r="B7123" s="223" t="s">
        <v>9722</v>
      </c>
      <c r="C7123" s="223" t="s">
        <v>167</v>
      </c>
      <c r="D7123" s="223" t="s">
        <v>3732</v>
      </c>
      <c r="F7123" s="224"/>
      <c r="G7123" s="223"/>
      <c r="H7123" s="223"/>
      <c r="I7123" s="223" t="s">
        <v>96</v>
      </c>
      <c r="J7123" s="223"/>
      <c r="K7123" s="235"/>
      <c r="L7123" s="235"/>
      <c r="M7123" s="223"/>
    </row>
    <row r="7124" spans="1:13">
      <c r="A7124" s="235">
        <v>810756</v>
      </c>
      <c r="B7124" s="223" t="s">
        <v>9723</v>
      </c>
      <c r="C7124" s="223" t="s">
        <v>109</v>
      </c>
      <c r="D7124" s="223" t="s">
        <v>1466</v>
      </c>
      <c r="F7124" s="224"/>
      <c r="G7124" s="223"/>
      <c r="H7124" s="223"/>
      <c r="I7124" s="223" t="s">
        <v>96</v>
      </c>
      <c r="J7124" s="223"/>
      <c r="K7124" s="223"/>
      <c r="L7124" s="223"/>
      <c r="M7124" s="223"/>
    </row>
    <row r="7125" spans="1:13">
      <c r="A7125" s="235">
        <v>810758</v>
      </c>
      <c r="B7125" s="223" t="s">
        <v>9724</v>
      </c>
      <c r="C7125" s="223" t="s">
        <v>458</v>
      </c>
      <c r="D7125" s="223" t="s">
        <v>1687</v>
      </c>
      <c r="F7125" s="224"/>
      <c r="G7125" s="223"/>
      <c r="H7125" s="223"/>
      <c r="I7125" s="223" t="s">
        <v>96</v>
      </c>
      <c r="J7125" s="223"/>
      <c r="K7125" s="223"/>
      <c r="L7125" s="223"/>
      <c r="M7125" s="223"/>
    </row>
    <row r="7126" spans="1:13">
      <c r="A7126" s="235">
        <v>810760</v>
      </c>
      <c r="B7126" s="223" t="s">
        <v>9725</v>
      </c>
      <c r="C7126" s="223" t="s">
        <v>3447</v>
      </c>
      <c r="D7126" s="223" t="s">
        <v>9726</v>
      </c>
      <c r="F7126" s="224"/>
      <c r="G7126" s="223"/>
      <c r="H7126" s="223"/>
      <c r="I7126" s="223" t="s">
        <v>96</v>
      </c>
      <c r="J7126" s="223"/>
      <c r="K7126" s="235"/>
      <c r="L7126" s="235"/>
      <c r="M7126" s="223"/>
    </row>
    <row r="7127" spans="1:13">
      <c r="A7127" s="235">
        <v>810761</v>
      </c>
      <c r="B7127" s="223" t="s">
        <v>9727</v>
      </c>
      <c r="C7127" s="223" t="s">
        <v>106</v>
      </c>
      <c r="D7127" s="223" t="s">
        <v>1187</v>
      </c>
      <c r="F7127" s="224"/>
      <c r="G7127" s="223"/>
      <c r="H7127" s="223"/>
      <c r="I7127" s="223" t="s">
        <v>96</v>
      </c>
      <c r="J7127" s="223"/>
      <c r="K7127" s="223"/>
      <c r="L7127" s="223"/>
      <c r="M7127" s="223"/>
    </row>
    <row r="7128" spans="1:13">
      <c r="A7128" s="235">
        <v>810762</v>
      </c>
      <c r="B7128" s="223" t="s">
        <v>9728</v>
      </c>
      <c r="C7128" s="223" t="s">
        <v>106</v>
      </c>
      <c r="D7128" s="223" t="s">
        <v>1018</v>
      </c>
      <c r="F7128" s="224"/>
      <c r="G7128" s="223"/>
      <c r="H7128" s="223"/>
      <c r="I7128" s="223" t="s">
        <v>96</v>
      </c>
      <c r="J7128" s="223"/>
      <c r="K7128" s="235"/>
      <c r="L7128" s="235"/>
      <c r="M7128" s="223"/>
    </row>
    <row r="7129" spans="1:13">
      <c r="A7129" s="235">
        <v>810765</v>
      </c>
      <c r="B7129" s="223" t="s">
        <v>9729</v>
      </c>
      <c r="C7129" s="223" t="s">
        <v>103</v>
      </c>
      <c r="D7129" s="223" t="s">
        <v>1466</v>
      </c>
      <c r="F7129" s="224"/>
      <c r="G7129" s="223"/>
      <c r="H7129" s="223"/>
      <c r="I7129" s="223" t="s">
        <v>96</v>
      </c>
      <c r="J7129" s="223"/>
      <c r="K7129" s="235"/>
      <c r="L7129" s="235"/>
      <c r="M7129" s="223"/>
    </row>
    <row r="7130" spans="1:13">
      <c r="A7130" s="235">
        <v>810767</v>
      </c>
      <c r="B7130" s="223" t="s">
        <v>9730</v>
      </c>
      <c r="C7130" s="223" t="s">
        <v>165</v>
      </c>
      <c r="D7130" s="223" t="s">
        <v>7365</v>
      </c>
      <c r="F7130" s="224"/>
      <c r="G7130" s="223"/>
      <c r="H7130" s="223"/>
      <c r="I7130" s="223" t="s">
        <v>96</v>
      </c>
      <c r="J7130" s="223"/>
      <c r="K7130" s="235"/>
      <c r="L7130" s="235"/>
      <c r="M7130" s="223"/>
    </row>
    <row r="7131" spans="1:13">
      <c r="A7131" s="235">
        <v>810768</v>
      </c>
      <c r="B7131" s="223" t="s">
        <v>9731</v>
      </c>
      <c r="C7131" s="223" t="s">
        <v>423</v>
      </c>
      <c r="D7131" s="223" t="s">
        <v>1333</v>
      </c>
      <c r="F7131" s="224"/>
      <c r="G7131" s="223"/>
      <c r="H7131" s="223"/>
      <c r="I7131" s="223" t="s">
        <v>96</v>
      </c>
      <c r="J7131" s="223"/>
      <c r="K7131" s="235"/>
      <c r="L7131" s="235"/>
      <c r="M7131" s="223"/>
    </row>
    <row r="7132" spans="1:13">
      <c r="A7132" s="235">
        <v>810769</v>
      </c>
      <c r="B7132" s="223" t="s">
        <v>9732</v>
      </c>
      <c r="C7132" s="223" t="s">
        <v>106</v>
      </c>
      <c r="D7132" s="223" t="s">
        <v>1135</v>
      </c>
      <c r="F7132" s="224"/>
      <c r="G7132" s="223"/>
      <c r="H7132" s="223"/>
      <c r="I7132" s="223" t="s">
        <v>96</v>
      </c>
      <c r="J7132" s="223"/>
      <c r="K7132" s="223"/>
      <c r="L7132" s="223"/>
      <c r="M7132" s="223"/>
    </row>
    <row r="7133" spans="1:13">
      <c r="A7133" s="235">
        <v>810772</v>
      </c>
      <c r="B7133" s="223" t="s">
        <v>9733</v>
      </c>
      <c r="C7133" s="223" t="s">
        <v>475</v>
      </c>
      <c r="D7133" s="223" t="s">
        <v>1281</v>
      </c>
      <c r="F7133" s="224"/>
      <c r="G7133" s="223"/>
      <c r="H7133" s="223"/>
      <c r="I7133" s="223" t="s">
        <v>96</v>
      </c>
      <c r="J7133" s="223"/>
      <c r="K7133" s="235"/>
      <c r="L7133" s="235"/>
      <c r="M7133" s="223"/>
    </row>
    <row r="7134" spans="1:13">
      <c r="A7134" s="235">
        <v>810773</v>
      </c>
      <c r="B7134" s="223" t="s">
        <v>9734</v>
      </c>
      <c r="C7134" s="223" t="s">
        <v>332</v>
      </c>
      <c r="D7134" s="223" t="s">
        <v>2015</v>
      </c>
      <c r="F7134" s="224"/>
      <c r="G7134" s="223"/>
      <c r="H7134" s="223"/>
      <c r="I7134" s="223" t="s">
        <v>96</v>
      </c>
      <c r="J7134" s="223"/>
      <c r="K7134" s="235"/>
      <c r="L7134" s="235"/>
      <c r="M7134" s="223"/>
    </row>
    <row r="7135" spans="1:13">
      <c r="A7135" s="235">
        <v>810776</v>
      </c>
      <c r="B7135" s="223" t="s">
        <v>9735</v>
      </c>
      <c r="C7135" s="223" t="s">
        <v>106</v>
      </c>
      <c r="D7135" s="223" t="s">
        <v>1012</v>
      </c>
      <c r="F7135" s="224"/>
      <c r="G7135" s="223"/>
      <c r="H7135" s="223"/>
      <c r="I7135" s="223" t="s">
        <v>96</v>
      </c>
      <c r="J7135" s="223"/>
      <c r="K7135" s="223"/>
      <c r="L7135" s="223"/>
      <c r="M7135" s="223"/>
    </row>
    <row r="7136" spans="1:13">
      <c r="A7136" s="235">
        <v>810781</v>
      </c>
      <c r="B7136" s="223" t="s">
        <v>9736</v>
      </c>
      <c r="C7136" s="223" t="s">
        <v>138</v>
      </c>
      <c r="D7136" s="223" t="s">
        <v>2015</v>
      </c>
      <c r="F7136" s="224"/>
      <c r="G7136" s="223"/>
      <c r="H7136" s="223"/>
      <c r="I7136" s="223" t="s">
        <v>96</v>
      </c>
      <c r="J7136" s="223"/>
      <c r="K7136" s="235"/>
      <c r="L7136" s="235"/>
      <c r="M7136" s="223"/>
    </row>
    <row r="7137" spans="1:13">
      <c r="A7137" s="235">
        <v>810782</v>
      </c>
      <c r="B7137" s="223" t="s">
        <v>9737</v>
      </c>
      <c r="C7137" s="223" t="s">
        <v>526</v>
      </c>
      <c r="D7137" s="223" t="s">
        <v>1527</v>
      </c>
      <c r="F7137" s="224"/>
      <c r="G7137" s="223"/>
      <c r="H7137" s="223"/>
      <c r="I7137" s="223" t="s">
        <v>96</v>
      </c>
      <c r="J7137" s="223"/>
      <c r="K7137" s="235"/>
      <c r="L7137" s="235"/>
      <c r="M7137" s="223"/>
    </row>
    <row r="7138" spans="1:13">
      <c r="A7138" s="235">
        <v>810783</v>
      </c>
      <c r="B7138" s="223" t="s">
        <v>9738</v>
      </c>
      <c r="C7138" s="223" t="s">
        <v>206</v>
      </c>
      <c r="D7138" s="223" t="s">
        <v>1039</v>
      </c>
      <c r="F7138" s="224"/>
      <c r="G7138" s="223"/>
      <c r="H7138" s="223"/>
      <c r="I7138" s="223" t="s">
        <v>96</v>
      </c>
      <c r="J7138" s="223"/>
      <c r="K7138" s="235"/>
      <c r="L7138" s="235"/>
      <c r="M7138" s="223"/>
    </row>
    <row r="7139" spans="1:13">
      <c r="A7139" s="235">
        <v>810793</v>
      </c>
      <c r="B7139" s="223" t="s">
        <v>9739</v>
      </c>
      <c r="C7139" s="223" t="s">
        <v>484</v>
      </c>
      <c r="D7139" s="223" t="s">
        <v>1815</v>
      </c>
      <c r="F7139" s="224"/>
      <c r="G7139" s="223"/>
      <c r="H7139" s="223"/>
      <c r="I7139" s="223" t="s">
        <v>96</v>
      </c>
      <c r="J7139" s="223"/>
      <c r="K7139" s="223"/>
      <c r="L7139" s="223"/>
      <c r="M7139" s="223"/>
    </row>
    <row r="7140" spans="1:13">
      <c r="A7140" s="235">
        <v>810796</v>
      </c>
      <c r="B7140" s="223" t="s">
        <v>9740</v>
      </c>
      <c r="C7140" s="223" t="s">
        <v>331</v>
      </c>
      <c r="D7140" s="223" t="s">
        <v>1195</v>
      </c>
      <c r="F7140" s="224"/>
      <c r="G7140" s="223"/>
      <c r="H7140" s="223"/>
      <c r="I7140" s="223" t="s">
        <v>96</v>
      </c>
      <c r="J7140" s="223"/>
      <c r="K7140" s="235"/>
      <c r="L7140" s="235"/>
      <c r="M7140" s="223"/>
    </row>
    <row r="7141" spans="1:13">
      <c r="A7141" s="235">
        <v>810802</v>
      </c>
      <c r="B7141" s="223" t="s">
        <v>9741</v>
      </c>
      <c r="C7141" s="223" t="s">
        <v>214</v>
      </c>
      <c r="D7141" s="223" t="s">
        <v>2535</v>
      </c>
      <c r="F7141" s="224"/>
      <c r="G7141" s="223"/>
      <c r="H7141" s="223"/>
      <c r="I7141" s="223" t="s">
        <v>96</v>
      </c>
      <c r="J7141" s="223"/>
      <c r="K7141" s="235"/>
      <c r="L7141" s="235"/>
      <c r="M7141" s="223"/>
    </row>
    <row r="7142" spans="1:13">
      <c r="A7142" s="235">
        <v>810791</v>
      </c>
      <c r="B7142" s="223" t="s">
        <v>9742</v>
      </c>
      <c r="C7142" s="223" t="s">
        <v>669</v>
      </c>
      <c r="D7142" s="223" t="s">
        <v>1583</v>
      </c>
      <c r="F7142" s="224"/>
      <c r="G7142" s="223"/>
      <c r="H7142" s="223"/>
      <c r="I7142" s="223" t="s">
        <v>96</v>
      </c>
      <c r="J7142" s="223"/>
      <c r="K7142" s="223"/>
      <c r="L7142" s="223"/>
      <c r="M7142" s="223"/>
    </row>
    <row r="7143" spans="1:13">
      <c r="A7143" s="235">
        <v>810797</v>
      </c>
      <c r="B7143" s="223" t="s">
        <v>9743</v>
      </c>
      <c r="C7143" s="223" t="s">
        <v>106</v>
      </c>
      <c r="D7143" s="223" t="s">
        <v>4314</v>
      </c>
      <c r="F7143" s="224"/>
      <c r="G7143" s="223"/>
      <c r="H7143" s="223"/>
      <c r="I7143" s="223" t="s">
        <v>96</v>
      </c>
      <c r="J7143" s="223"/>
      <c r="K7143" s="223"/>
      <c r="L7143" s="223"/>
      <c r="M7143" s="223"/>
    </row>
    <row r="7144" spans="1:13">
      <c r="A7144" s="235">
        <v>810799</v>
      </c>
      <c r="B7144" s="223" t="s">
        <v>9744</v>
      </c>
      <c r="C7144" s="223" t="s">
        <v>831</v>
      </c>
      <c r="D7144" s="223" t="s">
        <v>1301</v>
      </c>
      <c r="F7144" s="224"/>
      <c r="G7144" s="223"/>
      <c r="H7144" s="223"/>
      <c r="I7144" s="223" t="s">
        <v>96</v>
      </c>
      <c r="J7144" s="223"/>
      <c r="K7144" s="235"/>
      <c r="L7144" s="235"/>
      <c r="M7144" s="223"/>
    </row>
    <row r="7145" spans="1:13">
      <c r="A7145" s="235">
        <v>810804</v>
      </c>
      <c r="B7145" s="223" t="s">
        <v>5414</v>
      </c>
      <c r="C7145" s="223" t="s">
        <v>714</v>
      </c>
      <c r="D7145" s="223" t="s">
        <v>1358</v>
      </c>
      <c r="F7145" s="224"/>
      <c r="G7145" s="223"/>
      <c r="H7145" s="223"/>
      <c r="I7145" s="223" t="s">
        <v>96</v>
      </c>
      <c r="J7145" s="223"/>
      <c r="K7145" s="223"/>
      <c r="L7145" s="223"/>
      <c r="M7145" s="223"/>
    </row>
    <row r="7146" spans="1:13">
      <c r="A7146" s="235">
        <v>810806</v>
      </c>
      <c r="B7146" s="223" t="s">
        <v>9745</v>
      </c>
      <c r="C7146" s="223" t="s">
        <v>142</v>
      </c>
      <c r="D7146" s="223" t="s">
        <v>787</v>
      </c>
      <c r="F7146" s="224"/>
      <c r="G7146" s="223"/>
      <c r="H7146" s="223"/>
      <c r="I7146" s="223" t="s">
        <v>96</v>
      </c>
      <c r="J7146" s="223"/>
      <c r="K7146" s="223"/>
      <c r="L7146" s="223"/>
      <c r="M7146" s="223"/>
    </row>
    <row r="7147" spans="1:13">
      <c r="A7147" s="235">
        <v>810807</v>
      </c>
      <c r="B7147" s="223" t="s">
        <v>9116</v>
      </c>
      <c r="C7147" s="223" t="s">
        <v>106</v>
      </c>
      <c r="D7147" s="223" t="s">
        <v>1939</v>
      </c>
      <c r="F7147" s="224"/>
      <c r="G7147" s="223"/>
      <c r="H7147" s="223"/>
      <c r="I7147" s="223" t="s">
        <v>96</v>
      </c>
      <c r="J7147" s="223"/>
      <c r="K7147" s="223"/>
      <c r="L7147" s="223"/>
      <c r="M7147" s="223"/>
    </row>
    <row r="7148" spans="1:13">
      <c r="A7148" s="235">
        <v>810811</v>
      </c>
      <c r="B7148" s="223" t="s">
        <v>9746</v>
      </c>
      <c r="C7148" s="223" t="s">
        <v>369</v>
      </c>
      <c r="D7148" s="223" t="s">
        <v>1815</v>
      </c>
      <c r="F7148" s="224"/>
      <c r="G7148" s="223"/>
      <c r="H7148" s="223"/>
      <c r="I7148" s="223" t="s">
        <v>96</v>
      </c>
      <c r="J7148" s="223"/>
      <c r="K7148" s="235"/>
      <c r="L7148" s="235"/>
      <c r="M7148" s="223"/>
    </row>
    <row r="7149" spans="1:13">
      <c r="A7149" s="235">
        <v>810812</v>
      </c>
      <c r="B7149" s="223" t="s">
        <v>9747</v>
      </c>
      <c r="C7149" s="223" t="s">
        <v>6841</v>
      </c>
      <c r="D7149" s="223" t="s">
        <v>1855</v>
      </c>
      <c r="F7149" s="224"/>
      <c r="G7149" s="223"/>
      <c r="H7149" s="223"/>
      <c r="I7149" s="223" t="s">
        <v>96</v>
      </c>
      <c r="J7149" s="223"/>
      <c r="K7149" s="235"/>
      <c r="L7149" s="235"/>
      <c r="M7149" s="223"/>
    </row>
    <row r="7150" spans="1:13">
      <c r="A7150" s="235">
        <v>800010</v>
      </c>
      <c r="B7150" s="223" t="s">
        <v>9748</v>
      </c>
      <c r="C7150" s="223" t="s">
        <v>111</v>
      </c>
      <c r="D7150" s="223" t="s">
        <v>1350</v>
      </c>
      <c r="F7150" s="224"/>
      <c r="G7150" s="223"/>
      <c r="H7150" s="223"/>
      <c r="I7150" s="223" t="s">
        <v>98</v>
      </c>
      <c r="J7150" s="223"/>
      <c r="K7150" s="223"/>
      <c r="L7150" s="223"/>
      <c r="M7150" s="223"/>
    </row>
    <row r="7151" spans="1:13">
      <c r="A7151" s="235">
        <v>800014</v>
      </c>
      <c r="B7151" s="223" t="s">
        <v>9749</v>
      </c>
      <c r="C7151" s="223" t="s">
        <v>311</v>
      </c>
      <c r="D7151" s="223" t="s">
        <v>1829</v>
      </c>
      <c r="F7151" s="224"/>
      <c r="G7151" s="223"/>
      <c r="H7151" s="223"/>
      <c r="I7151" s="223" t="s">
        <v>98</v>
      </c>
      <c r="J7151" s="223"/>
      <c r="K7151" s="235"/>
      <c r="L7151" s="235"/>
      <c r="M7151" s="223"/>
    </row>
    <row r="7152" spans="1:13">
      <c r="A7152" s="235">
        <v>800020</v>
      </c>
      <c r="B7152" s="223" t="s">
        <v>9750</v>
      </c>
      <c r="C7152" s="223" t="s">
        <v>429</v>
      </c>
      <c r="D7152" s="223" t="s">
        <v>2631</v>
      </c>
      <c r="F7152" s="224"/>
      <c r="G7152" s="223"/>
      <c r="H7152" s="223"/>
      <c r="I7152" s="223" t="s">
        <v>98</v>
      </c>
      <c r="J7152" s="223"/>
      <c r="K7152" s="223"/>
      <c r="L7152" s="223"/>
      <c r="M7152" s="223"/>
    </row>
    <row r="7153" spans="1:13">
      <c r="A7153" s="235">
        <v>800026</v>
      </c>
      <c r="B7153" s="223" t="s">
        <v>9751</v>
      </c>
      <c r="C7153" s="223" t="s">
        <v>628</v>
      </c>
      <c r="D7153" s="223" t="s">
        <v>1002</v>
      </c>
      <c r="F7153" s="224"/>
      <c r="G7153" s="223"/>
      <c r="H7153" s="223"/>
      <c r="I7153" s="223" t="s">
        <v>98</v>
      </c>
      <c r="J7153" s="223"/>
      <c r="K7153" s="223"/>
      <c r="L7153" s="223"/>
      <c r="M7153" s="223"/>
    </row>
    <row r="7154" spans="1:13">
      <c r="A7154" s="235">
        <v>800028</v>
      </c>
      <c r="B7154" s="223" t="s">
        <v>9752</v>
      </c>
      <c r="C7154" s="223" t="s">
        <v>430</v>
      </c>
      <c r="D7154" s="223" t="s">
        <v>3002</v>
      </c>
      <c r="F7154" s="224"/>
      <c r="G7154" s="223"/>
      <c r="H7154" s="223"/>
      <c r="I7154" s="223" t="s">
        <v>98</v>
      </c>
      <c r="J7154" s="223"/>
      <c r="K7154" s="223"/>
      <c r="L7154" s="223"/>
      <c r="M7154" s="223"/>
    </row>
    <row r="7155" spans="1:13">
      <c r="A7155" s="235">
        <v>800031</v>
      </c>
      <c r="B7155" s="223" t="s">
        <v>1035</v>
      </c>
      <c r="C7155" s="223" t="s">
        <v>258</v>
      </c>
      <c r="D7155" s="223" t="s">
        <v>1059</v>
      </c>
      <c r="F7155" s="224"/>
      <c r="G7155" s="223"/>
      <c r="H7155" s="223"/>
      <c r="I7155" s="223" t="s">
        <v>98</v>
      </c>
      <c r="J7155" s="223"/>
      <c r="K7155" s="223"/>
      <c r="L7155" s="223"/>
      <c r="M7155" s="223"/>
    </row>
    <row r="7156" spans="1:13">
      <c r="A7156" s="235">
        <v>800038</v>
      </c>
      <c r="B7156" s="223" t="s">
        <v>9753</v>
      </c>
      <c r="C7156" s="223" t="s">
        <v>106</v>
      </c>
      <c r="D7156" s="223" t="s">
        <v>1057</v>
      </c>
      <c r="F7156" s="224"/>
      <c r="G7156" s="223"/>
      <c r="H7156" s="223"/>
      <c r="I7156" s="223" t="s">
        <v>98</v>
      </c>
      <c r="J7156" s="223"/>
      <c r="K7156" s="235"/>
      <c r="L7156" s="235"/>
      <c r="M7156" s="223"/>
    </row>
    <row r="7157" spans="1:13">
      <c r="A7157" s="235">
        <v>800051</v>
      </c>
      <c r="B7157" s="223" t="s">
        <v>9754</v>
      </c>
      <c r="C7157" s="223" t="s">
        <v>331</v>
      </c>
      <c r="D7157" s="223" t="s">
        <v>1039</v>
      </c>
      <c r="F7157" s="224"/>
      <c r="G7157" s="223"/>
      <c r="H7157" s="223"/>
      <c r="I7157" s="223" t="s">
        <v>98</v>
      </c>
      <c r="J7157" s="223"/>
      <c r="K7157" s="223"/>
      <c r="L7157" s="223"/>
      <c r="M7157" s="223"/>
    </row>
    <row r="7158" spans="1:13">
      <c r="A7158" s="235">
        <v>800075</v>
      </c>
      <c r="B7158" s="223" t="s">
        <v>9755</v>
      </c>
      <c r="C7158" s="223" t="s">
        <v>111</v>
      </c>
      <c r="D7158" s="223" t="s">
        <v>1122</v>
      </c>
      <c r="F7158" s="224"/>
      <c r="G7158" s="223"/>
      <c r="H7158" s="223"/>
      <c r="I7158" s="223" t="s">
        <v>98</v>
      </c>
      <c r="J7158" s="223"/>
      <c r="K7158" s="235"/>
      <c r="L7158" s="235"/>
      <c r="M7158" s="223"/>
    </row>
    <row r="7159" spans="1:13">
      <c r="A7159" s="235">
        <v>800086</v>
      </c>
      <c r="B7159" s="223" t="s">
        <v>9756</v>
      </c>
      <c r="C7159" s="223" t="s">
        <v>106</v>
      </c>
      <c r="D7159" s="223" t="s">
        <v>2672</v>
      </c>
      <c r="F7159" s="224"/>
      <c r="G7159" s="223"/>
      <c r="H7159" s="223"/>
      <c r="I7159" s="223" t="s">
        <v>98</v>
      </c>
      <c r="J7159" s="223"/>
      <c r="K7159" s="235"/>
      <c r="L7159" s="235"/>
      <c r="M7159" s="223"/>
    </row>
    <row r="7160" spans="1:13">
      <c r="A7160" s="235">
        <v>800090</v>
      </c>
      <c r="B7160" s="223" t="s">
        <v>9757</v>
      </c>
      <c r="C7160" s="223" t="s">
        <v>101</v>
      </c>
      <c r="D7160" s="223" t="s">
        <v>1928</v>
      </c>
      <c r="F7160" s="224"/>
      <c r="G7160" s="223"/>
      <c r="H7160" s="223"/>
      <c r="I7160" s="223" t="s">
        <v>98</v>
      </c>
      <c r="J7160" s="223"/>
      <c r="K7160" s="223"/>
      <c r="L7160" s="223"/>
      <c r="M7160" s="223"/>
    </row>
    <row r="7161" spans="1:13">
      <c r="A7161" s="235">
        <v>800097</v>
      </c>
      <c r="B7161" s="223" t="s">
        <v>9758</v>
      </c>
      <c r="C7161" s="223" t="s">
        <v>203</v>
      </c>
      <c r="D7161" s="223" t="s">
        <v>1047</v>
      </c>
      <c r="F7161" s="224"/>
      <c r="G7161" s="223"/>
      <c r="H7161" s="223"/>
      <c r="I7161" s="223" t="s">
        <v>98</v>
      </c>
      <c r="J7161" s="223"/>
      <c r="K7161" s="235"/>
      <c r="L7161" s="235"/>
      <c r="M7161" s="223"/>
    </row>
    <row r="7162" spans="1:13">
      <c r="A7162" s="235">
        <v>800100</v>
      </c>
      <c r="B7162" s="223" t="s">
        <v>9759</v>
      </c>
      <c r="C7162" s="223" t="s">
        <v>101</v>
      </c>
      <c r="D7162" s="223" t="s">
        <v>1358</v>
      </c>
      <c r="F7162" s="224"/>
      <c r="G7162" s="223"/>
      <c r="H7162" s="223"/>
      <c r="I7162" s="223" t="s">
        <v>98</v>
      </c>
      <c r="J7162" s="223"/>
      <c r="K7162" s="235"/>
      <c r="L7162" s="235"/>
      <c r="M7162" s="223"/>
    </row>
    <row r="7163" spans="1:13">
      <c r="A7163" s="235">
        <v>800107</v>
      </c>
      <c r="B7163" s="223" t="s">
        <v>9760</v>
      </c>
      <c r="C7163" s="223" t="s">
        <v>196</v>
      </c>
      <c r="D7163" s="223" t="s">
        <v>9761</v>
      </c>
      <c r="F7163" s="224"/>
      <c r="G7163" s="223"/>
      <c r="H7163" s="223"/>
      <c r="I7163" s="223" t="s">
        <v>98</v>
      </c>
      <c r="J7163" s="223"/>
      <c r="K7163" s="223"/>
      <c r="L7163" s="223"/>
      <c r="M7163" s="223"/>
    </row>
    <row r="7164" spans="1:13">
      <c r="A7164" s="235">
        <v>800116</v>
      </c>
      <c r="B7164" s="223" t="s">
        <v>9762</v>
      </c>
      <c r="C7164" s="223" t="s">
        <v>2970</v>
      </c>
      <c r="D7164" s="223" t="s">
        <v>1408</v>
      </c>
      <c r="F7164" s="224"/>
      <c r="G7164" s="223"/>
      <c r="H7164" s="223"/>
      <c r="I7164" s="223" t="s">
        <v>98</v>
      </c>
      <c r="J7164" s="223"/>
      <c r="K7164" s="235"/>
      <c r="L7164" s="235"/>
      <c r="M7164" s="223"/>
    </row>
    <row r="7165" spans="1:13">
      <c r="A7165" s="235">
        <v>800117</v>
      </c>
      <c r="B7165" s="223" t="s">
        <v>9763</v>
      </c>
      <c r="C7165" s="223" t="s">
        <v>164</v>
      </c>
      <c r="D7165" s="223" t="s">
        <v>1089</v>
      </c>
      <c r="F7165" s="224"/>
      <c r="G7165" s="223"/>
      <c r="H7165" s="223"/>
      <c r="I7165" s="223" t="s">
        <v>98</v>
      </c>
      <c r="J7165" s="223"/>
      <c r="K7165" s="235"/>
      <c r="L7165" s="235"/>
      <c r="M7165" s="223"/>
    </row>
    <row r="7166" spans="1:13">
      <c r="A7166" s="235">
        <v>800120</v>
      </c>
      <c r="B7166" s="223" t="s">
        <v>9764</v>
      </c>
      <c r="C7166" s="223" t="s">
        <v>106</v>
      </c>
      <c r="D7166" s="223" t="s">
        <v>787</v>
      </c>
      <c r="F7166" s="224"/>
      <c r="G7166" s="223"/>
      <c r="H7166" s="223"/>
      <c r="I7166" s="223" t="s">
        <v>98</v>
      </c>
      <c r="J7166" s="223"/>
      <c r="K7166" s="235"/>
      <c r="L7166" s="235"/>
      <c r="M7166" s="223"/>
    </row>
    <row r="7167" spans="1:13">
      <c r="A7167" s="235">
        <v>800121</v>
      </c>
      <c r="B7167" s="223" t="s">
        <v>9765</v>
      </c>
      <c r="C7167" s="223" t="s">
        <v>116</v>
      </c>
      <c r="D7167" s="223" t="s">
        <v>1012</v>
      </c>
      <c r="F7167" s="224"/>
      <c r="G7167" s="223"/>
      <c r="H7167" s="223"/>
      <c r="I7167" s="223" t="s">
        <v>98</v>
      </c>
      <c r="J7167" s="223"/>
      <c r="K7167" s="223"/>
      <c r="L7167" s="223"/>
      <c r="M7167" s="223"/>
    </row>
    <row r="7168" spans="1:13">
      <c r="A7168" s="235">
        <v>800134</v>
      </c>
      <c r="B7168" s="223" t="s">
        <v>9766</v>
      </c>
      <c r="C7168" s="223" t="s">
        <v>9767</v>
      </c>
      <c r="D7168" s="223" t="s">
        <v>1358</v>
      </c>
      <c r="F7168" s="224"/>
      <c r="G7168" s="223"/>
      <c r="H7168" s="223"/>
      <c r="I7168" s="223" t="s">
        <v>98</v>
      </c>
      <c r="J7168" s="223"/>
      <c r="K7168" s="235"/>
      <c r="L7168" s="235"/>
      <c r="M7168" s="223"/>
    </row>
    <row r="7169" spans="1:13">
      <c r="A7169" s="235">
        <v>800142</v>
      </c>
      <c r="B7169" s="223" t="s">
        <v>9768</v>
      </c>
      <c r="C7169" s="223" t="s">
        <v>106</v>
      </c>
      <c r="D7169" s="223" t="s">
        <v>1314</v>
      </c>
      <c r="F7169" s="224"/>
      <c r="G7169" s="223"/>
      <c r="H7169" s="223"/>
      <c r="I7169" s="223" t="s">
        <v>98</v>
      </c>
      <c r="J7169" s="223"/>
      <c r="K7169" s="223"/>
      <c r="L7169" s="223"/>
      <c r="M7169" s="223"/>
    </row>
    <row r="7170" spans="1:13">
      <c r="A7170" s="235">
        <v>800144</v>
      </c>
      <c r="B7170" s="223" t="s">
        <v>9769</v>
      </c>
      <c r="C7170" s="223" t="s">
        <v>101</v>
      </c>
      <c r="D7170" s="223" t="s">
        <v>1358</v>
      </c>
      <c r="F7170" s="224"/>
      <c r="G7170" s="223"/>
      <c r="H7170" s="223"/>
      <c r="I7170" s="223" t="s">
        <v>98</v>
      </c>
      <c r="J7170" s="223"/>
      <c r="K7170" s="235"/>
      <c r="L7170" s="235"/>
      <c r="M7170" s="223"/>
    </row>
    <row r="7171" spans="1:13">
      <c r="A7171" s="235">
        <v>800149</v>
      </c>
      <c r="B7171" s="223" t="s">
        <v>9770</v>
      </c>
      <c r="C7171" s="223" t="s">
        <v>113</v>
      </c>
      <c r="D7171" s="223" t="s">
        <v>1543</v>
      </c>
      <c r="F7171" s="224"/>
      <c r="G7171" s="223"/>
      <c r="H7171" s="223"/>
      <c r="I7171" s="223" t="s">
        <v>98</v>
      </c>
      <c r="J7171" s="223"/>
      <c r="K7171" s="223"/>
      <c r="L7171" s="223"/>
      <c r="M7171" s="223"/>
    </row>
    <row r="7172" spans="1:13">
      <c r="A7172" s="235">
        <v>800160</v>
      </c>
      <c r="B7172" s="223" t="s">
        <v>9771</v>
      </c>
      <c r="C7172" s="223" t="s">
        <v>283</v>
      </c>
      <c r="D7172" s="223" t="s">
        <v>3574</v>
      </c>
      <c r="F7172" s="224"/>
      <c r="G7172" s="223"/>
      <c r="H7172" s="223"/>
      <c r="I7172" s="223" t="s">
        <v>98</v>
      </c>
      <c r="J7172" s="223"/>
      <c r="K7172" s="223"/>
      <c r="L7172" s="223"/>
      <c r="M7172" s="223"/>
    </row>
    <row r="7173" spans="1:13">
      <c r="A7173" s="235">
        <v>800162</v>
      </c>
      <c r="B7173" s="223" t="s">
        <v>9772</v>
      </c>
      <c r="C7173" s="223" t="s">
        <v>391</v>
      </c>
      <c r="D7173" s="223" t="s">
        <v>1350</v>
      </c>
      <c r="F7173" s="224"/>
      <c r="G7173" s="223"/>
      <c r="H7173" s="223"/>
      <c r="I7173" s="223" t="s">
        <v>98</v>
      </c>
      <c r="J7173" s="223"/>
      <c r="K7173" s="223"/>
      <c r="L7173" s="223"/>
      <c r="M7173" s="223"/>
    </row>
    <row r="7174" spans="1:13">
      <c r="A7174" s="235">
        <v>800170</v>
      </c>
      <c r="B7174" s="223" t="s">
        <v>9773</v>
      </c>
      <c r="C7174" s="223" t="s">
        <v>233</v>
      </c>
      <c r="D7174" s="223" t="s">
        <v>1005</v>
      </c>
      <c r="F7174" s="224"/>
      <c r="G7174" s="223"/>
      <c r="H7174" s="223"/>
      <c r="I7174" s="223" t="s">
        <v>98</v>
      </c>
      <c r="J7174" s="223"/>
      <c r="K7174" s="235"/>
      <c r="L7174" s="235"/>
      <c r="M7174" s="223"/>
    </row>
    <row r="7175" spans="1:13">
      <c r="A7175" s="235">
        <v>800177</v>
      </c>
      <c r="B7175" s="223" t="s">
        <v>9774</v>
      </c>
      <c r="C7175" s="223" t="s">
        <v>189</v>
      </c>
      <c r="D7175" s="223" t="s">
        <v>3205</v>
      </c>
      <c r="F7175" s="224"/>
      <c r="G7175" s="223"/>
      <c r="H7175" s="223"/>
      <c r="I7175" s="223" t="s">
        <v>98</v>
      </c>
      <c r="J7175" s="223"/>
      <c r="K7175" s="223"/>
      <c r="L7175" s="223"/>
      <c r="M7175" s="223"/>
    </row>
    <row r="7176" spans="1:13">
      <c r="A7176" s="235">
        <v>800187</v>
      </c>
      <c r="B7176" s="223" t="s">
        <v>9775</v>
      </c>
      <c r="C7176" s="223" t="s">
        <v>109</v>
      </c>
      <c r="D7176" s="223" t="s">
        <v>1855</v>
      </c>
      <c r="F7176" s="224"/>
      <c r="G7176" s="223"/>
      <c r="H7176" s="223"/>
      <c r="I7176" s="223" t="s">
        <v>98</v>
      </c>
      <c r="J7176" s="223"/>
      <c r="K7176" s="235"/>
      <c r="L7176" s="235"/>
      <c r="M7176" s="223"/>
    </row>
    <row r="7177" spans="1:13">
      <c r="A7177" s="235">
        <v>800190</v>
      </c>
      <c r="B7177" s="223" t="s">
        <v>9776</v>
      </c>
      <c r="C7177" s="223" t="s">
        <v>3071</v>
      </c>
      <c r="D7177" s="223" t="s">
        <v>2067</v>
      </c>
      <c r="F7177" s="224"/>
      <c r="G7177" s="223"/>
      <c r="H7177" s="223"/>
      <c r="I7177" s="223" t="s">
        <v>98</v>
      </c>
      <c r="J7177" s="223"/>
      <c r="K7177" s="223"/>
      <c r="L7177" s="223"/>
      <c r="M7177" s="223"/>
    </row>
    <row r="7178" spans="1:13">
      <c r="A7178" s="235">
        <v>800215</v>
      </c>
      <c r="B7178" s="223" t="s">
        <v>9777</v>
      </c>
      <c r="C7178" s="223" t="s">
        <v>193</v>
      </c>
      <c r="D7178" s="223" t="s">
        <v>2045</v>
      </c>
      <c r="F7178" s="224"/>
      <c r="G7178" s="223"/>
      <c r="H7178" s="223"/>
      <c r="I7178" s="223" t="s">
        <v>98</v>
      </c>
      <c r="J7178" s="223"/>
      <c r="K7178" s="223"/>
      <c r="L7178" s="223"/>
      <c r="M7178" s="223"/>
    </row>
    <row r="7179" spans="1:13">
      <c r="A7179" s="235">
        <v>800219</v>
      </c>
      <c r="B7179" s="223" t="s">
        <v>9778</v>
      </c>
      <c r="C7179" s="223" t="s">
        <v>451</v>
      </c>
      <c r="D7179" s="223" t="s">
        <v>1012</v>
      </c>
      <c r="F7179" s="224"/>
      <c r="G7179" s="223"/>
      <c r="H7179" s="223"/>
      <c r="I7179" s="223" t="s">
        <v>98</v>
      </c>
      <c r="J7179" s="223"/>
      <c r="K7179" s="235"/>
      <c r="L7179" s="235"/>
      <c r="M7179" s="223"/>
    </row>
    <row r="7180" spans="1:13">
      <c r="A7180" s="235">
        <v>800223</v>
      </c>
      <c r="B7180" s="223" t="s">
        <v>9779</v>
      </c>
      <c r="C7180" s="223" t="s">
        <v>109</v>
      </c>
      <c r="D7180" s="223" t="s">
        <v>9780</v>
      </c>
      <c r="F7180" s="224"/>
      <c r="G7180" s="223"/>
      <c r="H7180" s="223"/>
      <c r="I7180" s="223" t="s">
        <v>98</v>
      </c>
      <c r="J7180" s="223"/>
      <c r="K7180" s="223"/>
      <c r="L7180" s="223"/>
      <c r="M7180" s="223"/>
    </row>
    <row r="7181" spans="1:13">
      <c r="A7181" s="235">
        <v>800225</v>
      </c>
      <c r="B7181" s="223" t="s">
        <v>6832</v>
      </c>
      <c r="C7181" s="223" t="s">
        <v>109</v>
      </c>
      <c r="D7181" s="223" t="s">
        <v>1034</v>
      </c>
      <c r="F7181" s="224"/>
      <c r="G7181" s="223"/>
      <c r="H7181" s="223"/>
      <c r="I7181" s="223" t="s">
        <v>98</v>
      </c>
      <c r="J7181" s="223"/>
      <c r="K7181" s="235"/>
      <c r="L7181" s="235"/>
      <c r="M7181" s="223"/>
    </row>
    <row r="7182" spans="1:13">
      <c r="A7182" s="235">
        <v>800251</v>
      </c>
      <c r="B7182" s="223" t="s">
        <v>9781</v>
      </c>
      <c r="C7182" s="223" t="s">
        <v>106</v>
      </c>
      <c r="D7182" s="223" t="s">
        <v>9782</v>
      </c>
      <c r="F7182" s="224"/>
      <c r="G7182" s="223"/>
      <c r="H7182" s="223"/>
      <c r="I7182" s="223" t="s">
        <v>98</v>
      </c>
      <c r="J7182" s="223"/>
      <c r="K7182" s="223"/>
      <c r="L7182" s="223"/>
      <c r="M7182" s="223"/>
    </row>
    <row r="7183" spans="1:13">
      <c r="A7183" s="235">
        <v>800257</v>
      </c>
      <c r="B7183" s="223" t="s">
        <v>9783</v>
      </c>
      <c r="C7183" s="223" t="s">
        <v>402</v>
      </c>
      <c r="D7183" s="223" t="s">
        <v>9784</v>
      </c>
      <c r="F7183" s="224"/>
      <c r="G7183" s="223"/>
      <c r="H7183" s="223"/>
      <c r="I7183" s="223" t="s">
        <v>98</v>
      </c>
      <c r="J7183" s="223"/>
      <c r="K7183" s="223"/>
      <c r="L7183" s="223"/>
      <c r="M7183" s="223"/>
    </row>
    <row r="7184" spans="1:13">
      <c r="A7184" s="235">
        <v>800264</v>
      </c>
      <c r="B7184" s="223" t="s">
        <v>9785</v>
      </c>
      <c r="C7184" s="223" t="s">
        <v>393</v>
      </c>
      <c r="D7184" s="223" t="s">
        <v>1185</v>
      </c>
      <c r="F7184" s="224"/>
      <c r="G7184" s="223"/>
      <c r="H7184" s="223"/>
      <c r="I7184" s="223" t="s">
        <v>98</v>
      </c>
      <c r="J7184" s="223"/>
      <c r="K7184" s="235"/>
      <c r="L7184" s="235"/>
      <c r="M7184" s="223"/>
    </row>
    <row r="7185" spans="1:13">
      <c r="A7185" s="235">
        <v>800266</v>
      </c>
      <c r="B7185" s="223" t="s">
        <v>9786</v>
      </c>
      <c r="C7185" s="223" t="s">
        <v>378</v>
      </c>
      <c r="D7185" s="223" t="s">
        <v>2061</v>
      </c>
      <c r="F7185" s="224"/>
      <c r="G7185" s="223"/>
      <c r="H7185" s="223"/>
      <c r="I7185" s="223" t="s">
        <v>98</v>
      </c>
      <c r="J7185" s="223"/>
      <c r="K7185" s="223"/>
      <c r="L7185" s="223"/>
      <c r="M7185" s="223"/>
    </row>
    <row r="7186" spans="1:13">
      <c r="A7186" s="235">
        <v>800303</v>
      </c>
      <c r="B7186" s="223" t="s">
        <v>9787</v>
      </c>
      <c r="C7186" s="223" t="s">
        <v>106</v>
      </c>
      <c r="D7186" s="223" t="s">
        <v>1034</v>
      </c>
      <c r="F7186" s="224"/>
      <c r="G7186" s="223"/>
      <c r="H7186" s="223"/>
      <c r="I7186" s="223" t="s">
        <v>98</v>
      </c>
      <c r="J7186" s="223"/>
      <c r="K7186" s="223"/>
      <c r="L7186" s="223"/>
      <c r="M7186" s="223"/>
    </row>
    <row r="7187" spans="1:13">
      <c r="A7187" s="235">
        <v>800319</v>
      </c>
      <c r="B7187" s="223" t="s">
        <v>9788</v>
      </c>
      <c r="C7187" s="223" t="s">
        <v>106</v>
      </c>
      <c r="D7187" s="223" t="s">
        <v>1012</v>
      </c>
      <c r="F7187" s="224"/>
      <c r="G7187" s="223"/>
      <c r="H7187" s="223"/>
      <c r="I7187" s="223" t="s">
        <v>98</v>
      </c>
      <c r="J7187" s="223"/>
      <c r="K7187" s="235"/>
      <c r="L7187" s="235"/>
      <c r="M7187" s="223"/>
    </row>
    <row r="7188" spans="1:13">
      <c r="A7188" s="235">
        <v>800335</v>
      </c>
      <c r="B7188" s="223" t="s">
        <v>9789</v>
      </c>
      <c r="C7188" s="223" t="s">
        <v>122</v>
      </c>
      <c r="D7188" s="223" t="s">
        <v>1047</v>
      </c>
      <c r="F7188" s="224"/>
      <c r="G7188" s="223"/>
      <c r="H7188" s="223"/>
      <c r="I7188" s="223" t="s">
        <v>98</v>
      </c>
      <c r="J7188" s="223"/>
      <c r="K7188" s="235"/>
      <c r="L7188" s="235"/>
      <c r="M7188" s="223"/>
    </row>
    <row r="7189" spans="1:13">
      <c r="A7189" s="235">
        <v>800339</v>
      </c>
      <c r="B7189" s="223" t="s">
        <v>9790</v>
      </c>
      <c r="C7189" s="223" t="s">
        <v>429</v>
      </c>
      <c r="D7189" s="223" t="s">
        <v>1073</v>
      </c>
      <c r="F7189" s="224"/>
      <c r="G7189" s="223"/>
      <c r="H7189" s="223"/>
      <c r="I7189" s="223" t="s">
        <v>98</v>
      </c>
      <c r="J7189" s="223"/>
      <c r="K7189" s="223"/>
      <c r="L7189" s="223"/>
      <c r="M7189" s="223"/>
    </row>
    <row r="7190" spans="1:13">
      <c r="A7190" s="235">
        <v>800344</v>
      </c>
      <c r="B7190" s="223" t="s">
        <v>9791</v>
      </c>
      <c r="C7190" s="223" t="s">
        <v>658</v>
      </c>
      <c r="D7190" s="223" t="s">
        <v>4068</v>
      </c>
      <c r="F7190" s="224"/>
      <c r="G7190" s="223"/>
      <c r="H7190" s="223"/>
      <c r="I7190" s="223" t="s">
        <v>98</v>
      </c>
      <c r="J7190" s="223"/>
      <c r="K7190" s="235"/>
      <c r="L7190" s="235"/>
      <c r="M7190" s="223"/>
    </row>
    <row r="7191" spans="1:13">
      <c r="A7191" s="235">
        <v>800350</v>
      </c>
      <c r="B7191" s="223" t="s">
        <v>9792</v>
      </c>
      <c r="C7191" s="223" t="s">
        <v>183</v>
      </c>
      <c r="D7191" s="223" t="s">
        <v>532</v>
      </c>
      <c r="F7191" s="224"/>
      <c r="G7191" s="223"/>
      <c r="H7191" s="223"/>
      <c r="I7191" s="223" t="s">
        <v>98</v>
      </c>
      <c r="J7191" s="223"/>
      <c r="K7191" s="223"/>
      <c r="L7191" s="223"/>
      <c r="M7191" s="223"/>
    </row>
    <row r="7192" spans="1:13">
      <c r="A7192" s="235">
        <v>800351</v>
      </c>
      <c r="B7192" s="223" t="s">
        <v>9793</v>
      </c>
      <c r="C7192" s="223" t="s">
        <v>640</v>
      </c>
      <c r="D7192" s="223" t="s">
        <v>2903</v>
      </c>
      <c r="F7192" s="224"/>
      <c r="G7192" s="223"/>
      <c r="H7192" s="223"/>
      <c r="I7192" s="223" t="s">
        <v>98</v>
      </c>
      <c r="J7192" s="223"/>
      <c r="K7192" s="223"/>
      <c r="L7192" s="223"/>
      <c r="M7192" s="223"/>
    </row>
    <row r="7193" spans="1:13">
      <c r="A7193" s="235">
        <v>800373</v>
      </c>
      <c r="B7193" s="223" t="s">
        <v>9794</v>
      </c>
      <c r="C7193" s="223" t="s">
        <v>108</v>
      </c>
      <c r="D7193" s="223" t="s">
        <v>3215</v>
      </c>
      <c r="F7193" s="224"/>
      <c r="G7193" s="223"/>
      <c r="H7193" s="223"/>
      <c r="I7193" s="223" t="s">
        <v>98</v>
      </c>
      <c r="J7193" s="223"/>
      <c r="K7193" s="235"/>
      <c r="L7193" s="235"/>
      <c r="M7193" s="223"/>
    </row>
    <row r="7194" spans="1:13">
      <c r="A7194" s="235">
        <v>800375</v>
      </c>
      <c r="B7194" s="223" t="s">
        <v>9795</v>
      </c>
      <c r="C7194" s="223" t="s">
        <v>287</v>
      </c>
      <c r="D7194" s="223" t="s">
        <v>1105</v>
      </c>
      <c r="F7194" s="224"/>
      <c r="G7194" s="223"/>
      <c r="H7194" s="223"/>
      <c r="I7194" s="223" t="s">
        <v>98</v>
      </c>
      <c r="J7194" s="223"/>
      <c r="K7194" s="235"/>
      <c r="L7194" s="235"/>
      <c r="M7194" s="223"/>
    </row>
    <row r="7195" spans="1:13">
      <c r="A7195" s="235">
        <v>800378</v>
      </c>
      <c r="B7195" s="223" t="s">
        <v>9796</v>
      </c>
      <c r="C7195" s="223" t="s">
        <v>156</v>
      </c>
      <c r="D7195" s="223" t="s">
        <v>1012</v>
      </c>
      <c r="F7195" s="224"/>
      <c r="G7195" s="223"/>
      <c r="H7195" s="223"/>
      <c r="I7195" s="223" t="s">
        <v>98</v>
      </c>
      <c r="J7195" s="223"/>
      <c r="K7195" s="235"/>
      <c r="L7195" s="235"/>
      <c r="M7195" s="223"/>
    </row>
    <row r="7196" spans="1:13">
      <c r="A7196" s="235">
        <v>800381</v>
      </c>
      <c r="B7196" s="223" t="s">
        <v>9797</v>
      </c>
      <c r="C7196" s="223" t="s">
        <v>338</v>
      </c>
      <c r="D7196" s="223" t="s">
        <v>787</v>
      </c>
      <c r="F7196" s="224"/>
      <c r="G7196" s="223"/>
      <c r="H7196" s="223"/>
      <c r="I7196" s="223" t="s">
        <v>98</v>
      </c>
      <c r="J7196" s="223"/>
      <c r="K7196" s="223"/>
      <c r="L7196" s="223"/>
      <c r="M7196" s="223"/>
    </row>
    <row r="7197" spans="1:13">
      <c r="A7197" s="235">
        <v>800396</v>
      </c>
      <c r="B7197" s="223" t="s">
        <v>9798</v>
      </c>
      <c r="C7197" s="223" t="s">
        <v>533</v>
      </c>
      <c r="D7197" s="223" t="s">
        <v>1012</v>
      </c>
      <c r="F7197" s="224"/>
      <c r="G7197" s="223"/>
      <c r="H7197" s="223"/>
      <c r="I7197" s="223" t="s">
        <v>98</v>
      </c>
      <c r="J7197" s="223"/>
      <c r="K7197" s="223"/>
      <c r="L7197" s="223"/>
      <c r="M7197" s="223"/>
    </row>
    <row r="7198" spans="1:13">
      <c r="A7198" s="235">
        <v>800398</v>
      </c>
      <c r="B7198" s="223" t="s">
        <v>9799</v>
      </c>
      <c r="C7198" s="223" t="s">
        <v>3249</v>
      </c>
      <c r="D7198" s="223" t="s">
        <v>1859</v>
      </c>
      <c r="F7198" s="224"/>
      <c r="G7198" s="223"/>
      <c r="H7198" s="223"/>
      <c r="I7198" s="223" t="s">
        <v>98</v>
      </c>
      <c r="J7198" s="223"/>
      <c r="K7198" s="235"/>
      <c r="L7198" s="235"/>
      <c r="M7198" s="223"/>
    </row>
    <row r="7199" spans="1:13">
      <c r="A7199" s="235">
        <v>800405</v>
      </c>
      <c r="B7199" s="223" t="s">
        <v>9800</v>
      </c>
      <c r="C7199" s="223" t="s">
        <v>9801</v>
      </c>
      <c r="D7199" s="223" t="s">
        <v>1018</v>
      </c>
      <c r="F7199" s="224"/>
      <c r="G7199" s="223"/>
      <c r="H7199" s="223"/>
      <c r="I7199" s="223" t="s">
        <v>98</v>
      </c>
      <c r="J7199" s="223"/>
      <c r="K7199" s="223"/>
      <c r="L7199" s="223"/>
      <c r="M7199" s="223"/>
    </row>
    <row r="7200" spans="1:13">
      <c r="A7200" s="235">
        <v>800406</v>
      </c>
      <c r="B7200" s="223" t="s">
        <v>9802</v>
      </c>
      <c r="C7200" s="223" t="s">
        <v>301</v>
      </c>
      <c r="D7200" s="223" t="s">
        <v>1051</v>
      </c>
      <c r="F7200" s="224"/>
      <c r="G7200" s="223"/>
      <c r="H7200" s="223"/>
      <c r="I7200" s="223" t="s">
        <v>98</v>
      </c>
      <c r="J7200" s="223"/>
      <c r="K7200" s="223"/>
      <c r="L7200" s="223"/>
      <c r="M7200" s="223"/>
    </row>
    <row r="7201" spans="1:13">
      <c r="A7201" s="235">
        <v>800418</v>
      </c>
      <c r="B7201" s="223" t="s">
        <v>9803</v>
      </c>
      <c r="C7201" s="223" t="s">
        <v>170</v>
      </c>
      <c r="D7201" s="223" t="s">
        <v>1005</v>
      </c>
      <c r="F7201" s="224"/>
      <c r="G7201" s="223"/>
      <c r="H7201" s="223"/>
      <c r="I7201" s="223" t="s">
        <v>98</v>
      </c>
      <c r="J7201" s="223"/>
      <c r="K7201" s="223"/>
      <c r="L7201" s="223"/>
      <c r="M7201" s="223"/>
    </row>
    <row r="7202" spans="1:13">
      <c r="A7202" s="235">
        <v>800419</v>
      </c>
      <c r="B7202" s="223" t="s">
        <v>9804</v>
      </c>
      <c r="C7202" s="223" t="s">
        <v>323</v>
      </c>
      <c r="D7202" s="223" t="s">
        <v>1195</v>
      </c>
      <c r="F7202" s="224"/>
      <c r="G7202" s="223"/>
      <c r="H7202" s="223"/>
      <c r="I7202" s="223" t="s">
        <v>98</v>
      </c>
      <c r="J7202" s="223"/>
      <c r="K7202" s="223"/>
      <c r="L7202" s="223"/>
      <c r="M7202" s="223"/>
    </row>
    <row r="7203" spans="1:13">
      <c r="A7203" s="235">
        <v>800430</v>
      </c>
      <c r="B7203" s="223" t="s">
        <v>9805</v>
      </c>
      <c r="C7203" s="223" t="s">
        <v>183</v>
      </c>
      <c r="D7203" s="223" t="s">
        <v>1085</v>
      </c>
      <c r="F7203" s="224"/>
      <c r="G7203" s="223"/>
      <c r="H7203" s="223"/>
      <c r="I7203" s="223" t="s">
        <v>98</v>
      </c>
      <c r="J7203" s="223"/>
      <c r="K7203" s="223"/>
      <c r="L7203" s="223"/>
      <c r="M7203" s="223"/>
    </row>
    <row r="7204" spans="1:13">
      <c r="A7204" s="235">
        <v>800431</v>
      </c>
      <c r="B7204" s="223" t="s">
        <v>9806</v>
      </c>
      <c r="C7204" s="223" t="s">
        <v>129</v>
      </c>
      <c r="D7204" s="223" t="s">
        <v>1070</v>
      </c>
      <c r="F7204" s="224"/>
      <c r="G7204" s="223"/>
      <c r="H7204" s="223"/>
      <c r="I7204" s="223" t="s">
        <v>98</v>
      </c>
      <c r="J7204" s="223"/>
      <c r="K7204" s="223"/>
      <c r="L7204" s="223"/>
      <c r="M7204" s="223"/>
    </row>
    <row r="7205" spans="1:13">
      <c r="A7205" s="235">
        <v>800435</v>
      </c>
      <c r="B7205" s="223" t="s">
        <v>9807</v>
      </c>
      <c r="C7205" s="223" t="s">
        <v>140</v>
      </c>
      <c r="D7205" s="223" t="s">
        <v>1073</v>
      </c>
      <c r="F7205" s="224"/>
      <c r="G7205" s="223"/>
      <c r="H7205" s="223"/>
      <c r="I7205" s="223" t="s">
        <v>98</v>
      </c>
      <c r="J7205" s="223"/>
      <c r="K7205" s="235"/>
      <c r="L7205" s="235"/>
      <c r="M7205" s="223"/>
    </row>
    <row r="7206" spans="1:13">
      <c r="A7206" s="235">
        <v>800437</v>
      </c>
      <c r="B7206" s="223" t="s">
        <v>9808</v>
      </c>
      <c r="C7206" s="223" t="s">
        <v>183</v>
      </c>
      <c r="D7206" s="223" t="s">
        <v>1089</v>
      </c>
      <c r="F7206" s="224"/>
      <c r="G7206" s="223"/>
      <c r="H7206" s="223"/>
      <c r="I7206" s="223" t="s">
        <v>98</v>
      </c>
      <c r="J7206" s="223"/>
      <c r="K7206" s="223"/>
      <c r="L7206" s="223"/>
      <c r="M7206" s="223"/>
    </row>
    <row r="7207" spans="1:13">
      <c r="A7207" s="235">
        <v>800446</v>
      </c>
      <c r="B7207" s="223" t="s">
        <v>9809</v>
      </c>
      <c r="C7207" s="223" t="s">
        <v>9810</v>
      </c>
      <c r="D7207" s="223" t="s">
        <v>2467</v>
      </c>
      <c r="F7207" s="224"/>
      <c r="G7207" s="223"/>
      <c r="H7207" s="223"/>
      <c r="I7207" s="223" t="s">
        <v>98</v>
      </c>
      <c r="J7207" s="223"/>
      <c r="K7207" s="223"/>
      <c r="L7207" s="223"/>
      <c r="M7207" s="223"/>
    </row>
    <row r="7208" spans="1:13">
      <c r="A7208" s="235">
        <v>800451</v>
      </c>
      <c r="B7208" s="223" t="s">
        <v>9811</v>
      </c>
      <c r="C7208" s="223" t="s">
        <v>106</v>
      </c>
      <c r="D7208" s="223" t="s">
        <v>1179</v>
      </c>
      <c r="F7208" s="224"/>
      <c r="G7208" s="223"/>
      <c r="H7208" s="223"/>
      <c r="I7208" s="223" t="s">
        <v>98</v>
      </c>
      <c r="J7208" s="223"/>
      <c r="K7208" s="223"/>
      <c r="L7208" s="223"/>
      <c r="M7208" s="223"/>
    </row>
    <row r="7209" spans="1:13">
      <c r="A7209" s="235">
        <v>800460</v>
      </c>
      <c r="B7209" s="223" t="s">
        <v>9812</v>
      </c>
      <c r="C7209" s="223" t="s">
        <v>144</v>
      </c>
      <c r="D7209" s="223" t="s">
        <v>1323</v>
      </c>
      <c r="F7209" s="224"/>
      <c r="G7209" s="223"/>
      <c r="H7209" s="223"/>
      <c r="I7209" s="223" t="s">
        <v>98</v>
      </c>
      <c r="J7209" s="223"/>
      <c r="K7209" s="223"/>
      <c r="L7209" s="223"/>
      <c r="M7209" s="223"/>
    </row>
    <row r="7210" spans="1:13">
      <c r="A7210" s="235">
        <v>800469</v>
      </c>
      <c r="B7210" s="223" t="s">
        <v>9813</v>
      </c>
      <c r="C7210" s="223" t="s">
        <v>101</v>
      </c>
      <c r="D7210" s="223" t="s">
        <v>1519</v>
      </c>
      <c r="F7210" s="224"/>
      <c r="G7210" s="223"/>
      <c r="H7210" s="223"/>
      <c r="I7210" s="223" t="s">
        <v>98</v>
      </c>
      <c r="J7210" s="223"/>
      <c r="K7210" s="223"/>
      <c r="L7210" s="223"/>
      <c r="M7210" s="223"/>
    </row>
    <row r="7211" spans="1:13">
      <c r="A7211" s="235">
        <v>800472</v>
      </c>
      <c r="B7211" s="223" t="s">
        <v>9814</v>
      </c>
      <c r="C7211" s="223" t="s">
        <v>111</v>
      </c>
      <c r="D7211" s="223" t="s">
        <v>1059</v>
      </c>
      <c r="F7211" s="224"/>
      <c r="G7211" s="223"/>
      <c r="H7211" s="223"/>
      <c r="I7211" s="223" t="s">
        <v>98</v>
      </c>
      <c r="J7211" s="223"/>
      <c r="K7211" s="235"/>
      <c r="L7211" s="235"/>
      <c r="M7211" s="223"/>
    </row>
    <row r="7212" spans="1:13">
      <c r="A7212" s="235">
        <v>800475</v>
      </c>
      <c r="B7212" s="223" t="s">
        <v>9815</v>
      </c>
      <c r="C7212" s="223" t="s">
        <v>329</v>
      </c>
      <c r="D7212" s="223" t="s">
        <v>1531</v>
      </c>
      <c r="F7212" s="224"/>
      <c r="G7212" s="223"/>
      <c r="H7212" s="223"/>
      <c r="I7212" s="223" t="s">
        <v>98</v>
      </c>
      <c r="J7212" s="223"/>
      <c r="K7212" s="235"/>
      <c r="L7212" s="235"/>
      <c r="M7212" s="223"/>
    </row>
    <row r="7213" spans="1:13">
      <c r="A7213" s="235">
        <v>800477</v>
      </c>
      <c r="B7213" s="223" t="s">
        <v>9816</v>
      </c>
      <c r="C7213" s="223" t="s">
        <v>145</v>
      </c>
      <c r="D7213" s="223" t="s">
        <v>1047</v>
      </c>
      <c r="F7213" s="224"/>
      <c r="G7213" s="223"/>
      <c r="H7213" s="223"/>
      <c r="I7213" s="223" t="s">
        <v>98</v>
      </c>
      <c r="J7213" s="223"/>
      <c r="K7213" s="235"/>
      <c r="L7213" s="235"/>
      <c r="M7213" s="223"/>
    </row>
    <row r="7214" spans="1:13">
      <c r="A7214" s="235">
        <v>800478</v>
      </c>
      <c r="B7214" s="223" t="s">
        <v>9817</v>
      </c>
      <c r="C7214" s="223" t="s">
        <v>9818</v>
      </c>
      <c r="D7214" s="223" t="s">
        <v>1534</v>
      </c>
      <c r="F7214" s="224"/>
      <c r="G7214" s="223"/>
      <c r="H7214" s="223"/>
      <c r="I7214" s="223" t="s">
        <v>98</v>
      </c>
      <c r="J7214" s="223"/>
      <c r="K7214" s="223"/>
      <c r="L7214" s="223"/>
      <c r="M7214" s="223"/>
    </row>
    <row r="7215" spans="1:13">
      <c r="A7215" s="235">
        <v>800499</v>
      </c>
      <c r="B7215" s="223" t="s">
        <v>9819</v>
      </c>
      <c r="C7215" s="223" t="s">
        <v>111</v>
      </c>
      <c r="D7215" s="223" t="s">
        <v>1012</v>
      </c>
      <c r="F7215" s="224"/>
      <c r="G7215" s="223"/>
      <c r="H7215" s="223"/>
      <c r="I7215" s="223" t="s">
        <v>98</v>
      </c>
      <c r="J7215" s="223"/>
      <c r="K7215" s="223"/>
      <c r="L7215" s="223"/>
      <c r="M7215" s="223"/>
    </row>
    <row r="7216" spans="1:13">
      <c r="A7216" s="235">
        <v>800500</v>
      </c>
      <c r="B7216" s="223" t="s">
        <v>9820</v>
      </c>
      <c r="C7216" s="223" t="s">
        <v>4176</v>
      </c>
      <c r="D7216" s="223" t="s">
        <v>1165</v>
      </c>
      <c r="F7216" s="224"/>
      <c r="G7216" s="223"/>
      <c r="H7216" s="223"/>
      <c r="I7216" s="223" t="s">
        <v>98</v>
      </c>
      <c r="J7216" s="223"/>
      <c r="K7216" s="223"/>
      <c r="L7216" s="223"/>
      <c r="M7216" s="223"/>
    </row>
    <row r="7217" spans="1:13">
      <c r="A7217" s="235">
        <v>800501</v>
      </c>
      <c r="B7217" s="223" t="s">
        <v>9821</v>
      </c>
      <c r="C7217" s="223" t="s">
        <v>149</v>
      </c>
      <c r="D7217" s="223" t="s">
        <v>1947</v>
      </c>
      <c r="F7217" s="224"/>
      <c r="G7217" s="223"/>
      <c r="H7217" s="223"/>
      <c r="I7217" s="223" t="s">
        <v>98</v>
      </c>
      <c r="J7217" s="223"/>
      <c r="K7217" s="223"/>
      <c r="L7217" s="223"/>
      <c r="M7217" s="223"/>
    </row>
    <row r="7218" spans="1:13">
      <c r="A7218" s="235">
        <v>800502</v>
      </c>
      <c r="B7218" s="223" t="s">
        <v>840</v>
      </c>
      <c r="C7218" s="223" t="s">
        <v>222</v>
      </c>
      <c r="D7218" s="223" t="s">
        <v>1039</v>
      </c>
      <c r="F7218" s="224"/>
      <c r="G7218" s="223"/>
      <c r="H7218" s="223"/>
      <c r="I7218" s="223" t="s">
        <v>98</v>
      </c>
      <c r="J7218" s="223"/>
      <c r="K7218" s="235"/>
      <c r="L7218" s="235"/>
      <c r="M7218" s="223"/>
    </row>
    <row r="7219" spans="1:13">
      <c r="A7219" s="235">
        <v>800515</v>
      </c>
      <c r="B7219" s="223" t="s">
        <v>9822</v>
      </c>
      <c r="C7219" s="223" t="s">
        <v>156</v>
      </c>
      <c r="D7219" s="223" t="s">
        <v>2880</v>
      </c>
      <c r="F7219" s="224"/>
      <c r="G7219" s="223"/>
      <c r="H7219" s="223"/>
      <c r="I7219" s="223" t="s">
        <v>98</v>
      </c>
      <c r="J7219" s="223"/>
      <c r="K7219" s="223"/>
      <c r="L7219" s="223"/>
      <c r="M7219" s="223"/>
    </row>
    <row r="7220" spans="1:13">
      <c r="A7220" s="235">
        <v>800526</v>
      </c>
      <c r="B7220" s="223" t="s">
        <v>584</v>
      </c>
      <c r="C7220" s="223" t="s">
        <v>559</v>
      </c>
      <c r="D7220" s="223" t="s">
        <v>1715</v>
      </c>
      <c r="F7220" s="224"/>
      <c r="G7220" s="223"/>
      <c r="H7220" s="223"/>
      <c r="I7220" s="223" t="s">
        <v>98</v>
      </c>
      <c r="J7220" s="223"/>
      <c r="K7220" s="223"/>
      <c r="L7220" s="223"/>
      <c r="M7220" s="223"/>
    </row>
    <row r="7221" spans="1:13">
      <c r="A7221" s="235">
        <v>800531</v>
      </c>
      <c r="B7221" s="223" t="s">
        <v>9823</v>
      </c>
      <c r="C7221" s="223" t="s">
        <v>183</v>
      </c>
      <c r="D7221" s="223" t="s">
        <v>2399</v>
      </c>
      <c r="F7221" s="224"/>
      <c r="G7221" s="223"/>
      <c r="H7221" s="223"/>
      <c r="I7221" s="223" t="s">
        <v>98</v>
      </c>
      <c r="J7221" s="223"/>
      <c r="K7221" s="235"/>
      <c r="L7221" s="235"/>
      <c r="M7221" s="223"/>
    </row>
    <row r="7222" spans="1:13">
      <c r="A7222" s="235">
        <v>800535</v>
      </c>
      <c r="B7222" s="223" t="s">
        <v>9824</v>
      </c>
      <c r="C7222" s="223" t="s">
        <v>554</v>
      </c>
      <c r="D7222" s="223" t="s">
        <v>1223</v>
      </c>
      <c r="F7222" s="224"/>
      <c r="G7222" s="223"/>
      <c r="H7222" s="223"/>
      <c r="I7222" s="223" t="s">
        <v>98</v>
      </c>
      <c r="J7222" s="223"/>
      <c r="K7222" s="235"/>
      <c r="L7222" s="235"/>
      <c r="M7222" s="223"/>
    </row>
    <row r="7223" spans="1:13">
      <c r="A7223" s="235">
        <v>800552</v>
      </c>
      <c r="B7223" s="223" t="s">
        <v>9825</v>
      </c>
      <c r="C7223" s="223" t="s">
        <v>188</v>
      </c>
      <c r="D7223" s="223" t="s">
        <v>1681</v>
      </c>
      <c r="F7223" s="224"/>
      <c r="G7223" s="223"/>
      <c r="H7223" s="223"/>
      <c r="I7223" s="223" t="s">
        <v>98</v>
      </c>
      <c r="J7223" s="223"/>
      <c r="K7223" s="235"/>
      <c r="L7223" s="235"/>
      <c r="M7223" s="223"/>
    </row>
    <row r="7224" spans="1:13">
      <c r="A7224" s="235">
        <v>800558</v>
      </c>
      <c r="B7224" s="223" t="s">
        <v>9826</v>
      </c>
      <c r="C7224" s="223" t="s">
        <v>624</v>
      </c>
      <c r="D7224" s="223" t="s">
        <v>1206</v>
      </c>
      <c r="F7224" s="224"/>
      <c r="G7224" s="223"/>
      <c r="H7224" s="223"/>
      <c r="I7224" s="223" t="s">
        <v>98</v>
      </c>
      <c r="J7224" s="223"/>
      <c r="K7224" s="235"/>
      <c r="L7224" s="235"/>
      <c r="M7224" s="223"/>
    </row>
    <row r="7225" spans="1:13">
      <c r="A7225" s="235">
        <v>800561</v>
      </c>
      <c r="B7225" s="223" t="s">
        <v>9827</v>
      </c>
      <c r="C7225" s="223" t="s">
        <v>507</v>
      </c>
      <c r="D7225" s="223" t="s">
        <v>1057</v>
      </c>
      <c r="F7225" s="224"/>
      <c r="G7225" s="223"/>
      <c r="H7225" s="223"/>
      <c r="I7225" s="223" t="s">
        <v>98</v>
      </c>
      <c r="J7225" s="223"/>
      <c r="K7225" s="223"/>
      <c r="L7225" s="223"/>
      <c r="M7225" s="223"/>
    </row>
    <row r="7226" spans="1:13">
      <c r="A7226" s="235">
        <v>800567</v>
      </c>
      <c r="B7226" s="223" t="s">
        <v>9828</v>
      </c>
      <c r="C7226" s="223" t="s">
        <v>502</v>
      </c>
      <c r="D7226" s="223" t="s">
        <v>1087</v>
      </c>
      <c r="F7226" s="224"/>
      <c r="G7226" s="223"/>
      <c r="H7226" s="223"/>
      <c r="I7226" s="223" t="s">
        <v>98</v>
      </c>
      <c r="J7226" s="223"/>
      <c r="K7226" s="223"/>
      <c r="L7226" s="223"/>
      <c r="M7226" s="223"/>
    </row>
    <row r="7227" spans="1:13">
      <c r="A7227" s="235">
        <v>800582</v>
      </c>
      <c r="B7227" s="223" t="s">
        <v>9829</v>
      </c>
      <c r="C7227" s="223" t="s">
        <v>115</v>
      </c>
      <c r="D7227" s="223" t="s">
        <v>9830</v>
      </c>
      <c r="F7227" s="224"/>
      <c r="G7227" s="223"/>
      <c r="H7227" s="223"/>
      <c r="I7227" s="223" t="s">
        <v>98</v>
      </c>
      <c r="J7227" s="223"/>
      <c r="K7227" s="223"/>
      <c r="L7227" s="223"/>
      <c r="M7227" s="223"/>
    </row>
    <row r="7228" spans="1:13">
      <c r="A7228" s="235">
        <v>800584</v>
      </c>
      <c r="B7228" s="223" t="s">
        <v>9831</v>
      </c>
      <c r="C7228" s="223" t="s">
        <v>101</v>
      </c>
      <c r="D7228" s="223" t="s">
        <v>1596</v>
      </c>
      <c r="F7228" s="224"/>
      <c r="G7228" s="223"/>
      <c r="H7228" s="223"/>
      <c r="I7228" s="223" t="s">
        <v>98</v>
      </c>
      <c r="J7228" s="223"/>
      <c r="K7228" s="223"/>
      <c r="L7228" s="223"/>
      <c r="M7228" s="223"/>
    </row>
    <row r="7229" spans="1:13">
      <c r="A7229" s="235">
        <v>800592</v>
      </c>
      <c r="B7229" s="223" t="s">
        <v>9832</v>
      </c>
      <c r="C7229" s="223" t="s">
        <v>101</v>
      </c>
      <c r="D7229" s="223" t="s">
        <v>1534</v>
      </c>
      <c r="F7229" s="224"/>
      <c r="G7229" s="223"/>
      <c r="H7229" s="223"/>
      <c r="I7229" s="223" t="s">
        <v>98</v>
      </c>
      <c r="J7229" s="223"/>
      <c r="K7229" s="235"/>
      <c r="L7229" s="235"/>
      <c r="M7229" s="223"/>
    </row>
    <row r="7230" spans="1:13">
      <c r="A7230" s="235">
        <v>800615</v>
      </c>
      <c r="B7230" s="223" t="s">
        <v>850</v>
      </c>
      <c r="C7230" s="223" t="s">
        <v>816</v>
      </c>
      <c r="D7230" s="223" t="s">
        <v>1083</v>
      </c>
      <c r="F7230" s="224"/>
      <c r="G7230" s="223"/>
      <c r="H7230" s="223"/>
      <c r="I7230" s="223" t="s">
        <v>98</v>
      </c>
      <c r="J7230" s="223"/>
      <c r="K7230" s="235"/>
      <c r="L7230" s="235"/>
      <c r="M7230" s="223"/>
    </row>
    <row r="7231" spans="1:13">
      <c r="A7231" s="235">
        <v>800621</v>
      </c>
      <c r="B7231" s="223" t="s">
        <v>9833</v>
      </c>
      <c r="C7231" s="223" t="s">
        <v>106</v>
      </c>
      <c r="D7231" s="223" t="s">
        <v>1105</v>
      </c>
      <c r="F7231" s="224"/>
      <c r="G7231" s="223"/>
      <c r="H7231" s="223"/>
      <c r="I7231" s="223" t="s">
        <v>98</v>
      </c>
      <c r="J7231" s="223"/>
      <c r="K7231" s="235"/>
      <c r="L7231" s="235"/>
      <c r="M7231" s="223"/>
    </row>
    <row r="7232" spans="1:13">
      <c r="A7232" s="235">
        <v>800625</v>
      </c>
      <c r="B7232" s="223" t="s">
        <v>9834</v>
      </c>
      <c r="C7232" s="223" t="s">
        <v>164</v>
      </c>
      <c r="D7232" s="223" t="s">
        <v>1030</v>
      </c>
      <c r="F7232" s="224"/>
      <c r="G7232" s="223"/>
      <c r="H7232" s="223"/>
      <c r="I7232" s="223" t="s">
        <v>98</v>
      </c>
      <c r="J7232" s="223"/>
      <c r="K7232" s="235"/>
      <c r="L7232" s="235"/>
      <c r="M7232" s="223"/>
    </row>
    <row r="7233" spans="1:13">
      <c r="A7233" s="235">
        <v>800644</v>
      </c>
      <c r="B7233" s="223" t="s">
        <v>9835</v>
      </c>
      <c r="C7233" s="223" t="s">
        <v>3384</v>
      </c>
      <c r="D7233" s="223" t="s">
        <v>1200</v>
      </c>
      <c r="F7233" s="224"/>
      <c r="G7233" s="223"/>
      <c r="H7233" s="223"/>
      <c r="I7233" s="223" t="s">
        <v>98</v>
      </c>
      <c r="J7233" s="223"/>
      <c r="K7233" s="235"/>
      <c r="L7233" s="235"/>
      <c r="M7233" s="223"/>
    </row>
    <row r="7234" spans="1:13">
      <c r="A7234" s="235">
        <v>800646</v>
      </c>
      <c r="B7234" s="223" t="s">
        <v>9836</v>
      </c>
      <c r="C7234" s="223" t="s">
        <v>183</v>
      </c>
      <c r="D7234" s="223" t="s">
        <v>1165</v>
      </c>
      <c r="F7234" s="224"/>
      <c r="G7234" s="223"/>
      <c r="H7234" s="223"/>
      <c r="I7234" s="223" t="s">
        <v>98</v>
      </c>
      <c r="J7234" s="223"/>
      <c r="K7234" s="235"/>
      <c r="L7234" s="235"/>
      <c r="M7234" s="223"/>
    </row>
    <row r="7235" spans="1:13">
      <c r="A7235" s="235">
        <v>800650</v>
      </c>
      <c r="B7235" s="223" t="s">
        <v>9837</v>
      </c>
      <c r="C7235" s="223" t="s">
        <v>149</v>
      </c>
      <c r="D7235" s="223" t="s">
        <v>1030</v>
      </c>
      <c r="F7235" s="224"/>
      <c r="G7235" s="223"/>
      <c r="H7235" s="223"/>
      <c r="I7235" s="223" t="s">
        <v>98</v>
      </c>
      <c r="J7235" s="223"/>
      <c r="K7235" s="235"/>
      <c r="L7235" s="235"/>
      <c r="M7235" s="223"/>
    </row>
    <row r="7236" spans="1:13">
      <c r="A7236" s="235">
        <v>800652</v>
      </c>
      <c r="B7236" s="223" t="s">
        <v>9838</v>
      </c>
      <c r="C7236" s="223" t="s">
        <v>183</v>
      </c>
      <c r="D7236" s="223" t="s">
        <v>1476</v>
      </c>
      <c r="F7236" s="224"/>
      <c r="G7236" s="223"/>
      <c r="H7236" s="223"/>
      <c r="I7236" s="223" t="s">
        <v>98</v>
      </c>
      <c r="J7236" s="223"/>
      <c r="K7236" s="235"/>
      <c r="L7236" s="235"/>
      <c r="M7236" s="223"/>
    </row>
    <row r="7237" spans="1:13">
      <c r="A7237" s="235">
        <v>800658</v>
      </c>
      <c r="B7237" s="223" t="s">
        <v>217</v>
      </c>
      <c r="C7237" s="223" t="s">
        <v>293</v>
      </c>
      <c r="D7237" s="223" t="s">
        <v>1057</v>
      </c>
      <c r="F7237" s="224"/>
      <c r="G7237" s="223"/>
      <c r="H7237" s="223"/>
      <c r="I7237" s="223" t="s">
        <v>98</v>
      </c>
      <c r="J7237" s="223"/>
      <c r="K7237" s="223"/>
      <c r="L7237" s="223"/>
      <c r="M7237" s="223"/>
    </row>
    <row r="7238" spans="1:13">
      <c r="A7238" s="235">
        <v>800663</v>
      </c>
      <c r="B7238" s="223" t="s">
        <v>9839</v>
      </c>
      <c r="C7238" s="223" t="s">
        <v>111</v>
      </c>
      <c r="D7238" s="223" t="s">
        <v>1125</v>
      </c>
      <c r="F7238" s="224"/>
      <c r="G7238" s="223"/>
      <c r="H7238" s="223"/>
      <c r="I7238" s="223" t="s">
        <v>98</v>
      </c>
      <c r="J7238" s="223"/>
      <c r="K7238" s="223"/>
      <c r="L7238" s="223"/>
      <c r="M7238" s="223"/>
    </row>
    <row r="7239" spans="1:13">
      <c r="A7239" s="235">
        <v>800671</v>
      </c>
      <c r="B7239" s="223" t="s">
        <v>3885</v>
      </c>
      <c r="C7239" s="223" t="s">
        <v>950</v>
      </c>
      <c r="D7239" s="223" t="s">
        <v>5761</v>
      </c>
      <c r="F7239" s="224"/>
      <c r="G7239" s="223"/>
      <c r="H7239" s="223"/>
      <c r="I7239" s="223" t="s">
        <v>98</v>
      </c>
      <c r="J7239" s="223"/>
      <c r="K7239" s="235"/>
      <c r="L7239" s="235"/>
      <c r="M7239" s="223"/>
    </row>
    <row r="7240" spans="1:13">
      <c r="A7240" s="235">
        <v>800672</v>
      </c>
      <c r="B7240" s="223" t="s">
        <v>9840</v>
      </c>
      <c r="C7240" s="223" t="s">
        <v>206</v>
      </c>
      <c r="D7240" s="223" t="s">
        <v>1066</v>
      </c>
      <c r="F7240" s="224"/>
      <c r="G7240" s="223"/>
      <c r="H7240" s="223"/>
      <c r="I7240" s="223" t="s">
        <v>98</v>
      </c>
      <c r="J7240" s="223"/>
      <c r="K7240" s="235"/>
      <c r="L7240" s="235"/>
      <c r="M7240" s="223"/>
    </row>
    <row r="7241" spans="1:13">
      <c r="A7241" s="235">
        <v>800691</v>
      </c>
      <c r="B7241" s="223" t="s">
        <v>9841</v>
      </c>
      <c r="C7241" s="223" t="s">
        <v>630</v>
      </c>
      <c r="D7241" s="223" t="s">
        <v>9842</v>
      </c>
      <c r="F7241" s="224"/>
      <c r="G7241" s="223"/>
      <c r="H7241" s="223"/>
      <c r="I7241" s="223" t="s">
        <v>98</v>
      </c>
      <c r="J7241" s="223"/>
      <c r="K7241" s="235"/>
      <c r="L7241" s="235"/>
      <c r="M7241" s="223"/>
    </row>
    <row r="7242" spans="1:13">
      <c r="A7242" s="235">
        <v>800692</v>
      </c>
      <c r="B7242" s="223" t="s">
        <v>9843</v>
      </c>
      <c r="C7242" s="223" t="s">
        <v>183</v>
      </c>
      <c r="D7242" s="223" t="s">
        <v>1227</v>
      </c>
      <c r="F7242" s="224"/>
      <c r="G7242" s="223"/>
      <c r="H7242" s="223"/>
      <c r="I7242" s="223" t="s">
        <v>98</v>
      </c>
      <c r="J7242" s="223"/>
      <c r="K7242" s="223"/>
      <c r="L7242" s="223"/>
      <c r="M7242" s="223"/>
    </row>
    <row r="7243" spans="1:13">
      <c r="A7243" s="235">
        <v>800701</v>
      </c>
      <c r="B7243" s="223" t="s">
        <v>9844</v>
      </c>
      <c r="C7243" s="223" t="s">
        <v>390</v>
      </c>
      <c r="D7243" s="223" t="s">
        <v>1068</v>
      </c>
      <c r="F7243" s="224"/>
      <c r="G7243" s="223"/>
      <c r="H7243" s="223"/>
      <c r="I7243" s="223" t="s">
        <v>98</v>
      </c>
      <c r="J7243" s="223"/>
      <c r="K7243" s="223"/>
      <c r="L7243" s="223"/>
      <c r="M7243" s="223"/>
    </row>
    <row r="7244" spans="1:13">
      <c r="A7244" s="235">
        <v>800713</v>
      </c>
      <c r="B7244" s="223" t="s">
        <v>604</v>
      </c>
      <c r="C7244" s="223" t="s">
        <v>198</v>
      </c>
      <c r="D7244" s="223" t="s">
        <v>1350</v>
      </c>
      <c r="F7244" s="224"/>
      <c r="G7244" s="223"/>
      <c r="H7244" s="223"/>
      <c r="I7244" s="223" t="s">
        <v>98</v>
      </c>
      <c r="J7244" s="223"/>
      <c r="K7244" s="235"/>
      <c r="L7244" s="235"/>
      <c r="M7244" s="223"/>
    </row>
    <row r="7245" spans="1:13">
      <c r="A7245" s="235">
        <v>800718</v>
      </c>
      <c r="B7245" s="223" t="s">
        <v>9845</v>
      </c>
      <c r="C7245" s="223" t="s">
        <v>393</v>
      </c>
      <c r="D7245" s="223" t="s">
        <v>1410</v>
      </c>
      <c r="F7245" s="224"/>
      <c r="G7245" s="223"/>
      <c r="H7245" s="223"/>
      <c r="I7245" s="223" t="s">
        <v>98</v>
      </c>
      <c r="J7245" s="223"/>
      <c r="K7245" s="223"/>
      <c r="L7245" s="223"/>
      <c r="M7245" s="223"/>
    </row>
    <row r="7246" spans="1:13">
      <c r="A7246" s="235">
        <v>800719</v>
      </c>
      <c r="B7246" s="223" t="s">
        <v>9846</v>
      </c>
      <c r="C7246" s="223" t="s">
        <v>101</v>
      </c>
      <c r="D7246" s="223" t="s">
        <v>1286</v>
      </c>
      <c r="F7246" s="224"/>
      <c r="G7246" s="223"/>
      <c r="H7246" s="223"/>
      <c r="I7246" s="223" t="s">
        <v>98</v>
      </c>
      <c r="J7246" s="223"/>
      <c r="K7246" s="223"/>
      <c r="L7246" s="223"/>
      <c r="M7246" s="223"/>
    </row>
    <row r="7247" spans="1:13">
      <c r="A7247" s="235">
        <v>800734</v>
      </c>
      <c r="B7247" s="223" t="s">
        <v>9847</v>
      </c>
      <c r="C7247" s="223" t="s">
        <v>109</v>
      </c>
      <c r="D7247" s="223" t="s">
        <v>6018</v>
      </c>
      <c r="F7247" s="224"/>
      <c r="G7247" s="223"/>
      <c r="H7247" s="223"/>
      <c r="I7247" s="223" t="s">
        <v>98</v>
      </c>
      <c r="J7247" s="223"/>
      <c r="K7247" s="235"/>
      <c r="L7247" s="235"/>
      <c r="M7247" s="223"/>
    </row>
    <row r="7248" spans="1:13">
      <c r="A7248" s="235">
        <v>800749</v>
      </c>
      <c r="B7248" s="223" t="s">
        <v>9848</v>
      </c>
      <c r="C7248" s="223" t="s">
        <v>3586</v>
      </c>
      <c r="D7248" s="223" t="s">
        <v>1534</v>
      </c>
      <c r="F7248" s="224"/>
      <c r="G7248" s="223"/>
      <c r="H7248" s="223"/>
      <c r="I7248" s="223" t="s">
        <v>98</v>
      </c>
      <c r="J7248" s="223"/>
      <c r="K7248" s="235"/>
      <c r="L7248" s="235"/>
      <c r="M7248" s="223"/>
    </row>
    <row r="7249" spans="1:13">
      <c r="A7249" s="235">
        <v>800754</v>
      </c>
      <c r="B7249" s="223" t="s">
        <v>428</v>
      </c>
      <c r="C7249" s="223" t="s">
        <v>397</v>
      </c>
      <c r="D7249" s="223" t="s">
        <v>787</v>
      </c>
      <c r="F7249" s="224"/>
      <c r="G7249" s="223"/>
      <c r="H7249" s="223"/>
      <c r="I7249" s="223" t="s">
        <v>98</v>
      </c>
      <c r="J7249" s="223"/>
      <c r="K7249" s="235"/>
      <c r="L7249" s="235"/>
      <c r="M7249" s="223"/>
    </row>
    <row r="7250" spans="1:13">
      <c r="A7250" s="235">
        <v>800767</v>
      </c>
      <c r="B7250" s="223" t="s">
        <v>691</v>
      </c>
      <c r="C7250" s="223" t="s">
        <v>507</v>
      </c>
      <c r="D7250" s="223" t="s">
        <v>1206</v>
      </c>
      <c r="F7250" s="224"/>
      <c r="G7250" s="223"/>
      <c r="H7250" s="223"/>
      <c r="I7250" s="223" t="s">
        <v>98</v>
      </c>
      <c r="J7250" s="223"/>
      <c r="K7250" s="223"/>
      <c r="L7250" s="223"/>
      <c r="M7250" s="223"/>
    </row>
    <row r="7251" spans="1:13">
      <c r="A7251" s="235">
        <v>800776</v>
      </c>
      <c r="B7251" s="223" t="s">
        <v>9849</v>
      </c>
      <c r="C7251" s="223" t="s">
        <v>248</v>
      </c>
      <c r="D7251" s="223" t="s">
        <v>1531</v>
      </c>
      <c r="F7251" s="224"/>
      <c r="G7251" s="223"/>
      <c r="H7251" s="223"/>
      <c r="I7251" s="223" t="s">
        <v>98</v>
      </c>
      <c r="J7251" s="223"/>
      <c r="K7251" s="235"/>
      <c r="L7251" s="235"/>
      <c r="M7251" s="223"/>
    </row>
    <row r="7252" spans="1:13">
      <c r="A7252" s="235">
        <v>800777</v>
      </c>
      <c r="B7252" s="223" t="s">
        <v>9850</v>
      </c>
      <c r="C7252" s="223" t="s">
        <v>183</v>
      </c>
      <c r="D7252" s="223" t="s">
        <v>1395</v>
      </c>
      <c r="F7252" s="224"/>
      <c r="G7252" s="223"/>
      <c r="H7252" s="223"/>
      <c r="I7252" s="223" t="s">
        <v>98</v>
      </c>
      <c r="J7252" s="223"/>
      <c r="K7252" s="235"/>
      <c r="L7252" s="235"/>
      <c r="M7252" s="223"/>
    </row>
    <row r="7253" spans="1:13">
      <c r="A7253" s="235">
        <v>800781</v>
      </c>
      <c r="B7253" s="223" t="s">
        <v>693</v>
      </c>
      <c r="C7253" s="223" t="s">
        <v>111</v>
      </c>
      <c r="D7253" s="223" t="s">
        <v>1057</v>
      </c>
      <c r="F7253" s="224"/>
      <c r="G7253" s="223"/>
      <c r="H7253" s="223"/>
      <c r="I7253" s="223" t="s">
        <v>98</v>
      </c>
      <c r="J7253" s="223"/>
      <c r="K7253" s="223"/>
      <c r="L7253" s="223"/>
      <c r="M7253" s="223"/>
    </row>
    <row r="7254" spans="1:13">
      <c r="A7254" s="235">
        <v>800787</v>
      </c>
      <c r="B7254" s="223" t="s">
        <v>9851</v>
      </c>
      <c r="C7254" s="223" t="s">
        <v>206</v>
      </c>
      <c r="D7254" s="223" t="s">
        <v>1012</v>
      </c>
      <c r="F7254" s="224"/>
      <c r="G7254" s="223"/>
      <c r="H7254" s="223"/>
      <c r="I7254" s="223" t="s">
        <v>98</v>
      </c>
      <c r="J7254" s="223"/>
      <c r="K7254" s="235"/>
      <c r="L7254" s="235"/>
      <c r="M7254" s="223"/>
    </row>
    <row r="7255" spans="1:13">
      <c r="A7255" s="235">
        <v>800792</v>
      </c>
      <c r="B7255" s="223" t="s">
        <v>9852</v>
      </c>
      <c r="C7255" s="223" t="s">
        <v>156</v>
      </c>
      <c r="D7255" s="223" t="s">
        <v>1799</v>
      </c>
      <c r="F7255" s="224"/>
      <c r="G7255" s="223"/>
      <c r="H7255" s="223"/>
      <c r="I7255" s="223" t="s">
        <v>98</v>
      </c>
      <c r="J7255" s="223"/>
      <c r="K7255" s="235"/>
      <c r="L7255" s="235"/>
      <c r="M7255" s="223"/>
    </row>
    <row r="7256" spans="1:13">
      <c r="A7256" s="235">
        <v>800796</v>
      </c>
      <c r="B7256" s="223" t="s">
        <v>9853</v>
      </c>
      <c r="C7256" s="223" t="s">
        <v>164</v>
      </c>
      <c r="D7256" s="223" t="s">
        <v>1005</v>
      </c>
      <c r="F7256" s="224"/>
      <c r="G7256" s="223"/>
      <c r="H7256" s="223"/>
      <c r="I7256" s="223" t="s">
        <v>98</v>
      </c>
      <c r="J7256" s="223"/>
      <c r="K7256" s="223"/>
      <c r="L7256" s="223"/>
      <c r="M7256" s="223"/>
    </row>
    <row r="7257" spans="1:13">
      <c r="A7257" s="235">
        <v>800797</v>
      </c>
      <c r="B7257" s="223" t="s">
        <v>9854</v>
      </c>
      <c r="C7257" s="223" t="s">
        <v>557</v>
      </c>
      <c r="D7257" s="223" t="s">
        <v>1125</v>
      </c>
      <c r="F7257" s="224"/>
      <c r="G7257" s="223"/>
      <c r="H7257" s="223"/>
      <c r="I7257" s="223" t="s">
        <v>98</v>
      </c>
      <c r="J7257" s="223"/>
      <c r="K7257" s="235"/>
      <c r="L7257" s="235"/>
      <c r="M7257" s="223"/>
    </row>
    <row r="7258" spans="1:13">
      <c r="A7258" s="235">
        <v>800807</v>
      </c>
      <c r="B7258" s="223" t="s">
        <v>9855</v>
      </c>
      <c r="C7258" s="223" t="s">
        <v>479</v>
      </c>
      <c r="D7258" s="223" t="s">
        <v>1217</v>
      </c>
      <c r="F7258" s="224"/>
      <c r="G7258" s="223"/>
      <c r="H7258" s="223"/>
      <c r="I7258" s="223" t="s">
        <v>98</v>
      </c>
      <c r="J7258" s="223"/>
      <c r="K7258" s="223"/>
      <c r="L7258" s="223"/>
      <c r="M7258" s="223"/>
    </row>
    <row r="7259" spans="1:13">
      <c r="A7259" s="235">
        <v>800808</v>
      </c>
      <c r="B7259" s="223" t="s">
        <v>9856</v>
      </c>
      <c r="C7259" s="223" t="s">
        <v>685</v>
      </c>
      <c r="D7259" s="223" t="s">
        <v>1227</v>
      </c>
      <c r="F7259" s="224"/>
      <c r="G7259" s="223"/>
      <c r="H7259" s="223"/>
      <c r="I7259" s="223" t="s">
        <v>98</v>
      </c>
      <c r="J7259" s="223"/>
      <c r="K7259" s="235"/>
      <c r="L7259" s="235"/>
      <c r="M7259" s="223"/>
    </row>
    <row r="7260" spans="1:13">
      <c r="A7260" s="235">
        <v>800823</v>
      </c>
      <c r="B7260" s="223" t="s">
        <v>9857</v>
      </c>
      <c r="C7260" s="223" t="s">
        <v>9858</v>
      </c>
      <c r="D7260" s="223" t="s">
        <v>3545</v>
      </c>
      <c r="F7260" s="224"/>
      <c r="G7260" s="223"/>
      <c r="H7260" s="223"/>
      <c r="I7260" s="223" t="s">
        <v>98</v>
      </c>
      <c r="J7260" s="223"/>
      <c r="K7260" s="223"/>
      <c r="L7260" s="223"/>
      <c r="M7260" s="223"/>
    </row>
    <row r="7261" spans="1:13">
      <c r="A7261" s="235">
        <v>800826</v>
      </c>
      <c r="B7261" s="223" t="s">
        <v>9859</v>
      </c>
      <c r="C7261" s="223" t="s">
        <v>673</v>
      </c>
      <c r="D7261" s="223" t="s">
        <v>1401</v>
      </c>
      <c r="F7261" s="224"/>
      <c r="G7261" s="223"/>
      <c r="H7261" s="223"/>
      <c r="I7261" s="223" t="s">
        <v>98</v>
      </c>
      <c r="J7261" s="223"/>
      <c r="K7261" s="235"/>
      <c r="L7261" s="235"/>
      <c r="M7261" s="223"/>
    </row>
    <row r="7262" spans="1:13">
      <c r="A7262" s="235">
        <v>800841</v>
      </c>
      <c r="B7262" s="223" t="s">
        <v>9860</v>
      </c>
      <c r="C7262" s="223" t="s">
        <v>1786</v>
      </c>
      <c r="D7262" s="223" t="s">
        <v>1059</v>
      </c>
      <c r="F7262" s="224"/>
      <c r="G7262" s="223"/>
      <c r="H7262" s="223"/>
      <c r="I7262" s="223" t="s">
        <v>98</v>
      </c>
      <c r="J7262" s="223"/>
      <c r="K7262" s="223"/>
      <c r="L7262" s="223"/>
      <c r="M7262" s="223"/>
    </row>
    <row r="7263" spans="1:13">
      <c r="A7263" s="235">
        <v>800843</v>
      </c>
      <c r="B7263" s="223" t="s">
        <v>9861</v>
      </c>
      <c r="C7263" s="223" t="s">
        <v>612</v>
      </c>
      <c r="D7263" s="223" t="s">
        <v>1495</v>
      </c>
      <c r="F7263" s="224"/>
      <c r="G7263" s="223"/>
      <c r="H7263" s="223"/>
      <c r="I7263" s="223" t="s">
        <v>98</v>
      </c>
      <c r="J7263" s="223"/>
      <c r="K7263" s="223"/>
      <c r="L7263" s="223"/>
      <c r="M7263" s="223"/>
    </row>
    <row r="7264" spans="1:13">
      <c r="A7264" s="235">
        <v>800856</v>
      </c>
      <c r="B7264" s="223" t="s">
        <v>9862</v>
      </c>
      <c r="C7264" s="223" t="s">
        <v>106</v>
      </c>
      <c r="D7264" s="223" t="s">
        <v>3826</v>
      </c>
      <c r="F7264" s="224"/>
      <c r="G7264" s="223"/>
      <c r="H7264" s="223"/>
      <c r="I7264" s="223" t="s">
        <v>98</v>
      </c>
      <c r="J7264" s="223"/>
      <c r="K7264" s="223"/>
      <c r="L7264" s="223"/>
      <c r="M7264" s="223"/>
    </row>
    <row r="7265" spans="1:13">
      <c r="A7265" s="235">
        <v>800864</v>
      </c>
      <c r="B7265" s="223" t="s">
        <v>9863</v>
      </c>
      <c r="C7265" s="223" t="s">
        <v>385</v>
      </c>
      <c r="D7265" s="223" t="s">
        <v>1070</v>
      </c>
      <c r="F7265" s="224"/>
      <c r="G7265" s="223"/>
      <c r="H7265" s="223"/>
      <c r="I7265" s="223" t="s">
        <v>98</v>
      </c>
      <c r="J7265" s="223"/>
      <c r="K7265" s="223"/>
      <c r="L7265" s="223"/>
      <c r="M7265" s="223"/>
    </row>
    <row r="7266" spans="1:13">
      <c r="A7266" s="235">
        <v>800867</v>
      </c>
      <c r="B7266" s="223" t="s">
        <v>9864</v>
      </c>
      <c r="C7266" s="223" t="s">
        <v>839</v>
      </c>
      <c r="D7266" s="223" t="s">
        <v>1484</v>
      </c>
      <c r="F7266" s="224"/>
      <c r="G7266" s="223"/>
      <c r="H7266" s="223"/>
      <c r="I7266" s="223" t="s">
        <v>98</v>
      </c>
      <c r="J7266" s="223"/>
      <c r="K7266" s="223"/>
      <c r="L7266" s="223"/>
      <c r="M7266" s="223"/>
    </row>
    <row r="7267" spans="1:13">
      <c r="A7267" s="235">
        <v>800869</v>
      </c>
      <c r="B7267" s="223" t="s">
        <v>9865</v>
      </c>
      <c r="C7267" s="223" t="s">
        <v>232</v>
      </c>
      <c r="D7267" s="223" t="s">
        <v>1687</v>
      </c>
      <c r="F7267" s="224"/>
      <c r="G7267" s="223"/>
      <c r="H7267" s="223"/>
      <c r="I7267" s="223" t="s">
        <v>98</v>
      </c>
      <c r="J7267" s="223"/>
      <c r="K7267" s="223"/>
      <c r="L7267" s="223"/>
      <c r="M7267" s="223"/>
    </row>
    <row r="7268" spans="1:13">
      <c r="A7268" s="235">
        <v>800883</v>
      </c>
      <c r="B7268" s="223" t="s">
        <v>9866</v>
      </c>
      <c r="C7268" s="223" t="s">
        <v>188</v>
      </c>
      <c r="D7268" s="223" t="s">
        <v>1534</v>
      </c>
      <c r="F7268" s="224"/>
      <c r="G7268" s="223"/>
      <c r="H7268" s="223"/>
      <c r="I7268" s="223" t="s">
        <v>98</v>
      </c>
      <c r="J7268" s="223"/>
      <c r="K7268" s="223"/>
      <c r="L7268" s="223"/>
      <c r="M7268" s="223"/>
    </row>
    <row r="7269" spans="1:13">
      <c r="A7269" s="235">
        <v>800890</v>
      </c>
      <c r="B7269" s="223" t="s">
        <v>9867</v>
      </c>
      <c r="C7269" s="223" t="s">
        <v>362</v>
      </c>
      <c r="D7269" s="223" t="s">
        <v>787</v>
      </c>
      <c r="F7269" s="224"/>
      <c r="G7269" s="223"/>
      <c r="H7269" s="223"/>
      <c r="I7269" s="223" t="s">
        <v>98</v>
      </c>
      <c r="J7269" s="223"/>
      <c r="K7269" s="223"/>
      <c r="L7269" s="223"/>
      <c r="M7269" s="223"/>
    </row>
    <row r="7270" spans="1:13">
      <c r="A7270" s="235">
        <v>800914</v>
      </c>
      <c r="B7270" s="223" t="s">
        <v>9868</v>
      </c>
      <c r="C7270" s="223" t="s">
        <v>147</v>
      </c>
      <c r="D7270" s="223" t="s">
        <v>7834</v>
      </c>
      <c r="F7270" s="224"/>
      <c r="G7270" s="223"/>
      <c r="H7270" s="223"/>
      <c r="I7270" s="223" t="s">
        <v>98</v>
      </c>
      <c r="J7270" s="223"/>
      <c r="K7270" s="235"/>
      <c r="L7270" s="235"/>
      <c r="M7270" s="223"/>
    </row>
    <row r="7271" spans="1:13">
      <c r="A7271" s="235">
        <v>800922</v>
      </c>
      <c r="B7271" s="223" t="s">
        <v>9869</v>
      </c>
      <c r="C7271" s="223" t="s">
        <v>244</v>
      </c>
      <c r="D7271" s="223" t="s">
        <v>1314</v>
      </c>
      <c r="F7271" s="224"/>
      <c r="G7271" s="223"/>
      <c r="H7271" s="223"/>
      <c r="I7271" s="223" t="s">
        <v>98</v>
      </c>
      <c r="J7271" s="223"/>
      <c r="K7271" s="223"/>
      <c r="L7271" s="223"/>
      <c r="M7271" s="223"/>
    </row>
    <row r="7272" spans="1:13">
      <c r="A7272" s="235">
        <v>800931</v>
      </c>
      <c r="B7272" s="223" t="s">
        <v>9870</v>
      </c>
      <c r="C7272" s="223" t="s">
        <v>170</v>
      </c>
      <c r="D7272" s="223" t="s">
        <v>1059</v>
      </c>
      <c r="F7272" s="224"/>
      <c r="G7272" s="223"/>
      <c r="H7272" s="223"/>
      <c r="I7272" s="223" t="s">
        <v>98</v>
      </c>
      <c r="J7272" s="223"/>
      <c r="K7272" s="235"/>
      <c r="L7272" s="235"/>
      <c r="M7272" s="223"/>
    </row>
    <row r="7273" spans="1:13">
      <c r="A7273" s="235">
        <v>800946</v>
      </c>
      <c r="B7273" s="223" t="s">
        <v>9871</v>
      </c>
      <c r="C7273" s="223" t="s">
        <v>123</v>
      </c>
      <c r="D7273" s="223" t="s">
        <v>1675</v>
      </c>
      <c r="F7273" s="224"/>
      <c r="G7273" s="223"/>
      <c r="H7273" s="223"/>
      <c r="I7273" s="223" t="s">
        <v>98</v>
      </c>
      <c r="J7273" s="223"/>
      <c r="K7273" s="235"/>
      <c r="L7273" s="235"/>
      <c r="M7273" s="223"/>
    </row>
    <row r="7274" spans="1:13">
      <c r="A7274" s="235">
        <v>800952</v>
      </c>
      <c r="B7274" s="223" t="s">
        <v>9872</v>
      </c>
      <c r="C7274" s="223" t="s">
        <v>171</v>
      </c>
      <c r="D7274" s="223" t="s">
        <v>9873</v>
      </c>
      <c r="F7274" s="224"/>
      <c r="G7274" s="223"/>
      <c r="H7274" s="223"/>
      <c r="I7274" s="223" t="s">
        <v>98</v>
      </c>
      <c r="J7274" s="223"/>
      <c r="K7274" s="235"/>
      <c r="L7274" s="235"/>
      <c r="M7274" s="223"/>
    </row>
    <row r="7275" spans="1:13">
      <c r="A7275" s="235">
        <v>800958</v>
      </c>
      <c r="B7275" s="223" t="s">
        <v>9874</v>
      </c>
      <c r="C7275" s="223" t="s">
        <v>351</v>
      </c>
      <c r="D7275" s="223" t="s">
        <v>1012</v>
      </c>
      <c r="F7275" s="224"/>
      <c r="G7275" s="223"/>
      <c r="H7275" s="223"/>
      <c r="I7275" s="223" t="s">
        <v>98</v>
      </c>
      <c r="J7275" s="223"/>
      <c r="K7275" s="235"/>
      <c r="L7275" s="235"/>
      <c r="M7275" s="223"/>
    </row>
    <row r="7276" spans="1:13">
      <c r="A7276" s="235">
        <v>800964</v>
      </c>
      <c r="B7276" s="223" t="s">
        <v>9875</v>
      </c>
      <c r="C7276" s="223" t="s">
        <v>343</v>
      </c>
      <c r="D7276" s="223" t="s">
        <v>9876</v>
      </c>
      <c r="F7276" s="223"/>
      <c r="G7276" s="223"/>
      <c r="H7276" s="223"/>
      <c r="I7276" s="223" t="s">
        <v>98</v>
      </c>
      <c r="J7276" s="223"/>
      <c r="K7276" s="223"/>
      <c r="L7276" s="223"/>
      <c r="M7276" s="223"/>
    </row>
    <row r="7277" spans="1:13">
      <c r="A7277" s="235">
        <v>800974</v>
      </c>
      <c r="B7277" s="223" t="s">
        <v>9877</v>
      </c>
      <c r="C7277" s="223" t="s">
        <v>154</v>
      </c>
      <c r="D7277" s="223" t="s">
        <v>9878</v>
      </c>
      <c r="F7277" s="224"/>
      <c r="G7277" s="223"/>
      <c r="H7277" s="223"/>
      <c r="I7277" s="223" t="s">
        <v>98</v>
      </c>
      <c r="J7277" s="223"/>
      <c r="K7277" s="235"/>
      <c r="L7277" s="235"/>
      <c r="M7277" s="223"/>
    </row>
    <row r="7278" spans="1:13">
      <c r="A7278" s="235">
        <v>800977</v>
      </c>
      <c r="B7278" s="223" t="s">
        <v>9879</v>
      </c>
      <c r="C7278" s="223" t="s">
        <v>801</v>
      </c>
      <c r="D7278" s="223" t="s">
        <v>9880</v>
      </c>
      <c r="F7278" s="224"/>
      <c r="G7278" s="223"/>
      <c r="H7278" s="223"/>
      <c r="I7278" s="223" t="s">
        <v>98</v>
      </c>
      <c r="J7278" s="223"/>
      <c r="K7278" s="223"/>
      <c r="L7278" s="223"/>
      <c r="M7278" s="223"/>
    </row>
    <row r="7279" spans="1:13">
      <c r="A7279" s="235">
        <v>800978</v>
      </c>
      <c r="B7279" s="223" t="s">
        <v>9881</v>
      </c>
      <c r="C7279" s="223" t="s">
        <v>299</v>
      </c>
      <c r="D7279" s="223" t="s">
        <v>1165</v>
      </c>
      <c r="F7279" s="224"/>
      <c r="G7279" s="223"/>
      <c r="H7279" s="223"/>
      <c r="I7279" s="223" t="s">
        <v>98</v>
      </c>
      <c r="J7279" s="223"/>
      <c r="K7279" s="235"/>
      <c r="L7279" s="235"/>
      <c r="M7279" s="223"/>
    </row>
    <row r="7280" spans="1:13">
      <c r="A7280" s="235">
        <v>800980</v>
      </c>
      <c r="B7280" s="223" t="s">
        <v>9882</v>
      </c>
      <c r="C7280" s="223" t="s">
        <v>156</v>
      </c>
      <c r="D7280" s="223" t="s">
        <v>1012</v>
      </c>
      <c r="F7280" s="224"/>
      <c r="G7280" s="223"/>
      <c r="H7280" s="223"/>
      <c r="I7280" s="223" t="s">
        <v>98</v>
      </c>
      <c r="J7280" s="223"/>
      <c r="K7280" s="223"/>
      <c r="L7280" s="223"/>
      <c r="M7280" s="223"/>
    </row>
    <row r="7281" spans="1:13">
      <c r="A7281" s="235">
        <v>800989</v>
      </c>
      <c r="B7281" s="223" t="s">
        <v>9883</v>
      </c>
      <c r="C7281" s="223" t="s">
        <v>506</v>
      </c>
      <c r="D7281" s="223" t="s">
        <v>1350</v>
      </c>
      <c r="F7281" s="224"/>
      <c r="G7281" s="223"/>
      <c r="H7281" s="223"/>
      <c r="I7281" s="223" t="s">
        <v>98</v>
      </c>
      <c r="J7281" s="223"/>
      <c r="K7281" s="235"/>
      <c r="L7281" s="235"/>
      <c r="M7281" s="223"/>
    </row>
    <row r="7282" spans="1:13">
      <c r="A7282" s="235">
        <v>800990</v>
      </c>
      <c r="B7282" s="223" t="s">
        <v>9884</v>
      </c>
      <c r="C7282" s="223" t="s">
        <v>353</v>
      </c>
      <c r="D7282" s="223" t="s">
        <v>1534</v>
      </c>
      <c r="F7282" s="224"/>
      <c r="G7282" s="223"/>
      <c r="H7282" s="223"/>
      <c r="I7282" s="223" t="s">
        <v>98</v>
      </c>
      <c r="J7282" s="223"/>
      <c r="K7282" s="223"/>
      <c r="L7282" s="223"/>
      <c r="M7282" s="223"/>
    </row>
    <row r="7283" spans="1:13">
      <c r="A7283" s="235">
        <v>800993</v>
      </c>
      <c r="B7283" s="223" t="s">
        <v>9885</v>
      </c>
      <c r="C7283" s="223" t="s">
        <v>196</v>
      </c>
      <c r="D7283" s="223" t="s">
        <v>1217</v>
      </c>
      <c r="F7283" s="224"/>
      <c r="G7283" s="223"/>
      <c r="H7283" s="223"/>
      <c r="I7283" s="223" t="s">
        <v>98</v>
      </c>
      <c r="J7283" s="223"/>
      <c r="K7283" s="223"/>
      <c r="L7283" s="223"/>
      <c r="M7283" s="223"/>
    </row>
    <row r="7284" spans="1:13">
      <c r="A7284" s="235">
        <v>800995</v>
      </c>
      <c r="B7284" s="223" t="s">
        <v>9886</v>
      </c>
      <c r="C7284" s="223" t="s">
        <v>411</v>
      </c>
      <c r="D7284" s="223" t="s">
        <v>5439</v>
      </c>
      <c r="F7284" s="224"/>
      <c r="G7284" s="223"/>
      <c r="H7284" s="223"/>
      <c r="I7284" s="223" t="s">
        <v>98</v>
      </c>
      <c r="J7284" s="223"/>
      <c r="K7284" s="223"/>
      <c r="L7284" s="223"/>
      <c r="M7284" s="223"/>
    </row>
    <row r="7285" spans="1:13">
      <c r="A7285" s="235">
        <v>801004</v>
      </c>
      <c r="B7285" s="223" t="s">
        <v>9887</v>
      </c>
      <c r="C7285" s="223" t="s">
        <v>891</v>
      </c>
      <c r="D7285" s="223" t="s">
        <v>1066</v>
      </c>
      <c r="F7285" s="224"/>
      <c r="G7285" s="223"/>
      <c r="H7285" s="223"/>
      <c r="I7285" s="223" t="s">
        <v>98</v>
      </c>
      <c r="J7285" s="223"/>
      <c r="K7285" s="235"/>
      <c r="L7285" s="235"/>
      <c r="M7285" s="223"/>
    </row>
    <row r="7286" spans="1:13">
      <c r="A7286" s="235">
        <v>801007</v>
      </c>
      <c r="B7286" s="223" t="s">
        <v>9888</v>
      </c>
      <c r="C7286" s="223" t="s">
        <v>134</v>
      </c>
      <c r="D7286" s="223" t="s">
        <v>9889</v>
      </c>
      <c r="F7286" s="224"/>
      <c r="G7286" s="223"/>
      <c r="H7286" s="223"/>
      <c r="I7286" s="223" t="s">
        <v>98</v>
      </c>
      <c r="J7286" s="223"/>
      <c r="K7286" s="223"/>
      <c r="L7286" s="223"/>
      <c r="M7286" s="223"/>
    </row>
    <row r="7287" spans="1:13">
      <c r="A7287" s="235">
        <v>801015</v>
      </c>
      <c r="B7287" s="223" t="s">
        <v>9890</v>
      </c>
      <c r="C7287" s="223" t="s">
        <v>7524</v>
      </c>
      <c r="D7287" s="223" t="s">
        <v>2559</v>
      </c>
      <c r="F7287" s="224"/>
      <c r="G7287" s="223"/>
      <c r="H7287" s="223"/>
      <c r="I7287" s="223" t="s">
        <v>98</v>
      </c>
      <c r="J7287" s="223"/>
      <c r="K7287" s="235"/>
      <c r="L7287" s="235"/>
      <c r="M7287" s="223"/>
    </row>
    <row r="7288" spans="1:13">
      <c r="A7288" s="235">
        <v>801016</v>
      </c>
      <c r="B7288" s="223" t="s">
        <v>9891</v>
      </c>
      <c r="C7288" s="223" t="s">
        <v>271</v>
      </c>
      <c r="D7288" s="223" t="s">
        <v>2888</v>
      </c>
      <c r="F7288" s="224"/>
      <c r="G7288" s="223"/>
      <c r="H7288" s="223"/>
      <c r="I7288" s="223" t="s">
        <v>98</v>
      </c>
      <c r="J7288" s="223"/>
      <c r="K7288" s="223"/>
      <c r="L7288" s="223"/>
      <c r="M7288" s="223"/>
    </row>
    <row r="7289" spans="1:13">
      <c r="A7289" s="235">
        <v>801038</v>
      </c>
      <c r="B7289" s="223" t="s">
        <v>9892</v>
      </c>
      <c r="C7289" s="223" t="s">
        <v>704</v>
      </c>
      <c r="D7289" s="223" t="s">
        <v>2028</v>
      </c>
      <c r="F7289" s="224"/>
      <c r="G7289" s="223"/>
      <c r="H7289" s="223"/>
      <c r="I7289" s="223" t="s">
        <v>98</v>
      </c>
      <c r="J7289" s="223"/>
      <c r="K7289" s="235"/>
      <c r="L7289" s="235"/>
      <c r="M7289" s="223"/>
    </row>
    <row r="7290" spans="1:13">
      <c r="A7290" s="235">
        <v>801051</v>
      </c>
      <c r="B7290" s="223" t="s">
        <v>9893</v>
      </c>
      <c r="C7290" s="223" t="s">
        <v>648</v>
      </c>
      <c r="D7290" s="223" t="s">
        <v>9894</v>
      </c>
      <c r="F7290" s="224"/>
      <c r="G7290" s="223"/>
      <c r="H7290" s="223"/>
      <c r="I7290" s="223" t="s">
        <v>98</v>
      </c>
      <c r="J7290" s="223"/>
      <c r="K7290" s="235"/>
      <c r="L7290" s="235"/>
      <c r="M7290" s="223"/>
    </row>
    <row r="7291" spans="1:13">
      <c r="A7291" s="235">
        <v>801053</v>
      </c>
      <c r="B7291" s="223" t="s">
        <v>9895</v>
      </c>
      <c r="C7291" s="223" t="s">
        <v>109</v>
      </c>
      <c r="D7291" s="223" t="s">
        <v>3475</v>
      </c>
      <c r="F7291" s="224"/>
      <c r="G7291" s="223"/>
      <c r="H7291" s="223"/>
      <c r="I7291" s="223" t="s">
        <v>98</v>
      </c>
      <c r="J7291" s="223"/>
      <c r="K7291" s="223"/>
      <c r="L7291" s="223"/>
      <c r="M7291" s="223"/>
    </row>
    <row r="7292" spans="1:13">
      <c r="A7292" s="235">
        <v>801055</v>
      </c>
      <c r="B7292" s="223" t="s">
        <v>9896</v>
      </c>
      <c r="C7292" s="223" t="s">
        <v>9897</v>
      </c>
      <c r="D7292" s="223" t="s">
        <v>156</v>
      </c>
      <c r="F7292" s="224"/>
      <c r="G7292" s="223"/>
      <c r="H7292" s="223"/>
      <c r="I7292" s="223" t="s">
        <v>98</v>
      </c>
      <c r="J7292" s="223"/>
      <c r="K7292" s="235"/>
      <c r="L7292" s="235"/>
      <c r="M7292" s="223"/>
    </row>
    <row r="7293" spans="1:13">
      <c r="A7293" s="235">
        <v>801056</v>
      </c>
      <c r="B7293" s="223" t="s">
        <v>9898</v>
      </c>
      <c r="C7293" s="223" t="s">
        <v>154</v>
      </c>
      <c r="D7293" s="223" t="s">
        <v>5600</v>
      </c>
      <c r="F7293" s="224"/>
      <c r="G7293" s="223"/>
      <c r="H7293" s="223"/>
      <c r="I7293" s="223" t="s">
        <v>98</v>
      </c>
      <c r="J7293" s="223"/>
      <c r="K7293" s="235"/>
      <c r="L7293" s="235"/>
      <c r="M7293" s="223"/>
    </row>
    <row r="7294" spans="1:13">
      <c r="A7294" s="235">
        <v>801068</v>
      </c>
      <c r="B7294" s="223" t="s">
        <v>9899</v>
      </c>
      <c r="C7294" s="223" t="s">
        <v>252</v>
      </c>
      <c r="D7294" s="223" t="s">
        <v>9900</v>
      </c>
      <c r="F7294" s="224"/>
      <c r="G7294" s="223"/>
      <c r="H7294" s="223"/>
      <c r="I7294" s="223" t="s">
        <v>98</v>
      </c>
      <c r="J7294" s="223"/>
      <c r="K7294" s="235"/>
      <c r="L7294" s="235"/>
      <c r="M7294" s="223"/>
    </row>
    <row r="7295" spans="1:13">
      <c r="A7295" s="235">
        <v>801070</v>
      </c>
      <c r="B7295" s="223" t="s">
        <v>9901</v>
      </c>
      <c r="C7295" s="223" t="s">
        <v>9902</v>
      </c>
      <c r="D7295" s="223" t="s">
        <v>9903</v>
      </c>
      <c r="F7295" s="224"/>
      <c r="G7295" s="223"/>
      <c r="H7295" s="223"/>
      <c r="I7295" s="223" t="s">
        <v>98</v>
      </c>
      <c r="J7295" s="223"/>
      <c r="K7295" s="235"/>
      <c r="L7295" s="235"/>
      <c r="M7295" s="223"/>
    </row>
    <row r="7296" spans="1:13">
      <c r="A7296" s="235">
        <v>801075</v>
      </c>
      <c r="B7296" s="223" t="s">
        <v>9904</v>
      </c>
      <c r="C7296" s="223" t="s">
        <v>280</v>
      </c>
      <c r="D7296" s="223" t="s">
        <v>4360</v>
      </c>
      <c r="F7296" s="224"/>
      <c r="G7296" s="223"/>
      <c r="H7296" s="223"/>
      <c r="I7296" s="223" t="s">
        <v>98</v>
      </c>
      <c r="J7296" s="223"/>
      <c r="K7296" s="223"/>
      <c r="L7296" s="223"/>
      <c r="M7296" s="223"/>
    </row>
    <row r="7297" spans="1:13">
      <c r="A7297" s="235">
        <v>801077</v>
      </c>
      <c r="B7297" s="223" t="s">
        <v>9905</v>
      </c>
      <c r="C7297" s="223" t="s">
        <v>101</v>
      </c>
      <c r="D7297" s="223" t="s">
        <v>621</v>
      </c>
      <c r="F7297" s="224"/>
      <c r="G7297" s="223"/>
      <c r="H7297" s="223"/>
      <c r="I7297" s="223" t="s">
        <v>98</v>
      </c>
      <c r="J7297" s="223"/>
      <c r="K7297" s="235"/>
      <c r="L7297" s="235"/>
      <c r="M7297" s="223"/>
    </row>
    <row r="7298" spans="1:13">
      <c r="A7298" s="235">
        <v>801101</v>
      </c>
      <c r="B7298" s="223" t="s">
        <v>9906</v>
      </c>
      <c r="C7298" s="223" t="s">
        <v>9907</v>
      </c>
      <c r="D7298" s="223" t="s">
        <v>9908</v>
      </c>
      <c r="F7298" s="224"/>
      <c r="G7298" s="223"/>
      <c r="H7298" s="223"/>
      <c r="I7298" s="223" t="s">
        <v>98</v>
      </c>
      <c r="J7298" s="223"/>
      <c r="K7298" s="235"/>
      <c r="L7298" s="235"/>
      <c r="M7298" s="223"/>
    </row>
    <row r="7299" spans="1:13">
      <c r="A7299" s="235">
        <v>801104</v>
      </c>
      <c r="B7299" s="223" t="s">
        <v>9909</v>
      </c>
      <c r="C7299" s="223" t="s">
        <v>760</v>
      </c>
      <c r="D7299" s="223" t="s">
        <v>2212</v>
      </c>
      <c r="F7299" s="224"/>
      <c r="G7299" s="223"/>
      <c r="H7299" s="223"/>
      <c r="I7299" s="223" t="s">
        <v>98</v>
      </c>
      <c r="J7299" s="223"/>
      <c r="K7299" s="223"/>
      <c r="L7299" s="223"/>
      <c r="M7299" s="223"/>
    </row>
    <row r="7300" spans="1:13">
      <c r="A7300" s="235">
        <v>801107</v>
      </c>
      <c r="B7300" s="223" t="s">
        <v>9910</v>
      </c>
      <c r="C7300" s="223" t="s">
        <v>403</v>
      </c>
      <c r="D7300" s="223" t="s">
        <v>9911</v>
      </c>
      <c r="F7300" s="224"/>
      <c r="G7300" s="223"/>
      <c r="H7300" s="223"/>
      <c r="I7300" s="223" t="s">
        <v>98</v>
      </c>
      <c r="J7300" s="223"/>
      <c r="K7300" s="235"/>
      <c r="L7300" s="235"/>
      <c r="M7300" s="223"/>
    </row>
    <row r="7301" spans="1:13">
      <c r="A7301" s="235">
        <v>801108</v>
      </c>
      <c r="B7301" s="223" t="s">
        <v>9912</v>
      </c>
      <c r="C7301" s="223" t="s">
        <v>149</v>
      </c>
      <c r="D7301" s="223" t="s">
        <v>1408</v>
      </c>
      <c r="F7301" s="224"/>
      <c r="G7301" s="223"/>
      <c r="H7301" s="223"/>
      <c r="I7301" s="223" t="s">
        <v>98</v>
      </c>
      <c r="J7301" s="223"/>
      <c r="K7301" s="235"/>
      <c r="L7301" s="235"/>
      <c r="M7301" s="223"/>
    </row>
    <row r="7302" spans="1:13">
      <c r="A7302" s="235">
        <v>801116</v>
      </c>
      <c r="B7302" s="223" t="s">
        <v>9913</v>
      </c>
      <c r="C7302" s="223" t="s">
        <v>297</v>
      </c>
      <c r="D7302" s="223" t="s">
        <v>2028</v>
      </c>
      <c r="F7302" s="224"/>
      <c r="G7302" s="223"/>
      <c r="H7302" s="223"/>
      <c r="I7302" s="223" t="s">
        <v>98</v>
      </c>
      <c r="J7302" s="223"/>
      <c r="K7302" s="235"/>
      <c r="L7302" s="235"/>
      <c r="M7302" s="223"/>
    </row>
    <row r="7303" spans="1:13">
      <c r="A7303" s="235">
        <v>801133</v>
      </c>
      <c r="B7303" s="223" t="s">
        <v>236</v>
      </c>
      <c r="C7303" s="223" t="s">
        <v>199</v>
      </c>
      <c r="D7303" s="223" t="s">
        <v>1735</v>
      </c>
      <c r="F7303" s="224"/>
      <c r="G7303" s="223"/>
      <c r="H7303" s="223"/>
      <c r="I7303" s="223" t="s">
        <v>98</v>
      </c>
      <c r="J7303" s="223"/>
      <c r="K7303" s="235"/>
      <c r="L7303" s="235"/>
      <c r="M7303" s="223"/>
    </row>
    <row r="7304" spans="1:13">
      <c r="A7304" s="235">
        <v>801136</v>
      </c>
      <c r="B7304" s="223" t="s">
        <v>9914</v>
      </c>
      <c r="C7304" s="223" t="s">
        <v>165</v>
      </c>
      <c r="D7304" s="223" t="s">
        <v>1637</v>
      </c>
      <c r="F7304" s="224"/>
      <c r="G7304" s="223"/>
      <c r="H7304" s="223"/>
      <c r="I7304" s="223" t="s">
        <v>98</v>
      </c>
      <c r="J7304" s="223"/>
      <c r="K7304" s="235"/>
      <c r="L7304" s="235"/>
      <c r="M7304" s="223"/>
    </row>
    <row r="7305" spans="1:13">
      <c r="A7305" s="235">
        <v>801152</v>
      </c>
      <c r="B7305" s="223" t="s">
        <v>9915</v>
      </c>
      <c r="C7305" s="223" t="s">
        <v>374</v>
      </c>
      <c r="D7305" s="223" t="s">
        <v>9916</v>
      </c>
      <c r="F7305" s="224"/>
      <c r="G7305" s="223"/>
      <c r="H7305" s="223"/>
      <c r="I7305" s="223" t="s">
        <v>98</v>
      </c>
      <c r="J7305" s="223"/>
      <c r="K7305" s="223"/>
      <c r="L7305" s="223"/>
      <c r="M7305" s="223"/>
    </row>
    <row r="7306" spans="1:13">
      <c r="A7306" s="235">
        <v>801159</v>
      </c>
      <c r="B7306" s="223" t="s">
        <v>9917</v>
      </c>
      <c r="C7306" s="223" t="s">
        <v>301</v>
      </c>
      <c r="D7306" s="223" t="s">
        <v>2285</v>
      </c>
      <c r="F7306" s="224"/>
      <c r="G7306" s="223"/>
      <c r="H7306" s="223"/>
      <c r="I7306" s="223" t="s">
        <v>98</v>
      </c>
      <c r="J7306" s="223"/>
      <c r="K7306" s="223"/>
      <c r="L7306" s="223"/>
      <c r="M7306" s="223"/>
    </row>
    <row r="7307" spans="1:13">
      <c r="A7307" s="235">
        <v>801163</v>
      </c>
      <c r="B7307" s="223" t="s">
        <v>9918</v>
      </c>
      <c r="C7307" s="223" t="s">
        <v>290</v>
      </c>
      <c r="D7307" s="223" t="s">
        <v>9919</v>
      </c>
      <c r="F7307" s="224"/>
      <c r="G7307" s="223"/>
      <c r="H7307" s="223"/>
      <c r="I7307" s="223" t="s">
        <v>98</v>
      </c>
      <c r="J7307" s="223"/>
      <c r="K7307" s="235"/>
      <c r="L7307" s="235"/>
      <c r="M7307" s="223"/>
    </row>
    <row r="7308" spans="1:13">
      <c r="A7308" s="235">
        <v>801182</v>
      </c>
      <c r="B7308" s="223" t="s">
        <v>9920</v>
      </c>
      <c r="C7308" s="223" t="s">
        <v>409</v>
      </c>
      <c r="D7308" s="223" t="s">
        <v>787</v>
      </c>
      <c r="F7308" s="224"/>
      <c r="G7308" s="223"/>
      <c r="H7308" s="223"/>
      <c r="I7308" s="223" t="s">
        <v>98</v>
      </c>
      <c r="J7308" s="223"/>
      <c r="K7308" s="235"/>
      <c r="L7308" s="235"/>
      <c r="M7308" s="223"/>
    </row>
    <row r="7309" spans="1:13">
      <c r="A7309" s="235">
        <v>801195</v>
      </c>
      <c r="B7309" s="223" t="s">
        <v>9921</v>
      </c>
      <c r="C7309" s="223" t="s">
        <v>169</v>
      </c>
      <c r="D7309" s="223" t="s">
        <v>787</v>
      </c>
      <c r="F7309" s="224"/>
      <c r="G7309" s="223"/>
      <c r="H7309" s="223"/>
      <c r="I7309" s="223" t="s">
        <v>98</v>
      </c>
      <c r="J7309" s="223"/>
      <c r="K7309" s="235"/>
      <c r="L7309" s="235"/>
      <c r="M7309" s="223"/>
    </row>
    <row r="7310" spans="1:13">
      <c r="A7310" s="235">
        <v>801196</v>
      </c>
      <c r="B7310" s="223" t="s">
        <v>9922</v>
      </c>
      <c r="C7310" s="223" t="s">
        <v>183</v>
      </c>
      <c r="D7310" s="223" t="s">
        <v>2699</v>
      </c>
      <c r="F7310" s="224"/>
      <c r="G7310" s="223"/>
      <c r="H7310" s="223"/>
      <c r="I7310" s="223" t="s">
        <v>98</v>
      </c>
      <c r="J7310" s="223"/>
      <c r="K7310" s="223"/>
      <c r="L7310" s="223"/>
      <c r="M7310" s="223"/>
    </row>
    <row r="7311" spans="1:13">
      <c r="A7311" s="235">
        <v>801208</v>
      </c>
      <c r="B7311" s="223" t="s">
        <v>9923</v>
      </c>
      <c r="C7311" s="223" t="s">
        <v>178</v>
      </c>
      <c r="D7311" s="223" t="s">
        <v>1335</v>
      </c>
      <c r="F7311" s="224"/>
      <c r="G7311" s="223"/>
      <c r="H7311" s="223"/>
      <c r="I7311" s="223" t="s">
        <v>98</v>
      </c>
      <c r="J7311" s="223"/>
      <c r="K7311" s="235"/>
      <c r="L7311" s="235"/>
      <c r="M7311" s="223"/>
    </row>
    <row r="7312" spans="1:13">
      <c r="A7312" s="235">
        <v>801216</v>
      </c>
      <c r="B7312" s="223" t="s">
        <v>9924</v>
      </c>
      <c r="C7312" s="223" t="s">
        <v>164</v>
      </c>
      <c r="D7312" s="223" t="s">
        <v>1030</v>
      </c>
      <c r="F7312" s="224"/>
      <c r="G7312" s="223"/>
      <c r="H7312" s="223"/>
      <c r="I7312" s="223" t="s">
        <v>98</v>
      </c>
      <c r="J7312" s="223"/>
      <c r="K7312" s="223"/>
      <c r="L7312" s="223"/>
      <c r="M7312" s="223"/>
    </row>
    <row r="7313" spans="1:13">
      <c r="A7313" s="235">
        <v>801218</v>
      </c>
      <c r="B7313" s="223" t="s">
        <v>9925</v>
      </c>
      <c r="C7313" s="223" t="s">
        <v>385</v>
      </c>
      <c r="D7313" s="223" t="s">
        <v>1998</v>
      </c>
      <c r="F7313" s="224"/>
      <c r="G7313" s="223"/>
      <c r="H7313" s="223"/>
      <c r="I7313" s="223" t="s">
        <v>98</v>
      </c>
      <c r="J7313" s="223"/>
      <c r="K7313" s="235"/>
      <c r="L7313" s="235"/>
      <c r="M7313" s="223"/>
    </row>
    <row r="7314" spans="1:13">
      <c r="A7314" s="235">
        <v>801219</v>
      </c>
      <c r="B7314" s="223" t="s">
        <v>9926</v>
      </c>
      <c r="C7314" s="223" t="s">
        <v>106</v>
      </c>
      <c r="D7314" s="223" t="s">
        <v>9927</v>
      </c>
      <c r="F7314" s="224"/>
      <c r="G7314" s="223"/>
      <c r="H7314" s="223"/>
      <c r="I7314" s="223" t="s">
        <v>98</v>
      </c>
      <c r="J7314" s="223"/>
      <c r="K7314" s="223"/>
      <c r="L7314" s="223"/>
      <c r="M7314" s="223"/>
    </row>
    <row r="7315" spans="1:13">
      <c r="A7315" s="235">
        <v>801224</v>
      </c>
      <c r="B7315" s="223" t="s">
        <v>9928</v>
      </c>
      <c r="C7315" s="223" t="s">
        <v>106</v>
      </c>
      <c r="D7315" s="223" t="s">
        <v>2600</v>
      </c>
      <c r="F7315" s="224"/>
      <c r="G7315" s="223"/>
      <c r="H7315" s="223"/>
      <c r="I7315" s="223" t="s">
        <v>98</v>
      </c>
      <c r="J7315" s="223"/>
      <c r="K7315" s="223"/>
      <c r="L7315" s="223"/>
      <c r="M7315" s="223"/>
    </row>
    <row r="7316" spans="1:13">
      <c r="A7316" s="235">
        <v>801226</v>
      </c>
      <c r="B7316" s="223" t="s">
        <v>9929</v>
      </c>
      <c r="C7316" s="223" t="s">
        <v>114</v>
      </c>
      <c r="D7316" s="223" t="s">
        <v>2788</v>
      </c>
      <c r="F7316" s="224"/>
      <c r="G7316" s="223"/>
      <c r="H7316" s="223"/>
      <c r="I7316" s="223" t="s">
        <v>98</v>
      </c>
      <c r="J7316" s="223"/>
      <c r="K7316" s="223"/>
      <c r="L7316" s="223"/>
      <c r="M7316" s="223"/>
    </row>
    <row r="7317" spans="1:13">
      <c r="A7317" s="235">
        <v>801230</v>
      </c>
      <c r="B7317" s="223" t="s">
        <v>9930</v>
      </c>
      <c r="C7317" s="223" t="s">
        <v>106</v>
      </c>
      <c r="D7317" s="223" t="s">
        <v>2467</v>
      </c>
      <c r="F7317" s="224"/>
      <c r="G7317" s="223"/>
      <c r="H7317" s="223"/>
      <c r="I7317" s="223" t="s">
        <v>98</v>
      </c>
      <c r="J7317" s="223"/>
      <c r="K7317" s="235"/>
      <c r="L7317" s="235"/>
      <c r="M7317" s="223"/>
    </row>
    <row r="7318" spans="1:13">
      <c r="A7318" s="235">
        <v>801245</v>
      </c>
      <c r="B7318" s="223" t="s">
        <v>9931</v>
      </c>
      <c r="C7318" s="223" t="s">
        <v>342</v>
      </c>
      <c r="D7318" s="223" t="s">
        <v>2205</v>
      </c>
      <c r="F7318" s="224"/>
      <c r="G7318" s="223"/>
      <c r="H7318" s="223"/>
      <c r="I7318" s="223" t="s">
        <v>98</v>
      </c>
      <c r="J7318" s="223"/>
      <c r="K7318" s="235"/>
      <c r="L7318" s="235"/>
      <c r="M7318" s="223"/>
    </row>
    <row r="7319" spans="1:13">
      <c r="A7319" s="235">
        <v>801251</v>
      </c>
      <c r="B7319" s="223" t="s">
        <v>9932</v>
      </c>
      <c r="C7319" s="223" t="s">
        <v>2115</v>
      </c>
      <c r="D7319" s="223" t="s">
        <v>1323</v>
      </c>
      <c r="F7319" s="224"/>
      <c r="G7319" s="223"/>
      <c r="H7319" s="223"/>
      <c r="I7319" s="223" t="s">
        <v>98</v>
      </c>
      <c r="J7319" s="223"/>
      <c r="K7319" s="235"/>
      <c r="L7319" s="235"/>
      <c r="M7319" s="223"/>
    </row>
    <row r="7320" spans="1:13">
      <c r="A7320" s="235">
        <v>801262</v>
      </c>
      <c r="B7320" s="223" t="s">
        <v>9933</v>
      </c>
      <c r="C7320" s="223" t="s">
        <v>823</v>
      </c>
      <c r="D7320" s="223" t="s">
        <v>1087</v>
      </c>
      <c r="F7320" s="224"/>
      <c r="G7320" s="223"/>
      <c r="H7320" s="223"/>
      <c r="I7320" s="223" t="s">
        <v>98</v>
      </c>
      <c r="J7320" s="223"/>
      <c r="K7320" s="223"/>
      <c r="L7320" s="223"/>
      <c r="M7320" s="223"/>
    </row>
    <row r="7321" spans="1:13">
      <c r="A7321" s="235">
        <v>801266</v>
      </c>
      <c r="B7321" s="223" t="s">
        <v>9934</v>
      </c>
      <c r="C7321" s="223" t="s">
        <v>9935</v>
      </c>
      <c r="D7321" s="223" t="s">
        <v>1862</v>
      </c>
      <c r="F7321" s="224"/>
      <c r="G7321" s="223"/>
      <c r="H7321" s="223"/>
      <c r="I7321" s="223" t="s">
        <v>98</v>
      </c>
      <c r="J7321" s="223"/>
      <c r="K7321" s="223"/>
      <c r="L7321" s="223"/>
      <c r="M7321" s="223"/>
    </row>
    <row r="7322" spans="1:13">
      <c r="A7322" s="235">
        <v>801271</v>
      </c>
      <c r="B7322" s="223" t="s">
        <v>9936</v>
      </c>
      <c r="C7322" s="223" t="s">
        <v>164</v>
      </c>
      <c r="D7322" s="223" t="s">
        <v>1358</v>
      </c>
      <c r="F7322" s="224"/>
      <c r="G7322" s="223"/>
      <c r="H7322" s="223"/>
      <c r="I7322" s="223" t="s">
        <v>98</v>
      </c>
      <c r="J7322" s="223"/>
      <c r="K7322" s="235"/>
      <c r="L7322" s="235"/>
      <c r="M7322" s="223"/>
    </row>
    <row r="7323" spans="1:13">
      <c r="A7323" s="235">
        <v>801320</v>
      </c>
      <c r="B7323" s="223" t="s">
        <v>9937</v>
      </c>
      <c r="C7323" s="223" t="s">
        <v>842</v>
      </c>
      <c r="D7323" s="223" t="s">
        <v>1165</v>
      </c>
      <c r="F7323" s="224"/>
      <c r="G7323" s="223"/>
      <c r="H7323" s="223"/>
      <c r="I7323" s="223" t="s">
        <v>98</v>
      </c>
      <c r="J7323" s="223"/>
      <c r="K7323" s="223"/>
      <c r="L7323" s="223"/>
      <c r="M7323" s="223"/>
    </row>
    <row r="7324" spans="1:13">
      <c r="A7324" s="235">
        <v>801322</v>
      </c>
      <c r="B7324" s="223" t="s">
        <v>9938</v>
      </c>
      <c r="C7324" s="223" t="s">
        <v>95</v>
      </c>
      <c r="D7324" s="223" t="s">
        <v>1034</v>
      </c>
      <c r="F7324" s="224"/>
      <c r="G7324" s="223"/>
      <c r="H7324" s="223"/>
      <c r="I7324" s="223" t="s">
        <v>98</v>
      </c>
      <c r="J7324" s="223"/>
      <c r="K7324" s="223"/>
      <c r="L7324" s="223"/>
      <c r="M7324" s="223"/>
    </row>
    <row r="7325" spans="1:13">
      <c r="A7325" s="235">
        <v>801325</v>
      </c>
      <c r="B7325" s="223" t="s">
        <v>9939</v>
      </c>
      <c r="C7325" s="223" t="s">
        <v>341</v>
      </c>
      <c r="D7325" s="223" t="s">
        <v>1251</v>
      </c>
      <c r="F7325" s="224"/>
      <c r="G7325" s="223"/>
      <c r="H7325" s="223"/>
      <c r="I7325" s="223" t="s">
        <v>98</v>
      </c>
      <c r="J7325" s="223"/>
      <c r="K7325" s="223"/>
      <c r="L7325" s="223"/>
      <c r="M7325" s="223"/>
    </row>
    <row r="7326" spans="1:13">
      <c r="A7326" s="235">
        <v>801327</v>
      </c>
      <c r="B7326" s="223" t="s">
        <v>9940</v>
      </c>
      <c r="C7326" s="223" t="s">
        <v>115</v>
      </c>
      <c r="D7326" s="223" t="s">
        <v>2028</v>
      </c>
      <c r="F7326" s="224"/>
      <c r="G7326" s="223"/>
      <c r="H7326" s="223"/>
      <c r="I7326" s="223" t="s">
        <v>98</v>
      </c>
      <c r="J7326" s="223"/>
      <c r="K7326" s="223"/>
      <c r="L7326" s="223"/>
      <c r="M7326" s="223"/>
    </row>
    <row r="7327" spans="1:13">
      <c r="A7327" s="235">
        <v>801344</v>
      </c>
      <c r="B7327" s="223" t="s">
        <v>9941</v>
      </c>
      <c r="C7327" s="223" t="s">
        <v>342</v>
      </c>
      <c r="D7327" s="223" t="s">
        <v>2205</v>
      </c>
      <c r="F7327" s="224"/>
      <c r="G7327" s="223"/>
      <c r="H7327" s="223"/>
      <c r="I7327" s="223" t="s">
        <v>98</v>
      </c>
      <c r="J7327" s="223"/>
      <c r="K7327" s="235"/>
      <c r="L7327" s="235"/>
      <c r="M7327" s="223"/>
    </row>
    <row r="7328" spans="1:13">
      <c r="A7328" s="235">
        <v>801346</v>
      </c>
      <c r="B7328" s="223" t="s">
        <v>9942</v>
      </c>
      <c r="C7328" s="223" t="s">
        <v>113</v>
      </c>
      <c r="D7328" s="223" t="s">
        <v>2361</v>
      </c>
      <c r="F7328" s="224"/>
      <c r="G7328" s="223"/>
      <c r="H7328" s="223"/>
      <c r="I7328" s="223" t="s">
        <v>98</v>
      </c>
      <c r="J7328" s="223"/>
      <c r="K7328" s="235"/>
      <c r="L7328" s="235"/>
      <c r="M7328" s="223"/>
    </row>
    <row r="7329" spans="1:13">
      <c r="A7329" s="235">
        <v>801351</v>
      </c>
      <c r="B7329" s="223" t="s">
        <v>9943</v>
      </c>
      <c r="C7329" s="223" t="s">
        <v>109</v>
      </c>
      <c r="D7329" s="223" t="s">
        <v>9944</v>
      </c>
      <c r="F7329" s="224"/>
      <c r="G7329" s="223"/>
      <c r="H7329" s="223"/>
      <c r="I7329" s="223" t="s">
        <v>98</v>
      </c>
      <c r="J7329" s="223"/>
      <c r="K7329" s="223"/>
      <c r="L7329" s="223"/>
      <c r="M7329" s="223"/>
    </row>
    <row r="7330" spans="1:13">
      <c r="A7330" s="235">
        <v>801352</v>
      </c>
      <c r="B7330" s="223" t="s">
        <v>9945</v>
      </c>
      <c r="C7330" s="223" t="s">
        <v>123</v>
      </c>
      <c r="D7330" s="223" t="s">
        <v>1578</v>
      </c>
      <c r="F7330" s="224"/>
      <c r="G7330" s="223"/>
      <c r="H7330" s="223"/>
      <c r="I7330" s="223" t="s">
        <v>98</v>
      </c>
      <c r="J7330" s="223"/>
      <c r="K7330" s="223"/>
      <c r="L7330" s="223"/>
      <c r="M7330" s="223"/>
    </row>
    <row r="7331" spans="1:13">
      <c r="A7331" s="235">
        <v>801366</v>
      </c>
      <c r="B7331" s="223" t="s">
        <v>9946</v>
      </c>
      <c r="C7331" s="223" t="s">
        <v>295</v>
      </c>
      <c r="D7331" s="223" t="s">
        <v>1187</v>
      </c>
      <c r="F7331" s="224"/>
      <c r="G7331" s="223"/>
      <c r="H7331" s="223"/>
      <c r="I7331" s="223" t="s">
        <v>98</v>
      </c>
      <c r="J7331" s="223"/>
      <c r="K7331" s="235"/>
      <c r="L7331" s="235"/>
      <c r="M7331" s="223"/>
    </row>
    <row r="7332" spans="1:13">
      <c r="A7332" s="235">
        <v>801370</v>
      </c>
      <c r="B7332" s="223" t="s">
        <v>9947</v>
      </c>
      <c r="C7332" s="223" t="s">
        <v>9948</v>
      </c>
      <c r="D7332" s="223" t="s">
        <v>4380</v>
      </c>
      <c r="F7332" s="224"/>
      <c r="G7332" s="223"/>
      <c r="H7332" s="223"/>
      <c r="I7332" s="223" t="s">
        <v>98</v>
      </c>
      <c r="J7332" s="223"/>
      <c r="K7332" s="223"/>
      <c r="L7332" s="223"/>
      <c r="M7332" s="223"/>
    </row>
    <row r="7333" spans="1:13">
      <c r="A7333" s="235">
        <v>801381</v>
      </c>
      <c r="B7333" s="223" t="s">
        <v>9949</v>
      </c>
      <c r="C7333" s="223" t="s">
        <v>9950</v>
      </c>
      <c r="D7333" s="223" t="s">
        <v>1368</v>
      </c>
      <c r="F7333" s="224"/>
      <c r="G7333" s="223"/>
      <c r="H7333" s="223"/>
      <c r="I7333" s="223" t="s">
        <v>98</v>
      </c>
      <c r="J7333" s="223"/>
      <c r="K7333" s="235"/>
      <c r="L7333" s="235"/>
      <c r="M7333" s="223"/>
    </row>
    <row r="7334" spans="1:13">
      <c r="A7334" s="235">
        <v>801384</v>
      </c>
      <c r="B7334" s="223" t="s">
        <v>9951</v>
      </c>
      <c r="C7334" s="223" t="s">
        <v>2331</v>
      </c>
      <c r="D7334" s="223" t="s">
        <v>1615</v>
      </c>
      <c r="F7334" s="224"/>
      <c r="G7334" s="223"/>
      <c r="H7334" s="223"/>
      <c r="I7334" s="223" t="s">
        <v>98</v>
      </c>
      <c r="J7334" s="223"/>
      <c r="K7334" s="223"/>
      <c r="L7334" s="223"/>
      <c r="M7334" s="223"/>
    </row>
    <row r="7335" spans="1:13">
      <c r="A7335" s="235">
        <v>801394</v>
      </c>
      <c r="B7335" s="223" t="s">
        <v>9952</v>
      </c>
      <c r="C7335" s="223" t="s">
        <v>287</v>
      </c>
      <c r="D7335" s="223" t="s">
        <v>1018</v>
      </c>
      <c r="F7335" s="224"/>
      <c r="G7335" s="223"/>
      <c r="H7335" s="223"/>
      <c r="I7335" s="223" t="s">
        <v>98</v>
      </c>
      <c r="J7335" s="223"/>
      <c r="K7335" s="235"/>
      <c r="L7335" s="235"/>
      <c r="M7335" s="223"/>
    </row>
    <row r="7336" spans="1:13">
      <c r="A7336" s="235">
        <v>801408</v>
      </c>
      <c r="B7336" s="223" t="s">
        <v>9953</v>
      </c>
      <c r="C7336" s="223" t="s">
        <v>9954</v>
      </c>
      <c r="D7336" s="223" t="s">
        <v>1534</v>
      </c>
      <c r="F7336" s="224"/>
      <c r="G7336" s="223"/>
      <c r="H7336" s="223"/>
      <c r="I7336" s="223" t="s">
        <v>98</v>
      </c>
      <c r="J7336" s="223"/>
      <c r="K7336" s="223"/>
      <c r="L7336" s="223"/>
      <c r="M7336" s="223"/>
    </row>
    <row r="7337" spans="1:13">
      <c r="A7337" s="235">
        <v>801430</v>
      </c>
      <c r="B7337" s="223" t="s">
        <v>9955</v>
      </c>
      <c r="C7337" s="223" t="s">
        <v>320</v>
      </c>
      <c r="D7337" s="223" t="s">
        <v>3574</v>
      </c>
      <c r="F7337" s="224"/>
      <c r="G7337" s="223"/>
      <c r="H7337" s="223"/>
      <c r="I7337" s="223" t="s">
        <v>98</v>
      </c>
      <c r="J7337" s="223"/>
      <c r="K7337" s="223"/>
      <c r="L7337" s="223"/>
      <c r="M7337" s="223"/>
    </row>
    <row r="7338" spans="1:13">
      <c r="A7338" s="235">
        <v>801431</v>
      </c>
      <c r="B7338" s="223" t="s">
        <v>9956</v>
      </c>
      <c r="C7338" s="223" t="s">
        <v>280</v>
      </c>
      <c r="D7338" s="223" t="s">
        <v>1097</v>
      </c>
      <c r="F7338" s="224"/>
      <c r="G7338" s="223"/>
      <c r="H7338" s="223"/>
      <c r="I7338" s="223" t="s">
        <v>98</v>
      </c>
      <c r="J7338" s="223"/>
      <c r="K7338" s="235"/>
      <c r="L7338" s="235"/>
      <c r="M7338" s="223"/>
    </row>
    <row r="7339" spans="1:13">
      <c r="A7339" s="235">
        <v>801434</v>
      </c>
      <c r="B7339" s="223" t="s">
        <v>9957</v>
      </c>
      <c r="C7339" s="223" t="s">
        <v>778</v>
      </c>
      <c r="D7339" s="223" t="s">
        <v>1571</v>
      </c>
      <c r="F7339" s="224"/>
      <c r="G7339" s="223"/>
      <c r="H7339" s="223"/>
      <c r="I7339" s="223" t="s">
        <v>98</v>
      </c>
      <c r="J7339" s="223"/>
      <c r="K7339" s="223"/>
      <c r="L7339" s="223"/>
      <c r="M7339" s="223"/>
    </row>
    <row r="7340" spans="1:13">
      <c r="A7340" s="235">
        <v>801437</v>
      </c>
      <c r="B7340" s="223" t="s">
        <v>9958</v>
      </c>
      <c r="C7340" s="223" t="s">
        <v>9959</v>
      </c>
      <c r="D7340" s="223" t="s">
        <v>204</v>
      </c>
      <c r="F7340" s="224"/>
      <c r="G7340" s="223"/>
      <c r="H7340" s="223"/>
      <c r="I7340" s="223" t="s">
        <v>98</v>
      </c>
      <c r="J7340" s="223"/>
      <c r="K7340" s="235"/>
      <c r="L7340" s="235"/>
      <c r="M7340" s="223"/>
    </row>
    <row r="7341" spans="1:13">
      <c r="A7341" s="235">
        <v>801459</v>
      </c>
      <c r="B7341" s="223" t="s">
        <v>9960</v>
      </c>
      <c r="C7341" s="223" t="s">
        <v>333</v>
      </c>
      <c r="D7341" s="223" t="s">
        <v>204</v>
      </c>
      <c r="F7341" s="224"/>
      <c r="G7341" s="223"/>
      <c r="H7341" s="223"/>
      <c r="I7341" s="223" t="s">
        <v>98</v>
      </c>
      <c r="J7341" s="223"/>
      <c r="K7341" s="223"/>
      <c r="L7341" s="223"/>
      <c r="M7341" s="223"/>
    </row>
    <row r="7342" spans="1:13">
      <c r="A7342" s="235">
        <v>801460</v>
      </c>
      <c r="B7342" s="223" t="s">
        <v>9961</v>
      </c>
      <c r="C7342" s="223" t="s">
        <v>107</v>
      </c>
      <c r="D7342" s="223" t="s">
        <v>2131</v>
      </c>
      <c r="F7342" s="224"/>
      <c r="G7342" s="223"/>
      <c r="H7342" s="223"/>
      <c r="I7342" s="223" t="s">
        <v>98</v>
      </c>
      <c r="J7342" s="223"/>
      <c r="K7342" s="223"/>
      <c r="L7342" s="223"/>
      <c r="M7342" s="223"/>
    </row>
    <row r="7343" spans="1:13">
      <c r="A7343" s="235">
        <v>801465</v>
      </c>
      <c r="B7343" s="223" t="s">
        <v>9962</v>
      </c>
      <c r="C7343" s="223" t="s">
        <v>320</v>
      </c>
      <c r="D7343" s="223" t="s">
        <v>1105</v>
      </c>
      <c r="F7343" s="224"/>
      <c r="G7343" s="223"/>
      <c r="H7343" s="223"/>
      <c r="I7343" s="223" t="s">
        <v>98</v>
      </c>
      <c r="J7343" s="223"/>
      <c r="K7343" s="223"/>
      <c r="L7343" s="223"/>
      <c r="M7343" s="223"/>
    </row>
    <row r="7344" spans="1:13">
      <c r="A7344" s="235">
        <v>801471</v>
      </c>
      <c r="B7344" s="223" t="s">
        <v>9963</v>
      </c>
      <c r="C7344" s="223" t="s">
        <v>106</v>
      </c>
      <c r="D7344" s="223" t="s">
        <v>4635</v>
      </c>
      <c r="F7344" s="224"/>
      <c r="G7344" s="223"/>
      <c r="H7344" s="223"/>
      <c r="I7344" s="223" t="s">
        <v>98</v>
      </c>
      <c r="J7344" s="223"/>
      <c r="K7344" s="235"/>
      <c r="L7344" s="235"/>
      <c r="M7344" s="223"/>
    </row>
    <row r="7345" spans="1:13">
      <c r="A7345" s="235">
        <v>801473</v>
      </c>
      <c r="B7345" s="223" t="s">
        <v>9964</v>
      </c>
      <c r="C7345" s="223" t="s">
        <v>320</v>
      </c>
      <c r="D7345" s="223" t="s">
        <v>4360</v>
      </c>
      <c r="F7345" s="224"/>
      <c r="G7345" s="223"/>
      <c r="H7345" s="223"/>
      <c r="I7345" s="223" t="s">
        <v>98</v>
      </c>
      <c r="J7345" s="223"/>
      <c r="K7345" s="235"/>
      <c r="L7345" s="235"/>
      <c r="M7345" s="223"/>
    </row>
    <row r="7346" spans="1:13">
      <c r="A7346" s="235">
        <v>801477</v>
      </c>
      <c r="B7346" s="223" t="s">
        <v>9965</v>
      </c>
      <c r="C7346" s="223" t="s">
        <v>730</v>
      </c>
      <c r="D7346" s="223" t="s">
        <v>1187</v>
      </c>
      <c r="F7346" s="224"/>
      <c r="G7346" s="223"/>
      <c r="H7346" s="223"/>
      <c r="I7346" s="223" t="s">
        <v>98</v>
      </c>
      <c r="J7346" s="223"/>
      <c r="K7346" s="235"/>
      <c r="L7346" s="235"/>
      <c r="M7346" s="223"/>
    </row>
    <row r="7347" spans="1:13">
      <c r="A7347" s="235">
        <v>801483</v>
      </c>
      <c r="B7347" s="223" t="s">
        <v>9966</v>
      </c>
      <c r="C7347" s="223" t="s">
        <v>311</v>
      </c>
      <c r="D7347" s="223" t="s">
        <v>1005</v>
      </c>
      <c r="F7347" s="224"/>
      <c r="G7347" s="223"/>
      <c r="H7347" s="223"/>
      <c r="I7347" s="223" t="s">
        <v>98</v>
      </c>
      <c r="J7347" s="223"/>
      <c r="K7347" s="235"/>
      <c r="L7347" s="235"/>
      <c r="M7347" s="223"/>
    </row>
    <row r="7348" spans="1:13">
      <c r="A7348" s="235">
        <v>801493</v>
      </c>
      <c r="B7348" s="223" t="s">
        <v>9967</v>
      </c>
      <c r="C7348" s="223" t="s">
        <v>9968</v>
      </c>
      <c r="D7348" s="223" t="s">
        <v>9969</v>
      </c>
      <c r="F7348" s="224"/>
      <c r="G7348" s="223"/>
      <c r="H7348" s="223"/>
      <c r="I7348" s="223" t="s">
        <v>98</v>
      </c>
      <c r="J7348" s="223"/>
      <c r="K7348" s="223"/>
      <c r="L7348" s="223"/>
      <c r="M7348" s="223"/>
    </row>
    <row r="7349" spans="1:13">
      <c r="A7349" s="235">
        <v>801498</v>
      </c>
      <c r="B7349" s="223" t="s">
        <v>9970</v>
      </c>
      <c r="C7349" s="223" t="s">
        <v>9971</v>
      </c>
      <c r="D7349" s="223" t="s">
        <v>1350</v>
      </c>
      <c r="F7349" s="224"/>
      <c r="G7349" s="223"/>
      <c r="H7349" s="223"/>
      <c r="I7349" s="223" t="s">
        <v>98</v>
      </c>
      <c r="J7349" s="223"/>
      <c r="K7349" s="223"/>
      <c r="L7349" s="223"/>
      <c r="M7349" s="223"/>
    </row>
    <row r="7350" spans="1:13">
      <c r="A7350" s="235">
        <v>801502</v>
      </c>
      <c r="B7350" s="223" t="s">
        <v>9972</v>
      </c>
      <c r="C7350" s="223" t="s">
        <v>248</v>
      </c>
      <c r="D7350" s="223" t="s">
        <v>1687</v>
      </c>
      <c r="F7350" s="224"/>
      <c r="G7350" s="223"/>
      <c r="H7350" s="223"/>
      <c r="I7350" s="223" t="s">
        <v>98</v>
      </c>
      <c r="J7350" s="223"/>
      <c r="K7350" s="235"/>
      <c r="L7350" s="235"/>
      <c r="M7350" s="223"/>
    </row>
    <row r="7351" spans="1:13">
      <c r="A7351" s="235">
        <v>801503</v>
      </c>
      <c r="B7351" s="223" t="s">
        <v>9973</v>
      </c>
      <c r="C7351" s="223" t="s">
        <v>219</v>
      </c>
      <c r="D7351" s="223" t="s">
        <v>1476</v>
      </c>
      <c r="F7351" s="224"/>
      <c r="G7351" s="223"/>
      <c r="H7351" s="223"/>
      <c r="I7351" s="223" t="s">
        <v>98</v>
      </c>
      <c r="J7351" s="223"/>
      <c r="K7351" s="235"/>
      <c r="L7351" s="235"/>
      <c r="M7351" s="223"/>
    </row>
    <row r="7352" spans="1:13">
      <c r="A7352" s="235">
        <v>801506</v>
      </c>
      <c r="B7352" s="223" t="s">
        <v>1633</v>
      </c>
      <c r="C7352" s="223" t="s">
        <v>101</v>
      </c>
      <c r="D7352" s="223" t="s">
        <v>1642</v>
      </c>
      <c r="F7352" s="224"/>
      <c r="G7352" s="223"/>
      <c r="H7352" s="223"/>
      <c r="I7352" s="223" t="s">
        <v>98</v>
      </c>
      <c r="J7352" s="223"/>
      <c r="K7352" s="223"/>
      <c r="L7352" s="223"/>
      <c r="M7352" s="223"/>
    </row>
    <row r="7353" spans="1:13">
      <c r="A7353" s="235">
        <v>801512</v>
      </c>
      <c r="B7353" s="223" t="s">
        <v>9974</v>
      </c>
      <c r="C7353" s="223" t="s">
        <v>106</v>
      </c>
      <c r="D7353" s="223" t="s">
        <v>2620</v>
      </c>
      <c r="F7353" s="224"/>
      <c r="G7353" s="223"/>
      <c r="H7353" s="223"/>
      <c r="I7353" s="223" t="s">
        <v>98</v>
      </c>
      <c r="J7353" s="223"/>
      <c r="K7353" s="223"/>
      <c r="L7353" s="223"/>
      <c r="M7353" s="223"/>
    </row>
    <row r="7354" spans="1:13">
      <c r="A7354" s="235">
        <v>801520</v>
      </c>
      <c r="B7354" s="223" t="s">
        <v>9975</v>
      </c>
      <c r="C7354" s="223" t="s">
        <v>565</v>
      </c>
      <c r="D7354" s="223" t="s">
        <v>1534</v>
      </c>
      <c r="F7354" s="224"/>
      <c r="G7354" s="223"/>
      <c r="H7354" s="223"/>
      <c r="I7354" s="223" t="s">
        <v>98</v>
      </c>
      <c r="J7354" s="223"/>
      <c r="K7354" s="223"/>
      <c r="L7354" s="223"/>
      <c r="M7354" s="223"/>
    </row>
    <row r="7355" spans="1:13">
      <c r="A7355" s="235">
        <v>801532</v>
      </c>
      <c r="B7355" s="223" t="s">
        <v>9976</v>
      </c>
      <c r="C7355" s="223" t="s">
        <v>324</v>
      </c>
      <c r="D7355" s="223" t="s">
        <v>9977</v>
      </c>
      <c r="F7355" s="224"/>
      <c r="G7355" s="223"/>
      <c r="H7355" s="223"/>
      <c r="I7355" s="223" t="s">
        <v>98</v>
      </c>
      <c r="J7355" s="223"/>
      <c r="K7355" s="235"/>
      <c r="L7355" s="235"/>
      <c r="M7355" s="223"/>
    </row>
    <row r="7356" spans="1:13">
      <c r="A7356" s="235">
        <v>801547</v>
      </c>
      <c r="B7356" s="223" t="s">
        <v>9978</v>
      </c>
      <c r="C7356" s="223" t="s">
        <v>624</v>
      </c>
      <c r="D7356" s="223" t="s">
        <v>1350</v>
      </c>
      <c r="F7356" s="224"/>
      <c r="G7356" s="223"/>
      <c r="H7356" s="223"/>
      <c r="I7356" s="223" t="s">
        <v>98</v>
      </c>
      <c r="J7356" s="223"/>
      <c r="K7356" s="223"/>
      <c r="L7356" s="223"/>
      <c r="M7356" s="223"/>
    </row>
    <row r="7357" spans="1:13">
      <c r="A7357" s="235">
        <v>801555</v>
      </c>
      <c r="B7357" s="223" t="s">
        <v>599</v>
      </c>
      <c r="C7357" s="223" t="s">
        <v>154</v>
      </c>
      <c r="D7357" s="223" t="s">
        <v>1026</v>
      </c>
      <c r="F7357" s="224"/>
      <c r="G7357" s="223"/>
      <c r="H7357" s="223"/>
      <c r="I7357" s="223" t="s">
        <v>98</v>
      </c>
      <c r="J7357" s="223"/>
      <c r="K7357" s="235"/>
      <c r="L7357" s="235"/>
      <c r="M7357" s="223"/>
    </row>
    <row r="7358" spans="1:13">
      <c r="A7358" s="235">
        <v>801563</v>
      </c>
      <c r="B7358" s="223" t="s">
        <v>9979</v>
      </c>
      <c r="C7358" s="223" t="s">
        <v>9980</v>
      </c>
      <c r="D7358" s="223" t="s">
        <v>1012</v>
      </c>
      <c r="F7358" s="224"/>
      <c r="G7358" s="223"/>
      <c r="H7358" s="223"/>
      <c r="I7358" s="223" t="s">
        <v>98</v>
      </c>
      <c r="J7358" s="223"/>
      <c r="K7358" s="235"/>
      <c r="L7358" s="235"/>
      <c r="M7358" s="223"/>
    </row>
    <row r="7359" spans="1:13">
      <c r="A7359" s="235">
        <v>801573</v>
      </c>
      <c r="B7359" s="223" t="s">
        <v>9981</v>
      </c>
      <c r="C7359" s="223" t="s">
        <v>328</v>
      </c>
      <c r="D7359" s="223" t="s">
        <v>1645</v>
      </c>
      <c r="F7359" s="224"/>
      <c r="G7359" s="223"/>
      <c r="H7359" s="223"/>
      <c r="I7359" s="223" t="s">
        <v>98</v>
      </c>
      <c r="J7359" s="223"/>
      <c r="K7359" s="235"/>
      <c r="L7359" s="235"/>
      <c r="M7359" s="223"/>
    </row>
    <row r="7360" spans="1:13">
      <c r="A7360" s="235">
        <v>801580</v>
      </c>
      <c r="B7360" s="223" t="s">
        <v>9982</v>
      </c>
      <c r="C7360" s="223" t="s">
        <v>295</v>
      </c>
      <c r="D7360" s="223" t="s">
        <v>1077</v>
      </c>
      <c r="F7360" s="224"/>
      <c r="G7360" s="223"/>
      <c r="H7360" s="223"/>
      <c r="I7360" s="223" t="s">
        <v>98</v>
      </c>
      <c r="J7360" s="223"/>
      <c r="K7360" s="235"/>
      <c r="L7360" s="235"/>
      <c r="M7360" s="223"/>
    </row>
    <row r="7361" spans="1:13">
      <c r="A7361" s="235">
        <v>801582</v>
      </c>
      <c r="B7361" s="223" t="s">
        <v>9983</v>
      </c>
      <c r="C7361" s="223" t="s">
        <v>280</v>
      </c>
      <c r="D7361" s="223" t="s">
        <v>1470</v>
      </c>
      <c r="F7361" s="224"/>
      <c r="G7361" s="223"/>
      <c r="H7361" s="223"/>
      <c r="I7361" s="223" t="s">
        <v>98</v>
      </c>
      <c r="J7361" s="223"/>
      <c r="K7361" s="235"/>
      <c r="L7361" s="235"/>
      <c r="M7361" s="223"/>
    </row>
    <row r="7362" spans="1:13">
      <c r="A7362" s="235">
        <v>801586</v>
      </c>
      <c r="B7362" s="223" t="s">
        <v>9984</v>
      </c>
      <c r="C7362" s="223" t="s">
        <v>181</v>
      </c>
      <c r="D7362" s="223" t="s">
        <v>9985</v>
      </c>
      <c r="F7362" s="224"/>
      <c r="G7362" s="223"/>
      <c r="H7362" s="223"/>
      <c r="I7362" s="223" t="s">
        <v>98</v>
      </c>
      <c r="J7362" s="223"/>
      <c r="K7362" s="235"/>
      <c r="L7362" s="235"/>
      <c r="M7362" s="223"/>
    </row>
    <row r="7363" spans="1:13">
      <c r="A7363" s="235">
        <v>801597</v>
      </c>
      <c r="B7363" s="223" t="s">
        <v>9986</v>
      </c>
      <c r="C7363" s="223" t="s">
        <v>106</v>
      </c>
      <c r="D7363" s="223" t="s">
        <v>9987</v>
      </c>
      <c r="F7363" s="224"/>
      <c r="G7363" s="223"/>
      <c r="H7363" s="223"/>
      <c r="I7363" s="223" t="s">
        <v>98</v>
      </c>
      <c r="J7363" s="223"/>
      <c r="K7363" s="235"/>
      <c r="L7363" s="235"/>
      <c r="M7363" s="223"/>
    </row>
    <row r="7364" spans="1:13">
      <c r="A7364" s="235">
        <v>801598</v>
      </c>
      <c r="B7364" s="223" t="s">
        <v>9988</v>
      </c>
      <c r="C7364" s="223" t="s">
        <v>3867</v>
      </c>
      <c r="D7364" s="223" t="s">
        <v>1615</v>
      </c>
      <c r="F7364" s="224"/>
      <c r="G7364" s="223"/>
      <c r="H7364" s="223"/>
      <c r="I7364" s="223" t="s">
        <v>98</v>
      </c>
      <c r="J7364" s="223"/>
      <c r="K7364" s="235"/>
      <c r="L7364" s="235"/>
      <c r="M7364" s="223"/>
    </row>
    <row r="7365" spans="1:13">
      <c r="A7365" s="235">
        <v>801599</v>
      </c>
      <c r="B7365" s="223" t="s">
        <v>9989</v>
      </c>
      <c r="C7365" s="223" t="s">
        <v>794</v>
      </c>
      <c r="D7365" s="223" t="s">
        <v>2361</v>
      </c>
      <c r="F7365" s="224"/>
      <c r="G7365" s="223"/>
      <c r="H7365" s="223"/>
      <c r="I7365" s="223" t="s">
        <v>98</v>
      </c>
      <c r="J7365" s="223"/>
      <c r="K7365" s="235"/>
      <c r="L7365" s="235"/>
      <c r="M7365" s="223"/>
    </row>
    <row r="7366" spans="1:13">
      <c r="A7366" s="235">
        <v>801600</v>
      </c>
      <c r="B7366" s="223" t="s">
        <v>9990</v>
      </c>
      <c r="C7366" s="223" t="s">
        <v>226</v>
      </c>
      <c r="D7366" s="223" t="s">
        <v>1161</v>
      </c>
      <c r="F7366" s="224"/>
      <c r="G7366" s="223"/>
      <c r="H7366" s="223"/>
      <c r="I7366" s="223" t="s">
        <v>98</v>
      </c>
      <c r="J7366" s="223"/>
      <c r="K7366" s="223"/>
      <c r="L7366" s="223"/>
      <c r="M7366" s="223"/>
    </row>
    <row r="7367" spans="1:13">
      <c r="A7367" s="235">
        <v>801605</v>
      </c>
      <c r="B7367" s="223" t="s">
        <v>9991</v>
      </c>
      <c r="C7367" s="223" t="s">
        <v>234</v>
      </c>
      <c r="D7367" s="223" t="s">
        <v>1097</v>
      </c>
      <c r="F7367" s="224"/>
      <c r="G7367" s="223"/>
      <c r="H7367" s="223"/>
      <c r="I7367" s="223" t="s">
        <v>98</v>
      </c>
      <c r="J7367" s="223"/>
      <c r="K7367" s="235"/>
      <c r="L7367" s="235"/>
      <c r="M7367" s="223"/>
    </row>
    <row r="7368" spans="1:13">
      <c r="A7368" s="235">
        <v>801609</v>
      </c>
      <c r="B7368" s="223" t="s">
        <v>518</v>
      </c>
      <c r="C7368" s="223" t="s">
        <v>183</v>
      </c>
      <c r="D7368" s="223" t="s">
        <v>9248</v>
      </c>
      <c r="F7368" s="224"/>
      <c r="G7368" s="223"/>
      <c r="H7368" s="223"/>
      <c r="I7368" s="223" t="s">
        <v>98</v>
      </c>
      <c r="J7368" s="223"/>
      <c r="K7368" s="235"/>
      <c r="L7368" s="235"/>
      <c r="M7368" s="223"/>
    </row>
    <row r="7369" spans="1:13">
      <c r="A7369" s="235">
        <v>801610</v>
      </c>
      <c r="B7369" s="223" t="s">
        <v>518</v>
      </c>
      <c r="C7369" s="223" t="s">
        <v>169</v>
      </c>
      <c r="D7369" s="223" t="s">
        <v>204</v>
      </c>
      <c r="F7369" s="224"/>
      <c r="G7369" s="223"/>
      <c r="H7369" s="223"/>
      <c r="I7369" s="223" t="s">
        <v>98</v>
      </c>
      <c r="J7369" s="223"/>
      <c r="K7369" s="223"/>
      <c r="L7369" s="223"/>
      <c r="M7369" s="223"/>
    </row>
    <row r="7370" spans="1:13">
      <c r="A7370" s="235">
        <v>801628</v>
      </c>
      <c r="B7370" s="223" t="s">
        <v>9992</v>
      </c>
      <c r="C7370" s="223" t="s">
        <v>162</v>
      </c>
      <c r="D7370" s="223" t="s">
        <v>9911</v>
      </c>
      <c r="F7370" s="224"/>
      <c r="G7370" s="223"/>
      <c r="H7370" s="223"/>
      <c r="I7370" s="223" t="s">
        <v>98</v>
      </c>
      <c r="J7370" s="223"/>
      <c r="K7370" s="235"/>
      <c r="L7370" s="235"/>
      <c r="M7370" s="223"/>
    </row>
    <row r="7371" spans="1:13">
      <c r="A7371" s="235">
        <v>801635</v>
      </c>
      <c r="B7371" s="223" t="s">
        <v>9993</v>
      </c>
      <c r="C7371" s="223" t="s">
        <v>2213</v>
      </c>
      <c r="D7371" s="223" t="s">
        <v>1223</v>
      </c>
      <c r="F7371" s="224"/>
      <c r="G7371" s="223"/>
      <c r="H7371" s="223"/>
      <c r="I7371" s="223" t="s">
        <v>98</v>
      </c>
      <c r="J7371" s="223"/>
      <c r="K7371" s="223"/>
      <c r="L7371" s="223"/>
      <c r="M7371" s="223"/>
    </row>
    <row r="7372" spans="1:13">
      <c r="A7372" s="235">
        <v>801650</v>
      </c>
      <c r="B7372" s="223" t="s">
        <v>9994</v>
      </c>
      <c r="C7372" s="223" t="s">
        <v>189</v>
      </c>
      <c r="D7372" s="223" t="s">
        <v>3704</v>
      </c>
      <c r="F7372" s="224"/>
      <c r="G7372" s="223"/>
      <c r="H7372" s="223"/>
      <c r="I7372" s="223" t="s">
        <v>98</v>
      </c>
      <c r="J7372" s="223"/>
      <c r="K7372" s="235"/>
      <c r="L7372" s="235"/>
      <c r="M7372" s="223"/>
    </row>
    <row r="7373" spans="1:13">
      <c r="A7373" s="235">
        <v>801656</v>
      </c>
      <c r="B7373" s="223" t="s">
        <v>9995</v>
      </c>
      <c r="C7373" s="223" t="s">
        <v>95</v>
      </c>
      <c r="D7373" s="223" t="s">
        <v>9996</v>
      </c>
      <c r="F7373" s="224"/>
      <c r="G7373" s="223"/>
      <c r="H7373" s="223"/>
      <c r="I7373" s="223" t="s">
        <v>98</v>
      </c>
      <c r="J7373" s="223"/>
      <c r="K7373" s="235"/>
      <c r="L7373" s="235"/>
      <c r="M7373" s="223"/>
    </row>
    <row r="7374" spans="1:13">
      <c r="A7374" s="235">
        <v>801664</v>
      </c>
      <c r="B7374" s="223" t="s">
        <v>9997</v>
      </c>
      <c r="C7374" s="223" t="s">
        <v>364</v>
      </c>
      <c r="D7374" s="223" t="s">
        <v>6139</v>
      </c>
      <c r="F7374" s="224"/>
      <c r="G7374" s="223"/>
      <c r="H7374" s="223"/>
      <c r="I7374" s="223" t="s">
        <v>98</v>
      </c>
      <c r="J7374" s="223"/>
      <c r="K7374" s="223"/>
      <c r="L7374" s="223"/>
      <c r="M7374" s="223"/>
    </row>
    <row r="7375" spans="1:13">
      <c r="A7375" s="235">
        <v>801668</v>
      </c>
      <c r="B7375" s="223" t="s">
        <v>9998</v>
      </c>
      <c r="C7375" s="223" t="s">
        <v>101</v>
      </c>
      <c r="D7375" s="223" t="s">
        <v>3826</v>
      </c>
      <c r="F7375" s="224"/>
      <c r="G7375" s="223"/>
      <c r="H7375" s="223"/>
      <c r="I7375" s="223" t="s">
        <v>98</v>
      </c>
      <c r="J7375" s="223"/>
      <c r="K7375" s="223"/>
      <c r="L7375" s="223"/>
      <c r="M7375" s="223"/>
    </row>
    <row r="7376" spans="1:13">
      <c r="A7376" s="235">
        <v>801680</v>
      </c>
      <c r="B7376" s="223" t="s">
        <v>9999</v>
      </c>
      <c r="C7376" s="223" t="s">
        <v>311</v>
      </c>
      <c r="D7376" s="223" t="s">
        <v>10000</v>
      </c>
      <c r="F7376" s="224"/>
      <c r="G7376" s="223"/>
      <c r="H7376" s="223"/>
      <c r="I7376" s="223" t="s">
        <v>98</v>
      </c>
      <c r="J7376" s="223"/>
      <c r="K7376" s="223"/>
      <c r="L7376" s="223"/>
      <c r="M7376" s="223"/>
    </row>
    <row r="7377" spans="1:13">
      <c r="A7377" s="235">
        <v>801688</v>
      </c>
      <c r="B7377" s="223" t="s">
        <v>10001</v>
      </c>
      <c r="C7377" s="223" t="s">
        <v>298</v>
      </c>
      <c r="D7377" s="223" t="s">
        <v>10002</v>
      </c>
      <c r="F7377" s="224"/>
      <c r="G7377" s="223"/>
      <c r="H7377" s="223"/>
      <c r="I7377" s="223" t="s">
        <v>98</v>
      </c>
      <c r="J7377" s="223"/>
      <c r="K7377" s="223"/>
      <c r="L7377" s="223"/>
      <c r="M7377" s="223"/>
    </row>
    <row r="7378" spans="1:13">
      <c r="A7378" s="235">
        <v>801691</v>
      </c>
      <c r="B7378" s="223" t="s">
        <v>10003</v>
      </c>
      <c r="C7378" s="223" t="s">
        <v>2196</v>
      </c>
      <c r="D7378" s="223" t="s">
        <v>1424</v>
      </c>
      <c r="F7378" s="224"/>
      <c r="G7378" s="223"/>
      <c r="H7378" s="223"/>
      <c r="I7378" s="223" t="s">
        <v>98</v>
      </c>
      <c r="J7378" s="223"/>
      <c r="K7378" s="235"/>
      <c r="L7378" s="235"/>
      <c r="M7378" s="223"/>
    </row>
    <row r="7379" spans="1:13">
      <c r="A7379" s="235">
        <v>801694</v>
      </c>
      <c r="B7379" s="223" t="s">
        <v>10004</v>
      </c>
      <c r="C7379" s="223" t="s">
        <v>541</v>
      </c>
      <c r="D7379" s="223" t="s">
        <v>1301</v>
      </c>
      <c r="F7379" s="224"/>
      <c r="G7379" s="223"/>
      <c r="H7379" s="223"/>
      <c r="I7379" s="223" t="s">
        <v>98</v>
      </c>
      <c r="J7379" s="223"/>
      <c r="K7379" s="223"/>
      <c r="L7379" s="223"/>
      <c r="M7379" s="223"/>
    </row>
    <row r="7380" spans="1:13">
      <c r="A7380" s="235">
        <v>801705</v>
      </c>
      <c r="B7380" s="223" t="s">
        <v>10005</v>
      </c>
      <c r="C7380" s="223" t="s">
        <v>3586</v>
      </c>
      <c r="D7380" s="223" t="s">
        <v>2850</v>
      </c>
      <c r="F7380" s="224"/>
      <c r="G7380" s="223"/>
      <c r="H7380" s="223"/>
      <c r="I7380" s="223" t="s">
        <v>98</v>
      </c>
      <c r="J7380" s="223"/>
      <c r="K7380" s="223"/>
      <c r="L7380" s="223"/>
      <c r="M7380" s="223"/>
    </row>
    <row r="7381" spans="1:13">
      <c r="A7381" s="235">
        <v>801707</v>
      </c>
      <c r="B7381" s="223" t="s">
        <v>10006</v>
      </c>
      <c r="C7381" s="223" t="s">
        <v>127</v>
      </c>
      <c r="D7381" s="223" t="s">
        <v>1125</v>
      </c>
      <c r="F7381" s="224"/>
      <c r="G7381" s="223"/>
      <c r="H7381" s="223"/>
      <c r="I7381" s="223" t="s">
        <v>98</v>
      </c>
      <c r="J7381" s="223"/>
      <c r="K7381" s="223"/>
      <c r="L7381" s="223"/>
      <c r="M7381" s="223"/>
    </row>
    <row r="7382" spans="1:13">
      <c r="A7382" s="235">
        <v>801708</v>
      </c>
      <c r="B7382" s="223" t="s">
        <v>10007</v>
      </c>
      <c r="C7382" s="223" t="s">
        <v>7429</v>
      </c>
      <c r="D7382" s="223" t="s">
        <v>1675</v>
      </c>
      <c r="F7382" s="224"/>
      <c r="G7382" s="223"/>
      <c r="H7382" s="223"/>
      <c r="I7382" s="223" t="s">
        <v>98</v>
      </c>
      <c r="J7382" s="223"/>
      <c r="K7382" s="223"/>
      <c r="L7382" s="223"/>
      <c r="M7382" s="223"/>
    </row>
    <row r="7383" spans="1:13">
      <c r="A7383" s="235">
        <v>801711</v>
      </c>
      <c r="B7383" s="223" t="s">
        <v>10008</v>
      </c>
      <c r="C7383" s="223" t="s">
        <v>812</v>
      </c>
      <c r="D7383" s="223" t="s">
        <v>1005</v>
      </c>
      <c r="F7383" s="224"/>
      <c r="G7383" s="223"/>
      <c r="H7383" s="223"/>
      <c r="I7383" s="223" t="s">
        <v>98</v>
      </c>
      <c r="J7383" s="223"/>
      <c r="K7383" s="235"/>
      <c r="L7383" s="235"/>
      <c r="M7383" s="223"/>
    </row>
    <row r="7384" spans="1:13">
      <c r="A7384" s="235">
        <v>801721</v>
      </c>
      <c r="B7384" s="223" t="s">
        <v>10009</v>
      </c>
      <c r="C7384" s="223" t="s">
        <v>2254</v>
      </c>
      <c r="D7384" s="223" t="s">
        <v>2577</v>
      </c>
      <c r="F7384" s="224"/>
      <c r="G7384" s="223"/>
      <c r="H7384" s="223"/>
      <c r="I7384" s="223" t="s">
        <v>98</v>
      </c>
      <c r="J7384" s="223"/>
      <c r="K7384" s="235"/>
      <c r="L7384" s="235"/>
      <c r="M7384" s="223"/>
    </row>
    <row r="7385" spans="1:13">
      <c r="A7385" s="235">
        <v>801724</v>
      </c>
      <c r="B7385" s="223" t="s">
        <v>10010</v>
      </c>
      <c r="C7385" s="223" t="s">
        <v>408</v>
      </c>
      <c r="D7385" s="223" t="s">
        <v>6763</v>
      </c>
      <c r="F7385" s="224"/>
      <c r="G7385" s="223"/>
      <c r="H7385" s="223"/>
      <c r="I7385" s="223" t="s">
        <v>98</v>
      </c>
      <c r="J7385" s="223"/>
      <c r="K7385" s="235"/>
      <c r="L7385" s="235"/>
      <c r="M7385" s="223"/>
    </row>
    <row r="7386" spans="1:13">
      <c r="A7386" s="235">
        <v>801728</v>
      </c>
      <c r="B7386" s="223" t="s">
        <v>10011</v>
      </c>
      <c r="C7386" s="223" t="s">
        <v>10012</v>
      </c>
      <c r="D7386" s="223" t="s">
        <v>1206</v>
      </c>
      <c r="F7386" s="224"/>
      <c r="G7386" s="223"/>
      <c r="H7386" s="223"/>
      <c r="I7386" s="223" t="s">
        <v>98</v>
      </c>
      <c r="J7386" s="223"/>
      <c r="K7386" s="235"/>
      <c r="L7386" s="235"/>
      <c r="M7386" s="223"/>
    </row>
    <row r="7387" spans="1:13">
      <c r="A7387" s="235">
        <v>801743</v>
      </c>
      <c r="B7387" s="223" t="s">
        <v>10013</v>
      </c>
      <c r="C7387" s="223" t="s">
        <v>10014</v>
      </c>
      <c r="D7387" s="223" t="s">
        <v>1032</v>
      </c>
      <c r="F7387" s="224"/>
      <c r="G7387" s="223"/>
      <c r="H7387" s="223"/>
      <c r="I7387" s="223" t="s">
        <v>98</v>
      </c>
      <c r="J7387" s="223"/>
      <c r="K7387" s="223"/>
      <c r="L7387" s="223"/>
      <c r="M7387" s="223"/>
    </row>
    <row r="7388" spans="1:13">
      <c r="A7388" s="235">
        <v>801761</v>
      </c>
      <c r="B7388" s="223" t="s">
        <v>10015</v>
      </c>
      <c r="C7388" s="223" t="s">
        <v>140</v>
      </c>
      <c r="D7388" s="223" t="s">
        <v>10016</v>
      </c>
      <c r="F7388" s="224"/>
      <c r="G7388" s="223"/>
      <c r="H7388" s="223"/>
      <c r="I7388" s="223" t="s">
        <v>98</v>
      </c>
      <c r="J7388" s="223"/>
      <c r="K7388" s="235"/>
      <c r="L7388" s="235"/>
      <c r="M7388" s="223"/>
    </row>
    <row r="7389" spans="1:13">
      <c r="A7389" s="235">
        <v>801769</v>
      </c>
      <c r="B7389" s="223" t="s">
        <v>10017</v>
      </c>
      <c r="C7389" s="223" t="s">
        <v>283</v>
      </c>
      <c r="D7389" s="223" t="s">
        <v>10018</v>
      </c>
      <c r="F7389" s="224"/>
      <c r="G7389" s="223"/>
      <c r="H7389" s="223"/>
      <c r="I7389" s="223" t="s">
        <v>98</v>
      </c>
      <c r="J7389" s="223"/>
      <c r="K7389" s="223"/>
      <c r="L7389" s="223"/>
      <c r="M7389" s="223"/>
    </row>
    <row r="7390" spans="1:13">
      <c r="A7390" s="235">
        <v>801779</v>
      </c>
      <c r="B7390" s="223" t="s">
        <v>10019</v>
      </c>
      <c r="C7390" s="223" t="s">
        <v>815</v>
      </c>
      <c r="D7390" s="223" t="s">
        <v>757</v>
      </c>
      <c r="F7390" s="224"/>
      <c r="G7390" s="223"/>
      <c r="H7390" s="223"/>
      <c r="I7390" s="223" t="s">
        <v>98</v>
      </c>
      <c r="J7390" s="223"/>
      <c r="K7390" s="235"/>
      <c r="L7390" s="235"/>
      <c r="M7390" s="223"/>
    </row>
    <row r="7391" spans="1:13">
      <c r="A7391" s="235">
        <v>801781</v>
      </c>
      <c r="B7391" s="223" t="s">
        <v>10020</v>
      </c>
      <c r="C7391" s="223" t="s">
        <v>220</v>
      </c>
      <c r="D7391" s="223" t="s">
        <v>2271</v>
      </c>
      <c r="F7391" s="224"/>
      <c r="G7391" s="223"/>
      <c r="H7391" s="223"/>
      <c r="I7391" s="223" t="s">
        <v>98</v>
      </c>
      <c r="J7391" s="223"/>
      <c r="K7391" s="235"/>
      <c r="L7391" s="235"/>
      <c r="M7391" s="223"/>
    </row>
    <row r="7392" spans="1:13">
      <c r="A7392" s="235">
        <v>801790</v>
      </c>
      <c r="B7392" s="223" t="s">
        <v>10021</v>
      </c>
      <c r="C7392" s="223" t="s">
        <v>10022</v>
      </c>
      <c r="D7392" s="223" t="s">
        <v>2131</v>
      </c>
      <c r="F7392" s="224"/>
      <c r="G7392" s="223"/>
      <c r="H7392" s="223"/>
      <c r="I7392" s="223" t="s">
        <v>98</v>
      </c>
      <c r="J7392" s="223"/>
      <c r="K7392" s="223"/>
      <c r="L7392" s="223"/>
      <c r="M7392" s="223"/>
    </row>
    <row r="7393" spans="1:13">
      <c r="A7393" s="235">
        <v>801798</v>
      </c>
      <c r="B7393" s="223" t="s">
        <v>10023</v>
      </c>
      <c r="C7393" s="223" t="s">
        <v>353</v>
      </c>
      <c r="D7393" s="223" t="s">
        <v>1032</v>
      </c>
      <c r="F7393" s="224"/>
      <c r="G7393" s="223"/>
      <c r="H7393" s="223"/>
      <c r="I7393" s="223" t="s">
        <v>98</v>
      </c>
      <c r="J7393" s="223"/>
      <c r="K7393" s="235"/>
      <c r="L7393" s="235"/>
      <c r="M7393" s="223"/>
    </row>
    <row r="7394" spans="1:13">
      <c r="A7394" s="235">
        <v>801801</v>
      </c>
      <c r="B7394" s="223" t="s">
        <v>10024</v>
      </c>
      <c r="C7394" s="223" t="s">
        <v>830</v>
      </c>
      <c r="D7394" s="223" t="s">
        <v>10025</v>
      </c>
      <c r="F7394" s="224"/>
      <c r="G7394" s="223"/>
      <c r="H7394" s="223"/>
      <c r="I7394" s="223" t="s">
        <v>98</v>
      </c>
      <c r="J7394" s="223"/>
      <c r="K7394" s="235"/>
      <c r="L7394" s="235"/>
      <c r="M7394" s="223"/>
    </row>
    <row r="7395" spans="1:13">
      <c r="A7395" s="235">
        <v>801810</v>
      </c>
      <c r="B7395" s="223" t="s">
        <v>10026</v>
      </c>
      <c r="C7395" s="223" t="s">
        <v>170</v>
      </c>
      <c r="D7395" s="223" t="s">
        <v>1200</v>
      </c>
      <c r="F7395" s="224"/>
      <c r="G7395" s="223"/>
      <c r="H7395" s="223"/>
      <c r="I7395" s="223" t="s">
        <v>98</v>
      </c>
      <c r="J7395" s="223"/>
      <c r="K7395" s="235"/>
      <c r="L7395" s="235"/>
      <c r="M7395" s="223"/>
    </row>
    <row r="7396" spans="1:13">
      <c r="A7396" s="235">
        <v>801814</v>
      </c>
      <c r="B7396" s="223" t="s">
        <v>10027</v>
      </c>
      <c r="C7396" s="223" t="s">
        <v>656</v>
      </c>
      <c r="D7396" s="223" t="s">
        <v>10028</v>
      </c>
      <c r="F7396" s="224"/>
      <c r="G7396" s="223"/>
      <c r="H7396" s="223"/>
      <c r="I7396" s="223" t="s">
        <v>98</v>
      </c>
      <c r="J7396" s="223"/>
      <c r="K7396" s="223"/>
      <c r="L7396" s="223"/>
      <c r="M7396" s="223"/>
    </row>
    <row r="7397" spans="1:13">
      <c r="A7397" s="235">
        <v>801815</v>
      </c>
      <c r="B7397" s="223" t="s">
        <v>10029</v>
      </c>
      <c r="C7397" s="223" t="s">
        <v>106</v>
      </c>
      <c r="D7397" s="223" t="s">
        <v>2711</v>
      </c>
      <c r="F7397" s="224"/>
      <c r="G7397" s="223"/>
      <c r="H7397" s="223"/>
      <c r="I7397" s="223" t="s">
        <v>98</v>
      </c>
      <c r="J7397" s="223"/>
      <c r="K7397" s="223"/>
      <c r="L7397" s="223"/>
      <c r="M7397" s="223"/>
    </row>
    <row r="7398" spans="1:13">
      <c r="A7398" s="235">
        <v>801819</v>
      </c>
      <c r="B7398" s="223" t="s">
        <v>10030</v>
      </c>
      <c r="C7398" s="223" t="s">
        <v>489</v>
      </c>
      <c r="D7398" s="223" t="s">
        <v>1470</v>
      </c>
      <c r="F7398" s="224"/>
      <c r="G7398" s="223"/>
      <c r="H7398" s="223"/>
      <c r="I7398" s="223" t="s">
        <v>98</v>
      </c>
      <c r="J7398" s="223"/>
      <c r="K7398" s="223"/>
      <c r="L7398" s="223"/>
      <c r="M7398" s="223"/>
    </row>
    <row r="7399" spans="1:13">
      <c r="A7399" s="235">
        <v>801822</v>
      </c>
      <c r="B7399" s="223" t="s">
        <v>10031</v>
      </c>
      <c r="C7399" s="223" t="s">
        <v>109</v>
      </c>
      <c r="D7399" s="223" t="s">
        <v>1057</v>
      </c>
      <c r="F7399" s="224"/>
      <c r="G7399" s="223"/>
      <c r="H7399" s="223"/>
      <c r="I7399" s="223" t="s">
        <v>98</v>
      </c>
      <c r="J7399" s="223"/>
      <c r="K7399" s="223"/>
      <c r="L7399" s="223"/>
      <c r="M7399" s="223"/>
    </row>
    <row r="7400" spans="1:13">
      <c r="A7400" s="235">
        <v>801825</v>
      </c>
      <c r="B7400" s="223" t="s">
        <v>10032</v>
      </c>
      <c r="C7400" s="223" t="s">
        <v>95</v>
      </c>
      <c r="D7400" s="223" t="s">
        <v>1034</v>
      </c>
      <c r="F7400" s="224"/>
      <c r="G7400" s="223"/>
      <c r="H7400" s="223"/>
      <c r="I7400" s="223" t="s">
        <v>98</v>
      </c>
      <c r="J7400" s="223"/>
      <c r="K7400" s="235"/>
      <c r="L7400" s="235"/>
      <c r="M7400" s="223"/>
    </row>
    <row r="7401" spans="1:13">
      <c r="A7401" s="235">
        <v>801832</v>
      </c>
      <c r="B7401" s="223" t="s">
        <v>10033</v>
      </c>
      <c r="C7401" s="223" t="s">
        <v>9220</v>
      </c>
      <c r="D7401" s="223" t="s">
        <v>5909</v>
      </c>
      <c r="F7401" s="224"/>
      <c r="G7401" s="223"/>
      <c r="H7401" s="223"/>
      <c r="I7401" s="223" t="s">
        <v>98</v>
      </c>
      <c r="J7401" s="223"/>
      <c r="K7401" s="235"/>
      <c r="L7401" s="235"/>
      <c r="M7401" s="223"/>
    </row>
    <row r="7402" spans="1:13">
      <c r="A7402" s="235">
        <v>801836</v>
      </c>
      <c r="B7402" s="223" t="s">
        <v>10034</v>
      </c>
      <c r="C7402" s="223" t="s">
        <v>831</v>
      </c>
      <c r="D7402" s="223" t="s">
        <v>1206</v>
      </c>
      <c r="F7402" s="224"/>
      <c r="G7402" s="223"/>
      <c r="H7402" s="223"/>
      <c r="I7402" s="223" t="s">
        <v>98</v>
      </c>
      <c r="J7402" s="223"/>
      <c r="K7402" s="235"/>
      <c r="L7402" s="235"/>
      <c r="M7402" s="223"/>
    </row>
    <row r="7403" spans="1:13">
      <c r="A7403" s="235">
        <v>801837</v>
      </c>
      <c r="B7403" s="223" t="s">
        <v>10035</v>
      </c>
      <c r="C7403" s="223" t="s">
        <v>134</v>
      </c>
      <c r="D7403" s="223" t="s">
        <v>7382</v>
      </c>
      <c r="F7403" s="224"/>
      <c r="G7403" s="223"/>
      <c r="H7403" s="223"/>
      <c r="I7403" s="223" t="s">
        <v>98</v>
      </c>
      <c r="J7403" s="223"/>
      <c r="K7403" s="235"/>
      <c r="L7403" s="235"/>
      <c r="M7403" s="223"/>
    </row>
    <row r="7404" spans="1:13">
      <c r="A7404" s="235">
        <v>801840</v>
      </c>
      <c r="B7404" s="223" t="s">
        <v>10036</v>
      </c>
      <c r="C7404" s="223" t="s">
        <v>463</v>
      </c>
      <c r="D7404" s="223" t="s">
        <v>1424</v>
      </c>
      <c r="F7404" s="224"/>
      <c r="G7404" s="223"/>
      <c r="H7404" s="223"/>
      <c r="I7404" s="223" t="s">
        <v>98</v>
      </c>
      <c r="J7404" s="223"/>
      <c r="K7404" s="235"/>
      <c r="L7404" s="235"/>
      <c r="M7404" s="223"/>
    </row>
    <row r="7405" spans="1:13">
      <c r="A7405" s="235">
        <v>801842</v>
      </c>
      <c r="B7405" s="223" t="s">
        <v>10037</v>
      </c>
      <c r="C7405" s="223" t="s">
        <v>385</v>
      </c>
      <c r="D7405" s="223" t="s">
        <v>10038</v>
      </c>
      <c r="F7405" s="224"/>
      <c r="G7405" s="223"/>
      <c r="H7405" s="223"/>
      <c r="I7405" s="223" t="s">
        <v>98</v>
      </c>
      <c r="J7405" s="223"/>
      <c r="K7405" s="235"/>
      <c r="L7405" s="235"/>
      <c r="M7405" s="223"/>
    </row>
    <row r="7406" spans="1:13">
      <c r="A7406" s="235">
        <v>801844</v>
      </c>
      <c r="B7406" s="223" t="s">
        <v>10039</v>
      </c>
      <c r="C7406" s="223" t="s">
        <v>1192</v>
      </c>
      <c r="D7406" s="223" t="s">
        <v>1039</v>
      </c>
      <c r="F7406" s="224"/>
      <c r="G7406" s="223"/>
      <c r="H7406" s="223"/>
      <c r="I7406" s="223" t="s">
        <v>98</v>
      </c>
      <c r="J7406" s="223"/>
      <c r="K7406" s="235"/>
      <c r="L7406" s="235"/>
      <c r="M7406" s="223"/>
    </row>
    <row r="7407" spans="1:13">
      <c r="A7407" s="235">
        <v>801846</v>
      </c>
      <c r="B7407" s="223" t="s">
        <v>10040</v>
      </c>
      <c r="C7407" s="223" t="s">
        <v>628</v>
      </c>
      <c r="D7407" s="223" t="s">
        <v>1255</v>
      </c>
      <c r="F7407" s="224"/>
      <c r="G7407" s="223"/>
      <c r="H7407" s="223"/>
      <c r="I7407" s="223" t="s">
        <v>98</v>
      </c>
      <c r="J7407" s="223"/>
      <c r="K7407" s="235"/>
      <c r="L7407" s="235"/>
      <c r="M7407" s="223"/>
    </row>
    <row r="7408" spans="1:13">
      <c r="A7408" s="235">
        <v>801847</v>
      </c>
      <c r="B7408" s="223" t="s">
        <v>10041</v>
      </c>
      <c r="C7408" s="223" t="s">
        <v>189</v>
      </c>
      <c r="D7408" s="223" t="s">
        <v>1245</v>
      </c>
      <c r="F7408" s="224"/>
      <c r="G7408" s="223"/>
      <c r="H7408" s="223"/>
      <c r="I7408" s="223" t="s">
        <v>98</v>
      </c>
      <c r="J7408" s="223"/>
      <c r="K7408" s="235"/>
      <c r="L7408" s="235"/>
      <c r="M7408" s="223"/>
    </row>
    <row r="7409" spans="1:13">
      <c r="A7409" s="235">
        <v>801851</v>
      </c>
      <c r="B7409" s="223" t="s">
        <v>10042</v>
      </c>
      <c r="C7409" s="223" t="s">
        <v>670</v>
      </c>
      <c r="D7409" s="223" t="s">
        <v>10043</v>
      </c>
      <c r="F7409" s="224"/>
      <c r="G7409" s="223"/>
      <c r="H7409" s="223"/>
      <c r="I7409" s="223" t="s">
        <v>98</v>
      </c>
      <c r="J7409" s="223"/>
      <c r="K7409" s="235"/>
      <c r="L7409" s="235"/>
      <c r="M7409" s="223"/>
    </row>
    <row r="7410" spans="1:13">
      <c r="A7410" s="235">
        <v>801854</v>
      </c>
      <c r="B7410" s="223" t="s">
        <v>10044</v>
      </c>
      <c r="C7410" s="223" t="s">
        <v>739</v>
      </c>
      <c r="D7410" s="223" t="s">
        <v>10045</v>
      </c>
      <c r="F7410" s="224"/>
      <c r="G7410" s="223"/>
      <c r="H7410" s="223"/>
      <c r="I7410" s="223" t="s">
        <v>98</v>
      </c>
      <c r="J7410" s="223"/>
      <c r="K7410" s="223"/>
      <c r="L7410" s="223"/>
      <c r="M7410" s="223"/>
    </row>
    <row r="7411" spans="1:13">
      <c r="A7411" s="235">
        <v>801857</v>
      </c>
      <c r="B7411" s="223" t="s">
        <v>10046</v>
      </c>
      <c r="C7411" s="223" t="s">
        <v>3872</v>
      </c>
      <c r="D7411" s="223" t="s">
        <v>2553</v>
      </c>
      <c r="F7411" s="224"/>
      <c r="G7411" s="223"/>
      <c r="H7411" s="223"/>
      <c r="I7411" s="223" t="s">
        <v>98</v>
      </c>
      <c r="J7411" s="223"/>
      <c r="K7411" s="235"/>
      <c r="L7411" s="235"/>
      <c r="M7411" s="223"/>
    </row>
    <row r="7412" spans="1:13">
      <c r="A7412" s="235">
        <v>801862</v>
      </c>
      <c r="B7412" s="223" t="s">
        <v>10047</v>
      </c>
      <c r="C7412" s="223" t="s">
        <v>168</v>
      </c>
      <c r="D7412" s="223" t="s">
        <v>1675</v>
      </c>
      <c r="F7412" s="224"/>
      <c r="G7412" s="223"/>
      <c r="H7412" s="223"/>
      <c r="I7412" s="223" t="s">
        <v>98</v>
      </c>
      <c r="J7412" s="223"/>
      <c r="K7412" s="223"/>
      <c r="L7412" s="223"/>
      <c r="M7412" s="223"/>
    </row>
    <row r="7413" spans="1:13">
      <c r="A7413" s="235">
        <v>801864</v>
      </c>
      <c r="B7413" s="223" t="s">
        <v>10048</v>
      </c>
      <c r="C7413" s="223" t="s">
        <v>115</v>
      </c>
      <c r="D7413" s="223" t="s">
        <v>1030</v>
      </c>
      <c r="F7413" s="224"/>
      <c r="G7413" s="223"/>
      <c r="H7413" s="223"/>
      <c r="I7413" s="223" t="s">
        <v>98</v>
      </c>
      <c r="J7413" s="223"/>
      <c r="K7413" s="235"/>
      <c r="L7413" s="235"/>
      <c r="M7413" s="223"/>
    </row>
    <row r="7414" spans="1:13">
      <c r="A7414" s="235">
        <v>801867</v>
      </c>
      <c r="B7414" s="223" t="s">
        <v>10049</v>
      </c>
      <c r="C7414" s="223" t="s">
        <v>114</v>
      </c>
      <c r="D7414" s="223" t="s">
        <v>1030</v>
      </c>
      <c r="F7414" s="224"/>
      <c r="G7414" s="223"/>
      <c r="H7414" s="223"/>
      <c r="I7414" s="223" t="s">
        <v>98</v>
      </c>
      <c r="J7414" s="223"/>
      <c r="K7414" s="235"/>
      <c r="L7414" s="235"/>
      <c r="M7414" s="223"/>
    </row>
    <row r="7415" spans="1:13">
      <c r="A7415" s="235">
        <v>801868</v>
      </c>
      <c r="B7415" s="223" t="s">
        <v>10050</v>
      </c>
      <c r="C7415" s="223" t="s">
        <v>295</v>
      </c>
      <c r="D7415" s="223" t="s">
        <v>1187</v>
      </c>
      <c r="F7415" s="224"/>
      <c r="G7415" s="223"/>
      <c r="H7415" s="223"/>
      <c r="I7415" s="223" t="s">
        <v>98</v>
      </c>
      <c r="J7415" s="223"/>
      <c r="K7415" s="235"/>
      <c r="L7415" s="235"/>
      <c r="M7415" s="223"/>
    </row>
    <row r="7416" spans="1:13">
      <c r="A7416" s="235">
        <v>801872</v>
      </c>
      <c r="B7416" s="223" t="s">
        <v>10051</v>
      </c>
      <c r="C7416" s="223" t="s">
        <v>123</v>
      </c>
      <c r="D7416" s="223" t="s">
        <v>2484</v>
      </c>
      <c r="F7416" s="224"/>
      <c r="G7416" s="223"/>
      <c r="H7416" s="223"/>
      <c r="I7416" s="223" t="s">
        <v>98</v>
      </c>
      <c r="J7416" s="223"/>
      <c r="K7416" s="235"/>
      <c r="L7416" s="235"/>
      <c r="M7416" s="223"/>
    </row>
    <row r="7417" spans="1:13">
      <c r="A7417" s="235">
        <v>801876</v>
      </c>
      <c r="B7417" s="223" t="s">
        <v>10052</v>
      </c>
      <c r="C7417" s="223" t="s">
        <v>101</v>
      </c>
      <c r="D7417" s="223" t="s">
        <v>4380</v>
      </c>
      <c r="F7417" s="224"/>
      <c r="G7417" s="223"/>
      <c r="H7417" s="223"/>
      <c r="I7417" s="223" t="s">
        <v>98</v>
      </c>
      <c r="J7417" s="223"/>
      <c r="K7417" s="235"/>
      <c r="L7417" s="235"/>
      <c r="M7417" s="223"/>
    </row>
    <row r="7418" spans="1:13">
      <c r="A7418" s="235">
        <v>801879</v>
      </c>
      <c r="B7418" s="223" t="s">
        <v>10053</v>
      </c>
      <c r="C7418" s="223" t="s">
        <v>195</v>
      </c>
      <c r="D7418" s="223" t="s">
        <v>1408</v>
      </c>
      <c r="F7418" s="224"/>
      <c r="G7418" s="223"/>
      <c r="H7418" s="223"/>
      <c r="I7418" s="223" t="s">
        <v>98</v>
      </c>
      <c r="J7418" s="223"/>
      <c r="K7418" s="235"/>
      <c r="L7418" s="235"/>
      <c r="M7418" s="223"/>
    </row>
    <row r="7419" spans="1:13">
      <c r="A7419" s="235">
        <v>801880</v>
      </c>
      <c r="B7419" s="223" t="s">
        <v>10054</v>
      </c>
      <c r="C7419" s="223" t="s">
        <v>535</v>
      </c>
      <c r="D7419" s="223" t="s">
        <v>10055</v>
      </c>
      <c r="F7419" s="224"/>
      <c r="G7419" s="223"/>
      <c r="H7419" s="223"/>
      <c r="I7419" s="223" t="s">
        <v>98</v>
      </c>
      <c r="J7419" s="223"/>
      <c r="K7419" s="235"/>
      <c r="L7419" s="235"/>
      <c r="M7419" s="223"/>
    </row>
    <row r="7420" spans="1:13">
      <c r="A7420" s="235">
        <v>801881</v>
      </c>
      <c r="B7420" s="223" t="s">
        <v>10056</v>
      </c>
      <c r="C7420" s="223" t="s">
        <v>407</v>
      </c>
      <c r="D7420" s="223" t="s">
        <v>7996</v>
      </c>
      <c r="F7420" s="224"/>
      <c r="G7420" s="223"/>
      <c r="H7420" s="223"/>
      <c r="I7420" s="223" t="s">
        <v>98</v>
      </c>
      <c r="J7420" s="223"/>
      <c r="K7420" s="223"/>
      <c r="L7420" s="223"/>
      <c r="M7420" s="223"/>
    </row>
    <row r="7421" spans="1:13">
      <c r="A7421" s="235">
        <v>801883</v>
      </c>
      <c r="B7421" s="223" t="s">
        <v>10057</v>
      </c>
      <c r="C7421" s="223" t="s">
        <v>114</v>
      </c>
      <c r="D7421" s="223" t="s">
        <v>1687</v>
      </c>
      <c r="F7421" s="224"/>
      <c r="G7421" s="223"/>
      <c r="H7421" s="223"/>
      <c r="I7421" s="223" t="s">
        <v>98</v>
      </c>
      <c r="J7421" s="223"/>
      <c r="K7421" s="235"/>
      <c r="L7421" s="235"/>
      <c r="M7421" s="223"/>
    </row>
    <row r="7422" spans="1:13">
      <c r="A7422" s="235">
        <v>801884</v>
      </c>
      <c r="B7422" s="223" t="s">
        <v>10058</v>
      </c>
      <c r="C7422" s="223" t="s">
        <v>154</v>
      </c>
      <c r="D7422" s="223" t="s">
        <v>10059</v>
      </c>
      <c r="F7422" s="224"/>
      <c r="G7422" s="223"/>
      <c r="H7422" s="223"/>
      <c r="I7422" s="223" t="s">
        <v>98</v>
      </c>
      <c r="J7422" s="223"/>
      <c r="K7422" s="235"/>
      <c r="L7422" s="235"/>
      <c r="M7422" s="223"/>
    </row>
    <row r="7423" spans="1:13">
      <c r="A7423" s="235">
        <v>801889</v>
      </c>
      <c r="B7423" s="223" t="s">
        <v>10060</v>
      </c>
      <c r="C7423" s="223" t="s">
        <v>106</v>
      </c>
      <c r="D7423" s="223" t="s">
        <v>10061</v>
      </c>
      <c r="F7423" s="224"/>
      <c r="G7423" s="223"/>
      <c r="H7423" s="223"/>
      <c r="I7423" s="223" t="s">
        <v>98</v>
      </c>
      <c r="J7423" s="223"/>
      <c r="K7423" s="223"/>
      <c r="L7423" s="223"/>
      <c r="M7423" s="223"/>
    </row>
    <row r="7424" spans="1:13">
      <c r="A7424" s="235">
        <v>801892</v>
      </c>
      <c r="B7424" s="223" t="s">
        <v>10062</v>
      </c>
      <c r="C7424" s="223" t="s">
        <v>10063</v>
      </c>
      <c r="D7424" s="223" t="s">
        <v>10064</v>
      </c>
      <c r="F7424" s="224"/>
      <c r="G7424" s="223"/>
      <c r="H7424" s="223"/>
      <c r="I7424" s="223" t="s">
        <v>98</v>
      </c>
      <c r="J7424" s="223"/>
      <c r="K7424" s="223"/>
      <c r="L7424" s="223"/>
      <c r="M7424" s="223"/>
    </row>
    <row r="7425" spans="1:13">
      <c r="A7425" s="235">
        <v>801893</v>
      </c>
      <c r="B7425" s="223" t="s">
        <v>10065</v>
      </c>
      <c r="C7425" s="223" t="s">
        <v>10066</v>
      </c>
      <c r="D7425" s="223" t="s">
        <v>10067</v>
      </c>
      <c r="F7425" s="224"/>
      <c r="G7425" s="223"/>
      <c r="H7425" s="223"/>
      <c r="I7425" s="223" t="s">
        <v>98</v>
      </c>
      <c r="J7425" s="223"/>
      <c r="K7425" s="235"/>
      <c r="L7425" s="235"/>
      <c r="M7425" s="223"/>
    </row>
    <row r="7426" spans="1:13">
      <c r="A7426" s="235">
        <v>801894</v>
      </c>
      <c r="B7426" s="223" t="s">
        <v>10068</v>
      </c>
      <c r="C7426" s="223" t="s">
        <v>115</v>
      </c>
      <c r="D7426" s="223" t="s">
        <v>2220</v>
      </c>
      <c r="F7426" s="224"/>
      <c r="G7426" s="223"/>
      <c r="H7426" s="223"/>
      <c r="I7426" s="223" t="s">
        <v>98</v>
      </c>
      <c r="J7426" s="223"/>
      <c r="K7426" s="223"/>
      <c r="L7426" s="223"/>
      <c r="M7426" s="223"/>
    </row>
    <row r="7427" spans="1:13">
      <c r="A7427" s="235">
        <v>801902</v>
      </c>
      <c r="B7427" s="223" t="s">
        <v>10069</v>
      </c>
      <c r="C7427" s="223" t="s">
        <v>244</v>
      </c>
      <c r="D7427" s="223" t="s">
        <v>1187</v>
      </c>
      <c r="F7427" s="224"/>
      <c r="G7427" s="223"/>
      <c r="H7427" s="223"/>
      <c r="I7427" s="223" t="s">
        <v>98</v>
      </c>
      <c r="J7427" s="223"/>
      <c r="K7427" s="235"/>
      <c r="L7427" s="235"/>
      <c r="M7427" s="223"/>
    </row>
    <row r="7428" spans="1:13">
      <c r="A7428" s="235">
        <v>801903</v>
      </c>
      <c r="B7428" s="223" t="s">
        <v>10070</v>
      </c>
      <c r="C7428" s="223" t="s">
        <v>375</v>
      </c>
      <c r="D7428" s="223" t="s">
        <v>2577</v>
      </c>
      <c r="F7428" s="224"/>
      <c r="G7428" s="223"/>
      <c r="H7428" s="223"/>
      <c r="I7428" s="223" t="s">
        <v>98</v>
      </c>
      <c r="J7428" s="223"/>
      <c r="K7428" s="235"/>
      <c r="L7428" s="235"/>
      <c r="M7428" s="223"/>
    </row>
    <row r="7429" spans="1:13">
      <c r="A7429" s="235">
        <v>801905</v>
      </c>
      <c r="B7429" s="223" t="s">
        <v>10071</v>
      </c>
      <c r="C7429" s="223" t="s">
        <v>244</v>
      </c>
      <c r="D7429" s="223" t="s">
        <v>1018</v>
      </c>
      <c r="F7429" s="224"/>
      <c r="G7429" s="223"/>
      <c r="H7429" s="223"/>
      <c r="I7429" s="223" t="s">
        <v>98</v>
      </c>
      <c r="J7429" s="223"/>
      <c r="K7429" s="235"/>
      <c r="L7429" s="235"/>
      <c r="M7429" s="223"/>
    </row>
    <row r="7430" spans="1:13">
      <c r="A7430" s="235">
        <v>801906</v>
      </c>
      <c r="B7430" s="223" t="s">
        <v>10072</v>
      </c>
      <c r="C7430" s="223" t="s">
        <v>316</v>
      </c>
      <c r="D7430" s="223" t="s">
        <v>1105</v>
      </c>
      <c r="F7430" s="224"/>
      <c r="G7430" s="223"/>
      <c r="H7430" s="223"/>
      <c r="I7430" s="223" t="s">
        <v>98</v>
      </c>
      <c r="J7430" s="223"/>
      <c r="K7430" s="235"/>
      <c r="L7430" s="235"/>
      <c r="M7430" s="223"/>
    </row>
    <row r="7431" spans="1:13">
      <c r="A7431" s="235">
        <v>801909</v>
      </c>
      <c r="B7431" s="223" t="s">
        <v>10073</v>
      </c>
      <c r="C7431" s="223" t="s">
        <v>694</v>
      </c>
      <c r="D7431" s="223" t="s">
        <v>2189</v>
      </c>
      <c r="F7431" s="224"/>
      <c r="G7431" s="223"/>
      <c r="H7431" s="223"/>
      <c r="I7431" s="223" t="s">
        <v>98</v>
      </c>
      <c r="J7431" s="223"/>
      <c r="K7431" s="235"/>
      <c r="L7431" s="235"/>
      <c r="M7431" s="223"/>
    </row>
    <row r="7432" spans="1:13">
      <c r="A7432" s="235">
        <v>801915</v>
      </c>
      <c r="B7432" s="223" t="s">
        <v>10074</v>
      </c>
      <c r="C7432" s="223" t="s">
        <v>189</v>
      </c>
      <c r="D7432" s="223" t="s">
        <v>4068</v>
      </c>
      <c r="F7432" s="224"/>
      <c r="G7432" s="223"/>
      <c r="H7432" s="223"/>
      <c r="I7432" s="223" t="s">
        <v>98</v>
      </c>
      <c r="J7432" s="223"/>
      <c r="K7432" s="235"/>
      <c r="L7432" s="235"/>
      <c r="M7432" s="223"/>
    </row>
    <row r="7433" spans="1:13">
      <c r="A7433" s="235">
        <v>801922</v>
      </c>
      <c r="B7433" s="223" t="s">
        <v>10075</v>
      </c>
      <c r="C7433" s="223" t="s">
        <v>106</v>
      </c>
      <c r="D7433" s="223" t="s">
        <v>10076</v>
      </c>
      <c r="F7433" s="224"/>
      <c r="G7433" s="223"/>
      <c r="H7433" s="223"/>
      <c r="I7433" s="223" t="s">
        <v>98</v>
      </c>
      <c r="J7433" s="223"/>
      <c r="K7433" s="223"/>
      <c r="L7433" s="223"/>
      <c r="M7433" s="223"/>
    </row>
    <row r="7434" spans="1:13">
      <c r="A7434" s="235">
        <v>801927</v>
      </c>
      <c r="B7434" s="223" t="s">
        <v>10077</v>
      </c>
      <c r="C7434" s="223" t="s">
        <v>335</v>
      </c>
      <c r="D7434" s="223" t="s">
        <v>10078</v>
      </c>
      <c r="F7434" s="224"/>
      <c r="G7434" s="223"/>
      <c r="H7434" s="223"/>
      <c r="I7434" s="223" t="s">
        <v>98</v>
      </c>
      <c r="J7434" s="223"/>
      <c r="K7434" s="223"/>
      <c r="L7434" s="223"/>
      <c r="M7434" s="223"/>
    </row>
    <row r="7435" spans="1:13">
      <c r="A7435" s="235">
        <v>801933</v>
      </c>
      <c r="B7435" s="223" t="s">
        <v>10079</v>
      </c>
      <c r="C7435" s="223" t="s">
        <v>156</v>
      </c>
      <c r="D7435" s="223" t="s">
        <v>5960</v>
      </c>
      <c r="F7435" s="224"/>
      <c r="G7435" s="223"/>
      <c r="H7435" s="223"/>
      <c r="I7435" s="223" t="s">
        <v>98</v>
      </c>
      <c r="J7435" s="223"/>
      <c r="K7435" s="235"/>
      <c r="L7435" s="235"/>
      <c r="M7435" s="223"/>
    </row>
    <row r="7436" spans="1:13">
      <c r="A7436" s="235">
        <v>801937</v>
      </c>
      <c r="B7436" s="223" t="s">
        <v>10080</v>
      </c>
      <c r="C7436" s="223" t="s">
        <v>596</v>
      </c>
      <c r="D7436" s="223" t="s">
        <v>2682</v>
      </c>
      <c r="F7436" s="224"/>
      <c r="G7436" s="223"/>
      <c r="H7436" s="223"/>
      <c r="I7436" s="223" t="s">
        <v>98</v>
      </c>
      <c r="J7436" s="223"/>
      <c r="K7436" s="223"/>
      <c r="L7436" s="223"/>
      <c r="M7436" s="223"/>
    </row>
    <row r="7437" spans="1:13">
      <c r="A7437" s="235">
        <v>801940</v>
      </c>
      <c r="B7437" s="223" t="s">
        <v>10081</v>
      </c>
      <c r="C7437" s="223" t="s">
        <v>95</v>
      </c>
      <c r="D7437" s="223" t="s">
        <v>10082</v>
      </c>
      <c r="F7437" s="224"/>
      <c r="G7437" s="223"/>
      <c r="H7437" s="223"/>
      <c r="I7437" s="223" t="s">
        <v>98</v>
      </c>
      <c r="J7437" s="223"/>
      <c r="K7437" s="223"/>
      <c r="L7437" s="223"/>
      <c r="M7437" s="223"/>
    </row>
    <row r="7438" spans="1:13">
      <c r="A7438" s="235">
        <v>801941</v>
      </c>
      <c r="B7438" s="223" t="s">
        <v>10083</v>
      </c>
      <c r="C7438" s="223" t="s">
        <v>2794</v>
      </c>
      <c r="D7438" s="223" t="s">
        <v>1087</v>
      </c>
      <c r="F7438" s="224"/>
      <c r="G7438" s="223"/>
      <c r="H7438" s="223"/>
      <c r="I7438" s="223" t="s">
        <v>98</v>
      </c>
      <c r="J7438" s="223"/>
      <c r="K7438" s="235"/>
      <c r="L7438" s="235"/>
      <c r="M7438" s="223"/>
    </row>
    <row r="7439" spans="1:13">
      <c r="A7439" s="235">
        <v>801942</v>
      </c>
      <c r="B7439" s="223" t="s">
        <v>10084</v>
      </c>
      <c r="C7439" s="223" t="s">
        <v>5682</v>
      </c>
      <c r="D7439" s="223" t="s">
        <v>10085</v>
      </c>
      <c r="F7439" s="224"/>
      <c r="G7439" s="223"/>
      <c r="H7439" s="223"/>
      <c r="I7439" s="223" t="s">
        <v>98</v>
      </c>
      <c r="J7439" s="223"/>
      <c r="K7439" s="223"/>
      <c r="L7439" s="223"/>
      <c r="M7439" s="223"/>
    </row>
    <row r="7440" spans="1:13">
      <c r="A7440" s="235">
        <v>801944</v>
      </c>
      <c r="B7440" s="223" t="s">
        <v>10086</v>
      </c>
      <c r="C7440" s="223" t="s">
        <v>299</v>
      </c>
      <c r="D7440" s="223" t="s">
        <v>2682</v>
      </c>
      <c r="F7440" s="224"/>
      <c r="G7440" s="223"/>
      <c r="H7440" s="223"/>
      <c r="I7440" s="223" t="s">
        <v>98</v>
      </c>
      <c r="J7440" s="223"/>
      <c r="K7440" s="223"/>
      <c r="L7440" s="223"/>
      <c r="M7440" s="223"/>
    </row>
    <row r="7441" spans="1:13">
      <c r="A7441" s="235">
        <v>801946</v>
      </c>
      <c r="B7441" s="223" t="s">
        <v>10087</v>
      </c>
      <c r="C7441" s="223" t="s">
        <v>156</v>
      </c>
      <c r="D7441" s="223" t="s">
        <v>2174</v>
      </c>
      <c r="F7441" s="224"/>
      <c r="G7441" s="223"/>
      <c r="H7441" s="223"/>
      <c r="I7441" s="223" t="s">
        <v>98</v>
      </c>
      <c r="J7441" s="223"/>
      <c r="K7441" s="235"/>
      <c r="L7441" s="235"/>
      <c r="M7441" s="223"/>
    </row>
    <row r="7442" spans="1:13">
      <c r="A7442" s="235">
        <v>801949</v>
      </c>
      <c r="B7442" s="223" t="s">
        <v>10088</v>
      </c>
      <c r="C7442" s="223" t="s">
        <v>111</v>
      </c>
      <c r="D7442" s="223" t="s">
        <v>4397</v>
      </c>
      <c r="F7442" s="224"/>
      <c r="G7442" s="223"/>
      <c r="H7442" s="223"/>
      <c r="I7442" s="223" t="s">
        <v>98</v>
      </c>
      <c r="J7442" s="223"/>
      <c r="K7442" s="223"/>
      <c r="L7442" s="223"/>
      <c r="M7442" s="223"/>
    </row>
    <row r="7443" spans="1:13">
      <c r="A7443" s="235">
        <v>801952</v>
      </c>
      <c r="B7443" s="223" t="s">
        <v>10089</v>
      </c>
      <c r="C7443" s="223" t="s">
        <v>337</v>
      </c>
      <c r="D7443" s="223" t="s">
        <v>1687</v>
      </c>
      <c r="F7443" s="224"/>
      <c r="G7443" s="223"/>
      <c r="H7443" s="223"/>
      <c r="I7443" s="223" t="s">
        <v>98</v>
      </c>
      <c r="J7443" s="223"/>
      <c r="K7443" s="235"/>
      <c r="L7443" s="235"/>
      <c r="M7443" s="223"/>
    </row>
    <row r="7444" spans="1:13">
      <c r="A7444" s="235">
        <v>801953</v>
      </c>
      <c r="B7444" s="223" t="s">
        <v>10090</v>
      </c>
      <c r="C7444" s="223" t="s">
        <v>458</v>
      </c>
      <c r="D7444" s="223" t="s">
        <v>2067</v>
      </c>
      <c r="F7444" s="224"/>
      <c r="G7444" s="223"/>
      <c r="H7444" s="223"/>
      <c r="I7444" s="223" t="s">
        <v>98</v>
      </c>
      <c r="J7444" s="223"/>
      <c r="K7444" s="223"/>
      <c r="L7444" s="223"/>
      <c r="M7444" s="223"/>
    </row>
    <row r="7445" spans="1:13">
      <c r="A7445" s="235">
        <v>801976</v>
      </c>
      <c r="B7445" s="223" t="s">
        <v>10091</v>
      </c>
      <c r="C7445" s="223" t="s">
        <v>122</v>
      </c>
      <c r="D7445" s="223" t="s">
        <v>3215</v>
      </c>
      <c r="F7445" s="224"/>
      <c r="G7445" s="223"/>
      <c r="H7445" s="223"/>
      <c r="I7445" s="223" t="s">
        <v>98</v>
      </c>
      <c r="J7445" s="223"/>
      <c r="K7445" s="235"/>
      <c r="L7445" s="235"/>
      <c r="M7445" s="223"/>
    </row>
    <row r="7446" spans="1:13">
      <c r="A7446" s="235">
        <v>801979</v>
      </c>
      <c r="B7446" s="223" t="s">
        <v>10092</v>
      </c>
      <c r="C7446" s="223" t="s">
        <v>106</v>
      </c>
      <c r="D7446" s="223" t="s">
        <v>1150</v>
      </c>
      <c r="F7446" s="224"/>
      <c r="G7446" s="223"/>
      <c r="H7446" s="223"/>
      <c r="I7446" s="223" t="s">
        <v>98</v>
      </c>
      <c r="J7446" s="223"/>
      <c r="K7446" s="235"/>
      <c r="L7446" s="235"/>
      <c r="M7446" s="223"/>
    </row>
    <row r="7447" spans="1:13">
      <c r="A7447" s="235">
        <v>801990</v>
      </c>
      <c r="B7447" s="223" t="s">
        <v>10093</v>
      </c>
      <c r="C7447" s="223" t="s">
        <v>830</v>
      </c>
      <c r="D7447" s="223" t="s">
        <v>4635</v>
      </c>
      <c r="F7447" s="224"/>
      <c r="G7447" s="223"/>
      <c r="H7447" s="223"/>
      <c r="I7447" s="223" t="s">
        <v>98</v>
      </c>
      <c r="J7447" s="223"/>
      <c r="K7447" s="235"/>
      <c r="L7447" s="235"/>
      <c r="M7447" s="223"/>
    </row>
    <row r="7448" spans="1:13">
      <c r="A7448" s="235">
        <v>801994</v>
      </c>
      <c r="B7448" s="223" t="s">
        <v>10094</v>
      </c>
      <c r="C7448" s="223" t="s">
        <v>6635</v>
      </c>
      <c r="D7448" s="223" t="s">
        <v>1206</v>
      </c>
      <c r="F7448" s="224"/>
      <c r="G7448" s="223"/>
      <c r="H7448" s="223"/>
      <c r="I7448" s="223" t="s">
        <v>98</v>
      </c>
      <c r="J7448" s="223"/>
      <c r="K7448" s="235"/>
      <c r="L7448" s="235"/>
      <c r="M7448" s="223"/>
    </row>
    <row r="7449" spans="1:13">
      <c r="A7449" s="235">
        <v>801999</v>
      </c>
      <c r="B7449" s="223" t="s">
        <v>10095</v>
      </c>
      <c r="C7449" s="223" t="s">
        <v>10096</v>
      </c>
      <c r="D7449" s="223" t="s">
        <v>1073</v>
      </c>
      <c r="F7449" s="224"/>
      <c r="G7449" s="223"/>
      <c r="H7449" s="223"/>
      <c r="I7449" s="223" t="s">
        <v>98</v>
      </c>
      <c r="J7449" s="223"/>
      <c r="K7449" s="235"/>
      <c r="L7449" s="235"/>
      <c r="M7449" s="223"/>
    </row>
    <row r="7450" spans="1:13">
      <c r="A7450" s="235">
        <v>802008</v>
      </c>
      <c r="B7450" s="223" t="s">
        <v>10097</v>
      </c>
      <c r="C7450" s="223" t="s">
        <v>106</v>
      </c>
      <c r="D7450" s="223" t="s">
        <v>1018</v>
      </c>
      <c r="F7450" s="224"/>
      <c r="G7450" s="223"/>
      <c r="H7450" s="223"/>
      <c r="I7450" s="223" t="s">
        <v>98</v>
      </c>
      <c r="J7450" s="223"/>
      <c r="K7450" s="223"/>
      <c r="L7450" s="223"/>
      <c r="M7450" s="223"/>
    </row>
    <row r="7451" spans="1:13">
      <c r="A7451" s="235">
        <v>802015</v>
      </c>
      <c r="B7451" s="223" t="s">
        <v>10098</v>
      </c>
      <c r="C7451" s="223" t="s">
        <v>639</v>
      </c>
      <c r="D7451" s="223" t="s">
        <v>1416</v>
      </c>
      <c r="F7451" s="224"/>
      <c r="G7451" s="223"/>
      <c r="H7451" s="223"/>
      <c r="I7451" s="223" t="s">
        <v>98</v>
      </c>
      <c r="J7451" s="223"/>
      <c r="K7451" s="223"/>
      <c r="L7451" s="223"/>
      <c r="M7451" s="223"/>
    </row>
    <row r="7452" spans="1:13">
      <c r="A7452" s="235">
        <v>802035</v>
      </c>
      <c r="B7452" s="223" t="s">
        <v>10099</v>
      </c>
      <c r="C7452" s="223" t="s">
        <v>244</v>
      </c>
      <c r="D7452" s="223" t="s">
        <v>1083</v>
      </c>
      <c r="F7452" s="224"/>
      <c r="G7452" s="223"/>
      <c r="H7452" s="223"/>
      <c r="I7452" s="223" t="s">
        <v>98</v>
      </c>
      <c r="J7452" s="223"/>
      <c r="K7452" s="235"/>
      <c r="L7452" s="235"/>
      <c r="M7452" s="223"/>
    </row>
    <row r="7453" spans="1:13">
      <c r="A7453" s="235">
        <v>802050</v>
      </c>
      <c r="B7453" s="223" t="s">
        <v>10100</v>
      </c>
      <c r="C7453" s="223" t="s">
        <v>10101</v>
      </c>
      <c r="D7453" s="223" t="s">
        <v>1311</v>
      </c>
      <c r="F7453" s="224"/>
      <c r="G7453" s="223"/>
      <c r="H7453" s="223"/>
      <c r="I7453" s="223" t="s">
        <v>98</v>
      </c>
      <c r="J7453" s="223"/>
      <c r="K7453" s="223"/>
      <c r="L7453" s="223"/>
      <c r="M7453" s="223"/>
    </row>
    <row r="7454" spans="1:13">
      <c r="A7454" s="235">
        <v>802057</v>
      </c>
      <c r="B7454" s="223" t="s">
        <v>10102</v>
      </c>
      <c r="C7454" s="223" t="s">
        <v>206</v>
      </c>
      <c r="D7454" s="223" t="s">
        <v>1223</v>
      </c>
      <c r="F7454" s="224"/>
      <c r="G7454" s="223"/>
      <c r="H7454" s="223"/>
      <c r="I7454" s="223" t="s">
        <v>98</v>
      </c>
      <c r="J7454" s="223"/>
      <c r="K7454" s="235"/>
      <c r="L7454" s="235"/>
      <c r="M7454" s="223"/>
    </row>
    <row r="7455" spans="1:13">
      <c r="A7455" s="235">
        <v>802068</v>
      </c>
      <c r="B7455" s="223" t="s">
        <v>10103</v>
      </c>
      <c r="C7455" s="223" t="s">
        <v>216</v>
      </c>
      <c r="D7455" s="223" t="s">
        <v>1150</v>
      </c>
      <c r="F7455" s="224"/>
      <c r="G7455" s="223"/>
      <c r="H7455" s="223"/>
      <c r="I7455" s="223" t="s">
        <v>98</v>
      </c>
      <c r="J7455" s="223"/>
      <c r="K7455" s="235"/>
      <c r="L7455" s="235"/>
      <c r="M7455" s="223"/>
    </row>
    <row r="7456" spans="1:13">
      <c r="A7456" s="235">
        <v>802069</v>
      </c>
      <c r="B7456" s="223" t="s">
        <v>10104</v>
      </c>
      <c r="C7456" s="223" t="s">
        <v>10105</v>
      </c>
      <c r="D7456" s="223" t="s">
        <v>601</v>
      </c>
      <c r="F7456" s="224"/>
      <c r="G7456" s="223"/>
      <c r="H7456" s="223"/>
      <c r="I7456" s="223" t="s">
        <v>98</v>
      </c>
      <c r="J7456" s="223"/>
      <c r="K7456" s="223"/>
      <c r="L7456" s="223"/>
      <c r="M7456" s="223"/>
    </row>
    <row r="7457" spans="1:13">
      <c r="A7457" s="235">
        <v>802071</v>
      </c>
      <c r="B7457" s="223" t="s">
        <v>10106</v>
      </c>
      <c r="C7457" s="223" t="s">
        <v>10107</v>
      </c>
      <c r="D7457" s="223" t="s">
        <v>2399</v>
      </c>
      <c r="F7457" s="224"/>
      <c r="G7457" s="223"/>
      <c r="H7457" s="223"/>
      <c r="I7457" s="223" t="s">
        <v>98</v>
      </c>
      <c r="J7457" s="223"/>
      <c r="K7457" s="223"/>
      <c r="L7457" s="223"/>
      <c r="M7457" s="223"/>
    </row>
    <row r="7458" spans="1:13">
      <c r="A7458" s="235">
        <v>802074</v>
      </c>
      <c r="B7458" s="223" t="s">
        <v>10108</v>
      </c>
      <c r="C7458" s="223" t="s">
        <v>414</v>
      </c>
      <c r="D7458" s="223" t="s">
        <v>1373</v>
      </c>
      <c r="F7458" s="224"/>
      <c r="G7458" s="223"/>
      <c r="H7458" s="223"/>
      <c r="I7458" s="223" t="s">
        <v>98</v>
      </c>
      <c r="J7458" s="223"/>
      <c r="K7458" s="235"/>
      <c r="L7458" s="235"/>
      <c r="M7458" s="223"/>
    </row>
    <row r="7459" spans="1:13">
      <c r="A7459" s="235">
        <v>802075</v>
      </c>
      <c r="B7459" s="223" t="s">
        <v>10109</v>
      </c>
      <c r="C7459" s="223" t="s">
        <v>4674</v>
      </c>
      <c r="D7459" s="223" t="s">
        <v>2647</v>
      </c>
      <c r="F7459" s="224"/>
      <c r="G7459" s="223"/>
      <c r="H7459" s="223"/>
      <c r="I7459" s="223" t="s">
        <v>98</v>
      </c>
      <c r="J7459" s="223"/>
      <c r="K7459" s="235"/>
      <c r="L7459" s="235"/>
      <c r="M7459" s="223"/>
    </row>
    <row r="7460" spans="1:13">
      <c r="A7460" s="235">
        <v>802107</v>
      </c>
      <c r="B7460" s="223" t="s">
        <v>10110</v>
      </c>
      <c r="C7460" s="223" t="s">
        <v>154</v>
      </c>
      <c r="D7460" s="223" t="s">
        <v>1293</v>
      </c>
      <c r="F7460" s="224"/>
      <c r="G7460" s="223"/>
      <c r="H7460" s="223"/>
      <c r="I7460" s="223" t="s">
        <v>98</v>
      </c>
      <c r="J7460" s="223"/>
      <c r="K7460" s="235"/>
      <c r="L7460" s="235"/>
      <c r="M7460" s="223"/>
    </row>
    <row r="7461" spans="1:13">
      <c r="A7461" s="235">
        <v>802112</v>
      </c>
      <c r="B7461" s="223" t="s">
        <v>10111</v>
      </c>
      <c r="C7461" s="223" t="s">
        <v>320</v>
      </c>
      <c r="D7461" s="223" t="s">
        <v>1047</v>
      </c>
      <c r="F7461" s="224"/>
      <c r="G7461" s="223"/>
      <c r="H7461" s="223"/>
      <c r="I7461" s="223" t="s">
        <v>98</v>
      </c>
      <c r="J7461" s="223"/>
      <c r="K7461" s="235"/>
      <c r="L7461" s="235"/>
      <c r="M7461" s="223"/>
    </row>
    <row r="7462" spans="1:13">
      <c r="A7462" s="235">
        <v>802117</v>
      </c>
      <c r="B7462" s="223" t="s">
        <v>10112</v>
      </c>
      <c r="C7462" s="223" t="s">
        <v>3202</v>
      </c>
      <c r="D7462" s="223" t="s">
        <v>1416</v>
      </c>
      <c r="F7462" s="224"/>
      <c r="G7462" s="223"/>
      <c r="H7462" s="223"/>
      <c r="I7462" s="223" t="s">
        <v>98</v>
      </c>
      <c r="J7462" s="223"/>
      <c r="K7462" s="223"/>
      <c r="L7462" s="223"/>
      <c r="M7462" s="223"/>
    </row>
    <row r="7463" spans="1:13">
      <c r="A7463" s="235">
        <v>802120</v>
      </c>
      <c r="B7463" s="223" t="s">
        <v>10113</v>
      </c>
      <c r="C7463" s="223" t="s">
        <v>183</v>
      </c>
      <c r="D7463" s="223" t="s">
        <v>1615</v>
      </c>
      <c r="F7463" s="224"/>
      <c r="G7463" s="223"/>
      <c r="H7463" s="223"/>
      <c r="I7463" s="223" t="s">
        <v>98</v>
      </c>
      <c r="J7463" s="223"/>
      <c r="K7463" s="235"/>
      <c r="L7463" s="235"/>
      <c r="M7463" s="223"/>
    </row>
    <row r="7464" spans="1:13">
      <c r="A7464" s="235">
        <v>802124</v>
      </c>
      <c r="B7464" s="223" t="s">
        <v>10114</v>
      </c>
      <c r="C7464" s="223" t="s">
        <v>106</v>
      </c>
      <c r="D7464" s="223" t="s">
        <v>3195</v>
      </c>
      <c r="F7464" s="224"/>
      <c r="G7464" s="223"/>
      <c r="H7464" s="223"/>
      <c r="I7464" s="223" t="s">
        <v>98</v>
      </c>
      <c r="J7464" s="223"/>
      <c r="K7464" s="235"/>
      <c r="L7464" s="235"/>
      <c r="M7464" s="223"/>
    </row>
    <row r="7465" spans="1:13">
      <c r="A7465" s="235">
        <v>802128</v>
      </c>
      <c r="B7465" s="223" t="s">
        <v>10115</v>
      </c>
      <c r="C7465" s="223" t="s">
        <v>200</v>
      </c>
      <c r="D7465" s="223" t="s">
        <v>1012</v>
      </c>
      <c r="F7465" s="224"/>
      <c r="G7465" s="223"/>
      <c r="H7465" s="223"/>
      <c r="I7465" s="223" t="s">
        <v>98</v>
      </c>
      <c r="J7465" s="223"/>
      <c r="K7465" s="235"/>
      <c r="L7465" s="235"/>
      <c r="M7465" s="223"/>
    </row>
    <row r="7466" spans="1:13">
      <c r="A7466" s="235">
        <v>802146</v>
      </c>
      <c r="B7466" s="223" t="s">
        <v>10116</v>
      </c>
      <c r="C7466" s="223" t="s">
        <v>10117</v>
      </c>
      <c r="D7466" s="223" t="s">
        <v>10118</v>
      </c>
      <c r="F7466" s="224"/>
      <c r="G7466" s="223"/>
      <c r="H7466" s="223"/>
      <c r="I7466" s="223" t="s">
        <v>98</v>
      </c>
      <c r="J7466" s="223"/>
      <c r="K7466" s="235"/>
      <c r="L7466" s="235"/>
      <c r="M7466" s="223"/>
    </row>
    <row r="7467" spans="1:13">
      <c r="A7467" s="235">
        <v>802159</v>
      </c>
      <c r="B7467" s="223" t="s">
        <v>10119</v>
      </c>
      <c r="C7467" s="223" t="s">
        <v>176</v>
      </c>
      <c r="D7467" s="223" t="s">
        <v>1687</v>
      </c>
      <c r="F7467" s="224"/>
      <c r="G7467" s="223"/>
      <c r="H7467" s="223"/>
      <c r="I7467" s="223" t="s">
        <v>98</v>
      </c>
      <c r="J7467" s="223"/>
      <c r="K7467" s="223"/>
      <c r="L7467" s="223"/>
      <c r="M7467" s="223"/>
    </row>
    <row r="7468" spans="1:13">
      <c r="A7468" s="235">
        <v>802172</v>
      </c>
      <c r="B7468" s="223" t="s">
        <v>10120</v>
      </c>
      <c r="C7468" s="223" t="s">
        <v>154</v>
      </c>
      <c r="D7468" s="223" t="s">
        <v>1034</v>
      </c>
      <c r="F7468" s="224"/>
      <c r="G7468" s="223"/>
      <c r="H7468" s="223"/>
      <c r="I7468" s="223" t="s">
        <v>98</v>
      </c>
      <c r="J7468" s="223"/>
      <c r="K7468" s="223"/>
      <c r="L7468" s="223"/>
      <c r="M7468" s="223"/>
    </row>
    <row r="7469" spans="1:13">
      <c r="A7469" s="235">
        <v>802188</v>
      </c>
      <c r="B7469" s="223" t="s">
        <v>10121</v>
      </c>
      <c r="C7469" s="223" t="s">
        <v>5229</v>
      </c>
      <c r="D7469" s="223" t="s">
        <v>2364</v>
      </c>
      <c r="F7469" s="224"/>
      <c r="G7469" s="223"/>
      <c r="H7469" s="223"/>
      <c r="I7469" s="223" t="s">
        <v>98</v>
      </c>
      <c r="J7469" s="223"/>
      <c r="K7469" s="235"/>
      <c r="L7469" s="235"/>
      <c r="M7469" s="223"/>
    </row>
    <row r="7470" spans="1:13">
      <c r="A7470" s="235">
        <v>802195</v>
      </c>
      <c r="B7470" s="223" t="s">
        <v>10122</v>
      </c>
      <c r="C7470" s="223" t="s">
        <v>101</v>
      </c>
      <c r="D7470" s="223" t="s">
        <v>2800</v>
      </c>
      <c r="F7470" s="224"/>
      <c r="G7470" s="223"/>
      <c r="H7470" s="223"/>
      <c r="I7470" s="223" t="s">
        <v>98</v>
      </c>
      <c r="J7470" s="223"/>
      <c r="K7470" s="235"/>
      <c r="L7470" s="235"/>
      <c r="M7470" s="223"/>
    </row>
    <row r="7471" spans="1:13">
      <c r="A7471" s="235">
        <v>802209</v>
      </c>
      <c r="B7471" s="223" t="s">
        <v>10123</v>
      </c>
      <c r="C7471" s="223" t="s">
        <v>731</v>
      </c>
      <c r="D7471" s="223" t="s">
        <v>2131</v>
      </c>
      <c r="F7471" s="224"/>
      <c r="G7471" s="223"/>
      <c r="H7471" s="223"/>
      <c r="I7471" s="223" t="s">
        <v>98</v>
      </c>
      <c r="J7471" s="223"/>
      <c r="K7471" s="223"/>
      <c r="L7471" s="223"/>
      <c r="M7471" s="223"/>
    </row>
    <row r="7472" spans="1:13">
      <c r="A7472" s="235">
        <v>802220</v>
      </c>
      <c r="B7472" s="223" t="s">
        <v>10124</v>
      </c>
      <c r="C7472" s="223" t="s">
        <v>10125</v>
      </c>
      <c r="D7472" s="223" t="s">
        <v>1161</v>
      </c>
      <c r="F7472" s="224"/>
      <c r="G7472" s="223"/>
      <c r="H7472" s="223"/>
      <c r="I7472" s="223" t="s">
        <v>98</v>
      </c>
      <c r="J7472" s="223"/>
      <c r="K7472" s="235"/>
      <c r="L7472" s="235"/>
      <c r="M7472" s="223"/>
    </row>
    <row r="7473" spans="1:13">
      <c r="A7473" s="235">
        <v>802223</v>
      </c>
      <c r="B7473" s="223" t="s">
        <v>350</v>
      </c>
      <c r="C7473" s="223" t="s">
        <v>156</v>
      </c>
      <c r="D7473" s="223" t="s">
        <v>7029</v>
      </c>
      <c r="F7473" s="224"/>
      <c r="G7473" s="223"/>
      <c r="H7473" s="223"/>
      <c r="I7473" s="223" t="s">
        <v>98</v>
      </c>
      <c r="J7473" s="223"/>
      <c r="K7473" s="223"/>
      <c r="L7473" s="223"/>
      <c r="M7473" s="223"/>
    </row>
    <row r="7474" spans="1:13">
      <c r="A7474" s="235">
        <v>802224</v>
      </c>
      <c r="B7474" s="235" t="s">
        <v>10126</v>
      </c>
      <c r="C7474" s="223" t="s">
        <v>178</v>
      </c>
      <c r="D7474" s="223" t="s">
        <v>10127</v>
      </c>
      <c r="F7474" s="224"/>
      <c r="G7474" s="223"/>
      <c r="H7474" s="223"/>
      <c r="I7474" s="223" t="s">
        <v>98</v>
      </c>
      <c r="J7474" s="223"/>
      <c r="K7474" s="223"/>
      <c r="L7474" s="223"/>
      <c r="M7474" s="223"/>
    </row>
    <row r="7475" spans="1:13">
      <c r="A7475" s="235">
        <v>802238</v>
      </c>
      <c r="B7475" s="223" t="s">
        <v>10128</v>
      </c>
      <c r="C7475" s="223" t="s">
        <v>156</v>
      </c>
      <c r="D7475" s="223" t="s">
        <v>1799</v>
      </c>
      <c r="F7475" s="224"/>
      <c r="G7475" s="223"/>
      <c r="H7475" s="223"/>
      <c r="I7475" s="223" t="s">
        <v>98</v>
      </c>
      <c r="J7475" s="223"/>
      <c r="K7475" s="223"/>
      <c r="L7475" s="223"/>
      <c r="M7475" s="223"/>
    </row>
    <row r="7476" spans="1:13">
      <c r="A7476" s="235">
        <v>802246</v>
      </c>
      <c r="B7476" s="223" t="s">
        <v>10129</v>
      </c>
      <c r="C7476" s="223" t="s">
        <v>113</v>
      </c>
      <c r="D7476" s="223" t="s">
        <v>1070</v>
      </c>
      <c r="F7476" s="224"/>
      <c r="G7476" s="223"/>
      <c r="H7476" s="223"/>
      <c r="I7476" s="223" t="s">
        <v>98</v>
      </c>
      <c r="J7476" s="223"/>
      <c r="K7476" s="235"/>
      <c r="L7476" s="235"/>
      <c r="M7476" s="223"/>
    </row>
    <row r="7477" spans="1:13">
      <c r="A7477" s="235">
        <v>802248</v>
      </c>
      <c r="B7477" s="223" t="s">
        <v>10130</v>
      </c>
      <c r="C7477" s="223" t="s">
        <v>106</v>
      </c>
      <c r="D7477" s="223" t="s">
        <v>1237</v>
      </c>
      <c r="F7477" s="224"/>
      <c r="G7477" s="223"/>
      <c r="H7477" s="223"/>
      <c r="I7477" s="223" t="s">
        <v>98</v>
      </c>
      <c r="J7477" s="223"/>
      <c r="K7477" s="223"/>
      <c r="L7477" s="223"/>
      <c r="M7477" s="223"/>
    </row>
    <row r="7478" spans="1:13">
      <c r="A7478" s="235">
        <v>802255</v>
      </c>
      <c r="B7478" s="223" t="s">
        <v>10131</v>
      </c>
      <c r="C7478" s="223" t="s">
        <v>201</v>
      </c>
      <c r="D7478" s="223" t="s">
        <v>1704</v>
      </c>
      <c r="F7478" s="224"/>
      <c r="G7478" s="223"/>
      <c r="H7478" s="223"/>
      <c r="I7478" s="223" t="s">
        <v>98</v>
      </c>
      <c r="J7478" s="223"/>
      <c r="K7478" s="235"/>
      <c r="L7478" s="235"/>
      <c r="M7478" s="223"/>
    </row>
    <row r="7479" spans="1:13">
      <c r="A7479" s="235">
        <v>802259</v>
      </c>
      <c r="B7479" s="223" t="s">
        <v>10132</v>
      </c>
      <c r="C7479" s="223" t="s">
        <v>423</v>
      </c>
      <c r="D7479" s="223" t="s">
        <v>1125</v>
      </c>
      <c r="F7479" s="224"/>
      <c r="G7479" s="223"/>
      <c r="H7479" s="223"/>
      <c r="I7479" s="223" t="s">
        <v>98</v>
      </c>
      <c r="J7479" s="223"/>
      <c r="K7479" s="235"/>
      <c r="L7479" s="235"/>
      <c r="M7479" s="223"/>
    </row>
    <row r="7480" spans="1:13">
      <c r="A7480" s="235">
        <v>802261</v>
      </c>
      <c r="B7480" s="223" t="s">
        <v>10133</v>
      </c>
      <c r="C7480" s="223" t="s">
        <v>423</v>
      </c>
      <c r="D7480" s="223" t="s">
        <v>1395</v>
      </c>
      <c r="F7480" s="224"/>
      <c r="G7480" s="223"/>
      <c r="H7480" s="223"/>
      <c r="I7480" s="223" t="s">
        <v>98</v>
      </c>
      <c r="J7480" s="223"/>
      <c r="K7480" s="223"/>
      <c r="L7480" s="223"/>
      <c r="M7480" s="223"/>
    </row>
    <row r="7481" spans="1:13">
      <c r="A7481" s="235">
        <v>802264</v>
      </c>
      <c r="B7481" s="223" t="s">
        <v>10134</v>
      </c>
      <c r="C7481" s="223" t="s">
        <v>206</v>
      </c>
      <c r="D7481" s="223" t="s">
        <v>1085</v>
      </c>
      <c r="F7481" s="224"/>
      <c r="G7481" s="223"/>
      <c r="H7481" s="223"/>
      <c r="I7481" s="223" t="s">
        <v>98</v>
      </c>
      <c r="J7481" s="223"/>
      <c r="K7481" s="235"/>
      <c r="L7481" s="235"/>
      <c r="M7481" s="223"/>
    </row>
    <row r="7482" spans="1:13">
      <c r="A7482" s="235">
        <v>802268</v>
      </c>
      <c r="B7482" s="223" t="s">
        <v>10135</v>
      </c>
      <c r="C7482" s="223" t="s">
        <v>164</v>
      </c>
      <c r="D7482" s="223" t="s">
        <v>2067</v>
      </c>
      <c r="F7482" s="224"/>
      <c r="G7482" s="223"/>
      <c r="H7482" s="223"/>
      <c r="I7482" s="223" t="s">
        <v>98</v>
      </c>
      <c r="J7482" s="223"/>
      <c r="K7482" s="235"/>
      <c r="L7482" s="235"/>
      <c r="M7482" s="223"/>
    </row>
    <row r="7483" spans="1:13">
      <c r="A7483" s="235">
        <v>802269</v>
      </c>
      <c r="B7483" s="223" t="s">
        <v>10136</v>
      </c>
      <c r="C7483" s="223" t="s">
        <v>189</v>
      </c>
      <c r="D7483" s="223" t="s">
        <v>1499</v>
      </c>
      <c r="F7483" s="224"/>
      <c r="G7483" s="223"/>
      <c r="H7483" s="223"/>
      <c r="I7483" s="223" t="s">
        <v>98</v>
      </c>
      <c r="J7483" s="223"/>
      <c r="K7483" s="235"/>
      <c r="L7483" s="235"/>
      <c r="M7483" s="223"/>
    </row>
    <row r="7484" spans="1:13">
      <c r="A7484" s="235">
        <v>802274</v>
      </c>
      <c r="B7484" s="223" t="s">
        <v>10137</v>
      </c>
      <c r="C7484" s="223" t="s">
        <v>501</v>
      </c>
      <c r="D7484" s="223" t="s">
        <v>501</v>
      </c>
      <c r="F7484" s="224"/>
      <c r="G7484" s="223"/>
      <c r="H7484" s="223"/>
      <c r="I7484" s="223" t="s">
        <v>98</v>
      </c>
      <c r="J7484" s="223"/>
      <c r="K7484" s="235"/>
      <c r="L7484" s="235"/>
      <c r="M7484" s="223"/>
    </row>
    <row r="7485" spans="1:13">
      <c r="A7485" s="235">
        <v>802282</v>
      </c>
      <c r="B7485" s="223" t="s">
        <v>10138</v>
      </c>
      <c r="C7485" s="223" t="s">
        <v>290</v>
      </c>
      <c r="D7485" s="223" t="s">
        <v>1295</v>
      </c>
      <c r="F7485" s="224"/>
      <c r="G7485" s="223"/>
      <c r="H7485" s="223"/>
      <c r="I7485" s="223" t="s">
        <v>98</v>
      </c>
      <c r="J7485" s="223"/>
      <c r="K7485" s="223"/>
      <c r="L7485" s="223"/>
      <c r="M7485" s="223"/>
    </row>
    <row r="7486" spans="1:13">
      <c r="A7486" s="235">
        <v>802286</v>
      </c>
      <c r="B7486" s="223" t="s">
        <v>10139</v>
      </c>
      <c r="C7486" s="223" t="s">
        <v>5087</v>
      </c>
      <c r="D7486" s="223" t="s">
        <v>1047</v>
      </c>
      <c r="F7486" s="224"/>
      <c r="G7486" s="223"/>
      <c r="H7486" s="223"/>
      <c r="I7486" s="223" t="s">
        <v>98</v>
      </c>
      <c r="J7486" s="223"/>
      <c r="K7486" s="223"/>
      <c r="L7486" s="223"/>
      <c r="M7486" s="223"/>
    </row>
    <row r="7487" spans="1:13">
      <c r="A7487" s="235">
        <v>802292</v>
      </c>
      <c r="B7487" s="223" t="s">
        <v>10140</v>
      </c>
      <c r="C7487" s="223" t="s">
        <v>111</v>
      </c>
      <c r="D7487" s="223" t="s">
        <v>1208</v>
      </c>
      <c r="F7487" s="224"/>
      <c r="G7487" s="223"/>
      <c r="H7487" s="223"/>
      <c r="I7487" s="223" t="s">
        <v>98</v>
      </c>
      <c r="J7487" s="223"/>
      <c r="K7487" s="235"/>
      <c r="L7487" s="235"/>
      <c r="M7487" s="223"/>
    </row>
    <row r="7488" spans="1:13">
      <c r="A7488" s="235">
        <v>802299</v>
      </c>
      <c r="B7488" s="223" t="s">
        <v>675</v>
      </c>
      <c r="C7488" s="223" t="s">
        <v>333</v>
      </c>
      <c r="D7488" s="223" t="s">
        <v>1085</v>
      </c>
      <c r="F7488" s="224"/>
      <c r="G7488" s="223"/>
      <c r="H7488" s="223"/>
      <c r="I7488" s="223" t="s">
        <v>98</v>
      </c>
      <c r="J7488" s="223"/>
      <c r="K7488" s="223"/>
      <c r="L7488" s="223"/>
      <c r="M7488" s="223"/>
    </row>
    <row r="7489" spans="1:13">
      <c r="A7489" s="235">
        <v>802308</v>
      </c>
      <c r="B7489" s="223" t="s">
        <v>10141</v>
      </c>
      <c r="C7489" s="223" t="s">
        <v>8235</v>
      </c>
      <c r="D7489" s="223" t="s">
        <v>1047</v>
      </c>
      <c r="F7489" s="224"/>
      <c r="G7489" s="223"/>
      <c r="H7489" s="223"/>
      <c r="I7489" s="223" t="s">
        <v>98</v>
      </c>
      <c r="J7489" s="223"/>
      <c r="K7489" s="223"/>
      <c r="L7489" s="223"/>
      <c r="M7489" s="223"/>
    </row>
    <row r="7490" spans="1:13">
      <c r="A7490" s="235">
        <v>802319</v>
      </c>
      <c r="B7490" s="223" t="s">
        <v>10142</v>
      </c>
      <c r="C7490" s="223" t="s">
        <v>154</v>
      </c>
      <c r="D7490" s="223" t="s">
        <v>2898</v>
      </c>
      <c r="F7490" s="224"/>
      <c r="G7490" s="223"/>
      <c r="H7490" s="223"/>
      <c r="I7490" s="223" t="s">
        <v>98</v>
      </c>
      <c r="J7490" s="223"/>
      <c r="K7490" s="235"/>
      <c r="L7490" s="235"/>
      <c r="M7490" s="223"/>
    </row>
    <row r="7491" spans="1:13">
      <c r="A7491" s="235">
        <v>802336</v>
      </c>
      <c r="B7491" s="223" t="s">
        <v>10143</v>
      </c>
      <c r="C7491" s="223" t="s">
        <v>194</v>
      </c>
      <c r="D7491" s="223" t="s">
        <v>1534</v>
      </c>
      <c r="F7491" s="224"/>
      <c r="G7491" s="223"/>
      <c r="H7491" s="223"/>
      <c r="I7491" s="223" t="s">
        <v>98</v>
      </c>
      <c r="J7491" s="223"/>
      <c r="K7491" s="223"/>
      <c r="L7491" s="223"/>
      <c r="M7491" s="223"/>
    </row>
    <row r="7492" spans="1:13">
      <c r="A7492" s="235">
        <v>802341</v>
      </c>
      <c r="B7492" s="223" t="s">
        <v>10144</v>
      </c>
      <c r="C7492" s="223" t="s">
        <v>165</v>
      </c>
      <c r="D7492" s="223" t="s">
        <v>1012</v>
      </c>
      <c r="F7492" s="224"/>
      <c r="G7492" s="223"/>
      <c r="H7492" s="223"/>
      <c r="I7492" s="223" t="s">
        <v>98</v>
      </c>
      <c r="J7492" s="223"/>
      <c r="K7492" s="235"/>
      <c r="L7492" s="235"/>
      <c r="M7492" s="223"/>
    </row>
    <row r="7493" spans="1:13">
      <c r="A7493" s="235">
        <v>802344</v>
      </c>
      <c r="B7493" s="223" t="s">
        <v>10145</v>
      </c>
      <c r="C7493" s="223"/>
      <c r="D7493" s="223"/>
      <c r="F7493" s="224"/>
      <c r="G7493" s="223"/>
      <c r="H7493" s="223"/>
      <c r="I7493" s="223" t="s">
        <v>98</v>
      </c>
      <c r="J7493" s="223"/>
      <c r="K7493" s="223"/>
      <c r="L7493" s="223"/>
      <c r="M7493" s="223"/>
    </row>
    <row r="7494" spans="1:13">
      <c r="A7494" s="235">
        <v>802347</v>
      </c>
      <c r="B7494" s="223" t="s">
        <v>10146</v>
      </c>
      <c r="C7494" s="223" t="s">
        <v>3586</v>
      </c>
      <c r="D7494" s="223" t="s">
        <v>1227</v>
      </c>
      <c r="F7494" s="224"/>
      <c r="G7494" s="223"/>
      <c r="H7494" s="223"/>
      <c r="I7494" s="223" t="s">
        <v>98</v>
      </c>
      <c r="J7494" s="223"/>
      <c r="K7494" s="223"/>
      <c r="L7494" s="223"/>
      <c r="M7494" s="223"/>
    </row>
    <row r="7495" spans="1:13">
      <c r="A7495" s="235">
        <v>802354</v>
      </c>
      <c r="B7495" s="223" t="s">
        <v>10147</v>
      </c>
      <c r="C7495" s="223" t="s">
        <v>99</v>
      </c>
      <c r="D7495" s="223" t="s">
        <v>1237</v>
      </c>
      <c r="F7495" s="224"/>
      <c r="G7495" s="223"/>
      <c r="H7495" s="223"/>
      <c r="I7495" s="223" t="s">
        <v>98</v>
      </c>
      <c r="J7495" s="223"/>
      <c r="K7495" s="235"/>
      <c r="L7495" s="235"/>
      <c r="M7495" s="223"/>
    </row>
    <row r="7496" spans="1:13">
      <c r="A7496" s="235">
        <v>802359</v>
      </c>
      <c r="B7496" s="223" t="s">
        <v>10148</v>
      </c>
      <c r="C7496" s="223" t="s">
        <v>115</v>
      </c>
      <c r="D7496" s="223" t="s">
        <v>1068</v>
      </c>
      <c r="F7496" s="224"/>
      <c r="G7496" s="223"/>
      <c r="H7496" s="223"/>
      <c r="I7496" s="223" t="s">
        <v>98</v>
      </c>
      <c r="J7496" s="223"/>
      <c r="K7496" s="223"/>
      <c r="L7496" s="223"/>
      <c r="M7496" s="223"/>
    </row>
    <row r="7497" spans="1:13">
      <c r="A7497" s="235">
        <v>802370</v>
      </c>
      <c r="B7497" s="223" t="s">
        <v>797</v>
      </c>
      <c r="C7497" s="223" t="s">
        <v>106</v>
      </c>
      <c r="D7497" s="223" t="s">
        <v>3119</v>
      </c>
      <c r="F7497" s="224"/>
      <c r="G7497" s="223"/>
      <c r="H7497" s="223"/>
      <c r="I7497" s="223" t="s">
        <v>98</v>
      </c>
      <c r="J7497" s="223"/>
      <c r="K7497" s="223"/>
      <c r="L7497" s="223"/>
      <c r="M7497" s="223"/>
    </row>
    <row r="7498" spans="1:13">
      <c r="A7498" s="235">
        <v>802375</v>
      </c>
      <c r="B7498" s="223" t="s">
        <v>10149</v>
      </c>
      <c r="C7498" s="223" t="s">
        <v>364</v>
      </c>
      <c r="D7498" s="223" t="s">
        <v>10150</v>
      </c>
      <c r="F7498" s="224"/>
      <c r="G7498" s="223"/>
      <c r="H7498" s="223"/>
      <c r="I7498" s="223" t="s">
        <v>98</v>
      </c>
      <c r="J7498" s="223"/>
      <c r="K7498" s="223"/>
      <c r="L7498" s="223"/>
      <c r="M7498" s="223"/>
    </row>
    <row r="7499" spans="1:13">
      <c r="A7499" s="235">
        <v>802392</v>
      </c>
      <c r="B7499" s="223" t="s">
        <v>10151</v>
      </c>
      <c r="C7499" s="223" t="s">
        <v>10152</v>
      </c>
      <c r="D7499" s="223" t="s">
        <v>2070</v>
      </c>
      <c r="F7499" s="224"/>
      <c r="G7499" s="223"/>
      <c r="H7499" s="223"/>
      <c r="I7499" s="223" t="s">
        <v>98</v>
      </c>
      <c r="J7499" s="223"/>
      <c r="K7499" s="235"/>
      <c r="L7499" s="235"/>
      <c r="M7499" s="223"/>
    </row>
    <row r="7500" spans="1:13">
      <c r="A7500" s="235">
        <v>802409</v>
      </c>
      <c r="B7500" s="223" t="s">
        <v>10153</v>
      </c>
      <c r="C7500" s="223" t="s">
        <v>168</v>
      </c>
      <c r="D7500" s="223" t="s">
        <v>1073</v>
      </c>
      <c r="F7500" s="224"/>
      <c r="G7500" s="223"/>
      <c r="H7500" s="223"/>
      <c r="I7500" s="223" t="s">
        <v>98</v>
      </c>
      <c r="J7500" s="223"/>
      <c r="K7500" s="223"/>
      <c r="L7500" s="223"/>
      <c r="M7500" s="223"/>
    </row>
    <row r="7501" spans="1:13">
      <c r="A7501" s="235">
        <v>802412</v>
      </c>
      <c r="B7501" s="223" t="s">
        <v>10154</v>
      </c>
      <c r="C7501" s="223" t="s">
        <v>256</v>
      </c>
      <c r="D7501" s="223" t="s">
        <v>1301</v>
      </c>
      <c r="F7501" s="224"/>
      <c r="G7501" s="223"/>
      <c r="H7501" s="223"/>
      <c r="I7501" s="223" t="s">
        <v>98</v>
      </c>
      <c r="J7501" s="223"/>
      <c r="K7501" s="235"/>
      <c r="L7501" s="235"/>
      <c r="M7501" s="223"/>
    </row>
    <row r="7502" spans="1:13">
      <c r="A7502" s="235">
        <v>802424</v>
      </c>
      <c r="B7502" s="223" t="s">
        <v>10155</v>
      </c>
      <c r="C7502" s="223" t="s">
        <v>106</v>
      </c>
      <c r="D7502" s="223" t="s">
        <v>787</v>
      </c>
      <c r="F7502" s="224"/>
      <c r="G7502" s="223"/>
      <c r="H7502" s="223"/>
      <c r="I7502" s="223" t="s">
        <v>98</v>
      </c>
      <c r="J7502" s="223"/>
      <c r="K7502" s="223"/>
      <c r="L7502" s="223"/>
      <c r="M7502" s="223"/>
    </row>
    <row r="7503" spans="1:13">
      <c r="A7503" s="235">
        <v>802439</v>
      </c>
      <c r="B7503" s="223" t="s">
        <v>10156</v>
      </c>
      <c r="C7503" s="223" t="s">
        <v>311</v>
      </c>
      <c r="D7503" s="223" t="s">
        <v>1070</v>
      </c>
      <c r="F7503" s="224"/>
      <c r="G7503" s="223"/>
      <c r="H7503" s="223"/>
      <c r="I7503" s="223" t="s">
        <v>98</v>
      </c>
      <c r="J7503" s="223"/>
      <c r="K7503" s="223"/>
      <c r="L7503" s="223"/>
      <c r="M7503" s="223"/>
    </row>
    <row r="7504" spans="1:13">
      <c r="A7504" s="235">
        <v>802440</v>
      </c>
      <c r="B7504" s="223" t="s">
        <v>10157</v>
      </c>
      <c r="C7504" s="223" t="s">
        <v>206</v>
      </c>
      <c r="D7504" s="223" t="s">
        <v>7834</v>
      </c>
      <c r="F7504" s="224"/>
      <c r="G7504" s="223"/>
      <c r="H7504" s="223"/>
      <c r="I7504" s="223" t="s">
        <v>98</v>
      </c>
      <c r="J7504" s="223"/>
      <c r="K7504" s="235"/>
      <c r="L7504" s="235"/>
      <c r="M7504" s="223"/>
    </row>
    <row r="7505" spans="1:13">
      <c r="A7505" s="235">
        <v>802441</v>
      </c>
      <c r="B7505" s="223" t="s">
        <v>10158</v>
      </c>
      <c r="C7505" s="223" t="s">
        <v>311</v>
      </c>
      <c r="D7505" s="223" t="s">
        <v>1070</v>
      </c>
      <c r="F7505" s="224"/>
      <c r="G7505" s="223"/>
      <c r="H7505" s="223"/>
      <c r="I7505" s="223" t="s">
        <v>98</v>
      </c>
      <c r="J7505" s="223"/>
      <c r="K7505" s="235"/>
      <c r="L7505" s="235"/>
      <c r="M7505" s="223"/>
    </row>
    <row r="7506" spans="1:13">
      <c r="A7506" s="235">
        <v>802447</v>
      </c>
      <c r="B7506" s="223" t="s">
        <v>10159</v>
      </c>
      <c r="C7506" s="223" t="s">
        <v>144</v>
      </c>
      <c r="D7506" s="223" t="s">
        <v>1034</v>
      </c>
      <c r="F7506" s="224"/>
      <c r="G7506" s="223"/>
      <c r="H7506" s="223"/>
      <c r="I7506" s="223" t="s">
        <v>98</v>
      </c>
      <c r="J7506" s="223"/>
      <c r="K7506" s="235"/>
      <c r="L7506" s="235"/>
      <c r="M7506" s="223"/>
    </row>
    <row r="7507" spans="1:13">
      <c r="A7507" s="235">
        <v>802450</v>
      </c>
      <c r="B7507" s="223" t="s">
        <v>10160</v>
      </c>
      <c r="C7507" s="223" t="s">
        <v>5015</v>
      </c>
      <c r="D7507" s="223" t="s">
        <v>1073</v>
      </c>
      <c r="F7507" s="224"/>
      <c r="G7507" s="223"/>
      <c r="H7507" s="223"/>
      <c r="I7507" s="223" t="s">
        <v>98</v>
      </c>
      <c r="J7507" s="223"/>
      <c r="K7507" s="235"/>
      <c r="L7507" s="235"/>
      <c r="M7507" s="223"/>
    </row>
    <row r="7508" spans="1:13">
      <c r="A7508" s="235">
        <v>802458</v>
      </c>
      <c r="B7508" s="223" t="s">
        <v>10161</v>
      </c>
      <c r="C7508" s="223" t="s">
        <v>4643</v>
      </c>
      <c r="D7508" s="223" t="s">
        <v>3058</v>
      </c>
      <c r="F7508" s="224"/>
      <c r="G7508" s="223"/>
      <c r="H7508" s="223"/>
      <c r="I7508" s="223" t="s">
        <v>98</v>
      </c>
      <c r="J7508" s="223"/>
      <c r="K7508" s="235"/>
      <c r="L7508" s="235"/>
      <c r="M7508" s="223"/>
    </row>
    <row r="7509" spans="1:13">
      <c r="A7509" s="235">
        <v>802459</v>
      </c>
      <c r="B7509" s="223" t="s">
        <v>10162</v>
      </c>
      <c r="C7509" s="223" t="s">
        <v>97</v>
      </c>
      <c r="D7509" s="223" t="s">
        <v>1301</v>
      </c>
      <c r="F7509" s="224"/>
      <c r="G7509" s="223"/>
      <c r="H7509" s="223"/>
      <c r="I7509" s="223" t="s">
        <v>98</v>
      </c>
      <c r="J7509" s="223"/>
      <c r="K7509" s="223"/>
      <c r="L7509" s="223"/>
      <c r="M7509" s="223"/>
    </row>
    <row r="7510" spans="1:13">
      <c r="A7510" s="235">
        <v>802467</v>
      </c>
      <c r="B7510" s="223" t="s">
        <v>10163</v>
      </c>
      <c r="C7510" s="223" t="s">
        <v>183</v>
      </c>
      <c r="D7510" s="223" t="s">
        <v>2364</v>
      </c>
      <c r="F7510" s="224"/>
      <c r="G7510" s="223"/>
      <c r="H7510" s="223"/>
      <c r="I7510" s="223" t="s">
        <v>98</v>
      </c>
      <c r="J7510" s="223"/>
      <c r="K7510" s="223"/>
      <c r="L7510" s="223"/>
      <c r="M7510" s="223"/>
    </row>
    <row r="7511" spans="1:13">
      <c r="A7511" s="235">
        <v>802472</v>
      </c>
      <c r="B7511" s="223" t="s">
        <v>10164</v>
      </c>
      <c r="C7511" s="223" t="s">
        <v>90</v>
      </c>
      <c r="D7511" s="223" t="s">
        <v>1070</v>
      </c>
      <c r="F7511" s="224"/>
      <c r="G7511" s="223"/>
      <c r="H7511" s="223"/>
      <c r="I7511" s="223" t="s">
        <v>98</v>
      </c>
      <c r="J7511" s="223"/>
      <c r="K7511" s="223"/>
      <c r="L7511" s="223"/>
      <c r="M7511" s="223"/>
    </row>
    <row r="7512" spans="1:13">
      <c r="A7512" s="235">
        <v>802478</v>
      </c>
      <c r="B7512" s="223" t="s">
        <v>10165</v>
      </c>
      <c r="C7512" s="223" t="s">
        <v>106</v>
      </c>
      <c r="D7512" s="223" t="s">
        <v>2988</v>
      </c>
      <c r="F7512" s="224"/>
      <c r="G7512" s="223"/>
      <c r="H7512" s="223"/>
      <c r="I7512" s="223" t="s">
        <v>98</v>
      </c>
      <c r="J7512" s="223"/>
      <c r="K7512" s="235"/>
      <c r="L7512" s="235"/>
      <c r="M7512" s="223"/>
    </row>
    <row r="7513" spans="1:13">
      <c r="A7513" s="235">
        <v>802485</v>
      </c>
      <c r="B7513" s="223" t="s">
        <v>10166</v>
      </c>
      <c r="C7513" s="223" t="s">
        <v>172</v>
      </c>
      <c r="D7513" s="223" t="s">
        <v>10167</v>
      </c>
      <c r="F7513" s="224"/>
      <c r="G7513" s="223"/>
      <c r="H7513" s="223"/>
      <c r="I7513" s="223" t="s">
        <v>98</v>
      </c>
      <c r="J7513" s="223"/>
      <c r="K7513" s="235"/>
      <c r="L7513" s="235"/>
      <c r="M7513" s="223"/>
    </row>
    <row r="7514" spans="1:13">
      <c r="A7514" s="235">
        <v>802486</v>
      </c>
      <c r="B7514" s="223" t="s">
        <v>10168</v>
      </c>
      <c r="C7514" s="223" t="s">
        <v>154</v>
      </c>
      <c r="D7514" s="223" t="s">
        <v>1206</v>
      </c>
      <c r="F7514" s="224"/>
      <c r="G7514" s="223"/>
      <c r="H7514" s="223"/>
      <c r="I7514" s="223" t="s">
        <v>98</v>
      </c>
      <c r="J7514" s="223"/>
      <c r="K7514" s="223"/>
      <c r="L7514" s="223"/>
      <c r="M7514" s="223"/>
    </row>
    <row r="7515" spans="1:13">
      <c r="A7515" s="235">
        <v>802489</v>
      </c>
      <c r="B7515" s="223" t="s">
        <v>10169</v>
      </c>
      <c r="C7515" s="223" t="s">
        <v>229</v>
      </c>
      <c r="D7515" s="223" t="s">
        <v>1301</v>
      </c>
      <c r="F7515" s="224"/>
      <c r="G7515" s="223"/>
      <c r="H7515" s="223"/>
      <c r="I7515" s="223" t="s">
        <v>98</v>
      </c>
      <c r="J7515" s="223"/>
      <c r="K7515" s="223"/>
      <c r="L7515" s="223"/>
      <c r="M7515" s="223"/>
    </row>
    <row r="7516" spans="1:13">
      <c r="A7516" s="235">
        <v>802490</v>
      </c>
      <c r="B7516" s="223" t="s">
        <v>10170</v>
      </c>
      <c r="C7516" s="223" t="s">
        <v>452</v>
      </c>
      <c r="D7516" s="223" t="s">
        <v>3068</v>
      </c>
      <c r="F7516" s="224"/>
      <c r="G7516" s="223"/>
      <c r="H7516" s="223"/>
      <c r="I7516" s="223" t="s">
        <v>98</v>
      </c>
      <c r="J7516" s="223"/>
      <c r="K7516" s="235"/>
      <c r="L7516" s="235"/>
      <c r="M7516" s="223"/>
    </row>
    <row r="7517" spans="1:13">
      <c r="A7517" s="235">
        <v>802499</v>
      </c>
      <c r="B7517" s="223" t="s">
        <v>10171</v>
      </c>
      <c r="C7517" s="223" t="s">
        <v>10172</v>
      </c>
      <c r="D7517" s="223" t="s">
        <v>1377</v>
      </c>
      <c r="F7517" s="224"/>
      <c r="G7517" s="223"/>
      <c r="H7517" s="223"/>
      <c r="I7517" s="223" t="s">
        <v>98</v>
      </c>
      <c r="J7517" s="223"/>
      <c r="K7517" s="223"/>
      <c r="L7517" s="223"/>
      <c r="M7517" s="223"/>
    </row>
    <row r="7518" spans="1:13">
      <c r="A7518" s="235">
        <v>802500</v>
      </c>
      <c r="B7518" s="223" t="s">
        <v>10173</v>
      </c>
      <c r="C7518" s="223" t="s">
        <v>407</v>
      </c>
      <c r="D7518" s="223" t="s">
        <v>2131</v>
      </c>
      <c r="F7518" s="224"/>
      <c r="G7518" s="223"/>
      <c r="H7518" s="223"/>
      <c r="I7518" s="223" t="s">
        <v>98</v>
      </c>
      <c r="J7518" s="223"/>
      <c r="K7518" s="223"/>
      <c r="L7518" s="223"/>
      <c r="M7518" s="223"/>
    </row>
    <row r="7519" spans="1:13">
      <c r="A7519" s="235">
        <v>802505</v>
      </c>
      <c r="B7519" s="223" t="s">
        <v>10174</v>
      </c>
      <c r="C7519" s="223" t="s">
        <v>225</v>
      </c>
      <c r="D7519" s="223" t="s">
        <v>1539</v>
      </c>
      <c r="F7519" s="224"/>
      <c r="G7519" s="223"/>
      <c r="H7519" s="223"/>
      <c r="I7519" s="223" t="s">
        <v>98</v>
      </c>
      <c r="J7519" s="223"/>
      <c r="K7519" s="235"/>
      <c r="L7519" s="235"/>
      <c r="M7519" s="223"/>
    </row>
    <row r="7520" spans="1:13">
      <c r="A7520" s="235">
        <v>802506</v>
      </c>
      <c r="B7520" s="223" t="s">
        <v>10175</v>
      </c>
      <c r="C7520" s="223" t="s">
        <v>106</v>
      </c>
      <c r="D7520" s="223" t="s">
        <v>1375</v>
      </c>
      <c r="F7520" s="224"/>
      <c r="G7520" s="223"/>
      <c r="H7520" s="223"/>
      <c r="I7520" s="223" t="s">
        <v>98</v>
      </c>
      <c r="J7520" s="223"/>
      <c r="K7520" s="223"/>
      <c r="L7520" s="223"/>
      <c r="M7520" s="223"/>
    </row>
    <row r="7521" spans="1:13">
      <c r="A7521" s="235">
        <v>802515</v>
      </c>
      <c r="B7521" s="223" t="s">
        <v>10176</v>
      </c>
      <c r="C7521" s="223" t="s">
        <v>183</v>
      </c>
      <c r="D7521" s="223" t="s">
        <v>10177</v>
      </c>
      <c r="F7521" s="224"/>
      <c r="G7521" s="223"/>
      <c r="H7521" s="223"/>
      <c r="I7521" s="223" t="s">
        <v>98</v>
      </c>
      <c r="J7521" s="223"/>
      <c r="K7521" s="235"/>
      <c r="L7521" s="235"/>
      <c r="M7521" s="223"/>
    </row>
    <row r="7522" spans="1:13">
      <c r="A7522" s="235">
        <v>802516</v>
      </c>
      <c r="B7522" s="223" t="s">
        <v>10178</v>
      </c>
      <c r="C7522" s="223" t="s">
        <v>537</v>
      </c>
      <c r="D7522" s="223" t="s">
        <v>1293</v>
      </c>
      <c r="F7522" s="224"/>
      <c r="G7522" s="223"/>
      <c r="H7522" s="223"/>
      <c r="I7522" s="223" t="s">
        <v>98</v>
      </c>
      <c r="J7522" s="223"/>
      <c r="K7522" s="223"/>
      <c r="L7522" s="223"/>
      <c r="M7522" s="223"/>
    </row>
    <row r="7523" spans="1:13">
      <c r="A7523" s="235">
        <v>802524</v>
      </c>
      <c r="B7523" s="223" t="s">
        <v>10179</v>
      </c>
      <c r="C7523" s="223" t="s">
        <v>164</v>
      </c>
      <c r="D7523" s="223" t="s">
        <v>1020</v>
      </c>
      <c r="F7523" s="224"/>
      <c r="G7523" s="223"/>
      <c r="H7523" s="223"/>
      <c r="I7523" s="223" t="s">
        <v>98</v>
      </c>
      <c r="J7523" s="223"/>
      <c r="K7523" s="223"/>
      <c r="L7523" s="223"/>
      <c r="M7523" s="223"/>
    </row>
    <row r="7524" spans="1:13">
      <c r="A7524" s="235">
        <v>802525</v>
      </c>
      <c r="B7524" s="223" t="s">
        <v>10180</v>
      </c>
      <c r="C7524" s="223" t="s">
        <v>347</v>
      </c>
      <c r="D7524" s="223" t="s">
        <v>1097</v>
      </c>
      <c r="F7524" s="224"/>
      <c r="G7524" s="223"/>
      <c r="H7524" s="223"/>
      <c r="I7524" s="223" t="s">
        <v>98</v>
      </c>
      <c r="J7524" s="223"/>
      <c r="K7524" s="223"/>
      <c r="L7524" s="223"/>
      <c r="M7524" s="223"/>
    </row>
    <row r="7525" spans="1:13">
      <c r="A7525" s="235">
        <v>802527</v>
      </c>
      <c r="B7525" s="223" t="s">
        <v>10181</v>
      </c>
      <c r="C7525" s="223" t="s">
        <v>573</v>
      </c>
      <c r="D7525" s="223" t="s">
        <v>1293</v>
      </c>
      <c r="F7525" s="224"/>
      <c r="G7525" s="223"/>
      <c r="H7525" s="223"/>
      <c r="I7525" s="223" t="s">
        <v>98</v>
      </c>
      <c r="J7525" s="223"/>
      <c r="K7525" s="223"/>
      <c r="L7525" s="223"/>
      <c r="M7525" s="223"/>
    </row>
    <row r="7526" spans="1:13">
      <c r="A7526" s="235">
        <v>802528</v>
      </c>
      <c r="B7526" s="223" t="s">
        <v>10182</v>
      </c>
      <c r="C7526" s="223" t="s">
        <v>164</v>
      </c>
      <c r="D7526" s="223" t="s">
        <v>2169</v>
      </c>
      <c r="F7526" s="224"/>
      <c r="G7526" s="223"/>
      <c r="H7526" s="223"/>
      <c r="I7526" s="223" t="s">
        <v>98</v>
      </c>
      <c r="J7526" s="223"/>
      <c r="K7526" s="235"/>
      <c r="L7526" s="235"/>
      <c r="M7526" s="223"/>
    </row>
    <row r="7527" spans="1:13">
      <c r="A7527" s="235">
        <v>802535</v>
      </c>
      <c r="B7527" s="223" t="s">
        <v>10183</v>
      </c>
      <c r="C7527" s="223" t="s">
        <v>101</v>
      </c>
      <c r="D7527" s="223" t="s">
        <v>1687</v>
      </c>
      <c r="F7527" s="224"/>
      <c r="G7527" s="223"/>
      <c r="H7527" s="223"/>
      <c r="I7527" s="223" t="s">
        <v>98</v>
      </c>
      <c r="J7527" s="223"/>
      <c r="K7527" s="235"/>
      <c r="L7527" s="235"/>
      <c r="M7527" s="223"/>
    </row>
    <row r="7528" spans="1:13">
      <c r="A7528" s="235">
        <v>802536</v>
      </c>
      <c r="B7528" s="223" t="s">
        <v>10184</v>
      </c>
      <c r="C7528" s="223" t="s">
        <v>258</v>
      </c>
      <c r="D7528" s="223" t="s">
        <v>5669</v>
      </c>
      <c r="F7528" s="224"/>
      <c r="G7528" s="223"/>
      <c r="H7528" s="223"/>
      <c r="I7528" s="223" t="s">
        <v>98</v>
      </c>
      <c r="J7528" s="223"/>
      <c r="K7528" s="235"/>
      <c r="L7528" s="235"/>
      <c r="M7528" s="223"/>
    </row>
    <row r="7529" spans="1:13">
      <c r="A7529" s="235">
        <v>802539</v>
      </c>
      <c r="B7529" s="223" t="s">
        <v>187</v>
      </c>
      <c r="C7529" s="223" t="s">
        <v>183</v>
      </c>
      <c r="D7529" s="223" t="s">
        <v>2672</v>
      </c>
      <c r="F7529" s="224"/>
      <c r="G7529" s="223"/>
      <c r="H7529" s="223"/>
      <c r="I7529" s="223" t="s">
        <v>98</v>
      </c>
      <c r="J7529" s="223"/>
      <c r="K7529" s="235"/>
      <c r="L7529" s="235"/>
      <c r="M7529" s="223"/>
    </row>
    <row r="7530" spans="1:13">
      <c r="A7530" s="235">
        <v>802557</v>
      </c>
      <c r="B7530" s="223" t="s">
        <v>4243</v>
      </c>
      <c r="C7530" s="223" t="s">
        <v>518</v>
      </c>
      <c r="D7530" s="223" t="s">
        <v>10185</v>
      </c>
      <c r="F7530" s="224"/>
      <c r="G7530" s="223"/>
      <c r="H7530" s="223"/>
      <c r="I7530" s="223" t="s">
        <v>98</v>
      </c>
      <c r="J7530" s="223"/>
      <c r="K7530" s="235"/>
      <c r="L7530" s="235"/>
      <c r="M7530" s="223"/>
    </row>
    <row r="7531" spans="1:13">
      <c r="A7531" s="235">
        <v>802565</v>
      </c>
      <c r="B7531" s="223" t="s">
        <v>6522</v>
      </c>
      <c r="C7531" s="223" t="s">
        <v>10186</v>
      </c>
      <c r="D7531" s="223" t="s">
        <v>1085</v>
      </c>
      <c r="F7531" s="224"/>
      <c r="G7531" s="223"/>
      <c r="H7531" s="223"/>
      <c r="I7531" s="223" t="s">
        <v>98</v>
      </c>
      <c r="J7531" s="223"/>
      <c r="K7531" s="235"/>
      <c r="L7531" s="235"/>
      <c r="M7531" s="223"/>
    </row>
    <row r="7532" spans="1:13">
      <c r="A7532" s="235">
        <v>802571</v>
      </c>
      <c r="B7532" s="223" t="s">
        <v>10187</v>
      </c>
      <c r="C7532" s="223" t="s">
        <v>301</v>
      </c>
      <c r="D7532" s="223" t="s">
        <v>2138</v>
      </c>
      <c r="F7532" s="224"/>
      <c r="G7532" s="223"/>
      <c r="H7532" s="223"/>
      <c r="I7532" s="223" t="s">
        <v>98</v>
      </c>
      <c r="J7532" s="223"/>
      <c r="K7532" s="235"/>
      <c r="L7532" s="235"/>
      <c r="M7532" s="223"/>
    </row>
    <row r="7533" spans="1:13">
      <c r="A7533" s="235">
        <v>802582</v>
      </c>
      <c r="B7533" s="223" t="s">
        <v>10188</v>
      </c>
      <c r="C7533" s="223" t="s">
        <v>242</v>
      </c>
      <c r="D7533" s="223" t="s">
        <v>1018</v>
      </c>
      <c r="F7533" s="224"/>
      <c r="G7533" s="223"/>
      <c r="H7533" s="223"/>
      <c r="I7533" s="223" t="s">
        <v>98</v>
      </c>
      <c r="J7533" s="223"/>
      <c r="K7533" s="223"/>
      <c r="L7533" s="223"/>
      <c r="M7533" s="223"/>
    </row>
    <row r="7534" spans="1:13">
      <c r="A7534" s="235">
        <v>802586</v>
      </c>
      <c r="B7534" s="223" t="s">
        <v>10189</v>
      </c>
      <c r="C7534" s="223" t="s">
        <v>106</v>
      </c>
      <c r="D7534" s="223" t="s">
        <v>1368</v>
      </c>
      <c r="F7534" s="224"/>
      <c r="G7534" s="223"/>
      <c r="H7534" s="223"/>
      <c r="I7534" s="223" t="s">
        <v>98</v>
      </c>
      <c r="J7534" s="223"/>
      <c r="K7534" s="235"/>
      <c r="L7534" s="235"/>
      <c r="M7534" s="223"/>
    </row>
    <row r="7535" spans="1:13">
      <c r="A7535" s="235">
        <v>802592</v>
      </c>
      <c r="B7535" s="223" t="s">
        <v>10190</v>
      </c>
      <c r="C7535" s="223" t="s">
        <v>422</v>
      </c>
      <c r="D7535" s="223" t="s">
        <v>1066</v>
      </c>
      <c r="F7535" s="224"/>
      <c r="G7535" s="223"/>
      <c r="H7535" s="223"/>
      <c r="I7535" s="223" t="s">
        <v>98</v>
      </c>
      <c r="J7535" s="223"/>
      <c r="K7535" s="223"/>
      <c r="L7535" s="223"/>
      <c r="M7535" s="223"/>
    </row>
    <row r="7536" spans="1:13">
      <c r="A7536" s="235">
        <v>802634</v>
      </c>
      <c r="B7536" s="223" t="s">
        <v>10191</v>
      </c>
      <c r="C7536" s="223" t="s">
        <v>533</v>
      </c>
      <c r="D7536" s="223" t="s">
        <v>1408</v>
      </c>
      <c r="F7536" s="224"/>
      <c r="G7536" s="223"/>
      <c r="H7536" s="223"/>
      <c r="I7536" s="223" t="s">
        <v>98</v>
      </c>
      <c r="J7536" s="223"/>
      <c r="K7536" s="223"/>
      <c r="L7536" s="223"/>
      <c r="M7536" s="223"/>
    </row>
    <row r="7537" spans="1:13">
      <c r="A7537" s="235">
        <v>802651</v>
      </c>
      <c r="B7537" s="223" t="s">
        <v>10192</v>
      </c>
      <c r="C7537" s="223" t="s">
        <v>103</v>
      </c>
      <c r="D7537" s="223" t="s">
        <v>2061</v>
      </c>
      <c r="F7537" s="224"/>
      <c r="G7537" s="223"/>
      <c r="H7537" s="223"/>
      <c r="I7537" s="223" t="s">
        <v>98</v>
      </c>
      <c r="J7537" s="223"/>
      <c r="K7537" s="235"/>
      <c r="L7537" s="235"/>
      <c r="M7537" s="223"/>
    </row>
    <row r="7538" spans="1:13">
      <c r="A7538" s="235">
        <v>802652</v>
      </c>
      <c r="B7538" s="223" t="s">
        <v>10193</v>
      </c>
      <c r="C7538" s="223" t="s">
        <v>183</v>
      </c>
      <c r="D7538" s="223" t="s">
        <v>8680</v>
      </c>
      <c r="F7538" s="224"/>
      <c r="G7538" s="223"/>
      <c r="H7538" s="223"/>
      <c r="I7538" s="223" t="s">
        <v>98</v>
      </c>
      <c r="J7538" s="223"/>
      <c r="K7538" s="223"/>
      <c r="L7538" s="223"/>
      <c r="M7538" s="223"/>
    </row>
    <row r="7539" spans="1:13">
      <c r="A7539" s="235">
        <v>802666</v>
      </c>
      <c r="B7539" s="223" t="s">
        <v>10194</v>
      </c>
      <c r="C7539" s="223" t="s">
        <v>287</v>
      </c>
      <c r="D7539" s="223" t="s">
        <v>1047</v>
      </c>
      <c r="F7539" s="224"/>
      <c r="G7539" s="223"/>
      <c r="H7539" s="223"/>
      <c r="I7539" s="223" t="s">
        <v>98</v>
      </c>
      <c r="J7539" s="223"/>
      <c r="K7539" s="235"/>
      <c r="L7539" s="235"/>
      <c r="M7539" s="223"/>
    </row>
    <row r="7540" spans="1:13">
      <c r="A7540" s="235">
        <v>802680</v>
      </c>
      <c r="B7540" s="223" t="s">
        <v>10195</v>
      </c>
      <c r="C7540" s="235" t="s">
        <v>335</v>
      </c>
      <c r="D7540" s="223" t="s">
        <v>2067</v>
      </c>
      <c r="F7540" s="224"/>
      <c r="G7540" s="223"/>
      <c r="H7540" s="223"/>
      <c r="I7540" s="223" t="s">
        <v>98</v>
      </c>
      <c r="J7540" s="223"/>
      <c r="K7540" s="235"/>
      <c r="L7540" s="235"/>
      <c r="M7540" s="223"/>
    </row>
    <row r="7541" spans="1:13">
      <c r="A7541" s="235">
        <v>802686</v>
      </c>
      <c r="B7541" s="223" t="s">
        <v>10196</v>
      </c>
      <c r="C7541" s="223" t="s">
        <v>106</v>
      </c>
      <c r="D7541" s="223" t="s">
        <v>1057</v>
      </c>
      <c r="F7541" s="224"/>
      <c r="G7541" s="223"/>
      <c r="H7541" s="223"/>
      <c r="I7541" s="223" t="s">
        <v>98</v>
      </c>
      <c r="J7541" s="223"/>
      <c r="K7541" s="235"/>
      <c r="L7541" s="235"/>
      <c r="M7541" s="223"/>
    </row>
    <row r="7542" spans="1:13">
      <c r="A7542" s="235">
        <v>802707</v>
      </c>
      <c r="B7542" s="223" t="s">
        <v>10197</v>
      </c>
      <c r="C7542" s="223" t="s">
        <v>310</v>
      </c>
      <c r="D7542" s="223" t="s">
        <v>2278</v>
      </c>
      <c r="F7542" s="224"/>
      <c r="G7542" s="223"/>
      <c r="H7542" s="223"/>
      <c r="I7542" s="223" t="s">
        <v>98</v>
      </c>
      <c r="J7542" s="223"/>
      <c r="K7542" s="235"/>
      <c r="L7542" s="235"/>
      <c r="M7542" s="223"/>
    </row>
    <row r="7543" spans="1:13">
      <c r="A7543" s="235">
        <v>802715</v>
      </c>
      <c r="B7543" s="223" t="s">
        <v>10198</v>
      </c>
      <c r="C7543" s="223" t="s">
        <v>10199</v>
      </c>
      <c r="D7543" s="223" t="s">
        <v>1150</v>
      </c>
      <c r="F7543" s="224"/>
      <c r="G7543" s="223"/>
      <c r="H7543" s="223"/>
      <c r="I7543" s="223" t="s">
        <v>98</v>
      </c>
      <c r="J7543" s="223"/>
      <c r="K7543" s="235"/>
      <c r="L7543" s="235"/>
      <c r="M7543" s="223"/>
    </row>
    <row r="7544" spans="1:13">
      <c r="A7544" s="235">
        <v>802725</v>
      </c>
      <c r="B7544" s="223" t="s">
        <v>10200</v>
      </c>
      <c r="C7544" s="223" t="s">
        <v>106</v>
      </c>
      <c r="D7544" s="223" t="s">
        <v>1368</v>
      </c>
      <c r="F7544" s="224"/>
      <c r="G7544" s="223"/>
      <c r="H7544" s="223"/>
      <c r="I7544" s="223" t="s">
        <v>98</v>
      </c>
      <c r="J7544" s="223"/>
      <c r="K7544" s="223"/>
      <c r="L7544" s="223"/>
      <c r="M7544" s="223"/>
    </row>
    <row r="7545" spans="1:13">
      <c r="A7545" s="235">
        <v>802758</v>
      </c>
      <c r="B7545" s="223" t="s">
        <v>10201</v>
      </c>
      <c r="C7545" s="223" t="s">
        <v>429</v>
      </c>
      <c r="D7545" s="223" t="s">
        <v>1350</v>
      </c>
      <c r="F7545" s="224"/>
      <c r="G7545" s="223"/>
      <c r="H7545" s="223"/>
      <c r="I7545" s="223" t="s">
        <v>98</v>
      </c>
      <c r="J7545" s="223"/>
      <c r="K7545" s="223"/>
      <c r="L7545" s="223"/>
      <c r="M7545" s="223"/>
    </row>
    <row r="7546" spans="1:13">
      <c r="A7546" s="235">
        <v>802766</v>
      </c>
      <c r="B7546" s="223" t="s">
        <v>10202</v>
      </c>
      <c r="C7546" s="223" t="s">
        <v>140</v>
      </c>
      <c r="D7546" s="223" t="s">
        <v>1125</v>
      </c>
      <c r="F7546" s="224"/>
      <c r="G7546" s="223"/>
      <c r="H7546" s="223"/>
      <c r="I7546" s="223" t="s">
        <v>98</v>
      </c>
      <c r="J7546" s="223"/>
      <c r="K7546" s="223"/>
      <c r="L7546" s="223"/>
      <c r="M7546" s="223"/>
    </row>
    <row r="7547" spans="1:13">
      <c r="A7547" s="235">
        <v>802772</v>
      </c>
      <c r="B7547" s="223" t="s">
        <v>2956</v>
      </c>
      <c r="C7547" s="223" t="s">
        <v>183</v>
      </c>
      <c r="D7547" s="223" t="s">
        <v>1404</v>
      </c>
      <c r="F7547" s="224"/>
      <c r="G7547" s="223"/>
      <c r="H7547" s="223"/>
      <c r="I7547" s="223" t="s">
        <v>98</v>
      </c>
      <c r="J7547" s="223"/>
      <c r="K7547" s="223"/>
      <c r="L7547" s="223"/>
      <c r="M7547" s="223"/>
    </row>
    <row r="7548" spans="1:13">
      <c r="A7548" s="235">
        <v>802778</v>
      </c>
      <c r="B7548" s="223" t="s">
        <v>10203</v>
      </c>
      <c r="C7548" s="223" t="s">
        <v>203</v>
      </c>
      <c r="D7548" s="223" t="s">
        <v>787</v>
      </c>
      <c r="F7548" s="224"/>
      <c r="G7548" s="223"/>
      <c r="H7548" s="223"/>
      <c r="I7548" s="223" t="s">
        <v>98</v>
      </c>
      <c r="J7548" s="223"/>
      <c r="K7548" s="235"/>
      <c r="L7548" s="235"/>
      <c r="M7548" s="223"/>
    </row>
    <row r="7549" spans="1:13">
      <c r="A7549" s="235">
        <v>802784</v>
      </c>
      <c r="B7549" s="223" t="s">
        <v>10204</v>
      </c>
      <c r="C7549" s="223" t="s">
        <v>335</v>
      </c>
      <c r="D7549" s="223" t="s">
        <v>2167</v>
      </c>
      <c r="F7549" s="224"/>
      <c r="G7549" s="223"/>
      <c r="H7549" s="223"/>
      <c r="I7549" s="223" t="s">
        <v>98</v>
      </c>
      <c r="J7549" s="223"/>
      <c r="K7549" s="235"/>
      <c r="L7549" s="235"/>
      <c r="M7549" s="223"/>
    </row>
    <row r="7550" spans="1:13">
      <c r="A7550" s="235">
        <v>802789</v>
      </c>
      <c r="B7550" s="223" t="s">
        <v>10205</v>
      </c>
      <c r="C7550" s="223" t="s">
        <v>385</v>
      </c>
      <c r="D7550" s="223" t="s">
        <v>1797</v>
      </c>
      <c r="F7550" s="224"/>
      <c r="G7550" s="223"/>
      <c r="H7550" s="223"/>
      <c r="I7550" s="223" t="s">
        <v>98</v>
      </c>
      <c r="J7550" s="223"/>
      <c r="K7550" s="235"/>
      <c r="L7550" s="235"/>
      <c r="M7550" s="223"/>
    </row>
    <row r="7551" spans="1:13">
      <c r="A7551" s="235">
        <v>802797</v>
      </c>
      <c r="B7551" s="223" t="s">
        <v>10206</v>
      </c>
      <c r="C7551" s="223" t="s">
        <v>95</v>
      </c>
      <c r="D7551" s="223" t="s">
        <v>1358</v>
      </c>
      <c r="F7551" s="224"/>
      <c r="G7551" s="223"/>
      <c r="H7551" s="223"/>
      <c r="I7551" s="223" t="s">
        <v>98</v>
      </c>
      <c r="J7551" s="223"/>
      <c r="K7551" s="223"/>
      <c r="L7551" s="223"/>
      <c r="M7551" s="223"/>
    </row>
    <row r="7552" spans="1:13">
      <c r="A7552" s="235">
        <v>802807</v>
      </c>
      <c r="B7552" s="223" t="s">
        <v>10207</v>
      </c>
      <c r="C7552" s="223" t="s">
        <v>10208</v>
      </c>
      <c r="D7552" s="223" t="s">
        <v>3826</v>
      </c>
      <c r="F7552" s="224"/>
      <c r="G7552" s="223"/>
      <c r="H7552" s="223"/>
      <c r="I7552" s="223" t="s">
        <v>98</v>
      </c>
      <c r="J7552" s="223"/>
      <c r="K7552" s="235"/>
      <c r="L7552" s="235"/>
      <c r="M7552" s="223"/>
    </row>
    <row r="7553" spans="1:13">
      <c r="A7553" s="235">
        <v>802808</v>
      </c>
      <c r="B7553" s="223" t="s">
        <v>10209</v>
      </c>
      <c r="C7553" s="223" t="s">
        <v>203</v>
      </c>
      <c r="D7553" s="223" t="s">
        <v>2080</v>
      </c>
      <c r="F7553" s="224"/>
      <c r="G7553" s="223"/>
      <c r="H7553" s="223"/>
      <c r="I7553" s="223" t="s">
        <v>98</v>
      </c>
      <c r="J7553" s="223"/>
      <c r="K7553" s="223"/>
      <c r="L7553" s="223"/>
      <c r="M7553" s="223"/>
    </row>
    <row r="7554" spans="1:13">
      <c r="A7554" s="235">
        <v>802810</v>
      </c>
      <c r="B7554" s="223" t="s">
        <v>10210</v>
      </c>
      <c r="C7554" s="223" t="s">
        <v>335</v>
      </c>
      <c r="D7554" s="223" t="s">
        <v>2467</v>
      </c>
      <c r="F7554" s="224"/>
      <c r="G7554" s="223"/>
      <c r="H7554" s="223"/>
      <c r="I7554" s="223" t="s">
        <v>98</v>
      </c>
      <c r="J7554" s="223"/>
      <c r="K7554" s="223"/>
      <c r="L7554" s="223"/>
      <c r="M7554" s="223"/>
    </row>
    <row r="7555" spans="1:13">
      <c r="A7555" s="235">
        <v>802813</v>
      </c>
      <c r="B7555" s="223" t="s">
        <v>10211</v>
      </c>
      <c r="C7555" s="223" t="s">
        <v>329</v>
      </c>
      <c r="D7555" s="223" t="s">
        <v>1018</v>
      </c>
      <c r="F7555" s="224"/>
      <c r="G7555" s="223"/>
      <c r="H7555" s="223"/>
      <c r="I7555" s="223" t="s">
        <v>98</v>
      </c>
      <c r="J7555" s="223"/>
      <c r="K7555" s="223"/>
      <c r="L7555" s="223"/>
      <c r="M7555" s="223"/>
    </row>
    <row r="7556" spans="1:13">
      <c r="A7556" s="235">
        <v>802817</v>
      </c>
      <c r="B7556" s="223" t="s">
        <v>10212</v>
      </c>
      <c r="C7556" s="223" t="s">
        <v>106</v>
      </c>
      <c r="D7556" s="223" t="s">
        <v>4689</v>
      </c>
      <c r="F7556" s="224"/>
      <c r="G7556" s="223"/>
      <c r="H7556" s="223"/>
      <c r="I7556" s="223" t="s">
        <v>98</v>
      </c>
      <c r="J7556" s="223"/>
      <c r="K7556" s="235"/>
      <c r="L7556" s="235"/>
      <c r="M7556" s="223"/>
    </row>
    <row r="7557" spans="1:13">
      <c r="A7557" s="235">
        <v>802820</v>
      </c>
      <c r="B7557" s="223" t="s">
        <v>10213</v>
      </c>
      <c r="C7557" s="223" t="s">
        <v>222</v>
      </c>
      <c r="D7557" s="223" t="s">
        <v>1030</v>
      </c>
      <c r="F7557" s="224"/>
      <c r="G7557" s="223"/>
      <c r="H7557" s="223"/>
      <c r="I7557" s="223" t="s">
        <v>98</v>
      </c>
      <c r="J7557" s="223"/>
      <c r="K7557" s="223"/>
      <c r="L7557" s="223"/>
      <c r="M7557" s="223"/>
    </row>
    <row r="7558" spans="1:13">
      <c r="A7558" s="235">
        <v>802822</v>
      </c>
      <c r="B7558" s="223" t="s">
        <v>10214</v>
      </c>
      <c r="C7558" s="223" t="s">
        <v>106</v>
      </c>
      <c r="D7558" s="223" t="s">
        <v>8793</v>
      </c>
      <c r="F7558" s="224"/>
      <c r="G7558" s="223"/>
      <c r="H7558" s="223"/>
      <c r="I7558" s="223" t="s">
        <v>98</v>
      </c>
      <c r="J7558" s="223"/>
      <c r="K7558" s="235"/>
      <c r="L7558" s="235"/>
      <c r="M7558" s="223"/>
    </row>
    <row r="7559" spans="1:13">
      <c r="A7559" s="235">
        <v>802827</v>
      </c>
      <c r="B7559" s="223" t="s">
        <v>10215</v>
      </c>
      <c r="C7559" s="223" t="s">
        <v>113</v>
      </c>
      <c r="D7559" s="223" t="s">
        <v>1075</v>
      </c>
      <c r="F7559" s="224"/>
      <c r="G7559" s="223"/>
      <c r="H7559" s="223"/>
      <c r="I7559" s="223" t="s">
        <v>98</v>
      </c>
      <c r="J7559" s="223"/>
      <c r="K7559" s="223"/>
      <c r="L7559" s="223"/>
      <c r="M7559" s="223"/>
    </row>
    <row r="7560" spans="1:13">
      <c r="A7560" s="235">
        <v>802829</v>
      </c>
      <c r="B7560" s="223" t="s">
        <v>10216</v>
      </c>
      <c r="C7560" s="223" t="s">
        <v>126</v>
      </c>
      <c r="D7560" s="223" t="s">
        <v>1404</v>
      </c>
      <c r="F7560" s="224"/>
      <c r="G7560" s="223"/>
      <c r="H7560" s="223"/>
      <c r="I7560" s="223" t="s">
        <v>98</v>
      </c>
      <c r="J7560" s="223"/>
      <c r="K7560" s="223"/>
      <c r="L7560" s="223"/>
      <c r="M7560" s="223"/>
    </row>
    <row r="7561" spans="1:13">
      <c r="A7561" s="235">
        <v>802841</v>
      </c>
      <c r="B7561" s="223" t="s">
        <v>10217</v>
      </c>
      <c r="C7561" s="223" t="s">
        <v>310</v>
      </c>
      <c r="D7561" s="223" t="s">
        <v>1070</v>
      </c>
      <c r="F7561" s="224"/>
      <c r="G7561" s="223"/>
      <c r="H7561" s="223"/>
      <c r="I7561" s="223" t="s">
        <v>98</v>
      </c>
      <c r="J7561" s="223"/>
      <c r="K7561" s="235"/>
      <c r="L7561" s="235"/>
      <c r="M7561" s="223"/>
    </row>
    <row r="7562" spans="1:13">
      <c r="A7562" s="235">
        <v>802843</v>
      </c>
      <c r="B7562" s="223" t="s">
        <v>10218</v>
      </c>
      <c r="C7562" s="223" t="s">
        <v>232</v>
      </c>
      <c r="D7562" s="223" t="s">
        <v>1687</v>
      </c>
      <c r="F7562" s="224"/>
      <c r="G7562" s="223"/>
      <c r="H7562" s="223"/>
      <c r="I7562" s="223" t="s">
        <v>98</v>
      </c>
      <c r="J7562" s="223"/>
      <c r="K7562" s="223"/>
      <c r="L7562" s="223"/>
      <c r="M7562" s="223"/>
    </row>
    <row r="7563" spans="1:13">
      <c r="A7563" s="235">
        <v>802845</v>
      </c>
      <c r="B7563" s="223" t="s">
        <v>10219</v>
      </c>
      <c r="C7563" s="223" t="s">
        <v>183</v>
      </c>
      <c r="D7563" s="223" t="s">
        <v>1012</v>
      </c>
      <c r="F7563" s="224"/>
      <c r="G7563" s="223"/>
      <c r="H7563" s="223"/>
      <c r="I7563" s="223" t="s">
        <v>98</v>
      </c>
      <c r="J7563" s="223"/>
      <c r="K7563" s="223"/>
      <c r="L7563" s="223"/>
      <c r="M7563" s="223"/>
    </row>
    <row r="7564" spans="1:13">
      <c r="A7564" s="235">
        <v>802871</v>
      </c>
      <c r="B7564" s="223" t="s">
        <v>10220</v>
      </c>
      <c r="C7564" s="223" t="s">
        <v>831</v>
      </c>
      <c r="D7564" s="223" t="s">
        <v>1289</v>
      </c>
      <c r="F7564" s="224"/>
      <c r="G7564" s="223"/>
      <c r="H7564" s="223"/>
      <c r="I7564" s="223" t="s">
        <v>98</v>
      </c>
      <c r="J7564" s="223"/>
      <c r="K7564" s="223"/>
      <c r="L7564" s="223"/>
      <c r="M7564" s="223"/>
    </row>
    <row r="7565" spans="1:13">
      <c r="A7565" s="235">
        <v>802879</v>
      </c>
      <c r="B7565" s="223" t="s">
        <v>10221</v>
      </c>
      <c r="C7565" s="223" t="s">
        <v>183</v>
      </c>
      <c r="D7565" s="223" t="s">
        <v>10222</v>
      </c>
      <c r="F7565" s="224"/>
      <c r="G7565" s="223"/>
      <c r="H7565" s="223"/>
      <c r="I7565" s="223" t="s">
        <v>98</v>
      </c>
      <c r="J7565" s="223"/>
      <c r="K7565" s="223"/>
      <c r="L7565" s="223"/>
      <c r="M7565" s="223"/>
    </row>
    <row r="7566" spans="1:13">
      <c r="A7566" s="235">
        <v>802880</v>
      </c>
      <c r="B7566" s="223" t="s">
        <v>10223</v>
      </c>
      <c r="C7566" s="223" t="s">
        <v>220</v>
      </c>
      <c r="D7566" s="223" t="s">
        <v>1286</v>
      </c>
      <c r="F7566" s="224"/>
      <c r="G7566" s="223"/>
      <c r="H7566" s="223"/>
      <c r="I7566" s="223" t="s">
        <v>98</v>
      </c>
      <c r="J7566" s="223"/>
      <c r="K7566" s="223"/>
      <c r="L7566" s="223"/>
      <c r="M7566" s="223"/>
    </row>
    <row r="7567" spans="1:13">
      <c r="A7567" s="235">
        <v>802886</v>
      </c>
      <c r="B7567" s="223" t="s">
        <v>10224</v>
      </c>
      <c r="C7567" s="223" t="s">
        <v>3060</v>
      </c>
      <c r="D7567" s="223" t="s">
        <v>1187</v>
      </c>
      <c r="F7567" s="224"/>
      <c r="G7567" s="223"/>
      <c r="H7567" s="223"/>
      <c r="I7567" s="223" t="s">
        <v>98</v>
      </c>
      <c r="J7567" s="223"/>
      <c r="K7567" s="223"/>
      <c r="L7567" s="223"/>
      <c r="M7567" s="223"/>
    </row>
    <row r="7568" spans="1:13">
      <c r="A7568" s="235">
        <v>802897</v>
      </c>
      <c r="B7568" s="223" t="s">
        <v>10225</v>
      </c>
      <c r="C7568" s="223" t="s">
        <v>258</v>
      </c>
      <c r="D7568" s="223" t="s">
        <v>1439</v>
      </c>
      <c r="F7568" s="224"/>
      <c r="G7568" s="223"/>
      <c r="H7568" s="223"/>
      <c r="I7568" s="223" t="s">
        <v>98</v>
      </c>
      <c r="J7568" s="223"/>
      <c r="K7568" s="223"/>
      <c r="L7568" s="223"/>
      <c r="M7568" s="223"/>
    </row>
    <row r="7569" spans="1:13">
      <c r="A7569" s="235">
        <v>802911</v>
      </c>
      <c r="B7569" s="223" t="s">
        <v>10226</v>
      </c>
      <c r="C7569" s="223" t="s">
        <v>4586</v>
      </c>
      <c r="D7569" s="223" t="s">
        <v>1005</v>
      </c>
      <c r="F7569" s="224"/>
      <c r="G7569" s="223"/>
      <c r="H7569" s="223"/>
      <c r="I7569" s="223" t="s">
        <v>98</v>
      </c>
      <c r="J7569" s="223"/>
      <c r="K7569" s="223"/>
      <c r="L7569" s="223"/>
      <c r="M7569" s="223"/>
    </row>
    <row r="7570" spans="1:13">
      <c r="A7570" s="235">
        <v>802912</v>
      </c>
      <c r="B7570" s="223" t="s">
        <v>1984</v>
      </c>
      <c r="C7570" s="223" t="s">
        <v>106</v>
      </c>
      <c r="D7570" s="223" t="s">
        <v>4780</v>
      </c>
      <c r="F7570" s="224"/>
      <c r="G7570" s="223"/>
      <c r="H7570" s="223"/>
      <c r="I7570" s="223" t="s">
        <v>98</v>
      </c>
      <c r="J7570" s="223"/>
      <c r="K7570" s="223"/>
      <c r="L7570" s="223"/>
      <c r="M7570" s="223"/>
    </row>
    <row r="7571" spans="1:13">
      <c r="A7571" s="235">
        <v>802918</v>
      </c>
      <c r="B7571" s="223" t="s">
        <v>10227</v>
      </c>
      <c r="C7571" s="223" t="s">
        <v>111</v>
      </c>
      <c r="D7571" s="223" t="s">
        <v>1583</v>
      </c>
      <c r="F7571" s="224"/>
      <c r="G7571" s="223"/>
      <c r="H7571" s="223"/>
      <c r="I7571" s="223" t="s">
        <v>98</v>
      </c>
      <c r="J7571" s="223"/>
      <c r="K7571" s="235"/>
      <c r="L7571" s="235"/>
      <c r="M7571" s="223"/>
    </row>
    <row r="7572" spans="1:13">
      <c r="A7572" s="235">
        <v>802919</v>
      </c>
      <c r="B7572" s="223" t="s">
        <v>10228</v>
      </c>
      <c r="C7572" s="223" t="s">
        <v>4145</v>
      </c>
      <c r="D7572" s="223" t="s">
        <v>6182</v>
      </c>
      <c r="F7572" s="224"/>
      <c r="G7572" s="223"/>
      <c r="H7572" s="223"/>
      <c r="I7572" s="223" t="s">
        <v>98</v>
      </c>
      <c r="J7572" s="223"/>
      <c r="K7572" s="235"/>
      <c r="L7572" s="235"/>
      <c r="M7572" s="223"/>
    </row>
    <row r="7573" spans="1:13">
      <c r="A7573" s="235">
        <v>802936</v>
      </c>
      <c r="B7573" s="223" t="s">
        <v>10229</v>
      </c>
      <c r="C7573" s="223" t="s">
        <v>193</v>
      </c>
      <c r="D7573" s="223" t="s">
        <v>9873</v>
      </c>
      <c r="F7573" s="224"/>
      <c r="G7573" s="223"/>
      <c r="H7573" s="223"/>
      <c r="I7573" s="223" t="s">
        <v>98</v>
      </c>
      <c r="J7573" s="223"/>
      <c r="K7573" s="223"/>
      <c r="L7573" s="223"/>
      <c r="M7573" s="223"/>
    </row>
    <row r="7574" spans="1:13">
      <c r="A7574" s="235">
        <v>802937</v>
      </c>
      <c r="B7574" s="223" t="s">
        <v>10230</v>
      </c>
      <c r="C7574" s="223" t="s">
        <v>200</v>
      </c>
      <c r="D7574" s="223" t="s">
        <v>4320</v>
      </c>
      <c r="F7574" s="224"/>
      <c r="G7574" s="223"/>
      <c r="H7574" s="223"/>
      <c r="I7574" s="223" t="s">
        <v>98</v>
      </c>
      <c r="J7574" s="223"/>
      <c r="K7574" s="235"/>
      <c r="L7574" s="235"/>
      <c r="M7574" s="223"/>
    </row>
    <row r="7575" spans="1:13">
      <c r="A7575" s="235">
        <v>802939</v>
      </c>
      <c r="B7575" s="223" t="s">
        <v>10231</v>
      </c>
      <c r="C7575" s="223" t="s">
        <v>1426</v>
      </c>
      <c r="D7575" s="223" t="s">
        <v>1187</v>
      </c>
      <c r="F7575" s="224"/>
      <c r="G7575" s="223"/>
      <c r="H7575" s="223"/>
      <c r="I7575" s="223" t="s">
        <v>98</v>
      </c>
      <c r="J7575" s="223"/>
      <c r="K7575" s="235"/>
      <c r="L7575" s="235"/>
      <c r="M7575" s="223"/>
    </row>
    <row r="7576" spans="1:13">
      <c r="A7576" s="235">
        <v>802945</v>
      </c>
      <c r="B7576" s="223" t="s">
        <v>10232</v>
      </c>
      <c r="C7576" s="223" t="s">
        <v>630</v>
      </c>
      <c r="D7576" s="223" t="s">
        <v>1005</v>
      </c>
      <c r="F7576" s="224"/>
      <c r="G7576" s="223"/>
      <c r="H7576" s="223"/>
      <c r="I7576" s="223" t="s">
        <v>98</v>
      </c>
      <c r="J7576" s="223"/>
      <c r="K7576" s="235"/>
      <c r="L7576" s="235"/>
      <c r="M7576" s="223"/>
    </row>
    <row r="7577" spans="1:13">
      <c r="A7577" s="235">
        <v>803007</v>
      </c>
      <c r="B7577" s="223" t="s">
        <v>10233</v>
      </c>
      <c r="C7577" s="223" t="s">
        <v>211</v>
      </c>
      <c r="D7577" s="223">
        <v>614</v>
      </c>
      <c r="F7577" s="224"/>
      <c r="G7577" s="223"/>
      <c r="H7577" s="223"/>
      <c r="I7577" s="223" t="s">
        <v>98</v>
      </c>
      <c r="J7577" s="223"/>
      <c r="K7577" s="223"/>
      <c r="L7577" s="223"/>
      <c r="M7577" s="223"/>
    </row>
    <row r="7578" spans="1:13">
      <c r="A7578" s="235">
        <v>803020</v>
      </c>
      <c r="B7578" s="223" t="s">
        <v>10234</v>
      </c>
      <c r="C7578" s="223" t="s">
        <v>290</v>
      </c>
      <c r="D7578" s="223" t="s">
        <v>4347</v>
      </c>
      <c r="F7578" s="224"/>
      <c r="G7578" s="223"/>
      <c r="H7578" s="223"/>
      <c r="I7578" s="223" t="s">
        <v>98</v>
      </c>
      <c r="J7578" s="223"/>
      <c r="K7578" s="235"/>
      <c r="L7578" s="235"/>
      <c r="M7578" s="223"/>
    </row>
    <row r="7579" spans="1:13">
      <c r="A7579" s="235">
        <v>803044</v>
      </c>
      <c r="B7579" s="223" t="s">
        <v>10235</v>
      </c>
      <c r="C7579" s="223" t="s">
        <v>253</v>
      </c>
      <c r="D7579" s="223" t="s">
        <v>1855</v>
      </c>
      <c r="F7579" s="224"/>
      <c r="G7579" s="223"/>
      <c r="H7579" s="223"/>
      <c r="I7579" s="223" t="s">
        <v>98</v>
      </c>
      <c r="J7579" s="223"/>
      <c r="K7579" s="235"/>
      <c r="L7579" s="235"/>
      <c r="M7579" s="223"/>
    </row>
    <row r="7580" spans="1:13">
      <c r="A7580" s="235">
        <v>803050</v>
      </c>
      <c r="B7580" s="223" t="s">
        <v>10236</v>
      </c>
      <c r="C7580" s="223" t="s">
        <v>2331</v>
      </c>
      <c r="D7580" s="223" t="s">
        <v>3068</v>
      </c>
      <c r="F7580" s="224"/>
      <c r="G7580" s="223"/>
      <c r="H7580" s="223"/>
      <c r="I7580" s="223" t="s">
        <v>98</v>
      </c>
      <c r="J7580" s="223"/>
      <c r="K7580" s="223"/>
      <c r="L7580" s="223"/>
      <c r="M7580" s="223"/>
    </row>
    <row r="7581" spans="1:13">
      <c r="A7581" s="235">
        <v>803062</v>
      </c>
      <c r="B7581" s="223" t="s">
        <v>10237</v>
      </c>
      <c r="C7581" s="223" t="s">
        <v>101</v>
      </c>
      <c r="D7581" s="223" t="s">
        <v>1018</v>
      </c>
      <c r="F7581" s="224"/>
      <c r="G7581" s="223"/>
      <c r="H7581" s="223"/>
      <c r="I7581" s="223" t="s">
        <v>98</v>
      </c>
      <c r="J7581" s="223"/>
      <c r="K7581" s="235"/>
      <c r="L7581" s="235"/>
      <c r="M7581" s="223"/>
    </row>
    <row r="7582" spans="1:13">
      <c r="A7582" s="235">
        <v>803082</v>
      </c>
      <c r="B7582" s="223" t="s">
        <v>10238</v>
      </c>
      <c r="C7582" s="223" t="s">
        <v>3872</v>
      </c>
      <c r="D7582" s="223" t="s">
        <v>1129</v>
      </c>
      <c r="F7582" s="224"/>
      <c r="G7582" s="223"/>
      <c r="H7582" s="223"/>
      <c r="I7582" s="223" t="s">
        <v>98</v>
      </c>
      <c r="J7582" s="223"/>
      <c r="K7582" s="235"/>
      <c r="L7582" s="235"/>
      <c r="M7582" s="223"/>
    </row>
    <row r="7583" spans="1:13">
      <c r="A7583" s="235">
        <v>803087</v>
      </c>
      <c r="B7583" s="223" t="s">
        <v>10239</v>
      </c>
      <c r="C7583" s="223" t="s">
        <v>623</v>
      </c>
      <c r="D7583" s="223" t="s">
        <v>10240</v>
      </c>
      <c r="F7583" s="224"/>
      <c r="G7583" s="223"/>
      <c r="H7583" s="223"/>
      <c r="I7583" s="223" t="s">
        <v>98</v>
      </c>
      <c r="J7583" s="223"/>
      <c r="K7583" s="235"/>
      <c r="L7583" s="235"/>
      <c r="M7583" s="223"/>
    </row>
    <row r="7584" spans="1:13">
      <c r="A7584" s="235">
        <v>803100</v>
      </c>
      <c r="B7584" s="223" t="s">
        <v>10241</v>
      </c>
      <c r="C7584" s="223" t="s">
        <v>129</v>
      </c>
      <c r="D7584" s="223" t="s">
        <v>1255</v>
      </c>
      <c r="F7584" s="224"/>
      <c r="G7584" s="223"/>
      <c r="H7584" s="223"/>
      <c r="I7584" s="223" t="s">
        <v>98</v>
      </c>
      <c r="J7584" s="223"/>
      <c r="K7584" s="235"/>
      <c r="L7584" s="235"/>
      <c r="M7584" s="223"/>
    </row>
    <row r="7585" spans="1:13">
      <c r="A7585" s="235">
        <v>803110</v>
      </c>
      <c r="B7585" s="223" t="s">
        <v>10242</v>
      </c>
      <c r="C7585" s="223" t="s">
        <v>188</v>
      </c>
      <c r="D7585" s="223" t="s">
        <v>9559</v>
      </c>
      <c r="F7585" s="224"/>
      <c r="G7585" s="223"/>
      <c r="H7585" s="223"/>
      <c r="I7585" s="223" t="s">
        <v>98</v>
      </c>
      <c r="J7585" s="223"/>
      <c r="K7585" s="223"/>
      <c r="L7585" s="223"/>
      <c r="M7585" s="223"/>
    </row>
    <row r="7586" spans="1:13">
      <c r="A7586" s="235">
        <v>803114</v>
      </c>
      <c r="B7586" s="223" t="s">
        <v>10243</v>
      </c>
      <c r="C7586" s="223" t="s">
        <v>106</v>
      </c>
      <c r="D7586" s="223" t="s">
        <v>10244</v>
      </c>
      <c r="F7586" s="224"/>
      <c r="G7586" s="223"/>
      <c r="H7586" s="223"/>
      <c r="I7586" s="223" t="s">
        <v>98</v>
      </c>
      <c r="J7586" s="223"/>
      <c r="K7586" s="235"/>
      <c r="L7586" s="235"/>
      <c r="M7586" s="223"/>
    </row>
    <row r="7587" spans="1:13">
      <c r="A7587" s="235">
        <v>803127</v>
      </c>
      <c r="B7587" s="223" t="s">
        <v>10245</v>
      </c>
      <c r="C7587" s="223" t="s">
        <v>848</v>
      </c>
      <c r="D7587" s="223" t="s">
        <v>1368</v>
      </c>
      <c r="F7587" s="224"/>
      <c r="G7587" s="223"/>
      <c r="H7587" s="223"/>
      <c r="I7587" s="223" t="s">
        <v>98</v>
      </c>
      <c r="J7587" s="223"/>
      <c r="K7587" s="235"/>
      <c r="L7587" s="235"/>
      <c r="M7587" s="223"/>
    </row>
    <row r="7588" spans="1:13">
      <c r="A7588" s="235">
        <v>803134</v>
      </c>
      <c r="B7588" s="223" t="s">
        <v>10246</v>
      </c>
      <c r="C7588" s="223" t="s">
        <v>111</v>
      </c>
      <c r="D7588" s="223" t="s">
        <v>10247</v>
      </c>
      <c r="F7588" s="224"/>
      <c r="G7588" s="223"/>
      <c r="H7588" s="223"/>
      <c r="I7588" s="223" t="s">
        <v>98</v>
      </c>
      <c r="J7588" s="223"/>
      <c r="K7588" s="235"/>
      <c r="L7588" s="235"/>
      <c r="M7588" s="223"/>
    </row>
    <row r="7589" spans="1:13">
      <c r="A7589" s="235">
        <v>803140</v>
      </c>
      <c r="B7589" s="223" t="s">
        <v>10248</v>
      </c>
      <c r="C7589" s="223" t="s">
        <v>97</v>
      </c>
      <c r="D7589" s="223" t="s">
        <v>1059</v>
      </c>
      <c r="F7589" s="224"/>
      <c r="G7589" s="223"/>
      <c r="H7589" s="223"/>
      <c r="I7589" s="223" t="s">
        <v>98</v>
      </c>
      <c r="J7589" s="223"/>
      <c r="K7589" s="223"/>
      <c r="L7589" s="223"/>
      <c r="M7589" s="223"/>
    </row>
    <row r="7590" spans="1:13">
      <c r="A7590" s="235">
        <v>803141</v>
      </c>
      <c r="B7590" s="223" t="s">
        <v>10249</v>
      </c>
      <c r="C7590" s="223" t="s">
        <v>213</v>
      </c>
      <c r="D7590" s="223" t="s">
        <v>1206</v>
      </c>
      <c r="F7590" s="224"/>
      <c r="G7590" s="223"/>
      <c r="H7590" s="223"/>
      <c r="I7590" s="223" t="s">
        <v>98</v>
      </c>
      <c r="J7590" s="223"/>
      <c r="K7590" s="223"/>
      <c r="L7590" s="223"/>
      <c r="M7590" s="223"/>
    </row>
    <row r="7591" spans="1:13">
      <c r="A7591" s="235">
        <v>803171</v>
      </c>
      <c r="B7591" s="223" t="s">
        <v>10250</v>
      </c>
      <c r="C7591" s="223" t="s">
        <v>226</v>
      </c>
      <c r="D7591" s="223" t="s">
        <v>1120</v>
      </c>
      <c r="F7591" s="224"/>
      <c r="G7591" s="223"/>
      <c r="H7591" s="223"/>
      <c r="I7591" s="223" t="s">
        <v>98</v>
      </c>
      <c r="J7591" s="223"/>
      <c r="K7591" s="235"/>
      <c r="L7591" s="235"/>
      <c r="M7591" s="223"/>
    </row>
    <row r="7592" spans="1:13">
      <c r="A7592" s="235">
        <v>803183</v>
      </c>
      <c r="B7592" s="223" t="s">
        <v>10251</v>
      </c>
      <c r="C7592" s="223" t="s">
        <v>183</v>
      </c>
      <c r="D7592" s="223" t="s">
        <v>1689</v>
      </c>
      <c r="F7592" s="224"/>
      <c r="G7592" s="223"/>
      <c r="H7592" s="223"/>
      <c r="I7592" s="223" t="s">
        <v>98</v>
      </c>
      <c r="J7592" s="223"/>
      <c r="K7592" s="223"/>
      <c r="L7592" s="223"/>
      <c r="M7592" s="223"/>
    </row>
    <row r="7593" spans="1:13">
      <c r="A7593" s="235">
        <v>803189</v>
      </c>
      <c r="B7593" s="223" t="s">
        <v>10252</v>
      </c>
      <c r="C7593" s="223" t="s">
        <v>706</v>
      </c>
      <c r="D7593" s="223" t="s">
        <v>601</v>
      </c>
      <c r="F7593" s="224"/>
      <c r="G7593" s="223"/>
      <c r="H7593" s="223"/>
      <c r="I7593" s="223" t="s">
        <v>98</v>
      </c>
      <c r="J7593" s="223"/>
      <c r="K7593" s="223"/>
      <c r="L7593" s="223"/>
      <c r="M7593" s="223"/>
    </row>
    <row r="7594" spans="1:13">
      <c r="A7594" s="235">
        <v>803215</v>
      </c>
      <c r="B7594" s="223" t="s">
        <v>10253</v>
      </c>
      <c r="C7594" s="223" t="s">
        <v>3922</v>
      </c>
      <c r="D7594" s="223" t="s">
        <v>1005</v>
      </c>
      <c r="F7594" s="224"/>
      <c r="G7594" s="223"/>
      <c r="H7594" s="223"/>
      <c r="I7594" s="223" t="s">
        <v>98</v>
      </c>
      <c r="J7594" s="223"/>
      <c r="K7594" s="223"/>
      <c r="L7594" s="223"/>
      <c r="M7594" s="223"/>
    </row>
    <row r="7595" spans="1:13">
      <c r="A7595" s="235">
        <v>803219</v>
      </c>
      <c r="B7595" s="223" t="s">
        <v>10254</v>
      </c>
      <c r="C7595" s="223" t="s">
        <v>567</v>
      </c>
      <c r="D7595" s="223" t="s">
        <v>1373</v>
      </c>
      <c r="F7595" s="224"/>
      <c r="G7595" s="223"/>
      <c r="H7595" s="223"/>
      <c r="I7595" s="223" t="s">
        <v>98</v>
      </c>
      <c r="J7595" s="223"/>
      <c r="K7595" s="223"/>
      <c r="L7595" s="223"/>
      <c r="M7595" s="223"/>
    </row>
    <row r="7596" spans="1:13">
      <c r="A7596" s="235">
        <v>803221</v>
      </c>
      <c r="B7596" s="223" t="s">
        <v>10255</v>
      </c>
      <c r="C7596" s="223" t="s">
        <v>10256</v>
      </c>
      <c r="D7596" s="223" t="s">
        <v>1073</v>
      </c>
      <c r="F7596" s="224"/>
      <c r="G7596" s="223"/>
      <c r="H7596" s="223"/>
      <c r="I7596" s="223" t="s">
        <v>98</v>
      </c>
      <c r="J7596" s="223"/>
      <c r="K7596" s="223"/>
      <c r="L7596" s="223"/>
      <c r="M7596" s="223"/>
    </row>
    <row r="7597" spans="1:13">
      <c r="A7597" s="235">
        <v>803225</v>
      </c>
      <c r="B7597" s="223" t="s">
        <v>10257</v>
      </c>
      <c r="C7597" s="223" t="s">
        <v>475</v>
      </c>
      <c r="D7597" s="223" t="s">
        <v>2510</v>
      </c>
      <c r="F7597" s="224"/>
      <c r="G7597" s="223"/>
      <c r="H7597" s="223"/>
      <c r="I7597" s="223" t="s">
        <v>98</v>
      </c>
      <c r="J7597" s="223"/>
      <c r="K7597" s="235"/>
      <c r="L7597" s="235"/>
      <c r="M7597" s="223"/>
    </row>
    <row r="7598" spans="1:13">
      <c r="A7598" s="235">
        <v>803229</v>
      </c>
      <c r="B7598" s="223" t="s">
        <v>10258</v>
      </c>
      <c r="C7598" s="223" t="s">
        <v>301</v>
      </c>
      <c r="D7598" s="223" t="s">
        <v>1200</v>
      </c>
      <c r="F7598" s="224"/>
      <c r="G7598" s="223"/>
      <c r="H7598" s="223"/>
      <c r="I7598" s="223" t="s">
        <v>98</v>
      </c>
      <c r="J7598" s="223"/>
      <c r="K7598" s="235"/>
      <c r="L7598" s="235"/>
      <c r="M7598" s="223"/>
    </row>
    <row r="7599" spans="1:13">
      <c r="A7599" s="235">
        <v>803238</v>
      </c>
      <c r="B7599" s="223" t="s">
        <v>10259</v>
      </c>
      <c r="C7599" s="223" t="s">
        <v>4937</v>
      </c>
      <c r="D7599" s="223" t="s">
        <v>2548</v>
      </c>
      <c r="F7599" s="224"/>
      <c r="G7599" s="223"/>
      <c r="H7599" s="223"/>
      <c r="I7599" s="223" t="s">
        <v>98</v>
      </c>
      <c r="J7599" s="223"/>
      <c r="K7599" s="223"/>
      <c r="L7599" s="223"/>
      <c r="M7599" s="223"/>
    </row>
    <row r="7600" spans="1:13">
      <c r="A7600" s="235">
        <v>803259</v>
      </c>
      <c r="B7600" s="223" t="s">
        <v>10260</v>
      </c>
      <c r="C7600" s="223" t="s">
        <v>320</v>
      </c>
      <c r="D7600" s="223" t="s">
        <v>2289</v>
      </c>
      <c r="F7600" s="224"/>
      <c r="G7600" s="223"/>
      <c r="H7600" s="223"/>
      <c r="I7600" s="223" t="s">
        <v>98</v>
      </c>
      <c r="J7600" s="223"/>
      <c r="K7600" s="223"/>
      <c r="L7600" s="223"/>
      <c r="M7600" s="223"/>
    </row>
    <row r="7601" spans="1:13">
      <c r="A7601" s="235">
        <v>803276</v>
      </c>
      <c r="B7601" s="223" t="s">
        <v>10261</v>
      </c>
      <c r="C7601" s="223" t="s">
        <v>106</v>
      </c>
      <c r="D7601" s="223" t="s">
        <v>6411</v>
      </c>
      <c r="F7601" s="224"/>
      <c r="G7601" s="223"/>
      <c r="H7601" s="223"/>
      <c r="I7601" s="223" t="s">
        <v>98</v>
      </c>
      <c r="J7601" s="223"/>
      <c r="K7601" s="235"/>
      <c r="L7601" s="235"/>
      <c r="M7601" s="223"/>
    </row>
    <row r="7602" spans="1:13">
      <c r="A7602" s="235">
        <v>803280</v>
      </c>
      <c r="B7602" s="223" t="s">
        <v>869</v>
      </c>
      <c r="C7602" s="223" t="s">
        <v>598</v>
      </c>
      <c r="D7602" s="223" t="s">
        <v>2839</v>
      </c>
      <c r="F7602" s="224"/>
      <c r="G7602" s="223"/>
      <c r="H7602" s="223"/>
      <c r="I7602" s="223" t="s">
        <v>98</v>
      </c>
      <c r="J7602" s="223"/>
      <c r="K7602" s="235"/>
      <c r="L7602" s="235"/>
      <c r="M7602" s="223"/>
    </row>
    <row r="7603" spans="1:13">
      <c r="A7603" s="235">
        <v>803283</v>
      </c>
      <c r="B7603" s="223" t="s">
        <v>10262</v>
      </c>
      <c r="C7603" s="223" t="s">
        <v>127</v>
      </c>
      <c r="D7603" s="223" t="s">
        <v>1521</v>
      </c>
      <c r="F7603" s="224"/>
      <c r="G7603" s="223"/>
      <c r="H7603" s="223"/>
      <c r="I7603" s="223" t="s">
        <v>98</v>
      </c>
      <c r="J7603" s="223"/>
      <c r="K7603" s="235"/>
      <c r="L7603" s="235"/>
      <c r="M7603" s="223"/>
    </row>
    <row r="7604" spans="1:13">
      <c r="A7604" s="235">
        <v>803284</v>
      </c>
      <c r="B7604" s="223" t="s">
        <v>10263</v>
      </c>
      <c r="C7604" s="223" t="s">
        <v>506</v>
      </c>
      <c r="D7604" s="223" t="s">
        <v>1408</v>
      </c>
      <c r="F7604" s="224"/>
      <c r="G7604" s="223"/>
      <c r="H7604" s="223"/>
      <c r="I7604" s="223" t="s">
        <v>98</v>
      </c>
      <c r="J7604" s="223"/>
      <c r="K7604" s="223"/>
      <c r="L7604" s="223"/>
      <c r="M7604" s="223"/>
    </row>
    <row r="7605" spans="1:13">
      <c r="A7605" s="235">
        <v>803286</v>
      </c>
      <c r="B7605" s="223" t="s">
        <v>10264</v>
      </c>
      <c r="C7605" s="223" t="s">
        <v>10265</v>
      </c>
      <c r="D7605" s="223" t="s">
        <v>2888</v>
      </c>
      <c r="F7605" s="224"/>
      <c r="G7605" s="223"/>
      <c r="H7605" s="223"/>
      <c r="I7605" s="223" t="s">
        <v>98</v>
      </c>
      <c r="J7605" s="223"/>
      <c r="K7605" s="235"/>
      <c r="L7605" s="235"/>
      <c r="M7605" s="223"/>
    </row>
    <row r="7606" spans="1:13">
      <c r="A7606" s="235">
        <v>803310</v>
      </c>
      <c r="B7606" s="223" t="s">
        <v>10266</v>
      </c>
      <c r="C7606" s="223" t="s">
        <v>290</v>
      </c>
      <c r="D7606" s="223" t="s">
        <v>1301</v>
      </c>
      <c r="F7606" s="224"/>
      <c r="G7606" s="223"/>
      <c r="H7606" s="223"/>
      <c r="I7606" s="223" t="s">
        <v>98</v>
      </c>
      <c r="J7606" s="223"/>
      <c r="K7606" s="235"/>
      <c r="L7606" s="235"/>
      <c r="M7606" s="223"/>
    </row>
    <row r="7607" spans="1:13">
      <c r="A7607" s="235">
        <v>803317</v>
      </c>
      <c r="B7607" s="223" t="s">
        <v>10267</v>
      </c>
      <c r="C7607" s="223" t="s">
        <v>106</v>
      </c>
      <c r="D7607" s="223" t="s">
        <v>4151</v>
      </c>
      <c r="F7607" s="224"/>
      <c r="G7607" s="223"/>
      <c r="H7607" s="223"/>
      <c r="I7607" s="223" t="s">
        <v>98</v>
      </c>
      <c r="J7607" s="223"/>
      <c r="K7607" s="223"/>
      <c r="L7607" s="223"/>
      <c r="M7607" s="223"/>
    </row>
    <row r="7608" spans="1:13">
      <c r="A7608" s="235">
        <v>803319</v>
      </c>
      <c r="B7608" s="223" t="s">
        <v>10268</v>
      </c>
      <c r="C7608" s="223" t="s">
        <v>232</v>
      </c>
      <c r="D7608" s="223" t="s">
        <v>1206</v>
      </c>
      <c r="F7608" s="224"/>
      <c r="G7608" s="223"/>
      <c r="H7608" s="223"/>
      <c r="I7608" s="223" t="s">
        <v>98</v>
      </c>
      <c r="J7608" s="223"/>
      <c r="K7608" s="223"/>
      <c r="L7608" s="223"/>
      <c r="M7608" s="223"/>
    </row>
    <row r="7609" spans="1:13">
      <c r="A7609" s="235">
        <v>803334</v>
      </c>
      <c r="B7609" s="223" t="s">
        <v>10269</v>
      </c>
      <c r="C7609" s="223" t="s">
        <v>290</v>
      </c>
      <c r="D7609" s="223" t="s">
        <v>1333</v>
      </c>
      <c r="F7609" s="224"/>
      <c r="G7609" s="223"/>
      <c r="H7609" s="223"/>
      <c r="I7609" s="223" t="s">
        <v>98</v>
      </c>
      <c r="J7609" s="223"/>
      <c r="K7609" s="223"/>
      <c r="L7609" s="223"/>
      <c r="M7609" s="223"/>
    </row>
    <row r="7610" spans="1:13">
      <c r="A7610" s="235">
        <v>803336</v>
      </c>
      <c r="B7610" s="223" t="s">
        <v>871</v>
      </c>
      <c r="C7610" s="223" t="s">
        <v>499</v>
      </c>
      <c r="D7610" s="223" t="s">
        <v>1255</v>
      </c>
      <c r="F7610" s="224"/>
      <c r="G7610" s="223"/>
      <c r="H7610" s="223"/>
      <c r="I7610" s="223" t="s">
        <v>98</v>
      </c>
      <c r="J7610" s="223"/>
      <c r="K7610" s="235"/>
      <c r="L7610" s="235"/>
      <c r="M7610" s="223"/>
    </row>
    <row r="7611" spans="1:13">
      <c r="A7611" s="235">
        <v>803341</v>
      </c>
      <c r="B7611" s="223" t="s">
        <v>10270</v>
      </c>
      <c r="C7611" s="223" t="s">
        <v>405</v>
      </c>
      <c r="D7611" s="223" t="s">
        <v>3813</v>
      </c>
      <c r="F7611" s="224"/>
      <c r="G7611" s="223"/>
      <c r="H7611" s="223"/>
      <c r="I7611" s="223" t="s">
        <v>98</v>
      </c>
      <c r="J7611" s="223"/>
      <c r="K7611" s="223"/>
      <c r="L7611" s="223"/>
      <c r="M7611" s="223"/>
    </row>
    <row r="7612" spans="1:13">
      <c r="A7612" s="235">
        <v>803354</v>
      </c>
      <c r="B7612" s="223" t="s">
        <v>10271</v>
      </c>
      <c r="C7612" s="223" t="s">
        <v>626</v>
      </c>
      <c r="D7612" s="223" t="s">
        <v>2817</v>
      </c>
      <c r="F7612" s="224"/>
      <c r="G7612" s="223"/>
      <c r="H7612" s="223"/>
      <c r="I7612" s="223" t="s">
        <v>98</v>
      </c>
      <c r="J7612" s="223"/>
      <c r="K7612" s="223"/>
      <c r="L7612" s="223"/>
      <c r="M7612" s="223"/>
    </row>
    <row r="7613" spans="1:13">
      <c r="A7613" s="235">
        <v>803356</v>
      </c>
      <c r="B7613" s="223" t="s">
        <v>10272</v>
      </c>
      <c r="C7613" s="223" t="s">
        <v>178</v>
      </c>
      <c r="D7613" s="223" t="s">
        <v>1497</v>
      </c>
      <c r="F7613" s="224"/>
      <c r="G7613" s="223"/>
      <c r="H7613" s="223"/>
      <c r="I7613" s="223" t="s">
        <v>98</v>
      </c>
      <c r="J7613" s="223"/>
      <c r="K7613" s="235"/>
      <c r="L7613" s="235"/>
      <c r="M7613" s="223"/>
    </row>
    <row r="7614" spans="1:13">
      <c r="A7614" s="235">
        <v>803367</v>
      </c>
      <c r="B7614" s="223" t="s">
        <v>10273</v>
      </c>
      <c r="C7614" s="223" t="s">
        <v>271</v>
      </c>
      <c r="D7614" s="223" t="s">
        <v>1018</v>
      </c>
      <c r="F7614" s="224"/>
      <c r="G7614" s="223"/>
      <c r="H7614" s="223"/>
      <c r="I7614" s="223" t="s">
        <v>98</v>
      </c>
      <c r="J7614" s="223"/>
      <c r="K7614" s="235"/>
      <c r="L7614" s="235"/>
      <c r="M7614" s="223"/>
    </row>
    <row r="7615" spans="1:13">
      <c r="A7615" s="235">
        <v>803385</v>
      </c>
      <c r="B7615" s="223" t="s">
        <v>10274</v>
      </c>
      <c r="C7615" s="223" t="s">
        <v>131</v>
      </c>
      <c r="D7615" s="223" t="s">
        <v>4795</v>
      </c>
      <c r="F7615" s="224"/>
      <c r="G7615" s="223"/>
      <c r="H7615" s="223"/>
      <c r="I7615" s="223" t="s">
        <v>98</v>
      </c>
      <c r="J7615" s="223"/>
      <c r="K7615" s="223"/>
      <c r="L7615" s="223"/>
      <c r="M7615" s="223"/>
    </row>
    <row r="7616" spans="1:13">
      <c r="A7616" s="235">
        <v>803400</v>
      </c>
      <c r="B7616" s="223" t="s">
        <v>10275</v>
      </c>
      <c r="C7616" s="223" t="s">
        <v>162</v>
      </c>
      <c r="D7616" s="223" t="s">
        <v>5197</v>
      </c>
      <c r="F7616" s="224"/>
      <c r="G7616" s="223"/>
      <c r="H7616" s="223"/>
      <c r="I7616" s="223" t="s">
        <v>98</v>
      </c>
      <c r="J7616" s="223"/>
      <c r="K7616" s="223"/>
      <c r="L7616" s="223"/>
      <c r="M7616" s="223"/>
    </row>
    <row r="7617" spans="1:13">
      <c r="A7617" s="235">
        <v>803409</v>
      </c>
      <c r="B7617" s="223" t="s">
        <v>4085</v>
      </c>
      <c r="C7617" s="223" t="s">
        <v>183</v>
      </c>
      <c r="D7617" s="223" t="s">
        <v>1105</v>
      </c>
      <c r="F7617" s="224"/>
      <c r="G7617" s="223"/>
      <c r="H7617" s="223"/>
      <c r="I7617" s="223" t="s">
        <v>98</v>
      </c>
      <c r="J7617" s="223"/>
      <c r="K7617" s="223"/>
      <c r="L7617" s="223"/>
      <c r="M7617" s="223"/>
    </row>
    <row r="7618" spans="1:13">
      <c r="A7618" s="235">
        <v>803425</v>
      </c>
      <c r="B7618" s="223" t="s">
        <v>10276</v>
      </c>
      <c r="C7618" s="223" t="s">
        <v>106</v>
      </c>
      <c r="D7618" s="223" t="s">
        <v>1187</v>
      </c>
      <c r="F7618" s="224"/>
      <c r="G7618" s="223"/>
      <c r="H7618" s="223"/>
      <c r="I7618" s="223" t="s">
        <v>98</v>
      </c>
      <c r="J7618" s="223"/>
      <c r="K7618" s="223"/>
      <c r="L7618" s="223"/>
      <c r="M7618" s="223"/>
    </row>
    <row r="7619" spans="1:13">
      <c r="A7619" s="235">
        <v>803434</v>
      </c>
      <c r="B7619" s="223" t="s">
        <v>10277</v>
      </c>
      <c r="C7619" s="223" t="s">
        <v>234</v>
      </c>
      <c r="D7619" s="223" t="s">
        <v>1047</v>
      </c>
      <c r="F7619" s="224"/>
      <c r="G7619" s="223"/>
      <c r="H7619" s="223"/>
      <c r="I7619" s="223" t="s">
        <v>98</v>
      </c>
      <c r="J7619" s="223"/>
      <c r="K7619" s="223"/>
      <c r="L7619" s="223"/>
      <c r="M7619" s="223"/>
    </row>
    <row r="7620" spans="1:13">
      <c r="A7620" s="235">
        <v>803445</v>
      </c>
      <c r="B7620" s="223" t="s">
        <v>10278</v>
      </c>
      <c r="C7620" s="223" t="s">
        <v>541</v>
      </c>
      <c r="D7620" s="223" t="s">
        <v>1039</v>
      </c>
      <c r="F7620" s="224"/>
      <c r="G7620" s="223"/>
      <c r="H7620" s="223"/>
      <c r="I7620" s="223" t="s">
        <v>98</v>
      </c>
      <c r="J7620" s="223"/>
      <c r="K7620" s="235"/>
      <c r="L7620" s="235"/>
      <c r="M7620" s="223"/>
    </row>
    <row r="7621" spans="1:13">
      <c r="A7621" s="235">
        <v>803452</v>
      </c>
      <c r="B7621" s="223" t="s">
        <v>10279</v>
      </c>
      <c r="C7621" s="223" t="s">
        <v>304</v>
      </c>
      <c r="D7621" s="223" t="s">
        <v>1039</v>
      </c>
      <c r="F7621" s="224"/>
      <c r="G7621" s="223"/>
      <c r="H7621" s="223"/>
      <c r="I7621" s="223" t="s">
        <v>98</v>
      </c>
      <c r="J7621" s="223"/>
      <c r="K7621" s="235"/>
      <c r="L7621" s="235"/>
      <c r="M7621" s="223"/>
    </row>
    <row r="7622" spans="1:13">
      <c r="A7622" s="235">
        <v>803463</v>
      </c>
      <c r="B7622" s="223" t="s">
        <v>10280</v>
      </c>
      <c r="C7622" s="223" t="s">
        <v>310</v>
      </c>
      <c r="D7622" s="223" t="s">
        <v>1075</v>
      </c>
      <c r="F7622" s="224"/>
      <c r="G7622" s="223"/>
      <c r="H7622" s="223"/>
      <c r="I7622" s="223" t="s">
        <v>98</v>
      </c>
      <c r="J7622" s="223"/>
      <c r="K7622" s="235"/>
      <c r="L7622" s="235"/>
      <c r="M7622" s="223"/>
    </row>
    <row r="7623" spans="1:13">
      <c r="A7623" s="235">
        <v>803465</v>
      </c>
      <c r="B7623" s="223" t="s">
        <v>10281</v>
      </c>
      <c r="C7623" s="223" t="s">
        <v>590</v>
      </c>
      <c r="D7623" s="223" t="s">
        <v>1206</v>
      </c>
      <c r="F7623" s="224"/>
      <c r="G7623" s="223"/>
      <c r="H7623" s="223"/>
      <c r="I7623" s="223" t="s">
        <v>98</v>
      </c>
      <c r="J7623" s="223"/>
      <c r="K7623" s="223"/>
      <c r="L7623" s="223"/>
      <c r="M7623" s="223"/>
    </row>
    <row r="7624" spans="1:13">
      <c r="A7624" s="235">
        <v>803467</v>
      </c>
      <c r="B7624" s="223" t="s">
        <v>10282</v>
      </c>
      <c r="C7624" s="223" t="s">
        <v>111</v>
      </c>
      <c r="D7624" s="223" t="s">
        <v>1237</v>
      </c>
      <c r="F7624" s="224"/>
      <c r="G7624" s="223"/>
      <c r="H7624" s="223"/>
      <c r="I7624" s="223" t="s">
        <v>98</v>
      </c>
      <c r="J7624" s="223"/>
      <c r="K7624" s="235"/>
      <c r="L7624" s="235"/>
      <c r="M7624" s="223"/>
    </row>
    <row r="7625" spans="1:13">
      <c r="A7625" s="235">
        <v>803481</v>
      </c>
      <c r="B7625" s="223" t="s">
        <v>10283</v>
      </c>
      <c r="C7625" s="223" t="s">
        <v>10284</v>
      </c>
      <c r="D7625" s="223" t="s">
        <v>1397</v>
      </c>
      <c r="F7625" s="224"/>
      <c r="G7625" s="223"/>
      <c r="H7625" s="223"/>
      <c r="I7625" s="223" t="s">
        <v>98</v>
      </c>
      <c r="J7625" s="223"/>
      <c r="K7625" s="223"/>
      <c r="L7625" s="223"/>
      <c r="M7625" s="223"/>
    </row>
    <row r="7626" spans="1:13">
      <c r="A7626" s="235">
        <v>803482</v>
      </c>
      <c r="B7626" s="223" t="s">
        <v>10285</v>
      </c>
      <c r="C7626" s="223" t="s">
        <v>183</v>
      </c>
      <c r="D7626" s="223" t="s">
        <v>3997</v>
      </c>
      <c r="F7626" s="224"/>
      <c r="G7626" s="223"/>
      <c r="H7626" s="223"/>
      <c r="I7626" s="223" t="s">
        <v>98</v>
      </c>
      <c r="J7626" s="223"/>
      <c r="K7626" s="235"/>
      <c r="L7626" s="235"/>
      <c r="M7626" s="223"/>
    </row>
    <row r="7627" spans="1:13">
      <c r="A7627" s="235">
        <v>803507</v>
      </c>
      <c r="B7627" s="223" t="s">
        <v>10286</v>
      </c>
      <c r="C7627" s="223" t="s">
        <v>4176</v>
      </c>
      <c r="D7627" s="223" t="s">
        <v>1152</v>
      </c>
      <c r="F7627" s="224"/>
      <c r="G7627" s="223"/>
      <c r="H7627" s="223"/>
      <c r="I7627" s="223" t="s">
        <v>98</v>
      </c>
      <c r="J7627" s="223"/>
      <c r="K7627" s="235"/>
      <c r="L7627" s="235"/>
      <c r="M7627" s="223"/>
    </row>
    <row r="7628" spans="1:13">
      <c r="A7628" s="235">
        <v>803518</v>
      </c>
      <c r="B7628" s="223" t="s">
        <v>10287</v>
      </c>
      <c r="C7628" s="223" t="s">
        <v>611</v>
      </c>
      <c r="D7628" s="223" t="s">
        <v>1333</v>
      </c>
      <c r="F7628" s="224"/>
      <c r="G7628" s="223"/>
      <c r="H7628" s="223"/>
      <c r="I7628" s="223" t="s">
        <v>98</v>
      </c>
      <c r="J7628" s="223"/>
      <c r="K7628" s="223"/>
      <c r="L7628" s="223"/>
      <c r="M7628" s="223"/>
    </row>
    <row r="7629" spans="1:13">
      <c r="A7629" s="235">
        <v>803524</v>
      </c>
      <c r="B7629" s="223" t="s">
        <v>10288</v>
      </c>
      <c r="C7629" s="223" t="s">
        <v>113</v>
      </c>
      <c r="D7629" s="223" t="s">
        <v>1131</v>
      </c>
      <c r="F7629" s="224"/>
      <c r="G7629" s="223"/>
      <c r="H7629" s="223"/>
      <c r="I7629" s="223" t="s">
        <v>98</v>
      </c>
      <c r="J7629" s="223"/>
      <c r="K7629" s="235"/>
      <c r="L7629" s="235"/>
      <c r="M7629" s="223"/>
    </row>
    <row r="7630" spans="1:13">
      <c r="A7630" s="235">
        <v>803527</v>
      </c>
      <c r="B7630" s="223" t="s">
        <v>10289</v>
      </c>
      <c r="C7630" s="223" t="s">
        <v>149</v>
      </c>
      <c r="D7630" s="223" t="s">
        <v>9784</v>
      </c>
      <c r="F7630" s="224"/>
      <c r="G7630" s="223"/>
      <c r="H7630" s="223"/>
      <c r="I7630" s="223" t="s">
        <v>98</v>
      </c>
      <c r="J7630" s="223"/>
      <c r="K7630" s="223"/>
      <c r="L7630" s="223"/>
      <c r="M7630" s="223"/>
    </row>
    <row r="7631" spans="1:13">
      <c r="A7631" s="235">
        <v>803530</v>
      </c>
      <c r="B7631" s="223" t="s">
        <v>10290</v>
      </c>
      <c r="C7631" s="223" t="s">
        <v>111</v>
      </c>
      <c r="D7631" s="223" t="s">
        <v>1030</v>
      </c>
      <c r="F7631" s="224"/>
      <c r="G7631" s="223"/>
      <c r="H7631" s="223"/>
      <c r="I7631" s="223" t="s">
        <v>98</v>
      </c>
      <c r="J7631" s="223"/>
      <c r="K7631" s="223"/>
      <c r="L7631" s="223"/>
      <c r="M7631" s="223"/>
    </row>
    <row r="7632" spans="1:13">
      <c r="A7632" s="235">
        <v>803548</v>
      </c>
      <c r="B7632" s="223" t="s">
        <v>10291</v>
      </c>
      <c r="C7632" s="223" t="s">
        <v>369</v>
      </c>
      <c r="D7632" s="223" t="s">
        <v>2028</v>
      </c>
      <c r="F7632" s="224"/>
      <c r="G7632" s="223"/>
      <c r="H7632" s="223"/>
      <c r="I7632" s="223" t="s">
        <v>98</v>
      </c>
      <c r="J7632" s="223"/>
      <c r="K7632" s="223"/>
      <c r="L7632" s="223"/>
      <c r="M7632" s="223"/>
    </row>
    <row r="7633" spans="1:13">
      <c r="A7633" s="235">
        <v>803549</v>
      </c>
      <c r="B7633" s="223" t="s">
        <v>10292</v>
      </c>
      <c r="C7633" s="223" t="s">
        <v>484</v>
      </c>
      <c r="D7633" s="223" t="s">
        <v>1105</v>
      </c>
      <c r="F7633" s="224"/>
      <c r="G7633" s="223"/>
      <c r="H7633" s="223"/>
      <c r="I7633" s="223" t="s">
        <v>98</v>
      </c>
      <c r="J7633" s="223"/>
      <c r="K7633" s="235"/>
      <c r="L7633" s="235"/>
      <c r="M7633" s="223"/>
    </row>
    <row r="7634" spans="1:13">
      <c r="A7634" s="235">
        <v>803550</v>
      </c>
      <c r="B7634" s="223" t="s">
        <v>10293</v>
      </c>
      <c r="C7634" s="223" t="s">
        <v>615</v>
      </c>
      <c r="D7634" s="223" t="s">
        <v>6071</v>
      </c>
      <c r="F7634" s="224"/>
      <c r="G7634" s="223"/>
      <c r="H7634" s="223"/>
      <c r="I7634" s="223" t="s">
        <v>98</v>
      </c>
      <c r="J7634" s="223"/>
      <c r="K7634" s="235"/>
      <c r="L7634" s="235"/>
      <c r="M7634" s="223"/>
    </row>
    <row r="7635" spans="1:13">
      <c r="A7635" s="235">
        <v>803551</v>
      </c>
      <c r="B7635" s="223" t="s">
        <v>10294</v>
      </c>
      <c r="C7635" s="223" t="s">
        <v>335</v>
      </c>
      <c r="D7635" s="223" t="s">
        <v>1655</v>
      </c>
      <c r="F7635" s="224"/>
      <c r="G7635" s="223"/>
      <c r="H7635" s="223"/>
      <c r="I7635" s="223" t="s">
        <v>98</v>
      </c>
      <c r="J7635" s="223"/>
      <c r="K7635" s="223"/>
      <c r="L7635" s="223"/>
      <c r="M7635" s="223"/>
    </row>
    <row r="7636" spans="1:13">
      <c r="A7636" s="235">
        <v>803557</v>
      </c>
      <c r="B7636" s="223" t="s">
        <v>10295</v>
      </c>
      <c r="C7636" s="223" t="s">
        <v>101</v>
      </c>
      <c r="D7636" s="223" t="s">
        <v>1998</v>
      </c>
      <c r="F7636" s="224"/>
      <c r="G7636" s="223"/>
      <c r="H7636" s="223"/>
      <c r="I7636" s="223" t="s">
        <v>98</v>
      </c>
      <c r="J7636" s="223"/>
      <c r="K7636" s="223"/>
      <c r="L7636" s="223"/>
      <c r="M7636" s="223"/>
    </row>
    <row r="7637" spans="1:13">
      <c r="A7637" s="235">
        <v>803558</v>
      </c>
      <c r="B7637" s="223" t="s">
        <v>10296</v>
      </c>
      <c r="C7637" s="223" t="s">
        <v>129</v>
      </c>
      <c r="D7637" s="223" t="s">
        <v>1311</v>
      </c>
      <c r="F7637" s="224"/>
      <c r="G7637" s="223"/>
      <c r="H7637" s="223"/>
      <c r="I7637" s="223" t="s">
        <v>98</v>
      </c>
      <c r="J7637" s="223"/>
      <c r="K7637" s="223"/>
      <c r="L7637" s="223"/>
      <c r="M7637" s="223"/>
    </row>
    <row r="7638" spans="1:13">
      <c r="A7638" s="235">
        <v>803559</v>
      </c>
      <c r="B7638" s="223" t="s">
        <v>10297</v>
      </c>
      <c r="C7638" s="223" t="s">
        <v>335</v>
      </c>
      <c r="D7638" s="223" t="s">
        <v>2711</v>
      </c>
      <c r="F7638" s="224"/>
      <c r="G7638" s="223"/>
      <c r="H7638" s="223"/>
      <c r="I7638" s="223" t="s">
        <v>98</v>
      </c>
      <c r="J7638" s="223"/>
      <c r="K7638" s="223"/>
      <c r="L7638" s="223"/>
      <c r="M7638" s="223"/>
    </row>
    <row r="7639" spans="1:13">
      <c r="A7639" s="235">
        <v>803562</v>
      </c>
      <c r="B7639" s="223" t="s">
        <v>10298</v>
      </c>
      <c r="C7639" s="223" t="s">
        <v>140</v>
      </c>
      <c r="D7639" s="223" t="s">
        <v>601</v>
      </c>
      <c r="F7639" s="224"/>
      <c r="G7639" s="223"/>
      <c r="H7639" s="223"/>
      <c r="I7639" s="223" t="s">
        <v>98</v>
      </c>
      <c r="J7639" s="223"/>
      <c r="K7639" s="223"/>
      <c r="L7639" s="223"/>
      <c r="M7639" s="223"/>
    </row>
    <row r="7640" spans="1:13">
      <c r="A7640" s="235">
        <v>803563</v>
      </c>
      <c r="B7640" s="223" t="s">
        <v>10299</v>
      </c>
      <c r="C7640" s="223" t="s">
        <v>374</v>
      </c>
      <c r="D7640" s="223" t="s">
        <v>2430</v>
      </c>
      <c r="F7640" s="224"/>
      <c r="G7640" s="223"/>
      <c r="H7640" s="223"/>
      <c r="I7640" s="223" t="s">
        <v>98</v>
      </c>
      <c r="J7640" s="223"/>
      <c r="K7640" s="235"/>
      <c r="L7640" s="235"/>
      <c r="M7640" s="223"/>
    </row>
    <row r="7641" spans="1:13">
      <c r="A7641" s="235">
        <v>803575</v>
      </c>
      <c r="B7641" s="223" t="s">
        <v>10300</v>
      </c>
      <c r="C7641" s="223" t="s">
        <v>123</v>
      </c>
      <c r="D7641" s="223" t="s">
        <v>787</v>
      </c>
      <c r="F7641" s="224"/>
      <c r="G7641" s="223"/>
      <c r="H7641" s="223"/>
      <c r="I7641" s="223" t="s">
        <v>98</v>
      </c>
      <c r="J7641" s="223"/>
      <c r="K7641" s="223"/>
      <c r="L7641" s="223"/>
      <c r="M7641" s="223"/>
    </row>
    <row r="7642" spans="1:13">
      <c r="A7642" s="235">
        <v>803601</v>
      </c>
      <c r="B7642" s="223" t="s">
        <v>267</v>
      </c>
      <c r="C7642" s="223" t="s">
        <v>170</v>
      </c>
      <c r="D7642" s="223" t="s">
        <v>1373</v>
      </c>
      <c r="F7642" s="224"/>
      <c r="G7642" s="223"/>
      <c r="H7642" s="223"/>
      <c r="I7642" s="223" t="s">
        <v>98</v>
      </c>
      <c r="J7642" s="223"/>
      <c r="K7642" s="235"/>
      <c r="L7642" s="235"/>
      <c r="M7642" s="223"/>
    </row>
    <row r="7643" spans="1:13">
      <c r="A7643" s="235">
        <v>803619</v>
      </c>
      <c r="B7643" s="223" t="s">
        <v>10301</v>
      </c>
      <c r="C7643" s="223" t="s">
        <v>573</v>
      </c>
      <c r="D7643" s="223" t="s">
        <v>10302</v>
      </c>
      <c r="F7643" s="224"/>
      <c r="G7643" s="223"/>
      <c r="H7643" s="223"/>
      <c r="I7643" s="223" t="s">
        <v>98</v>
      </c>
      <c r="J7643" s="223"/>
      <c r="K7643" s="235"/>
      <c r="L7643" s="235"/>
      <c r="M7643" s="223"/>
    </row>
    <row r="7644" spans="1:13">
      <c r="A7644" s="235">
        <v>803621</v>
      </c>
      <c r="B7644" s="223" t="s">
        <v>10303</v>
      </c>
      <c r="C7644" s="223" t="s">
        <v>149</v>
      </c>
      <c r="D7644" s="223" t="s">
        <v>1018</v>
      </c>
      <c r="F7644" s="224"/>
      <c r="G7644" s="223"/>
      <c r="H7644" s="223"/>
      <c r="I7644" s="223" t="s">
        <v>98</v>
      </c>
      <c r="J7644" s="223"/>
      <c r="K7644" s="235"/>
      <c r="L7644" s="235"/>
      <c r="M7644" s="223"/>
    </row>
    <row r="7645" spans="1:13">
      <c r="A7645" s="235">
        <v>803622</v>
      </c>
      <c r="B7645" s="223" t="s">
        <v>10303</v>
      </c>
      <c r="C7645" s="223" t="s">
        <v>10304</v>
      </c>
      <c r="D7645" s="223" t="s">
        <v>2067</v>
      </c>
      <c r="F7645" s="224"/>
      <c r="G7645" s="223"/>
      <c r="H7645" s="223"/>
      <c r="I7645" s="223" t="s">
        <v>98</v>
      </c>
      <c r="J7645" s="223"/>
      <c r="K7645" s="223"/>
      <c r="L7645" s="223"/>
      <c r="M7645" s="223"/>
    </row>
    <row r="7646" spans="1:13">
      <c r="A7646" s="235">
        <v>803641</v>
      </c>
      <c r="B7646" s="223" t="s">
        <v>10305</v>
      </c>
      <c r="C7646" s="223" t="s">
        <v>101</v>
      </c>
      <c r="D7646" s="223" t="s">
        <v>2138</v>
      </c>
      <c r="F7646" s="224"/>
      <c r="G7646" s="223"/>
      <c r="H7646" s="223"/>
      <c r="I7646" s="223" t="s">
        <v>98</v>
      </c>
      <c r="J7646" s="223"/>
      <c r="K7646" s="235"/>
      <c r="L7646" s="235"/>
      <c r="M7646" s="223"/>
    </row>
    <row r="7647" spans="1:13">
      <c r="A7647" s="235">
        <v>803644</v>
      </c>
      <c r="B7647" s="223" t="s">
        <v>10306</v>
      </c>
      <c r="C7647" s="223" t="s">
        <v>106</v>
      </c>
      <c r="D7647" s="223" t="s">
        <v>1195</v>
      </c>
      <c r="F7647" s="224"/>
      <c r="G7647" s="223"/>
      <c r="H7647" s="223"/>
      <c r="I7647" s="223" t="s">
        <v>98</v>
      </c>
      <c r="J7647" s="223"/>
      <c r="K7647" s="223"/>
      <c r="L7647" s="223"/>
      <c r="M7647" s="223"/>
    </row>
    <row r="7648" spans="1:13">
      <c r="A7648" s="235">
        <v>803679</v>
      </c>
      <c r="B7648" s="223" t="s">
        <v>10307</v>
      </c>
      <c r="C7648" s="223" t="s">
        <v>567</v>
      </c>
      <c r="D7648" s="223" t="s">
        <v>10308</v>
      </c>
      <c r="F7648" s="224"/>
      <c r="G7648" s="223"/>
      <c r="H7648" s="223"/>
      <c r="I7648" s="223" t="s">
        <v>98</v>
      </c>
      <c r="J7648" s="223"/>
      <c r="K7648" s="223"/>
      <c r="L7648" s="223"/>
      <c r="M7648" s="223"/>
    </row>
    <row r="7649" spans="1:13">
      <c r="A7649" s="235">
        <v>803680</v>
      </c>
      <c r="B7649" s="223" t="s">
        <v>10309</v>
      </c>
      <c r="C7649" s="223" t="s">
        <v>658</v>
      </c>
      <c r="D7649" s="223" t="s">
        <v>2364</v>
      </c>
      <c r="F7649" s="224"/>
      <c r="G7649" s="223"/>
      <c r="H7649" s="223"/>
      <c r="I7649" s="223" t="s">
        <v>98</v>
      </c>
      <c r="J7649" s="223"/>
      <c r="K7649" s="235"/>
      <c r="L7649" s="235"/>
      <c r="M7649" s="223"/>
    </row>
    <row r="7650" spans="1:13">
      <c r="A7650" s="235">
        <v>803684</v>
      </c>
      <c r="B7650" s="223" t="s">
        <v>10310</v>
      </c>
      <c r="C7650" s="223" t="s">
        <v>183</v>
      </c>
      <c r="D7650" s="223" t="s">
        <v>3965</v>
      </c>
      <c r="F7650" s="224"/>
      <c r="G7650" s="223"/>
      <c r="H7650" s="223"/>
      <c r="I7650" s="223" t="s">
        <v>98</v>
      </c>
      <c r="J7650" s="223"/>
      <c r="K7650" s="223"/>
      <c r="L7650" s="223"/>
      <c r="M7650" s="223"/>
    </row>
    <row r="7651" spans="1:13">
      <c r="A7651" s="235">
        <v>803697</v>
      </c>
      <c r="B7651" s="223" t="s">
        <v>10311</v>
      </c>
      <c r="C7651" s="223" t="s">
        <v>235</v>
      </c>
      <c r="D7651" s="223" t="s">
        <v>1217</v>
      </c>
      <c r="F7651" s="224"/>
      <c r="G7651" s="223"/>
      <c r="H7651" s="223"/>
      <c r="I7651" s="223" t="s">
        <v>98</v>
      </c>
      <c r="J7651" s="223"/>
      <c r="K7651" s="235"/>
      <c r="L7651" s="235"/>
      <c r="M7651" s="223"/>
    </row>
    <row r="7652" spans="1:13">
      <c r="A7652" s="235">
        <v>803698</v>
      </c>
      <c r="B7652" s="223" t="s">
        <v>10312</v>
      </c>
      <c r="C7652" s="223" t="s">
        <v>106</v>
      </c>
      <c r="D7652" s="223" t="s">
        <v>10313</v>
      </c>
      <c r="F7652" s="224"/>
      <c r="G7652" s="223"/>
      <c r="H7652" s="223"/>
      <c r="I7652" s="223" t="s">
        <v>98</v>
      </c>
      <c r="J7652" s="223"/>
      <c r="K7652" s="223"/>
      <c r="L7652" s="223"/>
      <c r="M7652" s="223"/>
    </row>
    <row r="7653" spans="1:13">
      <c r="A7653" s="235">
        <v>803699</v>
      </c>
      <c r="B7653" s="223" t="s">
        <v>10314</v>
      </c>
      <c r="C7653" s="223" t="s">
        <v>403</v>
      </c>
      <c r="D7653" s="223" t="s">
        <v>2131</v>
      </c>
      <c r="F7653" s="224"/>
      <c r="G7653" s="223"/>
      <c r="H7653" s="223"/>
      <c r="I7653" s="223" t="s">
        <v>98</v>
      </c>
      <c r="J7653" s="223"/>
      <c r="K7653" s="235"/>
      <c r="L7653" s="235"/>
      <c r="M7653" s="223"/>
    </row>
    <row r="7654" spans="1:13">
      <c r="A7654" s="235">
        <v>803701</v>
      </c>
      <c r="B7654" s="223" t="s">
        <v>10315</v>
      </c>
      <c r="C7654" s="223" t="s">
        <v>172</v>
      </c>
      <c r="D7654" s="223" t="s">
        <v>10316</v>
      </c>
      <c r="F7654" s="224"/>
      <c r="G7654" s="223"/>
      <c r="H7654" s="223"/>
      <c r="I7654" s="223" t="s">
        <v>98</v>
      </c>
      <c r="J7654" s="223"/>
      <c r="K7654" s="235"/>
      <c r="L7654" s="235"/>
      <c r="M7654" s="223"/>
    </row>
    <row r="7655" spans="1:13">
      <c r="A7655" s="235">
        <v>803705</v>
      </c>
      <c r="B7655" s="223" t="s">
        <v>10317</v>
      </c>
      <c r="C7655" s="223" t="s">
        <v>101</v>
      </c>
      <c r="D7655" s="223" t="s">
        <v>1018</v>
      </c>
      <c r="F7655" s="224"/>
      <c r="G7655" s="223"/>
      <c r="H7655" s="223"/>
      <c r="I7655" s="223" t="s">
        <v>98</v>
      </c>
      <c r="J7655" s="223"/>
      <c r="K7655" s="235"/>
      <c r="L7655" s="235"/>
      <c r="M7655" s="223"/>
    </row>
    <row r="7656" spans="1:13">
      <c r="A7656" s="235">
        <v>803708</v>
      </c>
      <c r="B7656" s="223" t="s">
        <v>10318</v>
      </c>
      <c r="C7656" s="223" t="s">
        <v>170</v>
      </c>
      <c r="D7656" s="223" t="s">
        <v>1645</v>
      </c>
      <c r="F7656" s="224"/>
      <c r="G7656" s="223"/>
      <c r="H7656" s="223"/>
      <c r="I7656" s="223" t="s">
        <v>98</v>
      </c>
      <c r="J7656" s="223"/>
      <c r="K7656" s="235"/>
      <c r="L7656" s="235"/>
      <c r="M7656" s="223"/>
    </row>
    <row r="7657" spans="1:13">
      <c r="A7657" s="235">
        <v>803709</v>
      </c>
      <c r="B7657" s="223" t="s">
        <v>10319</v>
      </c>
      <c r="C7657" s="223" t="s">
        <v>658</v>
      </c>
      <c r="D7657" s="223" t="s">
        <v>1018</v>
      </c>
      <c r="F7657" s="224"/>
      <c r="G7657" s="223"/>
      <c r="H7657" s="223"/>
      <c r="I7657" s="223" t="s">
        <v>98</v>
      </c>
      <c r="J7657" s="223"/>
      <c r="K7657" s="235"/>
      <c r="L7657" s="235"/>
      <c r="M7657" s="223"/>
    </row>
    <row r="7658" spans="1:13">
      <c r="A7658" s="235">
        <v>803710</v>
      </c>
      <c r="B7658" s="223" t="s">
        <v>10320</v>
      </c>
      <c r="C7658" s="223" t="s">
        <v>95</v>
      </c>
      <c r="D7658" s="223" t="s">
        <v>2600</v>
      </c>
      <c r="F7658" s="224"/>
      <c r="G7658" s="223"/>
      <c r="H7658" s="223"/>
      <c r="I7658" s="223" t="s">
        <v>98</v>
      </c>
      <c r="J7658" s="223"/>
      <c r="K7658" s="235"/>
      <c r="L7658" s="235"/>
      <c r="M7658" s="223"/>
    </row>
    <row r="7659" spans="1:13">
      <c r="A7659" s="235">
        <v>803719</v>
      </c>
      <c r="B7659" s="223" t="s">
        <v>10321</v>
      </c>
      <c r="C7659" s="223" t="s">
        <v>101</v>
      </c>
      <c r="D7659" s="223" t="s">
        <v>1571</v>
      </c>
      <c r="F7659" s="224"/>
      <c r="G7659" s="223"/>
      <c r="H7659" s="223"/>
      <c r="I7659" s="223" t="s">
        <v>98</v>
      </c>
      <c r="J7659" s="223"/>
      <c r="K7659" s="235"/>
      <c r="L7659" s="235"/>
      <c r="M7659" s="223"/>
    </row>
    <row r="7660" spans="1:13">
      <c r="A7660" s="235">
        <v>803720</v>
      </c>
      <c r="B7660" s="223" t="s">
        <v>10322</v>
      </c>
      <c r="C7660" s="223" t="s">
        <v>4281</v>
      </c>
      <c r="D7660" s="223" t="s">
        <v>1476</v>
      </c>
      <c r="F7660" s="224"/>
      <c r="G7660" s="223"/>
      <c r="H7660" s="223"/>
      <c r="I7660" s="223" t="s">
        <v>98</v>
      </c>
      <c r="J7660" s="223"/>
      <c r="K7660" s="235"/>
      <c r="L7660" s="235"/>
      <c r="M7660" s="223"/>
    </row>
    <row r="7661" spans="1:13">
      <c r="A7661" s="235">
        <v>803748</v>
      </c>
      <c r="B7661" s="223" t="s">
        <v>10323</v>
      </c>
      <c r="C7661" s="223" t="s">
        <v>4521</v>
      </c>
      <c r="D7661" s="223" t="s">
        <v>823</v>
      </c>
      <c r="F7661" s="224"/>
      <c r="G7661" s="223"/>
      <c r="H7661" s="223"/>
      <c r="I7661" s="223" t="s">
        <v>98</v>
      </c>
      <c r="J7661" s="223"/>
      <c r="K7661" s="223"/>
      <c r="L7661" s="223"/>
      <c r="M7661" s="223"/>
    </row>
    <row r="7662" spans="1:13">
      <c r="A7662" s="235">
        <v>803750</v>
      </c>
      <c r="B7662" s="223" t="s">
        <v>10324</v>
      </c>
      <c r="C7662" s="223" t="s">
        <v>592</v>
      </c>
      <c r="D7662" s="223" t="s">
        <v>1018</v>
      </c>
      <c r="F7662" s="224"/>
      <c r="G7662" s="223"/>
      <c r="H7662" s="223"/>
      <c r="I7662" s="223" t="s">
        <v>98</v>
      </c>
      <c r="J7662" s="223"/>
      <c r="K7662" s="223"/>
      <c r="L7662" s="223"/>
      <c r="M7662" s="223"/>
    </row>
    <row r="7663" spans="1:13">
      <c r="A7663" s="235">
        <v>803774</v>
      </c>
      <c r="B7663" s="223" t="s">
        <v>10325</v>
      </c>
      <c r="C7663" s="223" t="s">
        <v>3955</v>
      </c>
      <c r="D7663" s="223" t="s">
        <v>7392</v>
      </c>
      <c r="F7663" s="224"/>
      <c r="G7663" s="223"/>
      <c r="H7663" s="223"/>
      <c r="I7663" s="223" t="s">
        <v>98</v>
      </c>
      <c r="J7663" s="223"/>
      <c r="K7663" s="235"/>
      <c r="L7663" s="235"/>
      <c r="M7663" s="223"/>
    </row>
    <row r="7664" spans="1:13">
      <c r="A7664" s="235">
        <v>803783</v>
      </c>
      <c r="B7664" s="223" t="s">
        <v>10326</v>
      </c>
      <c r="C7664" s="223" t="s">
        <v>256</v>
      </c>
      <c r="D7664" s="223" t="s">
        <v>10327</v>
      </c>
      <c r="F7664" s="224"/>
      <c r="G7664" s="223"/>
      <c r="H7664" s="223"/>
      <c r="I7664" s="223" t="s">
        <v>98</v>
      </c>
      <c r="J7664" s="223"/>
      <c r="K7664" s="235"/>
      <c r="L7664" s="235"/>
      <c r="M7664" s="223"/>
    </row>
    <row r="7665" spans="1:13">
      <c r="A7665" s="235">
        <v>803789</v>
      </c>
      <c r="B7665" s="223" t="s">
        <v>10328</v>
      </c>
      <c r="C7665" s="223" t="s">
        <v>335</v>
      </c>
      <c r="D7665" s="223" t="s">
        <v>10329</v>
      </c>
      <c r="F7665" s="224"/>
      <c r="G7665" s="223"/>
      <c r="H7665" s="223"/>
      <c r="I7665" s="223" t="s">
        <v>98</v>
      </c>
      <c r="J7665" s="223"/>
      <c r="K7665" s="223"/>
      <c r="L7665" s="223"/>
      <c r="M7665" s="223"/>
    </row>
    <row r="7666" spans="1:13">
      <c r="A7666" s="235">
        <v>803806</v>
      </c>
      <c r="B7666" s="223" t="s">
        <v>10330</v>
      </c>
      <c r="C7666" s="223" t="s">
        <v>196</v>
      </c>
      <c r="D7666" s="223" t="s">
        <v>3793</v>
      </c>
      <c r="F7666" s="224"/>
      <c r="G7666" s="223"/>
      <c r="H7666" s="223"/>
      <c r="I7666" s="223" t="s">
        <v>98</v>
      </c>
      <c r="J7666" s="223"/>
      <c r="K7666" s="235"/>
      <c r="L7666" s="235"/>
      <c r="M7666" s="223"/>
    </row>
    <row r="7667" spans="1:13">
      <c r="A7667" s="235">
        <v>803827</v>
      </c>
      <c r="B7667" s="223" t="s">
        <v>10331</v>
      </c>
      <c r="C7667" s="223" t="s">
        <v>154</v>
      </c>
      <c r="D7667" s="223" t="s">
        <v>10332</v>
      </c>
      <c r="F7667" s="224"/>
      <c r="G7667" s="223"/>
      <c r="H7667" s="223"/>
      <c r="I7667" s="223" t="s">
        <v>98</v>
      </c>
      <c r="J7667" s="223"/>
      <c r="K7667" s="235"/>
      <c r="L7667" s="235"/>
      <c r="M7667" s="223"/>
    </row>
    <row r="7668" spans="1:13">
      <c r="A7668" s="235">
        <v>803831</v>
      </c>
      <c r="B7668" s="223" t="s">
        <v>10333</v>
      </c>
      <c r="C7668" s="223" t="s">
        <v>5051</v>
      </c>
      <c r="D7668" s="223" t="s">
        <v>4133</v>
      </c>
      <c r="F7668" s="224"/>
      <c r="G7668" s="223"/>
      <c r="H7668" s="223"/>
      <c r="I7668" s="223" t="s">
        <v>98</v>
      </c>
      <c r="J7668" s="223"/>
      <c r="K7668" s="223"/>
      <c r="L7668" s="223"/>
      <c r="M7668" s="223"/>
    </row>
    <row r="7669" spans="1:13">
      <c r="A7669" s="235">
        <v>803833</v>
      </c>
      <c r="B7669" s="223" t="s">
        <v>10334</v>
      </c>
      <c r="C7669" s="223" t="s">
        <v>95</v>
      </c>
      <c r="D7669" s="223" t="s">
        <v>1133</v>
      </c>
      <c r="F7669" s="224"/>
      <c r="G7669" s="223"/>
      <c r="H7669" s="223"/>
      <c r="I7669" s="223" t="s">
        <v>98</v>
      </c>
      <c r="J7669" s="223"/>
      <c r="K7669" s="223"/>
      <c r="L7669" s="223"/>
      <c r="M7669" s="223"/>
    </row>
    <row r="7670" spans="1:13">
      <c r="A7670" s="235">
        <v>803858</v>
      </c>
      <c r="B7670" s="223" t="s">
        <v>10335</v>
      </c>
      <c r="C7670" s="223" t="s">
        <v>483</v>
      </c>
      <c r="D7670" s="223" t="s">
        <v>1030</v>
      </c>
      <c r="F7670" s="224"/>
      <c r="G7670" s="223"/>
      <c r="H7670" s="223"/>
      <c r="I7670" s="223" t="s">
        <v>98</v>
      </c>
      <c r="J7670" s="223"/>
      <c r="K7670" s="223"/>
      <c r="L7670" s="223"/>
      <c r="M7670" s="223"/>
    </row>
    <row r="7671" spans="1:13">
      <c r="A7671" s="235">
        <v>803867</v>
      </c>
      <c r="B7671" s="223" t="s">
        <v>10336</v>
      </c>
      <c r="C7671" s="223" t="s">
        <v>109</v>
      </c>
      <c r="D7671" s="223" t="s">
        <v>1476</v>
      </c>
      <c r="F7671" s="224"/>
      <c r="G7671" s="223"/>
      <c r="H7671" s="223"/>
      <c r="I7671" s="223" t="s">
        <v>98</v>
      </c>
      <c r="J7671" s="223"/>
      <c r="K7671" s="235"/>
      <c r="L7671" s="235"/>
      <c r="M7671" s="223"/>
    </row>
    <row r="7672" spans="1:13">
      <c r="A7672" s="235">
        <v>803874</v>
      </c>
      <c r="B7672" s="223" t="s">
        <v>10337</v>
      </c>
      <c r="C7672" s="223" t="s">
        <v>5041</v>
      </c>
      <c r="D7672" s="223" t="s">
        <v>1129</v>
      </c>
      <c r="F7672" s="224"/>
      <c r="G7672" s="223"/>
      <c r="H7672" s="223"/>
      <c r="I7672" s="223" t="s">
        <v>98</v>
      </c>
      <c r="J7672" s="223"/>
      <c r="K7672" s="223"/>
      <c r="L7672" s="223"/>
      <c r="M7672" s="223"/>
    </row>
    <row r="7673" spans="1:13">
      <c r="A7673" s="235">
        <v>803887</v>
      </c>
      <c r="B7673" s="223" t="s">
        <v>10338</v>
      </c>
      <c r="C7673" s="223" t="s">
        <v>813</v>
      </c>
      <c r="D7673" s="223" t="s">
        <v>1408</v>
      </c>
      <c r="F7673" s="224"/>
      <c r="G7673" s="223"/>
      <c r="H7673" s="223"/>
      <c r="I7673" s="223" t="s">
        <v>98</v>
      </c>
      <c r="J7673" s="223"/>
      <c r="K7673" s="223"/>
      <c r="L7673" s="223"/>
      <c r="M7673" s="223"/>
    </row>
    <row r="7674" spans="1:13">
      <c r="A7674" s="235">
        <v>803917</v>
      </c>
      <c r="B7674" s="223" t="s">
        <v>10339</v>
      </c>
      <c r="C7674" s="223" t="s">
        <v>342</v>
      </c>
      <c r="D7674" s="223" t="s">
        <v>601</v>
      </c>
      <c r="F7674" s="224"/>
      <c r="G7674" s="223"/>
      <c r="H7674" s="223"/>
      <c r="I7674" s="223" t="s">
        <v>98</v>
      </c>
      <c r="J7674" s="223"/>
      <c r="K7674" s="223"/>
      <c r="L7674" s="223"/>
      <c r="M7674" s="223"/>
    </row>
    <row r="7675" spans="1:13">
      <c r="A7675" s="235">
        <v>803919</v>
      </c>
      <c r="B7675" s="223" t="s">
        <v>10340</v>
      </c>
      <c r="C7675" s="223" t="s">
        <v>234</v>
      </c>
      <c r="D7675" s="223" t="s">
        <v>2659</v>
      </c>
      <c r="F7675" s="224"/>
      <c r="G7675" s="223"/>
      <c r="H7675" s="223"/>
      <c r="I7675" s="223" t="s">
        <v>98</v>
      </c>
      <c r="J7675" s="223"/>
      <c r="K7675" s="223"/>
      <c r="L7675" s="223"/>
      <c r="M7675" s="223"/>
    </row>
    <row r="7676" spans="1:13">
      <c r="A7676" s="235">
        <v>803925</v>
      </c>
      <c r="B7676" s="223" t="s">
        <v>10341</v>
      </c>
      <c r="C7676" s="223" t="s">
        <v>148</v>
      </c>
      <c r="D7676" s="223" t="s">
        <v>1018</v>
      </c>
      <c r="F7676" s="224"/>
      <c r="G7676" s="223"/>
      <c r="H7676" s="223"/>
      <c r="I7676" s="223" t="s">
        <v>98</v>
      </c>
      <c r="J7676" s="223"/>
      <c r="K7676" s="235"/>
      <c r="L7676" s="235"/>
      <c r="M7676" s="223"/>
    </row>
    <row r="7677" spans="1:13">
      <c r="A7677" s="235">
        <v>803935</v>
      </c>
      <c r="B7677" s="223" t="s">
        <v>10342</v>
      </c>
      <c r="C7677" s="223" t="s">
        <v>287</v>
      </c>
      <c r="D7677" s="223" t="s">
        <v>1018</v>
      </c>
      <c r="F7677" s="224"/>
      <c r="G7677" s="223"/>
      <c r="H7677" s="223"/>
      <c r="I7677" s="223" t="s">
        <v>98</v>
      </c>
      <c r="J7677" s="223"/>
      <c r="K7677" s="235"/>
      <c r="L7677" s="235"/>
      <c r="M7677" s="223"/>
    </row>
    <row r="7678" spans="1:13">
      <c r="A7678" s="235">
        <v>803940</v>
      </c>
      <c r="B7678" s="223" t="s">
        <v>10343</v>
      </c>
      <c r="C7678" s="223" t="s">
        <v>553</v>
      </c>
      <c r="D7678" s="223" t="s">
        <v>1099</v>
      </c>
      <c r="F7678" s="224"/>
      <c r="G7678" s="223"/>
      <c r="H7678" s="223"/>
      <c r="I7678" s="223" t="s">
        <v>98</v>
      </c>
      <c r="J7678" s="223"/>
      <c r="K7678" s="223"/>
      <c r="L7678" s="223"/>
      <c r="M7678" s="223"/>
    </row>
    <row r="7679" spans="1:13">
      <c r="A7679" s="235">
        <v>803946</v>
      </c>
      <c r="B7679" s="223" t="s">
        <v>10344</v>
      </c>
      <c r="C7679" s="223" t="s">
        <v>234</v>
      </c>
      <c r="D7679" s="223" t="s">
        <v>1667</v>
      </c>
      <c r="F7679" s="224"/>
      <c r="G7679" s="223"/>
      <c r="H7679" s="223"/>
      <c r="I7679" s="223" t="s">
        <v>98</v>
      </c>
      <c r="J7679" s="223"/>
      <c r="K7679" s="235"/>
      <c r="L7679" s="235"/>
      <c r="M7679" s="223"/>
    </row>
    <row r="7680" spans="1:13">
      <c r="A7680" s="235">
        <v>803947</v>
      </c>
      <c r="B7680" s="223" t="s">
        <v>10345</v>
      </c>
      <c r="C7680" s="223" t="s">
        <v>3177</v>
      </c>
      <c r="D7680" s="223" t="s">
        <v>4376</v>
      </c>
      <c r="F7680" s="224"/>
      <c r="G7680" s="223"/>
      <c r="H7680" s="223"/>
      <c r="I7680" s="223" t="s">
        <v>98</v>
      </c>
      <c r="J7680" s="223"/>
      <c r="K7680" s="235"/>
      <c r="L7680" s="235"/>
      <c r="M7680" s="223"/>
    </row>
    <row r="7681" spans="1:13">
      <c r="A7681" s="235">
        <v>803951</v>
      </c>
      <c r="B7681" s="223" t="s">
        <v>10346</v>
      </c>
      <c r="C7681" s="223" t="s">
        <v>551</v>
      </c>
      <c r="D7681" s="223" t="s">
        <v>204</v>
      </c>
      <c r="F7681" s="224"/>
      <c r="G7681" s="223"/>
      <c r="H7681" s="223"/>
      <c r="I7681" s="223" t="s">
        <v>98</v>
      </c>
      <c r="J7681" s="223"/>
      <c r="K7681" s="235"/>
      <c r="L7681" s="235"/>
      <c r="M7681" s="223"/>
    </row>
    <row r="7682" spans="1:13">
      <c r="A7682" s="235">
        <v>803982</v>
      </c>
      <c r="B7682" s="223" t="s">
        <v>10347</v>
      </c>
      <c r="C7682" s="223" t="s">
        <v>375</v>
      </c>
      <c r="D7682" s="223" t="s">
        <v>1125</v>
      </c>
      <c r="F7682" s="224"/>
      <c r="G7682" s="223"/>
      <c r="H7682" s="223"/>
      <c r="I7682" s="223" t="s">
        <v>98</v>
      </c>
      <c r="J7682" s="223"/>
      <c r="K7682" s="223"/>
      <c r="L7682" s="223"/>
      <c r="M7682" s="223"/>
    </row>
    <row r="7683" spans="1:13">
      <c r="A7683" s="235">
        <v>803984</v>
      </c>
      <c r="B7683" s="223" t="s">
        <v>10348</v>
      </c>
      <c r="C7683" s="223" t="s">
        <v>4556</v>
      </c>
      <c r="D7683" s="223" t="s">
        <v>2620</v>
      </c>
      <c r="F7683" s="224"/>
      <c r="G7683" s="223"/>
      <c r="H7683" s="223"/>
      <c r="I7683" s="223" t="s">
        <v>98</v>
      </c>
      <c r="J7683" s="223"/>
      <c r="K7683" s="223"/>
      <c r="L7683" s="223"/>
      <c r="M7683" s="223"/>
    </row>
    <row r="7684" spans="1:13">
      <c r="A7684" s="235">
        <v>804001</v>
      </c>
      <c r="B7684" s="223" t="s">
        <v>10349</v>
      </c>
      <c r="C7684" s="223" t="s">
        <v>256</v>
      </c>
      <c r="D7684" s="223" t="s">
        <v>1206</v>
      </c>
      <c r="F7684" s="224"/>
      <c r="G7684" s="223"/>
      <c r="H7684" s="223"/>
      <c r="I7684" s="223" t="s">
        <v>98</v>
      </c>
      <c r="J7684" s="223"/>
      <c r="K7684" s="223"/>
      <c r="L7684" s="223"/>
      <c r="M7684" s="223"/>
    </row>
    <row r="7685" spans="1:13">
      <c r="A7685" s="235">
        <v>804004</v>
      </c>
      <c r="B7685" s="223" t="s">
        <v>10350</v>
      </c>
      <c r="C7685" s="223" t="s">
        <v>10351</v>
      </c>
      <c r="D7685" s="223" t="s">
        <v>1070</v>
      </c>
      <c r="F7685" s="224"/>
      <c r="G7685" s="223"/>
      <c r="H7685" s="223"/>
      <c r="I7685" s="223" t="s">
        <v>98</v>
      </c>
      <c r="J7685" s="223"/>
      <c r="K7685" s="235"/>
      <c r="L7685" s="235"/>
      <c r="M7685" s="223"/>
    </row>
    <row r="7686" spans="1:13">
      <c r="A7686" s="235">
        <v>804009</v>
      </c>
      <c r="B7686" s="223" t="s">
        <v>10352</v>
      </c>
      <c r="C7686" s="223" t="s">
        <v>140</v>
      </c>
      <c r="D7686" s="223" t="s">
        <v>1047</v>
      </c>
      <c r="F7686" s="224"/>
      <c r="G7686" s="223"/>
      <c r="H7686" s="223"/>
      <c r="I7686" s="223" t="s">
        <v>98</v>
      </c>
      <c r="J7686" s="223"/>
      <c r="K7686" s="223"/>
      <c r="L7686" s="223"/>
      <c r="M7686" s="223"/>
    </row>
    <row r="7687" spans="1:13">
      <c r="A7687" s="235">
        <v>804013</v>
      </c>
      <c r="B7687" s="223" t="s">
        <v>10353</v>
      </c>
      <c r="C7687" s="223" t="s">
        <v>495</v>
      </c>
      <c r="D7687" s="223" t="s">
        <v>1161</v>
      </c>
      <c r="F7687" s="224"/>
      <c r="G7687" s="223"/>
      <c r="H7687" s="223"/>
      <c r="I7687" s="223" t="s">
        <v>98</v>
      </c>
      <c r="J7687" s="223"/>
      <c r="K7687" s="223"/>
      <c r="L7687" s="223"/>
      <c r="M7687" s="223"/>
    </row>
    <row r="7688" spans="1:13">
      <c r="A7688" s="235">
        <v>804015</v>
      </c>
      <c r="B7688" s="223" t="s">
        <v>10354</v>
      </c>
      <c r="C7688" s="223" t="s">
        <v>172</v>
      </c>
      <c r="D7688" s="223" t="s">
        <v>2788</v>
      </c>
      <c r="F7688" s="224"/>
      <c r="G7688" s="223"/>
      <c r="H7688" s="223"/>
      <c r="I7688" s="223" t="s">
        <v>98</v>
      </c>
      <c r="J7688" s="223"/>
      <c r="K7688" s="223"/>
      <c r="L7688" s="223"/>
      <c r="M7688" s="223"/>
    </row>
    <row r="7689" spans="1:13">
      <c r="A7689" s="235">
        <v>804016</v>
      </c>
      <c r="B7689" s="223" t="s">
        <v>10355</v>
      </c>
      <c r="C7689" s="223" t="s">
        <v>311</v>
      </c>
      <c r="D7689" s="223" t="s">
        <v>2596</v>
      </c>
      <c r="F7689" s="224"/>
      <c r="G7689" s="223"/>
      <c r="H7689" s="223"/>
      <c r="I7689" s="223" t="s">
        <v>98</v>
      </c>
      <c r="J7689" s="223"/>
      <c r="K7689" s="223"/>
      <c r="L7689" s="223"/>
      <c r="M7689" s="223"/>
    </row>
    <row r="7690" spans="1:13">
      <c r="A7690" s="235">
        <v>804020</v>
      </c>
      <c r="B7690" s="223" t="s">
        <v>10356</v>
      </c>
      <c r="C7690" s="223" t="s">
        <v>393</v>
      </c>
      <c r="D7690" s="223" t="s">
        <v>1043</v>
      </c>
      <c r="F7690" s="224"/>
      <c r="G7690" s="223"/>
      <c r="H7690" s="223"/>
      <c r="I7690" s="223" t="s">
        <v>98</v>
      </c>
      <c r="J7690" s="223"/>
      <c r="K7690" s="235"/>
      <c r="L7690" s="235"/>
      <c r="M7690" s="223"/>
    </row>
    <row r="7691" spans="1:13">
      <c r="A7691" s="235">
        <v>804043</v>
      </c>
      <c r="B7691" s="223" t="s">
        <v>10357</v>
      </c>
      <c r="C7691" s="223" t="s">
        <v>290</v>
      </c>
      <c r="D7691" s="223" t="s">
        <v>1928</v>
      </c>
      <c r="F7691" s="224"/>
      <c r="G7691" s="223"/>
      <c r="H7691" s="223"/>
      <c r="I7691" s="223" t="s">
        <v>98</v>
      </c>
      <c r="J7691" s="223"/>
      <c r="K7691" s="235"/>
      <c r="L7691" s="235"/>
      <c r="M7691" s="223"/>
    </row>
    <row r="7692" spans="1:13">
      <c r="A7692" s="235">
        <v>804045</v>
      </c>
      <c r="B7692" s="223" t="s">
        <v>10358</v>
      </c>
      <c r="C7692" s="223" t="s">
        <v>1004</v>
      </c>
      <c r="D7692" s="223" t="s">
        <v>1070</v>
      </c>
      <c r="F7692" s="224"/>
      <c r="G7692" s="223"/>
      <c r="H7692" s="223"/>
      <c r="I7692" s="223" t="s">
        <v>98</v>
      </c>
      <c r="J7692" s="223"/>
      <c r="K7692" s="223"/>
      <c r="L7692" s="223"/>
      <c r="M7692" s="223"/>
    </row>
    <row r="7693" spans="1:13">
      <c r="A7693" s="235">
        <v>804058</v>
      </c>
      <c r="B7693" s="223" t="s">
        <v>10359</v>
      </c>
      <c r="C7693" s="223" t="s">
        <v>123</v>
      </c>
      <c r="D7693" s="223" t="s">
        <v>1161</v>
      </c>
      <c r="F7693" s="224"/>
      <c r="G7693" s="223"/>
      <c r="H7693" s="223"/>
      <c r="I7693" s="223" t="s">
        <v>98</v>
      </c>
      <c r="J7693" s="223"/>
      <c r="K7693" s="223"/>
      <c r="L7693" s="223"/>
      <c r="M7693" s="223"/>
    </row>
    <row r="7694" spans="1:13">
      <c r="A7694" s="235">
        <v>804071</v>
      </c>
      <c r="B7694" s="223" t="s">
        <v>10360</v>
      </c>
      <c r="C7694" s="223" t="s">
        <v>387</v>
      </c>
      <c r="D7694" s="223" t="s">
        <v>1314</v>
      </c>
      <c r="F7694" s="224"/>
      <c r="G7694" s="223"/>
      <c r="H7694" s="223"/>
      <c r="I7694" s="223" t="s">
        <v>98</v>
      </c>
      <c r="J7694" s="223"/>
      <c r="K7694" s="235"/>
      <c r="L7694" s="235"/>
      <c r="M7694" s="223"/>
    </row>
    <row r="7695" spans="1:13">
      <c r="A7695" s="235">
        <v>804072</v>
      </c>
      <c r="B7695" s="223" t="s">
        <v>10361</v>
      </c>
      <c r="C7695" s="223" t="s">
        <v>101</v>
      </c>
      <c r="D7695" s="223" t="s">
        <v>2986</v>
      </c>
      <c r="F7695" s="224"/>
      <c r="G7695" s="223"/>
      <c r="H7695" s="223"/>
      <c r="I7695" s="223" t="s">
        <v>98</v>
      </c>
      <c r="J7695" s="223"/>
      <c r="K7695" s="235"/>
      <c r="L7695" s="235"/>
      <c r="M7695" s="223"/>
    </row>
    <row r="7696" spans="1:13">
      <c r="A7696" s="235">
        <v>804079</v>
      </c>
      <c r="B7696" s="223" t="s">
        <v>10362</v>
      </c>
      <c r="C7696" s="223" t="s">
        <v>106</v>
      </c>
      <c r="D7696" s="223" t="s">
        <v>1005</v>
      </c>
      <c r="F7696" s="224"/>
      <c r="G7696" s="223"/>
      <c r="H7696" s="223"/>
      <c r="I7696" s="223" t="s">
        <v>98</v>
      </c>
      <c r="J7696" s="223"/>
      <c r="K7696" s="235"/>
      <c r="L7696" s="235"/>
      <c r="M7696" s="223"/>
    </row>
    <row r="7697" spans="1:13">
      <c r="A7697" s="235">
        <v>804095</v>
      </c>
      <c r="B7697" s="223" t="s">
        <v>10363</v>
      </c>
      <c r="C7697" s="223" t="s">
        <v>106</v>
      </c>
      <c r="D7697" s="223" t="s">
        <v>2220</v>
      </c>
      <c r="F7697" s="224"/>
      <c r="G7697" s="223"/>
      <c r="H7697" s="223"/>
      <c r="I7697" s="223" t="s">
        <v>98</v>
      </c>
      <c r="J7697" s="223"/>
      <c r="K7697" s="223"/>
      <c r="L7697" s="223"/>
      <c r="M7697" s="223"/>
    </row>
    <row r="7698" spans="1:13">
      <c r="A7698" s="235">
        <v>804103</v>
      </c>
      <c r="B7698" s="223" t="s">
        <v>10364</v>
      </c>
      <c r="C7698" s="223" t="s">
        <v>386</v>
      </c>
      <c r="D7698" s="223" t="s">
        <v>1286</v>
      </c>
      <c r="F7698" s="224"/>
      <c r="G7698" s="223"/>
      <c r="H7698" s="223"/>
      <c r="I7698" s="223" t="s">
        <v>98</v>
      </c>
      <c r="J7698" s="223"/>
      <c r="K7698" s="235"/>
      <c r="L7698" s="235"/>
      <c r="M7698" s="223"/>
    </row>
    <row r="7699" spans="1:13">
      <c r="A7699" s="235">
        <v>804105</v>
      </c>
      <c r="B7699" s="223" t="s">
        <v>10365</v>
      </c>
      <c r="C7699" s="223" t="s">
        <v>144</v>
      </c>
      <c r="D7699" s="223" t="s">
        <v>1311</v>
      </c>
      <c r="F7699" s="224"/>
      <c r="G7699" s="223"/>
      <c r="H7699" s="223"/>
      <c r="I7699" s="223" t="s">
        <v>98</v>
      </c>
      <c r="J7699" s="223"/>
      <c r="K7699" s="223"/>
      <c r="L7699" s="223"/>
      <c r="M7699" s="223"/>
    </row>
    <row r="7700" spans="1:13">
      <c r="A7700" s="235">
        <v>804106</v>
      </c>
      <c r="B7700" s="223" t="s">
        <v>10366</v>
      </c>
      <c r="C7700" s="223" t="s">
        <v>479</v>
      </c>
      <c r="D7700" s="223" t="s">
        <v>1286</v>
      </c>
      <c r="F7700" s="224"/>
      <c r="G7700" s="223"/>
      <c r="H7700" s="223"/>
      <c r="I7700" s="223" t="s">
        <v>98</v>
      </c>
      <c r="J7700" s="223"/>
      <c r="K7700" s="235"/>
      <c r="L7700" s="235"/>
      <c r="M7700" s="223"/>
    </row>
    <row r="7701" spans="1:13">
      <c r="A7701" s="235">
        <v>804111</v>
      </c>
      <c r="B7701" s="223" t="s">
        <v>10367</v>
      </c>
      <c r="C7701" s="223" t="s">
        <v>114</v>
      </c>
      <c r="D7701" s="223" t="s">
        <v>5341</v>
      </c>
      <c r="F7701" s="224"/>
      <c r="G7701" s="223"/>
      <c r="H7701" s="223"/>
      <c r="I7701" s="223" t="s">
        <v>98</v>
      </c>
      <c r="J7701" s="223"/>
      <c r="K7701" s="223"/>
      <c r="L7701" s="223"/>
      <c r="M7701" s="223"/>
    </row>
    <row r="7702" spans="1:13">
      <c r="A7702" s="235">
        <v>804137</v>
      </c>
      <c r="B7702" s="223" t="s">
        <v>10368</v>
      </c>
      <c r="C7702" s="223" t="s">
        <v>140</v>
      </c>
      <c r="D7702" s="223" t="s">
        <v>3058</v>
      </c>
      <c r="F7702" s="224"/>
      <c r="G7702" s="223"/>
      <c r="H7702" s="223"/>
      <c r="I7702" s="223" t="s">
        <v>98</v>
      </c>
      <c r="J7702" s="223"/>
      <c r="K7702" s="223"/>
      <c r="L7702" s="223"/>
      <c r="M7702" s="223"/>
    </row>
    <row r="7703" spans="1:13">
      <c r="A7703" s="235">
        <v>804153</v>
      </c>
      <c r="B7703" s="223" t="s">
        <v>10369</v>
      </c>
      <c r="C7703" s="223" t="s">
        <v>244</v>
      </c>
      <c r="D7703" s="223" t="s">
        <v>1217</v>
      </c>
      <c r="F7703" s="224"/>
      <c r="G7703" s="223"/>
      <c r="H7703" s="223"/>
      <c r="I7703" s="223" t="s">
        <v>98</v>
      </c>
      <c r="J7703" s="223"/>
      <c r="K7703" s="235"/>
      <c r="L7703" s="235"/>
      <c r="M7703" s="223"/>
    </row>
    <row r="7704" spans="1:13">
      <c r="A7704" s="235">
        <v>804157</v>
      </c>
      <c r="B7704" s="223" t="s">
        <v>10370</v>
      </c>
      <c r="C7704" s="223" t="s">
        <v>106</v>
      </c>
      <c r="D7704" s="223" t="s">
        <v>2045</v>
      </c>
      <c r="F7704" s="224"/>
      <c r="G7704" s="223"/>
      <c r="H7704" s="223"/>
      <c r="I7704" s="223" t="s">
        <v>98</v>
      </c>
      <c r="J7704" s="223"/>
      <c r="K7704" s="235"/>
      <c r="L7704" s="235"/>
      <c r="M7704" s="223"/>
    </row>
    <row r="7705" spans="1:13">
      <c r="A7705" s="235">
        <v>804176</v>
      </c>
      <c r="B7705" s="223" t="s">
        <v>10371</v>
      </c>
      <c r="C7705" s="223" t="s">
        <v>101</v>
      </c>
      <c r="D7705" s="223" t="s">
        <v>10372</v>
      </c>
      <c r="F7705" s="224"/>
      <c r="G7705" s="223"/>
      <c r="H7705" s="223"/>
      <c r="I7705" s="223" t="s">
        <v>98</v>
      </c>
      <c r="J7705" s="223"/>
      <c r="K7705" s="235"/>
      <c r="L7705" s="235"/>
      <c r="M7705" s="223"/>
    </row>
    <row r="7706" spans="1:13">
      <c r="A7706" s="235">
        <v>804196</v>
      </c>
      <c r="B7706" s="223" t="s">
        <v>10373</v>
      </c>
      <c r="C7706" s="223" t="s">
        <v>156</v>
      </c>
      <c r="D7706" s="223" t="s">
        <v>1018</v>
      </c>
      <c r="F7706" s="224"/>
      <c r="G7706" s="223"/>
      <c r="H7706" s="223"/>
      <c r="I7706" s="223" t="s">
        <v>98</v>
      </c>
      <c r="J7706" s="223"/>
      <c r="K7706" s="235"/>
      <c r="L7706" s="235"/>
      <c r="M7706" s="223"/>
    </row>
    <row r="7707" spans="1:13">
      <c r="A7707" s="235">
        <v>804206</v>
      </c>
      <c r="B7707" s="223" t="s">
        <v>10374</v>
      </c>
      <c r="C7707" s="223" t="s">
        <v>103</v>
      </c>
      <c r="D7707" s="223" t="s">
        <v>1575</v>
      </c>
      <c r="F7707" s="224"/>
      <c r="G7707" s="223"/>
      <c r="H7707" s="223"/>
      <c r="I7707" s="223" t="s">
        <v>98</v>
      </c>
      <c r="J7707" s="223"/>
      <c r="K7707" s="235"/>
      <c r="L7707" s="235"/>
      <c r="M7707" s="223"/>
    </row>
    <row r="7708" spans="1:13">
      <c r="A7708" s="235">
        <v>804226</v>
      </c>
      <c r="B7708" s="223" t="s">
        <v>10375</v>
      </c>
      <c r="C7708" s="223" t="s">
        <v>164</v>
      </c>
      <c r="D7708" s="223" t="s">
        <v>10376</v>
      </c>
      <c r="F7708" s="224"/>
      <c r="G7708" s="223"/>
      <c r="H7708" s="223"/>
      <c r="I7708" s="223" t="s">
        <v>98</v>
      </c>
      <c r="J7708" s="223"/>
      <c r="K7708" s="235"/>
      <c r="L7708" s="235"/>
      <c r="M7708" s="223"/>
    </row>
    <row r="7709" spans="1:13">
      <c r="A7709" s="235">
        <v>804229</v>
      </c>
      <c r="B7709" s="223" t="s">
        <v>10377</v>
      </c>
      <c r="C7709" s="223" t="s">
        <v>284</v>
      </c>
      <c r="D7709" s="223" t="s">
        <v>2891</v>
      </c>
      <c r="F7709" s="224"/>
      <c r="G7709" s="223"/>
      <c r="H7709" s="223"/>
      <c r="I7709" s="223" t="s">
        <v>98</v>
      </c>
      <c r="J7709" s="223"/>
      <c r="K7709" s="235"/>
      <c r="L7709" s="235"/>
      <c r="M7709" s="223"/>
    </row>
    <row r="7710" spans="1:13">
      <c r="A7710" s="235">
        <v>804230</v>
      </c>
      <c r="B7710" s="223" t="s">
        <v>10378</v>
      </c>
      <c r="C7710" s="223" t="s">
        <v>111</v>
      </c>
      <c r="D7710" s="223" t="s">
        <v>1615</v>
      </c>
      <c r="F7710" s="224"/>
      <c r="G7710" s="223"/>
      <c r="H7710" s="223"/>
      <c r="I7710" s="223" t="s">
        <v>98</v>
      </c>
      <c r="J7710" s="223"/>
      <c r="K7710" s="223"/>
      <c r="L7710" s="223"/>
      <c r="M7710" s="223"/>
    </row>
    <row r="7711" spans="1:13">
      <c r="A7711" s="235">
        <v>804239</v>
      </c>
      <c r="B7711" s="223" t="s">
        <v>10379</v>
      </c>
      <c r="C7711" s="223" t="s">
        <v>10380</v>
      </c>
      <c r="D7711" s="223" t="s">
        <v>1615</v>
      </c>
      <c r="F7711" s="224"/>
      <c r="G7711" s="223"/>
      <c r="H7711" s="223"/>
      <c r="I7711" s="223" t="s">
        <v>98</v>
      </c>
      <c r="J7711" s="223"/>
      <c r="K7711" s="223"/>
      <c r="L7711" s="223"/>
      <c r="M7711" s="223"/>
    </row>
    <row r="7712" spans="1:13">
      <c r="A7712" s="235">
        <v>804243</v>
      </c>
      <c r="B7712" s="223" t="s">
        <v>10381</v>
      </c>
      <c r="C7712" s="223" t="s">
        <v>99</v>
      </c>
      <c r="D7712" s="223" t="s">
        <v>1534</v>
      </c>
      <c r="F7712" s="224"/>
      <c r="G7712" s="223"/>
      <c r="H7712" s="223"/>
      <c r="I7712" s="223" t="s">
        <v>98</v>
      </c>
      <c r="J7712" s="223"/>
      <c r="K7712" s="235"/>
      <c r="L7712" s="235"/>
      <c r="M7712" s="223"/>
    </row>
    <row r="7713" spans="1:13">
      <c r="A7713" s="235">
        <v>804248</v>
      </c>
      <c r="B7713" s="223" t="s">
        <v>10382</v>
      </c>
      <c r="C7713" s="223" t="s">
        <v>183</v>
      </c>
      <c r="D7713" s="223" t="s">
        <v>1998</v>
      </c>
      <c r="F7713" s="224"/>
      <c r="G7713" s="223"/>
      <c r="H7713" s="223"/>
      <c r="I7713" s="223" t="s">
        <v>98</v>
      </c>
      <c r="J7713" s="223"/>
      <c r="K7713" s="223"/>
      <c r="L7713" s="223"/>
      <c r="M7713" s="223"/>
    </row>
    <row r="7714" spans="1:13">
      <c r="A7714" s="235">
        <v>804257</v>
      </c>
      <c r="B7714" s="223" t="s">
        <v>10383</v>
      </c>
      <c r="C7714" s="223" t="s">
        <v>311</v>
      </c>
      <c r="D7714" s="223" t="s">
        <v>1012</v>
      </c>
      <c r="F7714" s="224"/>
      <c r="G7714" s="223"/>
      <c r="H7714" s="223"/>
      <c r="I7714" s="223" t="s">
        <v>98</v>
      </c>
      <c r="J7714" s="223"/>
      <c r="K7714" s="235"/>
      <c r="L7714" s="235"/>
      <c r="M7714" s="223"/>
    </row>
    <row r="7715" spans="1:13">
      <c r="A7715" s="235">
        <v>804270</v>
      </c>
      <c r="B7715" s="223" t="s">
        <v>10384</v>
      </c>
      <c r="C7715" s="223" t="s">
        <v>8482</v>
      </c>
      <c r="D7715" s="223" t="s">
        <v>1301</v>
      </c>
      <c r="F7715" s="224"/>
      <c r="G7715" s="223"/>
      <c r="H7715" s="223"/>
      <c r="I7715" s="223" t="s">
        <v>98</v>
      </c>
      <c r="J7715" s="223"/>
      <c r="K7715" s="235"/>
      <c r="L7715" s="235"/>
      <c r="M7715" s="223"/>
    </row>
    <row r="7716" spans="1:13">
      <c r="A7716" s="235">
        <v>804276</v>
      </c>
      <c r="B7716" s="223" t="s">
        <v>10385</v>
      </c>
      <c r="C7716" s="223" t="s">
        <v>106</v>
      </c>
      <c r="D7716" s="223" t="s">
        <v>1301</v>
      </c>
      <c r="F7716" s="224"/>
      <c r="G7716" s="223"/>
      <c r="H7716" s="223"/>
      <c r="I7716" s="223" t="s">
        <v>98</v>
      </c>
      <c r="J7716" s="223"/>
      <c r="K7716" s="235"/>
      <c r="L7716" s="235"/>
      <c r="M7716" s="223"/>
    </row>
    <row r="7717" spans="1:13">
      <c r="A7717" s="235">
        <v>804281</v>
      </c>
      <c r="B7717" s="223" t="s">
        <v>10386</v>
      </c>
      <c r="C7717" s="223" t="s">
        <v>148</v>
      </c>
      <c r="D7717" s="223" t="s">
        <v>2600</v>
      </c>
      <c r="F7717" s="224"/>
      <c r="G7717" s="223"/>
      <c r="H7717" s="223"/>
      <c r="I7717" s="223" t="s">
        <v>98</v>
      </c>
      <c r="J7717" s="223"/>
      <c r="K7717" s="223"/>
      <c r="L7717" s="223"/>
      <c r="M7717" s="223"/>
    </row>
    <row r="7718" spans="1:13">
      <c r="A7718" s="235">
        <v>804290</v>
      </c>
      <c r="B7718" s="223" t="s">
        <v>10387</v>
      </c>
      <c r="C7718" s="223" t="s">
        <v>335</v>
      </c>
      <c r="D7718" s="223" t="s">
        <v>1089</v>
      </c>
      <c r="F7718" s="224"/>
      <c r="G7718" s="223"/>
      <c r="H7718" s="223"/>
      <c r="I7718" s="223" t="s">
        <v>98</v>
      </c>
      <c r="J7718" s="223"/>
      <c r="K7718" s="223"/>
      <c r="L7718" s="223"/>
      <c r="M7718" s="223"/>
    </row>
    <row r="7719" spans="1:13">
      <c r="A7719" s="235">
        <v>804305</v>
      </c>
      <c r="B7719" s="223" t="s">
        <v>10388</v>
      </c>
      <c r="C7719" s="223" t="s">
        <v>148</v>
      </c>
      <c r="D7719" s="223" t="s">
        <v>1687</v>
      </c>
      <c r="F7719" s="224"/>
      <c r="G7719" s="223"/>
      <c r="H7719" s="223"/>
      <c r="I7719" s="223" t="s">
        <v>98</v>
      </c>
      <c r="J7719" s="223"/>
      <c r="K7719" s="235"/>
      <c r="L7719" s="235"/>
      <c r="M7719" s="223"/>
    </row>
    <row r="7720" spans="1:13">
      <c r="A7720" s="235">
        <v>804323</v>
      </c>
      <c r="B7720" s="223" t="s">
        <v>10389</v>
      </c>
      <c r="C7720" s="223" t="s">
        <v>692</v>
      </c>
      <c r="D7720" s="223" t="s">
        <v>2888</v>
      </c>
      <c r="F7720" s="224"/>
      <c r="G7720" s="223"/>
      <c r="H7720" s="223"/>
      <c r="I7720" s="223" t="s">
        <v>98</v>
      </c>
      <c r="J7720" s="223"/>
      <c r="K7720" s="235"/>
      <c r="L7720" s="235"/>
      <c r="M7720" s="223"/>
    </row>
    <row r="7721" spans="1:13">
      <c r="A7721" s="235">
        <v>804326</v>
      </c>
      <c r="B7721" s="223" t="s">
        <v>10390</v>
      </c>
      <c r="C7721" s="223" t="s">
        <v>368</v>
      </c>
      <c r="D7721" s="223" t="s">
        <v>1534</v>
      </c>
      <c r="F7721" s="224"/>
      <c r="G7721" s="223"/>
      <c r="H7721" s="223"/>
      <c r="I7721" s="223" t="s">
        <v>98</v>
      </c>
      <c r="J7721" s="223"/>
      <c r="K7721" s="223"/>
      <c r="L7721" s="223"/>
      <c r="M7721" s="223"/>
    </row>
    <row r="7722" spans="1:13">
      <c r="A7722" s="235">
        <v>804354</v>
      </c>
      <c r="B7722" s="223" t="s">
        <v>10391</v>
      </c>
      <c r="C7722" s="223" t="s">
        <v>195</v>
      </c>
      <c r="D7722" s="223" t="s">
        <v>1368</v>
      </c>
      <c r="F7722" s="224"/>
      <c r="G7722" s="223"/>
      <c r="H7722" s="223"/>
      <c r="I7722" s="223" t="s">
        <v>98</v>
      </c>
      <c r="J7722" s="223"/>
      <c r="K7722" s="235"/>
      <c r="L7722" s="235"/>
      <c r="M7722" s="223"/>
    </row>
    <row r="7723" spans="1:13">
      <c r="A7723" s="235">
        <v>804359</v>
      </c>
      <c r="B7723" s="223" t="s">
        <v>1679</v>
      </c>
      <c r="C7723" s="223" t="s">
        <v>256</v>
      </c>
      <c r="D7723" s="223" t="s">
        <v>1521</v>
      </c>
      <c r="F7723" s="224"/>
      <c r="G7723" s="223"/>
      <c r="H7723" s="223"/>
      <c r="I7723" s="223" t="s">
        <v>98</v>
      </c>
      <c r="J7723" s="223"/>
      <c r="K7723" s="235"/>
      <c r="L7723" s="235"/>
      <c r="M7723" s="223"/>
    </row>
    <row r="7724" spans="1:13">
      <c r="A7724" s="235">
        <v>804376</v>
      </c>
      <c r="B7724" s="223" t="s">
        <v>1696</v>
      </c>
      <c r="C7724" s="223" t="s">
        <v>351</v>
      </c>
      <c r="D7724" s="223" t="s">
        <v>10392</v>
      </c>
      <c r="F7724" s="224"/>
      <c r="G7724" s="223"/>
      <c r="H7724" s="223"/>
      <c r="I7724" s="223" t="s">
        <v>98</v>
      </c>
      <c r="J7724" s="223"/>
      <c r="K7724" s="235"/>
      <c r="L7724" s="235"/>
      <c r="M7724" s="223"/>
    </row>
    <row r="7725" spans="1:13">
      <c r="A7725" s="235">
        <v>804393</v>
      </c>
      <c r="B7725" s="223" t="s">
        <v>10393</v>
      </c>
      <c r="C7725" s="223" t="s">
        <v>282</v>
      </c>
      <c r="D7725" s="223" t="s">
        <v>1032</v>
      </c>
      <c r="F7725" s="224"/>
      <c r="G7725" s="223"/>
      <c r="H7725" s="223"/>
      <c r="I7725" s="223" t="s">
        <v>98</v>
      </c>
      <c r="J7725" s="223"/>
      <c r="K7725" s="235"/>
      <c r="L7725" s="235"/>
      <c r="M7725" s="223"/>
    </row>
    <row r="7726" spans="1:13">
      <c r="A7726" s="235">
        <v>804401</v>
      </c>
      <c r="B7726" s="223" t="s">
        <v>10394</v>
      </c>
      <c r="C7726" s="223" t="s">
        <v>505</v>
      </c>
      <c r="D7726" s="223" t="s">
        <v>1531</v>
      </c>
      <c r="F7726" s="224"/>
      <c r="G7726" s="223"/>
      <c r="H7726" s="223"/>
      <c r="I7726" s="223" t="s">
        <v>98</v>
      </c>
      <c r="J7726" s="223"/>
      <c r="K7726" s="223"/>
      <c r="L7726" s="223"/>
      <c r="M7726" s="223"/>
    </row>
    <row r="7727" spans="1:13">
      <c r="A7727" s="235">
        <v>804409</v>
      </c>
      <c r="B7727" s="223" t="s">
        <v>10395</v>
      </c>
      <c r="C7727" s="223" t="s">
        <v>466</v>
      </c>
      <c r="D7727" s="223" t="s">
        <v>1026</v>
      </c>
      <c r="F7727" s="224"/>
      <c r="G7727" s="223"/>
      <c r="H7727" s="223"/>
      <c r="I7727" s="223" t="s">
        <v>98</v>
      </c>
      <c r="J7727" s="223"/>
      <c r="K7727" s="223"/>
      <c r="L7727" s="223"/>
      <c r="M7727" s="223"/>
    </row>
    <row r="7728" spans="1:13">
      <c r="A7728" s="235">
        <v>804414</v>
      </c>
      <c r="B7728" s="223" t="s">
        <v>368</v>
      </c>
      <c r="C7728" s="223" t="s">
        <v>539</v>
      </c>
      <c r="D7728" s="223" t="s">
        <v>1032</v>
      </c>
      <c r="F7728" s="224"/>
      <c r="G7728" s="223"/>
      <c r="H7728" s="223"/>
      <c r="I7728" s="223" t="s">
        <v>98</v>
      </c>
      <c r="J7728" s="223"/>
      <c r="K7728" s="235"/>
      <c r="L7728" s="235"/>
      <c r="M7728" s="223"/>
    </row>
    <row r="7729" spans="1:13">
      <c r="A7729" s="235">
        <v>804421</v>
      </c>
      <c r="B7729" s="223" t="s">
        <v>10396</v>
      </c>
      <c r="C7729" s="223" t="s">
        <v>252</v>
      </c>
      <c r="D7729" s="223" t="s">
        <v>1070</v>
      </c>
      <c r="F7729" s="224"/>
      <c r="G7729" s="223"/>
      <c r="H7729" s="223"/>
      <c r="I7729" s="223" t="s">
        <v>98</v>
      </c>
      <c r="J7729" s="223"/>
      <c r="K7729" s="223"/>
      <c r="L7729" s="223"/>
      <c r="M7729" s="223"/>
    </row>
    <row r="7730" spans="1:13">
      <c r="A7730" s="235">
        <v>804425</v>
      </c>
      <c r="B7730" s="223" t="s">
        <v>10397</v>
      </c>
      <c r="C7730" s="223" t="s">
        <v>172</v>
      </c>
      <c r="D7730" s="223" t="s">
        <v>2131</v>
      </c>
      <c r="F7730" s="224"/>
      <c r="G7730" s="223"/>
      <c r="H7730" s="223"/>
      <c r="I7730" s="223" t="s">
        <v>98</v>
      </c>
      <c r="J7730" s="223"/>
      <c r="K7730" s="223"/>
      <c r="L7730" s="223"/>
      <c r="M7730" s="223"/>
    </row>
    <row r="7731" spans="1:13">
      <c r="A7731" s="235">
        <v>804437</v>
      </c>
      <c r="B7731" s="223" t="s">
        <v>10398</v>
      </c>
      <c r="C7731" s="223" t="s">
        <v>283</v>
      </c>
      <c r="D7731" s="223" t="s">
        <v>1200</v>
      </c>
      <c r="F7731" s="224"/>
      <c r="G7731" s="223"/>
      <c r="H7731" s="223"/>
      <c r="I7731" s="223" t="s">
        <v>98</v>
      </c>
      <c r="J7731" s="223"/>
      <c r="K7731" s="223"/>
      <c r="L7731" s="223"/>
      <c r="M7731" s="223"/>
    </row>
    <row r="7732" spans="1:13">
      <c r="A7732" s="235">
        <v>804442</v>
      </c>
      <c r="B7732" s="223" t="s">
        <v>10399</v>
      </c>
      <c r="C7732" s="223" t="s">
        <v>355</v>
      </c>
      <c r="D7732" s="223" t="s">
        <v>7435</v>
      </c>
      <c r="F7732" s="224"/>
      <c r="G7732" s="223"/>
      <c r="H7732" s="223"/>
      <c r="I7732" s="223" t="s">
        <v>98</v>
      </c>
      <c r="J7732" s="223"/>
      <c r="K7732" s="223"/>
      <c r="L7732" s="223"/>
      <c r="M7732" s="223"/>
    </row>
    <row r="7733" spans="1:13">
      <c r="A7733" s="235">
        <v>804443</v>
      </c>
      <c r="B7733" s="223" t="s">
        <v>10400</v>
      </c>
      <c r="C7733" s="223" t="s">
        <v>9699</v>
      </c>
      <c r="D7733" s="223" t="s">
        <v>1408</v>
      </c>
      <c r="F7733" s="224"/>
      <c r="G7733" s="223"/>
      <c r="H7733" s="223"/>
      <c r="I7733" s="223" t="s">
        <v>98</v>
      </c>
      <c r="J7733" s="223"/>
      <c r="K7733" s="235"/>
      <c r="L7733" s="235"/>
      <c r="M7733" s="223"/>
    </row>
    <row r="7734" spans="1:13">
      <c r="A7734" s="235">
        <v>804450</v>
      </c>
      <c r="B7734" s="223" t="s">
        <v>10401</v>
      </c>
      <c r="C7734" s="223" t="s">
        <v>332</v>
      </c>
      <c r="D7734" s="223" t="s">
        <v>1687</v>
      </c>
      <c r="F7734" s="224"/>
      <c r="G7734" s="223"/>
      <c r="H7734" s="223"/>
      <c r="I7734" s="223" t="s">
        <v>98</v>
      </c>
      <c r="J7734" s="223"/>
      <c r="K7734" s="223"/>
      <c r="L7734" s="223"/>
      <c r="M7734" s="223"/>
    </row>
    <row r="7735" spans="1:13">
      <c r="A7735" s="235">
        <v>804459</v>
      </c>
      <c r="B7735" s="223" t="s">
        <v>10402</v>
      </c>
      <c r="C7735" s="223" t="s">
        <v>10403</v>
      </c>
      <c r="D7735" s="223" t="s">
        <v>1368</v>
      </c>
      <c r="F7735" s="224"/>
      <c r="G7735" s="223"/>
      <c r="H7735" s="223"/>
      <c r="I7735" s="223" t="s">
        <v>98</v>
      </c>
      <c r="J7735" s="223"/>
      <c r="K7735" s="223"/>
      <c r="L7735" s="223"/>
      <c r="M7735" s="223"/>
    </row>
    <row r="7736" spans="1:13">
      <c r="A7736" s="235">
        <v>804473</v>
      </c>
      <c r="B7736" s="223" t="s">
        <v>10404</v>
      </c>
      <c r="C7736" s="223" t="s">
        <v>4576</v>
      </c>
      <c r="D7736" s="223" t="s">
        <v>1026</v>
      </c>
      <c r="F7736" s="224"/>
      <c r="G7736" s="223"/>
      <c r="H7736" s="223"/>
      <c r="I7736" s="223" t="s">
        <v>98</v>
      </c>
      <c r="J7736" s="223"/>
      <c r="K7736" s="223"/>
      <c r="L7736" s="223"/>
      <c r="M7736" s="223"/>
    </row>
    <row r="7737" spans="1:13">
      <c r="A7737" s="235">
        <v>804477</v>
      </c>
      <c r="B7737" s="223" t="s">
        <v>10405</v>
      </c>
      <c r="C7737" s="223" t="s">
        <v>7559</v>
      </c>
      <c r="D7737" s="223" t="s">
        <v>787</v>
      </c>
      <c r="F7737" s="224"/>
      <c r="G7737" s="223"/>
      <c r="H7737" s="223"/>
      <c r="I7737" s="223" t="s">
        <v>98</v>
      </c>
      <c r="J7737" s="223"/>
      <c r="K7737" s="223"/>
      <c r="L7737" s="223"/>
      <c r="M7737" s="223"/>
    </row>
    <row r="7738" spans="1:13">
      <c r="A7738" s="235">
        <v>804491</v>
      </c>
      <c r="B7738" s="223" t="s">
        <v>10406</v>
      </c>
      <c r="C7738" s="223" t="s">
        <v>3038</v>
      </c>
      <c r="D7738" s="223" t="s">
        <v>3959</v>
      </c>
      <c r="F7738" s="224"/>
      <c r="G7738" s="223"/>
      <c r="H7738" s="223"/>
      <c r="I7738" s="223" t="s">
        <v>98</v>
      </c>
      <c r="J7738" s="223"/>
      <c r="K7738" s="223"/>
      <c r="L7738" s="223"/>
      <c r="M7738" s="223"/>
    </row>
    <row r="7739" spans="1:13">
      <c r="A7739" s="235">
        <v>804504</v>
      </c>
      <c r="B7739" s="223" t="s">
        <v>10407</v>
      </c>
      <c r="C7739" s="223" t="s">
        <v>10408</v>
      </c>
      <c r="D7739" s="223" t="s">
        <v>1223</v>
      </c>
      <c r="F7739" s="224"/>
      <c r="G7739" s="223"/>
      <c r="H7739" s="223"/>
      <c r="I7739" s="223" t="s">
        <v>98</v>
      </c>
      <c r="J7739" s="223"/>
      <c r="K7739" s="235"/>
      <c r="L7739" s="235"/>
      <c r="M7739" s="223"/>
    </row>
    <row r="7740" spans="1:13">
      <c r="A7740" s="235">
        <v>804513</v>
      </c>
      <c r="B7740" s="223" t="s">
        <v>10409</v>
      </c>
      <c r="C7740" s="223" t="s">
        <v>6692</v>
      </c>
      <c r="D7740" s="223" t="s">
        <v>1395</v>
      </c>
      <c r="F7740" s="224"/>
      <c r="G7740" s="223"/>
      <c r="H7740" s="223"/>
      <c r="I7740" s="223" t="s">
        <v>98</v>
      </c>
      <c r="J7740" s="223"/>
      <c r="K7740" s="235"/>
      <c r="L7740" s="235"/>
      <c r="M7740" s="223"/>
    </row>
    <row r="7741" spans="1:13">
      <c r="A7741" s="235">
        <v>804539</v>
      </c>
      <c r="B7741" s="223" t="s">
        <v>10410</v>
      </c>
      <c r="C7741" s="223" t="s">
        <v>10411</v>
      </c>
      <c r="D7741" s="223" t="s">
        <v>1350</v>
      </c>
      <c r="F7741" s="224"/>
      <c r="G7741" s="223"/>
      <c r="H7741" s="223"/>
      <c r="I7741" s="223" t="s">
        <v>98</v>
      </c>
      <c r="J7741" s="223"/>
      <c r="K7741" s="223"/>
      <c r="L7741" s="223"/>
      <c r="M7741" s="223"/>
    </row>
    <row r="7742" spans="1:13">
      <c r="A7742" s="235">
        <v>804543</v>
      </c>
      <c r="B7742" s="223" t="s">
        <v>1765</v>
      </c>
      <c r="C7742" s="223" t="s">
        <v>183</v>
      </c>
      <c r="D7742" s="223" t="s">
        <v>1057</v>
      </c>
      <c r="F7742" s="224"/>
      <c r="G7742" s="223"/>
      <c r="H7742" s="223"/>
      <c r="I7742" s="223" t="s">
        <v>98</v>
      </c>
      <c r="J7742" s="223"/>
      <c r="K7742" s="235"/>
      <c r="L7742" s="235"/>
      <c r="M7742" s="223"/>
    </row>
    <row r="7743" spans="1:13">
      <c r="A7743" s="235">
        <v>804548</v>
      </c>
      <c r="B7743" s="223" t="s">
        <v>10412</v>
      </c>
      <c r="C7743" s="223" t="s">
        <v>323</v>
      </c>
      <c r="D7743" s="223" t="s">
        <v>1057</v>
      </c>
      <c r="F7743" s="224"/>
      <c r="G7743" s="223"/>
      <c r="H7743" s="223"/>
      <c r="I7743" s="223" t="s">
        <v>98</v>
      </c>
      <c r="J7743" s="223"/>
      <c r="K7743" s="235"/>
      <c r="L7743" s="235"/>
      <c r="M7743" s="223"/>
    </row>
    <row r="7744" spans="1:13">
      <c r="A7744" s="235">
        <v>804550</v>
      </c>
      <c r="B7744" s="223" t="s">
        <v>9344</v>
      </c>
      <c r="C7744" s="223" t="s">
        <v>256</v>
      </c>
      <c r="D7744" s="223" t="s">
        <v>10413</v>
      </c>
      <c r="F7744" s="224"/>
      <c r="G7744" s="223"/>
      <c r="H7744" s="223"/>
      <c r="I7744" s="223" t="s">
        <v>98</v>
      </c>
      <c r="J7744" s="223"/>
      <c r="K7744" s="223"/>
      <c r="L7744" s="223"/>
      <c r="M7744" s="223"/>
    </row>
    <row r="7745" spans="1:13">
      <c r="A7745" s="235">
        <v>804564</v>
      </c>
      <c r="B7745" s="223" t="s">
        <v>10414</v>
      </c>
      <c r="C7745" s="223" t="s">
        <v>566</v>
      </c>
      <c r="D7745" s="223" t="s">
        <v>1125</v>
      </c>
      <c r="F7745" s="224"/>
      <c r="G7745" s="223"/>
      <c r="H7745" s="223"/>
      <c r="I7745" s="223" t="s">
        <v>98</v>
      </c>
      <c r="J7745" s="223"/>
      <c r="K7745" s="235"/>
      <c r="L7745" s="235"/>
      <c r="M7745" s="223"/>
    </row>
    <row r="7746" spans="1:13">
      <c r="A7746" s="235">
        <v>804575</v>
      </c>
      <c r="B7746" s="223" t="s">
        <v>10415</v>
      </c>
      <c r="C7746" s="223" t="s">
        <v>266</v>
      </c>
      <c r="D7746" s="223" t="s">
        <v>1333</v>
      </c>
      <c r="F7746" s="224"/>
      <c r="G7746" s="223"/>
      <c r="H7746" s="223"/>
      <c r="I7746" s="223" t="s">
        <v>98</v>
      </c>
      <c r="J7746" s="223"/>
      <c r="K7746" s="235"/>
      <c r="L7746" s="235"/>
      <c r="M7746" s="223"/>
    </row>
    <row r="7747" spans="1:13">
      <c r="A7747" s="235">
        <v>804578</v>
      </c>
      <c r="B7747" s="223" t="s">
        <v>10416</v>
      </c>
      <c r="C7747" s="223" t="s">
        <v>95</v>
      </c>
      <c r="D7747" s="223" t="s">
        <v>787</v>
      </c>
      <c r="F7747" s="224"/>
      <c r="G7747" s="223"/>
      <c r="H7747" s="223"/>
      <c r="I7747" s="223" t="s">
        <v>98</v>
      </c>
      <c r="J7747" s="223"/>
      <c r="K7747" s="235"/>
      <c r="L7747" s="235"/>
      <c r="M7747" s="223"/>
    </row>
    <row r="7748" spans="1:13">
      <c r="A7748" s="235">
        <v>804581</v>
      </c>
      <c r="B7748" s="223" t="s">
        <v>10417</v>
      </c>
      <c r="C7748" s="223" t="s">
        <v>10418</v>
      </c>
      <c r="D7748" s="223" t="s">
        <v>3378</v>
      </c>
      <c r="F7748" s="224"/>
      <c r="G7748" s="223"/>
      <c r="H7748" s="223"/>
      <c r="I7748" s="223" t="s">
        <v>98</v>
      </c>
      <c r="J7748" s="223"/>
      <c r="K7748" s="223"/>
      <c r="L7748" s="223"/>
      <c r="M7748" s="223"/>
    </row>
    <row r="7749" spans="1:13">
      <c r="A7749" s="235">
        <v>804591</v>
      </c>
      <c r="B7749" s="223" t="s">
        <v>10419</v>
      </c>
      <c r="C7749" s="223" t="s">
        <v>293</v>
      </c>
      <c r="D7749" s="223" t="s">
        <v>10420</v>
      </c>
      <c r="F7749" s="224"/>
      <c r="G7749" s="223"/>
      <c r="H7749" s="223"/>
      <c r="I7749" s="223" t="s">
        <v>98</v>
      </c>
      <c r="J7749" s="223"/>
      <c r="K7749" s="235"/>
      <c r="L7749" s="235"/>
      <c r="M7749" s="223"/>
    </row>
    <row r="7750" spans="1:13">
      <c r="A7750" s="235">
        <v>804633</v>
      </c>
      <c r="B7750" s="223" t="s">
        <v>10421</v>
      </c>
      <c r="C7750" s="223" t="s">
        <v>10422</v>
      </c>
      <c r="D7750" s="223" t="s">
        <v>1152</v>
      </c>
      <c r="F7750" s="224"/>
      <c r="G7750" s="223"/>
      <c r="H7750" s="223"/>
      <c r="I7750" s="223" t="s">
        <v>98</v>
      </c>
      <c r="J7750" s="223"/>
      <c r="K7750" s="235"/>
      <c r="L7750" s="235"/>
      <c r="M7750" s="223"/>
    </row>
    <row r="7751" spans="1:13">
      <c r="A7751" s="235">
        <v>804640</v>
      </c>
      <c r="B7751" s="223" t="s">
        <v>10423</v>
      </c>
      <c r="C7751" s="223" t="s">
        <v>4571</v>
      </c>
      <c r="D7751" s="223" t="s">
        <v>1534</v>
      </c>
      <c r="F7751" s="224"/>
      <c r="G7751" s="223"/>
      <c r="H7751" s="223"/>
      <c r="I7751" s="223" t="s">
        <v>98</v>
      </c>
      <c r="J7751" s="223"/>
      <c r="K7751" s="223"/>
      <c r="L7751" s="223"/>
      <c r="M7751" s="223"/>
    </row>
    <row r="7752" spans="1:13">
      <c r="A7752" s="235">
        <v>804644</v>
      </c>
      <c r="B7752" s="223" t="s">
        <v>10424</v>
      </c>
      <c r="C7752" s="223" t="s">
        <v>3043</v>
      </c>
      <c r="D7752" s="223" t="s">
        <v>1018</v>
      </c>
      <c r="F7752" s="224"/>
      <c r="G7752" s="223"/>
      <c r="H7752" s="223"/>
      <c r="I7752" s="223" t="s">
        <v>98</v>
      </c>
      <c r="J7752" s="223"/>
      <c r="K7752" s="223"/>
      <c r="L7752" s="223"/>
      <c r="M7752" s="223"/>
    </row>
    <row r="7753" spans="1:13">
      <c r="A7753" s="235">
        <v>804654</v>
      </c>
      <c r="B7753" s="223" t="s">
        <v>10425</v>
      </c>
      <c r="C7753" s="223" t="s">
        <v>161</v>
      </c>
      <c r="D7753" s="223" t="s">
        <v>1034</v>
      </c>
      <c r="F7753" s="224"/>
      <c r="G7753" s="223"/>
      <c r="H7753" s="223"/>
      <c r="I7753" s="223" t="s">
        <v>98</v>
      </c>
      <c r="J7753" s="223"/>
      <c r="K7753" s="235"/>
      <c r="L7753" s="235"/>
      <c r="M7753" s="223"/>
    </row>
    <row r="7754" spans="1:13">
      <c r="A7754" s="235">
        <v>804655</v>
      </c>
      <c r="B7754" s="223" t="s">
        <v>10426</v>
      </c>
      <c r="C7754" s="223" t="s">
        <v>320</v>
      </c>
      <c r="D7754" s="223" t="s">
        <v>1281</v>
      </c>
      <c r="F7754" s="224"/>
      <c r="G7754" s="223"/>
      <c r="H7754" s="223"/>
      <c r="I7754" s="223" t="s">
        <v>98</v>
      </c>
      <c r="J7754" s="223"/>
      <c r="K7754" s="223"/>
      <c r="L7754" s="223"/>
      <c r="M7754" s="223"/>
    </row>
    <row r="7755" spans="1:13">
      <c r="A7755" s="235">
        <v>804670</v>
      </c>
      <c r="B7755" s="223" t="s">
        <v>10427</v>
      </c>
      <c r="C7755" s="223" t="s">
        <v>113</v>
      </c>
      <c r="D7755" s="223" t="s">
        <v>2659</v>
      </c>
      <c r="F7755" s="224"/>
      <c r="G7755" s="223"/>
      <c r="H7755" s="223"/>
      <c r="I7755" s="223" t="s">
        <v>98</v>
      </c>
      <c r="J7755" s="223"/>
      <c r="K7755" s="235"/>
      <c r="L7755" s="235"/>
      <c r="M7755" s="223"/>
    </row>
    <row r="7756" spans="1:13">
      <c r="A7756" s="235">
        <v>804675</v>
      </c>
      <c r="B7756" s="223" t="s">
        <v>10428</v>
      </c>
      <c r="C7756" s="223" t="s">
        <v>106</v>
      </c>
      <c r="D7756" s="223" t="s">
        <v>204</v>
      </c>
      <c r="F7756" s="224"/>
      <c r="G7756" s="223"/>
      <c r="H7756" s="223"/>
      <c r="I7756" s="223" t="s">
        <v>98</v>
      </c>
      <c r="J7756" s="223"/>
      <c r="K7756" s="223"/>
      <c r="L7756" s="223"/>
      <c r="M7756" s="223"/>
    </row>
    <row r="7757" spans="1:13">
      <c r="A7757" s="235">
        <v>804676</v>
      </c>
      <c r="B7757" s="223" t="s">
        <v>10429</v>
      </c>
      <c r="C7757" s="223" t="s">
        <v>329</v>
      </c>
      <c r="D7757" s="223" t="s">
        <v>10430</v>
      </c>
      <c r="F7757" s="224"/>
      <c r="G7757" s="223"/>
      <c r="H7757" s="223"/>
      <c r="I7757" s="223" t="s">
        <v>98</v>
      </c>
      <c r="J7757" s="223"/>
      <c r="K7757" s="223"/>
      <c r="L7757" s="223"/>
      <c r="M7757" s="223"/>
    </row>
    <row r="7758" spans="1:13">
      <c r="A7758" s="235">
        <v>804686</v>
      </c>
      <c r="B7758" s="223" t="s">
        <v>10431</v>
      </c>
      <c r="C7758" s="223" t="s">
        <v>188</v>
      </c>
      <c r="D7758" s="223" t="s">
        <v>10432</v>
      </c>
      <c r="F7758" s="224"/>
      <c r="G7758" s="223"/>
      <c r="H7758" s="223"/>
      <c r="I7758" s="223" t="s">
        <v>98</v>
      </c>
      <c r="J7758" s="223"/>
      <c r="K7758" s="223"/>
      <c r="L7758" s="223"/>
      <c r="M7758" s="223"/>
    </row>
    <row r="7759" spans="1:13">
      <c r="A7759" s="235">
        <v>804694</v>
      </c>
      <c r="B7759" s="223" t="s">
        <v>886</v>
      </c>
      <c r="C7759" s="223" t="s">
        <v>113</v>
      </c>
      <c r="D7759" s="223" t="s">
        <v>1150</v>
      </c>
      <c r="F7759" s="224"/>
      <c r="G7759" s="223"/>
      <c r="H7759" s="223"/>
      <c r="I7759" s="223" t="s">
        <v>98</v>
      </c>
      <c r="J7759" s="223"/>
      <c r="K7759" s="235"/>
      <c r="L7759" s="235"/>
      <c r="M7759" s="223"/>
    </row>
    <row r="7760" spans="1:13">
      <c r="A7760" s="235">
        <v>804695</v>
      </c>
      <c r="B7760" s="223" t="s">
        <v>10433</v>
      </c>
      <c r="C7760" s="223" t="s">
        <v>550</v>
      </c>
      <c r="D7760" s="223" t="s">
        <v>115</v>
      </c>
      <c r="F7760" s="224"/>
      <c r="G7760" s="223"/>
      <c r="H7760" s="223"/>
      <c r="I7760" s="223" t="s">
        <v>98</v>
      </c>
      <c r="J7760" s="223"/>
      <c r="K7760" s="223"/>
      <c r="L7760" s="223"/>
      <c r="M7760" s="223"/>
    </row>
    <row r="7761" spans="1:13">
      <c r="A7761" s="235">
        <v>804714</v>
      </c>
      <c r="B7761" s="223" t="s">
        <v>10434</v>
      </c>
      <c r="C7761" s="223" t="s">
        <v>283</v>
      </c>
      <c r="D7761" s="223" t="s">
        <v>2577</v>
      </c>
      <c r="F7761" s="224"/>
      <c r="G7761" s="223"/>
      <c r="H7761" s="223"/>
      <c r="I7761" s="223" t="s">
        <v>98</v>
      </c>
      <c r="J7761" s="223"/>
      <c r="K7761" s="223"/>
      <c r="L7761" s="223"/>
      <c r="M7761" s="223"/>
    </row>
    <row r="7762" spans="1:13">
      <c r="A7762" s="235">
        <v>804715</v>
      </c>
      <c r="B7762" s="223" t="s">
        <v>10435</v>
      </c>
      <c r="C7762" s="223" t="s">
        <v>206</v>
      </c>
      <c r="D7762" s="223" t="s">
        <v>1721</v>
      </c>
      <c r="F7762" s="224"/>
      <c r="G7762" s="223"/>
      <c r="H7762" s="223"/>
      <c r="I7762" s="223" t="s">
        <v>98</v>
      </c>
      <c r="J7762" s="223"/>
      <c r="K7762" s="235"/>
      <c r="L7762" s="235"/>
      <c r="M7762" s="223"/>
    </row>
    <row r="7763" spans="1:13">
      <c r="A7763" s="235">
        <v>804737</v>
      </c>
      <c r="B7763" s="223" t="s">
        <v>10436</v>
      </c>
      <c r="C7763" s="223" t="s">
        <v>106</v>
      </c>
      <c r="D7763" s="223" t="s">
        <v>10437</v>
      </c>
      <c r="F7763" s="224"/>
      <c r="G7763" s="223"/>
      <c r="H7763" s="223"/>
      <c r="I7763" s="223" t="s">
        <v>98</v>
      </c>
      <c r="J7763" s="223"/>
      <c r="K7763" s="235"/>
      <c r="L7763" s="235"/>
      <c r="M7763" s="223"/>
    </row>
    <row r="7764" spans="1:13">
      <c r="A7764" s="235">
        <v>804739</v>
      </c>
      <c r="B7764" s="223" t="s">
        <v>10438</v>
      </c>
      <c r="C7764" s="223" t="s">
        <v>10439</v>
      </c>
      <c r="D7764" s="223" t="s">
        <v>10440</v>
      </c>
      <c r="F7764" s="224"/>
      <c r="G7764" s="223"/>
      <c r="H7764" s="223"/>
      <c r="I7764" s="223" t="s">
        <v>98</v>
      </c>
      <c r="J7764" s="223"/>
      <c r="K7764" s="223"/>
      <c r="L7764" s="223"/>
      <c r="M7764" s="223"/>
    </row>
    <row r="7765" spans="1:13">
      <c r="A7765" s="235">
        <v>804744</v>
      </c>
      <c r="B7765" s="223" t="s">
        <v>10441</v>
      </c>
      <c r="C7765" s="223" t="s">
        <v>106</v>
      </c>
      <c r="D7765" s="223" t="s">
        <v>1208</v>
      </c>
      <c r="F7765" s="224"/>
      <c r="G7765" s="223"/>
      <c r="H7765" s="223"/>
      <c r="I7765" s="223" t="s">
        <v>98</v>
      </c>
      <c r="J7765" s="223"/>
      <c r="K7765" s="223"/>
      <c r="L7765" s="223"/>
      <c r="M7765" s="223"/>
    </row>
    <row r="7766" spans="1:13">
      <c r="A7766" s="235">
        <v>804751</v>
      </c>
      <c r="B7766" s="223" t="s">
        <v>10442</v>
      </c>
      <c r="C7766" s="223" t="s">
        <v>573</v>
      </c>
      <c r="D7766" s="223" t="s">
        <v>2131</v>
      </c>
      <c r="F7766" s="224"/>
      <c r="G7766" s="223"/>
      <c r="H7766" s="223"/>
      <c r="I7766" s="223" t="s">
        <v>98</v>
      </c>
      <c r="J7766" s="223"/>
      <c r="K7766" s="235"/>
      <c r="L7766" s="235"/>
      <c r="M7766" s="223"/>
    </row>
    <row r="7767" spans="1:13">
      <c r="A7767" s="235">
        <v>804757</v>
      </c>
      <c r="B7767" s="223" t="s">
        <v>10443</v>
      </c>
      <c r="C7767" s="223" t="s">
        <v>103</v>
      </c>
      <c r="D7767" s="223" t="s">
        <v>1375</v>
      </c>
      <c r="F7767" s="224"/>
      <c r="G7767" s="223"/>
      <c r="H7767" s="223"/>
      <c r="I7767" s="223" t="s">
        <v>98</v>
      </c>
      <c r="J7767" s="223"/>
      <c r="K7767" s="223"/>
      <c r="L7767" s="223"/>
      <c r="M7767" s="223"/>
    </row>
    <row r="7768" spans="1:13">
      <c r="A7768" s="235">
        <v>804795</v>
      </c>
      <c r="B7768" s="223" t="s">
        <v>10444</v>
      </c>
      <c r="C7768" s="223" t="s">
        <v>372</v>
      </c>
      <c r="D7768" s="223" t="s">
        <v>1539</v>
      </c>
      <c r="F7768" s="224"/>
      <c r="G7768" s="223"/>
      <c r="H7768" s="223"/>
      <c r="I7768" s="223" t="s">
        <v>98</v>
      </c>
      <c r="J7768" s="223"/>
      <c r="K7768" s="223"/>
      <c r="L7768" s="223"/>
      <c r="M7768" s="223"/>
    </row>
    <row r="7769" spans="1:13">
      <c r="A7769" s="235">
        <v>804802</v>
      </c>
      <c r="B7769" s="223" t="s">
        <v>10445</v>
      </c>
      <c r="C7769" s="223" t="s">
        <v>6234</v>
      </c>
      <c r="D7769" s="223" t="s">
        <v>10446</v>
      </c>
      <c r="F7769" s="224"/>
      <c r="G7769" s="223"/>
      <c r="H7769" s="223"/>
      <c r="I7769" s="223" t="s">
        <v>98</v>
      </c>
      <c r="J7769" s="223"/>
      <c r="K7769" s="223"/>
      <c r="L7769" s="223"/>
      <c r="M7769" s="223"/>
    </row>
    <row r="7770" spans="1:13">
      <c r="A7770" s="235">
        <v>804815</v>
      </c>
      <c r="B7770" s="223" t="s">
        <v>10447</v>
      </c>
      <c r="C7770" s="223" t="s">
        <v>290</v>
      </c>
      <c r="D7770" s="223" t="s">
        <v>3704</v>
      </c>
      <c r="F7770" s="224"/>
      <c r="G7770" s="223"/>
      <c r="H7770" s="223"/>
      <c r="I7770" s="223" t="s">
        <v>98</v>
      </c>
      <c r="J7770" s="223"/>
      <c r="K7770" s="235"/>
      <c r="L7770" s="235"/>
      <c r="M7770" s="223"/>
    </row>
    <row r="7771" spans="1:13">
      <c r="A7771" s="235">
        <v>804841</v>
      </c>
      <c r="B7771" s="223" t="s">
        <v>10448</v>
      </c>
      <c r="C7771" s="223" t="s">
        <v>156</v>
      </c>
      <c r="D7771" s="223" t="s">
        <v>1404</v>
      </c>
      <c r="F7771" s="224"/>
      <c r="G7771" s="223"/>
      <c r="H7771" s="223"/>
      <c r="I7771" s="223" t="s">
        <v>98</v>
      </c>
      <c r="J7771" s="223"/>
      <c r="K7771" s="235"/>
      <c r="L7771" s="235"/>
      <c r="M7771" s="223"/>
    </row>
    <row r="7772" spans="1:13">
      <c r="A7772" s="235">
        <v>804843</v>
      </c>
      <c r="B7772" s="223" t="s">
        <v>10449</v>
      </c>
      <c r="C7772" s="223" t="s">
        <v>207</v>
      </c>
      <c r="D7772" s="223" t="s">
        <v>1032</v>
      </c>
      <c r="F7772" s="224"/>
      <c r="G7772" s="223"/>
      <c r="H7772" s="223"/>
      <c r="I7772" s="223" t="s">
        <v>98</v>
      </c>
      <c r="J7772" s="223"/>
      <c r="K7772" s="235"/>
      <c r="L7772" s="235"/>
      <c r="M7772" s="223"/>
    </row>
    <row r="7773" spans="1:13">
      <c r="A7773" s="235">
        <v>804847</v>
      </c>
      <c r="B7773" s="235" t="s">
        <v>523</v>
      </c>
      <c r="C7773" s="235" t="s">
        <v>129</v>
      </c>
      <c r="D7773" s="235" t="s">
        <v>1073</v>
      </c>
      <c r="H7773" s="238"/>
      <c r="I7773" s="240" t="s">
        <v>98</v>
      </c>
      <c r="J7773" s="223"/>
    </row>
    <row r="7774" spans="1:13">
      <c r="A7774" s="235">
        <v>804869</v>
      </c>
      <c r="B7774" s="223" t="s">
        <v>10450</v>
      </c>
      <c r="C7774" s="223" t="s">
        <v>789</v>
      </c>
      <c r="D7774" s="223" t="s">
        <v>726</v>
      </c>
      <c r="F7774" s="224"/>
      <c r="G7774" s="223"/>
      <c r="H7774" s="223"/>
      <c r="I7774" s="223" t="s">
        <v>98</v>
      </c>
      <c r="J7774" s="223"/>
      <c r="K7774" s="223"/>
      <c r="L7774" s="223"/>
      <c r="M7774" s="223"/>
    </row>
    <row r="7775" spans="1:13">
      <c r="A7775" s="235">
        <v>804877</v>
      </c>
      <c r="B7775" s="223" t="s">
        <v>10451</v>
      </c>
      <c r="C7775" s="223" t="s">
        <v>669</v>
      </c>
      <c r="D7775" s="223"/>
      <c r="F7775" s="224"/>
      <c r="G7775" s="223"/>
      <c r="H7775" s="223"/>
      <c r="I7775" s="223" t="s">
        <v>98</v>
      </c>
      <c r="J7775" s="223"/>
      <c r="K7775" s="223"/>
      <c r="L7775" s="223"/>
      <c r="M7775" s="223"/>
    </row>
    <row r="7776" spans="1:13">
      <c r="A7776" s="235">
        <v>804879</v>
      </c>
      <c r="B7776" s="238" t="s">
        <v>10452</v>
      </c>
      <c r="C7776" s="238" t="s">
        <v>106</v>
      </c>
      <c r="D7776" s="238" t="s">
        <v>1961</v>
      </c>
      <c r="F7776" s="238"/>
      <c r="G7776" s="223"/>
      <c r="H7776" s="238"/>
      <c r="I7776" s="238" t="s">
        <v>98</v>
      </c>
      <c r="J7776" s="223"/>
      <c r="K7776" s="238"/>
      <c r="L7776" s="238"/>
      <c r="M7776" s="238"/>
    </row>
    <row r="7777" spans="1:13">
      <c r="A7777" s="235">
        <v>804886</v>
      </c>
      <c r="B7777" s="223" t="s">
        <v>10453</v>
      </c>
      <c r="C7777" s="223" t="s">
        <v>242</v>
      </c>
      <c r="D7777" s="223" t="s">
        <v>1034</v>
      </c>
      <c r="F7777" s="224"/>
      <c r="G7777" s="223"/>
      <c r="H7777" s="223"/>
      <c r="I7777" s="223" t="s">
        <v>98</v>
      </c>
      <c r="J7777" s="223"/>
      <c r="K7777" s="223"/>
      <c r="L7777" s="223"/>
      <c r="M7777" s="223"/>
    </row>
    <row r="7778" spans="1:13">
      <c r="A7778" s="235">
        <v>804892</v>
      </c>
      <c r="B7778" s="223" t="s">
        <v>10454</v>
      </c>
      <c r="C7778" s="223" t="s">
        <v>188</v>
      </c>
      <c r="D7778" s="223" t="s">
        <v>1005</v>
      </c>
      <c r="F7778" s="224"/>
      <c r="G7778" s="223"/>
      <c r="H7778" s="223"/>
      <c r="I7778" s="223" t="s">
        <v>98</v>
      </c>
      <c r="J7778" s="223"/>
      <c r="K7778" s="235"/>
      <c r="L7778" s="235"/>
      <c r="M7778" s="223"/>
    </row>
    <row r="7779" spans="1:13">
      <c r="A7779" s="235">
        <v>804894</v>
      </c>
      <c r="B7779" s="223" t="s">
        <v>10455</v>
      </c>
      <c r="C7779" s="223" t="s">
        <v>106</v>
      </c>
      <c r="D7779" s="223" t="s">
        <v>2159</v>
      </c>
      <c r="F7779" s="224"/>
      <c r="G7779" s="223"/>
      <c r="H7779" s="223"/>
      <c r="I7779" s="223" t="s">
        <v>98</v>
      </c>
      <c r="J7779" s="223"/>
      <c r="K7779" s="235"/>
      <c r="L7779" s="235"/>
      <c r="M7779" s="223"/>
    </row>
    <row r="7780" spans="1:13">
      <c r="A7780" s="235">
        <v>804900</v>
      </c>
      <c r="B7780" s="223" t="s">
        <v>269</v>
      </c>
      <c r="C7780" s="223" t="s">
        <v>172</v>
      </c>
      <c r="D7780" s="223" t="s">
        <v>787</v>
      </c>
      <c r="F7780" s="224"/>
      <c r="G7780" s="223"/>
      <c r="H7780" s="223"/>
      <c r="I7780" s="223" t="s">
        <v>98</v>
      </c>
      <c r="J7780" s="223"/>
      <c r="K7780" s="235"/>
      <c r="L7780" s="235"/>
      <c r="M7780" s="223"/>
    </row>
    <row r="7781" spans="1:13">
      <c r="A7781" s="235">
        <v>804903</v>
      </c>
      <c r="B7781" s="238" t="s">
        <v>5384</v>
      </c>
      <c r="C7781" s="238" t="s">
        <v>317</v>
      </c>
      <c r="D7781" s="238" t="s">
        <v>147</v>
      </c>
      <c r="F7781" s="238"/>
      <c r="G7781" s="223"/>
      <c r="H7781" s="238"/>
      <c r="I7781" s="238" t="s">
        <v>98</v>
      </c>
      <c r="J7781" s="223"/>
      <c r="K7781" s="238"/>
      <c r="L7781" s="238"/>
      <c r="M7781" s="238"/>
    </row>
    <row r="7782" spans="1:13">
      <c r="A7782" s="235">
        <v>804912</v>
      </c>
      <c r="B7782" s="223" t="s">
        <v>10456</v>
      </c>
      <c r="C7782" s="223" t="s">
        <v>100</v>
      </c>
      <c r="D7782" s="223" t="s">
        <v>2707</v>
      </c>
      <c r="F7782" s="224"/>
      <c r="G7782" s="223"/>
      <c r="H7782" s="223"/>
      <c r="I7782" s="223" t="s">
        <v>98</v>
      </c>
      <c r="J7782" s="223"/>
      <c r="K7782" s="235"/>
      <c r="L7782" s="235"/>
      <c r="M7782" s="223"/>
    </row>
    <row r="7783" spans="1:13">
      <c r="A7783" s="235">
        <v>804921</v>
      </c>
      <c r="B7783" s="223" t="s">
        <v>321</v>
      </c>
      <c r="C7783" s="223" t="s">
        <v>156</v>
      </c>
      <c r="D7783" s="223" t="s">
        <v>2620</v>
      </c>
      <c r="F7783" s="224"/>
      <c r="G7783" s="223"/>
      <c r="H7783" s="223"/>
      <c r="I7783" s="223" t="s">
        <v>98</v>
      </c>
      <c r="J7783" s="223"/>
      <c r="K7783" s="235"/>
      <c r="L7783" s="235"/>
      <c r="M7783" s="223"/>
    </row>
    <row r="7784" spans="1:13">
      <c r="A7784" s="235">
        <v>804926</v>
      </c>
      <c r="B7784" s="223" t="s">
        <v>10457</v>
      </c>
      <c r="C7784" s="223" t="s">
        <v>1719</v>
      </c>
      <c r="D7784" s="223" t="s">
        <v>1395</v>
      </c>
      <c r="F7784" s="224"/>
      <c r="G7784" s="223"/>
      <c r="H7784" s="223"/>
      <c r="I7784" s="223" t="s">
        <v>98</v>
      </c>
      <c r="J7784" s="223"/>
      <c r="K7784" s="223"/>
      <c r="L7784" s="223"/>
      <c r="M7784" s="223"/>
    </row>
    <row r="7785" spans="1:13">
      <c r="A7785" s="235">
        <v>804947</v>
      </c>
      <c r="B7785" s="238" t="s">
        <v>10458</v>
      </c>
      <c r="C7785" s="238" t="s">
        <v>106</v>
      </c>
      <c r="D7785" s="238" t="s">
        <v>1152</v>
      </c>
      <c r="F7785" s="238"/>
      <c r="G7785" s="223"/>
      <c r="H7785" s="238"/>
      <c r="I7785" s="238" t="s">
        <v>98</v>
      </c>
      <c r="J7785" s="223"/>
      <c r="K7785" s="238"/>
      <c r="L7785" s="238"/>
      <c r="M7785" s="238"/>
    </row>
    <row r="7786" spans="1:13">
      <c r="A7786" s="235">
        <v>804951</v>
      </c>
      <c r="B7786" s="238" t="s">
        <v>10459</v>
      </c>
      <c r="C7786" s="238" t="s">
        <v>374</v>
      </c>
      <c r="D7786" s="238" t="s">
        <v>2080</v>
      </c>
      <c r="F7786" s="238"/>
      <c r="G7786" s="223"/>
      <c r="H7786" s="238"/>
      <c r="I7786" s="238" t="s">
        <v>98</v>
      </c>
      <c r="J7786" s="223"/>
      <c r="K7786" s="238"/>
      <c r="L7786" s="238"/>
      <c r="M7786" s="238"/>
    </row>
    <row r="7787" spans="1:13">
      <c r="A7787" s="235">
        <v>804954</v>
      </c>
      <c r="B7787" s="238" t="s">
        <v>10460</v>
      </c>
      <c r="C7787" s="238" t="s">
        <v>206</v>
      </c>
      <c r="D7787" s="238" t="s">
        <v>1797</v>
      </c>
      <c r="F7787" s="238"/>
      <c r="G7787" s="223"/>
      <c r="H7787" s="238"/>
      <c r="I7787" s="238" t="s">
        <v>98</v>
      </c>
      <c r="J7787" s="223"/>
      <c r="K7787" s="238"/>
      <c r="L7787" s="238"/>
      <c r="M7787" s="238"/>
    </row>
    <row r="7788" spans="1:13">
      <c r="A7788" s="235">
        <v>804970</v>
      </c>
      <c r="B7788" s="238" t="s">
        <v>10461</v>
      </c>
      <c r="C7788" s="238" t="s">
        <v>1757</v>
      </c>
      <c r="D7788" s="238" t="s">
        <v>1645</v>
      </c>
      <c r="F7788" s="238"/>
      <c r="G7788" s="223"/>
      <c r="H7788" s="238"/>
      <c r="I7788" s="238" t="s">
        <v>98</v>
      </c>
      <c r="J7788" s="223"/>
      <c r="K7788" s="238"/>
      <c r="L7788" s="238"/>
      <c r="M7788" s="238"/>
    </row>
    <row r="7789" spans="1:13">
      <c r="A7789" s="235">
        <v>804972</v>
      </c>
      <c r="B7789" s="238" t="s">
        <v>10462</v>
      </c>
      <c r="C7789" s="238" t="s">
        <v>216</v>
      </c>
      <c r="D7789" s="238" t="s">
        <v>1125</v>
      </c>
      <c r="F7789" s="238"/>
      <c r="G7789" s="223"/>
      <c r="H7789" s="238"/>
      <c r="I7789" s="238" t="s">
        <v>98</v>
      </c>
      <c r="J7789" s="223"/>
      <c r="K7789" s="238"/>
      <c r="L7789" s="238"/>
      <c r="M7789" s="238"/>
    </row>
    <row r="7790" spans="1:13">
      <c r="A7790" s="235">
        <v>804973</v>
      </c>
      <c r="B7790" s="223" t="s">
        <v>10463</v>
      </c>
      <c r="C7790" s="223" t="s">
        <v>113</v>
      </c>
      <c r="D7790" s="223" t="s">
        <v>1368</v>
      </c>
      <c r="F7790" s="224"/>
      <c r="G7790" s="223"/>
      <c r="H7790" s="223"/>
      <c r="I7790" s="223" t="s">
        <v>98</v>
      </c>
      <c r="J7790" s="223"/>
      <c r="K7790" s="223"/>
      <c r="L7790" s="223"/>
      <c r="M7790" s="223"/>
    </row>
    <row r="7791" spans="1:13">
      <c r="A7791" s="235">
        <v>804974</v>
      </c>
      <c r="B7791" s="223" t="s">
        <v>6493</v>
      </c>
      <c r="C7791" s="223" t="s">
        <v>221</v>
      </c>
      <c r="D7791" s="223" t="s">
        <v>6494</v>
      </c>
      <c r="F7791" s="224"/>
      <c r="G7791" s="223"/>
      <c r="H7791" s="223"/>
      <c r="I7791" s="223" t="s">
        <v>98</v>
      </c>
      <c r="J7791" s="223"/>
      <c r="K7791" s="223"/>
      <c r="L7791" s="223"/>
      <c r="M7791" s="223"/>
    </row>
    <row r="7792" spans="1:13">
      <c r="A7792" s="235">
        <v>804975</v>
      </c>
      <c r="B7792" s="238" t="s">
        <v>10464</v>
      </c>
      <c r="C7792" s="238" t="s">
        <v>794</v>
      </c>
      <c r="D7792" s="238" t="s">
        <v>1030</v>
      </c>
      <c r="F7792" s="238"/>
      <c r="G7792" s="223"/>
      <c r="H7792" s="238"/>
      <c r="I7792" s="238" t="s">
        <v>98</v>
      </c>
      <c r="J7792" s="223"/>
      <c r="K7792" s="238"/>
      <c r="L7792" s="238"/>
      <c r="M7792" s="238"/>
    </row>
    <row r="7793" spans="1:13">
      <c r="A7793" s="235">
        <v>804985</v>
      </c>
      <c r="B7793" s="238" t="s">
        <v>10465</v>
      </c>
      <c r="C7793" s="238" t="s">
        <v>116</v>
      </c>
      <c r="D7793" s="238" t="s">
        <v>1637</v>
      </c>
      <c r="F7793" s="238"/>
      <c r="G7793" s="223"/>
      <c r="H7793" s="238"/>
      <c r="I7793" s="238" t="s">
        <v>98</v>
      </c>
      <c r="J7793" s="223"/>
      <c r="K7793" s="238"/>
      <c r="L7793" s="238"/>
      <c r="M7793" s="238"/>
    </row>
    <row r="7794" spans="1:13">
      <c r="A7794" s="235">
        <v>804989</v>
      </c>
      <c r="B7794" s="238" t="s">
        <v>10466</v>
      </c>
      <c r="C7794" s="238" t="s">
        <v>668</v>
      </c>
      <c r="D7794" s="238" t="s">
        <v>1875</v>
      </c>
      <c r="F7794" s="238"/>
      <c r="G7794" s="223"/>
      <c r="H7794" s="238"/>
      <c r="I7794" s="238" t="s">
        <v>98</v>
      </c>
      <c r="J7794" s="223"/>
      <c r="K7794" s="238"/>
      <c r="L7794" s="238"/>
      <c r="M7794" s="238"/>
    </row>
    <row r="7795" spans="1:13">
      <c r="A7795" s="235">
        <v>804995</v>
      </c>
      <c r="B7795" s="238" t="s">
        <v>10467</v>
      </c>
      <c r="C7795" s="238" t="s">
        <v>190</v>
      </c>
      <c r="D7795" s="238" t="s">
        <v>1039</v>
      </c>
      <c r="F7795" s="238"/>
      <c r="G7795" s="223"/>
      <c r="H7795" s="238"/>
      <c r="I7795" s="238" t="s">
        <v>98</v>
      </c>
      <c r="J7795" s="223"/>
      <c r="K7795" s="238"/>
      <c r="L7795" s="238"/>
      <c r="M7795" s="238"/>
    </row>
    <row r="7796" spans="1:13">
      <c r="A7796" s="235">
        <v>804998</v>
      </c>
      <c r="B7796" s="238" t="s">
        <v>10468</v>
      </c>
      <c r="C7796" s="238" t="s">
        <v>106</v>
      </c>
      <c r="D7796" s="238" t="s">
        <v>10469</v>
      </c>
      <c r="F7796" s="238"/>
      <c r="G7796" s="223"/>
      <c r="H7796" s="238"/>
      <c r="I7796" s="238" t="s">
        <v>98</v>
      </c>
      <c r="J7796" s="223"/>
      <c r="K7796" s="238"/>
      <c r="L7796" s="238"/>
      <c r="M7796" s="238"/>
    </row>
    <row r="7797" spans="1:13">
      <c r="A7797" s="235">
        <v>805005</v>
      </c>
      <c r="B7797" s="223" t="s">
        <v>10470</v>
      </c>
      <c r="C7797" s="223" t="s">
        <v>214</v>
      </c>
      <c r="D7797" s="223" t="s">
        <v>1447</v>
      </c>
      <c r="F7797" s="224"/>
      <c r="G7797" s="223"/>
      <c r="H7797" s="223"/>
      <c r="I7797" s="223" t="s">
        <v>98</v>
      </c>
      <c r="J7797" s="223"/>
      <c r="K7797" s="223"/>
      <c r="L7797" s="223"/>
      <c r="M7797" s="223"/>
    </row>
    <row r="7798" spans="1:13">
      <c r="A7798" s="235">
        <v>805011</v>
      </c>
      <c r="B7798" s="238" t="s">
        <v>10471</v>
      </c>
      <c r="C7798" s="238" t="s">
        <v>95</v>
      </c>
      <c r="D7798" s="238" t="s">
        <v>1368</v>
      </c>
      <c r="F7798" s="238"/>
      <c r="G7798" s="223"/>
      <c r="H7798" s="238"/>
      <c r="I7798" s="238" t="s">
        <v>98</v>
      </c>
      <c r="J7798" s="223"/>
      <c r="K7798" s="238"/>
      <c r="L7798" s="238"/>
      <c r="M7798" s="238"/>
    </row>
    <row r="7799" spans="1:13">
      <c r="A7799" s="235">
        <v>805013</v>
      </c>
      <c r="B7799" s="223" t="s">
        <v>10472</v>
      </c>
      <c r="C7799" s="223" t="s">
        <v>276</v>
      </c>
      <c r="D7799" s="223" t="s">
        <v>204</v>
      </c>
      <c r="F7799" s="224"/>
      <c r="G7799" s="223"/>
      <c r="H7799" s="223"/>
      <c r="I7799" s="223" t="s">
        <v>98</v>
      </c>
      <c r="J7799" s="223"/>
      <c r="K7799" s="223"/>
      <c r="L7799" s="223"/>
      <c r="M7799" s="223"/>
    </row>
    <row r="7800" spans="1:13">
      <c r="A7800" s="235">
        <v>805019</v>
      </c>
      <c r="B7800" s="223" t="s">
        <v>10473</v>
      </c>
      <c r="C7800" s="223" t="s">
        <v>167</v>
      </c>
      <c r="D7800" s="223" t="s">
        <v>2880</v>
      </c>
      <c r="F7800" s="224"/>
      <c r="G7800" s="223"/>
      <c r="H7800" s="223"/>
      <c r="I7800" s="223" t="s">
        <v>98</v>
      </c>
      <c r="J7800" s="223"/>
      <c r="K7800" s="223"/>
      <c r="L7800" s="223"/>
      <c r="M7800" s="223"/>
    </row>
    <row r="7801" spans="1:13">
      <c r="A7801" s="235">
        <v>805020</v>
      </c>
      <c r="B7801" s="238" t="s">
        <v>10474</v>
      </c>
      <c r="C7801" s="238" t="s">
        <v>852</v>
      </c>
      <c r="D7801" s="238" t="s">
        <v>3279</v>
      </c>
      <c r="F7801" s="238"/>
      <c r="G7801" s="223"/>
      <c r="H7801" s="238"/>
      <c r="I7801" s="238" t="s">
        <v>98</v>
      </c>
      <c r="J7801" s="223"/>
      <c r="K7801" s="238"/>
      <c r="L7801" s="238"/>
      <c r="M7801" s="238"/>
    </row>
    <row r="7802" spans="1:13">
      <c r="A7802" s="235">
        <v>805022</v>
      </c>
      <c r="B7802" s="223" t="s">
        <v>10475</v>
      </c>
      <c r="C7802" s="223" t="s">
        <v>290</v>
      </c>
      <c r="D7802" s="223" t="s">
        <v>787</v>
      </c>
      <c r="F7802" s="224"/>
      <c r="G7802" s="223"/>
      <c r="H7802" s="223"/>
      <c r="I7802" s="223" t="s">
        <v>98</v>
      </c>
      <c r="J7802" s="223"/>
      <c r="K7802" s="235"/>
      <c r="L7802" s="235"/>
      <c r="M7802" s="223"/>
    </row>
    <row r="7803" spans="1:13">
      <c r="A7803" s="235">
        <v>805024</v>
      </c>
      <c r="B7803" s="223" t="s">
        <v>10476</v>
      </c>
      <c r="C7803" s="223" t="s">
        <v>111</v>
      </c>
      <c r="D7803" s="223" t="s">
        <v>10477</v>
      </c>
      <c r="F7803" s="224"/>
      <c r="G7803" s="223"/>
      <c r="H7803" s="223"/>
      <c r="I7803" s="223" t="s">
        <v>98</v>
      </c>
      <c r="J7803" s="223"/>
      <c r="K7803" s="223"/>
      <c r="L7803" s="223"/>
      <c r="M7803" s="223"/>
    </row>
    <row r="7804" spans="1:13">
      <c r="A7804" s="235">
        <v>805025</v>
      </c>
      <c r="B7804" s="238" t="s">
        <v>10478</v>
      </c>
      <c r="C7804" s="238" t="s">
        <v>129</v>
      </c>
      <c r="D7804" s="238" t="s">
        <v>2067</v>
      </c>
      <c r="F7804" s="238"/>
      <c r="G7804" s="223"/>
      <c r="H7804" s="238"/>
      <c r="I7804" s="238" t="s">
        <v>98</v>
      </c>
      <c r="J7804" s="223"/>
      <c r="K7804" s="238"/>
      <c r="L7804" s="238"/>
      <c r="M7804" s="238"/>
    </row>
    <row r="7805" spans="1:13">
      <c r="A7805" s="235">
        <v>805029</v>
      </c>
      <c r="B7805" s="238" t="s">
        <v>10479</v>
      </c>
      <c r="C7805" s="238" t="s">
        <v>109</v>
      </c>
      <c r="D7805" s="238" t="s">
        <v>3136</v>
      </c>
      <c r="F7805" s="238"/>
      <c r="G7805" s="223"/>
      <c r="H7805" s="238"/>
      <c r="I7805" s="238" t="s">
        <v>98</v>
      </c>
      <c r="J7805" s="223"/>
      <c r="K7805" s="238"/>
      <c r="L7805" s="238"/>
      <c r="M7805" s="238"/>
    </row>
    <row r="7806" spans="1:13">
      <c r="A7806" s="235">
        <v>805035</v>
      </c>
      <c r="B7806" s="223" t="s">
        <v>10480</v>
      </c>
      <c r="C7806" s="223" t="s">
        <v>101</v>
      </c>
      <c r="D7806" s="223" t="s">
        <v>1687</v>
      </c>
      <c r="F7806" s="224"/>
      <c r="G7806" s="223"/>
      <c r="H7806" s="223"/>
      <c r="I7806" s="223" t="s">
        <v>98</v>
      </c>
      <c r="J7806" s="223"/>
      <c r="K7806" s="223"/>
      <c r="L7806" s="223"/>
      <c r="M7806" s="223"/>
    </row>
    <row r="7807" spans="1:13">
      <c r="A7807" s="235">
        <v>805038</v>
      </c>
      <c r="B7807" s="223" t="s">
        <v>10481</v>
      </c>
      <c r="C7807" s="223" t="s">
        <v>429</v>
      </c>
      <c r="D7807" s="223" t="s">
        <v>1476</v>
      </c>
      <c r="F7807" s="224"/>
      <c r="G7807" s="223"/>
      <c r="H7807" s="223"/>
      <c r="I7807" s="223" t="s">
        <v>98</v>
      </c>
      <c r="J7807" s="223"/>
      <c r="K7807" s="235"/>
      <c r="L7807" s="235"/>
      <c r="M7807" s="223"/>
    </row>
    <row r="7808" spans="1:13">
      <c r="A7808" s="235">
        <v>805044</v>
      </c>
      <c r="B7808" s="238" t="s">
        <v>10482</v>
      </c>
      <c r="C7808" s="238" t="s">
        <v>106</v>
      </c>
      <c r="D7808" s="238" t="s">
        <v>6695</v>
      </c>
      <c r="F7808" s="238"/>
      <c r="G7808" s="223"/>
      <c r="H7808" s="238"/>
      <c r="I7808" s="238" t="s">
        <v>98</v>
      </c>
      <c r="J7808" s="223"/>
      <c r="K7808" s="238"/>
      <c r="L7808" s="238"/>
      <c r="M7808" s="238"/>
    </row>
    <row r="7809" spans="1:13">
      <c r="A7809" s="235">
        <v>805046</v>
      </c>
      <c r="B7809" s="223" t="s">
        <v>10483</v>
      </c>
      <c r="C7809" s="223" t="s">
        <v>271</v>
      </c>
      <c r="D7809" s="223" t="s">
        <v>1070</v>
      </c>
      <c r="F7809" s="224"/>
      <c r="G7809" s="223"/>
      <c r="H7809" s="223"/>
      <c r="I7809" s="223" t="s">
        <v>98</v>
      </c>
      <c r="J7809" s="223"/>
      <c r="K7809" s="235"/>
      <c r="L7809" s="235"/>
      <c r="M7809" s="223"/>
    </row>
    <row r="7810" spans="1:13">
      <c r="A7810" s="235">
        <v>805060</v>
      </c>
      <c r="B7810" s="223" t="s">
        <v>10484</v>
      </c>
      <c r="C7810" s="223" t="s">
        <v>462</v>
      </c>
      <c r="D7810" s="223" t="s">
        <v>1002</v>
      </c>
      <c r="F7810" s="224"/>
      <c r="G7810" s="223"/>
      <c r="H7810" s="223"/>
      <c r="I7810" s="223" t="s">
        <v>98</v>
      </c>
      <c r="J7810" s="223"/>
      <c r="K7810" s="223"/>
      <c r="L7810" s="223"/>
      <c r="M7810" s="223"/>
    </row>
    <row r="7811" spans="1:13">
      <c r="A7811" s="235">
        <v>805062</v>
      </c>
      <c r="B7811" s="238" t="s">
        <v>10485</v>
      </c>
      <c r="C7811" s="238" t="s">
        <v>489</v>
      </c>
      <c r="D7811" s="238" t="s">
        <v>1350</v>
      </c>
      <c r="F7811" s="238"/>
      <c r="G7811" s="223"/>
      <c r="H7811" s="238"/>
      <c r="I7811" s="238" t="s">
        <v>98</v>
      </c>
      <c r="J7811" s="223"/>
      <c r="K7811" s="238"/>
      <c r="L7811" s="238"/>
      <c r="M7811" s="238"/>
    </row>
    <row r="7812" spans="1:13">
      <c r="A7812" s="235">
        <v>805067</v>
      </c>
      <c r="B7812" s="238" t="s">
        <v>10486</v>
      </c>
      <c r="C7812" s="238" t="s">
        <v>101</v>
      </c>
      <c r="D7812" s="238" t="s">
        <v>1047</v>
      </c>
      <c r="F7812" s="238"/>
      <c r="G7812" s="223"/>
      <c r="H7812" s="238"/>
      <c r="I7812" s="238" t="s">
        <v>98</v>
      </c>
      <c r="J7812" s="223"/>
      <c r="K7812" s="238"/>
      <c r="L7812" s="238"/>
      <c r="M7812" s="238"/>
    </row>
    <row r="7813" spans="1:13">
      <c r="A7813" s="235">
        <v>805071</v>
      </c>
      <c r="B7813" s="223" t="s">
        <v>10487</v>
      </c>
      <c r="C7813" s="223" t="s">
        <v>112</v>
      </c>
      <c r="D7813" s="223" t="s">
        <v>1373</v>
      </c>
      <c r="F7813" s="224"/>
      <c r="G7813" s="223"/>
      <c r="H7813" s="223"/>
      <c r="I7813" s="223" t="s">
        <v>98</v>
      </c>
      <c r="J7813" s="223"/>
      <c r="K7813" s="235"/>
      <c r="L7813" s="235"/>
      <c r="M7813" s="223"/>
    </row>
    <row r="7814" spans="1:13">
      <c r="A7814" s="235">
        <v>805078</v>
      </c>
      <c r="B7814" s="238" t="s">
        <v>10488</v>
      </c>
      <c r="C7814" s="238" t="s">
        <v>692</v>
      </c>
      <c r="D7814" s="238" t="s">
        <v>1120</v>
      </c>
      <c r="F7814" s="238"/>
      <c r="G7814" s="223"/>
      <c r="H7814" s="238"/>
      <c r="I7814" s="238" t="s">
        <v>98</v>
      </c>
      <c r="J7814" s="223"/>
      <c r="K7814" s="238"/>
      <c r="L7814" s="238"/>
      <c r="M7814" s="238"/>
    </row>
    <row r="7815" spans="1:13">
      <c r="A7815" s="235">
        <v>805081</v>
      </c>
      <c r="B7815" s="238" t="s">
        <v>10489</v>
      </c>
      <c r="C7815" s="238" t="s">
        <v>435</v>
      </c>
      <c r="D7815" s="238" t="s">
        <v>1293</v>
      </c>
      <c r="F7815" s="238"/>
      <c r="G7815" s="223"/>
      <c r="H7815" s="238"/>
      <c r="I7815" s="238" t="s">
        <v>98</v>
      </c>
      <c r="J7815" s="223"/>
      <c r="K7815" s="238"/>
      <c r="L7815" s="238"/>
      <c r="M7815" s="238"/>
    </row>
    <row r="7816" spans="1:13">
      <c r="A7816" s="235">
        <v>805087</v>
      </c>
      <c r="B7816" s="223" t="s">
        <v>10490</v>
      </c>
      <c r="C7816" s="223" t="s">
        <v>106</v>
      </c>
      <c r="D7816" s="223" t="s">
        <v>10491</v>
      </c>
      <c r="F7816" s="224"/>
      <c r="G7816" s="223"/>
      <c r="H7816" s="223"/>
      <c r="I7816" s="223" t="s">
        <v>98</v>
      </c>
      <c r="J7816" s="223"/>
      <c r="K7816" s="223"/>
      <c r="L7816" s="223"/>
      <c r="M7816" s="223"/>
    </row>
    <row r="7817" spans="1:13">
      <c r="A7817" s="235">
        <v>805088</v>
      </c>
      <c r="B7817" s="238" t="s">
        <v>10492</v>
      </c>
      <c r="C7817" s="238" t="s">
        <v>293</v>
      </c>
      <c r="D7817" s="238" t="s">
        <v>2318</v>
      </c>
      <c r="F7817" s="238"/>
      <c r="G7817" s="223"/>
      <c r="H7817" s="238"/>
      <c r="I7817" s="238" t="s">
        <v>98</v>
      </c>
      <c r="J7817" s="223"/>
      <c r="K7817" s="238"/>
      <c r="L7817" s="238"/>
      <c r="M7817" s="238"/>
    </row>
    <row r="7818" spans="1:13">
      <c r="A7818" s="235">
        <v>805089</v>
      </c>
      <c r="B7818" s="223" t="s">
        <v>10493</v>
      </c>
      <c r="C7818" s="223" t="s">
        <v>106</v>
      </c>
      <c r="D7818" s="223" t="s">
        <v>1560</v>
      </c>
      <c r="F7818" s="224"/>
      <c r="G7818" s="223"/>
      <c r="H7818" s="223"/>
      <c r="I7818" s="223" t="s">
        <v>98</v>
      </c>
      <c r="J7818" s="223"/>
      <c r="K7818" s="235"/>
      <c r="L7818" s="235"/>
      <c r="M7818" s="223"/>
    </row>
    <row r="7819" spans="1:13">
      <c r="A7819" s="235">
        <v>805090</v>
      </c>
      <c r="B7819" s="223" t="s">
        <v>10494</v>
      </c>
      <c r="C7819" s="223" t="s">
        <v>106</v>
      </c>
      <c r="D7819" s="223" t="s">
        <v>1039</v>
      </c>
      <c r="F7819" s="224"/>
      <c r="G7819" s="223"/>
      <c r="H7819" s="223"/>
      <c r="I7819" s="223" t="s">
        <v>98</v>
      </c>
      <c r="J7819" s="223"/>
      <c r="K7819" s="223"/>
      <c r="L7819" s="223"/>
      <c r="M7819" s="223"/>
    </row>
    <row r="7820" spans="1:13">
      <c r="A7820" s="235">
        <v>805092</v>
      </c>
      <c r="B7820" s="238" t="s">
        <v>10495</v>
      </c>
      <c r="C7820" s="238" t="s">
        <v>10496</v>
      </c>
      <c r="D7820" s="238" t="s">
        <v>1470</v>
      </c>
      <c r="F7820" s="238"/>
      <c r="G7820" s="223"/>
      <c r="H7820" s="238"/>
      <c r="I7820" s="238" t="s">
        <v>98</v>
      </c>
      <c r="J7820" s="223"/>
      <c r="K7820" s="238"/>
      <c r="L7820" s="238"/>
      <c r="M7820" s="238"/>
    </row>
    <row r="7821" spans="1:13">
      <c r="A7821" s="235">
        <v>805097</v>
      </c>
      <c r="B7821" s="223" t="s">
        <v>10497</v>
      </c>
      <c r="C7821" s="223" t="s">
        <v>531</v>
      </c>
      <c r="D7821" s="223" t="s">
        <v>1534</v>
      </c>
      <c r="F7821" s="224"/>
      <c r="G7821" s="223"/>
      <c r="H7821" s="223"/>
      <c r="I7821" s="223" t="s">
        <v>98</v>
      </c>
      <c r="J7821" s="223"/>
      <c r="K7821" s="223"/>
      <c r="L7821" s="223"/>
      <c r="M7821" s="223"/>
    </row>
    <row r="7822" spans="1:13">
      <c r="A7822" s="235">
        <v>805098</v>
      </c>
      <c r="B7822" s="238" t="s">
        <v>10498</v>
      </c>
      <c r="C7822" s="238" t="s">
        <v>311</v>
      </c>
      <c r="D7822" s="238" t="s">
        <v>1150</v>
      </c>
      <c r="F7822" s="238"/>
      <c r="G7822" s="223"/>
      <c r="H7822" s="238"/>
      <c r="I7822" s="238" t="s">
        <v>98</v>
      </c>
      <c r="J7822" s="223"/>
      <c r="K7822" s="238"/>
      <c r="L7822" s="238"/>
      <c r="M7822" s="238"/>
    </row>
    <row r="7823" spans="1:13">
      <c r="A7823" s="235">
        <v>805106</v>
      </c>
      <c r="B7823" s="223" t="s">
        <v>10499</v>
      </c>
      <c r="C7823" s="223" t="s">
        <v>181</v>
      </c>
      <c r="D7823" s="223" t="s">
        <v>1687</v>
      </c>
      <c r="F7823" s="224"/>
      <c r="G7823" s="223"/>
      <c r="H7823" s="223"/>
      <c r="I7823" s="223" t="s">
        <v>98</v>
      </c>
      <c r="J7823" s="223"/>
      <c r="K7823" s="235"/>
      <c r="L7823" s="235"/>
      <c r="M7823" s="223"/>
    </row>
    <row r="7824" spans="1:13">
      <c r="A7824" s="235">
        <v>805121</v>
      </c>
      <c r="B7824" s="223" t="s">
        <v>10500</v>
      </c>
      <c r="C7824" s="223" t="s">
        <v>413</v>
      </c>
      <c r="D7824" s="223" t="s">
        <v>3574</v>
      </c>
      <c r="F7824" s="224"/>
      <c r="G7824" s="223"/>
      <c r="H7824" s="223"/>
      <c r="I7824" s="223" t="s">
        <v>98</v>
      </c>
      <c r="J7824" s="223"/>
      <c r="K7824" s="223"/>
      <c r="L7824" s="223"/>
      <c r="M7824" s="223"/>
    </row>
    <row r="7825" spans="1:13">
      <c r="A7825" s="235">
        <v>805122</v>
      </c>
      <c r="B7825" s="223" t="s">
        <v>10501</v>
      </c>
      <c r="C7825" s="223" t="s">
        <v>320</v>
      </c>
      <c r="D7825" s="223" t="s">
        <v>1018</v>
      </c>
      <c r="F7825" s="224"/>
      <c r="G7825" s="223"/>
      <c r="H7825" s="223"/>
      <c r="I7825" s="223" t="s">
        <v>98</v>
      </c>
      <c r="J7825" s="223"/>
      <c r="K7825" s="223"/>
      <c r="L7825" s="223"/>
      <c r="M7825" s="223"/>
    </row>
    <row r="7826" spans="1:13">
      <c r="A7826" s="235">
        <v>805123</v>
      </c>
      <c r="B7826" s="238" t="s">
        <v>10502</v>
      </c>
      <c r="C7826" s="238" t="s">
        <v>113</v>
      </c>
      <c r="D7826" s="238" t="s">
        <v>4068</v>
      </c>
      <c r="F7826" s="238"/>
      <c r="G7826" s="223"/>
      <c r="H7826" s="238"/>
      <c r="I7826" s="238" t="s">
        <v>98</v>
      </c>
      <c r="J7826" s="223"/>
      <c r="K7826" s="238"/>
      <c r="L7826" s="238"/>
      <c r="M7826" s="238"/>
    </row>
    <row r="7827" spans="1:13">
      <c r="A7827" s="235">
        <v>805125</v>
      </c>
      <c r="B7827" s="238" t="s">
        <v>10503</v>
      </c>
      <c r="C7827" s="238" t="s">
        <v>106</v>
      </c>
      <c r="D7827" s="238" t="s">
        <v>1073</v>
      </c>
      <c r="F7827" s="238"/>
      <c r="G7827" s="223"/>
      <c r="H7827" s="238"/>
      <c r="I7827" s="238" t="s">
        <v>98</v>
      </c>
      <c r="J7827" s="223"/>
      <c r="K7827" s="238"/>
      <c r="L7827" s="238"/>
      <c r="M7827" s="238"/>
    </row>
    <row r="7828" spans="1:13">
      <c r="A7828" s="235">
        <v>805126</v>
      </c>
      <c r="B7828" s="223" t="s">
        <v>10504</v>
      </c>
      <c r="C7828" s="223" t="s">
        <v>221</v>
      </c>
      <c r="D7828" s="223" t="s">
        <v>3813</v>
      </c>
      <c r="F7828" s="224"/>
      <c r="G7828" s="223"/>
      <c r="H7828" s="223"/>
      <c r="I7828" s="223" t="s">
        <v>98</v>
      </c>
      <c r="J7828" s="223"/>
      <c r="K7828" s="223"/>
      <c r="L7828" s="223"/>
      <c r="M7828" s="223"/>
    </row>
    <row r="7829" spans="1:13">
      <c r="A7829" s="235">
        <v>805132</v>
      </c>
      <c r="B7829" s="223" t="s">
        <v>10505</v>
      </c>
      <c r="C7829" s="223" t="s">
        <v>248</v>
      </c>
      <c r="D7829" s="223" t="s">
        <v>2839</v>
      </c>
      <c r="F7829" s="224"/>
      <c r="G7829" s="223"/>
      <c r="H7829" s="223"/>
      <c r="I7829" s="223" t="s">
        <v>98</v>
      </c>
      <c r="J7829" s="223"/>
      <c r="K7829" s="235"/>
      <c r="L7829" s="235"/>
      <c r="M7829" s="223"/>
    </row>
    <row r="7830" spans="1:13">
      <c r="A7830" s="235">
        <v>805137</v>
      </c>
      <c r="B7830" s="238" t="s">
        <v>10506</v>
      </c>
      <c r="C7830" s="238" t="s">
        <v>106</v>
      </c>
      <c r="D7830" s="238" t="s">
        <v>1012</v>
      </c>
      <c r="F7830" s="238"/>
      <c r="G7830" s="223"/>
      <c r="H7830" s="238"/>
      <c r="I7830" s="238" t="s">
        <v>98</v>
      </c>
      <c r="J7830" s="223"/>
      <c r="K7830" s="238"/>
      <c r="L7830" s="238"/>
      <c r="M7830" s="238"/>
    </row>
    <row r="7831" spans="1:13">
      <c r="A7831" s="235">
        <v>805151</v>
      </c>
      <c r="B7831" s="238" t="s">
        <v>4409</v>
      </c>
      <c r="C7831" s="238" t="s">
        <v>95</v>
      </c>
      <c r="D7831" s="238" t="s">
        <v>1675</v>
      </c>
      <c r="F7831" s="238"/>
      <c r="G7831" s="223"/>
      <c r="H7831" s="238"/>
      <c r="I7831" s="238" t="s">
        <v>98</v>
      </c>
      <c r="J7831" s="223"/>
      <c r="K7831" s="238"/>
      <c r="L7831" s="238"/>
      <c r="M7831" s="238"/>
    </row>
    <row r="7832" spans="1:13">
      <c r="A7832" s="235">
        <v>805169</v>
      </c>
      <c r="B7832" s="223" t="s">
        <v>10507</v>
      </c>
      <c r="C7832" s="223" t="s">
        <v>516</v>
      </c>
      <c r="D7832" s="223" t="s">
        <v>8033</v>
      </c>
      <c r="F7832" s="224"/>
      <c r="G7832" s="223"/>
      <c r="H7832" s="223"/>
      <c r="I7832" s="223" t="s">
        <v>98</v>
      </c>
      <c r="J7832" s="223"/>
      <c r="K7832" s="223"/>
      <c r="L7832" s="223"/>
      <c r="M7832" s="223"/>
    </row>
    <row r="7833" spans="1:13">
      <c r="A7833" s="235">
        <v>805178</v>
      </c>
      <c r="B7833" s="238" t="s">
        <v>10508</v>
      </c>
      <c r="C7833" s="238" t="s">
        <v>131</v>
      </c>
      <c r="D7833" s="238" t="s">
        <v>1284</v>
      </c>
      <c r="F7833" s="238"/>
      <c r="G7833" s="223"/>
      <c r="H7833" s="238"/>
      <c r="I7833" s="238" t="s">
        <v>98</v>
      </c>
      <c r="J7833" s="223"/>
      <c r="K7833" s="238"/>
      <c r="L7833" s="238"/>
      <c r="M7833" s="238"/>
    </row>
    <row r="7834" spans="1:13">
      <c r="A7834" s="235">
        <v>805180</v>
      </c>
      <c r="B7834" s="238" t="s">
        <v>10509</v>
      </c>
      <c r="C7834" s="238" t="s">
        <v>148</v>
      </c>
      <c r="D7834" s="238" t="s">
        <v>1991</v>
      </c>
      <c r="F7834" s="238"/>
      <c r="G7834" s="223"/>
      <c r="H7834" s="238"/>
      <c r="I7834" s="238" t="s">
        <v>98</v>
      </c>
      <c r="J7834" s="223"/>
      <c r="K7834" s="238"/>
      <c r="L7834" s="238"/>
      <c r="M7834" s="238"/>
    </row>
    <row r="7835" spans="1:13">
      <c r="A7835" s="235">
        <v>805184</v>
      </c>
      <c r="B7835" s="223" t="s">
        <v>10510</v>
      </c>
      <c r="C7835" s="223" t="s">
        <v>148</v>
      </c>
      <c r="D7835" s="223" t="s">
        <v>1012</v>
      </c>
      <c r="F7835" s="224"/>
      <c r="G7835" s="223"/>
      <c r="H7835" s="223"/>
      <c r="I7835" s="223" t="s">
        <v>98</v>
      </c>
      <c r="J7835" s="223"/>
      <c r="K7835" s="223"/>
      <c r="L7835" s="223"/>
      <c r="M7835" s="223"/>
    </row>
    <row r="7836" spans="1:13">
      <c r="A7836" s="235">
        <v>805190</v>
      </c>
      <c r="B7836" s="238" t="s">
        <v>10511</v>
      </c>
      <c r="C7836" s="238" t="s">
        <v>348</v>
      </c>
      <c r="D7836" s="238" t="s">
        <v>2222</v>
      </c>
      <c r="F7836" s="238"/>
      <c r="G7836" s="223"/>
      <c r="H7836" s="238"/>
      <c r="I7836" s="238" t="s">
        <v>98</v>
      </c>
      <c r="J7836" s="223"/>
      <c r="K7836" s="238"/>
      <c r="L7836" s="238"/>
      <c r="M7836" s="238"/>
    </row>
    <row r="7837" spans="1:13">
      <c r="A7837" s="235">
        <v>805191</v>
      </c>
      <c r="B7837" s="223" t="s">
        <v>10512</v>
      </c>
      <c r="C7837" s="223" t="s">
        <v>186</v>
      </c>
      <c r="D7837" s="223" t="s">
        <v>1368</v>
      </c>
      <c r="F7837" s="224"/>
      <c r="G7837" s="223"/>
      <c r="H7837" s="223"/>
      <c r="I7837" s="223" t="s">
        <v>98</v>
      </c>
      <c r="J7837" s="223"/>
      <c r="K7837" s="223"/>
      <c r="L7837" s="223"/>
      <c r="M7837" s="223"/>
    </row>
    <row r="7838" spans="1:13">
      <c r="A7838" s="235">
        <v>805199</v>
      </c>
      <c r="B7838" s="223" t="s">
        <v>10513</v>
      </c>
      <c r="C7838" s="223" t="s">
        <v>154</v>
      </c>
      <c r="D7838" s="223" t="s">
        <v>1237</v>
      </c>
      <c r="F7838" s="224"/>
      <c r="G7838" s="223"/>
      <c r="H7838" s="223"/>
      <c r="I7838" s="223" t="s">
        <v>98</v>
      </c>
      <c r="J7838" s="223"/>
      <c r="K7838" s="235"/>
      <c r="L7838" s="235"/>
      <c r="M7838" s="223"/>
    </row>
    <row r="7839" spans="1:13">
      <c r="A7839" s="235">
        <v>805213</v>
      </c>
      <c r="B7839" s="238" t="s">
        <v>10514</v>
      </c>
      <c r="C7839" s="238" t="s">
        <v>223</v>
      </c>
      <c r="D7839" s="238" t="s">
        <v>1667</v>
      </c>
      <c r="F7839" s="238"/>
      <c r="G7839" s="223"/>
      <c r="H7839" s="238"/>
      <c r="I7839" s="238" t="s">
        <v>98</v>
      </c>
      <c r="J7839" s="223"/>
      <c r="K7839" s="238"/>
      <c r="L7839" s="238"/>
      <c r="M7839" s="238"/>
    </row>
    <row r="7840" spans="1:13">
      <c r="A7840" s="235">
        <v>805226</v>
      </c>
      <c r="B7840" s="238" t="s">
        <v>10515</v>
      </c>
      <c r="C7840" s="238" t="s">
        <v>242</v>
      </c>
      <c r="D7840" s="238" t="s">
        <v>1206</v>
      </c>
      <c r="F7840" s="238"/>
      <c r="G7840" s="223"/>
      <c r="H7840" s="238"/>
      <c r="I7840" s="238" t="s">
        <v>98</v>
      </c>
      <c r="J7840" s="223"/>
      <c r="K7840" s="238"/>
      <c r="L7840" s="238"/>
      <c r="M7840" s="238"/>
    </row>
    <row r="7841" spans="1:13">
      <c r="A7841" s="235">
        <v>805232</v>
      </c>
      <c r="B7841" s="238" t="s">
        <v>10516</v>
      </c>
      <c r="C7841" s="238" t="s">
        <v>425</v>
      </c>
      <c r="D7841" s="238" t="s">
        <v>4227</v>
      </c>
      <c r="F7841" s="238"/>
      <c r="G7841" s="223"/>
      <c r="H7841" s="238"/>
      <c r="I7841" s="238" t="s">
        <v>98</v>
      </c>
      <c r="J7841" s="223"/>
      <c r="K7841" s="238"/>
      <c r="L7841" s="238"/>
      <c r="M7841" s="238"/>
    </row>
    <row r="7842" spans="1:13">
      <c r="A7842" s="235">
        <v>805240</v>
      </c>
      <c r="B7842" s="223" t="s">
        <v>10517</v>
      </c>
      <c r="C7842" s="223" t="s">
        <v>2570</v>
      </c>
      <c r="D7842" s="223" t="s">
        <v>1057</v>
      </c>
      <c r="F7842" s="224"/>
      <c r="G7842" s="223"/>
      <c r="H7842" s="223"/>
      <c r="I7842" s="223" t="s">
        <v>98</v>
      </c>
      <c r="J7842" s="223"/>
      <c r="K7842" s="223"/>
      <c r="L7842" s="223"/>
      <c r="M7842" s="223"/>
    </row>
    <row r="7843" spans="1:13">
      <c r="A7843" s="235">
        <v>805249</v>
      </c>
      <c r="B7843" s="223" t="s">
        <v>10518</v>
      </c>
      <c r="C7843" s="223" t="s">
        <v>373</v>
      </c>
      <c r="D7843" s="223" t="s">
        <v>10519</v>
      </c>
      <c r="F7843" s="224"/>
      <c r="G7843" s="223"/>
      <c r="H7843" s="223"/>
      <c r="I7843" s="223" t="s">
        <v>98</v>
      </c>
      <c r="J7843" s="223"/>
      <c r="K7843" s="223"/>
      <c r="L7843" s="223"/>
      <c r="M7843" s="223"/>
    </row>
    <row r="7844" spans="1:13">
      <c r="A7844" s="235">
        <v>805256</v>
      </c>
      <c r="B7844" s="223" t="s">
        <v>10520</v>
      </c>
      <c r="C7844" s="223" t="s">
        <v>258</v>
      </c>
      <c r="D7844" s="223" t="s">
        <v>1424</v>
      </c>
      <c r="F7844" s="224"/>
      <c r="G7844" s="223"/>
      <c r="H7844" s="223"/>
      <c r="I7844" s="223" t="s">
        <v>98</v>
      </c>
      <c r="J7844" s="223"/>
      <c r="K7844" s="223"/>
      <c r="L7844" s="223"/>
      <c r="M7844" s="223"/>
    </row>
    <row r="7845" spans="1:13">
      <c r="A7845" s="235">
        <v>805257</v>
      </c>
      <c r="B7845" s="238" t="s">
        <v>10521</v>
      </c>
      <c r="C7845" s="238" t="s">
        <v>106</v>
      </c>
      <c r="D7845" s="238" t="s">
        <v>1447</v>
      </c>
      <c r="F7845" s="238"/>
      <c r="G7845" s="223"/>
      <c r="H7845" s="238"/>
      <c r="I7845" s="238" t="s">
        <v>98</v>
      </c>
      <c r="J7845" s="223"/>
      <c r="K7845" s="238"/>
      <c r="L7845" s="238"/>
      <c r="M7845" s="238"/>
    </row>
    <row r="7846" spans="1:13">
      <c r="A7846" s="235">
        <v>805258</v>
      </c>
      <c r="B7846" s="223" t="s">
        <v>10522</v>
      </c>
      <c r="C7846" s="223" t="s">
        <v>244</v>
      </c>
      <c r="D7846" s="223" t="s">
        <v>1073</v>
      </c>
      <c r="F7846" s="224"/>
      <c r="G7846" s="223"/>
      <c r="H7846" s="223"/>
      <c r="I7846" s="223" t="s">
        <v>98</v>
      </c>
      <c r="J7846" s="223"/>
      <c r="K7846" s="235"/>
      <c r="L7846" s="235"/>
      <c r="M7846" s="223"/>
    </row>
    <row r="7847" spans="1:13">
      <c r="A7847" s="235">
        <v>805263</v>
      </c>
      <c r="B7847" s="238" t="s">
        <v>10523</v>
      </c>
      <c r="C7847" s="238" t="s">
        <v>9615</v>
      </c>
      <c r="D7847" s="238" t="s">
        <v>10524</v>
      </c>
      <c r="F7847" s="238"/>
      <c r="G7847" s="223"/>
      <c r="H7847" s="238"/>
      <c r="I7847" s="238" t="s">
        <v>98</v>
      </c>
      <c r="J7847" s="223"/>
      <c r="K7847" s="238"/>
      <c r="L7847" s="238"/>
      <c r="M7847" s="238"/>
    </row>
    <row r="7848" spans="1:13">
      <c r="A7848" s="235">
        <v>805265</v>
      </c>
      <c r="B7848" s="238" t="s">
        <v>10525</v>
      </c>
      <c r="C7848" s="238" t="s">
        <v>183</v>
      </c>
      <c r="D7848" s="238" t="s">
        <v>3707</v>
      </c>
      <c r="F7848" s="238"/>
      <c r="G7848" s="223"/>
      <c r="H7848" s="238"/>
      <c r="I7848" s="238" t="s">
        <v>98</v>
      </c>
      <c r="J7848" s="223"/>
      <c r="K7848" s="238"/>
      <c r="L7848" s="238"/>
      <c r="M7848" s="238"/>
    </row>
    <row r="7849" spans="1:13">
      <c r="A7849" s="235">
        <v>805268</v>
      </c>
      <c r="B7849" s="223" t="s">
        <v>10526</v>
      </c>
      <c r="C7849" s="223" t="s">
        <v>106</v>
      </c>
      <c r="D7849" s="223" t="s">
        <v>1133</v>
      </c>
      <c r="F7849" s="224"/>
      <c r="G7849" s="223"/>
      <c r="H7849" s="223"/>
      <c r="I7849" s="223" t="s">
        <v>98</v>
      </c>
      <c r="J7849" s="223"/>
      <c r="K7849" s="223"/>
      <c r="L7849" s="223"/>
      <c r="M7849" s="223"/>
    </row>
    <row r="7850" spans="1:13">
      <c r="A7850" s="235">
        <v>805271</v>
      </c>
      <c r="B7850" s="238" t="s">
        <v>10527</v>
      </c>
      <c r="C7850" s="238" t="s">
        <v>242</v>
      </c>
      <c r="D7850" s="238" t="s">
        <v>1122</v>
      </c>
      <c r="F7850" s="238"/>
      <c r="G7850" s="223"/>
      <c r="H7850" s="238"/>
      <c r="I7850" s="238" t="s">
        <v>98</v>
      </c>
      <c r="J7850" s="223"/>
      <c r="K7850" s="238"/>
      <c r="L7850" s="238"/>
      <c r="M7850" s="238"/>
    </row>
    <row r="7851" spans="1:13">
      <c r="A7851" s="235">
        <v>805273</v>
      </c>
      <c r="B7851" s="223" t="s">
        <v>10528</v>
      </c>
      <c r="C7851" s="223" t="s">
        <v>10529</v>
      </c>
      <c r="D7851" s="223" t="s">
        <v>1521</v>
      </c>
      <c r="F7851" s="224"/>
      <c r="G7851" s="223"/>
      <c r="H7851" s="223"/>
      <c r="I7851" s="223" t="s">
        <v>98</v>
      </c>
      <c r="J7851" s="223"/>
      <c r="K7851" s="223"/>
      <c r="L7851" s="223"/>
      <c r="M7851" s="223"/>
    </row>
    <row r="7852" spans="1:13">
      <c r="A7852" s="235">
        <v>805281</v>
      </c>
      <c r="B7852" s="223" t="s">
        <v>10530</v>
      </c>
      <c r="C7852" s="223" t="s">
        <v>10531</v>
      </c>
      <c r="D7852" s="223" t="s">
        <v>1057</v>
      </c>
      <c r="F7852" s="224"/>
      <c r="G7852" s="223"/>
      <c r="H7852" s="223"/>
      <c r="I7852" s="223" t="s">
        <v>98</v>
      </c>
      <c r="J7852" s="223"/>
      <c r="K7852" s="223"/>
      <c r="L7852" s="223"/>
      <c r="M7852" s="223"/>
    </row>
    <row r="7853" spans="1:13">
      <c r="A7853" s="235">
        <v>805285</v>
      </c>
      <c r="B7853" s="223" t="s">
        <v>10532</v>
      </c>
      <c r="C7853" s="223" t="s">
        <v>253</v>
      </c>
      <c r="D7853" s="223" t="s">
        <v>1687</v>
      </c>
      <c r="F7853" s="224"/>
      <c r="G7853" s="223"/>
      <c r="H7853" s="223"/>
      <c r="I7853" s="223" t="s">
        <v>98</v>
      </c>
      <c r="J7853" s="223"/>
      <c r="K7853" s="223"/>
      <c r="L7853" s="223"/>
      <c r="M7853" s="223"/>
    </row>
    <row r="7854" spans="1:13">
      <c r="A7854" s="235">
        <v>805286</v>
      </c>
      <c r="B7854" s="223" t="s">
        <v>10533</v>
      </c>
      <c r="C7854" s="223" t="s">
        <v>7508</v>
      </c>
      <c r="D7854" s="223" t="s">
        <v>1939</v>
      </c>
      <c r="F7854" s="224"/>
      <c r="G7854" s="223"/>
      <c r="H7854" s="223"/>
      <c r="I7854" s="223" t="s">
        <v>98</v>
      </c>
      <c r="J7854" s="223"/>
      <c r="K7854" s="223"/>
      <c r="L7854" s="223"/>
      <c r="M7854" s="223"/>
    </row>
    <row r="7855" spans="1:13">
      <c r="A7855" s="235">
        <v>805304</v>
      </c>
      <c r="B7855" s="223" t="s">
        <v>10534</v>
      </c>
      <c r="C7855" s="223" t="s">
        <v>541</v>
      </c>
      <c r="D7855" s="223" t="s">
        <v>1039</v>
      </c>
      <c r="F7855" s="224"/>
      <c r="G7855" s="223"/>
      <c r="H7855" s="223"/>
      <c r="I7855" s="223" t="s">
        <v>98</v>
      </c>
      <c r="J7855" s="223"/>
      <c r="K7855" s="223"/>
      <c r="L7855" s="223"/>
      <c r="M7855" s="223"/>
    </row>
    <row r="7856" spans="1:13">
      <c r="A7856" s="235">
        <v>805305</v>
      </c>
      <c r="B7856" s="223" t="s">
        <v>10535</v>
      </c>
      <c r="C7856" s="223" t="s">
        <v>541</v>
      </c>
      <c r="D7856" s="223" t="s">
        <v>1039</v>
      </c>
      <c r="F7856" s="224"/>
      <c r="G7856" s="223"/>
      <c r="H7856" s="223"/>
      <c r="I7856" s="223" t="s">
        <v>98</v>
      </c>
      <c r="J7856" s="223"/>
      <c r="K7856" s="235"/>
      <c r="L7856" s="235"/>
      <c r="M7856" s="223"/>
    </row>
    <row r="7857" spans="1:13">
      <c r="A7857" s="235">
        <v>805306</v>
      </c>
      <c r="B7857" s="223" t="s">
        <v>10536</v>
      </c>
      <c r="C7857" s="223" t="s">
        <v>149</v>
      </c>
      <c r="D7857" s="223" t="s">
        <v>1039</v>
      </c>
      <c r="F7857" s="224"/>
      <c r="G7857" s="223"/>
      <c r="H7857" s="223"/>
      <c r="I7857" s="223" t="s">
        <v>98</v>
      </c>
      <c r="J7857" s="223"/>
      <c r="K7857" s="235"/>
      <c r="L7857" s="235"/>
      <c r="M7857" s="223"/>
    </row>
    <row r="7858" spans="1:13">
      <c r="A7858" s="235">
        <v>805313</v>
      </c>
      <c r="B7858" s="223" t="s">
        <v>10537</v>
      </c>
      <c r="C7858" s="223" t="s">
        <v>1980</v>
      </c>
      <c r="D7858" s="223" t="s">
        <v>1424</v>
      </c>
      <c r="F7858" s="224"/>
      <c r="G7858" s="223"/>
      <c r="H7858" s="223"/>
      <c r="I7858" s="223" t="s">
        <v>98</v>
      </c>
      <c r="J7858" s="223"/>
      <c r="K7858" s="235"/>
      <c r="L7858" s="235"/>
      <c r="M7858" s="223"/>
    </row>
    <row r="7859" spans="1:13">
      <c r="A7859" s="235">
        <v>805318</v>
      </c>
      <c r="B7859" s="238" t="s">
        <v>10538</v>
      </c>
      <c r="C7859" s="238" t="s">
        <v>106</v>
      </c>
      <c r="D7859" s="238" t="s">
        <v>3163</v>
      </c>
      <c r="F7859" s="238"/>
      <c r="G7859" s="223"/>
      <c r="H7859" s="238"/>
      <c r="I7859" s="238" t="s">
        <v>98</v>
      </c>
      <c r="J7859" s="223"/>
      <c r="K7859" s="238"/>
      <c r="L7859" s="238"/>
      <c r="M7859" s="238"/>
    </row>
    <row r="7860" spans="1:13">
      <c r="A7860" s="235">
        <v>805325</v>
      </c>
      <c r="B7860" s="238" t="s">
        <v>10539</v>
      </c>
      <c r="C7860" s="238" t="s">
        <v>567</v>
      </c>
      <c r="D7860" s="238" t="s">
        <v>1057</v>
      </c>
      <c r="F7860" s="238"/>
      <c r="G7860" s="223"/>
      <c r="H7860" s="238"/>
      <c r="I7860" s="238" t="s">
        <v>98</v>
      </c>
      <c r="J7860" s="223"/>
      <c r="K7860" s="238"/>
      <c r="L7860" s="238"/>
      <c r="M7860" s="238"/>
    </row>
    <row r="7861" spans="1:13">
      <c r="A7861" s="235">
        <v>805338</v>
      </c>
      <c r="B7861" s="223" t="s">
        <v>10540</v>
      </c>
      <c r="C7861" s="223" t="s">
        <v>458</v>
      </c>
      <c r="D7861" s="223" t="s">
        <v>1034</v>
      </c>
      <c r="F7861" s="224"/>
      <c r="G7861" s="223"/>
      <c r="H7861" s="223"/>
      <c r="I7861" s="223" t="s">
        <v>98</v>
      </c>
      <c r="J7861" s="223"/>
      <c r="K7861" s="235"/>
      <c r="L7861" s="235"/>
      <c r="M7861" s="223"/>
    </row>
    <row r="7862" spans="1:13">
      <c r="A7862" s="235">
        <v>805342</v>
      </c>
      <c r="B7862" s="223" t="s">
        <v>10541</v>
      </c>
      <c r="C7862" s="223" t="s">
        <v>754</v>
      </c>
      <c r="D7862" s="223" t="s">
        <v>1187</v>
      </c>
      <c r="F7862" s="224"/>
      <c r="G7862" s="223"/>
      <c r="H7862" s="223"/>
      <c r="I7862" s="223" t="s">
        <v>98</v>
      </c>
      <c r="J7862" s="223"/>
      <c r="K7862" s="235"/>
      <c r="L7862" s="235"/>
      <c r="M7862" s="223"/>
    </row>
    <row r="7863" spans="1:13">
      <c r="A7863" s="235">
        <v>805362</v>
      </c>
      <c r="B7863" s="238" t="s">
        <v>10542</v>
      </c>
      <c r="C7863" s="238" t="s">
        <v>154</v>
      </c>
      <c r="D7863" s="238" t="s">
        <v>1057</v>
      </c>
      <c r="F7863" s="238"/>
      <c r="G7863" s="223"/>
      <c r="H7863" s="238"/>
      <c r="I7863" s="238" t="s">
        <v>98</v>
      </c>
      <c r="J7863" s="223"/>
      <c r="K7863" s="238"/>
      <c r="L7863" s="238"/>
      <c r="M7863" s="238"/>
    </row>
    <row r="7864" spans="1:13">
      <c r="A7864" s="235">
        <v>805364</v>
      </c>
      <c r="B7864" s="223" t="s">
        <v>10543</v>
      </c>
      <c r="C7864" s="223" t="s">
        <v>353</v>
      </c>
      <c r="D7864" s="223" t="s">
        <v>1079</v>
      </c>
      <c r="F7864" s="224"/>
      <c r="G7864" s="223"/>
      <c r="H7864" s="223"/>
      <c r="I7864" s="223" t="s">
        <v>98</v>
      </c>
      <c r="J7864" s="223"/>
      <c r="K7864" s="223"/>
      <c r="L7864" s="223"/>
      <c r="M7864" s="223"/>
    </row>
    <row r="7865" spans="1:13">
      <c r="A7865" s="235">
        <v>805368</v>
      </c>
      <c r="B7865" s="223" t="s">
        <v>10544</v>
      </c>
      <c r="C7865" s="223" t="s">
        <v>452</v>
      </c>
      <c r="D7865" s="223" t="s">
        <v>1539</v>
      </c>
      <c r="F7865" s="224"/>
      <c r="G7865" s="223"/>
      <c r="H7865" s="223"/>
      <c r="I7865" s="223" t="s">
        <v>98</v>
      </c>
      <c r="J7865" s="223"/>
      <c r="K7865" s="223"/>
      <c r="L7865" s="223"/>
      <c r="M7865" s="223"/>
    </row>
    <row r="7866" spans="1:13">
      <c r="A7866" s="235">
        <v>805374</v>
      </c>
      <c r="B7866" s="223" t="s">
        <v>10545</v>
      </c>
      <c r="C7866" s="223" t="s">
        <v>164</v>
      </c>
      <c r="D7866" s="223" t="s">
        <v>1083</v>
      </c>
      <c r="F7866" s="224"/>
      <c r="G7866" s="223"/>
      <c r="H7866" s="223"/>
      <c r="I7866" s="223" t="s">
        <v>98</v>
      </c>
      <c r="J7866" s="223"/>
      <c r="K7866" s="235"/>
      <c r="L7866" s="235"/>
      <c r="M7866" s="223"/>
    </row>
    <row r="7867" spans="1:13">
      <c r="A7867" s="235">
        <v>805375</v>
      </c>
      <c r="B7867" s="223" t="s">
        <v>4563</v>
      </c>
      <c r="C7867" s="223" t="s">
        <v>106</v>
      </c>
      <c r="D7867" s="223" t="s">
        <v>2653</v>
      </c>
      <c r="F7867" s="224"/>
      <c r="G7867" s="223"/>
      <c r="H7867" s="223"/>
      <c r="I7867" s="223" t="s">
        <v>98</v>
      </c>
      <c r="J7867" s="223"/>
      <c r="K7867" s="235"/>
      <c r="L7867" s="235"/>
      <c r="M7867" s="223"/>
    </row>
    <row r="7868" spans="1:13">
      <c r="A7868" s="235">
        <v>805377</v>
      </c>
      <c r="B7868" s="238" t="s">
        <v>10546</v>
      </c>
      <c r="C7868" s="238" t="s">
        <v>628</v>
      </c>
      <c r="D7868" s="238" t="s">
        <v>1223</v>
      </c>
      <c r="F7868" s="238"/>
      <c r="G7868" s="223"/>
      <c r="H7868" s="238"/>
      <c r="I7868" s="238" t="s">
        <v>98</v>
      </c>
      <c r="J7868" s="223"/>
      <c r="K7868" s="238"/>
      <c r="L7868" s="238"/>
      <c r="M7868" s="238"/>
    </row>
    <row r="7869" spans="1:13">
      <c r="A7869" s="235">
        <v>805380</v>
      </c>
      <c r="B7869" s="223" t="s">
        <v>10547</v>
      </c>
      <c r="C7869" s="223" t="s">
        <v>532</v>
      </c>
      <c r="D7869" s="223" t="s">
        <v>4050</v>
      </c>
      <c r="F7869" s="224"/>
      <c r="G7869" s="223"/>
      <c r="H7869" s="223"/>
      <c r="I7869" s="223" t="s">
        <v>98</v>
      </c>
      <c r="J7869" s="223"/>
      <c r="K7869" s="223"/>
      <c r="L7869" s="223"/>
      <c r="M7869" s="223"/>
    </row>
    <row r="7870" spans="1:13">
      <c r="A7870" s="235">
        <v>805387</v>
      </c>
      <c r="B7870" s="223" t="s">
        <v>10548</v>
      </c>
      <c r="C7870" s="223" t="s">
        <v>362</v>
      </c>
      <c r="D7870" s="223" t="s">
        <v>9876</v>
      </c>
      <c r="F7870" s="224"/>
      <c r="G7870" s="223"/>
      <c r="H7870" s="223"/>
      <c r="I7870" s="223" t="s">
        <v>98</v>
      </c>
      <c r="J7870" s="223"/>
      <c r="K7870" s="223"/>
      <c r="L7870" s="223"/>
      <c r="M7870" s="223"/>
    </row>
    <row r="7871" spans="1:13">
      <c r="A7871" s="235">
        <v>805390</v>
      </c>
      <c r="B7871" s="238" t="s">
        <v>10549</v>
      </c>
      <c r="C7871" s="238" t="s">
        <v>210</v>
      </c>
      <c r="D7871" s="238" t="s">
        <v>1687</v>
      </c>
      <c r="F7871" s="238"/>
      <c r="G7871" s="223"/>
      <c r="H7871" s="238"/>
      <c r="I7871" s="238" t="s">
        <v>98</v>
      </c>
      <c r="J7871" s="223"/>
      <c r="K7871" s="238"/>
      <c r="L7871" s="238"/>
      <c r="M7871" s="238"/>
    </row>
    <row r="7872" spans="1:13">
      <c r="A7872" s="235">
        <v>805391</v>
      </c>
      <c r="B7872" s="223" t="s">
        <v>10550</v>
      </c>
      <c r="C7872" s="223" t="s">
        <v>328</v>
      </c>
      <c r="D7872" s="223" t="s">
        <v>1039</v>
      </c>
      <c r="F7872" s="224"/>
      <c r="G7872" s="223"/>
      <c r="H7872" s="223"/>
      <c r="I7872" s="223" t="s">
        <v>98</v>
      </c>
      <c r="J7872" s="223"/>
      <c r="K7872" s="223"/>
      <c r="L7872" s="223"/>
      <c r="M7872" s="223"/>
    </row>
    <row r="7873" spans="1:13">
      <c r="A7873" s="235">
        <v>805394</v>
      </c>
      <c r="B7873" s="238" t="s">
        <v>10551</v>
      </c>
      <c r="C7873" s="238" t="s">
        <v>290</v>
      </c>
      <c r="D7873" s="238" t="s">
        <v>1018</v>
      </c>
      <c r="F7873" s="238"/>
      <c r="G7873" s="223"/>
      <c r="H7873" s="238"/>
      <c r="I7873" s="238" t="s">
        <v>98</v>
      </c>
      <c r="J7873" s="223"/>
      <c r="K7873" s="238"/>
      <c r="L7873" s="238"/>
      <c r="M7873" s="238"/>
    </row>
    <row r="7874" spans="1:13">
      <c r="A7874" s="235">
        <v>805396</v>
      </c>
      <c r="B7874" s="223" t="s">
        <v>10552</v>
      </c>
      <c r="C7874" s="223" t="s">
        <v>111</v>
      </c>
      <c r="D7874" s="223" t="s">
        <v>1057</v>
      </c>
      <c r="F7874" s="224"/>
      <c r="G7874" s="223"/>
      <c r="H7874" s="223"/>
      <c r="I7874" s="223" t="s">
        <v>98</v>
      </c>
      <c r="J7874" s="223"/>
      <c r="K7874" s="223"/>
      <c r="L7874" s="223"/>
      <c r="M7874" s="223"/>
    </row>
    <row r="7875" spans="1:13">
      <c r="A7875" s="235">
        <v>805406</v>
      </c>
      <c r="B7875" s="238" t="s">
        <v>10553</v>
      </c>
      <c r="C7875" s="238" t="s">
        <v>106</v>
      </c>
      <c r="D7875" s="238" t="s">
        <v>2067</v>
      </c>
      <c r="F7875" s="238"/>
      <c r="G7875" s="223"/>
      <c r="H7875" s="238"/>
      <c r="I7875" s="238" t="s">
        <v>98</v>
      </c>
      <c r="J7875" s="223"/>
      <c r="K7875" s="238"/>
      <c r="L7875" s="238"/>
      <c r="M7875" s="238"/>
    </row>
    <row r="7876" spans="1:13">
      <c r="A7876" s="235">
        <v>805417</v>
      </c>
      <c r="B7876" s="238" t="s">
        <v>10554</v>
      </c>
      <c r="C7876" s="238" t="s">
        <v>378</v>
      </c>
      <c r="D7876" s="238" t="s">
        <v>1521</v>
      </c>
      <c r="F7876" s="238"/>
      <c r="G7876" s="223"/>
      <c r="H7876" s="238"/>
      <c r="I7876" s="238" t="s">
        <v>98</v>
      </c>
      <c r="J7876" s="223"/>
      <c r="K7876" s="238"/>
      <c r="L7876" s="238"/>
      <c r="M7876" s="238"/>
    </row>
    <row r="7877" spans="1:13">
      <c r="A7877" s="235">
        <v>805419</v>
      </c>
      <c r="B7877" s="238" t="s">
        <v>10555</v>
      </c>
      <c r="C7877" s="238" t="s">
        <v>462</v>
      </c>
      <c r="D7877" s="238" t="s">
        <v>1073</v>
      </c>
      <c r="F7877" s="238"/>
      <c r="G7877" s="223"/>
      <c r="H7877" s="238"/>
      <c r="I7877" s="238" t="s">
        <v>98</v>
      </c>
      <c r="J7877" s="223"/>
      <c r="K7877" s="238"/>
      <c r="L7877" s="238"/>
      <c r="M7877" s="238"/>
    </row>
    <row r="7878" spans="1:13">
      <c r="A7878" s="235">
        <v>805422</v>
      </c>
      <c r="B7878" s="223" t="s">
        <v>10556</v>
      </c>
      <c r="C7878" s="223" t="s">
        <v>293</v>
      </c>
      <c r="D7878" s="223" t="s">
        <v>2888</v>
      </c>
      <c r="F7878" s="224"/>
      <c r="G7878" s="223"/>
      <c r="H7878" s="223"/>
      <c r="I7878" s="223" t="s">
        <v>98</v>
      </c>
      <c r="J7878" s="223"/>
      <c r="K7878" s="235"/>
      <c r="L7878" s="235"/>
      <c r="M7878" s="223"/>
    </row>
    <row r="7879" spans="1:13">
      <c r="A7879" s="235">
        <v>805432</v>
      </c>
      <c r="B7879" s="223" t="s">
        <v>10557</v>
      </c>
      <c r="C7879" s="223" t="s">
        <v>200</v>
      </c>
      <c r="D7879" s="223" t="s">
        <v>1286</v>
      </c>
      <c r="F7879" s="224"/>
      <c r="G7879" s="223"/>
      <c r="H7879" s="223"/>
      <c r="I7879" s="223" t="s">
        <v>98</v>
      </c>
      <c r="J7879" s="223"/>
      <c r="K7879" s="235"/>
      <c r="L7879" s="235"/>
      <c r="M7879" s="223"/>
    </row>
    <row r="7880" spans="1:13">
      <c r="A7880" s="235">
        <v>805434</v>
      </c>
      <c r="B7880" s="223" t="s">
        <v>10558</v>
      </c>
      <c r="C7880" s="223" t="s">
        <v>824</v>
      </c>
      <c r="D7880" s="223" t="s">
        <v>1991</v>
      </c>
      <c r="F7880" s="224"/>
      <c r="G7880" s="223"/>
      <c r="H7880" s="223"/>
      <c r="I7880" s="223" t="s">
        <v>98</v>
      </c>
      <c r="J7880" s="223"/>
      <c r="K7880" s="223"/>
      <c r="L7880" s="223"/>
      <c r="M7880" s="223"/>
    </row>
    <row r="7881" spans="1:13">
      <c r="A7881" s="235">
        <v>805436</v>
      </c>
      <c r="B7881" s="223" t="s">
        <v>10559</v>
      </c>
      <c r="C7881" s="223" t="s">
        <v>256</v>
      </c>
      <c r="D7881" s="223" t="s">
        <v>1368</v>
      </c>
      <c r="F7881" s="224"/>
      <c r="G7881" s="223"/>
      <c r="H7881" s="223"/>
      <c r="I7881" s="223" t="s">
        <v>98</v>
      </c>
      <c r="J7881" s="223"/>
      <c r="K7881" s="223"/>
      <c r="L7881" s="223"/>
      <c r="M7881" s="223"/>
    </row>
    <row r="7882" spans="1:13">
      <c r="A7882" s="235">
        <v>805439</v>
      </c>
      <c r="B7882" s="223" t="s">
        <v>10560</v>
      </c>
      <c r="C7882" s="223" t="s">
        <v>471</v>
      </c>
      <c r="D7882" s="223" t="s">
        <v>1002</v>
      </c>
      <c r="F7882" s="224"/>
      <c r="G7882" s="223"/>
      <c r="H7882" s="223"/>
      <c r="I7882" s="223" t="s">
        <v>98</v>
      </c>
      <c r="J7882" s="223"/>
      <c r="K7882" s="223"/>
      <c r="L7882" s="223"/>
      <c r="M7882" s="223"/>
    </row>
    <row r="7883" spans="1:13">
      <c r="A7883" s="235">
        <v>805440</v>
      </c>
      <c r="B7883" s="238" t="s">
        <v>10561</v>
      </c>
      <c r="C7883" s="238" t="s">
        <v>189</v>
      </c>
      <c r="D7883" s="238" t="s">
        <v>1255</v>
      </c>
      <c r="F7883" s="238"/>
      <c r="G7883" s="223"/>
      <c r="H7883" s="238"/>
      <c r="I7883" s="238" t="s">
        <v>98</v>
      </c>
      <c r="J7883" s="223"/>
      <c r="K7883" s="238"/>
      <c r="L7883" s="238"/>
      <c r="M7883" s="238"/>
    </row>
    <row r="7884" spans="1:13">
      <c r="A7884" s="235">
        <v>805447</v>
      </c>
      <c r="B7884" s="223" t="s">
        <v>10562</v>
      </c>
      <c r="C7884" s="223" t="s">
        <v>540</v>
      </c>
      <c r="D7884" s="223" t="s">
        <v>2711</v>
      </c>
      <c r="F7884" s="224"/>
      <c r="G7884" s="223"/>
      <c r="H7884" s="223"/>
      <c r="I7884" s="223" t="s">
        <v>98</v>
      </c>
      <c r="J7884" s="223"/>
      <c r="K7884" s="235"/>
      <c r="L7884" s="235"/>
      <c r="M7884" s="223"/>
    </row>
    <row r="7885" spans="1:13">
      <c r="A7885" s="235">
        <v>805448</v>
      </c>
      <c r="B7885" s="238" t="s">
        <v>1344</v>
      </c>
      <c r="C7885" s="238" t="s">
        <v>127</v>
      </c>
      <c r="D7885" s="238" t="s">
        <v>1012</v>
      </c>
      <c r="F7885" s="238"/>
      <c r="G7885" s="223"/>
      <c r="H7885" s="238"/>
      <c r="I7885" s="238" t="s">
        <v>98</v>
      </c>
      <c r="J7885" s="223"/>
      <c r="K7885" s="238"/>
      <c r="L7885" s="238"/>
      <c r="M7885" s="238"/>
    </row>
    <row r="7886" spans="1:13">
      <c r="A7886" s="235">
        <v>805451</v>
      </c>
      <c r="B7886" s="238" t="s">
        <v>10563</v>
      </c>
      <c r="C7886" s="238" t="s">
        <v>109</v>
      </c>
      <c r="D7886" s="238" t="s">
        <v>1125</v>
      </c>
      <c r="F7886" s="238"/>
      <c r="G7886" s="223"/>
      <c r="H7886" s="238"/>
      <c r="I7886" s="238" t="s">
        <v>98</v>
      </c>
      <c r="J7886" s="223"/>
      <c r="K7886" s="238"/>
      <c r="L7886" s="238"/>
      <c r="M7886" s="238"/>
    </row>
    <row r="7887" spans="1:13">
      <c r="A7887" s="235">
        <v>805452</v>
      </c>
      <c r="B7887" s="223" t="s">
        <v>10564</v>
      </c>
      <c r="C7887" s="223" t="s">
        <v>275</v>
      </c>
      <c r="D7887" s="223" t="s">
        <v>2467</v>
      </c>
      <c r="F7887" s="224"/>
      <c r="G7887" s="223"/>
      <c r="H7887" s="223"/>
      <c r="I7887" s="223" t="s">
        <v>98</v>
      </c>
      <c r="J7887" s="223"/>
      <c r="K7887" s="235"/>
      <c r="L7887" s="235"/>
      <c r="M7887" s="223"/>
    </row>
    <row r="7888" spans="1:13">
      <c r="A7888" s="235">
        <v>805454</v>
      </c>
      <c r="B7888" s="223" t="s">
        <v>10565</v>
      </c>
      <c r="C7888" s="223" t="s">
        <v>127</v>
      </c>
      <c r="D7888" s="223" t="s">
        <v>1039</v>
      </c>
      <c r="F7888" s="224"/>
      <c r="G7888" s="223"/>
      <c r="H7888" s="223"/>
      <c r="I7888" s="223" t="s">
        <v>98</v>
      </c>
      <c r="J7888" s="223"/>
      <c r="K7888" s="223"/>
      <c r="L7888" s="223"/>
      <c r="M7888" s="223"/>
    </row>
    <row r="7889" spans="1:13">
      <c r="A7889" s="235">
        <v>805458</v>
      </c>
      <c r="B7889" s="238" t="s">
        <v>10566</v>
      </c>
      <c r="C7889" s="238" t="s">
        <v>106</v>
      </c>
      <c r="D7889" s="238" t="s">
        <v>1018</v>
      </c>
      <c r="F7889" s="238"/>
      <c r="G7889" s="223"/>
      <c r="H7889" s="238"/>
      <c r="I7889" s="238" t="s">
        <v>98</v>
      </c>
      <c r="J7889" s="223"/>
      <c r="K7889" s="238"/>
      <c r="L7889" s="238"/>
      <c r="M7889" s="238"/>
    </row>
    <row r="7890" spans="1:13">
      <c r="A7890" s="235">
        <v>805466</v>
      </c>
      <c r="B7890" s="238" t="s">
        <v>10567</v>
      </c>
      <c r="C7890" s="238" t="s">
        <v>423</v>
      </c>
      <c r="D7890" s="238" t="s">
        <v>1395</v>
      </c>
      <c r="F7890" s="238"/>
      <c r="G7890" s="223"/>
      <c r="H7890" s="238"/>
      <c r="I7890" s="238" t="s">
        <v>98</v>
      </c>
      <c r="J7890" s="223"/>
      <c r="K7890" s="238"/>
      <c r="L7890" s="238"/>
      <c r="M7890" s="238"/>
    </row>
    <row r="7891" spans="1:13">
      <c r="A7891" s="235">
        <v>805474</v>
      </c>
      <c r="B7891" s="238" t="s">
        <v>10568</v>
      </c>
      <c r="C7891" s="238" t="s">
        <v>122</v>
      </c>
      <c r="D7891" s="238" t="s">
        <v>1073</v>
      </c>
      <c r="F7891" s="238"/>
      <c r="G7891" s="223"/>
      <c r="H7891" s="238"/>
      <c r="I7891" s="238" t="s">
        <v>98</v>
      </c>
      <c r="J7891" s="223"/>
      <c r="K7891" s="238"/>
      <c r="L7891" s="238"/>
      <c r="M7891" s="238"/>
    </row>
    <row r="7892" spans="1:13">
      <c r="A7892" s="235">
        <v>805475</v>
      </c>
      <c r="B7892" s="238" t="s">
        <v>10569</v>
      </c>
      <c r="C7892" s="238" t="s">
        <v>113</v>
      </c>
      <c r="D7892" s="238" t="s">
        <v>1229</v>
      </c>
      <c r="F7892" s="238"/>
      <c r="G7892" s="223"/>
      <c r="H7892" s="238"/>
      <c r="I7892" s="238" t="s">
        <v>98</v>
      </c>
      <c r="J7892" s="223"/>
      <c r="K7892" s="238"/>
      <c r="L7892" s="238"/>
      <c r="M7892" s="238"/>
    </row>
    <row r="7893" spans="1:13">
      <c r="A7893" s="235">
        <v>805480</v>
      </c>
      <c r="B7893" s="223" t="s">
        <v>10570</v>
      </c>
      <c r="C7893" s="223" t="s">
        <v>166</v>
      </c>
      <c r="D7893" s="223" t="s">
        <v>6243</v>
      </c>
      <c r="F7893" s="224"/>
      <c r="G7893" s="223"/>
      <c r="H7893" s="223"/>
      <c r="I7893" s="223" t="s">
        <v>98</v>
      </c>
      <c r="J7893" s="223"/>
      <c r="K7893" s="223"/>
      <c r="L7893" s="223"/>
      <c r="M7893" s="223"/>
    </row>
    <row r="7894" spans="1:13">
      <c r="A7894" s="235">
        <v>805482</v>
      </c>
      <c r="B7894" s="223" t="s">
        <v>10571</v>
      </c>
      <c r="C7894" s="223" t="s">
        <v>106</v>
      </c>
      <c r="D7894" s="223" t="s">
        <v>3363</v>
      </c>
      <c r="F7894" s="224"/>
      <c r="G7894" s="223"/>
      <c r="H7894" s="223"/>
      <c r="I7894" s="223" t="s">
        <v>98</v>
      </c>
      <c r="J7894" s="223"/>
      <c r="K7894" s="223"/>
      <c r="L7894" s="223"/>
      <c r="M7894" s="223"/>
    </row>
    <row r="7895" spans="1:13">
      <c r="A7895" s="235">
        <v>805484</v>
      </c>
      <c r="B7895" s="238" t="s">
        <v>10572</v>
      </c>
      <c r="C7895" s="238" t="s">
        <v>571</v>
      </c>
      <c r="D7895" s="238" t="s">
        <v>10332</v>
      </c>
      <c r="F7895" s="238"/>
      <c r="G7895" s="223"/>
      <c r="H7895" s="238"/>
      <c r="I7895" s="238" t="s">
        <v>98</v>
      </c>
      <c r="J7895" s="223"/>
      <c r="K7895" s="238"/>
      <c r="L7895" s="238"/>
      <c r="M7895" s="238"/>
    </row>
    <row r="7896" spans="1:13">
      <c r="A7896" s="235">
        <v>805485</v>
      </c>
      <c r="B7896" s="223" t="s">
        <v>10573</v>
      </c>
      <c r="C7896" s="223" t="s">
        <v>315</v>
      </c>
      <c r="D7896" s="223" t="s">
        <v>1373</v>
      </c>
      <c r="F7896" s="224"/>
      <c r="G7896" s="223"/>
      <c r="H7896" s="223"/>
      <c r="I7896" s="223" t="s">
        <v>98</v>
      </c>
      <c r="J7896" s="223"/>
      <c r="K7896" s="223"/>
      <c r="L7896" s="223"/>
      <c r="M7896" s="223"/>
    </row>
    <row r="7897" spans="1:13">
      <c r="A7897" s="235">
        <v>805486</v>
      </c>
      <c r="B7897" s="223" t="s">
        <v>10574</v>
      </c>
      <c r="C7897" s="223" t="s">
        <v>637</v>
      </c>
      <c r="D7897" s="223" t="s">
        <v>1358</v>
      </c>
      <c r="F7897" s="224"/>
      <c r="G7897" s="223"/>
      <c r="H7897" s="223"/>
      <c r="I7897" s="223" t="s">
        <v>98</v>
      </c>
      <c r="J7897" s="223"/>
      <c r="K7897" s="223"/>
      <c r="L7897" s="223"/>
      <c r="M7897" s="223"/>
    </row>
    <row r="7898" spans="1:13">
      <c r="A7898" s="235">
        <v>805494</v>
      </c>
      <c r="B7898" s="223" t="s">
        <v>10575</v>
      </c>
      <c r="C7898" s="223" t="s">
        <v>242</v>
      </c>
      <c r="D7898" s="223" t="s">
        <v>1057</v>
      </c>
      <c r="F7898" s="224"/>
      <c r="G7898" s="223"/>
      <c r="H7898" s="223"/>
      <c r="I7898" s="223" t="s">
        <v>98</v>
      </c>
      <c r="J7898" s="223"/>
      <c r="K7898" s="223"/>
      <c r="L7898" s="223"/>
      <c r="M7898" s="223"/>
    </row>
    <row r="7899" spans="1:13">
      <c r="A7899" s="235">
        <v>805499</v>
      </c>
      <c r="B7899" s="223" t="s">
        <v>10576</v>
      </c>
      <c r="C7899" s="223" t="s">
        <v>145</v>
      </c>
      <c r="D7899" s="223" t="s">
        <v>1109</v>
      </c>
      <c r="F7899" s="224"/>
      <c r="G7899" s="223"/>
      <c r="H7899" s="223"/>
      <c r="I7899" s="223" t="s">
        <v>98</v>
      </c>
      <c r="J7899" s="223"/>
      <c r="K7899" s="223"/>
      <c r="L7899" s="223"/>
      <c r="M7899" s="223"/>
    </row>
    <row r="7900" spans="1:13">
      <c r="A7900" s="235">
        <v>805506</v>
      </c>
      <c r="B7900" s="223" t="s">
        <v>10577</v>
      </c>
      <c r="C7900" s="223" t="s">
        <v>731</v>
      </c>
      <c r="D7900" s="223" t="s">
        <v>1371</v>
      </c>
      <c r="F7900" s="224"/>
      <c r="G7900" s="223"/>
      <c r="H7900" s="223"/>
      <c r="I7900" s="223" t="s">
        <v>98</v>
      </c>
      <c r="J7900" s="223"/>
      <c r="K7900" s="235"/>
      <c r="L7900" s="235"/>
      <c r="M7900" s="223"/>
    </row>
    <row r="7901" spans="1:13">
      <c r="A7901" s="235">
        <v>805510</v>
      </c>
      <c r="B7901" s="223" t="s">
        <v>10578</v>
      </c>
      <c r="C7901" s="223" t="s">
        <v>108</v>
      </c>
      <c r="D7901" s="223" t="s">
        <v>1105</v>
      </c>
      <c r="F7901" s="224"/>
      <c r="G7901" s="223"/>
      <c r="H7901" s="223"/>
      <c r="I7901" s="223" t="s">
        <v>98</v>
      </c>
      <c r="J7901" s="223"/>
      <c r="K7901" s="223"/>
      <c r="L7901" s="223"/>
      <c r="M7901" s="223"/>
    </row>
    <row r="7902" spans="1:13">
      <c r="A7902" s="235">
        <v>805513</v>
      </c>
      <c r="B7902" s="223" t="s">
        <v>10579</v>
      </c>
      <c r="C7902" s="223" t="s">
        <v>10580</v>
      </c>
      <c r="D7902" s="223" t="s">
        <v>3273</v>
      </c>
      <c r="F7902" s="224"/>
      <c r="G7902" s="223"/>
      <c r="H7902" s="223"/>
      <c r="I7902" s="223" t="s">
        <v>98</v>
      </c>
      <c r="J7902" s="223"/>
      <c r="K7902" s="235"/>
      <c r="L7902" s="235"/>
      <c r="M7902" s="223"/>
    </row>
    <row r="7903" spans="1:13">
      <c r="A7903" s="235">
        <v>805514</v>
      </c>
      <c r="B7903" s="238" t="s">
        <v>10581</v>
      </c>
      <c r="C7903" s="238" t="s">
        <v>106</v>
      </c>
      <c r="D7903" s="238" t="s">
        <v>1687</v>
      </c>
      <c r="F7903" s="238"/>
      <c r="G7903" s="223"/>
      <c r="H7903" s="238"/>
      <c r="I7903" s="238" t="s">
        <v>98</v>
      </c>
      <c r="J7903" s="223"/>
      <c r="K7903" s="238"/>
      <c r="L7903" s="238"/>
      <c r="M7903" s="238"/>
    </row>
    <row r="7904" spans="1:13">
      <c r="A7904" s="235">
        <v>805516</v>
      </c>
      <c r="B7904" s="223" t="s">
        <v>10582</v>
      </c>
      <c r="C7904" s="223" t="s">
        <v>325</v>
      </c>
      <c r="D7904" s="223" t="s">
        <v>1393</v>
      </c>
      <c r="F7904" s="224"/>
      <c r="G7904" s="223"/>
      <c r="H7904" s="238"/>
      <c r="I7904" s="223" t="s">
        <v>98</v>
      </c>
      <c r="J7904" s="223"/>
      <c r="K7904" s="223"/>
      <c r="L7904" s="223"/>
      <c r="M7904" s="223"/>
    </row>
    <row r="7905" spans="1:13">
      <c r="A7905" s="235">
        <v>805523</v>
      </c>
      <c r="B7905" s="223" t="s">
        <v>10583</v>
      </c>
      <c r="C7905" s="223" t="s">
        <v>106</v>
      </c>
      <c r="D7905" s="223" t="s">
        <v>2378</v>
      </c>
      <c r="F7905" s="224"/>
      <c r="G7905" s="223"/>
      <c r="H7905" s="223"/>
      <c r="I7905" s="223" t="s">
        <v>98</v>
      </c>
      <c r="J7905" s="223"/>
      <c r="K7905" s="223"/>
      <c r="L7905" s="223"/>
      <c r="M7905" s="223"/>
    </row>
    <row r="7906" spans="1:13">
      <c r="A7906" s="235">
        <v>805527</v>
      </c>
      <c r="B7906" s="223" t="s">
        <v>10584</v>
      </c>
      <c r="C7906" s="223" t="s">
        <v>183</v>
      </c>
      <c r="D7906" s="223" t="s">
        <v>1311</v>
      </c>
      <c r="F7906" s="224"/>
      <c r="G7906" s="223"/>
      <c r="H7906" s="223"/>
      <c r="I7906" s="223" t="s">
        <v>98</v>
      </c>
      <c r="J7906" s="223"/>
      <c r="K7906" s="223"/>
      <c r="L7906" s="223"/>
      <c r="M7906" s="223"/>
    </row>
    <row r="7907" spans="1:13">
      <c r="A7907" s="235">
        <v>805529</v>
      </c>
      <c r="B7907" s="223" t="s">
        <v>10585</v>
      </c>
      <c r="C7907" s="223" t="s">
        <v>156</v>
      </c>
      <c r="D7907" s="223" t="s">
        <v>1704</v>
      </c>
      <c r="F7907" s="224"/>
      <c r="G7907" s="223"/>
      <c r="H7907" s="223"/>
      <c r="I7907" s="223" t="s">
        <v>98</v>
      </c>
      <c r="J7907" s="223"/>
      <c r="K7907" s="223"/>
      <c r="L7907" s="223"/>
      <c r="M7907" s="223"/>
    </row>
    <row r="7908" spans="1:13">
      <c r="A7908" s="235">
        <v>805532</v>
      </c>
      <c r="B7908" s="223" t="s">
        <v>10586</v>
      </c>
      <c r="C7908" s="223" t="s">
        <v>362</v>
      </c>
      <c r="D7908" s="223" t="s">
        <v>3309</v>
      </c>
      <c r="F7908" s="224"/>
      <c r="G7908" s="223"/>
      <c r="H7908" s="223"/>
      <c r="I7908" s="223" t="s">
        <v>98</v>
      </c>
      <c r="J7908" s="223"/>
      <c r="K7908" s="223"/>
      <c r="L7908" s="223"/>
      <c r="M7908" s="223"/>
    </row>
    <row r="7909" spans="1:13">
      <c r="A7909" s="235">
        <v>805533</v>
      </c>
      <c r="B7909" s="223" t="s">
        <v>10587</v>
      </c>
      <c r="C7909" s="223" t="s">
        <v>628</v>
      </c>
      <c r="D7909" s="223" t="s">
        <v>1563</v>
      </c>
      <c r="F7909" s="224"/>
      <c r="G7909" s="223"/>
      <c r="H7909" s="223"/>
      <c r="I7909" s="223" t="s">
        <v>98</v>
      </c>
      <c r="J7909" s="223"/>
      <c r="K7909" s="235"/>
      <c r="L7909" s="235"/>
      <c r="M7909" s="223"/>
    </row>
    <row r="7910" spans="1:13">
      <c r="A7910" s="235">
        <v>805535</v>
      </c>
      <c r="B7910" s="238" t="s">
        <v>10588</v>
      </c>
      <c r="C7910" s="238" t="s">
        <v>696</v>
      </c>
      <c r="D7910" s="238" t="s">
        <v>3294</v>
      </c>
      <c r="F7910" s="238"/>
      <c r="G7910" s="223"/>
      <c r="H7910" s="238"/>
      <c r="I7910" s="238" t="s">
        <v>98</v>
      </c>
      <c r="J7910" s="223"/>
      <c r="K7910" s="238"/>
      <c r="L7910" s="238"/>
      <c r="M7910" s="238"/>
    </row>
    <row r="7911" spans="1:13">
      <c r="A7911" s="235">
        <v>805539</v>
      </c>
      <c r="B7911" s="238" t="s">
        <v>10589</v>
      </c>
      <c r="C7911" s="238" t="s">
        <v>106</v>
      </c>
      <c r="D7911" s="238" t="s">
        <v>1286</v>
      </c>
      <c r="F7911" s="238"/>
      <c r="G7911" s="223"/>
      <c r="H7911" s="238"/>
      <c r="I7911" s="238" t="s">
        <v>98</v>
      </c>
      <c r="J7911" s="223"/>
      <c r="K7911" s="238"/>
      <c r="L7911" s="238"/>
      <c r="M7911" s="238"/>
    </row>
    <row r="7912" spans="1:13">
      <c r="A7912" s="235">
        <v>805544</v>
      </c>
      <c r="B7912" s="223" t="s">
        <v>10590</v>
      </c>
      <c r="C7912" s="223" t="s">
        <v>567</v>
      </c>
      <c r="D7912" s="223" t="s">
        <v>1047</v>
      </c>
      <c r="F7912" s="224"/>
      <c r="G7912" s="223"/>
      <c r="H7912" s="223"/>
      <c r="I7912" s="223" t="s">
        <v>98</v>
      </c>
      <c r="J7912" s="223"/>
      <c r="K7912" s="223"/>
      <c r="L7912" s="223"/>
      <c r="M7912" s="223"/>
    </row>
    <row r="7913" spans="1:13">
      <c r="A7913" s="235">
        <v>805548</v>
      </c>
      <c r="B7913" s="223" t="s">
        <v>10591</v>
      </c>
      <c r="C7913" s="223" t="s">
        <v>103</v>
      </c>
      <c r="D7913" s="223" t="s">
        <v>1284</v>
      </c>
      <c r="F7913" s="224"/>
      <c r="G7913" s="223"/>
      <c r="H7913" s="223"/>
      <c r="I7913" s="223" t="s">
        <v>98</v>
      </c>
      <c r="J7913" s="223"/>
      <c r="K7913" s="235"/>
      <c r="L7913" s="235"/>
      <c r="M7913" s="223"/>
    </row>
    <row r="7914" spans="1:13">
      <c r="A7914" s="235">
        <v>805551</v>
      </c>
      <c r="B7914" s="238" t="s">
        <v>10592</v>
      </c>
      <c r="C7914" s="238" t="s">
        <v>111</v>
      </c>
      <c r="D7914" s="238" t="s">
        <v>1377</v>
      </c>
      <c r="F7914" s="238"/>
      <c r="G7914" s="223"/>
      <c r="H7914" s="238"/>
      <c r="I7914" s="238" t="s">
        <v>98</v>
      </c>
      <c r="J7914" s="223"/>
      <c r="K7914" s="238"/>
      <c r="L7914" s="238"/>
      <c r="M7914" s="238"/>
    </row>
    <row r="7915" spans="1:13">
      <c r="A7915" s="235">
        <v>805552</v>
      </c>
      <c r="B7915" s="238" t="s">
        <v>572</v>
      </c>
      <c r="C7915" s="238" t="s">
        <v>244</v>
      </c>
      <c r="D7915" s="238" t="s">
        <v>1301</v>
      </c>
      <c r="F7915" s="238"/>
      <c r="G7915" s="223"/>
      <c r="H7915" s="238"/>
      <c r="I7915" s="238" t="s">
        <v>98</v>
      </c>
      <c r="J7915" s="223"/>
      <c r="K7915" s="238"/>
      <c r="L7915" s="238"/>
      <c r="M7915" s="238"/>
    </row>
    <row r="7916" spans="1:13">
      <c r="A7916" s="235">
        <v>805565</v>
      </c>
      <c r="B7916" s="223" t="s">
        <v>10593</v>
      </c>
      <c r="C7916" s="223" t="s">
        <v>685</v>
      </c>
      <c r="D7916" s="223" t="s">
        <v>1187</v>
      </c>
      <c r="F7916" s="224"/>
      <c r="G7916" s="223"/>
      <c r="H7916" s="223"/>
      <c r="I7916" s="223" t="s">
        <v>98</v>
      </c>
      <c r="J7916" s="223"/>
      <c r="K7916" s="223"/>
      <c r="L7916" s="223"/>
      <c r="M7916" s="223"/>
    </row>
    <row r="7917" spans="1:13">
      <c r="A7917" s="235">
        <v>805577</v>
      </c>
      <c r="B7917" s="223" t="s">
        <v>10594</v>
      </c>
      <c r="C7917" s="223" t="s">
        <v>172</v>
      </c>
      <c r="D7917" s="223" t="s">
        <v>1200</v>
      </c>
      <c r="F7917" s="224"/>
      <c r="G7917" s="223"/>
      <c r="H7917" s="223"/>
      <c r="I7917" s="223" t="s">
        <v>98</v>
      </c>
      <c r="J7917" s="223"/>
      <c r="K7917" s="235"/>
      <c r="L7917" s="235"/>
      <c r="M7917" s="223"/>
    </row>
    <row r="7918" spans="1:13">
      <c r="A7918" s="235">
        <v>805596</v>
      </c>
      <c r="B7918" s="223" t="s">
        <v>10595</v>
      </c>
      <c r="C7918" s="223" t="s">
        <v>671</v>
      </c>
      <c r="D7918" s="223" t="s">
        <v>2535</v>
      </c>
      <c r="F7918" s="224"/>
      <c r="G7918" s="223"/>
      <c r="H7918" s="223"/>
      <c r="I7918" s="223" t="s">
        <v>98</v>
      </c>
      <c r="J7918" s="223"/>
      <c r="K7918" s="223"/>
      <c r="L7918" s="223"/>
      <c r="M7918" s="223"/>
    </row>
    <row r="7919" spans="1:13">
      <c r="A7919" s="235">
        <v>805597</v>
      </c>
      <c r="B7919" s="238" t="s">
        <v>345</v>
      </c>
      <c r="C7919" s="238" t="s">
        <v>168</v>
      </c>
      <c r="D7919" s="238" t="s">
        <v>1039</v>
      </c>
      <c r="F7919" s="238"/>
      <c r="G7919" s="223"/>
      <c r="H7919" s="238"/>
      <c r="I7919" s="238" t="s">
        <v>98</v>
      </c>
      <c r="J7919" s="223"/>
      <c r="K7919" s="238"/>
      <c r="L7919" s="238"/>
      <c r="M7919" s="238"/>
    </row>
    <row r="7920" spans="1:13">
      <c r="A7920" s="235">
        <v>805601</v>
      </c>
      <c r="B7920" s="223" t="s">
        <v>10596</v>
      </c>
      <c r="C7920" s="223" t="s">
        <v>756</v>
      </c>
      <c r="D7920" s="223" t="s">
        <v>2364</v>
      </c>
      <c r="F7920" s="224"/>
      <c r="G7920" s="223"/>
      <c r="H7920" s="223"/>
      <c r="I7920" s="223" t="s">
        <v>98</v>
      </c>
      <c r="J7920" s="223"/>
      <c r="K7920" s="223"/>
      <c r="L7920" s="223"/>
      <c r="M7920" s="223"/>
    </row>
    <row r="7921" spans="1:13">
      <c r="A7921" s="235">
        <v>805607</v>
      </c>
      <c r="B7921" s="238" t="s">
        <v>10597</v>
      </c>
      <c r="C7921" s="238" t="s">
        <v>106</v>
      </c>
      <c r="D7921" s="238" t="s">
        <v>1034</v>
      </c>
      <c r="F7921" s="238"/>
      <c r="G7921" s="223"/>
      <c r="H7921" s="238"/>
      <c r="I7921" s="238" t="s">
        <v>98</v>
      </c>
      <c r="J7921" s="223"/>
      <c r="K7921" s="238"/>
      <c r="L7921" s="238"/>
      <c r="M7921" s="238"/>
    </row>
    <row r="7922" spans="1:13">
      <c r="A7922" s="235">
        <v>805611</v>
      </c>
      <c r="B7922" s="238" t="s">
        <v>10598</v>
      </c>
      <c r="C7922" s="238" t="s">
        <v>10262</v>
      </c>
      <c r="D7922" s="238" t="s">
        <v>1018</v>
      </c>
      <c r="F7922" s="238"/>
      <c r="G7922" s="223"/>
      <c r="H7922" s="238"/>
      <c r="I7922" s="238" t="s">
        <v>98</v>
      </c>
      <c r="J7922" s="223"/>
      <c r="K7922" s="238"/>
      <c r="L7922" s="238"/>
      <c r="M7922" s="238"/>
    </row>
    <row r="7923" spans="1:13">
      <c r="A7923" s="235">
        <v>805615</v>
      </c>
      <c r="B7923" s="238" t="s">
        <v>10599</v>
      </c>
      <c r="C7923" s="238" t="s">
        <v>362</v>
      </c>
      <c r="D7923" s="238" t="s">
        <v>1057</v>
      </c>
      <c r="F7923" s="238"/>
      <c r="G7923" s="223"/>
      <c r="H7923" s="238"/>
      <c r="I7923" s="238" t="s">
        <v>98</v>
      </c>
      <c r="J7923" s="223"/>
      <c r="K7923" s="238"/>
      <c r="L7923" s="238"/>
      <c r="M7923" s="238"/>
    </row>
    <row r="7924" spans="1:13">
      <c r="A7924" s="235">
        <v>805630</v>
      </c>
      <c r="B7924" s="223" t="s">
        <v>10600</v>
      </c>
      <c r="C7924" s="223" t="s">
        <v>100</v>
      </c>
      <c r="D7924" s="223" t="s">
        <v>2600</v>
      </c>
      <c r="F7924" s="224"/>
      <c r="G7924" s="223"/>
      <c r="H7924" s="223"/>
      <c r="I7924" s="223" t="s">
        <v>98</v>
      </c>
      <c r="J7924" s="223"/>
      <c r="K7924" s="235"/>
      <c r="L7924" s="235"/>
      <c r="M7924" s="223"/>
    </row>
    <row r="7925" spans="1:13">
      <c r="A7925" s="235">
        <v>805632</v>
      </c>
      <c r="B7925" s="238" t="s">
        <v>10601</v>
      </c>
      <c r="C7925" s="238" t="s">
        <v>164</v>
      </c>
      <c r="D7925" s="238" t="s">
        <v>1047</v>
      </c>
      <c r="F7925" s="238"/>
      <c r="G7925" s="223"/>
      <c r="H7925" s="238"/>
      <c r="I7925" s="238" t="s">
        <v>98</v>
      </c>
      <c r="J7925" s="223"/>
      <c r="K7925" s="238"/>
      <c r="L7925" s="238"/>
      <c r="M7925" s="238"/>
    </row>
    <row r="7926" spans="1:13">
      <c r="A7926" s="235">
        <v>805642</v>
      </c>
      <c r="B7926" s="238" t="s">
        <v>10602</v>
      </c>
      <c r="C7926" s="238" t="s">
        <v>183</v>
      </c>
      <c r="D7926" s="238" t="s">
        <v>1350</v>
      </c>
      <c r="F7926" s="238"/>
      <c r="G7926" s="223"/>
      <c r="H7926" s="238"/>
      <c r="I7926" s="238" t="s">
        <v>98</v>
      </c>
      <c r="J7926" s="223"/>
      <c r="K7926" s="238"/>
      <c r="L7926" s="238"/>
      <c r="M7926" s="238"/>
    </row>
    <row r="7927" spans="1:13">
      <c r="A7927" s="235">
        <v>805647</v>
      </c>
      <c r="B7927" s="223" t="s">
        <v>10603</v>
      </c>
      <c r="C7927" s="223" t="s">
        <v>563</v>
      </c>
      <c r="D7927" s="223" t="s">
        <v>1220</v>
      </c>
      <c r="F7927" s="224"/>
      <c r="G7927" s="223"/>
      <c r="H7927" s="223"/>
      <c r="I7927" s="223" t="s">
        <v>98</v>
      </c>
      <c r="J7927" s="223"/>
      <c r="K7927" s="223"/>
      <c r="L7927" s="223"/>
      <c r="M7927" s="223"/>
    </row>
    <row r="7928" spans="1:13">
      <c r="A7928" s="235">
        <v>805650</v>
      </c>
      <c r="B7928" s="238" t="s">
        <v>10604</v>
      </c>
      <c r="C7928" s="238" t="s">
        <v>429</v>
      </c>
      <c r="D7928" s="238" t="s">
        <v>601</v>
      </c>
      <c r="F7928" s="238"/>
      <c r="G7928" s="223"/>
      <c r="H7928" s="238"/>
      <c r="I7928" s="238" t="s">
        <v>98</v>
      </c>
      <c r="J7928" s="223"/>
      <c r="K7928" s="238"/>
      <c r="L7928" s="238"/>
      <c r="M7928" s="238"/>
    </row>
    <row r="7929" spans="1:13">
      <c r="A7929" s="235">
        <v>805654</v>
      </c>
      <c r="B7929" s="238" t="s">
        <v>10605</v>
      </c>
      <c r="C7929" s="238" t="s">
        <v>10606</v>
      </c>
      <c r="D7929" s="238" t="s">
        <v>1034</v>
      </c>
      <c r="F7929" s="238"/>
      <c r="G7929" s="223"/>
      <c r="H7929" s="223"/>
      <c r="I7929" s="238" t="s">
        <v>98</v>
      </c>
      <c r="J7929" s="223"/>
      <c r="K7929" s="238"/>
      <c r="L7929" s="238"/>
      <c r="M7929" s="238"/>
    </row>
    <row r="7930" spans="1:13">
      <c r="A7930" s="235">
        <v>805657</v>
      </c>
      <c r="B7930" s="238" t="s">
        <v>10607</v>
      </c>
      <c r="C7930" s="238" t="s">
        <v>156</v>
      </c>
      <c r="D7930" s="238" t="s">
        <v>5965</v>
      </c>
      <c r="F7930" s="238"/>
      <c r="G7930" s="223"/>
      <c r="H7930" s="238"/>
      <c r="I7930" s="238" t="s">
        <v>98</v>
      </c>
      <c r="J7930" s="223"/>
      <c r="K7930" s="238"/>
      <c r="L7930" s="238"/>
      <c r="M7930" s="238"/>
    </row>
    <row r="7931" spans="1:13">
      <c r="A7931" s="235">
        <v>805665</v>
      </c>
      <c r="B7931" s="223" t="s">
        <v>10608</v>
      </c>
      <c r="C7931" s="223" t="s">
        <v>6807</v>
      </c>
      <c r="D7931" s="223" t="s">
        <v>1039</v>
      </c>
      <c r="F7931" s="224"/>
      <c r="G7931" s="223"/>
      <c r="H7931" s="223"/>
      <c r="I7931" s="223" t="s">
        <v>98</v>
      </c>
      <c r="J7931" s="223"/>
      <c r="K7931" s="235"/>
      <c r="L7931" s="235"/>
      <c r="M7931" s="223"/>
    </row>
    <row r="7932" spans="1:13">
      <c r="A7932" s="235">
        <v>805667</v>
      </c>
      <c r="B7932" s="223" t="s">
        <v>10609</v>
      </c>
      <c r="C7932" s="223" t="s">
        <v>196</v>
      </c>
      <c r="D7932" s="223" t="s">
        <v>1105</v>
      </c>
      <c r="F7932" s="224"/>
      <c r="G7932" s="223"/>
      <c r="H7932" s="223"/>
      <c r="I7932" s="223" t="s">
        <v>98</v>
      </c>
      <c r="J7932" s="223"/>
      <c r="K7932" s="235"/>
      <c r="L7932" s="235"/>
      <c r="M7932" s="223"/>
    </row>
    <row r="7933" spans="1:13">
      <c r="A7933" s="235">
        <v>805674</v>
      </c>
      <c r="B7933" s="223" t="s">
        <v>10610</v>
      </c>
      <c r="C7933" s="223" t="s">
        <v>219</v>
      </c>
      <c r="D7933" s="223" t="s">
        <v>2620</v>
      </c>
      <c r="F7933" s="224"/>
      <c r="G7933" s="223"/>
      <c r="H7933" s="223"/>
      <c r="I7933" s="223" t="s">
        <v>98</v>
      </c>
      <c r="J7933" s="223"/>
      <c r="K7933" s="223"/>
      <c r="L7933" s="223"/>
      <c r="M7933" s="223"/>
    </row>
    <row r="7934" spans="1:13">
      <c r="A7934" s="235">
        <v>805677</v>
      </c>
      <c r="B7934" s="238" t="s">
        <v>10611</v>
      </c>
      <c r="C7934" s="238" t="s">
        <v>534</v>
      </c>
      <c r="D7934" s="238" t="s">
        <v>1470</v>
      </c>
      <c r="F7934" s="238"/>
      <c r="G7934" s="223"/>
      <c r="H7934" s="238"/>
      <c r="I7934" s="238" t="s">
        <v>98</v>
      </c>
      <c r="J7934" s="223"/>
      <c r="K7934" s="238"/>
      <c r="L7934" s="238"/>
      <c r="M7934" s="238"/>
    </row>
    <row r="7935" spans="1:13">
      <c r="A7935" s="235">
        <v>805682</v>
      </c>
      <c r="B7935" s="223" t="s">
        <v>10612</v>
      </c>
      <c r="C7935" s="223" t="s">
        <v>293</v>
      </c>
      <c r="D7935" s="223" t="s">
        <v>1571</v>
      </c>
      <c r="F7935" s="224"/>
      <c r="G7935" s="223"/>
      <c r="H7935" s="223"/>
      <c r="I7935" s="223" t="s">
        <v>98</v>
      </c>
      <c r="J7935" s="223"/>
      <c r="K7935" s="223"/>
      <c r="L7935" s="223"/>
      <c r="M7935" s="223"/>
    </row>
    <row r="7936" spans="1:13">
      <c r="A7936" s="235">
        <v>805695</v>
      </c>
      <c r="B7936" s="223" t="s">
        <v>10613</v>
      </c>
      <c r="C7936" s="223" t="s">
        <v>206</v>
      </c>
      <c r="D7936" s="223" t="s">
        <v>1947</v>
      </c>
      <c r="F7936" s="224"/>
      <c r="G7936" s="223"/>
      <c r="H7936" s="223"/>
      <c r="I7936" s="223" t="s">
        <v>98</v>
      </c>
      <c r="J7936" s="223"/>
      <c r="K7936" s="223"/>
      <c r="L7936" s="223"/>
      <c r="M7936" s="223"/>
    </row>
    <row r="7937" spans="1:13">
      <c r="A7937" s="235">
        <v>805702</v>
      </c>
      <c r="B7937" s="223" t="s">
        <v>10614</v>
      </c>
      <c r="C7937" s="223" t="s">
        <v>287</v>
      </c>
      <c r="D7937" s="223" t="s">
        <v>1034</v>
      </c>
      <c r="F7937" s="224"/>
      <c r="G7937" s="223"/>
      <c r="H7937" s="223"/>
      <c r="I7937" s="223" t="s">
        <v>98</v>
      </c>
      <c r="J7937" s="223"/>
      <c r="K7937" s="223"/>
      <c r="L7937" s="223"/>
      <c r="M7937" s="223"/>
    </row>
    <row r="7938" spans="1:13">
      <c r="A7938" s="235">
        <v>805712</v>
      </c>
      <c r="B7938" s="238" t="s">
        <v>10615</v>
      </c>
      <c r="C7938" s="238" t="s">
        <v>340</v>
      </c>
      <c r="D7938" s="238" t="s">
        <v>1125</v>
      </c>
      <c r="F7938" s="238"/>
      <c r="G7938" s="223"/>
      <c r="H7938" s="238"/>
      <c r="I7938" s="238" t="s">
        <v>98</v>
      </c>
      <c r="J7938" s="223"/>
      <c r="K7938" s="238"/>
      <c r="L7938" s="238"/>
      <c r="M7938" s="238"/>
    </row>
    <row r="7939" spans="1:13">
      <c r="A7939" s="235">
        <v>805725</v>
      </c>
      <c r="B7939" s="238" t="s">
        <v>10616</v>
      </c>
      <c r="C7939" s="238" t="s">
        <v>10617</v>
      </c>
      <c r="D7939" s="238" t="s">
        <v>10618</v>
      </c>
      <c r="F7939" s="238"/>
      <c r="G7939" s="223"/>
      <c r="H7939" s="238"/>
      <c r="I7939" s="238" t="s">
        <v>98</v>
      </c>
      <c r="J7939" s="223"/>
      <c r="K7939" s="238"/>
      <c r="L7939" s="238"/>
      <c r="M7939" s="238"/>
    </row>
    <row r="7940" spans="1:13">
      <c r="A7940" s="235">
        <v>805735</v>
      </c>
      <c r="B7940" s="238" t="s">
        <v>10619</v>
      </c>
      <c r="C7940" s="238" t="s">
        <v>248</v>
      </c>
      <c r="D7940" s="238" t="s">
        <v>1375</v>
      </c>
      <c r="F7940" s="238"/>
      <c r="G7940" s="223"/>
      <c r="H7940" s="238"/>
      <c r="I7940" s="238" t="s">
        <v>98</v>
      </c>
      <c r="J7940" s="223"/>
      <c r="K7940" s="238"/>
      <c r="L7940" s="238"/>
      <c r="M7940" s="238"/>
    </row>
    <row r="7941" spans="1:13">
      <c r="A7941" s="235">
        <v>805740</v>
      </c>
      <c r="B7941" s="238" t="s">
        <v>10620</v>
      </c>
      <c r="C7941" s="238" t="s">
        <v>1797</v>
      </c>
      <c r="D7941" s="238" t="s">
        <v>1206</v>
      </c>
      <c r="F7941" s="238"/>
      <c r="G7941" s="223"/>
      <c r="H7941" s="238"/>
      <c r="I7941" s="238" t="s">
        <v>98</v>
      </c>
      <c r="J7941" s="223"/>
      <c r="K7941" s="238"/>
      <c r="L7941" s="238"/>
      <c r="M7941" s="238"/>
    </row>
    <row r="7942" spans="1:13">
      <c r="A7942" s="235">
        <v>805747</v>
      </c>
      <c r="B7942" s="223" t="s">
        <v>10621</v>
      </c>
      <c r="C7942" s="223" t="s">
        <v>114</v>
      </c>
      <c r="D7942" s="223" t="s">
        <v>1206</v>
      </c>
      <c r="F7942" s="224"/>
      <c r="G7942" s="223"/>
      <c r="H7942" s="223"/>
      <c r="I7942" s="223" t="s">
        <v>98</v>
      </c>
      <c r="J7942" s="223"/>
      <c r="K7942" s="223"/>
      <c r="L7942" s="223"/>
      <c r="M7942" s="223"/>
    </row>
    <row r="7943" spans="1:13">
      <c r="A7943" s="235">
        <v>805754</v>
      </c>
      <c r="B7943" s="223" t="s">
        <v>10622</v>
      </c>
      <c r="C7943" s="223" t="s">
        <v>362</v>
      </c>
      <c r="D7943" s="223" t="s">
        <v>5909</v>
      </c>
      <c r="F7943" s="224"/>
      <c r="G7943" s="223"/>
      <c r="H7943" s="223"/>
      <c r="I7943" s="223" t="s">
        <v>98</v>
      </c>
      <c r="J7943" s="223"/>
      <c r="K7943" s="223"/>
      <c r="L7943" s="223"/>
      <c r="M7943" s="223"/>
    </row>
    <row r="7944" spans="1:13">
      <c r="A7944" s="235">
        <v>805755</v>
      </c>
      <c r="B7944" s="223" t="s">
        <v>10623</v>
      </c>
      <c r="C7944" s="223" t="s">
        <v>123</v>
      </c>
      <c r="D7944" s="223" t="s">
        <v>2456</v>
      </c>
      <c r="F7944" s="224"/>
      <c r="G7944" s="223"/>
      <c r="H7944" s="223"/>
      <c r="I7944" s="223" t="s">
        <v>98</v>
      </c>
      <c r="J7944" s="223"/>
      <c r="K7944" s="223"/>
      <c r="L7944" s="223"/>
      <c r="M7944" s="223"/>
    </row>
    <row r="7945" spans="1:13">
      <c r="A7945" s="235">
        <v>805756</v>
      </c>
      <c r="B7945" s="223" t="s">
        <v>10624</v>
      </c>
      <c r="C7945" s="223" t="s">
        <v>114</v>
      </c>
      <c r="D7945" s="223" t="s">
        <v>2220</v>
      </c>
      <c r="F7945" s="224"/>
      <c r="G7945" s="223"/>
      <c r="H7945" s="223"/>
      <c r="I7945" s="223" t="s">
        <v>98</v>
      </c>
      <c r="J7945" s="223"/>
      <c r="K7945" s="235"/>
      <c r="L7945" s="235"/>
      <c r="M7945" s="223"/>
    </row>
    <row r="7946" spans="1:13">
      <c r="A7946" s="235">
        <v>805760</v>
      </c>
      <c r="B7946" s="223" t="s">
        <v>10625</v>
      </c>
      <c r="C7946" s="223" t="s">
        <v>333</v>
      </c>
      <c r="D7946" s="223" t="s">
        <v>1105</v>
      </c>
      <c r="F7946" s="224"/>
      <c r="G7946" s="223"/>
      <c r="H7946" s="223"/>
      <c r="I7946" s="223" t="s">
        <v>98</v>
      </c>
      <c r="J7946" s="223"/>
      <c r="K7946" s="223"/>
      <c r="L7946" s="223"/>
      <c r="M7946" s="223"/>
    </row>
    <row r="7947" spans="1:13">
      <c r="A7947" s="235">
        <v>805767</v>
      </c>
      <c r="B7947" s="223" t="s">
        <v>10626</v>
      </c>
      <c r="C7947" s="223" t="s">
        <v>237</v>
      </c>
      <c r="D7947" s="223" t="s">
        <v>10627</v>
      </c>
      <c r="F7947" s="224"/>
      <c r="G7947" s="223"/>
      <c r="H7947" s="223"/>
      <c r="I7947" s="223" t="s">
        <v>98</v>
      </c>
      <c r="J7947" s="223"/>
      <c r="K7947" s="223"/>
      <c r="L7947" s="223"/>
      <c r="M7947" s="223"/>
    </row>
    <row r="7948" spans="1:13">
      <c r="A7948" s="235">
        <v>805786</v>
      </c>
      <c r="B7948" s="223" t="s">
        <v>10628</v>
      </c>
      <c r="C7948" s="223" t="s">
        <v>290</v>
      </c>
      <c r="D7948" s="223" t="s">
        <v>2028</v>
      </c>
      <c r="F7948" s="224"/>
      <c r="G7948" s="223"/>
      <c r="H7948" s="223"/>
      <c r="I7948" s="223" t="s">
        <v>98</v>
      </c>
      <c r="J7948" s="223"/>
      <c r="K7948" s="223"/>
      <c r="L7948" s="223"/>
      <c r="M7948" s="223"/>
    </row>
    <row r="7949" spans="1:13">
      <c r="A7949" s="235">
        <v>805789</v>
      </c>
      <c r="B7949" s="223" t="s">
        <v>10629</v>
      </c>
      <c r="C7949" s="223" t="s">
        <v>164</v>
      </c>
      <c r="D7949" s="223" t="s">
        <v>610</v>
      </c>
      <c r="F7949" s="224"/>
      <c r="G7949" s="223"/>
      <c r="H7949" s="223"/>
      <c r="I7949" s="223" t="s">
        <v>98</v>
      </c>
      <c r="J7949" s="223"/>
      <c r="K7949" s="223"/>
      <c r="L7949" s="223"/>
      <c r="M7949" s="234"/>
    </row>
    <row r="7950" spans="1:13">
      <c r="A7950" s="235">
        <v>805791</v>
      </c>
      <c r="B7950" s="238" t="s">
        <v>10630</v>
      </c>
      <c r="C7950" s="238" t="s">
        <v>106</v>
      </c>
      <c r="D7950" s="238" t="s">
        <v>1645</v>
      </c>
      <c r="F7950" s="238"/>
      <c r="G7950" s="223"/>
      <c r="H7950" s="238"/>
      <c r="I7950" s="238" t="s">
        <v>98</v>
      </c>
      <c r="J7950" s="223"/>
      <c r="K7950" s="238"/>
      <c r="L7950" s="238"/>
      <c r="M7950" s="238"/>
    </row>
    <row r="7951" spans="1:13">
      <c r="A7951" s="235">
        <v>805795</v>
      </c>
      <c r="B7951" s="238" t="s">
        <v>10631</v>
      </c>
      <c r="C7951" s="238" t="s">
        <v>129</v>
      </c>
      <c r="D7951" s="238" t="s">
        <v>1032</v>
      </c>
      <c r="F7951" s="238"/>
      <c r="G7951" s="223"/>
      <c r="H7951" s="238"/>
      <c r="I7951" s="238" t="s">
        <v>98</v>
      </c>
      <c r="J7951" s="223"/>
      <c r="K7951" s="238"/>
      <c r="L7951" s="238"/>
      <c r="M7951" s="238"/>
    </row>
    <row r="7952" spans="1:13">
      <c r="A7952" s="235">
        <v>805797</v>
      </c>
      <c r="B7952" s="223" t="s">
        <v>10632</v>
      </c>
      <c r="C7952" s="223" t="s">
        <v>195</v>
      </c>
      <c r="D7952" s="223" t="s">
        <v>3511</v>
      </c>
      <c r="F7952" s="224"/>
      <c r="G7952" s="223"/>
      <c r="H7952" s="223"/>
      <c r="I7952" s="223" t="s">
        <v>98</v>
      </c>
      <c r="J7952" s="223"/>
      <c r="K7952" s="223"/>
      <c r="L7952" s="223"/>
      <c r="M7952" s="223"/>
    </row>
    <row r="7953" spans="1:13">
      <c r="A7953" s="235">
        <v>805801</v>
      </c>
      <c r="B7953" s="238" t="s">
        <v>10633</v>
      </c>
      <c r="C7953" s="238" t="s">
        <v>154</v>
      </c>
      <c r="D7953" s="238" t="s">
        <v>10634</v>
      </c>
      <c r="F7953" s="238"/>
      <c r="G7953" s="223"/>
      <c r="H7953" s="223"/>
      <c r="I7953" s="238" t="s">
        <v>98</v>
      </c>
      <c r="J7953" s="223"/>
      <c r="K7953" s="238"/>
      <c r="L7953" s="238"/>
      <c r="M7953" s="238"/>
    </row>
    <row r="7954" spans="1:13">
      <c r="A7954" s="235">
        <v>805806</v>
      </c>
      <c r="B7954" s="223" t="s">
        <v>10635</v>
      </c>
      <c r="C7954" s="223" t="s">
        <v>156</v>
      </c>
      <c r="D7954" s="223" t="s">
        <v>1534</v>
      </c>
      <c r="F7954" s="224"/>
      <c r="G7954" s="223"/>
      <c r="H7954" s="223"/>
      <c r="I7954" s="223" t="s">
        <v>98</v>
      </c>
      <c r="J7954" s="223"/>
      <c r="K7954" s="235"/>
      <c r="L7954" s="235"/>
      <c r="M7954" s="223"/>
    </row>
    <row r="7955" spans="1:13">
      <c r="A7955" s="235">
        <v>805815</v>
      </c>
      <c r="B7955" s="238" t="s">
        <v>10636</v>
      </c>
      <c r="C7955" s="238" t="s">
        <v>195</v>
      </c>
      <c r="D7955" s="238" t="s">
        <v>1470</v>
      </c>
      <c r="F7955" s="238"/>
      <c r="G7955" s="223"/>
      <c r="H7955" s="223"/>
      <c r="I7955" s="238" t="s">
        <v>98</v>
      </c>
      <c r="J7955" s="223"/>
      <c r="K7955" s="238"/>
      <c r="L7955" s="238"/>
      <c r="M7955" s="238"/>
    </row>
    <row r="7956" spans="1:13">
      <c r="A7956" s="235">
        <v>805820</v>
      </c>
      <c r="B7956" s="223" t="s">
        <v>10637</v>
      </c>
      <c r="C7956" s="223" t="s">
        <v>232</v>
      </c>
      <c r="D7956" s="223" t="s">
        <v>1152</v>
      </c>
      <c r="F7956" s="224"/>
      <c r="G7956" s="223"/>
      <c r="H7956" s="223"/>
      <c r="I7956" s="223" t="s">
        <v>98</v>
      </c>
      <c r="J7956" s="223"/>
      <c r="K7956" s="223"/>
      <c r="L7956" s="223"/>
      <c r="M7956" s="223"/>
    </row>
    <row r="7957" spans="1:13">
      <c r="A7957" s="235">
        <v>805840</v>
      </c>
      <c r="B7957" s="238" t="s">
        <v>10638</v>
      </c>
      <c r="C7957" s="238" t="s">
        <v>122</v>
      </c>
      <c r="D7957" s="238" t="s">
        <v>1982</v>
      </c>
      <c r="F7957" s="238"/>
      <c r="G7957" s="223"/>
      <c r="H7957" s="238"/>
      <c r="I7957" s="238" t="s">
        <v>98</v>
      </c>
      <c r="J7957" s="223"/>
      <c r="K7957" s="238"/>
      <c r="L7957" s="238"/>
      <c r="M7957" s="238"/>
    </row>
    <row r="7958" spans="1:13">
      <c r="A7958" s="235">
        <v>805851</v>
      </c>
      <c r="B7958" s="223" t="s">
        <v>10639</v>
      </c>
      <c r="C7958" s="223" t="s">
        <v>564</v>
      </c>
      <c r="D7958" s="223" t="s">
        <v>1026</v>
      </c>
      <c r="F7958" s="224"/>
      <c r="G7958" s="223"/>
      <c r="H7958" s="223"/>
      <c r="I7958" s="223" t="s">
        <v>98</v>
      </c>
      <c r="J7958" s="223"/>
      <c r="K7958" s="223"/>
      <c r="L7958" s="223"/>
      <c r="M7958" s="223"/>
    </row>
    <row r="7959" spans="1:13">
      <c r="A7959" s="235">
        <v>805854</v>
      </c>
      <c r="B7959" s="238" t="s">
        <v>10640</v>
      </c>
      <c r="C7959" s="238" t="s">
        <v>111</v>
      </c>
      <c r="D7959" s="238" t="s">
        <v>2061</v>
      </c>
      <c r="F7959" s="238"/>
      <c r="G7959" s="223"/>
      <c r="H7959" s="238"/>
      <c r="I7959" s="238" t="s">
        <v>98</v>
      </c>
      <c r="J7959" s="223"/>
      <c r="K7959" s="238"/>
      <c r="L7959" s="238"/>
      <c r="M7959" s="238"/>
    </row>
    <row r="7960" spans="1:13">
      <c r="A7960" s="235">
        <v>805856</v>
      </c>
      <c r="B7960" s="238" t="s">
        <v>10641</v>
      </c>
      <c r="C7960" s="238" t="s">
        <v>95</v>
      </c>
      <c r="D7960" s="238" t="s">
        <v>10642</v>
      </c>
      <c r="F7960" s="238"/>
      <c r="G7960" s="223"/>
      <c r="H7960" s="238"/>
      <c r="I7960" s="238" t="s">
        <v>98</v>
      </c>
      <c r="J7960" s="223"/>
      <c r="K7960" s="238"/>
      <c r="L7960" s="238"/>
      <c r="M7960" s="238"/>
    </row>
    <row r="7961" spans="1:13">
      <c r="A7961" s="235">
        <v>805858</v>
      </c>
      <c r="B7961" s="223" t="s">
        <v>10643</v>
      </c>
      <c r="C7961" s="223" t="s">
        <v>206</v>
      </c>
      <c r="D7961" s="223" t="s">
        <v>1227</v>
      </c>
      <c r="F7961" s="224"/>
      <c r="G7961" s="223"/>
      <c r="H7961" s="223"/>
      <c r="I7961" s="223" t="s">
        <v>98</v>
      </c>
      <c r="J7961" s="223"/>
      <c r="K7961" s="235"/>
      <c r="L7961" s="235"/>
      <c r="M7961" s="223"/>
    </row>
    <row r="7962" spans="1:13">
      <c r="A7962" s="235">
        <v>805860</v>
      </c>
      <c r="B7962" s="238" t="s">
        <v>10644</v>
      </c>
      <c r="C7962" s="238" t="s">
        <v>553</v>
      </c>
      <c r="D7962" s="238" t="s">
        <v>2577</v>
      </c>
      <c r="F7962" s="238"/>
      <c r="G7962" s="223"/>
      <c r="H7962" s="238"/>
      <c r="I7962" s="238" t="s">
        <v>98</v>
      </c>
      <c r="J7962" s="223"/>
      <c r="K7962" s="238"/>
      <c r="L7962" s="238"/>
      <c r="M7962" s="238"/>
    </row>
    <row r="7963" spans="1:13">
      <c r="A7963" s="235">
        <v>805867</v>
      </c>
      <c r="B7963" s="238" t="s">
        <v>10645</v>
      </c>
      <c r="C7963" s="238" t="s">
        <v>5124</v>
      </c>
      <c r="D7963" s="238" t="s">
        <v>1055</v>
      </c>
      <c r="F7963" s="238"/>
      <c r="G7963" s="223"/>
      <c r="H7963" s="238"/>
      <c r="I7963" s="238" t="s">
        <v>98</v>
      </c>
      <c r="J7963" s="223"/>
      <c r="K7963" s="238"/>
      <c r="L7963" s="238"/>
      <c r="M7963" s="238"/>
    </row>
    <row r="7964" spans="1:13">
      <c r="A7964" s="235">
        <v>805869</v>
      </c>
      <c r="B7964" s="223" t="s">
        <v>10646</v>
      </c>
      <c r="C7964" s="223" t="s">
        <v>176</v>
      </c>
      <c r="D7964" s="223" t="s">
        <v>1125</v>
      </c>
      <c r="F7964" s="224"/>
      <c r="G7964" s="223"/>
      <c r="H7964" s="223"/>
      <c r="I7964" s="223" t="s">
        <v>98</v>
      </c>
      <c r="J7964" s="223"/>
      <c r="K7964" s="223"/>
      <c r="L7964" s="223"/>
      <c r="M7964" s="223"/>
    </row>
    <row r="7965" spans="1:13">
      <c r="A7965" s="235">
        <v>805871</v>
      </c>
      <c r="B7965" s="238" t="s">
        <v>10647</v>
      </c>
      <c r="C7965" s="238" t="s">
        <v>511</v>
      </c>
      <c r="D7965" s="238" t="s">
        <v>1047</v>
      </c>
      <c r="F7965" s="238"/>
      <c r="G7965" s="223"/>
      <c r="H7965" s="238"/>
      <c r="I7965" s="238" t="s">
        <v>98</v>
      </c>
      <c r="J7965" s="223"/>
      <c r="K7965" s="238"/>
      <c r="L7965" s="238"/>
      <c r="M7965" s="238"/>
    </row>
    <row r="7966" spans="1:13">
      <c r="A7966" s="235">
        <v>805872</v>
      </c>
      <c r="B7966" s="223" t="s">
        <v>10648</v>
      </c>
      <c r="C7966" s="223" t="s">
        <v>248</v>
      </c>
      <c r="D7966" s="223" t="s">
        <v>1152</v>
      </c>
      <c r="F7966" s="224"/>
      <c r="G7966" s="223"/>
      <c r="H7966" s="223"/>
      <c r="I7966" s="223" t="s">
        <v>98</v>
      </c>
      <c r="J7966" s="223"/>
      <c r="K7966" s="223"/>
      <c r="L7966" s="223"/>
      <c r="M7966" s="223"/>
    </row>
    <row r="7967" spans="1:13">
      <c r="A7967" s="235">
        <v>805874</v>
      </c>
      <c r="B7967" s="223" t="s">
        <v>10649</v>
      </c>
      <c r="C7967" s="223" t="s">
        <v>266</v>
      </c>
      <c r="D7967" s="223" t="s">
        <v>1368</v>
      </c>
      <c r="F7967" s="224"/>
      <c r="G7967" s="223"/>
      <c r="H7967" s="223"/>
      <c r="I7967" s="223" t="s">
        <v>98</v>
      </c>
      <c r="J7967" s="223"/>
      <c r="K7967" s="235"/>
      <c r="L7967" s="235"/>
      <c r="M7967" s="223"/>
    </row>
    <row r="7968" spans="1:13">
      <c r="A7968" s="235">
        <v>805877</v>
      </c>
      <c r="B7968" s="223" t="s">
        <v>10650</v>
      </c>
      <c r="C7968" s="223" t="s">
        <v>784</v>
      </c>
      <c r="D7968" s="223" t="s">
        <v>4630</v>
      </c>
      <c r="F7968" s="224"/>
      <c r="G7968" s="223"/>
      <c r="H7968" s="223"/>
      <c r="I7968" s="223" t="s">
        <v>98</v>
      </c>
      <c r="J7968" s="223"/>
      <c r="K7968" s="223"/>
      <c r="L7968" s="223"/>
      <c r="M7968" s="223"/>
    </row>
    <row r="7969" spans="1:13">
      <c r="A7969" s="235">
        <v>805897</v>
      </c>
      <c r="B7969" s="223" t="s">
        <v>10651</v>
      </c>
      <c r="C7969" s="223" t="s">
        <v>122</v>
      </c>
      <c r="D7969" s="223" t="s">
        <v>2364</v>
      </c>
      <c r="F7969" s="224"/>
      <c r="G7969" s="223"/>
      <c r="H7969" s="238"/>
      <c r="I7969" s="223" t="s">
        <v>98</v>
      </c>
      <c r="J7969" s="223"/>
      <c r="K7969" s="223"/>
      <c r="L7969" s="223"/>
      <c r="M7969" s="223"/>
    </row>
    <row r="7970" spans="1:13">
      <c r="A7970" s="235">
        <v>805909</v>
      </c>
      <c r="B7970" s="223" t="s">
        <v>10652</v>
      </c>
      <c r="C7970" s="223" t="s">
        <v>385</v>
      </c>
      <c r="D7970" s="223" t="s">
        <v>1057</v>
      </c>
      <c r="F7970" s="224"/>
      <c r="G7970" s="223"/>
      <c r="H7970" s="223"/>
      <c r="I7970" s="223" t="s">
        <v>98</v>
      </c>
      <c r="J7970" s="223"/>
      <c r="K7970" s="235"/>
      <c r="L7970" s="235"/>
      <c r="M7970" s="223"/>
    </row>
    <row r="7971" spans="1:13">
      <c r="A7971" s="235">
        <v>805910</v>
      </c>
      <c r="B7971" s="238" t="s">
        <v>10653</v>
      </c>
      <c r="C7971" s="238" t="s">
        <v>10654</v>
      </c>
      <c r="D7971" s="238" t="s">
        <v>787</v>
      </c>
      <c r="F7971" s="238"/>
      <c r="G7971" s="223"/>
      <c r="H7971" s="238"/>
      <c r="I7971" s="238" t="s">
        <v>98</v>
      </c>
      <c r="J7971" s="223"/>
      <c r="K7971" s="238"/>
      <c r="L7971" s="238"/>
      <c r="M7971" s="238"/>
    </row>
    <row r="7972" spans="1:13">
      <c r="A7972" s="235">
        <v>805921</v>
      </c>
      <c r="B7972" s="223" t="s">
        <v>7397</v>
      </c>
      <c r="C7972" s="223" t="s">
        <v>318</v>
      </c>
      <c r="D7972" s="223" t="s">
        <v>1018</v>
      </c>
      <c r="F7972" s="243"/>
      <c r="G7972" s="223"/>
      <c r="H7972" s="223"/>
      <c r="I7972" s="223" t="s">
        <v>98</v>
      </c>
      <c r="J7972" s="223"/>
      <c r="K7972" s="235"/>
      <c r="L7972" s="235"/>
      <c r="M7972" s="223"/>
    </row>
    <row r="7973" spans="1:13">
      <c r="A7973" s="235">
        <v>805932</v>
      </c>
      <c r="B7973" s="238" t="s">
        <v>10655</v>
      </c>
      <c r="C7973" s="238" t="s">
        <v>575</v>
      </c>
      <c r="D7973" s="238" t="s">
        <v>2632</v>
      </c>
      <c r="F7973" s="238"/>
      <c r="G7973" s="223"/>
      <c r="H7973" s="238"/>
      <c r="I7973" s="238" t="s">
        <v>98</v>
      </c>
      <c r="J7973" s="223"/>
      <c r="K7973" s="238"/>
      <c r="L7973" s="238"/>
      <c r="M7973" s="238"/>
    </row>
    <row r="7974" spans="1:13">
      <c r="A7974" s="235">
        <v>805940</v>
      </c>
      <c r="B7974" s="223" t="s">
        <v>10656</v>
      </c>
      <c r="C7974" s="223" t="s">
        <v>567</v>
      </c>
      <c r="D7974" s="223" t="s">
        <v>1687</v>
      </c>
      <c r="F7974" s="224"/>
      <c r="G7974" s="223"/>
      <c r="H7974" s="223"/>
      <c r="I7974" s="223" t="s">
        <v>98</v>
      </c>
      <c r="J7974" s="223"/>
      <c r="K7974" s="223"/>
      <c r="L7974" s="223"/>
      <c r="M7974" s="223"/>
    </row>
    <row r="7975" spans="1:13">
      <c r="A7975" s="235">
        <v>805941</v>
      </c>
      <c r="B7975" s="223" t="s">
        <v>10657</v>
      </c>
      <c r="C7975" s="223" t="s">
        <v>2769</v>
      </c>
      <c r="D7975" s="223" t="s">
        <v>1289</v>
      </c>
      <c r="F7975" s="224"/>
      <c r="G7975" s="223"/>
      <c r="H7975" s="223"/>
      <c r="I7975" s="223" t="s">
        <v>98</v>
      </c>
      <c r="J7975" s="223"/>
      <c r="K7975" s="223"/>
      <c r="L7975" s="223"/>
      <c r="M7975" s="223"/>
    </row>
    <row r="7976" spans="1:13">
      <c r="A7976" s="235">
        <v>805953</v>
      </c>
      <c r="B7976" s="223" t="s">
        <v>797</v>
      </c>
      <c r="C7976" s="223" t="s">
        <v>328</v>
      </c>
      <c r="D7976" s="223" t="s">
        <v>1030</v>
      </c>
      <c r="F7976" s="224"/>
      <c r="G7976" s="223"/>
      <c r="H7976" s="223"/>
      <c r="I7976" s="223" t="s">
        <v>98</v>
      </c>
      <c r="J7976" s="223"/>
      <c r="K7976" s="235"/>
      <c r="L7976" s="235"/>
      <c r="M7976" s="223"/>
    </row>
    <row r="7977" spans="1:13">
      <c r="A7977" s="235">
        <v>805975</v>
      </c>
      <c r="B7977" s="223" t="s">
        <v>10658</v>
      </c>
      <c r="C7977" s="223" t="s">
        <v>256</v>
      </c>
      <c r="D7977" s="223" t="s">
        <v>1089</v>
      </c>
      <c r="F7977" s="224"/>
      <c r="G7977" s="223"/>
      <c r="H7977" s="223"/>
      <c r="I7977" s="223" t="s">
        <v>98</v>
      </c>
      <c r="J7977" s="223"/>
      <c r="K7977" s="223"/>
      <c r="L7977" s="223"/>
      <c r="M7977" s="223"/>
    </row>
    <row r="7978" spans="1:13">
      <c r="A7978" s="235">
        <v>805995</v>
      </c>
      <c r="B7978" s="223" t="s">
        <v>10659</v>
      </c>
      <c r="C7978" s="223" t="s">
        <v>602</v>
      </c>
      <c r="D7978" s="223" t="s">
        <v>1982</v>
      </c>
      <c r="F7978" s="224"/>
      <c r="G7978" s="223"/>
      <c r="H7978" s="223"/>
      <c r="I7978" s="223" t="s">
        <v>98</v>
      </c>
      <c r="J7978" s="223"/>
      <c r="K7978" s="223"/>
      <c r="L7978" s="223"/>
      <c r="M7978" s="223"/>
    </row>
    <row r="7979" spans="1:13">
      <c r="A7979" s="235">
        <v>806004</v>
      </c>
      <c r="B7979" s="238" t="s">
        <v>10660</v>
      </c>
      <c r="C7979" s="238" t="s">
        <v>10661</v>
      </c>
      <c r="D7979" s="238" t="s">
        <v>204</v>
      </c>
      <c r="F7979" s="238"/>
      <c r="G7979" s="223"/>
      <c r="H7979" s="238"/>
      <c r="I7979" s="238" t="s">
        <v>98</v>
      </c>
      <c r="J7979" s="223"/>
      <c r="K7979" s="238"/>
      <c r="L7979" s="238"/>
      <c r="M7979" s="238"/>
    </row>
    <row r="7980" spans="1:13">
      <c r="A7980" s="235">
        <v>806008</v>
      </c>
      <c r="B7980" s="238" t="s">
        <v>10662</v>
      </c>
      <c r="C7980" s="238" t="s">
        <v>241</v>
      </c>
      <c r="D7980" s="238" t="s">
        <v>1763</v>
      </c>
      <c r="F7980" s="238"/>
      <c r="G7980" s="223"/>
      <c r="H7980" s="238"/>
      <c r="I7980" s="238" t="s">
        <v>98</v>
      </c>
      <c r="J7980" s="223"/>
      <c r="K7980" s="238"/>
      <c r="L7980" s="238"/>
      <c r="M7980" s="238"/>
    </row>
    <row r="7981" spans="1:13">
      <c r="A7981" s="235">
        <v>806010</v>
      </c>
      <c r="B7981" s="223" t="s">
        <v>10663</v>
      </c>
      <c r="C7981" s="223" t="s">
        <v>1530</v>
      </c>
      <c r="D7981" s="223" t="s">
        <v>2500</v>
      </c>
      <c r="F7981" s="224"/>
      <c r="G7981" s="223"/>
      <c r="H7981" s="223"/>
      <c r="I7981" s="223" t="s">
        <v>98</v>
      </c>
      <c r="J7981" s="223"/>
      <c r="K7981" s="235"/>
      <c r="L7981" s="235"/>
      <c r="M7981" s="223"/>
    </row>
    <row r="7982" spans="1:13">
      <c r="A7982" s="235">
        <v>806011</v>
      </c>
      <c r="B7982" s="238" t="s">
        <v>10664</v>
      </c>
      <c r="C7982" s="238" t="s">
        <v>360</v>
      </c>
      <c r="D7982" s="238" t="s">
        <v>1243</v>
      </c>
      <c r="F7982" s="238"/>
      <c r="G7982" s="223"/>
      <c r="H7982" s="238"/>
      <c r="I7982" s="238" t="s">
        <v>98</v>
      </c>
      <c r="J7982" s="223"/>
      <c r="K7982" s="238"/>
      <c r="L7982" s="238"/>
      <c r="M7982" s="238"/>
    </row>
    <row r="7983" spans="1:13">
      <c r="A7983" s="235">
        <v>806014</v>
      </c>
      <c r="B7983" s="223" t="s">
        <v>10665</v>
      </c>
      <c r="C7983" s="223" t="s">
        <v>564</v>
      </c>
      <c r="D7983" s="223" t="s">
        <v>1939</v>
      </c>
      <c r="F7983" s="224"/>
      <c r="G7983" s="223"/>
      <c r="H7983" s="223"/>
      <c r="I7983" s="223" t="s">
        <v>98</v>
      </c>
      <c r="J7983" s="223"/>
      <c r="K7983" s="235"/>
      <c r="L7983" s="235"/>
      <c r="M7983" s="223"/>
    </row>
    <row r="7984" spans="1:13">
      <c r="A7984" s="235">
        <v>806018</v>
      </c>
      <c r="B7984" s="223" t="s">
        <v>10666</v>
      </c>
      <c r="C7984" s="223" t="s">
        <v>293</v>
      </c>
      <c r="D7984" s="223" t="s">
        <v>156</v>
      </c>
      <c r="F7984" s="224"/>
      <c r="G7984" s="223"/>
      <c r="H7984" s="223"/>
      <c r="I7984" s="223" t="s">
        <v>98</v>
      </c>
      <c r="J7984" s="223"/>
      <c r="K7984" s="223"/>
      <c r="L7984" s="223"/>
      <c r="M7984" s="223"/>
    </row>
    <row r="7985" spans="1:13">
      <c r="A7985" s="235">
        <v>806022</v>
      </c>
      <c r="B7985" s="223" t="s">
        <v>10667</v>
      </c>
      <c r="C7985" s="223" t="s">
        <v>360</v>
      </c>
      <c r="D7985" s="223" t="s">
        <v>3826</v>
      </c>
      <c r="F7985" s="224"/>
      <c r="G7985" s="223"/>
      <c r="H7985" s="223"/>
      <c r="I7985" s="223" t="s">
        <v>98</v>
      </c>
      <c r="J7985" s="223"/>
      <c r="K7985" s="223"/>
      <c r="L7985" s="223"/>
      <c r="M7985" s="223"/>
    </row>
    <row r="7986" spans="1:13">
      <c r="A7986" s="235">
        <v>806024</v>
      </c>
      <c r="B7986" s="223" t="s">
        <v>10668</v>
      </c>
      <c r="C7986" s="223" t="s">
        <v>10669</v>
      </c>
      <c r="D7986" s="223" t="s">
        <v>1152</v>
      </c>
      <c r="F7986" s="224"/>
      <c r="G7986" s="223"/>
      <c r="H7986" s="223"/>
      <c r="I7986" s="223" t="s">
        <v>98</v>
      </c>
      <c r="J7986" s="223"/>
      <c r="K7986" s="235"/>
      <c r="L7986" s="235"/>
      <c r="M7986" s="223"/>
    </row>
    <row r="7987" spans="1:13">
      <c r="A7987" s="235">
        <v>806045</v>
      </c>
      <c r="B7987" s="238" t="s">
        <v>10670</v>
      </c>
      <c r="C7987" s="238" t="s">
        <v>282</v>
      </c>
      <c r="D7987" s="238" t="s">
        <v>1466</v>
      </c>
      <c r="F7987" s="238"/>
      <c r="G7987" s="223"/>
      <c r="H7987" s="238"/>
      <c r="I7987" s="238" t="s">
        <v>98</v>
      </c>
      <c r="J7987" s="223"/>
      <c r="K7987" s="238"/>
      <c r="L7987" s="238"/>
      <c r="M7987" s="238"/>
    </row>
    <row r="7988" spans="1:13">
      <c r="A7988" s="235">
        <v>806054</v>
      </c>
      <c r="B7988" s="223" t="s">
        <v>10671</v>
      </c>
      <c r="C7988" s="223" t="s">
        <v>170</v>
      </c>
      <c r="D7988" s="223" t="s">
        <v>3707</v>
      </c>
      <c r="F7988" s="224"/>
      <c r="G7988" s="223"/>
      <c r="H7988" s="223"/>
      <c r="I7988" s="223" t="s">
        <v>98</v>
      </c>
      <c r="J7988" s="223"/>
      <c r="K7988" s="235"/>
      <c r="L7988" s="235"/>
      <c r="M7988" s="223"/>
    </row>
    <row r="7989" spans="1:13">
      <c r="A7989" s="235">
        <v>806056</v>
      </c>
      <c r="B7989" s="223" t="s">
        <v>10672</v>
      </c>
      <c r="C7989" s="223" t="s">
        <v>403</v>
      </c>
      <c r="D7989" s="223" t="s">
        <v>1301</v>
      </c>
      <c r="F7989" s="224"/>
      <c r="G7989" s="223"/>
      <c r="H7989" s="223"/>
      <c r="I7989" s="223" t="s">
        <v>98</v>
      </c>
      <c r="J7989" s="223"/>
      <c r="K7989" s="223"/>
      <c r="L7989" s="223"/>
      <c r="M7989" s="223"/>
    </row>
    <row r="7990" spans="1:13">
      <c r="A7990" s="235">
        <v>806060</v>
      </c>
      <c r="B7990" s="238" t="s">
        <v>10673</v>
      </c>
      <c r="C7990" s="238" t="s">
        <v>304</v>
      </c>
      <c r="D7990" s="238" t="s">
        <v>1350</v>
      </c>
      <c r="F7990" s="238"/>
      <c r="G7990" s="223"/>
      <c r="H7990" s="238"/>
      <c r="I7990" s="238" t="s">
        <v>98</v>
      </c>
      <c r="J7990" s="223"/>
      <c r="K7990" s="238"/>
      <c r="L7990" s="238"/>
      <c r="M7990" s="238"/>
    </row>
    <row r="7991" spans="1:13">
      <c r="A7991" s="235">
        <v>806077</v>
      </c>
      <c r="B7991" s="238" t="s">
        <v>10674</v>
      </c>
      <c r="C7991" s="238" t="s">
        <v>190</v>
      </c>
      <c r="D7991" s="238" t="s">
        <v>1677</v>
      </c>
      <c r="F7991" s="238"/>
      <c r="G7991" s="223"/>
      <c r="H7991" s="238"/>
      <c r="I7991" s="238" t="s">
        <v>98</v>
      </c>
      <c r="J7991" s="223"/>
      <c r="K7991" s="238"/>
      <c r="L7991" s="238"/>
      <c r="M7991" s="238"/>
    </row>
    <row r="7992" spans="1:13">
      <c r="A7992" s="235">
        <v>806079</v>
      </c>
      <c r="B7992" s="238" t="s">
        <v>4982</v>
      </c>
      <c r="C7992" s="238" t="s">
        <v>189</v>
      </c>
      <c r="D7992" s="238" t="s">
        <v>1057</v>
      </c>
      <c r="F7992" s="238"/>
      <c r="G7992" s="223"/>
      <c r="H7992" s="238"/>
      <c r="I7992" s="238" t="s">
        <v>98</v>
      </c>
      <c r="J7992" s="223"/>
      <c r="K7992" s="238"/>
      <c r="L7992" s="238"/>
      <c r="M7992" s="238"/>
    </row>
    <row r="7993" spans="1:13">
      <c r="A7993" s="235">
        <v>806091</v>
      </c>
      <c r="B7993" s="238" t="s">
        <v>10675</v>
      </c>
      <c r="C7993" s="238" t="s">
        <v>242</v>
      </c>
      <c r="D7993" s="238" t="s">
        <v>1350</v>
      </c>
      <c r="F7993" s="238"/>
      <c r="G7993" s="223"/>
      <c r="H7993" s="238"/>
      <c r="I7993" s="238" t="s">
        <v>98</v>
      </c>
      <c r="J7993" s="223"/>
      <c r="K7993" s="238"/>
      <c r="L7993" s="238"/>
      <c r="M7993" s="238"/>
    </row>
    <row r="7994" spans="1:13">
      <c r="A7994" s="235">
        <v>806102</v>
      </c>
      <c r="B7994" s="223" t="s">
        <v>10676</v>
      </c>
      <c r="C7994" s="223" t="s">
        <v>282</v>
      </c>
      <c r="D7994" s="223" t="s">
        <v>1939</v>
      </c>
      <c r="F7994" s="224"/>
      <c r="G7994" s="223"/>
      <c r="H7994" s="223"/>
      <c r="I7994" s="223" t="s">
        <v>98</v>
      </c>
      <c r="J7994" s="223"/>
      <c r="K7994" s="223"/>
      <c r="L7994" s="223"/>
      <c r="M7994" s="223"/>
    </row>
    <row r="7995" spans="1:13">
      <c r="A7995" s="235">
        <v>806116</v>
      </c>
      <c r="B7995" s="223" t="s">
        <v>1831</v>
      </c>
      <c r="C7995" s="223" t="s">
        <v>7179</v>
      </c>
      <c r="D7995" s="223" t="s">
        <v>787</v>
      </c>
      <c r="F7995" s="224"/>
      <c r="G7995" s="223"/>
      <c r="H7995" s="223"/>
      <c r="I7995" s="223" t="s">
        <v>98</v>
      </c>
      <c r="J7995" s="223"/>
      <c r="K7995" s="235"/>
      <c r="L7995" s="235"/>
      <c r="M7995" s="223"/>
    </row>
    <row r="7996" spans="1:13">
      <c r="A7996" s="235">
        <v>806119</v>
      </c>
      <c r="B7996" s="223" t="s">
        <v>10677</v>
      </c>
      <c r="C7996" s="223" t="s">
        <v>191</v>
      </c>
      <c r="D7996" s="223" t="s">
        <v>2647</v>
      </c>
      <c r="F7996" s="224"/>
      <c r="G7996" s="223"/>
      <c r="H7996" s="223"/>
      <c r="I7996" s="223" t="s">
        <v>98</v>
      </c>
      <c r="J7996" s="223"/>
      <c r="K7996" s="223"/>
      <c r="L7996" s="223"/>
      <c r="M7996" s="223"/>
    </row>
    <row r="7997" spans="1:13">
      <c r="A7997" s="235">
        <v>806126</v>
      </c>
      <c r="B7997" s="238" t="s">
        <v>10678</v>
      </c>
      <c r="C7997" s="238" t="s">
        <v>132</v>
      </c>
      <c r="D7997" s="238" t="s">
        <v>1286</v>
      </c>
      <c r="F7997" s="238"/>
      <c r="G7997" s="223"/>
      <c r="H7997" s="238"/>
      <c r="I7997" s="238" t="s">
        <v>98</v>
      </c>
      <c r="J7997" s="223"/>
      <c r="K7997" s="238"/>
      <c r="L7997" s="238"/>
      <c r="M7997" s="238"/>
    </row>
    <row r="7998" spans="1:13">
      <c r="A7998" s="235">
        <v>806128</v>
      </c>
      <c r="B7998" s="223" t="s">
        <v>10679</v>
      </c>
      <c r="C7998" s="223" t="s">
        <v>624</v>
      </c>
      <c r="D7998" s="223" t="s">
        <v>1018</v>
      </c>
      <c r="F7998" s="224"/>
      <c r="G7998" s="223"/>
      <c r="H7998" s="223"/>
      <c r="I7998" s="223" t="s">
        <v>98</v>
      </c>
      <c r="J7998" s="223"/>
      <c r="K7998" s="223"/>
      <c r="L7998" s="223"/>
      <c r="M7998" s="223"/>
    </row>
    <row r="7999" spans="1:13">
      <c r="A7999" s="235">
        <v>806130</v>
      </c>
      <c r="B7999" s="223" t="s">
        <v>10680</v>
      </c>
      <c r="C7999" s="223" t="s">
        <v>190</v>
      </c>
      <c r="D7999" s="223" t="s">
        <v>3099</v>
      </c>
      <c r="F7999" s="224"/>
      <c r="G7999" s="223"/>
      <c r="H7999" s="223"/>
      <c r="I7999" s="223" t="s">
        <v>98</v>
      </c>
      <c r="J7999" s="223"/>
      <c r="K7999" s="235"/>
      <c r="L7999" s="235"/>
      <c r="M7999" s="223"/>
    </row>
    <row r="8000" spans="1:13">
      <c r="A8000" s="235">
        <v>806136</v>
      </c>
      <c r="B8000" s="223" t="s">
        <v>10681</v>
      </c>
      <c r="C8000" s="223" t="s">
        <v>101</v>
      </c>
      <c r="D8000" s="223" t="s">
        <v>10682</v>
      </c>
      <c r="F8000" s="224"/>
      <c r="G8000" s="223"/>
      <c r="H8000" s="223"/>
      <c r="I8000" s="223" t="s">
        <v>98</v>
      </c>
      <c r="J8000" s="223"/>
      <c r="K8000" s="235"/>
      <c r="L8000" s="235"/>
      <c r="M8000" s="223"/>
    </row>
    <row r="8001" spans="1:13">
      <c r="A8001" s="235">
        <v>806150</v>
      </c>
      <c r="B8001" s="223" t="s">
        <v>10683</v>
      </c>
      <c r="C8001" s="223" t="s">
        <v>111</v>
      </c>
      <c r="D8001" s="223" t="s">
        <v>1534</v>
      </c>
      <c r="F8001" s="224"/>
      <c r="G8001" s="223"/>
      <c r="H8001" s="223"/>
      <c r="I8001" s="223" t="s">
        <v>98</v>
      </c>
      <c r="J8001" s="223"/>
      <c r="K8001" s="235"/>
      <c r="L8001" s="235"/>
      <c r="M8001" s="223"/>
    </row>
    <row r="8002" spans="1:13">
      <c r="A8002" s="235">
        <v>806162</v>
      </c>
      <c r="B8002" s="238" t="s">
        <v>10684</v>
      </c>
      <c r="C8002" s="238" t="s">
        <v>103</v>
      </c>
      <c r="D8002" s="238" t="s">
        <v>1284</v>
      </c>
      <c r="F8002" s="238"/>
      <c r="G8002" s="223"/>
      <c r="H8002" s="238"/>
      <c r="I8002" s="238" t="s">
        <v>98</v>
      </c>
      <c r="J8002" s="223"/>
      <c r="K8002" s="238"/>
      <c r="L8002" s="238"/>
      <c r="M8002" s="238"/>
    </row>
    <row r="8003" spans="1:13">
      <c r="A8003" s="235">
        <v>806163</v>
      </c>
      <c r="B8003" s="223" t="s">
        <v>10685</v>
      </c>
      <c r="C8003" s="223" t="s">
        <v>244</v>
      </c>
      <c r="D8003" s="223" t="s">
        <v>6763</v>
      </c>
      <c r="F8003" s="224"/>
      <c r="G8003" s="223"/>
      <c r="H8003" s="223"/>
      <c r="I8003" s="223" t="s">
        <v>98</v>
      </c>
      <c r="J8003" s="223"/>
      <c r="K8003" s="223"/>
      <c r="L8003" s="223"/>
      <c r="M8003" s="223"/>
    </row>
    <row r="8004" spans="1:13">
      <c r="A8004" s="235">
        <v>806166</v>
      </c>
      <c r="B8004" s="223" t="s">
        <v>10686</v>
      </c>
      <c r="C8004" s="223" t="s">
        <v>378</v>
      </c>
      <c r="D8004" s="223" t="s">
        <v>1311</v>
      </c>
      <c r="F8004" s="224"/>
      <c r="G8004" s="223"/>
      <c r="H8004" s="223"/>
      <c r="I8004" s="223" t="s">
        <v>98</v>
      </c>
      <c r="J8004" s="223"/>
      <c r="K8004" s="235"/>
      <c r="L8004" s="235"/>
      <c r="M8004" s="223"/>
    </row>
    <row r="8005" spans="1:13">
      <c r="A8005" s="235">
        <v>806167</v>
      </c>
      <c r="B8005" s="238" t="s">
        <v>10687</v>
      </c>
      <c r="C8005" s="238" t="s">
        <v>669</v>
      </c>
      <c r="D8005" s="238" t="s">
        <v>1047</v>
      </c>
      <c r="F8005" s="238"/>
      <c r="G8005" s="223"/>
      <c r="H8005" s="238"/>
      <c r="I8005" s="238" t="s">
        <v>98</v>
      </c>
      <c r="J8005" s="223"/>
      <c r="K8005" s="238"/>
      <c r="L8005" s="238"/>
      <c r="M8005" s="238"/>
    </row>
    <row r="8006" spans="1:13">
      <c r="A8006" s="235">
        <v>806174</v>
      </c>
      <c r="B8006" s="223" t="s">
        <v>10688</v>
      </c>
      <c r="C8006" s="223" t="s">
        <v>113</v>
      </c>
      <c r="D8006" s="223" t="s">
        <v>1039</v>
      </c>
      <c r="F8006" s="224"/>
      <c r="G8006" s="223"/>
      <c r="H8006" s="223"/>
      <c r="I8006" s="223" t="s">
        <v>98</v>
      </c>
      <c r="J8006" s="223"/>
      <c r="K8006" s="223"/>
      <c r="L8006" s="223"/>
      <c r="M8006" s="223"/>
    </row>
    <row r="8007" spans="1:13">
      <c r="A8007" s="235">
        <v>806176</v>
      </c>
      <c r="B8007" s="223" t="s">
        <v>10689</v>
      </c>
      <c r="C8007" s="223" t="s">
        <v>654</v>
      </c>
      <c r="D8007" s="223" t="s">
        <v>1018</v>
      </c>
      <c r="F8007" s="224"/>
      <c r="G8007" s="223"/>
      <c r="H8007" s="223"/>
      <c r="I8007" s="223" t="s">
        <v>98</v>
      </c>
      <c r="J8007" s="223"/>
      <c r="K8007" s="235"/>
      <c r="L8007" s="235"/>
      <c r="M8007" s="223"/>
    </row>
    <row r="8008" spans="1:13">
      <c r="A8008" s="235">
        <v>806181</v>
      </c>
      <c r="B8008" s="238" t="s">
        <v>10690</v>
      </c>
      <c r="C8008" s="238" t="s">
        <v>10691</v>
      </c>
      <c r="D8008" s="238" t="s">
        <v>1301</v>
      </c>
      <c r="F8008" s="238"/>
      <c r="G8008" s="223"/>
      <c r="H8008" s="238"/>
      <c r="I8008" s="238" t="s">
        <v>98</v>
      </c>
      <c r="J8008" s="223"/>
      <c r="K8008" s="238"/>
      <c r="L8008" s="238"/>
      <c r="M8008" s="238"/>
    </row>
    <row r="8009" spans="1:13">
      <c r="A8009" s="235">
        <v>806185</v>
      </c>
      <c r="B8009" s="238" t="s">
        <v>10692</v>
      </c>
      <c r="C8009" s="238" t="s">
        <v>310</v>
      </c>
      <c r="D8009" s="238" t="s">
        <v>1220</v>
      </c>
      <c r="F8009" s="238"/>
      <c r="G8009" s="223"/>
      <c r="H8009" s="238"/>
      <c r="I8009" s="238" t="s">
        <v>98</v>
      </c>
      <c r="J8009" s="223"/>
      <c r="K8009" s="238"/>
      <c r="L8009" s="238"/>
      <c r="M8009" s="238"/>
    </row>
    <row r="8010" spans="1:13">
      <c r="A8010" s="235">
        <v>806186</v>
      </c>
      <c r="B8010" s="238" t="s">
        <v>10693</v>
      </c>
      <c r="C8010" s="238" t="s">
        <v>373</v>
      </c>
      <c r="D8010" s="238" t="s">
        <v>2030</v>
      </c>
      <c r="F8010" s="238"/>
      <c r="G8010" s="223"/>
      <c r="H8010" s="238"/>
      <c r="I8010" s="238" t="s">
        <v>98</v>
      </c>
      <c r="J8010" s="223"/>
      <c r="K8010" s="238"/>
      <c r="L8010" s="238"/>
      <c r="M8010" s="238"/>
    </row>
    <row r="8011" spans="1:13">
      <c r="A8011" s="235">
        <v>806194</v>
      </c>
      <c r="B8011" s="223" t="s">
        <v>10694</v>
      </c>
      <c r="C8011" s="223" t="s">
        <v>531</v>
      </c>
      <c r="D8011" s="223" t="s">
        <v>1094</v>
      </c>
      <c r="F8011" s="224"/>
      <c r="G8011" s="223"/>
      <c r="H8011" s="223"/>
      <c r="I8011" s="223" t="s">
        <v>98</v>
      </c>
      <c r="J8011" s="223"/>
      <c r="K8011" s="223"/>
      <c r="L8011" s="223"/>
      <c r="M8011" s="223"/>
    </row>
    <row r="8012" spans="1:13">
      <c r="A8012" s="235">
        <v>806197</v>
      </c>
      <c r="B8012" s="223" t="s">
        <v>10695</v>
      </c>
      <c r="C8012" s="223" t="s">
        <v>183</v>
      </c>
      <c r="D8012" s="223" t="s">
        <v>7812</v>
      </c>
      <c r="F8012" s="224"/>
      <c r="G8012" s="223"/>
      <c r="H8012" s="223"/>
      <c r="I8012" s="223" t="s">
        <v>98</v>
      </c>
      <c r="J8012" s="223"/>
      <c r="K8012" s="235"/>
      <c r="L8012" s="235"/>
      <c r="M8012" s="223"/>
    </row>
    <row r="8013" spans="1:13">
      <c r="A8013" s="235">
        <v>806199</v>
      </c>
      <c r="B8013" s="223" t="s">
        <v>10696</v>
      </c>
      <c r="C8013" s="223" t="s">
        <v>295</v>
      </c>
      <c r="D8013" s="223" t="s">
        <v>1070</v>
      </c>
      <c r="F8013" s="224"/>
      <c r="G8013" s="223"/>
      <c r="H8013" s="223"/>
      <c r="I8013" s="223" t="s">
        <v>98</v>
      </c>
      <c r="J8013" s="223"/>
      <c r="K8013" s="223"/>
      <c r="L8013" s="223"/>
      <c r="M8013" s="223"/>
    </row>
    <row r="8014" spans="1:13">
      <c r="A8014" s="235">
        <v>806207</v>
      </c>
      <c r="B8014" s="223" t="s">
        <v>10697</v>
      </c>
      <c r="C8014" s="223" t="s">
        <v>195</v>
      </c>
      <c r="D8014" s="223" t="s">
        <v>2361</v>
      </c>
      <c r="F8014" s="224"/>
      <c r="G8014" s="223"/>
      <c r="H8014" s="223"/>
      <c r="I8014" s="223" t="s">
        <v>98</v>
      </c>
      <c r="J8014" s="223"/>
      <c r="K8014" s="235"/>
      <c r="L8014" s="235"/>
      <c r="M8014" s="223"/>
    </row>
    <row r="8015" spans="1:13">
      <c r="A8015" s="235">
        <v>806209</v>
      </c>
      <c r="B8015" s="223" t="s">
        <v>10698</v>
      </c>
      <c r="C8015" s="223" t="s">
        <v>97</v>
      </c>
      <c r="D8015" s="223" t="s">
        <v>1018</v>
      </c>
      <c r="F8015" s="224"/>
      <c r="G8015" s="223"/>
      <c r="H8015" s="223"/>
      <c r="I8015" s="223" t="s">
        <v>98</v>
      </c>
      <c r="J8015" s="223"/>
      <c r="K8015" s="235"/>
      <c r="L8015" s="235"/>
      <c r="M8015" s="223"/>
    </row>
    <row r="8016" spans="1:13">
      <c r="A8016" s="235">
        <v>806217</v>
      </c>
      <c r="B8016" s="223" t="s">
        <v>10699</v>
      </c>
      <c r="C8016" s="223" t="s">
        <v>148</v>
      </c>
      <c r="D8016" s="223" t="s">
        <v>1039</v>
      </c>
      <c r="F8016" s="224"/>
      <c r="G8016" s="223"/>
      <c r="H8016" s="223"/>
      <c r="I8016" s="223" t="s">
        <v>98</v>
      </c>
      <c r="J8016" s="223"/>
      <c r="K8016" s="235"/>
      <c r="L8016" s="235"/>
      <c r="M8016" s="223"/>
    </row>
    <row r="8017" spans="1:13">
      <c r="A8017" s="235">
        <v>806218</v>
      </c>
      <c r="B8017" s="238" t="s">
        <v>10700</v>
      </c>
      <c r="C8017" s="238" t="s">
        <v>149</v>
      </c>
      <c r="D8017" s="238" t="s">
        <v>1034</v>
      </c>
      <c r="F8017" s="238"/>
      <c r="G8017" s="223"/>
      <c r="H8017" s="238"/>
      <c r="I8017" s="238" t="s">
        <v>98</v>
      </c>
      <c r="J8017" s="223"/>
      <c r="K8017" s="238"/>
      <c r="L8017" s="238"/>
      <c r="M8017" s="238"/>
    </row>
    <row r="8018" spans="1:13">
      <c r="A8018" s="235">
        <v>806219</v>
      </c>
      <c r="B8018" s="223" t="s">
        <v>10701</v>
      </c>
      <c r="C8018" s="223" t="s">
        <v>156</v>
      </c>
      <c r="D8018" s="223" t="s">
        <v>8248</v>
      </c>
      <c r="F8018" s="224"/>
      <c r="G8018" s="223"/>
      <c r="H8018" s="223"/>
      <c r="I8018" s="223" t="s">
        <v>98</v>
      </c>
      <c r="J8018" s="223"/>
      <c r="K8018" s="223"/>
      <c r="L8018" s="223"/>
      <c r="M8018" s="223"/>
    </row>
    <row r="8019" spans="1:13">
      <c r="A8019" s="235">
        <v>806225</v>
      </c>
      <c r="B8019" s="223" t="s">
        <v>10702</v>
      </c>
      <c r="C8019" s="223" t="s">
        <v>286</v>
      </c>
      <c r="D8019" s="223" t="s">
        <v>1012</v>
      </c>
      <c r="F8019" s="224"/>
      <c r="G8019" s="223"/>
      <c r="H8019" s="223"/>
      <c r="I8019" s="223" t="s">
        <v>98</v>
      </c>
      <c r="J8019" s="223"/>
      <c r="K8019" s="223"/>
      <c r="L8019" s="223"/>
      <c r="M8019" s="223"/>
    </row>
    <row r="8020" spans="1:13">
      <c r="A8020" s="235">
        <v>806235</v>
      </c>
      <c r="B8020" s="238" t="s">
        <v>10703</v>
      </c>
      <c r="C8020" s="238" t="s">
        <v>210</v>
      </c>
      <c r="D8020" s="238" t="s">
        <v>5671</v>
      </c>
      <c r="F8020" s="238"/>
      <c r="G8020" s="223"/>
      <c r="H8020" s="238"/>
      <c r="I8020" s="238" t="s">
        <v>98</v>
      </c>
      <c r="J8020" s="223"/>
      <c r="K8020" s="238"/>
      <c r="L8020" s="238"/>
      <c r="M8020" s="238"/>
    </row>
    <row r="8021" spans="1:13">
      <c r="A8021" s="235">
        <v>806236</v>
      </c>
      <c r="B8021" s="238" t="s">
        <v>10704</v>
      </c>
      <c r="C8021" s="238" t="s">
        <v>335</v>
      </c>
      <c r="D8021" s="238" t="s">
        <v>3099</v>
      </c>
      <c r="F8021" s="238"/>
      <c r="G8021" s="223"/>
      <c r="H8021" s="238"/>
      <c r="I8021" s="238" t="s">
        <v>98</v>
      </c>
      <c r="J8021" s="223"/>
      <c r="K8021" s="238"/>
      <c r="L8021" s="238"/>
      <c r="M8021" s="238"/>
    </row>
    <row r="8022" spans="1:13">
      <c r="A8022" s="235">
        <v>806247</v>
      </c>
      <c r="B8022" s="223" t="s">
        <v>10705</v>
      </c>
      <c r="C8022" s="223" t="s">
        <v>148</v>
      </c>
      <c r="D8022" s="223" t="s">
        <v>6556</v>
      </c>
      <c r="F8022" s="224"/>
      <c r="G8022" s="223"/>
      <c r="H8022" s="223"/>
      <c r="I8022" s="223" t="s">
        <v>98</v>
      </c>
      <c r="J8022" s="223"/>
      <c r="K8022" s="223"/>
      <c r="L8022" s="223"/>
      <c r="M8022" s="223"/>
    </row>
    <row r="8023" spans="1:13">
      <c r="A8023" s="235">
        <v>806249</v>
      </c>
      <c r="B8023" s="223" t="s">
        <v>10706</v>
      </c>
      <c r="C8023" s="223" t="s">
        <v>226</v>
      </c>
      <c r="D8023" s="223" t="s">
        <v>1368</v>
      </c>
      <c r="F8023" s="224"/>
      <c r="G8023" s="223"/>
      <c r="H8023" s="223"/>
      <c r="I8023" s="223" t="s">
        <v>98</v>
      </c>
      <c r="J8023" s="223"/>
      <c r="K8023" s="223"/>
      <c r="L8023" s="223"/>
      <c r="M8023" s="223"/>
    </row>
    <row r="8024" spans="1:13">
      <c r="A8024" s="235">
        <v>806253</v>
      </c>
      <c r="B8024" s="223" t="s">
        <v>10707</v>
      </c>
      <c r="C8024" s="223" t="s">
        <v>10708</v>
      </c>
      <c r="D8024" s="223" t="s">
        <v>10709</v>
      </c>
      <c r="F8024" s="224"/>
      <c r="G8024" s="223"/>
      <c r="H8024" s="238"/>
      <c r="I8024" s="223" t="s">
        <v>98</v>
      </c>
      <c r="J8024" s="223"/>
      <c r="K8024" s="223"/>
      <c r="L8024" s="223"/>
      <c r="M8024" s="223"/>
    </row>
    <row r="8025" spans="1:13">
      <c r="A8025" s="235">
        <v>806257</v>
      </c>
      <c r="B8025" s="223" t="s">
        <v>10710</v>
      </c>
      <c r="C8025" s="223" t="s">
        <v>374</v>
      </c>
      <c r="D8025" s="223" t="s">
        <v>1521</v>
      </c>
      <c r="F8025" s="224"/>
      <c r="G8025" s="223"/>
      <c r="H8025" s="223"/>
      <c r="I8025" s="223" t="s">
        <v>98</v>
      </c>
      <c r="J8025" s="223"/>
      <c r="K8025" s="235"/>
      <c r="L8025" s="235"/>
      <c r="M8025" s="223"/>
    </row>
    <row r="8026" spans="1:13">
      <c r="A8026" s="235">
        <v>806260</v>
      </c>
      <c r="B8026" s="238" t="s">
        <v>10711</v>
      </c>
      <c r="C8026" s="238" t="s">
        <v>112</v>
      </c>
      <c r="D8026" s="238" t="s">
        <v>1301</v>
      </c>
      <c r="F8026" s="238"/>
      <c r="G8026" s="223"/>
      <c r="H8026" s="238"/>
      <c r="I8026" s="238" t="s">
        <v>98</v>
      </c>
      <c r="J8026" s="223"/>
      <c r="K8026" s="238"/>
      <c r="L8026" s="238"/>
      <c r="M8026" s="238"/>
    </row>
    <row r="8027" spans="1:13">
      <c r="A8027" s="235">
        <v>806265</v>
      </c>
      <c r="B8027" s="238" t="s">
        <v>10712</v>
      </c>
      <c r="C8027" s="238" t="s">
        <v>534</v>
      </c>
      <c r="D8027" s="238" t="s">
        <v>787</v>
      </c>
      <c r="F8027" s="238"/>
      <c r="G8027" s="223"/>
      <c r="H8027" s="238"/>
      <c r="I8027" s="238" t="s">
        <v>98</v>
      </c>
      <c r="J8027" s="223"/>
      <c r="K8027" s="238"/>
      <c r="L8027" s="238"/>
      <c r="M8027" s="238"/>
    </row>
    <row r="8028" spans="1:13">
      <c r="A8028" s="235">
        <v>806267</v>
      </c>
      <c r="B8028" s="223" t="s">
        <v>10713</v>
      </c>
      <c r="C8028" s="223" t="s">
        <v>318</v>
      </c>
      <c r="D8028" s="223" t="s">
        <v>1097</v>
      </c>
      <c r="F8028" s="224"/>
      <c r="G8028" s="223"/>
      <c r="H8028" s="223"/>
      <c r="I8028" s="223" t="s">
        <v>98</v>
      </c>
      <c r="J8028" s="223"/>
      <c r="K8028" s="235"/>
      <c r="L8028" s="235"/>
      <c r="M8028" s="223"/>
    </row>
    <row r="8029" spans="1:13">
      <c r="A8029" s="235">
        <v>806278</v>
      </c>
      <c r="B8029" s="223" t="s">
        <v>10714</v>
      </c>
      <c r="C8029" s="223" t="s">
        <v>290</v>
      </c>
      <c r="D8029" s="223" t="s">
        <v>1187</v>
      </c>
      <c r="F8029" s="224"/>
      <c r="G8029" s="223"/>
      <c r="H8029" s="223"/>
      <c r="I8029" s="223" t="s">
        <v>98</v>
      </c>
      <c r="J8029" s="223"/>
      <c r="K8029" s="223"/>
      <c r="L8029" s="223"/>
      <c r="M8029" s="223"/>
    </row>
    <row r="8030" spans="1:13">
      <c r="A8030" s="235">
        <v>806283</v>
      </c>
      <c r="B8030" s="223" t="s">
        <v>10715</v>
      </c>
      <c r="C8030" s="223" t="s">
        <v>1980</v>
      </c>
      <c r="D8030" s="223" t="s">
        <v>2364</v>
      </c>
      <c r="F8030" s="224"/>
      <c r="G8030" s="223"/>
      <c r="H8030" s="223"/>
      <c r="I8030" s="223" t="s">
        <v>98</v>
      </c>
      <c r="J8030" s="223"/>
      <c r="K8030" s="223"/>
      <c r="L8030" s="223"/>
      <c r="M8030" s="223"/>
    </row>
    <row r="8031" spans="1:13">
      <c r="A8031" s="235">
        <v>806286</v>
      </c>
      <c r="B8031" s="238" t="s">
        <v>10716</v>
      </c>
      <c r="C8031" s="238" t="s">
        <v>354</v>
      </c>
      <c r="D8031" s="238" t="s">
        <v>1148</v>
      </c>
      <c r="F8031" s="238"/>
      <c r="G8031" s="223"/>
      <c r="H8031" s="238"/>
      <c r="I8031" s="238" t="s">
        <v>98</v>
      </c>
      <c r="J8031" s="223"/>
      <c r="K8031" s="238"/>
      <c r="L8031" s="238"/>
      <c r="M8031" s="238"/>
    </row>
    <row r="8032" spans="1:13">
      <c r="A8032" s="235">
        <v>806299</v>
      </c>
      <c r="B8032" s="223" t="s">
        <v>10717</v>
      </c>
      <c r="C8032" s="223" t="s">
        <v>115</v>
      </c>
      <c r="D8032" s="223" t="s">
        <v>2839</v>
      </c>
      <c r="F8032" s="224"/>
      <c r="G8032" s="223"/>
      <c r="H8032" s="223"/>
      <c r="I8032" s="223" t="s">
        <v>98</v>
      </c>
      <c r="J8032" s="223"/>
      <c r="K8032" s="223"/>
      <c r="L8032" s="223"/>
      <c r="M8032" s="223"/>
    </row>
    <row r="8033" spans="1:13">
      <c r="A8033" s="235">
        <v>806301</v>
      </c>
      <c r="B8033" s="223" t="s">
        <v>10718</v>
      </c>
      <c r="C8033" s="223" t="s">
        <v>206</v>
      </c>
      <c r="D8033" s="223" t="s">
        <v>1089</v>
      </c>
      <c r="F8033" s="224"/>
      <c r="G8033" s="223"/>
      <c r="H8033" s="223"/>
      <c r="I8033" s="223" t="s">
        <v>98</v>
      </c>
      <c r="J8033" s="223"/>
      <c r="K8033" s="223"/>
      <c r="L8033" s="223"/>
      <c r="M8033" s="223"/>
    </row>
    <row r="8034" spans="1:13">
      <c r="A8034" s="235">
        <v>806302</v>
      </c>
      <c r="B8034" s="238" t="s">
        <v>10719</v>
      </c>
      <c r="C8034" s="238" t="s">
        <v>603</v>
      </c>
      <c r="D8034" s="238" t="s">
        <v>1293</v>
      </c>
      <c r="F8034" s="238"/>
      <c r="G8034" s="223"/>
      <c r="H8034" s="238"/>
      <c r="I8034" s="238" t="s">
        <v>98</v>
      </c>
      <c r="J8034" s="223"/>
      <c r="K8034" s="238"/>
      <c r="L8034" s="238"/>
      <c r="M8034" s="238"/>
    </row>
    <row r="8035" spans="1:13">
      <c r="A8035" s="235">
        <v>806312</v>
      </c>
      <c r="B8035" s="223" t="s">
        <v>7767</v>
      </c>
      <c r="C8035" s="223" t="s">
        <v>144</v>
      </c>
      <c r="D8035" s="223" t="s">
        <v>1039</v>
      </c>
      <c r="F8035" s="224"/>
      <c r="G8035" s="223"/>
      <c r="H8035" s="223"/>
      <c r="I8035" s="223" t="s">
        <v>98</v>
      </c>
      <c r="J8035" s="223"/>
      <c r="K8035" s="235"/>
      <c r="L8035" s="235"/>
      <c r="M8035" s="223"/>
    </row>
    <row r="8036" spans="1:13">
      <c r="A8036" s="235">
        <v>806315</v>
      </c>
      <c r="B8036" s="223" t="s">
        <v>10720</v>
      </c>
      <c r="C8036" s="223" t="s">
        <v>289</v>
      </c>
      <c r="D8036" s="223" t="s">
        <v>1991</v>
      </c>
      <c r="F8036" s="224"/>
      <c r="G8036" s="223"/>
      <c r="H8036" s="223"/>
      <c r="I8036" s="223" t="s">
        <v>98</v>
      </c>
      <c r="J8036" s="223"/>
      <c r="K8036" s="223"/>
      <c r="L8036" s="223"/>
      <c r="M8036" s="223"/>
    </row>
    <row r="8037" spans="1:13">
      <c r="A8037" s="235">
        <v>806316</v>
      </c>
      <c r="B8037" s="238" t="s">
        <v>882</v>
      </c>
      <c r="C8037" s="238" t="s">
        <v>148</v>
      </c>
      <c r="D8037" s="238" t="s">
        <v>2440</v>
      </c>
      <c r="F8037" s="238"/>
      <c r="G8037" s="223"/>
      <c r="H8037" s="238"/>
      <c r="I8037" s="238" t="s">
        <v>98</v>
      </c>
      <c r="J8037" s="223"/>
      <c r="K8037" s="238"/>
      <c r="L8037" s="238"/>
      <c r="M8037" s="238"/>
    </row>
    <row r="8038" spans="1:13">
      <c r="A8038" s="235">
        <v>806317</v>
      </c>
      <c r="B8038" s="238" t="s">
        <v>10721</v>
      </c>
      <c r="C8038" s="238" t="s">
        <v>188</v>
      </c>
      <c r="D8038" s="238" t="s">
        <v>1855</v>
      </c>
      <c r="F8038" s="238"/>
      <c r="G8038" s="223"/>
      <c r="H8038" s="238"/>
      <c r="I8038" s="238" t="s">
        <v>98</v>
      </c>
      <c r="J8038" s="223"/>
      <c r="K8038" s="238"/>
      <c r="L8038" s="238"/>
      <c r="M8038" s="238"/>
    </row>
    <row r="8039" spans="1:13">
      <c r="A8039" s="235">
        <v>806328</v>
      </c>
      <c r="B8039" s="238" t="s">
        <v>5201</v>
      </c>
      <c r="C8039" s="238" t="s">
        <v>183</v>
      </c>
      <c r="D8039" s="238" t="s">
        <v>1039</v>
      </c>
      <c r="F8039" s="238"/>
      <c r="G8039" s="223"/>
      <c r="H8039" s="238"/>
      <c r="I8039" s="238" t="s">
        <v>98</v>
      </c>
      <c r="J8039" s="223"/>
      <c r="K8039" s="238"/>
      <c r="L8039" s="238"/>
      <c r="M8039" s="238"/>
    </row>
    <row r="8040" spans="1:13">
      <c r="A8040" s="235">
        <v>806333</v>
      </c>
      <c r="B8040" s="238" t="s">
        <v>10722</v>
      </c>
      <c r="C8040" s="238" t="s">
        <v>183</v>
      </c>
      <c r="D8040" s="238" t="s">
        <v>10723</v>
      </c>
      <c r="F8040" s="238"/>
      <c r="G8040" s="223"/>
      <c r="H8040" s="238"/>
      <c r="I8040" s="238" t="s">
        <v>98</v>
      </c>
      <c r="J8040" s="223"/>
      <c r="K8040" s="238"/>
      <c r="L8040" s="238"/>
      <c r="M8040" s="238"/>
    </row>
    <row r="8041" spans="1:13">
      <c r="A8041" s="235">
        <v>806336</v>
      </c>
      <c r="B8041" s="223" t="s">
        <v>10724</v>
      </c>
      <c r="C8041" s="223" t="s">
        <v>170</v>
      </c>
      <c r="D8041" s="223" t="s">
        <v>1018</v>
      </c>
      <c r="F8041" s="224"/>
      <c r="G8041" s="223"/>
      <c r="H8041" s="223"/>
      <c r="I8041" s="223" t="s">
        <v>98</v>
      </c>
      <c r="J8041" s="223"/>
      <c r="K8041" s="223"/>
      <c r="L8041" s="223"/>
      <c r="M8041" s="223"/>
    </row>
    <row r="8042" spans="1:13">
      <c r="A8042" s="235">
        <v>806337</v>
      </c>
      <c r="B8042" s="223" t="s">
        <v>10725</v>
      </c>
      <c r="C8042" s="223" t="s">
        <v>168</v>
      </c>
      <c r="D8042" s="223" t="s">
        <v>2287</v>
      </c>
      <c r="F8042" s="224"/>
      <c r="G8042" s="223"/>
      <c r="H8042" s="223"/>
      <c r="I8042" s="223" t="s">
        <v>98</v>
      </c>
      <c r="J8042" s="223"/>
      <c r="K8042" s="223"/>
      <c r="L8042" s="223"/>
      <c r="M8042" s="223"/>
    </row>
    <row r="8043" spans="1:13">
      <c r="A8043" s="235">
        <v>806339</v>
      </c>
      <c r="B8043" s="223" t="s">
        <v>10726</v>
      </c>
      <c r="C8043" s="223" t="s">
        <v>183</v>
      </c>
      <c r="D8043" s="223" t="s">
        <v>1393</v>
      </c>
      <c r="F8043" s="224"/>
      <c r="G8043" s="223"/>
      <c r="H8043" s="223"/>
      <c r="I8043" s="223" t="s">
        <v>98</v>
      </c>
      <c r="J8043" s="223"/>
      <c r="K8043" s="223"/>
      <c r="L8043" s="223"/>
      <c r="M8043" s="223"/>
    </row>
    <row r="8044" spans="1:13">
      <c r="A8044" s="235">
        <v>806340</v>
      </c>
      <c r="B8044" s="223" t="s">
        <v>10727</v>
      </c>
      <c r="C8044" s="223" t="s">
        <v>156</v>
      </c>
      <c r="D8044" s="223" t="s">
        <v>1715</v>
      </c>
      <c r="F8044" s="224"/>
      <c r="G8044" s="223"/>
      <c r="H8044" s="223"/>
      <c r="I8044" s="223" t="s">
        <v>98</v>
      </c>
      <c r="J8044" s="223"/>
      <c r="K8044" s="223"/>
      <c r="L8044" s="223"/>
      <c r="M8044" s="223"/>
    </row>
    <row r="8045" spans="1:13">
      <c r="A8045" s="235">
        <v>806342</v>
      </c>
      <c r="B8045" s="223" t="s">
        <v>10728</v>
      </c>
      <c r="C8045" s="223" t="s">
        <v>106</v>
      </c>
      <c r="D8045" s="223" t="s">
        <v>1047</v>
      </c>
      <c r="F8045" s="224"/>
      <c r="G8045" s="223"/>
      <c r="H8045" s="223"/>
      <c r="I8045" s="223" t="s">
        <v>98</v>
      </c>
      <c r="J8045" s="223"/>
      <c r="K8045" s="223"/>
      <c r="L8045" s="223"/>
      <c r="M8045" s="223"/>
    </row>
    <row r="8046" spans="1:13">
      <c r="A8046" s="235">
        <v>806349</v>
      </c>
      <c r="B8046" s="238" t="s">
        <v>10729</v>
      </c>
      <c r="C8046" s="238" t="s">
        <v>2547</v>
      </c>
      <c r="D8046" s="238" t="s">
        <v>8044</v>
      </c>
      <c r="F8046" s="238"/>
      <c r="G8046" s="223"/>
      <c r="H8046" s="238"/>
      <c r="I8046" s="238" t="s">
        <v>98</v>
      </c>
      <c r="J8046" s="223"/>
      <c r="K8046" s="238"/>
      <c r="L8046" s="238"/>
      <c r="M8046" s="238"/>
    </row>
    <row r="8047" spans="1:13">
      <c r="A8047" s="235">
        <v>806351</v>
      </c>
      <c r="B8047" s="223" t="s">
        <v>10730</v>
      </c>
      <c r="C8047" s="223" t="s">
        <v>108</v>
      </c>
      <c r="D8047" s="223" t="s">
        <v>1521</v>
      </c>
      <c r="F8047" s="224"/>
      <c r="G8047" s="223"/>
      <c r="H8047" s="223"/>
      <c r="I8047" s="223" t="s">
        <v>98</v>
      </c>
      <c r="J8047" s="223"/>
      <c r="K8047" s="223"/>
      <c r="L8047" s="223"/>
      <c r="M8047" s="223"/>
    </row>
    <row r="8048" spans="1:13">
      <c r="A8048" s="235">
        <v>806357</v>
      </c>
      <c r="B8048" s="223" t="s">
        <v>10731</v>
      </c>
      <c r="C8048" s="223" t="s">
        <v>10732</v>
      </c>
      <c r="D8048" s="223" t="s">
        <v>3707</v>
      </c>
      <c r="F8048" s="224"/>
      <c r="G8048" s="223"/>
      <c r="H8048" s="223"/>
      <c r="I8048" s="223" t="s">
        <v>98</v>
      </c>
      <c r="J8048" s="223"/>
      <c r="K8048" s="235"/>
      <c r="L8048" s="235"/>
      <c r="M8048" s="223"/>
    </row>
    <row r="8049" spans="1:13">
      <c r="A8049" s="235">
        <v>806361</v>
      </c>
      <c r="B8049" s="223" t="s">
        <v>10733</v>
      </c>
      <c r="C8049" s="223" t="s">
        <v>101</v>
      </c>
      <c r="D8049" s="223" t="s">
        <v>1314</v>
      </c>
      <c r="F8049" s="224"/>
      <c r="G8049" s="223"/>
      <c r="H8049" s="223"/>
      <c r="I8049" s="223" t="s">
        <v>98</v>
      </c>
      <c r="J8049" s="223"/>
      <c r="K8049" s="235"/>
      <c r="L8049" s="235"/>
      <c r="M8049" s="223"/>
    </row>
    <row r="8050" spans="1:13">
      <c r="A8050" s="235">
        <v>806367</v>
      </c>
      <c r="B8050" s="238" t="s">
        <v>10734</v>
      </c>
      <c r="C8050" s="238" t="s">
        <v>193</v>
      </c>
      <c r="D8050" s="238" t="s">
        <v>9873</v>
      </c>
      <c r="F8050" s="238"/>
      <c r="G8050" s="223"/>
      <c r="H8050" s="238"/>
      <c r="I8050" s="238" t="s">
        <v>98</v>
      </c>
      <c r="J8050" s="223"/>
      <c r="K8050" s="238"/>
      <c r="L8050" s="238"/>
      <c r="M8050" s="238"/>
    </row>
    <row r="8051" spans="1:13">
      <c r="A8051" s="235">
        <v>806370</v>
      </c>
      <c r="B8051" s="238" t="s">
        <v>10735</v>
      </c>
      <c r="C8051" s="238" t="s">
        <v>170</v>
      </c>
      <c r="D8051" s="238" t="s">
        <v>1125</v>
      </c>
      <c r="F8051" s="238"/>
      <c r="G8051" s="223"/>
      <c r="H8051" s="238"/>
      <c r="I8051" s="238" t="s">
        <v>98</v>
      </c>
      <c r="J8051" s="223"/>
      <c r="K8051" s="238"/>
      <c r="L8051" s="238"/>
      <c r="M8051" s="238"/>
    </row>
    <row r="8052" spans="1:13">
      <c r="A8052" s="235">
        <v>806372</v>
      </c>
      <c r="B8052" s="223" t="s">
        <v>10736</v>
      </c>
      <c r="C8052" s="223" t="s">
        <v>10737</v>
      </c>
      <c r="D8052" s="223" t="s">
        <v>1217</v>
      </c>
      <c r="F8052" s="224"/>
      <c r="G8052" s="223"/>
      <c r="H8052" s="223"/>
      <c r="I8052" s="223" t="s">
        <v>98</v>
      </c>
      <c r="J8052" s="223"/>
      <c r="K8052" s="223"/>
      <c r="L8052" s="223"/>
      <c r="M8052" s="223"/>
    </row>
    <row r="8053" spans="1:13">
      <c r="A8053" s="235">
        <v>806380</v>
      </c>
      <c r="B8053" s="238" t="s">
        <v>10738</v>
      </c>
      <c r="C8053" s="238" t="s">
        <v>6246</v>
      </c>
      <c r="D8053" s="238" t="s">
        <v>2577</v>
      </c>
      <c r="F8053" s="238"/>
      <c r="G8053" s="223"/>
      <c r="H8053" s="238"/>
      <c r="I8053" s="238" t="s">
        <v>98</v>
      </c>
      <c r="J8053" s="223"/>
      <c r="K8053" s="238"/>
      <c r="L8053" s="238"/>
      <c r="M8053" s="238"/>
    </row>
    <row r="8054" spans="1:13">
      <c r="A8054" s="235">
        <v>806386</v>
      </c>
      <c r="B8054" s="223" t="s">
        <v>10739</v>
      </c>
      <c r="C8054" s="223" t="s">
        <v>348</v>
      </c>
      <c r="D8054" s="223" t="s">
        <v>2682</v>
      </c>
      <c r="F8054" s="224"/>
      <c r="G8054" s="223"/>
      <c r="H8054" s="223"/>
      <c r="I8054" s="223" t="s">
        <v>98</v>
      </c>
      <c r="J8054" s="223"/>
      <c r="K8054" s="235"/>
      <c r="L8054" s="235"/>
      <c r="M8054" s="223"/>
    </row>
    <row r="8055" spans="1:13">
      <c r="A8055" s="235">
        <v>806388</v>
      </c>
      <c r="B8055" s="223" t="s">
        <v>10740</v>
      </c>
      <c r="C8055" s="223" t="s">
        <v>174</v>
      </c>
      <c r="D8055" s="223" t="s">
        <v>147</v>
      </c>
      <c r="F8055" s="224"/>
      <c r="G8055" s="223"/>
      <c r="H8055" s="223"/>
      <c r="I8055" s="223" t="s">
        <v>98</v>
      </c>
      <c r="J8055" s="223"/>
      <c r="K8055" s="223"/>
      <c r="L8055" s="223"/>
      <c r="M8055" s="223"/>
    </row>
    <row r="8056" spans="1:13">
      <c r="A8056" s="235">
        <v>806396</v>
      </c>
      <c r="B8056" s="238" t="s">
        <v>10741</v>
      </c>
      <c r="C8056" s="238" t="s">
        <v>532</v>
      </c>
      <c r="D8056" s="238" t="s">
        <v>1284</v>
      </c>
      <c r="F8056" s="238"/>
      <c r="G8056" s="223"/>
      <c r="H8056" s="238"/>
      <c r="I8056" s="238" t="s">
        <v>98</v>
      </c>
      <c r="J8056" s="223"/>
      <c r="K8056" s="238"/>
      <c r="L8056" s="238"/>
      <c r="M8056" s="238"/>
    </row>
    <row r="8057" spans="1:13">
      <c r="A8057" s="235">
        <v>806400</v>
      </c>
      <c r="B8057" s="223" t="s">
        <v>10742</v>
      </c>
      <c r="C8057" s="223" t="s">
        <v>103</v>
      </c>
      <c r="D8057" s="223" t="s">
        <v>4231</v>
      </c>
      <c r="F8057" s="224"/>
      <c r="G8057" s="223"/>
      <c r="H8057" s="223"/>
      <c r="I8057" s="223" t="s">
        <v>98</v>
      </c>
      <c r="J8057" s="223"/>
      <c r="K8057" s="223"/>
      <c r="L8057" s="223"/>
      <c r="M8057" s="223"/>
    </row>
    <row r="8058" spans="1:13">
      <c r="A8058" s="235">
        <v>806405</v>
      </c>
      <c r="B8058" s="223" t="s">
        <v>10743</v>
      </c>
      <c r="C8058" s="223" t="s">
        <v>10744</v>
      </c>
      <c r="D8058" s="223" t="s">
        <v>1039</v>
      </c>
      <c r="F8058" s="224"/>
      <c r="G8058" s="223"/>
      <c r="H8058" s="223"/>
      <c r="I8058" s="223" t="s">
        <v>98</v>
      </c>
      <c r="J8058" s="223"/>
      <c r="K8058" s="223"/>
      <c r="L8058" s="223"/>
      <c r="M8058" s="223"/>
    </row>
    <row r="8059" spans="1:13">
      <c r="A8059" s="235">
        <v>806411</v>
      </c>
      <c r="B8059" s="223" t="s">
        <v>10745</v>
      </c>
      <c r="C8059" s="223" t="s">
        <v>567</v>
      </c>
      <c r="D8059" s="223" t="s">
        <v>1286</v>
      </c>
      <c r="F8059" s="224"/>
      <c r="G8059" s="223"/>
      <c r="H8059" s="223"/>
      <c r="I8059" s="223" t="s">
        <v>98</v>
      </c>
      <c r="J8059" s="223"/>
      <c r="K8059" s="235"/>
      <c r="L8059" s="235"/>
      <c r="M8059" s="223"/>
    </row>
    <row r="8060" spans="1:13">
      <c r="A8060" s="235">
        <v>806418</v>
      </c>
      <c r="B8060" s="238" t="s">
        <v>10746</v>
      </c>
      <c r="C8060" s="238" t="s">
        <v>10747</v>
      </c>
      <c r="D8060" s="238" t="s">
        <v>1105</v>
      </c>
      <c r="F8060" s="238"/>
      <c r="G8060" s="223"/>
      <c r="H8060" s="238"/>
      <c r="I8060" s="238" t="s">
        <v>98</v>
      </c>
      <c r="J8060" s="223"/>
      <c r="K8060" s="238"/>
      <c r="L8060" s="238"/>
      <c r="M8060" s="238"/>
    </row>
    <row r="8061" spans="1:13">
      <c r="A8061" s="235">
        <v>806421</v>
      </c>
      <c r="B8061" s="238" t="s">
        <v>10748</v>
      </c>
      <c r="C8061" s="238" t="s">
        <v>10749</v>
      </c>
      <c r="D8061" s="238" t="s">
        <v>1575</v>
      </c>
      <c r="F8061" s="238"/>
      <c r="G8061" s="223"/>
      <c r="H8061" s="238"/>
      <c r="I8061" s="238" t="s">
        <v>98</v>
      </c>
      <c r="J8061" s="223"/>
      <c r="K8061" s="238"/>
      <c r="L8061" s="238"/>
      <c r="M8061" s="238"/>
    </row>
    <row r="8062" spans="1:13">
      <c r="A8062" s="235">
        <v>806427</v>
      </c>
      <c r="B8062" s="223" t="s">
        <v>10750</v>
      </c>
      <c r="C8062" s="223" t="s">
        <v>183</v>
      </c>
      <c r="D8062" s="223" t="s">
        <v>1005</v>
      </c>
      <c r="F8062" s="224"/>
      <c r="G8062" s="223"/>
      <c r="H8062" s="223"/>
      <c r="I8062" s="223" t="s">
        <v>98</v>
      </c>
      <c r="J8062" s="223"/>
      <c r="K8062" s="223"/>
      <c r="L8062" s="223"/>
      <c r="M8062" s="223"/>
    </row>
    <row r="8063" spans="1:13">
      <c r="A8063" s="235">
        <v>806429</v>
      </c>
      <c r="B8063" s="223" t="s">
        <v>10751</v>
      </c>
      <c r="C8063" s="223" t="s">
        <v>3872</v>
      </c>
      <c r="D8063" s="223" t="s">
        <v>10682</v>
      </c>
      <c r="F8063" s="224"/>
      <c r="G8063" s="223"/>
      <c r="H8063" s="223"/>
      <c r="I8063" s="223" t="s">
        <v>98</v>
      </c>
      <c r="J8063" s="223"/>
      <c r="K8063" s="235"/>
      <c r="L8063" s="235"/>
      <c r="M8063" s="223"/>
    </row>
    <row r="8064" spans="1:13">
      <c r="A8064" s="235">
        <v>806441</v>
      </c>
      <c r="B8064" s="238" t="s">
        <v>10752</v>
      </c>
      <c r="C8064" s="238" t="s">
        <v>1980</v>
      </c>
      <c r="D8064" s="238" t="s">
        <v>2138</v>
      </c>
      <c r="F8064" s="238"/>
      <c r="G8064" s="223"/>
      <c r="H8064" s="238"/>
      <c r="I8064" s="238" t="s">
        <v>98</v>
      </c>
      <c r="J8064" s="223"/>
      <c r="K8064" s="238"/>
      <c r="L8064" s="238"/>
      <c r="M8064" s="238"/>
    </row>
    <row r="8065" spans="1:13">
      <c r="A8065" s="235">
        <v>806449</v>
      </c>
      <c r="B8065" s="238" t="s">
        <v>10753</v>
      </c>
      <c r="C8065" s="238" t="s">
        <v>109</v>
      </c>
      <c r="D8065" s="238" t="s">
        <v>1057</v>
      </c>
      <c r="F8065" s="238"/>
      <c r="G8065" s="223"/>
      <c r="H8065" s="238"/>
      <c r="I8065" s="238" t="s">
        <v>98</v>
      </c>
      <c r="J8065" s="223"/>
      <c r="K8065" s="238"/>
      <c r="L8065" s="238"/>
      <c r="M8065" s="238"/>
    </row>
    <row r="8066" spans="1:13">
      <c r="A8066" s="235">
        <v>806452</v>
      </c>
      <c r="B8066" s="223" t="s">
        <v>10754</v>
      </c>
      <c r="C8066" s="223" t="s">
        <v>669</v>
      </c>
      <c r="D8066" s="223" t="s">
        <v>3707</v>
      </c>
      <c r="F8066" s="224"/>
      <c r="G8066" s="223"/>
      <c r="H8066" s="223"/>
      <c r="I8066" s="223" t="s">
        <v>98</v>
      </c>
      <c r="J8066" s="223"/>
      <c r="K8066" s="223"/>
      <c r="L8066" s="223"/>
      <c r="M8066" s="223"/>
    </row>
    <row r="8067" spans="1:13">
      <c r="A8067" s="235">
        <v>806455</v>
      </c>
      <c r="B8067" s="238" t="s">
        <v>10755</v>
      </c>
      <c r="C8067" s="238" t="s">
        <v>390</v>
      </c>
      <c r="D8067" s="238" t="s">
        <v>1085</v>
      </c>
      <c r="F8067" s="238"/>
      <c r="G8067" s="223"/>
      <c r="H8067" s="238"/>
      <c r="I8067" s="238" t="s">
        <v>98</v>
      </c>
      <c r="J8067" s="223"/>
      <c r="K8067" s="238"/>
      <c r="L8067" s="238"/>
      <c r="M8067" s="238"/>
    </row>
    <row r="8068" spans="1:13">
      <c r="A8068" s="235">
        <v>806458</v>
      </c>
      <c r="B8068" s="238" t="s">
        <v>10756</v>
      </c>
      <c r="C8068" s="238" t="s">
        <v>106</v>
      </c>
      <c r="D8068" s="238" t="s">
        <v>1047</v>
      </c>
      <c r="F8068" s="238"/>
      <c r="G8068" s="223"/>
      <c r="H8068" s="238"/>
      <c r="I8068" s="238" t="s">
        <v>98</v>
      </c>
      <c r="J8068" s="223"/>
      <c r="K8068" s="238"/>
      <c r="L8068" s="238"/>
      <c r="M8068" s="238"/>
    </row>
    <row r="8069" spans="1:13">
      <c r="A8069" s="235">
        <v>806461</v>
      </c>
      <c r="B8069" s="223" t="s">
        <v>10757</v>
      </c>
      <c r="C8069" s="223" t="s">
        <v>2455</v>
      </c>
      <c r="D8069" s="223" t="s">
        <v>1993</v>
      </c>
      <c r="F8069" s="224"/>
      <c r="G8069" s="223"/>
      <c r="H8069" s="223"/>
      <c r="I8069" s="223" t="s">
        <v>98</v>
      </c>
      <c r="J8069" s="223"/>
      <c r="K8069" s="223"/>
      <c r="L8069" s="223"/>
      <c r="M8069" s="223"/>
    </row>
    <row r="8070" spans="1:13">
      <c r="A8070" s="235">
        <v>806462</v>
      </c>
      <c r="B8070" s="238" t="s">
        <v>10758</v>
      </c>
      <c r="C8070" s="238" t="s">
        <v>106</v>
      </c>
      <c r="D8070" s="238" t="s">
        <v>1314</v>
      </c>
      <c r="F8070" s="238"/>
      <c r="G8070" s="223"/>
      <c r="H8070" s="238"/>
      <c r="I8070" s="238" t="s">
        <v>98</v>
      </c>
      <c r="J8070" s="223"/>
      <c r="K8070" s="238"/>
      <c r="L8070" s="238"/>
      <c r="M8070" s="238"/>
    </row>
    <row r="8071" spans="1:13">
      <c r="A8071" s="235">
        <v>806469</v>
      </c>
      <c r="B8071" s="238" t="s">
        <v>10759</v>
      </c>
      <c r="C8071" s="238" t="s">
        <v>214</v>
      </c>
      <c r="D8071" s="238" t="s">
        <v>2028</v>
      </c>
      <c r="F8071" s="238"/>
      <c r="G8071" s="223"/>
      <c r="H8071" s="238"/>
      <c r="I8071" s="238" t="s">
        <v>98</v>
      </c>
      <c r="J8071" s="223"/>
      <c r="K8071" s="238"/>
      <c r="L8071" s="238"/>
      <c r="M8071" s="238"/>
    </row>
    <row r="8072" spans="1:13">
      <c r="A8072" s="235">
        <v>806478</v>
      </c>
      <c r="B8072" s="223" t="s">
        <v>10760</v>
      </c>
      <c r="C8072" s="223" t="s">
        <v>760</v>
      </c>
      <c r="D8072" s="223" t="s">
        <v>2690</v>
      </c>
      <c r="F8072" s="224"/>
      <c r="G8072" s="223"/>
      <c r="H8072" s="223"/>
      <c r="I8072" s="223" t="s">
        <v>98</v>
      </c>
      <c r="J8072" s="223"/>
      <c r="K8072" s="223"/>
      <c r="L8072" s="223"/>
      <c r="M8072" s="223"/>
    </row>
    <row r="8073" spans="1:13">
      <c r="A8073" s="235">
        <v>806481</v>
      </c>
      <c r="B8073" s="238" t="s">
        <v>10761</v>
      </c>
      <c r="C8073" s="238" t="s">
        <v>423</v>
      </c>
      <c r="D8073" s="238" t="s">
        <v>1206</v>
      </c>
      <c r="F8073" s="238"/>
      <c r="G8073" s="223"/>
      <c r="H8073" s="238"/>
      <c r="I8073" s="238" t="s">
        <v>98</v>
      </c>
      <c r="J8073" s="223"/>
      <c r="K8073" s="238"/>
      <c r="L8073" s="238"/>
      <c r="M8073" s="238"/>
    </row>
    <row r="8074" spans="1:13">
      <c r="A8074" s="235">
        <v>806485</v>
      </c>
      <c r="B8074" s="223" t="s">
        <v>8878</v>
      </c>
      <c r="C8074" s="223" t="s">
        <v>123</v>
      </c>
      <c r="D8074" s="223" t="s">
        <v>1314</v>
      </c>
      <c r="F8074" s="224"/>
      <c r="G8074" s="223"/>
      <c r="H8074" s="223"/>
      <c r="I8074" s="223" t="s">
        <v>98</v>
      </c>
      <c r="J8074" s="223"/>
      <c r="K8074" s="223"/>
      <c r="L8074" s="223"/>
      <c r="M8074" s="223"/>
    </row>
    <row r="8075" spans="1:13">
      <c r="A8075" s="235">
        <v>806487</v>
      </c>
      <c r="B8075" s="235" t="s">
        <v>10762</v>
      </c>
      <c r="C8075" s="235" t="s">
        <v>298</v>
      </c>
      <c r="D8075" s="235" t="s">
        <v>1293</v>
      </c>
      <c r="H8075" s="238"/>
      <c r="I8075" s="240" t="s">
        <v>98</v>
      </c>
      <c r="J8075" s="223"/>
    </row>
    <row r="8076" spans="1:13">
      <c r="A8076" s="235">
        <v>806488</v>
      </c>
      <c r="B8076" s="238" t="s">
        <v>10763</v>
      </c>
      <c r="C8076" s="238" t="s">
        <v>176</v>
      </c>
      <c r="D8076" s="238" t="s">
        <v>1289</v>
      </c>
      <c r="F8076" s="238"/>
      <c r="G8076" s="223"/>
      <c r="H8076" s="238"/>
      <c r="I8076" s="238" t="s">
        <v>98</v>
      </c>
      <c r="J8076" s="223"/>
      <c r="K8076" s="238"/>
      <c r="L8076" s="238"/>
      <c r="M8076" s="238"/>
    </row>
    <row r="8077" spans="1:13">
      <c r="A8077" s="235">
        <v>806491</v>
      </c>
      <c r="B8077" s="223" t="s">
        <v>10764</v>
      </c>
      <c r="C8077" s="223" t="s">
        <v>101</v>
      </c>
      <c r="D8077" s="223" t="s">
        <v>1070</v>
      </c>
      <c r="F8077" s="224"/>
      <c r="G8077" s="223"/>
      <c r="H8077" s="223"/>
      <c r="I8077" s="223" t="s">
        <v>98</v>
      </c>
      <c r="J8077" s="223"/>
      <c r="K8077" s="223"/>
      <c r="L8077" s="223"/>
      <c r="M8077" s="223"/>
    </row>
    <row r="8078" spans="1:13">
      <c r="A8078" s="235">
        <v>806492</v>
      </c>
      <c r="B8078" s="223" t="s">
        <v>10765</v>
      </c>
      <c r="C8078" s="223" t="s">
        <v>719</v>
      </c>
      <c r="D8078" s="223" t="s">
        <v>409</v>
      </c>
      <c r="F8078" s="224"/>
      <c r="G8078" s="223"/>
      <c r="H8078" s="223"/>
      <c r="I8078" s="223" t="s">
        <v>98</v>
      </c>
      <c r="J8078" s="223"/>
      <c r="K8078" s="235"/>
      <c r="L8078" s="235"/>
      <c r="M8078" s="223"/>
    </row>
    <row r="8079" spans="1:13">
      <c r="A8079" s="235">
        <v>806500</v>
      </c>
      <c r="B8079" s="223" t="s">
        <v>10766</v>
      </c>
      <c r="C8079" s="223" t="s">
        <v>109</v>
      </c>
      <c r="D8079" s="223" t="s">
        <v>1034</v>
      </c>
      <c r="F8079" s="224"/>
      <c r="G8079" s="223"/>
      <c r="H8079" s="223"/>
      <c r="I8079" s="223" t="s">
        <v>98</v>
      </c>
      <c r="J8079" s="223"/>
      <c r="K8079" s="235"/>
      <c r="L8079" s="235"/>
      <c r="M8079" s="223"/>
    </row>
    <row r="8080" spans="1:13">
      <c r="A8080" s="235">
        <v>806501</v>
      </c>
      <c r="B8080" s="223" t="s">
        <v>10767</v>
      </c>
      <c r="C8080" s="223" t="s">
        <v>145</v>
      </c>
      <c r="D8080" s="223" t="s">
        <v>1531</v>
      </c>
      <c r="F8080" s="224"/>
      <c r="G8080" s="223"/>
      <c r="H8080" s="223"/>
      <c r="I8080" s="223" t="s">
        <v>98</v>
      </c>
      <c r="J8080" s="223"/>
      <c r="K8080" s="235"/>
      <c r="L8080" s="235"/>
      <c r="M8080" s="223"/>
    </row>
    <row r="8081" spans="1:13">
      <c r="A8081" s="235">
        <v>806502</v>
      </c>
      <c r="B8081" s="223" t="s">
        <v>10768</v>
      </c>
      <c r="C8081" s="223" t="s">
        <v>113</v>
      </c>
      <c r="D8081" s="223" t="s">
        <v>1350</v>
      </c>
      <c r="F8081" s="224"/>
      <c r="G8081" s="223"/>
      <c r="H8081" s="223"/>
      <c r="I8081" s="223" t="s">
        <v>98</v>
      </c>
      <c r="J8081" s="223"/>
      <c r="K8081" s="235"/>
      <c r="L8081" s="235"/>
      <c r="M8081" s="223"/>
    </row>
    <row r="8082" spans="1:13">
      <c r="A8082" s="235">
        <v>806507</v>
      </c>
      <c r="B8082" s="238" t="s">
        <v>10769</v>
      </c>
      <c r="C8082" s="238" t="s">
        <v>466</v>
      </c>
      <c r="D8082" s="238" t="s">
        <v>2647</v>
      </c>
      <c r="F8082" s="238"/>
      <c r="G8082" s="223"/>
      <c r="H8082" s="238"/>
      <c r="I8082" s="238" t="s">
        <v>98</v>
      </c>
      <c r="J8082" s="223"/>
      <c r="K8082" s="238"/>
      <c r="L8082" s="238"/>
      <c r="M8082" s="238"/>
    </row>
    <row r="8083" spans="1:13">
      <c r="A8083" s="235">
        <v>806512</v>
      </c>
      <c r="B8083" s="238" t="s">
        <v>4976</v>
      </c>
      <c r="C8083" s="238" t="s">
        <v>181</v>
      </c>
      <c r="D8083" s="238" t="s">
        <v>1105</v>
      </c>
      <c r="F8083" s="238"/>
      <c r="G8083" s="223"/>
      <c r="H8083" s="238"/>
      <c r="I8083" s="238" t="s">
        <v>98</v>
      </c>
      <c r="J8083" s="223"/>
      <c r="K8083" s="238"/>
      <c r="L8083" s="238"/>
      <c r="M8083" s="238"/>
    </row>
    <row r="8084" spans="1:13">
      <c r="A8084" s="235">
        <v>806513</v>
      </c>
      <c r="B8084" s="223" t="s">
        <v>122</v>
      </c>
      <c r="C8084" s="223" t="s">
        <v>10770</v>
      </c>
      <c r="D8084" s="223" t="s">
        <v>1099</v>
      </c>
      <c r="F8084" s="224"/>
      <c r="G8084" s="223"/>
      <c r="H8084" s="223"/>
      <c r="I8084" s="223" t="s">
        <v>98</v>
      </c>
      <c r="J8084" s="223"/>
      <c r="K8084" s="223"/>
      <c r="L8084" s="223"/>
      <c r="M8084" s="223"/>
    </row>
    <row r="8085" spans="1:13">
      <c r="A8085" s="235">
        <v>806515</v>
      </c>
      <c r="B8085" s="223" t="s">
        <v>10771</v>
      </c>
      <c r="C8085" s="223" t="s">
        <v>220</v>
      </c>
      <c r="D8085" s="223" t="s">
        <v>1815</v>
      </c>
      <c r="F8085" s="224"/>
      <c r="G8085" s="223"/>
      <c r="H8085" s="223"/>
      <c r="I8085" s="223" t="s">
        <v>98</v>
      </c>
      <c r="J8085" s="223"/>
      <c r="K8085" s="235"/>
      <c r="L8085" s="235"/>
      <c r="M8085" s="223"/>
    </row>
    <row r="8086" spans="1:13">
      <c r="A8086" s="235">
        <v>806520</v>
      </c>
      <c r="B8086" s="238" t="s">
        <v>10772</v>
      </c>
      <c r="C8086" s="238" t="s">
        <v>507</v>
      </c>
      <c r="D8086" s="238" t="s">
        <v>1125</v>
      </c>
      <c r="F8086" s="238"/>
      <c r="G8086" s="223"/>
      <c r="H8086" s="223"/>
      <c r="I8086" s="238" t="s">
        <v>98</v>
      </c>
      <c r="J8086" s="223"/>
      <c r="K8086" s="238"/>
      <c r="L8086" s="238"/>
      <c r="M8086" s="238"/>
    </row>
    <row r="8087" spans="1:13">
      <c r="A8087" s="235">
        <v>806526</v>
      </c>
      <c r="B8087" s="223" t="s">
        <v>10773</v>
      </c>
      <c r="C8087" s="223" t="s">
        <v>234</v>
      </c>
      <c r="D8087" s="223" t="s">
        <v>1075</v>
      </c>
      <c r="F8087" s="224"/>
      <c r="G8087" s="223"/>
      <c r="H8087" s="223"/>
      <c r="I8087" s="223" t="s">
        <v>98</v>
      </c>
      <c r="J8087" s="223"/>
      <c r="K8087" s="223"/>
      <c r="L8087" s="223"/>
      <c r="M8087" s="223"/>
    </row>
    <row r="8088" spans="1:13">
      <c r="A8088" s="235">
        <v>806534</v>
      </c>
      <c r="B8088" s="223" t="s">
        <v>10774</v>
      </c>
      <c r="C8088" s="223" t="s">
        <v>265</v>
      </c>
      <c r="D8088" s="223" t="s">
        <v>3740</v>
      </c>
      <c r="F8088" s="224"/>
      <c r="G8088" s="223"/>
      <c r="H8088" s="223"/>
      <c r="I8088" s="223" t="s">
        <v>98</v>
      </c>
      <c r="J8088" s="223"/>
      <c r="K8088" s="223"/>
      <c r="L8088" s="223"/>
      <c r="M8088" s="223"/>
    </row>
    <row r="8089" spans="1:13">
      <c r="A8089" s="235">
        <v>806536</v>
      </c>
      <c r="B8089" s="223" t="s">
        <v>10775</v>
      </c>
      <c r="C8089" s="223" t="s">
        <v>106</v>
      </c>
      <c r="D8089" s="223" t="s">
        <v>10776</v>
      </c>
      <c r="F8089" s="224"/>
      <c r="G8089" s="223"/>
      <c r="H8089" s="223"/>
      <c r="I8089" s="223" t="s">
        <v>98</v>
      </c>
      <c r="J8089" s="223"/>
      <c r="K8089" s="223"/>
      <c r="L8089" s="223"/>
      <c r="M8089" s="223"/>
    </row>
    <row r="8090" spans="1:13">
      <c r="A8090" s="235">
        <v>806538</v>
      </c>
      <c r="B8090" s="238" t="s">
        <v>10777</v>
      </c>
      <c r="C8090" s="238" t="s">
        <v>10778</v>
      </c>
      <c r="D8090" s="238" t="s">
        <v>2456</v>
      </c>
      <c r="F8090" s="238"/>
      <c r="G8090" s="223"/>
      <c r="H8090" s="238"/>
      <c r="I8090" s="238" t="s">
        <v>98</v>
      </c>
      <c r="J8090" s="223"/>
      <c r="K8090" s="238"/>
      <c r="L8090" s="238"/>
      <c r="M8090" s="238"/>
    </row>
    <row r="8091" spans="1:13">
      <c r="A8091" s="235">
        <v>806540</v>
      </c>
      <c r="B8091" s="238" t="s">
        <v>10779</v>
      </c>
      <c r="C8091" s="238" t="s">
        <v>10780</v>
      </c>
      <c r="D8091" s="238" t="s">
        <v>1120</v>
      </c>
      <c r="F8091" s="238"/>
      <c r="G8091" s="223"/>
      <c r="H8091" s="238"/>
      <c r="I8091" s="238" t="s">
        <v>98</v>
      </c>
      <c r="J8091" s="223"/>
      <c r="K8091" s="238"/>
      <c r="L8091" s="238"/>
      <c r="M8091" s="238"/>
    </row>
    <row r="8092" spans="1:13">
      <c r="A8092" s="235">
        <v>806547</v>
      </c>
      <c r="B8092" s="238" t="s">
        <v>10781</v>
      </c>
      <c r="C8092" s="238" t="s">
        <v>685</v>
      </c>
      <c r="D8092" s="238" t="s">
        <v>1075</v>
      </c>
      <c r="F8092" s="238"/>
      <c r="G8092" s="223"/>
      <c r="H8092" s="238"/>
      <c r="I8092" s="238" t="s">
        <v>98</v>
      </c>
      <c r="J8092" s="223"/>
      <c r="K8092" s="238"/>
      <c r="L8092" s="238"/>
      <c r="M8092" s="238"/>
    </row>
    <row r="8093" spans="1:13">
      <c r="A8093" s="235">
        <v>806552</v>
      </c>
      <c r="B8093" s="238" t="s">
        <v>10782</v>
      </c>
      <c r="C8093" s="238" t="s">
        <v>10783</v>
      </c>
      <c r="D8093" s="238" t="s">
        <v>1301</v>
      </c>
      <c r="F8093" s="238"/>
      <c r="G8093" s="223"/>
      <c r="H8093" s="238"/>
      <c r="I8093" s="238" t="s">
        <v>98</v>
      </c>
      <c r="J8093" s="223"/>
      <c r="K8093" s="238"/>
      <c r="L8093" s="238"/>
      <c r="M8093" s="238"/>
    </row>
    <row r="8094" spans="1:13">
      <c r="A8094" s="235">
        <v>806553</v>
      </c>
      <c r="B8094" s="223" t="s">
        <v>10784</v>
      </c>
      <c r="C8094" s="223" t="s">
        <v>251</v>
      </c>
      <c r="D8094" s="223" t="s">
        <v>9255</v>
      </c>
      <c r="F8094" s="224"/>
      <c r="G8094" s="223"/>
      <c r="H8094" s="223"/>
      <c r="I8094" s="223" t="s">
        <v>98</v>
      </c>
      <c r="J8094" s="223"/>
      <c r="K8094" s="235"/>
      <c r="L8094" s="235"/>
      <c r="M8094" s="223"/>
    </row>
    <row r="8095" spans="1:13">
      <c r="A8095" s="235">
        <v>806556</v>
      </c>
      <c r="B8095" s="223" t="s">
        <v>10785</v>
      </c>
      <c r="C8095" s="223" t="s">
        <v>115</v>
      </c>
      <c r="D8095" s="223" t="s">
        <v>1237</v>
      </c>
      <c r="F8095" s="224"/>
      <c r="G8095" s="223"/>
      <c r="H8095" s="223"/>
      <c r="I8095" s="223" t="s">
        <v>98</v>
      </c>
      <c r="J8095" s="223"/>
      <c r="K8095" s="223"/>
      <c r="L8095" s="223"/>
      <c r="M8095" s="223"/>
    </row>
    <row r="8096" spans="1:13">
      <c r="A8096" s="235">
        <v>806557</v>
      </c>
      <c r="B8096" s="223" t="s">
        <v>10786</v>
      </c>
      <c r="C8096" s="223" t="s">
        <v>324</v>
      </c>
      <c r="D8096" s="223" t="s">
        <v>204</v>
      </c>
      <c r="F8096" s="224"/>
      <c r="G8096" s="223"/>
      <c r="H8096" s="223"/>
      <c r="I8096" s="223" t="s">
        <v>98</v>
      </c>
      <c r="J8096" s="223"/>
      <c r="K8096" s="223"/>
      <c r="L8096" s="223"/>
      <c r="M8096" s="223"/>
    </row>
    <row r="8097" spans="1:13">
      <c r="A8097" s="235">
        <v>806567</v>
      </c>
      <c r="B8097" s="223" t="s">
        <v>10787</v>
      </c>
      <c r="C8097" s="223" t="s">
        <v>156</v>
      </c>
      <c r="D8097" s="223" t="s">
        <v>1179</v>
      </c>
      <c r="F8097" s="224"/>
      <c r="G8097" s="223"/>
      <c r="H8097" s="223"/>
      <c r="I8097" s="223" t="s">
        <v>98</v>
      </c>
      <c r="J8097" s="223"/>
      <c r="K8097" s="223"/>
      <c r="L8097" s="223"/>
      <c r="M8097" s="223"/>
    </row>
    <row r="8098" spans="1:13">
      <c r="A8098" s="235">
        <v>806568</v>
      </c>
      <c r="B8098" s="223" t="s">
        <v>10788</v>
      </c>
      <c r="C8098" s="223" t="s">
        <v>214</v>
      </c>
      <c r="D8098" s="223" t="s">
        <v>2888</v>
      </c>
      <c r="F8098" s="224"/>
      <c r="G8098" s="223"/>
      <c r="H8098" s="223"/>
      <c r="I8098" s="223" t="s">
        <v>98</v>
      </c>
      <c r="J8098" s="223"/>
      <c r="K8098" s="223"/>
      <c r="L8098" s="223"/>
      <c r="M8098" s="223"/>
    </row>
    <row r="8099" spans="1:13">
      <c r="A8099" s="235">
        <v>806576</v>
      </c>
      <c r="B8099" s="223" t="s">
        <v>10789</v>
      </c>
      <c r="C8099" s="223" t="s">
        <v>836</v>
      </c>
      <c r="D8099" s="223" t="s">
        <v>1311</v>
      </c>
      <c r="F8099" s="224"/>
      <c r="G8099" s="223"/>
      <c r="H8099" s="223"/>
      <c r="I8099" s="223" t="s">
        <v>98</v>
      </c>
      <c r="J8099" s="223"/>
      <c r="K8099" s="223"/>
      <c r="L8099" s="223"/>
      <c r="M8099" s="223"/>
    </row>
    <row r="8100" spans="1:13">
      <c r="A8100" s="235">
        <v>806578</v>
      </c>
      <c r="B8100" s="223" t="s">
        <v>10790</v>
      </c>
      <c r="C8100" s="223" t="s">
        <v>573</v>
      </c>
      <c r="D8100" s="223" t="s">
        <v>1150</v>
      </c>
      <c r="F8100" s="224"/>
      <c r="G8100" s="223"/>
      <c r="H8100" s="223"/>
      <c r="I8100" s="223" t="s">
        <v>98</v>
      </c>
      <c r="J8100" s="223"/>
      <c r="K8100" s="223"/>
      <c r="L8100" s="223"/>
      <c r="M8100" s="223"/>
    </row>
    <row r="8101" spans="1:13">
      <c r="A8101" s="235">
        <v>806579</v>
      </c>
      <c r="B8101" s="238" t="s">
        <v>10791</v>
      </c>
      <c r="C8101" s="238" t="s">
        <v>10792</v>
      </c>
      <c r="D8101" s="238" t="s">
        <v>1243</v>
      </c>
      <c r="F8101" s="238"/>
      <c r="G8101" s="223"/>
      <c r="H8101" s="238"/>
      <c r="I8101" s="238" t="s">
        <v>98</v>
      </c>
      <c r="J8101" s="223"/>
      <c r="K8101" s="238"/>
      <c r="L8101" s="238"/>
      <c r="M8101" s="238"/>
    </row>
    <row r="8102" spans="1:13">
      <c r="A8102" s="235">
        <v>806580</v>
      </c>
      <c r="B8102" s="223" t="s">
        <v>10793</v>
      </c>
      <c r="C8102" s="223" t="s">
        <v>836</v>
      </c>
      <c r="D8102" s="223" t="s">
        <v>1311</v>
      </c>
      <c r="F8102" s="224"/>
      <c r="G8102" s="223"/>
      <c r="H8102" s="223"/>
      <c r="I8102" s="223" t="s">
        <v>98</v>
      </c>
      <c r="J8102" s="223"/>
      <c r="K8102" s="235"/>
      <c r="L8102" s="235"/>
      <c r="M8102" s="223"/>
    </row>
    <row r="8103" spans="1:13">
      <c r="A8103" s="235">
        <v>806582</v>
      </c>
      <c r="B8103" s="223" t="s">
        <v>10794</v>
      </c>
      <c r="C8103" s="223" t="s">
        <v>106</v>
      </c>
      <c r="D8103" s="223" t="s">
        <v>1404</v>
      </c>
      <c r="F8103" s="224"/>
      <c r="G8103" s="223"/>
      <c r="H8103" s="223"/>
      <c r="I8103" s="223" t="s">
        <v>98</v>
      </c>
      <c r="J8103" s="223"/>
      <c r="K8103" s="223"/>
      <c r="L8103" s="223"/>
      <c r="M8103" s="223"/>
    </row>
    <row r="8104" spans="1:13">
      <c r="A8104" s="235">
        <v>806584</v>
      </c>
      <c r="B8104" s="223" t="s">
        <v>10795</v>
      </c>
      <c r="C8104" s="223" t="s">
        <v>375</v>
      </c>
      <c r="D8104" s="223" t="s">
        <v>1012</v>
      </c>
      <c r="F8104" s="224"/>
      <c r="G8104" s="223"/>
      <c r="H8104" s="223"/>
      <c r="I8104" s="223" t="s">
        <v>98</v>
      </c>
      <c r="J8104" s="223"/>
      <c r="K8104" s="223"/>
      <c r="L8104" s="223"/>
      <c r="M8104" s="223"/>
    </row>
    <row r="8105" spans="1:13">
      <c r="A8105" s="235">
        <v>806588</v>
      </c>
      <c r="B8105" s="223" t="s">
        <v>574</v>
      </c>
      <c r="C8105" s="223" t="s">
        <v>575</v>
      </c>
      <c r="D8105" s="223" t="s">
        <v>1030</v>
      </c>
      <c r="F8105" s="224"/>
      <c r="G8105" s="223"/>
      <c r="H8105" s="223"/>
      <c r="I8105" s="223" t="s">
        <v>98</v>
      </c>
      <c r="J8105" s="223"/>
      <c r="K8105" s="223"/>
      <c r="L8105" s="223"/>
      <c r="M8105" s="223"/>
    </row>
    <row r="8106" spans="1:13">
      <c r="A8106" s="235">
        <v>806591</v>
      </c>
      <c r="B8106" s="223" t="s">
        <v>10796</v>
      </c>
      <c r="C8106" s="223" t="s">
        <v>106</v>
      </c>
      <c r="D8106" s="223" t="s">
        <v>1206</v>
      </c>
      <c r="F8106" s="224"/>
      <c r="G8106" s="223"/>
      <c r="H8106" s="223"/>
      <c r="I8106" s="223" t="s">
        <v>98</v>
      </c>
      <c r="J8106" s="223"/>
      <c r="K8106" s="223"/>
      <c r="L8106" s="223"/>
      <c r="M8106" s="223"/>
    </row>
    <row r="8107" spans="1:13">
      <c r="A8107" s="235">
        <v>806594</v>
      </c>
      <c r="B8107" s="223" t="s">
        <v>10797</v>
      </c>
      <c r="C8107" s="223" t="s">
        <v>106</v>
      </c>
      <c r="D8107" s="223" t="s">
        <v>2510</v>
      </c>
      <c r="F8107" s="224"/>
      <c r="G8107" s="223"/>
      <c r="H8107" s="223"/>
      <c r="I8107" s="223" t="s">
        <v>98</v>
      </c>
      <c r="J8107" s="223"/>
      <c r="K8107" s="223"/>
      <c r="L8107" s="223"/>
      <c r="M8107" s="223"/>
    </row>
    <row r="8108" spans="1:13">
      <c r="A8108" s="235">
        <v>806597</v>
      </c>
      <c r="B8108" s="223" t="s">
        <v>10798</v>
      </c>
      <c r="C8108" s="223" t="s">
        <v>372</v>
      </c>
      <c r="D8108" s="223" t="s">
        <v>2839</v>
      </c>
      <c r="F8108" s="224"/>
      <c r="G8108" s="223"/>
      <c r="H8108" s="223"/>
      <c r="I8108" s="223" t="s">
        <v>98</v>
      </c>
      <c r="J8108" s="223"/>
      <c r="K8108" s="235"/>
      <c r="L8108" s="235"/>
      <c r="M8108" s="223"/>
    </row>
    <row r="8109" spans="1:13">
      <c r="A8109" s="235">
        <v>806598</v>
      </c>
      <c r="B8109" s="238" t="s">
        <v>10799</v>
      </c>
      <c r="C8109" s="238" t="s">
        <v>650</v>
      </c>
      <c r="D8109" s="238" t="s">
        <v>5342</v>
      </c>
      <c r="F8109" s="238"/>
      <c r="G8109" s="223"/>
      <c r="H8109" s="238"/>
      <c r="I8109" s="238" t="s">
        <v>98</v>
      </c>
      <c r="J8109" s="223"/>
      <c r="K8109" s="238"/>
      <c r="L8109" s="238"/>
      <c r="M8109" s="238"/>
    </row>
    <row r="8110" spans="1:13">
      <c r="A8110" s="235">
        <v>806600</v>
      </c>
      <c r="B8110" s="223" t="s">
        <v>10800</v>
      </c>
      <c r="C8110" s="223" t="s">
        <v>122</v>
      </c>
      <c r="D8110" s="223" t="s">
        <v>4655</v>
      </c>
      <c r="F8110" s="224"/>
      <c r="G8110" s="223"/>
      <c r="H8110" s="223"/>
      <c r="I8110" s="223" t="s">
        <v>98</v>
      </c>
      <c r="J8110" s="223"/>
      <c r="K8110" s="223"/>
      <c r="L8110" s="223"/>
      <c r="M8110" s="223"/>
    </row>
    <row r="8111" spans="1:13">
      <c r="A8111" s="235">
        <v>806601</v>
      </c>
      <c r="B8111" s="223" t="s">
        <v>10801</v>
      </c>
      <c r="C8111" s="223" t="s">
        <v>290</v>
      </c>
      <c r="D8111" s="223" t="s">
        <v>2364</v>
      </c>
      <c r="F8111" s="224"/>
      <c r="G8111" s="223"/>
      <c r="H8111" s="223"/>
      <c r="I8111" s="223" t="s">
        <v>98</v>
      </c>
      <c r="J8111" s="223"/>
      <c r="K8111" s="223"/>
      <c r="L8111" s="223"/>
      <c r="M8111" s="223"/>
    </row>
    <row r="8112" spans="1:13">
      <c r="A8112" s="235">
        <v>806605</v>
      </c>
      <c r="B8112" s="223" t="s">
        <v>10802</v>
      </c>
      <c r="C8112" s="223" t="s">
        <v>214</v>
      </c>
      <c r="D8112" s="223" t="s">
        <v>1321</v>
      </c>
      <c r="F8112" s="224"/>
      <c r="G8112" s="223"/>
      <c r="H8112" s="223"/>
      <c r="I8112" s="223" t="s">
        <v>98</v>
      </c>
      <c r="J8112" s="223"/>
      <c r="K8112" s="223"/>
      <c r="L8112" s="223"/>
      <c r="M8112" s="223"/>
    </row>
    <row r="8113" spans="1:13">
      <c r="A8113" s="235">
        <v>806606</v>
      </c>
      <c r="B8113" s="238" t="s">
        <v>10803</v>
      </c>
      <c r="C8113" s="238" t="s">
        <v>124</v>
      </c>
      <c r="D8113" s="238" t="s">
        <v>1311</v>
      </c>
      <c r="F8113" s="238"/>
      <c r="G8113" s="223"/>
      <c r="H8113" s="238"/>
      <c r="I8113" s="238" t="s">
        <v>98</v>
      </c>
      <c r="J8113" s="223"/>
      <c r="K8113" s="238"/>
      <c r="L8113" s="238"/>
      <c r="M8113" s="238"/>
    </row>
    <row r="8114" spans="1:13">
      <c r="A8114" s="235">
        <v>806610</v>
      </c>
      <c r="B8114" s="238" t="s">
        <v>10804</v>
      </c>
      <c r="C8114" s="238" t="s">
        <v>106</v>
      </c>
      <c r="D8114" s="238" t="s">
        <v>1243</v>
      </c>
      <c r="F8114" s="238"/>
      <c r="G8114" s="223"/>
      <c r="H8114" s="238"/>
      <c r="I8114" s="238" t="s">
        <v>98</v>
      </c>
      <c r="J8114" s="223"/>
      <c r="K8114" s="238"/>
      <c r="L8114" s="238"/>
      <c r="M8114" s="223"/>
    </row>
    <row r="8115" spans="1:13">
      <c r="A8115" s="235">
        <v>806611</v>
      </c>
      <c r="B8115" s="238" t="s">
        <v>10805</v>
      </c>
      <c r="C8115" s="238" t="s">
        <v>103</v>
      </c>
      <c r="D8115" s="238" t="s">
        <v>1424</v>
      </c>
      <c r="F8115" s="238"/>
      <c r="G8115" s="223"/>
      <c r="H8115" s="238"/>
      <c r="I8115" s="238" t="s">
        <v>98</v>
      </c>
      <c r="J8115" s="223"/>
      <c r="K8115" s="238"/>
      <c r="L8115" s="238"/>
      <c r="M8115" s="238"/>
    </row>
    <row r="8116" spans="1:13">
      <c r="A8116" s="235">
        <v>806614</v>
      </c>
      <c r="B8116" s="223" t="s">
        <v>10806</v>
      </c>
      <c r="C8116" s="223" t="s">
        <v>156</v>
      </c>
      <c r="D8116" s="223" t="s">
        <v>1534</v>
      </c>
      <c r="F8116" s="224"/>
      <c r="G8116" s="223"/>
      <c r="H8116" s="223"/>
      <c r="I8116" s="223" t="s">
        <v>98</v>
      </c>
      <c r="J8116" s="223"/>
      <c r="K8116" s="223"/>
      <c r="L8116" s="223"/>
      <c r="M8116" s="223"/>
    </row>
    <row r="8117" spans="1:13">
      <c r="A8117" s="235">
        <v>806617</v>
      </c>
      <c r="B8117" s="238" t="s">
        <v>10807</v>
      </c>
      <c r="C8117" s="238" t="s">
        <v>290</v>
      </c>
      <c r="D8117" s="238" t="s">
        <v>1333</v>
      </c>
      <c r="F8117" s="238"/>
      <c r="G8117" s="223"/>
      <c r="H8117" s="238"/>
      <c r="I8117" s="238" t="s">
        <v>98</v>
      </c>
      <c r="J8117" s="223"/>
      <c r="K8117" s="238"/>
      <c r="L8117" s="238"/>
      <c r="M8117" s="238"/>
    </row>
    <row r="8118" spans="1:13">
      <c r="A8118" s="235">
        <v>806619</v>
      </c>
      <c r="B8118" s="238" t="s">
        <v>10802</v>
      </c>
      <c r="C8118" s="238" t="s">
        <v>214</v>
      </c>
      <c r="D8118" s="238" t="s">
        <v>1321</v>
      </c>
      <c r="F8118" s="238"/>
      <c r="G8118" s="223"/>
      <c r="H8118" s="238"/>
      <c r="I8118" s="238" t="s">
        <v>98</v>
      </c>
      <c r="J8118" s="223"/>
      <c r="K8118" s="238"/>
      <c r="L8118" s="238"/>
      <c r="M8118" s="238"/>
    </row>
    <row r="8119" spans="1:13">
      <c r="A8119" s="235">
        <v>806629</v>
      </c>
      <c r="B8119" s="223" t="s">
        <v>10808</v>
      </c>
      <c r="C8119" s="223" t="s">
        <v>6692</v>
      </c>
      <c r="D8119" s="223" t="s">
        <v>1034</v>
      </c>
      <c r="F8119" s="224"/>
      <c r="G8119" s="223"/>
      <c r="H8119" s="223"/>
      <c r="I8119" s="223" t="s">
        <v>98</v>
      </c>
      <c r="J8119" s="223"/>
      <c r="K8119" s="223"/>
      <c r="L8119" s="223"/>
      <c r="M8119" s="223"/>
    </row>
    <row r="8120" spans="1:13">
      <c r="A8120" s="235">
        <v>806634</v>
      </c>
      <c r="B8120" s="223" t="s">
        <v>10809</v>
      </c>
      <c r="C8120" s="223" t="s">
        <v>181</v>
      </c>
      <c r="D8120" s="223" t="s">
        <v>1034</v>
      </c>
      <c r="F8120" s="224"/>
      <c r="G8120" s="223"/>
      <c r="H8120" s="223"/>
      <c r="I8120" s="223" t="s">
        <v>98</v>
      </c>
      <c r="J8120" s="223"/>
      <c r="K8120" s="223"/>
      <c r="L8120" s="223"/>
      <c r="M8120" s="223"/>
    </row>
    <row r="8121" spans="1:13">
      <c r="A8121" s="235">
        <v>806640</v>
      </c>
      <c r="B8121" s="223" t="s">
        <v>10810</v>
      </c>
      <c r="C8121" s="223" t="s">
        <v>176</v>
      </c>
      <c r="D8121" s="223" t="s">
        <v>1321</v>
      </c>
      <c r="F8121" s="224"/>
      <c r="G8121" s="223"/>
      <c r="H8121" s="223"/>
      <c r="I8121" s="223" t="s">
        <v>98</v>
      </c>
      <c r="J8121" s="223"/>
      <c r="K8121" s="235"/>
      <c r="L8121" s="235"/>
      <c r="M8121" s="223"/>
    </row>
    <row r="8122" spans="1:13">
      <c r="A8122" s="235">
        <v>806641</v>
      </c>
      <c r="B8122" s="238" t="s">
        <v>10811</v>
      </c>
      <c r="C8122" s="238" t="s">
        <v>149</v>
      </c>
      <c r="D8122" s="238" t="s">
        <v>1018</v>
      </c>
      <c r="F8122" s="238"/>
      <c r="G8122" s="223"/>
      <c r="H8122" s="238"/>
      <c r="I8122" s="238" t="s">
        <v>98</v>
      </c>
      <c r="J8122" s="223"/>
      <c r="K8122" s="238"/>
      <c r="L8122" s="238"/>
      <c r="M8122" s="238"/>
    </row>
    <row r="8123" spans="1:13">
      <c r="A8123" s="235">
        <v>806643</v>
      </c>
      <c r="B8123" s="238" t="s">
        <v>802</v>
      </c>
      <c r="C8123" s="238" t="s">
        <v>148</v>
      </c>
      <c r="D8123" s="238" t="s">
        <v>1172</v>
      </c>
      <c r="F8123" s="238"/>
      <c r="G8123" s="223"/>
      <c r="H8123" s="238"/>
      <c r="I8123" s="238" t="s">
        <v>98</v>
      </c>
      <c r="J8123" s="223"/>
      <c r="K8123" s="238"/>
      <c r="L8123" s="238"/>
      <c r="M8123" s="238"/>
    </row>
    <row r="8124" spans="1:13">
      <c r="A8124" s="235">
        <v>806661</v>
      </c>
      <c r="B8124" s="238" t="s">
        <v>10812</v>
      </c>
      <c r="C8124" s="238" t="s">
        <v>167</v>
      </c>
      <c r="D8124" s="238" t="s">
        <v>1217</v>
      </c>
      <c r="F8124" s="238"/>
      <c r="G8124" s="223"/>
      <c r="H8124" s="238"/>
      <c r="I8124" s="238" t="s">
        <v>98</v>
      </c>
      <c r="J8124" s="223"/>
      <c r="K8124" s="238"/>
      <c r="L8124" s="238"/>
      <c r="M8124" s="238"/>
    </row>
    <row r="8125" spans="1:13">
      <c r="A8125" s="235">
        <v>806663</v>
      </c>
      <c r="B8125" s="238" t="s">
        <v>10813</v>
      </c>
      <c r="C8125" s="238" t="s">
        <v>113</v>
      </c>
      <c r="D8125" s="238" t="s">
        <v>1047</v>
      </c>
      <c r="F8125" s="238"/>
      <c r="G8125" s="223"/>
      <c r="H8125" s="238"/>
      <c r="I8125" s="238" t="s">
        <v>98</v>
      </c>
      <c r="J8125" s="223"/>
      <c r="K8125" s="238"/>
      <c r="L8125" s="238"/>
      <c r="M8125" s="238"/>
    </row>
    <row r="8126" spans="1:13">
      <c r="A8126" s="235">
        <v>806670</v>
      </c>
      <c r="B8126" s="223" t="s">
        <v>10814</v>
      </c>
      <c r="C8126" s="223" t="s">
        <v>341</v>
      </c>
      <c r="D8126" s="223" t="s">
        <v>1368</v>
      </c>
      <c r="F8126" s="224"/>
      <c r="G8126" s="223"/>
      <c r="H8126" s="223"/>
      <c r="I8126" s="223" t="s">
        <v>98</v>
      </c>
      <c r="J8126" s="223"/>
      <c r="K8126" s="223"/>
      <c r="L8126" s="223"/>
      <c r="M8126" s="223"/>
    </row>
    <row r="8127" spans="1:13">
      <c r="A8127" s="235">
        <v>806672</v>
      </c>
      <c r="B8127" s="223" t="s">
        <v>10815</v>
      </c>
      <c r="C8127" s="223" t="s">
        <v>106</v>
      </c>
      <c r="D8127" s="223" t="s">
        <v>10816</v>
      </c>
      <c r="F8127" s="224"/>
      <c r="G8127" s="223"/>
      <c r="H8127" s="223"/>
      <c r="I8127" s="223" t="s">
        <v>98</v>
      </c>
      <c r="J8127" s="223"/>
      <c r="K8127" s="235"/>
      <c r="L8127" s="235"/>
      <c r="M8127" s="223"/>
    </row>
    <row r="8128" spans="1:13">
      <c r="A8128" s="235">
        <v>806674</v>
      </c>
      <c r="B8128" s="238" t="s">
        <v>10817</v>
      </c>
      <c r="C8128" s="238" t="s">
        <v>170</v>
      </c>
      <c r="D8128" s="238" t="s">
        <v>1026</v>
      </c>
      <c r="F8128" s="238"/>
      <c r="G8128" s="223"/>
      <c r="H8128" s="238"/>
      <c r="I8128" s="238" t="s">
        <v>98</v>
      </c>
      <c r="J8128" s="223"/>
      <c r="K8128" s="238"/>
      <c r="L8128" s="238"/>
      <c r="M8128" s="238"/>
    </row>
    <row r="8129" spans="1:13">
      <c r="A8129" s="235">
        <v>806676</v>
      </c>
      <c r="B8129" s="223" t="s">
        <v>10818</v>
      </c>
      <c r="C8129" s="223" t="s">
        <v>253</v>
      </c>
      <c r="D8129" s="223" t="s">
        <v>2067</v>
      </c>
      <c r="F8129" s="224"/>
      <c r="G8129" s="223"/>
      <c r="H8129" s="238"/>
      <c r="I8129" s="223" t="s">
        <v>98</v>
      </c>
      <c r="J8129" s="223"/>
      <c r="K8129" s="223"/>
      <c r="L8129" s="223"/>
      <c r="M8129" s="223"/>
    </row>
    <row r="8130" spans="1:13">
      <c r="A8130" s="235">
        <v>806684</v>
      </c>
      <c r="B8130" s="223" t="s">
        <v>546</v>
      </c>
      <c r="C8130" s="223" t="s">
        <v>101</v>
      </c>
      <c r="D8130" s="223" t="s">
        <v>1070</v>
      </c>
      <c r="F8130" s="224"/>
      <c r="G8130" s="223"/>
      <c r="H8130" s="223"/>
      <c r="I8130" s="223" t="s">
        <v>98</v>
      </c>
      <c r="J8130" s="223"/>
      <c r="K8130" s="223"/>
      <c r="L8130" s="223"/>
      <c r="M8130" s="223"/>
    </row>
    <row r="8131" spans="1:13">
      <c r="A8131" s="235">
        <v>806685</v>
      </c>
      <c r="B8131" s="223" t="s">
        <v>10819</v>
      </c>
      <c r="C8131" s="223" t="s">
        <v>225</v>
      </c>
      <c r="D8131" s="223" t="s">
        <v>1073</v>
      </c>
      <c r="F8131" s="224"/>
      <c r="G8131" s="223"/>
      <c r="H8131" s="223"/>
      <c r="I8131" s="223" t="s">
        <v>98</v>
      </c>
      <c r="J8131" s="223"/>
      <c r="K8131" s="223"/>
      <c r="L8131" s="223"/>
      <c r="M8131" s="223"/>
    </row>
    <row r="8132" spans="1:13">
      <c r="A8132" s="235">
        <v>806694</v>
      </c>
      <c r="B8132" s="238" t="s">
        <v>547</v>
      </c>
      <c r="C8132" s="238" t="s">
        <v>658</v>
      </c>
      <c r="D8132" s="238" t="s">
        <v>2701</v>
      </c>
      <c r="F8132" s="238"/>
      <c r="G8132" s="223"/>
      <c r="H8132" s="238"/>
      <c r="I8132" s="238" t="s">
        <v>98</v>
      </c>
      <c r="J8132" s="223"/>
      <c r="K8132" s="238"/>
      <c r="L8132" s="238"/>
      <c r="M8132" s="238"/>
    </row>
    <row r="8133" spans="1:13">
      <c r="A8133" s="235">
        <v>806696</v>
      </c>
      <c r="B8133" s="238" t="s">
        <v>10820</v>
      </c>
      <c r="C8133" s="238" t="s">
        <v>809</v>
      </c>
      <c r="D8133" s="238" t="s">
        <v>10821</v>
      </c>
      <c r="F8133" s="238"/>
      <c r="G8133" s="223"/>
      <c r="H8133" s="223"/>
      <c r="I8133" s="238" t="s">
        <v>98</v>
      </c>
      <c r="J8133" s="223"/>
      <c r="K8133" s="238"/>
      <c r="L8133" s="238"/>
      <c r="M8133" s="238"/>
    </row>
    <row r="8134" spans="1:13">
      <c r="A8134" s="235">
        <v>806697</v>
      </c>
      <c r="B8134" s="238" t="s">
        <v>10822</v>
      </c>
      <c r="C8134" s="238" t="s">
        <v>95</v>
      </c>
      <c r="D8134" s="238" t="s">
        <v>1012</v>
      </c>
      <c r="F8134" s="238"/>
      <c r="G8134" s="223"/>
      <c r="H8134" s="238"/>
      <c r="I8134" s="238" t="s">
        <v>98</v>
      </c>
      <c r="J8134" s="223"/>
      <c r="K8134" s="238"/>
      <c r="L8134" s="238"/>
      <c r="M8134" s="238"/>
    </row>
    <row r="8135" spans="1:13">
      <c r="A8135" s="235">
        <v>806698</v>
      </c>
      <c r="B8135" s="223" t="s">
        <v>10823</v>
      </c>
      <c r="C8135" s="223" t="s">
        <v>164</v>
      </c>
      <c r="D8135" s="223" t="s">
        <v>10824</v>
      </c>
      <c r="F8135" s="224"/>
      <c r="G8135" s="223"/>
      <c r="H8135" s="223"/>
      <c r="I8135" s="223" t="s">
        <v>98</v>
      </c>
      <c r="J8135" s="223"/>
      <c r="K8135" s="223"/>
      <c r="L8135" s="223"/>
      <c r="M8135" s="223"/>
    </row>
    <row r="8136" spans="1:13">
      <c r="A8136" s="235">
        <v>806704</v>
      </c>
      <c r="B8136" s="238" t="s">
        <v>10825</v>
      </c>
      <c r="C8136" s="238" t="s">
        <v>232</v>
      </c>
      <c r="D8136" s="238" t="s">
        <v>1012</v>
      </c>
      <c r="F8136" s="238"/>
      <c r="G8136" s="223"/>
      <c r="H8136" s="238"/>
      <c r="I8136" s="238" t="s">
        <v>98</v>
      </c>
      <c r="J8136" s="223"/>
      <c r="K8136" s="238"/>
      <c r="L8136" s="238"/>
      <c r="M8136" s="238"/>
    </row>
    <row r="8137" spans="1:13">
      <c r="A8137" s="235">
        <v>806708</v>
      </c>
      <c r="B8137" s="223" t="s">
        <v>10826</v>
      </c>
      <c r="C8137" s="223" t="s">
        <v>603</v>
      </c>
      <c r="D8137" s="223" t="s">
        <v>1838</v>
      </c>
      <c r="F8137" s="224"/>
      <c r="G8137" s="223"/>
      <c r="H8137" s="223"/>
      <c r="I8137" s="223" t="s">
        <v>98</v>
      </c>
      <c r="J8137" s="223"/>
      <c r="K8137" s="223"/>
      <c r="L8137" s="223"/>
      <c r="M8137" s="223"/>
    </row>
    <row r="8138" spans="1:13">
      <c r="A8138" s="235">
        <v>806716</v>
      </c>
      <c r="B8138" s="223" t="s">
        <v>10827</v>
      </c>
      <c r="C8138" s="223" t="s">
        <v>459</v>
      </c>
      <c r="D8138" s="223" t="s">
        <v>1051</v>
      </c>
      <c r="F8138" s="224"/>
      <c r="G8138" s="223"/>
      <c r="H8138" s="223"/>
      <c r="I8138" s="223" t="s">
        <v>98</v>
      </c>
      <c r="J8138" s="223"/>
      <c r="K8138" s="223"/>
      <c r="L8138" s="223"/>
      <c r="M8138" s="223"/>
    </row>
    <row r="8139" spans="1:13">
      <c r="A8139" s="235">
        <v>806718</v>
      </c>
      <c r="B8139" s="223" t="s">
        <v>10828</v>
      </c>
      <c r="C8139" s="223" t="s">
        <v>183</v>
      </c>
      <c r="D8139" s="223" t="s">
        <v>2129</v>
      </c>
      <c r="F8139" s="224"/>
      <c r="G8139" s="223"/>
      <c r="H8139" s="223"/>
      <c r="I8139" s="223" t="s">
        <v>98</v>
      </c>
      <c r="J8139" s="223"/>
      <c r="K8139" s="235"/>
      <c r="L8139" s="235"/>
      <c r="M8139" s="223"/>
    </row>
    <row r="8140" spans="1:13">
      <c r="A8140" s="235">
        <v>806724</v>
      </c>
      <c r="B8140" s="223" t="s">
        <v>10829</v>
      </c>
      <c r="C8140" s="223" t="s">
        <v>311</v>
      </c>
      <c r="D8140" s="223" t="s">
        <v>5300</v>
      </c>
      <c r="F8140" s="224"/>
      <c r="G8140" s="223"/>
      <c r="H8140" s="223"/>
      <c r="I8140" s="223" t="s">
        <v>98</v>
      </c>
      <c r="J8140" s="223"/>
      <c r="K8140" s="223"/>
      <c r="L8140" s="223"/>
      <c r="M8140" s="223"/>
    </row>
    <row r="8141" spans="1:13">
      <c r="A8141" s="235">
        <v>806745</v>
      </c>
      <c r="B8141" s="238" t="s">
        <v>10830</v>
      </c>
      <c r="C8141" s="238" t="s">
        <v>138</v>
      </c>
      <c r="D8141" s="238" t="s">
        <v>2318</v>
      </c>
      <c r="F8141" s="238"/>
      <c r="G8141" s="223"/>
      <c r="H8141" s="238"/>
      <c r="I8141" s="238" t="s">
        <v>98</v>
      </c>
      <c r="J8141" s="223"/>
      <c r="K8141" s="238"/>
      <c r="L8141" s="238"/>
      <c r="M8141" s="238"/>
    </row>
    <row r="8142" spans="1:13">
      <c r="A8142" s="235">
        <v>806754</v>
      </c>
      <c r="B8142" s="223" t="s">
        <v>10831</v>
      </c>
      <c r="C8142" s="223" t="s">
        <v>311</v>
      </c>
      <c r="D8142" s="223" t="s">
        <v>1301</v>
      </c>
      <c r="F8142" s="224"/>
      <c r="G8142" s="223"/>
      <c r="H8142" s="223"/>
      <c r="I8142" s="223" t="s">
        <v>98</v>
      </c>
      <c r="J8142" s="223"/>
      <c r="K8142" s="223"/>
      <c r="L8142" s="223"/>
      <c r="M8142" s="223"/>
    </row>
    <row r="8143" spans="1:13">
      <c r="A8143" s="235">
        <v>806757</v>
      </c>
      <c r="B8143" s="223" t="s">
        <v>10832</v>
      </c>
      <c r="C8143" s="223" t="s">
        <v>188</v>
      </c>
      <c r="D8143" s="223" t="s">
        <v>1241</v>
      </c>
      <c r="F8143" s="224"/>
      <c r="G8143" s="223"/>
      <c r="H8143" s="223"/>
      <c r="I8143" s="223" t="s">
        <v>98</v>
      </c>
      <c r="J8143" s="223"/>
      <c r="K8143" s="223"/>
      <c r="L8143" s="223"/>
      <c r="M8143" s="223"/>
    </row>
    <row r="8144" spans="1:13">
      <c r="A8144" s="235">
        <v>806759</v>
      </c>
      <c r="B8144" s="238" t="s">
        <v>10833</v>
      </c>
      <c r="C8144" s="238" t="s">
        <v>295</v>
      </c>
      <c r="D8144" s="238" t="s">
        <v>1179</v>
      </c>
      <c r="F8144" s="238"/>
      <c r="G8144" s="223"/>
      <c r="H8144" s="238"/>
      <c r="I8144" s="238" t="s">
        <v>98</v>
      </c>
      <c r="J8144" s="223"/>
      <c r="K8144" s="238"/>
      <c r="L8144" s="238"/>
      <c r="M8144" s="238"/>
    </row>
    <row r="8145" spans="1:13">
      <c r="A8145" s="235">
        <v>806768</v>
      </c>
      <c r="B8145" s="238" t="s">
        <v>10834</v>
      </c>
      <c r="C8145" s="238" t="s">
        <v>10835</v>
      </c>
      <c r="D8145" s="238" t="s">
        <v>1032</v>
      </c>
      <c r="F8145" s="238"/>
      <c r="G8145" s="223"/>
      <c r="H8145" s="238"/>
      <c r="I8145" s="238" t="s">
        <v>98</v>
      </c>
      <c r="J8145" s="223"/>
      <c r="K8145" s="238"/>
      <c r="L8145" s="238"/>
      <c r="M8145" s="238"/>
    </row>
    <row r="8146" spans="1:13">
      <c r="A8146" s="235">
        <v>806769</v>
      </c>
      <c r="B8146" s="223" t="s">
        <v>10836</v>
      </c>
      <c r="C8146" s="223" t="s">
        <v>9281</v>
      </c>
      <c r="D8146" s="223" t="s">
        <v>1200</v>
      </c>
      <c r="F8146" s="224"/>
      <c r="G8146" s="223"/>
      <c r="H8146" s="223"/>
      <c r="I8146" s="223" t="s">
        <v>98</v>
      </c>
      <c r="J8146" s="223"/>
      <c r="K8146" s="223"/>
      <c r="L8146" s="223"/>
      <c r="M8146" s="223"/>
    </row>
    <row r="8147" spans="1:13">
      <c r="A8147" s="235">
        <v>806770</v>
      </c>
      <c r="B8147" s="238" t="s">
        <v>10837</v>
      </c>
      <c r="C8147" s="238" t="s">
        <v>301</v>
      </c>
      <c r="D8147" s="238" t="s">
        <v>1687</v>
      </c>
      <c r="F8147" s="238"/>
      <c r="G8147" s="223"/>
      <c r="H8147" s="223"/>
      <c r="I8147" s="238" t="s">
        <v>98</v>
      </c>
      <c r="J8147" s="223"/>
      <c r="K8147" s="238"/>
      <c r="L8147" s="238"/>
      <c r="M8147" s="238"/>
    </row>
    <row r="8148" spans="1:13">
      <c r="A8148" s="235">
        <v>806773</v>
      </c>
      <c r="B8148" s="238" t="s">
        <v>10838</v>
      </c>
      <c r="C8148" s="238" t="s">
        <v>2570</v>
      </c>
      <c r="D8148" s="238" t="s">
        <v>6763</v>
      </c>
      <c r="F8148" s="238"/>
      <c r="G8148" s="223"/>
      <c r="H8148" s="238"/>
      <c r="I8148" s="238" t="s">
        <v>98</v>
      </c>
      <c r="J8148" s="223"/>
      <c r="K8148" s="238"/>
      <c r="L8148" s="238"/>
      <c r="M8148" s="238"/>
    </row>
    <row r="8149" spans="1:13">
      <c r="A8149" s="235">
        <v>806777</v>
      </c>
      <c r="B8149" s="238" t="s">
        <v>10839</v>
      </c>
      <c r="C8149" s="238" t="s">
        <v>106</v>
      </c>
      <c r="D8149" s="238" t="s">
        <v>1558</v>
      </c>
      <c r="F8149" s="238"/>
      <c r="G8149" s="223"/>
      <c r="H8149" s="238"/>
      <c r="I8149" s="238" t="s">
        <v>98</v>
      </c>
      <c r="J8149" s="223"/>
      <c r="K8149" s="238"/>
      <c r="L8149" s="238"/>
      <c r="M8149" s="238"/>
    </row>
    <row r="8150" spans="1:13">
      <c r="A8150" s="235">
        <v>806781</v>
      </c>
      <c r="B8150" s="223" t="s">
        <v>10840</v>
      </c>
      <c r="C8150" s="223" t="s">
        <v>95</v>
      </c>
      <c r="D8150" s="223" t="s">
        <v>1057</v>
      </c>
      <c r="F8150" s="224"/>
      <c r="G8150" s="223"/>
      <c r="H8150" s="223"/>
      <c r="I8150" s="223" t="s">
        <v>98</v>
      </c>
      <c r="J8150" s="223"/>
      <c r="K8150" s="223"/>
      <c r="L8150" s="223"/>
      <c r="M8150" s="223"/>
    </row>
    <row r="8151" spans="1:13">
      <c r="A8151" s="235">
        <v>806783</v>
      </c>
      <c r="B8151" s="238" t="s">
        <v>10841</v>
      </c>
      <c r="C8151" s="238" t="s">
        <v>4674</v>
      </c>
      <c r="D8151" s="238" t="s">
        <v>10842</v>
      </c>
      <c r="F8151" s="238"/>
      <c r="G8151" s="223"/>
      <c r="H8151" s="238"/>
      <c r="I8151" s="238" t="s">
        <v>98</v>
      </c>
      <c r="J8151" s="223"/>
      <c r="K8151" s="238"/>
      <c r="L8151" s="238"/>
      <c r="M8151" s="238"/>
    </row>
    <row r="8152" spans="1:13">
      <c r="A8152" s="235">
        <v>806790</v>
      </c>
      <c r="B8152" s="238" t="s">
        <v>10843</v>
      </c>
      <c r="C8152" s="238" t="s">
        <v>287</v>
      </c>
      <c r="D8152" s="238" t="s">
        <v>1034</v>
      </c>
      <c r="F8152" s="238"/>
      <c r="G8152" s="223"/>
      <c r="H8152" s="238"/>
      <c r="I8152" s="238" t="s">
        <v>98</v>
      </c>
      <c r="J8152" s="223"/>
      <c r="K8152" s="238"/>
      <c r="L8152" s="238"/>
      <c r="M8152" s="238"/>
    </row>
    <row r="8153" spans="1:13">
      <c r="A8153" s="235">
        <v>806791</v>
      </c>
      <c r="B8153" s="238" t="s">
        <v>10844</v>
      </c>
      <c r="C8153" s="238" t="s">
        <v>115</v>
      </c>
      <c r="D8153" s="238" t="s">
        <v>204</v>
      </c>
      <c r="F8153" s="238"/>
      <c r="G8153" s="223"/>
      <c r="H8153" s="238"/>
      <c r="I8153" s="238" t="s">
        <v>98</v>
      </c>
      <c r="J8153" s="223"/>
      <c r="K8153" s="238"/>
      <c r="L8153" s="238"/>
      <c r="M8153" s="238"/>
    </row>
    <row r="8154" spans="1:13">
      <c r="A8154" s="235">
        <v>806795</v>
      </c>
      <c r="B8154" s="238" t="s">
        <v>10845</v>
      </c>
      <c r="C8154" s="238" t="s">
        <v>172</v>
      </c>
      <c r="D8154" s="238" t="s">
        <v>1026</v>
      </c>
      <c r="F8154" s="238"/>
      <c r="G8154" s="223"/>
      <c r="H8154" s="238"/>
      <c r="I8154" s="238" t="s">
        <v>98</v>
      </c>
      <c r="J8154" s="223"/>
      <c r="K8154" s="238"/>
      <c r="L8154" s="238"/>
      <c r="M8154" s="238"/>
    </row>
    <row r="8155" spans="1:13">
      <c r="A8155" s="235">
        <v>806797</v>
      </c>
      <c r="B8155" s="223" t="s">
        <v>10846</v>
      </c>
      <c r="C8155" s="223" t="s">
        <v>391</v>
      </c>
      <c r="D8155" s="223" t="s">
        <v>2415</v>
      </c>
      <c r="F8155" s="224"/>
      <c r="G8155" s="223"/>
      <c r="H8155" s="223"/>
      <c r="I8155" s="223" t="s">
        <v>98</v>
      </c>
      <c r="J8155" s="223"/>
      <c r="K8155" s="223"/>
      <c r="L8155" s="223"/>
      <c r="M8155" s="223"/>
    </row>
    <row r="8156" spans="1:13">
      <c r="A8156" s="235">
        <v>806800</v>
      </c>
      <c r="B8156" s="223" t="s">
        <v>10847</v>
      </c>
      <c r="C8156" s="223" t="s">
        <v>113</v>
      </c>
      <c r="D8156" s="223" t="s">
        <v>10848</v>
      </c>
      <c r="F8156" s="224"/>
      <c r="G8156" s="223"/>
      <c r="H8156" s="223"/>
      <c r="I8156" s="223" t="s">
        <v>98</v>
      </c>
      <c r="J8156" s="223"/>
      <c r="K8156" s="223"/>
      <c r="L8156" s="223"/>
      <c r="M8156" s="223"/>
    </row>
    <row r="8157" spans="1:13">
      <c r="A8157" s="235">
        <v>806801</v>
      </c>
      <c r="B8157" s="238" t="s">
        <v>10849</v>
      </c>
      <c r="C8157" s="238" t="s">
        <v>115</v>
      </c>
      <c r="D8157" s="238" t="s">
        <v>1982</v>
      </c>
      <c r="F8157" s="238"/>
      <c r="G8157" s="223"/>
      <c r="H8157" s="238"/>
      <c r="I8157" s="238" t="s">
        <v>98</v>
      </c>
      <c r="J8157" s="223"/>
      <c r="K8157" s="238"/>
      <c r="L8157" s="238"/>
      <c r="M8157" s="238"/>
    </row>
    <row r="8158" spans="1:13">
      <c r="A8158" s="235">
        <v>806816</v>
      </c>
      <c r="B8158" s="238" t="s">
        <v>10850</v>
      </c>
      <c r="C8158" s="238" t="s">
        <v>10851</v>
      </c>
      <c r="D8158" s="238" t="s">
        <v>2364</v>
      </c>
      <c r="F8158" s="238"/>
      <c r="G8158" s="223"/>
      <c r="H8158" s="238"/>
      <c r="I8158" s="238" t="s">
        <v>98</v>
      </c>
      <c r="J8158" s="223"/>
      <c r="K8158" s="238"/>
      <c r="L8158" s="238"/>
      <c r="M8158" s="238"/>
    </row>
    <row r="8159" spans="1:13">
      <c r="A8159" s="235">
        <v>806827</v>
      </c>
      <c r="B8159" s="238" t="s">
        <v>10852</v>
      </c>
      <c r="C8159" s="238" t="s">
        <v>544</v>
      </c>
      <c r="D8159" s="238" t="s">
        <v>10853</v>
      </c>
      <c r="F8159" s="238"/>
      <c r="G8159" s="223"/>
      <c r="H8159" s="238"/>
      <c r="I8159" s="238" t="s">
        <v>98</v>
      </c>
      <c r="J8159" s="223"/>
      <c r="K8159" s="238"/>
      <c r="L8159" s="238"/>
      <c r="M8159" s="238"/>
    </row>
    <row r="8160" spans="1:13">
      <c r="A8160" s="235">
        <v>806851</v>
      </c>
      <c r="B8160" s="223" t="s">
        <v>10854</v>
      </c>
      <c r="C8160" s="223" t="s">
        <v>186</v>
      </c>
      <c r="D8160" s="223" t="s">
        <v>2107</v>
      </c>
      <c r="F8160" s="224"/>
      <c r="G8160" s="223"/>
      <c r="H8160" s="223"/>
      <c r="I8160" s="223" t="s">
        <v>98</v>
      </c>
      <c r="J8160" s="223"/>
      <c r="K8160" s="223"/>
      <c r="L8160" s="223"/>
      <c r="M8160" s="223"/>
    </row>
    <row r="8161" spans="1:13">
      <c r="A8161" s="235">
        <v>806856</v>
      </c>
      <c r="B8161" s="223" t="s">
        <v>10855</v>
      </c>
      <c r="C8161" s="223" t="s">
        <v>285</v>
      </c>
      <c r="D8161" s="223" t="s">
        <v>6256</v>
      </c>
      <c r="F8161" s="224"/>
      <c r="G8161" s="223"/>
      <c r="H8161" s="223"/>
      <c r="I8161" s="223" t="s">
        <v>98</v>
      </c>
      <c r="J8161" s="223"/>
      <c r="K8161" s="223"/>
      <c r="L8161" s="223"/>
      <c r="M8161" s="223"/>
    </row>
    <row r="8162" spans="1:13">
      <c r="A8162" s="235">
        <v>806861</v>
      </c>
      <c r="B8162" s="238" t="s">
        <v>10856</v>
      </c>
      <c r="C8162" s="238" t="s">
        <v>106</v>
      </c>
      <c r="D8162" s="238" t="s">
        <v>1295</v>
      </c>
      <c r="F8162" s="238"/>
      <c r="G8162" s="223"/>
      <c r="H8162" s="238"/>
      <c r="I8162" s="238" t="s">
        <v>98</v>
      </c>
      <c r="J8162" s="223"/>
      <c r="K8162" s="238"/>
      <c r="L8162" s="238"/>
      <c r="M8162" s="238"/>
    </row>
    <row r="8163" spans="1:13">
      <c r="A8163" s="235">
        <v>806862</v>
      </c>
      <c r="B8163" s="223" t="s">
        <v>10857</v>
      </c>
      <c r="C8163" s="223" t="s">
        <v>156</v>
      </c>
      <c r="D8163" s="223" t="s">
        <v>3119</v>
      </c>
      <c r="F8163" s="224"/>
      <c r="G8163" s="223"/>
      <c r="H8163" s="223"/>
      <c r="I8163" s="223" t="s">
        <v>98</v>
      </c>
      <c r="J8163" s="223"/>
      <c r="K8163" s="235"/>
      <c r="L8163" s="235"/>
      <c r="M8163" s="223"/>
    </row>
    <row r="8164" spans="1:13">
      <c r="A8164" s="235">
        <v>806865</v>
      </c>
      <c r="B8164" s="238" t="s">
        <v>10858</v>
      </c>
      <c r="C8164" s="238" t="s">
        <v>6262</v>
      </c>
      <c r="D8164" s="238" t="s">
        <v>10859</v>
      </c>
      <c r="F8164" s="238"/>
      <c r="G8164" s="223"/>
      <c r="H8164" s="238"/>
      <c r="I8164" s="238" t="s">
        <v>98</v>
      </c>
      <c r="J8164" s="223"/>
      <c r="K8164" s="238"/>
      <c r="L8164" s="238"/>
      <c r="M8164" s="238"/>
    </row>
    <row r="8165" spans="1:13">
      <c r="A8165" s="235">
        <v>806867</v>
      </c>
      <c r="B8165" s="223" t="s">
        <v>10860</v>
      </c>
      <c r="C8165" s="223" t="s">
        <v>244</v>
      </c>
      <c r="D8165" s="223" t="s">
        <v>1168</v>
      </c>
      <c r="F8165" s="224"/>
      <c r="G8165" s="223"/>
      <c r="H8165" s="223"/>
      <c r="I8165" s="223" t="s">
        <v>98</v>
      </c>
      <c r="J8165" s="223"/>
      <c r="K8165" s="223"/>
      <c r="L8165" s="223"/>
      <c r="M8165" s="223"/>
    </row>
    <row r="8166" spans="1:13">
      <c r="A8166" s="235">
        <v>806870</v>
      </c>
      <c r="B8166" s="238" t="s">
        <v>10861</v>
      </c>
      <c r="C8166" s="238" t="s">
        <v>658</v>
      </c>
      <c r="D8166" s="238" t="s">
        <v>2701</v>
      </c>
      <c r="F8166" s="238"/>
      <c r="G8166" s="223"/>
      <c r="H8166" s="238"/>
      <c r="I8166" s="238" t="s">
        <v>98</v>
      </c>
      <c r="J8166" s="223"/>
      <c r="K8166" s="238"/>
      <c r="L8166" s="238"/>
      <c r="M8166" s="238"/>
    </row>
    <row r="8167" spans="1:13">
      <c r="A8167" s="235">
        <v>806878</v>
      </c>
      <c r="B8167" s="238" t="s">
        <v>10862</v>
      </c>
      <c r="C8167" s="238" t="s">
        <v>123</v>
      </c>
      <c r="D8167" s="238" t="s">
        <v>2131</v>
      </c>
      <c r="F8167" s="238"/>
      <c r="G8167" s="223"/>
      <c r="H8167" s="238"/>
      <c r="I8167" s="238" t="s">
        <v>98</v>
      </c>
      <c r="J8167" s="223"/>
      <c r="K8167" s="238"/>
      <c r="L8167" s="238"/>
      <c r="M8167" s="238"/>
    </row>
    <row r="8168" spans="1:13">
      <c r="A8168" s="235">
        <v>806886</v>
      </c>
      <c r="B8168" s="238" t="s">
        <v>10863</v>
      </c>
      <c r="C8168" s="238" t="s">
        <v>101</v>
      </c>
      <c r="D8168" s="238" t="s">
        <v>1206</v>
      </c>
      <c r="F8168" s="238"/>
      <c r="G8168" s="223"/>
      <c r="H8168" s="223"/>
      <c r="I8168" s="238" t="s">
        <v>98</v>
      </c>
      <c r="J8168" s="223"/>
      <c r="K8168" s="238"/>
      <c r="L8168" s="238"/>
      <c r="M8168" s="238"/>
    </row>
    <row r="8169" spans="1:13">
      <c r="A8169" s="235">
        <v>806891</v>
      </c>
      <c r="B8169" s="223" t="s">
        <v>10864</v>
      </c>
      <c r="C8169" s="223" t="s">
        <v>244</v>
      </c>
      <c r="D8169" s="223" t="s">
        <v>1531</v>
      </c>
      <c r="F8169" s="224"/>
      <c r="G8169" s="223"/>
      <c r="H8169" s="223"/>
      <c r="I8169" s="223" t="s">
        <v>98</v>
      </c>
      <c r="J8169" s="223"/>
      <c r="K8169" s="223"/>
      <c r="L8169" s="223"/>
      <c r="M8169" s="223"/>
    </row>
    <row r="8170" spans="1:13">
      <c r="A8170" s="235">
        <v>806900</v>
      </c>
      <c r="B8170" s="223" t="s">
        <v>10865</v>
      </c>
      <c r="C8170" s="223" t="s">
        <v>694</v>
      </c>
      <c r="D8170" s="223" t="s">
        <v>1583</v>
      </c>
      <c r="F8170" s="224"/>
      <c r="G8170" s="223"/>
      <c r="H8170" s="223"/>
      <c r="I8170" s="223" t="s">
        <v>98</v>
      </c>
      <c r="J8170" s="223"/>
      <c r="K8170" s="223"/>
      <c r="L8170" s="223"/>
      <c r="M8170" s="223"/>
    </row>
    <row r="8171" spans="1:13">
      <c r="A8171" s="235">
        <v>806907</v>
      </c>
      <c r="B8171" s="238" t="s">
        <v>10866</v>
      </c>
      <c r="C8171" s="238" t="s">
        <v>178</v>
      </c>
      <c r="D8171" s="238" t="s">
        <v>3617</v>
      </c>
      <c r="F8171" s="238"/>
      <c r="G8171" s="223"/>
      <c r="H8171" s="238"/>
      <c r="I8171" s="238" t="s">
        <v>98</v>
      </c>
      <c r="J8171" s="223"/>
      <c r="K8171" s="238"/>
      <c r="L8171" s="238"/>
      <c r="M8171" s="238"/>
    </row>
    <row r="8172" spans="1:13">
      <c r="A8172" s="235">
        <v>806912</v>
      </c>
      <c r="B8172" s="238" t="s">
        <v>10867</v>
      </c>
      <c r="C8172" s="238" t="s">
        <v>101</v>
      </c>
      <c r="D8172" s="238" t="s">
        <v>1057</v>
      </c>
      <c r="F8172" s="238"/>
      <c r="G8172" s="223"/>
      <c r="H8172" s="238"/>
      <c r="I8172" s="238" t="s">
        <v>98</v>
      </c>
      <c r="J8172" s="223"/>
      <c r="K8172" s="238"/>
      <c r="L8172" s="238"/>
      <c r="M8172" s="238"/>
    </row>
    <row r="8173" spans="1:13">
      <c r="A8173" s="235">
        <v>806915</v>
      </c>
      <c r="B8173" s="223" t="s">
        <v>10868</v>
      </c>
      <c r="C8173" s="223" t="s">
        <v>323</v>
      </c>
      <c r="D8173" s="223" t="s">
        <v>1410</v>
      </c>
      <c r="F8173" s="224"/>
      <c r="G8173" s="223"/>
      <c r="H8173" s="223"/>
      <c r="I8173" s="223" t="s">
        <v>98</v>
      </c>
      <c r="J8173" s="223"/>
      <c r="K8173" s="223"/>
      <c r="L8173" s="223"/>
      <c r="M8173" s="223"/>
    </row>
    <row r="8174" spans="1:13">
      <c r="A8174" s="235">
        <v>806937</v>
      </c>
      <c r="B8174" s="238" t="s">
        <v>10869</v>
      </c>
      <c r="C8174" s="238" t="s">
        <v>183</v>
      </c>
      <c r="D8174" s="238" t="s">
        <v>10870</v>
      </c>
      <c r="F8174" s="238"/>
      <c r="G8174" s="223"/>
      <c r="H8174" s="238"/>
      <c r="I8174" s="238" t="s">
        <v>98</v>
      </c>
      <c r="J8174" s="223"/>
      <c r="K8174" s="238"/>
      <c r="L8174" s="238"/>
      <c r="M8174" s="238"/>
    </row>
    <row r="8175" spans="1:13">
      <c r="A8175" s="235">
        <v>806942</v>
      </c>
      <c r="B8175" s="238" t="s">
        <v>10871</v>
      </c>
      <c r="C8175" s="238" t="s">
        <v>5641</v>
      </c>
      <c r="D8175" s="238" t="s">
        <v>3092</v>
      </c>
      <c r="F8175" s="238"/>
      <c r="G8175" s="223"/>
      <c r="H8175" s="238"/>
      <c r="I8175" s="238" t="s">
        <v>98</v>
      </c>
      <c r="J8175" s="223"/>
      <c r="K8175" s="238"/>
      <c r="L8175" s="238"/>
      <c r="M8175" s="238"/>
    </row>
    <row r="8176" spans="1:13">
      <c r="A8176" s="235">
        <v>806963</v>
      </c>
      <c r="B8176" s="238" t="s">
        <v>10872</v>
      </c>
      <c r="C8176" s="238" t="s">
        <v>299</v>
      </c>
      <c r="D8176" s="238" t="s">
        <v>1150</v>
      </c>
      <c r="F8176" s="238"/>
      <c r="G8176" s="223"/>
      <c r="H8176" s="238"/>
      <c r="I8176" s="238" t="s">
        <v>98</v>
      </c>
      <c r="J8176" s="223"/>
      <c r="K8176" s="238"/>
      <c r="L8176" s="238"/>
      <c r="M8176" s="238"/>
    </row>
    <row r="8177" spans="1:13">
      <c r="A8177" s="235">
        <v>806971</v>
      </c>
      <c r="B8177" s="223" t="s">
        <v>10873</v>
      </c>
      <c r="C8177" s="223" t="s">
        <v>206</v>
      </c>
      <c r="D8177" s="223" t="s">
        <v>1094</v>
      </c>
      <c r="F8177" s="224"/>
      <c r="G8177" s="223"/>
      <c r="H8177" s="223"/>
      <c r="I8177" s="223" t="s">
        <v>98</v>
      </c>
      <c r="J8177" s="223"/>
      <c r="K8177" s="223"/>
      <c r="L8177" s="223"/>
      <c r="M8177" s="223"/>
    </row>
    <row r="8178" spans="1:13">
      <c r="A8178" s="235">
        <v>806999</v>
      </c>
      <c r="B8178" s="238" t="s">
        <v>8322</v>
      </c>
      <c r="C8178" s="238" t="s">
        <v>95</v>
      </c>
      <c r="D8178" s="238" t="s">
        <v>2542</v>
      </c>
      <c r="F8178" s="238"/>
      <c r="G8178" s="223"/>
      <c r="H8178" s="238"/>
      <c r="I8178" s="238" t="s">
        <v>98</v>
      </c>
      <c r="J8178" s="223"/>
      <c r="K8178" s="238"/>
      <c r="L8178" s="238"/>
      <c r="M8178" s="238"/>
    </row>
    <row r="8179" spans="1:13">
      <c r="A8179" s="235">
        <v>807000</v>
      </c>
      <c r="B8179" s="238" t="s">
        <v>10874</v>
      </c>
      <c r="C8179" s="238" t="s">
        <v>106</v>
      </c>
      <c r="D8179" s="238" t="s">
        <v>1534</v>
      </c>
      <c r="F8179" s="238"/>
      <c r="G8179" s="223"/>
      <c r="H8179" s="238"/>
      <c r="I8179" s="238" t="s">
        <v>98</v>
      </c>
      <c r="J8179" s="223"/>
      <c r="K8179" s="238"/>
      <c r="L8179" s="238"/>
      <c r="M8179" s="238"/>
    </row>
    <row r="8180" spans="1:13">
      <c r="A8180" s="235">
        <v>807005</v>
      </c>
      <c r="B8180" s="223" t="s">
        <v>10875</v>
      </c>
      <c r="C8180" s="223" t="s">
        <v>101</v>
      </c>
      <c r="D8180" s="223" t="s">
        <v>823</v>
      </c>
      <c r="F8180" s="224"/>
      <c r="G8180" s="223"/>
      <c r="H8180" s="223"/>
      <c r="I8180" s="223" t="s">
        <v>98</v>
      </c>
      <c r="J8180" s="223"/>
      <c r="K8180" s="223"/>
      <c r="L8180" s="223"/>
      <c r="M8180" s="223"/>
    </row>
    <row r="8181" spans="1:13">
      <c r="A8181" s="235">
        <v>807009</v>
      </c>
      <c r="B8181" s="238" t="s">
        <v>10876</v>
      </c>
      <c r="C8181" s="238" t="s">
        <v>174</v>
      </c>
      <c r="D8181" s="238" t="s">
        <v>1220</v>
      </c>
      <c r="F8181" s="238"/>
      <c r="G8181" s="223"/>
      <c r="H8181" s="223"/>
      <c r="I8181" s="238" t="s">
        <v>98</v>
      </c>
      <c r="J8181" s="223"/>
      <c r="K8181" s="238"/>
      <c r="L8181" s="238"/>
      <c r="M8181" s="238"/>
    </row>
    <row r="8182" spans="1:13">
      <c r="A8182" s="235">
        <v>807014</v>
      </c>
      <c r="B8182" s="223" t="s">
        <v>10877</v>
      </c>
      <c r="C8182" s="223" t="s">
        <v>238</v>
      </c>
      <c r="D8182" s="223" t="s">
        <v>1012</v>
      </c>
      <c r="F8182" s="224"/>
      <c r="G8182" s="223"/>
      <c r="H8182" s="223"/>
      <c r="I8182" s="223" t="s">
        <v>98</v>
      </c>
      <c r="J8182" s="223"/>
      <c r="K8182" s="223"/>
      <c r="L8182" s="223"/>
      <c r="M8182" s="223"/>
    </row>
    <row r="8183" spans="1:13">
      <c r="A8183" s="235">
        <v>807015</v>
      </c>
      <c r="B8183" s="223" t="s">
        <v>10878</v>
      </c>
      <c r="C8183" s="223" t="s">
        <v>486</v>
      </c>
      <c r="D8183" s="223" t="s">
        <v>204</v>
      </c>
      <c r="F8183" s="224"/>
      <c r="G8183" s="223"/>
      <c r="H8183" s="223"/>
      <c r="I8183" s="223" t="s">
        <v>98</v>
      </c>
      <c r="J8183" s="223"/>
      <c r="K8183" s="223"/>
      <c r="L8183" s="223"/>
      <c r="M8183" s="223"/>
    </row>
    <row r="8184" spans="1:13">
      <c r="A8184" s="235">
        <v>807018</v>
      </c>
      <c r="B8184" s="223" t="s">
        <v>10879</v>
      </c>
      <c r="C8184" s="223" t="s">
        <v>671</v>
      </c>
      <c r="D8184" s="223" t="s">
        <v>1657</v>
      </c>
      <c r="F8184" s="224"/>
      <c r="G8184" s="223"/>
      <c r="H8184" s="223"/>
      <c r="I8184" s="223" t="s">
        <v>98</v>
      </c>
      <c r="J8184" s="223"/>
      <c r="K8184" s="223"/>
      <c r="L8184" s="223"/>
      <c r="M8184" s="223"/>
    </row>
    <row r="8185" spans="1:13">
      <c r="A8185" s="235">
        <v>807032</v>
      </c>
      <c r="B8185" s="238" t="s">
        <v>10880</v>
      </c>
      <c r="C8185" s="238" t="s">
        <v>10881</v>
      </c>
      <c r="D8185" s="238" t="s">
        <v>7041</v>
      </c>
      <c r="F8185" s="238"/>
      <c r="G8185" s="223"/>
      <c r="H8185" s="238"/>
      <c r="I8185" s="238" t="s">
        <v>98</v>
      </c>
      <c r="J8185" s="223"/>
      <c r="K8185" s="238"/>
      <c r="L8185" s="238"/>
      <c r="M8185" s="238"/>
    </row>
    <row r="8186" spans="1:13">
      <c r="A8186" s="235">
        <v>807033</v>
      </c>
      <c r="B8186" s="223" t="s">
        <v>10882</v>
      </c>
      <c r="C8186" s="223" t="s">
        <v>164</v>
      </c>
      <c r="D8186" s="223" t="s">
        <v>2647</v>
      </c>
      <c r="F8186" s="224"/>
      <c r="G8186" s="223"/>
      <c r="H8186" s="223"/>
      <c r="I8186" s="223" t="s">
        <v>98</v>
      </c>
      <c r="J8186" s="223"/>
      <c r="K8186" s="223"/>
      <c r="L8186" s="223"/>
      <c r="M8186" s="223"/>
    </row>
    <row r="8187" spans="1:13">
      <c r="A8187" s="235">
        <v>807036</v>
      </c>
      <c r="B8187" s="223" t="s">
        <v>10883</v>
      </c>
      <c r="C8187" s="223" t="s">
        <v>7984</v>
      </c>
      <c r="D8187" s="223" t="s">
        <v>6910</v>
      </c>
      <c r="F8187" s="224"/>
      <c r="G8187" s="223"/>
      <c r="H8187" s="223"/>
      <c r="I8187" s="223" t="s">
        <v>98</v>
      </c>
      <c r="J8187" s="223"/>
      <c r="K8187" s="223"/>
      <c r="L8187" s="223"/>
      <c r="M8187" s="223"/>
    </row>
    <row r="8188" spans="1:13">
      <c r="A8188" s="235">
        <v>807041</v>
      </c>
      <c r="B8188" s="223" t="s">
        <v>10884</v>
      </c>
      <c r="C8188" s="223" t="s">
        <v>242</v>
      </c>
      <c r="D8188" s="223" t="s">
        <v>1034</v>
      </c>
      <c r="F8188" s="224"/>
      <c r="G8188" s="223"/>
      <c r="H8188" s="223"/>
      <c r="I8188" s="223" t="s">
        <v>98</v>
      </c>
      <c r="J8188" s="223"/>
      <c r="K8188" s="223"/>
      <c r="L8188" s="223"/>
      <c r="M8188" s="223"/>
    </row>
    <row r="8189" spans="1:13">
      <c r="A8189" s="235">
        <v>807044</v>
      </c>
      <c r="B8189" s="223" t="s">
        <v>10885</v>
      </c>
      <c r="C8189" s="223" t="s">
        <v>106</v>
      </c>
      <c r="D8189" s="223" t="s">
        <v>1039</v>
      </c>
      <c r="F8189" s="224"/>
      <c r="G8189" s="223"/>
      <c r="H8189" s="223"/>
      <c r="I8189" s="223" t="s">
        <v>98</v>
      </c>
      <c r="J8189" s="223"/>
      <c r="K8189" s="223"/>
      <c r="L8189" s="223"/>
      <c r="M8189" s="223"/>
    </row>
    <row r="8190" spans="1:13">
      <c r="A8190" s="235">
        <v>807047</v>
      </c>
      <c r="B8190" s="238" t="s">
        <v>10886</v>
      </c>
      <c r="C8190" s="238" t="s">
        <v>203</v>
      </c>
      <c r="D8190" s="238" t="s">
        <v>1073</v>
      </c>
      <c r="F8190" s="238"/>
      <c r="G8190" s="223"/>
      <c r="H8190" s="238"/>
      <c r="I8190" s="238" t="s">
        <v>98</v>
      </c>
      <c r="J8190" s="223"/>
      <c r="K8190" s="238"/>
      <c r="L8190" s="238"/>
      <c r="M8190" s="238"/>
    </row>
    <row r="8191" spans="1:13">
      <c r="A8191" s="235">
        <v>807049</v>
      </c>
      <c r="B8191" s="223" t="s">
        <v>10887</v>
      </c>
      <c r="C8191" s="223" t="s">
        <v>203</v>
      </c>
      <c r="D8191" s="223" t="s">
        <v>2972</v>
      </c>
      <c r="F8191" s="224"/>
      <c r="G8191" s="223"/>
      <c r="H8191" s="223"/>
      <c r="I8191" s="223" t="s">
        <v>98</v>
      </c>
      <c r="J8191" s="223"/>
      <c r="K8191" s="223"/>
      <c r="L8191" s="223"/>
      <c r="M8191" s="223"/>
    </row>
    <row r="8192" spans="1:13">
      <c r="A8192" s="235">
        <v>807052</v>
      </c>
      <c r="B8192" s="238" t="s">
        <v>10888</v>
      </c>
      <c r="C8192" s="238" t="s">
        <v>10737</v>
      </c>
      <c r="D8192" s="238" t="s">
        <v>6999</v>
      </c>
      <c r="F8192" s="238"/>
      <c r="G8192" s="223"/>
      <c r="H8192" s="238"/>
      <c r="I8192" s="238" t="s">
        <v>98</v>
      </c>
      <c r="J8192" s="223"/>
      <c r="K8192" s="238"/>
      <c r="L8192" s="238"/>
      <c r="M8192" s="238"/>
    </row>
    <row r="8193" spans="1:13">
      <c r="A8193" s="235">
        <v>807054</v>
      </c>
      <c r="B8193" s="223" t="s">
        <v>10889</v>
      </c>
      <c r="C8193" s="223" t="s">
        <v>10890</v>
      </c>
      <c r="D8193" s="223" t="s">
        <v>1395</v>
      </c>
      <c r="F8193" s="224"/>
      <c r="G8193" s="223"/>
      <c r="H8193" s="223"/>
      <c r="I8193" s="223" t="s">
        <v>98</v>
      </c>
      <c r="J8193" s="223"/>
      <c r="K8193" s="235"/>
      <c r="L8193" s="235"/>
      <c r="M8193" s="223"/>
    </row>
    <row r="8194" spans="1:13">
      <c r="A8194" s="235">
        <v>807055</v>
      </c>
      <c r="B8194" s="238" t="s">
        <v>10891</v>
      </c>
      <c r="C8194" s="238" t="s">
        <v>183</v>
      </c>
      <c r="D8194" s="238" t="s">
        <v>2631</v>
      </c>
      <c r="F8194" s="238"/>
      <c r="G8194" s="223"/>
      <c r="H8194" s="238"/>
      <c r="I8194" s="238" t="s">
        <v>98</v>
      </c>
      <c r="J8194" s="223"/>
      <c r="K8194" s="238"/>
      <c r="L8194" s="238"/>
      <c r="M8194" s="238"/>
    </row>
    <row r="8195" spans="1:13">
      <c r="A8195" s="235">
        <v>807068</v>
      </c>
      <c r="B8195" s="238" t="s">
        <v>10892</v>
      </c>
      <c r="C8195" s="238" t="s">
        <v>6881</v>
      </c>
      <c r="D8195" s="238" t="s">
        <v>1311</v>
      </c>
      <c r="F8195" s="238"/>
      <c r="G8195" s="223"/>
      <c r="H8195" s="238"/>
      <c r="I8195" s="238" t="s">
        <v>98</v>
      </c>
      <c r="J8195" s="223"/>
      <c r="K8195" s="238"/>
      <c r="L8195" s="238"/>
      <c r="M8195" s="238"/>
    </row>
    <row r="8196" spans="1:13">
      <c r="A8196" s="235">
        <v>807070</v>
      </c>
      <c r="B8196" s="223" t="s">
        <v>10893</v>
      </c>
      <c r="C8196" s="223" t="s">
        <v>183</v>
      </c>
      <c r="D8196" s="223" t="s">
        <v>2682</v>
      </c>
      <c r="F8196" s="224"/>
      <c r="G8196" s="223"/>
      <c r="H8196" s="223"/>
      <c r="I8196" s="223" t="s">
        <v>98</v>
      </c>
      <c r="J8196" s="223"/>
      <c r="K8196" s="223"/>
      <c r="L8196" s="223"/>
      <c r="M8196" s="223"/>
    </row>
    <row r="8197" spans="1:13">
      <c r="A8197" s="235">
        <v>807079</v>
      </c>
      <c r="B8197" s="238" t="s">
        <v>10894</v>
      </c>
      <c r="C8197" s="238" t="s">
        <v>195</v>
      </c>
      <c r="D8197" s="238" t="s">
        <v>2667</v>
      </c>
      <c r="F8197" s="238"/>
      <c r="G8197" s="223"/>
      <c r="H8197" s="238"/>
      <c r="I8197" s="238" t="s">
        <v>98</v>
      </c>
      <c r="J8197" s="223"/>
      <c r="K8197" s="238"/>
      <c r="L8197" s="238"/>
      <c r="M8197" s="238"/>
    </row>
    <row r="8198" spans="1:13">
      <c r="A8198" s="235">
        <v>807081</v>
      </c>
      <c r="B8198" s="223" t="s">
        <v>10895</v>
      </c>
      <c r="C8198" s="223" t="s">
        <v>234</v>
      </c>
      <c r="D8198" s="223" t="s">
        <v>1645</v>
      </c>
      <c r="F8198" s="224"/>
      <c r="G8198" s="223"/>
      <c r="H8198" s="223"/>
      <c r="I8198" s="223" t="s">
        <v>98</v>
      </c>
      <c r="J8198" s="223"/>
      <c r="K8198" s="223"/>
      <c r="L8198" s="223"/>
      <c r="M8198" s="223"/>
    </row>
    <row r="8199" spans="1:13">
      <c r="A8199" s="235">
        <v>807087</v>
      </c>
      <c r="B8199" s="238" t="s">
        <v>10896</v>
      </c>
      <c r="C8199" s="238" t="s">
        <v>148</v>
      </c>
      <c r="D8199" s="238" t="s">
        <v>1311</v>
      </c>
      <c r="F8199" s="238"/>
      <c r="G8199" s="223"/>
      <c r="H8199" s="238"/>
      <c r="I8199" s="238" t="s">
        <v>98</v>
      </c>
      <c r="J8199" s="223"/>
      <c r="K8199" s="238"/>
      <c r="L8199" s="238"/>
      <c r="M8199" s="238"/>
    </row>
    <row r="8200" spans="1:13">
      <c r="A8200" s="235">
        <v>807104</v>
      </c>
      <c r="B8200" s="238" t="s">
        <v>10897</v>
      </c>
      <c r="C8200" s="238" t="s">
        <v>183</v>
      </c>
      <c r="D8200" s="238" t="s">
        <v>1057</v>
      </c>
      <c r="F8200" s="238"/>
      <c r="G8200" s="223"/>
      <c r="H8200" s="238"/>
      <c r="I8200" s="238" t="s">
        <v>98</v>
      </c>
      <c r="J8200" s="223"/>
      <c r="K8200" s="238"/>
      <c r="L8200" s="238"/>
      <c r="M8200" s="238"/>
    </row>
    <row r="8201" spans="1:13">
      <c r="A8201" s="235">
        <v>807105</v>
      </c>
      <c r="B8201" s="238" t="s">
        <v>10898</v>
      </c>
      <c r="C8201" s="238" t="s">
        <v>257</v>
      </c>
      <c r="D8201" s="238" t="s">
        <v>6796</v>
      </c>
      <c r="F8201" s="238"/>
      <c r="G8201" s="223"/>
      <c r="H8201" s="238"/>
      <c r="I8201" s="238" t="s">
        <v>98</v>
      </c>
      <c r="J8201" s="223"/>
      <c r="K8201" s="238"/>
      <c r="L8201" s="238"/>
      <c r="M8201" s="238"/>
    </row>
    <row r="8202" spans="1:13">
      <c r="A8202" s="235">
        <v>807115</v>
      </c>
      <c r="B8202" s="235" t="s">
        <v>10899</v>
      </c>
      <c r="C8202" s="235" t="s">
        <v>149</v>
      </c>
      <c r="D8202" s="235" t="s">
        <v>1047</v>
      </c>
      <c r="H8202" s="238"/>
      <c r="I8202" s="240" t="s">
        <v>98</v>
      </c>
      <c r="J8202" s="223"/>
    </row>
    <row r="8203" spans="1:13">
      <c r="A8203" s="235">
        <v>807117</v>
      </c>
      <c r="B8203" s="223" t="s">
        <v>10900</v>
      </c>
      <c r="C8203" s="223" t="s">
        <v>188</v>
      </c>
      <c r="D8203" s="223" t="s">
        <v>1531</v>
      </c>
      <c r="F8203" s="224"/>
      <c r="G8203" s="223"/>
      <c r="H8203" s="223"/>
      <c r="I8203" s="223" t="s">
        <v>98</v>
      </c>
      <c r="J8203" s="223"/>
      <c r="K8203" s="235"/>
      <c r="L8203" s="235"/>
      <c r="M8203" s="223"/>
    </row>
    <row r="8204" spans="1:13">
      <c r="A8204" s="235">
        <v>807128</v>
      </c>
      <c r="B8204" s="223" t="s">
        <v>10901</v>
      </c>
      <c r="C8204" s="223" t="s">
        <v>4190</v>
      </c>
      <c r="D8204" s="223" t="s">
        <v>2143</v>
      </c>
      <c r="F8204" s="224"/>
      <c r="G8204" s="223"/>
      <c r="H8204" s="223"/>
      <c r="I8204" s="223" t="s">
        <v>98</v>
      </c>
      <c r="J8204" s="223"/>
      <c r="K8204" s="223"/>
      <c r="L8204" s="223"/>
      <c r="M8204" s="223"/>
    </row>
    <row r="8205" spans="1:13">
      <c r="A8205" s="235">
        <v>807140</v>
      </c>
      <c r="B8205" s="238" t="s">
        <v>10902</v>
      </c>
      <c r="C8205" s="238" t="s">
        <v>573</v>
      </c>
      <c r="D8205" s="238" t="s">
        <v>2061</v>
      </c>
      <c r="F8205" s="238"/>
      <c r="G8205" s="223"/>
      <c r="H8205" s="238"/>
      <c r="I8205" s="238" t="s">
        <v>98</v>
      </c>
      <c r="J8205" s="223"/>
      <c r="K8205" s="238"/>
      <c r="L8205" s="238"/>
      <c r="M8205" s="238"/>
    </row>
    <row r="8206" spans="1:13">
      <c r="A8206" s="235">
        <v>807147</v>
      </c>
      <c r="B8206" s="223" t="s">
        <v>10903</v>
      </c>
      <c r="C8206" s="223" t="s">
        <v>874</v>
      </c>
      <c r="D8206" s="223" t="s">
        <v>1373</v>
      </c>
      <c r="F8206" s="224"/>
      <c r="G8206" s="223"/>
      <c r="H8206" s="223"/>
      <c r="I8206" s="223" t="s">
        <v>98</v>
      </c>
      <c r="J8206" s="223"/>
      <c r="K8206" s="235"/>
      <c r="L8206" s="235"/>
      <c r="M8206" s="223"/>
    </row>
    <row r="8207" spans="1:13">
      <c r="A8207" s="235">
        <v>807151</v>
      </c>
      <c r="B8207" s="238" t="s">
        <v>10904</v>
      </c>
      <c r="C8207" s="238" t="s">
        <v>484</v>
      </c>
      <c r="D8207" s="238" t="s">
        <v>1237</v>
      </c>
      <c r="F8207" s="238"/>
      <c r="G8207" s="223"/>
      <c r="H8207" s="238"/>
      <c r="I8207" s="238" t="s">
        <v>98</v>
      </c>
      <c r="J8207" s="223"/>
      <c r="K8207" s="238"/>
      <c r="L8207" s="238"/>
      <c r="M8207" s="238"/>
    </row>
    <row r="8208" spans="1:13">
      <c r="A8208" s="235">
        <v>807152</v>
      </c>
      <c r="B8208" s="223" t="s">
        <v>10905</v>
      </c>
      <c r="C8208" s="223" t="s">
        <v>101</v>
      </c>
      <c r="D8208" s="223" t="s">
        <v>1410</v>
      </c>
      <c r="F8208" s="224"/>
      <c r="G8208" s="223"/>
      <c r="H8208" s="223"/>
      <c r="I8208" s="223" t="s">
        <v>98</v>
      </c>
      <c r="J8208" s="223"/>
      <c r="K8208" s="223"/>
      <c r="L8208" s="223"/>
      <c r="M8208" s="223"/>
    </row>
    <row r="8209" spans="1:13">
      <c r="A8209" s="235">
        <v>807157</v>
      </c>
      <c r="B8209" s="238" t="s">
        <v>10906</v>
      </c>
      <c r="C8209" s="238" t="s">
        <v>111</v>
      </c>
      <c r="D8209" s="238" t="s">
        <v>1102</v>
      </c>
      <c r="F8209" s="238"/>
      <c r="G8209" s="223"/>
      <c r="H8209" s="238"/>
      <c r="I8209" s="238" t="s">
        <v>98</v>
      </c>
      <c r="J8209" s="223"/>
      <c r="K8209" s="238"/>
      <c r="L8209" s="238"/>
      <c r="M8209" s="238"/>
    </row>
    <row r="8210" spans="1:13">
      <c r="A8210" s="235">
        <v>807159</v>
      </c>
      <c r="B8210" s="223" t="s">
        <v>10907</v>
      </c>
      <c r="C8210" s="223" t="s">
        <v>115</v>
      </c>
      <c r="D8210" s="223" t="s">
        <v>1286</v>
      </c>
      <c r="F8210" s="224"/>
      <c r="G8210" s="223"/>
      <c r="H8210" s="223"/>
      <c r="I8210" s="223" t="s">
        <v>98</v>
      </c>
      <c r="J8210" s="223"/>
      <c r="K8210" s="223"/>
      <c r="L8210" s="223"/>
      <c r="M8210" s="223"/>
    </row>
    <row r="8211" spans="1:13">
      <c r="A8211" s="235">
        <v>807174</v>
      </c>
      <c r="B8211" s="238" t="s">
        <v>10908</v>
      </c>
      <c r="C8211" s="238" t="s">
        <v>10909</v>
      </c>
      <c r="D8211" s="238" t="s">
        <v>1217</v>
      </c>
      <c r="F8211" s="238"/>
      <c r="G8211" s="223"/>
      <c r="H8211" s="238"/>
      <c r="I8211" s="238" t="s">
        <v>98</v>
      </c>
      <c r="J8211" s="223"/>
      <c r="K8211" s="238"/>
      <c r="L8211" s="238"/>
      <c r="M8211" s="238"/>
    </row>
    <row r="8212" spans="1:13">
      <c r="A8212" s="235">
        <v>807175</v>
      </c>
      <c r="B8212" s="238" t="s">
        <v>10910</v>
      </c>
      <c r="C8212" s="238" t="s">
        <v>256</v>
      </c>
      <c r="D8212" s="238" t="s">
        <v>2682</v>
      </c>
      <c r="F8212" s="238"/>
      <c r="G8212" s="223"/>
      <c r="H8212" s="238"/>
      <c r="I8212" s="238" t="s">
        <v>98</v>
      </c>
      <c r="J8212" s="223"/>
      <c r="K8212" s="238"/>
      <c r="L8212" s="238"/>
      <c r="M8212" s="238"/>
    </row>
    <row r="8213" spans="1:13">
      <c r="A8213" s="235">
        <v>807180</v>
      </c>
      <c r="B8213" s="238" t="s">
        <v>10911</v>
      </c>
      <c r="C8213" s="238" t="s">
        <v>220</v>
      </c>
      <c r="D8213" s="238" t="s">
        <v>1077</v>
      </c>
      <c r="F8213" s="238"/>
      <c r="G8213" s="223"/>
      <c r="H8213" s="238"/>
      <c r="I8213" s="238" t="s">
        <v>98</v>
      </c>
      <c r="J8213" s="223"/>
      <c r="K8213" s="238"/>
      <c r="L8213" s="238"/>
      <c r="M8213" s="238"/>
    </row>
    <row r="8214" spans="1:13">
      <c r="A8214" s="235">
        <v>807185</v>
      </c>
      <c r="B8214" s="223" t="s">
        <v>10912</v>
      </c>
      <c r="C8214" s="223" t="s">
        <v>170</v>
      </c>
      <c r="D8214" s="223" t="s">
        <v>10913</v>
      </c>
      <c r="F8214" s="224"/>
      <c r="G8214" s="223"/>
      <c r="H8214" s="223"/>
      <c r="I8214" s="223" t="s">
        <v>98</v>
      </c>
      <c r="J8214" s="223"/>
      <c r="K8214" s="223"/>
      <c r="L8214" s="223"/>
      <c r="M8214" s="223"/>
    </row>
    <row r="8215" spans="1:13">
      <c r="A8215" s="235">
        <v>807187</v>
      </c>
      <c r="B8215" s="223" t="s">
        <v>10914</v>
      </c>
      <c r="C8215" s="223" t="s">
        <v>293</v>
      </c>
      <c r="D8215" s="223" t="s">
        <v>10915</v>
      </c>
      <c r="F8215" s="224"/>
      <c r="G8215" s="223"/>
      <c r="H8215" s="223"/>
      <c r="I8215" s="223" t="s">
        <v>98</v>
      </c>
      <c r="J8215" s="223"/>
      <c r="K8215" s="235"/>
      <c r="L8215" s="235"/>
      <c r="M8215" s="223"/>
    </row>
    <row r="8216" spans="1:13">
      <c r="A8216" s="235">
        <v>807189</v>
      </c>
      <c r="B8216" s="238" t="s">
        <v>10916</v>
      </c>
      <c r="C8216" s="238" t="s">
        <v>1757</v>
      </c>
      <c r="D8216" s="238" t="s">
        <v>1395</v>
      </c>
      <c r="F8216" s="238"/>
      <c r="G8216" s="223"/>
      <c r="H8216" s="238"/>
      <c r="I8216" s="238" t="s">
        <v>98</v>
      </c>
      <c r="J8216" s="223"/>
      <c r="K8216" s="238"/>
      <c r="L8216" s="238"/>
      <c r="M8216" s="238"/>
    </row>
    <row r="8217" spans="1:13">
      <c r="A8217" s="235">
        <v>807196</v>
      </c>
      <c r="B8217" s="238" t="s">
        <v>10917</v>
      </c>
      <c r="C8217" s="238" t="s">
        <v>101</v>
      </c>
      <c r="D8217" s="238" t="s">
        <v>1105</v>
      </c>
      <c r="F8217" s="238"/>
      <c r="G8217" s="223"/>
      <c r="H8217" s="238"/>
      <c r="I8217" s="238" t="s">
        <v>98</v>
      </c>
      <c r="J8217" s="223"/>
      <c r="K8217" s="238"/>
      <c r="L8217" s="238"/>
      <c r="M8217" s="238"/>
    </row>
    <row r="8218" spans="1:13">
      <c r="A8218" s="235">
        <v>807200</v>
      </c>
      <c r="B8218" s="238" t="s">
        <v>10918</v>
      </c>
      <c r="C8218" s="238" t="s">
        <v>156</v>
      </c>
      <c r="D8218" s="238" t="s">
        <v>2531</v>
      </c>
      <c r="F8218" s="238"/>
      <c r="G8218" s="223"/>
      <c r="H8218" s="238"/>
      <c r="I8218" s="238" t="s">
        <v>98</v>
      </c>
      <c r="J8218" s="223"/>
      <c r="K8218" s="238"/>
      <c r="L8218" s="238"/>
      <c r="M8218" s="238"/>
    </row>
    <row r="8219" spans="1:13">
      <c r="A8219" s="235">
        <v>807204</v>
      </c>
      <c r="B8219" s="238" t="s">
        <v>10919</v>
      </c>
      <c r="C8219" s="238" t="s">
        <v>106</v>
      </c>
      <c r="D8219" s="238" t="s">
        <v>3309</v>
      </c>
      <c r="F8219" s="238"/>
      <c r="G8219" s="223"/>
      <c r="H8219" s="238"/>
      <c r="I8219" s="238" t="s">
        <v>98</v>
      </c>
      <c r="J8219" s="223"/>
      <c r="K8219" s="238"/>
      <c r="L8219" s="238"/>
      <c r="M8219" s="238"/>
    </row>
    <row r="8220" spans="1:13">
      <c r="A8220" s="235">
        <v>807218</v>
      </c>
      <c r="B8220" s="223" t="s">
        <v>10920</v>
      </c>
      <c r="C8220" s="223" t="s">
        <v>156</v>
      </c>
      <c r="D8220" s="223" t="s">
        <v>5300</v>
      </c>
      <c r="F8220" s="224"/>
      <c r="G8220" s="223"/>
      <c r="H8220" s="223"/>
      <c r="I8220" s="223" t="s">
        <v>98</v>
      </c>
      <c r="J8220" s="223"/>
      <c r="K8220" s="223"/>
      <c r="L8220" s="223"/>
      <c r="M8220" s="223"/>
    </row>
    <row r="8221" spans="1:13">
      <c r="A8221" s="235">
        <v>807222</v>
      </c>
      <c r="B8221" s="223" t="s">
        <v>10921</v>
      </c>
      <c r="C8221" s="223" t="s">
        <v>4591</v>
      </c>
      <c r="D8221" s="223" t="s">
        <v>1220</v>
      </c>
      <c r="F8221" s="224"/>
      <c r="G8221" s="223"/>
      <c r="H8221" s="223"/>
      <c r="I8221" s="223" t="s">
        <v>98</v>
      </c>
      <c r="J8221" s="223"/>
      <c r="K8221" s="223"/>
      <c r="L8221" s="223"/>
      <c r="M8221" s="223"/>
    </row>
    <row r="8222" spans="1:13">
      <c r="A8222" s="235">
        <v>807225</v>
      </c>
      <c r="B8222" s="223" t="s">
        <v>10922</v>
      </c>
      <c r="C8222" s="223" t="s">
        <v>3038</v>
      </c>
      <c r="D8222" s="223" t="s">
        <v>10923</v>
      </c>
      <c r="F8222" s="224"/>
      <c r="G8222" s="223"/>
      <c r="H8222" s="223"/>
      <c r="I8222" s="223" t="s">
        <v>98</v>
      </c>
      <c r="J8222" s="223"/>
      <c r="K8222" s="223"/>
      <c r="L8222" s="223"/>
      <c r="M8222" s="223"/>
    </row>
    <row r="8223" spans="1:13">
      <c r="A8223" s="235">
        <v>807236</v>
      </c>
      <c r="B8223" s="238" t="s">
        <v>10924</v>
      </c>
      <c r="C8223" s="238" t="s">
        <v>181</v>
      </c>
      <c r="D8223" s="238" t="s">
        <v>1301</v>
      </c>
      <c r="F8223" s="238"/>
      <c r="G8223" s="223"/>
      <c r="H8223" s="238"/>
      <c r="I8223" s="238" t="s">
        <v>98</v>
      </c>
      <c r="J8223" s="223"/>
      <c r="K8223" s="238"/>
      <c r="L8223" s="238"/>
      <c r="M8223" s="238"/>
    </row>
    <row r="8224" spans="1:13">
      <c r="A8224" s="235">
        <v>807238</v>
      </c>
      <c r="B8224" s="223" t="s">
        <v>10925</v>
      </c>
      <c r="C8224" s="223" t="s">
        <v>10926</v>
      </c>
      <c r="D8224" s="223" t="s">
        <v>1206</v>
      </c>
      <c r="F8224" s="224"/>
      <c r="G8224" s="223"/>
      <c r="H8224" s="223"/>
      <c r="I8224" s="223" t="s">
        <v>98</v>
      </c>
      <c r="J8224" s="223"/>
      <c r="K8224" s="223"/>
      <c r="L8224" s="223"/>
      <c r="M8224" s="223"/>
    </row>
    <row r="8225" spans="1:13">
      <c r="A8225" s="235">
        <v>807240</v>
      </c>
      <c r="B8225" s="238" t="s">
        <v>10927</v>
      </c>
      <c r="C8225" s="238" t="s">
        <v>164</v>
      </c>
      <c r="D8225" s="238" t="s">
        <v>10928</v>
      </c>
      <c r="F8225" s="238"/>
      <c r="G8225" s="223"/>
      <c r="H8225" s="238"/>
      <c r="I8225" s="238" t="s">
        <v>98</v>
      </c>
      <c r="J8225" s="223"/>
      <c r="K8225" s="238"/>
      <c r="L8225" s="238"/>
      <c r="M8225" s="238"/>
    </row>
    <row r="8226" spans="1:13">
      <c r="A8226" s="235">
        <v>807241</v>
      </c>
      <c r="B8226" s="238" t="s">
        <v>10929</v>
      </c>
      <c r="C8226" s="238" t="s">
        <v>831</v>
      </c>
      <c r="D8226" s="238" t="s">
        <v>2979</v>
      </c>
      <c r="F8226" s="238"/>
      <c r="G8226" s="223"/>
      <c r="H8226" s="238"/>
      <c r="I8226" s="238" t="s">
        <v>98</v>
      </c>
      <c r="J8226" s="223"/>
      <c r="K8226" s="238"/>
      <c r="L8226" s="238"/>
      <c r="M8226" s="238"/>
    </row>
    <row r="8227" spans="1:13">
      <c r="A8227" s="235">
        <v>807242</v>
      </c>
      <c r="B8227" s="238" t="s">
        <v>10930</v>
      </c>
      <c r="C8227" s="238" t="s">
        <v>544</v>
      </c>
      <c r="D8227" s="238" t="s">
        <v>2275</v>
      </c>
      <c r="F8227" s="238"/>
      <c r="G8227" s="223"/>
      <c r="H8227" s="238"/>
      <c r="I8227" s="238" t="s">
        <v>98</v>
      </c>
      <c r="J8227" s="223"/>
      <c r="K8227" s="238"/>
      <c r="L8227" s="238"/>
      <c r="M8227" s="238"/>
    </row>
    <row r="8228" spans="1:13">
      <c r="A8228" s="235">
        <v>807255</v>
      </c>
      <c r="B8228" s="223" t="s">
        <v>10931</v>
      </c>
      <c r="C8228" s="223" t="s">
        <v>176</v>
      </c>
      <c r="D8228" s="223" t="s">
        <v>1243</v>
      </c>
      <c r="F8228" s="224"/>
      <c r="G8228" s="223"/>
      <c r="H8228" s="223"/>
      <c r="I8228" s="223" t="s">
        <v>98</v>
      </c>
      <c r="J8228" s="223"/>
      <c r="K8228" s="223"/>
      <c r="L8228" s="223"/>
      <c r="M8228" s="223"/>
    </row>
    <row r="8229" spans="1:13">
      <c r="A8229" s="235">
        <v>807284</v>
      </c>
      <c r="B8229" s="238" t="s">
        <v>10932</v>
      </c>
      <c r="C8229" s="238" t="s">
        <v>113</v>
      </c>
      <c r="D8229" s="238" t="s">
        <v>1663</v>
      </c>
      <c r="F8229" s="238"/>
      <c r="G8229" s="223"/>
      <c r="H8229" s="238"/>
      <c r="I8229" s="238" t="s">
        <v>98</v>
      </c>
      <c r="J8229" s="223"/>
      <c r="K8229" s="238"/>
      <c r="L8229" s="238"/>
      <c r="M8229" s="238"/>
    </row>
    <row r="8230" spans="1:13">
      <c r="A8230" s="235">
        <v>807286</v>
      </c>
      <c r="B8230" s="223" t="s">
        <v>10933</v>
      </c>
      <c r="C8230" s="223" t="s">
        <v>369</v>
      </c>
      <c r="D8230" s="223" t="s">
        <v>1105</v>
      </c>
      <c r="F8230" s="224"/>
      <c r="G8230" s="223"/>
      <c r="H8230" s="223"/>
      <c r="I8230" s="223" t="s">
        <v>98</v>
      </c>
      <c r="J8230" s="223"/>
      <c r="K8230" s="223"/>
      <c r="L8230" s="223"/>
      <c r="M8230" s="223"/>
    </row>
    <row r="8231" spans="1:13">
      <c r="A8231" s="235">
        <v>807288</v>
      </c>
      <c r="B8231" s="223" t="s">
        <v>10934</v>
      </c>
      <c r="C8231" s="223" t="s">
        <v>551</v>
      </c>
      <c r="D8231" s="223" t="s">
        <v>1751</v>
      </c>
      <c r="F8231" s="224"/>
      <c r="G8231" s="223"/>
      <c r="H8231" s="223"/>
      <c r="I8231" s="223" t="s">
        <v>98</v>
      </c>
      <c r="J8231" s="223"/>
      <c r="K8231" s="223"/>
      <c r="L8231" s="223"/>
      <c r="M8231" s="223"/>
    </row>
    <row r="8232" spans="1:13">
      <c r="A8232" s="235">
        <v>807292</v>
      </c>
      <c r="B8232" s="238" t="s">
        <v>10935</v>
      </c>
      <c r="C8232" s="238" t="s">
        <v>132</v>
      </c>
      <c r="D8232" s="238" t="s">
        <v>1583</v>
      </c>
      <c r="F8232" s="238"/>
      <c r="G8232" s="223"/>
      <c r="H8232" s="238"/>
      <c r="I8232" s="238" t="s">
        <v>98</v>
      </c>
      <c r="J8232" s="223"/>
      <c r="K8232" s="238"/>
      <c r="L8232" s="238"/>
      <c r="M8232" s="238"/>
    </row>
    <row r="8233" spans="1:13">
      <c r="A8233" s="235">
        <v>807299</v>
      </c>
      <c r="B8233" s="238" t="s">
        <v>10936</v>
      </c>
      <c r="C8233" s="238" t="s">
        <v>106</v>
      </c>
      <c r="D8233" s="238" t="s">
        <v>1152</v>
      </c>
      <c r="F8233" s="238"/>
      <c r="G8233" s="223"/>
      <c r="H8233" s="238"/>
      <c r="I8233" s="238" t="s">
        <v>98</v>
      </c>
      <c r="J8233" s="223"/>
      <c r="K8233" s="238"/>
      <c r="L8233" s="238"/>
      <c r="M8233" s="238"/>
    </row>
    <row r="8234" spans="1:13">
      <c r="A8234" s="235">
        <v>807305</v>
      </c>
      <c r="B8234" s="238" t="s">
        <v>10937</v>
      </c>
      <c r="C8234" s="238" t="s">
        <v>495</v>
      </c>
      <c r="D8234" s="238" t="s">
        <v>1125</v>
      </c>
      <c r="F8234" s="238"/>
      <c r="G8234" s="223"/>
      <c r="H8234" s="238"/>
      <c r="I8234" s="238" t="s">
        <v>98</v>
      </c>
      <c r="J8234" s="223"/>
      <c r="K8234" s="238"/>
      <c r="L8234" s="238"/>
      <c r="M8234" s="238"/>
    </row>
    <row r="8235" spans="1:13">
      <c r="A8235" s="235">
        <v>807308</v>
      </c>
      <c r="B8235" s="223" t="s">
        <v>10938</v>
      </c>
      <c r="C8235" s="223" t="s">
        <v>311</v>
      </c>
      <c r="D8235" s="223" t="s">
        <v>8412</v>
      </c>
      <c r="F8235" s="224"/>
      <c r="G8235" s="223"/>
      <c r="H8235" s="223"/>
      <c r="I8235" s="223" t="s">
        <v>98</v>
      </c>
      <c r="J8235" s="223"/>
      <c r="K8235" s="223"/>
      <c r="L8235" s="223"/>
      <c r="M8235" s="223"/>
    </row>
    <row r="8236" spans="1:13">
      <c r="A8236" s="235">
        <v>807318</v>
      </c>
      <c r="B8236" s="223" t="s">
        <v>10939</v>
      </c>
      <c r="C8236" s="223" t="s">
        <v>323</v>
      </c>
      <c r="D8236" s="223" t="s">
        <v>1681</v>
      </c>
      <c r="F8236" s="224"/>
      <c r="G8236" s="223"/>
      <c r="H8236" s="223"/>
      <c r="I8236" s="223" t="s">
        <v>98</v>
      </c>
      <c r="J8236" s="223"/>
      <c r="K8236" s="235"/>
      <c r="L8236" s="235"/>
      <c r="M8236" s="223"/>
    </row>
    <row r="8237" spans="1:13">
      <c r="A8237" s="235">
        <v>807320</v>
      </c>
      <c r="B8237" s="223" t="s">
        <v>10940</v>
      </c>
      <c r="C8237" s="223" t="s">
        <v>188</v>
      </c>
      <c r="D8237" s="223" t="s">
        <v>1267</v>
      </c>
      <c r="F8237" s="224"/>
      <c r="G8237" s="223"/>
      <c r="H8237" s="223"/>
      <c r="I8237" s="223" t="s">
        <v>98</v>
      </c>
      <c r="J8237" s="223"/>
      <c r="K8237" s="223"/>
      <c r="L8237" s="223"/>
      <c r="M8237" s="223"/>
    </row>
    <row r="8238" spans="1:13">
      <c r="A8238" s="235">
        <v>807328</v>
      </c>
      <c r="B8238" s="223" t="s">
        <v>10941</v>
      </c>
      <c r="C8238" s="223" t="s">
        <v>6925</v>
      </c>
      <c r="D8238" s="223" t="s">
        <v>10942</v>
      </c>
      <c r="F8238" s="224"/>
      <c r="G8238" s="223"/>
      <c r="H8238" s="223"/>
      <c r="I8238" s="223" t="s">
        <v>98</v>
      </c>
      <c r="J8238" s="223"/>
      <c r="K8238" s="235"/>
      <c r="L8238" s="235"/>
      <c r="M8238" s="223"/>
    </row>
    <row r="8239" spans="1:13">
      <c r="A8239" s="235">
        <v>807345</v>
      </c>
      <c r="B8239" s="238" t="s">
        <v>10943</v>
      </c>
      <c r="C8239" s="238" t="s">
        <v>189</v>
      </c>
      <c r="D8239" s="238" t="s">
        <v>4068</v>
      </c>
      <c r="F8239" s="238"/>
      <c r="G8239" s="223"/>
      <c r="H8239" s="238"/>
      <c r="I8239" s="238" t="s">
        <v>98</v>
      </c>
      <c r="J8239" s="223"/>
      <c r="K8239" s="238"/>
      <c r="L8239" s="238"/>
      <c r="M8239" s="238"/>
    </row>
    <row r="8240" spans="1:13">
      <c r="A8240" s="235">
        <v>807356</v>
      </c>
      <c r="B8240" s="223" t="s">
        <v>10944</v>
      </c>
      <c r="C8240" s="223" t="s">
        <v>183</v>
      </c>
      <c r="D8240" s="223" t="s">
        <v>1012</v>
      </c>
      <c r="F8240" s="224"/>
      <c r="G8240" s="223"/>
      <c r="H8240" s="223"/>
      <c r="I8240" s="223" t="s">
        <v>98</v>
      </c>
      <c r="J8240" s="223"/>
      <c r="K8240" s="223"/>
      <c r="L8240" s="223"/>
      <c r="M8240" s="223"/>
    </row>
    <row r="8241" spans="1:13">
      <c r="A8241" s="235">
        <v>807357</v>
      </c>
      <c r="B8241" s="223" t="s">
        <v>10945</v>
      </c>
      <c r="C8241" s="223" t="s">
        <v>109</v>
      </c>
      <c r="D8241" s="223" t="s">
        <v>1085</v>
      </c>
      <c r="F8241" s="224"/>
      <c r="G8241" s="223"/>
      <c r="H8241" s="223"/>
      <c r="I8241" s="223" t="s">
        <v>98</v>
      </c>
      <c r="J8241" s="223"/>
      <c r="K8241" s="235"/>
      <c r="L8241" s="235"/>
      <c r="M8241" s="223"/>
    </row>
    <row r="8242" spans="1:13">
      <c r="A8242" s="235">
        <v>807360</v>
      </c>
      <c r="B8242" s="238" t="s">
        <v>10232</v>
      </c>
      <c r="C8242" s="238" t="s">
        <v>10105</v>
      </c>
      <c r="D8242" s="238" t="s">
        <v>5410</v>
      </c>
      <c r="F8242" s="238"/>
      <c r="G8242" s="223"/>
      <c r="H8242" s="238"/>
      <c r="I8242" s="238" t="s">
        <v>98</v>
      </c>
      <c r="J8242" s="223"/>
      <c r="K8242" s="238"/>
      <c r="L8242" s="238"/>
      <c r="M8242" s="238"/>
    </row>
    <row r="8243" spans="1:13">
      <c r="A8243" s="235">
        <v>807368</v>
      </c>
      <c r="B8243" s="223" t="s">
        <v>10946</v>
      </c>
      <c r="C8243" s="223" t="s">
        <v>109</v>
      </c>
      <c r="D8243" s="223" t="s">
        <v>1195</v>
      </c>
      <c r="F8243" s="224"/>
      <c r="G8243" s="223"/>
      <c r="H8243" s="223"/>
      <c r="I8243" s="223" t="s">
        <v>98</v>
      </c>
      <c r="J8243" s="223"/>
      <c r="K8243" s="235"/>
      <c r="L8243" s="235"/>
      <c r="M8243" s="223"/>
    </row>
    <row r="8244" spans="1:13">
      <c r="A8244" s="235">
        <v>807371</v>
      </c>
      <c r="B8244" s="238" t="s">
        <v>10947</v>
      </c>
      <c r="C8244" s="238" t="s">
        <v>307</v>
      </c>
      <c r="D8244" s="238" t="s">
        <v>2169</v>
      </c>
      <c r="F8244" s="238"/>
      <c r="G8244" s="223"/>
      <c r="H8244" s="238"/>
      <c r="I8244" s="238" t="s">
        <v>98</v>
      </c>
      <c r="J8244" s="223"/>
      <c r="K8244" s="238"/>
      <c r="L8244" s="238"/>
      <c r="M8244" s="238"/>
    </row>
    <row r="8245" spans="1:13">
      <c r="A8245" s="235">
        <v>807383</v>
      </c>
      <c r="B8245" s="238" t="s">
        <v>10948</v>
      </c>
      <c r="C8245" s="238" t="s">
        <v>111</v>
      </c>
      <c r="D8245" s="238" t="s">
        <v>1010</v>
      </c>
      <c r="F8245" s="238"/>
      <c r="G8245" s="223"/>
      <c r="H8245" s="238"/>
      <c r="I8245" s="238" t="s">
        <v>98</v>
      </c>
      <c r="J8245" s="223"/>
      <c r="K8245" s="238"/>
      <c r="L8245" s="238"/>
      <c r="M8245" s="238"/>
    </row>
    <row r="8246" spans="1:13">
      <c r="A8246" s="235">
        <v>807386</v>
      </c>
      <c r="B8246" s="238" t="s">
        <v>10949</v>
      </c>
      <c r="C8246" s="238" t="s">
        <v>115</v>
      </c>
      <c r="D8246" s="238" t="s">
        <v>9761</v>
      </c>
      <c r="F8246" s="238"/>
      <c r="G8246" s="223"/>
      <c r="H8246" s="238"/>
      <c r="I8246" s="238" t="s">
        <v>98</v>
      </c>
      <c r="J8246" s="223"/>
      <c r="K8246" s="238"/>
      <c r="L8246" s="238"/>
      <c r="M8246" s="238"/>
    </row>
    <row r="8247" spans="1:13">
      <c r="A8247" s="235">
        <v>807403</v>
      </c>
      <c r="B8247" s="238" t="s">
        <v>10950</v>
      </c>
      <c r="C8247" s="238" t="s">
        <v>291</v>
      </c>
      <c r="D8247" s="238" t="s">
        <v>4397</v>
      </c>
      <c r="F8247" s="238"/>
      <c r="G8247" s="223"/>
      <c r="H8247" s="238"/>
      <c r="I8247" s="238" t="s">
        <v>98</v>
      </c>
      <c r="J8247" s="223"/>
      <c r="K8247" s="238"/>
      <c r="L8247" s="238"/>
      <c r="M8247" s="238"/>
    </row>
    <row r="8248" spans="1:13">
      <c r="A8248" s="235">
        <v>807406</v>
      </c>
      <c r="B8248" s="238" t="s">
        <v>10951</v>
      </c>
      <c r="C8248" s="238" t="s">
        <v>362</v>
      </c>
      <c r="D8248" s="238" t="s">
        <v>5909</v>
      </c>
      <c r="F8248" s="238"/>
      <c r="G8248" s="223"/>
      <c r="H8248" s="238"/>
      <c r="I8248" s="238" t="s">
        <v>98</v>
      </c>
      <c r="J8248" s="223"/>
      <c r="K8248" s="238"/>
      <c r="L8248" s="238"/>
      <c r="M8248" s="238"/>
    </row>
    <row r="8249" spans="1:13">
      <c r="A8249" s="235">
        <v>807410</v>
      </c>
      <c r="B8249" s="238" t="s">
        <v>10952</v>
      </c>
      <c r="C8249" s="238" t="s">
        <v>378</v>
      </c>
      <c r="D8249" s="238" t="s">
        <v>1859</v>
      </c>
      <c r="F8249" s="238"/>
      <c r="G8249" s="223"/>
      <c r="H8249" s="238"/>
      <c r="I8249" s="238" t="s">
        <v>98</v>
      </c>
      <c r="J8249" s="223"/>
      <c r="K8249" s="238"/>
      <c r="L8249" s="238"/>
      <c r="M8249" s="238"/>
    </row>
    <row r="8250" spans="1:13">
      <c r="A8250" s="235">
        <v>807411</v>
      </c>
      <c r="B8250" s="223" t="s">
        <v>10953</v>
      </c>
      <c r="C8250" s="223" t="s">
        <v>103</v>
      </c>
      <c r="D8250" s="223" t="s">
        <v>204</v>
      </c>
      <c r="F8250" s="224"/>
      <c r="G8250" s="223"/>
      <c r="H8250" s="223"/>
      <c r="I8250" s="223" t="s">
        <v>98</v>
      </c>
      <c r="J8250" s="223"/>
      <c r="K8250" s="235"/>
      <c r="L8250" s="235"/>
      <c r="M8250" s="223"/>
    </row>
    <row r="8251" spans="1:13">
      <c r="A8251" s="235">
        <v>807412</v>
      </c>
      <c r="B8251" s="223" t="s">
        <v>10954</v>
      </c>
      <c r="C8251" s="223" t="s">
        <v>277</v>
      </c>
      <c r="D8251" s="223" t="s">
        <v>1350</v>
      </c>
      <c r="F8251" s="224"/>
      <c r="G8251" s="223"/>
      <c r="H8251" s="223"/>
      <c r="I8251" s="223" t="s">
        <v>98</v>
      </c>
      <c r="J8251" s="223"/>
      <c r="K8251" s="223"/>
      <c r="L8251" s="223"/>
      <c r="M8251" s="223"/>
    </row>
    <row r="8252" spans="1:13">
      <c r="A8252" s="235">
        <v>807416</v>
      </c>
      <c r="B8252" s="238" t="s">
        <v>10955</v>
      </c>
      <c r="C8252" s="238" t="s">
        <v>106</v>
      </c>
      <c r="D8252" s="238" t="s">
        <v>2672</v>
      </c>
      <c r="F8252" s="238"/>
      <c r="G8252" s="223"/>
      <c r="H8252" s="238"/>
      <c r="I8252" s="238" t="s">
        <v>98</v>
      </c>
      <c r="J8252" s="223"/>
      <c r="K8252" s="238"/>
      <c r="L8252" s="238"/>
      <c r="M8252" s="238"/>
    </row>
    <row r="8253" spans="1:13">
      <c r="A8253" s="235">
        <v>807418</v>
      </c>
      <c r="B8253" s="223" t="s">
        <v>10956</v>
      </c>
      <c r="C8253" s="223" t="s">
        <v>183</v>
      </c>
      <c r="D8253" s="223" t="s">
        <v>2189</v>
      </c>
      <c r="F8253" s="224"/>
      <c r="G8253" s="223"/>
      <c r="H8253" s="223"/>
      <c r="I8253" s="223" t="s">
        <v>98</v>
      </c>
      <c r="J8253" s="223"/>
      <c r="K8253" s="235"/>
      <c r="L8253" s="235"/>
      <c r="M8253" s="223"/>
    </row>
    <row r="8254" spans="1:13">
      <c r="A8254" s="235">
        <v>807424</v>
      </c>
      <c r="B8254" s="223" t="s">
        <v>10957</v>
      </c>
      <c r="C8254" s="223" t="s">
        <v>111</v>
      </c>
      <c r="D8254" s="223" t="s">
        <v>1521</v>
      </c>
      <c r="F8254" s="224"/>
      <c r="G8254" s="223"/>
      <c r="H8254" s="223"/>
      <c r="I8254" s="223" t="s">
        <v>98</v>
      </c>
      <c r="J8254" s="223"/>
      <c r="K8254" s="223"/>
      <c r="L8254" s="223"/>
      <c r="M8254" s="223"/>
    </row>
    <row r="8255" spans="1:13">
      <c r="A8255" s="235">
        <v>807426</v>
      </c>
      <c r="B8255" s="238" t="s">
        <v>10958</v>
      </c>
      <c r="C8255" s="238" t="s">
        <v>190</v>
      </c>
      <c r="D8255" s="238" t="s">
        <v>1333</v>
      </c>
      <c r="F8255" s="238"/>
      <c r="G8255" s="223"/>
      <c r="H8255" s="238"/>
      <c r="I8255" s="238" t="s">
        <v>98</v>
      </c>
      <c r="J8255" s="223"/>
      <c r="K8255" s="238"/>
      <c r="L8255" s="238"/>
      <c r="M8255" s="238"/>
    </row>
    <row r="8256" spans="1:13">
      <c r="A8256" s="235">
        <v>807430</v>
      </c>
      <c r="B8256" s="238" t="s">
        <v>10959</v>
      </c>
      <c r="C8256" s="238" t="s">
        <v>323</v>
      </c>
      <c r="D8256" s="238" t="s">
        <v>1350</v>
      </c>
      <c r="F8256" s="238"/>
      <c r="G8256" s="223"/>
      <c r="H8256" s="238"/>
      <c r="I8256" s="238" t="s">
        <v>98</v>
      </c>
      <c r="J8256" s="223"/>
      <c r="K8256" s="238"/>
      <c r="L8256" s="238"/>
      <c r="M8256" s="238"/>
    </row>
    <row r="8257" spans="1:13">
      <c r="A8257" s="235">
        <v>807433</v>
      </c>
      <c r="B8257" s="223" t="s">
        <v>10960</v>
      </c>
      <c r="C8257" s="223" t="s">
        <v>530</v>
      </c>
      <c r="D8257" s="223" t="s">
        <v>204</v>
      </c>
      <c r="F8257" s="224"/>
      <c r="G8257" s="223"/>
      <c r="H8257" s="223"/>
      <c r="I8257" s="223" t="s">
        <v>98</v>
      </c>
      <c r="J8257" s="223"/>
      <c r="K8257" s="223"/>
      <c r="L8257" s="223"/>
      <c r="M8257" s="223"/>
    </row>
    <row r="8258" spans="1:13">
      <c r="A8258" s="235">
        <v>807435</v>
      </c>
      <c r="B8258" s="223" t="s">
        <v>10961</v>
      </c>
      <c r="C8258" s="223" t="s">
        <v>3043</v>
      </c>
      <c r="D8258" s="223" t="s">
        <v>2364</v>
      </c>
      <c r="F8258" s="224"/>
      <c r="G8258" s="223"/>
      <c r="H8258" s="223"/>
      <c r="I8258" s="223" t="s">
        <v>98</v>
      </c>
      <c r="J8258" s="223"/>
      <c r="K8258" s="223"/>
      <c r="L8258" s="223"/>
      <c r="M8258" s="223"/>
    </row>
    <row r="8259" spans="1:13">
      <c r="A8259" s="235">
        <v>807438</v>
      </c>
      <c r="B8259" s="223" t="s">
        <v>10962</v>
      </c>
      <c r="C8259" s="223" t="s">
        <v>378</v>
      </c>
      <c r="D8259" s="223" t="s">
        <v>3205</v>
      </c>
      <c r="F8259" s="224"/>
      <c r="G8259" s="223"/>
      <c r="H8259" s="223"/>
      <c r="I8259" s="223" t="s">
        <v>98</v>
      </c>
      <c r="J8259" s="223"/>
      <c r="K8259" s="223"/>
      <c r="L8259" s="223"/>
      <c r="M8259" s="223"/>
    </row>
    <row r="8260" spans="1:13">
      <c r="A8260" s="235">
        <v>807439</v>
      </c>
      <c r="B8260" s="238" t="s">
        <v>10963</v>
      </c>
      <c r="C8260" s="238" t="s">
        <v>181</v>
      </c>
      <c r="D8260" s="238" t="s">
        <v>2553</v>
      </c>
      <c r="F8260" s="238"/>
      <c r="G8260" s="223"/>
      <c r="H8260" s="238"/>
      <c r="I8260" s="238" t="s">
        <v>98</v>
      </c>
      <c r="J8260" s="223"/>
      <c r="K8260" s="238"/>
      <c r="L8260" s="238"/>
      <c r="M8260" s="238"/>
    </row>
    <row r="8261" spans="1:13">
      <c r="A8261" s="235">
        <v>807447</v>
      </c>
      <c r="B8261" s="238" t="s">
        <v>10964</v>
      </c>
      <c r="C8261" s="238" t="s">
        <v>232</v>
      </c>
      <c r="D8261" s="238" t="s">
        <v>1301</v>
      </c>
      <c r="F8261" s="238"/>
      <c r="G8261" s="223"/>
      <c r="H8261" s="238"/>
      <c r="I8261" s="238" t="s">
        <v>98</v>
      </c>
      <c r="J8261" s="223"/>
      <c r="K8261" s="238"/>
      <c r="L8261" s="238"/>
      <c r="M8261" s="238"/>
    </row>
    <row r="8262" spans="1:13">
      <c r="A8262" s="235">
        <v>807453</v>
      </c>
      <c r="B8262" s="223" t="s">
        <v>10965</v>
      </c>
      <c r="C8262" s="223" t="s">
        <v>129</v>
      </c>
      <c r="D8262" s="223" t="s">
        <v>1368</v>
      </c>
      <c r="F8262" s="224"/>
      <c r="G8262" s="223"/>
      <c r="H8262" s="223"/>
      <c r="I8262" s="223" t="s">
        <v>98</v>
      </c>
      <c r="J8262" s="223"/>
      <c r="K8262" s="223"/>
      <c r="L8262" s="223"/>
      <c r="M8262" s="223"/>
    </row>
    <row r="8263" spans="1:13">
      <c r="A8263" s="235">
        <v>807490</v>
      </c>
      <c r="B8263" s="223" t="s">
        <v>10966</v>
      </c>
      <c r="C8263" s="223" t="s">
        <v>174</v>
      </c>
      <c r="D8263" s="223" t="s">
        <v>1286</v>
      </c>
      <c r="F8263" s="224"/>
      <c r="G8263" s="223"/>
      <c r="H8263" s="223"/>
      <c r="I8263" s="223" t="s">
        <v>98</v>
      </c>
      <c r="J8263" s="223"/>
      <c r="K8263" s="223"/>
      <c r="L8263" s="223"/>
      <c r="M8263" s="223"/>
    </row>
    <row r="8264" spans="1:13">
      <c r="A8264" s="235">
        <v>807495</v>
      </c>
      <c r="B8264" s="238" t="s">
        <v>10967</v>
      </c>
      <c r="C8264" s="238" t="s">
        <v>101</v>
      </c>
      <c r="D8264" s="238" t="s">
        <v>1057</v>
      </c>
      <c r="F8264" s="238"/>
      <c r="G8264" s="223"/>
      <c r="H8264" s="238"/>
      <c r="I8264" s="238" t="s">
        <v>98</v>
      </c>
      <c r="J8264" s="223"/>
      <c r="K8264" s="238"/>
      <c r="L8264" s="238"/>
      <c r="M8264" s="238"/>
    </row>
    <row r="8265" spans="1:13">
      <c r="A8265" s="235">
        <v>807498</v>
      </c>
      <c r="B8265" s="238" t="s">
        <v>10968</v>
      </c>
      <c r="C8265" s="238" t="s">
        <v>484</v>
      </c>
      <c r="D8265" s="238" t="s">
        <v>1326</v>
      </c>
      <c r="F8265" s="238"/>
      <c r="G8265" s="223"/>
      <c r="H8265" s="238"/>
      <c r="I8265" s="238" t="s">
        <v>98</v>
      </c>
      <c r="J8265" s="223"/>
      <c r="K8265" s="238"/>
      <c r="L8265" s="238"/>
      <c r="M8265" s="238"/>
    </row>
    <row r="8266" spans="1:13">
      <c r="A8266" s="235">
        <v>807504</v>
      </c>
      <c r="B8266" s="223" t="s">
        <v>10969</v>
      </c>
      <c r="C8266" s="223" t="s">
        <v>101</v>
      </c>
      <c r="D8266" s="223" t="s">
        <v>1039</v>
      </c>
      <c r="F8266" s="224"/>
      <c r="G8266" s="223"/>
      <c r="H8266" s="223"/>
      <c r="I8266" s="223" t="s">
        <v>98</v>
      </c>
      <c r="J8266" s="223"/>
      <c r="K8266" s="223"/>
      <c r="L8266" s="223"/>
      <c r="M8266" s="223"/>
    </row>
    <row r="8267" spans="1:13">
      <c r="A8267" s="235">
        <v>807510</v>
      </c>
      <c r="B8267" s="238" t="s">
        <v>10970</v>
      </c>
      <c r="C8267" s="238" t="s">
        <v>183</v>
      </c>
      <c r="D8267" s="238" t="s">
        <v>10971</v>
      </c>
      <c r="F8267" s="238"/>
      <c r="G8267" s="223"/>
      <c r="H8267" s="238"/>
      <c r="I8267" s="238" t="s">
        <v>98</v>
      </c>
      <c r="J8267" s="223"/>
      <c r="K8267" s="238"/>
      <c r="L8267" s="238"/>
      <c r="M8267" s="238"/>
    </row>
    <row r="8268" spans="1:13">
      <c r="A8268" s="235">
        <v>807516</v>
      </c>
      <c r="B8268" s="223" t="s">
        <v>10972</v>
      </c>
      <c r="C8268" s="223" t="s">
        <v>611</v>
      </c>
      <c r="D8268" s="223" t="s">
        <v>1185</v>
      </c>
      <c r="F8268" s="224"/>
      <c r="G8268" s="223"/>
      <c r="H8268" s="223"/>
      <c r="I8268" s="223" t="s">
        <v>98</v>
      </c>
      <c r="J8268" s="223"/>
      <c r="K8268" s="223"/>
      <c r="L8268" s="223"/>
      <c r="M8268" s="223"/>
    </row>
    <row r="8269" spans="1:13">
      <c r="A8269" s="235">
        <v>807517</v>
      </c>
      <c r="B8269" s="238" t="s">
        <v>10973</v>
      </c>
      <c r="C8269" s="238" t="s">
        <v>3018</v>
      </c>
      <c r="D8269" s="238" t="s">
        <v>1408</v>
      </c>
      <c r="F8269" s="238"/>
      <c r="G8269" s="223"/>
      <c r="H8269" s="238"/>
      <c r="I8269" s="238" t="s">
        <v>98</v>
      </c>
      <c r="J8269" s="223"/>
      <c r="K8269" s="238"/>
      <c r="L8269" s="238"/>
      <c r="M8269" s="238"/>
    </row>
    <row r="8270" spans="1:13">
      <c r="A8270" s="235">
        <v>807524</v>
      </c>
      <c r="B8270" s="223" t="s">
        <v>10974</v>
      </c>
      <c r="C8270" s="223" t="s">
        <v>383</v>
      </c>
      <c r="D8270" s="223" t="s">
        <v>10975</v>
      </c>
      <c r="F8270" s="224"/>
      <c r="G8270" s="223"/>
      <c r="H8270" s="238"/>
      <c r="I8270" s="223" t="s">
        <v>98</v>
      </c>
      <c r="J8270" s="223"/>
      <c r="K8270" s="223"/>
      <c r="L8270" s="223"/>
      <c r="M8270" s="223"/>
    </row>
    <row r="8271" spans="1:13">
      <c r="A8271" s="235">
        <v>807528</v>
      </c>
      <c r="B8271" s="238" t="s">
        <v>10976</v>
      </c>
      <c r="C8271" s="238" t="s">
        <v>183</v>
      </c>
      <c r="D8271" s="238" t="s">
        <v>1885</v>
      </c>
      <c r="F8271" s="238"/>
      <c r="G8271" s="223"/>
      <c r="H8271" s="238"/>
      <c r="I8271" s="238" t="s">
        <v>98</v>
      </c>
      <c r="J8271" s="223"/>
      <c r="K8271" s="238"/>
      <c r="L8271" s="238"/>
      <c r="M8271" s="238"/>
    </row>
    <row r="8272" spans="1:13">
      <c r="A8272" s="235">
        <v>807532</v>
      </c>
      <c r="B8272" s="238" t="s">
        <v>10977</v>
      </c>
      <c r="C8272" s="238" t="s">
        <v>567</v>
      </c>
      <c r="D8272" s="238" t="s">
        <v>2138</v>
      </c>
      <c r="F8272" s="238"/>
      <c r="G8272" s="223"/>
      <c r="H8272" s="238"/>
      <c r="I8272" s="238" t="s">
        <v>98</v>
      </c>
      <c r="J8272" s="223"/>
      <c r="K8272" s="238"/>
      <c r="L8272" s="238"/>
      <c r="M8272" s="238"/>
    </row>
    <row r="8273" spans="1:13">
      <c r="A8273" s="235">
        <v>807537</v>
      </c>
      <c r="B8273" s="238" t="s">
        <v>10978</v>
      </c>
      <c r="C8273" s="238" t="s">
        <v>10979</v>
      </c>
      <c r="D8273" s="238" t="s">
        <v>3950</v>
      </c>
      <c r="F8273" s="238"/>
      <c r="G8273" s="223"/>
      <c r="H8273" s="238"/>
      <c r="I8273" s="238" t="s">
        <v>98</v>
      </c>
      <c r="J8273" s="223"/>
      <c r="K8273" s="238"/>
      <c r="L8273" s="238"/>
      <c r="M8273" s="238"/>
    </row>
    <row r="8274" spans="1:13">
      <c r="A8274" s="235">
        <v>807538</v>
      </c>
      <c r="B8274" s="223" t="s">
        <v>10980</v>
      </c>
      <c r="C8274" s="223" t="s">
        <v>109</v>
      </c>
      <c r="D8274" s="223" t="s">
        <v>1070</v>
      </c>
      <c r="F8274" s="224"/>
      <c r="G8274" s="223"/>
      <c r="H8274" s="223"/>
      <c r="I8274" s="223" t="s">
        <v>98</v>
      </c>
      <c r="J8274" s="223"/>
      <c r="K8274" s="235"/>
      <c r="L8274" s="235"/>
      <c r="M8274" s="223"/>
    </row>
    <row r="8275" spans="1:13">
      <c r="A8275" s="235">
        <v>807544</v>
      </c>
      <c r="B8275" s="223" t="s">
        <v>10981</v>
      </c>
      <c r="C8275" s="223" t="s">
        <v>688</v>
      </c>
      <c r="D8275" s="223" t="s">
        <v>5237</v>
      </c>
      <c r="F8275" s="224"/>
      <c r="G8275" s="223"/>
      <c r="H8275" s="223"/>
      <c r="I8275" s="223" t="s">
        <v>98</v>
      </c>
      <c r="J8275" s="223"/>
      <c r="K8275" s="223"/>
      <c r="L8275" s="223"/>
      <c r="M8275" s="223"/>
    </row>
    <row r="8276" spans="1:13">
      <c r="A8276" s="235">
        <v>807545</v>
      </c>
      <c r="B8276" s="223" t="s">
        <v>10982</v>
      </c>
      <c r="C8276" s="223" t="s">
        <v>164</v>
      </c>
      <c r="D8276" s="223" t="s">
        <v>1057</v>
      </c>
      <c r="F8276" s="224"/>
      <c r="G8276" s="223"/>
      <c r="H8276" s="223"/>
      <c r="I8276" s="223" t="s">
        <v>98</v>
      </c>
      <c r="J8276" s="223"/>
      <c r="K8276" s="223"/>
      <c r="L8276" s="223"/>
      <c r="M8276" s="223"/>
    </row>
    <row r="8277" spans="1:13">
      <c r="A8277" s="235">
        <v>807551</v>
      </c>
      <c r="B8277" s="223" t="s">
        <v>10983</v>
      </c>
      <c r="C8277" s="223" t="s">
        <v>220</v>
      </c>
      <c r="D8277" s="223" t="s">
        <v>1137</v>
      </c>
      <c r="F8277" s="224"/>
      <c r="G8277" s="223"/>
      <c r="H8277" s="223"/>
      <c r="I8277" s="223" t="s">
        <v>98</v>
      </c>
      <c r="J8277" s="223"/>
      <c r="K8277" s="223"/>
      <c r="L8277" s="223"/>
      <c r="M8277" s="223"/>
    </row>
    <row r="8278" spans="1:13">
      <c r="A8278" s="235">
        <v>807555</v>
      </c>
      <c r="B8278" s="223" t="s">
        <v>10984</v>
      </c>
      <c r="C8278" s="223" t="s">
        <v>106</v>
      </c>
      <c r="D8278" s="223" t="s">
        <v>10985</v>
      </c>
      <c r="F8278" s="224"/>
      <c r="G8278" s="223"/>
      <c r="H8278" s="223"/>
      <c r="I8278" s="223" t="s">
        <v>98</v>
      </c>
      <c r="J8278" s="223"/>
      <c r="K8278" s="223"/>
      <c r="L8278" s="223"/>
      <c r="M8278" s="223"/>
    </row>
    <row r="8279" spans="1:13">
      <c r="A8279" s="235">
        <v>807560</v>
      </c>
      <c r="B8279" s="223" t="s">
        <v>10986</v>
      </c>
      <c r="C8279" s="223" t="s">
        <v>106</v>
      </c>
      <c r="D8279" s="223" t="s">
        <v>1059</v>
      </c>
      <c r="F8279" s="224"/>
      <c r="G8279" s="223"/>
      <c r="H8279" s="223"/>
      <c r="I8279" s="223" t="s">
        <v>98</v>
      </c>
      <c r="J8279" s="223"/>
      <c r="K8279" s="223"/>
      <c r="L8279" s="223"/>
      <c r="M8279" s="223"/>
    </row>
    <row r="8280" spans="1:13">
      <c r="A8280" s="235">
        <v>807563</v>
      </c>
      <c r="B8280" s="238" t="s">
        <v>10987</v>
      </c>
      <c r="C8280" s="238" t="s">
        <v>111</v>
      </c>
      <c r="D8280" s="238" t="s">
        <v>6910</v>
      </c>
      <c r="F8280" s="238"/>
      <c r="G8280" s="223"/>
      <c r="H8280" s="238"/>
      <c r="I8280" s="238" t="s">
        <v>98</v>
      </c>
      <c r="J8280" s="223"/>
      <c r="K8280" s="238"/>
      <c r="L8280" s="238"/>
      <c r="M8280" s="238"/>
    </row>
    <row r="8281" spans="1:13">
      <c r="A8281" s="235">
        <v>807564</v>
      </c>
      <c r="B8281" s="238" t="s">
        <v>10988</v>
      </c>
      <c r="C8281" s="238" t="s">
        <v>140</v>
      </c>
      <c r="D8281" s="238" t="s">
        <v>1447</v>
      </c>
      <c r="F8281" s="238"/>
      <c r="G8281" s="223"/>
      <c r="H8281" s="238"/>
      <c r="I8281" s="238" t="s">
        <v>98</v>
      </c>
      <c r="J8281" s="223"/>
      <c r="K8281" s="238"/>
      <c r="L8281" s="238"/>
      <c r="M8281" s="238"/>
    </row>
    <row r="8282" spans="1:13">
      <c r="A8282" s="235">
        <v>807568</v>
      </c>
      <c r="B8282" s="223" t="s">
        <v>10989</v>
      </c>
      <c r="C8282" s="223" t="s">
        <v>95</v>
      </c>
      <c r="D8282" s="223" t="s">
        <v>1089</v>
      </c>
      <c r="F8282" s="224"/>
      <c r="G8282" s="223"/>
      <c r="H8282" s="223"/>
      <c r="I8282" s="223" t="s">
        <v>98</v>
      </c>
      <c r="J8282" s="223"/>
      <c r="K8282" s="223"/>
      <c r="L8282" s="223"/>
      <c r="M8282" s="223"/>
    </row>
    <row r="8283" spans="1:13">
      <c r="A8283" s="235">
        <v>807574</v>
      </c>
      <c r="B8283" s="223" t="s">
        <v>10990</v>
      </c>
      <c r="C8283" s="223" t="s">
        <v>602</v>
      </c>
      <c r="D8283" s="223" t="s">
        <v>3359</v>
      </c>
      <c r="F8283" s="224"/>
      <c r="G8283" s="223"/>
      <c r="H8283" s="223"/>
      <c r="I8283" s="223" t="s">
        <v>98</v>
      </c>
      <c r="J8283" s="223"/>
      <c r="K8283" s="223"/>
      <c r="L8283" s="223"/>
      <c r="M8283" s="223"/>
    </row>
    <row r="8284" spans="1:13">
      <c r="A8284" s="235">
        <v>807598</v>
      </c>
      <c r="B8284" s="238" t="s">
        <v>10991</v>
      </c>
      <c r="C8284" s="238" t="s">
        <v>470</v>
      </c>
      <c r="D8284" s="238" t="s">
        <v>4071</v>
      </c>
      <c r="F8284" s="238"/>
      <c r="G8284" s="223"/>
      <c r="H8284" s="238"/>
      <c r="I8284" s="238" t="s">
        <v>98</v>
      </c>
      <c r="J8284" s="223"/>
      <c r="K8284" s="238"/>
      <c r="L8284" s="238"/>
      <c r="M8284" s="238"/>
    </row>
    <row r="8285" spans="1:13">
      <c r="A8285" s="235">
        <v>807605</v>
      </c>
      <c r="B8285" s="238" t="s">
        <v>10992</v>
      </c>
      <c r="C8285" s="238" t="s">
        <v>459</v>
      </c>
      <c r="D8285" s="238" t="s">
        <v>1150</v>
      </c>
      <c r="F8285" s="238"/>
      <c r="G8285" s="223"/>
      <c r="H8285" s="238"/>
      <c r="I8285" s="238" t="s">
        <v>98</v>
      </c>
      <c r="J8285" s="223"/>
      <c r="K8285" s="238"/>
      <c r="L8285" s="238"/>
      <c r="M8285" s="238"/>
    </row>
    <row r="8286" spans="1:13">
      <c r="A8286" s="235">
        <v>807606</v>
      </c>
      <c r="B8286" s="238" t="s">
        <v>10993</v>
      </c>
      <c r="C8286" s="238" t="s">
        <v>396</v>
      </c>
      <c r="D8286" s="238" t="s">
        <v>1286</v>
      </c>
      <c r="F8286" s="238"/>
      <c r="G8286" s="223"/>
      <c r="H8286" s="238"/>
      <c r="I8286" s="238" t="s">
        <v>98</v>
      </c>
      <c r="J8286" s="223"/>
      <c r="K8286" s="238"/>
      <c r="L8286" s="238"/>
      <c r="M8286" s="238"/>
    </row>
    <row r="8287" spans="1:13">
      <c r="A8287" s="235">
        <v>807609</v>
      </c>
      <c r="B8287" s="223" t="s">
        <v>10994</v>
      </c>
      <c r="C8287" s="223" t="s">
        <v>9328</v>
      </c>
      <c r="D8287" s="223" t="s">
        <v>3740</v>
      </c>
      <c r="F8287" s="224"/>
      <c r="G8287" s="223"/>
      <c r="H8287" s="223"/>
      <c r="I8287" s="223" t="s">
        <v>98</v>
      </c>
      <c r="J8287" s="223"/>
      <c r="K8287" s="223"/>
      <c r="L8287" s="223"/>
      <c r="M8287" s="223"/>
    </row>
    <row r="8288" spans="1:13">
      <c r="A8288" s="235">
        <v>807613</v>
      </c>
      <c r="B8288" s="238" t="s">
        <v>10995</v>
      </c>
      <c r="C8288" s="238" t="s">
        <v>1627</v>
      </c>
      <c r="D8288" s="238" t="s">
        <v>10996</v>
      </c>
      <c r="F8288" s="238"/>
      <c r="G8288" s="223"/>
      <c r="H8288" s="238"/>
      <c r="I8288" s="238" t="s">
        <v>98</v>
      </c>
      <c r="J8288" s="223"/>
      <c r="K8288" s="238"/>
      <c r="L8288" s="238"/>
      <c r="M8288" s="238"/>
    </row>
    <row r="8289" spans="1:13">
      <c r="A8289" s="235">
        <v>807623</v>
      </c>
      <c r="B8289" s="238" t="s">
        <v>10997</v>
      </c>
      <c r="C8289" s="238" t="s">
        <v>106</v>
      </c>
      <c r="D8289" s="238" t="s">
        <v>2839</v>
      </c>
      <c r="F8289" s="238"/>
      <c r="G8289" s="223"/>
      <c r="H8289" s="238"/>
      <c r="I8289" s="238" t="s">
        <v>98</v>
      </c>
      <c r="J8289" s="223"/>
      <c r="K8289" s="238"/>
      <c r="L8289" s="238"/>
      <c r="M8289" s="238"/>
    </row>
    <row r="8290" spans="1:13">
      <c r="A8290" s="235">
        <v>807629</v>
      </c>
      <c r="B8290" s="223" t="s">
        <v>10998</v>
      </c>
      <c r="C8290" s="223" t="s">
        <v>168</v>
      </c>
      <c r="D8290" s="223" t="s">
        <v>3793</v>
      </c>
      <c r="F8290" s="224"/>
      <c r="G8290" s="223"/>
      <c r="H8290" s="223"/>
      <c r="I8290" s="223" t="s">
        <v>98</v>
      </c>
      <c r="J8290" s="223"/>
      <c r="K8290" s="223"/>
      <c r="L8290" s="223"/>
      <c r="M8290" s="223"/>
    </row>
    <row r="8291" spans="1:13">
      <c r="A8291" s="235">
        <v>807630</v>
      </c>
      <c r="B8291" s="223" t="s">
        <v>10999</v>
      </c>
      <c r="C8291" s="223" t="s">
        <v>111</v>
      </c>
      <c r="D8291" s="223" t="s">
        <v>1105</v>
      </c>
      <c r="F8291" s="224"/>
      <c r="G8291" s="223"/>
      <c r="H8291" s="223"/>
      <c r="I8291" s="223" t="s">
        <v>98</v>
      </c>
      <c r="J8291" s="223"/>
      <c r="K8291" s="223"/>
      <c r="L8291" s="223"/>
      <c r="M8291" s="223"/>
    </row>
    <row r="8292" spans="1:13">
      <c r="A8292" s="235">
        <v>807633</v>
      </c>
      <c r="B8292" s="223" t="s">
        <v>11000</v>
      </c>
      <c r="C8292" s="223" t="s">
        <v>586</v>
      </c>
      <c r="D8292" s="223" t="s">
        <v>6999</v>
      </c>
      <c r="F8292" s="224"/>
      <c r="G8292" s="223"/>
      <c r="H8292" s="223"/>
      <c r="I8292" s="223" t="s">
        <v>98</v>
      </c>
      <c r="J8292" s="223"/>
      <c r="K8292" s="235"/>
      <c r="L8292" s="235"/>
      <c r="M8292" s="223"/>
    </row>
    <row r="8293" spans="1:13">
      <c r="A8293" s="235">
        <v>807634</v>
      </c>
      <c r="B8293" s="223" t="s">
        <v>11001</v>
      </c>
      <c r="C8293" s="223" t="s">
        <v>131</v>
      </c>
      <c r="D8293" s="223" t="s">
        <v>1039</v>
      </c>
      <c r="F8293" s="224"/>
      <c r="G8293" s="223"/>
      <c r="H8293" s="223"/>
      <c r="I8293" s="223" t="s">
        <v>98</v>
      </c>
      <c r="J8293" s="223"/>
      <c r="K8293" s="235"/>
      <c r="L8293" s="235"/>
      <c r="M8293" s="223"/>
    </row>
    <row r="8294" spans="1:13">
      <c r="A8294" s="235">
        <v>807635</v>
      </c>
      <c r="B8294" s="238" t="s">
        <v>11002</v>
      </c>
      <c r="C8294" s="238" t="s">
        <v>331</v>
      </c>
      <c r="D8294" s="238" t="s">
        <v>1034</v>
      </c>
      <c r="F8294" s="238"/>
      <c r="G8294" s="223"/>
      <c r="H8294" s="238"/>
      <c r="I8294" s="238" t="s">
        <v>98</v>
      </c>
      <c r="J8294" s="223"/>
      <c r="K8294" s="238"/>
      <c r="L8294" s="238"/>
      <c r="M8294" s="238"/>
    </row>
    <row r="8295" spans="1:13">
      <c r="A8295" s="235">
        <v>807641</v>
      </c>
      <c r="B8295" s="238" t="s">
        <v>11003</v>
      </c>
      <c r="C8295" s="238" t="s">
        <v>196</v>
      </c>
      <c r="D8295" s="238" t="s">
        <v>6139</v>
      </c>
      <c r="F8295" s="238"/>
      <c r="G8295" s="223"/>
      <c r="H8295" s="238"/>
      <c r="I8295" s="238" t="s">
        <v>98</v>
      </c>
      <c r="J8295" s="223"/>
      <c r="K8295" s="238"/>
      <c r="L8295" s="238"/>
      <c r="M8295" s="238"/>
    </row>
    <row r="8296" spans="1:13">
      <c r="A8296" s="235">
        <v>807647</v>
      </c>
      <c r="B8296" s="223" t="s">
        <v>11004</v>
      </c>
      <c r="C8296" s="223" t="s">
        <v>403</v>
      </c>
      <c r="D8296" s="223" t="s">
        <v>5778</v>
      </c>
      <c r="F8296" s="224"/>
      <c r="G8296" s="223"/>
      <c r="H8296" s="223"/>
      <c r="I8296" s="223" t="s">
        <v>98</v>
      </c>
      <c r="J8296" s="223"/>
      <c r="K8296" s="223"/>
      <c r="L8296" s="223"/>
      <c r="M8296" s="223"/>
    </row>
    <row r="8297" spans="1:13">
      <c r="A8297" s="235">
        <v>807665</v>
      </c>
      <c r="B8297" s="223" t="s">
        <v>11005</v>
      </c>
      <c r="C8297" s="223" t="s">
        <v>11006</v>
      </c>
      <c r="D8297" s="223" t="s">
        <v>2067</v>
      </c>
      <c r="F8297" s="224"/>
      <c r="G8297" s="223"/>
      <c r="H8297" s="223"/>
      <c r="I8297" s="223" t="s">
        <v>98</v>
      </c>
      <c r="J8297" s="223"/>
      <c r="K8297" s="223"/>
      <c r="L8297" s="223"/>
      <c r="M8297" s="223"/>
    </row>
    <row r="8298" spans="1:13">
      <c r="A8298" s="235">
        <v>807670</v>
      </c>
      <c r="B8298" s="223" t="s">
        <v>11007</v>
      </c>
      <c r="C8298" s="223" t="s">
        <v>727</v>
      </c>
      <c r="D8298" s="223" t="s">
        <v>1039</v>
      </c>
      <c r="F8298" s="224"/>
      <c r="G8298" s="223"/>
      <c r="H8298" s="223"/>
      <c r="I8298" s="223" t="s">
        <v>98</v>
      </c>
      <c r="J8298" s="223"/>
      <c r="K8298" s="223"/>
      <c r="L8298" s="223"/>
      <c r="M8298" s="223"/>
    </row>
    <row r="8299" spans="1:13">
      <c r="A8299" s="235">
        <v>807680</v>
      </c>
      <c r="B8299" s="223" t="s">
        <v>11008</v>
      </c>
      <c r="C8299" s="223" t="s">
        <v>290</v>
      </c>
      <c r="D8299" s="223" t="s">
        <v>2609</v>
      </c>
      <c r="F8299" s="224"/>
      <c r="G8299" s="223"/>
      <c r="H8299" s="223"/>
      <c r="I8299" s="223" t="s">
        <v>98</v>
      </c>
      <c r="J8299" s="223"/>
      <c r="K8299" s="223"/>
      <c r="L8299" s="223"/>
      <c r="M8299" s="223"/>
    </row>
    <row r="8300" spans="1:13">
      <c r="A8300" s="235">
        <v>807697</v>
      </c>
      <c r="B8300" s="223" t="s">
        <v>11009</v>
      </c>
      <c r="C8300" s="223" t="s">
        <v>375</v>
      </c>
      <c r="D8300" s="223" t="s">
        <v>1105</v>
      </c>
      <c r="F8300" s="224"/>
      <c r="G8300" s="223"/>
      <c r="H8300" s="223"/>
      <c r="I8300" s="223" t="s">
        <v>98</v>
      </c>
      <c r="J8300" s="223"/>
      <c r="K8300" s="223"/>
      <c r="L8300" s="223"/>
      <c r="M8300" s="223"/>
    </row>
    <row r="8301" spans="1:13">
      <c r="A8301" s="235">
        <v>807714</v>
      </c>
      <c r="B8301" s="238" t="s">
        <v>764</v>
      </c>
      <c r="C8301" s="238" t="s">
        <v>243</v>
      </c>
      <c r="D8301" s="238" t="s">
        <v>5274</v>
      </c>
      <c r="F8301" s="238"/>
      <c r="G8301" s="223"/>
      <c r="H8301" s="238"/>
      <c r="I8301" s="238" t="s">
        <v>98</v>
      </c>
      <c r="J8301" s="223"/>
      <c r="K8301" s="238"/>
      <c r="L8301" s="238"/>
      <c r="M8301" s="238"/>
    </row>
    <row r="8302" spans="1:13">
      <c r="A8302" s="235">
        <v>807717</v>
      </c>
      <c r="B8302" s="223" t="s">
        <v>11010</v>
      </c>
      <c r="C8302" s="223" t="s">
        <v>113</v>
      </c>
      <c r="D8302" s="223" t="s">
        <v>1150</v>
      </c>
      <c r="F8302" s="224"/>
      <c r="G8302" s="223"/>
      <c r="H8302" s="223"/>
      <c r="I8302" s="223" t="s">
        <v>98</v>
      </c>
      <c r="J8302" s="223"/>
      <c r="K8302" s="223"/>
      <c r="L8302" s="223"/>
      <c r="M8302" s="223"/>
    </row>
    <row r="8303" spans="1:13">
      <c r="A8303" s="235">
        <v>807723</v>
      </c>
      <c r="B8303" s="238" t="s">
        <v>11011</v>
      </c>
      <c r="C8303" s="238" t="s">
        <v>441</v>
      </c>
      <c r="D8303" s="238" t="s">
        <v>9159</v>
      </c>
      <c r="F8303" s="238"/>
      <c r="G8303" s="223"/>
      <c r="H8303" s="238"/>
      <c r="I8303" s="238" t="s">
        <v>98</v>
      </c>
      <c r="J8303" s="223"/>
      <c r="K8303" s="238"/>
      <c r="L8303" s="238"/>
      <c r="M8303" s="238"/>
    </row>
    <row r="8304" spans="1:13">
      <c r="A8304" s="235">
        <v>807730</v>
      </c>
      <c r="B8304" s="223" t="s">
        <v>11012</v>
      </c>
      <c r="C8304" s="223" t="s">
        <v>11013</v>
      </c>
      <c r="D8304" s="223" t="s">
        <v>1018</v>
      </c>
      <c r="F8304" s="224"/>
      <c r="G8304" s="223"/>
      <c r="H8304" s="223"/>
      <c r="I8304" s="223" t="s">
        <v>98</v>
      </c>
      <c r="J8304" s="223"/>
      <c r="K8304" s="235"/>
      <c r="L8304" s="235"/>
      <c r="M8304" s="223"/>
    </row>
    <row r="8305" spans="1:13">
      <c r="A8305" s="235">
        <v>807732</v>
      </c>
      <c r="B8305" s="223" t="s">
        <v>11014</v>
      </c>
      <c r="C8305" s="223" t="s">
        <v>183</v>
      </c>
      <c r="D8305" s="223" t="s">
        <v>1558</v>
      </c>
      <c r="F8305" s="224"/>
      <c r="G8305" s="223"/>
      <c r="H8305" s="223"/>
      <c r="I8305" s="223" t="s">
        <v>98</v>
      </c>
      <c r="J8305" s="223"/>
      <c r="K8305" s="223"/>
      <c r="L8305" s="223"/>
      <c r="M8305" s="223"/>
    </row>
    <row r="8306" spans="1:13">
      <c r="A8306" s="235">
        <v>807745</v>
      </c>
      <c r="B8306" s="238" t="s">
        <v>11015</v>
      </c>
      <c r="C8306" s="238" t="s">
        <v>188</v>
      </c>
      <c r="D8306" s="238" t="s">
        <v>1034</v>
      </c>
      <c r="F8306" s="238"/>
      <c r="G8306" s="223"/>
      <c r="H8306" s="238"/>
      <c r="I8306" s="238" t="s">
        <v>98</v>
      </c>
      <c r="J8306" s="223"/>
      <c r="K8306" s="238"/>
      <c r="L8306" s="238"/>
      <c r="M8306" s="238"/>
    </row>
    <row r="8307" spans="1:13">
      <c r="A8307" s="235">
        <v>807747</v>
      </c>
      <c r="B8307" s="223" t="s">
        <v>11016</v>
      </c>
      <c r="C8307" s="223" t="s">
        <v>242</v>
      </c>
      <c r="D8307" s="223" t="s">
        <v>1687</v>
      </c>
      <c r="F8307" s="224"/>
      <c r="G8307" s="223"/>
      <c r="H8307" s="223"/>
      <c r="I8307" s="223" t="s">
        <v>98</v>
      </c>
      <c r="J8307" s="223"/>
      <c r="K8307" s="223"/>
      <c r="L8307" s="223"/>
      <c r="M8307" s="223"/>
    </row>
    <row r="8308" spans="1:13">
      <c r="A8308" s="235">
        <v>807748</v>
      </c>
      <c r="B8308" s="223" t="s">
        <v>11017</v>
      </c>
      <c r="C8308" s="223" t="s">
        <v>594</v>
      </c>
      <c r="D8308" s="223" t="s">
        <v>1422</v>
      </c>
      <c r="F8308" s="224"/>
      <c r="G8308" s="223"/>
      <c r="H8308" s="223"/>
      <c r="I8308" s="223" t="s">
        <v>98</v>
      </c>
      <c r="J8308" s="223"/>
      <c r="K8308" s="223"/>
      <c r="L8308" s="223"/>
      <c r="M8308" s="223"/>
    </row>
    <row r="8309" spans="1:13">
      <c r="A8309" s="235">
        <v>807757</v>
      </c>
      <c r="B8309" s="238" t="s">
        <v>1679</v>
      </c>
      <c r="C8309" s="238" t="s">
        <v>484</v>
      </c>
      <c r="D8309" s="238" t="s">
        <v>2598</v>
      </c>
      <c r="F8309" s="238"/>
      <c r="G8309" s="223"/>
      <c r="H8309" s="238"/>
      <c r="I8309" s="238" t="s">
        <v>98</v>
      </c>
      <c r="J8309" s="223"/>
      <c r="K8309" s="238"/>
      <c r="L8309" s="238"/>
      <c r="M8309" s="238"/>
    </row>
    <row r="8310" spans="1:13">
      <c r="A8310" s="235">
        <v>807763</v>
      </c>
      <c r="B8310" s="223" t="s">
        <v>11018</v>
      </c>
      <c r="C8310" s="223" t="s">
        <v>148</v>
      </c>
      <c r="D8310" s="223" t="s">
        <v>1350</v>
      </c>
      <c r="F8310" s="224"/>
      <c r="G8310" s="223"/>
      <c r="H8310" s="223"/>
      <c r="I8310" s="223" t="s">
        <v>98</v>
      </c>
      <c r="J8310" s="223"/>
      <c r="K8310" s="223"/>
      <c r="L8310" s="223"/>
      <c r="M8310" s="223"/>
    </row>
    <row r="8311" spans="1:13">
      <c r="A8311" s="235">
        <v>807765</v>
      </c>
      <c r="B8311" s="238" t="s">
        <v>851</v>
      </c>
      <c r="C8311" s="238" t="s">
        <v>297</v>
      </c>
      <c r="D8311" s="238" t="s">
        <v>5106</v>
      </c>
      <c r="F8311" s="238"/>
      <c r="G8311" s="223"/>
      <c r="H8311" s="238"/>
      <c r="I8311" s="238" t="s">
        <v>98</v>
      </c>
      <c r="J8311" s="223"/>
      <c r="K8311" s="238"/>
      <c r="L8311" s="238"/>
      <c r="M8311" s="238"/>
    </row>
    <row r="8312" spans="1:13">
      <c r="A8312" s="235">
        <v>807772</v>
      </c>
      <c r="B8312" s="223" t="s">
        <v>11019</v>
      </c>
      <c r="C8312" s="223" t="s">
        <v>567</v>
      </c>
      <c r="D8312" s="223" t="s">
        <v>610</v>
      </c>
      <c r="F8312" s="224"/>
      <c r="G8312" s="223"/>
      <c r="H8312" s="223"/>
      <c r="I8312" s="223" t="s">
        <v>98</v>
      </c>
      <c r="J8312" s="223"/>
      <c r="K8312" s="235"/>
      <c r="L8312" s="235"/>
      <c r="M8312" s="223"/>
    </row>
    <row r="8313" spans="1:13">
      <c r="A8313" s="235">
        <v>807774</v>
      </c>
      <c r="B8313" s="223" t="s">
        <v>11020</v>
      </c>
      <c r="C8313" s="223" t="s">
        <v>248</v>
      </c>
      <c r="D8313" s="223" t="s">
        <v>1152</v>
      </c>
      <c r="F8313" s="224"/>
      <c r="G8313" s="223"/>
      <c r="H8313" s="223"/>
      <c r="I8313" s="223" t="s">
        <v>98</v>
      </c>
      <c r="J8313" s="223"/>
      <c r="K8313" s="235"/>
      <c r="L8313" s="235"/>
      <c r="M8313" s="223"/>
    </row>
    <row r="8314" spans="1:13">
      <c r="A8314" s="235">
        <v>807782</v>
      </c>
      <c r="B8314" s="238" t="s">
        <v>865</v>
      </c>
      <c r="C8314" s="238" t="s">
        <v>248</v>
      </c>
      <c r="D8314" s="238" t="s">
        <v>3068</v>
      </c>
      <c r="F8314" s="238"/>
      <c r="G8314" s="223"/>
      <c r="H8314" s="238"/>
      <c r="I8314" s="238" t="s">
        <v>98</v>
      </c>
      <c r="J8314" s="223"/>
      <c r="K8314" s="238"/>
      <c r="L8314" s="238"/>
      <c r="M8314" s="238"/>
    </row>
    <row r="8315" spans="1:13">
      <c r="A8315" s="235">
        <v>807793</v>
      </c>
      <c r="B8315" s="238" t="s">
        <v>11021</v>
      </c>
      <c r="C8315" s="238" t="s">
        <v>183</v>
      </c>
      <c r="D8315" s="238" t="s">
        <v>1534</v>
      </c>
      <c r="F8315" s="238"/>
      <c r="G8315" s="223"/>
      <c r="H8315" s="238"/>
      <c r="I8315" s="238" t="s">
        <v>98</v>
      </c>
      <c r="J8315" s="223"/>
      <c r="K8315" s="238"/>
      <c r="L8315" s="238"/>
      <c r="M8315" s="238"/>
    </row>
    <row r="8316" spans="1:13">
      <c r="A8316" s="235">
        <v>807802</v>
      </c>
      <c r="B8316" s="223" t="s">
        <v>11022</v>
      </c>
      <c r="C8316" s="223" t="s">
        <v>131</v>
      </c>
      <c r="D8316" s="223" t="s">
        <v>1521</v>
      </c>
      <c r="F8316" s="224"/>
      <c r="G8316" s="223"/>
      <c r="H8316" s="223"/>
      <c r="I8316" s="223" t="s">
        <v>98</v>
      </c>
      <c r="J8316" s="223"/>
      <c r="K8316" s="223"/>
      <c r="L8316" s="223"/>
      <c r="M8316" s="223"/>
    </row>
    <row r="8317" spans="1:13">
      <c r="A8317" s="235">
        <v>807806</v>
      </c>
      <c r="B8317" s="223" t="s">
        <v>11023</v>
      </c>
      <c r="C8317" s="223" t="s">
        <v>183</v>
      </c>
      <c r="D8317" s="223" t="s">
        <v>1314</v>
      </c>
      <c r="F8317" s="223"/>
      <c r="G8317" s="223"/>
      <c r="H8317" s="223"/>
      <c r="I8317" s="223" t="s">
        <v>98</v>
      </c>
      <c r="J8317" s="223"/>
      <c r="K8317" s="223"/>
      <c r="L8317" s="223"/>
      <c r="M8317" s="223"/>
    </row>
    <row r="8318" spans="1:13">
      <c r="A8318" s="235">
        <v>807816</v>
      </c>
      <c r="B8318" s="238" t="s">
        <v>1719</v>
      </c>
      <c r="C8318" s="238" t="s">
        <v>298</v>
      </c>
      <c r="D8318" s="238" t="s">
        <v>1039</v>
      </c>
      <c r="F8318" s="238"/>
      <c r="G8318" s="223"/>
      <c r="H8318" s="238"/>
      <c r="I8318" s="238" t="s">
        <v>98</v>
      </c>
      <c r="J8318" s="223"/>
      <c r="K8318" s="238"/>
      <c r="L8318" s="238"/>
      <c r="M8318" s="238"/>
    </row>
    <row r="8319" spans="1:13">
      <c r="A8319" s="235">
        <v>807820</v>
      </c>
      <c r="B8319" s="223" t="s">
        <v>11024</v>
      </c>
      <c r="C8319" s="223" t="s">
        <v>232</v>
      </c>
      <c r="D8319" s="223" t="s">
        <v>11025</v>
      </c>
      <c r="F8319" s="224"/>
      <c r="G8319" s="223"/>
      <c r="H8319" s="223"/>
      <c r="I8319" s="223" t="s">
        <v>98</v>
      </c>
      <c r="J8319" s="223"/>
      <c r="K8319" s="235"/>
      <c r="L8319" s="235"/>
      <c r="M8319" s="223"/>
    </row>
    <row r="8320" spans="1:13">
      <c r="A8320" s="235">
        <v>807824</v>
      </c>
      <c r="B8320" s="238" t="s">
        <v>11026</v>
      </c>
      <c r="C8320" s="238" t="s">
        <v>290</v>
      </c>
      <c r="D8320" s="238" t="s">
        <v>1447</v>
      </c>
      <c r="F8320" s="238"/>
      <c r="G8320" s="223"/>
      <c r="H8320" s="238"/>
      <c r="I8320" s="238" t="s">
        <v>98</v>
      </c>
      <c r="J8320" s="223"/>
      <c r="K8320" s="238"/>
      <c r="L8320" s="238"/>
      <c r="M8320" s="238"/>
    </row>
    <row r="8321" spans="1:13">
      <c r="A8321" s="235">
        <v>807839</v>
      </c>
      <c r="B8321" s="223" t="s">
        <v>11027</v>
      </c>
      <c r="C8321" s="223" t="s">
        <v>115</v>
      </c>
      <c r="D8321" s="223" t="s">
        <v>11028</v>
      </c>
      <c r="F8321" s="224"/>
      <c r="G8321" s="223"/>
      <c r="H8321" s="223"/>
      <c r="I8321" s="223" t="s">
        <v>98</v>
      </c>
      <c r="J8321" s="223"/>
      <c r="K8321" s="223"/>
      <c r="L8321" s="223"/>
      <c r="M8321" s="223"/>
    </row>
    <row r="8322" spans="1:13">
      <c r="A8322" s="235">
        <v>807846</v>
      </c>
      <c r="B8322" s="238" t="s">
        <v>11029</v>
      </c>
      <c r="C8322" s="238" t="s">
        <v>103</v>
      </c>
      <c r="D8322" s="238" t="s">
        <v>1375</v>
      </c>
      <c r="F8322" s="238"/>
      <c r="G8322" s="223"/>
      <c r="H8322" s="238"/>
      <c r="I8322" s="238" t="s">
        <v>98</v>
      </c>
      <c r="J8322" s="223"/>
      <c r="K8322" s="238"/>
      <c r="L8322" s="238"/>
      <c r="M8322" s="238"/>
    </row>
    <row r="8323" spans="1:13">
      <c r="A8323" s="235">
        <v>807850</v>
      </c>
      <c r="B8323" s="238" t="s">
        <v>9220</v>
      </c>
      <c r="C8323" s="238" t="s">
        <v>101</v>
      </c>
      <c r="D8323" s="238" t="s">
        <v>1195</v>
      </c>
      <c r="F8323" s="238"/>
      <c r="G8323" s="223"/>
      <c r="H8323" s="238"/>
      <c r="I8323" s="238" t="s">
        <v>98</v>
      </c>
      <c r="J8323" s="223"/>
      <c r="K8323" s="238"/>
      <c r="L8323" s="238"/>
      <c r="M8323" s="238"/>
    </row>
    <row r="8324" spans="1:13">
      <c r="A8324" s="235">
        <v>807851</v>
      </c>
      <c r="B8324" s="223" t="s">
        <v>11030</v>
      </c>
      <c r="C8324" s="223" t="s">
        <v>101</v>
      </c>
      <c r="D8324" s="223" t="s">
        <v>1541</v>
      </c>
      <c r="F8324" s="224"/>
      <c r="G8324" s="223"/>
      <c r="H8324" s="223"/>
      <c r="I8324" s="223" t="s">
        <v>98</v>
      </c>
      <c r="J8324" s="223"/>
      <c r="K8324" s="223"/>
      <c r="L8324" s="223"/>
      <c r="M8324" s="223"/>
    </row>
    <row r="8325" spans="1:13">
      <c r="A8325" s="235">
        <v>807852</v>
      </c>
      <c r="B8325" s="223" t="s">
        <v>4974</v>
      </c>
      <c r="C8325" s="223" t="s">
        <v>390</v>
      </c>
      <c r="D8325" s="223" t="s">
        <v>2159</v>
      </c>
      <c r="F8325" s="224"/>
      <c r="G8325" s="223"/>
      <c r="H8325" s="223"/>
      <c r="I8325" s="223" t="s">
        <v>98</v>
      </c>
      <c r="J8325" s="223"/>
      <c r="K8325" s="223"/>
      <c r="L8325" s="223"/>
      <c r="M8325" s="223"/>
    </row>
    <row r="8326" spans="1:13">
      <c r="A8326" s="235">
        <v>807853</v>
      </c>
      <c r="B8326" s="223" t="s">
        <v>6223</v>
      </c>
      <c r="C8326" s="223" t="s">
        <v>320</v>
      </c>
      <c r="D8326" s="223" t="s">
        <v>1721</v>
      </c>
      <c r="F8326" s="224"/>
      <c r="G8326" s="223"/>
      <c r="H8326" s="223"/>
      <c r="I8326" s="223" t="s">
        <v>98</v>
      </c>
      <c r="J8326" s="223"/>
      <c r="K8326" s="235"/>
      <c r="L8326" s="235"/>
      <c r="M8326" s="223"/>
    </row>
    <row r="8327" spans="1:13">
      <c r="A8327" s="235">
        <v>807860</v>
      </c>
      <c r="B8327" s="223" t="s">
        <v>11031</v>
      </c>
      <c r="C8327" s="223" t="s">
        <v>362</v>
      </c>
      <c r="D8327" s="223" t="s">
        <v>4397</v>
      </c>
      <c r="F8327" s="224"/>
      <c r="G8327" s="223"/>
      <c r="H8327" s="223"/>
      <c r="I8327" s="223" t="s">
        <v>98</v>
      </c>
      <c r="J8327" s="223"/>
      <c r="K8327" s="235"/>
      <c r="L8327" s="235"/>
      <c r="M8327" s="223"/>
    </row>
    <row r="8328" spans="1:13">
      <c r="A8328" s="235">
        <v>807868</v>
      </c>
      <c r="B8328" s="223" t="s">
        <v>11032</v>
      </c>
      <c r="C8328" s="223" t="s">
        <v>4674</v>
      </c>
      <c r="D8328" s="223" t="s">
        <v>2467</v>
      </c>
      <c r="F8328" s="224"/>
      <c r="G8328" s="223"/>
      <c r="H8328" s="223"/>
      <c r="I8328" s="223" t="s">
        <v>98</v>
      </c>
      <c r="J8328" s="223"/>
      <c r="K8328" s="223"/>
      <c r="L8328" s="223"/>
      <c r="M8328" s="223"/>
    </row>
    <row r="8329" spans="1:13">
      <c r="A8329" s="235">
        <v>807874</v>
      </c>
      <c r="B8329" s="223" t="s">
        <v>11033</v>
      </c>
      <c r="C8329" s="223" t="s">
        <v>154</v>
      </c>
      <c r="D8329" s="223" t="s">
        <v>1030</v>
      </c>
      <c r="F8329" s="224"/>
      <c r="G8329" s="223"/>
      <c r="H8329" s="223"/>
      <c r="I8329" s="223" t="s">
        <v>98</v>
      </c>
      <c r="J8329" s="223"/>
      <c r="K8329" s="235"/>
      <c r="L8329" s="235"/>
      <c r="M8329" s="223"/>
    </row>
    <row r="8330" spans="1:13">
      <c r="A8330" s="235">
        <v>807878</v>
      </c>
      <c r="B8330" s="238" t="s">
        <v>11034</v>
      </c>
      <c r="C8330" s="238" t="s">
        <v>452</v>
      </c>
      <c r="D8330" s="238" t="s">
        <v>1583</v>
      </c>
      <c r="F8330" s="238"/>
      <c r="G8330" s="223"/>
      <c r="H8330" s="238"/>
      <c r="I8330" s="238" t="s">
        <v>98</v>
      </c>
      <c r="J8330" s="223"/>
      <c r="K8330" s="238"/>
      <c r="L8330" s="238"/>
      <c r="M8330" s="238"/>
    </row>
    <row r="8331" spans="1:13">
      <c r="A8331" s="235">
        <v>807880</v>
      </c>
      <c r="B8331" s="238" t="s">
        <v>11035</v>
      </c>
      <c r="C8331" s="238" t="s">
        <v>8135</v>
      </c>
      <c r="D8331" s="238" t="s">
        <v>1220</v>
      </c>
      <c r="F8331" s="238"/>
      <c r="G8331" s="223"/>
      <c r="H8331" s="238"/>
      <c r="I8331" s="238" t="s">
        <v>98</v>
      </c>
      <c r="J8331" s="223"/>
      <c r="K8331" s="238"/>
      <c r="L8331" s="238"/>
      <c r="M8331" s="238"/>
    </row>
    <row r="8332" spans="1:13">
      <c r="A8332" s="235">
        <v>807881</v>
      </c>
      <c r="B8332" s="238" t="s">
        <v>11036</v>
      </c>
      <c r="C8332" s="238" t="s">
        <v>251</v>
      </c>
      <c r="D8332" s="238" t="s">
        <v>1047</v>
      </c>
      <c r="F8332" s="238"/>
      <c r="G8332" s="223"/>
      <c r="H8332" s="238"/>
      <c r="I8332" s="238" t="s">
        <v>98</v>
      </c>
      <c r="J8332" s="223"/>
      <c r="K8332" s="238"/>
      <c r="L8332" s="238"/>
      <c r="M8332" s="238"/>
    </row>
    <row r="8333" spans="1:13">
      <c r="A8333" s="223">
        <v>807889</v>
      </c>
      <c r="B8333" s="223" t="s">
        <v>11037</v>
      </c>
      <c r="C8333" s="223" t="s">
        <v>95</v>
      </c>
      <c r="D8333" s="223" t="s">
        <v>1089</v>
      </c>
      <c r="F8333" s="223"/>
      <c r="G8333" s="223"/>
      <c r="H8333" s="223"/>
      <c r="I8333" s="234" t="s">
        <v>98</v>
      </c>
      <c r="J8333" s="223"/>
      <c r="K8333" s="223"/>
      <c r="L8333" s="223"/>
      <c r="M8333" s="234"/>
    </row>
    <row r="8334" spans="1:13">
      <c r="A8334" s="235">
        <v>807892</v>
      </c>
      <c r="B8334" s="238" t="s">
        <v>11038</v>
      </c>
      <c r="C8334" s="238" t="s">
        <v>113</v>
      </c>
      <c r="D8334" s="238" t="s">
        <v>1057</v>
      </c>
      <c r="F8334" s="238"/>
      <c r="G8334" s="223"/>
      <c r="H8334" s="238"/>
      <c r="I8334" s="238" t="s">
        <v>98</v>
      </c>
      <c r="J8334" s="223"/>
      <c r="K8334" s="238"/>
      <c r="L8334" s="238"/>
      <c r="M8334" s="238"/>
    </row>
    <row r="8335" spans="1:13">
      <c r="A8335" s="235">
        <v>807896</v>
      </c>
      <c r="B8335" s="238" t="s">
        <v>11039</v>
      </c>
      <c r="C8335" s="238" t="s">
        <v>310</v>
      </c>
      <c r="D8335" s="238" t="s">
        <v>1150</v>
      </c>
      <c r="F8335" s="238"/>
      <c r="G8335" s="223"/>
      <c r="H8335" s="238"/>
      <c r="I8335" s="238" t="s">
        <v>98</v>
      </c>
      <c r="J8335" s="223"/>
      <c r="K8335" s="238"/>
      <c r="L8335" s="238"/>
      <c r="M8335" s="238"/>
    </row>
    <row r="8336" spans="1:13">
      <c r="A8336" s="235">
        <v>807906</v>
      </c>
      <c r="B8336" s="223" t="s">
        <v>11040</v>
      </c>
      <c r="C8336" s="223" t="s">
        <v>11041</v>
      </c>
      <c r="D8336" s="223" t="s">
        <v>9074</v>
      </c>
      <c r="F8336" s="224"/>
      <c r="G8336" s="223"/>
      <c r="H8336" s="223"/>
      <c r="I8336" s="223" t="s">
        <v>98</v>
      </c>
      <c r="J8336" s="223"/>
      <c r="K8336" s="223"/>
      <c r="L8336" s="223"/>
      <c r="M8336" s="223"/>
    </row>
    <row r="8337" spans="1:13">
      <c r="A8337" s="235">
        <v>807920</v>
      </c>
      <c r="B8337" s="238" t="s">
        <v>11042</v>
      </c>
      <c r="C8337" s="238" t="s">
        <v>113</v>
      </c>
      <c r="D8337" s="238" t="s">
        <v>1368</v>
      </c>
      <c r="F8337" s="238"/>
      <c r="G8337" s="223"/>
      <c r="H8337" s="238"/>
      <c r="I8337" s="238" t="s">
        <v>98</v>
      </c>
      <c r="J8337" s="223"/>
      <c r="K8337" s="238"/>
      <c r="L8337" s="238"/>
      <c r="M8337" s="238"/>
    </row>
    <row r="8338" spans="1:13">
      <c r="A8338" s="235">
        <v>807945</v>
      </c>
      <c r="B8338" s="223" t="s">
        <v>11043</v>
      </c>
      <c r="C8338" s="223" t="s">
        <v>506</v>
      </c>
      <c r="D8338" s="223" t="s">
        <v>1677</v>
      </c>
      <c r="F8338" s="224"/>
      <c r="G8338" s="223"/>
      <c r="H8338" s="223"/>
      <c r="I8338" s="223" t="s">
        <v>98</v>
      </c>
      <c r="J8338" s="223"/>
      <c r="K8338" s="223"/>
      <c r="L8338" s="223"/>
      <c r="M8338" s="223"/>
    </row>
    <row r="8339" spans="1:13">
      <c r="A8339" s="235">
        <v>807957</v>
      </c>
      <c r="B8339" s="238" t="s">
        <v>11044</v>
      </c>
      <c r="C8339" s="238" t="s">
        <v>422</v>
      </c>
      <c r="D8339" s="238" t="s">
        <v>11045</v>
      </c>
      <c r="F8339" s="238"/>
      <c r="G8339" s="223"/>
      <c r="H8339" s="238"/>
      <c r="I8339" s="238" t="s">
        <v>98</v>
      </c>
      <c r="J8339" s="223"/>
      <c r="K8339" s="238"/>
      <c r="L8339" s="238"/>
      <c r="M8339" s="238"/>
    </row>
    <row r="8340" spans="1:13">
      <c r="A8340" s="235">
        <v>807959</v>
      </c>
      <c r="B8340" s="238" t="s">
        <v>11046</v>
      </c>
      <c r="C8340" s="238" t="s">
        <v>106</v>
      </c>
      <c r="D8340" s="238" t="s">
        <v>1018</v>
      </c>
      <c r="F8340" s="238"/>
      <c r="G8340" s="223"/>
      <c r="H8340" s="238"/>
      <c r="I8340" s="238" t="s">
        <v>98</v>
      </c>
      <c r="J8340" s="223"/>
      <c r="K8340" s="238"/>
      <c r="L8340" s="238"/>
      <c r="M8340" s="238"/>
    </row>
    <row r="8341" spans="1:13">
      <c r="A8341" s="235">
        <v>807960</v>
      </c>
      <c r="B8341" s="238" t="s">
        <v>11047</v>
      </c>
      <c r="C8341" s="238" t="s">
        <v>335</v>
      </c>
      <c r="D8341" s="238" t="s">
        <v>2364</v>
      </c>
      <c r="F8341" s="238"/>
      <c r="G8341" s="223"/>
      <c r="H8341" s="238"/>
      <c r="I8341" s="238" t="s">
        <v>98</v>
      </c>
      <c r="J8341" s="223"/>
      <c r="K8341" s="238"/>
      <c r="L8341" s="238"/>
      <c r="M8341" s="238"/>
    </row>
    <row r="8342" spans="1:13">
      <c r="A8342" s="235">
        <v>807977</v>
      </c>
      <c r="B8342" s="223" t="s">
        <v>11048</v>
      </c>
      <c r="C8342" s="223" t="s">
        <v>206</v>
      </c>
      <c r="D8342" s="223" t="s">
        <v>580</v>
      </c>
      <c r="F8342" s="224"/>
      <c r="G8342" s="223"/>
      <c r="H8342" s="223"/>
      <c r="I8342" s="223" t="s">
        <v>98</v>
      </c>
      <c r="J8342" s="223"/>
      <c r="K8342" s="223"/>
      <c r="L8342" s="223"/>
      <c r="M8342" s="223"/>
    </row>
    <row r="8343" spans="1:13">
      <c r="A8343" s="235">
        <v>807982</v>
      </c>
      <c r="B8343" s="238" t="s">
        <v>11049</v>
      </c>
      <c r="C8343" s="238" t="s">
        <v>11050</v>
      </c>
      <c r="D8343" s="238" t="s">
        <v>1286</v>
      </c>
      <c r="F8343" s="238"/>
      <c r="G8343" s="223"/>
      <c r="H8343" s="238"/>
      <c r="I8343" s="238" t="s">
        <v>98</v>
      </c>
      <c r="J8343" s="223"/>
      <c r="K8343" s="238"/>
      <c r="L8343" s="238"/>
      <c r="M8343" s="238"/>
    </row>
    <row r="8344" spans="1:13">
      <c r="A8344" s="235">
        <v>807983</v>
      </c>
      <c r="B8344" s="223" t="s">
        <v>11051</v>
      </c>
      <c r="C8344" s="223" t="s">
        <v>244</v>
      </c>
      <c r="D8344" s="223" t="s">
        <v>1328</v>
      </c>
      <c r="F8344" s="224"/>
      <c r="G8344" s="223"/>
      <c r="H8344" s="223"/>
      <c r="I8344" s="223" t="s">
        <v>98</v>
      </c>
      <c r="J8344" s="223"/>
      <c r="K8344" s="223"/>
      <c r="L8344" s="223"/>
      <c r="M8344" s="223"/>
    </row>
    <row r="8345" spans="1:13">
      <c r="A8345" s="235">
        <v>807993</v>
      </c>
      <c r="B8345" s="223" t="s">
        <v>11052</v>
      </c>
      <c r="C8345" s="223" t="s">
        <v>11053</v>
      </c>
      <c r="D8345" s="223" t="s">
        <v>1005</v>
      </c>
      <c r="F8345" s="224"/>
      <c r="G8345" s="223"/>
      <c r="H8345" s="223"/>
      <c r="I8345" s="223" t="s">
        <v>98</v>
      </c>
      <c r="J8345" s="223"/>
      <c r="K8345" s="223"/>
      <c r="L8345" s="223"/>
      <c r="M8345" s="223"/>
    </row>
    <row r="8346" spans="1:13">
      <c r="A8346" s="235">
        <v>808001</v>
      </c>
      <c r="B8346" s="238" t="s">
        <v>11054</v>
      </c>
      <c r="C8346" s="238" t="s">
        <v>114</v>
      </c>
      <c r="D8346" s="238" t="s">
        <v>6139</v>
      </c>
      <c r="F8346" s="238"/>
      <c r="G8346" s="223"/>
      <c r="H8346" s="238"/>
      <c r="I8346" s="238" t="s">
        <v>98</v>
      </c>
      <c r="J8346" s="223"/>
      <c r="K8346" s="238"/>
      <c r="L8346" s="238"/>
      <c r="M8346" s="238"/>
    </row>
    <row r="8347" spans="1:13">
      <c r="A8347" s="235">
        <v>808002</v>
      </c>
      <c r="B8347" s="238" t="s">
        <v>11055</v>
      </c>
      <c r="C8347" s="238" t="s">
        <v>335</v>
      </c>
      <c r="D8347" s="238" t="s">
        <v>1470</v>
      </c>
      <c r="F8347" s="238"/>
      <c r="G8347" s="223"/>
      <c r="H8347" s="238"/>
      <c r="I8347" s="238" t="s">
        <v>98</v>
      </c>
      <c r="J8347" s="223"/>
      <c r="K8347" s="238"/>
      <c r="L8347" s="238"/>
      <c r="M8347" s="238"/>
    </row>
    <row r="8348" spans="1:13">
      <c r="A8348" s="235">
        <v>808004</v>
      </c>
      <c r="B8348" s="238" t="s">
        <v>11056</v>
      </c>
      <c r="C8348" s="238" t="s">
        <v>11057</v>
      </c>
      <c r="D8348" s="238" t="s">
        <v>1005</v>
      </c>
      <c r="F8348" s="238"/>
      <c r="G8348" s="223"/>
      <c r="H8348" s="238"/>
      <c r="I8348" s="238" t="s">
        <v>98</v>
      </c>
      <c r="J8348" s="223"/>
      <c r="K8348" s="238"/>
      <c r="L8348" s="238"/>
      <c r="M8348" s="238"/>
    </row>
    <row r="8349" spans="1:13">
      <c r="A8349" s="235">
        <v>808020</v>
      </c>
      <c r="B8349" s="238" t="s">
        <v>11058</v>
      </c>
      <c r="C8349" s="238" t="s">
        <v>310</v>
      </c>
      <c r="D8349" s="238" t="s">
        <v>1075</v>
      </c>
      <c r="F8349" s="238"/>
      <c r="G8349" s="223"/>
      <c r="H8349" s="238"/>
      <c r="I8349" s="238" t="s">
        <v>98</v>
      </c>
      <c r="J8349" s="223"/>
      <c r="K8349" s="238"/>
      <c r="L8349" s="238"/>
      <c r="M8349" s="238"/>
    </row>
    <row r="8350" spans="1:13">
      <c r="A8350" s="235">
        <v>808028</v>
      </c>
      <c r="B8350" s="223" t="s">
        <v>11059</v>
      </c>
      <c r="C8350" s="223" t="s">
        <v>168</v>
      </c>
      <c r="D8350" s="223" t="s">
        <v>1301</v>
      </c>
      <c r="F8350" s="224"/>
      <c r="G8350" s="223"/>
      <c r="H8350" s="223"/>
      <c r="I8350" s="223" t="s">
        <v>98</v>
      </c>
      <c r="J8350" s="223"/>
      <c r="K8350" s="223"/>
      <c r="L8350" s="223"/>
      <c r="M8350" s="223"/>
    </row>
    <row r="8351" spans="1:13">
      <c r="A8351" s="235">
        <v>808031</v>
      </c>
      <c r="B8351" s="223" t="s">
        <v>11060</v>
      </c>
      <c r="C8351" s="223" t="s">
        <v>183</v>
      </c>
      <c r="D8351" s="223" t="s">
        <v>6241</v>
      </c>
      <c r="F8351" s="224"/>
      <c r="G8351" s="223"/>
      <c r="H8351" s="223"/>
      <c r="I8351" s="223" t="s">
        <v>98</v>
      </c>
      <c r="J8351" s="223"/>
      <c r="K8351" s="235"/>
      <c r="L8351" s="235"/>
      <c r="M8351" s="223"/>
    </row>
    <row r="8352" spans="1:13">
      <c r="A8352" s="235">
        <v>808032</v>
      </c>
      <c r="B8352" s="223" t="s">
        <v>11061</v>
      </c>
      <c r="C8352" s="223" t="s">
        <v>603</v>
      </c>
      <c r="D8352" s="223" t="s">
        <v>1073</v>
      </c>
      <c r="F8352" s="224"/>
      <c r="G8352" s="223"/>
      <c r="H8352" s="223"/>
      <c r="I8352" s="223" t="s">
        <v>98</v>
      </c>
      <c r="J8352" s="223"/>
      <c r="K8352" s="223"/>
      <c r="L8352" s="223"/>
      <c r="M8352" s="223"/>
    </row>
    <row r="8353" spans="1:13">
      <c r="A8353" s="223">
        <v>808041</v>
      </c>
      <c r="B8353" s="223" t="s">
        <v>11062</v>
      </c>
      <c r="C8353" s="223" t="s">
        <v>465</v>
      </c>
      <c r="D8353" s="223" t="s">
        <v>2888</v>
      </c>
      <c r="F8353" s="223"/>
      <c r="G8353" s="223"/>
      <c r="H8353" s="223"/>
      <c r="I8353" s="234" t="s">
        <v>98</v>
      </c>
      <c r="J8353" s="223"/>
      <c r="K8353" s="223"/>
      <c r="L8353" s="223"/>
      <c r="M8353" s="234"/>
    </row>
    <row r="8354" spans="1:13">
      <c r="A8354" s="235">
        <v>808052</v>
      </c>
      <c r="B8354" s="238" t="s">
        <v>11063</v>
      </c>
      <c r="C8354" s="238" t="s">
        <v>164</v>
      </c>
      <c r="D8354" s="238" t="s">
        <v>5216</v>
      </c>
      <c r="F8354" s="238"/>
      <c r="G8354" s="223"/>
      <c r="H8354" s="238"/>
      <c r="I8354" s="238" t="s">
        <v>98</v>
      </c>
      <c r="J8354" s="223"/>
      <c r="K8354" s="238"/>
      <c r="L8354" s="238"/>
      <c r="M8354" s="238"/>
    </row>
    <row r="8355" spans="1:13">
      <c r="A8355" s="235">
        <v>808056</v>
      </c>
      <c r="B8355" s="223" t="s">
        <v>11064</v>
      </c>
      <c r="C8355" s="223" t="s">
        <v>189</v>
      </c>
      <c r="D8355" s="223" t="s">
        <v>1395</v>
      </c>
      <c r="F8355" s="224"/>
      <c r="G8355" s="223"/>
      <c r="H8355" s="223"/>
      <c r="I8355" s="223" t="s">
        <v>98</v>
      </c>
      <c r="J8355" s="223"/>
      <c r="K8355" s="223"/>
      <c r="L8355" s="223"/>
      <c r="M8355" s="223"/>
    </row>
    <row r="8356" spans="1:13">
      <c r="A8356" s="235">
        <v>808062</v>
      </c>
      <c r="B8356" s="238" t="s">
        <v>11065</v>
      </c>
      <c r="C8356" s="238" t="s">
        <v>106</v>
      </c>
      <c r="D8356" s="238" t="s">
        <v>1195</v>
      </c>
      <c r="F8356" s="238"/>
      <c r="G8356" s="223"/>
      <c r="H8356" s="238"/>
      <c r="I8356" s="238" t="s">
        <v>98</v>
      </c>
      <c r="J8356" s="223"/>
      <c r="K8356" s="238"/>
      <c r="L8356" s="238"/>
      <c r="M8356" s="238"/>
    </row>
    <row r="8357" spans="1:13">
      <c r="A8357" s="235">
        <v>808064</v>
      </c>
      <c r="B8357" s="238" t="s">
        <v>11066</v>
      </c>
      <c r="C8357" s="238" t="s">
        <v>253</v>
      </c>
      <c r="D8357" s="238" t="s">
        <v>787</v>
      </c>
      <c r="F8357" s="238"/>
      <c r="G8357" s="223"/>
      <c r="H8357" s="238"/>
      <c r="I8357" s="238" t="s">
        <v>98</v>
      </c>
      <c r="J8357" s="223"/>
      <c r="K8357" s="238"/>
      <c r="L8357" s="238"/>
      <c r="M8357" s="238"/>
    </row>
    <row r="8358" spans="1:13">
      <c r="A8358" s="235">
        <v>808084</v>
      </c>
      <c r="B8358" s="223" t="s">
        <v>11067</v>
      </c>
      <c r="C8358" s="223" t="s">
        <v>101</v>
      </c>
      <c r="D8358" s="223" t="s">
        <v>2968</v>
      </c>
      <c r="F8358" s="224"/>
      <c r="G8358" s="223"/>
      <c r="H8358" s="223"/>
      <c r="I8358" s="223" t="s">
        <v>98</v>
      </c>
      <c r="J8358" s="223"/>
      <c r="K8358" s="235"/>
      <c r="L8358" s="235"/>
      <c r="M8358" s="223"/>
    </row>
    <row r="8359" spans="1:13">
      <c r="A8359" s="235">
        <v>808086</v>
      </c>
      <c r="B8359" s="238" t="s">
        <v>11068</v>
      </c>
      <c r="C8359" s="238" t="s">
        <v>167</v>
      </c>
      <c r="D8359" s="238" t="s">
        <v>2131</v>
      </c>
      <c r="F8359" s="238"/>
      <c r="G8359" s="223"/>
      <c r="H8359" s="238"/>
      <c r="I8359" s="238" t="s">
        <v>98</v>
      </c>
      <c r="J8359" s="223"/>
      <c r="K8359" s="238"/>
      <c r="L8359" s="238"/>
      <c r="M8359" s="238"/>
    </row>
    <row r="8360" spans="1:13">
      <c r="A8360" s="235">
        <v>808089</v>
      </c>
      <c r="B8360" s="223" t="s">
        <v>11069</v>
      </c>
      <c r="C8360" s="223" t="s">
        <v>183</v>
      </c>
      <c r="D8360" s="223" t="s">
        <v>1185</v>
      </c>
      <c r="F8360" s="224"/>
      <c r="G8360" s="223"/>
      <c r="H8360" s="223"/>
      <c r="I8360" s="223" t="s">
        <v>98</v>
      </c>
      <c r="J8360" s="223"/>
      <c r="K8360" s="223"/>
      <c r="L8360" s="223"/>
      <c r="M8360" s="223"/>
    </row>
    <row r="8361" spans="1:13">
      <c r="A8361" s="235">
        <v>808098</v>
      </c>
      <c r="B8361" s="238" t="s">
        <v>11070</v>
      </c>
      <c r="C8361" s="238" t="s">
        <v>206</v>
      </c>
      <c r="D8361" s="238" t="s">
        <v>3363</v>
      </c>
      <c r="F8361" s="238"/>
      <c r="G8361" s="223"/>
      <c r="H8361" s="238"/>
      <c r="I8361" s="238" t="s">
        <v>98</v>
      </c>
      <c r="J8361" s="223"/>
      <c r="K8361" s="238"/>
      <c r="L8361" s="238"/>
      <c r="M8361" s="238"/>
    </row>
    <row r="8362" spans="1:13">
      <c r="A8362" s="235">
        <v>808106</v>
      </c>
      <c r="B8362" s="223" t="s">
        <v>11071</v>
      </c>
      <c r="C8362" s="223" t="s">
        <v>11072</v>
      </c>
      <c r="D8362" s="223" t="s">
        <v>1206</v>
      </c>
      <c r="F8362" s="224"/>
      <c r="G8362" s="223"/>
      <c r="H8362" s="223"/>
      <c r="I8362" s="223" t="s">
        <v>98</v>
      </c>
      <c r="J8362" s="223"/>
      <c r="K8362" s="223"/>
      <c r="L8362" s="223"/>
      <c r="M8362" s="223"/>
    </row>
    <row r="8363" spans="1:13">
      <c r="A8363" s="235">
        <v>808114</v>
      </c>
      <c r="B8363" s="238" t="s">
        <v>11073</v>
      </c>
      <c r="C8363" s="238" t="s">
        <v>287</v>
      </c>
      <c r="D8363" s="238" t="s">
        <v>1059</v>
      </c>
      <c r="F8363" s="238"/>
      <c r="G8363" s="223"/>
      <c r="H8363" s="238"/>
      <c r="I8363" s="238" t="s">
        <v>98</v>
      </c>
      <c r="J8363" s="223"/>
      <c r="K8363" s="238"/>
      <c r="L8363" s="238"/>
      <c r="M8363" s="238"/>
    </row>
    <row r="8364" spans="1:13">
      <c r="A8364" s="235">
        <v>808119</v>
      </c>
      <c r="B8364" s="223" t="s">
        <v>11074</v>
      </c>
      <c r="C8364" s="223" t="s">
        <v>106</v>
      </c>
      <c r="D8364" s="223" t="s">
        <v>1223</v>
      </c>
      <c r="F8364" s="224"/>
      <c r="G8364" s="223"/>
      <c r="H8364" s="223"/>
      <c r="I8364" s="223" t="s">
        <v>98</v>
      </c>
      <c r="J8364" s="223"/>
      <c r="K8364" s="223"/>
      <c r="L8364" s="223"/>
      <c r="M8364" s="223"/>
    </row>
    <row r="8365" spans="1:13">
      <c r="A8365" s="235">
        <v>808120</v>
      </c>
      <c r="B8365" s="238" t="s">
        <v>11075</v>
      </c>
      <c r="C8365" s="238" t="s">
        <v>101</v>
      </c>
      <c r="D8365" s="238" t="s">
        <v>6188</v>
      </c>
      <c r="F8365" s="238"/>
      <c r="G8365" s="223"/>
      <c r="H8365" s="238"/>
      <c r="I8365" s="238" t="s">
        <v>98</v>
      </c>
      <c r="J8365" s="223"/>
      <c r="K8365" s="238"/>
      <c r="L8365" s="238"/>
      <c r="M8365" s="238"/>
    </row>
    <row r="8366" spans="1:13">
      <c r="A8366" s="235">
        <v>808121</v>
      </c>
      <c r="B8366" s="223" t="s">
        <v>11076</v>
      </c>
      <c r="C8366" s="223" t="s">
        <v>106</v>
      </c>
      <c r="D8366" s="223" t="s">
        <v>1642</v>
      </c>
      <c r="F8366" s="224"/>
      <c r="G8366" s="223"/>
      <c r="H8366" s="223"/>
      <c r="I8366" s="223" t="s">
        <v>98</v>
      </c>
      <c r="J8366" s="223"/>
      <c r="K8366" s="235"/>
      <c r="L8366" s="235"/>
      <c r="M8366" s="223"/>
    </row>
    <row r="8367" spans="1:13">
      <c r="A8367" s="235">
        <v>808125</v>
      </c>
      <c r="B8367" s="223" t="s">
        <v>11077</v>
      </c>
      <c r="C8367" s="223" t="s">
        <v>526</v>
      </c>
      <c r="D8367" s="223" t="s">
        <v>4191</v>
      </c>
      <c r="F8367" s="224"/>
      <c r="G8367" s="223"/>
      <c r="H8367" s="223"/>
      <c r="I8367" s="223" t="s">
        <v>98</v>
      </c>
      <c r="J8367" s="223"/>
      <c r="K8367" s="223"/>
      <c r="L8367" s="223"/>
      <c r="M8367" s="223"/>
    </row>
    <row r="8368" spans="1:13">
      <c r="A8368" s="235">
        <v>808130</v>
      </c>
      <c r="B8368" s="238" t="s">
        <v>11078</v>
      </c>
      <c r="C8368" s="238" t="s">
        <v>232</v>
      </c>
      <c r="D8368" s="238" t="s">
        <v>1295</v>
      </c>
      <c r="F8368" s="238"/>
      <c r="G8368" s="223"/>
      <c r="H8368" s="238"/>
      <c r="I8368" s="238" t="s">
        <v>98</v>
      </c>
      <c r="J8368" s="223"/>
      <c r="K8368" s="238"/>
      <c r="L8368" s="238"/>
      <c r="M8368" s="238"/>
    </row>
    <row r="8369" spans="1:13">
      <c r="A8369" s="235">
        <v>808134</v>
      </c>
      <c r="B8369" s="223" t="s">
        <v>11079</v>
      </c>
      <c r="C8369" s="223" t="s">
        <v>11080</v>
      </c>
      <c r="D8369" s="223" t="s">
        <v>1395</v>
      </c>
      <c r="F8369" s="224"/>
      <c r="G8369" s="223"/>
      <c r="H8369" s="223"/>
      <c r="I8369" s="223" t="s">
        <v>98</v>
      </c>
      <c r="J8369" s="223"/>
      <c r="K8369" s="223"/>
      <c r="L8369" s="223"/>
      <c r="M8369" s="223"/>
    </row>
    <row r="8370" spans="1:13">
      <c r="A8370" s="235">
        <v>808135</v>
      </c>
      <c r="B8370" s="238" t="s">
        <v>11081</v>
      </c>
      <c r="C8370" s="238" t="s">
        <v>11082</v>
      </c>
      <c r="D8370" s="238" t="s">
        <v>2015</v>
      </c>
      <c r="F8370" s="238"/>
      <c r="G8370" s="223"/>
      <c r="H8370" s="238"/>
      <c r="I8370" s="238" t="s">
        <v>98</v>
      </c>
      <c r="J8370" s="223"/>
      <c r="K8370" s="238"/>
      <c r="L8370" s="238"/>
      <c r="M8370" s="238"/>
    </row>
    <row r="8371" spans="1:13">
      <c r="A8371" s="235">
        <v>808148</v>
      </c>
      <c r="B8371" s="223" t="s">
        <v>11083</v>
      </c>
      <c r="C8371" s="223" t="s">
        <v>171</v>
      </c>
      <c r="D8371" s="223" t="s">
        <v>10222</v>
      </c>
      <c r="F8371" s="224"/>
      <c r="G8371" s="223"/>
      <c r="H8371" s="223"/>
      <c r="I8371" s="223" t="s">
        <v>98</v>
      </c>
      <c r="J8371" s="223"/>
      <c r="K8371" s="235"/>
      <c r="L8371" s="235"/>
      <c r="M8371" s="223"/>
    </row>
    <row r="8372" spans="1:13">
      <c r="A8372" s="235">
        <v>808150</v>
      </c>
      <c r="B8372" s="223" t="s">
        <v>11084</v>
      </c>
      <c r="C8372" s="223" t="s">
        <v>6514</v>
      </c>
      <c r="D8372" s="223" t="s">
        <v>3331</v>
      </c>
      <c r="F8372" s="224"/>
      <c r="G8372" s="223"/>
      <c r="H8372" s="238"/>
      <c r="I8372" s="223" t="s">
        <v>98</v>
      </c>
      <c r="J8372" s="223"/>
      <c r="K8372" s="223"/>
      <c r="L8372" s="223"/>
      <c r="M8372" s="223"/>
    </row>
    <row r="8373" spans="1:13">
      <c r="A8373" s="235">
        <v>808157</v>
      </c>
      <c r="B8373" s="223" t="s">
        <v>11085</v>
      </c>
      <c r="C8373" s="223" t="s">
        <v>111</v>
      </c>
      <c r="D8373" s="223" t="s">
        <v>1073</v>
      </c>
      <c r="F8373" s="224"/>
      <c r="G8373" s="223"/>
      <c r="H8373" s="238"/>
      <c r="I8373" s="223" t="s">
        <v>98</v>
      </c>
      <c r="J8373" s="223"/>
      <c r="K8373" s="223"/>
      <c r="L8373" s="223"/>
      <c r="M8373" s="223"/>
    </row>
    <row r="8374" spans="1:13">
      <c r="A8374" s="235">
        <v>808162</v>
      </c>
      <c r="B8374" s="238" t="s">
        <v>11086</v>
      </c>
      <c r="C8374" s="238" t="s">
        <v>277</v>
      </c>
      <c r="D8374" s="238" t="s">
        <v>2785</v>
      </c>
      <c r="F8374" s="238"/>
      <c r="G8374" s="223"/>
      <c r="H8374" s="238"/>
      <c r="I8374" s="238" t="s">
        <v>98</v>
      </c>
      <c r="J8374" s="223"/>
      <c r="K8374" s="238"/>
      <c r="L8374" s="238"/>
      <c r="M8374" s="238"/>
    </row>
    <row r="8375" spans="1:13">
      <c r="A8375" s="235">
        <v>808164</v>
      </c>
      <c r="B8375" s="223" t="s">
        <v>11087</v>
      </c>
      <c r="C8375" s="223" t="s">
        <v>335</v>
      </c>
      <c r="D8375" s="223" t="s">
        <v>1073</v>
      </c>
      <c r="F8375" s="224"/>
      <c r="G8375" s="223"/>
      <c r="H8375" s="223"/>
      <c r="I8375" s="223" t="s">
        <v>98</v>
      </c>
      <c r="J8375" s="223"/>
      <c r="K8375" s="223"/>
      <c r="L8375" s="223"/>
      <c r="M8375" s="223"/>
    </row>
    <row r="8376" spans="1:13">
      <c r="A8376" s="235">
        <v>808173</v>
      </c>
      <c r="B8376" s="238" t="s">
        <v>11088</v>
      </c>
      <c r="C8376" s="238" t="s">
        <v>4474</v>
      </c>
      <c r="D8376" s="238" t="s">
        <v>1793</v>
      </c>
      <c r="F8376" s="238"/>
      <c r="G8376" s="223"/>
      <c r="H8376" s="238"/>
      <c r="I8376" s="238" t="s">
        <v>98</v>
      </c>
      <c r="J8376" s="223"/>
      <c r="K8376" s="238"/>
      <c r="L8376" s="238"/>
      <c r="M8376" s="238"/>
    </row>
    <row r="8377" spans="1:13">
      <c r="A8377" s="235">
        <v>808180</v>
      </c>
      <c r="B8377" s="238" t="s">
        <v>11089</v>
      </c>
      <c r="C8377" s="238" t="s">
        <v>11090</v>
      </c>
      <c r="D8377" s="238" t="s">
        <v>1677</v>
      </c>
      <c r="F8377" s="238"/>
      <c r="G8377" s="223"/>
      <c r="H8377" s="238"/>
      <c r="I8377" s="238" t="s">
        <v>98</v>
      </c>
      <c r="J8377" s="223"/>
      <c r="K8377" s="238"/>
      <c r="L8377" s="238"/>
      <c r="M8377" s="238"/>
    </row>
    <row r="8378" spans="1:13">
      <c r="A8378" s="235">
        <v>808189</v>
      </c>
      <c r="B8378" s="238" t="s">
        <v>11091</v>
      </c>
      <c r="C8378" s="238" t="s">
        <v>101</v>
      </c>
      <c r="D8378" s="238" t="s">
        <v>1073</v>
      </c>
      <c r="F8378" s="238"/>
      <c r="G8378" s="223"/>
      <c r="H8378" s="238"/>
      <c r="I8378" s="238" t="s">
        <v>98</v>
      </c>
      <c r="J8378" s="223"/>
      <c r="K8378" s="238"/>
      <c r="L8378" s="238"/>
      <c r="M8378" s="238"/>
    </row>
    <row r="8379" spans="1:13">
      <c r="A8379" s="235">
        <v>808192</v>
      </c>
      <c r="B8379" s="223" t="s">
        <v>11092</v>
      </c>
      <c r="C8379" s="223" t="s">
        <v>242</v>
      </c>
      <c r="D8379" s="223" t="s">
        <v>1295</v>
      </c>
      <c r="F8379" s="224"/>
      <c r="G8379" s="223"/>
      <c r="H8379" s="223"/>
      <c r="I8379" s="223" t="s">
        <v>98</v>
      </c>
      <c r="J8379" s="223"/>
      <c r="K8379" s="223"/>
      <c r="L8379" s="223"/>
      <c r="M8379" s="223"/>
    </row>
    <row r="8380" spans="1:13">
      <c r="A8380" s="235">
        <v>808194</v>
      </c>
      <c r="B8380" s="223" t="s">
        <v>11093</v>
      </c>
      <c r="C8380" s="223" t="s">
        <v>403</v>
      </c>
      <c r="D8380" s="223" t="s">
        <v>11094</v>
      </c>
      <c r="F8380" s="224"/>
      <c r="G8380" s="223"/>
      <c r="H8380" s="223"/>
      <c r="I8380" s="223" t="s">
        <v>98</v>
      </c>
      <c r="J8380" s="223"/>
      <c r="K8380" s="223"/>
      <c r="L8380" s="223"/>
      <c r="M8380" s="223"/>
    </row>
    <row r="8381" spans="1:13">
      <c r="A8381" s="235">
        <v>808204</v>
      </c>
      <c r="B8381" s="223" t="s">
        <v>11095</v>
      </c>
      <c r="C8381" s="223" t="s">
        <v>181</v>
      </c>
      <c r="D8381" s="223" t="s">
        <v>1206</v>
      </c>
      <c r="F8381" s="224"/>
      <c r="G8381" s="223"/>
      <c r="H8381" s="223"/>
      <c r="I8381" s="223" t="s">
        <v>98</v>
      </c>
      <c r="J8381" s="223"/>
      <c r="K8381" s="223"/>
      <c r="L8381" s="223"/>
      <c r="M8381" s="223"/>
    </row>
    <row r="8382" spans="1:13">
      <c r="A8382" s="235">
        <v>808205</v>
      </c>
      <c r="B8382" s="223" t="s">
        <v>11096</v>
      </c>
      <c r="C8382" s="223" t="s">
        <v>153</v>
      </c>
      <c r="D8382" s="223" t="s">
        <v>1070</v>
      </c>
      <c r="F8382" s="224"/>
      <c r="G8382" s="223"/>
      <c r="H8382" s="223"/>
      <c r="I8382" s="223" t="s">
        <v>98</v>
      </c>
      <c r="J8382" s="223"/>
      <c r="K8382" s="223"/>
      <c r="L8382" s="223"/>
      <c r="M8382" s="223"/>
    </row>
    <row r="8383" spans="1:13">
      <c r="A8383" s="235">
        <v>808208</v>
      </c>
      <c r="B8383" s="223" t="s">
        <v>11097</v>
      </c>
      <c r="C8383" s="223" t="s">
        <v>615</v>
      </c>
      <c r="D8383" s="223" t="s">
        <v>1947</v>
      </c>
      <c r="F8383" s="224"/>
      <c r="G8383" s="223"/>
      <c r="H8383" s="223"/>
      <c r="I8383" s="223" t="s">
        <v>98</v>
      </c>
      <c r="J8383" s="223"/>
      <c r="K8383" s="223"/>
      <c r="L8383" s="223"/>
      <c r="M8383" s="223"/>
    </row>
    <row r="8384" spans="1:13">
      <c r="A8384" s="235">
        <v>808211</v>
      </c>
      <c r="B8384" s="238" t="s">
        <v>11098</v>
      </c>
      <c r="C8384" s="238" t="s">
        <v>312</v>
      </c>
      <c r="D8384" s="238" t="s">
        <v>11099</v>
      </c>
      <c r="F8384" s="238"/>
      <c r="G8384" s="223"/>
      <c r="H8384" s="238"/>
      <c r="I8384" s="238" t="s">
        <v>98</v>
      </c>
      <c r="J8384" s="223"/>
      <c r="K8384" s="238"/>
      <c r="L8384" s="238"/>
      <c r="M8384" s="238"/>
    </row>
    <row r="8385" spans="1:13">
      <c r="A8385" s="235">
        <v>808213</v>
      </c>
      <c r="B8385" s="223" t="s">
        <v>11100</v>
      </c>
      <c r="C8385" s="223" t="s">
        <v>11101</v>
      </c>
      <c r="D8385" s="223" t="s">
        <v>11102</v>
      </c>
      <c r="F8385" s="224"/>
      <c r="G8385" s="223"/>
      <c r="H8385" s="223"/>
      <c r="I8385" s="223" t="s">
        <v>98</v>
      </c>
      <c r="J8385" s="223"/>
      <c r="K8385" s="235"/>
      <c r="L8385" s="235"/>
      <c r="M8385" s="223"/>
    </row>
    <row r="8386" spans="1:13">
      <c r="A8386" s="235">
        <v>808224</v>
      </c>
      <c r="B8386" s="238" t="s">
        <v>11103</v>
      </c>
      <c r="C8386" s="238" t="s">
        <v>2970</v>
      </c>
      <c r="D8386" s="238" t="s">
        <v>10913</v>
      </c>
      <c r="F8386" s="238"/>
      <c r="G8386" s="223"/>
      <c r="H8386" s="238"/>
      <c r="I8386" s="238" t="s">
        <v>98</v>
      </c>
      <c r="J8386" s="223"/>
      <c r="K8386" s="238"/>
      <c r="L8386" s="238"/>
      <c r="M8386" s="238"/>
    </row>
    <row r="8387" spans="1:13">
      <c r="A8387" s="235">
        <v>808227</v>
      </c>
      <c r="B8387" s="223" t="s">
        <v>11104</v>
      </c>
      <c r="C8387" s="223" t="s">
        <v>262</v>
      </c>
      <c r="D8387" s="223" t="s">
        <v>2522</v>
      </c>
      <c r="F8387" s="224"/>
      <c r="G8387" s="223"/>
      <c r="H8387" s="223"/>
      <c r="I8387" s="223" t="s">
        <v>98</v>
      </c>
      <c r="J8387" s="223"/>
      <c r="K8387" s="223"/>
      <c r="L8387" s="223"/>
      <c r="M8387" s="223"/>
    </row>
    <row r="8388" spans="1:13">
      <c r="A8388" s="235">
        <v>808231</v>
      </c>
      <c r="B8388" s="223" t="s">
        <v>11105</v>
      </c>
      <c r="C8388" s="223" t="s">
        <v>573</v>
      </c>
      <c r="D8388" s="223" t="s">
        <v>1012</v>
      </c>
      <c r="F8388" s="224"/>
      <c r="G8388" s="223"/>
      <c r="H8388" s="223"/>
      <c r="I8388" s="223" t="s">
        <v>98</v>
      </c>
      <c r="J8388" s="223"/>
      <c r="K8388" s="223"/>
      <c r="L8388" s="223"/>
      <c r="M8388" s="223"/>
    </row>
    <row r="8389" spans="1:13">
      <c r="A8389" s="235">
        <v>808245</v>
      </c>
      <c r="B8389" s="238" t="s">
        <v>11106</v>
      </c>
      <c r="C8389" s="238" t="s">
        <v>113</v>
      </c>
      <c r="D8389" s="238" t="s">
        <v>3917</v>
      </c>
      <c r="F8389" s="238"/>
      <c r="G8389" s="223"/>
      <c r="H8389" s="238"/>
      <c r="I8389" s="238" t="s">
        <v>98</v>
      </c>
      <c r="J8389" s="223"/>
      <c r="K8389" s="238"/>
      <c r="L8389" s="238"/>
      <c r="M8389" s="238"/>
    </row>
    <row r="8390" spans="1:13">
      <c r="A8390" s="235">
        <v>808255</v>
      </c>
      <c r="B8390" s="223" t="s">
        <v>11107</v>
      </c>
      <c r="C8390" s="223" t="s">
        <v>106</v>
      </c>
      <c r="D8390" s="223" t="s">
        <v>2979</v>
      </c>
      <c r="F8390" s="224"/>
      <c r="G8390" s="223"/>
      <c r="H8390" s="223"/>
      <c r="I8390" s="223" t="s">
        <v>98</v>
      </c>
      <c r="J8390" s="223"/>
      <c r="K8390" s="235"/>
      <c r="L8390" s="235"/>
      <c r="M8390" s="223"/>
    </row>
    <row r="8391" spans="1:13">
      <c r="A8391" s="235">
        <v>808262</v>
      </c>
      <c r="B8391" s="238" t="s">
        <v>11108</v>
      </c>
      <c r="C8391" s="238" t="s">
        <v>183</v>
      </c>
      <c r="D8391" s="238" t="s">
        <v>1066</v>
      </c>
      <c r="F8391" s="238"/>
      <c r="G8391" s="223"/>
      <c r="H8391" s="238"/>
      <c r="I8391" s="238" t="s">
        <v>98</v>
      </c>
      <c r="J8391" s="223"/>
      <c r="K8391" s="238"/>
      <c r="L8391" s="238"/>
      <c r="M8391" s="238"/>
    </row>
    <row r="8392" spans="1:13">
      <c r="A8392" s="235">
        <v>808268</v>
      </c>
      <c r="B8392" s="223" t="s">
        <v>11109</v>
      </c>
      <c r="C8392" s="223" t="s">
        <v>290</v>
      </c>
      <c r="D8392" s="223" t="s">
        <v>11110</v>
      </c>
      <c r="F8392" s="224"/>
      <c r="G8392" s="223"/>
      <c r="H8392" s="223"/>
      <c r="I8392" s="223" t="s">
        <v>98</v>
      </c>
      <c r="J8392" s="223"/>
      <c r="K8392" s="235"/>
      <c r="L8392" s="235"/>
      <c r="M8392" s="223"/>
    </row>
    <row r="8393" spans="1:13">
      <c r="A8393" s="235">
        <v>808269</v>
      </c>
      <c r="B8393" s="238" t="s">
        <v>11111</v>
      </c>
      <c r="C8393" s="238" t="s">
        <v>195</v>
      </c>
      <c r="D8393" s="238" t="s">
        <v>1350</v>
      </c>
      <c r="F8393" s="238"/>
      <c r="G8393" s="223"/>
      <c r="H8393" s="238"/>
      <c r="I8393" s="238" t="s">
        <v>98</v>
      </c>
      <c r="J8393" s="223"/>
      <c r="K8393" s="238"/>
      <c r="L8393" s="238"/>
      <c r="M8393" s="238"/>
    </row>
    <row r="8394" spans="1:13">
      <c r="A8394" s="235">
        <v>808274</v>
      </c>
      <c r="B8394" s="238" t="s">
        <v>11112</v>
      </c>
      <c r="C8394" s="238" t="s">
        <v>253</v>
      </c>
      <c r="D8394" s="238" t="s">
        <v>1470</v>
      </c>
      <c r="F8394" s="238"/>
      <c r="G8394" s="223"/>
      <c r="H8394" s="238"/>
      <c r="I8394" s="238" t="s">
        <v>98</v>
      </c>
      <c r="J8394" s="223"/>
      <c r="K8394" s="238"/>
      <c r="L8394" s="238"/>
      <c r="M8394" s="238"/>
    </row>
    <row r="8395" spans="1:13">
      <c r="A8395" s="235">
        <v>808308</v>
      </c>
      <c r="B8395" s="223" t="s">
        <v>11113</v>
      </c>
      <c r="C8395" s="223" t="s">
        <v>252</v>
      </c>
      <c r="D8395" s="223" t="s">
        <v>1030</v>
      </c>
      <c r="F8395" s="224"/>
      <c r="G8395" s="223"/>
      <c r="H8395" s="223"/>
      <c r="I8395" s="223" t="s">
        <v>98</v>
      </c>
      <c r="J8395" s="223"/>
      <c r="K8395" s="235"/>
      <c r="L8395" s="235"/>
      <c r="M8395" s="223"/>
    </row>
    <row r="8396" spans="1:13">
      <c r="A8396" s="235">
        <v>808309</v>
      </c>
      <c r="B8396" s="223" t="s">
        <v>11114</v>
      </c>
      <c r="C8396" s="223" t="s">
        <v>232</v>
      </c>
      <c r="D8396" s="223" t="s">
        <v>5671</v>
      </c>
      <c r="F8396" s="224"/>
      <c r="G8396" s="223"/>
      <c r="H8396" s="223"/>
      <c r="I8396" s="223" t="s">
        <v>98</v>
      </c>
      <c r="J8396" s="223"/>
      <c r="K8396" s="223"/>
      <c r="L8396" s="223"/>
      <c r="M8396" s="223"/>
    </row>
    <row r="8397" spans="1:13">
      <c r="A8397" s="235">
        <v>808311</v>
      </c>
      <c r="B8397" s="238" t="s">
        <v>11115</v>
      </c>
      <c r="C8397" s="238" t="s">
        <v>566</v>
      </c>
      <c r="D8397" s="238" t="s">
        <v>2596</v>
      </c>
      <c r="F8397" s="238"/>
      <c r="G8397" s="223"/>
      <c r="H8397" s="238"/>
      <c r="I8397" s="238" t="s">
        <v>98</v>
      </c>
      <c r="J8397" s="223"/>
      <c r="K8397" s="238"/>
      <c r="L8397" s="238"/>
      <c r="M8397" s="238"/>
    </row>
    <row r="8398" spans="1:13">
      <c r="A8398" s="235">
        <v>808313</v>
      </c>
      <c r="B8398" s="223" t="s">
        <v>11116</v>
      </c>
      <c r="C8398" s="223" t="s">
        <v>242</v>
      </c>
      <c r="D8398" s="223" t="s">
        <v>1002</v>
      </c>
      <c r="F8398" s="224"/>
      <c r="G8398" s="223"/>
      <c r="H8398" s="223"/>
      <c r="I8398" s="223" t="s">
        <v>98</v>
      </c>
      <c r="J8398" s="223"/>
      <c r="K8398" s="223"/>
      <c r="L8398" s="223"/>
      <c r="M8398" s="223"/>
    </row>
    <row r="8399" spans="1:13">
      <c r="A8399" s="235">
        <v>808318</v>
      </c>
      <c r="B8399" s="223" t="s">
        <v>11117</v>
      </c>
      <c r="C8399" s="223" t="s">
        <v>198</v>
      </c>
      <c r="D8399" s="223"/>
      <c r="F8399" s="224"/>
      <c r="G8399" s="223"/>
      <c r="H8399" s="223"/>
      <c r="I8399" s="223" t="s">
        <v>98</v>
      </c>
      <c r="J8399" s="223"/>
      <c r="K8399" s="223"/>
      <c r="L8399" s="223"/>
      <c r="M8399" s="223"/>
    </row>
    <row r="8400" spans="1:13">
      <c r="A8400" s="235">
        <v>808319</v>
      </c>
      <c r="B8400" s="223" t="s">
        <v>11118</v>
      </c>
      <c r="C8400" s="223" t="s">
        <v>11119</v>
      </c>
      <c r="D8400" s="223" t="s">
        <v>8145</v>
      </c>
      <c r="F8400" s="224"/>
      <c r="G8400" s="223"/>
      <c r="H8400" s="223"/>
      <c r="I8400" s="223" t="s">
        <v>98</v>
      </c>
      <c r="J8400" s="223"/>
      <c r="K8400" s="235"/>
      <c r="L8400" s="235"/>
      <c r="M8400" s="223"/>
    </row>
    <row r="8401" spans="1:13">
      <c r="A8401" s="235">
        <v>808320</v>
      </c>
      <c r="B8401" s="223" t="s">
        <v>11120</v>
      </c>
      <c r="C8401" s="223" t="s">
        <v>6150</v>
      </c>
      <c r="D8401" s="223" t="s">
        <v>1152</v>
      </c>
      <c r="F8401" s="224"/>
      <c r="G8401" s="223"/>
      <c r="H8401" s="223"/>
      <c r="I8401" s="223" t="s">
        <v>98</v>
      </c>
      <c r="J8401" s="223"/>
      <c r="K8401" s="235"/>
      <c r="L8401" s="235"/>
      <c r="M8401" s="223"/>
    </row>
    <row r="8402" spans="1:13">
      <c r="A8402" s="235">
        <v>808321</v>
      </c>
      <c r="B8402" s="238" t="s">
        <v>11121</v>
      </c>
      <c r="C8402" s="238" t="s">
        <v>242</v>
      </c>
      <c r="D8402" s="238" t="s">
        <v>1645</v>
      </c>
      <c r="F8402" s="238"/>
      <c r="G8402" s="223"/>
      <c r="H8402" s="238"/>
      <c r="I8402" s="238" t="s">
        <v>98</v>
      </c>
      <c r="J8402" s="223"/>
      <c r="K8402" s="238"/>
      <c r="L8402" s="238"/>
      <c r="M8402" s="238"/>
    </row>
    <row r="8403" spans="1:13">
      <c r="A8403" s="235">
        <v>808324</v>
      </c>
      <c r="B8403" s="223" t="s">
        <v>4243</v>
      </c>
      <c r="C8403" s="223" t="s">
        <v>189</v>
      </c>
      <c r="D8403" s="223" t="s">
        <v>1687</v>
      </c>
      <c r="F8403" s="224"/>
      <c r="G8403" s="223"/>
      <c r="H8403" s="223"/>
      <c r="I8403" s="223" t="s">
        <v>98</v>
      </c>
      <c r="J8403" s="223"/>
      <c r="K8403" s="235"/>
      <c r="L8403" s="235"/>
      <c r="M8403" s="223"/>
    </row>
    <row r="8404" spans="1:13">
      <c r="A8404" s="235">
        <v>808325</v>
      </c>
      <c r="B8404" s="223" t="s">
        <v>11122</v>
      </c>
      <c r="C8404" s="223" t="s">
        <v>186</v>
      </c>
      <c r="D8404" s="223" t="s">
        <v>1223</v>
      </c>
      <c r="F8404" s="224"/>
      <c r="G8404" s="223"/>
      <c r="H8404" s="223"/>
      <c r="I8404" s="223" t="s">
        <v>98</v>
      </c>
      <c r="J8404" s="223"/>
      <c r="K8404" s="223"/>
      <c r="L8404" s="223"/>
      <c r="M8404" s="223"/>
    </row>
    <row r="8405" spans="1:13">
      <c r="A8405" s="235">
        <v>808327</v>
      </c>
      <c r="B8405" s="223" t="s">
        <v>11123</v>
      </c>
      <c r="C8405" s="223" t="s">
        <v>693</v>
      </c>
      <c r="D8405" s="223" t="s">
        <v>1047</v>
      </c>
      <c r="F8405" s="224"/>
      <c r="G8405" s="223"/>
      <c r="H8405" s="223"/>
      <c r="I8405" s="223" t="s">
        <v>98</v>
      </c>
      <c r="J8405" s="223"/>
      <c r="K8405" s="223"/>
      <c r="L8405" s="223"/>
      <c r="M8405" s="223"/>
    </row>
    <row r="8406" spans="1:13">
      <c r="A8406" s="235">
        <v>808328</v>
      </c>
      <c r="B8406" s="223" t="s">
        <v>11124</v>
      </c>
      <c r="C8406" s="223" t="s">
        <v>106</v>
      </c>
      <c r="D8406" s="223" t="s">
        <v>4279</v>
      </c>
      <c r="F8406" s="224"/>
      <c r="G8406" s="223"/>
      <c r="H8406" s="223"/>
      <c r="I8406" s="223" t="s">
        <v>98</v>
      </c>
      <c r="J8406" s="223"/>
      <c r="K8406" s="235"/>
      <c r="L8406" s="235"/>
      <c r="M8406" s="223"/>
    </row>
    <row r="8407" spans="1:13">
      <c r="A8407" s="235">
        <v>808329</v>
      </c>
      <c r="B8407" s="223" t="s">
        <v>11125</v>
      </c>
      <c r="C8407" s="223" t="s">
        <v>11126</v>
      </c>
      <c r="D8407" s="223" t="s">
        <v>1073</v>
      </c>
      <c r="F8407" s="224"/>
      <c r="G8407" s="223"/>
      <c r="H8407" s="223"/>
      <c r="I8407" s="223" t="s">
        <v>98</v>
      </c>
      <c r="J8407" s="223"/>
      <c r="K8407" s="223"/>
      <c r="L8407" s="223"/>
      <c r="M8407" s="223"/>
    </row>
    <row r="8408" spans="1:13">
      <c r="A8408" s="235">
        <v>808330</v>
      </c>
      <c r="B8408" s="238" t="s">
        <v>11127</v>
      </c>
      <c r="C8408" s="238" t="s">
        <v>106</v>
      </c>
      <c r="D8408" s="238" t="s">
        <v>2067</v>
      </c>
      <c r="F8408" s="238"/>
      <c r="G8408" s="223"/>
      <c r="H8408" s="238"/>
      <c r="I8408" s="238" t="s">
        <v>98</v>
      </c>
      <c r="J8408" s="223"/>
      <c r="K8408" s="238"/>
      <c r="L8408" s="238"/>
      <c r="M8408" s="238"/>
    </row>
    <row r="8409" spans="1:13">
      <c r="A8409" s="235">
        <v>808331</v>
      </c>
      <c r="B8409" s="223" t="s">
        <v>11128</v>
      </c>
      <c r="C8409" s="223" t="s">
        <v>161</v>
      </c>
      <c r="D8409" s="223" t="s">
        <v>1125</v>
      </c>
      <c r="F8409" s="224"/>
      <c r="G8409" s="223"/>
      <c r="H8409" s="223"/>
      <c r="I8409" s="223" t="s">
        <v>98</v>
      </c>
      <c r="J8409" s="223"/>
      <c r="K8409" s="235"/>
      <c r="L8409" s="235"/>
      <c r="M8409" s="223"/>
    </row>
    <row r="8410" spans="1:13">
      <c r="A8410" s="235">
        <v>808336</v>
      </c>
      <c r="B8410" s="223" t="s">
        <v>11129</v>
      </c>
      <c r="C8410" s="223" t="s">
        <v>391</v>
      </c>
      <c r="D8410" s="223" t="s">
        <v>2067</v>
      </c>
      <c r="F8410" s="224"/>
      <c r="G8410" s="223"/>
      <c r="H8410" s="223"/>
      <c r="I8410" s="223" t="s">
        <v>98</v>
      </c>
      <c r="J8410" s="223"/>
      <c r="K8410" s="223"/>
      <c r="L8410" s="223"/>
      <c r="M8410" s="223"/>
    </row>
    <row r="8411" spans="1:13">
      <c r="A8411" s="235">
        <v>808340</v>
      </c>
      <c r="B8411" s="223" t="s">
        <v>11130</v>
      </c>
      <c r="C8411" s="223" t="s">
        <v>699</v>
      </c>
      <c r="D8411" s="223" t="s">
        <v>2311</v>
      </c>
      <c r="F8411" s="224"/>
      <c r="G8411" s="223"/>
      <c r="H8411" s="223"/>
      <c r="I8411" s="223" t="s">
        <v>98</v>
      </c>
      <c r="J8411" s="223"/>
      <c r="K8411" s="223"/>
      <c r="L8411" s="223"/>
      <c r="M8411" s="223"/>
    </row>
    <row r="8412" spans="1:13">
      <c r="A8412" s="235">
        <v>808342</v>
      </c>
      <c r="B8412" s="223" t="s">
        <v>5767</v>
      </c>
      <c r="C8412" s="223" t="s">
        <v>9699</v>
      </c>
      <c r="D8412" s="223" t="s">
        <v>1401</v>
      </c>
      <c r="F8412" s="224"/>
      <c r="G8412" s="223"/>
      <c r="H8412" s="223"/>
      <c r="I8412" s="223" t="s">
        <v>98</v>
      </c>
      <c r="J8412" s="223"/>
      <c r="K8412" s="223"/>
      <c r="L8412" s="223"/>
      <c r="M8412" s="223"/>
    </row>
    <row r="8413" spans="1:13">
      <c r="A8413" s="235">
        <v>808345</v>
      </c>
      <c r="B8413" s="223" t="s">
        <v>11131</v>
      </c>
      <c r="C8413" s="223" t="s">
        <v>458</v>
      </c>
      <c r="D8413" s="223" t="s">
        <v>1368</v>
      </c>
      <c r="F8413" s="224"/>
      <c r="G8413" s="223"/>
      <c r="H8413" s="223"/>
      <c r="I8413" s="223" t="s">
        <v>98</v>
      </c>
      <c r="J8413" s="223"/>
      <c r="K8413" s="223"/>
      <c r="L8413" s="223"/>
      <c r="M8413" s="223"/>
    </row>
    <row r="8414" spans="1:13">
      <c r="A8414" s="235">
        <v>808347</v>
      </c>
      <c r="B8414" s="223" t="s">
        <v>11132</v>
      </c>
      <c r="C8414" s="223"/>
      <c r="D8414" s="223"/>
      <c r="F8414" s="224"/>
      <c r="G8414" s="223"/>
      <c r="H8414" s="223"/>
      <c r="I8414" s="223" t="s">
        <v>98</v>
      </c>
      <c r="J8414" s="223"/>
      <c r="K8414" s="223"/>
      <c r="L8414" s="223"/>
      <c r="M8414" s="223"/>
    </row>
    <row r="8415" spans="1:13">
      <c r="A8415" s="235">
        <v>808351</v>
      </c>
      <c r="B8415" s="223" t="s">
        <v>11133</v>
      </c>
      <c r="C8415" s="223" t="s">
        <v>517</v>
      </c>
      <c r="D8415" s="223" t="s">
        <v>1371</v>
      </c>
      <c r="F8415" s="224"/>
      <c r="G8415" s="223"/>
      <c r="H8415" s="223"/>
      <c r="I8415" s="223" t="s">
        <v>98</v>
      </c>
      <c r="J8415" s="223"/>
      <c r="K8415" s="235"/>
      <c r="L8415" s="235"/>
      <c r="M8415" s="223"/>
    </row>
    <row r="8416" spans="1:13">
      <c r="A8416" s="235">
        <v>808403</v>
      </c>
      <c r="B8416" s="223" t="s">
        <v>11134</v>
      </c>
      <c r="C8416" s="223" t="s">
        <v>181</v>
      </c>
      <c r="D8416" s="223" t="s">
        <v>1251</v>
      </c>
      <c r="F8416" s="224"/>
      <c r="G8416" s="223"/>
      <c r="H8416" s="223"/>
      <c r="I8416" s="223" t="s">
        <v>98</v>
      </c>
      <c r="J8416" s="223"/>
      <c r="K8416" s="223"/>
      <c r="L8416" s="223"/>
      <c r="M8416" s="223"/>
    </row>
    <row r="8417" spans="1:13">
      <c r="A8417" s="235">
        <v>808417</v>
      </c>
      <c r="B8417" s="238" t="s">
        <v>11135</v>
      </c>
      <c r="C8417" s="238" t="s">
        <v>113</v>
      </c>
      <c r="D8417" s="238" t="s">
        <v>1099</v>
      </c>
      <c r="F8417" s="238"/>
      <c r="G8417" s="223"/>
      <c r="H8417" s="238"/>
      <c r="I8417" s="238" t="s">
        <v>98</v>
      </c>
      <c r="J8417" s="223"/>
      <c r="K8417" s="238"/>
      <c r="L8417" s="238"/>
      <c r="M8417" s="238"/>
    </row>
    <row r="8418" spans="1:13">
      <c r="A8418" s="235">
        <v>808463</v>
      </c>
      <c r="B8418" s="223" t="s">
        <v>11136</v>
      </c>
      <c r="C8418" s="223" t="s">
        <v>206</v>
      </c>
      <c r="D8418" s="223" t="s">
        <v>11137</v>
      </c>
      <c r="F8418" s="224"/>
      <c r="G8418" s="223"/>
      <c r="H8418" s="223"/>
      <c r="I8418" s="223" t="s">
        <v>98</v>
      </c>
      <c r="J8418" s="223"/>
      <c r="K8418" s="223"/>
      <c r="L8418" s="223"/>
      <c r="M8418" s="223"/>
    </row>
    <row r="8419" spans="1:13">
      <c r="A8419" s="235">
        <v>808485</v>
      </c>
      <c r="B8419" s="223" t="s">
        <v>11138</v>
      </c>
      <c r="C8419" s="223" t="s">
        <v>193</v>
      </c>
      <c r="D8419" s="223" t="s">
        <v>1637</v>
      </c>
      <c r="F8419" s="224"/>
      <c r="G8419" s="223"/>
      <c r="H8419" s="223"/>
      <c r="I8419" s="223" t="s">
        <v>98</v>
      </c>
      <c r="J8419" s="223"/>
      <c r="K8419" s="235"/>
      <c r="L8419" s="235"/>
      <c r="M8419" s="223"/>
    </row>
    <row r="8420" spans="1:13">
      <c r="A8420" s="235">
        <v>808495</v>
      </c>
      <c r="B8420" s="223" t="s">
        <v>11139</v>
      </c>
      <c r="C8420" s="223" t="s">
        <v>115</v>
      </c>
      <c r="D8420" s="223" t="s">
        <v>1534</v>
      </c>
      <c r="F8420" s="224"/>
      <c r="G8420" s="223"/>
      <c r="H8420" s="223"/>
      <c r="I8420" s="223" t="s">
        <v>98</v>
      </c>
      <c r="J8420" s="223"/>
      <c r="K8420" s="223"/>
      <c r="L8420" s="223"/>
      <c r="M8420" s="223"/>
    </row>
    <row r="8421" spans="1:13">
      <c r="A8421" s="235">
        <v>808500</v>
      </c>
      <c r="B8421" s="223" t="s">
        <v>11140</v>
      </c>
      <c r="C8421" s="223" t="s">
        <v>103</v>
      </c>
      <c r="D8421" s="223" t="s">
        <v>1350</v>
      </c>
      <c r="F8421" s="224"/>
      <c r="G8421" s="223"/>
      <c r="H8421" s="223"/>
      <c r="I8421" s="223" t="s">
        <v>98</v>
      </c>
      <c r="J8421" s="223"/>
      <c r="K8421" s="223"/>
      <c r="L8421" s="223"/>
      <c r="M8421" s="223"/>
    </row>
    <row r="8422" spans="1:13">
      <c r="A8422" s="235">
        <v>808506</v>
      </c>
      <c r="B8422" s="223" t="s">
        <v>11141</v>
      </c>
      <c r="C8422" s="223" t="s">
        <v>458</v>
      </c>
      <c r="D8422" s="223" t="s">
        <v>1032</v>
      </c>
      <c r="F8422" s="223"/>
      <c r="G8422" s="223"/>
      <c r="H8422" s="223"/>
      <c r="I8422" s="223" t="s">
        <v>98</v>
      </c>
      <c r="J8422" s="223"/>
      <c r="K8422" s="223"/>
      <c r="L8422" s="223"/>
      <c r="M8422" s="223"/>
    </row>
    <row r="8423" spans="1:13">
      <c r="A8423" s="235">
        <v>808512</v>
      </c>
      <c r="B8423" s="223" t="s">
        <v>11142</v>
      </c>
      <c r="C8423" s="223" t="s">
        <v>277</v>
      </c>
      <c r="D8423" s="223" t="s">
        <v>2690</v>
      </c>
      <c r="F8423" s="224"/>
      <c r="G8423" s="223"/>
      <c r="H8423" s="223"/>
      <c r="I8423" s="223" t="s">
        <v>98</v>
      </c>
      <c r="J8423" s="223"/>
      <c r="K8423" s="223"/>
      <c r="L8423" s="223"/>
      <c r="M8423" s="223"/>
    </row>
    <row r="8424" spans="1:13">
      <c r="A8424" s="235">
        <v>808526</v>
      </c>
      <c r="B8424" s="223" t="s">
        <v>11143</v>
      </c>
      <c r="C8424" s="223" t="s">
        <v>170</v>
      </c>
      <c r="D8424" s="223" t="s">
        <v>1089</v>
      </c>
      <c r="F8424" s="224"/>
      <c r="G8424" s="223"/>
      <c r="H8424" s="223"/>
      <c r="I8424" s="223" t="s">
        <v>98</v>
      </c>
      <c r="J8424" s="223"/>
      <c r="K8424" s="223"/>
      <c r="L8424" s="223"/>
      <c r="M8424" s="223"/>
    </row>
    <row r="8425" spans="1:13">
      <c r="A8425" s="235">
        <v>808531</v>
      </c>
      <c r="B8425" s="223" t="s">
        <v>11144</v>
      </c>
      <c r="C8425" s="223" t="s">
        <v>95</v>
      </c>
      <c r="D8425" s="223" t="s">
        <v>1187</v>
      </c>
      <c r="F8425" s="224"/>
      <c r="G8425" s="223"/>
      <c r="H8425" s="223"/>
      <c r="I8425" s="223" t="s">
        <v>98</v>
      </c>
      <c r="J8425" s="223"/>
      <c r="K8425" s="223"/>
      <c r="L8425" s="223"/>
      <c r="M8425" s="223"/>
    </row>
    <row r="8426" spans="1:13">
      <c r="A8426" s="235">
        <v>808535</v>
      </c>
      <c r="B8426" s="223" t="s">
        <v>11145</v>
      </c>
      <c r="C8426" s="223" t="s">
        <v>4353</v>
      </c>
      <c r="D8426" s="223" t="s">
        <v>1150</v>
      </c>
      <c r="F8426" s="224"/>
      <c r="G8426" s="223"/>
      <c r="H8426" s="223"/>
      <c r="I8426" s="223" t="s">
        <v>98</v>
      </c>
      <c r="J8426" s="223"/>
      <c r="K8426" s="223"/>
      <c r="L8426" s="223"/>
      <c r="M8426" s="223"/>
    </row>
    <row r="8427" spans="1:13">
      <c r="A8427" s="235">
        <v>808578</v>
      </c>
      <c r="B8427" s="238" t="s">
        <v>11146</v>
      </c>
      <c r="C8427" s="238" t="s">
        <v>111</v>
      </c>
      <c r="D8427" s="238" t="s">
        <v>1293</v>
      </c>
      <c r="F8427" s="238"/>
      <c r="G8427" s="223"/>
      <c r="H8427" s="238"/>
      <c r="I8427" s="238" t="s">
        <v>98</v>
      </c>
      <c r="J8427" s="223"/>
      <c r="K8427" s="238"/>
      <c r="L8427" s="238"/>
      <c r="M8427" s="238"/>
    </row>
    <row r="8428" spans="1:13">
      <c r="A8428" s="235">
        <v>808582</v>
      </c>
      <c r="B8428" s="223" t="s">
        <v>11147</v>
      </c>
      <c r="C8428" s="223" t="s">
        <v>788</v>
      </c>
      <c r="D8428" s="223" t="s">
        <v>1311</v>
      </c>
      <c r="F8428" s="224"/>
      <c r="G8428" s="223"/>
      <c r="H8428" s="223"/>
      <c r="I8428" s="223" t="s">
        <v>98</v>
      </c>
      <c r="J8428" s="223"/>
      <c r="K8428" s="223"/>
      <c r="L8428" s="223"/>
      <c r="M8428" s="223"/>
    </row>
    <row r="8429" spans="1:13">
      <c r="A8429" s="235">
        <v>808611</v>
      </c>
      <c r="B8429" s="238" t="s">
        <v>11148</v>
      </c>
      <c r="C8429" s="238" t="s">
        <v>106</v>
      </c>
      <c r="D8429" s="238" t="s">
        <v>1122</v>
      </c>
      <c r="F8429" s="238"/>
      <c r="G8429" s="223"/>
      <c r="H8429" s="238"/>
      <c r="I8429" s="238" t="s">
        <v>98</v>
      </c>
      <c r="J8429" s="223"/>
      <c r="K8429" s="238"/>
      <c r="L8429" s="238"/>
      <c r="M8429" s="238"/>
    </row>
    <row r="8430" spans="1:13">
      <c r="A8430" s="235">
        <v>808648</v>
      </c>
      <c r="B8430" s="238" t="s">
        <v>11149</v>
      </c>
      <c r="C8430" s="238" t="s">
        <v>341</v>
      </c>
      <c r="D8430" s="238" t="s">
        <v>11150</v>
      </c>
      <c r="F8430" s="238"/>
      <c r="G8430" s="223"/>
      <c r="H8430" s="238"/>
      <c r="I8430" s="238" t="s">
        <v>98</v>
      </c>
      <c r="J8430" s="223"/>
      <c r="K8430" s="238"/>
      <c r="L8430" s="238"/>
      <c r="M8430" s="238"/>
    </row>
    <row r="8431" spans="1:13">
      <c r="A8431" s="235">
        <v>808649</v>
      </c>
      <c r="B8431" s="238" t="s">
        <v>11151</v>
      </c>
      <c r="C8431" s="238" t="s">
        <v>111</v>
      </c>
      <c r="D8431" s="238" t="s">
        <v>1859</v>
      </c>
      <c r="F8431" s="238"/>
      <c r="G8431" s="223"/>
      <c r="H8431" s="238"/>
      <c r="I8431" s="238" t="s">
        <v>98</v>
      </c>
      <c r="J8431" s="223"/>
      <c r="K8431" s="238"/>
      <c r="L8431" s="238"/>
      <c r="M8431" s="238"/>
    </row>
    <row r="8432" spans="1:13">
      <c r="A8432" s="235">
        <v>808657</v>
      </c>
      <c r="B8432" s="238" t="s">
        <v>11152</v>
      </c>
      <c r="C8432" s="238" t="s">
        <v>188</v>
      </c>
      <c r="D8432" s="238" t="s">
        <v>11153</v>
      </c>
      <c r="F8432" s="238"/>
      <c r="G8432" s="223"/>
      <c r="H8432" s="238"/>
      <c r="I8432" s="238" t="s">
        <v>98</v>
      </c>
      <c r="J8432" s="223"/>
      <c r="K8432" s="238"/>
      <c r="L8432" s="238"/>
      <c r="M8432" s="238"/>
    </row>
    <row r="8433" spans="1:13">
      <c r="A8433" s="235">
        <v>808709</v>
      </c>
      <c r="B8433" s="238" t="s">
        <v>11154</v>
      </c>
      <c r="C8433" s="238" t="s">
        <v>331</v>
      </c>
      <c r="D8433" s="238" t="s">
        <v>1070</v>
      </c>
      <c r="F8433" s="238"/>
      <c r="G8433" s="223"/>
      <c r="H8433" s="238"/>
      <c r="I8433" s="238" t="s">
        <v>98</v>
      </c>
      <c r="J8433" s="223"/>
      <c r="K8433" s="238"/>
      <c r="L8433" s="238"/>
      <c r="M8433" s="238"/>
    </row>
    <row r="8434" spans="1:13">
      <c r="A8434" s="235">
        <v>808724</v>
      </c>
      <c r="B8434" s="223" t="s">
        <v>11155</v>
      </c>
      <c r="C8434" s="223" t="s">
        <v>144</v>
      </c>
      <c r="D8434" s="223" t="s">
        <v>11156</v>
      </c>
      <c r="F8434" s="224"/>
      <c r="G8434" s="223"/>
      <c r="H8434" s="223"/>
      <c r="I8434" s="223" t="s">
        <v>98</v>
      </c>
      <c r="J8434" s="223"/>
      <c r="K8434" s="223"/>
      <c r="L8434" s="223"/>
      <c r="M8434" s="223"/>
    </row>
    <row r="8435" spans="1:13">
      <c r="A8435" s="235">
        <v>808727</v>
      </c>
      <c r="B8435" s="223" t="s">
        <v>11157</v>
      </c>
      <c r="C8435" s="223" t="s">
        <v>115</v>
      </c>
      <c r="D8435" s="223" t="s">
        <v>1687</v>
      </c>
      <c r="F8435" s="224"/>
      <c r="G8435" s="223"/>
      <c r="H8435" s="223"/>
      <c r="I8435" s="223" t="s">
        <v>98</v>
      </c>
      <c r="J8435" s="223"/>
      <c r="K8435" s="223"/>
      <c r="L8435" s="223"/>
      <c r="M8435" s="223"/>
    </row>
    <row r="8436" spans="1:13">
      <c r="A8436" s="235">
        <v>808734</v>
      </c>
      <c r="B8436" s="223" t="s">
        <v>11158</v>
      </c>
      <c r="C8436" s="223" t="s">
        <v>113</v>
      </c>
      <c r="D8436" s="223" t="s">
        <v>1206</v>
      </c>
      <c r="F8436" s="224"/>
      <c r="G8436" s="223"/>
      <c r="H8436" s="223"/>
      <c r="I8436" s="223" t="s">
        <v>98</v>
      </c>
      <c r="J8436" s="223"/>
      <c r="K8436" s="235"/>
      <c r="L8436" s="235"/>
      <c r="M8436" s="223"/>
    </row>
    <row r="8437" spans="1:13">
      <c r="A8437" s="235">
        <v>808741</v>
      </c>
      <c r="B8437" s="238" t="s">
        <v>11159</v>
      </c>
      <c r="C8437" s="238" t="s">
        <v>129</v>
      </c>
      <c r="D8437" s="238" t="s">
        <v>11160</v>
      </c>
      <c r="F8437" s="238"/>
      <c r="G8437" s="223"/>
      <c r="H8437" s="238"/>
      <c r="I8437" s="238" t="s">
        <v>98</v>
      </c>
      <c r="J8437" s="223"/>
      <c r="K8437" s="238"/>
      <c r="L8437" s="238"/>
      <c r="M8437" s="238"/>
    </row>
    <row r="8438" spans="1:13">
      <c r="A8438" s="235">
        <v>808760</v>
      </c>
      <c r="B8438" s="223" t="s">
        <v>11161</v>
      </c>
      <c r="C8438" s="223" t="s">
        <v>411</v>
      </c>
      <c r="D8438" s="223" t="s">
        <v>1020</v>
      </c>
      <c r="F8438" s="224"/>
      <c r="G8438" s="223"/>
      <c r="H8438" s="223"/>
      <c r="I8438" s="223" t="s">
        <v>98</v>
      </c>
      <c r="J8438" s="223"/>
      <c r="K8438" s="223"/>
      <c r="L8438" s="223"/>
      <c r="M8438" s="223"/>
    </row>
    <row r="8439" spans="1:13">
      <c r="A8439" s="235">
        <v>808837</v>
      </c>
      <c r="B8439" s="223" t="s">
        <v>11162</v>
      </c>
      <c r="C8439" s="223" t="s">
        <v>311</v>
      </c>
      <c r="D8439" s="223" t="s">
        <v>2015</v>
      </c>
      <c r="F8439" s="224"/>
      <c r="G8439" s="223"/>
      <c r="H8439" s="223"/>
      <c r="I8439" s="223" t="s">
        <v>98</v>
      </c>
      <c r="J8439" s="223"/>
      <c r="K8439" s="223"/>
      <c r="L8439" s="223"/>
      <c r="M8439" s="223"/>
    </row>
    <row r="8440" spans="1:13">
      <c r="A8440" s="235">
        <v>808844</v>
      </c>
      <c r="B8440" s="238" t="s">
        <v>820</v>
      </c>
      <c r="C8440" s="238" t="s">
        <v>297</v>
      </c>
      <c r="D8440" s="238" t="s">
        <v>1012</v>
      </c>
      <c r="F8440" s="238"/>
      <c r="G8440" s="223"/>
      <c r="H8440" s="238"/>
      <c r="I8440" s="238" t="s">
        <v>98</v>
      </c>
      <c r="J8440" s="223"/>
      <c r="K8440" s="238"/>
      <c r="L8440" s="238"/>
      <c r="M8440" s="238"/>
    </row>
    <row r="8441" spans="1:13">
      <c r="A8441" s="235">
        <v>808853</v>
      </c>
      <c r="B8441" s="223" t="s">
        <v>398</v>
      </c>
      <c r="C8441" s="223" t="s">
        <v>283</v>
      </c>
      <c r="D8441" s="223" t="s">
        <v>6965</v>
      </c>
      <c r="F8441" s="224"/>
      <c r="G8441" s="223"/>
      <c r="H8441" s="223"/>
      <c r="I8441" s="223" t="s">
        <v>98</v>
      </c>
      <c r="J8441" s="223"/>
      <c r="K8441" s="223"/>
      <c r="L8441" s="223"/>
      <c r="M8441" s="223"/>
    </row>
    <row r="8442" spans="1:13">
      <c r="A8442" s="235">
        <v>808869</v>
      </c>
      <c r="B8442" s="223" t="s">
        <v>11163</v>
      </c>
      <c r="C8442" s="223" t="s">
        <v>7524</v>
      </c>
      <c r="D8442" s="223" t="s">
        <v>1531</v>
      </c>
      <c r="F8442" s="224"/>
      <c r="G8442" s="223"/>
      <c r="H8442" s="223"/>
      <c r="I8442" s="223" t="s">
        <v>98</v>
      </c>
      <c r="J8442" s="223"/>
      <c r="K8442" s="235"/>
      <c r="L8442" s="235"/>
      <c r="M8442" s="223"/>
    </row>
    <row r="8443" spans="1:13">
      <c r="A8443" s="235">
        <v>808889</v>
      </c>
      <c r="B8443" s="238" t="s">
        <v>11164</v>
      </c>
      <c r="C8443" s="238" t="s">
        <v>553</v>
      </c>
      <c r="D8443" s="238" t="s">
        <v>4199</v>
      </c>
      <c r="F8443" s="238"/>
      <c r="G8443" s="223"/>
      <c r="H8443" s="238"/>
      <c r="I8443" s="238" t="s">
        <v>98</v>
      </c>
      <c r="J8443" s="223"/>
      <c r="K8443" s="238"/>
      <c r="L8443" s="238"/>
      <c r="M8443" s="238"/>
    </row>
    <row r="8444" spans="1:13">
      <c r="A8444" s="235">
        <v>808916</v>
      </c>
      <c r="B8444" s="223" t="s">
        <v>11165</v>
      </c>
      <c r="C8444" s="223" t="s">
        <v>8240</v>
      </c>
      <c r="D8444" s="223" t="s">
        <v>1012</v>
      </c>
      <c r="F8444" s="224"/>
      <c r="G8444" s="223"/>
      <c r="H8444" s="223"/>
      <c r="I8444" s="223" t="s">
        <v>98</v>
      </c>
      <c r="J8444" s="223"/>
      <c r="K8444" s="235"/>
      <c r="L8444" s="235"/>
      <c r="M8444" s="223"/>
    </row>
    <row r="8445" spans="1:13">
      <c r="A8445" s="235">
        <v>808931</v>
      </c>
      <c r="B8445" s="238" t="s">
        <v>11166</v>
      </c>
      <c r="C8445" s="238" t="s">
        <v>283</v>
      </c>
      <c r="D8445" s="238" t="s">
        <v>1333</v>
      </c>
      <c r="F8445" s="238"/>
      <c r="G8445" s="223"/>
      <c r="H8445" s="238"/>
      <c r="I8445" s="238" t="s">
        <v>98</v>
      </c>
      <c r="J8445" s="223"/>
      <c r="K8445" s="238"/>
      <c r="L8445" s="238"/>
      <c r="M8445" s="238"/>
    </row>
    <row r="8446" spans="1:13">
      <c r="A8446" s="235">
        <v>808944</v>
      </c>
      <c r="B8446" s="223" t="s">
        <v>11167</v>
      </c>
      <c r="C8446" s="223" t="s">
        <v>170</v>
      </c>
      <c r="D8446" s="223" t="s">
        <v>1333</v>
      </c>
      <c r="F8446" s="224"/>
      <c r="G8446" s="223"/>
      <c r="H8446" s="223"/>
      <c r="I8446" s="223" t="s">
        <v>98</v>
      </c>
      <c r="J8446" s="223"/>
      <c r="K8446" s="223"/>
      <c r="L8446" s="223"/>
      <c r="M8446" s="223"/>
    </row>
    <row r="8447" spans="1:13">
      <c r="A8447" s="235">
        <v>808951</v>
      </c>
      <c r="B8447" s="223" t="s">
        <v>11168</v>
      </c>
      <c r="C8447" s="223" t="s">
        <v>391</v>
      </c>
      <c r="D8447" s="223" t="s">
        <v>2070</v>
      </c>
      <c r="F8447" s="224"/>
      <c r="G8447" s="223"/>
      <c r="H8447" s="223"/>
      <c r="I8447" s="223" t="s">
        <v>98</v>
      </c>
      <c r="J8447" s="223"/>
      <c r="K8447" s="235"/>
      <c r="L8447" s="235"/>
      <c r="M8447" s="223"/>
    </row>
    <row r="8448" spans="1:13">
      <c r="A8448" s="235">
        <v>808984</v>
      </c>
      <c r="B8448" s="238" t="s">
        <v>11169</v>
      </c>
      <c r="C8448" s="238" t="s">
        <v>111</v>
      </c>
      <c r="D8448" s="238" t="s">
        <v>1073</v>
      </c>
      <c r="F8448" s="238"/>
      <c r="G8448" s="223"/>
      <c r="H8448" s="238"/>
      <c r="I8448" s="238" t="s">
        <v>98</v>
      </c>
      <c r="J8448" s="223"/>
      <c r="K8448" s="238"/>
      <c r="L8448" s="238"/>
      <c r="M8448" s="238"/>
    </row>
    <row r="8449" spans="1:13">
      <c r="A8449" s="235">
        <v>809012</v>
      </c>
      <c r="B8449" s="223" t="s">
        <v>11170</v>
      </c>
      <c r="C8449" s="223" t="s">
        <v>183</v>
      </c>
      <c r="D8449" s="223" t="s">
        <v>1308</v>
      </c>
      <c r="F8449" s="224"/>
      <c r="G8449" s="223"/>
      <c r="H8449" s="223"/>
      <c r="I8449" s="223" t="s">
        <v>98</v>
      </c>
      <c r="J8449" s="223"/>
      <c r="K8449" s="223"/>
      <c r="L8449" s="223"/>
      <c r="M8449" s="223"/>
    </row>
    <row r="8450" spans="1:13">
      <c r="A8450" s="235">
        <v>809020</v>
      </c>
      <c r="B8450" s="223" t="s">
        <v>11171</v>
      </c>
      <c r="C8450" s="223" t="s">
        <v>849</v>
      </c>
      <c r="D8450" s="223" t="s">
        <v>1152</v>
      </c>
      <c r="F8450" s="224"/>
      <c r="G8450" s="223"/>
      <c r="H8450" s="223"/>
      <c r="I8450" s="223" t="s">
        <v>98</v>
      </c>
      <c r="J8450" s="223"/>
      <c r="K8450" s="223"/>
      <c r="L8450" s="223"/>
      <c r="M8450" s="223"/>
    </row>
    <row r="8451" spans="1:13">
      <c r="A8451" s="235">
        <v>809032</v>
      </c>
      <c r="B8451" s="238" t="s">
        <v>11172</v>
      </c>
      <c r="C8451" s="238" t="s">
        <v>206</v>
      </c>
      <c r="D8451" s="238" t="s">
        <v>1939</v>
      </c>
      <c r="F8451" s="238"/>
      <c r="G8451" s="223"/>
      <c r="H8451" s="238"/>
      <c r="I8451" s="238" t="s">
        <v>98</v>
      </c>
      <c r="J8451" s="223"/>
      <c r="K8451" s="238"/>
      <c r="L8451" s="238"/>
      <c r="M8451" s="238"/>
    </row>
    <row r="8452" spans="1:13">
      <c r="A8452" s="235">
        <v>809040</v>
      </c>
      <c r="B8452" s="238" t="s">
        <v>11173</v>
      </c>
      <c r="C8452" s="238" t="s">
        <v>789</v>
      </c>
      <c r="D8452" s="238" t="s">
        <v>1343</v>
      </c>
      <c r="F8452" s="238"/>
      <c r="G8452" s="223"/>
      <c r="H8452" s="238"/>
      <c r="I8452" s="238" t="s">
        <v>98</v>
      </c>
      <c r="J8452" s="223"/>
      <c r="K8452" s="238"/>
      <c r="L8452" s="238"/>
      <c r="M8452" s="238"/>
    </row>
    <row r="8453" spans="1:13">
      <c r="A8453" s="235">
        <v>809055</v>
      </c>
      <c r="B8453" s="238" t="s">
        <v>11174</v>
      </c>
      <c r="C8453" s="238" t="s">
        <v>106</v>
      </c>
      <c r="D8453" s="238" t="s">
        <v>4229</v>
      </c>
      <c r="F8453" s="238"/>
      <c r="G8453" s="223"/>
      <c r="H8453" s="238"/>
      <c r="I8453" s="238" t="s">
        <v>98</v>
      </c>
      <c r="J8453" s="223"/>
      <c r="K8453" s="238"/>
      <c r="L8453" s="238"/>
      <c r="M8453" s="238"/>
    </row>
    <row r="8454" spans="1:13">
      <c r="A8454" s="235">
        <v>809085</v>
      </c>
      <c r="B8454" s="223" t="s">
        <v>11175</v>
      </c>
      <c r="C8454" s="223" t="s">
        <v>4998</v>
      </c>
      <c r="D8454" s="223" t="s">
        <v>3574</v>
      </c>
      <c r="F8454" s="224"/>
      <c r="G8454" s="223"/>
      <c r="H8454" s="223"/>
      <c r="I8454" s="223" t="s">
        <v>98</v>
      </c>
      <c r="J8454" s="223"/>
      <c r="K8454" s="223"/>
      <c r="L8454" s="223"/>
      <c r="M8454" s="223"/>
    </row>
    <row r="8455" spans="1:13">
      <c r="A8455" s="235">
        <v>809089</v>
      </c>
      <c r="B8455" s="223" t="s">
        <v>11176</v>
      </c>
      <c r="C8455" s="223" t="s">
        <v>5682</v>
      </c>
      <c r="D8455" s="223" t="s">
        <v>601</v>
      </c>
      <c r="F8455" s="224"/>
      <c r="G8455" s="223"/>
      <c r="H8455" s="223"/>
      <c r="I8455" s="223" t="s">
        <v>98</v>
      </c>
      <c r="J8455" s="223"/>
      <c r="K8455" s="235"/>
      <c r="L8455" s="235"/>
      <c r="M8455" s="223"/>
    </row>
    <row r="8456" spans="1:13">
      <c r="A8456" s="235">
        <v>809105</v>
      </c>
      <c r="B8456" s="238" t="s">
        <v>11177</v>
      </c>
      <c r="C8456" s="238" t="s">
        <v>106</v>
      </c>
      <c r="D8456" s="238" t="s">
        <v>1039</v>
      </c>
      <c r="F8456" s="238"/>
      <c r="G8456" s="223"/>
      <c r="H8456" s="238"/>
      <c r="I8456" s="238" t="s">
        <v>98</v>
      </c>
      <c r="J8456" s="223"/>
      <c r="K8456" s="238"/>
      <c r="L8456" s="238"/>
      <c r="M8456" s="238"/>
    </row>
    <row r="8457" spans="1:13">
      <c r="A8457" s="235">
        <v>809106</v>
      </c>
      <c r="B8457" s="223" t="s">
        <v>11178</v>
      </c>
      <c r="C8457" s="223" t="s">
        <v>103</v>
      </c>
      <c r="D8457" s="223" t="s">
        <v>1301</v>
      </c>
      <c r="F8457" s="224"/>
      <c r="G8457" s="223"/>
      <c r="H8457" s="223"/>
      <c r="I8457" s="223" t="s">
        <v>98</v>
      </c>
      <c r="J8457" s="223"/>
      <c r="K8457" s="223"/>
      <c r="L8457" s="223"/>
      <c r="M8457" s="223"/>
    </row>
    <row r="8458" spans="1:13">
      <c r="A8458" s="235">
        <v>809107</v>
      </c>
      <c r="B8458" s="223" t="s">
        <v>11179</v>
      </c>
      <c r="C8458" s="223" t="s">
        <v>111</v>
      </c>
      <c r="D8458" s="223" t="s">
        <v>4435</v>
      </c>
      <c r="F8458" s="224"/>
      <c r="G8458" s="223"/>
      <c r="H8458" s="223"/>
      <c r="I8458" s="223" t="s">
        <v>98</v>
      </c>
      <c r="J8458" s="223"/>
      <c r="K8458" s="235"/>
      <c r="L8458" s="235"/>
      <c r="M8458" s="223"/>
    </row>
    <row r="8459" spans="1:13">
      <c r="A8459" s="235">
        <v>809117</v>
      </c>
      <c r="B8459" s="223" t="s">
        <v>11180</v>
      </c>
      <c r="C8459" s="223" t="s">
        <v>531</v>
      </c>
      <c r="D8459" s="223" t="s">
        <v>1615</v>
      </c>
      <c r="F8459" s="224"/>
      <c r="G8459" s="223"/>
      <c r="H8459" s="223"/>
      <c r="I8459" s="223" t="s">
        <v>98</v>
      </c>
      <c r="J8459" s="223"/>
      <c r="K8459" s="235"/>
      <c r="L8459" s="235"/>
      <c r="M8459" s="223"/>
    </row>
    <row r="8460" spans="1:13">
      <c r="A8460" s="235">
        <v>809123</v>
      </c>
      <c r="B8460" s="238" t="s">
        <v>11181</v>
      </c>
      <c r="C8460" s="238" t="s">
        <v>517</v>
      </c>
      <c r="D8460" s="238" t="s">
        <v>1018</v>
      </c>
      <c r="F8460" s="238"/>
      <c r="G8460" s="223"/>
      <c r="H8460" s="238"/>
      <c r="I8460" s="238" t="s">
        <v>98</v>
      </c>
      <c r="J8460" s="223"/>
      <c r="K8460" s="238"/>
      <c r="L8460" s="238"/>
      <c r="M8460" s="238"/>
    </row>
    <row r="8461" spans="1:13">
      <c r="A8461" s="235">
        <v>809128</v>
      </c>
      <c r="B8461" s="223" t="s">
        <v>11182</v>
      </c>
      <c r="C8461" s="223" t="s">
        <v>460</v>
      </c>
      <c r="D8461" s="223" t="s">
        <v>1466</v>
      </c>
      <c r="F8461" s="224"/>
      <c r="G8461" s="223"/>
      <c r="H8461" s="223"/>
      <c r="I8461" s="223" t="s">
        <v>98</v>
      </c>
      <c r="J8461" s="223"/>
      <c r="K8461" s="223"/>
      <c r="L8461" s="223"/>
      <c r="M8461" s="223"/>
    </row>
    <row r="8462" spans="1:13">
      <c r="A8462" s="235">
        <v>809133</v>
      </c>
      <c r="B8462" s="223" t="s">
        <v>11183</v>
      </c>
      <c r="C8462" s="223" t="s">
        <v>183</v>
      </c>
      <c r="D8462" s="223" t="s">
        <v>2672</v>
      </c>
      <c r="F8462" s="224"/>
      <c r="G8462" s="223"/>
      <c r="H8462" s="223"/>
      <c r="I8462" s="223" t="s">
        <v>98</v>
      </c>
      <c r="J8462" s="223"/>
      <c r="K8462" s="235"/>
      <c r="L8462" s="235"/>
      <c r="M8462" s="223"/>
    </row>
    <row r="8463" spans="1:13">
      <c r="A8463" s="235">
        <v>809136</v>
      </c>
      <c r="B8463" s="223" t="s">
        <v>11184</v>
      </c>
      <c r="C8463" s="223" t="s">
        <v>206</v>
      </c>
      <c r="D8463" s="223" t="s">
        <v>1047</v>
      </c>
      <c r="F8463" s="224"/>
      <c r="G8463" s="223"/>
      <c r="H8463" s="223"/>
      <c r="I8463" s="223" t="s">
        <v>98</v>
      </c>
      <c r="J8463" s="223"/>
      <c r="K8463" s="223"/>
      <c r="L8463" s="223"/>
      <c r="M8463" s="223"/>
    </row>
    <row r="8464" spans="1:13">
      <c r="A8464" s="235">
        <v>809157</v>
      </c>
      <c r="B8464" s="238" t="s">
        <v>11185</v>
      </c>
      <c r="C8464" s="238" t="s">
        <v>234</v>
      </c>
      <c r="D8464" s="238" t="s">
        <v>1105</v>
      </c>
      <c r="F8464" s="238"/>
      <c r="G8464" s="223"/>
      <c r="H8464" s="238"/>
      <c r="I8464" s="238" t="s">
        <v>98</v>
      </c>
      <c r="J8464" s="223"/>
      <c r="K8464" s="238"/>
      <c r="L8464" s="238"/>
      <c r="M8464" s="238"/>
    </row>
    <row r="8465" spans="1:13">
      <c r="A8465" s="235">
        <v>809183</v>
      </c>
      <c r="B8465" s="223" t="s">
        <v>11186</v>
      </c>
      <c r="C8465" s="223" t="s">
        <v>248</v>
      </c>
      <c r="D8465" s="223" t="s">
        <v>204</v>
      </c>
      <c r="F8465" s="224"/>
      <c r="G8465" s="223"/>
      <c r="H8465" s="223"/>
      <c r="I8465" s="223" t="s">
        <v>98</v>
      </c>
      <c r="J8465" s="223"/>
      <c r="K8465" s="223"/>
      <c r="L8465" s="223"/>
      <c r="M8465" s="223"/>
    </row>
    <row r="8466" spans="1:13">
      <c r="A8466" s="235">
        <v>809220</v>
      </c>
      <c r="B8466" s="238" t="s">
        <v>11187</v>
      </c>
      <c r="C8466" s="238" t="s">
        <v>222</v>
      </c>
      <c r="D8466" s="238" t="s">
        <v>1012</v>
      </c>
      <c r="F8466" s="238"/>
      <c r="G8466" s="223"/>
      <c r="H8466" s="238"/>
      <c r="I8466" s="238" t="s">
        <v>98</v>
      </c>
      <c r="J8466" s="223"/>
      <c r="K8466" s="238"/>
      <c r="L8466" s="238"/>
      <c r="M8466" s="238"/>
    </row>
    <row r="8467" spans="1:13">
      <c r="A8467" s="235">
        <v>809232</v>
      </c>
      <c r="B8467" s="223" t="s">
        <v>11188</v>
      </c>
      <c r="C8467" s="223" t="s">
        <v>206</v>
      </c>
      <c r="D8467" s="223" t="s">
        <v>1195</v>
      </c>
      <c r="F8467" s="224"/>
      <c r="G8467" s="223"/>
      <c r="H8467" s="223"/>
      <c r="I8467" s="223" t="s">
        <v>98</v>
      </c>
      <c r="J8467" s="223"/>
      <c r="K8467" s="223"/>
      <c r="L8467" s="223"/>
      <c r="M8467" s="223"/>
    </row>
    <row r="8468" spans="1:13">
      <c r="A8468" s="235">
        <v>809250</v>
      </c>
      <c r="B8468" s="238" t="s">
        <v>11189</v>
      </c>
      <c r="C8468" s="238" t="s">
        <v>489</v>
      </c>
      <c r="D8468" s="238" t="s">
        <v>1217</v>
      </c>
      <c r="F8468" s="238"/>
      <c r="G8468" s="223"/>
      <c r="H8468" s="238"/>
      <c r="I8468" s="238" t="s">
        <v>98</v>
      </c>
      <c r="J8468" s="223"/>
      <c r="K8468" s="238"/>
      <c r="L8468" s="238"/>
      <c r="M8468" s="238"/>
    </row>
    <row r="8469" spans="1:13">
      <c r="A8469" s="235">
        <v>809257</v>
      </c>
      <c r="B8469" s="223" t="s">
        <v>11190</v>
      </c>
      <c r="C8469" s="223" t="s">
        <v>235</v>
      </c>
      <c r="D8469" s="223" t="s">
        <v>2131</v>
      </c>
      <c r="F8469" s="224"/>
      <c r="G8469" s="223"/>
      <c r="H8469" s="223"/>
      <c r="I8469" s="223" t="s">
        <v>98</v>
      </c>
      <c r="J8469" s="223"/>
      <c r="K8469" s="235"/>
      <c r="L8469" s="235"/>
      <c r="M8469" s="223"/>
    </row>
    <row r="8470" spans="1:13">
      <c r="A8470" s="235">
        <v>809282</v>
      </c>
      <c r="B8470" s="223" t="s">
        <v>11191</v>
      </c>
      <c r="C8470" s="223" t="s">
        <v>378</v>
      </c>
      <c r="D8470" s="223" t="s">
        <v>823</v>
      </c>
      <c r="F8470" s="224"/>
      <c r="G8470" s="223"/>
      <c r="H8470" s="223"/>
      <c r="I8470" s="223" t="s">
        <v>98</v>
      </c>
      <c r="J8470" s="223"/>
      <c r="K8470" s="235"/>
      <c r="L8470" s="235"/>
      <c r="M8470" s="223"/>
    </row>
    <row r="8471" spans="1:13">
      <c r="A8471" s="235">
        <v>809283</v>
      </c>
      <c r="B8471" s="223" t="s">
        <v>11192</v>
      </c>
      <c r="C8471" s="223" t="s">
        <v>183</v>
      </c>
      <c r="D8471" s="223" t="s">
        <v>2631</v>
      </c>
      <c r="F8471" s="224"/>
      <c r="G8471" s="223"/>
      <c r="H8471" s="223"/>
      <c r="I8471" s="223" t="s">
        <v>98</v>
      </c>
      <c r="J8471" s="223"/>
      <c r="K8471" s="223"/>
      <c r="L8471" s="223"/>
      <c r="M8471" s="223"/>
    </row>
    <row r="8472" spans="1:13">
      <c r="A8472" s="235">
        <v>809285</v>
      </c>
      <c r="B8472" s="223" t="s">
        <v>11193</v>
      </c>
      <c r="C8472" s="223" t="s">
        <v>175</v>
      </c>
      <c r="D8472" s="223" t="s">
        <v>2218</v>
      </c>
      <c r="F8472" s="224"/>
      <c r="G8472" s="223"/>
      <c r="H8472" s="223"/>
      <c r="I8472" s="223" t="s">
        <v>98</v>
      </c>
      <c r="J8472" s="223"/>
      <c r="K8472" s="235"/>
      <c r="L8472" s="235"/>
      <c r="M8472" s="223"/>
    </row>
    <row r="8473" spans="1:13">
      <c r="A8473" s="235">
        <v>809327</v>
      </c>
      <c r="B8473" s="223" t="s">
        <v>11194</v>
      </c>
      <c r="C8473" s="223" t="s">
        <v>692</v>
      </c>
      <c r="D8473" s="223" t="s">
        <v>1150</v>
      </c>
      <c r="F8473" s="224"/>
      <c r="G8473" s="223"/>
      <c r="H8473" s="223"/>
      <c r="I8473" s="223" t="s">
        <v>98</v>
      </c>
      <c r="J8473" s="223"/>
      <c r="K8473" s="223"/>
      <c r="L8473" s="223"/>
      <c r="M8473" s="223"/>
    </row>
    <row r="8474" spans="1:13">
      <c r="A8474" s="235">
        <v>809340</v>
      </c>
      <c r="B8474" s="223" t="s">
        <v>11195</v>
      </c>
      <c r="C8474" s="223" t="s">
        <v>283</v>
      </c>
      <c r="D8474" s="223" t="s">
        <v>11196</v>
      </c>
      <c r="F8474" s="224"/>
      <c r="G8474" s="223"/>
      <c r="H8474" s="223"/>
      <c r="I8474" s="223" t="s">
        <v>98</v>
      </c>
      <c r="J8474" s="223"/>
      <c r="K8474" s="223"/>
      <c r="L8474" s="223"/>
      <c r="M8474" s="223"/>
    </row>
    <row r="8475" spans="1:13">
      <c r="A8475" s="235">
        <v>809355</v>
      </c>
      <c r="B8475" s="238" t="s">
        <v>11197</v>
      </c>
      <c r="C8475" s="238" t="s">
        <v>475</v>
      </c>
      <c r="D8475" s="238" t="s">
        <v>1470</v>
      </c>
      <c r="F8475" s="238"/>
      <c r="G8475" s="223"/>
      <c r="H8475" s="238"/>
      <c r="I8475" s="238" t="s">
        <v>98</v>
      </c>
      <c r="J8475" s="223"/>
      <c r="K8475" s="238"/>
      <c r="L8475" s="238"/>
      <c r="M8475" s="238"/>
    </row>
    <row r="8476" spans="1:13">
      <c r="A8476" s="235">
        <v>809420</v>
      </c>
      <c r="B8476" s="223" t="s">
        <v>11198</v>
      </c>
      <c r="C8476" s="223" t="s">
        <v>9406</v>
      </c>
      <c r="D8476" s="223" t="s">
        <v>4199</v>
      </c>
      <c r="F8476" s="224"/>
      <c r="G8476" s="223"/>
      <c r="H8476" s="223"/>
      <c r="I8476" s="223" t="s">
        <v>98</v>
      </c>
      <c r="J8476" s="223"/>
      <c r="K8476" s="235"/>
      <c r="L8476" s="235"/>
      <c r="M8476" s="223"/>
    </row>
    <row r="8477" spans="1:13">
      <c r="A8477" s="235">
        <v>809421</v>
      </c>
      <c r="B8477" s="223" t="s">
        <v>11199</v>
      </c>
      <c r="C8477" s="223" t="s">
        <v>101</v>
      </c>
      <c r="D8477" s="223" t="s">
        <v>1047</v>
      </c>
      <c r="F8477" s="224"/>
      <c r="G8477" s="223"/>
      <c r="H8477" s="223"/>
      <c r="I8477" s="223" t="s">
        <v>98</v>
      </c>
      <c r="J8477" s="223"/>
      <c r="K8477" s="235"/>
      <c r="L8477" s="235"/>
      <c r="M8477" s="223"/>
    </row>
    <row r="8478" spans="1:13">
      <c r="A8478" s="235">
        <v>809464</v>
      </c>
      <c r="B8478" s="223" t="s">
        <v>11200</v>
      </c>
      <c r="C8478" s="223" t="s">
        <v>188</v>
      </c>
      <c r="D8478" s="223" t="s">
        <v>10996</v>
      </c>
      <c r="F8478" s="224"/>
      <c r="G8478" s="223"/>
      <c r="H8478" s="223"/>
      <c r="I8478" s="223" t="s">
        <v>98</v>
      </c>
      <c r="J8478" s="223"/>
      <c r="K8478" s="223"/>
      <c r="L8478" s="223"/>
      <c r="M8478" s="223"/>
    </row>
    <row r="8479" spans="1:13">
      <c r="A8479" s="235">
        <v>809500</v>
      </c>
      <c r="B8479" s="223" t="s">
        <v>11201</v>
      </c>
      <c r="C8479" s="223" t="s">
        <v>109</v>
      </c>
      <c r="D8479" s="223" t="s">
        <v>4372</v>
      </c>
      <c r="F8479" s="224"/>
      <c r="G8479" s="223"/>
      <c r="H8479" s="223"/>
      <c r="I8479" s="223" t="s">
        <v>98</v>
      </c>
      <c r="J8479" s="223"/>
      <c r="K8479" s="235"/>
      <c r="L8479" s="235"/>
      <c r="M8479" s="223"/>
    </row>
    <row r="8480" spans="1:13">
      <c r="A8480" s="235">
        <v>809513</v>
      </c>
      <c r="B8480" s="223" t="s">
        <v>11202</v>
      </c>
      <c r="C8480" s="223" t="s">
        <v>11203</v>
      </c>
      <c r="D8480" s="223" t="s">
        <v>3359</v>
      </c>
      <c r="F8480" s="224"/>
      <c r="G8480" s="223"/>
      <c r="H8480" s="223"/>
      <c r="I8480" s="223" t="s">
        <v>98</v>
      </c>
      <c r="J8480" s="223"/>
      <c r="K8480" s="223"/>
      <c r="L8480" s="223"/>
      <c r="M8480" s="223"/>
    </row>
    <row r="8481" spans="1:13">
      <c r="A8481" s="235">
        <v>809522</v>
      </c>
      <c r="B8481" s="223" t="s">
        <v>11204</v>
      </c>
      <c r="C8481" s="223" t="s">
        <v>5229</v>
      </c>
      <c r="D8481" s="223" t="s">
        <v>1066</v>
      </c>
      <c r="F8481" s="224"/>
      <c r="G8481" s="223"/>
      <c r="H8481" s="223"/>
      <c r="I8481" s="223" t="s">
        <v>98</v>
      </c>
      <c r="J8481" s="223"/>
      <c r="K8481" s="235"/>
      <c r="L8481" s="235"/>
      <c r="M8481" s="223"/>
    </row>
    <row r="8482" spans="1:13">
      <c r="A8482" s="235">
        <v>809643</v>
      </c>
      <c r="B8482" s="238" t="s">
        <v>11205</v>
      </c>
      <c r="C8482" s="238" t="s">
        <v>106</v>
      </c>
      <c r="D8482" s="238" t="s">
        <v>2131</v>
      </c>
      <c r="F8482" s="238"/>
      <c r="G8482" s="223"/>
      <c r="H8482" s="238"/>
      <c r="I8482" s="238" t="s">
        <v>98</v>
      </c>
      <c r="J8482" s="223"/>
      <c r="K8482" s="238"/>
      <c r="L8482" s="238"/>
      <c r="M8482" s="238"/>
    </row>
    <row r="8483" spans="1:13">
      <c r="A8483" s="235">
        <v>809711</v>
      </c>
      <c r="B8483" s="238" t="s">
        <v>11206</v>
      </c>
      <c r="C8483" s="238" t="s">
        <v>11207</v>
      </c>
      <c r="D8483" s="238" t="s">
        <v>1012</v>
      </c>
      <c r="F8483" s="238"/>
      <c r="G8483" s="223"/>
      <c r="H8483" s="238"/>
      <c r="I8483" s="238" t="s">
        <v>98</v>
      </c>
      <c r="J8483" s="223"/>
      <c r="K8483" s="238"/>
      <c r="L8483" s="238"/>
      <c r="M8483" s="238"/>
    </row>
    <row r="8484" spans="1:13">
      <c r="A8484" s="235">
        <v>809718</v>
      </c>
      <c r="B8484" s="223" t="s">
        <v>11208</v>
      </c>
      <c r="C8484" s="223" t="s">
        <v>122</v>
      </c>
      <c r="D8484" s="223" t="s">
        <v>1039</v>
      </c>
      <c r="F8484" s="224"/>
      <c r="G8484" s="223"/>
      <c r="H8484" s="223"/>
      <c r="I8484" s="223" t="s">
        <v>98</v>
      </c>
      <c r="J8484" s="223"/>
      <c r="K8484" s="223"/>
      <c r="L8484" s="223"/>
      <c r="M8484" s="223"/>
    </row>
    <row r="8485" spans="1:13">
      <c r="A8485" s="235">
        <v>809721</v>
      </c>
      <c r="B8485" s="223" t="s">
        <v>11209</v>
      </c>
      <c r="C8485" s="223" t="s">
        <v>164</v>
      </c>
      <c r="D8485" s="223" t="s">
        <v>1476</v>
      </c>
      <c r="F8485" s="224"/>
      <c r="G8485" s="223"/>
      <c r="H8485" s="223"/>
      <c r="I8485" s="223" t="s">
        <v>98</v>
      </c>
      <c r="J8485" s="223"/>
      <c r="K8485" s="223"/>
      <c r="L8485" s="223"/>
      <c r="M8485" s="223"/>
    </row>
    <row r="8486" spans="1:13">
      <c r="A8486" s="235">
        <v>809745</v>
      </c>
      <c r="B8486" s="223" t="s">
        <v>11210</v>
      </c>
      <c r="C8486" s="223" t="s">
        <v>3043</v>
      </c>
      <c r="D8486" s="223" t="s">
        <v>1012</v>
      </c>
      <c r="F8486" s="224"/>
      <c r="G8486" s="223"/>
      <c r="H8486" s="223"/>
      <c r="I8486" s="223" t="s">
        <v>98</v>
      </c>
      <c r="J8486" s="223"/>
      <c r="K8486" s="235"/>
      <c r="L8486" s="235"/>
      <c r="M8486" s="223"/>
    </row>
    <row r="8487" spans="1:13">
      <c r="A8487" s="235">
        <v>809747</v>
      </c>
      <c r="B8487" s="223" t="s">
        <v>11211</v>
      </c>
      <c r="C8487" s="223" t="s">
        <v>109</v>
      </c>
      <c r="D8487" s="223" t="s">
        <v>1615</v>
      </c>
      <c r="F8487" s="224"/>
      <c r="G8487" s="223"/>
      <c r="H8487" s="223"/>
      <c r="I8487" s="223" t="s">
        <v>98</v>
      </c>
      <c r="J8487" s="223"/>
      <c r="K8487" s="223"/>
      <c r="L8487" s="223"/>
      <c r="M8487" s="223"/>
    </row>
    <row r="8488" spans="1:13">
      <c r="A8488" s="235">
        <v>809751</v>
      </c>
      <c r="B8488" s="223" t="s">
        <v>11212</v>
      </c>
      <c r="C8488" s="223" t="s">
        <v>11213</v>
      </c>
      <c r="D8488" s="223" t="s">
        <v>1168</v>
      </c>
      <c r="F8488" s="224"/>
      <c r="G8488" s="223"/>
      <c r="H8488" s="223"/>
      <c r="I8488" s="223" t="s">
        <v>98</v>
      </c>
      <c r="J8488" s="223"/>
      <c r="K8488" s="223"/>
      <c r="L8488" s="223"/>
      <c r="M8488" s="223"/>
    </row>
    <row r="8489" spans="1:13">
      <c r="A8489" s="235">
        <v>809766</v>
      </c>
      <c r="B8489" s="223" t="s">
        <v>11214</v>
      </c>
      <c r="C8489" s="223" t="s">
        <v>698</v>
      </c>
      <c r="D8489" s="223" t="s">
        <v>2602</v>
      </c>
      <c r="F8489" s="224"/>
      <c r="G8489" s="223"/>
      <c r="H8489" s="223"/>
      <c r="I8489" s="223" t="s">
        <v>98</v>
      </c>
      <c r="J8489" s="223"/>
      <c r="K8489" s="223"/>
      <c r="L8489" s="223"/>
      <c r="M8489" s="223"/>
    </row>
    <row r="8490" spans="1:13">
      <c r="A8490" s="235">
        <v>809768</v>
      </c>
      <c r="B8490" s="238" t="s">
        <v>11215</v>
      </c>
      <c r="C8490" s="238" t="s">
        <v>194</v>
      </c>
      <c r="D8490" s="238" t="s">
        <v>1237</v>
      </c>
      <c r="F8490" s="238"/>
      <c r="G8490" s="223"/>
      <c r="H8490" s="238"/>
      <c r="I8490" s="238" t="s">
        <v>98</v>
      </c>
      <c r="J8490" s="223"/>
      <c r="K8490" s="238"/>
      <c r="L8490" s="238"/>
      <c r="M8490" s="238"/>
    </row>
    <row r="8491" spans="1:13">
      <c r="A8491" s="235">
        <v>809795</v>
      </c>
      <c r="B8491" s="223" t="s">
        <v>11216</v>
      </c>
      <c r="C8491" s="223" t="s">
        <v>828</v>
      </c>
      <c r="D8491" s="223" t="s">
        <v>1030</v>
      </c>
      <c r="F8491" s="224"/>
      <c r="G8491" s="223"/>
      <c r="H8491" s="223"/>
      <c r="I8491" s="223" t="s">
        <v>98</v>
      </c>
      <c r="J8491" s="223"/>
      <c r="K8491" s="235"/>
      <c r="L8491" s="235"/>
      <c r="M8491" s="223"/>
    </row>
    <row r="8492" spans="1:13">
      <c r="A8492" s="235">
        <v>809803</v>
      </c>
      <c r="B8492" s="238" t="s">
        <v>11217</v>
      </c>
      <c r="C8492" s="238" t="s">
        <v>287</v>
      </c>
      <c r="D8492" s="238" t="s">
        <v>2602</v>
      </c>
      <c r="F8492" s="238"/>
      <c r="G8492" s="223"/>
      <c r="H8492" s="238"/>
      <c r="I8492" s="238" t="s">
        <v>98</v>
      </c>
      <c r="J8492" s="223"/>
      <c r="K8492" s="238"/>
      <c r="L8492" s="238"/>
      <c r="M8492" s="238"/>
    </row>
    <row r="8493" spans="1:13">
      <c r="A8493" s="235">
        <v>809812</v>
      </c>
      <c r="B8493" s="238" t="s">
        <v>11218</v>
      </c>
      <c r="C8493" s="238" t="s">
        <v>668</v>
      </c>
      <c r="D8493" s="238" t="s">
        <v>2303</v>
      </c>
      <c r="F8493" s="238"/>
      <c r="G8493" s="223"/>
      <c r="H8493" s="238"/>
      <c r="I8493" s="238" t="s">
        <v>98</v>
      </c>
      <c r="J8493" s="223"/>
      <c r="K8493" s="238"/>
      <c r="L8493" s="238"/>
      <c r="M8493" s="238"/>
    </row>
    <row r="8494" spans="1:13">
      <c r="A8494" s="235">
        <v>809845</v>
      </c>
      <c r="B8494" s="238" t="s">
        <v>11219</v>
      </c>
      <c r="C8494" s="238" t="s">
        <v>395</v>
      </c>
      <c r="D8494" s="238" t="s">
        <v>1838</v>
      </c>
      <c r="F8494" s="238"/>
      <c r="G8494" s="223"/>
      <c r="H8494" s="238"/>
      <c r="I8494" s="238" t="s">
        <v>98</v>
      </c>
      <c r="J8494" s="223"/>
      <c r="K8494" s="238"/>
      <c r="L8494" s="238"/>
      <c r="M8494" s="238"/>
    </row>
    <row r="8495" spans="1:13">
      <c r="A8495" s="235">
        <v>809928</v>
      </c>
      <c r="B8495" s="223" t="s">
        <v>513</v>
      </c>
      <c r="C8495" s="223" t="s">
        <v>219</v>
      </c>
      <c r="D8495" s="223" t="s">
        <v>1255</v>
      </c>
      <c r="F8495" s="224"/>
      <c r="G8495" s="223"/>
      <c r="H8495" s="223"/>
      <c r="I8495" s="223" t="s">
        <v>98</v>
      </c>
      <c r="J8495" s="223"/>
      <c r="K8495" s="223"/>
      <c r="L8495" s="223"/>
      <c r="M8495" s="223"/>
    </row>
    <row r="8496" spans="1:13">
      <c r="A8496" s="235">
        <v>809964</v>
      </c>
      <c r="B8496" s="238" t="s">
        <v>11220</v>
      </c>
      <c r="C8496" s="238" t="s">
        <v>414</v>
      </c>
      <c r="D8496" s="238" t="s">
        <v>1333</v>
      </c>
      <c r="F8496" s="238"/>
      <c r="G8496" s="223"/>
      <c r="H8496" s="238"/>
      <c r="I8496" s="238" t="s">
        <v>98</v>
      </c>
      <c r="J8496" s="223"/>
      <c r="K8496" s="238"/>
      <c r="L8496" s="238"/>
      <c r="M8496" s="238"/>
    </row>
    <row r="8497" spans="1:13">
      <c r="A8497" s="235">
        <v>810043</v>
      </c>
      <c r="B8497" s="238" t="s">
        <v>11221</v>
      </c>
      <c r="C8497" s="238" t="s">
        <v>101</v>
      </c>
      <c r="D8497" s="238" t="s">
        <v>1039</v>
      </c>
      <c r="F8497" s="238"/>
      <c r="G8497" s="223"/>
      <c r="H8497" s="238"/>
      <c r="I8497" s="238" t="s">
        <v>98</v>
      </c>
      <c r="J8497" s="223"/>
      <c r="K8497" s="238"/>
      <c r="L8497" s="238"/>
      <c r="M8497" s="238"/>
    </row>
    <row r="8498" spans="1:13">
      <c r="A8498" s="235">
        <v>810055</v>
      </c>
      <c r="B8498" s="223" t="s">
        <v>11222</v>
      </c>
      <c r="C8498" s="223" t="s">
        <v>252</v>
      </c>
      <c r="D8498" s="223" t="s">
        <v>1321</v>
      </c>
      <c r="F8498" s="224"/>
      <c r="G8498" s="223"/>
      <c r="H8498" s="223"/>
      <c r="I8498" s="223" t="s">
        <v>98</v>
      </c>
      <c r="J8498" s="223"/>
      <c r="K8498" s="223"/>
      <c r="L8498" s="223"/>
      <c r="M8498" s="223"/>
    </row>
    <row r="8499" spans="1:13">
      <c r="A8499" s="235">
        <v>810163</v>
      </c>
      <c r="B8499" s="238" t="s">
        <v>11223</v>
      </c>
      <c r="C8499" s="238" t="s">
        <v>11224</v>
      </c>
      <c r="D8499" s="238" t="s">
        <v>6910</v>
      </c>
      <c r="F8499" s="238"/>
      <c r="G8499" s="223"/>
      <c r="H8499" s="238"/>
      <c r="I8499" s="238" t="s">
        <v>98</v>
      </c>
      <c r="J8499" s="223"/>
      <c r="K8499" s="238"/>
      <c r="L8499" s="238"/>
      <c r="M8499" s="238"/>
    </row>
    <row r="8500" spans="1:13">
      <c r="A8500" s="235">
        <v>810167</v>
      </c>
      <c r="B8500" s="238" t="s">
        <v>11225</v>
      </c>
      <c r="C8500" s="238" t="s">
        <v>122</v>
      </c>
      <c r="D8500" s="238" t="s">
        <v>1687</v>
      </c>
      <c r="F8500" s="238"/>
      <c r="G8500" s="223"/>
      <c r="H8500" s="238"/>
      <c r="I8500" s="238" t="s">
        <v>98</v>
      </c>
      <c r="J8500" s="223"/>
      <c r="K8500" s="238"/>
      <c r="L8500" s="238"/>
      <c r="M8500" s="238"/>
    </row>
    <row r="8501" spans="1:13">
      <c r="A8501" s="235">
        <v>810180</v>
      </c>
      <c r="B8501" s="238" t="s">
        <v>11226</v>
      </c>
      <c r="C8501" s="238" t="s">
        <v>183</v>
      </c>
      <c r="D8501" s="238" t="s">
        <v>5909</v>
      </c>
      <c r="F8501" s="238"/>
      <c r="G8501" s="223"/>
      <c r="H8501" s="238"/>
      <c r="I8501" s="238" t="s">
        <v>98</v>
      </c>
      <c r="J8501" s="223"/>
      <c r="K8501" s="238"/>
      <c r="L8501" s="238"/>
      <c r="M8501" s="238"/>
    </row>
    <row r="8502" spans="1:13">
      <c r="A8502" s="235">
        <v>810213</v>
      </c>
      <c r="B8502" s="238" t="s">
        <v>11227</v>
      </c>
      <c r="C8502" s="238" t="s">
        <v>518</v>
      </c>
      <c r="D8502" s="238" t="s">
        <v>2131</v>
      </c>
      <c r="F8502" s="238"/>
      <c r="G8502" s="223"/>
      <c r="H8502" s="238"/>
      <c r="I8502" s="238" t="s">
        <v>98</v>
      </c>
      <c r="J8502" s="223"/>
      <c r="K8502" s="238"/>
      <c r="L8502" s="238"/>
      <c r="M8502" s="238"/>
    </row>
    <row r="8503" spans="1:13">
      <c r="A8503" s="235">
        <v>810224</v>
      </c>
      <c r="B8503" s="223" t="s">
        <v>11228</v>
      </c>
      <c r="C8503" s="223" t="s">
        <v>3112</v>
      </c>
      <c r="D8503" s="223" t="s">
        <v>1301</v>
      </c>
      <c r="F8503" s="224"/>
      <c r="G8503" s="223"/>
      <c r="H8503" s="223"/>
      <c r="I8503" s="223" t="s">
        <v>98</v>
      </c>
      <c r="J8503" s="223"/>
      <c r="K8503" s="235"/>
      <c r="L8503" s="235"/>
      <c r="M8503" s="223"/>
    </row>
    <row r="8504" spans="1:13">
      <c r="A8504" s="235">
        <v>810236</v>
      </c>
      <c r="B8504" s="238" t="s">
        <v>11229</v>
      </c>
      <c r="C8504" s="238" t="s">
        <v>183</v>
      </c>
      <c r="D8504" s="238" t="s">
        <v>1368</v>
      </c>
      <c r="F8504" s="238"/>
      <c r="G8504" s="223"/>
      <c r="H8504" s="238"/>
      <c r="I8504" s="238" t="s">
        <v>98</v>
      </c>
      <c r="J8504" s="223"/>
      <c r="K8504" s="238"/>
      <c r="L8504" s="238"/>
      <c r="M8504" s="238"/>
    </row>
    <row r="8505" spans="1:13">
      <c r="A8505" s="235">
        <v>810238</v>
      </c>
      <c r="B8505" s="223" t="s">
        <v>11230</v>
      </c>
      <c r="C8505" s="223" t="s">
        <v>106</v>
      </c>
      <c r="D8505" s="223" t="s">
        <v>1089</v>
      </c>
      <c r="F8505" s="224"/>
      <c r="G8505" s="223"/>
      <c r="H8505" s="223"/>
      <c r="I8505" s="223" t="s">
        <v>98</v>
      </c>
      <c r="J8505" s="223"/>
      <c r="K8505" s="223"/>
      <c r="L8505" s="223"/>
      <c r="M8505" s="223"/>
    </row>
    <row r="8506" spans="1:13">
      <c r="A8506" s="235">
        <v>810266</v>
      </c>
      <c r="B8506" s="238" t="s">
        <v>11231</v>
      </c>
      <c r="C8506" s="238" t="s">
        <v>489</v>
      </c>
      <c r="D8506" s="238" t="s">
        <v>1424</v>
      </c>
      <c r="F8506" s="238"/>
      <c r="G8506" s="223"/>
      <c r="H8506" s="238"/>
      <c r="I8506" s="238" t="s">
        <v>98</v>
      </c>
      <c r="J8506" s="223"/>
      <c r="K8506" s="238"/>
      <c r="L8506" s="238"/>
      <c r="M8506" s="238"/>
    </row>
    <row r="8507" spans="1:13">
      <c r="A8507" s="235">
        <v>810285</v>
      </c>
      <c r="B8507" s="238" t="s">
        <v>11232</v>
      </c>
      <c r="C8507" s="238" t="s">
        <v>183</v>
      </c>
      <c r="D8507" s="238" t="s">
        <v>787</v>
      </c>
      <c r="F8507" s="238"/>
      <c r="G8507" s="223"/>
      <c r="H8507" s="238"/>
      <c r="I8507" s="238" t="s">
        <v>98</v>
      </c>
      <c r="J8507" s="223"/>
      <c r="K8507" s="238"/>
      <c r="L8507" s="238"/>
      <c r="M8507" s="238"/>
    </row>
    <row r="8508" spans="1:13">
      <c r="A8508" s="235">
        <v>810311</v>
      </c>
      <c r="B8508" s="223" t="s">
        <v>11233</v>
      </c>
      <c r="C8508" s="223" t="s">
        <v>491</v>
      </c>
      <c r="D8508" s="223" t="s">
        <v>8089</v>
      </c>
      <c r="F8508" s="224"/>
      <c r="G8508" s="223"/>
      <c r="H8508" s="223"/>
      <c r="I8508" s="223" t="s">
        <v>98</v>
      </c>
      <c r="J8508" s="223"/>
      <c r="K8508" s="223"/>
      <c r="L8508" s="223"/>
      <c r="M8508" s="223"/>
    </row>
    <row r="8509" spans="1:13">
      <c r="A8509" s="235">
        <v>810334</v>
      </c>
      <c r="B8509" s="223" t="s">
        <v>11234</v>
      </c>
      <c r="C8509" s="223" t="s">
        <v>507</v>
      </c>
      <c r="D8509" s="223" t="s">
        <v>11235</v>
      </c>
      <c r="F8509" s="224"/>
      <c r="G8509" s="223"/>
      <c r="H8509" s="223"/>
      <c r="I8509" s="223" t="s">
        <v>98</v>
      </c>
      <c r="J8509" s="223"/>
      <c r="K8509" s="223"/>
      <c r="L8509" s="223"/>
      <c r="M8509" s="223"/>
    </row>
    <row r="8510" spans="1:13">
      <c r="A8510" s="235">
        <v>810337</v>
      </c>
      <c r="B8510" s="223" t="s">
        <v>11236</v>
      </c>
      <c r="C8510" s="223" t="s">
        <v>148</v>
      </c>
      <c r="D8510" s="223" t="s">
        <v>1070</v>
      </c>
      <c r="F8510" s="224"/>
      <c r="G8510" s="223"/>
      <c r="H8510" s="223"/>
      <c r="I8510" s="223" t="s">
        <v>98</v>
      </c>
      <c r="J8510" s="223"/>
      <c r="K8510" s="223"/>
      <c r="L8510" s="223"/>
      <c r="M8510" s="223"/>
    </row>
    <row r="8511" spans="1:13">
      <c r="A8511" s="235">
        <v>810356</v>
      </c>
      <c r="B8511" s="223" t="s">
        <v>11237</v>
      </c>
      <c r="C8511" s="223" t="s">
        <v>1022</v>
      </c>
      <c r="D8511" s="223" t="s">
        <v>2169</v>
      </c>
      <c r="F8511" s="224"/>
      <c r="G8511" s="223"/>
      <c r="H8511" s="223"/>
      <c r="I8511" s="223" t="s">
        <v>98</v>
      </c>
      <c r="J8511" s="223"/>
      <c r="K8511" s="223"/>
      <c r="L8511" s="223"/>
      <c r="M8511" s="223"/>
    </row>
    <row r="8512" spans="1:13">
      <c r="A8512" s="235">
        <v>810368</v>
      </c>
      <c r="B8512" s="238" t="s">
        <v>11238</v>
      </c>
      <c r="C8512" s="238" t="s">
        <v>106</v>
      </c>
      <c r="D8512" s="238" t="s">
        <v>2336</v>
      </c>
      <c r="F8512" s="238"/>
      <c r="G8512" s="223"/>
      <c r="H8512" s="238"/>
      <c r="I8512" s="238" t="s">
        <v>98</v>
      </c>
      <c r="J8512" s="223"/>
      <c r="K8512" s="238"/>
      <c r="L8512" s="238"/>
      <c r="M8512" s="238"/>
    </row>
    <row r="8513" spans="1:13">
      <c r="A8513" s="235">
        <v>810373</v>
      </c>
      <c r="B8513" s="223" t="s">
        <v>11239</v>
      </c>
      <c r="C8513" s="223" t="s">
        <v>156</v>
      </c>
      <c r="D8513" s="223" t="s">
        <v>1012</v>
      </c>
      <c r="F8513" s="224"/>
      <c r="G8513" s="223"/>
      <c r="H8513" s="223"/>
      <c r="I8513" s="223" t="s">
        <v>98</v>
      </c>
      <c r="J8513" s="223"/>
      <c r="K8513" s="223"/>
      <c r="L8513" s="223"/>
      <c r="M8513" s="223"/>
    </row>
    <row r="8514" spans="1:13">
      <c r="A8514" s="235">
        <v>810377</v>
      </c>
      <c r="B8514" s="223" t="s">
        <v>11240</v>
      </c>
      <c r="C8514" s="223" t="s">
        <v>11241</v>
      </c>
      <c r="D8514" s="223" t="s">
        <v>1255</v>
      </c>
      <c r="F8514" s="224"/>
      <c r="G8514" s="223"/>
      <c r="H8514" s="223"/>
      <c r="I8514" s="223" t="s">
        <v>98</v>
      </c>
      <c r="J8514" s="223"/>
      <c r="K8514" s="235"/>
      <c r="L8514" s="235"/>
      <c r="M8514" s="223"/>
    </row>
    <row r="8515" spans="1:13">
      <c r="A8515" s="235">
        <v>810392</v>
      </c>
      <c r="B8515" s="223" t="s">
        <v>11242</v>
      </c>
      <c r="C8515" s="223" t="s">
        <v>106</v>
      </c>
      <c r="D8515" s="223" t="s">
        <v>2131</v>
      </c>
      <c r="F8515" s="224"/>
      <c r="G8515" s="223"/>
      <c r="H8515" s="223"/>
      <c r="I8515" s="223" t="s">
        <v>98</v>
      </c>
      <c r="J8515" s="223"/>
      <c r="K8515" s="223"/>
      <c r="L8515" s="223"/>
      <c r="M8515" s="223"/>
    </row>
    <row r="8516" spans="1:13">
      <c r="A8516" s="235">
        <v>810393</v>
      </c>
      <c r="B8516" s="238" t="s">
        <v>11243</v>
      </c>
      <c r="C8516" s="238" t="s">
        <v>11207</v>
      </c>
      <c r="D8516" s="238" t="s">
        <v>1010</v>
      </c>
      <c r="F8516" s="238"/>
      <c r="G8516" s="223"/>
      <c r="H8516" s="238"/>
      <c r="I8516" s="238" t="s">
        <v>98</v>
      </c>
      <c r="J8516" s="223"/>
      <c r="K8516" s="238"/>
      <c r="L8516" s="238"/>
      <c r="M8516" s="238"/>
    </row>
    <row r="8517" spans="1:13">
      <c r="A8517" s="235">
        <v>810407</v>
      </c>
      <c r="B8517" s="238" t="s">
        <v>11244</v>
      </c>
      <c r="C8517" s="238" t="s">
        <v>638</v>
      </c>
      <c r="D8517" s="238" t="s">
        <v>601</v>
      </c>
      <c r="F8517" s="238"/>
      <c r="G8517" s="223"/>
      <c r="H8517" s="238"/>
      <c r="I8517" s="238" t="s">
        <v>98</v>
      </c>
      <c r="J8517" s="223"/>
      <c r="K8517" s="238"/>
      <c r="L8517" s="238"/>
      <c r="M8517" s="238"/>
    </row>
    <row r="8518" spans="1:13">
      <c r="A8518" s="235">
        <v>810426</v>
      </c>
      <c r="B8518" s="238" t="s">
        <v>11245</v>
      </c>
      <c r="C8518" s="238" t="s">
        <v>111</v>
      </c>
      <c r="D8518" s="238" t="s">
        <v>1558</v>
      </c>
      <c r="F8518" s="238"/>
      <c r="G8518" s="223"/>
      <c r="H8518" s="238"/>
      <c r="I8518" s="238" t="s">
        <v>98</v>
      </c>
      <c r="J8518" s="223"/>
      <c r="K8518" s="238"/>
      <c r="L8518" s="238"/>
      <c r="M8518" s="238"/>
    </row>
    <row r="8519" spans="1:13">
      <c r="A8519" s="235">
        <v>810492</v>
      </c>
      <c r="B8519" s="238" t="s">
        <v>11246</v>
      </c>
      <c r="C8519" s="238" t="s">
        <v>299</v>
      </c>
      <c r="D8519" s="238" t="s">
        <v>1070</v>
      </c>
      <c r="F8519" s="238"/>
      <c r="G8519" s="223"/>
      <c r="H8519" s="238"/>
      <c r="I8519" s="238" t="s">
        <v>98</v>
      </c>
      <c r="J8519" s="223"/>
      <c r="K8519" s="238"/>
      <c r="L8519" s="238"/>
      <c r="M8519" s="238"/>
    </row>
    <row r="8520" spans="1:13">
      <c r="A8520" s="235">
        <v>810501</v>
      </c>
      <c r="B8520" s="238" t="s">
        <v>11247</v>
      </c>
      <c r="C8520" s="238" t="s">
        <v>526</v>
      </c>
      <c r="D8520" s="238" t="s">
        <v>2711</v>
      </c>
      <c r="F8520" s="238"/>
      <c r="G8520" s="223"/>
      <c r="H8520" s="238"/>
      <c r="I8520" s="238" t="s">
        <v>98</v>
      </c>
      <c r="J8520" s="223"/>
      <c r="K8520" s="238"/>
      <c r="L8520" s="238"/>
      <c r="M8520" s="238"/>
    </row>
    <row r="8521" spans="1:13">
      <c r="A8521" s="235">
        <v>810517</v>
      </c>
      <c r="B8521" s="238" t="s">
        <v>11248</v>
      </c>
      <c r="C8521" s="238" t="s">
        <v>103</v>
      </c>
      <c r="D8521" s="238" t="s">
        <v>1030</v>
      </c>
      <c r="F8521" s="238"/>
      <c r="G8521" s="223"/>
      <c r="H8521" s="238"/>
      <c r="I8521" s="238" t="s">
        <v>98</v>
      </c>
      <c r="J8521" s="223"/>
      <c r="K8521" s="238"/>
      <c r="L8521" s="238"/>
      <c r="M8521" s="238"/>
    </row>
    <row r="8522" spans="1:13">
      <c r="A8522" s="235">
        <v>810536</v>
      </c>
      <c r="B8522" s="238" t="s">
        <v>11249</v>
      </c>
      <c r="C8522" s="238" t="s">
        <v>320</v>
      </c>
      <c r="D8522" s="238" t="s">
        <v>2275</v>
      </c>
      <c r="F8522" s="238"/>
      <c r="G8522" s="223"/>
      <c r="H8522" s="238"/>
      <c r="I8522" s="238" t="s">
        <v>98</v>
      </c>
      <c r="J8522" s="223"/>
      <c r="K8522" s="238"/>
      <c r="L8522" s="238"/>
      <c r="M8522" s="238"/>
    </row>
    <row r="8523" spans="1:13">
      <c r="A8523" s="235">
        <v>810587</v>
      </c>
      <c r="B8523" s="238" t="s">
        <v>11250</v>
      </c>
      <c r="C8523" s="238" t="s">
        <v>189</v>
      </c>
      <c r="D8523" s="238" t="s">
        <v>11251</v>
      </c>
      <c r="F8523" s="238"/>
      <c r="G8523" s="223"/>
      <c r="H8523" s="238"/>
      <c r="I8523" s="238" t="s">
        <v>98</v>
      </c>
      <c r="J8523" s="223"/>
      <c r="K8523" s="238"/>
      <c r="L8523" s="238"/>
      <c r="M8523" s="238"/>
    </row>
    <row r="8524" spans="1:13">
      <c r="A8524" s="235">
        <v>810601</v>
      </c>
      <c r="B8524" s="223" t="s">
        <v>11252</v>
      </c>
      <c r="C8524" s="223" t="s">
        <v>229</v>
      </c>
      <c r="D8524" s="223" t="s">
        <v>1358</v>
      </c>
      <c r="F8524" s="224"/>
      <c r="G8524" s="223"/>
      <c r="H8524" s="223"/>
      <c r="I8524" s="223" t="s">
        <v>98</v>
      </c>
      <c r="J8524" s="223"/>
      <c r="K8524" s="223"/>
      <c r="L8524" s="223"/>
      <c r="M8524" s="223"/>
    </row>
    <row r="8525" spans="1:13">
      <c r="A8525" s="235">
        <v>810614</v>
      </c>
      <c r="B8525" s="223" t="s">
        <v>11253</v>
      </c>
      <c r="C8525" s="223" t="s">
        <v>232</v>
      </c>
      <c r="D8525" s="223" t="s">
        <v>1057</v>
      </c>
      <c r="F8525" s="224"/>
      <c r="G8525" s="223"/>
      <c r="H8525" s="223"/>
      <c r="I8525" s="223" t="s">
        <v>98</v>
      </c>
      <c r="J8525" s="223"/>
      <c r="K8525" s="235"/>
      <c r="L8525" s="235"/>
      <c r="M8525" s="223"/>
    </row>
    <row r="8526" spans="1:13">
      <c r="A8526" s="235">
        <v>810616</v>
      </c>
      <c r="B8526" s="223" t="s">
        <v>11254</v>
      </c>
      <c r="C8526" s="223" t="s">
        <v>206</v>
      </c>
      <c r="D8526" s="223" t="s">
        <v>115</v>
      </c>
      <c r="F8526" s="224"/>
      <c r="G8526" s="223"/>
      <c r="H8526" s="223"/>
      <c r="I8526" s="223" t="s">
        <v>98</v>
      </c>
      <c r="J8526" s="223"/>
      <c r="K8526" s="235"/>
      <c r="L8526" s="235"/>
      <c r="M8526" s="223"/>
    </row>
    <row r="8527" spans="1:13">
      <c r="A8527" s="235">
        <v>810655</v>
      </c>
      <c r="B8527" s="238" t="s">
        <v>11255</v>
      </c>
      <c r="C8527" s="238" t="s">
        <v>1757</v>
      </c>
      <c r="D8527" s="238" t="s">
        <v>1677</v>
      </c>
      <c r="F8527" s="238"/>
      <c r="G8527" s="223"/>
      <c r="H8527" s="238"/>
      <c r="I8527" s="238" t="s">
        <v>98</v>
      </c>
      <c r="J8527" s="223"/>
      <c r="K8527" s="238"/>
      <c r="L8527" s="238"/>
      <c r="M8527" s="238"/>
    </row>
    <row r="8528" spans="1:13">
      <c r="A8528" s="235">
        <v>810656</v>
      </c>
      <c r="B8528" s="223" t="s">
        <v>11256</v>
      </c>
      <c r="C8528" s="223" t="s">
        <v>414</v>
      </c>
      <c r="D8528" s="223" t="s">
        <v>1026</v>
      </c>
      <c r="F8528" s="224"/>
      <c r="G8528" s="223"/>
      <c r="H8528" s="223"/>
      <c r="I8528" s="223" t="s">
        <v>98</v>
      </c>
      <c r="J8528" s="223"/>
      <c r="K8528" s="223"/>
      <c r="L8528" s="223"/>
      <c r="M8528" s="223"/>
    </row>
    <row r="8529" spans="1:13">
      <c r="A8529" s="235">
        <v>810657</v>
      </c>
      <c r="B8529" s="223" t="s">
        <v>11257</v>
      </c>
      <c r="C8529" s="223" t="s">
        <v>106</v>
      </c>
      <c r="D8529" s="223" t="s">
        <v>1005</v>
      </c>
      <c r="F8529" s="224"/>
      <c r="G8529" s="223"/>
      <c r="H8529" s="223"/>
      <c r="I8529" s="223" t="s">
        <v>98</v>
      </c>
      <c r="J8529" s="223"/>
      <c r="K8529" s="235"/>
      <c r="L8529" s="235"/>
      <c r="M8529" s="223"/>
    </row>
    <row r="8530" spans="1:13">
      <c r="A8530" s="235">
        <v>810658</v>
      </c>
      <c r="B8530" s="223" t="s">
        <v>11258</v>
      </c>
      <c r="C8530" s="223" t="s">
        <v>658</v>
      </c>
      <c r="D8530" s="223" t="s">
        <v>1470</v>
      </c>
      <c r="F8530" s="224"/>
      <c r="G8530" s="223"/>
      <c r="H8530" s="223"/>
      <c r="I8530" s="223" t="s">
        <v>98</v>
      </c>
      <c r="J8530" s="223"/>
      <c r="K8530" s="223"/>
      <c r="L8530" s="223"/>
      <c r="M8530" s="223"/>
    </row>
    <row r="8531" spans="1:13">
      <c r="A8531" s="235">
        <v>810659</v>
      </c>
      <c r="B8531" s="223" t="s">
        <v>11259</v>
      </c>
      <c r="C8531" s="223" t="s">
        <v>396</v>
      </c>
      <c r="D8531" s="223" t="s">
        <v>1109</v>
      </c>
      <c r="F8531" s="224"/>
      <c r="G8531" s="223"/>
      <c r="H8531" s="223"/>
      <c r="I8531" s="223" t="s">
        <v>98</v>
      </c>
      <c r="J8531" s="223"/>
      <c r="K8531" s="235"/>
      <c r="L8531" s="235"/>
      <c r="M8531" s="223"/>
    </row>
    <row r="8532" spans="1:13">
      <c r="A8532" s="235">
        <v>810660</v>
      </c>
      <c r="B8532" s="223" t="s">
        <v>11260</v>
      </c>
      <c r="C8532" s="223" t="s">
        <v>113</v>
      </c>
      <c r="D8532" s="223" t="s">
        <v>1237</v>
      </c>
      <c r="F8532" s="224"/>
      <c r="G8532" s="223"/>
      <c r="H8532" s="223"/>
      <c r="I8532" s="223" t="s">
        <v>98</v>
      </c>
      <c r="J8532" s="223"/>
      <c r="K8532" s="235"/>
      <c r="L8532" s="235"/>
      <c r="M8532" s="223"/>
    </row>
    <row r="8533" spans="1:13">
      <c r="A8533" s="235">
        <v>810661</v>
      </c>
      <c r="B8533" s="223" t="s">
        <v>11261</v>
      </c>
      <c r="C8533" s="223" t="s">
        <v>131</v>
      </c>
      <c r="D8533" s="223" t="s">
        <v>11262</v>
      </c>
      <c r="F8533" s="224"/>
      <c r="G8533" s="223"/>
      <c r="H8533" s="223"/>
      <c r="I8533" s="223" t="s">
        <v>98</v>
      </c>
      <c r="J8533" s="223"/>
      <c r="K8533" s="223"/>
      <c r="L8533" s="223"/>
      <c r="M8533" s="223"/>
    </row>
    <row r="8534" spans="1:13">
      <c r="A8534" s="235">
        <v>810662</v>
      </c>
      <c r="B8534" s="223" t="s">
        <v>11263</v>
      </c>
      <c r="C8534" s="223" t="s">
        <v>565</v>
      </c>
      <c r="D8534" s="223" t="s">
        <v>1855</v>
      </c>
      <c r="F8534" s="224"/>
      <c r="G8534" s="223"/>
      <c r="H8534" s="223"/>
      <c r="I8534" s="223" t="s">
        <v>98</v>
      </c>
      <c r="J8534" s="223"/>
      <c r="K8534" s="235"/>
      <c r="L8534" s="235"/>
      <c r="M8534" s="223"/>
    </row>
    <row r="8535" spans="1:13">
      <c r="A8535" s="235">
        <v>810663</v>
      </c>
      <c r="B8535" s="223" t="s">
        <v>11264</v>
      </c>
      <c r="C8535" s="223" t="s">
        <v>103</v>
      </c>
      <c r="D8535" s="223" t="s">
        <v>3740</v>
      </c>
      <c r="F8535" s="224"/>
      <c r="G8535" s="223"/>
      <c r="H8535" s="223"/>
      <c r="I8535" s="223" t="s">
        <v>98</v>
      </c>
      <c r="J8535" s="223"/>
      <c r="K8535" s="223"/>
      <c r="L8535" s="223"/>
      <c r="M8535" s="223"/>
    </row>
    <row r="8536" spans="1:13">
      <c r="A8536" s="235">
        <v>810664</v>
      </c>
      <c r="B8536" s="238" t="s">
        <v>11265</v>
      </c>
      <c r="C8536" s="238" t="s">
        <v>2215</v>
      </c>
      <c r="D8536" s="238" t="s">
        <v>1424</v>
      </c>
      <c r="F8536" s="238"/>
      <c r="G8536" s="223"/>
      <c r="H8536" s="238"/>
      <c r="I8536" s="238" t="s">
        <v>98</v>
      </c>
      <c r="J8536" s="223"/>
      <c r="K8536" s="238"/>
      <c r="L8536" s="238"/>
      <c r="M8536" s="238"/>
    </row>
    <row r="8537" spans="1:13">
      <c r="A8537" s="235">
        <v>810665</v>
      </c>
      <c r="B8537" s="238" t="s">
        <v>11266</v>
      </c>
      <c r="C8537" s="238" t="s">
        <v>221</v>
      </c>
      <c r="D8537" s="238" t="s">
        <v>1476</v>
      </c>
      <c r="F8537" s="238"/>
      <c r="G8537" s="223"/>
      <c r="H8537" s="238"/>
      <c r="I8537" s="238" t="s">
        <v>98</v>
      </c>
      <c r="J8537" s="223"/>
      <c r="K8537" s="238"/>
      <c r="L8537" s="238"/>
      <c r="M8537" s="238"/>
    </row>
    <row r="8538" spans="1:13">
      <c r="A8538" s="235">
        <v>810666</v>
      </c>
      <c r="B8538" s="238" t="s">
        <v>11267</v>
      </c>
      <c r="C8538" s="238" t="s">
        <v>161</v>
      </c>
      <c r="D8538" s="238" t="s">
        <v>2596</v>
      </c>
      <c r="F8538" s="238"/>
      <c r="G8538" s="223"/>
      <c r="H8538" s="238"/>
      <c r="I8538" s="238" t="s">
        <v>98</v>
      </c>
      <c r="J8538" s="223"/>
      <c r="K8538" s="238"/>
      <c r="L8538" s="238"/>
      <c r="M8538" s="238"/>
    </row>
    <row r="8539" spans="1:13">
      <c r="A8539" s="235">
        <v>810667</v>
      </c>
      <c r="B8539" s="223" t="s">
        <v>11268</v>
      </c>
      <c r="C8539" s="223" t="s">
        <v>113</v>
      </c>
      <c r="D8539" s="223" t="s">
        <v>11269</v>
      </c>
      <c r="F8539" s="224"/>
      <c r="G8539" s="223"/>
      <c r="H8539" s="223"/>
      <c r="I8539" s="223" t="s">
        <v>98</v>
      </c>
      <c r="J8539" s="223"/>
      <c r="K8539" s="235"/>
      <c r="L8539" s="235"/>
      <c r="M8539" s="223"/>
    </row>
    <row r="8540" spans="1:13">
      <c r="A8540" s="235">
        <v>810668</v>
      </c>
      <c r="B8540" s="223" t="s">
        <v>11270</v>
      </c>
      <c r="C8540" s="223" t="s">
        <v>214</v>
      </c>
      <c r="D8540" s="223" t="s">
        <v>1039</v>
      </c>
      <c r="F8540" s="224"/>
      <c r="G8540" s="223"/>
      <c r="H8540" s="223"/>
      <c r="I8540" s="223" t="s">
        <v>98</v>
      </c>
      <c r="J8540" s="223"/>
      <c r="K8540" s="223"/>
      <c r="L8540" s="223"/>
      <c r="M8540" s="223"/>
    </row>
    <row r="8541" spans="1:13">
      <c r="A8541" s="235">
        <v>810669</v>
      </c>
      <c r="B8541" s="223" t="s">
        <v>11271</v>
      </c>
      <c r="C8541" s="223" t="s">
        <v>183</v>
      </c>
      <c r="D8541" s="223" t="s">
        <v>1187</v>
      </c>
      <c r="F8541" s="224"/>
      <c r="G8541" s="223"/>
      <c r="H8541" s="223"/>
      <c r="I8541" s="223" t="s">
        <v>98</v>
      </c>
      <c r="J8541" s="223"/>
      <c r="K8541" s="223"/>
      <c r="L8541" s="223"/>
      <c r="M8541" s="234"/>
    </row>
    <row r="8542" spans="1:13">
      <c r="A8542" s="235">
        <v>810671</v>
      </c>
      <c r="B8542" s="223" t="s">
        <v>11272</v>
      </c>
      <c r="C8542" s="223" t="s">
        <v>260</v>
      </c>
      <c r="D8542" s="223" t="s">
        <v>1018</v>
      </c>
      <c r="F8542" s="224"/>
      <c r="G8542" s="223"/>
      <c r="H8542" s="223"/>
      <c r="I8542" s="223" t="s">
        <v>98</v>
      </c>
      <c r="J8542" s="223"/>
      <c r="K8542" s="223"/>
      <c r="L8542" s="223"/>
      <c r="M8542" s="223"/>
    </row>
    <row r="8543" spans="1:13">
      <c r="A8543" s="235">
        <v>810672</v>
      </c>
      <c r="B8543" s="238" t="s">
        <v>11273</v>
      </c>
      <c r="C8543" s="238" t="s">
        <v>290</v>
      </c>
      <c r="D8543" s="238" t="s">
        <v>11274</v>
      </c>
      <c r="F8543" s="238"/>
      <c r="G8543" s="223"/>
      <c r="H8543" s="238"/>
      <c r="I8543" s="238" t="s">
        <v>98</v>
      </c>
      <c r="J8543" s="223"/>
      <c r="K8543" s="238"/>
      <c r="L8543" s="238"/>
      <c r="M8543" s="238"/>
    </row>
    <row r="8544" spans="1:13">
      <c r="A8544" s="235">
        <v>810673</v>
      </c>
      <c r="B8544" s="223" t="s">
        <v>1234</v>
      </c>
      <c r="C8544" s="223" t="s">
        <v>225</v>
      </c>
      <c r="D8544" s="223" t="s">
        <v>3331</v>
      </c>
      <c r="F8544" s="224"/>
      <c r="G8544" s="223"/>
      <c r="H8544" s="223"/>
      <c r="I8544" s="223" t="s">
        <v>98</v>
      </c>
      <c r="J8544" s="223"/>
      <c r="K8544" s="235"/>
      <c r="L8544" s="235"/>
      <c r="M8544" s="223"/>
    </row>
    <row r="8545" spans="1:13">
      <c r="A8545" s="235">
        <v>810674</v>
      </c>
      <c r="B8545" s="238" t="s">
        <v>8304</v>
      </c>
      <c r="C8545" s="238" t="s">
        <v>106</v>
      </c>
      <c r="D8545" s="238" t="s">
        <v>1018</v>
      </c>
      <c r="F8545" s="238"/>
      <c r="G8545" s="223"/>
      <c r="H8545" s="238"/>
      <c r="I8545" s="238" t="s">
        <v>98</v>
      </c>
      <c r="J8545" s="223"/>
      <c r="K8545" s="238"/>
      <c r="L8545" s="238"/>
      <c r="M8545" s="238"/>
    </row>
    <row r="8546" spans="1:13">
      <c r="A8546" s="235">
        <v>810676</v>
      </c>
      <c r="B8546" s="238" t="s">
        <v>11275</v>
      </c>
      <c r="C8546" s="238" t="s">
        <v>541</v>
      </c>
      <c r="D8546" s="238" t="s">
        <v>1476</v>
      </c>
      <c r="F8546" s="238"/>
      <c r="G8546" s="223"/>
      <c r="H8546" s="238"/>
      <c r="I8546" s="238" t="s">
        <v>98</v>
      </c>
      <c r="J8546" s="223"/>
      <c r="K8546" s="238"/>
      <c r="L8546" s="238"/>
      <c r="M8546" s="238"/>
    </row>
    <row r="8547" spans="1:13">
      <c r="A8547" s="235">
        <v>810677</v>
      </c>
      <c r="B8547" s="238" t="s">
        <v>11276</v>
      </c>
      <c r="C8547" s="238" t="s">
        <v>375</v>
      </c>
      <c r="D8547" s="238" t="s">
        <v>1057</v>
      </c>
      <c r="F8547" s="238"/>
      <c r="G8547" s="223"/>
      <c r="H8547" s="238"/>
      <c r="I8547" s="238" t="s">
        <v>98</v>
      </c>
      <c r="J8547" s="223"/>
      <c r="K8547" s="238"/>
      <c r="L8547" s="238"/>
      <c r="M8547" s="238"/>
    </row>
    <row r="8548" spans="1:13">
      <c r="A8548" s="235">
        <v>810678</v>
      </c>
      <c r="B8548" s="223" t="s">
        <v>4537</v>
      </c>
      <c r="C8548" s="223" t="s">
        <v>266</v>
      </c>
      <c r="D8548" s="223" t="s">
        <v>1206</v>
      </c>
      <c r="F8548" s="224"/>
      <c r="G8548" s="223"/>
      <c r="H8548" s="223"/>
      <c r="I8548" s="223" t="s">
        <v>98</v>
      </c>
      <c r="J8548" s="223"/>
      <c r="K8548" s="223"/>
      <c r="L8548" s="223"/>
      <c r="M8548" s="223"/>
    </row>
    <row r="8549" spans="1:13">
      <c r="A8549" s="235">
        <v>810679</v>
      </c>
      <c r="B8549" s="223" t="s">
        <v>11277</v>
      </c>
      <c r="C8549" s="223" t="s">
        <v>109</v>
      </c>
      <c r="D8549" s="223" t="s">
        <v>1550</v>
      </c>
      <c r="F8549" s="224"/>
      <c r="G8549" s="223"/>
      <c r="H8549" s="223"/>
      <c r="I8549" s="223" t="s">
        <v>98</v>
      </c>
      <c r="J8549" s="223"/>
      <c r="K8549" s="223"/>
      <c r="L8549" s="223"/>
      <c r="M8549" s="223"/>
    </row>
    <row r="8550" spans="1:13">
      <c r="A8550" s="235">
        <v>810680</v>
      </c>
      <c r="B8550" s="223" t="s">
        <v>11278</v>
      </c>
      <c r="C8550" s="223" t="s">
        <v>115</v>
      </c>
      <c r="D8550" s="223" t="s">
        <v>1066</v>
      </c>
      <c r="F8550" s="224"/>
      <c r="G8550" s="223"/>
      <c r="H8550" s="223"/>
      <c r="I8550" s="223" t="s">
        <v>98</v>
      </c>
      <c r="J8550" s="223"/>
      <c r="K8550" s="223"/>
      <c r="L8550" s="223"/>
      <c r="M8550" s="223"/>
    </row>
    <row r="8551" spans="1:13">
      <c r="A8551" s="235">
        <v>810681</v>
      </c>
      <c r="B8551" s="238" t="s">
        <v>4564</v>
      </c>
      <c r="C8551" s="238" t="s">
        <v>106</v>
      </c>
      <c r="D8551" s="238" t="s">
        <v>1558</v>
      </c>
      <c r="F8551" s="238"/>
      <c r="G8551" s="223"/>
      <c r="H8551" s="238"/>
      <c r="I8551" s="238" t="s">
        <v>98</v>
      </c>
      <c r="J8551" s="223"/>
      <c r="K8551" s="238"/>
      <c r="L8551" s="238"/>
      <c r="M8551" s="238"/>
    </row>
    <row r="8552" spans="1:13">
      <c r="A8552" s="235">
        <v>810682</v>
      </c>
      <c r="B8552" s="223" t="s">
        <v>11279</v>
      </c>
      <c r="C8552" s="223" t="s">
        <v>160</v>
      </c>
      <c r="D8552" s="223" t="s">
        <v>1687</v>
      </c>
      <c r="F8552" s="224"/>
      <c r="G8552" s="223"/>
      <c r="H8552" s="223"/>
      <c r="I8552" s="223" t="s">
        <v>98</v>
      </c>
      <c r="J8552" s="223"/>
      <c r="K8552" s="223"/>
      <c r="L8552" s="223"/>
      <c r="M8552" s="223"/>
    </row>
    <row r="8553" spans="1:13">
      <c r="A8553" s="235">
        <v>810684</v>
      </c>
      <c r="B8553" s="238" t="s">
        <v>11280</v>
      </c>
      <c r="C8553" s="238" t="s">
        <v>148</v>
      </c>
      <c r="D8553" s="238" t="s">
        <v>1097</v>
      </c>
      <c r="F8553" s="238"/>
      <c r="G8553" s="223"/>
      <c r="H8553" s="238"/>
      <c r="I8553" s="238" t="s">
        <v>98</v>
      </c>
      <c r="J8553" s="223"/>
      <c r="K8553" s="238"/>
      <c r="L8553" s="238"/>
      <c r="M8553" s="238"/>
    </row>
    <row r="8554" spans="1:13">
      <c r="A8554" s="235">
        <v>810686</v>
      </c>
      <c r="B8554" s="223" t="s">
        <v>11281</v>
      </c>
      <c r="C8554" s="223" t="s">
        <v>106</v>
      </c>
      <c r="D8554" s="223" t="s">
        <v>11282</v>
      </c>
      <c r="F8554" s="224"/>
      <c r="G8554" s="223"/>
      <c r="H8554" s="223"/>
      <c r="I8554" s="223" t="s">
        <v>98</v>
      </c>
      <c r="J8554" s="223"/>
      <c r="K8554" s="223"/>
      <c r="L8554" s="223"/>
      <c r="M8554" s="223"/>
    </row>
    <row r="8555" spans="1:13">
      <c r="A8555" s="235">
        <v>810687</v>
      </c>
      <c r="B8555" s="238" t="s">
        <v>11283</v>
      </c>
      <c r="C8555" s="238" t="s">
        <v>166</v>
      </c>
      <c r="D8555" s="238" t="s">
        <v>1293</v>
      </c>
      <c r="F8555" s="238"/>
      <c r="G8555" s="223"/>
      <c r="H8555" s="238"/>
      <c r="I8555" s="238" t="s">
        <v>98</v>
      </c>
      <c r="J8555" s="223"/>
      <c r="K8555" s="238"/>
      <c r="L8555" s="238"/>
      <c r="M8555" s="238"/>
    </row>
    <row r="8556" spans="1:13">
      <c r="A8556" s="235">
        <v>810688</v>
      </c>
      <c r="B8556" s="223" t="s">
        <v>11284</v>
      </c>
      <c r="C8556" s="223" t="s">
        <v>521</v>
      </c>
      <c r="D8556" s="223" t="s">
        <v>1034</v>
      </c>
      <c r="F8556" s="224"/>
      <c r="G8556" s="223"/>
      <c r="H8556" s="223"/>
      <c r="I8556" s="223" t="s">
        <v>98</v>
      </c>
      <c r="J8556" s="223"/>
      <c r="K8556" s="235"/>
      <c r="L8556" s="235"/>
      <c r="M8556" s="223"/>
    </row>
    <row r="8557" spans="1:13">
      <c r="A8557" s="235">
        <v>810689</v>
      </c>
      <c r="B8557" s="238" t="s">
        <v>11285</v>
      </c>
      <c r="C8557" s="238" t="s">
        <v>101</v>
      </c>
      <c r="D8557" s="238" t="s">
        <v>3277</v>
      </c>
      <c r="F8557" s="238"/>
      <c r="G8557" s="223"/>
      <c r="H8557" s="238"/>
      <c r="I8557" s="238" t="s">
        <v>98</v>
      </c>
      <c r="J8557" s="223"/>
      <c r="K8557" s="238"/>
      <c r="L8557" s="238"/>
      <c r="M8557" s="238"/>
    </row>
    <row r="8558" spans="1:13">
      <c r="A8558" s="235">
        <v>810690</v>
      </c>
      <c r="B8558" s="223" t="s">
        <v>11286</v>
      </c>
      <c r="C8558" s="223" t="s">
        <v>812</v>
      </c>
      <c r="D8558" s="223" t="s">
        <v>1687</v>
      </c>
      <c r="F8558" s="224"/>
      <c r="G8558" s="223"/>
      <c r="H8558" s="238"/>
      <c r="I8558" s="223" t="s">
        <v>98</v>
      </c>
      <c r="J8558" s="223"/>
      <c r="K8558" s="223"/>
      <c r="L8558" s="223"/>
      <c r="M8558" s="223"/>
    </row>
    <row r="8559" spans="1:13">
      <c r="A8559" s="235">
        <v>810691</v>
      </c>
      <c r="B8559" s="238" t="s">
        <v>11287</v>
      </c>
      <c r="C8559" s="238" t="s">
        <v>614</v>
      </c>
      <c r="D8559" s="238" t="s">
        <v>1687</v>
      </c>
      <c r="F8559" s="238"/>
      <c r="G8559" s="223"/>
      <c r="H8559" s="238"/>
      <c r="I8559" s="238" t="s">
        <v>98</v>
      </c>
      <c r="J8559" s="223"/>
      <c r="K8559" s="238"/>
      <c r="L8559" s="238"/>
      <c r="M8559" s="238"/>
    </row>
    <row r="8560" spans="1:13">
      <c r="A8560" s="235">
        <v>810692</v>
      </c>
      <c r="B8560" s="238" t="s">
        <v>11288</v>
      </c>
      <c r="C8560" s="238" t="s">
        <v>196</v>
      </c>
      <c r="D8560" s="238" t="s">
        <v>1408</v>
      </c>
      <c r="F8560" s="238"/>
      <c r="G8560" s="223"/>
      <c r="H8560" s="238"/>
      <c r="I8560" s="238" t="s">
        <v>98</v>
      </c>
      <c r="J8560" s="223"/>
      <c r="K8560" s="238"/>
      <c r="L8560" s="238"/>
      <c r="M8560" s="238"/>
    </row>
    <row r="8561" spans="1:13">
      <c r="A8561" s="235">
        <v>810693</v>
      </c>
      <c r="B8561" s="223" t="s">
        <v>11289</v>
      </c>
      <c r="C8561" s="223" t="s">
        <v>714</v>
      </c>
      <c r="D8561" s="223" t="s">
        <v>1012</v>
      </c>
      <c r="F8561" s="224"/>
      <c r="G8561" s="223"/>
      <c r="H8561" s="223"/>
      <c r="I8561" s="223" t="s">
        <v>98</v>
      </c>
      <c r="J8561" s="223"/>
      <c r="K8561" s="223"/>
      <c r="L8561" s="223"/>
      <c r="M8561" s="223"/>
    </row>
    <row r="8562" spans="1:13">
      <c r="A8562" s="235">
        <v>810695</v>
      </c>
      <c r="B8562" s="238" t="s">
        <v>11290</v>
      </c>
      <c r="C8562" s="238" t="s">
        <v>111</v>
      </c>
      <c r="D8562" s="238" t="s">
        <v>11291</v>
      </c>
      <c r="F8562" s="238"/>
      <c r="G8562" s="223"/>
      <c r="H8562" s="238"/>
      <c r="I8562" s="238" t="s">
        <v>98</v>
      </c>
      <c r="J8562" s="223"/>
      <c r="K8562" s="238"/>
      <c r="L8562" s="238"/>
      <c r="M8562" s="238"/>
    </row>
    <row r="8563" spans="1:13">
      <c r="A8563" s="235">
        <v>810696</v>
      </c>
      <c r="B8563" s="223" t="s">
        <v>11292</v>
      </c>
      <c r="C8563" s="223" t="s">
        <v>106</v>
      </c>
      <c r="D8563" s="223" t="s">
        <v>2159</v>
      </c>
      <c r="F8563" s="224"/>
      <c r="G8563" s="223"/>
      <c r="H8563" s="223"/>
      <c r="I8563" s="223" t="s">
        <v>98</v>
      </c>
      <c r="J8563" s="223"/>
      <c r="K8563" s="223"/>
      <c r="L8563" s="223"/>
      <c r="M8563" s="223"/>
    </row>
    <row r="8564" spans="1:13">
      <c r="A8564" s="235">
        <v>810698</v>
      </c>
      <c r="B8564" s="223" t="s">
        <v>11293</v>
      </c>
      <c r="C8564" s="223" t="s">
        <v>301</v>
      </c>
      <c r="D8564" s="223" t="s">
        <v>1073</v>
      </c>
      <c r="F8564" s="224"/>
      <c r="G8564" s="223"/>
      <c r="H8564" s="223"/>
      <c r="I8564" s="223" t="s">
        <v>98</v>
      </c>
      <c r="J8564" s="223"/>
      <c r="K8564" s="223"/>
      <c r="L8564" s="223"/>
      <c r="M8564" s="223"/>
    </row>
    <row r="8565" spans="1:13">
      <c r="A8565" s="235">
        <v>810699</v>
      </c>
      <c r="B8565" s="223" t="s">
        <v>11294</v>
      </c>
      <c r="C8565" s="223" t="s">
        <v>106</v>
      </c>
      <c r="D8565" s="223" t="s">
        <v>2028</v>
      </c>
      <c r="F8565" s="224"/>
      <c r="G8565" s="223"/>
      <c r="H8565" s="223"/>
      <c r="I8565" s="223" t="s">
        <v>98</v>
      </c>
      <c r="J8565" s="223"/>
      <c r="K8565" s="235"/>
      <c r="L8565" s="235"/>
      <c r="M8565" s="223"/>
    </row>
    <row r="8566" spans="1:13">
      <c r="A8566" s="235">
        <v>810701</v>
      </c>
      <c r="B8566" s="223" t="s">
        <v>11295</v>
      </c>
      <c r="C8566" s="223" t="s">
        <v>106</v>
      </c>
      <c r="D8566" s="223" t="s">
        <v>1871</v>
      </c>
      <c r="F8566" s="224"/>
      <c r="G8566" s="223"/>
      <c r="H8566" s="223"/>
      <c r="I8566" s="223" t="s">
        <v>98</v>
      </c>
      <c r="J8566" s="223"/>
      <c r="K8566" s="223"/>
      <c r="L8566" s="223"/>
      <c r="M8566" s="223"/>
    </row>
    <row r="8567" spans="1:13">
      <c r="A8567" s="235">
        <v>810702</v>
      </c>
      <c r="B8567" s="223" t="s">
        <v>11296</v>
      </c>
      <c r="C8567" s="223" t="s">
        <v>156</v>
      </c>
      <c r="D8567" s="223" t="s">
        <v>1005</v>
      </c>
      <c r="F8567" s="224"/>
      <c r="G8567" s="223"/>
      <c r="H8567" s="223"/>
      <c r="I8567" s="223" t="s">
        <v>98</v>
      </c>
      <c r="J8567" s="223"/>
      <c r="K8567" s="223"/>
      <c r="L8567" s="223"/>
      <c r="M8567" s="223"/>
    </row>
    <row r="8568" spans="1:13">
      <c r="A8568" s="235">
        <v>810704</v>
      </c>
      <c r="B8568" s="238" t="s">
        <v>11297</v>
      </c>
      <c r="C8568" s="238" t="s">
        <v>315</v>
      </c>
      <c r="D8568" s="238" t="s">
        <v>1838</v>
      </c>
      <c r="F8568" s="238"/>
      <c r="G8568" s="223"/>
      <c r="H8568" s="238"/>
      <c r="I8568" s="238" t="s">
        <v>98</v>
      </c>
      <c r="J8568" s="223"/>
      <c r="K8568" s="238"/>
      <c r="L8568" s="238"/>
      <c r="M8568" s="238"/>
    </row>
    <row r="8569" spans="1:13">
      <c r="A8569" s="235">
        <v>810705</v>
      </c>
      <c r="B8569" s="238" t="s">
        <v>11298</v>
      </c>
      <c r="C8569" s="238" t="s">
        <v>167</v>
      </c>
      <c r="D8569" s="238" t="s">
        <v>11299</v>
      </c>
      <c r="F8569" s="238"/>
      <c r="G8569" s="223"/>
      <c r="H8569" s="238"/>
      <c r="I8569" s="238" t="s">
        <v>98</v>
      </c>
      <c r="J8569" s="223"/>
      <c r="K8569" s="238"/>
      <c r="L8569" s="238"/>
      <c r="M8569" s="238"/>
    </row>
    <row r="8570" spans="1:13">
      <c r="A8570" s="235">
        <v>810706</v>
      </c>
      <c r="B8570" s="223" t="s">
        <v>11300</v>
      </c>
      <c r="C8570" s="223" t="s">
        <v>203</v>
      </c>
      <c r="D8570" s="223" t="s">
        <v>1368</v>
      </c>
      <c r="F8570" s="224"/>
      <c r="G8570" s="223"/>
      <c r="H8570" s="223"/>
      <c r="I8570" s="223" t="s">
        <v>98</v>
      </c>
      <c r="J8570" s="223"/>
      <c r="K8570" s="235"/>
      <c r="L8570" s="235"/>
      <c r="M8570" s="223"/>
    </row>
    <row r="8571" spans="1:13">
      <c r="A8571" s="235">
        <v>810707</v>
      </c>
      <c r="B8571" s="223" t="s">
        <v>11301</v>
      </c>
      <c r="C8571" s="223" t="s">
        <v>189</v>
      </c>
      <c r="D8571" s="223" t="s">
        <v>1018</v>
      </c>
      <c r="F8571" s="224"/>
      <c r="G8571" s="223"/>
      <c r="H8571" s="223"/>
      <c r="I8571" s="223" t="s">
        <v>98</v>
      </c>
      <c r="J8571" s="223"/>
      <c r="K8571" s="223"/>
      <c r="L8571" s="223"/>
      <c r="M8571" s="223"/>
    </row>
    <row r="8572" spans="1:13">
      <c r="A8572" s="235">
        <v>810708</v>
      </c>
      <c r="B8572" s="238" t="s">
        <v>11302</v>
      </c>
      <c r="C8572" s="238" t="s">
        <v>183</v>
      </c>
      <c r="D8572" s="238" t="s">
        <v>1333</v>
      </c>
      <c r="F8572" s="238"/>
      <c r="G8572" s="223"/>
      <c r="H8572" s="238"/>
      <c r="I8572" s="238" t="s">
        <v>98</v>
      </c>
      <c r="J8572" s="223"/>
      <c r="K8572" s="238"/>
      <c r="L8572" s="238"/>
      <c r="M8572" s="238"/>
    </row>
    <row r="8573" spans="1:13">
      <c r="A8573" s="235">
        <v>810709</v>
      </c>
      <c r="B8573" s="223" t="s">
        <v>11303</v>
      </c>
      <c r="C8573" s="223" t="s">
        <v>256</v>
      </c>
      <c r="D8573" s="223" t="s">
        <v>2577</v>
      </c>
      <c r="F8573" s="224"/>
      <c r="G8573" s="223"/>
      <c r="H8573" s="223"/>
      <c r="I8573" s="223" t="s">
        <v>98</v>
      </c>
      <c r="J8573" s="223"/>
      <c r="K8573" s="235"/>
      <c r="L8573" s="235"/>
      <c r="M8573" s="223"/>
    </row>
    <row r="8574" spans="1:13">
      <c r="A8574" s="235">
        <v>810710</v>
      </c>
      <c r="B8574" s="223" t="s">
        <v>11304</v>
      </c>
      <c r="C8574" s="223" t="s">
        <v>836</v>
      </c>
      <c r="D8574" s="223" t="s">
        <v>1020</v>
      </c>
      <c r="F8574" s="224"/>
      <c r="G8574" s="223"/>
      <c r="H8574" s="223"/>
      <c r="I8574" s="223" t="s">
        <v>98</v>
      </c>
      <c r="J8574" s="223"/>
      <c r="K8574" s="223"/>
      <c r="L8574" s="223"/>
      <c r="M8574" s="223"/>
    </row>
    <row r="8575" spans="1:13">
      <c r="A8575" s="235">
        <v>810711</v>
      </c>
      <c r="B8575" s="223" t="s">
        <v>11305</v>
      </c>
      <c r="C8575" s="223" t="s">
        <v>106</v>
      </c>
      <c r="D8575" s="223" t="s">
        <v>1558</v>
      </c>
      <c r="F8575" s="224"/>
      <c r="G8575" s="223"/>
      <c r="H8575" s="223"/>
      <c r="I8575" s="223" t="s">
        <v>98</v>
      </c>
      <c r="J8575" s="223"/>
      <c r="K8575" s="235"/>
      <c r="L8575" s="235"/>
      <c r="M8575" s="223"/>
    </row>
    <row r="8576" spans="1:13">
      <c r="A8576" s="235">
        <v>810712</v>
      </c>
      <c r="B8576" s="238" t="s">
        <v>11306</v>
      </c>
      <c r="C8576" s="238" t="s">
        <v>115</v>
      </c>
      <c r="D8576" s="238" t="s">
        <v>3959</v>
      </c>
      <c r="F8576" s="238"/>
      <c r="G8576" s="223"/>
      <c r="H8576" s="238"/>
      <c r="I8576" s="238" t="s">
        <v>98</v>
      </c>
      <c r="J8576" s="223"/>
      <c r="K8576" s="238"/>
      <c r="L8576" s="238"/>
      <c r="M8576" s="238"/>
    </row>
    <row r="8577" spans="1:13">
      <c r="A8577" s="235">
        <v>810713</v>
      </c>
      <c r="B8577" s="238" t="s">
        <v>11307</v>
      </c>
      <c r="C8577" s="238" t="s">
        <v>248</v>
      </c>
      <c r="D8577" s="238" t="s">
        <v>1630</v>
      </c>
      <c r="F8577" s="238"/>
      <c r="G8577" s="223"/>
      <c r="H8577" s="238"/>
      <c r="I8577" s="238" t="s">
        <v>98</v>
      </c>
      <c r="J8577" s="223"/>
      <c r="K8577" s="238"/>
      <c r="L8577" s="238"/>
      <c r="M8577" s="238"/>
    </row>
    <row r="8578" spans="1:13">
      <c r="A8578" s="235">
        <v>810714</v>
      </c>
      <c r="B8578" s="238" t="s">
        <v>11308</v>
      </c>
      <c r="C8578" s="238" t="s">
        <v>782</v>
      </c>
      <c r="D8578" s="238" t="s">
        <v>9880</v>
      </c>
      <c r="F8578" s="238"/>
      <c r="G8578" s="223"/>
      <c r="H8578" s="238"/>
      <c r="I8578" s="238" t="s">
        <v>98</v>
      </c>
      <c r="J8578" s="223"/>
      <c r="K8578" s="238"/>
      <c r="L8578" s="238"/>
      <c r="M8578" s="238"/>
    </row>
    <row r="8579" spans="1:13">
      <c r="A8579" s="235">
        <v>810716</v>
      </c>
      <c r="B8579" s="238" t="s">
        <v>11309</v>
      </c>
      <c r="C8579" s="238" t="s">
        <v>115</v>
      </c>
      <c r="D8579" s="238" t="s">
        <v>1768</v>
      </c>
      <c r="F8579" s="238"/>
      <c r="G8579" s="223"/>
      <c r="H8579" s="238"/>
      <c r="I8579" s="238" t="s">
        <v>98</v>
      </c>
      <c r="J8579" s="223"/>
      <c r="K8579" s="238"/>
      <c r="L8579" s="238"/>
      <c r="M8579" s="238"/>
    </row>
    <row r="8580" spans="1:13">
      <c r="A8580" s="235">
        <v>810717</v>
      </c>
      <c r="B8580" s="223" t="s">
        <v>11310</v>
      </c>
      <c r="C8580" s="223" t="s">
        <v>290</v>
      </c>
      <c r="D8580" s="223" t="s">
        <v>4231</v>
      </c>
      <c r="F8580" s="224"/>
      <c r="G8580" s="223"/>
      <c r="H8580" s="223"/>
      <c r="I8580" s="223" t="s">
        <v>98</v>
      </c>
      <c r="J8580" s="223"/>
      <c r="K8580" s="223"/>
      <c r="L8580" s="223"/>
      <c r="M8580" s="223"/>
    </row>
    <row r="8581" spans="1:13">
      <c r="A8581" s="235">
        <v>810720</v>
      </c>
      <c r="B8581" s="238" t="s">
        <v>11311</v>
      </c>
      <c r="C8581" s="238" t="s">
        <v>183</v>
      </c>
      <c r="D8581" s="238" t="s">
        <v>11312</v>
      </c>
      <c r="F8581" s="238"/>
      <c r="G8581" s="223"/>
      <c r="H8581" s="238"/>
      <c r="I8581" s="238" t="s">
        <v>98</v>
      </c>
      <c r="J8581" s="223"/>
      <c r="K8581" s="238"/>
      <c r="L8581" s="238"/>
      <c r="M8581" s="238"/>
    </row>
    <row r="8582" spans="1:13">
      <c r="A8582" s="235">
        <v>810721</v>
      </c>
      <c r="B8582" s="223" t="s">
        <v>795</v>
      </c>
      <c r="C8582" s="223" t="s">
        <v>834</v>
      </c>
      <c r="D8582" s="223" t="s">
        <v>1057</v>
      </c>
      <c r="F8582" s="224"/>
      <c r="G8582" s="223"/>
      <c r="H8582" s="223"/>
      <c r="I8582" s="223" t="s">
        <v>98</v>
      </c>
      <c r="J8582" s="223"/>
      <c r="K8582" s="223"/>
      <c r="L8582" s="223"/>
      <c r="M8582" s="223"/>
    </row>
    <row r="8583" spans="1:13">
      <c r="A8583" s="235">
        <v>810724</v>
      </c>
      <c r="B8583" s="238" t="s">
        <v>11313</v>
      </c>
      <c r="C8583" s="238" t="s">
        <v>112</v>
      </c>
      <c r="D8583" s="238" t="s">
        <v>10332</v>
      </c>
      <c r="F8583" s="238"/>
      <c r="G8583" s="223"/>
      <c r="H8583" s="223"/>
      <c r="I8583" s="238" t="s">
        <v>98</v>
      </c>
      <c r="J8583" s="223"/>
      <c r="K8583" s="238"/>
      <c r="L8583" s="238"/>
      <c r="M8583" s="238"/>
    </row>
    <row r="8584" spans="1:13">
      <c r="A8584" s="235">
        <v>810725</v>
      </c>
      <c r="B8584" s="223" t="s">
        <v>11314</v>
      </c>
      <c r="C8584" s="223" t="s">
        <v>567</v>
      </c>
      <c r="D8584" s="223" t="s">
        <v>3707</v>
      </c>
      <c r="F8584" s="224"/>
      <c r="G8584" s="223"/>
      <c r="H8584" s="223"/>
      <c r="I8584" s="223" t="s">
        <v>98</v>
      </c>
      <c r="J8584" s="223"/>
      <c r="K8584" s="235"/>
      <c r="L8584" s="235"/>
      <c r="M8584" s="223"/>
    </row>
    <row r="8585" spans="1:13">
      <c r="A8585" s="235">
        <v>810728</v>
      </c>
      <c r="B8585" s="223" t="s">
        <v>11315</v>
      </c>
      <c r="C8585" s="223" t="s">
        <v>229</v>
      </c>
      <c r="D8585" s="223" t="s">
        <v>1206</v>
      </c>
      <c r="F8585" s="224"/>
      <c r="G8585" s="223"/>
      <c r="H8585" s="223"/>
      <c r="I8585" s="223" t="s">
        <v>98</v>
      </c>
      <c r="J8585" s="223"/>
      <c r="K8585" s="235"/>
      <c r="L8585" s="235"/>
      <c r="M8585" s="223"/>
    </row>
    <row r="8586" spans="1:13">
      <c r="A8586" s="235">
        <v>810729</v>
      </c>
      <c r="B8586" s="223" t="s">
        <v>11316</v>
      </c>
      <c r="C8586" s="223" t="s">
        <v>232</v>
      </c>
      <c r="D8586" s="223" t="s">
        <v>1797</v>
      </c>
      <c r="F8586" s="224"/>
      <c r="G8586" s="223"/>
      <c r="H8586" s="223"/>
      <c r="I8586" s="223" t="s">
        <v>98</v>
      </c>
      <c r="J8586" s="223"/>
      <c r="K8586" s="235"/>
      <c r="L8586" s="235"/>
      <c r="M8586" s="223"/>
    </row>
    <row r="8587" spans="1:13">
      <c r="A8587" s="235">
        <v>810730</v>
      </c>
      <c r="B8587" s="238" t="s">
        <v>11317</v>
      </c>
      <c r="C8587" s="238" t="s">
        <v>466</v>
      </c>
      <c r="D8587" s="238" t="s">
        <v>11318</v>
      </c>
      <c r="F8587" s="238"/>
      <c r="G8587" s="223"/>
      <c r="H8587" s="238"/>
      <c r="I8587" s="238" t="s">
        <v>98</v>
      </c>
      <c r="J8587" s="223"/>
      <c r="K8587" s="238"/>
      <c r="L8587" s="238"/>
      <c r="M8587" s="238"/>
    </row>
    <row r="8588" spans="1:13">
      <c r="A8588" s="235">
        <v>810731</v>
      </c>
      <c r="B8588" s="223" t="s">
        <v>11319</v>
      </c>
      <c r="C8588" s="223" t="s">
        <v>106</v>
      </c>
      <c r="D8588" s="223" t="s">
        <v>1105</v>
      </c>
      <c r="F8588" s="224"/>
      <c r="G8588" s="223"/>
      <c r="H8588" s="223"/>
      <c r="I8588" s="223" t="s">
        <v>98</v>
      </c>
      <c r="J8588" s="223"/>
      <c r="K8588" s="235"/>
      <c r="L8588" s="235"/>
      <c r="M8588" s="223"/>
    </row>
    <row r="8589" spans="1:13">
      <c r="A8589" s="235">
        <v>810732</v>
      </c>
      <c r="B8589" s="238" t="s">
        <v>11320</v>
      </c>
      <c r="C8589" s="238" t="s">
        <v>534</v>
      </c>
      <c r="D8589" s="238" t="s">
        <v>1998</v>
      </c>
      <c r="F8589" s="238"/>
      <c r="G8589" s="223"/>
      <c r="H8589" s="238"/>
      <c r="I8589" s="238" t="s">
        <v>98</v>
      </c>
      <c r="J8589" s="223"/>
      <c r="K8589" s="238"/>
      <c r="L8589" s="238"/>
      <c r="M8589" s="238"/>
    </row>
    <row r="8590" spans="1:13">
      <c r="A8590" s="235">
        <v>810733</v>
      </c>
      <c r="B8590" s="223" t="s">
        <v>11321</v>
      </c>
      <c r="C8590" s="223" t="s">
        <v>106</v>
      </c>
      <c r="D8590" s="223" t="s">
        <v>1039</v>
      </c>
      <c r="F8590" s="224"/>
      <c r="G8590" s="223"/>
      <c r="H8590" s="223"/>
      <c r="I8590" s="223" t="s">
        <v>98</v>
      </c>
      <c r="J8590" s="223"/>
      <c r="K8590" s="223"/>
      <c r="L8590" s="223"/>
      <c r="M8590" s="223"/>
    </row>
    <row r="8591" spans="1:13">
      <c r="A8591" s="235">
        <v>810733</v>
      </c>
      <c r="B8591" s="223" t="s">
        <v>11321</v>
      </c>
      <c r="C8591" s="223" t="s">
        <v>106</v>
      </c>
      <c r="D8591" s="223" t="s">
        <v>1039</v>
      </c>
      <c r="F8591" s="224"/>
      <c r="G8591" s="223"/>
      <c r="H8591" s="223"/>
      <c r="I8591" s="223" t="s">
        <v>98</v>
      </c>
      <c r="J8591" s="223"/>
      <c r="K8591" s="235"/>
      <c r="L8591" s="235"/>
      <c r="M8591" s="223"/>
    </row>
    <row r="8592" spans="1:13">
      <c r="A8592" s="235">
        <v>810736</v>
      </c>
      <c r="B8592" s="223" t="s">
        <v>11322</v>
      </c>
      <c r="C8592" s="223" t="s">
        <v>506</v>
      </c>
      <c r="D8592" s="223" t="s">
        <v>1939</v>
      </c>
      <c r="F8592" s="224"/>
      <c r="G8592" s="223"/>
      <c r="H8592" s="223"/>
      <c r="I8592" s="223" t="s">
        <v>98</v>
      </c>
      <c r="J8592" s="223"/>
      <c r="K8592" s="235"/>
      <c r="L8592" s="235"/>
      <c r="M8592" s="223"/>
    </row>
    <row r="8593" spans="1:13">
      <c r="A8593" s="235">
        <v>810737</v>
      </c>
      <c r="B8593" s="223" t="s">
        <v>11323</v>
      </c>
      <c r="C8593" s="223" t="s">
        <v>8240</v>
      </c>
      <c r="D8593" s="223" t="s">
        <v>1687</v>
      </c>
      <c r="F8593" s="224"/>
      <c r="G8593" s="223"/>
      <c r="H8593" s="223"/>
      <c r="I8593" s="223" t="s">
        <v>98</v>
      </c>
      <c r="J8593" s="223"/>
      <c r="K8593" s="223"/>
      <c r="L8593" s="223"/>
      <c r="M8593" s="223"/>
    </row>
    <row r="8594" spans="1:13">
      <c r="A8594" s="235">
        <v>810738</v>
      </c>
      <c r="B8594" s="238" t="s">
        <v>11324</v>
      </c>
      <c r="C8594" s="238" t="s">
        <v>369</v>
      </c>
      <c r="D8594" s="238" t="s">
        <v>1596</v>
      </c>
      <c r="F8594" s="238"/>
      <c r="G8594" s="223"/>
      <c r="H8594" s="238"/>
      <c r="I8594" s="238" t="s">
        <v>98</v>
      </c>
      <c r="J8594" s="223"/>
      <c r="K8594" s="238"/>
      <c r="L8594" s="238"/>
      <c r="M8594" s="238"/>
    </row>
    <row r="8595" spans="1:13">
      <c r="A8595" s="235">
        <v>810739</v>
      </c>
      <c r="B8595" s="223" t="s">
        <v>11325</v>
      </c>
      <c r="C8595" s="223" t="s">
        <v>244</v>
      </c>
      <c r="D8595" s="223" t="s">
        <v>1217</v>
      </c>
      <c r="F8595" s="224"/>
      <c r="G8595" s="223"/>
      <c r="H8595" s="223"/>
      <c r="I8595" s="223" t="s">
        <v>98</v>
      </c>
      <c r="J8595" s="223"/>
      <c r="K8595" s="223"/>
      <c r="L8595" s="223"/>
      <c r="M8595" s="223"/>
    </row>
    <row r="8596" spans="1:13">
      <c r="A8596" s="235">
        <v>810740</v>
      </c>
      <c r="B8596" s="223" t="s">
        <v>11326</v>
      </c>
      <c r="C8596" s="223" t="s">
        <v>111</v>
      </c>
      <c r="D8596" s="223" t="s">
        <v>1687</v>
      </c>
      <c r="F8596" s="224"/>
      <c r="G8596" s="223"/>
      <c r="H8596" s="223"/>
      <c r="I8596" s="223" t="s">
        <v>98</v>
      </c>
      <c r="J8596" s="223"/>
      <c r="K8596" s="235"/>
      <c r="L8596" s="235"/>
      <c r="M8596" s="223"/>
    </row>
    <row r="8597" spans="1:13">
      <c r="A8597" s="235">
        <v>810741</v>
      </c>
      <c r="B8597" s="238" t="s">
        <v>11327</v>
      </c>
      <c r="C8597" s="238" t="s">
        <v>106</v>
      </c>
      <c r="D8597" s="238" t="s">
        <v>1057</v>
      </c>
      <c r="F8597" s="238"/>
      <c r="G8597" s="223"/>
      <c r="H8597" s="238"/>
      <c r="I8597" s="238" t="s">
        <v>98</v>
      </c>
      <c r="J8597" s="223"/>
      <c r="K8597" s="238"/>
      <c r="L8597" s="238"/>
      <c r="M8597" s="238"/>
    </row>
    <row r="8598" spans="1:13">
      <c r="A8598" s="235">
        <v>810742</v>
      </c>
      <c r="B8598" s="223" t="s">
        <v>11328</v>
      </c>
      <c r="C8598" s="223" t="s">
        <v>614</v>
      </c>
      <c r="D8598" s="223" t="s">
        <v>1055</v>
      </c>
      <c r="F8598" s="224"/>
      <c r="G8598" s="223"/>
      <c r="H8598" s="223"/>
      <c r="I8598" s="223" t="s">
        <v>98</v>
      </c>
      <c r="J8598" s="223"/>
      <c r="K8598" s="235"/>
      <c r="L8598" s="235"/>
      <c r="M8598" s="223"/>
    </row>
    <row r="8599" spans="1:13">
      <c r="A8599" s="235">
        <v>810743</v>
      </c>
      <c r="B8599" s="238" t="s">
        <v>11329</v>
      </c>
      <c r="C8599" s="238" t="s">
        <v>596</v>
      </c>
      <c r="D8599" s="238" t="s">
        <v>1026</v>
      </c>
      <c r="F8599" s="238"/>
      <c r="G8599" s="223"/>
      <c r="H8599" s="238"/>
      <c r="I8599" s="238" t="s">
        <v>98</v>
      </c>
      <c r="J8599" s="223"/>
      <c r="K8599" s="238"/>
      <c r="L8599" s="238"/>
      <c r="M8599" s="238"/>
    </row>
    <row r="8600" spans="1:13">
      <c r="A8600" s="235">
        <v>810744</v>
      </c>
      <c r="B8600" s="238" t="s">
        <v>11330</v>
      </c>
      <c r="C8600" s="238" t="s">
        <v>206</v>
      </c>
      <c r="D8600" s="238" t="s">
        <v>1961</v>
      </c>
      <c r="F8600" s="238"/>
      <c r="G8600" s="223"/>
      <c r="H8600" s="238"/>
      <c r="I8600" s="238" t="s">
        <v>98</v>
      </c>
      <c r="J8600" s="223"/>
      <c r="K8600" s="238"/>
      <c r="L8600" s="238"/>
      <c r="M8600" s="238"/>
    </row>
    <row r="8601" spans="1:13">
      <c r="A8601" s="235">
        <v>810745</v>
      </c>
      <c r="B8601" s="238" t="s">
        <v>9220</v>
      </c>
      <c r="C8601" s="238" t="s">
        <v>9406</v>
      </c>
      <c r="D8601" s="238" t="s">
        <v>1637</v>
      </c>
      <c r="F8601" s="238"/>
      <c r="G8601" s="223"/>
      <c r="H8601" s="238"/>
      <c r="I8601" s="238" t="s">
        <v>98</v>
      </c>
      <c r="J8601" s="223"/>
      <c r="K8601" s="238"/>
      <c r="L8601" s="238"/>
      <c r="M8601" s="238"/>
    </row>
    <row r="8602" spans="1:13">
      <c r="A8602" s="235">
        <v>810746</v>
      </c>
      <c r="B8602" s="223" t="s">
        <v>11331</v>
      </c>
      <c r="C8602" s="223" t="s">
        <v>225</v>
      </c>
      <c r="D8602" s="223" t="s">
        <v>4903</v>
      </c>
      <c r="F8602" s="224"/>
      <c r="G8602" s="223"/>
      <c r="H8602" s="223"/>
      <c r="I8602" s="223" t="s">
        <v>98</v>
      </c>
      <c r="J8602" s="223"/>
      <c r="K8602" s="235"/>
      <c r="L8602" s="235"/>
      <c r="M8602" s="223"/>
    </row>
    <row r="8603" spans="1:13">
      <c r="A8603" s="235">
        <v>810747</v>
      </c>
      <c r="B8603" s="223" t="s">
        <v>11332</v>
      </c>
      <c r="C8603" s="223" t="s">
        <v>106</v>
      </c>
      <c r="D8603" s="223" t="s">
        <v>1073</v>
      </c>
      <c r="F8603" s="224"/>
      <c r="G8603" s="223"/>
      <c r="H8603" s="238"/>
      <c r="I8603" s="223" t="s">
        <v>98</v>
      </c>
      <c r="J8603" s="223"/>
      <c r="K8603" s="223"/>
      <c r="L8603" s="223"/>
      <c r="M8603" s="223"/>
    </row>
    <row r="8604" spans="1:13">
      <c r="A8604" s="235">
        <v>810763</v>
      </c>
      <c r="B8604" s="223" t="s">
        <v>11333</v>
      </c>
      <c r="C8604" s="223" t="s">
        <v>287</v>
      </c>
      <c r="D8604" s="223" t="s">
        <v>1005</v>
      </c>
      <c r="F8604" s="224"/>
      <c r="G8604" s="223"/>
      <c r="H8604" s="223"/>
      <c r="I8604" s="223" t="s">
        <v>98</v>
      </c>
      <c r="J8604" s="223"/>
      <c r="K8604" s="223"/>
      <c r="L8604" s="223"/>
      <c r="M8604" s="223"/>
    </row>
    <row r="8605" spans="1:13">
      <c r="A8605" s="235">
        <v>810764</v>
      </c>
      <c r="B8605" s="223" t="s">
        <v>11334</v>
      </c>
      <c r="C8605" s="223" t="s">
        <v>183</v>
      </c>
      <c r="D8605" s="223" t="s">
        <v>1233</v>
      </c>
      <c r="F8605" s="224"/>
      <c r="G8605" s="223"/>
      <c r="H8605" s="223"/>
      <c r="I8605" s="223" t="s">
        <v>98</v>
      </c>
      <c r="J8605" s="223"/>
      <c r="K8605" s="223"/>
      <c r="L8605" s="223"/>
      <c r="M8605" s="223"/>
    </row>
    <row r="8606" spans="1:13">
      <c r="A8606" s="235">
        <v>810766</v>
      </c>
      <c r="B8606" s="238" t="s">
        <v>11335</v>
      </c>
      <c r="C8606" s="238" t="s">
        <v>460</v>
      </c>
      <c r="D8606" s="238" t="s">
        <v>2067</v>
      </c>
      <c r="F8606" s="238"/>
      <c r="G8606" s="223"/>
      <c r="H8606" s="238"/>
      <c r="I8606" s="238" t="s">
        <v>98</v>
      </c>
      <c r="J8606" s="223"/>
      <c r="K8606" s="238"/>
      <c r="L8606" s="238"/>
      <c r="M8606" s="238"/>
    </row>
    <row r="8607" spans="1:13">
      <c r="A8607" s="235">
        <v>810771</v>
      </c>
      <c r="B8607" s="223" t="s">
        <v>11336</v>
      </c>
      <c r="C8607" s="223" t="s">
        <v>245</v>
      </c>
      <c r="D8607" s="223" t="s">
        <v>1010</v>
      </c>
      <c r="F8607" s="224"/>
      <c r="G8607" s="223"/>
      <c r="H8607" s="223"/>
      <c r="I8607" s="223" t="s">
        <v>98</v>
      </c>
      <c r="J8607" s="223"/>
      <c r="K8607" s="223"/>
      <c r="L8607" s="223"/>
      <c r="M8607" s="223"/>
    </row>
    <row r="8608" spans="1:13">
      <c r="A8608" s="235">
        <v>810774</v>
      </c>
      <c r="B8608" s="223" t="s">
        <v>11337</v>
      </c>
      <c r="C8608" s="223" t="s">
        <v>712</v>
      </c>
      <c r="D8608" s="223" t="s">
        <v>5154</v>
      </c>
      <c r="F8608" s="224"/>
      <c r="G8608" s="223"/>
      <c r="H8608" s="223"/>
      <c r="I8608" s="223" t="s">
        <v>98</v>
      </c>
      <c r="J8608" s="223"/>
      <c r="K8608" s="223"/>
      <c r="L8608" s="223"/>
      <c r="M8608" s="223"/>
    </row>
    <row r="8609" spans="1:13">
      <c r="A8609" s="235">
        <v>810777</v>
      </c>
      <c r="B8609" s="223" t="s">
        <v>11338</v>
      </c>
      <c r="C8609" s="223" t="s">
        <v>194</v>
      </c>
      <c r="D8609" s="223" t="s">
        <v>1301</v>
      </c>
      <c r="F8609" s="224"/>
      <c r="G8609" s="223"/>
      <c r="H8609" s="223"/>
      <c r="I8609" s="223" t="s">
        <v>98</v>
      </c>
      <c r="J8609" s="223"/>
      <c r="K8609" s="223"/>
      <c r="L8609" s="223"/>
      <c r="M8609" s="223"/>
    </row>
    <row r="8610" spans="1:13">
      <c r="A8610" s="235">
        <v>810780</v>
      </c>
      <c r="B8610" s="223" t="s">
        <v>11339</v>
      </c>
      <c r="C8610" s="223" t="s">
        <v>229</v>
      </c>
      <c r="D8610" s="223" t="s">
        <v>1763</v>
      </c>
      <c r="F8610" s="224"/>
      <c r="G8610" s="223"/>
      <c r="H8610" s="223"/>
      <c r="I8610" s="223" t="s">
        <v>98</v>
      </c>
      <c r="J8610" s="223"/>
      <c r="K8610" s="235"/>
      <c r="L8610" s="235"/>
      <c r="M8610" s="223"/>
    </row>
    <row r="8611" spans="1:13">
      <c r="A8611" s="235">
        <v>810784</v>
      </c>
      <c r="B8611" s="223" t="s">
        <v>11340</v>
      </c>
      <c r="C8611" s="223" t="s">
        <v>651</v>
      </c>
      <c r="D8611" s="223" t="s">
        <v>1301</v>
      </c>
      <c r="F8611" s="224"/>
      <c r="G8611" s="223"/>
      <c r="H8611" s="223"/>
      <c r="I8611" s="223" t="s">
        <v>98</v>
      </c>
      <c r="J8611" s="223"/>
      <c r="K8611" s="223"/>
      <c r="L8611" s="223"/>
      <c r="M8611" s="223"/>
    </row>
    <row r="8612" spans="1:13">
      <c r="A8612" s="235">
        <v>810785</v>
      </c>
      <c r="B8612" s="223" t="s">
        <v>11341</v>
      </c>
      <c r="C8612" s="223" t="s">
        <v>362</v>
      </c>
      <c r="D8612" s="223" t="s">
        <v>1928</v>
      </c>
      <c r="F8612" s="224"/>
      <c r="G8612" s="223"/>
      <c r="H8612" s="223"/>
      <c r="I8612" s="223" t="s">
        <v>98</v>
      </c>
      <c r="J8612" s="223"/>
      <c r="K8612" s="235"/>
      <c r="L8612" s="235"/>
      <c r="M8612" s="223"/>
    </row>
    <row r="8613" spans="1:13">
      <c r="A8613" s="235">
        <v>810786</v>
      </c>
      <c r="B8613" s="223" t="s">
        <v>11342</v>
      </c>
      <c r="C8613" s="223" t="s">
        <v>362</v>
      </c>
      <c r="D8613" s="223" t="s">
        <v>2364</v>
      </c>
      <c r="F8613" s="224"/>
      <c r="G8613" s="223"/>
      <c r="H8613" s="223"/>
      <c r="I8613" s="223" t="s">
        <v>98</v>
      </c>
      <c r="J8613" s="223"/>
      <c r="K8613" s="235"/>
      <c r="L8613" s="235"/>
      <c r="M8613" s="223"/>
    </row>
    <row r="8614" spans="1:13">
      <c r="A8614" s="235">
        <v>810787</v>
      </c>
      <c r="B8614" s="223" t="s">
        <v>11343</v>
      </c>
      <c r="C8614" s="223" t="s">
        <v>668</v>
      </c>
      <c r="D8614" s="223" t="s">
        <v>1875</v>
      </c>
      <c r="F8614" s="224"/>
      <c r="G8614" s="223"/>
      <c r="H8614" s="223"/>
      <c r="I8614" s="223" t="s">
        <v>98</v>
      </c>
      <c r="J8614" s="223"/>
      <c r="K8614" s="223"/>
      <c r="L8614" s="223"/>
      <c r="M8614" s="223"/>
    </row>
    <row r="8615" spans="1:13">
      <c r="A8615" s="235">
        <v>810788</v>
      </c>
      <c r="B8615" s="238" t="s">
        <v>11344</v>
      </c>
      <c r="C8615" s="238" t="s">
        <v>235</v>
      </c>
      <c r="D8615" s="238" t="s">
        <v>3740</v>
      </c>
      <c r="F8615" s="238"/>
      <c r="G8615" s="223"/>
      <c r="H8615" s="238"/>
      <c r="I8615" s="238" t="s">
        <v>98</v>
      </c>
      <c r="J8615" s="223"/>
      <c r="K8615" s="238"/>
      <c r="L8615" s="238"/>
      <c r="M8615" s="238"/>
    </row>
    <row r="8616" spans="1:13">
      <c r="A8616" s="235">
        <v>810789</v>
      </c>
      <c r="B8616" s="223" t="s">
        <v>11345</v>
      </c>
      <c r="C8616" s="223" t="s">
        <v>295</v>
      </c>
      <c r="D8616" s="223" t="s">
        <v>1314</v>
      </c>
      <c r="F8616" s="224"/>
      <c r="G8616" s="223"/>
      <c r="H8616" s="223"/>
      <c r="I8616" s="223" t="s">
        <v>98</v>
      </c>
      <c r="J8616" s="223"/>
      <c r="K8616" s="223"/>
      <c r="L8616" s="223"/>
      <c r="M8616" s="223"/>
    </row>
    <row r="8617" spans="1:13">
      <c r="A8617" s="235">
        <v>810792</v>
      </c>
      <c r="B8617" s="238" t="s">
        <v>11346</v>
      </c>
      <c r="C8617" s="238" t="s">
        <v>99</v>
      </c>
      <c r="D8617" s="238" t="s">
        <v>1012</v>
      </c>
      <c r="F8617" s="238"/>
      <c r="G8617" s="223"/>
      <c r="H8617" s="238"/>
      <c r="I8617" s="238" t="s">
        <v>98</v>
      </c>
      <c r="J8617" s="223"/>
      <c r="K8617" s="238"/>
      <c r="L8617" s="238"/>
      <c r="M8617" s="238"/>
    </row>
    <row r="8618" spans="1:13">
      <c r="A8618" s="235">
        <v>810794</v>
      </c>
      <c r="B8618" s="238" t="s">
        <v>11347</v>
      </c>
      <c r="C8618" s="238" t="s">
        <v>156</v>
      </c>
      <c r="D8618" s="238" t="s">
        <v>9529</v>
      </c>
      <c r="F8618" s="238"/>
      <c r="G8618" s="223"/>
      <c r="H8618" s="238"/>
      <c r="I8618" s="238" t="s">
        <v>98</v>
      </c>
      <c r="J8618" s="223"/>
      <c r="K8618" s="238"/>
      <c r="L8618" s="238"/>
      <c r="M8618" s="238"/>
    </row>
    <row r="8619" spans="1:13">
      <c r="A8619" s="235">
        <v>810795</v>
      </c>
      <c r="B8619" s="238" t="s">
        <v>11348</v>
      </c>
      <c r="C8619" s="238" t="s">
        <v>204</v>
      </c>
      <c r="D8619" s="238" t="s">
        <v>621</v>
      </c>
      <c r="F8619" s="238"/>
      <c r="G8619" s="223"/>
      <c r="H8619" s="238"/>
      <c r="I8619" s="238" t="s">
        <v>98</v>
      </c>
      <c r="J8619" s="223"/>
      <c r="K8619" s="238"/>
      <c r="L8619" s="238"/>
      <c r="M8619" s="238"/>
    </row>
    <row r="8620" spans="1:13">
      <c r="A8620" s="235">
        <v>810795</v>
      </c>
      <c r="B8620" s="223" t="s">
        <v>11348</v>
      </c>
      <c r="C8620" s="223" t="s">
        <v>204</v>
      </c>
      <c r="D8620" s="223" t="s">
        <v>621</v>
      </c>
      <c r="F8620" s="224"/>
      <c r="G8620" s="223"/>
      <c r="H8620" s="223"/>
      <c r="I8620" s="223" t="s">
        <v>98</v>
      </c>
      <c r="J8620" s="223"/>
      <c r="K8620" s="223"/>
      <c r="L8620" s="223"/>
      <c r="M8620" s="223"/>
    </row>
    <row r="8621" spans="1:13">
      <c r="A8621" s="235">
        <v>810798</v>
      </c>
      <c r="B8621" s="223" t="s">
        <v>11349</v>
      </c>
      <c r="C8621" s="223" t="s">
        <v>170</v>
      </c>
      <c r="D8621" s="223" t="s">
        <v>1030</v>
      </c>
      <c r="F8621" s="224"/>
      <c r="G8621" s="223"/>
      <c r="H8621" s="223"/>
      <c r="I8621" s="223" t="s">
        <v>98</v>
      </c>
      <c r="J8621" s="223"/>
      <c r="K8621" s="223"/>
      <c r="L8621" s="223"/>
      <c r="M8621" s="223"/>
    </row>
    <row r="8622" spans="1:13">
      <c r="A8622" s="235">
        <v>810798</v>
      </c>
      <c r="B8622" s="223" t="s">
        <v>11349</v>
      </c>
      <c r="C8622" s="223" t="s">
        <v>170</v>
      </c>
      <c r="D8622" s="223" t="s">
        <v>1030</v>
      </c>
      <c r="F8622" s="224"/>
      <c r="G8622" s="223"/>
      <c r="H8622" s="223"/>
      <c r="I8622" s="223" t="s">
        <v>98</v>
      </c>
      <c r="J8622" s="223"/>
      <c r="K8622" s="223"/>
      <c r="L8622" s="223"/>
      <c r="M8622" s="223"/>
    </row>
    <row r="8623" spans="1:13">
      <c r="A8623" s="235">
        <v>810800</v>
      </c>
      <c r="B8623" s="223" t="s">
        <v>11350</v>
      </c>
      <c r="C8623" s="223" t="s">
        <v>306</v>
      </c>
      <c r="D8623" s="223" t="s">
        <v>2131</v>
      </c>
      <c r="F8623" s="224"/>
      <c r="G8623" s="223"/>
      <c r="H8623" s="223"/>
      <c r="I8623" s="223" t="s">
        <v>98</v>
      </c>
      <c r="J8623" s="223"/>
      <c r="K8623" s="223"/>
      <c r="L8623" s="223"/>
      <c r="M8623" s="223"/>
    </row>
    <row r="8624" spans="1:13">
      <c r="A8624" s="235">
        <v>810800</v>
      </c>
      <c r="B8624" s="223" t="s">
        <v>11350</v>
      </c>
      <c r="C8624" s="223" t="s">
        <v>306</v>
      </c>
      <c r="D8624" s="223" t="s">
        <v>1005</v>
      </c>
      <c r="F8624" s="224"/>
      <c r="G8624" s="223"/>
      <c r="H8624" s="223"/>
      <c r="I8624" s="223" t="s">
        <v>98</v>
      </c>
      <c r="J8624" s="223"/>
      <c r="K8624" s="235"/>
      <c r="L8624" s="235"/>
      <c r="M8624" s="223"/>
    </row>
    <row r="8625" spans="1:13">
      <c r="A8625" s="235">
        <v>810801</v>
      </c>
      <c r="B8625" s="223" t="s">
        <v>11351</v>
      </c>
      <c r="C8625" s="223" t="s">
        <v>109</v>
      </c>
      <c r="D8625" s="223" t="s">
        <v>1534</v>
      </c>
      <c r="F8625" s="224"/>
      <c r="G8625" s="223"/>
      <c r="H8625" s="223"/>
      <c r="I8625" s="223" t="s">
        <v>98</v>
      </c>
      <c r="J8625" s="223"/>
      <c r="K8625" s="223"/>
      <c r="L8625" s="223"/>
      <c r="M8625" s="223"/>
    </row>
    <row r="8626" spans="1:13">
      <c r="A8626" s="235">
        <v>810803</v>
      </c>
      <c r="B8626" s="223" t="s">
        <v>11352</v>
      </c>
      <c r="C8626" s="223" t="s">
        <v>306</v>
      </c>
      <c r="D8626" s="223" t="s">
        <v>1286</v>
      </c>
      <c r="F8626" s="224"/>
      <c r="G8626" s="223"/>
      <c r="H8626" s="223"/>
      <c r="I8626" s="223" t="s">
        <v>98</v>
      </c>
      <c r="J8626" s="223"/>
      <c r="K8626" s="223"/>
      <c r="L8626" s="223"/>
      <c r="M8626" s="223"/>
    </row>
    <row r="8627" spans="1:13">
      <c r="A8627" s="235">
        <v>810808</v>
      </c>
      <c r="B8627" s="223" t="s">
        <v>11353</v>
      </c>
      <c r="C8627" s="223" t="s">
        <v>224</v>
      </c>
      <c r="D8627" s="223" t="s">
        <v>1534</v>
      </c>
      <c r="F8627" s="224"/>
      <c r="G8627" s="223"/>
      <c r="H8627" s="223"/>
      <c r="I8627" s="223" t="s">
        <v>98</v>
      </c>
      <c r="J8627" s="223"/>
      <c r="K8627" s="235"/>
      <c r="L8627" s="235"/>
      <c r="M8627" s="223"/>
    </row>
    <row r="8628" spans="1:13">
      <c r="A8628" s="235">
        <v>810809</v>
      </c>
      <c r="B8628" s="223" t="s">
        <v>11354</v>
      </c>
      <c r="C8628" s="223" t="s">
        <v>156</v>
      </c>
      <c r="D8628" s="223" t="s">
        <v>1311</v>
      </c>
      <c r="F8628" s="224"/>
      <c r="G8628" s="223"/>
      <c r="H8628" s="223"/>
      <c r="I8628" s="223" t="s">
        <v>98</v>
      </c>
      <c r="J8628" s="223"/>
      <c r="K8628" s="223"/>
      <c r="L8628" s="223"/>
      <c r="M8628" s="223"/>
    </row>
    <row r="8629" spans="1:13">
      <c r="A8629" s="235">
        <v>810810</v>
      </c>
      <c r="B8629" s="223" t="s">
        <v>11355</v>
      </c>
      <c r="C8629" s="223" t="s">
        <v>106</v>
      </c>
      <c r="D8629" s="223" t="s">
        <v>1122</v>
      </c>
      <c r="F8629" s="224"/>
      <c r="G8629" s="223"/>
      <c r="H8629" s="223"/>
      <c r="I8629" s="223" t="s">
        <v>98</v>
      </c>
      <c r="J8629" s="223"/>
      <c r="K8629" s="223"/>
      <c r="L8629" s="223"/>
      <c r="M8629" s="223"/>
    </row>
    <row r="8630" spans="1:13">
      <c r="A8630" s="235">
        <v>800141</v>
      </c>
      <c r="B8630" s="238" t="s">
        <v>11356</v>
      </c>
      <c r="C8630" s="238" t="s">
        <v>108</v>
      </c>
      <c r="D8630" s="238" t="s">
        <v>4795</v>
      </c>
      <c r="F8630" s="238"/>
      <c r="G8630" s="223"/>
      <c r="H8630" s="238"/>
      <c r="I8630" s="238" t="s">
        <v>93</v>
      </c>
      <c r="J8630" s="223"/>
      <c r="K8630" s="238"/>
      <c r="L8630" s="238"/>
      <c r="M8630" s="238"/>
    </row>
    <row r="8631" spans="1:13">
      <c r="A8631" s="235">
        <v>800222</v>
      </c>
      <c r="B8631" s="223" t="s">
        <v>11357</v>
      </c>
      <c r="C8631" s="223" t="s">
        <v>179</v>
      </c>
      <c r="D8631" s="223" t="s">
        <v>1517</v>
      </c>
      <c r="F8631" s="224"/>
      <c r="G8631" s="223"/>
      <c r="H8631" s="223"/>
      <c r="I8631" s="223" t="s">
        <v>93</v>
      </c>
      <c r="J8631" s="223"/>
      <c r="K8631" s="223"/>
      <c r="L8631" s="223"/>
      <c r="M8631" s="223"/>
    </row>
    <row r="8632" spans="1:13">
      <c r="A8632" s="235">
        <v>800306</v>
      </c>
      <c r="B8632" s="223" t="s">
        <v>11358</v>
      </c>
      <c r="C8632" s="223" t="s">
        <v>106</v>
      </c>
      <c r="D8632" s="223" t="s">
        <v>3215</v>
      </c>
      <c r="F8632" s="224"/>
      <c r="G8632" s="223"/>
      <c r="H8632" s="223"/>
      <c r="I8632" s="223" t="s">
        <v>93</v>
      </c>
      <c r="J8632" s="223"/>
      <c r="K8632" s="223"/>
      <c r="L8632" s="223"/>
      <c r="M8632" s="223"/>
    </row>
    <row r="8633" spans="1:13">
      <c r="A8633" s="235">
        <v>800557</v>
      </c>
      <c r="B8633" s="238" t="s">
        <v>11359</v>
      </c>
      <c r="C8633" s="238" t="s">
        <v>177</v>
      </c>
      <c r="D8633" s="238" t="s">
        <v>1337</v>
      </c>
      <c r="F8633" s="238"/>
      <c r="G8633" s="223"/>
      <c r="H8633" s="238"/>
      <c r="I8633" s="238" t="s">
        <v>93</v>
      </c>
      <c r="J8633" s="223"/>
      <c r="K8633" s="238"/>
      <c r="L8633" s="238"/>
      <c r="M8633" s="238"/>
    </row>
    <row r="8634" spans="1:13">
      <c r="A8634" s="235">
        <v>800911</v>
      </c>
      <c r="B8634" s="223" t="s">
        <v>11360</v>
      </c>
      <c r="C8634" s="223" t="s">
        <v>816</v>
      </c>
      <c r="D8634" s="223" t="s">
        <v>1350</v>
      </c>
      <c r="F8634" s="224"/>
      <c r="G8634" s="223"/>
      <c r="H8634" s="223"/>
      <c r="I8634" s="223" t="s">
        <v>93</v>
      </c>
      <c r="J8634" s="223"/>
      <c r="K8634" s="223"/>
      <c r="L8634" s="223"/>
      <c r="M8634" s="223"/>
    </row>
    <row r="8635" spans="1:13">
      <c r="A8635" s="235">
        <v>801123</v>
      </c>
      <c r="B8635" s="223" t="s">
        <v>11361</v>
      </c>
      <c r="C8635" s="223" t="s">
        <v>134</v>
      </c>
      <c r="D8635" s="223" t="s">
        <v>1368</v>
      </c>
      <c r="F8635" s="224"/>
      <c r="G8635" s="223"/>
      <c r="H8635" s="223"/>
      <c r="I8635" s="223" t="s">
        <v>93</v>
      </c>
      <c r="J8635" s="223"/>
      <c r="K8635" s="223"/>
      <c r="L8635" s="223"/>
      <c r="M8635" s="223"/>
    </row>
    <row r="8636" spans="1:13">
      <c r="A8636" s="235">
        <v>801882</v>
      </c>
      <c r="B8636" s="238" t="s">
        <v>11362</v>
      </c>
      <c r="C8636" s="238" t="s">
        <v>134</v>
      </c>
      <c r="D8636" s="238" t="s">
        <v>1704</v>
      </c>
      <c r="F8636" s="238"/>
      <c r="G8636" s="223"/>
      <c r="H8636" s="238"/>
      <c r="I8636" s="238" t="s">
        <v>93</v>
      </c>
      <c r="J8636" s="223"/>
      <c r="K8636" s="238"/>
      <c r="L8636" s="238"/>
      <c r="M8636" s="238"/>
    </row>
    <row r="8637" spans="1:13">
      <c r="A8637" s="235">
        <v>802123</v>
      </c>
      <c r="B8637" s="223" t="s">
        <v>11363</v>
      </c>
      <c r="C8637" s="223" t="s">
        <v>518</v>
      </c>
      <c r="D8637" s="223" t="s">
        <v>1393</v>
      </c>
      <c r="F8637" s="224"/>
      <c r="G8637" s="223"/>
      <c r="H8637" s="223"/>
      <c r="I8637" s="223" t="s">
        <v>93</v>
      </c>
      <c r="J8637" s="223"/>
      <c r="K8637" s="223"/>
      <c r="L8637" s="223"/>
      <c r="M8637" s="223"/>
    </row>
    <row r="8638" spans="1:13">
      <c r="A8638" s="235">
        <v>802162</v>
      </c>
      <c r="B8638" s="223" t="s">
        <v>11364</v>
      </c>
      <c r="C8638" s="223" t="s">
        <v>534</v>
      </c>
      <c r="D8638" s="223" t="s">
        <v>1217</v>
      </c>
      <c r="F8638" s="224"/>
      <c r="G8638" s="223"/>
      <c r="H8638" s="223"/>
      <c r="I8638" s="223" t="s">
        <v>93</v>
      </c>
      <c r="J8638" s="223"/>
      <c r="K8638" s="223"/>
      <c r="L8638" s="223"/>
      <c r="M8638" s="223"/>
    </row>
    <row r="8639" spans="1:13">
      <c r="A8639" s="235">
        <v>802519</v>
      </c>
      <c r="B8639" s="223" t="s">
        <v>11365</v>
      </c>
      <c r="C8639" s="223" t="s">
        <v>99</v>
      </c>
      <c r="D8639" s="223" t="s">
        <v>1286</v>
      </c>
      <c r="F8639" s="224"/>
      <c r="G8639" s="223"/>
      <c r="H8639" s="223"/>
      <c r="I8639" s="223" t="s">
        <v>93</v>
      </c>
      <c r="J8639" s="223"/>
      <c r="K8639" s="223"/>
      <c r="L8639" s="223"/>
      <c r="M8639" s="223"/>
    </row>
    <row r="8640" spans="1:13">
      <c r="A8640" s="235">
        <v>802709</v>
      </c>
      <c r="B8640" s="223" t="s">
        <v>11366</v>
      </c>
      <c r="C8640" s="223" t="s">
        <v>11213</v>
      </c>
      <c r="D8640" s="223" t="s">
        <v>1470</v>
      </c>
      <c r="F8640" s="224"/>
      <c r="G8640" s="223"/>
      <c r="H8640" s="223"/>
      <c r="I8640" s="223" t="s">
        <v>93</v>
      </c>
      <c r="J8640" s="223"/>
      <c r="K8640" s="223"/>
      <c r="L8640" s="223"/>
      <c r="M8640" s="223"/>
    </row>
    <row r="8641" spans="1:13">
      <c r="A8641" s="235">
        <v>802716</v>
      </c>
      <c r="B8641" s="223" t="s">
        <v>11367</v>
      </c>
      <c r="C8641" s="223" t="s">
        <v>106</v>
      </c>
      <c r="D8641" s="223" t="s">
        <v>4239</v>
      </c>
      <c r="F8641" s="224"/>
      <c r="G8641" s="223"/>
      <c r="H8641" s="223"/>
      <c r="I8641" s="223" t="s">
        <v>93</v>
      </c>
      <c r="J8641" s="223"/>
      <c r="K8641" s="235"/>
      <c r="L8641" s="235"/>
      <c r="M8641" s="223"/>
    </row>
    <row r="8642" spans="1:13">
      <c r="A8642" s="235">
        <v>802739</v>
      </c>
      <c r="B8642" s="223" t="s">
        <v>11368</v>
      </c>
      <c r="C8642" s="223" t="s">
        <v>106</v>
      </c>
      <c r="D8642" s="223" t="s">
        <v>1541</v>
      </c>
      <c r="F8642" s="224"/>
      <c r="G8642" s="223"/>
      <c r="H8642" s="223"/>
      <c r="I8642" s="223" t="s">
        <v>93</v>
      </c>
      <c r="J8642" s="223"/>
      <c r="K8642" s="223"/>
      <c r="L8642" s="223"/>
      <c r="M8642" s="223"/>
    </row>
    <row r="8643" spans="1:13">
      <c r="A8643" s="235">
        <v>802870</v>
      </c>
      <c r="B8643" s="223" t="s">
        <v>11369</v>
      </c>
      <c r="C8643" s="223" t="s">
        <v>6029</v>
      </c>
      <c r="D8643" s="223" t="s">
        <v>1333</v>
      </c>
      <c r="F8643" s="224"/>
      <c r="G8643" s="223"/>
      <c r="H8643" s="223"/>
      <c r="I8643" s="223" t="s">
        <v>93</v>
      </c>
      <c r="J8643" s="223"/>
      <c r="K8643" s="223"/>
      <c r="L8643" s="223"/>
      <c r="M8643" s="223"/>
    </row>
    <row r="8644" spans="1:13">
      <c r="A8644" s="235">
        <v>802986</v>
      </c>
      <c r="B8644" s="223" t="s">
        <v>11370</v>
      </c>
      <c r="C8644" s="223" t="s">
        <v>113</v>
      </c>
      <c r="D8644" s="223" t="s">
        <v>1057</v>
      </c>
      <c r="F8644" s="224"/>
      <c r="G8644" s="223"/>
      <c r="H8644" s="223"/>
      <c r="I8644" s="223" t="s">
        <v>93</v>
      </c>
      <c r="J8644" s="223"/>
      <c r="K8644" s="235"/>
      <c r="L8644" s="235"/>
      <c r="M8644" s="223"/>
    </row>
    <row r="8645" spans="1:13">
      <c r="A8645" s="235">
        <v>803057</v>
      </c>
      <c r="B8645" s="238" t="s">
        <v>11371</v>
      </c>
      <c r="C8645" s="238" t="s">
        <v>156</v>
      </c>
      <c r="D8645" s="238" t="s">
        <v>11372</v>
      </c>
      <c r="F8645" s="238"/>
      <c r="G8645" s="223"/>
      <c r="H8645" s="238"/>
      <c r="I8645" s="238" t="s">
        <v>93</v>
      </c>
      <c r="J8645" s="223"/>
      <c r="K8645" s="238"/>
      <c r="L8645" s="238"/>
      <c r="M8645" s="238"/>
    </row>
    <row r="8646" spans="1:13">
      <c r="A8646" s="235">
        <v>803120</v>
      </c>
      <c r="B8646" s="238" t="s">
        <v>11373</v>
      </c>
      <c r="C8646" s="238" t="s">
        <v>248</v>
      </c>
      <c r="D8646" s="238" t="s">
        <v>3099</v>
      </c>
      <c r="F8646" s="238"/>
      <c r="G8646" s="223"/>
      <c r="H8646" s="238"/>
      <c r="I8646" s="238" t="s">
        <v>93</v>
      </c>
      <c r="J8646" s="223"/>
      <c r="K8646" s="238"/>
      <c r="L8646" s="238"/>
      <c r="M8646" s="238"/>
    </row>
    <row r="8647" spans="1:13">
      <c r="A8647" s="235">
        <v>803383</v>
      </c>
      <c r="B8647" s="238" t="s">
        <v>11374</v>
      </c>
      <c r="C8647" s="238" t="s">
        <v>101</v>
      </c>
      <c r="D8647" s="238" t="s">
        <v>1358</v>
      </c>
      <c r="F8647" s="238"/>
      <c r="G8647" s="223"/>
      <c r="H8647" s="238"/>
      <c r="I8647" s="238" t="s">
        <v>93</v>
      </c>
      <c r="J8647" s="223"/>
      <c r="K8647" s="238"/>
      <c r="L8647" s="238"/>
      <c r="M8647" s="238"/>
    </row>
    <row r="8648" spans="1:13">
      <c r="A8648" s="235">
        <v>803536</v>
      </c>
      <c r="B8648" s="223" t="s">
        <v>11375</v>
      </c>
      <c r="C8648" s="223" t="s">
        <v>263</v>
      </c>
      <c r="D8648" s="223" t="s">
        <v>1350</v>
      </c>
      <c r="F8648" s="224"/>
      <c r="G8648" s="223"/>
      <c r="H8648" s="223"/>
      <c r="I8648" s="223" t="s">
        <v>93</v>
      </c>
      <c r="J8648" s="223"/>
      <c r="K8648" s="235"/>
      <c r="L8648" s="235"/>
      <c r="M8648" s="223"/>
    </row>
    <row r="8649" spans="1:13">
      <c r="A8649" s="235">
        <v>803570</v>
      </c>
      <c r="B8649" s="238" t="s">
        <v>11376</v>
      </c>
      <c r="C8649" s="238" t="s">
        <v>109</v>
      </c>
      <c r="D8649" s="238" t="s">
        <v>1018</v>
      </c>
      <c r="F8649" s="238"/>
      <c r="G8649" s="223"/>
      <c r="H8649" s="238"/>
      <c r="I8649" s="238" t="s">
        <v>93</v>
      </c>
      <c r="J8649" s="223"/>
      <c r="K8649" s="238"/>
      <c r="L8649" s="238"/>
      <c r="M8649" s="238"/>
    </row>
    <row r="8650" spans="1:13">
      <c r="A8650" s="235">
        <v>803637</v>
      </c>
      <c r="B8650" s="238" t="s">
        <v>806</v>
      </c>
      <c r="C8650" s="238" t="s">
        <v>106</v>
      </c>
      <c r="D8650" s="238" t="s">
        <v>2364</v>
      </c>
      <c r="F8650" s="238"/>
      <c r="G8650" s="223"/>
      <c r="H8650" s="238"/>
      <c r="I8650" s="238" t="s">
        <v>93</v>
      </c>
      <c r="J8650" s="223"/>
      <c r="K8650" s="238"/>
      <c r="L8650" s="238"/>
      <c r="M8650" s="238"/>
    </row>
    <row r="8651" spans="1:13">
      <c r="A8651" s="235">
        <v>803687</v>
      </c>
      <c r="B8651" s="238" t="s">
        <v>11377</v>
      </c>
      <c r="C8651" s="238" t="s">
        <v>164</v>
      </c>
      <c r="D8651" s="238" t="s">
        <v>2596</v>
      </c>
      <c r="F8651" s="238"/>
      <c r="G8651" s="223"/>
      <c r="H8651" s="238"/>
      <c r="I8651" s="238" t="s">
        <v>93</v>
      </c>
      <c r="J8651" s="223"/>
      <c r="K8651" s="238"/>
      <c r="L8651" s="238"/>
      <c r="M8651" s="238"/>
    </row>
    <row r="8652" spans="1:13">
      <c r="A8652" s="235">
        <v>803695</v>
      </c>
      <c r="B8652" s="223" t="s">
        <v>11378</v>
      </c>
      <c r="C8652" s="223" t="s">
        <v>781</v>
      </c>
      <c r="D8652" s="223" t="s">
        <v>1012</v>
      </c>
      <c r="F8652" s="224"/>
      <c r="G8652" s="223"/>
      <c r="H8652" s="223"/>
      <c r="I8652" s="223" t="s">
        <v>93</v>
      </c>
      <c r="J8652" s="223"/>
      <c r="K8652" s="235"/>
      <c r="L8652" s="235"/>
      <c r="M8652" s="223"/>
    </row>
    <row r="8653" spans="1:13">
      <c r="A8653" s="235">
        <v>803788</v>
      </c>
      <c r="B8653" s="223" t="s">
        <v>11379</v>
      </c>
      <c r="C8653" s="223" t="s">
        <v>573</v>
      </c>
      <c r="D8653" s="223" t="s">
        <v>1393</v>
      </c>
      <c r="F8653" s="224"/>
      <c r="G8653" s="223"/>
      <c r="H8653" s="223"/>
      <c r="I8653" s="223" t="s">
        <v>93</v>
      </c>
      <c r="J8653" s="223"/>
      <c r="K8653" s="223"/>
      <c r="L8653" s="223"/>
      <c r="M8653" s="223"/>
    </row>
    <row r="8654" spans="1:13">
      <c r="A8654" s="235">
        <v>803861</v>
      </c>
      <c r="B8654" s="223" t="s">
        <v>11380</v>
      </c>
      <c r="C8654" s="223" t="s">
        <v>106</v>
      </c>
      <c r="D8654" s="223" t="s">
        <v>7798</v>
      </c>
      <c r="F8654" s="224"/>
      <c r="G8654" s="223"/>
      <c r="H8654" s="223"/>
      <c r="I8654" s="223" t="s">
        <v>93</v>
      </c>
      <c r="J8654" s="223"/>
      <c r="K8654" s="223"/>
      <c r="L8654" s="223"/>
      <c r="M8654" s="223"/>
    </row>
    <row r="8655" spans="1:13">
      <c r="A8655" s="235">
        <v>803886</v>
      </c>
      <c r="B8655" s="223" t="s">
        <v>11381</v>
      </c>
      <c r="C8655" s="223" t="s">
        <v>128</v>
      </c>
      <c r="D8655" s="223" t="s">
        <v>1539</v>
      </c>
      <c r="F8655" s="224"/>
      <c r="G8655" s="223"/>
      <c r="H8655" s="223"/>
      <c r="I8655" s="223" t="s">
        <v>93</v>
      </c>
      <c r="J8655" s="223"/>
      <c r="K8655" s="223"/>
      <c r="L8655" s="223"/>
      <c r="M8655" s="223"/>
    </row>
    <row r="8656" spans="1:13">
      <c r="A8656" s="235">
        <v>803918</v>
      </c>
      <c r="B8656" s="223" t="s">
        <v>11382</v>
      </c>
      <c r="C8656" s="223" t="s">
        <v>170</v>
      </c>
      <c r="D8656" s="223" t="s">
        <v>3574</v>
      </c>
      <c r="F8656" s="224"/>
      <c r="G8656" s="223"/>
      <c r="H8656" s="223"/>
      <c r="I8656" s="223" t="s">
        <v>93</v>
      </c>
      <c r="J8656" s="223"/>
      <c r="K8656" s="235"/>
      <c r="L8656" s="235"/>
      <c r="M8656" s="223"/>
    </row>
    <row r="8657" spans="1:13">
      <c r="A8657" s="235">
        <v>803963</v>
      </c>
      <c r="B8657" s="223" t="s">
        <v>11383</v>
      </c>
      <c r="C8657" s="223" t="s">
        <v>183</v>
      </c>
      <c r="D8657" s="223" t="s">
        <v>610</v>
      </c>
      <c r="F8657" s="224"/>
      <c r="G8657" s="223"/>
      <c r="H8657" s="223"/>
      <c r="I8657" s="223" t="s">
        <v>93</v>
      </c>
      <c r="J8657" s="223"/>
      <c r="K8657" s="235"/>
      <c r="L8657" s="235"/>
      <c r="M8657" s="223"/>
    </row>
    <row r="8658" spans="1:13">
      <c r="A8658" s="235">
        <v>804049</v>
      </c>
      <c r="B8658" s="223" t="s">
        <v>11384</v>
      </c>
      <c r="C8658" s="223" t="s">
        <v>114</v>
      </c>
      <c r="D8658" s="223" t="s">
        <v>1534</v>
      </c>
      <c r="F8658" s="224"/>
      <c r="G8658" s="223"/>
      <c r="H8658" s="223"/>
      <c r="I8658" s="223" t="s">
        <v>93</v>
      </c>
      <c r="J8658" s="223"/>
      <c r="K8658" s="235"/>
      <c r="L8658" s="235"/>
      <c r="M8658" s="223"/>
    </row>
    <row r="8659" spans="1:13">
      <c r="A8659" s="235">
        <v>804057</v>
      </c>
      <c r="B8659" s="238" t="s">
        <v>11385</v>
      </c>
      <c r="C8659" s="238" t="s">
        <v>7692</v>
      </c>
      <c r="D8659" s="238" t="s">
        <v>1057</v>
      </c>
      <c r="F8659" s="238"/>
      <c r="G8659" s="223"/>
      <c r="H8659" s="238"/>
      <c r="I8659" s="238" t="s">
        <v>93</v>
      </c>
      <c r="J8659" s="223"/>
      <c r="K8659" s="238"/>
      <c r="L8659" s="238"/>
      <c r="M8659" s="238"/>
    </row>
    <row r="8660" spans="1:13">
      <c r="A8660" s="235">
        <v>804062</v>
      </c>
      <c r="B8660" s="223" t="s">
        <v>11386</v>
      </c>
      <c r="C8660" s="223" t="s">
        <v>11387</v>
      </c>
      <c r="D8660" s="223" t="s">
        <v>1034</v>
      </c>
      <c r="F8660" s="224"/>
      <c r="G8660" s="223"/>
      <c r="H8660" s="223"/>
      <c r="I8660" s="223" t="s">
        <v>93</v>
      </c>
      <c r="J8660" s="223"/>
      <c r="K8660" s="235"/>
      <c r="L8660" s="235"/>
      <c r="M8660" s="223"/>
    </row>
    <row r="8661" spans="1:13">
      <c r="A8661" s="235">
        <v>804379</v>
      </c>
      <c r="B8661" s="238" t="s">
        <v>11388</v>
      </c>
      <c r="C8661" s="238" t="s">
        <v>183</v>
      </c>
      <c r="D8661" s="238" t="s">
        <v>2839</v>
      </c>
      <c r="F8661" s="238"/>
      <c r="G8661" s="223"/>
      <c r="H8661" s="238"/>
      <c r="I8661" s="238" t="s">
        <v>93</v>
      </c>
      <c r="J8661" s="223"/>
      <c r="K8661" s="238"/>
      <c r="L8661" s="238"/>
      <c r="M8661" s="238"/>
    </row>
    <row r="8662" spans="1:13">
      <c r="A8662" s="235">
        <v>804387</v>
      </c>
      <c r="B8662" s="223" t="s">
        <v>11389</v>
      </c>
      <c r="C8662" s="223" t="s">
        <v>101</v>
      </c>
      <c r="D8662" s="223" t="s">
        <v>1068</v>
      </c>
      <c r="F8662" s="224"/>
      <c r="G8662" s="223"/>
      <c r="H8662" s="223"/>
      <c r="I8662" s="223" t="s">
        <v>93</v>
      </c>
      <c r="J8662" s="223"/>
      <c r="K8662" s="223"/>
      <c r="L8662" s="223"/>
      <c r="M8662" s="223"/>
    </row>
    <row r="8663" spans="1:13">
      <c r="A8663" s="235">
        <v>804396</v>
      </c>
      <c r="B8663" s="238" t="s">
        <v>11390</v>
      </c>
      <c r="C8663" s="238" t="s">
        <v>183</v>
      </c>
      <c r="D8663" s="238" t="s">
        <v>1039</v>
      </c>
      <c r="F8663" s="238"/>
      <c r="G8663" s="223"/>
      <c r="H8663" s="238"/>
      <c r="I8663" s="238" t="s">
        <v>93</v>
      </c>
      <c r="J8663" s="223"/>
      <c r="K8663" s="238"/>
      <c r="L8663" s="238"/>
      <c r="M8663" s="238"/>
    </row>
    <row r="8664" spans="1:13">
      <c r="A8664" s="235">
        <v>804403</v>
      </c>
      <c r="B8664" s="223" t="s">
        <v>11391</v>
      </c>
      <c r="C8664" s="223" t="s">
        <v>378</v>
      </c>
      <c r="D8664" s="223" t="s">
        <v>1012</v>
      </c>
      <c r="F8664" s="224"/>
      <c r="G8664" s="223"/>
      <c r="H8664" s="223"/>
      <c r="I8664" s="223" t="s">
        <v>93</v>
      </c>
      <c r="J8664" s="223"/>
      <c r="K8664" s="235"/>
      <c r="L8664" s="235"/>
      <c r="M8664" s="223"/>
    </row>
    <row r="8665" spans="1:13">
      <c r="A8665" s="235">
        <v>804426</v>
      </c>
      <c r="B8665" s="238" t="s">
        <v>11392</v>
      </c>
      <c r="C8665" s="238" t="s">
        <v>210</v>
      </c>
      <c r="D8665" s="238" t="s">
        <v>1447</v>
      </c>
      <c r="F8665" s="238"/>
      <c r="G8665" s="223"/>
      <c r="H8665" s="238"/>
      <c r="I8665" s="238" t="s">
        <v>93</v>
      </c>
      <c r="J8665" s="223"/>
      <c r="K8665" s="238"/>
      <c r="L8665" s="238"/>
      <c r="M8665" s="238"/>
    </row>
    <row r="8666" spans="1:13">
      <c r="A8666" s="235">
        <v>804449</v>
      </c>
      <c r="B8666" s="223" t="s">
        <v>11393</v>
      </c>
      <c r="C8666" s="223" t="s">
        <v>140</v>
      </c>
      <c r="D8666" s="223" t="s">
        <v>10418</v>
      </c>
      <c r="F8666" s="224"/>
      <c r="G8666" s="223"/>
      <c r="H8666" s="223"/>
      <c r="I8666" s="223" t="s">
        <v>93</v>
      </c>
      <c r="J8666" s="223"/>
      <c r="K8666" s="223"/>
      <c r="L8666" s="223"/>
      <c r="M8666" s="223"/>
    </row>
    <row r="8667" spans="1:13">
      <c r="A8667" s="235">
        <v>804574</v>
      </c>
      <c r="B8667" s="238" t="s">
        <v>11394</v>
      </c>
      <c r="C8667" s="238" t="s">
        <v>242</v>
      </c>
      <c r="D8667" s="238" t="s">
        <v>1018</v>
      </c>
      <c r="F8667" s="238"/>
      <c r="G8667" s="223"/>
      <c r="H8667" s="238"/>
      <c r="I8667" s="238" t="s">
        <v>93</v>
      </c>
      <c r="J8667" s="223"/>
      <c r="K8667" s="238"/>
      <c r="L8667" s="238"/>
      <c r="M8667" s="238"/>
    </row>
    <row r="8668" spans="1:13">
      <c r="A8668" s="235">
        <v>804585</v>
      </c>
      <c r="B8668" s="238" t="s">
        <v>11395</v>
      </c>
      <c r="C8668" s="238" t="s">
        <v>352</v>
      </c>
      <c r="D8668" s="238" t="s">
        <v>1314</v>
      </c>
      <c r="F8668" s="238"/>
      <c r="G8668" s="223"/>
      <c r="H8668" s="238"/>
      <c r="I8668" s="238" t="s">
        <v>93</v>
      </c>
      <c r="J8668" s="223"/>
      <c r="K8668" s="238"/>
      <c r="L8668" s="238"/>
      <c r="M8668" s="238"/>
    </row>
    <row r="8669" spans="1:13">
      <c r="A8669" s="235">
        <v>804603</v>
      </c>
      <c r="B8669" s="223" t="s">
        <v>11396</v>
      </c>
      <c r="C8669" s="223" t="s">
        <v>470</v>
      </c>
      <c r="D8669" s="223" t="s">
        <v>1368</v>
      </c>
      <c r="F8669" s="224"/>
      <c r="G8669" s="223"/>
      <c r="H8669" s="223"/>
      <c r="I8669" s="223" t="s">
        <v>93</v>
      </c>
      <c r="J8669" s="223"/>
      <c r="K8669" s="235"/>
      <c r="L8669" s="235"/>
      <c r="M8669" s="223"/>
    </row>
    <row r="8670" spans="1:13">
      <c r="A8670" s="235">
        <v>804713</v>
      </c>
      <c r="B8670" s="223" t="s">
        <v>11397</v>
      </c>
      <c r="C8670" s="223" t="s">
        <v>106</v>
      </c>
      <c r="D8670" s="223" t="s">
        <v>2028</v>
      </c>
      <c r="F8670" s="224"/>
      <c r="G8670" s="223"/>
      <c r="H8670" s="223"/>
      <c r="I8670" s="223" t="s">
        <v>93</v>
      </c>
      <c r="J8670" s="223"/>
      <c r="K8670" s="235"/>
      <c r="L8670" s="235"/>
      <c r="M8670" s="223"/>
    </row>
    <row r="8671" spans="1:13">
      <c r="A8671" s="235">
        <v>804764</v>
      </c>
      <c r="B8671" s="223" t="s">
        <v>11398</v>
      </c>
      <c r="C8671" s="223" t="s">
        <v>156</v>
      </c>
      <c r="D8671" s="223" t="s">
        <v>2701</v>
      </c>
      <c r="F8671" s="224"/>
      <c r="G8671" s="223"/>
      <c r="H8671" s="223"/>
      <c r="I8671" s="223" t="s">
        <v>93</v>
      </c>
      <c r="J8671" s="223"/>
      <c r="K8671" s="223"/>
      <c r="L8671" s="223"/>
      <c r="M8671" s="223"/>
    </row>
    <row r="8672" spans="1:13">
      <c r="A8672" s="235">
        <v>804769</v>
      </c>
      <c r="B8672" s="238" t="s">
        <v>4260</v>
      </c>
      <c r="C8672" s="238" t="s">
        <v>240</v>
      </c>
      <c r="D8672" s="238" t="s">
        <v>11399</v>
      </c>
      <c r="F8672" s="238"/>
      <c r="G8672" s="223"/>
      <c r="H8672" s="238"/>
      <c r="I8672" s="238" t="s">
        <v>93</v>
      </c>
      <c r="J8672" s="223"/>
      <c r="K8672" s="238"/>
      <c r="L8672" s="238"/>
      <c r="M8672" s="238"/>
    </row>
    <row r="8673" spans="1:13">
      <c r="A8673" s="235">
        <v>804778</v>
      </c>
      <c r="B8673" s="238" t="s">
        <v>11400</v>
      </c>
      <c r="C8673" s="238" t="s">
        <v>385</v>
      </c>
      <c r="D8673" s="238" t="s">
        <v>1991</v>
      </c>
      <c r="F8673" s="238"/>
      <c r="G8673" s="223"/>
      <c r="H8673" s="238"/>
      <c r="I8673" s="238" t="s">
        <v>93</v>
      </c>
      <c r="J8673" s="223"/>
      <c r="K8673" s="238"/>
      <c r="L8673" s="238"/>
      <c r="M8673" s="238"/>
    </row>
    <row r="8674" spans="1:13">
      <c r="A8674" s="235">
        <v>804840</v>
      </c>
      <c r="B8674" s="223" t="s">
        <v>11401</v>
      </c>
      <c r="C8674" s="223" t="s">
        <v>175</v>
      </c>
      <c r="D8674" s="223" t="s">
        <v>1583</v>
      </c>
      <c r="F8674" s="224"/>
      <c r="G8674" s="223"/>
      <c r="H8674" s="223"/>
      <c r="I8674" s="223" t="s">
        <v>93</v>
      </c>
      <c r="J8674" s="223"/>
      <c r="K8674" s="235"/>
      <c r="L8674" s="235"/>
      <c r="M8674" s="223"/>
    </row>
    <row r="8675" spans="1:13">
      <c r="A8675" s="235">
        <v>804844</v>
      </c>
      <c r="B8675" s="223" t="s">
        <v>11402</v>
      </c>
      <c r="C8675" s="223" t="s">
        <v>6150</v>
      </c>
      <c r="D8675" s="223" t="s">
        <v>1206</v>
      </c>
      <c r="F8675" s="224"/>
      <c r="G8675" s="223"/>
      <c r="H8675" s="223"/>
      <c r="I8675" s="223" t="s">
        <v>93</v>
      </c>
      <c r="J8675" s="223"/>
      <c r="K8675" s="223"/>
      <c r="L8675" s="223"/>
      <c r="M8675" s="223"/>
    </row>
    <row r="8676" spans="1:13">
      <c r="A8676" s="235">
        <v>804881</v>
      </c>
      <c r="B8676" s="223" t="s">
        <v>11403</v>
      </c>
      <c r="C8676" s="223" t="s">
        <v>462</v>
      </c>
      <c r="D8676" s="223" t="s">
        <v>1928</v>
      </c>
      <c r="F8676" s="224"/>
      <c r="G8676" s="223"/>
      <c r="H8676" s="223"/>
      <c r="I8676" s="223" t="s">
        <v>93</v>
      </c>
      <c r="J8676" s="223"/>
      <c r="K8676" s="223"/>
      <c r="L8676" s="223"/>
      <c r="M8676" s="223"/>
    </row>
    <row r="8677" spans="1:13">
      <c r="A8677" s="235">
        <v>804883</v>
      </c>
      <c r="B8677" s="223" t="s">
        <v>5287</v>
      </c>
      <c r="C8677" s="223" t="s">
        <v>5089</v>
      </c>
      <c r="D8677" s="223" t="s">
        <v>1299</v>
      </c>
      <c r="F8677" s="224"/>
      <c r="G8677" s="223"/>
      <c r="H8677" s="223"/>
      <c r="I8677" s="223" t="s">
        <v>93</v>
      </c>
      <c r="J8677" s="223"/>
      <c r="K8677" s="235"/>
      <c r="L8677" s="235"/>
      <c r="M8677" s="223"/>
    </row>
    <row r="8678" spans="1:13">
      <c r="A8678" s="235">
        <v>804964</v>
      </c>
      <c r="B8678" s="238" t="s">
        <v>11404</v>
      </c>
      <c r="C8678" s="238" t="s">
        <v>626</v>
      </c>
      <c r="D8678" s="238" t="s">
        <v>2846</v>
      </c>
      <c r="F8678" s="238"/>
      <c r="G8678" s="223"/>
      <c r="H8678" s="238"/>
      <c r="I8678" s="238" t="s">
        <v>93</v>
      </c>
      <c r="J8678" s="223"/>
      <c r="K8678" s="238"/>
      <c r="L8678" s="238"/>
      <c r="M8678" s="238"/>
    </row>
    <row r="8679" spans="1:13">
      <c r="A8679" s="235">
        <v>804979</v>
      </c>
      <c r="B8679" s="223" t="s">
        <v>11405</v>
      </c>
      <c r="C8679" s="223" t="s">
        <v>300</v>
      </c>
      <c r="D8679" s="223" t="s">
        <v>1243</v>
      </c>
      <c r="F8679" s="224"/>
      <c r="G8679" s="223"/>
      <c r="H8679" s="223"/>
      <c r="I8679" s="223" t="s">
        <v>93</v>
      </c>
      <c r="J8679" s="223"/>
      <c r="K8679" s="223"/>
      <c r="L8679" s="223"/>
      <c r="M8679" s="223"/>
    </row>
    <row r="8680" spans="1:13">
      <c r="A8680" s="235">
        <v>804994</v>
      </c>
      <c r="B8680" s="223" t="s">
        <v>11406</v>
      </c>
      <c r="C8680" s="223" t="s">
        <v>614</v>
      </c>
      <c r="D8680" s="223" t="s">
        <v>1862</v>
      </c>
      <c r="F8680" s="224"/>
      <c r="G8680" s="223"/>
      <c r="H8680" s="223"/>
      <c r="I8680" s="223" t="s">
        <v>93</v>
      </c>
      <c r="J8680" s="223"/>
      <c r="K8680" s="235"/>
      <c r="L8680" s="235"/>
      <c r="M8680" s="223"/>
    </row>
    <row r="8681" spans="1:13">
      <c r="A8681" s="235">
        <v>804999</v>
      </c>
      <c r="B8681" s="238" t="s">
        <v>11407</v>
      </c>
      <c r="C8681" s="238" t="s">
        <v>290</v>
      </c>
      <c r="D8681" s="238" t="s">
        <v>1335</v>
      </c>
      <c r="F8681" s="238"/>
      <c r="G8681" s="223"/>
      <c r="H8681" s="238"/>
      <c r="I8681" s="238" t="s">
        <v>93</v>
      </c>
      <c r="J8681" s="223"/>
      <c r="K8681" s="238"/>
      <c r="L8681" s="238"/>
      <c r="M8681" s="238"/>
    </row>
    <row r="8682" spans="1:13">
      <c r="A8682" s="235">
        <v>805002</v>
      </c>
      <c r="B8682" s="238" t="s">
        <v>11408</v>
      </c>
      <c r="C8682" s="238" t="s">
        <v>248</v>
      </c>
      <c r="D8682" s="238" t="s">
        <v>1068</v>
      </c>
      <c r="F8682" s="238"/>
      <c r="G8682" s="223"/>
      <c r="H8682" s="238"/>
      <c r="I8682" s="238" t="s">
        <v>93</v>
      </c>
      <c r="J8682" s="223"/>
      <c r="K8682" s="238"/>
      <c r="L8682" s="238"/>
      <c r="M8682" s="238"/>
    </row>
    <row r="8683" spans="1:13">
      <c r="A8683" s="235">
        <v>805027</v>
      </c>
      <c r="B8683" s="238" t="s">
        <v>11409</v>
      </c>
      <c r="C8683" s="238" t="s">
        <v>224</v>
      </c>
      <c r="D8683" s="238" t="s">
        <v>3740</v>
      </c>
      <c r="F8683" s="238"/>
      <c r="G8683" s="223"/>
      <c r="H8683" s="238"/>
      <c r="I8683" s="238" t="s">
        <v>93</v>
      </c>
      <c r="J8683" s="223"/>
      <c r="K8683" s="238"/>
      <c r="L8683" s="238"/>
      <c r="M8683" s="238"/>
    </row>
    <row r="8684" spans="1:13">
      <c r="A8684" s="235">
        <v>805028</v>
      </c>
      <c r="B8684" s="223" t="s">
        <v>11410</v>
      </c>
      <c r="C8684" s="223" t="s">
        <v>248</v>
      </c>
      <c r="D8684" s="223" t="s">
        <v>1039</v>
      </c>
      <c r="F8684" s="224"/>
      <c r="G8684" s="223"/>
      <c r="H8684" s="223"/>
      <c r="I8684" s="223" t="s">
        <v>93</v>
      </c>
      <c r="J8684" s="223"/>
      <c r="K8684" s="235"/>
      <c r="L8684" s="235"/>
      <c r="M8684" s="223"/>
    </row>
    <row r="8685" spans="1:13">
      <c r="A8685" s="235">
        <v>805095</v>
      </c>
      <c r="B8685" s="223" t="s">
        <v>11411</v>
      </c>
      <c r="C8685" s="223" t="s">
        <v>106</v>
      </c>
      <c r="D8685" s="223" t="s">
        <v>1020</v>
      </c>
      <c r="F8685" s="224"/>
      <c r="G8685" s="223"/>
      <c r="H8685" s="223"/>
      <c r="I8685" s="223" t="s">
        <v>93</v>
      </c>
      <c r="J8685" s="223"/>
      <c r="K8685" s="223"/>
      <c r="L8685" s="223"/>
      <c r="M8685" s="223"/>
    </row>
    <row r="8686" spans="1:13">
      <c r="A8686" s="235">
        <v>805110</v>
      </c>
      <c r="B8686" s="238" t="s">
        <v>11412</v>
      </c>
      <c r="C8686" s="238" t="s">
        <v>301</v>
      </c>
      <c r="D8686" s="238" t="s">
        <v>1615</v>
      </c>
      <c r="F8686" s="238"/>
      <c r="G8686" s="223"/>
      <c r="H8686" s="238"/>
      <c r="I8686" s="238" t="s">
        <v>93</v>
      </c>
      <c r="J8686" s="223"/>
      <c r="K8686" s="238"/>
      <c r="L8686" s="238"/>
      <c r="M8686" s="238"/>
    </row>
    <row r="8687" spans="1:13">
      <c r="A8687" s="235">
        <v>805131</v>
      </c>
      <c r="B8687" s="238" t="s">
        <v>11413</v>
      </c>
      <c r="C8687" s="238" t="s">
        <v>162</v>
      </c>
      <c r="D8687" s="238" t="s">
        <v>1105</v>
      </c>
      <c r="F8687" s="238"/>
      <c r="G8687" s="223"/>
      <c r="H8687" s="238"/>
      <c r="I8687" s="238" t="s">
        <v>93</v>
      </c>
      <c r="J8687" s="223"/>
      <c r="K8687" s="238"/>
      <c r="L8687" s="238"/>
      <c r="M8687" s="238"/>
    </row>
    <row r="8688" spans="1:13">
      <c r="A8688" s="235">
        <v>805153</v>
      </c>
      <c r="B8688" s="223" t="s">
        <v>11414</v>
      </c>
      <c r="C8688" s="223" t="s">
        <v>111</v>
      </c>
      <c r="D8688" s="223" t="s">
        <v>1005</v>
      </c>
      <c r="F8688" s="224"/>
      <c r="G8688" s="223"/>
      <c r="H8688" s="223"/>
      <c r="I8688" s="223" t="s">
        <v>93</v>
      </c>
      <c r="J8688" s="223"/>
      <c r="K8688" s="223"/>
      <c r="L8688" s="223"/>
      <c r="M8688" s="223"/>
    </row>
    <row r="8689" spans="1:13">
      <c r="A8689" s="235">
        <v>805186</v>
      </c>
      <c r="B8689" s="238" t="s">
        <v>11415</v>
      </c>
      <c r="C8689" s="238" t="s">
        <v>106</v>
      </c>
      <c r="D8689" s="238" t="s">
        <v>4199</v>
      </c>
      <c r="F8689" s="238"/>
      <c r="G8689" s="223"/>
      <c r="H8689" s="238"/>
      <c r="I8689" s="238" t="s">
        <v>93</v>
      </c>
      <c r="J8689" s="223"/>
      <c r="K8689" s="238"/>
      <c r="L8689" s="238"/>
      <c r="M8689" s="238"/>
    </row>
    <row r="8690" spans="1:13">
      <c r="A8690" s="235">
        <v>805242</v>
      </c>
      <c r="B8690" s="223" t="s">
        <v>11416</v>
      </c>
      <c r="C8690" s="223" t="s">
        <v>109</v>
      </c>
      <c r="D8690" s="223" t="s">
        <v>1350</v>
      </c>
      <c r="F8690" s="224"/>
      <c r="G8690" s="223"/>
      <c r="H8690" s="223"/>
      <c r="I8690" s="223" t="s">
        <v>93</v>
      </c>
      <c r="J8690" s="223"/>
      <c r="K8690" s="223"/>
      <c r="L8690" s="223"/>
      <c r="M8690" s="223"/>
    </row>
    <row r="8691" spans="1:13">
      <c r="A8691" s="235">
        <v>805254</v>
      </c>
      <c r="B8691" s="223" t="s">
        <v>11417</v>
      </c>
      <c r="C8691" s="223" t="s">
        <v>263</v>
      </c>
      <c r="D8691" s="223" t="s">
        <v>1293</v>
      </c>
      <c r="F8691" s="224"/>
      <c r="G8691" s="223"/>
      <c r="H8691" s="223"/>
      <c r="I8691" s="223" t="s">
        <v>93</v>
      </c>
      <c r="J8691" s="223"/>
      <c r="K8691" s="223"/>
      <c r="L8691" s="223"/>
      <c r="M8691" s="223"/>
    </row>
    <row r="8692" spans="1:13">
      <c r="A8692" s="235">
        <v>805264</v>
      </c>
      <c r="B8692" s="238" t="s">
        <v>11418</v>
      </c>
      <c r="C8692" s="238" t="s">
        <v>101</v>
      </c>
      <c r="D8692" s="238" t="s">
        <v>1039</v>
      </c>
      <c r="F8692" s="238"/>
      <c r="G8692" s="223"/>
      <c r="H8692" s="238"/>
      <c r="I8692" s="238" t="s">
        <v>93</v>
      </c>
      <c r="J8692" s="223"/>
      <c r="K8692" s="238"/>
      <c r="L8692" s="238"/>
      <c r="M8692" s="238"/>
    </row>
    <row r="8693" spans="1:13">
      <c r="A8693" s="235">
        <v>805282</v>
      </c>
      <c r="B8693" s="238" t="s">
        <v>11419</v>
      </c>
      <c r="C8693" s="238" t="s">
        <v>106</v>
      </c>
      <c r="D8693" s="238" t="s">
        <v>1165</v>
      </c>
      <c r="F8693" s="238"/>
      <c r="G8693" s="223"/>
      <c r="H8693" s="238"/>
      <c r="I8693" s="238" t="s">
        <v>93</v>
      </c>
      <c r="J8693" s="223"/>
      <c r="K8693" s="238"/>
      <c r="L8693" s="238"/>
      <c r="M8693" s="238"/>
    </row>
    <row r="8694" spans="1:13">
      <c r="A8694" s="235">
        <v>805289</v>
      </c>
      <c r="B8694" s="223" t="s">
        <v>11420</v>
      </c>
      <c r="C8694" s="223" t="s">
        <v>10737</v>
      </c>
      <c r="D8694" s="223" t="s">
        <v>9761</v>
      </c>
      <c r="F8694" s="224"/>
      <c r="G8694" s="223"/>
      <c r="H8694" s="223"/>
      <c r="I8694" s="223" t="s">
        <v>93</v>
      </c>
      <c r="J8694" s="223"/>
      <c r="K8694" s="223"/>
      <c r="L8694" s="223"/>
      <c r="M8694" s="223"/>
    </row>
    <row r="8695" spans="1:13">
      <c r="A8695" s="235">
        <v>805310</v>
      </c>
      <c r="B8695" s="223" t="s">
        <v>11421</v>
      </c>
      <c r="C8695" s="223" t="s">
        <v>573</v>
      </c>
      <c r="D8695" s="223" t="s">
        <v>1293</v>
      </c>
      <c r="F8695" s="224"/>
      <c r="G8695" s="223"/>
      <c r="H8695" s="223"/>
      <c r="I8695" s="223" t="s">
        <v>93</v>
      </c>
      <c r="J8695" s="223"/>
      <c r="K8695" s="223"/>
      <c r="L8695" s="223"/>
      <c r="M8695" s="223"/>
    </row>
    <row r="8696" spans="1:13">
      <c r="A8696" s="235">
        <v>805322</v>
      </c>
      <c r="B8696" s="238" t="s">
        <v>11422</v>
      </c>
      <c r="C8696" s="238" t="s">
        <v>353</v>
      </c>
      <c r="D8696" s="238" t="s">
        <v>3826</v>
      </c>
      <c r="F8696" s="238"/>
      <c r="G8696" s="223"/>
      <c r="H8696" s="238"/>
      <c r="I8696" s="238" t="s">
        <v>93</v>
      </c>
      <c r="J8696" s="223"/>
      <c r="K8696" s="238"/>
      <c r="L8696" s="238"/>
      <c r="M8696" s="238"/>
    </row>
    <row r="8697" spans="1:13">
      <c r="A8697" s="235">
        <v>805339</v>
      </c>
      <c r="B8697" s="223" t="s">
        <v>11423</v>
      </c>
      <c r="C8697" s="223" t="s">
        <v>733</v>
      </c>
      <c r="D8697" s="223" t="s">
        <v>1286</v>
      </c>
      <c r="F8697" s="224"/>
      <c r="G8697" s="223"/>
      <c r="H8697" s="223"/>
      <c r="I8697" s="223" t="s">
        <v>93</v>
      </c>
      <c r="J8697" s="223"/>
      <c r="K8697" s="235"/>
      <c r="L8697" s="235"/>
      <c r="M8697" s="223"/>
    </row>
    <row r="8698" spans="1:13">
      <c r="A8698" s="235">
        <v>805341</v>
      </c>
      <c r="B8698" s="238" t="s">
        <v>11424</v>
      </c>
      <c r="C8698" s="238" t="s">
        <v>368</v>
      </c>
      <c r="D8698" s="238" t="s">
        <v>1470</v>
      </c>
      <c r="F8698" s="238"/>
      <c r="G8698" s="223"/>
      <c r="H8698" s="238"/>
      <c r="I8698" s="238" t="s">
        <v>93</v>
      </c>
      <c r="J8698" s="223"/>
      <c r="K8698" s="238"/>
      <c r="L8698" s="238"/>
      <c r="M8698" s="238"/>
    </row>
    <row r="8699" spans="1:13">
      <c r="A8699" s="235">
        <v>805344</v>
      </c>
      <c r="B8699" s="223" t="s">
        <v>11425</v>
      </c>
      <c r="C8699" s="223" t="s">
        <v>116</v>
      </c>
      <c r="D8699" s="223" t="s">
        <v>1326</v>
      </c>
      <c r="F8699" s="224"/>
      <c r="G8699" s="223"/>
      <c r="H8699" s="223"/>
      <c r="I8699" s="223" t="s">
        <v>93</v>
      </c>
      <c r="J8699" s="223"/>
      <c r="K8699" s="235"/>
      <c r="L8699" s="235"/>
      <c r="M8699" s="223"/>
    </row>
    <row r="8700" spans="1:13">
      <c r="A8700" s="235">
        <v>805354</v>
      </c>
      <c r="B8700" s="238" t="s">
        <v>11426</v>
      </c>
      <c r="C8700" s="238" t="s">
        <v>214</v>
      </c>
      <c r="D8700" s="238" t="s">
        <v>1047</v>
      </c>
      <c r="F8700" s="238"/>
      <c r="G8700" s="223"/>
      <c r="H8700" s="238"/>
      <c r="I8700" s="238" t="s">
        <v>93</v>
      </c>
      <c r="J8700" s="223"/>
      <c r="K8700" s="238"/>
      <c r="L8700" s="238"/>
      <c r="M8700" s="238"/>
    </row>
    <row r="8701" spans="1:13">
      <c r="A8701" s="235">
        <v>805389</v>
      </c>
      <c r="B8701" s="223" t="s">
        <v>11427</v>
      </c>
      <c r="C8701" s="223" t="s">
        <v>232</v>
      </c>
      <c r="D8701" s="223" t="s">
        <v>1073</v>
      </c>
      <c r="F8701" s="224"/>
      <c r="G8701" s="223"/>
      <c r="H8701" s="223"/>
      <c r="I8701" s="223" t="s">
        <v>93</v>
      </c>
      <c r="J8701" s="223"/>
      <c r="K8701" s="223"/>
      <c r="L8701" s="223"/>
      <c r="M8701" s="223"/>
    </row>
    <row r="8702" spans="1:13">
      <c r="A8702" s="235">
        <v>805398</v>
      </c>
      <c r="B8702" s="238" t="s">
        <v>11428</v>
      </c>
      <c r="C8702" s="238" t="s">
        <v>99</v>
      </c>
      <c r="D8702" s="238" t="s">
        <v>1539</v>
      </c>
      <c r="F8702" s="238"/>
      <c r="G8702" s="223"/>
      <c r="H8702" s="238"/>
      <c r="I8702" s="238" t="s">
        <v>93</v>
      </c>
      <c r="J8702" s="223"/>
      <c r="K8702" s="238"/>
      <c r="L8702" s="238"/>
      <c r="M8702" s="238"/>
    </row>
    <row r="8703" spans="1:13">
      <c r="A8703" s="235">
        <v>805401</v>
      </c>
      <c r="B8703" s="238" t="s">
        <v>11429</v>
      </c>
      <c r="C8703" s="238" t="s">
        <v>573</v>
      </c>
      <c r="D8703" s="238" t="s">
        <v>1947</v>
      </c>
      <c r="F8703" s="238"/>
      <c r="G8703" s="223"/>
      <c r="H8703" s="238"/>
      <c r="I8703" s="238" t="s">
        <v>93</v>
      </c>
      <c r="J8703" s="223"/>
      <c r="K8703" s="238"/>
      <c r="L8703" s="238"/>
      <c r="M8703" s="238"/>
    </row>
    <row r="8704" spans="1:13">
      <c r="A8704" s="235">
        <v>805411</v>
      </c>
      <c r="B8704" s="238" t="s">
        <v>11430</v>
      </c>
      <c r="C8704" s="238" t="s">
        <v>103</v>
      </c>
      <c r="D8704" s="238" t="s">
        <v>1172</v>
      </c>
      <c r="F8704" s="238"/>
      <c r="G8704" s="223"/>
      <c r="H8704" s="238"/>
      <c r="I8704" s="238" t="s">
        <v>93</v>
      </c>
      <c r="J8704" s="223"/>
      <c r="K8704" s="238"/>
      <c r="L8704" s="238"/>
      <c r="M8704" s="238"/>
    </row>
    <row r="8705" spans="1:13">
      <c r="A8705" s="235">
        <v>805412</v>
      </c>
      <c r="B8705" s="223" t="s">
        <v>11431</v>
      </c>
      <c r="C8705" s="223" t="s">
        <v>11432</v>
      </c>
      <c r="D8705" s="223" t="s">
        <v>11433</v>
      </c>
      <c r="F8705" s="224"/>
      <c r="G8705" s="223"/>
      <c r="H8705" s="223"/>
      <c r="I8705" s="223" t="s">
        <v>93</v>
      </c>
      <c r="J8705" s="223"/>
      <c r="K8705" s="235"/>
      <c r="L8705" s="235"/>
      <c r="M8705" s="223"/>
    </row>
    <row r="8706" spans="1:13">
      <c r="A8706" s="235">
        <v>805418</v>
      </c>
      <c r="B8706" s="223" t="s">
        <v>11434</v>
      </c>
      <c r="C8706" s="223" t="s">
        <v>251</v>
      </c>
      <c r="D8706" s="223" t="s">
        <v>1018</v>
      </c>
      <c r="F8706" s="224"/>
      <c r="G8706" s="223"/>
      <c r="H8706" s="223"/>
      <c r="I8706" s="223" t="s">
        <v>93</v>
      </c>
      <c r="J8706" s="223"/>
      <c r="K8706" s="223"/>
      <c r="L8706" s="223"/>
      <c r="M8706" s="223"/>
    </row>
    <row r="8707" spans="1:13">
      <c r="A8707" s="235">
        <v>805455</v>
      </c>
      <c r="B8707" s="223" t="s">
        <v>11435</v>
      </c>
      <c r="C8707" s="223" t="s">
        <v>242</v>
      </c>
      <c r="D8707" s="223" t="s">
        <v>1150</v>
      </c>
      <c r="F8707" s="224"/>
      <c r="G8707" s="223"/>
      <c r="H8707" s="223"/>
      <c r="I8707" s="223" t="s">
        <v>93</v>
      </c>
      <c r="J8707" s="223"/>
      <c r="K8707" s="223"/>
      <c r="L8707" s="223"/>
      <c r="M8707" s="223"/>
    </row>
    <row r="8708" spans="1:13">
      <c r="A8708" s="235">
        <v>805471</v>
      </c>
      <c r="B8708" s="223" t="s">
        <v>11436</v>
      </c>
      <c r="C8708" s="223" t="s">
        <v>140</v>
      </c>
      <c r="D8708" s="223" t="s">
        <v>1615</v>
      </c>
      <c r="F8708" s="224"/>
      <c r="G8708" s="223"/>
      <c r="H8708" s="223"/>
      <c r="I8708" s="223" t="s">
        <v>93</v>
      </c>
      <c r="J8708" s="223"/>
      <c r="K8708" s="223"/>
      <c r="L8708" s="223"/>
      <c r="M8708" s="223"/>
    </row>
    <row r="8709" spans="1:13">
      <c r="A8709" s="235">
        <v>805483</v>
      </c>
      <c r="B8709" s="238" t="s">
        <v>11437</v>
      </c>
      <c r="C8709" s="238" t="s">
        <v>489</v>
      </c>
      <c r="D8709" s="238" t="s">
        <v>1939</v>
      </c>
      <c r="F8709" s="238"/>
      <c r="G8709" s="223"/>
      <c r="H8709" s="238"/>
      <c r="I8709" s="238" t="s">
        <v>93</v>
      </c>
      <c r="J8709" s="223"/>
      <c r="K8709" s="238"/>
      <c r="L8709" s="238"/>
      <c r="M8709" s="238"/>
    </row>
    <row r="8710" spans="1:13">
      <c r="A8710" s="235">
        <v>805492</v>
      </c>
      <c r="B8710" s="238" t="s">
        <v>11438</v>
      </c>
      <c r="C8710" s="238" t="s">
        <v>216</v>
      </c>
      <c r="D8710" s="238" t="s">
        <v>1063</v>
      </c>
      <c r="F8710" s="238"/>
      <c r="G8710" s="223"/>
      <c r="H8710" s="238"/>
      <c r="I8710" s="238" t="s">
        <v>93</v>
      </c>
      <c r="J8710" s="223"/>
      <c r="K8710" s="238"/>
      <c r="L8710" s="238"/>
      <c r="M8710" s="238"/>
    </row>
    <row r="8711" spans="1:13">
      <c r="A8711" s="235">
        <v>805515</v>
      </c>
      <c r="B8711" s="238" t="s">
        <v>11439</v>
      </c>
      <c r="C8711" s="238" t="s">
        <v>109</v>
      </c>
      <c r="D8711" s="238" t="s">
        <v>1012</v>
      </c>
      <c r="F8711" s="238"/>
      <c r="G8711" s="223"/>
      <c r="H8711" s="238"/>
      <c r="I8711" s="238" t="s">
        <v>93</v>
      </c>
      <c r="J8711" s="223"/>
      <c r="K8711" s="238"/>
      <c r="L8711" s="238"/>
      <c r="M8711" s="238"/>
    </row>
    <row r="8712" spans="1:13">
      <c r="A8712" s="235">
        <v>805585</v>
      </c>
      <c r="B8712" s="223" t="s">
        <v>11440</v>
      </c>
      <c r="C8712" s="223" t="s">
        <v>205</v>
      </c>
      <c r="D8712" s="223" t="s">
        <v>11441</v>
      </c>
      <c r="F8712" s="224"/>
      <c r="G8712" s="223"/>
      <c r="H8712" s="223"/>
      <c r="I8712" s="223" t="s">
        <v>93</v>
      </c>
      <c r="J8712" s="223"/>
      <c r="K8712" s="223"/>
      <c r="L8712" s="223"/>
      <c r="M8712" s="223"/>
    </row>
    <row r="8713" spans="1:13">
      <c r="A8713" s="235">
        <v>805610</v>
      </c>
      <c r="B8713" s="238" t="s">
        <v>11442</v>
      </c>
      <c r="C8713" s="238" t="s">
        <v>836</v>
      </c>
      <c r="D8713" s="238" t="s">
        <v>1521</v>
      </c>
      <c r="F8713" s="238"/>
      <c r="G8713" s="223"/>
      <c r="H8713" s="238"/>
      <c r="I8713" s="238" t="s">
        <v>93</v>
      </c>
      <c r="J8713" s="223"/>
      <c r="K8713" s="238"/>
      <c r="L8713" s="238"/>
      <c r="M8713" s="238"/>
    </row>
    <row r="8714" spans="1:13">
      <c r="A8714" s="235">
        <v>805636</v>
      </c>
      <c r="B8714" s="223" t="s">
        <v>11443</v>
      </c>
      <c r="C8714" s="223" t="s">
        <v>131</v>
      </c>
      <c r="D8714" s="223" t="s">
        <v>2061</v>
      </c>
      <c r="F8714" s="224"/>
      <c r="G8714" s="223"/>
      <c r="H8714" s="223"/>
      <c r="I8714" s="223" t="s">
        <v>93</v>
      </c>
      <c r="J8714" s="223"/>
      <c r="K8714" s="235"/>
      <c r="L8714" s="235"/>
      <c r="M8714" s="223"/>
    </row>
    <row r="8715" spans="1:13">
      <c r="A8715" s="235">
        <v>805640</v>
      </c>
      <c r="B8715" s="238" t="s">
        <v>11444</v>
      </c>
      <c r="C8715" s="238" t="s">
        <v>183</v>
      </c>
      <c r="D8715" s="238" t="s">
        <v>1531</v>
      </c>
      <c r="F8715" s="238"/>
      <c r="G8715" s="223"/>
      <c r="H8715" s="238"/>
      <c r="I8715" s="238" t="s">
        <v>93</v>
      </c>
      <c r="J8715" s="223"/>
      <c r="K8715" s="238"/>
      <c r="L8715" s="238"/>
      <c r="M8715" s="238"/>
    </row>
    <row r="8716" spans="1:13">
      <c r="A8716" s="235">
        <v>805675</v>
      </c>
      <c r="B8716" s="223" t="s">
        <v>11445</v>
      </c>
      <c r="C8716" s="223" t="s">
        <v>452</v>
      </c>
      <c r="D8716" s="223" t="s">
        <v>2524</v>
      </c>
      <c r="F8716" s="224"/>
      <c r="G8716" s="223"/>
      <c r="H8716" s="223"/>
      <c r="I8716" s="223" t="s">
        <v>93</v>
      </c>
      <c r="J8716" s="223"/>
      <c r="K8716" s="223"/>
      <c r="L8716" s="223"/>
      <c r="M8716" s="223"/>
    </row>
    <row r="8717" spans="1:13">
      <c r="A8717" s="235">
        <v>805728</v>
      </c>
      <c r="B8717" s="238" t="s">
        <v>11446</v>
      </c>
      <c r="C8717" s="238" t="s">
        <v>109</v>
      </c>
      <c r="D8717" s="238" t="s">
        <v>1726</v>
      </c>
      <c r="F8717" s="238"/>
      <c r="G8717" s="223"/>
      <c r="H8717" s="238"/>
      <c r="I8717" s="238" t="s">
        <v>93</v>
      </c>
      <c r="J8717" s="223"/>
      <c r="K8717" s="238"/>
      <c r="L8717" s="238"/>
      <c r="M8717" s="238"/>
    </row>
    <row r="8718" spans="1:13">
      <c r="A8718" s="235">
        <v>805764</v>
      </c>
      <c r="B8718" s="223" t="s">
        <v>11447</v>
      </c>
      <c r="C8718" s="223" t="s">
        <v>11448</v>
      </c>
      <c r="D8718" s="223" t="s">
        <v>7300</v>
      </c>
      <c r="F8718" s="224"/>
      <c r="G8718" s="223"/>
      <c r="H8718" s="223"/>
      <c r="I8718" s="223" t="s">
        <v>93</v>
      </c>
      <c r="J8718" s="223"/>
      <c r="K8718" s="223"/>
      <c r="L8718" s="223"/>
      <c r="M8718" s="223"/>
    </row>
    <row r="8719" spans="1:13">
      <c r="A8719" s="235">
        <v>805772</v>
      </c>
      <c r="B8719" s="238" t="s">
        <v>11449</v>
      </c>
      <c r="C8719" s="238" t="s">
        <v>101</v>
      </c>
      <c r="D8719" s="238" t="s">
        <v>3279</v>
      </c>
      <c r="F8719" s="238"/>
      <c r="G8719" s="223"/>
      <c r="H8719" s="238"/>
      <c r="I8719" s="238" t="s">
        <v>93</v>
      </c>
      <c r="J8719" s="223"/>
      <c r="K8719" s="238"/>
      <c r="L8719" s="238"/>
      <c r="M8719" s="238"/>
    </row>
    <row r="8720" spans="1:13">
      <c r="A8720" s="235">
        <v>805811</v>
      </c>
      <c r="B8720" s="223" t="s">
        <v>11450</v>
      </c>
      <c r="C8720" s="223" t="s">
        <v>115</v>
      </c>
      <c r="D8720" s="223" t="s">
        <v>3574</v>
      </c>
      <c r="F8720" s="224"/>
      <c r="G8720" s="223"/>
      <c r="H8720" s="223"/>
      <c r="I8720" s="223" t="s">
        <v>93</v>
      </c>
      <c r="J8720" s="223"/>
      <c r="K8720" s="235"/>
      <c r="L8720" s="235"/>
      <c r="M8720" s="223"/>
    </row>
    <row r="8721" spans="1:13">
      <c r="A8721" s="235">
        <v>805826</v>
      </c>
      <c r="B8721" s="223" t="s">
        <v>11451</v>
      </c>
      <c r="C8721" s="223" t="s">
        <v>190</v>
      </c>
      <c r="D8721" s="223" t="s">
        <v>1018</v>
      </c>
      <c r="F8721" s="224"/>
      <c r="G8721" s="223"/>
      <c r="H8721" s="223"/>
      <c r="I8721" s="223" t="s">
        <v>93</v>
      </c>
      <c r="J8721" s="223"/>
      <c r="K8721" s="235"/>
      <c r="L8721" s="235"/>
      <c r="M8721" s="223"/>
    </row>
    <row r="8722" spans="1:13">
      <c r="A8722" s="235">
        <v>805827</v>
      </c>
      <c r="B8722" s="238" t="s">
        <v>11452</v>
      </c>
      <c r="C8722" s="238" t="s">
        <v>206</v>
      </c>
      <c r="D8722" s="238" t="s">
        <v>2336</v>
      </c>
      <c r="F8722" s="238"/>
      <c r="G8722" s="223"/>
      <c r="H8722" s="238"/>
      <c r="I8722" s="238" t="s">
        <v>93</v>
      </c>
      <c r="J8722" s="223"/>
      <c r="K8722" s="238"/>
      <c r="L8722" s="238"/>
      <c r="M8722" s="238"/>
    </row>
    <row r="8723" spans="1:13">
      <c r="A8723" s="235">
        <v>805870</v>
      </c>
      <c r="B8723" s="238" t="s">
        <v>11453</v>
      </c>
      <c r="C8723" s="238" t="s">
        <v>113</v>
      </c>
      <c r="D8723" s="238" t="s">
        <v>2287</v>
      </c>
      <c r="F8723" s="238"/>
      <c r="G8723" s="223"/>
      <c r="H8723" s="238"/>
      <c r="I8723" s="238" t="s">
        <v>93</v>
      </c>
      <c r="J8723" s="223"/>
      <c r="K8723" s="238"/>
      <c r="L8723" s="238"/>
      <c r="M8723" s="238"/>
    </row>
    <row r="8724" spans="1:13">
      <c r="A8724" s="235">
        <v>805893</v>
      </c>
      <c r="B8724" s="238" t="s">
        <v>11454</v>
      </c>
      <c r="C8724" s="238" t="s">
        <v>106</v>
      </c>
      <c r="D8724" s="238" t="s">
        <v>1057</v>
      </c>
      <c r="F8724" s="238"/>
      <c r="G8724" s="223"/>
      <c r="H8724" s="238"/>
      <c r="I8724" s="238" t="s">
        <v>93</v>
      </c>
      <c r="J8724" s="223"/>
      <c r="K8724" s="238"/>
      <c r="L8724" s="238"/>
      <c r="M8724" s="238"/>
    </row>
    <row r="8725" spans="1:13">
      <c r="A8725" s="235">
        <v>805928</v>
      </c>
      <c r="B8725" s="238" t="s">
        <v>11455</v>
      </c>
      <c r="C8725" s="238" t="s">
        <v>1530</v>
      </c>
      <c r="D8725" s="238" t="s">
        <v>757</v>
      </c>
      <c r="F8725" s="238"/>
      <c r="G8725" s="223"/>
      <c r="H8725" s="238"/>
      <c r="I8725" s="238" t="s">
        <v>93</v>
      </c>
      <c r="J8725" s="223"/>
      <c r="K8725" s="238"/>
      <c r="L8725" s="238"/>
      <c r="M8725" s="238"/>
    </row>
    <row r="8726" spans="1:13">
      <c r="A8726" s="235">
        <v>805930</v>
      </c>
      <c r="B8726" s="238" t="s">
        <v>11456</v>
      </c>
      <c r="C8726" s="238" t="s">
        <v>507</v>
      </c>
      <c r="D8726" s="238" t="s">
        <v>1541</v>
      </c>
      <c r="F8726" s="238"/>
      <c r="G8726" s="223"/>
      <c r="H8726" s="238"/>
      <c r="I8726" s="238" t="s">
        <v>93</v>
      </c>
      <c r="J8726" s="223"/>
      <c r="K8726" s="238"/>
      <c r="L8726" s="238"/>
      <c r="M8726" s="238"/>
    </row>
    <row r="8727" spans="1:13">
      <c r="A8727" s="235">
        <v>805950</v>
      </c>
      <c r="B8727" s="223" t="s">
        <v>9137</v>
      </c>
      <c r="C8727" s="223" t="s">
        <v>301</v>
      </c>
      <c r="D8727" s="223" t="s">
        <v>1012</v>
      </c>
      <c r="F8727" s="224"/>
      <c r="G8727" s="223"/>
      <c r="H8727" s="223"/>
      <c r="I8727" s="223" t="s">
        <v>93</v>
      </c>
      <c r="J8727" s="223"/>
      <c r="K8727" s="235"/>
      <c r="L8727" s="235"/>
      <c r="M8727" s="223"/>
    </row>
    <row r="8728" spans="1:13">
      <c r="A8728" s="235">
        <v>805973</v>
      </c>
      <c r="B8728" s="223" t="s">
        <v>510</v>
      </c>
      <c r="C8728" s="223" t="s">
        <v>97</v>
      </c>
      <c r="D8728" s="223" t="s">
        <v>11457</v>
      </c>
      <c r="F8728" s="224"/>
      <c r="G8728" s="223"/>
      <c r="H8728" s="223"/>
      <c r="I8728" s="223" t="s">
        <v>93</v>
      </c>
      <c r="J8728" s="223"/>
      <c r="K8728" s="235"/>
      <c r="L8728" s="235"/>
      <c r="M8728" s="223"/>
    </row>
    <row r="8729" spans="1:13">
      <c r="A8729" s="235">
        <v>805991</v>
      </c>
      <c r="B8729" s="223" t="s">
        <v>11458</v>
      </c>
      <c r="C8729" s="223" t="s">
        <v>298</v>
      </c>
      <c r="D8729" s="223" t="s">
        <v>3099</v>
      </c>
      <c r="F8729" s="224"/>
      <c r="G8729" s="223"/>
      <c r="H8729" s="223"/>
      <c r="I8729" s="223" t="s">
        <v>93</v>
      </c>
      <c r="J8729" s="223"/>
      <c r="K8729" s="235"/>
      <c r="L8729" s="235"/>
      <c r="M8729" s="223"/>
    </row>
    <row r="8730" spans="1:13">
      <c r="A8730" s="235">
        <v>806013</v>
      </c>
      <c r="B8730" s="223" t="s">
        <v>11459</v>
      </c>
      <c r="C8730" s="223" t="s">
        <v>422</v>
      </c>
      <c r="D8730" s="223" t="s">
        <v>1099</v>
      </c>
      <c r="F8730" s="224"/>
      <c r="G8730" s="223"/>
      <c r="H8730" s="223"/>
      <c r="I8730" s="223" t="s">
        <v>93</v>
      </c>
      <c r="J8730" s="223"/>
      <c r="K8730" s="235"/>
      <c r="L8730" s="235"/>
      <c r="M8730" s="223"/>
    </row>
    <row r="8731" spans="1:13">
      <c r="A8731" s="235">
        <v>806016</v>
      </c>
      <c r="B8731" s="223" t="s">
        <v>11460</v>
      </c>
      <c r="C8731" s="223" t="s">
        <v>298</v>
      </c>
      <c r="D8731" s="223" t="s">
        <v>1187</v>
      </c>
      <c r="F8731" s="224"/>
      <c r="G8731" s="223"/>
      <c r="H8731" s="223"/>
      <c r="I8731" s="223" t="s">
        <v>93</v>
      </c>
      <c r="J8731" s="223"/>
      <c r="K8731" s="235"/>
      <c r="L8731" s="235"/>
      <c r="M8731" s="223"/>
    </row>
    <row r="8732" spans="1:13">
      <c r="A8732" s="235">
        <v>806094</v>
      </c>
      <c r="B8732" s="238" t="s">
        <v>11461</v>
      </c>
      <c r="C8732" s="238" t="s">
        <v>287</v>
      </c>
      <c r="D8732" s="238" t="s">
        <v>1284</v>
      </c>
      <c r="F8732" s="238"/>
      <c r="G8732" s="223"/>
      <c r="H8732" s="238"/>
      <c r="I8732" s="238" t="s">
        <v>93</v>
      </c>
      <c r="J8732" s="223"/>
      <c r="K8732" s="238"/>
      <c r="L8732" s="238"/>
      <c r="M8732" s="238"/>
    </row>
    <row r="8733" spans="1:13">
      <c r="A8733" s="235">
        <v>806103</v>
      </c>
      <c r="B8733" s="223" t="s">
        <v>11462</v>
      </c>
      <c r="C8733" s="223" t="s">
        <v>586</v>
      </c>
      <c r="D8733" s="223" t="s">
        <v>1047</v>
      </c>
      <c r="F8733" s="224"/>
      <c r="G8733" s="223"/>
      <c r="H8733" s="223"/>
      <c r="I8733" s="223" t="s">
        <v>93</v>
      </c>
      <c r="J8733" s="223"/>
      <c r="K8733" s="223"/>
      <c r="L8733" s="223"/>
      <c r="M8733" s="223"/>
    </row>
    <row r="8734" spans="1:13">
      <c r="A8734" s="235">
        <v>806112</v>
      </c>
      <c r="B8734" s="223" t="s">
        <v>11463</v>
      </c>
      <c r="C8734" s="223" t="s">
        <v>283</v>
      </c>
      <c r="D8734" s="223" t="s">
        <v>1368</v>
      </c>
      <c r="F8734" s="224"/>
      <c r="G8734" s="223"/>
      <c r="H8734" s="223"/>
      <c r="I8734" s="223" t="s">
        <v>93</v>
      </c>
      <c r="J8734" s="223"/>
      <c r="K8734" s="223"/>
      <c r="L8734" s="223"/>
      <c r="M8734" s="223"/>
    </row>
    <row r="8735" spans="1:13">
      <c r="A8735" s="235">
        <v>806123</v>
      </c>
      <c r="B8735" s="223" t="s">
        <v>11464</v>
      </c>
      <c r="C8735" s="223" t="s">
        <v>191</v>
      </c>
      <c r="D8735" s="223" t="s">
        <v>1032</v>
      </c>
      <c r="F8735" s="224"/>
      <c r="G8735" s="223"/>
      <c r="H8735" s="223"/>
      <c r="I8735" s="223" t="s">
        <v>93</v>
      </c>
      <c r="J8735" s="223"/>
      <c r="K8735" s="223"/>
      <c r="L8735" s="223"/>
      <c r="M8735" s="223"/>
    </row>
    <row r="8736" spans="1:13">
      <c r="A8736" s="235">
        <v>806132</v>
      </c>
      <c r="B8736" s="238" t="s">
        <v>11465</v>
      </c>
      <c r="C8736" s="238" t="s">
        <v>3209</v>
      </c>
      <c r="D8736" s="238" t="s">
        <v>1120</v>
      </c>
      <c r="F8736" s="238"/>
      <c r="G8736" s="223"/>
      <c r="H8736" s="238"/>
      <c r="I8736" s="238" t="s">
        <v>93</v>
      </c>
      <c r="J8736" s="223"/>
      <c r="K8736" s="238"/>
      <c r="L8736" s="238"/>
      <c r="M8736" s="238"/>
    </row>
    <row r="8737" spans="1:13">
      <c r="A8737" s="235">
        <v>806153</v>
      </c>
      <c r="B8737" s="223" t="s">
        <v>11466</v>
      </c>
      <c r="C8737" s="223" t="s">
        <v>140</v>
      </c>
      <c r="D8737" s="223" t="s">
        <v>1073</v>
      </c>
      <c r="F8737" s="224"/>
      <c r="G8737" s="223"/>
      <c r="H8737" s="223"/>
      <c r="I8737" s="223" t="s">
        <v>93</v>
      </c>
      <c r="J8737" s="223"/>
      <c r="K8737" s="223"/>
      <c r="L8737" s="223"/>
      <c r="M8737" s="223"/>
    </row>
    <row r="8738" spans="1:13">
      <c r="A8738" s="235">
        <v>806158</v>
      </c>
      <c r="B8738" s="223" t="s">
        <v>11467</v>
      </c>
      <c r="C8738" s="223" t="s">
        <v>11468</v>
      </c>
      <c r="D8738" s="223" t="s">
        <v>1057</v>
      </c>
      <c r="F8738" s="224"/>
      <c r="G8738" s="223"/>
      <c r="H8738" s="223"/>
      <c r="I8738" s="223" t="s">
        <v>93</v>
      </c>
      <c r="J8738" s="223"/>
      <c r="K8738" s="223"/>
      <c r="L8738" s="223"/>
      <c r="M8738" s="223"/>
    </row>
    <row r="8739" spans="1:13">
      <c r="A8739" s="235">
        <v>806173</v>
      </c>
      <c r="B8739" s="238" t="s">
        <v>11469</v>
      </c>
      <c r="C8739" s="238" t="s">
        <v>587</v>
      </c>
      <c r="D8739" s="238" t="s">
        <v>1571</v>
      </c>
      <c r="F8739" s="238"/>
      <c r="G8739" s="223"/>
      <c r="H8739" s="238"/>
      <c r="I8739" s="238" t="s">
        <v>93</v>
      </c>
      <c r="J8739" s="223"/>
      <c r="K8739" s="238"/>
      <c r="L8739" s="238"/>
      <c r="M8739" s="238"/>
    </row>
    <row r="8740" spans="1:13">
      <c r="A8740" s="235">
        <v>806205</v>
      </c>
      <c r="B8740" s="238" t="s">
        <v>11470</v>
      </c>
      <c r="C8740" s="238" t="s">
        <v>298</v>
      </c>
      <c r="D8740" s="238" t="s">
        <v>601</v>
      </c>
      <c r="F8740" s="238"/>
      <c r="G8740" s="223"/>
      <c r="H8740" s="238"/>
      <c r="I8740" s="238" t="s">
        <v>93</v>
      </c>
      <c r="J8740" s="223"/>
      <c r="K8740" s="238"/>
      <c r="L8740" s="238"/>
      <c r="M8740" s="238"/>
    </row>
    <row r="8741" spans="1:13">
      <c r="A8741" s="235">
        <v>806211</v>
      </c>
      <c r="B8741" s="223" t="s">
        <v>11471</v>
      </c>
      <c r="C8741" s="223" t="s">
        <v>320</v>
      </c>
      <c r="D8741" s="223" t="s">
        <v>204</v>
      </c>
      <c r="F8741" s="224"/>
      <c r="G8741" s="223"/>
      <c r="H8741" s="223"/>
      <c r="I8741" s="223" t="s">
        <v>93</v>
      </c>
      <c r="J8741" s="223"/>
      <c r="K8741" s="223"/>
      <c r="L8741" s="223"/>
      <c r="M8741" s="223"/>
    </row>
    <row r="8742" spans="1:13">
      <c r="A8742" s="235">
        <v>806226</v>
      </c>
      <c r="B8742" s="223" t="s">
        <v>11472</v>
      </c>
      <c r="C8742" s="223" t="s">
        <v>106</v>
      </c>
      <c r="D8742" s="223" t="s">
        <v>1120</v>
      </c>
      <c r="F8742" s="224"/>
      <c r="G8742" s="223"/>
      <c r="H8742" s="223"/>
      <c r="I8742" s="223" t="s">
        <v>93</v>
      </c>
      <c r="J8742" s="223"/>
      <c r="K8742" s="223"/>
      <c r="L8742" s="223"/>
      <c r="M8742" s="223"/>
    </row>
    <row r="8743" spans="1:13">
      <c r="A8743" s="235">
        <v>806245</v>
      </c>
      <c r="B8743" s="238" t="s">
        <v>11473</v>
      </c>
      <c r="C8743" s="238" t="s">
        <v>106</v>
      </c>
      <c r="D8743" s="238" t="s">
        <v>1012</v>
      </c>
      <c r="F8743" s="238"/>
      <c r="G8743" s="223"/>
      <c r="H8743" s="238"/>
      <c r="I8743" s="238" t="s">
        <v>93</v>
      </c>
      <c r="J8743" s="223"/>
      <c r="K8743" s="238"/>
      <c r="L8743" s="238"/>
      <c r="M8743" s="238"/>
    </row>
    <row r="8744" spans="1:13">
      <c r="A8744" s="235">
        <v>806251</v>
      </c>
      <c r="B8744" s="238" t="s">
        <v>11474</v>
      </c>
      <c r="C8744" s="238" t="s">
        <v>244</v>
      </c>
      <c r="D8744" s="238" t="s">
        <v>11475</v>
      </c>
      <c r="F8744" s="238"/>
      <c r="G8744" s="223"/>
      <c r="H8744" s="238"/>
      <c r="I8744" s="238" t="s">
        <v>93</v>
      </c>
      <c r="J8744" s="223"/>
      <c r="K8744" s="238"/>
      <c r="L8744" s="238"/>
      <c r="M8744" s="238"/>
    </row>
    <row r="8745" spans="1:13">
      <c r="A8745" s="235">
        <v>806255</v>
      </c>
      <c r="B8745" s="238" t="s">
        <v>11476</v>
      </c>
      <c r="C8745" s="238" t="s">
        <v>694</v>
      </c>
      <c r="D8745" s="238" t="s">
        <v>6908</v>
      </c>
      <c r="F8745" s="238"/>
      <c r="G8745" s="223"/>
      <c r="H8745" s="238"/>
      <c r="I8745" s="238" t="s">
        <v>93</v>
      </c>
      <c r="J8745" s="223"/>
      <c r="K8745" s="238"/>
      <c r="L8745" s="238"/>
      <c r="M8745" s="238"/>
    </row>
    <row r="8746" spans="1:13">
      <c r="A8746" s="235">
        <v>806262</v>
      </c>
      <c r="B8746" s="238" t="s">
        <v>11477</v>
      </c>
      <c r="C8746" s="238" t="s">
        <v>111</v>
      </c>
      <c r="D8746" s="238" t="s">
        <v>1447</v>
      </c>
      <c r="F8746" s="238"/>
      <c r="G8746" s="223"/>
      <c r="H8746" s="238"/>
      <c r="I8746" s="238" t="s">
        <v>93</v>
      </c>
      <c r="J8746" s="223"/>
      <c r="K8746" s="238"/>
      <c r="L8746" s="238"/>
      <c r="M8746" s="238"/>
    </row>
    <row r="8747" spans="1:13">
      <c r="A8747" s="235">
        <v>806272</v>
      </c>
      <c r="B8747" s="238" t="s">
        <v>11478</v>
      </c>
      <c r="C8747" s="238" t="s">
        <v>405</v>
      </c>
      <c r="D8747" s="238" t="s">
        <v>9248</v>
      </c>
      <c r="F8747" s="238"/>
      <c r="G8747" s="223"/>
      <c r="H8747" s="238"/>
      <c r="I8747" s="238" t="s">
        <v>93</v>
      </c>
      <c r="J8747" s="223"/>
      <c r="K8747" s="238"/>
      <c r="L8747" s="238"/>
      <c r="M8747" s="238"/>
    </row>
    <row r="8748" spans="1:13">
      <c r="A8748" s="235">
        <v>806360</v>
      </c>
      <c r="B8748" s="223" t="s">
        <v>11479</v>
      </c>
      <c r="C8748" s="223" t="s">
        <v>499</v>
      </c>
      <c r="D8748" s="223" t="s">
        <v>3279</v>
      </c>
      <c r="F8748" s="224"/>
      <c r="G8748" s="223"/>
      <c r="H8748" s="223"/>
      <c r="I8748" s="223" t="s">
        <v>93</v>
      </c>
      <c r="J8748" s="223"/>
      <c r="K8748" s="223"/>
      <c r="L8748" s="223"/>
      <c r="M8748" s="223"/>
    </row>
    <row r="8749" spans="1:13">
      <c r="A8749" s="235">
        <v>806428</v>
      </c>
      <c r="B8749" s="223" t="s">
        <v>11480</v>
      </c>
      <c r="C8749" s="223" t="s">
        <v>489</v>
      </c>
      <c r="D8749" s="223" t="s">
        <v>1129</v>
      </c>
      <c r="F8749" s="224"/>
      <c r="G8749" s="223"/>
      <c r="H8749" s="223"/>
      <c r="I8749" s="223" t="s">
        <v>93</v>
      </c>
      <c r="J8749" s="223"/>
      <c r="K8749" s="235"/>
      <c r="L8749" s="235"/>
      <c r="M8749" s="223"/>
    </row>
    <row r="8750" spans="1:13">
      <c r="A8750" s="235">
        <v>806442</v>
      </c>
      <c r="B8750" s="238" t="s">
        <v>11481</v>
      </c>
      <c r="C8750" s="238" t="s">
        <v>364</v>
      </c>
      <c r="D8750" s="238" t="s">
        <v>11482</v>
      </c>
      <c r="F8750" s="238"/>
      <c r="G8750" s="223"/>
      <c r="H8750" s="238"/>
      <c r="I8750" s="238" t="s">
        <v>93</v>
      </c>
      <c r="J8750" s="223"/>
      <c r="K8750" s="238"/>
      <c r="L8750" s="238"/>
      <c r="M8750" s="238"/>
    </row>
    <row r="8751" spans="1:13">
      <c r="A8751" s="235">
        <v>806454</v>
      </c>
      <c r="B8751" s="238" t="s">
        <v>11483</v>
      </c>
      <c r="C8751" s="238" t="s">
        <v>232</v>
      </c>
      <c r="D8751" s="238" t="s">
        <v>1206</v>
      </c>
      <c r="F8751" s="238"/>
      <c r="G8751" s="223"/>
      <c r="H8751" s="238"/>
      <c r="I8751" s="238" t="s">
        <v>93</v>
      </c>
      <c r="J8751" s="223"/>
      <c r="K8751" s="238"/>
      <c r="L8751" s="238"/>
      <c r="M8751" s="238"/>
    </row>
    <row r="8752" spans="1:13">
      <c r="A8752" s="235">
        <v>806467</v>
      </c>
      <c r="B8752" s="238" t="s">
        <v>11484</v>
      </c>
      <c r="C8752" s="238" t="s">
        <v>559</v>
      </c>
      <c r="D8752" s="238" t="s">
        <v>6071</v>
      </c>
      <c r="F8752" s="238"/>
      <c r="G8752" s="223"/>
      <c r="H8752" s="238"/>
      <c r="I8752" s="238" t="s">
        <v>93</v>
      </c>
      <c r="J8752" s="223"/>
      <c r="K8752" s="238"/>
      <c r="L8752" s="238"/>
      <c r="M8752" s="238"/>
    </row>
    <row r="8753" spans="1:13">
      <c r="A8753" s="235">
        <v>806473</v>
      </c>
      <c r="B8753" s="223" t="s">
        <v>11485</v>
      </c>
      <c r="C8753" s="223" t="s">
        <v>168</v>
      </c>
      <c r="D8753" s="223" t="s">
        <v>1012</v>
      </c>
      <c r="F8753" s="224"/>
      <c r="G8753" s="223"/>
      <c r="H8753" s="223"/>
      <c r="I8753" s="223" t="s">
        <v>93</v>
      </c>
      <c r="J8753" s="223"/>
      <c r="K8753" s="223"/>
      <c r="L8753" s="223"/>
      <c r="M8753" s="223"/>
    </row>
    <row r="8754" spans="1:13">
      <c r="A8754" s="235">
        <v>806503</v>
      </c>
      <c r="B8754" s="223" t="s">
        <v>11486</v>
      </c>
      <c r="C8754" s="223" t="s">
        <v>214</v>
      </c>
      <c r="D8754" s="223" t="s">
        <v>3740</v>
      </c>
      <c r="F8754" s="224"/>
      <c r="G8754" s="223"/>
      <c r="H8754" s="223"/>
      <c r="I8754" s="223" t="s">
        <v>93</v>
      </c>
      <c r="J8754" s="223"/>
      <c r="K8754" s="235"/>
      <c r="L8754" s="235"/>
      <c r="M8754" s="223"/>
    </row>
    <row r="8755" spans="1:13">
      <c r="A8755" s="235">
        <v>806535</v>
      </c>
      <c r="B8755" s="223" t="s">
        <v>11487</v>
      </c>
      <c r="C8755" s="223" t="s">
        <v>2331</v>
      </c>
      <c r="D8755" s="223" t="s">
        <v>10996</v>
      </c>
      <c r="F8755" s="224"/>
      <c r="G8755" s="223"/>
      <c r="H8755" s="223"/>
      <c r="I8755" s="223" t="s">
        <v>93</v>
      </c>
      <c r="J8755" s="223"/>
      <c r="K8755" s="223"/>
      <c r="L8755" s="223"/>
      <c r="M8755" s="223"/>
    </row>
    <row r="8756" spans="1:13">
      <c r="A8756" s="235">
        <v>806563</v>
      </c>
      <c r="B8756" s="223" t="s">
        <v>11488</v>
      </c>
      <c r="C8756" s="223" t="s">
        <v>2322</v>
      </c>
      <c r="D8756" s="223" t="s">
        <v>2028</v>
      </c>
      <c r="F8756" s="224"/>
      <c r="G8756" s="223"/>
      <c r="H8756" s="223"/>
      <c r="I8756" s="223" t="s">
        <v>93</v>
      </c>
      <c r="J8756" s="223"/>
      <c r="K8756" s="235"/>
      <c r="L8756" s="235"/>
      <c r="M8756" s="223"/>
    </row>
    <row r="8757" spans="1:13">
      <c r="A8757" s="235">
        <v>806571</v>
      </c>
      <c r="B8757" s="238" t="s">
        <v>11489</v>
      </c>
      <c r="C8757" s="238" t="s">
        <v>378</v>
      </c>
      <c r="D8757" s="238" t="s">
        <v>1301</v>
      </c>
      <c r="F8757" s="238"/>
      <c r="G8757" s="223"/>
      <c r="H8757" s="238"/>
      <c r="I8757" s="238" t="s">
        <v>93</v>
      </c>
      <c r="J8757" s="223"/>
      <c r="K8757" s="238"/>
      <c r="L8757" s="238"/>
      <c r="M8757" s="238"/>
    </row>
    <row r="8758" spans="1:13">
      <c r="A8758" s="235">
        <v>806572</v>
      </c>
      <c r="B8758" s="238" t="s">
        <v>11490</v>
      </c>
      <c r="C8758" s="238" t="s">
        <v>144</v>
      </c>
      <c r="D8758" s="238" t="s">
        <v>1039</v>
      </c>
      <c r="F8758" s="238"/>
      <c r="G8758" s="223"/>
      <c r="H8758" s="238"/>
      <c r="I8758" s="238" t="s">
        <v>93</v>
      </c>
      <c r="J8758" s="223"/>
      <c r="K8758" s="238"/>
      <c r="L8758" s="238"/>
      <c r="M8758" s="238"/>
    </row>
    <row r="8759" spans="1:13">
      <c r="A8759" s="235">
        <v>806573</v>
      </c>
      <c r="B8759" s="238" t="s">
        <v>11491</v>
      </c>
      <c r="C8759" s="238" t="s">
        <v>362</v>
      </c>
      <c r="D8759" s="238" t="s">
        <v>4314</v>
      </c>
      <c r="F8759" s="238"/>
      <c r="G8759" s="223"/>
      <c r="H8759" s="238"/>
      <c r="I8759" s="238" t="s">
        <v>93</v>
      </c>
      <c r="J8759" s="223"/>
      <c r="K8759" s="238"/>
      <c r="L8759" s="238"/>
      <c r="M8759" s="238"/>
    </row>
    <row r="8760" spans="1:13">
      <c r="A8760" s="235">
        <v>806574</v>
      </c>
      <c r="B8760" s="238" t="s">
        <v>11492</v>
      </c>
      <c r="C8760" s="238" t="s">
        <v>3373</v>
      </c>
      <c r="D8760" s="238" t="s">
        <v>1350</v>
      </c>
      <c r="F8760" s="238"/>
      <c r="G8760" s="223"/>
      <c r="H8760" s="238"/>
      <c r="I8760" s="238" t="s">
        <v>93</v>
      </c>
      <c r="J8760" s="223"/>
      <c r="K8760" s="238"/>
      <c r="L8760" s="238"/>
      <c r="M8760" s="238"/>
    </row>
    <row r="8761" spans="1:13">
      <c r="A8761" s="235">
        <v>806585</v>
      </c>
      <c r="B8761" s="238" t="s">
        <v>11493</v>
      </c>
      <c r="C8761" s="238" t="s">
        <v>115</v>
      </c>
      <c r="D8761" s="238" t="s">
        <v>1237</v>
      </c>
      <c r="F8761" s="238"/>
      <c r="G8761" s="223"/>
      <c r="H8761" s="238"/>
      <c r="I8761" s="238" t="s">
        <v>93</v>
      </c>
      <c r="J8761" s="223"/>
      <c r="K8761" s="238"/>
      <c r="L8761" s="238"/>
      <c r="M8761" s="238"/>
    </row>
    <row r="8762" spans="1:13">
      <c r="A8762" s="235">
        <v>806586</v>
      </c>
      <c r="B8762" s="223" t="s">
        <v>11494</v>
      </c>
      <c r="C8762" s="223" t="s">
        <v>414</v>
      </c>
      <c r="D8762" s="223" t="s">
        <v>11495</v>
      </c>
      <c r="F8762" s="224"/>
      <c r="G8762" s="223"/>
      <c r="H8762" s="223"/>
      <c r="I8762" s="223" t="s">
        <v>93</v>
      </c>
      <c r="J8762" s="223"/>
      <c r="K8762" s="235"/>
      <c r="L8762" s="235"/>
      <c r="M8762" s="223"/>
    </row>
    <row r="8763" spans="1:13">
      <c r="A8763" s="235">
        <v>806592</v>
      </c>
      <c r="B8763" s="223" t="s">
        <v>11496</v>
      </c>
      <c r="C8763" s="223" t="s">
        <v>156</v>
      </c>
      <c r="D8763" s="223" t="s">
        <v>7972</v>
      </c>
      <c r="F8763" s="224"/>
      <c r="G8763" s="223"/>
      <c r="H8763" s="223"/>
      <c r="I8763" s="223" t="s">
        <v>93</v>
      </c>
      <c r="J8763" s="223"/>
      <c r="K8763" s="235"/>
      <c r="L8763" s="235"/>
      <c r="M8763" s="223"/>
    </row>
    <row r="8764" spans="1:13">
      <c r="A8764" s="235">
        <v>806595</v>
      </c>
      <c r="B8764" s="223" t="s">
        <v>11497</v>
      </c>
      <c r="C8764" s="223" t="s">
        <v>293</v>
      </c>
      <c r="D8764" s="223" t="s">
        <v>1534</v>
      </c>
      <c r="F8764" s="224"/>
      <c r="G8764" s="223"/>
      <c r="H8764" s="223"/>
      <c r="I8764" s="223" t="s">
        <v>93</v>
      </c>
      <c r="J8764" s="223"/>
      <c r="K8764" s="235"/>
      <c r="L8764" s="235"/>
      <c r="M8764" s="223"/>
    </row>
    <row r="8765" spans="1:13">
      <c r="A8765" s="235">
        <v>806596</v>
      </c>
      <c r="B8765" s="223" t="s">
        <v>11498</v>
      </c>
      <c r="C8765" s="223" t="s">
        <v>138</v>
      </c>
      <c r="D8765" s="223" t="s">
        <v>1558</v>
      </c>
      <c r="F8765" s="224"/>
      <c r="G8765" s="223"/>
      <c r="H8765" s="223"/>
      <c r="I8765" s="223" t="s">
        <v>93</v>
      </c>
      <c r="J8765" s="223"/>
      <c r="K8765" s="235"/>
      <c r="L8765" s="235"/>
      <c r="M8765" s="223"/>
    </row>
    <row r="8766" spans="1:13">
      <c r="A8766" s="235">
        <v>806599</v>
      </c>
      <c r="B8766" s="238" t="s">
        <v>11499</v>
      </c>
      <c r="C8766" s="238" t="s">
        <v>11500</v>
      </c>
      <c r="D8766" s="238" t="s">
        <v>9356</v>
      </c>
      <c r="F8766" s="238"/>
      <c r="G8766" s="223"/>
      <c r="H8766" s="238"/>
      <c r="I8766" s="238" t="s">
        <v>93</v>
      </c>
      <c r="J8766" s="223"/>
      <c r="K8766" s="238"/>
      <c r="L8766" s="238"/>
      <c r="M8766" s="238"/>
    </row>
    <row r="8767" spans="1:13">
      <c r="A8767" s="235">
        <v>806603</v>
      </c>
      <c r="B8767" s="223" t="s">
        <v>11501</v>
      </c>
      <c r="C8767" s="223" t="s">
        <v>206</v>
      </c>
      <c r="D8767" s="223" t="s">
        <v>1030</v>
      </c>
      <c r="F8767" s="224"/>
      <c r="G8767" s="223"/>
      <c r="H8767" s="223"/>
      <c r="I8767" s="223" t="s">
        <v>93</v>
      </c>
      <c r="J8767" s="223"/>
      <c r="K8767" s="235"/>
      <c r="L8767" s="235"/>
      <c r="M8767" s="223"/>
    </row>
    <row r="8768" spans="1:13">
      <c r="A8768" s="235">
        <v>806604</v>
      </c>
      <c r="B8768" s="223" t="s">
        <v>11012</v>
      </c>
      <c r="C8768" s="223" t="s">
        <v>778</v>
      </c>
      <c r="D8768" s="223" t="s">
        <v>1227</v>
      </c>
      <c r="F8768" s="224"/>
      <c r="G8768" s="223"/>
      <c r="H8768" s="223"/>
      <c r="I8768" s="223" t="s">
        <v>93</v>
      </c>
      <c r="J8768" s="223"/>
      <c r="K8768" s="223"/>
      <c r="L8768" s="223"/>
      <c r="M8768" s="223"/>
    </row>
    <row r="8769" spans="1:13">
      <c r="A8769" s="235">
        <v>806607</v>
      </c>
      <c r="B8769" s="238" t="s">
        <v>11502</v>
      </c>
      <c r="C8769" s="238" t="s">
        <v>837</v>
      </c>
      <c r="D8769" s="238" t="s">
        <v>1615</v>
      </c>
      <c r="F8769" s="238"/>
      <c r="G8769" s="223"/>
      <c r="H8769" s="238"/>
      <c r="I8769" s="238" t="s">
        <v>93</v>
      </c>
      <c r="J8769" s="223"/>
      <c r="K8769" s="238"/>
      <c r="L8769" s="238"/>
      <c r="M8769" s="238"/>
    </row>
    <row r="8770" spans="1:13">
      <c r="A8770" s="235">
        <v>806608</v>
      </c>
      <c r="B8770" s="238" t="s">
        <v>11503</v>
      </c>
      <c r="C8770" s="238" t="s">
        <v>122</v>
      </c>
      <c r="D8770" s="238" t="s">
        <v>1466</v>
      </c>
      <c r="F8770" s="238"/>
      <c r="G8770" s="223"/>
      <c r="H8770" s="238"/>
      <c r="I8770" s="238" t="s">
        <v>93</v>
      </c>
      <c r="J8770" s="223"/>
      <c r="K8770" s="238"/>
      <c r="L8770" s="238"/>
      <c r="M8770" s="238"/>
    </row>
    <row r="8771" spans="1:13">
      <c r="A8771" s="235">
        <v>806613</v>
      </c>
      <c r="B8771" s="238" t="s">
        <v>11504</v>
      </c>
      <c r="C8771" s="238" t="s">
        <v>115</v>
      </c>
      <c r="D8771" s="238" t="s">
        <v>1220</v>
      </c>
      <c r="F8771" s="238"/>
      <c r="G8771" s="223"/>
      <c r="H8771" s="238"/>
      <c r="I8771" s="238" t="s">
        <v>93</v>
      </c>
      <c r="J8771" s="223"/>
      <c r="K8771" s="238"/>
      <c r="L8771" s="238"/>
      <c r="M8771" s="238"/>
    </row>
    <row r="8772" spans="1:13">
      <c r="A8772" s="235">
        <v>806706</v>
      </c>
      <c r="B8772" s="238" t="s">
        <v>11505</v>
      </c>
      <c r="C8772" s="238" t="s">
        <v>374</v>
      </c>
      <c r="D8772" s="238" t="s">
        <v>1010</v>
      </c>
      <c r="F8772" s="238"/>
      <c r="G8772" s="223"/>
      <c r="H8772" s="238"/>
      <c r="I8772" s="238" t="s">
        <v>93</v>
      </c>
      <c r="J8772" s="223"/>
      <c r="K8772" s="238"/>
      <c r="L8772" s="238"/>
      <c r="M8772" s="238"/>
    </row>
    <row r="8773" spans="1:13">
      <c r="A8773" s="235">
        <v>806720</v>
      </c>
      <c r="B8773" s="238" t="s">
        <v>11506</v>
      </c>
      <c r="C8773" s="238" t="s">
        <v>106</v>
      </c>
      <c r="D8773" s="238" t="s">
        <v>1377</v>
      </c>
      <c r="F8773" s="238"/>
      <c r="G8773" s="223"/>
      <c r="H8773" s="238"/>
      <c r="I8773" s="238" t="s">
        <v>93</v>
      </c>
      <c r="J8773" s="223"/>
      <c r="K8773" s="238"/>
      <c r="L8773" s="238"/>
      <c r="M8773" s="238"/>
    </row>
    <row r="8774" spans="1:13">
      <c r="A8774" s="235">
        <v>806722</v>
      </c>
      <c r="B8774" s="238" t="s">
        <v>11507</v>
      </c>
      <c r="C8774" s="238" t="s">
        <v>183</v>
      </c>
      <c r="D8774" s="238" t="s">
        <v>1066</v>
      </c>
      <c r="F8774" s="238"/>
      <c r="G8774" s="223"/>
      <c r="H8774" s="238"/>
      <c r="I8774" s="238" t="s">
        <v>93</v>
      </c>
      <c r="J8774" s="223"/>
      <c r="K8774" s="238"/>
      <c r="L8774" s="238"/>
      <c r="M8774" s="238"/>
    </row>
    <row r="8775" spans="1:13">
      <c r="A8775" s="235">
        <v>806750</v>
      </c>
      <c r="B8775" s="223" t="s">
        <v>11508</v>
      </c>
      <c r="C8775" s="223" t="s">
        <v>414</v>
      </c>
      <c r="D8775" s="223" t="s">
        <v>2364</v>
      </c>
      <c r="F8775" s="224"/>
      <c r="G8775" s="223"/>
      <c r="H8775" s="223"/>
      <c r="I8775" s="223" t="s">
        <v>93</v>
      </c>
      <c r="J8775" s="223"/>
      <c r="K8775" s="223"/>
      <c r="L8775" s="223"/>
      <c r="M8775" s="223"/>
    </row>
    <row r="8776" spans="1:13">
      <c r="A8776" s="235">
        <v>806779</v>
      </c>
      <c r="B8776" s="238" t="s">
        <v>11509</v>
      </c>
      <c r="C8776" s="238" t="s">
        <v>176</v>
      </c>
      <c r="D8776" s="238" t="s">
        <v>11510</v>
      </c>
      <c r="F8776" s="238"/>
      <c r="G8776" s="223"/>
      <c r="H8776" s="238"/>
      <c r="I8776" s="238" t="s">
        <v>93</v>
      </c>
      <c r="J8776" s="223"/>
      <c r="K8776" s="238"/>
      <c r="L8776" s="238"/>
      <c r="M8776" s="238"/>
    </row>
    <row r="8777" spans="1:13">
      <c r="A8777" s="235">
        <v>807053</v>
      </c>
      <c r="B8777" s="223" t="s">
        <v>11511</v>
      </c>
      <c r="C8777" s="223" t="s">
        <v>586</v>
      </c>
      <c r="D8777" s="223" t="s">
        <v>1286</v>
      </c>
      <c r="F8777" s="224"/>
      <c r="G8777" s="223"/>
      <c r="H8777" s="223"/>
      <c r="I8777" s="223" t="s">
        <v>93</v>
      </c>
      <c r="J8777" s="223"/>
      <c r="K8777" s="235"/>
      <c r="L8777" s="235"/>
      <c r="M8777" s="223"/>
    </row>
    <row r="8778" spans="1:13">
      <c r="A8778" s="223">
        <v>807118</v>
      </c>
      <c r="B8778" s="223" t="s">
        <v>11512</v>
      </c>
      <c r="C8778" s="223" t="s">
        <v>195</v>
      </c>
      <c r="D8778" s="223" t="s">
        <v>11513</v>
      </c>
      <c r="F8778" s="223"/>
      <c r="G8778" s="223"/>
      <c r="H8778" s="223"/>
      <c r="I8778" s="234" t="s">
        <v>93</v>
      </c>
      <c r="J8778" s="223"/>
      <c r="K8778" s="223"/>
      <c r="L8778" s="223"/>
      <c r="M8778" s="223"/>
    </row>
    <row r="8779" spans="1:13">
      <c r="A8779" s="235">
        <v>807243</v>
      </c>
      <c r="B8779" s="223" t="s">
        <v>11514</v>
      </c>
      <c r="C8779" s="223" t="s">
        <v>97</v>
      </c>
      <c r="D8779" s="223" t="s">
        <v>787</v>
      </c>
      <c r="F8779" s="224"/>
      <c r="G8779" s="223"/>
      <c r="H8779" s="223"/>
      <c r="I8779" s="223" t="s">
        <v>93</v>
      </c>
      <c r="J8779" s="223"/>
      <c r="K8779" s="223"/>
      <c r="L8779" s="223"/>
      <c r="M8779" s="223"/>
    </row>
    <row r="8780" spans="1:13">
      <c r="A8780" s="235">
        <v>807402</v>
      </c>
      <c r="B8780" s="223" t="s">
        <v>11515</v>
      </c>
      <c r="C8780" s="223" t="s">
        <v>106</v>
      </c>
      <c r="D8780" s="223" t="s">
        <v>1368</v>
      </c>
      <c r="F8780" s="224"/>
      <c r="G8780" s="223"/>
      <c r="H8780" s="223"/>
      <c r="I8780" s="223" t="s">
        <v>93</v>
      </c>
      <c r="J8780" s="223"/>
      <c r="K8780" s="235"/>
      <c r="L8780" s="235"/>
      <c r="M8780" s="223"/>
    </row>
    <row r="8781" spans="1:13">
      <c r="A8781" s="235">
        <v>808033</v>
      </c>
      <c r="B8781" s="238" t="s">
        <v>11516</v>
      </c>
      <c r="C8781" s="238" t="s">
        <v>475</v>
      </c>
      <c r="D8781" s="238" t="s">
        <v>1187</v>
      </c>
      <c r="F8781" s="238"/>
      <c r="G8781" s="223"/>
      <c r="H8781" s="238"/>
      <c r="I8781" s="238" t="s">
        <v>93</v>
      </c>
      <c r="J8781" s="223"/>
      <c r="K8781" s="238"/>
      <c r="L8781" s="238"/>
      <c r="M8781" s="238"/>
    </row>
    <row r="8782" spans="1:13">
      <c r="A8782" s="235">
        <v>808040</v>
      </c>
      <c r="B8782" s="223" t="s">
        <v>11517</v>
      </c>
      <c r="C8782" s="223" t="s">
        <v>1853</v>
      </c>
      <c r="D8782" s="223" t="s">
        <v>1125</v>
      </c>
      <c r="F8782" s="224"/>
      <c r="G8782" s="223"/>
      <c r="H8782" s="223"/>
      <c r="I8782" s="223" t="s">
        <v>93</v>
      </c>
      <c r="J8782" s="223"/>
      <c r="K8782" s="223"/>
      <c r="L8782" s="223"/>
      <c r="M8782" s="223"/>
    </row>
    <row r="8783" spans="1:13">
      <c r="A8783" s="235">
        <v>808253</v>
      </c>
      <c r="B8783" s="238" t="s">
        <v>11518</v>
      </c>
      <c r="C8783" s="238" t="s">
        <v>594</v>
      </c>
      <c r="D8783" s="238" t="s">
        <v>3475</v>
      </c>
      <c r="F8783" s="238"/>
      <c r="G8783" s="223"/>
      <c r="H8783" s="238"/>
      <c r="I8783" s="238" t="s">
        <v>93</v>
      </c>
      <c r="J8783" s="223"/>
      <c r="K8783" s="238"/>
      <c r="L8783" s="238"/>
      <c r="M8783" s="238"/>
    </row>
    <row r="8784" spans="1:13">
      <c r="A8784" s="235">
        <v>800018</v>
      </c>
      <c r="B8784" s="223" t="s">
        <v>380</v>
      </c>
      <c r="C8784" s="223" t="s">
        <v>260</v>
      </c>
      <c r="D8784" s="223" t="s">
        <v>11519</v>
      </c>
      <c r="F8784" s="224"/>
      <c r="G8784" s="223"/>
      <c r="H8784" s="223"/>
      <c r="I8784" s="223" t="s">
        <v>93</v>
      </c>
      <c r="J8784" s="223"/>
      <c r="K8784" s="235"/>
      <c r="L8784" s="235"/>
      <c r="M8784" s="223"/>
    </row>
    <row r="8785" spans="1:13">
      <c r="A8785" s="235">
        <v>800019</v>
      </c>
      <c r="B8785" s="238" t="s">
        <v>11520</v>
      </c>
      <c r="C8785" s="238" t="s">
        <v>112</v>
      </c>
      <c r="D8785" s="238" t="s">
        <v>1687</v>
      </c>
      <c r="F8785" s="238"/>
      <c r="G8785" s="223"/>
      <c r="H8785" s="238"/>
      <c r="I8785" s="238" t="s">
        <v>93</v>
      </c>
      <c r="J8785" s="223"/>
      <c r="K8785" s="238"/>
      <c r="L8785" s="238"/>
      <c r="M8785" s="238"/>
    </row>
    <row r="8786" spans="1:13">
      <c r="A8786" s="235">
        <v>800045</v>
      </c>
      <c r="B8786" s="238" t="s">
        <v>11521</v>
      </c>
      <c r="C8786" s="238" t="s">
        <v>326</v>
      </c>
      <c r="D8786" s="238" t="s">
        <v>1350</v>
      </c>
      <c r="F8786" s="238"/>
      <c r="G8786" s="223"/>
      <c r="H8786" s="238"/>
      <c r="I8786" s="238" t="s">
        <v>93</v>
      </c>
      <c r="J8786" s="223"/>
      <c r="K8786" s="238"/>
      <c r="L8786" s="238"/>
      <c r="M8786" s="223"/>
    </row>
    <row r="8787" spans="1:13">
      <c r="A8787" s="235">
        <v>800055</v>
      </c>
      <c r="B8787" s="223" t="s">
        <v>11522</v>
      </c>
      <c r="C8787" s="223" t="s">
        <v>219</v>
      </c>
      <c r="D8787" s="223" t="s">
        <v>1838</v>
      </c>
      <c r="F8787" s="224"/>
      <c r="G8787" s="223"/>
      <c r="H8787" s="223"/>
      <c r="I8787" s="223" t="s">
        <v>93</v>
      </c>
      <c r="J8787" s="223"/>
      <c r="K8787" s="235"/>
      <c r="L8787" s="235"/>
      <c r="M8787" s="223"/>
    </row>
    <row r="8788" spans="1:13">
      <c r="A8788" s="235">
        <v>800073</v>
      </c>
      <c r="B8788" s="238" t="s">
        <v>11523</v>
      </c>
      <c r="C8788" s="238" t="s">
        <v>726</v>
      </c>
      <c r="D8788" s="238" t="s">
        <v>1206</v>
      </c>
      <c r="F8788" s="238"/>
      <c r="G8788" s="223"/>
      <c r="H8788" s="238"/>
      <c r="I8788" s="238" t="s">
        <v>93</v>
      </c>
      <c r="J8788" s="223"/>
      <c r="K8788" s="238"/>
      <c r="L8788" s="238"/>
      <c r="M8788" s="238"/>
    </row>
    <row r="8789" spans="1:13">
      <c r="A8789" s="235">
        <v>800089</v>
      </c>
      <c r="B8789" s="223" t="s">
        <v>11524</v>
      </c>
      <c r="C8789" s="223" t="s">
        <v>106</v>
      </c>
      <c r="D8789" s="223" t="s">
        <v>11525</v>
      </c>
      <c r="F8789" s="224"/>
      <c r="G8789" s="223"/>
      <c r="H8789" s="223"/>
      <c r="I8789" s="223" t="s">
        <v>93</v>
      </c>
      <c r="J8789" s="223"/>
      <c r="K8789" s="223"/>
      <c r="L8789" s="223"/>
      <c r="M8789" s="223"/>
    </row>
    <row r="8790" spans="1:13">
      <c r="A8790" s="223">
        <v>800096</v>
      </c>
      <c r="B8790" s="223" t="s">
        <v>11526</v>
      </c>
      <c r="C8790" s="223" t="s">
        <v>111</v>
      </c>
      <c r="D8790" s="223" t="s">
        <v>1002</v>
      </c>
      <c r="F8790" s="223"/>
      <c r="G8790" s="223"/>
      <c r="H8790" s="223"/>
      <c r="I8790" s="234" t="s">
        <v>93</v>
      </c>
      <c r="J8790" s="223"/>
      <c r="K8790" s="223"/>
      <c r="L8790" s="223"/>
      <c r="M8790" s="223"/>
    </row>
    <row r="8791" spans="1:13">
      <c r="A8791" s="235">
        <v>800105</v>
      </c>
      <c r="B8791" s="238" t="s">
        <v>11527</v>
      </c>
      <c r="C8791" s="238" t="s">
        <v>190</v>
      </c>
      <c r="D8791" s="238" t="s">
        <v>2061</v>
      </c>
      <c r="F8791" s="238"/>
      <c r="G8791" s="223"/>
      <c r="H8791" s="238"/>
      <c r="I8791" s="238" t="s">
        <v>93</v>
      </c>
      <c r="J8791" s="223"/>
      <c r="K8791" s="238"/>
      <c r="L8791" s="238"/>
      <c r="M8791" s="238"/>
    </row>
    <row r="8792" spans="1:13">
      <c r="A8792" s="235">
        <v>800111</v>
      </c>
      <c r="B8792" s="238" t="s">
        <v>11528</v>
      </c>
      <c r="C8792" s="238" t="s">
        <v>6875</v>
      </c>
      <c r="D8792" s="238" t="s">
        <v>1470</v>
      </c>
      <c r="F8792" s="238"/>
      <c r="G8792" s="223"/>
      <c r="H8792" s="238"/>
      <c r="I8792" s="238" t="s">
        <v>93</v>
      </c>
      <c r="J8792" s="223"/>
      <c r="K8792" s="238"/>
      <c r="L8792" s="238"/>
      <c r="M8792" s="238"/>
    </row>
    <row r="8793" spans="1:13">
      <c r="A8793" s="235">
        <v>800119</v>
      </c>
      <c r="B8793" s="223" t="s">
        <v>11529</v>
      </c>
      <c r="C8793" s="223" t="s">
        <v>156</v>
      </c>
      <c r="D8793" s="223" t="s">
        <v>3016</v>
      </c>
      <c r="F8793" s="224"/>
      <c r="G8793" s="223"/>
      <c r="H8793" s="223"/>
      <c r="I8793" s="223" t="s">
        <v>93</v>
      </c>
      <c r="J8793" s="223"/>
      <c r="K8793" s="223"/>
      <c r="L8793" s="223"/>
      <c r="M8793" s="223"/>
    </row>
    <row r="8794" spans="1:13">
      <c r="A8794" s="235">
        <v>800173</v>
      </c>
      <c r="B8794" s="238" t="s">
        <v>11530</v>
      </c>
      <c r="C8794" s="238" t="s">
        <v>331</v>
      </c>
      <c r="D8794" s="238" t="s">
        <v>11531</v>
      </c>
      <c r="F8794" s="238"/>
      <c r="G8794" s="223"/>
      <c r="H8794" s="238"/>
      <c r="I8794" s="238" t="s">
        <v>93</v>
      </c>
      <c r="J8794" s="223"/>
      <c r="K8794" s="238"/>
      <c r="L8794" s="238"/>
      <c r="M8794" s="238"/>
    </row>
    <row r="8795" spans="1:13">
      <c r="A8795" s="223">
        <v>800213</v>
      </c>
      <c r="B8795" s="223" t="s">
        <v>11532</v>
      </c>
      <c r="C8795" s="223" t="s">
        <v>113</v>
      </c>
      <c r="D8795" s="223" t="s">
        <v>1358</v>
      </c>
      <c r="F8795" s="223"/>
      <c r="G8795" s="223"/>
      <c r="H8795" s="223"/>
      <c r="I8795" s="234" t="s">
        <v>93</v>
      </c>
      <c r="J8795" s="223"/>
      <c r="K8795" s="223"/>
      <c r="L8795" s="223"/>
      <c r="M8795" s="223"/>
    </row>
    <row r="8796" spans="1:13">
      <c r="A8796" s="235">
        <v>800272</v>
      </c>
      <c r="B8796" s="223" t="s">
        <v>11533</v>
      </c>
      <c r="C8796" s="223" t="s">
        <v>172</v>
      </c>
      <c r="D8796" s="223" t="s">
        <v>1099</v>
      </c>
      <c r="F8796" s="224"/>
      <c r="G8796" s="223"/>
      <c r="H8796" s="223"/>
      <c r="I8796" s="223" t="s">
        <v>93</v>
      </c>
      <c r="J8796" s="223"/>
      <c r="K8796" s="235"/>
      <c r="L8796" s="235"/>
      <c r="M8796" s="223"/>
    </row>
    <row r="8797" spans="1:13">
      <c r="A8797" s="235">
        <v>800276</v>
      </c>
      <c r="B8797" s="223" t="s">
        <v>11534</v>
      </c>
      <c r="C8797" s="223" t="s">
        <v>283</v>
      </c>
      <c r="D8797" s="223" t="s">
        <v>1371</v>
      </c>
      <c r="F8797" s="224"/>
      <c r="G8797" s="223"/>
      <c r="H8797" s="223"/>
      <c r="I8797" s="223" t="s">
        <v>93</v>
      </c>
      <c r="J8797" s="223"/>
      <c r="K8797" s="235"/>
      <c r="L8797" s="235"/>
      <c r="M8797" s="223"/>
    </row>
    <row r="8798" spans="1:13">
      <c r="A8798" s="235">
        <v>800321</v>
      </c>
      <c r="B8798" s="238" t="s">
        <v>11535</v>
      </c>
      <c r="C8798" s="238" t="s">
        <v>156</v>
      </c>
      <c r="D8798" s="238" t="s">
        <v>1637</v>
      </c>
      <c r="F8798" s="238"/>
      <c r="G8798" s="223"/>
      <c r="H8798" s="238"/>
      <c r="I8798" s="238" t="s">
        <v>93</v>
      </c>
      <c r="J8798" s="223"/>
      <c r="K8798" s="238"/>
      <c r="L8798" s="238"/>
      <c r="M8798" s="238"/>
    </row>
    <row r="8799" spans="1:13">
      <c r="A8799" s="235">
        <v>800322</v>
      </c>
      <c r="B8799" s="238" t="s">
        <v>649</v>
      </c>
      <c r="C8799" s="238" t="s">
        <v>156</v>
      </c>
      <c r="D8799" s="238" t="s">
        <v>1838</v>
      </c>
      <c r="F8799" s="238"/>
      <c r="G8799" s="223"/>
      <c r="H8799" s="238"/>
      <c r="I8799" s="238" t="s">
        <v>93</v>
      </c>
      <c r="J8799" s="223"/>
      <c r="K8799" s="238"/>
      <c r="L8799" s="238"/>
      <c r="M8799" s="238"/>
    </row>
    <row r="8800" spans="1:13">
      <c r="A8800" s="235">
        <v>800345</v>
      </c>
      <c r="B8800" s="223" t="s">
        <v>11536</v>
      </c>
      <c r="C8800" s="223" t="s">
        <v>222</v>
      </c>
      <c r="D8800" s="223" t="s">
        <v>506</v>
      </c>
      <c r="F8800" s="224"/>
      <c r="G8800" s="223"/>
      <c r="H8800" s="223"/>
      <c r="I8800" s="223" t="s">
        <v>93</v>
      </c>
      <c r="J8800" s="223"/>
      <c r="K8800" s="235"/>
      <c r="L8800" s="235"/>
      <c r="M8800" s="223"/>
    </row>
    <row r="8801" spans="1:13">
      <c r="A8801" s="235">
        <v>800389</v>
      </c>
      <c r="B8801" s="223" t="s">
        <v>11537</v>
      </c>
      <c r="C8801" s="223" t="s">
        <v>226</v>
      </c>
      <c r="D8801" s="223" t="s">
        <v>5216</v>
      </c>
      <c r="F8801" s="224"/>
      <c r="G8801" s="223"/>
      <c r="H8801" s="223"/>
      <c r="I8801" s="223" t="s">
        <v>93</v>
      </c>
      <c r="J8801" s="223"/>
      <c r="K8801" s="235"/>
      <c r="L8801" s="235"/>
      <c r="M8801" s="223"/>
    </row>
    <row r="8802" spans="1:13">
      <c r="A8802" s="235">
        <v>800394</v>
      </c>
      <c r="B8802" s="238" t="s">
        <v>11538</v>
      </c>
      <c r="C8802" s="238" t="s">
        <v>351</v>
      </c>
      <c r="D8802" s="238" t="s">
        <v>1314</v>
      </c>
      <c r="F8802" s="238"/>
      <c r="G8802" s="223"/>
      <c r="H8802" s="238"/>
      <c r="I8802" s="238" t="s">
        <v>93</v>
      </c>
      <c r="J8802" s="223"/>
      <c r="K8802" s="238"/>
      <c r="L8802" s="238"/>
      <c r="M8802" s="238"/>
    </row>
    <row r="8803" spans="1:13">
      <c r="A8803" s="235">
        <v>800395</v>
      </c>
      <c r="B8803" s="223" t="s">
        <v>11539</v>
      </c>
      <c r="C8803" s="223" t="s">
        <v>11540</v>
      </c>
      <c r="D8803" s="223" t="s">
        <v>1039</v>
      </c>
      <c r="F8803" s="224"/>
      <c r="G8803" s="223"/>
      <c r="H8803" s="223"/>
      <c r="I8803" s="223" t="s">
        <v>93</v>
      </c>
      <c r="J8803" s="223"/>
      <c r="K8803" s="223"/>
      <c r="L8803" s="223"/>
      <c r="M8803" s="223"/>
    </row>
    <row r="8804" spans="1:13">
      <c r="A8804" s="235">
        <v>800407</v>
      </c>
      <c r="B8804" s="223" t="s">
        <v>11541</v>
      </c>
      <c r="C8804" s="223" t="s">
        <v>101</v>
      </c>
      <c r="D8804" s="223" t="s">
        <v>11542</v>
      </c>
      <c r="F8804" s="224"/>
      <c r="G8804" s="223"/>
      <c r="H8804" s="223"/>
      <c r="I8804" s="223" t="s">
        <v>93</v>
      </c>
      <c r="J8804" s="223"/>
      <c r="K8804" s="235"/>
      <c r="L8804" s="235"/>
      <c r="M8804" s="223"/>
    </row>
    <row r="8805" spans="1:13">
      <c r="A8805" s="235">
        <v>800410</v>
      </c>
      <c r="B8805" s="223" t="s">
        <v>11543</v>
      </c>
      <c r="C8805" s="223" t="s">
        <v>150</v>
      </c>
      <c r="D8805" s="223" t="s">
        <v>1243</v>
      </c>
      <c r="F8805" s="224"/>
      <c r="G8805" s="223"/>
      <c r="H8805" s="223"/>
      <c r="I8805" s="223" t="s">
        <v>93</v>
      </c>
      <c r="J8805" s="223"/>
      <c r="K8805" s="223"/>
      <c r="L8805" s="223"/>
      <c r="M8805" s="223"/>
    </row>
    <row r="8806" spans="1:13">
      <c r="A8806" s="235">
        <v>800412</v>
      </c>
      <c r="B8806" s="223" t="s">
        <v>11544</v>
      </c>
      <c r="C8806" s="223" t="s">
        <v>183</v>
      </c>
      <c r="D8806" s="223" t="s">
        <v>1018</v>
      </c>
      <c r="F8806" s="224"/>
      <c r="G8806" s="223"/>
      <c r="H8806" s="223"/>
      <c r="I8806" s="223" t="s">
        <v>93</v>
      </c>
      <c r="J8806" s="223"/>
      <c r="K8806" s="235"/>
      <c r="L8806" s="235"/>
      <c r="M8806" s="223"/>
    </row>
    <row r="8807" spans="1:13">
      <c r="A8807" s="235">
        <v>800421</v>
      </c>
      <c r="B8807" s="223" t="s">
        <v>11545</v>
      </c>
      <c r="C8807" s="223" t="s">
        <v>505</v>
      </c>
      <c r="D8807" s="223" t="s">
        <v>11546</v>
      </c>
      <c r="F8807" s="224"/>
      <c r="G8807" s="223"/>
      <c r="H8807" s="223"/>
      <c r="I8807" s="223" t="s">
        <v>93</v>
      </c>
      <c r="J8807" s="223"/>
      <c r="K8807" s="223"/>
      <c r="L8807" s="223"/>
      <c r="M8807" s="223"/>
    </row>
    <row r="8808" spans="1:13">
      <c r="A8808" s="235">
        <v>800442</v>
      </c>
      <c r="B8808" s="238" t="s">
        <v>11547</v>
      </c>
      <c r="C8808" s="238" t="s">
        <v>383</v>
      </c>
      <c r="D8808" s="238" t="s">
        <v>1045</v>
      </c>
      <c r="F8808" s="238"/>
      <c r="G8808" s="223"/>
      <c r="H8808" s="238"/>
      <c r="I8808" s="238" t="s">
        <v>93</v>
      </c>
      <c r="J8808" s="223"/>
      <c r="K8808" s="238"/>
      <c r="L8808" s="238"/>
      <c r="M8808" s="238"/>
    </row>
    <row r="8809" spans="1:13">
      <c r="A8809" s="235">
        <v>800484</v>
      </c>
      <c r="B8809" s="238" t="s">
        <v>11548</v>
      </c>
      <c r="C8809" s="238" t="s">
        <v>106</v>
      </c>
      <c r="D8809" s="238" t="s">
        <v>1179</v>
      </c>
      <c r="F8809" s="238"/>
      <c r="G8809" s="223"/>
      <c r="H8809" s="238"/>
      <c r="I8809" s="238" t="s">
        <v>93</v>
      </c>
      <c r="J8809" s="223"/>
      <c r="K8809" s="238"/>
      <c r="L8809" s="238"/>
      <c r="M8809" s="238"/>
    </row>
    <row r="8810" spans="1:13">
      <c r="A8810" s="235">
        <v>800486</v>
      </c>
      <c r="B8810" s="223" t="s">
        <v>11549</v>
      </c>
      <c r="C8810" s="223" t="s">
        <v>293</v>
      </c>
      <c r="D8810" s="223" t="s">
        <v>1012</v>
      </c>
      <c r="F8810" s="224"/>
      <c r="G8810" s="223"/>
      <c r="H8810" s="223"/>
      <c r="I8810" s="223" t="s">
        <v>93</v>
      </c>
      <c r="J8810" s="223"/>
      <c r="K8810" s="223"/>
      <c r="L8810" s="223"/>
      <c r="M8810" s="223"/>
    </row>
    <row r="8811" spans="1:13">
      <c r="A8811" s="235">
        <v>800507</v>
      </c>
      <c r="B8811" s="223" t="s">
        <v>208</v>
      </c>
      <c r="C8811" s="223" t="s">
        <v>111</v>
      </c>
      <c r="D8811" s="223" t="s">
        <v>1333</v>
      </c>
      <c r="F8811" s="224"/>
      <c r="G8811" s="223"/>
      <c r="H8811" s="223"/>
      <c r="I8811" s="223" t="s">
        <v>93</v>
      </c>
      <c r="J8811" s="223"/>
      <c r="K8811" s="223"/>
      <c r="L8811" s="223"/>
      <c r="M8811" s="223"/>
    </row>
    <row r="8812" spans="1:13">
      <c r="A8812" s="235">
        <v>800548</v>
      </c>
      <c r="B8812" s="223" t="s">
        <v>11550</v>
      </c>
      <c r="C8812" s="223" t="s">
        <v>7242</v>
      </c>
      <c r="D8812" s="223" t="s">
        <v>1047</v>
      </c>
      <c r="F8812" s="224"/>
      <c r="G8812" s="223"/>
      <c r="H8812" s="223"/>
      <c r="I8812" s="223" t="s">
        <v>93</v>
      </c>
      <c r="J8812" s="223"/>
      <c r="K8812" s="223"/>
      <c r="L8812" s="223"/>
      <c r="M8812" s="223"/>
    </row>
    <row r="8813" spans="1:13">
      <c r="A8813" s="235">
        <v>800579</v>
      </c>
      <c r="B8813" s="238" t="s">
        <v>11551</v>
      </c>
      <c r="C8813" s="238" t="s">
        <v>99</v>
      </c>
      <c r="D8813" s="238" t="s">
        <v>1057</v>
      </c>
      <c r="F8813" s="238"/>
      <c r="G8813" s="223"/>
      <c r="H8813" s="238"/>
      <c r="I8813" s="238" t="s">
        <v>93</v>
      </c>
      <c r="J8813" s="223"/>
      <c r="K8813" s="238"/>
      <c r="L8813" s="238"/>
      <c r="M8813" s="238"/>
    </row>
    <row r="8814" spans="1:13">
      <c r="A8814" s="235">
        <v>800597</v>
      </c>
      <c r="B8814" s="223" t="s">
        <v>11552</v>
      </c>
      <c r="C8814" s="223" t="s">
        <v>183</v>
      </c>
      <c r="D8814" s="223" t="s">
        <v>1059</v>
      </c>
      <c r="F8814" s="224"/>
      <c r="G8814" s="223"/>
      <c r="H8814" s="223"/>
      <c r="I8814" s="223" t="s">
        <v>93</v>
      </c>
      <c r="J8814" s="223"/>
      <c r="K8814" s="223"/>
      <c r="L8814" s="223"/>
      <c r="M8814" s="223"/>
    </row>
    <row r="8815" spans="1:13">
      <c r="A8815" s="235">
        <v>800601</v>
      </c>
      <c r="B8815" s="223" t="s">
        <v>11553</v>
      </c>
      <c r="C8815" s="223" t="s">
        <v>170</v>
      </c>
      <c r="D8815" s="223" t="s">
        <v>1034</v>
      </c>
      <c r="F8815" s="224"/>
      <c r="G8815" s="223"/>
      <c r="H8815" s="223"/>
      <c r="I8815" s="223" t="s">
        <v>93</v>
      </c>
      <c r="J8815" s="223"/>
      <c r="K8815" s="235"/>
      <c r="L8815" s="235"/>
      <c r="M8815" s="223"/>
    </row>
    <row r="8816" spans="1:13">
      <c r="A8816" s="235">
        <v>800634</v>
      </c>
      <c r="B8816" s="223" t="s">
        <v>11554</v>
      </c>
      <c r="C8816" s="223" t="s">
        <v>504</v>
      </c>
      <c r="D8816" s="223" t="s">
        <v>1763</v>
      </c>
      <c r="F8816" s="224"/>
      <c r="G8816" s="223"/>
      <c r="H8816" s="223"/>
      <c r="I8816" s="223" t="s">
        <v>93</v>
      </c>
      <c r="J8816" s="223"/>
      <c r="K8816" s="223"/>
      <c r="L8816" s="223"/>
      <c r="M8816" s="223"/>
    </row>
    <row r="8817" spans="1:13">
      <c r="A8817" s="235">
        <v>800641</v>
      </c>
      <c r="B8817" s="238" t="s">
        <v>11555</v>
      </c>
      <c r="C8817" s="238" t="s">
        <v>95</v>
      </c>
      <c r="D8817" s="238" t="s">
        <v>1447</v>
      </c>
      <c r="F8817" s="238"/>
      <c r="G8817" s="223"/>
      <c r="H8817" s="238"/>
      <c r="I8817" s="238" t="s">
        <v>93</v>
      </c>
      <c r="J8817" s="223"/>
      <c r="K8817" s="238"/>
      <c r="L8817" s="238"/>
      <c r="M8817" s="238"/>
    </row>
    <row r="8818" spans="1:13">
      <c r="A8818" s="235">
        <v>800693</v>
      </c>
      <c r="B8818" s="223" t="s">
        <v>11556</v>
      </c>
      <c r="C8818" s="223" t="s">
        <v>156</v>
      </c>
      <c r="D8818" s="223" t="s">
        <v>2364</v>
      </c>
      <c r="F8818" s="224"/>
      <c r="G8818" s="223"/>
      <c r="H8818" s="223"/>
      <c r="I8818" s="223" t="s">
        <v>93</v>
      </c>
      <c r="J8818" s="223"/>
      <c r="K8818" s="223"/>
      <c r="L8818" s="223"/>
      <c r="M8818" s="223"/>
    </row>
    <row r="8819" spans="1:13">
      <c r="A8819" s="235">
        <v>800770</v>
      </c>
      <c r="B8819" s="238" t="s">
        <v>11557</v>
      </c>
      <c r="C8819" s="238" t="s">
        <v>573</v>
      </c>
      <c r="D8819" s="238" t="s">
        <v>1531</v>
      </c>
      <c r="F8819" s="238"/>
      <c r="G8819" s="223"/>
      <c r="H8819" s="238"/>
      <c r="I8819" s="238" t="s">
        <v>93</v>
      </c>
      <c r="J8819" s="223"/>
      <c r="K8819" s="238"/>
      <c r="L8819" s="238"/>
      <c r="M8819" s="238"/>
    </row>
    <row r="8820" spans="1:13">
      <c r="A8820" s="235">
        <v>800818</v>
      </c>
      <c r="B8820" s="238" t="s">
        <v>11558</v>
      </c>
      <c r="C8820" s="238" t="s">
        <v>694</v>
      </c>
      <c r="D8820" s="238" t="s">
        <v>2318</v>
      </c>
      <c r="F8820" s="238"/>
      <c r="G8820" s="223"/>
      <c r="H8820" s="238"/>
      <c r="I8820" s="238" t="s">
        <v>93</v>
      </c>
      <c r="J8820" s="223"/>
      <c r="K8820" s="238"/>
      <c r="L8820" s="238"/>
      <c r="M8820" s="238"/>
    </row>
    <row r="8821" spans="1:13">
      <c r="A8821" s="235">
        <v>800874</v>
      </c>
      <c r="B8821" s="223" t="s">
        <v>11559</v>
      </c>
      <c r="C8821" s="223" t="s">
        <v>1692</v>
      </c>
      <c r="D8821" s="223" t="s">
        <v>2399</v>
      </c>
      <c r="F8821" s="224"/>
      <c r="G8821" s="223"/>
      <c r="H8821" s="223"/>
      <c r="I8821" s="223" t="s">
        <v>93</v>
      </c>
      <c r="J8821" s="223"/>
      <c r="K8821" s="223"/>
      <c r="L8821" s="223"/>
      <c r="M8821" s="223"/>
    </row>
    <row r="8822" spans="1:13">
      <c r="A8822" s="235">
        <v>800910</v>
      </c>
      <c r="B8822" s="223" t="s">
        <v>11560</v>
      </c>
      <c r="C8822" s="223" t="s">
        <v>705</v>
      </c>
      <c r="D8822" s="223" t="s">
        <v>1109</v>
      </c>
      <c r="F8822" s="224"/>
      <c r="G8822" s="223"/>
      <c r="H8822" s="223"/>
      <c r="I8822" s="223" t="s">
        <v>93</v>
      </c>
      <c r="J8822" s="223"/>
      <c r="K8822" s="223"/>
      <c r="L8822" s="223"/>
      <c r="M8822" s="223"/>
    </row>
    <row r="8823" spans="1:13">
      <c r="A8823" s="235">
        <v>800913</v>
      </c>
      <c r="B8823" s="223" t="s">
        <v>11561</v>
      </c>
      <c r="C8823" s="223" t="s">
        <v>225</v>
      </c>
      <c r="D8823" s="223" t="s">
        <v>1763</v>
      </c>
      <c r="F8823" s="224"/>
      <c r="G8823" s="223"/>
      <c r="H8823" s="223"/>
      <c r="I8823" s="223" t="s">
        <v>93</v>
      </c>
      <c r="J8823" s="223"/>
      <c r="K8823" s="223"/>
      <c r="L8823" s="223"/>
      <c r="M8823" s="223"/>
    </row>
    <row r="8824" spans="1:13">
      <c r="A8824" s="235">
        <v>800935</v>
      </c>
      <c r="B8824" s="223" t="s">
        <v>11562</v>
      </c>
      <c r="C8824" s="223" t="s">
        <v>10107</v>
      </c>
      <c r="D8824" s="223" t="s">
        <v>1075</v>
      </c>
      <c r="F8824" s="224"/>
      <c r="G8824" s="223"/>
      <c r="H8824" s="223"/>
      <c r="I8824" s="223" t="s">
        <v>93</v>
      </c>
      <c r="J8824" s="223"/>
      <c r="K8824" s="235"/>
      <c r="L8824" s="235"/>
      <c r="M8824" s="223"/>
    </row>
    <row r="8825" spans="1:13">
      <c r="A8825" s="235">
        <v>800940</v>
      </c>
      <c r="B8825" s="238" t="s">
        <v>11563</v>
      </c>
      <c r="C8825" s="238" t="s">
        <v>755</v>
      </c>
      <c r="D8825" s="238" t="s">
        <v>1217</v>
      </c>
      <c r="F8825" s="238"/>
      <c r="G8825" s="223"/>
      <c r="H8825" s="238"/>
      <c r="I8825" s="238" t="s">
        <v>93</v>
      </c>
      <c r="J8825" s="223"/>
      <c r="K8825" s="238"/>
      <c r="L8825" s="238"/>
      <c r="M8825" s="238"/>
    </row>
    <row r="8826" spans="1:13">
      <c r="A8826" s="235">
        <v>800955</v>
      </c>
      <c r="B8826" s="223" t="s">
        <v>11564</v>
      </c>
      <c r="C8826" s="223" t="s">
        <v>183</v>
      </c>
      <c r="D8826" s="223" t="s">
        <v>1335</v>
      </c>
      <c r="F8826" s="224"/>
      <c r="G8826" s="223"/>
      <c r="H8826" s="223"/>
      <c r="I8826" s="223" t="s">
        <v>93</v>
      </c>
      <c r="J8826" s="223"/>
      <c r="K8826" s="235"/>
      <c r="L8826" s="235"/>
      <c r="M8826" s="223"/>
    </row>
    <row r="8827" spans="1:13">
      <c r="A8827" s="235">
        <v>800996</v>
      </c>
      <c r="B8827" s="223" t="s">
        <v>11565</v>
      </c>
      <c r="C8827" s="223" t="s">
        <v>3209</v>
      </c>
      <c r="D8827" s="223" t="s">
        <v>1030</v>
      </c>
      <c r="F8827" s="224"/>
      <c r="G8827" s="223"/>
      <c r="H8827" s="223"/>
      <c r="I8827" s="223" t="s">
        <v>93</v>
      </c>
      <c r="J8827" s="223"/>
      <c r="K8827" s="235"/>
      <c r="L8827" s="235"/>
      <c r="M8827" s="223"/>
    </row>
    <row r="8828" spans="1:13">
      <c r="A8828" s="235">
        <v>801005</v>
      </c>
      <c r="B8828" s="238" t="s">
        <v>11566</v>
      </c>
      <c r="C8828" s="238" t="s">
        <v>103</v>
      </c>
      <c r="D8828" s="238" t="s">
        <v>8500</v>
      </c>
      <c r="F8828" s="238"/>
      <c r="G8828" s="223"/>
      <c r="H8828" s="238"/>
      <c r="I8828" s="238" t="s">
        <v>93</v>
      </c>
      <c r="J8828" s="223"/>
      <c r="K8828" s="238"/>
      <c r="L8828" s="238"/>
      <c r="M8828" s="238"/>
    </row>
    <row r="8829" spans="1:13">
      <c r="A8829" s="235">
        <v>801006</v>
      </c>
      <c r="B8829" s="238" t="s">
        <v>11567</v>
      </c>
      <c r="C8829" s="238" t="s">
        <v>396</v>
      </c>
      <c r="D8829" s="238" t="s">
        <v>1047</v>
      </c>
      <c r="F8829" s="238"/>
      <c r="G8829" s="223"/>
      <c r="H8829" s="238"/>
      <c r="I8829" s="238" t="s">
        <v>93</v>
      </c>
      <c r="J8829" s="223"/>
      <c r="K8829" s="238"/>
      <c r="L8829" s="238"/>
      <c r="M8829" s="238"/>
    </row>
    <row r="8830" spans="1:13">
      <c r="A8830" s="235">
        <v>801008</v>
      </c>
      <c r="B8830" s="223" t="s">
        <v>11568</v>
      </c>
      <c r="C8830" s="223" t="s">
        <v>328</v>
      </c>
      <c r="D8830" s="223" t="s">
        <v>1059</v>
      </c>
      <c r="F8830" s="224"/>
      <c r="G8830" s="223"/>
      <c r="H8830" s="223"/>
      <c r="I8830" s="223" t="s">
        <v>93</v>
      </c>
      <c r="J8830" s="223"/>
      <c r="K8830" s="235"/>
      <c r="L8830" s="235"/>
      <c r="M8830" s="223"/>
    </row>
    <row r="8831" spans="1:13">
      <c r="A8831" s="235">
        <v>801019</v>
      </c>
      <c r="B8831" s="223" t="s">
        <v>3360</v>
      </c>
      <c r="C8831" s="223" t="s">
        <v>101</v>
      </c>
      <c r="D8831" s="223" t="s">
        <v>1018</v>
      </c>
      <c r="F8831" s="224"/>
      <c r="G8831" s="223"/>
      <c r="H8831" s="223"/>
      <c r="I8831" s="223" t="s">
        <v>93</v>
      </c>
      <c r="J8831" s="223"/>
      <c r="K8831" s="223"/>
      <c r="L8831" s="223"/>
      <c r="M8831" s="223"/>
    </row>
    <row r="8832" spans="1:13">
      <c r="A8832" s="235">
        <v>801052</v>
      </c>
      <c r="B8832" s="238" t="s">
        <v>11569</v>
      </c>
      <c r="C8832" s="238" t="s">
        <v>508</v>
      </c>
      <c r="D8832" s="238" t="s">
        <v>2399</v>
      </c>
      <c r="F8832" s="238"/>
      <c r="G8832" s="223"/>
      <c r="H8832" s="238"/>
      <c r="I8832" s="238" t="s">
        <v>93</v>
      </c>
      <c r="J8832" s="223"/>
      <c r="K8832" s="238"/>
      <c r="L8832" s="238"/>
      <c r="M8832" s="238"/>
    </row>
    <row r="8833" spans="1:13">
      <c r="A8833" s="235">
        <v>801127</v>
      </c>
      <c r="B8833" s="223" t="s">
        <v>11570</v>
      </c>
      <c r="C8833" s="223" t="s">
        <v>277</v>
      </c>
      <c r="D8833" s="223" t="s">
        <v>11571</v>
      </c>
      <c r="F8833" s="224"/>
      <c r="G8833" s="223"/>
      <c r="H8833" s="223"/>
      <c r="I8833" s="223" t="s">
        <v>93</v>
      </c>
      <c r="J8833" s="223"/>
      <c r="K8833" s="223"/>
      <c r="L8833" s="223"/>
      <c r="M8833" s="223"/>
    </row>
    <row r="8834" spans="1:13">
      <c r="A8834" s="235">
        <v>801178</v>
      </c>
      <c r="B8834" s="223" t="s">
        <v>11572</v>
      </c>
      <c r="C8834" s="223" t="s">
        <v>11573</v>
      </c>
      <c r="D8834" s="223" t="s">
        <v>4551</v>
      </c>
      <c r="F8834" s="224"/>
      <c r="G8834" s="223"/>
      <c r="H8834" s="223"/>
      <c r="I8834" s="223" t="s">
        <v>93</v>
      </c>
      <c r="J8834" s="223"/>
      <c r="K8834" s="223"/>
      <c r="L8834" s="223"/>
      <c r="M8834" s="223"/>
    </row>
    <row r="8835" spans="1:13">
      <c r="A8835" s="235">
        <v>801247</v>
      </c>
      <c r="B8835" s="223" t="s">
        <v>11574</v>
      </c>
      <c r="C8835" s="223" t="s">
        <v>106</v>
      </c>
      <c r="D8835" s="223" t="s">
        <v>11575</v>
      </c>
      <c r="F8835" s="224"/>
      <c r="G8835" s="223"/>
      <c r="H8835" s="223"/>
      <c r="I8835" s="223" t="s">
        <v>93</v>
      </c>
      <c r="J8835" s="223"/>
      <c r="K8835" s="235"/>
      <c r="L8835" s="235"/>
      <c r="M8835" s="223"/>
    </row>
    <row r="8836" spans="1:13">
      <c r="A8836" s="235">
        <v>801257</v>
      </c>
      <c r="B8836" s="223" t="s">
        <v>11576</v>
      </c>
      <c r="C8836" s="223" t="s">
        <v>312</v>
      </c>
      <c r="D8836" s="223" t="s">
        <v>1295</v>
      </c>
      <c r="F8836" s="224"/>
      <c r="G8836" s="223"/>
      <c r="H8836" s="223"/>
      <c r="I8836" s="223" t="s">
        <v>93</v>
      </c>
      <c r="J8836" s="223"/>
      <c r="K8836" s="235"/>
      <c r="L8836" s="235"/>
      <c r="M8836" s="223"/>
    </row>
    <row r="8837" spans="1:13">
      <c r="A8837" s="235">
        <v>801263</v>
      </c>
      <c r="B8837" s="223" t="s">
        <v>11577</v>
      </c>
      <c r="C8837" s="223" t="s">
        <v>11578</v>
      </c>
      <c r="D8837" s="223" t="s">
        <v>8397</v>
      </c>
      <c r="F8837" s="224"/>
      <c r="G8837" s="223"/>
      <c r="H8837" s="223"/>
      <c r="I8837" s="223" t="s">
        <v>93</v>
      </c>
      <c r="J8837" s="223"/>
      <c r="K8837" s="223"/>
      <c r="L8837" s="223"/>
      <c r="M8837" s="223"/>
    </row>
    <row r="8838" spans="1:13">
      <c r="A8838" s="235">
        <v>801274</v>
      </c>
      <c r="B8838" s="223" t="s">
        <v>11579</v>
      </c>
      <c r="C8838" s="223" t="s">
        <v>342</v>
      </c>
      <c r="D8838" s="223" t="s">
        <v>1206</v>
      </c>
      <c r="F8838" s="224"/>
      <c r="G8838" s="223"/>
      <c r="H8838" s="223"/>
      <c r="I8838" s="223" t="s">
        <v>93</v>
      </c>
      <c r="J8838" s="223"/>
      <c r="K8838" s="223"/>
      <c r="L8838" s="223"/>
      <c r="M8838" s="223"/>
    </row>
    <row r="8839" spans="1:13">
      <c r="A8839" s="235">
        <v>801286</v>
      </c>
      <c r="B8839" s="238" t="s">
        <v>11580</v>
      </c>
      <c r="C8839" s="238" t="s">
        <v>111</v>
      </c>
      <c r="D8839" s="238" t="s">
        <v>1030</v>
      </c>
      <c r="F8839" s="238"/>
      <c r="G8839" s="223"/>
      <c r="H8839" s="238"/>
      <c r="I8839" s="238" t="s">
        <v>93</v>
      </c>
      <c r="J8839" s="223"/>
      <c r="K8839" s="238"/>
      <c r="L8839" s="238"/>
      <c r="M8839" s="238"/>
    </row>
    <row r="8840" spans="1:13">
      <c r="A8840" s="235">
        <v>801288</v>
      </c>
      <c r="B8840" s="238" t="s">
        <v>11581</v>
      </c>
      <c r="C8840" s="238" t="s">
        <v>287</v>
      </c>
      <c r="D8840" s="238" t="s">
        <v>11582</v>
      </c>
      <c r="F8840" s="238"/>
      <c r="G8840" s="223"/>
      <c r="H8840" s="238"/>
      <c r="I8840" s="238" t="s">
        <v>93</v>
      </c>
      <c r="J8840" s="223"/>
      <c r="K8840" s="238"/>
      <c r="L8840" s="238"/>
      <c r="M8840" s="238"/>
    </row>
    <row r="8841" spans="1:13">
      <c r="A8841" s="235">
        <v>801290</v>
      </c>
      <c r="B8841" s="238" t="s">
        <v>649</v>
      </c>
      <c r="C8841" s="238" t="s">
        <v>438</v>
      </c>
      <c r="D8841" s="238" t="s">
        <v>1534</v>
      </c>
      <c r="F8841" s="238"/>
      <c r="G8841" s="223"/>
      <c r="H8841" s="238"/>
      <c r="I8841" s="238" t="s">
        <v>93</v>
      </c>
      <c r="J8841" s="223"/>
      <c r="K8841" s="238"/>
      <c r="L8841" s="238"/>
      <c r="M8841" s="238"/>
    </row>
    <row r="8842" spans="1:13">
      <c r="A8842" s="235">
        <v>801296</v>
      </c>
      <c r="B8842" s="223" t="s">
        <v>11583</v>
      </c>
      <c r="C8842" s="223" t="s">
        <v>694</v>
      </c>
      <c r="D8842" s="223" t="s">
        <v>1066</v>
      </c>
      <c r="F8842" s="224"/>
      <c r="G8842" s="223"/>
      <c r="H8842" s="223"/>
      <c r="I8842" s="223" t="s">
        <v>93</v>
      </c>
      <c r="J8842" s="223"/>
      <c r="K8842" s="235"/>
      <c r="L8842" s="235"/>
      <c r="M8842" s="223"/>
    </row>
    <row r="8843" spans="1:13">
      <c r="A8843" s="235">
        <v>801357</v>
      </c>
      <c r="B8843" s="223" t="s">
        <v>11584</v>
      </c>
      <c r="C8843" s="223" t="s">
        <v>256</v>
      </c>
      <c r="D8843" s="223" t="s">
        <v>1321</v>
      </c>
      <c r="F8843" s="224"/>
      <c r="G8843" s="223"/>
      <c r="H8843" s="223"/>
      <c r="I8843" s="223" t="s">
        <v>93</v>
      </c>
      <c r="J8843" s="223"/>
      <c r="K8843" s="235"/>
      <c r="L8843" s="235"/>
      <c r="M8843" s="223"/>
    </row>
    <row r="8844" spans="1:13">
      <c r="A8844" s="235">
        <v>801389</v>
      </c>
      <c r="B8844" s="238" t="s">
        <v>11585</v>
      </c>
      <c r="C8844" s="238" t="s">
        <v>11586</v>
      </c>
      <c r="D8844" s="238" t="s">
        <v>1066</v>
      </c>
      <c r="F8844" s="238"/>
      <c r="G8844" s="223"/>
      <c r="H8844" s="238"/>
      <c r="I8844" s="238" t="s">
        <v>93</v>
      </c>
      <c r="J8844" s="223"/>
      <c r="K8844" s="238"/>
      <c r="L8844" s="238"/>
      <c r="M8844" s="238"/>
    </row>
    <row r="8845" spans="1:13">
      <c r="A8845" s="235">
        <v>801427</v>
      </c>
      <c r="B8845" s="223" t="s">
        <v>11587</v>
      </c>
      <c r="C8845" s="223" t="s">
        <v>106</v>
      </c>
      <c r="D8845" s="223" t="s">
        <v>4138</v>
      </c>
      <c r="F8845" s="224"/>
      <c r="G8845" s="223"/>
      <c r="H8845" s="223"/>
      <c r="I8845" s="223" t="s">
        <v>93</v>
      </c>
      <c r="J8845" s="223"/>
      <c r="K8845" s="223"/>
      <c r="L8845" s="223"/>
      <c r="M8845" s="223"/>
    </row>
    <row r="8846" spans="1:13">
      <c r="A8846" s="235">
        <v>801435</v>
      </c>
      <c r="B8846" s="223" t="s">
        <v>11588</v>
      </c>
      <c r="C8846" s="223" t="s">
        <v>306</v>
      </c>
      <c r="D8846" s="223" t="s">
        <v>11589</v>
      </c>
      <c r="F8846" s="224"/>
      <c r="G8846" s="223"/>
      <c r="H8846" s="223"/>
      <c r="I8846" s="223" t="s">
        <v>93</v>
      </c>
      <c r="J8846" s="223"/>
      <c r="K8846" s="223"/>
      <c r="L8846" s="223"/>
      <c r="M8846" s="223"/>
    </row>
    <row r="8847" spans="1:13">
      <c r="A8847" s="235">
        <v>801446</v>
      </c>
      <c r="B8847" s="223" t="s">
        <v>11590</v>
      </c>
      <c r="C8847" s="223" t="s">
        <v>4447</v>
      </c>
      <c r="D8847" s="223" t="s">
        <v>1377</v>
      </c>
      <c r="F8847" s="224"/>
      <c r="G8847" s="223"/>
      <c r="H8847" s="223"/>
      <c r="I8847" s="223" t="s">
        <v>93</v>
      </c>
      <c r="J8847" s="223"/>
      <c r="K8847" s="235"/>
      <c r="L8847" s="235"/>
      <c r="M8847" s="223"/>
    </row>
    <row r="8848" spans="1:13">
      <c r="A8848" s="235">
        <v>801495</v>
      </c>
      <c r="B8848" s="223" t="s">
        <v>11591</v>
      </c>
      <c r="C8848" s="223" t="s">
        <v>106</v>
      </c>
      <c r="D8848" s="223" t="s">
        <v>1039</v>
      </c>
      <c r="F8848" s="224"/>
      <c r="G8848" s="223"/>
      <c r="H8848" s="223"/>
      <c r="I8848" s="223" t="s">
        <v>93</v>
      </c>
      <c r="J8848" s="223"/>
      <c r="K8848" s="223"/>
      <c r="L8848" s="223"/>
      <c r="M8848" s="223"/>
    </row>
    <row r="8849" spans="1:13">
      <c r="A8849" s="235">
        <v>801550</v>
      </c>
      <c r="B8849" s="223" t="s">
        <v>11592</v>
      </c>
      <c r="C8849" s="223" t="s">
        <v>183</v>
      </c>
      <c r="D8849" s="223" t="s">
        <v>1393</v>
      </c>
      <c r="F8849" s="224"/>
      <c r="G8849" s="223"/>
      <c r="H8849" s="223"/>
      <c r="I8849" s="223" t="s">
        <v>93</v>
      </c>
      <c r="J8849" s="223"/>
      <c r="K8849" s="235"/>
      <c r="L8849" s="235"/>
      <c r="M8849" s="223"/>
    </row>
    <row r="8850" spans="1:13">
      <c r="A8850" s="235">
        <v>801565</v>
      </c>
      <c r="B8850" s="238" t="s">
        <v>11593</v>
      </c>
      <c r="C8850" s="238" t="s">
        <v>138</v>
      </c>
      <c r="D8850" s="238" t="s">
        <v>11594</v>
      </c>
      <c r="F8850" s="238"/>
      <c r="G8850" s="223"/>
      <c r="H8850" s="238"/>
      <c r="I8850" s="238" t="s">
        <v>93</v>
      </c>
      <c r="J8850" s="223"/>
      <c r="K8850" s="238"/>
      <c r="L8850" s="238"/>
      <c r="M8850" s="238"/>
    </row>
    <row r="8851" spans="1:13">
      <c r="A8851" s="235">
        <v>801589</v>
      </c>
      <c r="B8851" s="238" t="s">
        <v>11595</v>
      </c>
      <c r="C8851" s="238" t="s">
        <v>282</v>
      </c>
      <c r="D8851" s="238" t="s">
        <v>1170</v>
      </c>
      <c r="F8851" s="238"/>
      <c r="G8851" s="223"/>
      <c r="H8851" s="238"/>
      <c r="I8851" s="238" t="s">
        <v>93</v>
      </c>
      <c r="J8851" s="223"/>
      <c r="K8851" s="238"/>
      <c r="L8851" s="238"/>
      <c r="M8851" s="238"/>
    </row>
    <row r="8852" spans="1:13">
      <c r="A8852" s="235">
        <v>801593</v>
      </c>
      <c r="B8852" s="238" t="s">
        <v>11596</v>
      </c>
      <c r="C8852" s="238" t="s">
        <v>3254</v>
      </c>
      <c r="D8852" s="238" t="s">
        <v>1083</v>
      </c>
      <c r="F8852" s="238"/>
      <c r="G8852" s="223"/>
      <c r="H8852" s="238"/>
      <c r="I8852" s="238" t="s">
        <v>93</v>
      </c>
      <c r="J8852" s="223"/>
      <c r="K8852" s="238"/>
      <c r="L8852" s="238"/>
      <c r="M8852" s="238"/>
    </row>
    <row r="8853" spans="1:13">
      <c r="A8853" s="235">
        <v>801612</v>
      </c>
      <c r="B8853" s="223" t="s">
        <v>11597</v>
      </c>
      <c r="C8853" s="223" t="s">
        <v>3690</v>
      </c>
      <c r="D8853" s="223" t="s">
        <v>10043</v>
      </c>
      <c r="F8853" s="224"/>
      <c r="G8853" s="223"/>
      <c r="H8853" s="223"/>
      <c r="I8853" s="223" t="s">
        <v>93</v>
      </c>
      <c r="J8853" s="223"/>
      <c r="K8853" s="223"/>
      <c r="L8853" s="223"/>
      <c r="M8853" s="223"/>
    </row>
    <row r="8854" spans="1:13">
      <c r="A8854" s="235">
        <v>801627</v>
      </c>
      <c r="B8854" s="223" t="s">
        <v>11598</v>
      </c>
      <c r="C8854" s="223" t="s">
        <v>206</v>
      </c>
      <c r="D8854" s="223" t="s">
        <v>4657</v>
      </c>
      <c r="F8854" s="224"/>
      <c r="G8854" s="223"/>
      <c r="H8854" s="223"/>
      <c r="I8854" s="223" t="s">
        <v>93</v>
      </c>
      <c r="J8854" s="223"/>
      <c r="K8854" s="223"/>
      <c r="L8854" s="223"/>
      <c r="M8854" s="223"/>
    </row>
    <row r="8855" spans="1:13">
      <c r="A8855" s="235">
        <v>801632</v>
      </c>
      <c r="B8855" s="223" t="s">
        <v>11599</v>
      </c>
      <c r="C8855" s="223" t="s">
        <v>176</v>
      </c>
      <c r="D8855" s="223" t="s">
        <v>1991</v>
      </c>
      <c r="F8855" s="224"/>
      <c r="G8855" s="223"/>
      <c r="H8855" s="223"/>
      <c r="I8855" s="223" t="s">
        <v>93</v>
      </c>
      <c r="J8855" s="223"/>
      <c r="K8855" s="223"/>
      <c r="L8855" s="223"/>
      <c r="M8855" s="223"/>
    </row>
    <row r="8856" spans="1:13">
      <c r="A8856" s="235">
        <v>801644</v>
      </c>
      <c r="B8856" s="238" t="s">
        <v>4974</v>
      </c>
      <c r="C8856" s="238" t="s">
        <v>390</v>
      </c>
      <c r="D8856" s="238" t="s">
        <v>11600</v>
      </c>
      <c r="F8856" s="238"/>
      <c r="G8856" s="223"/>
      <c r="H8856" s="238"/>
      <c r="I8856" s="238" t="s">
        <v>93</v>
      </c>
      <c r="J8856" s="223"/>
      <c r="K8856" s="238"/>
      <c r="L8856" s="238"/>
      <c r="M8856" s="238"/>
    </row>
    <row r="8857" spans="1:13">
      <c r="A8857" s="235">
        <v>801669</v>
      </c>
      <c r="B8857" s="223" t="s">
        <v>11601</v>
      </c>
      <c r="C8857" s="223" t="s">
        <v>148</v>
      </c>
      <c r="D8857" s="223" t="s">
        <v>1410</v>
      </c>
      <c r="F8857" s="224"/>
      <c r="G8857" s="223"/>
      <c r="H8857" s="223"/>
      <c r="I8857" s="223" t="s">
        <v>93</v>
      </c>
      <c r="J8857" s="223"/>
      <c r="K8857" s="235"/>
      <c r="L8857" s="235"/>
      <c r="M8857" s="223"/>
    </row>
    <row r="8858" spans="1:13">
      <c r="A8858" s="235">
        <v>801714</v>
      </c>
      <c r="B8858" s="238" t="s">
        <v>11602</v>
      </c>
      <c r="C8858" s="238" t="s">
        <v>156</v>
      </c>
      <c r="D8858" s="238" t="s">
        <v>2101</v>
      </c>
      <c r="F8858" s="238"/>
      <c r="G8858" s="223"/>
      <c r="H8858" s="238"/>
      <c r="I8858" s="238" t="s">
        <v>93</v>
      </c>
      <c r="J8858" s="223"/>
      <c r="K8858" s="238"/>
      <c r="L8858" s="238"/>
      <c r="M8858" s="238"/>
    </row>
    <row r="8859" spans="1:13">
      <c r="A8859" s="235">
        <v>801782</v>
      </c>
      <c r="B8859" s="223" t="s">
        <v>11603</v>
      </c>
      <c r="C8859" s="223" t="s">
        <v>148</v>
      </c>
      <c r="D8859" s="223" t="s">
        <v>1424</v>
      </c>
      <c r="F8859" s="224"/>
      <c r="G8859" s="223"/>
      <c r="H8859" s="223"/>
      <c r="I8859" s="223" t="s">
        <v>93</v>
      </c>
      <c r="J8859" s="223"/>
      <c r="K8859" s="235"/>
      <c r="L8859" s="235"/>
      <c r="M8859" s="223"/>
    </row>
    <row r="8860" spans="1:13">
      <c r="A8860" s="235">
        <v>801788</v>
      </c>
      <c r="B8860" s="238" t="s">
        <v>11604</v>
      </c>
      <c r="C8860" s="238" t="s">
        <v>514</v>
      </c>
      <c r="D8860" s="238" t="s">
        <v>2839</v>
      </c>
      <c r="F8860" s="238"/>
      <c r="G8860" s="223"/>
      <c r="H8860" s="238"/>
      <c r="I8860" s="238" t="s">
        <v>93</v>
      </c>
      <c r="J8860" s="223"/>
      <c r="K8860" s="238"/>
      <c r="L8860" s="238"/>
      <c r="M8860" s="238"/>
    </row>
    <row r="8861" spans="1:13">
      <c r="A8861" s="235">
        <v>801791</v>
      </c>
      <c r="B8861" s="223" t="s">
        <v>11605</v>
      </c>
      <c r="C8861" s="223" t="s">
        <v>101</v>
      </c>
      <c r="D8861" s="223" t="s">
        <v>1070</v>
      </c>
      <c r="F8861" s="224"/>
      <c r="G8861" s="223"/>
      <c r="H8861" s="223"/>
      <c r="I8861" s="223" t="s">
        <v>93</v>
      </c>
      <c r="J8861" s="223"/>
      <c r="K8861" s="235"/>
      <c r="L8861" s="235"/>
      <c r="M8861" s="223"/>
    </row>
    <row r="8862" spans="1:13">
      <c r="A8862" s="235">
        <v>801795</v>
      </c>
      <c r="B8862" s="223" t="s">
        <v>11606</v>
      </c>
      <c r="C8862" s="223" t="s">
        <v>106</v>
      </c>
      <c r="D8862" s="223" t="s">
        <v>1404</v>
      </c>
      <c r="F8862" s="224"/>
      <c r="G8862" s="223"/>
      <c r="H8862" s="223"/>
      <c r="I8862" s="223" t="s">
        <v>93</v>
      </c>
      <c r="J8862" s="223"/>
      <c r="K8862" s="223"/>
      <c r="L8862" s="223"/>
      <c r="M8862" s="223"/>
    </row>
    <row r="8863" spans="1:13">
      <c r="A8863" s="235">
        <v>801833</v>
      </c>
      <c r="B8863" s="223" t="s">
        <v>11607</v>
      </c>
      <c r="C8863" s="223" t="s">
        <v>206</v>
      </c>
      <c r="D8863" s="223" t="s">
        <v>5611</v>
      </c>
      <c r="F8863" s="224"/>
      <c r="G8863" s="223"/>
      <c r="H8863" s="223"/>
      <c r="I8863" s="223" t="s">
        <v>93</v>
      </c>
      <c r="J8863" s="223"/>
      <c r="K8863" s="235"/>
      <c r="L8863" s="235"/>
      <c r="M8863" s="223"/>
    </row>
    <row r="8864" spans="1:13">
      <c r="A8864" s="235">
        <v>801834</v>
      </c>
      <c r="B8864" s="223" t="s">
        <v>11608</v>
      </c>
      <c r="C8864" s="223" t="s">
        <v>297</v>
      </c>
      <c r="D8864" s="223" t="s">
        <v>1023</v>
      </c>
      <c r="F8864" s="224"/>
      <c r="G8864" s="223"/>
      <c r="H8864" s="223"/>
      <c r="I8864" s="223" t="s">
        <v>93</v>
      </c>
      <c r="J8864" s="223"/>
      <c r="K8864" s="223"/>
      <c r="L8864" s="223"/>
      <c r="M8864" s="223"/>
    </row>
    <row r="8865" spans="1:13">
      <c r="A8865" s="235">
        <v>801838</v>
      </c>
      <c r="B8865" s="223" t="s">
        <v>11609</v>
      </c>
      <c r="C8865" s="223" t="s">
        <v>99</v>
      </c>
      <c r="D8865" s="223" t="s">
        <v>1020</v>
      </c>
      <c r="F8865" s="224"/>
      <c r="G8865" s="223"/>
      <c r="H8865" s="223"/>
      <c r="I8865" s="223" t="s">
        <v>93</v>
      </c>
      <c r="J8865" s="223"/>
      <c r="K8865" s="235"/>
      <c r="L8865" s="235"/>
      <c r="M8865" s="223"/>
    </row>
    <row r="8866" spans="1:13">
      <c r="A8866" s="235">
        <v>801839</v>
      </c>
      <c r="B8866" s="223" t="s">
        <v>11610</v>
      </c>
      <c r="C8866" s="223" t="s">
        <v>532</v>
      </c>
      <c r="D8866" s="223" t="s">
        <v>1039</v>
      </c>
      <c r="F8866" s="224"/>
      <c r="G8866" s="223"/>
      <c r="H8866" s="223"/>
      <c r="I8866" s="223" t="s">
        <v>93</v>
      </c>
      <c r="J8866" s="223"/>
      <c r="K8866" s="223"/>
      <c r="L8866" s="223"/>
      <c r="M8866" s="223"/>
    </row>
    <row r="8867" spans="1:13">
      <c r="A8867" s="235">
        <v>801848</v>
      </c>
      <c r="B8867" s="238" t="s">
        <v>11611</v>
      </c>
      <c r="C8867" s="238" t="s">
        <v>111</v>
      </c>
      <c r="D8867" s="238" t="s">
        <v>1350</v>
      </c>
      <c r="F8867" s="238"/>
      <c r="G8867" s="223"/>
      <c r="H8867" s="238"/>
      <c r="I8867" s="238" t="s">
        <v>93</v>
      </c>
      <c r="J8867" s="223"/>
      <c r="K8867" s="238"/>
      <c r="L8867" s="238"/>
      <c r="M8867" s="238"/>
    </row>
    <row r="8868" spans="1:13">
      <c r="A8868" s="235">
        <v>801878</v>
      </c>
      <c r="B8868" s="223" t="s">
        <v>11612</v>
      </c>
      <c r="C8868" s="223" t="s">
        <v>251</v>
      </c>
      <c r="D8868" s="223" t="s">
        <v>1039</v>
      </c>
      <c r="F8868" s="224"/>
      <c r="G8868" s="223"/>
      <c r="H8868" s="223"/>
      <c r="I8868" s="223" t="s">
        <v>93</v>
      </c>
      <c r="J8868" s="223"/>
      <c r="K8868" s="223"/>
      <c r="L8868" s="223"/>
      <c r="M8868" s="223"/>
    </row>
    <row r="8869" spans="1:13">
      <c r="A8869" s="235">
        <v>801895</v>
      </c>
      <c r="B8869" s="238" t="s">
        <v>11613</v>
      </c>
      <c r="C8869" s="238" t="s">
        <v>320</v>
      </c>
      <c r="D8869" s="238" t="s">
        <v>11614</v>
      </c>
      <c r="F8869" s="238"/>
      <c r="G8869" s="223"/>
      <c r="H8869" s="238"/>
      <c r="I8869" s="238" t="s">
        <v>93</v>
      </c>
      <c r="J8869" s="223"/>
      <c r="K8869" s="238"/>
      <c r="L8869" s="238"/>
      <c r="M8869" s="238"/>
    </row>
    <row r="8870" spans="1:13">
      <c r="A8870" s="235">
        <v>801917</v>
      </c>
      <c r="B8870" s="238" t="s">
        <v>11615</v>
      </c>
      <c r="C8870" s="238" t="s">
        <v>192</v>
      </c>
      <c r="D8870" s="238" t="s">
        <v>621</v>
      </c>
      <c r="F8870" s="238"/>
      <c r="G8870" s="223"/>
      <c r="H8870" s="238"/>
      <c r="I8870" s="238" t="s">
        <v>93</v>
      </c>
      <c r="J8870" s="223"/>
      <c r="K8870" s="238"/>
      <c r="L8870" s="238"/>
      <c r="M8870" s="238"/>
    </row>
    <row r="8871" spans="1:13">
      <c r="A8871" s="235">
        <v>801943</v>
      </c>
      <c r="B8871" s="223" t="s">
        <v>3895</v>
      </c>
      <c r="C8871" s="223" t="s">
        <v>293</v>
      </c>
      <c r="D8871" s="223" t="s">
        <v>3997</v>
      </c>
      <c r="F8871" s="224"/>
      <c r="G8871" s="223"/>
      <c r="H8871" s="223"/>
      <c r="I8871" s="223" t="s">
        <v>93</v>
      </c>
      <c r="J8871" s="223"/>
      <c r="K8871" s="235"/>
      <c r="L8871" s="235"/>
      <c r="M8871" s="223"/>
    </row>
    <row r="8872" spans="1:13">
      <c r="A8872" s="235">
        <v>801954</v>
      </c>
      <c r="B8872" s="223" t="s">
        <v>11616</v>
      </c>
      <c r="C8872" s="223" t="s">
        <v>95</v>
      </c>
      <c r="D8872" s="223" t="s">
        <v>8272</v>
      </c>
      <c r="F8872" s="224"/>
      <c r="G8872" s="223"/>
      <c r="H8872" s="223"/>
      <c r="I8872" s="223" t="s">
        <v>93</v>
      </c>
      <c r="J8872" s="223"/>
      <c r="K8872" s="223"/>
      <c r="L8872" s="223"/>
      <c r="M8872" s="223"/>
    </row>
    <row r="8873" spans="1:13">
      <c r="A8873" s="235">
        <v>801964</v>
      </c>
      <c r="B8873" s="238" t="s">
        <v>11617</v>
      </c>
      <c r="C8873" s="238" t="s">
        <v>109</v>
      </c>
      <c r="D8873" s="238" t="s">
        <v>1358</v>
      </c>
      <c r="F8873" s="238"/>
      <c r="G8873" s="223"/>
      <c r="H8873" s="238"/>
      <c r="I8873" s="238" t="s">
        <v>93</v>
      </c>
      <c r="J8873" s="223"/>
      <c r="K8873" s="238"/>
      <c r="L8873" s="238"/>
      <c r="M8873" s="238"/>
    </row>
    <row r="8874" spans="1:13">
      <c r="A8874" s="235">
        <v>801980</v>
      </c>
      <c r="B8874" s="238" t="s">
        <v>11618</v>
      </c>
      <c r="C8874" s="238" t="s">
        <v>123</v>
      </c>
      <c r="D8874" s="238" t="s">
        <v>1233</v>
      </c>
      <c r="F8874" s="238"/>
      <c r="G8874" s="223"/>
      <c r="H8874" s="238"/>
      <c r="I8874" s="238" t="s">
        <v>93</v>
      </c>
      <c r="J8874" s="223"/>
      <c r="K8874" s="238"/>
      <c r="L8874" s="238"/>
      <c r="M8874" s="238"/>
    </row>
    <row r="8875" spans="1:13">
      <c r="A8875" s="235">
        <v>802005</v>
      </c>
      <c r="B8875" s="223" t="s">
        <v>11619</v>
      </c>
      <c r="C8875" s="223" t="s">
        <v>183</v>
      </c>
      <c r="D8875" s="223" t="s">
        <v>1133</v>
      </c>
      <c r="F8875" s="224"/>
      <c r="G8875" s="223"/>
      <c r="H8875" s="223"/>
      <c r="I8875" s="223" t="s">
        <v>93</v>
      </c>
      <c r="J8875" s="223"/>
      <c r="K8875" s="235"/>
      <c r="L8875" s="235"/>
      <c r="M8875" s="223"/>
    </row>
    <row r="8876" spans="1:13">
      <c r="A8876" s="235">
        <v>802011</v>
      </c>
      <c r="B8876" s="223" t="s">
        <v>11620</v>
      </c>
      <c r="C8876" s="223" t="s">
        <v>106</v>
      </c>
      <c r="D8876" s="223" t="s">
        <v>1057</v>
      </c>
      <c r="F8876" s="224"/>
      <c r="G8876" s="223"/>
      <c r="H8876" s="223"/>
      <c r="I8876" s="223" t="s">
        <v>93</v>
      </c>
      <c r="J8876" s="223"/>
      <c r="K8876" s="223"/>
      <c r="L8876" s="223"/>
      <c r="M8876" s="223"/>
    </row>
    <row r="8877" spans="1:13">
      <c r="A8877" s="235">
        <v>802033</v>
      </c>
      <c r="B8877" s="223" t="s">
        <v>11621</v>
      </c>
      <c r="C8877" s="223" t="s">
        <v>5189</v>
      </c>
      <c r="D8877" s="223" t="s">
        <v>1243</v>
      </c>
      <c r="F8877" s="224"/>
      <c r="G8877" s="223"/>
      <c r="H8877" s="223"/>
      <c r="I8877" s="223" t="s">
        <v>93</v>
      </c>
      <c r="J8877" s="223"/>
      <c r="K8877" s="223"/>
      <c r="L8877" s="223"/>
      <c r="M8877" s="223"/>
    </row>
    <row r="8878" spans="1:13">
      <c r="A8878" s="235">
        <v>802063</v>
      </c>
      <c r="B8878" s="223" t="s">
        <v>11622</v>
      </c>
      <c r="C8878" s="223" t="s">
        <v>106</v>
      </c>
      <c r="D8878" s="223" t="s">
        <v>1152</v>
      </c>
      <c r="F8878" s="224"/>
      <c r="G8878" s="223"/>
      <c r="H8878" s="223"/>
      <c r="I8878" s="223" t="s">
        <v>93</v>
      </c>
      <c r="J8878" s="223"/>
      <c r="K8878" s="223"/>
      <c r="L8878" s="223"/>
      <c r="M8878" s="223"/>
    </row>
    <row r="8879" spans="1:13">
      <c r="A8879" s="235">
        <v>802079</v>
      </c>
      <c r="B8879" s="238" t="s">
        <v>11623</v>
      </c>
      <c r="C8879" s="238" t="s">
        <v>183</v>
      </c>
      <c r="D8879" s="238" t="s">
        <v>1018</v>
      </c>
      <c r="F8879" s="238"/>
      <c r="G8879" s="223"/>
      <c r="H8879" s="238"/>
      <c r="I8879" s="238" t="s">
        <v>93</v>
      </c>
      <c r="J8879" s="223"/>
      <c r="K8879" s="238"/>
      <c r="L8879" s="238"/>
      <c r="M8879" s="238"/>
    </row>
    <row r="8880" spans="1:13">
      <c r="A8880" s="235">
        <v>802156</v>
      </c>
      <c r="B8880" s="223" t="s">
        <v>11624</v>
      </c>
      <c r="C8880" s="223" t="s">
        <v>8482</v>
      </c>
      <c r="D8880" s="223" t="s">
        <v>1350</v>
      </c>
      <c r="F8880" s="224"/>
      <c r="G8880" s="223"/>
      <c r="H8880" s="223"/>
      <c r="I8880" s="223" t="s">
        <v>93</v>
      </c>
      <c r="J8880" s="223"/>
      <c r="K8880" s="223"/>
      <c r="L8880" s="223"/>
      <c r="M8880" s="223"/>
    </row>
    <row r="8881" spans="1:13">
      <c r="A8881" s="235">
        <v>802199</v>
      </c>
      <c r="B8881" s="223" t="s">
        <v>11625</v>
      </c>
      <c r="C8881" s="223" t="s">
        <v>429</v>
      </c>
      <c r="D8881" s="223" t="s">
        <v>1476</v>
      </c>
      <c r="F8881" s="224"/>
      <c r="G8881" s="223"/>
      <c r="H8881" s="223"/>
      <c r="I8881" s="223" t="s">
        <v>93</v>
      </c>
      <c r="J8881" s="223"/>
      <c r="K8881" s="223"/>
      <c r="L8881" s="223"/>
      <c r="M8881" s="223"/>
    </row>
    <row r="8882" spans="1:13">
      <c r="A8882" s="235">
        <v>802231</v>
      </c>
      <c r="B8882" s="223" t="s">
        <v>11626</v>
      </c>
      <c r="C8882" s="223" t="s">
        <v>11627</v>
      </c>
      <c r="D8882" s="223" t="s">
        <v>601</v>
      </c>
      <c r="F8882" s="224"/>
      <c r="G8882" s="223"/>
      <c r="H8882" s="223"/>
      <c r="I8882" s="223" t="s">
        <v>93</v>
      </c>
      <c r="J8882" s="223"/>
      <c r="K8882" s="223"/>
      <c r="L8882" s="223"/>
      <c r="M8882" s="223"/>
    </row>
    <row r="8883" spans="1:13">
      <c r="A8883" s="235">
        <v>802313</v>
      </c>
      <c r="B8883" s="223" t="s">
        <v>11628</v>
      </c>
      <c r="C8883" s="223" t="s">
        <v>567</v>
      </c>
      <c r="D8883" s="223" t="s">
        <v>1083</v>
      </c>
      <c r="F8883" s="224"/>
      <c r="G8883" s="223"/>
      <c r="H8883" s="223"/>
      <c r="I8883" s="223" t="s">
        <v>93</v>
      </c>
      <c r="J8883" s="223"/>
      <c r="K8883" s="235"/>
      <c r="L8883" s="235"/>
      <c r="M8883" s="223"/>
    </row>
    <row r="8884" spans="1:13">
      <c r="A8884" s="235">
        <v>802321</v>
      </c>
      <c r="B8884" s="238" t="s">
        <v>680</v>
      </c>
      <c r="C8884" s="238" t="s">
        <v>181</v>
      </c>
      <c r="D8884" s="238" t="s">
        <v>4397</v>
      </c>
      <c r="F8884" s="238"/>
      <c r="G8884" s="223"/>
      <c r="H8884" s="238"/>
      <c r="I8884" s="238" t="s">
        <v>93</v>
      </c>
      <c r="J8884" s="223"/>
      <c r="K8884" s="238"/>
      <c r="L8884" s="238"/>
      <c r="M8884" s="238"/>
    </row>
    <row r="8885" spans="1:13">
      <c r="A8885" s="235">
        <v>802323</v>
      </c>
      <c r="B8885" s="238" t="s">
        <v>11629</v>
      </c>
      <c r="C8885" s="238" t="s">
        <v>206</v>
      </c>
      <c r="D8885" s="238" t="s">
        <v>787</v>
      </c>
      <c r="F8885" s="238"/>
      <c r="G8885" s="223"/>
      <c r="H8885" s="238"/>
      <c r="I8885" s="238" t="s">
        <v>93</v>
      </c>
      <c r="J8885" s="223"/>
      <c r="K8885" s="238"/>
      <c r="L8885" s="238"/>
      <c r="M8885" s="238"/>
    </row>
    <row r="8886" spans="1:13">
      <c r="A8886" s="235">
        <v>802330</v>
      </c>
      <c r="B8886" s="223" t="s">
        <v>11630</v>
      </c>
      <c r="C8886" s="223" t="s">
        <v>168</v>
      </c>
      <c r="D8886" s="223" t="s">
        <v>2559</v>
      </c>
      <c r="F8886" s="224"/>
      <c r="G8886" s="223"/>
      <c r="H8886" s="223"/>
      <c r="I8886" s="223" t="s">
        <v>93</v>
      </c>
      <c r="J8886" s="223"/>
      <c r="K8886" s="235"/>
      <c r="L8886" s="235"/>
      <c r="M8886" s="223"/>
    </row>
    <row r="8887" spans="1:13">
      <c r="A8887" s="235">
        <v>802358</v>
      </c>
      <c r="B8887" s="238" t="s">
        <v>523</v>
      </c>
      <c r="C8887" s="238" t="s">
        <v>143</v>
      </c>
      <c r="D8887" s="238" t="s">
        <v>1018</v>
      </c>
      <c r="F8887" s="238"/>
      <c r="G8887" s="223"/>
      <c r="H8887" s="238"/>
      <c r="I8887" s="238" t="s">
        <v>93</v>
      </c>
      <c r="J8887" s="223"/>
      <c r="K8887" s="238"/>
      <c r="L8887" s="238"/>
      <c r="M8887" s="238"/>
    </row>
    <row r="8888" spans="1:13">
      <c r="A8888" s="235">
        <v>802364</v>
      </c>
      <c r="B8888" s="238" t="s">
        <v>11631</v>
      </c>
      <c r="C8888" s="238" t="s">
        <v>533</v>
      </c>
      <c r="D8888" s="238" t="s">
        <v>1255</v>
      </c>
      <c r="F8888" s="238"/>
      <c r="G8888" s="223"/>
      <c r="H8888" s="238"/>
      <c r="I8888" s="238" t="s">
        <v>93</v>
      </c>
      <c r="J8888" s="223"/>
      <c r="K8888" s="238"/>
      <c r="L8888" s="238"/>
      <c r="M8888" s="238"/>
    </row>
    <row r="8889" spans="1:13">
      <c r="A8889" s="235">
        <v>802372</v>
      </c>
      <c r="B8889" s="238" t="s">
        <v>11632</v>
      </c>
      <c r="C8889" s="238" t="s">
        <v>297</v>
      </c>
      <c r="D8889" s="238" t="s">
        <v>1231</v>
      </c>
      <c r="F8889" s="238"/>
      <c r="G8889" s="223"/>
      <c r="H8889" s="238"/>
      <c r="I8889" s="238" t="s">
        <v>93</v>
      </c>
      <c r="J8889" s="223"/>
      <c r="K8889" s="238"/>
      <c r="L8889" s="238"/>
      <c r="M8889" s="238"/>
    </row>
    <row r="8890" spans="1:13">
      <c r="A8890" s="235">
        <v>802383</v>
      </c>
      <c r="B8890" s="223" t="s">
        <v>11633</v>
      </c>
      <c r="C8890" s="223" t="s">
        <v>126</v>
      </c>
      <c r="D8890" s="223" t="s">
        <v>4320</v>
      </c>
      <c r="F8890" s="224"/>
      <c r="G8890" s="223"/>
      <c r="H8890" s="223"/>
      <c r="I8890" s="223" t="s">
        <v>93</v>
      </c>
      <c r="J8890" s="223"/>
      <c r="K8890" s="223"/>
      <c r="L8890" s="223"/>
      <c r="M8890" s="223"/>
    </row>
    <row r="8891" spans="1:13">
      <c r="A8891" s="235">
        <v>802427</v>
      </c>
      <c r="B8891" s="223" t="s">
        <v>11634</v>
      </c>
      <c r="C8891" s="223" t="s">
        <v>521</v>
      </c>
      <c r="D8891" s="223" t="s">
        <v>2067</v>
      </c>
      <c r="F8891" s="224"/>
      <c r="G8891" s="223"/>
      <c r="H8891" s="223"/>
      <c r="I8891" s="223" t="s">
        <v>93</v>
      </c>
      <c r="J8891" s="223"/>
      <c r="K8891" s="235"/>
      <c r="L8891" s="235"/>
      <c r="M8891" s="223"/>
    </row>
    <row r="8892" spans="1:13">
      <c r="A8892" s="235">
        <v>802455</v>
      </c>
      <c r="B8892" s="223" t="s">
        <v>11635</v>
      </c>
      <c r="C8892" s="223" t="s">
        <v>837</v>
      </c>
      <c r="D8892" s="223" t="s">
        <v>1206</v>
      </c>
      <c r="F8892" s="224"/>
      <c r="G8892" s="223"/>
      <c r="H8892" s="223"/>
      <c r="I8892" s="223" t="s">
        <v>93</v>
      </c>
      <c r="J8892" s="223"/>
      <c r="K8892" s="235"/>
      <c r="L8892" s="235"/>
      <c r="M8892" s="223"/>
    </row>
    <row r="8893" spans="1:13">
      <c r="A8893" s="235">
        <v>802473</v>
      </c>
      <c r="B8893" s="238" t="s">
        <v>11636</v>
      </c>
      <c r="C8893" s="238" t="s">
        <v>9456</v>
      </c>
      <c r="D8893" s="238" t="s">
        <v>1099</v>
      </c>
      <c r="F8893" s="238"/>
      <c r="G8893" s="223"/>
      <c r="H8893" s="238"/>
      <c r="I8893" s="238" t="s">
        <v>93</v>
      </c>
      <c r="J8893" s="223"/>
      <c r="K8893" s="238"/>
      <c r="L8893" s="238"/>
      <c r="M8893" s="238"/>
    </row>
    <row r="8894" spans="1:13">
      <c r="A8894" s="235">
        <v>802474</v>
      </c>
      <c r="B8894" s="223" t="s">
        <v>11637</v>
      </c>
      <c r="C8894" s="223" t="s">
        <v>154</v>
      </c>
      <c r="D8894" s="223" t="s">
        <v>3826</v>
      </c>
      <c r="F8894" s="224"/>
      <c r="G8894" s="223"/>
      <c r="H8894" s="223"/>
      <c r="I8894" s="223" t="s">
        <v>93</v>
      </c>
      <c r="J8894" s="223"/>
      <c r="K8894" s="235"/>
      <c r="L8894" s="235"/>
      <c r="M8894" s="223"/>
    </row>
    <row r="8895" spans="1:13">
      <c r="A8895" s="235">
        <v>802483</v>
      </c>
      <c r="B8895" s="223" t="s">
        <v>11638</v>
      </c>
      <c r="C8895" s="223" t="s">
        <v>295</v>
      </c>
      <c r="D8895" s="223" t="s">
        <v>1034</v>
      </c>
      <c r="F8895" s="224"/>
      <c r="G8895" s="223"/>
      <c r="H8895" s="223"/>
      <c r="I8895" s="223" t="s">
        <v>93</v>
      </c>
      <c r="J8895" s="223"/>
      <c r="K8895" s="223"/>
      <c r="L8895" s="223"/>
      <c r="M8895" s="223"/>
    </row>
    <row r="8896" spans="1:13">
      <c r="A8896" s="235">
        <v>802484</v>
      </c>
      <c r="B8896" s="223" t="s">
        <v>11639</v>
      </c>
      <c r="C8896" s="223" t="s">
        <v>234</v>
      </c>
      <c r="D8896" s="223" t="s">
        <v>1470</v>
      </c>
      <c r="F8896" s="224"/>
      <c r="G8896" s="223"/>
      <c r="H8896" s="223"/>
      <c r="I8896" s="223" t="s">
        <v>93</v>
      </c>
      <c r="J8896" s="223"/>
      <c r="K8896" s="223"/>
      <c r="L8896" s="223"/>
      <c r="M8896" s="223"/>
    </row>
    <row r="8897" spans="1:13">
      <c r="A8897" s="235">
        <v>802501</v>
      </c>
      <c r="B8897" s="223" t="s">
        <v>11640</v>
      </c>
      <c r="C8897" s="223" t="s">
        <v>114</v>
      </c>
      <c r="D8897" s="223" t="s">
        <v>6748</v>
      </c>
      <c r="F8897" s="224"/>
      <c r="G8897" s="223"/>
      <c r="H8897" s="223"/>
      <c r="I8897" s="223" t="s">
        <v>93</v>
      </c>
      <c r="J8897" s="223"/>
      <c r="K8897" s="223"/>
      <c r="L8897" s="223"/>
      <c r="M8897" s="223"/>
    </row>
    <row r="8898" spans="1:13">
      <c r="A8898" s="235">
        <v>802502</v>
      </c>
      <c r="B8898" s="223" t="s">
        <v>11641</v>
      </c>
      <c r="C8898" s="223" t="s">
        <v>251</v>
      </c>
      <c r="D8898" s="223" t="s">
        <v>1499</v>
      </c>
      <c r="F8898" s="224"/>
      <c r="G8898" s="223"/>
      <c r="H8898" s="223"/>
      <c r="I8898" s="223" t="s">
        <v>93</v>
      </c>
      <c r="J8898" s="223"/>
      <c r="K8898" s="223"/>
      <c r="L8898" s="223"/>
      <c r="M8898" s="223"/>
    </row>
    <row r="8899" spans="1:13">
      <c r="A8899" s="235">
        <v>802520</v>
      </c>
      <c r="B8899" s="238" t="s">
        <v>11642</v>
      </c>
      <c r="C8899" s="238" t="s">
        <v>310</v>
      </c>
      <c r="D8899" s="238" t="s">
        <v>1057</v>
      </c>
      <c r="F8899" s="238"/>
      <c r="G8899" s="223"/>
      <c r="H8899" s="238"/>
      <c r="I8899" s="238" t="s">
        <v>93</v>
      </c>
      <c r="J8899" s="223"/>
      <c r="K8899" s="238"/>
      <c r="L8899" s="238"/>
      <c r="M8899" s="238"/>
    </row>
    <row r="8900" spans="1:13">
      <c r="A8900" s="235">
        <v>802521</v>
      </c>
      <c r="B8900" s="223" t="s">
        <v>9333</v>
      </c>
      <c r="C8900" s="223" t="s">
        <v>11643</v>
      </c>
      <c r="D8900" s="223" t="s">
        <v>11025</v>
      </c>
      <c r="F8900" s="224"/>
      <c r="G8900" s="223"/>
      <c r="H8900" s="223"/>
      <c r="I8900" s="223" t="s">
        <v>93</v>
      </c>
      <c r="J8900" s="223"/>
      <c r="K8900" s="223"/>
      <c r="L8900" s="223"/>
      <c r="M8900" s="223"/>
    </row>
    <row r="8901" spans="1:13">
      <c r="A8901" s="235">
        <v>802530</v>
      </c>
      <c r="B8901" s="238" t="s">
        <v>11644</v>
      </c>
      <c r="C8901" s="238" t="s">
        <v>134</v>
      </c>
      <c r="D8901" s="238" t="s">
        <v>1057</v>
      </c>
      <c r="F8901" s="238"/>
      <c r="G8901" s="223"/>
      <c r="H8901" s="238"/>
      <c r="I8901" s="238" t="s">
        <v>93</v>
      </c>
      <c r="J8901" s="223"/>
      <c r="K8901" s="238"/>
      <c r="L8901" s="238"/>
      <c r="M8901" s="238"/>
    </row>
    <row r="8902" spans="1:13">
      <c r="A8902" s="235">
        <v>802532</v>
      </c>
      <c r="B8902" s="223" t="s">
        <v>11645</v>
      </c>
      <c r="C8902" s="223" t="s">
        <v>303</v>
      </c>
      <c r="D8902" s="223" t="s">
        <v>2203</v>
      </c>
      <c r="F8902" s="224"/>
      <c r="G8902" s="223"/>
      <c r="H8902" s="223"/>
      <c r="I8902" s="223" t="s">
        <v>93</v>
      </c>
      <c r="J8902" s="223"/>
      <c r="K8902" s="235"/>
      <c r="L8902" s="235"/>
      <c r="M8902" s="223"/>
    </row>
    <row r="8903" spans="1:13">
      <c r="A8903" s="235">
        <v>802534</v>
      </c>
      <c r="B8903" s="238" t="s">
        <v>11646</v>
      </c>
      <c r="C8903" s="238" t="s">
        <v>154</v>
      </c>
      <c r="D8903" s="238" t="s">
        <v>1869</v>
      </c>
      <c r="F8903" s="238"/>
      <c r="G8903" s="223"/>
      <c r="H8903" s="238"/>
      <c r="I8903" s="238" t="s">
        <v>93</v>
      </c>
      <c r="J8903" s="223"/>
      <c r="K8903" s="238"/>
      <c r="L8903" s="238"/>
      <c r="M8903" s="238"/>
    </row>
    <row r="8904" spans="1:13">
      <c r="A8904" s="235">
        <v>802607</v>
      </c>
      <c r="B8904" s="223" t="s">
        <v>11647</v>
      </c>
      <c r="C8904" s="223" t="s">
        <v>287</v>
      </c>
      <c r="D8904" s="223" t="s">
        <v>1687</v>
      </c>
      <c r="F8904" s="224"/>
      <c r="G8904" s="223"/>
      <c r="H8904" s="223"/>
      <c r="I8904" s="223" t="s">
        <v>93</v>
      </c>
      <c r="J8904" s="223"/>
      <c r="K8904" s="223"/>
      <c r="L8904" s="223"/>
      <c r="M8904" s="223"/>
    </row>
    <row r="8905" spans="1:13">
      <c r="A8905" s="235">
        <v>802624</v>
      </c>
      <c r="B8905" s="223" t="s">
        <v>11648</v>
      </c>
      <c r="C8905" s="223" t="s">
        <v>508</v>
      </c>
      <c r="D8905" s="223" t="s">
        <v>1039</v>
      </c>
      <c r="F8905" s="224"/>
      <c r="G8905" s="223"/>
      <c r="H8905" s="223"/>
      <c r="I8905" s="223" t="s">
        <v>93</v>
      </c>
      <c r="J8905" s="223"/>
      <c r="K8905" s="223"/>
      <c r="L8905" s="223"/>
      <c r="M8905" s="223"/>
    </row>
    <row r="8906" spans="1:13">
      <c r="A8906" s="235">
        <v>802673</v>
      </c>
      <c r="B8906" s="238" t="s">
        <v>11649</v>
      </c>
      <c r="C8906" s="238" t="s">
        <v>207</v>
      </c>
      <c r="D8906" s="238" t="s">
        <v>1476</v>
      </c>
      <c r="F8906" s="238"/>
      <c r="G8906" s="223"/>
      <c r="H8906" s="238"/>
      <c r="I8906" s="238" t="s">
        <v>93</v>
      </c>
      <c r="J8906" s="223"/>
      <c r="K8906" s="238"/>
      <c r="L8906" s="238"/>
      <c r="M8906" s="238"/>
    </row>
    <row r="8907" spans="1:13">
      <c r="A8907" s="235">
        <v>802684</v>
      </c>
      <c r="B8907" s="238" t="s">
        <v>11650</v>
      </c>
      <c r="C8907" s="238" t="s">
        <v>164</v>
      </c>
      <c r="D8907" s="238" t="s">
        <v>204</v>
      </c>
      <c r="F8907" s="238"/>
      <c r="G8907" s="223"/>
      <c r="H8907" s="238"/>
      <c r="I8907" s="238" t="s">
        <v>93</v>
      </c>
      <c r="J8907" s="223"/>
      <c r="K8907" s="238"/>
      <c r="L8907" s="238"/>
      <c r="M8907" s="238"/>
    </row>
    <row r="8908" spans="1:13">
      <c r="A8908" s="235">
        <v>802700</v>
      </c>
      <c r="B8908" s="223" t="s">
        <v>11651</v>
      </c>
      <c r="C8908" s="223" t="s">
        <v>101</v>
      </c>
      <c r="D8908" s="223" t="s">
        <v>1534</v>
      </c>
      <c r="F8908" s="224"/>
      <c r="G8908" s="223"/>
      <c r="H8908" s="223"/>
      <c r="I8908" s="223" t="s">
        <v>93</v>
      </c>
      <c r="J8908" s="223"/>
      <c r="K8908" s="235"/>
      <c r="L8908" s="235"/>
      <c r="M8908" s="223"/>
    </row>
    <row r="8909" spans="1:13">
      <c r="A8909" s="235">
        <v>802713</v>
      </c>
      <c r="B8909" s="223" t="s">
        <v>11652</v>
      </c>
      <c r="C8909" s="223" t="s">
        <v>11653</v>
      </c>
      <c r="D8909" s="223" t="s">
        <v>7910</v>
      </c>
      <c r="F8909" s="224"/>
      <c r="G8909" s="223"/>
      <c r="H8909" s="223"/>
      <c r="I8909" s="223" t="s">
        <v>93</v>
      </c>
      <c r="J8909" s="223"/>
      <c r="K8909" s="223"/>
      <c r="L8909" s="223"/>
      <c r="M8909" s="223"/>
    </row>
    <row r="8910" spans="1:13">
      <c r="A8910" s="235">
        <v>802749</v>
      </c>
      <c r="B8910" s="238" t="s">
        <v>6803</v>
      </c>
      <c r="C8910" s="238" t="s">
        <v>111</v>
      </c>
      <c r="D8910" s="238" t="s">
        <v>1195</v>
      </c>
      <c r="F8910" s="238"/>
      <c r="G8910" s="223"/>
      <c r="H8910" s="238"/>
      <c r="I8910" s="238" t="s">
        <v>93</v>
      </c>
      <c r="J8910" s="223"/>
      <c r="K8910" s="238"/>
      <c r="L8910" s="238"/>
      <c r="M8910" s="238"/>
    </row>
    <row r="8911" spans="1:13">
      <c r="A8911" s="235">
        <v>802768</v>
      </c>
      <c r="B8911" s="238" t="s">
        <v>11654</v>
      </c>
      <c r="C8911" s="238" t="s">
        <v>458</v>
      </c>
      <c r="D8911" s="238" t="s">
        <v>1223</v>
      </c>
      <c r="F8911" s="238"/>
      <c r="G8911" s="223"/>
      <c r="H8911" s="238"/>
      <c r="I8911" s="238" t="s">
        <v>93</v>
      </c>
      <c r="J8911" s="223"/>
      <c r="K8911" s="238"/>
      <c r="L8911" s="238"/>
      <c r="M8911" s="238"/>
    </row>
    <row r="8912" spans="1:13">
      <c r="A8912" s="235">
        <v>802786</v>
      </c>
      <c r="B8912" s="238" t="s">
        <v>11655</v>
      </c>
      <c r="C8912" s="238" t="s">
        <v>1757</v>
      </c>
      <c r="D8912" s="238" t="s">
        <v>1039</v>
      </c>
      <c r="F8912" s="238"/>
      <c r="G8912" s="223"/>
      <c r="H8912" s="238"/>
      <c r="I8912" s="238" t="s">
        <v>93</v>
      </c>
      <c r="J8912" s="223"/>
      <c r="K8912" s="238"/>
      <c r="L8912" s="238"/>
      <c r="M8912" s="238"/>
    </row>
    <row r="8913" spans="1:13">
      <c r="A8913" s="235">
        <v>802798</v>
      </c>
      <c r="B8913" s="238" t="s">
        <v>11656</v>
      </c>
      <c r="C8913" s="238" t="s">
        <v>283</v>
      </c>
      <c r="D8913" s="238" t="s">
        <v>1034</v>
      </c>
      <c r="F8913" s="238"/>
      <c r="G8913" s="223"/>
      <c r="H8913" s="238"/>
      <c r="I8913" s="238" t="s">
        <v>93</v>
      </c>
      <c r="J8913" s="223"/>
      <c r="K8913" s="238"/>
      <c r="L8913" s="238"/>
      <c r="M8913" s="238"/>
    </row>
    <row r="8914" spans="1:13">
      <c r="A8914" s="235">
        <v>802815</v>
      </c>
      <c r="B8914" s="238" t="s">
        <v>11657</v>
      </c>
      <c r="C8914" s="238" t="s">
        <v>248</v>
      </c>
      <c r="D8914" s="238" t="s">
        <v>1066</v>
      </c>
      <c r="F8914" s="238"/>
      <c r="G8914" s="223"/>
      <c r="H8914" s="238"/>
      <c r="I8914" s="238" t="s">
        <v>93</v>
      </c>
      <c r="J8914" s="223"/>
      <c r="K8914" s="238"/>
      <c r="L8914" s="238"/>
      <c r="M8914" s="238"/>
    </row>
    <row r="8915" spans="1:13">
      <c r="A8915" s="235">
        <v>802816</v>
      </c>
      <c r="B8915" s="223" t="s">
        <v>11658</v>
      </c>
      <c r="C8915" s="223" t="s">
        <v>156</v>
      </c>
      <c r="D8915" s="223" t="s">
        <v>1470</v>
      </c>
      <c r="F8915" s="224"/>
      <c r="G8915" s="223"/>
      <c r="H8915" s="223"/>
      <c r="I8915" s="223" t="s">
        <v>93</v>
      </c>
      <c r="J8915" s="223"/>
      <c r="K8915" s="223"/>
      <c r="L8915" s="223"/>
      <c r="M8915" s="223"/>
    </row>
    <row r="8916" spans="1:13">
      <c r="A8916" s="235">
        <v>802819</v>
      </c>
      <c r="B8916" s="238" t="s">
        <v>11659</v>
      </c>
      <c r="C8916" s="238" t="s">
        <v>131</v>
      </c>
      <c r="D8916" s="238" t="s">
        <v>11660</v>
      </c>
      <c r="F8916" s="238"/>
      <c r="G8916" s="223"/>
      <c r="H8916" s="238"/>
      <c r="I8916" s="238" t="s">
        <v>93</v>
      </c>
      <c r="J8916" s="223"/>
      <c r="K8916" s="238"/>
      <c r="L8916" s="238"/>
      <c r="M8916" s="238"/>
    </row>
    <row r="8917" spans="1:13">
      <c r="A8917" s="235">
        <v>802836</v>
      </c>
      <c r="B8917" s="223" t="s">
        <v>11661</v>
      </c>
      <c r="C8917" s="223" t="s">
        <v>11578</v>
      </c>
      <c r="D8917" s="223" t="s">
        <v>320</v>
      </c>
      <c r="F8917" s="224"/>
      <c r="G8917" s="223"/>
      <c r="H8917" s="223"/>
      <c r="I8917" s="223" t="s">
        <v>93</v>
      </c>
      <c r="J8917" s="223"/>
      <c r="K8917" s="223"/>
      <c r="L8917" s="223"/>
      <c r="M8917" s="223"/>
    </row>
    <row r="8918" spans="1:13">
      <c r="A8918" s="235">
        <v>802861</v>
      </c>
      <c r="B8918" s="223" t="s">
        <v>11662</v>
      </c>
      <c r="C8918" s="223" t="s">
        <v>106</v>
      </c>
      <c r="D8918" s="223" t="s">
        <v>1057</v>
      </c>
      <c r="F8918" s="224"/>
      <c r="G8918" s="223"/>
      <c r="H8918" s="223"/>
      <c r="I8918" s="223" t="s">
        <v>93</v>
      </c>
      <c r="J8918" s="223"/>
      <c r="K8918" s="223"/>
      <c r="L8918" s="223"/>
      <c r="M8918" s="223"/>
    </row>
    <row r="8919" spans="1:13">
      <c r="A8919" s="235">
        <v>802872</v>
      </c>
      <c r="B8919" s="223" t="s">
        <v>11663</v>
      </c>
      <c r="C8919" s="223" t="s">
        <v>140</v>
      </c>
      <c r="D8919" s="223" t="s">
        <v>1179</v>
      </c>
      <c r="F8919" s="224"/>
      <c r="G8919" s="223"/>
      <c r="H8919" s="223"/>
      <c r="I8919" s="223" t="s">
        <v>93</v>
      </c>
      <c r="J8919" s="223"/>
      <c r="K8919" s="235"/>
      <c r="L8919" s="235"/>
      <c r="M8919" s="223"/>
    </row>
    <row r="8920" spans="1:13">
      <c r="A8920" s="235">
        <v>802890</v>
      </c>
      <c r="B8920" s="238" t="s">
        <v>11664</v>
      </c>
      <c r="C8920" s="238" t="s">
        <v>106</v>
      </c>
      <c r="D8920" s="238" t="s">
        <v>1534</v>
      </c>
      <c r="F8920" s="238"/>
      <c r="G8920" s="223"/>
      <c r="H8920" s="238"/>
      <c r="I8920" s="238" t="s">
        <v>93</v>
      </c>
      <c r="J8920" s="223"/>
      <c r="K8920" s="238"/>
      <c r="L8920" s="238"/>
      <c r="M8920" s="238"/>
    </row>
    <row r="8921" spans="1:13">
      <c r="A8921" s="235">
        <v>802903</v>
      </c>
      <c r="B8921" s="238" t="s">
        <v>11665</v>
      </c>
      <c r="C8921" s="238" t="s">
        <v>413</v>
      </c>
      <c r="D8921" s="238" t="s">
        <v>1026</v>
      </c>
      <c r="F8921" s="238"/>
      <c r="G8921" s="223"/>
      <c r="H8921" s="238"/>
      <c r="I8921" s="238" t="s">
        <v>93</v>
      </c>
      <c r="J8921" s="223"/>
      <c r="K8921" s="238"/>
      <c r="L8921" s="238"/>
      <c r="M8921" s="238"/>
    </row>
    <row r="8922" spans="1:13">
      <c r="A8922" s="235">
        <v>802928</v>
      </c>
      <c r="B8922" s="223" t="s">
        <v>11666</v>
      </c>
      <c r="C8922" s="223" t="s">
        <v>821</v>
      </c>
      <c r="D8922" s="223" t="s">
        <v>1227</v>
      </c>
      <c r="F8922" s="224"/>
      <c r="G8922" s="223"/>
      <c r="H8922" s="223"/>
      <c r="I8922" s="223" t="s">
        <v>93</v>
      </c>
      <c r="J8922" s="223"/>
      <c r="K8922" s="223"/>
      <c r="L8922" s="223"/>
      <c r="M8922" s="223"/>
    </row>
    <row r="8923" spans="1:13">
      <c r="A8923" s="235">
        <v>802933</v>
      </c>
      <c r="B8923" s="223" t="s">
        <v>11667</v>
      </c>
      <c r="C8923" s="223" t="s">
        <v>229</v>
      </c>
      <c r="D8923" s="223" t="s">
        <v>1105</v>
      </c>
      <c r="F8923" s="224"/>
      <c r="G8923" s="223"/>
      <c r="H8923" s="223"/>
      <c r="I8923" s="223" t="s">
        <v>93</v>
      </c>
      <c r="J8923" s="223"/>
      <c r="K8923" s="223"/>
      <c r="L8923" s="223"/>
      <c r="M8923" s="223"/>
    </row>
    <row r="8924" spans="1:13">
      <c r="A8924" s="235">
        <v>802948</v>
      </c>
      <c r="B8924" s="223" t="s">
        <v>11668</v>
      </c>
      <c r="C8924" s="223" t="s">
        <v>106</v>
      </c>
      <c r="D8924" s="223" t="s">
        <v>1286</v>
      </c>
      <c r="F8924" s="224"/>
      <c r="G8924" s="223"/>
      <c r="H8924" s="223"/>
      <c r="I8924" s="223" t="s">
        <v>93</v>
      </c>
      <c r="J8924" s="223"/>
      <c r="K8924" s="223"/>
      <c r="L8924" s="223"/>
      <c r="M8924" s="223"/>
    </row>
    <row r="8925" spans="1:13">
      <c r="A8925" s="235">
        <v>802963</v>
      </c>
      <c r="B8925" s="223" t="s">
        <v>11669</v>
      </c>
      <c r="C8925" s="223" t="s">
        <v>183</v>
      </c>
      <c r="D8925" s="223" t="s">
        <v>2159</v>
      </c>
      <c r="F8925" s="224"/>
      <c r="G8925" s="223"/>
      <c r="H8925" s="223"/>
      <c r="I8925" s="223" t="s">
        <v>93</v>
      </c>
      <c r="J8925" s="223"/>
      <c r="K8925" s="223"/>
      <c r="L8925" s="223"/>
      <c r="M8925" s="223"/>
    </row>
    <row r="8926" spans="1:13">
      <c r="A8926" s="235">
        <v>802985</v>
      </c>
      <c r="B8926" s="238" t="s">
        <v>11670</v>
      </c>
      <c r="C8926" s="238" t="s">
        <v>242</v>
      </c>
      <c r="D8926" s="238" t="s">
        <v>11671</v>
      </c>
      <c r="F8926" s="238"/>
      <c r="G8926" s="223"/>
      <c r="H8926" s="238"/>
      <c r="I8926" s="238" t="s">
        <v>93</v>
      </c>
      <c r="J8926" s="223"/>
      <c r="K8926" s="238"/>
      <c r="L8926" s="238"/>
      <c r="M8926" s="238"/>
    </row>
    <row r="8927" spans="1:13">
      <c r="A8927" s="235">
        <v>802999</v>
      </c>
      <c r="B8927" s="238" t="s">
        <v>11672</v>
      </c>
      <c r="C8927" s="238" t="s">
        <v>6514</v>
      </c>
      <c r="D8927" s="238" t="s">
        <v>1012</v>
      </c>
      <c r="F8927" s="238"/>
      <c r="G8927" s="223"/>
      <c r="H8927" s="238"/>
      <c r="I8927" s="238" t="s">
        <v>93</v>
      </c>
      <c r="J8927" s="223"/>
      <c r="K8927" s="238"/>
      <c r="L8927" s="238"/>
      <c r="M8927" s="238"/>
    </row>
    <row r="8928" spans="1:13">
      <c r="A8928" s="235">
        <v>803014</v>
      </c>
      <c r="B8928" s="223" t="s">
        <v>11673</v>
      </c>
      <c r="C8928" s="223" t="s">
        <v>207</v>
      </c>
      <c r="D8928" s="223" t="s">
        <v>9726</v>
      </c>
      <c r="F8928" s="224"/>
      <c r="G8928" s="223"/>
      <c r="H8928" s="223"/>
      <c r="I8928" s="223" t="s">
        <v>93</v>
      </c>
      <c r="J8928" s="223"/>
      <c r="K8928" s="235"/>
      <c r="L8928" s="235"/>
      <c r="M8928" s="223"/>
    </row>
    <row r="8929" spans="1:13">
      <c r="A8929" s="235">
        <v>803016</v>
      </c>
      <c r="B8929" s="238" t="s">
        <v>11674</v>
      </c>
      <c r="C8929" s="238" t="s">
        <v>111</v>
      </c>
      <c r="D8929" s="238" t="s">
        <v>4199</v>
      </c>
      <c r="F8929" s="238"/>
      <c r="G8929" s="223"/>
      <c r="H8929" s="238"/>
      <c r="I8929" s="238" t="s">
        <v>93</v>
      </c>
      <c r="J8929" s="223"/>
      <c r="K8929" s="238"/>
      <c r="L8929" s="238"/>
      <c r="M8929" s="238"/>
    </row>
    <row r="8930" spans="1:13">
      <c r="A8930" s="235">
        <v>803106</v>
      </c>
      <c r="B8930" s="238" t="s">
        <v>11675</v>
      </c>
      <c r="C8930" s="238" t="s">
        <v>414</v>
      </c>
      <c r="D8930" s="238" t="s">
        <v>1223</v>
      </c>
      <c r="F8930" s="238"/>
      <c r="G8930" s="223"/>
      <c r="H8930" s="238"/>
      <c r="I8930" s="238" t="s">
        <v>93</v>
      </c>
      <c r="J8930" s="223"/>
      <c r="K8930" s="238"/>
      <c r="L8930" s="238"/>
      <c r="M8930" s="238"/>
    </row>
    <row r="8931" spans="1:13">
      <c r="A8931" s="235">
        <v>803153</v>
      </c>
      <c r="B8931" s="223" t="s">
        <v>11676</v>
      </c>
      <c r="C8931" s="223" t="s">
        <v>206</v>
      </c>
      <c r="D8931" s="223" t="s">
        <v>1039</v>
      </c>
      <c r="F8931" s="224"/>
      <c r="G8931" s="223"/>
      <c r="H8931" s="223"/>
      <c r="I8931" s="223" t="s">
        <v>93</v>
      </c>
      <c r="J8931" s="223"/>
      <c r="K8931" s="223"/>
      <c r="L8931" s="223"/>
      <c r="M8931" s="223"/>
    </row>
    <row r="8932" spans="1:13">
      <c r="A8932" s="235">
        <v>803155</v>
      </c>
      <c r="B8932" s="238" t="s">
        <v>11677</v>
      </c>
      <c r="C8932" s="238" t="s">
        <v>624</v>
      </c>
      <c r="D8932" s="238" t="s">
        <v>11678</v>
      </c>
      <c r="F8932" s="238"/>
      <c r="G8932" s="223"/>
      <c r="H8932" s="238"/>
      <c r="I8932" s="238" t="s">
        <v>93</v>
      </c>
      <c r="J8932" s="223"/>
      <c r="K8932" s="238"/>
      <c r="L8932" s="238"/>
      <c r="M8932" s="238"/>
    </row>
    <row r="8933" spans="1:13">
      <c r="A8933" s="235">
        <v>803179</v>
      </c>
      <c r="B8933" s="223" t="s">
        <v>416</v>
      </c>
      <c r="C8933" s="223" t="s">
        <v>183</v>
      </c>
      <c r="D8933" s="223" t="s">
        <v>1059</v>
      </c>
      <c r="F8933" s="224"/>
      <c r="G8933" s="223"/>
      <c r="H8933" s="223"/>
      <c r="I8933" s="223" t="s">
        <v>93</v>
      </c>
      <c r="J8933" s="223"/>
      <c r="K8933" s="223"/>
      <c r="L8933" s="223"/>
      <c r="M8933" s="223"/>
    </row>
    <row r="8934" spans="1:13">
      <c r="A8934" s="235">
        <v>803212</v>
      </c>
      <c r="B8934" s="223" t="s">
        <v>11679</v>
      </c>
      <c r="C8934" s="223" t="s">
        <v>122</v>
      </c>
      <c r="D8934" s="223" t="s">
        <v>1152</v>
      </c>
      <c r="F8934" s="224"/>
      <c r="G8934" s="223"/>
      <c r="H8934" s="223"/>
      <c r="I8934" s="223" t="s">
        <v>93</v>
      </c>
      <c r="J8934" s="223"/>
      <c r="K8934" s="235"/>
      <c r="L8934" s="235"/>
      <c r="M8934" s="223"/>
    </row>
    <row r="8935" spans="1:13">
      <c r="A8935" s="235">
        <v>803327</v>
      </c>
      <c r="B8935" s="223" t="s">
        <v>11680</v>
      </c>
      <c r="C8935" s="223" t="s">
        <v>234</v>
      </c>
      <c r="D8935" s="223" t="s">
        <v>2903</v>
      </c>
      <c r="F8935" s="224"/>
      <c r="G8935" s="223"/>
      <c r="H8935" s="223"/>
      <c r="I8935" s="223" t="s">
        <v>93</v>
      </c>
      <c r="J8935" s="223"/>
      <c r="K8935" s="223"/>
      <c r="L8935" s="223"/>
      <c r="M8935" s="223"/>
    </row>
    <row r="8936" spans="1:13">
      <c r="A8936" s="235">
        <v>803417</v>
      </c>
      <c r="B8936" s="223" t="s">
        <v>11681</v>
      </c>
      <c r="C8936" s="223" t="s">
        <v>391</v>
      </c>
      <c r="D8936" s="223" t="s">
        <v>11682</v>
      </c>
      <c r="F8936" s="224"/>
      <c r="G8936" s="223"/>
      <c r="H8936" s="223"/>
      <c r="I8936" s="223" t="s">
        <v>93</v>
      </c>
      <c r="J8936" s="223"/>
      <c r="K8936" s="223"/>
      <c r="L8936" s="223"/>
      <c r="M8936" s="223"/>
    </row>
    <row r="8937" spans="1:13">
      <c r="A8937" s="235">
        <v>803447</v>
      </c>
      <c r="B8937" s="223" t="s">
        <v>7765</v>
      </c>
      <c r="C8937" s="223" t="s">
        <v>11683</v>
      </c>
      <c r="D8937" s="223" t="s">
        <v>1470</v>
      </c>
      <c r="F8937" s="224"/>
      <c r="G8937" s="223"/>
      <c r="H8937" s="223"/>
      <c r="I8937" s="223" t="s">
        <v>93</v>
      </c>
      <c r="J8937" s="223"/>
      <c r="K8937" s="223"/>
      <c r="L8937" s="223"/>
      <c r="M8937" s="223"/>
    </row>
    <row r="8938" spans="1:13">
      <c r="A8938" s="235">
        <v>803449</v>
      </c>
      <c r="B8938" s="223" t="s">
        <v>11684</v>
      </c>
      <c r="C8938" s="223" t="s">
        <v>95</v>
      </c>
      <c r="D8938" s="223" t="s">
        <v>5909</v>
      </c>
      <c r="F8938" s="224"/>
      <c r="G8938" s="223"/>
      <c r="H8938" s="223"/>
      <c r="I8938" s="223" t="s">
        <v>93</v>
      </c>
      <c r="J8938" s="223"/>
      <c r="K8938" s="223"/>
      <c r="L8938" s="223"/>
      <c r="M8938" s="223"/>
    </row>
    <row r="8939" spans="1:13">
      <c r="A8939" s="235">
        <v>803511</v>
      </c>
      <c r="B8939" s="238" t="s">
        <v>11685</v>
      </c>
      <c r="C8939" s="238" t="s">
        <v>109</v>
      </c>
      <c r="D8939" s="238" t="s">
        <v>1012</v>
      </c>
      <c r="F8939" s="238"/>
      <c r="G8939" s="223"/>
      <c r="H8939" s="238"/>
      <c r="I8939" s="238" t="s">
        <v>93</v>
      </c>
      <c r="J8939" s="223"/>
      <c r="K8939" s="238"/>
      <c r="L8939" s="238"/>
      <c r="M8939" s="238"/>
    </row>
    <row r="8940" spans="1:13">
      <c r="A8940" s="235">
        <v>803560</v>
      </c>
      <c r="B8940" s="238" t="s">
        <v>11686</v>
      </c>
      <c r="C8940" s="238" t="s">
        <v>256</v>
      </c>
      <c r="D8940" s="238" t="s">
        <v>11262</v>
      </c>
      <c r="F8940" s="238"/>
      <c r="G8940" s="223"/>
      <c r="H8940" s="238"/>
      <c r="I8940" s="238" t="s">
        <v>93</v>
      </c>
      <c r="J8940" s="223"/>
      <c r="K8940" s="238"/>
      <c r="L8940" s="238"/>
      <c r="M8940" s="238"/>
    </row>
    <row r="8941" spans="1:13">
      <c r="A8941" s="235">
        <v>803627</v>
      </c>
      <c r="B8941" s="238" t="s">
        <v>11687</v>
      </c>
      <c r="C8941" s="238" t="s">
        <v>101</v>
      </c>
      <c r="D8941" s="238" t="s">
        <v>11688</v>
      </c>
      <c r="F8941" s="238"/>
      <c r="G8941" s="223"/>
      <c r="H8941" s="238"/>
      <c r="I8941" s="238" t="s">
        <v>93</v>
      </c>
      <c r="J8941" s="223"/>
      <c r="K8941" s="238"/>
      <c r="L8941" s="238"/>
      <c r="M8941" s="238"/>
    </row>
    <row r="8942" spans="1:13">
      <c r="A8942" s="235">
        <v>803635</v>
      </c>
      <c r="B8942" s="223" t="s">
        <v>11689</v>
      </c>
      <c r="C8942" s="223" t="s">
        <v>11690</v>
      </c>
      <c r="D8942" s="223" t="s">
        <v>1350</v>
      </c>
      <c r="F8942" s="224"/>
      <c r="G8942" s="223"/>
      <c r="H8942" s="223"/>
      <c r="I8942" s="223" t="s">
        <v>93</v>
      </c>
      <c r="J8942" s="223"/>
      <c r="K8942" s="223"/>
      <c r="L8942" s="223"/>
      <c r="M8942" s="223"/>
    </row>
    <row r="8943" spans="1:13">
      <c r="A8943" s="235">
        <v>803651</v>
      </c>
      <c r="B8943" s="223" t="s">
        <v>11691</v>
      </c>
      <c r="C8943" s="223" t="s">
        <v>331</v>
      </c>
      <c r="D8943" s="223" t="s">
        <v>1998</v>
      </c>
      <c r="F8943" s="224"/>
      <c r="G8943" s="223"/>
      <c r="H8943" s="223"/>
      <c r="I8943" s="223" t="s">
        <v>93</v>
      </c>
      <c r="J8943" s="223"/>
      <c r="K8943" s="223"/>
      <c r="L8943" s="223"/>
      <c r="M8943" s="223"/>
    </row>
    <row r="8944" spans="1:13">
      <c r="A8944" s="235">
        <v>803726</v>
      </c>
      <c r="B8944" s="238" t="s">
        <v>11692</v>
      </c>
      <c r="C8944" s="238" t="s">
        <v>11693</v>
      </c>
      <c r="D8944" s="238" t="s">
        <v>1018</v>
      </c>
      <c r="F8944" s="238"/>
      <c r="G8944" s="223"/>
      <c r="H8944" s="238"/>
      <c r="I8944" s="238" t="s">
        <v>93</v>
      </c>
      <c r="J8944" s="223"/>
      <c r="K8944" s="238"/>
      <c r="L8944" s="238"/>
      <c r="M8944" s="238"/>
    </row>
    <row r="8945" spans="1:13">
      <c r="A8945" s="235">
        <v>803730</v>
      </c>
      <c r="B8945" s="223" t="s">
        <v>11694</v>
      </c>
      <c r="C8945" s="223" t="s">
        <v>232</v>
      </c>
      <c r="D8945" s="223" t="s">
        <v>1030</v>
      </c>
      <c r="F8945" s="224"/>
      <c r="G8945" s="223"/>
      <c r="H8945" s="223"/>
      <c r="I8945" s="223" t="s">
        <v>93</v>
      </c>
      <c r="J8945" s="223"/>
      <c r="K8945" s="235"/>
      <c r="L8945" s="235"/>
      <c r="M8945" s="223"/>
    </row>
    <row r="8946" spans="1:13">
      <c r="A8946" s="235">
        <v>803742</v>
      </c>
      <c r="B8946" s="223" t="s">
        <v>11695</v>
      </c>
      <c r="C8946" s="223" t="s">
        <v>162</v>
      </c>
      <c r="D8946" s="223" t="s">
        <v>1947</v>
      </c>
      <c r="F8946" s="224"/>
      <c r="G8946" s="223"/>
      <c r="H8946" s="223"/>
      <c r="I8946" s="223" t="s">
        <v>93</v>
      </c>
      <c r="J8946" s="223"/>
      <c r="K8946" s="223"/>
      <c r="L8946" s="223"/>
      <c r="M8946" s="223"/>
    </row>
    <row r="8947" spans="1:13">
      <c r="A8947" s="235">
        <v>803772</v>
      </c>
      <c r="B8947" s="238" t="s">
        <v>11696</v>
      </c>
      <c r="C8947" s="238" t="s">
        <v>485</v>
      </c>
      <c r="D8947" s="238" t="s">
        <v>8026</v>
      </c>
      <c r="F8947" s="238"/>
      <c r="G8947" s="223"/>
      <c r="H8947" s="238"/>
      <c r="I8947" s="238" t="s">
        <v>93</v>
      </c>
      <c r="J8947" s="223"/>
      <c r="K8947" s="238"/>
      <c r="L8947" s="238"/>
      <c r="M8947" s="238"/>
    </row>
    <row r="8948" spans="1:13">
      <c r="A8948" s="235">
        <v>803784</v>
      </c>
      <c r="B8948" s="223" t="s">
        <v>11697</v>
      </c>
      <c r="C8948" s="223" t="s">
        <v>97</v>
      </c>
      <c r="D8948" s="223" t="s">
        <v>787</v>
      </c>
      <c r="F8948" s="224"/>
      <c r="G8948" s="223"/>
      <c r="H8948" s="223"/>
      <c r="I8948" s="223" t="s">
        <v>93</v>
      </c>
      <c r="J8948" s="223"/>
      <c r="K8948" s="235"/>
      <c r="L8948" s="235"/>
      <c r="M8948" s="223"/>
    </row>
    <row r="8949" spans="1:13">
      <c r="A8949" s="235">
        <v>803785</v>
      </c>
      <c r="B8949" s="238" t="s">
        <v>11698</v>
      </c>
      <c r="C8949" s="238" t="s">
        <v>176</v>
      </c>
      <c r="D8949" s="238" t="s">
        <v>11699</v>
      </c>
      <c r="F8949" s="238"/>
      <c r="G8949" s="223"/>
      <c r="H8949" s="238"/>
      <c r="I8949" s="238" t="s">
        <v>93</v>
      </c>
      <c r="J8949" s="223"/>
      <c r="K8949" s="238"/>
      <c r="L8949" s="238"/>
      <c r="M8949" s="238"/>
    </row>
    <row r="8950" spans="1:13">
      <c r="A8950" s="235">
        <v>803828</v>
      </c>
      <c r="B8950" s="238" t="s">
        <v>11700</v>
      </c>
      <c r="C8950" s="238" t="s">
        <v>129</v>
      </c>
      <c r="D8950" s="238" t="s">
        <v>11701</v>
      </c>
      <c r="F8950" s="238"/>
      <c r="G8950" s="223"/>
      <c r="H8950" s="238"/>
      <c r="I8950" s="238" t="s">
        <v>93</v>
      </c>
      <c r="J8950" s="223"/>
      <c r="K8950" s="238"/>
      <c r="L8950" s="238"/>
      <c r="M8950" s="238"/>
    </row>
    <row r="8951" spans="1:13">
      <c r="A8951" s="235">
        <v>803838</v>
      </c>
      <c r="B8951" s="223" t="s">
        <v>11702</v>
      </c>
      <c r="C8951" s="223" t="s">
        <v>290</v>
      </c>
      <c r="D8951" s="223" t="s">
        <v>1368</v>
      </c>
      <c r="F8951" s="224"/>
      <c r="G8951" s="223"/>
      <c r="H8951" s="223"/>
      <c r="I8951" s="223" t="s">
        <v>93</v>
      </c>
      <c r="J8951" s="223"/>
      <c r="K8951" s="235"/>
      <c r="L8951" s="235"/>
      <c r="M8951" s="223"/>
    </row>
    <row r="8952" spans="1:13">
      <c r="A8952" s="235">
        <v>803852</v>
      </c>
      <c r="B8952" s="223" t="s">
        <v>110</v>
      </c>
      <c r="C8952" s="223" t="s">
        <v>2895</v>
      </c>
      <c r="D8952" s="223" t="s">
        <v>204</v>
      </c>
      <c r="F8952" s="224"/>
      <c r="G8952" s="223"/>
      <c r="H8952" s="223"/>
      <c r="I8952" s="223" t="s">
        <v>93</v>
      </c>
      <c r="J8952" s="223"/>
      <c r="K8952" s="223"/>
      <c r="L8952" s="223"/>
      <c r="M8952" s="223"/>
    </row>
    <row r="8953" spans="1:13">
      <c r="A8953" s="235">
        <v>803878</v>
      </c>
      <c r="B8953" s="223" t="s">
        <v>11703</v>
      </c>
      <c r="C8953" s="223" t="s">
        <v>106</v>
      </c>
      <c r="D8953" s="223" t="s">
        <v>2553</v>
      </c>
      <c r="F8953" s="224"/>
      <c r="G8953" s="223"/>
      <c r="H8953" s="223"/>
      <c r="I8953" s="223" t="s">
        <v>93</v>
      </c>
      <c r="J8953" s="223"/>
      <c r="K8953" s="235"/>
      <c r="L8953" s="235"/>
      <c r="M8953" s="223"/>
    </row>
    <row r="8954" spans="1:13">
      <c r="A8954" s="235">
        <v>803958</v>
      </c>
      <c r="B8954" s="223" t="s">
        <v>11704</v>
      </c>
      <c r="C8954" s="223" t="s">
        <v>106</v>
      </c>
      <c r="D8954" s="223" t="s">
        <v>1245</v>
      </c>
      <c r="F8954" s="224"/>
      <c r="G8954" s="223"/>
      <c r="H8954" s="223"/>
      <c r="I8954" s="223" t="s">
        <v>93</v>
      </c>
      <c r="J8954" s="223"/>
      <c r="K8954" s="223"/>
      <c r="L8954" s="223"/>
      <c r="M8954" s="223"/>
    </row>
    <row r="8955" spans="1:13">
      <c r="A8955" s="235">
        <v>803970</v>
      </c>
      <c r="B8955" s="223" t="s">
        <v>11705</v>
      </c>
      <c r="C8955" s="223" t="s">
        <v>274</v>
      </c>
      <c r="D8955" s="223" t="s">
        <v>1375</v>
      </c>
      <c r="F8955" s="224"/>
      <c r="G8955" s="223"/>
      <c r="H8955" s="223"/>
      <c r="I8955" s="223" t="s">
        <v>93</v>
      </c>
      <c r="J8955" s="223"/>
      <c r="K8955" s="235"/>
      <c r="L8955" s="235"/>
      <c r="M8955" s="223"/>
    </row>
    <row r="8956" spans="1:13">
      <c r="A8956" s="235">
        <v>804022</v>
      </c>
      <c r="B8956" s="223" t="s">
        <v>11706</v>
      </c>
      <c r="C8956" s="223" t="s">
        <v>7577</v>
      </c>
      <c r="D8956" s="223" t="s">
        <v>2839</v>
      </c>
      <c r="F8956" s="224"/>
      <c r="G8956" s="223"/>
      <c r="H8956" s="223"/>
      <c r="I8956" s="223" t="s">
        <v>93</v>
      </c>
      <c r="J8956" s="223"/>
      <c r="K8956" s="223"/>
      <c r="L8956" s="223"/>
      <c r="M8956" s="223"/>
    </row>
    <row r="8957" spans="1:13">
      <c r="A8957" s="235">
        <v>804032</v>
      </c>
      <c r="B8957" s="223" t="s">
        <v>11707</v>
      </c>
      <c r="C8957" s="223" t="s">
        <v>221</v>
      </c>
      <c r="D8957" s="223" t="s">
        <v>5989</v>
      </c>
      <c r="F8957" s="224"/>
      <c r="G8957" s="223"/>
      <c r="H8957" s="223"/>
      <c r="I8957" s="223" t="s">
        <v>93</v>
      </c>
      <c r="J8957" s="223"/>
      <c r="K8957" s="223"/>
      <c r="L8957" s="223"/>
      <c r="M8957" s="223"/>
    </row>
    <row r="8958" spans="1:13">
      <c r="A8958" s="235">
        <v>804100</v>
      </c>
      <c r="B8958" s="223" t="s">
        <v>11708</v>
      </c>
      <c r="C8958" s="223" t="s">
        <v>183</v>
      </c>
      <c r="D8958" s="223" t="s">
        <v>1251</v>
      </c>
      <c r="F8958" s="223"/>
      <c r="G8958" s="223"/>
      <c r="H8958" s="223"/>
      <c r="I8958" s="223" t="s">
        <v>93</v>
      </c>
      <c r="J8958" s="223"/>
      <c r="K8958" s="223"/>
      <c r="L8958" s="223"/>
      <c r="M8958" s="223"/>
    </row>
    <row r="8959" spans="1:13">
      <c r="A8959" s="235">
        <v>804112</v>
      </c>
      <c r="B8959" s="238" t="s">
        <v>11709</v>
      </c>
      <c r="C8959" s="238" t="s">
        <v>183</v>
      </c>
      <c r="D8959" s="238" t="s">
        <v>2364</v>
      </c>
      <c r="F8959" s="238"/>
      <c r="G8959" s="223"/>
      <c r="H8959" s="238"/>
      <c r="I8959" s="238" t="s">
        <v>93</v>
      </c>
      <c r="J8959" s="223"/>
      <c r="K8959" s="238"/>
      <c r="L8959" s="238"/>
      <c r="M8959" s="238"/>
    </row>
    <row r="8960" spans="1:13">
      <c r="A8960" s="235">
        <v>804159</v>
      </c>
      <c r="B8960" s="238" t="s">
        <v>11710</v>
      </c>
      <c r="C8960" s="238" t="s">
        <v>152</v>
      </c>
      <c r="D8960" s="238" t="s">
        <v>11711</v>
      </c>
      <c r="F8960" s="238"/>
      <c r="G8960" s="223"/>
      <c r="H8960" s="223"/>
      <c r="I8960" s="238" t="s">
        <v>93</v>
      </c>
      <c r="J8960" s="223"/>
      <c r="K8960" s="238"/>
      <c r="L8960" s="238"/>
      <c r="M8960" s="238"/>
    </row>
    <row r="8961" spans="1:13">
      <c r="A8961" s="235">
        <v>804168</v>
      </c>
      <c r="B8961" s="223" t="s">
        <v>11712</v>
      </c>
      <c r="C8961" s="223" t="s">
        <v>101</v>
      </c>
      <c r="D8961" s="223" t="s">
        <v>4985</v>
      </c>
      <c r="F8961" s="224"/>
      <c r="G8961" s="223"/>
      <c r="H8961" s="223"/>
      <c r="I8961" s="223" t="s">
        <v>93</v>
      </c>
      <c r="J8961" s="223"/>
      <c r="K8961" s="235"/>
      <c r="L8961" s="235"/>
      <c r="M8961" s="223"/>
    </row>
    <row r="8962" spans="1:13">
      <c r="A8962" s="235">
        <v>804190</v>
      </c>
      <c r="B8962" s="238" t="s">
        <v>11713</v>
      </c>
      <c r="C8962" s="238" t="s">
        <v>181</v>
      </c>
      <c r="D8962" s="238" t="s">
        <v>1583</v>
      </c>
      <c r="F8962" s="238"/>
      <c r="G8962" s="223"/>
      <c r="H8962" s="238"/>
      <c r="I8962" s="238" t="s">
        <v>93</v>
      </c>
      <c r="J8962" s="223"/>
      <c r="K8962" s="238"/>
      <c r="L8962" s="238"/>
      <c r="M8962" s="238"/>
    </row>
    <row r="8963" spans="1:13">
      <c r="A8963" s="235">
        <v>804224</v>
      </c>
      <c r="B8963" s="238" t="s">
        <v>11714</v>
      </c>
      <c r="C8963" s="238" t="s">
        <v>106</v>
      </c>
      <c r="D8963" s="238" t="s">
        <v>1002</v>
      </c>
      <c r="F8963" s="238"/>
      <c r="G8963" s="223"/>
      <c r="H8963" s="238"/>
      <c r="I8963" s="238" t="s">
        <v>93</v>
      </c>
      <c r="J8963" s="223"/>
      <c r="K8963" s="238"/>
      <c r="L8963" s="238"/>
      <c r="M8963" s="238"/>
    </row>
    <row r="8964" spans="1:13">
      <c r="A8964" s="235">
        <v>804240</v>
      </c>
      <c r="B8964" s="223" t="s">
        <v>11715</v>
      </c>
      <c r="C8964" s="223" t="s">
        <v>106</v>
      </c>
      <c r="D8964" s="223" t="s">
        <v>2415</v>
      </c>
      <c r="F8964" s="224"/>
      <c r="G8964" s="223"/>
      <c r="H8964" s="223"/>
      <c r="I8964" s="223" t="s">
        <v>93</v>
      </c>
      <c r="J8964" s="223"/>
      <c r="K8964" s="235"/>
      <c r="L8964" s="235"/>
      <c r="M8964" s="223"/>
    </row>
    <row r="8965" spans="1:13">
      <c r="A8965" s="235">
        <v>804244</v>
      </c>
      <c r="B8965" s="223" t="s">
        <v>11716</v>
      </c>
      <c r="C8965" s="223" t="s">
        <v>109</v>
      </c>
      <c r="D8965" s="223" t="s">
        <v>3826</v>
      </c>
      <c r="F8965" s="224"/>
      <c r="G8965" s="223"/>
      <c r="H8965" s="223"/>
      <c r="I8965" s="223" t="s">
        <v>93</v>
      </c>
      <c r="J8965" s="223"/>
      <c r="K8965" s="223"/>
      <c r="L8965" s="223"/>
      <c r="M8965" s="223"/>
    </row>
    <row r="8966" spans="1:13">
      <c r="A8966" s="235">
        <v>804269</v>
      </c>
      <c r="B8966" s="223" t="s">
        <v>11717</v>
      </c>
      <c r="C8966" s="223" t="s">
        <v>106</v>
      </c>
      <c r="D8966" s="223" t="s">
        <v>2981</v>
      </c>
      <c r="F8966" s="224"/>
      <c r="G8966" s="223"/>
      <c r="H8966" s="223"/>
      <c r="I8966" s="223" t="s">
        <v>93</v>
      </c>
      <c r="J8966" s="223"/>
      <c r="K8966" s="223"/>
      <c r="L8966" s="223"/>
      <c r="M8966" s="223"/>
    </row>
    <row r="8967" spans="1:13">
      <c r="A8967" s="235">
        <v>804312</v>
      </c>
      <c r="B8967" s="223" t="s">
        <v>11718</v>
      </c>
      <c r="C8967" s="223" t="s">
        <v>101</v>
      </c>
      <c r="D8967" s="223" t="s">
        <v>2159</v>
      </c>
      <c r="F8967" s="224"/>
      <c r="G8967" s="223"/>
      <c r="H8967" s="223"/>
      <c r="I8967" s="223" t="s">
        <v>93</v>
      </c>
      <c r="J8967" s="223"/>
      <c r="K8967" s="223"/>
      <c r="L8967" s="223"/>
      <c r="M8967" s="223"/>
    </row>
    <row r="8968" spans="1:13">
      <c r="A8968" s="235">
        <v>804388</v>
      </c>
      <c r="B8968" s="238" t="s">
        <v>11719</v>
      </c>
      <c r="C8968" s="238" t="s">
        <v>11720</v>
      </c>
      <c r="D8968" s="238" t="s">
        <v>3826</v>
      </c>
      <c r="F8968" s="238"/>
      <c r="G8968" s="223"/>
      <c r="H8968" s="238"/>
      <c r="I8968" s="238" t="s">
        <v>93</v>
      </c>
      <c r="J8968" s="223"/>
      <c r="K8968" s="238"/>
      <c r="L8968" s="238"/>
      <c r="M8968" s="238"/>
    </row>
    <row r="8969" spans="1:13">
      <c r="A8969" s="235">
        <v>804391</v>
      </c>
      <c r="B8969" s="223" t="s">
        <v>11721</v>
      </c>
      <c r="C8969" s="223" t="s">
        <v>206</v>
      </c>
      <c r="D8969" s="223" t="s">
        <v>2131</v>
      </c>
      <c r="F8969" s="224"/>
      <c r="G8969" s="223"/>
      <c r="H8969" s="223"/>
      <c r="I8969" s="223" t="s">
        <v>93</v>
      </c>
      <c r="J8969" s="223"/>
      <c r="K8969" s="235"/>
      <c r="L8969" s="235"/>
      <c r="M8969" s="223"/>
    </row>
    <row r="8970" spans="1:13">
      <c r="A8970" s="235">
        <v>804415</v>
      </c>
      <c r="B8970" s="223" t="s">
        <v>426</v>
      </c>
      <c r="C8970" s="223" t="s">
        <v>138</v>
      </c>
      <c r="D8970" s="223" t="s">
        <v>2015</v>
      </c>
      <c r="F8970" s="224"/>
      <c r="G8970" s="223"/>
      <c r="H8970" s="223"/>
      <c r="I8970" s="223" t="s">
        <v>93</v>
      </c>
      <c r="J8970" s="223"/>
      <c r="K8970" s="223"/>
      <c r="L8970" s="223"/>
      <c r="M8970" s="223"/>
    </row>
    <row r="8971" spans="1:13">
      <c r="A8971" s="235">
        <v>804447</v>
      </c>
      <c r="B8971" s="223" t="s">
        <v>11722</v>
      </c>
      <c r="C8971" s="223" t="s">
        <v>586</v>
      </c>
      <c r="D8971" s="223" t="s">
        <v>1286</v>
      </c>
      <c r="F8971" s="224"/>
      <c r="G8971" s="223"/>
      <c r="H8971" s="223"/>
      <c r="I8971" s="223" t="s">
        <v>93</v>
      </c>
      <c r="J8971" s="223"/>
      <c r="K8971" s="235"/>
      <c r="L8971" s="235"/>
      <c r="M8971" s="223"/>
    </row>
    <row r="8972" spans="1:13">
      <c r="A8972" s="235">
        <v>804451</v>
      </c>
      <c r="B8972" s="238" t="s">
        <v>11723</v>
      </c>
      <c r="C8972" s="238" t="s">
        <v>615</v>
      </c>
      <c r="D8972" s="238" t="s">
        <v>2364</v>
      </c>
      <c r="F8972" s="238"/>
      <c r="G8972" s="223"/>
      <c r="H8972" s="238"/>
      <c r="I8972" s="238" t="s">
        <v>93</v>
      </c>
      <c r="J8972" s="223"/>
      <c r="K8972" s="238"/>
      <c r="L8972" s="238"/>
      <c r="M8972" s="238"/>
    </row>
    <row r="8973" spans="1:13">
      <c r="A8973" s="235">
        <v>804454</v>
      </c>
      <c r="B8973" s="238" t="s">
        <v>11724</v>
      </c>
      <c r="C8973" s="238" t="s">
        <v>286</v>
      </c>
      <c r="D8973" s="238" t="s">
        <v>1172</v>
      </c>
      <c r="F8973" s="238"/>
      <c r="G8973" s="223"/>
      <c r="H8973" s="238"/>
      <c r="I8973" s="238" t="s">
        <v>93</v>
      </c>
      <c r="J8973" s="223"/>
      <c r="K8973" s="238"/>
      <c r="L8973" s="238"/>
      <c r="M8973" s="238"/>
    </row>
    <row r="8974" spans="1:13">
      <c r="A8974" s="235">
        <v>804487</v>
      </c>
      <c r="B8974" s="238" t="s">
        <v>11725</v>
      </c>
      <c r="C8974" s="238" t="s">
        <v>3243</v>
      </c>
      <c r="D8974" s="238" t="s">
        <v>1368</v>
      </c>
      <c r="F8974" s="238"/>
      <c r="G8974" s="223"/>
      <c r="H8974" s="238"/>
      <c r="I8974" s="238" t="s">
        <v>93</v>
      </c>
      <c r="J8974" s="223"/>
      <c r="K8974" s="238"/>
      <c r="L8974" s="238"/>
      <c r="M8974" s="238"/>
    </row>
    <row r="8975" spans="1:13">
      <c r="A8975" s="235">
        <v>804503</v>
      </c>
      <c r="B8975" s="223" t="s">
        <v>11726</v>
      </c>
      <c r="C8975" s="223" t="s">
        <v>3108</v>
      </c>
      <c r="D8975" s="223" t="s">
        <v>1267</v>
      </c>
      <c r="F8975" s="224"/>
      <c r="G8975" s="223"/>
      <c r="H8975" s="223"/>
      <c r="I8975" s="223" t="s">
        <v>93</v>
      </c>
      <c r="J8975" s="223"/>
      <c r="K8975" s="223"/>
      <c r="L8975" s="223"/>
      <c r="M8975" s="223"/>
    </row>
    <row r="8976" spans="1:13">
      <c r="A8976" s="235">
        <v>804562</v>
      </c>
      <c r="B8976" s="223" t="s">
        <v>11727</v>
      </c>
      <c r="C8976" s="223" t="s">
        <v>183</v>
      </c>
      <c r="D8976" s="223" t="s">
        <v>11728</v>
      </c>
      <c r="F8976" s="224"/>
      <c r="G8976" s="223"/>
      <c r="H8976" s="223"/>
      <c r="I8976" s="223" t="s">
        <v>93</v>
      </c>
      <c r="J8976" s="223"/>
      <c r="K8976" s="223"/>
      <c r="L8976" s="223"/>
      <c r="M8976" s="223"/>
    </row>
    <row r="8977" spans="1:13">
      <c r="A8977" s="235">
        <v>804566</v>
      </c>
      <c r="B8977" s="223" t="s">
        <v>11729</v>
      </c>
      <c r="C8977" s="223" t="s">
        <v>194</v>
      </c>
      <c r="D8977" s="223" t="s">
        <v>2788</v>
      </c>
      <c r="F8977" s="224"/>
      <c r="G8977" s="223"/>
      <c r="H8977" s="223"/>
      <c r="I8977" s="223" t="s">
        <v>93</v>
      </c>
      <c r="J8977" s="223"/>
      <c r="K8977" s="223"/>
      <c r="L8977" s="223"/>
      <c r="M8977" s="223"/>
    </row>
    <row r="8978" spans="1:13">
      <c r="A8978" s="235">
        <v>804606</v>
      </c>
      <c r="B8978" s="223" t="s">
        <v>11730</v>
      </c>
      <c r="C8978" s="223" t="s">
        <v>741</v>
      </c>
      <c r="D8978" s="223" t="s">
        <v>1057</v>
      </c>
      <c r="F8978" s="224"/>
      <c r="G8978" s="223"/>
      <c r="H8978" s="223"/>
      <c r="I8978" s="223" t="s">
        <v>93</v>
      </c>
      <c r="J8978" s="223"/>
      <c r="K8978" s="223"/>
      <c r="L8978" s="223"/>
      <c r="M8978" s="223"/>
    </row>
    <row r="8979" spans="1:13">
      <c r="A8979" s="235">
        <v>804618</v>
      </c>
      <c r="B8979" s="238" t="s">
        <v>11731</v>
      </c>
      <c r="C8979" s="238" t="s">
        <v>242</v>
      </c>
      <c r="D8979" s="238" t="s">
        <v>1085</v>
      </c>
      <c r="F8979" s="238"/>
      <c r="G8979" s="223"/>
      <c r="H8979" s="238"/>
      <c r="I8979" s="238" t="s">
        <v>93</v>
      </c>
      <c r="J8979" s="223"/>
      <c r="K8979" s="238"/>
      <c r="L8979" s="238"/>
      <c r="M8979" s="238"/>
    </row>
    <row r="8980" spans="1:13">
      <c r="A8980" s="235">
        <v>804649</v>
      </c>
      <c r="B8980" s="238" t="s">
        <v>11732</v>
      </c>
      <c r="C8980" s="238" t="s">
        <v>791</v>
      </c>
      <c r="D8980" s="238" t="s">
        <v>1030</v>
      </c>
      <c r="F8980" s="238"/>
      <c r="G8980" s="223"/>
      <c r="H8980" s="238"/>
      <c r="I8980" s="238" t="s">
        <v>93</v>
      </c>
      <c r="J8980" s="223"/>
      <c r="K8980" s="238"/>
      <c r="L8980" s="238"/>
      <c r="M8980" s="238"/>
    </row>
    <row r="8981" spans="1:13">
      <c r="A8981" s="235">
        <v>804651</v>
      </c>
      <c r="B8981" s="238" t="s">
        <v>11733</v>
      </c>
      <c r="C8981" s="238" t="s">
        <v>501</v>
      </c>
      <c r="D8981" s="238" t="s">
        <v>11734</v>
      </c>
      <c r="F8981" s="238"/>
      <c r="G8981" s="223"/>
      <c r="H8981" s="238"/>
      <c r="I8981" s="238" t="s">
        <v>93</v>
      </c>
      <c r="J8981" s="223"/>
      <c r="K8981" s="238"/>
      <c r="L8981" s="238"/>
      <c r="M8981" s="238"/>
    </row>
    <row r="8982" spans="1:13">
      <c r="A8982" s="235">
        <v>804668</v>
      </c>
      <c r="B8982" s="223" t="s">
        <v>11735</v>
      </c>
      <c r="C8982" s="223" t="s">
        <v>154</v>
      </c>
      <c r="D8982" s="223" t="s">
        <v>4239</v>
      </c>
      <c r="F8982" s="224"/>
      <c r="G8982" s="223"/>
      <c r="H8982" s="223"/>
      <c r="I8982" s="223" t="s">
        <v>93</v>
      </c>
      <c r="J8982" s="223"/>
      <c r="K8982" s="223"/>
      <c r="L8982" s="223"/>
      <c r="M8982" s="223"/>
    </row>
    <row r="8983" spans="1:13">
      <c r="A8983" s="235">
        <v>804682</v>
      </c>
      <c r="B8983" s="223" t="s">
        <v>11736</v>
      </c>
      <c r="C8983" s="223" t="s">
        <v>185</v>
      </c>
      <c r="D8983" s="223" t="s">
        <v>1105</v>
      </c>
      <c r="F8983" s="224"/>
      <c r="G8983" s="223"/>
      <c r="H8983" s="223"/>
      <c r="I8983" s="223" t="s">
        <v>93</v>
      </c>
      <c r="J8983" s="223"/>
      <c r="K8983" s="223"/>
      <c r="L8983" s="223"/>
      <c r="M8983" s="223"/>
    </row>
    <row r="8984" spans="1:13">
      <c r="A8984" s="235">
        <v>804719</v>
      </c>
      <c r="B8984" s="238" t="s">
        <v>11737</v>
      </c>
      <c r="C8984" s="238" t="s">
        <v>164</v>
      </c>
      <c r="D8984" s="238" t="s">
        <v>11738</v>
      </c>
      <c r="F8984" s="238"/>
      <c r="G8984" s="223"/>
      <c r="H8984" s="238"/>
      <c r="I8984" s="238" t="s">
        <v>93</v>
      </c>
      <c r="J8984" s="223"/>
      <c r="K8984" s="238"/>
      <c r="L8984" s="238"/>
      <c r="M8984" s="238"/>
    </row>
    <row r="8985" spans="1:13">
      <c r="A8985" s="235">
        <v>804734</v>
      </c>
      <c r="B8985" s="223" t="s">
        <v>11739</v>
      </c>
      <c r="C8985" s="223" t="s">
        <v>123</v>
      </c>
      <c r="D8985" s="223" t="s">
        <v>11740</v>
      </c>
      <c r="F8985" s="224"/>
      <c r="G8985" s="223"/>
      <c r="H8985" s="223"/>
      <c r="I8985" s="223" t="s">
        <v>93</v>
      </c>
      <c r="J8985" s="223"/>
      <c r="K8985" s="235"/>
      <c r="L8985" s="235"/>
      <c r="M8985" s="223"/>
    </row>
    <row r="8986" spans="1:13">
      <c r="A8986" s="235">
        <v>804754</v>
      </c>
      <c r="B8986" s="223" t="s">
        <v>11741</v>
      </c>
      <c r="C8986" s="223" t="s">
        <v>473</v>
      </c>
      <c r="D8986" s="223" t="s">
        <v>1255</v>
      </c>
      <c r="F8986" s="224"/>
      <c r="G8986" s="223"/>
      <c r="H8986" s="223"/>
      <c r="I8986" s="223" t="s">
        <v>93</v>
      </c>
      <c r="J8986" s="223"/>
      <c r="K8986" s="223"/>
      <c r="L8986" s="223"/>
      <c r="M8986" s="223"/>
    </row>
    <row r="8987" spans="1:13">
      <c r="A8987" s="235">
        <v>804774</v>
      </c>
      <c r="B8987" s="238" t="s">
        <v>11742</v>
      </c>
      <c r="C8987" s="238" t="s">
        <v>149</v>
      </c>
      <c r="D8987" s="238" t="s">
        <v>2888</v>
      </c>
      <c r="F8987" s="238"/>
      <c r="G8987" s="223"/>
      <c r="H8987" s="238"/>
      <c r="I8987" s="238" t="s">
        <v>93</v>
      </c>
      <c r="J8987" s="223"/>
      <c r="K8987" s="238"/>
      <c r="L8987" s="238"/>
      <c r="M8987" s="238"/>
    </row>
    <row r="8988" spans="1:13">
      <c r="A8988" s="235">
        <v>804784</v>
      </c>
      <c r="B8988" s="238" t="s">
        <v>11743</v>
      </c>
      <c r="C8988" s="238" t="s">
        <v>111</v>
      </c>
      <c r="D8988" s="238" t="s">
        <v>1030</v>
      </c>
      <c r="F8988" s="238"/>
      <c r="G8988" s="223"/>
      <c r="H8988" s="238"/>
      <c r="I8988" s="238" t="s">
        <v>93</v>
      </c>
      <c r="J8988" s="223"/>
      <c r="K8988" s="238"/>
      <c r="L8988" s="238"/>
      <c r="M8988" s="238"/>
    </row>
    <row r="8989" spans="1:13">
      <c r="A8989" s="235">
        <v>804788</v>
      </c>
      <c r="B8989" s="223" t="s">
        <v>11744</v>
      </c>
      <c r="C8989" s="223" t="s">
        <v>462</v>
      </c>
      <c r="D8989" s="223" t="s">
        <v>1350</v>
      </c>
      <c r="F8989" s="224"/>
      <c r="G8989" s="223"/>
      <c r="H8989" s="223"/>
      <c r="I8989" s="223" t="s">
        <v>93</v>
      </c>
      <c r="J8989" s="223"/>
      <c r="K8989" s="223"/>
      <c r="L8989" s="223"/>
      <c r="M8989" s="223"/>
    </row>
    <row r="8990" spans="1:13">
      <c r="A8990" s="235">
        <v>804789</v>
      </c>
      <c r="B8990" s="223" t="s">
        <v>11745</v>
      </c>
      <c r="C8990" s="223" t="s">
        <v>106</v>
      </c>
      <c r="D8990" s="223" t="s">
        <v>1615</v>
      </c>
      <c r="F8990" s="224"/>
      <c r="G8990" s="223"/>
      <c r="H8990" s="223"/>
      <c r="I8990" s="223" t="s">
        <v>93</v>
      </c>
      <c r="J8990" s="223"/>
      <c r="K8990" s="235"/>
      <c r="L8990" s="235"/>
      <c r="M8990" s="223"/>
    </row>
    <row r="8991" spans="1:13">
      <c r="A8991" s="235">
        <v>804809</v>
      </c>
      <c r="B8991" s="223" t="s">
        <v>11746</v>
      </c>
      <c r="C8991" s="223" t="s">
        <v>11747</v>
      </c>
      <c r="D8991" s="223" t="s">
        <v>1047</v>
      </c>
      <c r="F8991" s="224"/>
      <c r="G8991" s="223"/>
      <c r="H8991" s="223"/>
      <c r="I8991" s="223" t="s">
        <v>93</v>
      </c>
      <c r="J8991" s="223"/>
      <c r="K8991" s="223"/>
      <c r="L8991" s="223"/>
      <c r="M8991" s="223"/>
    </row>
    <row r="8992" spans="1:13">
      <c r="A8992" s="235">
        <v>804832</v>
      </c>
      <c r="B8992" s="223" t="s">
        <v>11748</v>
      </c>
      <c r="C8992" s="223" t="s">
        <v>316</v>
      </c>
      <c r="D8992" s="223" t="s">
        <v>1534</v>
      </c>
      <c r="F8992" s="224"/>
      <c r="G8992" s="223"/>
      <c r="H8992" s="223"/>
      <c r="I8992" s="223" t="s">
        <v>93</v>
      </c>
      <c r="J8992" s="223"/>
      <c r="K8992" s="223"/>
      <c r="L8992" s="223"/>
      <c r="M8992" s="223"/>
    </row>
    <row r="8993" spans="1:13">
      <c r="A8993" s="235">
        <v>804865</v>
      </c>
      <c r="B8993" s="238" t="s">
        <v>11749</v>
      </c>
      <c r="C8993" s="238" t="s">
        <v>2331</v>
      </c>
      <c r="D8993" s="238" t="s">
        <v>1018</v>
      </c>
      <c r="F8993" s="238"/>
      <c r="G8993" s="223"/>
      <c r="H8993" s="238"/>
      <c r="I8993" s="238" t="s">
        <v>93</v>
      </c>
      <c r="J8993" s="223"/>
      <c r="K8993" s="238"/>
      <c r="L8993" s="238"/>
      <c r="M8993" s="238"/>
    </row>
    <row r="8994" spans="1:13">
      <c r="A8994" s="235">
        <v>804866</v>
      </c>
      <c r="B8994" s="223" t="s">
        <v>11750</v>
      </c>
      <c r="C8994" s="223" t="s">
        <v>101</v>
      </c>
      <c r="D8994" s="223" t="s">
        <v>1615</v>
      </c>
      <c r="F8994" s="224"/>
      <c r="G8994" s="223"/>
      <c r="H8994" s="223"/>
      <c r="I8994" s="223" t="s">
        <v>93</v>
      </c>
      <c r="J8994" s="223"/>
      <c r="K8994" s="223"/>
      <c r="L8994" s="223"/>
      <c r="M8994" s="223"/>
    </row>
    <row r="8995" spans="1:13">
      <c r="A8995" s="235">
        <v>804909</v>
      </c>
      <c r="B8995" s="223" t="s">
        <v>5289</v>
      </c>
      <c r="C8995" s="223" t="s">
        <v>106</v>
      </c>
      <c r="D8995" s="223" t="s">
        <v>5079</v>
      </c>
      <c r="F8995" s="224"/>
      <c r="G8995" s="223"/>
      <c r="H8995" s="223"/>
      <c r="I8995" s="223" t="s">
        <v>93</v>
      </c>
      <c r="J8995" s="223"/>
      <c r="K8995" s="223"/>
      <c r="L8995" s="223"/>
      <c r="M8995" s="223"/>
    </row>
    <row r="8996" spans="1:13">
      <c r="A8996" s="235">
        <v>804923</v>
      </c>
      <c r="B8996" s="223" t="s">
        <v>11751</v>
      </c>
      <c r="C8996" s="223" t="s">
        <v>206</v>
      </c>
      <c r="D8996" s="223" t="s">
        <v>11752</v>
      </c>
      <c r="F8996" s="224"/>
      <c r="G8996" s="223"/>
      <c r="H8996" s="223"/>
      <c r="I8996" s="223" t="s">
        <v>93</v>
      </c>
      <c r="J8996" s="223"/>
      <c r="K8996" s="235"/>
      <c r="L8996" s="235"/>
      <c r="M8996" s="223"/>
    </row>
    <row r="8997" spans="1:13">
      <c r="A8997" s="235">
        <v>804929</v>
      </c>
      <c r="B8997" s="223" t="s">
        <v>11753</v>
      </c>
      <c r="C8997" s="223" t="s">
        <v>360</v>
      </c>
      <c r="D8997" s="223" t="s">
        <v>3826</v>
      </c>
      <c r="F8997" s="224"/>
      <c r="G8997" s="223"/>
      <c r="H8997" s="223"/>
      <c r="I8997" s="223" t="s">
        <v>93</v>
      </c>
      <c r="J8997" s="223"/>
      <c r="K8997" s="223"/>
      <c r="L8997" s="223"/>
      <c r="M8997" s="223"/>
    </row>
    <row r="8998" spans="1:13">
      <c r="A8998" s="235">
        <v>804934</v>
      </c>
      <c r="B8998" s="223" t="s">
        <v>11754</v>
      </c>
      <c r="C8998" s="223" t="s">
        <v>101</v>
      </c>
      <c r="D8998" s="223" t="s">
        <v>2393</v>
      </c>
      <c r="F8998" s="224"/>
      <c r="G8998" s="223"/>
      <c r="H8998" s="223"/>
      <c r="I8998" s="223" t="s">
        <v>93</v>
      </c>
      <c r="J8998" s="223"/>
      <c r="K8998" s="235"/>
      <c r="L8998" s="235"/>
      <c r="M8998" s="223"/>
    </row>
    <row r="8999" spans="1:13">
      <c r="A8999" s="235">
        <v>804935</v>
      </c>
      <c r="B8999" s="223" t="s">
        <v>11755</v>
      </c>
      <c r="C8999" s="223" t="s">
        <v>320</v>
      </c>
      <c r="D8999" s="223" t="s">
        <v>5942</v>
      </c>
      <c r="F8999" s="224"/>
      <c r="G8999" s="223"/>
      <c r="H8999" s="223"/>
      <c r="I8999" s="223" t="s">
        <v>93</v>
      </c>
      <c r="J8999" s="223"/>
      <c r="K8999" s="223"/>
      <c r="L8999" s="223"/>
      <c r="M8999" s="223"/>
    </row>
    <row r="9000" spans="1:13">
      <c r="A9000" s="235">
        <v>804977</v>
      </c>
      <c r="B9000" s="238" t="s">
        <v>11756</v>
      </c>
      <c r="C9000" s="238" t="s">
        <v>341</v>
      </c>
      <c r="D9000" s="238" t="s">
        <v>11150</v>
      </c>
      <c r="F9000" s="238"/>
      <c r="G9000" s="223"/>
      <c r="H9000" s="238"/>
      <c r="I9000" s="238" t="s">
        <v>93</v>
      </c>
      <c r="J9000" s="223"/>
      <c r="K9000" s="238"/>
      <c r="L9000" s="238"/>
      <c r="M9000" s="238"/>
    </row>
    <row r="9001" spans="1:13">
      <c r="A9001" s="235">
        <v>805039</v>
      </c>
      <c r="B9001" s="223" t="s">
        <v>11757</v>
      </c>
      <c r="C9001" s="223" t="s">
        <v>246</v>
      </c>
      <c r="D9001" s="223" t="s">
        <v>3058</v>
      </c>
      <c r="F9001" s="224"/>
      <c r="G9001" s="223"/>
      <c r="H9001" s="223"/>
      <c r="I9001" s="223" t="s">
        <v>93</v>
      </c>
      <c r="J9001" s="223"/>
      <c r="K9001" s="223"/>
      <c r="L9001" s="223"/>
      <c r="M9001" s="223"/>
    </row>
    <row r="9002" spans="1:13">
      <c r="A9002" s="235">
        <v>805052</v>
      </c>
      <c r="B9002" s="223" t="s">
        <v>11758</v>
      </c>
      <c r="C9002" s="223" t="s">
        <v>206</v>
      </c>
      <c r="D9002" s="223" t="s">
        <v>3215</v>
      </c>
      <c r="F9002" s="224"/>
      <c r="G9002" s="223"/>
      <c r="H9002" s="223"/>
      <c r="I9002" s="223" t="s">
        <v>93</v>
      </c>
      <c r="J9002" s="223"/>
      <c r="K9002" s="223"/>
      <c r="L9002" s="223"/>
      <c r="M9002" s="223"/>
    </row>
    <row r="9003" spans="1:13">
      <c r="A9003" s="235">
        <v>805056</v>
      </c>
      <c r="B9003" s="223" t="s">
        <v>11759</v>
      </c>
      <c r="C9003" s="223" t="s">
        <v>311</v>
      </c>
      <c r="D9003" s="223" t="s">
        <v>1206</v>
      </c>
      <c r="F9003" s="224"/>
      <c r="G9003" s="223"/>
      <c r="H9003" s="223"/>
      <c r="I9003" s="223" t="s">
        <v>93</v>
      </c>
      <c r="J9003" s="223"/>
      <c r="K9003" s="223"/>
      <c r="L9003" s="223"/>
      <c r="M9003" s="223"/>
    </row>
    <row r="9004" spans="1:13">
      <c r="A9004" s="235">
        <v>805058</v>
      </c>
      <c r="B9004" s="223" t="s">
        <v>11760</v>
      </c>
      <c r="C9004" s="223" t="s">
        <v>101</v>
      </c>
      <c r="D9004" s="223" t="s">
        <v>1039</v>
      </c>
      <c r="F9004" s="224"/>
      <c r="G9004" s="223"/>
      <c r="H9004" s="223"/>
      <c r="I9004" s="223" t="s">
        <v>93</v>
      </c>
      <c r="J9004" s="223"/>
      <c r="K9004" s="235"/>
      <c r="L9004" s="235"/>
      <c r="M9004" s="223"/>
    </row>
    <row r="9005" spans="1:13">
      <c r="A9005" s="235">
        <v>805066</v>
      </c>
      <c r="B9005" s="238" t="s">
        <v>11761</v>
      </c>
      <c r="C9005" s="238" t="s">
        <v>203</v>
      </c>
      <c r="D9005" s="238" t="s">
        <v>2647</v>
      </c>
      <c r="F9005" s="238"/>
      <c r="G9005" s="223"/>
      <c r="H9005" s="238"/>
      <c r="I9005" s="238" t="s">
        <v>93</v>
      </c>
      <c r="J9005" s="223"/>
      <c r="K9005" s="238"/>
      <c r="L9005" s="238"/>
      <c r="M9005" s="238"/>
    </row>
    <row r="9006" spans="1:13">
      <c r="A9006" s="235">
        <v>805112</v>
      </c>
      <c r="B9006" s="223" t="s">
        <v>11762</v>
      </c>
      <c r="C9006" s="223" t="s">
        <v>7635</v>
      </c>
      <c r="D9006" s="223" t="s">
        <v>1085</v>
      </c>
      <c r="F9006" s="224"/>
      <c r="G9006" s="223"/>
      <c r="H9006" s="223"/>
      <c r="I9006" s="223" t="s">
        <v>93</v>
      </c>
      <c r="J9006" s="223"/>
      <c r="K9006" s="223"/>
      <c r="L9006" s="223"/>
      <c r="M9006" s="223"/>
    </row>
    <row r="9007" spans="1:13">
      <c r="A9007" s="235">
        <v>805113</v>
      </c>
      <c r="B9007" s="223" t="s">
        <v>11763</v>
      </c>
      <c r="C9007" s="223" t="s">
        <v>282</v>
      </c>
      <c r="D9007" s="223" t="s">
        <v>8344</v>
      </c>
      <c r="F9007" s="224"/>
      <c r="G9007" s="223"/>
      <c r="H9007" s="223"/>
      <c r="I9007" s="223" t="s">
        <v>93</v>
      </c>
      <c r="J9007" s="223"/>
      <c r="K9007" s="235"/>
      <c r="L9007" s="235"/>
      <c r="M9007" s="223"/>
    </row>
    <row r="9008" spans="1:13">
      <c r="A9008" s="235">
        <v>805118</v>
      </c>
      <c r="B9008" s="223" t="s">
        <v>11764</v>
      </c>
      <c r="C9008" s="223" t="s">
        <v>172</v>
      </c>
      <c r="D9008" s="223" t="s">
        <v>1237</v>
      </c>
      <c r="F9008" s="224"/>
      <c r="G9008" s="223"/>
      <c r="H9008" s="223"/>
      <c r="I9008" s="223" t="s">
        <v>93</v>
      </c>
      <c r="J9008" s="223"/>
      <c r="K9008" s="223"/>
      <c r="L9008" s="223"/>
      <c r="M9008" s="223"/>
    </row>
    <row r="9009" spans="1:13">
      <c r="A9009" s="235">
        <v>805133</v>
      </c>
      <c r="B9009" s="238" t="s">
        <v>11765</v>
      </c>
      <c r="C9009" s="238" t="s">
        <v>164</v>
      </c>
      <c r="D9009" s="238" t="s">
        <v>1002</v>
      </c>
      <c r="F9009" s="238"/>
      <c r="G9009" s="223"/>
      <c r="H9009" s="238"/>
      <c r="I9009" s="238" t="s">
        <v>93</v>
      </c>
      <c r="J9009" s="223"/>
      <c r="K9009" s="238"/>
      <c r="L9009" s="238"/>
      <c r="M9009" s="238"/>
    </row>
    <row r="9010" spans="1:13">
      <c r="A9010" s="235">
        <v>805141</v>
      </c>
      <c r="B9010" s="238" t="s">
        <v>11766</v>
      </c>
      <c r="C9010" s="238" t="s">
        <v>341</v>
      </c>
      <c r="D9010" s="238" t="s">
        <v>1350</v>
      </c>
      <c r="F9010" s="238"/>
      <c r="G9010" s="223"/>
      <c r="H9010" s="223"/>
      <c r="I9010" s="238" t="s">
        <v>93</v>
      </c>
      <c r="J9010" s="223"/>
      <c r="K9010" s="238"/>
      <c r="L9010" s="238"/>
      <c r="M9010" s="238"/>
    </row>
    <row r="9011" spans="1:13">
      <c r="A9011" s="235">
        <v>805221</v>
      </c>
      <c r="B9011" s="238" t="s">
        <v>11767</v>
      </c>
      <c r="C9011" s="238" t="s">
        <v>268</v>
      </c>
      <c r="D9011" s="238" t="s">
        <v>1237</v>
      </c>
      <c r="F9011" s="238"/>
      <c r="G9011" s="223"/>
      <c r="H9011" s="238"/>
      <c r="I9011" s="238" t="s">
        <v>93</v>
      </c>
      <c r="J9011" s="223"/>
      <c r="K9011" s="238"/>
      <c r="L9011" s="238"/>
      <c r="M9011" s="238"/>
    </row>
    <row r="9012" spans="1:13">
      <c r="A9012" s="235">
        <v>805228</v>
      </c>
      <c r="B9012" s="223" t="s">
        <v>11768</v>
      </c>
      <c r="C9012" s="223" t="s">
        <v>322</v>
      </c>
      <c r="D9012" s="223" t="s">
        <v>787</v>
      </c>
      <c r="F9012" s="224"/>
      <c r="G9012" s="223"/>
      <c r="H9012" s="223"/>
      <c r="I9012" s="223" t="s">
        <v>93</v>
      </c>
      <c r="J9012" s="223"/>
      <c r="K9012" s="223"/>
      <c r="L9012" s="223"/>
      <c r="M9012" s="223"/>
    </row>
    <row r="9013" spans="1:13">
      <c r="A9013" s="235">
        <v>805287</v>
      </c>
      <c r="B9013" s="223" t="s">
        <v>11769</v>
      </c>
      <c r="C9013" s="223" t="s">
        <v>131</v>
      </c>
      <c r="D9013" s="223" t="s">
        <v>2839</v>
      </c>
      <c r="F9013" s="224"/>
      <c r="G9013" s="223"/>
      <c r="H9013" s="223"/>
      <c r="I9013" s="223" t="s">
        <v>93</v>
      </c>
      <c r="J9013" s="223"/>
      <c r="K9013" s="223"/>
      <c r="L9013" s="223"/>
      <c r="M9013" s="223"/>
    </row>
    <row r="9014" spans="1:13">
      <c r="A9014" s="235">
        <v>805292</v>
      </c>
      <c r="B9014" s="223" t="s">
        <v>11770</v>
      </c>
      <c r="C9014" s="223" t="s">
        <v>126</v>
      </c>
      <c r="D9014" s="223" t="s">
        <v>1018</v>
      </c>
      <c r="F9014" s="224"/>
      <c r="G9014" s="223"/>
      <c r="H9014" s="223"/>
      <c r="I9014" s="223" t="s">
        <v>93</v>
      </c>
      <c r="J9014" s="223"/>
      <c r="K9014" s="223"/>
      <c r="L9014" s="223"/>
      <c r="M9014" s="223"/>
    </row>
    <row r="9015" spans="1:13">
      <c r="A9015" s="235">
        <v>805296</v>
      </c>
      <c r="B9015" s="223" t="s">
        <v>11771</v>
      </c>
      <c r="C9015" s="223" t="s">
        <v>178</v>
      </c>
      <c r="D9015" s="223" t="s">
        <v>1295</v>
      </c>
      <c r="F9015" s="224"/>
      <c r="G9015" s="223"/>
      <c r="H9015" s="223"/>
      <c r="I9015" s="223" t="s">
        <v>93</v>
      </c>
      <c r="J9015" s="223"/>
      <c r="K9015" s="235"/>
      <c r="L9015" s="235"/>
      <c r="M9015" s="223"/>
    </row>
    <row r="9016" spans="1:13">
      <c r="A9016" s="235">
        <v>805300</v>
      </c>
      <c r="B9016" s="223" t="s">
        <v>11772</v>
      </c>
      <c r="C9016" s="223" t="s">
        <v>194</v>
      </c>
      <c r="D9016" s="223" t="s">
        <v>11773</v>
      </c>
      <c r="F9016" s="224"/>
      <c r="G9016" s="223"/>
      <c r="H9016" s="223"/>
      <c r="I9016" s="223" t="s">
        <v>93</v>
      </c>
      <c r="J9016" s="223"/>
      <c r="K9016" s="223"/>
      <c r="L9016" s="223"/>
      <c r="M9016" s="223"/>
    </row>
    <row r="9017" spans="1:13">
      <c r="A9017" s="235">
        <v>805303</v>
      </c>
      <c r="B9017" s="223" t="s">
        <v>11774</v>
      </c>
      <c r="C9017" s="223" t="s">
        <v>341</v>
      </c>
      <c r="D9017" s="223" t="s">
        <v>1032</v>
      </c>
      <c r="F9017" s="224"/>
      <c r="G9017" s="223"/>
      <c r="H9017" s="223"/>
      <c r="I9017" s="223" t="s">
        <v>93</v>
      </c>
      <c r="J9017" s="223"/>
      <c r="K9017" s="223"/>
      <c r="L9017" s="223"/>
      <c r="M9017" s="223"/>
    </row>
    <row r="9018" spans="1:13">
      <c r="A9018" s="235">
        <v>805307</v>
      </c>
      <c r="B9018" s="223" t="s">
        <v>11775</v>
      </c>
      <c r="C9018" s="223" t="s">
        <v>831</v>
      </c>
      <c r="D9018" s="223" t="s">
        <v>1408</v>
      </c>
      <c r="F9018" s="224"/>
      <c r="G9018" s="223"/>
      <c r="H9018" s="223"/>
      <c r="I9018" s="223" t="s">
        <v>93</v>
      </c>
      <c r="J9018" s="223"/>
      <c r="K9018" s="235"/>
      <c r="L9018" s="235"/>
      <c r="M9018" s="223"/>
    </row>
    <row r="9019" spans="1:13">
      <c r="A9019" s="235">
        <v>805350</v>
      </c>
      <c r="B9019" s="223" t="s">
        <v>11776</v>
      </c>
      <c r="C9019" s="223" t="s">
        <v>311</v>
      </c>
      <c r="D9019" s="223" t="s">
        <v>10332</v>
      </c>
      <c r="F9019" s="224"/>
      <c r="G9019" s="223"/>
      <c r="H9019" s="223"/>
      <c r="I9019" s="223" t="s">
        <v>93</v>
      </c>
      <c r="J9019" s="223"/>
      <c r="K9019" s="223"/>
      <c r="L9019" s="223"/>
      <c r="M9019" s="223"/>
    </row>
    <row r="9020" spans="1:13">
      <c r="A9020" s="235">
        <v>805351</v>
      </c>
      <c r="B9020" s="223" t="s">
        <v>11777</v>
      </c>
      <c r="C9020" s="223" t="s">
        <v>3209</v>
      </c>
      <c r="D9020" s="223" t="s">
        <v>1286</v>
      </c>
      <c r="F9020" s="224"/>
      <c r="G9020" s="223"/>
      <c r="H9020" s="223"/>
      <c r="I9020" s="223" t="s">
        <v>93</v>
      </c>
      <c r="J9020" s="223"/>
      <c r="K9020" s="235"/>
      <c r="L9020" s="235"/>
      <c r="M9020" s="223"/>
    </row>
    <row r="9021" spans="1:13">
      <c r="A9021" s="235">
        <v>805367</v>
      </c>
      <c r="B9021" s="223" t="s">
        <v>11778</v>
      </c>
      <c r="C9021" s="223" t="s">
        <v>290</v>
      </c>
      <c r="D9021" s="223" t="s">
        <v>1871</v>
      </c>
      <c r="F9021" s="224"/>
      <c r="G9021" s="223"/>
      <c r="H9021" s="223"/>
      <c r="I9021" s="223" t="s">
        <v>93</v>
      </c>
      <c r="J9021" s="223"/>
      <c r="K9021" s="223"/>
      <c r="L9021" s="223"/>
      <c r="M9021" s="223"/>
    </row>
    <row r="9022" spans="1:13">
      <c r="A9022" s="235">
        <v>805393</v>
      </c>
      <c r="B9022" s="223" t="s">
        <v>11779</v>
      </c>
      <c r="C9022" s="223" t="s">
        <v>122</v>
      </c>
      <c r="D9022" s="223" t="s">
        <v>1217</v>
      </c>
      <c r="F9022" s="224"/>
      <c r="G9022" s="223"/>
      <c r="H9022" s="223"/>
      <c r="I9022" s="223" t="s">
        <v>93</v>
      </c>
      <c r="J9022" s="223"/>
      <c r="K9022" s="235"/>
      <c r="L9022" s="235"/>
      <c r="M9022" s="223"/>
    </row>
    <row r="9023" spans="1:13">
      <c r="A9023" s="235">
        <v>805408</v>
      </c>
      <c r="B9023" s="223" t="s">
        <v>11780</v>
      </c>
      <c r="C9023" s="223" t="s">
        <v>203</v>
      </c>
      <c r="D9023" s="223" t="s">
        <v>2631</v>
      </c>
      <c r="F9023" s="224"/>
      <c r="G9023" s="223"/>
      <c r="H9023" s="223"/>
      <c r="I9023" s="223" t="s">
        <v>93</v>
      </c>
      <c r="J9023" s="223"/>
      <c r="K9023" s="235"/>
      <c r="L9023" s="235"/>
      <c r="M9023" s="223"/>
    </row>
    <row r="9024" spans="1:13">
      <c r="A9024" s="235">
        <v>805460</v>
      </c>
      <c r="B9024" s="223" t="s">
        <v>11781</v>
      </c>
      <c r="C9024" s="223" t="s">
        <v>11241</v>
      </c>
      <c r="D9024" s="223" t="s">
        <v>1255</v>
      </c>
      <c r="F9024" s="224"/>
      <c r="G9024" s="223"/>
      <c r="H9024" s="223"/>
      <c r="I9024" s="223" t="s">
        <v>93</v>
      </c>
      <c r="J9024" s="223"/>
      <c r="K9024" s="223"/>
      <c r="L9024" s="223"/>
      <c r="M9024" s="223"/>
    </row>
    <row r="9025" spans="1:13">
      <c r="A9025" s="235">
        <v>805488</v>
      </c>
      <c r="B9025" s="223" t="s">
        <v>11782</v>
      </c>
      <c r="C9025" s="223" t="s">
        <v>106</v>
      </c>
      <c r="D9025" s="223" t="s">
        <v>1105</v>
      </c>
      <c r="F9025" s="224"/>
      <c r="G9025" s="223"/>
      <c r="H9025" s="223"/>
      <c r="I9025" s="223" t="s">
        <v>93</v>
      </c>
      <c r="J9025" s="223"/>
      <c r="K9025" s="235"/>
      <c r="L9025" s="235"/>
      <c r="M9025" s="223"/>
    </row>
    <row r="9026" spans="1:13">
      <c r="A9026" s="235">
        <v>805498</v>
      </c>
      <c r="B9026" s="223" t="s">
        <v>11783</v>
      </c>
      <c r="C9026" s="223" t="s">
        <v>106</v>
      </c>
      <c r="D9026" s="223" t="s">
        <v>1057</v>
      </c>
      <c r="F9026" s="224"/>
      <c r="G9026" s="223"/>
      <c r="H9026" s="223"/>
      <c r="I9026" s="223" t="s">
        <v>93</v>
      </c>
      <c r="J9026" s="223"/>
      <c r="K9026" s="223"/>
      <c r="L9026" s="223"/>
      <c r="M9026" s="223"/>
    </row>
    <row r="9027" spans="1:13">
      <c r="A9027" s="235">
        <v>805522</v>
      </c>
      <c r="B9027" s="238" t="s">
        <v>11784</v>
      </c>
      <c r="C9027" s="238" t="s">
        <v>113</v>
      </c>
      <c r="D9027" s="238" t="s">
        <v>601</v>
      </c>
      <c r="F9027" s="238"/>
      <c r="G9027" s="223"/>
      <c r="H9027" s="238"/>
      <c r="I9027" s="238" t="s">
        <v>93</v>
      </c>
      <c r="J9027" s="223"/>
      <c r="K9027" s="238"/>
      <c r="L9027" s="238"/>
      <c r="M9027" s="238"/>
    </row>
    <row r="9028" spans="1:13">
      <c r="A9028" s="235">
        <v>805555</v>
      </c>
      <c r="B9028" s="223" t="s">
        <v>11785</v>
      </c>
      <c r="C9028" s="223" t="s">
        <v>196</v>
      </c>
      <c r="D9028" s="223" t="s">
        <v>6139</v>
      </c>
      <c r="F9028" s="224"/>
      <c r="G9028" s="223"/>
      <c r="H9028" s="223"/>
      <c r="I9028" s="223" t="s">
        <v>93</v>
      </c>
      <c r="J9028" s="223"/>
      <c r="K9028" s="223"/>
      <c r="L9028" s="223"/>
      <c r="M9028" s="223"/>
    </row>
    <row r="9029" spans="1:13">
      <c r="A9029" s="235">
        <v>805576</v>
      </c>
      <c r="B9029" s="223" t="s">
        <v>11786</v>
      </c>
      <c r="C9029" s="223" t="s">
        <v>148</v>
      </c>
      <c r="D9029" s="223" t="s">
        <v>2107</v>
      </c>
      <c r="F9029" s="224"/>
      <c r="G9029" s="223"/>
      <c r="H9029" s="223"/>
      <c r="I9029" s="223" t="s">
        <v>93</v>
      </c>
      <c r="J9029" s="223"/>
      <c r="K9029" s="223"/>
      <c r="L9029" s="223"/>
      <c r="M9029" s="223"/>
    </row>
    <row r="9030" spans="1:13">
      <c r="A9030" s="235">
        <v>805587</v>
      </c>
      <c r="B9030" s="223" t="s">
        <v>11787</v>
      </c>
      <c r="C9030" s="223" t="s">
        <v>181</v>
      </c>
      <c r="D9030" s="223" t="s">
        <v>1470</v>
      </c>
      <c r="F9030" s="224"/>
      <c r="G9030" s="223"/>
      <c r="H9030" s="223"/>
      <c r="I9030" s="223" t="s">
        <v>93</v>
      </c>
      <c r="J9030" s="223"/>
      <c r="K9030" s="235"/>
      <c r="L9030" s="235"/>
      <c r="M9030" s="223"/>
    </row>
    <row r="9031" spans="1:13">
      <c r="A9031" s="235">
        <v>805590</v>
      </c>
      <c r="B9031" s="223" t="s">
        <v>1442</v>
      </c>
      <c r="C9031" s="223" t="s">
        <v>11788</v>
      </c>
      <c r="D9031" s="223" t="s">
        <v>11789</v>
      </c>
      <c r="F9031" s="224"/>
      <c r="G9031" s="223"/>
      <c r="H9031" s="223"/>
      <c r="I9031" s="223" t="s">
        <v>93</v>
      </c>
      <c r="J9031" s="223"/>
      <c r="K9031" s="223"/>
      <c r="L9031" s="223"/>
      <c r="M9031" s="223"/>
    </row>
    <row r="9032" spans="1:13">
      <c r="A9032" s="235">
        <v>805671</v>
      </c>
      <c r="B9032" s="223" t="s">
        <v>11790</v>
      </c>
      <c r="C9032" s="223" t="s">
        <v>156</v>
      </c>
      <c r="D9032" s="223" t="s">
        <v>1799</v>
      </c>
      <c r="F9032" s="224"/>
      <c r="G9032" s="223"/>
      <c r="H9032" s="223"/>
      <c r="I9032" s="223" t="s">
        <v>93</v>
      </c>
      <c r="J9032" s="223"/>
      <c r="K9032" s="223"/>
      <c r="L9032" s="223"/>
      <c r="M9032" s="223"/>
    </row>
    <row r="9033" spans="1:13">
      <c r="A9033" s="235">
        <v>805679</v>
      </c>
      <c r="B9033" s="238" t="s">
        <v>11791</v>
      </c>
      <c r="C9033" s="238" t="s">
        <v>320</v>
      </c>
      <c r="D9033" s="238" t="s">
        <v>6316</v>
      </c>
      <c r="F9033" s="238"/>
      <c r="G9033" s="223"/>
      <c r="H9033" s="238"/>
      <c r="I9033" s="238" t="s">
        <v>93</v>
      </c>
      <c r="J9033" s="223"/>
      <c r="K9033" s="238"/>
      <c r="L9033" s="238"/>
      <c r="M9033" s="238"/>
    </row>
    <row r="9034" spans="1:13">
      <c r="A9034" s="235">
        <v>805684</v>
      </c>
      <c r="B9034" s="223" t="s">
        <v>11792</v>
      </c>
      <c r="C9034" s="223" t="s">
        <v>362</v>
      </c>
      <c r="D9034" s="223" t="s">
        <v>204</v>
      </c>
      <c r="F9034" s="224"/>
      <c r="G9034" s="223"/>
      <c r="H9034" s="223"/>
      <c r="I9034" s="223" t="s">
        <v>93</v>
      </c>
      <c r="J9034" s="223"/>
      <c r="K9034" s="235"/>
      <c r="L9034" s="235"/>
      <c r="M9034" s="223"/>
    </row>
    <row r="9035" spans="1:13">
      <c r="A9035" s="235">
        <v>805739</v>
      </c>
      <c r="B9035" s="223" t="s">
        <v>11793</v>
      </c>
      <c r="C9035" s="223" t="s">
        <v>122</v>
      </c>
      <c r="D9035" s="223" t="s">
        <v>2510</v>
      </c>
      <c r="F9035" s="224"/>
      <c r="G9035" s="223"/>
      <c r="H9035" s="223"/>
      <c r="I9035" s="223" t="s">
        <v>93</v>
      </c>
      <c r="J9035" s="223"/>
      <c r="K9035" s="235"/>
      <c r="L9035" s="235"/>
      <c r="M9035" s="223"/>
    </row>
    <row r="9036" spans="1:13">
      <c r="A9036" s="235">
        <v>805769</v>
      </c>
      <c r="B9036" s="223" t="s">
        <v>11794</v>
      </c>
      <c r="C9036" s="223" t="s">
        <v>691</v>
      </c>
      <c r="D9036" s="223" t="s">
        <v>1408</v>
      </c>
      <c r="F9036" s="224"/>
      <c r="G9036" s="223"/>
      <c r="H9036" s="223"/>
      <c r="I9036" s="223" t="s">
        <v>93</v>
      </c>
      <c r="J9036" s="223"/>
      <c r="K9036" s="223"/>
      <c r="L9036" s="223"/>
      <c r="M9036" s="223"/>
    </row>
    <row r="9037" spans="1:13">
      <c r="A9037" s="235">
        <v>805810</v>
      </c>
      <c r="B9037" s="238" t="s">
        <v>11795</v>
      </c>
      <c r="C9037" s="238" t="s">
        <v>111</v>
      </c>
      <c r="D9037" s="238" t="s">
        <v>11796</v>
      </c>
      <c r="F9037" s="238"/>
      <c r="G9037" s="223"/>
      <c r="H9037" s="238"/>
      <c r="I9037" s="238" t="s">
        <v>93</v>
      </c>
      <c r="J9037" s="223"/>
      <c r="K9037" s="238"/>
      <c r="L9037" s="238"/>
      <c r="M9037" s="238"/>
    </row>
    <row r="9038" spans="1:13">
      <c r="A9038" s="235">
        <v>805812</v>
      </c>
      <c r="B9038" s="238" t="s">
        <v>11797</v>
      </c>
      <c r="C9038" s="238" t="s">
        <v>271</v>
      </c>
      <c r="D9038" s="238" t="s">
        <v>11798</v>
      </c>
      <c r="F9038" s="238"/>
      <c r="G9038" s="223"/>
      <c r="H9038" s="238"/>
      <c r="I9038" s="238" t="s">
        <v>93</v>
      </c>
      <c r="J9038" s="223"/>
      <c r="K9038" s="238"/>
      <c r="L9038" s="238"/>
      <c r="M9038" s="238"/>
    </row>
    <row r="9039" spans="1:13">
      <c r="A9039" s="235">
        <v>805823</v>
      </c>
      <c r="B9039" s="223" t="s">
        <v>11799</v>
      </c>
      <c r="C9039" s="223" t="s">
        <v>115</v>
      </c>
      <c r="D9039" s="223" t="s">
        <v>1899</v>
      </c>
      <c r="F9039" s="224"/>
      <c r="G9039" s="223"/>
      <c r="H9039" s="223"/>
      <c r="I9039" s="223" t="s">
        <v>93</v>
      </c>
      <c r="J9039" s="223"/>
      <c r="K9039" s="223"/>
      <c r="L9039" s="223"/>
      <c r="M9039" s="223"/>
    </row>
    <row r="9040" spans="1:13">
      <c r="A9040" s="235">
        <v>805866</v>
      </c>
      <c r="B9040" s="238" t="s">
        <v>11800</v>
      </c>
      <c r="C9040" s="238" t="s">
        <v>414</v>
      </c>
      <c r="D9040" s="238" t="s">
        <v>1521</v>
      </c>
      <c r="F9040" s="238"/>
      <c r="G9040" s="223"/>
      <c r="H9040" s="238"/>
      <c r="I9040" s="238" t="s">
        <v>93</v>
      </c>
      <c r="J9040" s="223"/>
      <c r="K9040" s="238"/>
      <c r="L9040" s="238"/>
      <c r="M9040" s="238"/>
    </row>
    <row r="9041" spans="1:13">
      <c r="A9041" s="235">
        <v>805929</v>
      </c>
      <c r="B9041" s="238" t="s">
        <v>11801</v>
      </c>
      <c r="C9041" s="238" t="s">
        <v>123</v>
      </c>
      <c r="D9041" s="238" t="s">
        <v>11802</v>
      </c>
      <c r="F9041" s="238"/>
      <c r="G9041" s="223"/>
      <c r="H9041" s="238"/>
      <c r="I9041" s="238" t="s">
        <v>93</v>
      </c>
      <c r="J9041" s="223"/>
      <c r="K9041" s="238"/>
      <c r="L9041" s="238"/>
      <c r="M9041" s="238"/>
    </row>
    <row r="9042" spans="1:13">
      <c r="A9042" s="235">
        <v>805945</v>
      </c>
      <c r="B9042" s="223" t="s">
        <v>1665</v>
      </c>
      <c r="C9042" s="223" t="s">
        <v>148</v>
      </c>
      <c r="D9042" s="223" t="s">
        <v>7386</v>
      </c>
      <c r="F9042" s="224"/>
      <c r="G9042" s="223"/>
      <c r="H9042" s="223"/>
      <c r="I9042" s="223" t="s">
        <v>93</v>
      </c>
      <c r="J9042" s="223"/>
      <c r="K9042" s="223"/>
      <c r="L9042" s="223"/>
      <c r="M9042" s="223"/>
    </row>
    <row r="9043" spans="1:13">
      <c r="A9043" s="235">
        <v>805949</v>
      </c>
      <c r="B9043" s="223" t="s">
        <v>11803</v>
      </c>
      <c r="C9043" s="223" t="s">
        <v>1719</v>
      </c>
      <c r="D9043" s="223" t="s">
        <v>1267</v>
      </c>
      <c r="F9043" s="224"/>
      <c r="G9043" s="223"/>
      <c r="H9043" s="223"/>
      <c r="I9043" s="223" t="s">
        <v>93</v>
      </c>
      <c r="J9043" s="223"/>
      <c r="K9043" s="235"/>
      <c r="L9043" s="235"/>
      <c r="M9043" s="223"/>
    </row>
    <row r="9044" spans="1:13">
      <c r="A9044" s="235">
        <v>805993</v>
      </c>
      <c r="B9044" s="238" t="s">
        <v>11804</v>
      </c>
      <c r="C9044" s="238" t="s">
        <v>529</v>
      </c>
      <c r="D9044" s="238" t="s">
        <v>2028</v>
      </c>
      <c r="F9044" s="238"/>
      <c r="G9044" s="223"/>
      <c r="H9044" s="238"/>
      <c r="I9044" s="238" t="s">
        <v>93</v>
      </c>
      <c r="J9044" s="223"/>
      <c r="K9044" s="238"/>
      <c r="L9044" s="238"/>
      <c r="M9044" s="238"/>
    </row>
    <row r="9045" spans="1:13">
      <c r="A9045" s="235">
        <v>806076</v>
      </c>
      <c r="B9045" s="223" t="s">
        <v>11805</v>
      </c>
      <c r="C9045" s="223" t="s">
        <v>375</v>
      </c>
      <c r="D9045" s="223" t="s">
        <v>2542</v>
      </c>
      <c r="F9045" s="224"/>
      <c r="G9045" s="223"/>
      <c r="H9045" s="223"/>
      <c r="I9045" s="223" t="s">
        <v>93</v>
      </c>
      <c r="J9045" s="223"/>
      <c r="K9045" s="223"/>
      <c r="L9045" s="223"/>
      <c r="M9045" s="223"/>
    </row>
    <row r="9046" spans="1:13">
      <c r="A9046" s="235">
        <v>806084</v>
      </c>
      <c r="B9046" s="223" t="s">
        <v>11806</v>
      </c>
      <c r="C9046" s="223" t="s">
        <v>111</v>
      </c>
      <c r="D9046" s="223" t="s">
        <v>1358</v>
      </c>
      <c r="F9046" s="224"/>
      <c r="G9046" s="223"/>
      <c r="H9046" s="223"/>
      <c r="I9046" s="223" t="s">
        <v>93</v>
      </c>
      <c r="J9046" s="223"/>
      <c r="K9046" s="223"/>
      <c r="L9046" s="223"/>
      <c r="M9046" s="223"/>
    </row>
    <row r="9047" spans="1:13">
      <c r="A9047" s="235">
        <v>806090</v>
      </c>
      <c r="B9047" s="223" t="s">
        <v>11807</v>
      </c>
      <c r="C9047" s="223" t="s">
        <v>183</v>
      </c>
      <c r="D9047" s="223" t="s">
        <v>1047</v>
      </c>
      <c r="F9047" s="224"/>
      <c r="G9047" s="223"/>
      <c r="H9047" s="223"/>
      <c r="I9047" s="223" t="s">
        <v>93</v>
      </c>
      <c r="J9047" s="223"/>
      <c r="K9047" s="235"/>
      <c r="L9047" s="235"/>
      <c r="M9047" s="223"/>
    </row>
    <row r="9048" spans="1:13">
      <c r="A9048" s="235">
        <v>806135</v>
      </c>
      <c r="B9048" s="223" t="s">
        <v>11808</v>
      </c>
      <c r="C9048" s="223" t="s">
        <v>812</v>
      </c>
      <c r="D9048" s="223" t="s">
        <v>1133</v>
      </c>
      <c r="F9048" s="224"/>
      <c r="G9048" s="223"/>
      <c r="H9048" s="223"/>
      <c r="I9048" s="223" t="s">
        <v>93</v>
      </c>
      <c r="J9048" s="223"/>
      <c r="K9048" s="223"/>
      <c r="L9048" s="223"/>
      <c r="M9048" s="223"/>
    </row>
    <row r="9049" spans="1:13">
      <c r="A9049" s="235">
        <v>806155</v>
      </c>
      <c r="B9049" s="223" t="s">
        <v>11809</v>
      </c>
      <c r="C9049" s="223" t="s">
        <v>354</v>
      </c>
      <c r="D9049" s="223" t="s">
        <v>1032</v>
      </c>
      <c r="F9049" s="224"/>
      <c r="G9049" s="223"/>
      <c r="H9049" s="223"/>
      <c r="I9049" s="223" t="s">
        <v>93</v>
      </c>
      <c r="J9049" s="223"/>
      <c r="K9049" s="223"/>
      <c r="L9049" s="223"/>
      <c r="M9049" s="223"/>
    </row>
    <row r="9050" spans="1:13">
      <c r="A9050" s="235">
        <v>806168</v>
      </c>
      <c r="B9050" s="223" t="s">
        <v>11810</v>
      </c>
      <c r="C9050" s="223" t="s">
        <v>183</v>
      </c>
      <c r="D9050" s="223" t="s">
        <v>1687</v>
      </c>
      <c r="F9050" s="224"/>
      <c r="G9050" s="223"/>
      <c r="H9050" s="223"/>
      <c r="I9050" s="223" t="s">
        <v>93</v>
      </c>
      <c r="J9050" s="223"/>
      <c r="K9050" s="223"/>
      <c r="L9050" s="223"/>
      <c r="M9050" s="223"/>
    </row>
    <row r="9051" spans="1:13">
      <c r="A9051" s="235">
        <v>806170</v>
      </c>
      <c r="B9051" s="238" t="s">
        <v>11811</v>
      </c>
      <c r="C9051" s="238" t="s">
        <v>172</v>
      </c>
      <c r="D9051" s="238" t="s">
        <v>11812</v>
      </c>
      <c r="F9051" s="238"/>
      <c r="G9051" s="223"/>
      <c r="H9051" s="238"/>
      <c r="I9051" s="238" t="s">
        <v>93</v>
      </c>
      <c r="J9051" s="223"/>
      <c r="K9051" s="238"/>
      <c r="L9051" s="238"/>
      <c r="M9051" s="238"/>
    </row>
    <row r="9052" spans="1:13">
      <c r="A9052" s="235">
        <v>806229</v>
      </c>
      <c r="B9052" s="238" t="s">
        <v>11813</v>
      </c>
      <c r="C9052" s="238" t="s">
        <v>106</v>
      </c>
      <c r="D9052" s="238" t="s">
        <v>8538</v>
      </c>
      <c r="F9052" s="238"/>
      <c r="G9052" s="223"/>
      <c r="H9052" s="238"/>
      <c r="I9052" s="238" t="s">
        <v>93</v>
      </c>
      <c r="J9052" s="223"/>
      <c r="K9052" s="238"/>
      <c r="L9052" s="238"/>
      <c r="M9052" s="238"/>
    </row>
    <row r="9053" spans="1:13">
      <c r="A9053" s="235">
        <v>806237</v>
      </c>
      <c r="B9053" s="223" t="s">
        <v>11814</v>
      </c>
      <c r="C9053" s="223" t="s">
        <v>769</v>
      </c>
      <c r="D9053" s="223" t="s">
        <v>4975</v>
      </c>
      <c r="F9053" s="224"/>
      <c r="G9053" s="223"/>
      <c r="H9053" s="223"/>
      <c r="I9053" s="223" t="s">
        <v>93</v>
      </c>
      <c r="J9053" s="223"/>
      <c r="K9053" s="223"/>
      <c r="L9053" s="223"/>
      <c r="M9053" s="223"/>
    </row>
    <row r="9054" spans="1:13">
      <c r="A9054" s="235">
        <v>806244</v>
      </c>
      <c r="B9054" s="238" t="s">
        <v>11815</v>
      </c>
      <c r="C9054" s="238" t="s">
        <v>140</v>
      </c>
      <c r="D9054" s="238" t="s">
        <v>1073</v>
      </c>
      <c r="F9054" s="238"/>
      <c r="G9054" s="223"/>
      <c r="H9054" s="238"/>
      <c r="I9054" s="238" t="s">
        <v>93</v>
      </c>
      <c r="J9054" s="223"/>
      <c r="K9054" s="238"/>
      <c r="L9054" s="238"/>
      <c r="M9054" s="238"/>
    </row>
    <row r="9055" spans="1:13">
      <c r="A9055" s="235">
        <v>806248</v>
      </c>
      <c r="B9055" s="223" t="s">
        <v>11816</v>
      </c>
      <c r="C9055" s="223" t="s">
        <v>252</v>
      </c>
      <c r="D9055" s="223" t="s">
        <v>1539</v>
      </c>
      <c r="F9055" s="224"/>
      <c r="G9055" s="223"/>
      <c r="H9055" s="223"/>
      <c r="I9055" s="223" t="s">
        <v>93</v>
      </c>
      <c r="J9055" s="223"/>
      <c r="K9055" s="223"/>
      <c r="L9055" s="223"/>
      <c r="M9055" s="223"/>
    </row>
    <row r="9056" spans="1:13">
      <c r="A9056" s="235">
        <v>806256</v>
      </c>
      <c r="B9056" s="223" t="s">
        <v>11817</v>
      </c>
      <c r="C9056" s="223" t="s">
        <v>205</v>
      </c>
      <c r="D9056" s="223" t="s">
        <v>4100</v>
      </c>
      <c r="F9056" s="224"/>
      <c r="G9056" s="223"/>
      <c r="H9056" s="223"/>
      <c r="I9056" s="223" t="s">
        <v>93</v>
      </c>
      <c r="J9056" s="223"/>
      <c r="K9056" s="235"/>
      <c r="L9056" s="235"/>
      <c r="M9056" s="223"/>
    </row>
    <row r="9057" spans="1:13">
      <c r="A9057" s="235">
        <v>806282</v>
      </c>
      <c r="B9057" s="238" t="s">
        <v>11818</v>
      </c>
      <c r="C9057" s="238" t="s">
        <v>103</v>
      </c>
      <c r="D9057" s="238" t="s">
        <v>1039</v>
      </c>
      <c r="F9057" s="238"/>
      <c r="G9057" s="223"/>
      <c r="H9057" s="238"/>
      <c r="I9057" s="238" t="s">
        <v>93</v>
      </c>
      <c r="J9057" s="223"/>
      <c r="K9057" s="238"/>
      <c r="L9057" s="238"/>
      <c r="M9057" s="238"/>
    </row>
    <row r="9058" spans="1:13">
      <c r="A9058" s="235">
        <v>806290</v>
      </c>
      <c r="B9058" s="238" t="s">
        <v>11819</v>
      </c>
      <c r="C9058" s="238" t="s">
        <v>769</v>
      </c>
      <c r="D9058" s="238" t="s">
        <v>11820</v>
      </c>
      <c r="F9058" s="238"/>
      <c r="G9058" s="223"/>
      <c r="H9058" s="238"/>
      <c r="I9058" s="238" t="s">
        <v>93</v>
      </c>
      <c r="J9058" s="223"/>
      <c r="K9058" s="238"/>
      <c r="L9058" s="238"/>
      <c r="M9058" s="238"/>
    </row>
    <row r="9059" spans="1:13">
      <c r="A9059" s="235">
        <v>806304</v>
      </c>
      <c r="B9059" s="223" t="s">
        <v>11821</v>
      </c>
      <c r="C9059" s="223" t="s">
        <v>235</v>
      </c>
      <c r="D9059" s="223" t="s">
        <v>1005</v>
      </c>
      <c r="F9059" s="224"/>
      <c r="G9059" s="223"/>
      <c r="H9059" s="223"/>
      <c r="I9059" s="223" t="s">
        <v>93</v>
      </c>
      <c r="J9059" s="223"/>
      <c r="K9059" s="223"/>
      <c r="L9059" s="223"/>
      <c r="M9059" s="223"/>
    </row>
    <row r="9060" spans="1:13">
      <c r="A9060" s="235">
        <v>806327</v>
      </c>
      <c r="B9060" s="238" t="s">
        <v>11822</v>
      </c>
      <c r="C9060" s="238" t="s">
        <v>311</v>
      </c>
      <c r="D9060" s="238" t="s">
        <v>1018</v>
      </c>
      <c r="F9060" s="238"/>
      <c r="G9060" s="223"/>
      <c r="H9060" s="238"/>
      <c r="I9060" s="238" t="s">
        <v>93</v>
      </c>
      <c r="J9060" s="223"/>
      <c r="K9060" s="238"/>
      <c r="L9060" s="238"/>
      <c r="M9060" s="238"/>
    </row>
    <row r="9061" spans="1:13">
      <c r="A9061" s="235">
        <v>806330</v>
      </c>
      <c r="B9061" s="238" t="s">
        <v>11823</v>
      </c>
      <c r="C9061" s="238" t="s">
        <v>242</v>
      </c>
      <c r="D9061" s="238" t="s">
        <v>1991</v>
      </c>
      <c r="F9061" s="238"/>
      <c r="G9061" s="223"/>
      <c r="H9061" s="238"/>
      <c r="I9061" s="238" t="s">
        <v>93</v>
      </c>
      <c r="J9061" s="223"/>
      <c r="K9061" s="238"/>
      <c r="L9061" s="238"/>
      <c r="M9061" s="238"/>
    </row>
    <row r="9062" spans="1:13">
      <c r="A9062" s="235">
        <v>806335</v>
      </c>
      <c r="B9062" s="223" t="s">
        <v>11824</v>
      </c>
      <c r="C9062" s="223" t="s">
        <v>1853</v>
      </c>
      <c r="D9062" s="223" t="s">
        <v>1018</v>
      </c>
      <c r="F9062" s="224"/>
      <c r="G9062" s="223"/>
      <c r="H9062" s="223"/>
      <c r="I9062" s="223" t="s">
        <v>93</v>
      </c>
      <c r="J9062" s="223"/>
      <c r="K9062" s="223"/>
      <c r="L9062" s="223"/>
      <c r="M9062" s="223"/>
    </row>
    <row r="9063" spans="1:13">
      <c r="A9063" s="235">
        <v>806338</v>
      </c>
      <c r="B9063" s="238" t="s">
        <v>11825</v>
      </c>
      <c r="C9063" s="238" t="s">
        <v>211</v>
      </c>
      <c r="D9063" s="238" t="s">
        <v>11826</v>
      </c>
      <c r="F9063" s="238"/>
      <c r="G9063" s="223"/>
      <c r="H9063" s="223"/>
      <c r="I9063" s="238" t="s">
        <v>93</v>
      </c>
      <c r="J9063" s="223"/>
      <c r="K9063" s="238"/>
      <c r="L9063" s="238"/>
      <c r="M9063" s="238"/>
    </row>
    <row r="9064" spans="1:13">
      <c r="A9064" s="235">
        <v>806384</v>
      </c>
      <c r="B9064" s="238" t="s">
        <v>11827</v>
      </c>
      <c r="C9064" s="238" t="s">
        <v>596</v>
      </c>
      <c r="D9064" s="238" t="s">
        <v>1585</v>
      </c>
      <c r="F9064" s="238"/>
      <c r="G9064" s="223"/>
      <c r="H9064" s="238"/>
      <c r="I9064" s="238" t="s">
        <v>93</v>
      </c>
      <c r="J9064" s="223"/>
      <c r="K9064" s="238"/>
      <c r="L9064" s="238"/>
      <c r="M9064" s="238"/>
    </row>
    <row r="9065" spans="1:13">
      <c r="A9065" s="235">
        <v>806399</v>
      </c>
      <c r="B9065" s="238" t="s">
        <v>11828</v>
      </c>
      <c r="C9065" s="238" t="s">
        <v>183</v>
      </c>
      <c r="D9065" s="238" t="s">
        <v>11829</v>
      </c>
      <c r="F9065" s="238"/>
      <c r="G9065" s="223"/>
      <c r="H9065" s="238"/>
      <c r="I9065" s="238" t="s">
        <v>93</v>
      </c>
      <c r="J9065" s="223"/>
      <c r="K9065" s="238"/>
      <c r="L9065" s="238"/>
      <c r="M9065" s="238"/>
    </row>
    <row r="9066" spans="1:13">
      <c r="A9066" s="235">
        <v>806406</v>
      </c>
      <c r="B9066" s="223" t="s">
        <v>11830</v>
      </c>
      <c r="C9066" s="223" t="s">
        <v>335</v>
      </c>
      <c r="D9066" s="223" t="s">
        <v>2972</v>
      </c>
      <c r="F9066" s="224"/>
      <c r="G9066" s="223"/>
      <c r="H9066" s="223"/>
      <c r="I9066" s="223" t="s">
        <v>93</v>
      </c>
      <c r="J9066" s="223"/>
      <c r="K9066" s="223"/>
      <c r="L9066" s="223"/>
      <c r="M9066" s="223"/>
    </row>
    <row r="9067" spans="1:13">
      <c r="A9067" s="235">
        <v>806415</v>
      </c>
      <c r="B9067" s="223" t="s">
        <v>11831</v>
      </c>
      <c r="C9067" s="223" t="s">
        <v>475</v>
      </c>
      <c r="D9067" s="223" t="s">
        <v>2440</v>
      </c>
      <c r="F9067" s="224"/>
      <c r="G9067" s="223"/>
      <c r="H9067" s="223"/>
      <c r="I9067" s="223" t="s">
        <v>93</v>
      </c>
      <c r="J9067" s="223"/>
      <c r="K9067" s="235"/>
      <c r="L9067" s="235"/>
      <c r="M9067" s="223"/>
    </row>
    <row r="9068" spans="1:13">
      <c r="A9068" s="235">
        <v>806416</v>
      </c>
      <c r="B9068" s="223" t="s">
        <v>888</v>
      </c>
      <c r="C9068" s="223" t="s">
        <v>164</v>
      </c>
      <c r="D9068" s="223" t="s">
        <v>1311</v>
      </c>
      <c r="F9068" s="224"/>
      <c r="G9068" s="223"/>
      <c r="H9068" s="223"/>
      <c r="I9068" s="223" t="s">
        <v>93</v>
      </c>
      <c r="J9068" s="223"/>
      <c r="K9068" s="235"/>
      <c r="L9068" s="235"/>
      <c r="M9068" s="223"/>
    </row>
    <row r="9069" spans="1:13">
      <c r="A9069" s="235">
        <v>806436</v>
      </c>
      <c r="B9069" s="223" t="s">
        <v>11832</v>
      </c>
      <c r="C9069" s="223" t="s">
        <v>331</v>
      </c>
      <c r="D9069" s="223" t="s">
        <v>2067</v>
      </c>
      <c r="F9069" s="224"/>
      <c r="G9069" s="223"/>
      <c r="H9069" s="223"/>
      <c r="I9069" s="223" t="s">
        <v>93</v>
      </c>
      <c r="J9069" s="223"/>
      <c r="K9069" s="223"/>
      <c r="L9069" s="223"/>
      <c r="M9069" s="223"/>
    </row>
    <row r="9070" spans="1:13">
      <c r="A9070" s="235">
        <v>806451</v>
      </c>
      <c r="B9070" s="238" t="s">
        <v>11833</v>
      </c>
      <c r="C9070" s="238" t="s">
        <v>168</v>
      </c>
      <c r="D9070" s="238" t="s">
        <v>4295</v>
      </c>
      <c r="F9070" s="238"/>
      <c r="G9070" s="223"/>
      <c r="H9070" s="238"/>
      <c r="I9070" s="238" t="s">
        <v>93</v>
      </c>
      <c r="J9070" s="223"/>
      <c r="K9070" s="238"/>
      <c r="L9070" s="238"/>
      <c r="M9070" s="238"/>
    </row>
    <row r="9071" spans="1:13">
      <c r="A9071" s="235">
        <v>806456</v>
      </c>
      <c r="B9071" s="238" t="s">
        <v>11834</v>
      </c>
      <c r="C9071" s="238" t="s">
        <v>132</v>
      </c>
      <c r="D9071" s="238" t="s">
        <v>1470</v>
      </c>
      <c r="F9071" s="238"/>
      <c r="G9071" s="223"/>
      <c r="H9071" s="238"/>
      <c r="I9071" s="238" t="s">
        <v>93</v>
      </c>
      <c r="J9071" s="223"/>
      <c r="K9071" s="238"/>
      <c r="L9071" s="238"/>
      <c r="M9071" s="238"/>
    </row>
    <row r="9072" spans="1:13">
      <c r="A9072" s="235">
        <v>806459</v>
      </c>
      <c r="B9072" s="223" t="s">
        <v>11835</v>
      </c>
      <c r="C9072" s="223" t="s">
        <v>111</v>
      </c>
      <c r="D9072" s="223" t="s">
        <v>1815</v>
      </c>
      <c r="F9072" s="224"/>
      <c r="G9072" s="223"/>
      <c r="H9072" s="223"/>
      <c r="I9072" s="223" t="s">
        <v>93</v>
      </c>
      <c r="J9072" s="223"/>
      <c r="K9072" s="235"/>
      <c r="L9072" s="235"/>
      <c r="M9072" s="223"/>
    </row>
    <row r="9073" spans="1:13">
      <c r="A9073" s="235">
        <v>806463</v>
      </c>
      <c r="B9073" s="223" t="s">
        <v>11836</v>
      </c>
      <c r="C9073" s="223" t="s">
        <v>216</v>
      </c>
      <c r="D9073" s="223" t="s">
        <v>11837</v>
      </c>
      <c r="F9073" s="224"/>
      <c r="G9073" s="223"/>
      <c r="H9073" s="223"/>
      <c r="I9073" s="223" t="s">
        <v>93</v>
      </c>
      <c r="J9073" s="223"/>
      <c r="K9073" s="223"/>
      <c r="L9073" s="223"/>
      <c r="M9073" s="223"/>
    </row>
    <row r="9074" spans="1:13">
      <c r="A9074" s="235">
        <v>806466</v>
      </c>
      <c r="B9074" s="238" t="s">
        <v>11838</v>
      </c>
      <c r="C9074" s="238" t="s">
        <v>335</v>
      </c>
      <c r="D9074" s="238" t="s">
        <v>2131</v>
      </c>
      <c r="F9074" s="238"/>
      <c r="G9074" s="223"/>
      <c r="H9074" s="238"/>
      <c r="I9074" s="238" t="s">
        <v>93</v>
      </c>
      <c r="J9074" s="223"/>
      <c r="K9074" s="238"/>
      <c r="L9074" s="238"/>
      <c r="M9074" s="238"/>
    </row>
    <row r="9075" spans="1:13">
      <c r="A9075" s="235">
        <v>806471</v>
      </c>
      <c r="B9075" s="238" t="s">
        <v>11839</v>
      </c>
      <c r="C9075" s="238" t="s">
        <v>183</v>
      </c>
      <c r="D9075" s="238" t="s">
        <v>3163</v>
      </c>
      <c r="F9075" s="238"/>
      <c r="G9075" s="223"/>
      <c r="H9075" s="238"/>
      <c r="I9075" s="238" t="s">
        <v>93</v>
      </c>
      <c r="J9075" s="223"/>
      <c r="K9075" s="238"/>
      <c r="L9075" s="238"/>
      <c r="M9075" s="238"/>
    </row>
    <row r="9076" spans="1:13">
      <c r="A9076" s="235">
        <v>806472</v>
      </c>
      <c r="B9076" s="223" t="s">
        <v>11840</v>
      </c>
      <c r="C9076" s="223" t="s">
        <v>400</v>
      </c>
      <c r="D9076" s="223" t="s">
        <v>1030</v>
      </c>
      <c r="F9076" s="224"/>
      <c r="G9076" s="223"/>
      <c r="H9076" s="223"/>
      <c r="I9076" s="223" t="s">
        <v>93</v>
      </c>
      <c r="J9076" s="223"/>
      <c r="K9076" s="223"/>
      <c r="L9076" s="223"/>
      <c r="M9076" s="223"/>
    </row>
    <row r="9077" spans="1:13">
      <c r="A9077" s="235">
        <v>806475</v>
      </c>
      <c r="B9077" s="223" t="s">
        <v>11841</v>
      </c>
      <c r="C9077" s="223" t="s">
        <v>194</v>
      </c>
      <c r="D9077" s="223" t="s">
        <v>1293</v>
      </c>
      <c r="F9077" s="224"/>
      <c r="G9077" s="223"/>
      <c r="H9077" s="223"/>
      <c r="I9077" s="223" t="s">
        <v>93</v>
      </c>
      <c r="J9077" s="223"/>
      <c r="K9077" s="223"/>
      <c r="L9077" s="223"/>
      <c r="M9077" s="223"/>
    </row>
    <row r="9078" spans="1:13">
      <c r="A9078" s="235">
        <v>806476</v>
      </c>
      <c r="B9078" s="238" t="s">
        <v>11842</v>
      </c>
      <c r="C9078" s="238" t="s">
        <v>171</v>
      </c>
      <c r="D9078" s="238" t="s">
        <v>1125</v>
      </c>
      <c r="F9078" s="238"/>
      <c r="G9078" s="223"/>
      <c r="H9078" s="238"/>
      <c r="I9078" s="238" t="s">
        <v>93</v>
      </c>
      <c r="J9078" s="223"/>
      <c r="K9078" s="238"/>
      <c r="L9078" s="238"/>
      <c r="M9078" s="238"/>
    </row>
    <row r="9079" spans="1:13">
      <c r="A9079" s="235">
        <v>806479</v>
      </c>
      <c r="B9079" s="238" t="s">
        <v>11843</v>
      </c>
      <c r="C9079" s="238" t="s">
        <v>295</v>
      </c>
      <c r="D9079" s="238" t="s">
        <v>1350</v>
      </c>
      <c r="F9079" s="238"/>
      <c r="G9079" s="223"/>
      <c r="H9079" s="238"/>
      <c r="I9079" s="238" t="s">
        <v>93</v>
      </c>
      <c r="J9079" s="223"/>
      <c r="K9079" s="238"/>
      <c r="L9079" s="238"/>
      <c r="M9079" s="238"/>
    </row>
    <row r="9080" spans="1:13">
      <c r="A9080" s="235">
        <v>806480</v>
      </c>
      <c r="B9080" s="223" t="s">
        <v>11844</v>
      </c>
      <c r="C9080" s="223" t="s">
        <v>290</v>
      </c>
      <c r="D9080" s="223" t="s">
        <v>3617</v>
      </c>
      <c r="F9080" s="224"/>
      <c r="G9080" s="223"/>
      <c r="H9080" s="223"/>
      <c r="I9080" s="223" t="s">
        <v>93</v>
      </c>
      <c r="J9080" s="223"/>
      <c r="K9080" s="223"/>
      <c r="L9080" s="223"/>
      <c r="M9080" s="223"/>
    </row>
    <row r="9081" spans="1:13">
      <c r="A9081" s="235">
        <v>806486</v>
      </c>
      <c r="B9081" s="238" t="s">
        <v>11845</v>
      </c>
      <c r="C9081" s="238" t="s">
        <v>183</v>
      </c>
      <c r="D9081" s="238" t="s">
        <v>2456</v>
      </c>
      <c r="F9081" s="238"/>
      <c r="G9081" s="223"/>
      <c r="H9081" s="238"/>
      <c r="I9081" s="238" t="s">
        <v>93</v>
      </c>
      <c r="J9081" s="223"/>
      <c r="K9081" s="238"/>
      <c r="L9081" s="238"/>
      <c r="M9081" s="238"/>
    </row>
    <row r="9082" spans="1:13">
      <c r="A9082" s="235">
        <v>806495</v>
      </c>
      <c r="B9082" s="238" t="s">
        <v>11846</v>
      </c>
      <c r="C9082" s="238" t="s">
        <v>92</v>
      </c>
      <c r="D9082" s="238" t="s">
        <v>11847</v>
      </c>
      <c r="F9082" s="238"/>
      <c r="G9082" s="223"/>
      <c r="H9082" s="238"/>
      <c r="I9082" s="238" t="s">
        <v>93</v>
      </c>
      <c r="J9082" s="223"/>
      <c r="K9082" s="238"/>
      <c r="L9082" s="238"/>
      <c r="M9082" s="238"/>
    </row>
    <row r="9083" spans="1:13">
      <c r="A9083" s="235">
        <v>806496</v>
      </c>
      <c r="B9083" s="223" t="s">
        <v>11848</v>
      </c>
      <c r="C9083" s="223" t="s">
        <v>145</v>
      </c>
      <c r="D9083" s="223" t="s">
        <v>11849</v>
      </c>
      <c r="F9083" s="224"/>
      <c r="G9083" s="223"/>
      <c r="H9083" s="223"/>
      <c r="I9083" s="223" t="s">
        <v>93</v>
      </c>
      <c r="J9083" s="223"/>
      <c r="K9083" s="235"/>
      <c r="L9083" s="235"/>
      <c r="M9083" s="223"/>
    </row>
    <row r="9084" spans="1:13">
      <c r="A9084" s="235">
        <v>806497</v>
      </c>
      <c r="B9084" s="238" t="s">
        <v>11850</v>
      </c>
      <c r="C9084" s="238" t="s">
        <v>176</v>
      </c>
      <c r="D9084" s="238" t="s">
        <v>1047</v>
      </c>
      <c r="F9084" s="238"/>
      <c r="G9084" s="223"/>
      <c r="H9084" s="238"/>
      <c r="I9084" s="238" t="s">
        <v>93</v>
      </c>
      <c r="J9084" s="223"/>
      <c r="K9084" s="238"/>
      <c r="L9084" s="238"/>
      <c r="M9084" s="238"/>
    </row>
    <row r="9085" spans="1:13">
      <c r="A9085" s="235">
        <v>806499</v>
      </c>
      <c r="B9085" s="223" t="s">
        <v>11851</v>
      </c>
      <c r="C9085" s="223" t="s">
        <v>289</v>
      </c>
      <c r="D9085" s="223" t="s">
        <v>1032</v>
      </c>
      <c r="F9085" s="224"/>
      <c r="G9085" s="223"/>
      <c r="H9085" s="223"/>
      <c r="I9085" s="223" t="s">
        <v>93</v>
      </c>
      <c r="J9085" s="223"/>
      <c r="K9085" s="223"/>
      <c r="L9085" s="223"/>
      <c r="M9085" s="223"/>
    </row>
    <row r="9086" spans="1:13">
      <c r="A9086" s="235">
        <v>806509</v>
      </c>
      <c r="B9086" s="223" t="s">
        <v>11852</v>
      </c>
      <c r="C9086" s="223" t="s">
        <v>283</v>
      </c>
      <c r="D9086" s="223" t="s">
        <v>1838</v>
      </c>
      <c r="F9086" s="224"/>
      <c r="G9086" s="223"/>
      <c r="H9086" s="223"/>
      <c r="I9086" s="223" t="s">
        <v>93</v>
      </c>
      <c r="J9086" s="223"/>
      <c r="K9086" s="223"/>
      <c r="L9086" s="223"/>
      <c r="M9086" s="223"/>
    </row>
    <row r="9087" spans="1:13">
      <c r="A9087" s="235">
        <v>806511</v>
      </c>
      <c r="B9087" s="238" t="s">
        <v>11853</v>
      </c>
      <c r="C9087" s="238" t="s">
        <v>293</v>
      </c>
      <c r="D9087" s="238" t="s">
        <v>1018</v>
      </c>
      <c r="F9087" s="238"/>
      <c r="G9087" s="223"/>
      <c r="H9087" s="238"/>
      <c r="I9087" s="238" t="s">
        <v>93</v>
      </c>
      <c r="J9087" s="223"/>
      <c r="K9087" s="238"/>
      <c r="L9087" s="238"/>
      <c r="M9087" s="238"/>
    </row>
    <row r="9088" spans="1:13">
      <c r="A9088" s="235">
        <v>806523</v>
      </c>
      <c r="B9088" s="223" t="s">
        <v>11854</v>
      </c>
      <c r="C9088" s="223" t="s">
        <v>475</v>
      </c>
      <c r="D9088" s="223" t="s">
        <v>1295</v>
      </c>
      <c r="F9088" s="224"/>
      <c r="G9088" s="223"/>
      <c r="H9088" s="223"/>
      <c r="I9088" s="223" t="s">
        <v>93</v>
      </c>
      <c r="J9088" s="223"/>
      <c r="K9088" s="223"/>
      <c r="L9088" s="223"/>
      <c r="M9088" s="223"/>
    </row>
    <row r="9089" spans="1:13">
      <c r="A9089" s="235">
        <v>806528</v>
      </c>
      <c r="B9089" s="238" t="s">
        <v>11855</v>
      </c>
      <c r="C9089" s="238" t="s">
        <v>713</v>
      </c>
      <c r="D9089" s="238" t="s">
        <v>1047</v>
      </c>
      <c r="F9089" s="238"/>
      <c r="G9089" s="223"/>
      <c r="H9089" s="238"/>
      <c r="I9089" s="238" t="s">
        <v>93</v>
      </c>
      <c r="J9089" s="223"/>
      <c r="K9089" s="238"/>
      <c r="L9089" s="238"/>
      <c r="M9089" s="238"/>
    </row>
    <row r="9090" spans="1:13">
      <c r="A9090" s="235">
        <v>806531</v>
      </c>
      <c r="B9090" s="223" t="s">
        <v>11856</v>
      </c>
      <c r="C9090" s="223" t="s">
        <v>4434</v>
      </c>
      <c r="D9090" s="223" t="s">
        <v>1991</v>
      </c>
      <c r="F9090" s="224"/>
      <c r="G9090" s="223"/>
      <c r="H9090" s="223"/>
      <c r="I9090" s="223" t="s">
        <v>93</v>
      </c>
      <c r="J9090" s="223"/>
      <c r="K9090" s="223"/>
      <c r="L9090" s="223"/>
      <c r="M9090" s="223"/>
    </row>
    <row r="9091" spans="1:13">
      <c r="A9091" s="235">
        <v>806541</v>
      </c>
      <c r="B9091" s="238" t="s">
        <v>11857</v>
      </c>
      <c r="C9091" s="238" t="s">
        <v>162</v>
      </c>
      <c r="D9091" s="238" t="s">
        <v>11858</v>
      </c>
      <c r="F9091" s="238"/>
      <c r="G9091" s="223"/>
      <c r="H9091" s="238"/>
      <c r="I9091" s="238" t="s">
        <v>93</v>
      </c>
      <c r="J9091" s="223"/>
      <c r="K9091" s="238"/>
      <c r="L9091" s="238"/>
      <c r="M9091" s="238"/>
    </row>
    <row r="9092" spans="1:13">
      <c r="A9092" s="235">
        <v>806542</v>
      </c>
      <c r="B9092" s="223" t="s">
        <v>11859</v>
      </c>
      <c r="C9092" s="223" t="s">
        <v>831</v>
      </c>
      <c r="D9092" s="223" t="s">
        <v>2361</v>
      </c>
      <c r="F9092" s="224"/>
      <c r="G9092" s="223"/>
      <c r="H9092" s="223"/>
      <c r="I9092" s="223" t="s">
        <v>93</v>
      </c>
      <c r="J9092" s="223"/>
      <c r="K9092" s="223"/>
      <c r="L9092" s="223"/>
      <c r="M9092" s="223"/>
    </row>
    <row r="9093" spans="1:13">
      <c r="A9093" s="235">
        <v>806544</v>
      </c>
      <c r="B9093" s="223" t="s">
        <v>11860</v>
      </c>
      <c r="C9093" s="223" t="s">
        <v>106</v>
      </c>
      <c r="D9093" s="223" t="s">
        <v>1047</v>
      </c>
      <c r="F9093" s="224"/>
      <c r="G9093" s="223"/>
      <c r="H9093" s="223"/>
      <c r="I9093" s="223" t="s">
        <v>93</v>
      </c>
      <c r="J9093" s="223"/>
      <c r="K9093" s="223"/>
      <c r="L9093" s="223"/>
      <c r="M9093" s="223"/>
    </row>
    <row r="9094" spans="1:13">
      <c r="A9094" s="235">
        <v>806555</v>
      </c>
      <c r="B9094" s="223" t="s">
        <v>11861</v>
      </c>
      <c r="C9094" s="223" t="s">
        <v>1689</v>
      </c>
      <c r="D9094" s="223" t="s">
        <v>11862</v>
      </c>
      <c r="F9094" s="224"/>
      <c r="G9094" s="223"/>
      <c r="H9094" s="223"/>
      <c r="I9094" s="223" t="s">
        <v>93</v>
      </c>
      <c r="J9094" s="223"/>
      <c r="K9094" s="223"/>
      <c r="L9094" s="223"/>
      <c r="M9094" s="223"/>
    </row>
    <row r="9095" spans="1:13">
      <c r="A9095" s="235">
        <v>806581</v>
      </c>
      <c r="B9095" s="223" t="s">
        <v>11863</v>
      </c>
      <c r="C9095" s="223" t="s">
        <v>11864</v>
      </c>
      <c r="D9095" s="223" t="s">
        <v>204</v>
      </c>
      <c r="F9095" s="224"/>
      <c r="G9095" s="223"/>
      <c r="H9095" s="223"/>
      <c r="I9095" s="223" t="s">
        <v>93</v>
      </c>
      <c r="J9095" s="223"/>
      <c r="K9095" s="223"/>
      <c r="L9095" s="223"/>
      <c r="M9095" s="223"/>
    </row>
    <row r="9096" spans="1:13">
      <c r="A9096" s="235">
        <v>806589</v>
      </c>
      <c r="B9096" s="223" t="s">
        <v>11865</v>
      </c>
      <c r="C9096" s="223" t="s">
        <v>11866</v>
      </c>
      <c r="D9096" s="223" t="s">
        <v>2138</v>
      </c>
      <c r="F9096" s="224"/>
      <c r="G9096" s="223"/>
      <c r="H9096" s="223"/>
      <c r="I9096" s="223" t="s">
        <v>93</v>
      </c>
      <c r="J9096" s="223"/>
      <c r="K9096" s="223"/>
      <c r="L9096" s="223"/>
      <c r="M9096" s="223"/>
    </row>
    <row r="9097" spans="1:13">
      <c r="A9097" s="235">
        <v>808304</v>
      </c>
      <c r="B9097" s="238" t="s">
        <v>11867</v>
      </c>
      <c r="C9097" s="238" t="s">
        <v>3209</v>
      </c>
      <c r="D9097" s="238" t="s">
        <v>4138</v>
      </c>
      <c r="F9097" s="238"/>
      <c r="G9097" s="223"/>
      <c r="H9097" s="238"/>
      <c r="I9097" s="238" t="s">
        <v>93</v>
      </c>
      <c r="J9097" s="223"/>
      <c r="K9097" s="238"/>
      <c r="L9097" s="238"/>
      <c r="M9097" s="238"/>
    </row>
    <row r="9098" spans="1:13">
      <c r="A9098" s="235">
        <v>800015</v>
      </c>
      <c r="B9098" s="238" t="s">
        <v>11868</v>
      </c>
      <c r="C9098" s="238" t="s">
        <v>106</v>
      </c>
      <c r="D9098" s="238" t="s">
        <v>1227</v>
      </c>
      <c r="F9098" s="238"/>
      <c r="G9098" s="223"/>
      <c r="H9098" s="238"/>
      <c r="I9098" s="238" t="s">
        <v>91</v>
      </c>
      <c r="J9098" s="223"/>
      <c r="K9098" s="238"/>
      <c r="L9098" s="238"/>
      <c r="M9098" s="238"/>
    </row>
    <row r="9099" spans="1:13">
      <c r="A9099" s="235">
        <v>800062</v>
      </c>
      <c r="B9099" s="238" t="s">
        <v>11869</v>
      </c>
      <c r="C9099" s="238" t="s">
        <v>5682</v>
      </c>
      <c r="D9099" s="238" t="s">
        <v>1066</v>
      </c>
      <c r="F9099" s="238"/>
      <c r="G9099" s="223"/>
      <c r="H9099" s="238"/>
      <c r="I9099" s="238" t="s">
        <v>91</v>
      </c>
      <c r="J9099" s="223"/>
      <c r="K9099" s="238"/>
      <c r="L9099" s="238"/>
      <c r="M9099" s="238"/>
    </row>
    <row r="9100" spans="1:13">
      <c r="A9100" s="235">
        <v>800113</v>
      </c>
      <c r="B9100" s="223" t="s">
        <v>11870</v>
      </c>
      <c r="C9100" s="223" t="s">
        <v>287</v>
      </c>
      <c r="D9100" s="223" t="s">
        <v>1187</v>
      </c>
      <c r="F9100" s="224"/>
      <c r="G9100" s="223"/>
      <c r="H9100" s="223"/>
      <c r="I9100" s="223" t="s">
        <v>91</v>
      </c>
      <c r="J9100" s="223"/>
      <c r="K9100" s="223"/>
      <c r="L9100" s="223"/>
      <c r="M9100" s="223"/>
    </row>
    <row r="9101" spans="1:13">
      <c r="A9101" s="235">
        <v>800123</v>
      </c>
      <c r="B9101" s="223" t="s">
        <v>11871</v>
      </c>
      <c r="C9101" s="223" t="s">
        <v>311</v>
      </c>
      <c r="D9101" s="223" t="s">
        <v>1032</v>
      </c>
      <c r="F9101" s="224"/>
      <c r="G9101" s="223"/>
      <c r="H9101" s="223"/>
      <c r="I9101" s="223" t="s">
        <v>91</v>
      </c>
      <c r="J9101" s="223"/>
      <c r="K9101" s="223"/>
      <c r="L9101" s="223"/>
      <c r="M9101" s="223"/>
    </row>
    <row r="9102" spans="1:13">
      <c r="A9102" s="235">
        <v>800192</v>
      </c>
      <c r="B9102" s="223" t="s">
        <v>11872</v>
      </c>
      <c r="C9102" s="223" t="s">
        <v>151</v>
      </c>
      <c r="D9102" s="223" t="s">
        <v>1373</v>
      </c>
      <c r="F9102" s="224"/>
      <c r="G9102" s="223"/>
      <c r="H9102" s="223"/>
      <c r="I9102" s="223" t="s">
        <v>91</v>
      </c>
      <c r="J9102" s="223"/>
      <c r="K9102" s="223"/>
      <c r="L9102" s="223"/>
      <c r="M9102" s="223"/>
    </row>
    <row r="9103" spans="1:13">
      <c r="A9103" s="235">
        <v>800237</v>
      </c>
      <c r="B9103" s="223" t="s">
        <v>11873</v>
      </c>
      <c r="C9103" s="223" t="s">
        <v>520</v>
      </c>
      <c r="D9103" s="223" t="s">
        <v>11874</v>
      </c>
      <c r="F9103" s="224"/>
      <c r="G9103" s="223"/>
      <c r="H9103" s="223"/>
      <c r="I9103" s="223" t="s">
        <v>91</v>
      </c>
      <c r="J9103" s="223"/>
      <c r="K9103" s="235"/>
      <c r="L9103" s="235"/>
      <c r="M9103" s="223"/>
    </row>
    <row r="9104" spans="1:13">
      <c r="A9104" s="235">
        <v>800240</v>
      </c>
      <c r="B9104" s="238" t="s">
        <v>11875</v>
      </c>
      <c r="C9104" s="238" t="s">
        <v>115</v>
      </c>
      <c r="D9104" s="238" t="s">
        <v>2067</v>
      </c>
      <c r="F9104" s="238"/>
      <c r="G9104" s="223"/>
      <c r="H9104" s="238"/>
      <c r="I9104" s="238" t="s">
        <v>91</v>
      </c>
      <c r="J9104" s="223"/>
      <c r="K9104" s="238"/>
      <c r="L9104" s="238"/>
      <c r="M9104" s="238"/>
    </row>
    <row r="9105" spans="1:13">
      <c r="A9105" s="235">
        <v>800242</v>
      </c>
      <c r="B9105" s="223" t="s">
        <v>11876</v>
      </c>
      <c r="C9105" s="223" t="s">
        <v>106</v>
      </c>
      <c r="D9105" s="223" t="s">
        <v>5804</v>
      </c>
      <c r="F9105" s="224"/>
      <c r="G9105" s="223"/>
      <c r="H9105" s="223"/>
      <c r="I9105" s="223" t="s">
        <v>91</v>
      </c>
      <c r="J9105" s="223"/>
      <c r="K9105" s="223"/>
      <c r="L9105" s="223"/>
      <c r="M9105" s="223"/>
    </row>
    <row r="9106" spans="1:13">
      <c r="A9106" s="235">
        <v>800252</v>
      </c>
      <c r="B9106" s="223" t="s">
        <v>474</v>
      </c>
      <c r="C9106" s="223" t="s">
        <v>109</v>
      </c>
      <c r="D9106" s="223" t="s">
        <v>1255</v>
      </c>
      <c r="F9106" s="224"/>
      <c r="G9106" s="223"/>
      <c r="H9106" s="223"/>
      <c r="I9106" s="223" t="s">
        <v>91</v>
      </c>
      <c r="J9106" s="223"/>
      <c r="K9106" s="223"/>
      <c r="L9106" s="223"/>
      <c r="M9106" s="223"/>
    </row>
    <row r="9107" spans="1:13">
      <c r="A9107" s="235">
        <v>800259</v>
      </c>
      <c r="B9107" s="223" t="s">
        <v>399</v>
      </c>
      <c r="C9107" s="223" t="s">
        <v>131</v>
      </c>
      <c r="D9107" s="223" t="s">
        <v>1002</v>
      </c>
      <c r="F9107" s="224"/>
      <c r="G9107" s="223"/>
      <c r="H9107" s="223"/>
      <c r="I9107" s="223" t="s">
        <v>91</v>
      </c>
      <c r="J9107" s="223"/>
      <c r="K9107" s="223"/>
      <c r="L9107" s="223"/>
      <c r="M9107" s="223"/>
    </row>
    <row r="9108" spans="1:13">
      <c r="A9108" s="235">
        <v>800280</v>
      </c>
      <c r="B9108" s="223" t="s">
        <v>11877</v>
      </c>
      <c r="C9108" s="223" t="s">
        <v>164</v>
      </c>
      <c r="D9108" s="223" t="s">
        <v>11878</v>
      </c>
      <c r="F9108" s="224"/>
      <c r="G9108" s="223"/>
      <c r="H9108" s="223"/>
      <c r="I9108" s="223" t="s">
        <v>91</v>
      </c>
      <c r="J9108" s="223"/>
      <c r="K9108" s="235"/>
      <c r="L9108" s="235"/>
      <c r="M9108" s="223"/>
    </row>
    <row r="9109" spans="1:13">
      <c r="A9109" s="235">
        <v>800288</v>
      </c>
      <c r="B9109" s="223" t="s">
        <v>11879</v>
      </c>
      <c r="C9109" s="223" t="s">
        <v>299</v>
      </c>
      <c r="D9109" s="223" t="s">
        <v>1018</v>
      </c>
      <c r="F9109" s="224"/>
      <c r="G9109" s="223"/>
      <c r="H9109" s="223"/>
      <c r="I9109" s="223" t="s">
        <v>91</v>
      </c>
      <c r="J9109" s="223"/>
      <c r="K9109" s="223"/>
      <c r="L9109" s="223"/>
      <c r="M9109" s="223"/>
    </row>
    <row r="9110" spans="1:13">
      <c r="A9110" s="235">
        <v>800310</v>
      </c>
      <c r="B9110" s="223" t="s">
        <v>11880</v>
      </c>
      <c r="C9110" s="223" t="s">
        <v>95</v>
      </c>
      <c r="D9110" s="223" t="s">
        <v>1237</v>
      </c>
      <c r="F9110" s="224"/>
      <c r="G9110" s="223"/>
      <c r="H9110" s="223"/>
      <c r="I9110" s="223" t="s">
        <v>91</v>
      </c>
      <c r="J9110" s="223"/>
      <c r="K9110" s="235"/>
      <c r="L9110" s="235"/>
      <c r="M9110" s="223"/>
    </row>
    <row r="9111" spans="1:13">
      <c r="A9111" s="235">
        <v>800313</v>
      </c>
      <c r="B9111" s="223" t="s">
        <v>11881</v>
      </c>
      <c r="C9111" s="223" t="s">
        <v>195</v>
      </c>
      <c r="D9111" s="223" t="s">
        <v>2138</v>
      </c>
      <c r="F9111" s="224"/>
      <c r="G9111" s="223"/>
      <c r="H9111" s="223"/>
      <c r="I9111" s="223" t="s">
        <v>91</v>
      </c>
      <c r="J9111" s="223"/>
      <c r="K9111" s="235"/>
      <c r="L9111" s="235"/>
      <c r="M9111" s="223"/>
    </row>
    <row r="9112" spans="1:13">
      <c r="A9112" s="235">
        <v>800315</v>
      </c>
      <c r="B9112" s="223" t="s">
        <v>11882</v>
      </c>
      <c r="C9112" s="223" t="s">
        <v>11883</v>
      </c>
      <c r="D9112" s="223" t="s">
        <v>11884</v>
      </c>
      <c r="F9112" s="224"/>
      <c r="G9112" s="223"/>
      <c r="H9112" s="223"/>
      <c r="I9112" s="223" t="s">
        <v>91</v>
      </c>
      <c r="J9112" s="223"/>
      <c r="K9112" s="235"/>
      <c r="L9112" s="235"/>
      <c r="M9112" s="223"/>
    </row>
    <row r="9113" spans="1:13">
      <c r="A9113" s="235">
        <v>800318</v>
      </c>
      <c r="B9113" s="223" t="s">
        <v>11885</v>
      </c>
      <c r="C9113" s="223" t="s">
        <v>183</v>
      </c>
      <c r="D9113" s="223" t="s">
        <v>4827</v>
      </c>
      <c r="F9113" s="224"/>
      <c r="G9113" s="223"/>
      <c r="H9113" s="223"/>
      <c r="I9113" s="223" t="s">
        <v>91</v>
      </c>
      <c r="J9113" s="223"/>
      <c r="K9113" s="235"/>
      <c r="L9113" s="235"/>
      <c r="M9113" s="223"/>
    </row>
    <row r="9114" spans="1:13">
      <c r="A9114" s="235">
        <v>800386</v>
      </c>
      <c r="B9114" s="223" t="s">
        <v>11886</v>
      </c>
      <c r="C9114" s="223" t="s">
        <v>106</v>
      </c>
      <c r="D9114" s="223" t="s">
        <v>11711</v>
      </c>
      <c r="F9114" s="224"/>
      <c r="G9114" s="223"/>
      <c r="H9114" s="223"/>
      <c r="I9114" s="223" t="s">
        <v>91</v>
      </c>
      <c r="J9114" s="223"/>
      <c r="K9114" s="235"/>
      <c r="L9114" s="235"/>
      <c r="M9114" s="223"/>
    </row>
    <row r="9115" spans="1:13">
      <c r="A9115" s="235">
        <v>800440</v>
      </c>
      <c r="B9115" s="223" t="s">
        <v>11887</v>
      </c>
      <c r="C9115" s="223" t="s">
        <v>206</v>
      </c>
      <c r="D9115" s="223" t="s">
        <v>1012</v>
      </c>
      <c r="F9115" s="224"/>
      <c r="G9115" s="223"/>
      <c r="H9115" s="223"/>
      <c r="I9115" s="223" t="s">
        <v>91</v>
      </c>
      <c r="J9115" s="223"/>
      <c r="K9115" s="223"/>
      <c r="L9115" s="223"/>
      <c r="M9115" s="223"/>
    </row>
    <row r="9116" spans="1:13">
      <c r="A9116" s="235">
        <v>800461</v>
      </c>
      <c r="B9116" s="223" t="s">
        <v>11888</v>
      </c>
      <c r="C9116" s="223" t="s">
        <v>106</v>
      </c>
      <c r="D9116" s="223" t="s">
        <v>1105</v>
      </c>
      <c r="F9116" s="224"/>
      <c r="G9116" s="223"/>
      <c r="H9116" s="223"/>
      <c r="I9116" s="223" t="s">
        <v>91</v>
      </c>
      <c r="J9116" s="223"/>
      <c r="K9116" s="235"/>
      <c r="L9116" s="235"/>
      <c r="M9116" s="223"/>
    </row>
    <row r="9117" spans="1:13">
      <c r="A9117" s="235">
        <v>800465</v>
      </c>
      <c r="B9117" s="238" t="s">
        <v>11889</v>
      </c>
      <c r="C9117" s="238" t="s">
        <v>163</v>
      </c>
      <c r="D9117" s="238" t="s">
        <v>1335</v>
      </c>
      <c r="F9117" s="238"/>
      <c r="G9117" s="223"/>
      <c r="H9117" s="238"/>
      <c r="I9117" s="238" t="s">
        <v>91</v>
      </c>
      <c r="J9117" s="223"/>
      <c r="K9117" s="238"/>
      <c r="L9117" s="238"/>
      <c r="M9117" s="238"/>
    </row>
    <row r="9118" spans="1:13">
      <c r="A9118" s="235">
        <v>800479</v>
      </c>
      <c r="B9118" s="223" t="s">
        <v>11890</v>
      </c>
      <c r="C9118" s="223" t="s">
        <v>99</v>
      </c>
      <c r="D9118" s="223" t="s">
        <v>1377</v>
      </c>
      <c r="F9118" s="224"/>
      <c r="G9118" s="223"/>
      <c r="H9118" s="223"/>
      <c r="I9118" s="223" t="s">
        <v>91</v>
      </c>
      <c r="J9118" s="223"/>
      <c r="K9118" s="223"/>
      <c r="L9118" s="223"/>
      <c r="M9118" s="223"/>
    </row>
    <row r="9119" spans="1:13">
      <c r="A9119" s="235">
        <v>800498</v>
      </c>
      <c r="B9119" s="223" t="s">
        <v>11891</v>
      </c>
      <c r="C9119" s="223" t="s">
        <v>310</v>
      </c>
      <c r="D9119" s="223" t="s">
        <v>2278</v>
      </c>
      <c r="F9119" s="224"/>
      <c r="G9119" s="223"/>
      <c r="H9119" s="223"/>
      <c r="I9119" s="223" t="s">
        <v>91</v>
      </c>
      <c r="J9119" s="223"/>
      <c r="K9119" s="235"/>
      <c r="L9119" s="235"/>
      <c r="M9119" s="223"/>
    </row>
    <row r="9120" spans="1:13">
      <c r="A9120" s="235">
        <v>800508</v>
      </c>
      <c r="B9120" s="223" t="s">
        <v>11892</v>
      </c>
      <c r="C9120" s="223" t="s">
        <v>248</v>
      </c>
      <c r="D9120" s="223" t="s">
        <v>7210</v>
      </c>
      <c r="F9120" s="224"/>
      <c r="G9120" s="223"/>
      <c r="H9120" s="223"/>
      <c r="I9120" s="223" t="s">
        <v>91</v>
      </c>
      <c r="J9120" s="223"/>
      <c r="K9120" s="223"/>
      <c r="L9120" s="223"/>
      <c r="M9120" s="223"/>
    </row>
    <row r="9121" spans="1:13">
      <c r="A9121" s="235">
        <v>800513</v>
      </c>
      <c r="B9121" s="238" t="s">
        <v>11893</v>
      </c>
      <c r="C9121" s="238" t="s">
        <v>113</v>
      </c>
      <c r="D9121" s="238" t="s">
        <v>1168</v>
      </c>
      <c r="F9121" s="238"/>
      <c r="G9121" s="223"/>
      <c r="H9121" s="238"/>
      <c r="I9121" s="238" t="s">
        <v>91</v>
      </c>
      <c r="J9121" s="223"/>
      <c r="K9121" s="238"/>
      <c r="L9121" s="238"/>
      <c r="M9121" s="238"/>
    </row>
    <row r="9122" spans="1:13">
      <c r="A9122" s="235">
        <v>800530</v>
      </c>
      <c r="B9122" s="238" t="s">
        <v>11894</v>
      </c>
      <c r="C9122" s="238" t="s">
        <v>11895</v>
      </c>
      <c r="D9122" s="238" t="s">
        <v>1057</v>
      </c>
      <c r="F9122" s="238"/>
      <c r="G9122" s="223"/>
      <c r="H9122" s="238"/>
      <c r="I9122" s="238" t="s">
        <v>91</v>
      </c>
      <c r="J9122" s="223"/>
      <c r="K9122" s="238"/>
      <c r="L9122" s="238"/>
      <c r="M9122" s="238"/>
    </row>
    <row r="9123" spans="1:13">
      <c r="A9123" s="235">
        <v>800556</v>
      </c>
      <c r="B9123" s="223" t="s">
        <v>11896</v>
      </c>
      <c r="C9123" s="223" t="s">
        <v>11897</v>
      </c>
      <c r="D9123" s="223" t="s">
        <v>1531</v>
      </c>
      <c r="F9123" s="224"/>
      <c r="G9123" s="223"/>
      <c r="H9123" s="223"/>
      <c r="I9123" s="223" t="s">
        <v>91</v>
      </c>
      <c r="J9123" s="223"/>
      <c r="K9123" s="235"/>
      <c r="L9123" s="235"/>
      <c r="M9123" s="223"/>
    </row>
    <row r="9124" spans="1:13">
      <c r="A9124" s="235">
        <v>800560</v>
      </c>
      <c r="B9124" s="238" t="s">
        <v>11898</v>
      </c>
      <c r="C9124" s="238" t="s">
        <v>301</v>
      </c>
      <c r="D9124" s="238" t="s">
        <v>1855</v>
      </c>
      <c r="F9124" s="238"/>
      <c r="G9124" s="223"/>
      <c r="H9124" s="238"/>
      <c r="I9124" s="238" t="s">
        <v>91</v>
      </c>
      <c r="J9124" s="223"/>
      <c r="K9124" s="238"/>
      <c r="L9124" s="238"/>
      <c r="M9124" s="238"/>
    </row>
    <row r="9125" spans="1:13">
      <c r="A9125" s="235">
        <v>800626</v>
      </c>
      <c r="B9125" s="223" t="s">
        <v>11899</v>
      </c>
      <c r="C9125" s="223" t="s">
        <v>115</v>
      </c>
      <c r="D9125" s="223" t="s">
        <v>1187</v>
      </c>
      <c r="F9125" s="224"/>
      <c r="G9125" s="223"/>
      <c r="H9125" s="223"/>
      <c r="I9125" s="223" t="s">
        <v>91</v>
      </c>
      <c r="J9125" s="223"/>
      <c r="K9125" s="235"/>
      <c r="L9125" s="235"/>
      <c r="M9125" s="223"/>
    </row>
    <row r="9126" spans="1:13">
      <c r="A9126" s="235">
        <v>800651</v>
      </c>
      <c r="B9126" s="223" t="s">
        <v>11900</v>
      </c>
      <c r="C9126" s="223" t="s">
        <v>282</v>
      </c>
      <c r="D9126" s="223" t="s">
        <v>1333</v>
      </c>
      <c r="F9126" s="224"/>
      <c r="G9126" s="223"/>
      <c r="H9126" s="223"/>
      <c r="I9126" s="223" t="s">
        <v>91</v>
      </c>
      <c r="J9126" s="223"/>
      <c r="K9126" s="235"/>
      <c r="L9126" s="235"/>
      <c r="M9126" s="223"/>
    </row>
    <row r="9127" spans="1:13">
      <c r="A9127" s="235">
        <v>800689</v>
      </c>
      <c r="B9127" s="223" t="s">
        <v>11901</v>
      </c>
      <c r="C9127" s="223" t="s">
        <v>404</v>
      </c>
      <c r="D9127" s="223" t="s">
        <v>1034</v>
      </c>
      <c r="F9127" s="224"/>
      <c r="G9127" s="223"/>
      <c r="H9127" s="223"/>
      <c r="I9127" s="223" t="s">
        <v>91</v>
      </c>
      <c r="J9127" s="223"/>
      <c r="K9127" s="223"/>
      <c r="L9127" s="223"/>
      <c r="M9127" s="223"/>
    </row>
    <row r="9128" spans="1:13">
      <c r="A9128" s="235">
        <v>800694</v>
      </c>
      <c r="B9128" s="223" t="s">
        <v>11902</v>
      </c>
      <c r="C9128" s="223" t="s">
        <v>404</v>
      </c>
      <c r="D9128" s="223" t="s">
        <v>1255</v>
      </c>
      <c r="F9128" s="224"/>
      <c r="G9128" s="223"/>
      <c r="H9128" s="223"/>
      <c r="I9128" s="223" t="s">
        <v>91</v>
      </c>
      <c r="J9128" s="223"/>
      <c r="K9128" s="235"/>
      <c r="L9128" s="235"/>
      <c r="M9128" s="223"/>
    </row>
    <row r="9129" spans="1:13">
      <c r="A9129" s="235">
        <v>800705</v>
      </c>
      <c r="B9129" s="223" t="s">
        <v>11903</v>
      </c>
      <c r="C9129" s="223" t="s">
        <v>11904</v>
      </c>
      <c r="D9129" s="223" t="s">
        <v>1333</v>
      </c>
      <c r="F9129" s="224"/>
      <c r="G9129" s="223"/>
      <c r="H9129" s="223"/>
      <c r="I9129" s="223" t="s">
        <v>91</v>
      </c>
      <c r="J9129" s="223"/>
      <c r="K9129" s="235"/>
      <c r="L9129" s="235"/>
      <c r="M9129" s="223"/>
    </row>
    <row r="9130" spans="1:13">
      <c r="A9130" s="235">
        <v>800714</v>
      </c>
      <c r="B9130" s="223" t="s">
        <v>7466</v>
      </c>
      <c r="C9130" s="223" t="s">
        <v>154</v>
      </c>
      <c r="D9130" s="223" t="s">
        <v>3570</v>
      </c>
      <c r="F9130" s="224"/>
      <c r="G9130" s="223"/>
      <c r="H9130" s="223"/>
      <c r="I9130" s="223" t="s">
        <v>91</v>
      </c>
      <c r="J9130" s="223"/>
      <c r="K9130" s="223"/>
      <c r="L9130" s="223"/>
      <c r="M9130" s="223"/>
    </row>
    <row r="9131" spans="1:13">
      <c r="A9131" s="235">
        <v>800726</v>
      </c>
      <c r="B9131" s="223" t="s">
        <v>11905</v>
      </c>
      <c r="C9131" s="223" t="s">
        <v>635</v>
      </c>
      <c r="D9131" s="223" t="s">
        <v>11906</v>
      </c>
      <c r="F9131" s="224"/>
      <c r="G9131" s="223"/>
      <c r="H9131" s="223"/>
      <c r="I9131" s="223" t="s">
        <v>91</v>
      </c>
      <c r="J9131" s="223"/>
      <c r="K9131" s="223"/>
      <c r="L9131" s="223"/>
      <c r="M9131" s="223"/>
    </row>
    <row r="9132" spans="1:13">
      <c r="A9132" s="235">
        <v>800729</v>
      </c>
      <c r="B9132" s="238" t="s">
        <v>11907</v>
      </c>
      <c r="C9132" s="238" t="s">
        <v>170</v>
      </c>
      <c r="D9132" s="238" t="s">
        <v>1034</v>
      </c>
      <c r="F9132" s="238"/>
      <c r="G9132" s="223"/>
      <c r="H9132" s="238"/>
      <c r="I9132" s="238" t="s">
        <v>91</v>
      </c>
      <c r="J9132" s="223"/>
      <c r="K9132" s="238"/>
      <c r="L9132" s="238"/>
      <c r="M9132" s="238"/>
    </row>
    <row r="9133" spans="1:13">
      <c r="A9133" s="235">
        <v>800747</v>
      </c>
      <c r="B9133" s="223" t="s">
        <v>122</v>
      </c>
      <c r="C9133" s="223" t="s">
        <v>164</v>
      </c>
      <c r="D9133" s="223" t="s">
        <v>1018</v>
      </c>
      <c r="F9133" s="224"/>
      <c r="G9133" s="223"/>
      <c r="H9133" s="223"/>
      <c r="I9133" s="223" t="s">
        <v>91</v>
      </c>
      <c r="J9133" s="223"/>
      <c r="K9133" s="223"/>
      <c r="L9133" s="223"/>
      <c r="M9133" s="223"/>
    </row>
    <row r="9134" spans="1:13">
      <c r="A9134" s="235">
        <v>800757</v>
      </c>
      <c r="B9134" s="223" t="s">
        <v>2622</v>
      </c>
      <c r="C9134" s="223" t="s">
        <v>101</v>
      </c>
      <c r="D9134" s="223" t="s">
        <v>1073</v>
      </c>
      <c r="F9134" s="224"/>
      <c r="G9134" s="223"/>
      <c r="H9134" s="223"/>
      <c r="I9134" s="223" t="s">
        <v>91</v>
      </c>
      <c r="J9134" s="223"/>
      <c r="K9134" s="223"/>
      <c r="L9134" s="223"/>
      <c r="M9134" s="223"/>
    </row>
    <row r="9135" spans="1:13">
      <c r="A9135" s="235">
        <v>800763</v>
      </c>
      <c r="B9135" s="223" t="s">
        <v>11908</v>
      </c>
      <c r="C9135" s="223" t="s">
        <v>391</v>
      </c>
      <c r="D9135" s="223" t="s">
        <v>2510</v>
      </c>
      <c r="F9135" s="224"/>
      <c r="G9135" s="223"/>
      <c r="H9135" s="223"/>
      <c r="I9135" s="223" t="s">
        <v>91</v>
      </c>
      <c r="J9135" s="223"/>
      <c r="K9135" s="223"/>
      <c r="L9135" s="223"/>
      <c r="M9135" s="223"/>
    </row>
    <row r="9136" spans="1:13">
      <c r="A9136" s="235">
        <v>800775</v>
      </c>
      <c r="B9136" s="223" t="s">
        <v>11909</v>
      </c>
      <c r="C9136" s="223" t="s">
        <v>232</v>
      </c>
      <c r="D9136" s="223" t="s">
        <v>1150</v>
      </c>
      <c r="F9136" s="224"/>
      <c r="G9136" s="223"/>
      <c r="H9136" s="223"/>
      <c r="I9136" s="223" t="s">
        <v>91</v>
      </c>
      <c r="J9136" s="223"/>
      <c r="K9136" s="223"/>
      <c r="L9136" s="223"/>
      <c r="M9136" s="223"/>
    </row>
    <row r="9137" spans="1:13">
      <c r="A9137" s="235">
        <v>800803</v>
      </c>
      <c r="B9137" s="223" t="s">
        <v>11910</v>
      </c>
      <c r="C9137" s="223" t="s">
        <v>244</v>
      </c>
      <c r="D9137" s="223" t="s">
        <v>2888</v>
      </c>
      <c r="F9137" s="224"/>
      <c r="G9137" s="223"/>
      <c r="H9137" s="223"/>
      <c r="I9137" s="223" t="s">
        <v>91</v>
      </c>
      <c r="J9137" s="223"/>
      <c r="K9137" s="223"/>
      <c r="L9137" s="223"/>
      <c r="M9137" s="223"/>
    </row>
    <row r="9138" spans="1:13">
      <c r="A9138" s="235">
        <v>800877</v>
      </c>
      <c r="B9138" s="238" t="s">
        <v>11911</v>
      </c>
      <c r="C9138" s="238" t="s">
        <v>1853</v>
      </c>
      <c r="D9138" s="238" t="s">
        <v>1227</v>
      </c>
      <c r="F9138" s="238"/>
      <c r="G9138" s="223"/>
      <c r="H9138" s="238"/>
      <c r="I9138" s="238" t="s">
        <v>91</v>
      </c>
      <c r="J9138" s="223"/>
      <c r="K9138" s="238"/>
      <c r="L9138" s="238"/>
      <c r="M9138" s="238"/>
    </row>
    <row r="9139" spans="1:13">
      <c r="A9139" s="235">
        <v>800912</v>
      </c>
      <c r="B9139" s="223" t="s">
        <v>11912</v>
      </c>
      <c r="C9139" s="223" t="s">
        <v>244</v>
      </c>
      <c r="D9139" s="223" t="s">
        <v>1099</v>
      </c>
      <c r="F9139" s="224"/>
      <c r="G9139" s="223"/>
      <c r="H9139" s="223"/>
      <c r="I9139" s="223" t="s">
        <v>91</v>
      </c>
      <c r="J9139" s="223"/>
      <c r="K9139" s="223"/>
      <c r="L9139" s="223"/>
      <c r="M9139" s="223"/>
    </row>
    <row r="9140" spans="1:13">
      <c r="A9140" s="235">
        <v>800916</v>
      </c>
      <c r="B9140" s="223" t="s">
        <v>11913</v>
      </c>
      <c r="C9140" s="223" t="s">
        <v>235</v>
      </c>
      <c r="D9140" s="223" t="s">
        <v>1939</v>
      </c>
      <c r="F9140" s="224"/>
      <c r="G9140" s="223"/>
      <c r="H9140" s="223"/>
      <c r="I9140" s="223" t="s">
        <v>91</v>
      </c>
      <c r="J9140" s="223"/>
      <c r="K9140" s="223"/>
      <c r="L9140" s="223"/>
      <c r="M9140" s="223"/>
    </row>
    <row r="9141" spans="1:13">
      <c r="A9141" s="235">
        <v>800921</v>
      </c>
      <c r="B9141" s="238" t="s">
        <v>11914</v>
      </c>
      <c r="C9141" s="238" t="s">
        <v>142</v>
      </c>
      <c r="D9141" s="238" t="s">
        <v>1408</v>
      </c>
      <c r="F9141" s="238"/>
      <c r="G9141" s="223"/>
      <c r="H9141" s="238"/>
      <c r="I9141" s="238" t="s">
        <v>91</v>
      </c>
      <c r="J9141" s="223"/>
      <c r="K9141" s="238"/>
      <c r="L9141" s="238"/>
      <c r="M9141" s="238"/>
    </row>
    <row r="9142" spans="1:13">
      <c r="A9142" s="235">
        <v>800934</v>
      </c>
      <c r="B9142" s="223" t="s">
        <v>11915</v>
      </c>
      <c r="C9142" s="223" t="s">
        <v>106</v>
      </c>
      <c r="D9142" s="223" t="s">
        <v>2672</v>
      </c>
      <c r="F9142" s="224"/>
      <c r="G9142" s="223"/>
      <c r="H9142" s="223"/>
      <c r="I9142" s="223" t="s">
        <v>91</v>
      </c>
      <c r="J9142" s="223"/>
      <c r="K9142" s="223"/>
      <c r="L9142" s="223"/>
      <c r="M9142" s="223"/>
    </row>
    <row r="9143" spans="1:13">
      <c r="A9143" s="235">
        <v>800939</v>
      </c>
      <c r="B9143" s="223" t="s">
        <v>11916</v>
      </c>
      <c r="C9143" s="223" t="s">
        <v>183</v>
      </c>
      <c r="D9143" s="223" t="s">
        <v>1012</v>
      </c>
      <c r="F9143" s="224"/>
      <c r="G9143" s="223"/>
      <c r="H9143" s="223"/>
      <c r="I9143" s="223" t="s">
        <v>91</v>
      </c>
      <c r="J9143" s="223"/>
      <c r="K9143" s="223"/>
      <c r="L9143" s="223"/>
      <c r="M9143" s="223"/>
    </row>
    <row r="9144" spans="1:13">
      <c r="A9144" s="235">
        <v>800959</v>
      </c>
      <c r="B9144" s="223" t="s">
        <v>11917</v>
      </c>
      <c r="C9144" s="223" t="s">
        <v>11918</v>
      </c>
      <c r="D9144" s="223" t="s">
        <v>2030</v>
      </c>
      <c r="F9144" s="224"/>
      <c r="G9144" s="223"/>
      <c r="H9144" s="223"/>
      <c r="I9144" s="223" t="s">
        <v>91</v>
      </c>
      <c r="J9144" s="223"/>
      <c r="K9144" s="223"/>
      <c r="L9144" s="223"/>
      <c r="M9144" s="223"/>
    </row>
    <row r="9145" spans="1:13">
      <c r="A9145" s="235">
        <v>800965</v>
      </c>
      <c r="B9145" s="223" t="s">
        <v>11919</v>
      </c>
      <c r="C9145" s="223" t="s">
        <v>559</v>
      </c>
      <c r="D9145" s="223" t="s">
        <v>1799</v>
      </c>
      <c r="F9145" s="224"/>
      <c r="G9145" s="223"/>
      <c r="H9145" s="223"/>
      <c r="I9145" s="223" t="s">
        <v>91</v>
      </c>
      <c r="J9145" s="223"/>
      <c r="K9145" s="223"/>
      <c r="L9145" s="223"/>
      <c r="M9145" s="223"/>
    </row>
    <row r="9146" spans="1:13">
      <c r="A9146" s="235">
        <v>800966</v>
      </c>
      <c r="B9146" s="238" t="s">
        <v>11920</v>
      </c>
      <c r="C9146" s="238" t="s">
        <v>222</v>
      </c>
      <c r="D9146" s="238" t="s">
        <v>823</v>
      </c>
      <c r="F9146" s="238"/>
      <c r="G9146" s="223"/>
      <c r="H9146" s="238"/>
      <c r="I9146" s="238" t="s">
        <v>91</v>
      </c>
      <c r="J9146" s="223"/>
      <c r="K9146" s="238"/>
      <c r="L9146" s="238"/>
      <c r="M9146" s="238"/>
    </row>
    <row r="9147" spans="1:13">
      <c r="A9147" s="235">
        <v>801002</v>
      </c>
      <c r="B9147" s="238" t="s">
        <v>11921</v>
      </c>
      <c r="C9147" s="238" t="s">
        <v>331</v>
      </c>
      <c r="D9147" s="238" t="s">
        <v>1075</v>
      </c>
      <c r="F9147" s="238"/>
      <c r="G9147" s="223"/>
      <c r="H9147" s="238"/>
      <c r="I9147" s="238" t="s">
        <v>91</v>
      </c>
      <c r="J9147" s="223"/>
      <c r="K9147" s="238"/>
      <c r="L9147" s="238"/>
      <c r="M9147" s="238"/>
    </row>
    <row r="9148" spans="1:13">
      <c r="A9148" s="235">
        <v>801059</v>
      </c>
      <c r="B9148" s="223" t="s">
        <v>11922</v>
      </c>
      <c r="C9148" s="223" t="s">
        <v>183</v>
      </c>
      <c r="D9148" s="223" t="s">
        <v>11923</v>
      </c>
      <c r="F9148" s="224"/>
      <c r="G9148" s="223"/>
      <c r="H9148" s="223"/>
      <c r="I9148" s="223" t="s">
        <v>91</v>
      </c>
      <c r="J9148" s="223"/>
      <c r="K9148" s="223"/>
      <c r="L9148" s="223"/>
      <c r="M9148" s="223"/>
    </row>
    <row r="9149" spans="1:13">
      <c r="A9149" s="235">
        <v>801096</v>
      </c>
      <c r="B9149" s="223" t="s">
        <v>11924</v>
      </c>
      <c r="C9149" s="223" t="s">
        <v>362</v>
      </c>
      <c r="D9149" s="223" t="s">
        <v>1133</v>
      </c>
      <c r="F9149" s="224"/>
      <c r="G9149" s="223"/>
      <c r="H9149" s="223"/>
      <c r="I9149" s="223" t="s">
        <v>91</v>
      </c>
      <c r="J9149" s="223"/>
      <c r="K9149" s="223"/>
      <c r="L9149" s="223"/>
      <c r="M9149" s="223"/>
    </row>
    <row r="9150" spans="1:13">
      <c r="A9150" s="235">
        <v>801102</v>
      </c>
      <c r="B9150" s="223" t="s">
        <v>11925</v>
      </c>
      <c r="C9150" s="223" t="s">
        <v>518</v>
      </c>
      <c r="D9150" s="223" t="s">
        <v>1030</v>
      </c>
      <c r="F9150" s="224"/>
      <c r="G9150" s="223"/>
      <c r="H9150" s="223"/>
      <c r="I9150" s="223" t="s">
        <v>91</v>
      </c>
      <c r="J9150" s="223"/>
      <c r="K9150" s="223"/>
      <c r="L9150" s="223"/>
      <c r="M9150" s="223"/>
    </row>
    <row r="9151" spans="1:13">
      <c r="A9151" s="235">
        <v>801143</v>
      </c>
      <c r="B9151" s="223" t="s">
        <v>11926</v>
      </c>
      <c r="C9151" s="223" t="s">
        <v>311</v>
      </c>
      <c r="D9151" s="223" t="s">
        <v>1068</v>
      </c>
      <c r="F9151" s="224"/>
      <c r="G9151" s="223"/>
      <c r="H9151" s="223"/>
      <c r="I9151" s="223" t="s">
        <v>91</v>
      </c>
      <c r="J9151" s="223"/>
      <c r="K9151" s="223"/>
      <c r="L9151" s="223"/>
      <c r="M9151" s="223"/>
    </row>
    <row r="9152" spans="1:13">
      <c r="A9152" s="235">
        <v>801149</v>
      </c>
      <c r="B9152" s="223" t="s">
        <v>11927</v>
      </c>
      <c r="C9152" s="223" t="s">
        <v>7546</v>
      </c>
      <c r="D9152" s="223" t="s">
        <v>3576</v>
      </c>
      <c r="F9152" s="224"/>
      <c r="G9152" s="223"/>
      <c r="H9152" s="223"/>
      <c r="I9152" s="223" t="s">
        <v>91</v>
      </c>
      <c r="J9152" s="223"/>
      <c r="K9152" s="223"/>
      <c r="L9152" s="223"/>
      <c r="M9152" s="223"/>
    </row>
    <row r="9153" spans="1:13">
      <c r="A9153" s="235">
        <v>801162</v>
      </c>
      <c r="B9153" s="223" t="s">
        <v>11928</v>
      </c>
      <c r="C9153" s="223" t="s">
        <v>11929</v>
      </c>
      <c r="D9153" s="223" t="s">
        <v>1735</v>
      </c>
      <c r="F9153" s="224"/>
      <c r="G9153" s="223"/>
      <c r="H9153" s="223"/>
      <c r="I9153" s="223" t="s">
        <v>91</v>
      </c>
      <c r="J9153" s="223"/>
      <c r="K9153" s="223"/>
      <c r="L9153" s="223"/>
      <c r="M9153" s="223"/>
    </row>
    <row r="9154" spans="1:13">
      <c r="A9154" s="235">
        <v>801242</v>
      </c>
      <c r="B9154" s="238" t="s">
        <v>11930</v>
      </c>
      <c r="C9154" s="238" t="s">
        <v>489</v>
      </c>
      <c r="D9154" s="238" t="s">
        <v>610</v>
      </c>
      <c r="F9154" s="238"/>
      <c r="G9154" s="223"/>
      <c r="H9154" s="238"/>
      <c r="I9154" s="238" t="s">
        <v>91</v>
      </c>
      <c r="J9154" s="223"/>
      <c r="K9154" s="238"/>
      <c r="L9154" s="238"/>
      <c r="M9154" s="238"/>
    </row>
    <row r="9155" spans="1:13">
      <c r="A9155" s="235">
        <v>801258</v>
      </c>
      <c r="B9155" s="238" t="s">
        <v>11931</v>
      </c>
      <c r="C9155" s="238" t="s">
        <v>256</v>
      </c>
      <c r="D9155" s="238" t="s">
        <v>1424</v>
      </c>
      <c r="F9155" s="238"/>
      <c r="G9155" s="223"/>
      <c r="H9155" s="238"/>
      <c r="I9155" s="238" t="s">
        <v>91</v>
      </c>
      <c r="J9155" s="223"/>
      <c r="K9155" s="238"/>
      <c r="L9155" s="238"/>
      <c r="M9155" s="238"/>
    </row>
    <row r="9156" spans="1:13">
      <c r="A9156" s="235">
        <v>801276</v>
      </c>
      <c r="B9156" s="223" t="s">
        <v>11932</v>
      </c>
      <c r="C9156" s="223" t="s">
        <v>131</v>
      </c>
      <c r="D9156" s="223" t="s">
        <v>1066</v>
      </c>
      <c r="F9156" s="224"/>
      <c r="G9156" s="223"/>
      <c r="H9156" s="223"/>
      <c r="I9156" s="223" t="s">
        <v>91</v>
      </c>
      <c r="J9156" s="223"/>
      <c r="K9156" s="223"/>
      <c r="L9156" s="223"/>
      <c r="M9156" s="223"/>
    </row>
    <row r="9157" spans="1:13">
      <c r="A9157" s="235">
        <v>801277</v>
      </c>
      <c r="B9157" s="223" t="s">
        <v>11933</v>
      </c>
      <c r="C9157" s="223" t="s">
        <v>103</v>
      </c>
      <c r="D9157" s="223" t="s">
        <v>1179</v>
      </c>
      <c r="F9157" s="224"/>
      <c r="G9157" s="223"/>
      <c r="H9157" s="223"/>
      <c r="I9157" s="223" t="s">
        <v>91</v>
      </c>
      <c r="J9157" s="223"/>
      <c r="K9157" s="235"/>
      <c r="L9157" s="235"/>
      <c r="M9157" s="223"/>
    </row>
    <row r="9158" spans="1:13">
      <c r="A9158" s="235">
        <v>801297</v>
      </c>
      <c r="B9158" s="223" t="s">
        <v>11934</v>
      </c>
      <c r="C9158" s="223" t="s">
        <v>311</v>
      </c>
      <c r="D9158" s="223" t="s">
        <v>1057</v>
      </c>
      <c r="F9158" s="224"/>
      <c r="G9158" s="223"/>
      <c r="H9158" s="223"/>
      <c r="I9158" s="223" t="s">
        <v>91</v>
      </c>
      <c r="J9158" s="223"/>
      <c r="K9158" s="223"/>
      <c r="L9158" s="223"/>
      <c r="M9158" s="223"/>
    </row>
    <row r="9159" spans="1:13">
      <c r="A9159" s="235">
        <v>801302</v>
      </c>
      <c r="B9159" s="238" t="s">
        <v>11935</v>
      </c>
      <c r="C9159" s="238" t="s">
        <v>10105</v>
      </c>
      <c r="D9159" s="238" t="s">
        <v>2456</v>
      </c>
      <c r="F9159" s="238"/>
      <c r="G9159" s="223"/>
      <c r="H9159" s="238"/>
      <c r="I9159" s="238" t="s">
        <v>91</v>
      </c>
      <c r="J9159" s="223"/>
      <c r="K9159" s="238"/>
      <c r="L9159" s="238"/>
      <c r="M9159" s="238"/>
    </row>
    <row r="9160" spans="1:13">
      <c r="A9160" s="235">
        <v>801312</v>
      </c>
      <c r="B9160" s="223" t="s">
        <v>11936</v>
      </c>
      <c r="C9160" s="223" t="s">
        <v>92</v>
      </c>
      <c r="D9160" s="223" t="s">
        <v>2067</v>
      </c>
      <c r="F9160" s="224"/>
      <c r="G9160" s="223"/>
      <c r="H9160" s="223"/>
      <c r="I9160" s="223" t="s">
        <v>91</v>
      </c>
      <c r="J9160" s="223"/>
      <c r="K9160" s="235"/>
      <c r="L9160" s="235"/>
      <c r="M9160" s="223"/>
    </row>
    <row r="9161" spans="1:13">
      <c r="A9161" s="235">
        <v>801316</v>
      </c>
      <c r="B9161" s="238" t="s">
        <v>11937</v>
      </c>
      <c r="C9161" s="238" t="s">
        <v>113</v>
      </c>
      <c r="D9161" s="238" t="s">
        <v>4376</v>
      </c>
      <c r="F9161" s="238"/>
      <c r="G9161" s="223"/>
      <c r="H9161" s="238"/>
      <c r="I9161" s="238" t="s">
        <v>91</v>
      </c>
      <c r="J9161" s="223"/>
      <c r="K9161" s="238"/>
      <c r="L9161" s="238"/>
      <c r="M9161" s="238"/>
    </row>
    <row r="9162" spans="1:13">
      <c r="A9162" s="235">
        <v>801334</v>
      </c>
      <c r="B9162" s="223" t="s">
        <v>11938</v>
      </c>
      <c r="C9162" s="223" t="s">
        <v>329</v>
      </c>
      <c r="D9162" s="223" t="s">
        <v>1094</v>
      </c>
      <c r="F9162" s="224"/>
      <c r="G9162" s="223"/>
      <c r="H9162" s="223"/>
      <c r="I9162" s="223" t="s">
        <v>91</v>
      </c>
      <c r="J9162" s="223"/>
      <c r="K9162" s="235"/>
      <c r="L9162" s="235"/>
      <c r="M9162" s="223"/>
    </row>
    <row r="9163" spans="1:13">
      <c r="A9163" s="235">
        <v>801340</v>
      </c>
      <c r="B9163" s="238" t="s">
        <v>11939</v>
      </c>
      <c r="C9163" s="238" t="s">
        <v>3790</v>
      </c>
      <c r="D9163" s="238" t="s">
        <v>2484</v>
      </c>
      <c r="F9163" s="238"/>
      <c r="G9163" s="223"/>
      <c r="H9163" s="238"/>
      <c r="I9163" s="238" t="s">
        <v>91</v>
      </c>
      <c r="J9163" s="223"/>
      <c r="K9163" s="238"/>
      <c r="L9163" s="238"/>
      <c r="M9163" s="238"/>
    </row>
    <row r="9164" spans="1:13">
      <c r="A9164" s="235">
        <v>801350</v>
      </c>
      <c r="B9164" s="238" t="s">
        <v>7073</v>
      </c>
      <c r="C9164" s="238" t="s">
        <v>521</v>
      </c>
      <c r="D9164" s="238" t="s">
        <v>1333</v>
      </c>
      <c r="F9164" s="238"/>
      <c r="G9164" s="223"/>
      <c r="H9164" s="238"/>
      <c r="I9164" s="238" t="s">
        <v>91</v>
      </c>
      <c r="J9164" s="223"/>
      <c r="K9164" s="238"/>
      <c r="L9164" s="238"/>
      <c r="M9164" s="238"/>
    </row>
    <row r="9165" spans="1:13">
      <c r="A9165" s="235">
        <v>801353</v>
      </c>
      <c r="B9165" s="238" t="s">
        <v>11940</v>
      </c>
      <c r="C9165" s="238" t="s">
        <v>2115</v>
      </c>
      <c r="D9165" s="238" t="s">
        <v>1047</v>
      </c>
      <c r="F9165" s="238"/>
      <c r="G9165" s="223"/>
      <c r="H9165" s="238"/>
      <c r="I9165" s="238" t="s">
        <v>91</v>
      </c>
      <c r="J9165" s="223"/>
      <c r="K9165" s="238"/>
      <c r="L9165" s="238"/>
      <c r="M9165" s="238"/>
    </row>
    <row r="9166" spans="1:13">
      <c r="A9166" s="235">
        <v>801375</v>
      </c>
      <c r="B9166" s="238" t="s">
        <v>11941</v>
      </c>
      <c r="C9166" s="238" t="s">
        <v>244</v>
      </c>
      <c r="D9166" s="238" t="s">
        <v>11942</v>
      </c>
      <c r="F9166" s="238"/>
      <c r="G9166" s="223"/>
      <c r="H9166" s="238"/>
      <c r="I9166" s="238" t="s">
        <v>91</v>
      </c>
      <c r="J9166" s="223"/>
      <c r="K9166" s="238"/>
      <c r="L9166" s="238"/>
      <c r="M9166" s="238"/>
    </row>
    <row r="9167" spans="1:13">
      <c r="A9167" s="235">
        <v>801393</v>
      </c>
      <c r="B9167" s="223" t="s">
        <v>11943</v>
      </c>
      <c r="C9167" s="223" t="s">
        <v>11944</v>
      </c>
      <c r="D9167" s="223" t="s">
        <v>1018</v>
      </c>
      <c r="F9167" s="224"/>
      <c r="G9167" s="223"/>
      <c r="H9167" s="223"/>
      <c r="I9167" s="223" t="s">
        <v>91</v>
      </c>
      <c r="J9167" s="223"/>
      <c r="K9167" s="223"/>
      <c r="L9167" s="223"/>
      <c r="M9167" s="223"/>
    </row>
    <row r="9168" spans="1:13">
      <c r="A9168" s="235">
        <v>801407</v>
      </c>
      <c r="B9168" s="238" t="s">
        <v>11945</v>
      </c>
      <c r="C9168" s="238" t="s">
        <v>101</v>
      </c>
      <c r="D9168" s="238" t="s">
        <v>11946</v>
      </c>
      <c r="F9168" s="238"/>
      <c r="G9168" s="223"/>
      <c r="H9168" s="238"/>
      <c r="I9168" s="238" t="s">
        <v>91</v>
      </c>
      <c r="J9168" s="223"/>
      <c r="K9168" s="238"/>
      <c r="L9168" s="238"/>
      <c r="M9168" s="238"/>
    </row>
    <row r="9169" spans="1:13">
      <c r="A9169" s="235">
        <v>801444</v>
      </c>
      <c r="B9169" s="223" t="s">
        <v>11947</v>
      </c>
      <c r="C9169" s="223" t="s">
        <v>111</v>
      </c>
      <c r="D9169" s="223" t="s">
        <v>1057</v>
      </c>
      <c r="F9169" s="224"/>
      <c r="G9169" s="223"/>
      <c r="H9169" s="223"/>
      <c r="I9169" s="223" t="s">
        <v>91</v>
      </c>
      <c r="J9169" s="223"/>
      <c r="K9169" s="223"/>
      <c r="L9169" s="223"/>
      <c r="M9169" s="223"/>
    </row>
    <row r="9170" spans="1:13">
      <c r="A9170" s="235">
        <v>801448</v>
      </c>
      <c r="B9170" s="223" t="s">
        <v>11948</v>
      </c>
      <c r="C9170" s="223" t="s">
        <v>408</v>
      </c>
      <c r="D9170" s="223" t="s">
        <v>5375</v>
      </c>
      <c r="F9170" s="224"/>
      <c r="G9170" s="223"/>
      <c r="H9170" s="223"/>
      <c r="I9170" s="223" t="s">
        <v>91</v>
      </c>
      <c r="J9170" s="223"/>
      <c r="K9170" s="223"/>
      <c r="L9170" s="223"/>
      <c r="M9170" s="223"/>
    </row>
    <row r="9171" spans="1:13">
      <c r="A9171" s="235">
        <v>801464</v>
      </c>
      <c r="B9171" s="223" t="s">
        <v>11949</v>
      </c>
      <c r="C9171" s="223" t="s">
        <v>95</v>
      </c>
      <c r="D9171" s="223" t="s">
        <v>3917</v>
      </c>
      <c r="F9171" s="224"/>
      <c r="G9171" s="223"/>
      <c r="H9171" s="223"/>
      <c r="I9171" s="223" t="s">
        <v>91</v>
      </c>
      <c r="J9171" s="223"/>
      <c r="K9171" s="235"/>
      <c r="L9171" s="235"/>
      <c r="M9171" s="223"/>
    </row>
    <row r="9172" spans="1:13">
      <c r="A9172" s="235">
        <v>801470</v>
      </c>
      <c r="B9172" s="223" t="s">
        <v>11950</v>
      </c>
      <c r="C9172" s="223" t="s">
        <v>202</v>
      </c>
      <c r="D9172" s="223" t="s">
        <v>11951</v>
      </c>
      <c r="F9172" s="244"/>
      <c r="G9172" s="223"/>
      <c r="H9172" s="223"/>
      <c r="I9172" s="238" t="s">
        <v>91</v>
      </c>
      <c r="J9172" s="223"/>
      <c r="K9172" s="223"/>
      <c r="L9172" s="223"/>
      <c r="M9172" s="223"/>
    </row>
    <row r="9173" spans="1:13">
      <c r="A9173" s="235">
        <v>801486</v>
      </c>
      <c r="B9173" s="238" t="s">
        <v>11952</v>
      </c>
      <c r="C9173" s="238" t="s">
        <v>566</v>
      </c>
      <c r="D9173" s="238" t="s">
        <v>11953</v>
      </c>
      <c r="F9173" s="238"/>
      <c r="G9173" s="223"/>
      <c r="H9173" s="238"/>
      <c r="I9173" s="238" t="s">
        <v>91</v>
      </c>
      <c r="J9173" s="223"/>
      <c r="K9173" s="238"/>
      <c r="L9173" s="238"/>
      <c r="M9173" s="238"/>
    </row>
    <row r="9174" spans="1:13">
      <c r="A9174" s="235">
        <v>801488</v>
      </c>
      <c r="B9174" s="223" t="s">
        <v>11954</v>
      </c>
      <c r="C9174" s="223" t="s">
        <v>378</v>
      </c>
      <c r="D9174" s="223" t="s">
        <v>11955</v>
      </c>
      <c r="F9174" s="224"/>
      <c r="G9174" s="223"/>
      <c r="H9174" s="223"/>
      <c r="I9174" s="223" t="s">
        <v>91</v>
      </c>
      <c r="J9174" s="223"/>
      <c r="K9174" s="223"/>
      <c r="L9174" s="223"/>
      <c r="M9174" s="223"/>
    </row>
    <row r="9175" spans="1:13">
      <c r="A9175" s="235">
        <v>801492</v>
      </c>
      <c r="B9175" s="238" t="s">
        <v>11956</v>
      </c>
      <c r="C9175" s="238" t="s">
        <v>633</v>
      </c>
      <c r="D9175" s="238" t="s">
        <v>11957</v>
      </c>
      <c r="F9175" s="238"/>
      <c r="G9175" s="223"/>
      <c r="H9175" s="238"/>
      <c r="I9175" s="238" t="s">
        <v>91</v>
      </c>
      <c r="J9175" s="223"/>
      <c r="K9175" s="238"/>
      <c r="L9175" s="238"/>
      <c r="M9175" s="238"/>
    </row>
    <row r="9176" spans="1:13">
      <c r="A9176" s="235">
        <v>801543</v>
      </c>
      <c r="B9176" s="238" t="s">
        <v>11958</v>
      </c>
      <c r="C9176" s="238" t="s">
        <v>283</v>
      </c>
      <c r="D9176" s="238" t="s">
        <v>1521</v>
      </c>
      <c r="F9176" s="238"/>
      <c r="G9176" s="223"/>
      <c r="H9176" s="238"/>
      <c r="I9176" s="238" t="s">
        <v>91</v>
      </c>
      <c r="J9176" s="223"/>
      <c r="K9176" s="238"/>
      <c r="L9176" s="238"/>
      <c r="M9176" s="238"/>
    </row>
    <row r="9177" spans="1:13">
      <c r="A9177" s="235">
        <v>801562</v>
      </c>
      <c r="B9177" s="238" t="s">
        <v>9152</v>
      </c>
      <c r="C9177" s="238" t="s">
        <v>329</v>
      </c>
      <c r="D9177" s="238" t="s">
        <v>1161</v>
      </c>
      <c r="F9177" s="238"/>
      <c r="G9177" s="223"/>
      <c r="H9177" s="238"/>
      <c r="I9177" s="238" t="s">
        <v>91</v>
      </c>
      <c r="J9177" s="223"/>
      <c r="K9177" s="238"/>
      <c r="L9177" s="238"/>
      <c r="M9177" s="238"/>
    </row>
    <row r="9178" spans="1:13">
      <c r="A9178" s="235">
        <v>801567</v>
      </c>
      <c r="B9178" s="238" t="s">
        <v>11959</v>
      </c>
      <c r="C9178" s="238" t="s">
        <v>2331</v>
      </c>
      <c r="D9178" s="238" t="s">
        <v>1039</v>
      </c>
      <c r="F9178" s="238"/>
      <c r="G9178" s="223"/>
      <c r="H9178" s="238"/>
      <c r="I9178" s="238" t="s">
        <v>91</v>
      </c>
      <c r="J9178" s="223"/>
      <c r="K9178" s="238"/>
      <c r="L9178" s="238"/>
      <c r="M9178" s="238"/>
    </row>
    <row r="9179" spans="1:13">
      <c r="A9179" s="235">
        <v>801594</v>
      </c>
      <c r="B9179" s="238" t="s">
        <v>694</v>
      </c>
      <c r="C9179" s="238" t="s">
        <v>156</v>
      </c>
      <c r="D9179" s="238" t="s">
        <v>1125</v>
      </c>
      <c r="F9179" s="238"/>
      <c r="G9179" s="223"/>
      <c r="H9179" s="238"/>
      <c r="I9179" s="238" t="s">
        <v>91</v>
      </c>
      <c r="J9179" s="223"/>
      <c r="K9179" s="238"/>
      <c r="L9179" s="238"/>
      <c r="M9179" s="238"/>
    </row>
    <row r="9180" spans="1:13">
      <c r="A9180" s="235">
        <v>801624</v>
      </c>
      <c r="B9180" s="238" t="s">
        <v>11960</v>
      </c>
      <c r="C9180" s="238" t="s">
        <v>103</v>
      </c>
      <c r="D9180" s="238" t="s">
        <v>3574</v>
      </c>
      <c r="F9180" s="238"/>
      <c r="G9180" s="223"/>
      <c r="H9180" s="238"/>
      <c r="I9180" s="238" t="s">
        <v>91</v>
      </c>
      <c r="J9180" s="223"/>
      <c r="K9180" s="238"/>
      <c r="L9180" s="238"/>
      <c r="M9180" s="238"/>
    </row>
    <row r="9181" spans="1:13">
      <c r="A9181" s="235">
        <v>801637</v>
      </c>
      <c r="B9181" s="238" t="s">
        <v>535</v>
      </c>
      <c r="C9181" s="238" t="s">
        <v>462</v>
      </c>
      <c r="D9181" s="238" t="s">
        <v>1161</v>
      </c>
      <c r="F9181" s="238"/>
      <c r="G9181" s="223"/>
      <c r="H9181" s="238"/>
      <c r="I9181" s="238" t="s">
        <v>91</v>
      </c>
      <c r="J9181" s="223"/>
      <c r="K9181" s="238"/>
      <c r="L9181" s="238"/>
      <c r="M9181" s="238"/>
    </row>
    <row r="9182" spans="1:13">
      <c r="A9182" s="235">
        <v>801652</v>
      </c>
      <c r="B9182" s="238" t="s">
        <v>11961</v>
      </c>
      <c r="C9182" s="238" t="s">
        <v>508</v>
      </c>
      <c r="D9182" s="238" t="s">
        <v>1018</v>
      </c>
      <c r="F9182" s="238"/>
      <c r="G9182" s="223"/>
      <c r="H9182" s="238"/>
      <c r="I9182" s="238" t="s">
        <v>91</v>
      </c>
      <c r="J9182" s="223"/>
      <c r="K9182" s="238"/>
      <c r="L9182" s="238"/>
      <c r="M9182" s="238"/>
    </row>
    <row r="9183" spans="1:13">
      <c r="A9183" s="235">
        <v>801657</v>
      </c>
      <c r="B9183" s="238" t="s">
        <v>11962</v>
      </c>
      <c r="C9183" s="238" t="s">
        <v>148</v>
      </c>
      <c r="D9183" s="238" t="s">
        <v>601</v>
      </c>
      <c r="F9183" s="238"/>
      <c r="G9183" s="223"/>
      <c r="H9183" s="238"/>
      <c r="I9183" s="238" t="s">
        <v>91</v>
      </c>
      <c r="J9183" s="223"/>
      <c r="K9183" s="238"/>
      <c r="L9183" s="238"/>
      <c r="M9183" s="238"/>
    </row>
    <row r="9184" spans="1:13">
      <c r="A9184" s="235">
        <v>801659</v>
      </c>
      <c r="B9184" s="238" t="s">
        <v>11963</v>
      </c>
      <c r="C9184" s="238" t="s">
        <v>608</v>
      </c>
      <c r="D9184" s="238" t="s">
        <v>2138</v>
      </c>
      <c r="F9184" s="238"/>
      <c r="G9184" s="223"/>
      <c r="H9184" s="238"/>
      <c r="I9184" s="238" t="s">
        <v>91</v>
      </c>
      <c r="J9184" s="223"/>
      <c r="K9184" s="238"/>
      <c r="L9184" s="238"/>
      <c r="M9184" s="238"/>
    </row>
    <row r="9185" spans="1:13">
      <c r="A9185" s="235">
        <v>801670</v>
      </c>
      <c r="B9185" s="238" t="s">
        <v>522</v>
      </c>
      <c r="C9185" s="238" t="s">
        <v>188</v>
      </c>
      <c r="D9185" s="238" t="s">
        <v>11964</v>
      </c>
      <c r="F9185" s="238"/>
      <c r="G9185" s="223"/>
      <c r="H9185" s="238"/>
      <c r="I9185" s="238" t="s">
        <v>91</v>
      </c>
      <c r="J9185" s="223"/>
      <c r="K9185" s="238"/>
      <c r="L9185" s="238"/>
      <c r="M9185" s="238"/>
    </row>
    <row r="9186" spans="1:13">
      <c r="A9186" s="235">
        <v>801695</v>
      </c>
      <c r="B9186" s="238" t="s">
        <v>11965</v>
      </c>
      <c r="C9186" s="238" t="s">
        <v>769</v>
      </c>
      <c r="D9186" s="238" t="s">
        <v>1286</v>
      </c>
      <c r="F9186" s="238"/>
      <c r="G9186" s="223"/>
      <c r="H9186" s="238"/>
      <c r="I9186" s="238" t="s">
        <v>91</v>
      </c>
      <c r="J9186" s="223"/>
      <c r="K9186" s="238"/>
      <c r="L9186" s="238"/>
      <c r="M9186" s="238"/>
    </row>
    <row r="9187" spans="1:13">
      <c r="A9187" s="235">
        <v>801700</v>
      </c>
      <c r="B9187" s="223" t="s">
        <v>11966</v>
      </c>
      <c r="C9187" s="238" t="s">
        <v>283</v>
      </c>
      <c r="D9187" s="238" t="s">
        <v>2399</v>
      </c>
      <c r="F9187" s="238"/>
      <c r="G9187" s="223"/>
      <c r="H9187" s="238"/>
      <c r="I9187" s="238" t="s">
        <v>91</v>
      </c>
      <c r="J9187" s="223"/>
      <c r="K9187" s="238"/>
      <c r="L9187" s="238"/>
      <c r="M9187" s="238"/>
    </row>
    <row r="9188" spans="1:13">
      <c r="A9188" s="235">
        <v>801713</v>
      </c>
      <c r="B9188" s="238" t="s">
        <v>11967</v>
      </c>
      <c r="C9188" s="238" t="s">
        <v>477</v>
      </c>
      <c r="D9188" s="238" t="s">
        <v>1466</v>
      </c>
      <c r="F9188" s="238"/>
      <c r="G9188" s="223"/>
      <c r="H9188" s="238"/>
      <c r="I9188" s="238" t="s">
        <v>91</v>
      </c>
      <c r="J9188" s="223"/>
      <c r="K9188" s="238"/>
      <c r="L9188" s="238"/>
      <c r="M9188" s="238"/>
    </row>
    <row r="9189" spans="1:13">
      <c r="A9189" s="235">
        <v>801752</v>
      </c>
      <c r="B9189" s="238" t="s">
        <v>11968</v>
      </c>
      <c r="C9189" s="238" t="s">
        <v>668</v>
      </c>
      <c r="D9189" s="238" t="s">
        <v>11969</v>
      </c>
      <c r="F9189" s="238"/>
      <c r="G9189" s="223"/>
      <c r="H9189" s="238"/>
      <c r="I9189" s="238" t="s">
        <v>91</v>
      </c>
      <c r="J9189" s="223"/>
      <c r="K9189" s="238"/>
      <c r="L9189" s="238"/>
      <c r="M9189" s="238"/>
    </row>
    <row r="9190" spans="1:13">
      <c r="A9190" s="235">
        <v>801753</v>
      </c>
      <c r="B9190" s="238" t="s">
        <v>11970</v>
      </c>
      <c r="C9190" s="238" t="s">
        <v>167</v>
      </c>
      <c r="D9190" s="238" t="s">
        <v>1120</v>
      </c>
      <c r="F9190" s="238"/>
      <c r="G9190" s="223"/>
      <c r="H9190" s="238"/>
      <c r="I9190" s="238" t="s">
        <v>91</v>
      </c>
      <c r="J9190" s="223"/>
      <c r="K9190" s="238"/>
      <c r="L9190" s="238"/>
      <c r="M9190" s="238"/>
    </row>
    <row r="9191" spans="1:13">
      <c r="A9191" s="235">
        <v>801768</v>
      </c>
      <c r="B9191" s="238" t="s">
        <v>11971</v>
      </c>
      <c r="C9191" s="238" t="s">
        <v>295</v>
      </c>
      <c r="D9191" s="238" t="s">
        <v>11028</v>
      </c>
      <c r="F9191" s="238"/>
      <c r="G9191" s="223"/>
      <c r="H9191" s="238"/>
      <c r="I9191" s="238" t="s">
        <v>91</v>
      </c>
      <c r="J9191" s="223"/>
      <c r="K9191" s="238"/>
      <c r="L9191" s="238"/>
      <c r="M9191" s="238"/>
    </row>
    <row r="9192" spans="1:13">
      <c r="A9192" s="235">
        <v>801813</v>
      </c>
      <c r="B9192" s="238" t="s">
        <v>11972</v>
      </c>
      <c r="C9192" s="238" t="s">
        <v>11973</v>
      </c>
      <c r="D9192" s="238" t="s">
        <v>1073</v>
      </c>
      <c r="F9192" s="238"/>
      <c r="G9192" s="223"/>
      <c r="H9192" s="238"/>
      <c r="I9192" s="238" t="s">
        <v>91</v>
      </c>
      <c r="J9192" s="223"/>
      <c r="K9192" s="238"/>
      <c r="L9192" s="238"/>
      <c r="M9192" s="238"/>
    </row>
    <row r="9193" spans="1:13">
      <c r="A9193" s="235">
        <v>801816</v>
      </c>
      <c r="B9193" s="238" t="s">
        <v>11974</v>
      </c>
      <c r="C9193" s="238" t="s">
        <v>167</v>
      </c>
      <c r="D9193" s="238" t="s">
        <v>2968</v>
      </c>
      <c r="F9193" s="238"/>
      <c r="G9193" s="223"/>
      <c r="H9193" s="238"/>
      <c r="I9193" s="238" t="s">
        <v>91</v>
      </c>
      <c r="J9193" s="223"/>
      <c r="K9193" s="238"/>
      <c r="L9193" s="238"/>
      <c r="M9193" s="238"/>
    </row>
    <row r="9194" spans="1:13">
      <c r="A9194" s="235">
        <v>801827</v>
      </c>
      <c r="B9194" s="238" t="s">
        <v>11975</v>
      </c>
      <c r="C9194" s="238" t="s">
        <v>224</v>
      </c>
      <c r="D9194" s="238" t="s">
        <v>1047</v>
      </c>
      <c r="F9194" s="238"/>
      <c r="G9194" s="223"/>
      <c r="H9194" s="238"/>
      <c r="I9194" s="238" t="s">
        <v>91</v>
      </c>
      <c r="J9194" s="223"/>
      <c r="K9194" s="238"/>
      <c r="L9194" s="238"/>
      <c r="M9194" s="238"/>
    </row>
    <row r="9195" spans="1:13">
      <c r="A9195" s="235">
        <v>801843</v>
      </c>
      <c r="B9195" s="238" t="s">
        <v>11976</v>
      </c>
      <c r="C9195" s="238" t="s">
        <v>11977</v>
      </c>
      <c r="D9195" s="238" t="s">
        <v>1223</v>
      </c>
      <c r="F9195" s="238"/>
      <c r="G9195" s="223"/>
      <c r="H9195" s="238"/>
      <c r="I9195" s="238" t="s">
        <v>91</v>
      </c>
      <c r="J9195" s="223"/>
      <c r="K9195" s="238"/>
      <c r="L9195" s="238"/>
      <c r="M9195" s="238"/>
    </row>
    <row r="9196" spans="1:13">
      <c r="A9196" s="235">
        <v>801845</v>
      </c>
      <c r="B9196" s="238" t="s">
        <v>336</v>
      </c>
      <c r="C9196" s="238" t="s">
        <v>493</v>
      </c>
      <c r="D9196" s="238" t="s">
        <v>1255</v>
      </c>
      <c r="F9196" s="238"/>
      <c r="G9196" s="223"/>
      <c r="H9196" s="238"/>
      <c r="I9196" s="238" t="s">
        <v>91</v>
      </c>
      <c r="J9196" s="223"/>
      <c r="K9196" s="238"/>
      <c r="L9196" s="238"/>
      <c r="M9196" s="238"/>
    </row>
    <row r="9197" spans="1:13">
      <c r="A9197" s="235">
        <v>801849</v>
      </c>
      <c r="B9197" s="238" t="s">
        <v>11978</v>
      </c>
      <c r="C9197" s="238" t="s">
        <v>109</v>
      </c>
      <c r="D9197" s="238" t="s">
        <v>1289</v>
      </c>
      <c r="F9197" s="238"/>
      <c r="G9197" s="223"/>
      <c r="H9197" s="238"/>
      <c r="I9197" s="238" t="s">
        <v>91</v>
      </c>
      <c r="J9197" s="223"/>
      <c r="K9197" s="238"/>
      <c r="L9197" s="238"/>
      <c r="M9197" s="238"/>
    </row>
    <row r="9198" spans="1:13">
      <c r="A9198" s="235">
        <v>801853</v>
      </c>
      <c r="B9198" s="238" t="s">
        <v>11979</v>
      </c>
      <c r="C9198" s="238" t="s">
        <v>883</v>
      </c>
      <c r="D9198" s="238" t="s">
        <v>2510</v>
      </c>
      <c r="F9198" s="238"/>
      <c r="G9198" s="223"/>
      <c r="H9198" s="238"/>
      <c r="I9198" s="238" t="s">
        <v>91</v>
      </c>
      <c r="J9198" s="223"/>
      <c r="K9198" s="238"/>
      <c r="L9198" s="238"/>
      <c r="M9198" s="238"/>
    </row>
    <row r="9199" spans="1:13">
      <c r="A9199" s="235">
        <v>801856</v>
      </c>
      <c r="B9199" s="238" t="s">
        <v>11980</v>
      </c>
      <c r="C9199" s="238" t="s">
        <v>297</v>
      </c>
      <c r="D9199" s="238" t="s">
        <v>6526</v>
      </c>
      <c r="F9199" s="238"/>
      <c r="G9199" s="223"/>
      <c r="H9199" s="238"/>
      <c r="I9199" s="238" t="s">
        <v>91</v>
      </c>
      <c r="J9199" s="223"/>
      <c r="K9199" s="238"/>
      <c r="L9199" s="238"/>
      <c r="M9199" s="238"/>
    </row>
    <row r="9200" spans="1:13">
      <c r="A9200" s="235">
        <v>801858</v>
      </c>
      <c r="B9200" s="238" t="s">
        <v>11981</v>
      </c>
      <c r="C9200" s="238" t="s">
        <v>11982</v>
      </c>
      <c r="D9200" s="238" t="s">
        <v>1534</v>
      </c>
      <c r="F9200" s="238"/>
      <c r="G9200" s="223"/>
      <c r="H9200" s="238"/>
      <c r="I9200" s="238" t="s">
        <v>91</v>
      </c>
      <c r="J9200" s="223"/>
      <c r="K9200" s="238"/>
      <c r="L9200" s="238"/>
      <c r="M9200" s="238"/>
    </row>
    <row r="9201" spans="1:13">
      <c r="A9201" s="235">
        <v>801860</v>
      </c>
      <c r="B9201" s="238" t="s">
        <v>11983</v>
      </c>
      <c r="C9201" s="238" t="s">
        <v>206</v>
      </c>
      <c r="D9201" s="238" t="s">
        <v>3218</v>
      </c>
      <c r="F9201" s="238"/>
      <c r="G9201" s="223"/>
      <c r="H9201" s="223"/>
      <c r="I9201" s="238" t="s">
        <v>91</v>
      </c>
      <c r="J9201" s="223"/>
      <c r="K9201" s="238"/>
      <c r="L9201" s="238"/>
      <c r="M9201" s="238"/>
    </row>
    <row r="9202" spans="1:13">
      <c r="A9202" s="235">
        <v>801863</v>
      </c>
      <c r="B9202" s="238" t="s">
        <v>11984</v>
      </c>
      <c r="C9202" s="238" t="s">
        <v>106</v>
      </c>
      <c r="D9202" s="238" t="s">
        <v>1012</v>
      </c>
      <c r="F9202" s="238"/>
      <c r="G9202" s="223"/>
      <c r="H9202" s="238"/>
      <c r="I9202" s="238" t="s">
        <v>91</v>
      </c>
      <c r="J9202" s="223"/>
      <c r="K9202" s="238"/>
      <c r="L9202" s="238"/>
      <c r="M9202" s="238"/>
    </row>
    <row r="9203" spans="1:13">
      <c r="A9203" s="235">
        <v>801869</v>
      </c>
      <c r="B9203" s="238" t="s">
        <v>11985</v>
      </c>
      <c r="C9203" s="238" t="s">
        <v>11986</v>
      </c>
      <c r="D9203" s="238" t="s">
        <v>11987</v>
      </c>
      <c r="F9203" s="238"/>
      <c r="G9203" s="223"/>
      <c r="H9203" s="223"/>
      <c r="I9203" s="238" t="s">
        <v>91</v>
      </c>
      <c r="J9203" s="223"/>
      <c r="K9203" s="238"/>
      <c r="L9203" s="238"/>
      <c r="M9203" s="238"/>
    </row>
    <row r="9204" spans="1:13">
      <c r="A9204" s="235">
        <v>801873</v>
      </c>
      <c r="B9204" s="238" t="s">
        <v>11988</v>
      </c>
      <c r="C9204" s="238" t="s">
        <v>9236</v>
      </c>
      <c r="D9204" s="238" t="s">
        <v>1223</v>
      </c>
      <c r="F9204" s="238"/>
      <c r="G9204" s="223"/>
      <c r="H9204" s="238"/>
      <c r="I9204" s="238" t="s">
        <v>91</v>
      </c>
      <c r="J9204" s="223"/>
      <c r="K9204" s="238"/>
      <c r="L9204" s="238"/>
      <c r="M9204" s="238"/>
    </row>
    <row r="9205" spans="1:13">
      <c r="A9205" s="235">
        <v>801885</v>
      </c>
      <c r="B9205" s="235" t="s">
        <v>11989</v>
      </c>
      <c r="C9205" s="235" t="s">
        <v>111</v>
      </c>
      <c r="D9205" s="235" t="s">
        <v>1083</v>
      </c>
      <c r="H9205" s="238"/>
      <c r="I9205" s="240" t="s">
        <v>91</v>
      </c>
      <c r="J9205" s="223"/>
    </row>
    <row r="9206" spans="1:13">
      <c r="A9206" s="235">
        <v>801888</v>
      </c>
      <c r="B9206" s="238" t="s">
        <v>11990</v>
      </c>
      <c r="C9206" s="238" t="s">
        <v>286</v>
      </c>
      <c r="D9206" s="238" t="s">
        <v>2028</v>
      </c>
      <c r="F9206" s="238"/>
      <c r="G9206" s="223"/>
      <c r="H9206" s="223"/>
      <c r="I9206" s="238" t="s">
        <v>91</v>
      </c>
      <c r="J9206" s="223"/>
      <c r="K9206" s="238"/>
      <c r="L9206" s="238"/>
      <c r="M9206" s="238"/>
    </row>
    <row r="9207" spans="1:13">
      <c r="A9207" s="235">
        <v>801900</v>
      </c>
      <c r="B9207" s="245" t="s">
        <v>11991</v>
      </c>
      <c r="C9207" s="245" t="s">
        <v>167</v>
      </c>
      <c r="D9207" s="245" t="s">
        <v>1615</v>
      </c>
      <c r="F9207" s="245"/>
      <c r="G9207" s="223"/>
      <c r="H9207" s="245"/>
      <c r="I9207" s="245" t="s">
        <v>91</v>
      </c>
      <c r="J9207" s="223"/>
      <c r="K9207" s="245"/>
      <c r="L9207" s="245"/>
      <c r="M9207" s="245"/>
    </row>
    <row r="9208" spans="1:13">
      <c r="A9208" s="235">
        <v>801904</v>
      </c>
      <c r="B9208" s="238" t="s">
        <v>11992</v>
      </c>
      <c r="C9208" s="238" t="s">
        <v>109</v>
      </c>
      <c r="D9208" s="238" t="s">
        <v>1501</v>
      </c>
      <c r="F9208" s="238"/>
      <c r="G9208" s="223"/>
      <c r="H9208" s="238"/>
      <c r="I9208" s="238" t="s">
        <v>91</v>
      </c>
      <c r="J9208" s="223"/>
      <c r="K9208" s="238"/>
      <c r="L9208" s="238"/>
      <c r="M9208" s="238"/>
    </row>
    <row r="9209" spans="1:13">
      <c r="A9209" s="235">
        <v>801921</v>
      </c>
      <c r="B9209" s="238" t="s">
        <v>11993</v>
      </c>
      <c r="C9209" s="238" t="s">
        <v>232</v>
      </c>
      <c r="D9209" s="238" t="s">
        <v>2553</v>
      </c>
      <c r="F9209" s="238"/>
      <c r="G9209" s="223"/>
      <c r="H9209" s="238"/>
      <c r="I9209" s="238" t="s">
        <v>91</v>
      </c>
      <c r="J9209" s="223"/>
      <c r="K9209" s="238"/>
      <c r="L9209" s="238"/>
      <c r="M9209" s="238"/>
    </row>
    <row r="9210" spans="1:13">
      <c r="A9210" s="235">
        <v>801938</v>
      </c>
      <c r="B9210" s="238" t="s">
        <v>11994</v>
      </c>
      <c r="C9210" s="238" t="s">
        <v>342</v>
      </c>
      <c r="D9210" s="238" t="s">
        <v>1333</v>
      </c>
      <c r="F9210" s="238"/>
      <c r="G9210" s="223"/>
      <c r="H9210" s="238"/>
      <c r="I9210" s="238" t="s">
        <v>91</v>
      </c>
      <c r="J9210" s="223"/>
      <c r="K9210" s="238"/>
      <c r="L9210" s="238"/>
      <c r="M9210" s="238"/>
    </row>
    <row r="9211" spans="1:13">
      <c r="A9211" s="235">
        <v>801987</v>
      </c>
      <c r="B9211" s="238" t="s">
        <v>11995</v>
      </c>
      <c r="C9211" s="238" t="s">
        <v>711</v>
      </c>
      <c r="D9211" s="238" t="s">
        <v>2015</v>
      </c>
      <c r="F9211" s="238"/>
      <c r="G9211" s="223"/>
      <c r="H9211" s="238"/>
      <c r="I9211" s="238" t="s">
        <v>91</v>
      </c>
      <c r="J9211" s="223"/>
      <c r="K9211" s="238"/>
      <c r="L9211" s="238"/>
      <c r="M9211" s="238"/>
    </row>
    <row r="9212" spans="1:13">
      <c r="A9212" s="235">
        <v>801988</v>
      </c>
      <c r="B9212" s="238" t="s">
        <v>11996</v>
      </c>
      <c r="C9212" s="238" t="s">
        <v>242</v>
      </c>
      <c r="D9212" s="238" t="s">
        <v>1350</v>
      </c>
      <c r="F9212" s="238"/>
      <c r="G9212" s="223"/>
      <c r="H9212" s="238"/>
      <c r="I9212" s="238" t="s">
        <v>91</v>
      </c>
      <c r="J9212" s="223"/>
      <c r="K9212" s="238"/>
      <c r="L9212" s="238"/>
      <c r="M9212" s="238"/>
    </row>
    <row r="9213" spans="1:13">
      <c r="A9213" s="235">
        <v>801996</v>
      </c>
      <c r="B9213" s="238" t="s">
        <v>11997</v>
      </c>
      <c r="C9213" s="238" t="s">
        <v>183</v>
      </c>
      <c r="D9213" s="238" t="s">
        <v>1237</v>
      </c>
      <c r="F9213" s="238"/>
      <c r="G9213" s="223"/>
      <c r="H9213" s="238"/>
      <c r="I9213" s="238" t="s">
        <v>91</v>
      </c>
      <c r="J9213" s="223"/>
      <c r="K9213" s="238"/>
      <c r="L9213" s="238"/>
      <c r="M9213" s="238"/>
    </row>
    <row r="9214" spans="1:13">
      <c r="A9214" s="235">
        <v>802070</v>
      </c>
      <c r="B9214" s="238" t="s">
        <v>558</v>
      </c>
      <c r="C9214" s="238" t="s">
        <v>550</v>
      </c>
      <c r="D9214" s="238" t="s">
        <v>11998</v>
      </c>
      <c r="F9214" s="238"/>
      <c r="G9214" s="223"/>
      <c r="H9214" s="238"/>
      <c r="I9214" s="238" t="s">
        <v>91</v>
      </c>
      <c r="J9214" s="223"/>
      <c r="K9214" s="238"/>
      <c r="L9214" s="238"/>
      <c r="M9214" s="238"/>
    </row>
    <row r="9215" spans="1:13">
      <c r="A9215" s="235">
        <v>802105</v>
      </c>
      <c r="B9215" s="238" t="s">
        <v>11999</v>
      </c>
      <c r="C9215" s="238" t="s">
        <v>111</v>
      </c>
      <c r="D9215" s="238" t="s">
        <v>1476</v>
      </c>
      <c r="F9215" s="238"/>
      <c r="G9215" s="223"/>
      <c r="H9215" s="238"/>
      <c r="I9215" s="238" t="s">
        <v>91</v>
      </c>
      <c r="J9215" s="223"/>
      <c r="K9215" s="238"/>
      <c r="L9215" s="238"/>
      <c r="M9215" s="238"/>
    </row>
    <row r="9216" spans="1:13">
      <c r="A9216" s="235">
        <v>802122</v>
      </c>
      <c r="B9216" s="238" t="s">
        <v>12000</v>
      </c>
      <c r="C9216" s="238" t="s">
        <v>111</v>
      </c>
      <c r="D9216" s="238" t="s">
        <v>12001</v>
      </c>
      <c r="F9216" s="238"/>
      <c r="G9216" s="223"/>
      <c r="H9216" s="238"/>
      <c r="I9216" s="238" t="s">
        <v>91</v>
      </c>
      <c r="J9216" s="223"/>
      <c r="K9216" s="238"/>
      <c r="L9216" s="238"/>
      <c r="M9216" s="238"/>
    </row>
    <row r="9217" spans="1:13">
      <c r="A9217" s="235">
        <v>802189</v>
      </c>
      <c r="B9217" s="238" t="s">
        <v>12002</v>
      </c>
      <c r="C9217" s="238" t="s">
        <v>2895</v>
      </c>
      <c r="D9217" s="238" t="s">
        <v>2647</v>
      </c>
      <c r="F9217" s="238"/>
      <c r="G9217" s="223"/>
      <c r="H9217" s="238"/>
      <c r="I9217" s="238" t="s">
        <v>91</v>
      </c>
      <c r="J9217" s="223"/>
      <c r="K9217" s="238"/>
      <c r="L9217" s="238"/>
      <c r="M9217" s="238"/>
    </row>
    <row r="9218" spans="1:13">
      <c r="A9218" s="235">
        <v>802206</v>
      </c>
      <c r="B9218" s="238" t="s">
        <v>12003</v>
      </c>
      <c r="C9218" s="238" t="s">
        <v>183</v>
      </c>
      <c r="D9218" s="238" t="s">
        <v>3791</v>
      </c>
      <c r="F9218" s="238"/>
      <c r="G9218" s="223"/>
      <c r="H9218" s="223"/>
      <c r="I9218" s="238" t="s">
        <v>91</v>
      </c>
      <c r="J9218" s="223"/>
      <c r="K9218" s="238"/>
      <c r="L9218" s="238"/>
      <c r="M9218" s="238"/>
    </row>
    <row r="9219" spans="1:13">
      <c r="A9219" s="235">
        <v>802212</v>
      </c>
      <c r="B9219" s="238" t="s">
        <v>12004</v>
      </c>
      <c r="C9219" s="238" t="s">
        <v>653</v>
      </c>
      <c r="D9219" s="238" t="s">
        <v>1408</v>
      </c>
      <c r="F9219" s="238"/>
      <c r="G9219" s="223"/>
      <c r="H9219" s="238"/>
      <c r="I9219" s="238" t="s">
        <v>91</v>
      </c>
      <c r="J9219" s="223"/>
      <c r="K9219" s="238"/>
      <c r="L9219" s="238"/>
      <c r="M9219" s="238"/>
    </row>
    <row r="9220" spans="1:13">
      <c r="A9220" s="235">
        <v>802227</v>
      </c>
      <c r="B9220" s="223" t="s">
        <v>12005</v>
      </c>
      <c r="C9220" s="238" t="s">
        <v>106</v>
      </c>
      <c r="D9220" s="238" t="s">
        <v>1012</v>
      </c>
      <c r="F9220" s="238"/>
      <c r="G9220" s="223"/>
      <c r="H9220" s="238"/>
      <c r="I9220" s="238" t="s">
        <v>91</v>
      </c>
      <c r="J9220" s="223"/>
      <c r="K9220" s="238"/>
      <c r="L9220" s="238"/>
      <c r="M9220" s="238"/>
    </row>
    <row r="9221" spans="1:13">
      <c r="A9221" s="235">
        <v>802229</v>
      </c>
      <c r="B9221" s="238" t="s">
        <v>12006</v>
      </c>
      <c r="C9221" s="238" t="s">
        <v>12007</v>
      </c>
      <c r="D9221" s="238" t="s">
        <v>1571</v>
      </c>
      <c r="F9221" s="238"/>
      <c r="G9221" s="223"/>
      <c r="H9221" s="238"/>
      <c r="I9221" s="238" t="s">
        <v>91</v>
      </c>
      <c r="J9221" s="223"/>
      <c r="K9221" s="238"/>
      <c r="L9221" s="238"/>
      <c r="M9221" s="223"/>
    </row>
    <row r="9222" spans="1:13">
      <c r="A9222" s="235">
        <v>802243</v>
      </c>
      <c r="B9222" s="238" t="s">
        <v>12008</v>
      </c>
      <c r="C9222" s="238" t="s">
        <v>306</v>
      </c>
      <c r="D9222" s="238" t="s">
        <v>2358</v>
      </c>
      <c r="F9222" s="238"/>
      <c r="G9222" s="223"/>
      <c r="H9222" s="238"/>
      <c r="I9222" s="238" t="s">
        <v>91</v>
      </c>
      <c r="J9222" s="223"/>
      <c r="K9222" s="238"/>
      <c r="L9222" s="238"/>
      <c r="M9222" s="238"/>
    </row>
    <row r="9223" spans="1:13">
      <c r="A9223" s="235">
        <v>802283</v>
      </c>
      <c r="B9223" s="238" t="s">
        <v>12009</v>
      </c>
      <c r="C9223" s="238" t="s">
        <v>106</v>
      </c>
      <c r="D9223" s="238" t="s">
        <v>3791</v>
      </c>
      <c r="F9223" s="238"/>
      <c r="G9223" s="223"/>
      <c r="H9223" s="238"/>
      <c r="I9223" s="238" t="s">
        <v>91</v>
      </c>
      <c r="J9223" s="223"/>
      <c r="K9223" s="238"/>
      <c r="L9223" s="238"/>
      <c r="M9223" s="238"/>
    </row>
    <row r="9224" spans="1:13">
      <c r="A9224" s="235">
        <v>802284</v>
      </c>
      <c r="B9224" s="238" t="s">
        <v>12010</v>
      </c>
      <c r="C9224" s="238" t="s">
        <v>1801</v>
      </c>
      <c r="D9224" s="238" t="s">
        <v>1034</v>
      </c>
      <c r="F9224" s="238"/>
      <c r="G9224" s="223"/>
      <c r="H9224" s="238"/>
      <c r="I9224" s="238" t="s">
        <v>91</v>
      </c>
      <c r="J9224" s="223"/>
      <c r="K9224" s="238"/>
      <c r="L9224" s="238"/>
      <c r="M9224" s="238"/>
    </row>
    <row r="9225" spans="1:13">
      <c r="A9225" s="235">
        <v>802301</v>
      </c>
      <c r="B9225" s="238" t="s">
        <v>12011</v>
      </c>
      <c r="C9225" s="238" t="s">
        <v>229</v>
      </c>
      <c r="D9225" s="238" t="s">
        <v>1583</v>
      </c>
      <c r="F9225" s="238"/>
      <c r="G9225" s="223"/>
      <c r="H9225" s="238"/>
      <c r="I9225" s="238" t="s">
        <v>91</v>
      </c>
      <c r="J9225" s="223"/>
      <c r="K9225" s="238"/>
      <c r="L9225" s="238"/>
      <c r="M9225" s="238"/>
    </row>
    <row r="9226" spans="1:13">
      <c r="A9226" s="235">
        <v>802306</v>
      </c>
      <c r="B9226" s="238" t="s">
        <v>12012</v>
      </c>
      <c r="C9226" s="238" t="s">
        <v>283</v>
      </c>
      <c r="D9226" s="238" t="s">
        <v>1089</v>
      </c>
      <c r="F9226" s="238"/>
      <c r="G9226" s="223"/>
      <c r="H9226" s="238"/>
      <c r="I9226" s="238" t="s">
        <v>91</v>
      </c>
      <c r="J9226" s="223"/>
      <c r="K9226" s="238"/>
      <c r="L9226" s="238"/>
      <c r="M9226" s="238"/>
    </row>
    <row r="9227" spans="1:13">
      <c r="A9227" s="235">
        <v>802377</v>
      </c>
      <c r="B9227" s="238" t="s">
        <v>12013</v>
      </c>
      <c r="C9227" s="238" t="s">
        <v>183</v>
      </c>
      <c r="D9227" s="238" t="s">
        <v>2399</v>
      </c>
      <c r="F9227" s="238"/>
      <c r="G9227" s="223"/>
      <c r="H9227" s="238"/>
      <c r="I9227" s="238" t="s">
        <v>91</v>
      </c>
      <c r="J9227" s="223"/>
      <c r="K9227" s="238"/>
      <c r="L9227" s="238"/>
      <c r="M9227" s="238"/>
    </row>
    <row r="9228" spans="1:13">
      <c r="A9228" s="235">
        <v>802384</v>
      </c>
      <c r="B9228" s="238" t="s">
        <v>12014</v>
      </c>
      <c r="C9228" s="238" t="s">
        <v>5047</v>
      </c>
      <c r="D9228" s="238" t="s">
        <v>1066</v>
      </c>
      <c r="F9228" s="238"/>
      <c r="G9228" s="223"/>
      <c r="H9228" s="223"/>
      <c r="I9228" s="238" t="s">
        <v>91</v>
      </c>
      <c r="J9228" s="223"/>
      <c r="K9228" s="238"/>
      <c r="L9228" s="238"/>
      <c r="M9228" s="238"/>
    </row>
    <row r="9229" spans="1:13">
      <c r="A9229" s="235">
        <v>802398</v>
      </c>
      <c r="B9229" s="238" t="s">
        <v>12015</v>
      </c>
      <c r="C9229" s="238" t="s">
        <v>168</v>
      </c>
      <c r="D9229" s="238" t="s">
        <v>1447</v>
      </c>
      <c r="F9229" s="238"/>
      <c r="G9229" s="223"/>
      <c r="H9229" s="238"/>
      <c r="I9229" s="238" t="s">
        <v>91</v>
      </c>
      <c r="J9229" s="223"/>
      <c r="K9229" s="238"/>
      <c r="L9229" s="238"/>
      <c r="M9229" s="238"/>
    </row>
    <row r="9230" spans="1:13">
      <c r="A9230" s="235">
        <v>802426</v>
      </c>
      <c r="B9230" s="238" t="s">
        <v>12016</v>
      </c>
      <c r="C9230" s="238" t="s">
        <v>253</v>
      </c>
      <c r="D9230" s="238" t="s">
        <v>1057</v>
      </c>
      <c r="F9230" s="238"/>
      <c r="G9230" s="223"/>
      <c r="H9230" s="238"/>
      <c r="I9230" s="238" t="s">
        <v>91</v>
      </c>
      <c r="J9230" s="223"/>
      <c r="K9230" s="238"/>
      <c r="L9230" s="238"/>
      <c r="M9230" s="238"/>
    </row>
    <row r="9231" spans="1:13">
      <c r="A9231" s="235">
        <v>802436</v>
      </c>
      <c r="B9231" s="238" t="s">
        <v>12017</v>
      </c>
      <c r="C9231" s="238" t="s">
        <v>475</v>
      </c>
      <c r="D9231" s="238" t="s">
        <v>2653</v>
      </c>
      <c r="F9231" s="238"/>
      <c r="G9231" s="223"/>
      <c r="H9231" s="238"/>
      <c r="I9231" s="238" t="s">
        <v>91</v>
      </c>
      <c r="J9231" s="223"/>
      <c r="K9231" s="238"/>
      <c r="L9231" s="238"/>
      <c r="M9231" s="238"/>
    </row>
    <row r="9232" spans="1:13">
      <c r="A9232" s="235">
        <v>802503</v>
      </c>
      <c r="B9232" s="238" t="s">
        <v>12018</v>
      </c>
      <c r="C9232" s="238" t="s">
        <v>109</v>
      </c>
      <c r="D9232" s="238" t="s">
        <v>1002</v>
      </c>
      <c r="F9232" s="238"/>
      <c r="G9232" s="223"/>
      <c r="H9232" s="238"/>
      <c r="I9232" s="238" t="s">
        <v>91</v>
      </c>
      <c r="J9232" s="223"/>
      <c r="K9232" s="238"/>
      <c r="L9232" s="238"/>
      <c r="M9232" s="238"/>
    </row>
    <row r="9233" spans="1:13">
      <c r="A9233" s="235">
        <v>802509</v>
      </c>
      <c r="B9233" s="238" t="s">
        <v>12019</v>
      </c>
      <c r="C9233" s="238" t="s">
        <v>10661</v>
      </c>
      <c r="D9233" s="238" t="s">
        <v>2553</v>
      </c>
      <c r="F9233" s="238"/>
      <c r="G9233" s="223"/>
      <c r="H9233" s="238"/>
      <c r="I9233" s="238" t="s">
        <v>91</v>
      </c>
      <c r="J9233" s="223"/>
      <c r="K9233" s="238"/>
      <c r="L9233" s="238"/>
      <c r="M9233" s="238"/>
    </row>
    <row r="9234" spans="1:13">
      <c r="A9234" s="235">
        <v>802513</v>
      </c>
      <c r="B9234" s="235" t="s">
        <v>12020</v>
      </c>
      <c r="C9234" s="235" t="s">
        <v>482</v>
      </c>
      <c r="D9234" s="235" t="s">
        <v>610</v>
      </c>
      <c r="H9234" s="238"/>
      <c r="I9234" s="240" t="s">
        <v>91</v>
      </c>
      <c r="J9234" s="223"/>
    </row>
    <row r="9235" spans="1:13">
      <c r="A9235" s="235">
        <v>802514</v>
      </c>
      <c r="B9235" s="245" t="s">
        <v>12021</v>
      </c>
      <c r="C9235" s="245" t="s">
        <v>106</v>
      </c>
      <c r="D9235" s="245" t="s">
        <v>1099</v>
      </c>
      <c r="F9235" s="245"/>
      <c r="G9235" s="223"/>
      <c r="H9235" s="245"/>
      <c r="I9235" s="245" t="s">
        <v>91</v>
      </c>
      <c r="J9235" s="223"/>
      <c r="K9235" s="245"/>
      <c r="L9235" s="245"/>
      <c r="M9235" s="245"/>
    </row>
    <row r="9236" spans="1:13">
      <c r="A9236" s="235">
        <v>802522</v>
      </c>
      <c r="B9236" s="238" t="s">
        <v>12022</v>
      </c>
      <c r="C9236" s="238" t="s">
        <v>276</v>
      </c>
      <c r="D9236" s="238" t="s">
        <v>2631</v>
      </c>
      <c r="F9236" s="238"/>
      <c r="G9236" s="223"/>
      <c r="H9236" s="238"/>
      <c r="I9236" s="238" t="s">
        <v>91</v>
      </c>
      <c r="J9236" s="223"/>
      <c r="K9236" s="238"/>
      <c r="L9236" s="238"/>
      <c r="M9236" s="238"/>
    </row>
    <row r="9237" spans="1:13">
      <c r="A9237" s="235">
        <v>802541</v>
      </c>
      <c r="B9237" s="245" t="s">
        <v>12023</v>
      </c>
      <c r="C9237" s="245" t="s">
        <v>12024</v>
      </c>
      <c r="D9237" s="245" t="s">
        <v>1408</v>
      </c>
      <c r="F9237" s="245"/>
      <c r="G9237" s="223"/>
      <c r="H9237" s="245"/>
      <c r="I9237" s="245" t="s">
        <v>91</v>
      </c>
      <c r="J9237" s="223"/>
      <c r="K9237" s="245"/>
      <c r="L9237" s="245"/>
      <c r="M9237" s="223"/>
    </row>
    <row r="9238" spans="1:13">
      <c r="A9238" s="235">
        <v>802543</v>
      </c>
      <c r="B9238" s="238" t="s">
        <v>1955</v>
      </c>
      <c r="C9238" s="238" t="s">
        <v>3043</v>
      </c>
      <c r="D9238" s="238" t="s">
        <v>1066</v>
      </c>
      <c r="F9238" s="238"/>
      <c r="G9238" s="223"/>
      <c r="H9238" s="238"/>
      <c r="I9238" s="238" t="s">
        <v>91</v>
      </c>
      <c r="J9238" s="223"/>
      <c r="K9238" s="238"/>
      <c r="L9238" s="238"/>
      <c r="M9238" s="238"/>
    </row>
    <row r="9239" spans="1:13">
      <c r="A9239" s="235">
        <v>802587</v>
      </c>
      <c r="B9239" s="238" t="s">
        <v>12025</v>
      </c>
      <c r="C9239" s="238" t="s">
        <v>534</v>
      </c>
      <c r="D9239" s="238" t="s">
        <v>3901</v>
      </c>
      <c r="F9239" s="238"/>
      <c r="G9239" s="223"/>
      <c r="H9239" s="238"/>
      <c r="I9239" s="238" t="s">
        <v>91</v>
      </c>
      <c r="J9239" s="223"/>
      <c r="K9239" s="238"/>
      <c r="L9239" s="238"/>
      <c r="M9239" s="238"/>
    </row>
    <row r="9240" spans="1:13">
      <c r="A9240" s="235">
        <v>802614</v>
      </c>
      <c r="B9240" s="238" t="s">
        <v>12026</v>
      </c>
      <c r="C9240" s="238" t="s">
        <v>183</v>
      </c>
      <c r="D9240" s="238" t="s">
        <v>1012</v>
      </c>
      <c r="F9240" s="238"/>
      <c r="G9240" s="223"/>
      <c r="H9240" s="238"/>
      <c r="I9240" s="238" t="s">
        <v>91</v>
      </c>
      <c r="J9240" s="223"/>
      <c r="K9240" s="238"/>
      <c r="L9240" s="238"/>
      <c r="M9240" s="238"/>
    </row>
    <row r="9241" spans="1:13">
      <c r="A9241" s="235">
        <v>802620</v>
      </c>
      <c r="B9241" s="235" t="s">
        <v>12027</v>
      </c>
      <c r="C9241" s="235" t="s">
        <v>95</v>
      </c>
      <c r="D9241" s="235" t="s">
        <v>1401</v>
      </c>
      <c r="H9241" s="238"/>
      <c r="I9241" s="240" t="s">
        <v>91</v>
      </c>
      <c r="J9241" s="223"/>
    </row>
    <row r="9242" spans="1:13">
      <c r="A9242" s="235">
        <v>802621</v>
      </c>
      <c r="B9242" s="238" t="s">
        <v>12028</v>
      </c>
      <c r="C9242" s="238" t="s">
        <v>9801</v>
      </c>
      <c r="D9242" s="238" t="s">
        <v>506</v>
      </c>
      <c r="F9242" s="238"/>
      <c r="G9242" s="223"/>
      <c r="H9242" s="238"/>
      <c r="I9242" s="238" t="s">
        <v>91</v>
      </c>
      <c r="J9242" s="223"/>
      <c r="K9242" s="238"/>
      <c r="L9242" s="238"/>
      <c r="M9242" s="238"/>
    </row>
    <row r="9243" spans="1:13">
      <c r="A9243" s="235">
        <v>802622</v>
      </c>
      <c r="B9243" s="238" t="s">
        <v>12029</v>
      </c>
      <c r="C9243" s="238" t="s">
        <v>233</v>
      </c>
      <c r="D9243" s="238" t="s">
        <v>1168</v>
      </c>
      <c r="F9243" s="238"/>
      <c r="G9243" s="223"/>
      <c r="H9243" s="238"/>
      <c r="I9243" s="238" t="s">
        <v>91</v>
      </c>
      <c r="J9243" s="223"/>
      <c r="K9243" s="238"/>
      <c r="L9243" s="238"/>
      <c r="M9243" s="238"/>
    </row>
    <row r="9244" spans="1:13">
      <c r="A9244" s="235">
        <v>802633</v>
      </c>
      <c r="B9244" s="238" t="s">
        <v>12030</v>
      </c>
      <c r="C9244" s="238" t="s">
        <v>183</v>
      </c>
      <c r="D9244" s="238" t="s">
        <v>1047</v>
      </c>
      <c r="F9244" s="238"/>
      <c r="G9244" s="223"/>
      <c r="H9244" s="238"/>
      <c r="I9244" s="238" t="s">
        <v>91</v>
      </c>
      <c r="J9244" s="223"/>
      <c r="K9244" s="238"/>
      <c r="L9244" s="238"/>
      <c r="M9244" s="238"/>
    </row>
    <row r="9245" spans="1:13">
      <c r="A9245" s="235">
        <v>802645</v>
      </c>
      <c r="B9245" s="238" t="s">
        <v>12031</v>
      </c>
      <c r="C9245" s="238" t="s">
        <v>781</v>
      </c>
      <c r="D9245" s="238" t="s">
        <v>2647</v>
      </c>
      <c r="F9245" s="238"/>
      <c r="G9245" s="223"/>
      <c r="H9245" s="238"/>
      <c r="I9245" s="238" t="s">
        <v>91</v>
      </c>
      <c r="J9245" s="223"/>
      <c r="K9245" s="238"/>
      <c r="L9245" s="238"/>
      <c r="M9245" s="238"/>
    </row>
    <row r="9246" spans="1:13">
      <c r="A9246" s="235">
        <v>802646</v>
      </c>
      <c r="B9246" s="238" t="s">
        <v>12032</v>
      </c>
      <c r="C9246" s="238" t="s">
        <v>789</v>
      </c>
      <c r="D9246" s="238" t="s">
        <v>8538</v>
      </c>
      <c r="F9246" s="238"/>
      <c r="G9246" s="223"/>
      <c r="H9246" s="238"/>
      <c r="I9246" s="238" t="s">
        <v>91</v>
      </c>
      <c r="J9246" s="223"/>
      <c r="K9246" s="238"/>
      <c r="L9246" s="238"/>
      <c r="M9246" s="238"/>
    </row>
    <row r="9247" spans="1:13">
      <c r="A9247" s="235">
        <v>802650</v>
      </c>
      <c r="B9247" s="238" t="s">
        <v>12033</v>
      </c>
      <c r="C9247" s="238" t="s">
        <v>628</v>
      </c>
      <c r="D9247" s="238" t="s">
        <v>1075</v>
      </c>
      <c r="F9247" s="238"/>
      <c r="G9247" s="223"/>
      <c r="H9247" s="238"/>
      <c r="I9247" s="238" t="s">
        <v>91</v>
      </c>
      <c r="J9247" s="223"/>
      <c r="K9247" s="238"/>
      <c r="L9247" s="238"/>
      <c r="M9247" s="238"/>
    </row>
    <row r="9248" spans="1:13">
      <c r="A9248" s="235">
        <v>802674</v>
      </c>
      <c r="B9248" s="235" t="s">
        <v>12034</v>
      </c>
      <c r="C9248" s="235" t="s">
        <v>244</v>
      </c>
      <c r="D9248" s="235" t="s">
        <v>1301</v>
      </c>
      <c r="H9248" s="238"/>
      <c r="I9248" s="240" t="s">
        <v>91</v>
      </c>
      <c r="J9248" s="223"/>
    </row>
    <row r="9249" spans="1:13">
      <c r="A9249" s="235">
        <v>802678</v>
      </c>
      <c r="B9249" s="238" t="s">
        <v>12035</v>
      </c>
      <c r="C9249" s="238" t="s">
        <v>125</v>
      </c>
      <c r="D9249" s="238" t="s">
        <v>1855</v>
      </c>
      <c r="F9249" s="238"/>
      <c r="G9249" s="223"/>
      <c r="H9249" s="238"/>
      <c r="I9249" s="238" t="s">
        <v>91</v>
      </c>
      <c r="J9249" s="223"/>
      <c r="K9249" s="238"/>
      <c r="L9249" s="238"/>
      <c r="M9249" s="238"/>
    </row>
    <row r="9250" spans="1:13">
      <c r="A9250" s="235">
        <v>802728</v>
      </c>
      <c r="B9250" s="238" t="s">
        <v>12036</v>
      </c>
      <c r="C9250" s="238" t="s">
        <v>4447</v>
      </c>
      <c r="D9250" s="238" t="s">
        <v>1855</v>
      </c>
      <c r="F9250" s="238"/>
      <c r="G9250" s="223"/>
      <c r="H9250" s="238"/>
      <c r="I9250" s="238" t="s">
        <v>91</v>
      </c>
      <c r="J9250" s="223"/>
      <c r="K9250" s="238"/>
      <c r="L9250" s="238"/>
      <c r="M9250" s="238"/>
    </row>
    <row r="9251" spans="1:13">
      <c r="A9251" s="235">
        <v>802756</v>
      </c>
      <c r="B9251" s="238" t="s">
        <v>12037</v>
      </c>
      <c r="C9251" s="238" t="s">
        <v>504</v>
      </c>
      <c r="D9251" s="238" t="s">
        <v>1195</v>
      </c>
      <c r="F9251" s="238"/>
      <c r="G9251" s="223"/>
      <c r="H9251" s="238"/>
      <c r="I9251" s="238" t="s">
        <v>91</v>
      </c>
      <c r="J9251" s="223"/>
      <c r="K9251" s="238"/>
      <c r="L9251" s="238"/>
      <c r="M9251" s="238"/>
    </row>
    <row r="9252" spans="1:13">
      <c r="A9252" s="235">
        <v>802769</v>
      </c>
      <c r="B9252" s="238" t="s">
        <v>12038</v>
      </c>
      <c r="C9252" s="238" t="s">
        <v>287</v>
      </c>
      <c r="D9252" s="238" t="s">
        <v>4389</v>
      </c>
      <c r="F9252" s="238"/>
      <c r="G9252" s="223"/>
      <c r="H9252" s="238"/>
      <c r="I9252" s="238" t="s">
        <v>91</v>
      </c>
      <c r="J9252" s="223"/>
      <c r="K9252" s="238"/>
      <c r="L9252" s="238"/>
      <c r="M9252" s="238"/>
    </row>
    <row r="9253" spans="1:13">
      <c r="A9253" s="235">
        <v>802771</v>
      </c>
      <c r="B9253" s="238" t="s">
        <v>12039</v>
      </c>
      <c r="C9253" s="238" t="s">
        <v>530</v>
      </c>
      <c r="D9253" s="238" t="s">
        <v>1333</v>
      </c>
      <c r="F9253" s="238"/>
      <c r="G9253" s="223"/>
      <c r="H9253" s="223"/>
      <c r="I9253" s="238" t="s">
        <v>91</v>
      </c>
      <c r="J9253" s="223"/>
      <c r="K9253" s="238"/>
      <c r="L9253" s="238"/>
      <c r="M9253" s="238"/>
    </row>
    <row r="9254" spans="1:13">
      <c r="A9254" s="235">
        <v>802811</v>
      </c>
      <c r="B9254" s="238" t="s">
        <v>12040</v>
      </c>
      <c r="C9254" s="238" t="s">
        <v>164</v>
      </c>
      <c r="D9254" s="238" t="s">
        <v>2028</v>
      </c>
      <c r="F9254" s="238"/>
      <c r="G9254" s="223"/>
      <c r="H9254" s="238"/>
      <c r="I9254" s="238" t="s">
        <v>91</v>
      </c>
      <c r="J9254" s="223"/>
      <c r="K9254" s="238"/>
      <c r="L9254" s="238"/>
      <c r="M9254" s="223"/>
    </row>
    <row r="9255" spans="1:13">
      <c r="A9255" s="235">
        <v>802825</v>
      </c>
      <c r="B9255" s="238" t="s">
        <v>12041</v>
      </c>
      <c r="C9255" s="238" t="s">
        <v>633</v>
      </c>
      <c r="D9255" s="238" t="s">
        <v>3754</v>
      </c>
      <c r="F9255" s="238"/>
      <c r="G9255" s="223"/>
      <c r="H9255" s="238"/>
      <c r="I9255" s="238" t="s">
        <v>91</v>
      </c>
      <c r="J9255" s="223"/>
      <c r="K9255" s="238"/>
      <c r="L9255" s="238"/>
      <c r="M9255" s="238"/>
    </row>
    <row r="9256" spans="1:13">
      <c r="A9256" s="235">
        <v>802844</v>
      </c>
      <c r="B9256" s="238" t="s">
        <v>12042</v>
      </c>
      <c r="C9256" s="238" t="s">
        <v>106</v>
      </c>
      <c r="D9256" s="238" t="s">
        <v>1560</v>
      </c>
      <c r="F9256" s="238"/>
      <c r="G9256" s="223"/>
      <c r="H9256" s="238"/>
      <c r="I9256" s="238" t="s">
        <v>91</v>
      </c>
      <c r="J9256" s="223"/>
      <c r="K9256" s="238"/>
      <c r="L9256" s="238"/>
      <c r="M9256" s="238"/>
    </row>
    <row r="9257" spans="1:13">
      <c r="A9257" s="235">
        <v>802865</v>
      </c>
      <c r="B9257" s="238" t="s">
        <v>12043</v>
      </c>
      <c r="C9257" s="238" t="s">
        <v>628</v>
      </c>
      <c r="D9257" s="238" t="s">
        <v>2898</v>
      </c>
      <c r="F9257" s="238"/>
      <c r="G9257" s="223"/>
      <c r="H9257" s="223"/>
      <c r="I9257" s="238" t="s">
        <v>91</v>
      </c>
      <c r="J9257" s="223"/>
      <c r="K9257" s="238"/>
      <c r="L9257" s="238"/>
      <c r="M9257" s="238"/>
    </row>
    <row r="9258" spans="1:13">
      <c r="A9258" s="235">
        <v>802868</v>
      </c>
      <c r="B9258" s="238" t="s">
        <v>12044</v>
      </c>
      <c r="C9258" s="238" t="s">
        <v>100</v>
      </c>
      <c r="D9258" s="238" t="s">
        <v>1206</v>
      </c>
      <c r="F9258" s="238"/>
      <c r="G9258" s="223"/>
      <c r="H9258" s="238"/>
      <c r="I9258" s="238" t="s">
        <v>91</v>
      </c>
      <c r="J9258" s="223"/>
      <c r="K9258" s="238"/>
      <c r="L9258" s="238"/>
      <c r="M9258" s="238"/>
    </row>
    <row r="9259" spans="1:13">
      <c r="A9259" s="235">
        <v>802869</v>
      </c>
      <c r="B9259" s="238" t="s">
        <v>12045</v>
      </c>
      <c r="C9259" s="238" t="s">
        <v>695</v>
      </c>
      <c r="D9259" s="238" t="s">
        <v>1286</v>
      </c>
      <c r="F9259" s="238"/>
      <c r="G9259" s="223"/>
      <c r="H9259" s="238"/>
      <c r="I9259" s="238" t="s">
        <v>91</v>
      </c>
      <c r="J9259" s="223"/>
      <c r="K9259" s="238"/>
      <c r="L9259" s="238"/>
      <c r="M9259" s="238"/>
    </row>
    <row r="9260" spans="1:13">
      <c r="A9260" s="235">
        <v>802881</v>
      </c>
      <c r="B9260" s="245" t="s">
        <v>12046</v>
      </c>
      <c r="C9260" s="245" t="s">
        <v>2215</v>
      </c>
      <c r="D9260" s="245" t="s">
        <v>2699</v>
      </c>
      <c r="F9260" s="245"/>
      <c r="G9260" s="223"/>
      <c r="H9260" s="245"/>
      <c r="I9260" s="245" t="s">
        <v>91</v>
      </c>
      <c r="J9260" s="223"/>
      <c r="K9260" s="245"/>
      <c r="L9260" s="245"/>
      <c r="M9260" s="245"/>
    </row>
    <row r="9261" spans="1:13">
      <c r="A9261" s="235">
        <v>802883</v>
      </c>
      <c r="B9261" s="223" t="s">
        <v>12047</v>
      </c>
      <c r="C9261" s="223" t="s">
        <v>140</v>
      </c>
      <c r="D9261" s="223" t="s">
        <v>1358</v>
      </c>
      <c r="F9261" s="224"/>
      <c r="G9261" s="223"/>
      <c r="H9261" s="223"/>
      <c r="I9261" s="223" t="s">
        <v>91</v>
      </c>
      <c r="J9261" s="223"/>
      <c r="K9261" s="223"/>
      <c r="L9261" s="223"/>
      <c r="M9261" s="223"/>
    </row>
    <row r="9262" spans="1:13">
      <c r="A9262" s="235">
        <v>802888</v>
      </c>
      <c r="B9262" s="235" t="s">
        <v>12048</v>
      </c>
      <c r="C9262" s="235" t="s">
        <v>111</v>
      </c>
      <c r="D9262" s="235" t="s">
        <v>1558</v>
      </c>
      <c r="H9262" s="238"/>
      <c r="I9262" s="240" t="s">
        <v>91</v>
      </c>
      <c r="J9262" s="223"/>
    </row>
    <row r="9263" spans="1:13">
      <c r="A9263" s="235">
        <v>802910</v>
      </c>
      <c r="B9263" s="235" t="s">
        <v>12049</v>
      </c>
      <c r="C9263" s="235" t="s">
        <v>883</v>
      </c>
      <c r="D9263" s="235" t="s">
        <v>1073</v>
      </c>
      <c r="H9263" s="238"/>
      <c r="I9263" s="240" t="s">
        <v>91</v>
      </c>
      <c r="J9263" s="223"/>
    </row>
    <row r="9264" spans="1:13">
      <c r="A9264" s="235">
        <v>802958</v>
      </c>
      <c r="B9264" s="238" t="s">
        <v>12050</v>
      </c>
      <c r="C9264" s="238" t="s">
        <v>183</v>
      </c>
      <c r="D9264" s="238" t="s">
        <v>1012</v>
      </c>
      <c r="F9264" s="238"/>
      <c r="G9264" s="223"/>
      <c r="H9264" s="238"/>
      <c r="I9264" s="238" t="s">
        <v>91</v>
      </c>
      <c r="J9264" s="223"/>
      <c r="K9264" s="238"/>
      <c r="L9264" s="238"/>
      <c r="M9264" s="238"/>
    </row>
    <row r="9265" spans="1:13">
      <c r="A9265" s="235">
        <v>802961</v>
      </c>
      <c r="B9265" s="238" t="s">
        <v>12051</v>
      </c>
      <c r="C9265" s="238" t="s">
        <v>181</v>
      </c>
      <c r="D9265" s="238" t="s">
        <v>1005</v>
      </c>
      <c r="F9265" s="238"/>
      <c r="G9265" s="223"/>
      <c r="H9265" s="223"/>
      <c r="I9265" s="238" t="s">
        <v>91</v>
      </c>
      <c r="J9265" s="223"/>
      <c r="K9265" s="238"/>
      <c r="L9265" s="238"/>
      <c r="M9265" s="238"/>
    </row>
    <row r="9266" spans="1:13">
      <c r="A9266" s="235">
        <v>803003</v>
      </c>
      <c r="B9266" s="238" t="s">
        <v>12052</v>
      </c>
      <c r="C9266" s="238" t="s">
        <v>822</v>
      </c>
      <c r="D9266" s="238" t="s">
        <v>1395</v>
      </c>
      <c r="F9266" s="238"/>
      <c r="G9266" s="223"/>
      <c r="H9266" s="238"/>
      <c r="I9266" s="238" t="s">
        <v>91</v>
      </c>
      <c r="J9266" s="223"/>
      <c r="K9266" s="238"/>
      <c r="L9266" s="238"/>
      <c r="M9266" s="238"/>
    </row>
    <row r="9267" spans="1:13">
      <c r="A9267" s="235">
        <v>803005</v>
      </c>
      <c r="B9267" s="235" t="s">
        <v>12053</v>
      </c>
      <c r="C9267" s="235" t="s">
        <v>106</v>
      </c>
      <c r="D9267" s="235" t="s">
        <v>1424</v>
      </c>
      <c r="H9267" s="238"/>
      <c r="I9267" s="240" t="s">
        <v>91</v>
      </c>
      <c r="J9267" s="223"/>
    </row>
    <row r="9268" spans="1:13">
      <c r="A9268" s="235">
        <v>803013</v>
      </c>
      <c r="B9268" s="235" t="s">
        <v>12054</v>
      </c>
      <c r="C9268" s="235" t="s">
        <v>256</v>
      </c>
      <c r="D9268" s="235" t="s">
        <v>1012</v>
      </c>
      <c r="H9268" s="238"/>
      <c r="I9268" s="240" t="s">
        <v>91</v>
      </c>
      <c r="J9268" s="223"/>
    </row>
    <row r="9269" spans="1:13">
      <c r="A9269" s="235">
        <v>803047</v>
      </c>
      <c r="B9269" s="238" t="s">
        <v>12055</v>
      </c>
      <c r="C9269" s="238" t="s">
        <v>109</v>
      </c>
      <c r="D9269" s="238" t="s">
        <v>1039</v>
      </c>
      <c r="F9269" s="238"/>
      <c r="G9269" s="223"/>
      <c r="H9269" s="238"/>
      <c r="I9269" s="238" t="s">
        <v>91</v>
      </c>
      <c r="J9269" s="223"/>
      <c r="K9269" s="238"/>
      <c r="L9269" s="238"/>
      <c r="M9269" s="238"/>
    </row>
    <row r="9270" spans="1:13">
      <c r="A9270" s="235">
        <v>803056</v>
      </c>
      <c r="B9270" s="238" t="s">
        <v>12056</v>
      </c>
      <c r="C9270" s="238" t="s">
        <v>193</v>
      </c>
      <c r="D9270" s="238" t="s">
        <v>12057</v>
      </c>
      <c r="F9270" s="238"/>
      <c r="G9270" s="223"/>
      <c r="H9270" s="238"/>
      <c r="I9270" s="238" t="s">
        <v>91</v>
      </c>
      <c r="J9270" s="223"/>
      <c r="K9270" s="238"/>
      <c r="L9270" s="238"/>
      <c r="M9270" s="238"/>
    </row>
    <row r="9271" spans="1:13">
      <c r="A9271" s="235">
        <v>803133</v>
      </c>
      <c r="B9271" s="238" t="s">
        <v>12058</v>
      </c>
      <c r="C9271" s="238" t="s">
        <v>264</v>
      </c>
      <c r="D9271" s="238" t="s">
        <v>1120</v>
      </c>
      <c r="F9271" s="238"/>
      <c r="G9271" s="223"/>
      <c r="H9271" s="238"/>
      <c r="I9271" s="238" t="s">
        <v>91</v>
      </c>
      <c r="J9271" s="223"/>
      <c r="K9271" s="238"/>
      <c r="L9271" s="238"/>
      <c r="M9271" s="238"/>
    </row>
    <row r="9272" spans="1:13">
      <c r="A9272" s="235">
        <v>803142</v>
      </c>
      <c r="B9272" s="238" t="s">
        <v>12059</v>
      </c>
      <c r="C9272" s="238" t="s">
        <v>229</v>
      </c>
      <c r="D9272" s="238" t="s">
        <v>1075</v>
      </c>
      <c r="F9272" s="238"/>
      <c r="G9272" s="223"/>
      <c r="H9272" s="238"/>
      <c r="I9272" s="238" t="s">
        <v>91</v>
      </c>
      <c r="J9272" s="223"/>
      <c r="K9272" s="238"/>
      <c r="L9272" s="238"/>
      <c r="M9272" s="238"/>
    </row>
    <row r="9273" spans="1:13">
      <c r="A9273" s="235">
        <v>803145</v>
      </c>
      <c r="B9273" s="238" t="s">
        <v>12060</v>
      </c>
      <c r="C9273" s="238" t="s">
        <v>109</v>
      </c>
      <c r="D9273" s="238" t="s">
        <v>2218</v>
      </c>
      <c r="F9273" s="238"/>
      <c r="G9273" s="223"/>
      <c r="H9273" s="238"/>
      <c r="I9273" s="238" t="s">
        <v>91</v>
      </c>
      <c r="J9273" s="223"/>
      <c r="K9273" s="238"/>
      <c r="L9273" s="238"/>
      <c r="M9273" s="238"/>
    </row>
    <row r="9274" spans="1:13">
      <c r="A9274" s="235">
        <v>803146</v>
      </c>
      <c r="B9274" s="238" t="s">
        <v>12061</v>
      </c>
      <c r="C9274" s="238" t="s">
        <v>8497</v>
      </c>
      <c r="D9274" s="238" t="s">
        <v>1039</v>
      </c>
      <c r="F9274" s="238"/>
      <c r="G9274" s="223"/>
      <c r="H9274" s="238"/>
      <c r="I9274" s="238" t="s">
        <v>91</v>
      </c>
      <c r="J9274" s="223"/>
      <c r="K9274" s="238"/>
      <c r="L9274" s="238"/>
      <c r="M9274" s="238"/>
    </row>
    <row r="9275" spans="1:13">
      <c r="A9275" s="235">
        <v>803156</v>
      </c>
      <c r="B9275" s="238" t="s">
        <v>12062</v>
      </c>
      <c r="C9275" s="238" t="s">
        <v>375</v>
      </c>
      <c r="D9275" s="238" t="s">
        <v>1237</v>
      </c>
      <c r="F9275" s="238"/>
      <c r="G9275" s="223"/>
      <c r="H9275" s="238"/>
      <c r="I9275" s="238" t="s">
        <v>91</v>
      </c>
      <c r="J9275" s="223"/>
      <c r="K9275" s="238"/>
      <c r="L9275" s="238"/>
      <c r="M9275" s="238"/>
    </row>
    <row r="9276" spans="1:13">
      <c r="A9276" s="235">
        <v>803158</v>
      </c>
      <c r="B9276" s="238" t="s">
        <v>12063</v>
      </c>
      <c r="C9276" s="238" t="s">
        <v>195</v>
      </c>
      <c r="D9276" s="238" t="s">
        <v>1150</v>
      </c>
      <c r="F9276" s="238"/>
      <c r="G9276" s="223"/>
      <c r="H9276" s="238"/>
      <c r="I9276" s="238" t="s">
        <v>91</v>
      </c>
      <c r="J9276" s="223"/>
      <c r="K9276" s="238"/>
      <c r="L9276" s="238"/>
      <c r="M9276" s="238"/>
    </row>
    <row r="9277" spans="1:13">
      <c r="A9277" s="235">
        <v>803167</v>
      </c>
      <c r="B9277" s="238" t="s">
        <v>12064</v>
      </c>
      <c r="C9277" s="238" t="s">
        <v>594</v>
      </c>
      <c r="D9277" s="238" t="s">
        <v>5719</v>
      </c>
      <c r="F9277" s="238"/>
      <c r="G9277" s="223"/>
      <c r="H9277" s="238"/>
      <c r="I9277" s="238" t="s">
        <v>91</v>
      </c>
      <c r="J9277" s="223"/>
      <c r="K9277" s="238"/>
      <c r="L9277" s="238"/>
      <c r="M9277" s="238"/>
    </row>
    <row r="9278" spans="1:13">
      <c r="A9278" s="235">
        <v>803228</v>
      </c>
      <c r="B9278" s="238" t="s">
        <v>12065</v>
      </c>
      <c r="C9278" s="238" t="s">
        <v>614</v>
      </c>
      <c r="D9278" s="238" t="s">
        <v>1393</v>
      </c>
      <c r="F9278" s="238"/>
      <c r="G9278" s="223"/>
      <c r="H9278" s="238"/>
      <c r="I9278" s="238" t="s">
        <v>91</v>
      </c>
      <c r="J9278" s="223"/>
      <c r="K9278" s="238"/>
      <c r="L9278" s="238"/>
      <c r="M9278" s="238"/>
    </row>
    <row r="9279" spans="1:13">
      <c r="A9279" s="235">
        <v>803231</v>
      </c>
      <c r="B9279" s="238" t="s">
        <v>12066</v>
      </c>
      <c r="C9279" s="238" t="s">
        <v>191</v>
      </c>
      <c r="D9279" s="238" t="s">
        <v>1373</v>
      </c>
      <c r="F9279" s="238"/>
      <c r="G9279" s="223"/>
      <c r="H9279" s="238"/>
      <c r="I9279" s="238" t="s">
        <v>91</v>
      </c>
      <c r="J9279" s="223"/>
      <c r="K9279" s="238"/>
      <c r="L9279" s="238"/>
      <c r="M9279" s="238"/>
    </row>
    <row r="9280" spans="1:13">
      <c r="A9280" s="235">
        <v>803267</v>
      </c>
      <c r="B9280" s="235" t="s">
        <v>12067</v>
      </c>
      <c r="C9280" s="235" t="s">
        <v>608</v>
      </c>
      <c r="D9280" s="235" t="s">
        <v>1129</v>
      </c>
      <c r="H9280" s="238"/>
      <c r="I9280" s="240" t="s">
        <v>91</v>
      </c>
      <c r="J9280" s="223"/>
    </row>
    <row r="9281" spans="1:13">
      <c r="A9281" s="235">
        <v>803290</v>
      </c>
      <c r="B9281" s="238" t="s">
        <v>12068</v>
      </c>
      <c r="C9281" s="238" t="s">
        <v>103</v>
      </c>
      <c r="D9281" s="238" t="s">
        <v>1358</v>
      </c>
      <c r="F9281" s="238"/>
      <c r="G9281" s="223"/>
      <c r="H9281" s="238"/>
      <c r="I9281" s="238" t="s">
        <v>91</v>
      </c>
      <c r="J9281" s="223"/>
      <c r="K9281" s="238"/>
      <c r="L9281" s="238"/>
      <c r="M9281" s="238"/>
    </row>
    <row r="9282" spans="1:13">
      <c r="A9282" s="235">
        <v>803333</v>
      </c>
      <c r="B9282" s="238" t="s">
        <v>5767</v>
      </c>
      <c r="C9282" s="238" t="s">
        <v>126</v>
      </c>
      <c r="D9282" s="238" t="s">
        <v>1293</v>
      </c>
      <c r="F9282" s="238"/>
      <c r="G9282" s="223"/>
      <c r="H9282" s="238"/>
      <c r="I9282" s="238" t="s">
        <v>91</v>
      </c>
      <c r="J9282" s="223"/>
      <c r="K9282" s="238"/>
      <c r="L9282" s="238"/>
      <c r="M9282" s="238"/>
    </row>
    <row r="9283" spans="1:13">
      <c r="A9283" s="223">
        <v>803374</v>
      </c>
      <c r="B9283" s="223" t="s">
        <v>12069</v>
      </c>
      <c r="C9283" s="223" t="s">
        <v>232</v>
      </c>
      <c r="D9283" s="223" t="s">
        <v>1206</v>
      </c>
      <c r="F9283" s="223"/>
      <c r="G9283" s="223"/>
      <c r="H9283" s="223"/>
      <c r="I9283" s="234" t="s">
        <v>91</v>
      </c>
      <c r="J9283" s="223"/>
      <c r="K9283" s="223"/>
      <c r="L9283" s="223"/>
      <c r="M9283" s="223"/>
    </row>
    <row r="9284" spans="1:13">
      <c r="A9284" s="235">
        <v>803379</v>
      </c>
      <c r="B9284" s="235" t="s">
        <v>12070</v>
      </c>
      <c r="C9284" s="235" t="s">
        <v>385</v>
      </c>
      <c r="D9284" s="235" t="s">
        <v>1704</v>
      </c>
      <c r="H9284" s="238"/>
      <c r="I9284" s="240" t="s">
        <v>91</v>
      </c>
      <c r="J9284" s="223"/>
    </row>
    <row r="9285" spans="1:13">
      <c r="A9285" s="235">
        <v>803428</v>
      </c>
      <c r="B9285" s="238" t="s">
        <v>12071</v>
      </c>
      <c r="C9285" s="238" t="s">
        <v>12072</v>
      </c>
      <c r="D9285" s="238" t="s">
        <v>1137</v>
      </c>
      <c r="F9285" s="238"/>
      <c r="G9285" s="223"/>
      <c r="H9285" s="238"/>
      <c r="I9285" s="238" t="s">
        <v>91</v>
      </c>
      <c r="J9285" s="223"/>
      <c r="K9285" s="238"/>
      <c r="L9285" s="238"/>
      <c r="M9285" s="238"/>
    </row>
    <row r="9286" spans="1:13">
      <c r="A9286" s="235">
        <v>803438</v>
      </c>
      <c r="B9286" s="238" t="s">
        <v>12073</v>
      </c>
      <c r="C9286" s="238" t="s">
        <v>12074</v>
      </c>
      <c r="D9286" s="238" t="s">
        <v>1034</v>
      </c>
      <c r="F9286" s="238"/>
      <c r="G9286" s="223"/>
      <c r="H9286" s="238"/>
      <c r="I9286" s="238" t="s">
        <v>91</v>
      </c>
      <c r="J9286" s="223"/>
      <c r="K9286" s="238"/>
      <c r="L9286" s="238"/>
      <c r="M9286" s="238"/>
    </row>
    <row r="9287" spans="1:13">
      <c r="A9287" s="235">
        <v>803453</v>
      </c>
      <c r="B9287" s="238" t="s">
        <v>12075</v>
      </c>
      <c r="C9287" s="238" t="s">
        <v>12076</v>
      </c>
      <c r="D9287" s="238" t="s">
        <v>1255</v>
      </c>
      <c r="F9287" s="238"/>
      <c r="G9287" s="223"/>
      <c r="H9287" s="238"/>
      <c r="I9287" s="238" t="s">
        <v>91</v>
      </c>
      <c r="J9287" s="223"/>
      <c r="K9287" s="238"/>
      <c r="L9287" s="238"/>
      <c r="M9287" s="238"/>
    </row>
    <row r="9288" spans="1:13">
      <c r="A9288" s="235">
        <v>803456</v>
      </c>
      <c r="B9288" s="238" t="s">
        <v>12077</v>
      </c>
      <c r="C9288" s="238" t="s">
        <v>404</v>
      </c>
      <c r="D9288" s="238" t="s">
        <v>1534</v>
      </c>
      <c r="F9288" s="238"/>
      <c r="G9288" s="223"/>
      <c r="H9288" s="238"/>
      <c r="I9288" s="238" t="s">
        <v>91</v>
      </c>
      <c r="J9288" s="223"/>
      <c r="K9288" s="238"/>
      <c r="L9288" s="238"/>
      <c r="M9288" s="238"/>
    </row>
    <row r="9289" spans="1:13">
      <c r="A9289" s="235">
        <v>803461</v>
      </c>
      <c r="B9289" s="238" t="s">
        <v>12078</v>
      </c>
      <c r="C9289" s="238" t="s">
        <v>111</v>
      </c>
      <c r="D9289" s="238" t="s">
        <v>2498</v>
      </c>
      <c r="F9289" s="238"/>
      <c r="G9289" s="223"/>
      <c r="H9289" s="238"/>
      <c r="I9289" s="238" t="s">
        <v>91</v>
      </c>
      <c r="J9289" s="223"/>
      <c r="K9289" s="238"/>
      <c r="L9289" s="238"/>
      <c r="M9289" s="238"/>
    </row>
    <row r="9290" spans="1:13">
      <c r="A9290" s="235">
        <v>803470</v>
      </c>
      <c r="B9290" s="245" t="s">
        <v>12079</v>
      </c>
      <c r="C9290" s="245" t="s">
        <v>311</v>
      </c>
      <c r="D9290" s="245" t="s">
        <v>12080</v>
      </c>
      <c r="F9290" s="245"/>
      <c r="G9290" s="223"/>
      <c r="H9290" s="245"/>
      <c r="I9290" s="245" t="s">
        <v>91</v>
      </c>
      <c r="J9290" s="223"/>
      <c r="K9290" s="245"/>
      <c r="L9290" s="245"/>
      <c r="M9290" s="223"/>
    </row>
    <row r="9291" spans="1:13">
      <c r="A9291" s="235">
        <v>803471</v>
      </c>
      <c r="B9291" s="238" t="s">
        <v>12081</v>
      </c>
      <c r="C9291" s="238" t="s">
        <v>3683</v>
      </c>
      <c r="D9291" s="238" t="s">
        <v>1645</v>
      </c>
      <c r="F9291" s="238"/>
      <c r="G9291" s="223"/>
      <c r="H9291" s="238"/>
      <c r="I9291" s="238" t="s">
        <v>91</v>
      </c>
      <c r="J9291" s="223"/>
      <c r="K9291" s="238"/>
      <c r="L9291" s="238"/>
      <c r="M9291" s="238"/>
    </row>
    <row r="9292" spans="1:13">
      <c r="A9292" s="235">
        <v>803479</v>
      </c>
      <c r="B9292" s="238" t="s">
        <v>12082</v>
      </c>
      <c r="C9292" s="238" t="s">
        <v>106</v>
      </c>
      <c r="D9292" s="238" t="s">
        <v>1424</v>
      </c>
      <c r="F9292" s="238"/>
      <c r="G9292" s="223"/>
      <c r="H9292" s="238"/>
      <c r="I9292" s="238" t="s">
        <v>91</v>
      </c>
      <c r="J9292" s="223"/>
      <c r="K9292" s="238"/>
      <c r="L9292" s="238"/>
      <c r="M9292" s="238"/>
    </row>
    <row r="9293" spans="1:13">
      <c r="A9293" s="235">
        <v>803488</v>
      </c>
      <c r="B9293" s="238" t="s">
        <v>12083</v>
      </c>
      <c r="C9293" s="238" t="s">
        <v>131</v>
      </c>
      <c r="D9293" s="238" t="s">
        <v>1521</v>
      </c>
      <c r="F9293" s="238"/>
      <c r="G9293" s="223"/>
      <c r="H9293" s="238"/>
      <c r="I9293" s="238" t="s">
        <v>91</v>
      </c>
      <c r="J9293" s="223"/>
      <c r="K9293" s="238"/>
      <c r="L9293" s="238"/>
      <c r="M9293" s="238"/>
    </row>
    <row r="9294" spans="1:13">
      <c r="A9294" s="235">
        <v>803489</v>
      </c>
      <c r="B9294" s="238" t="s">
        <v>12084</v>
      </c>
      <c r="C9294" s="238" t="s">
        <v>154</v>
      </c>
      <c r="D9294" s="238" t="s">
        <v>8599</v>
      </c>
      <c r="F9294" s="238"/>
      <c r="G9294" s="223"/>
      <c r="H9294" s="238"/>
      <c r="I9294" s="238" t="s">
        <v>91</v>
      </c>
      <c r="J9294" s="223"/>
      <c r="K9294" s="238"/>
      <c r="L9294" s="238"/>
      <c r="M9294" s="238"/>
    </row>
    <row r="9295" spans="1:13">
      <c r="A9295" s="235">
        <v>803535</v>
      </c>
      <c r="B9295" s="238" t="s">
        <v>12085</v>
      </c>
      <c r="C9295" s="238" t="s">
        <v>403</v>
      </c>
      <c r="D9295" s="238" t="s">
        <v>1059</v>
      </c>
      <c r="F9295" s="238"/>
      <c r="G9295" s="223"/>
      <c r="H9295" s="238"/>
      <c r="I9295" s="238" t="s">
        <v>91</v>
      </c>
      <c r="J9295" s="223"/>
      <c r="K9295" s="238"/>
      <c r="L9295" s="238"/>
      <c r="M9295" s="238"/>
    </row>
    <row r="9296" spans="1:13">
      <c r="A9296" s="235">
        <v>803541</v>
      </c>
      <c r="B9296" s="238" t="s">
        <v>12086</v>
      </c>
      <c r="C9296" s="238" t="s">
        <v>311</v>
      </c>
      <c r="D9296" s="238" t="s">
        <v>12087</v>
      </c>
      <c r="F9296" s="238"/>
      <c r="G9296" s="223"/>
      <c r="H9296" s="238"/>
      <c r="I9296" s="238" t="s">
        <v>91</v>
      </c>
      <c r="J9296" s="223"/>
      <c r="K9296" s="238"/>
      <c r="L9296" s="238"/>
      <c r="M9296" s="238"/>
    </row>
    <row r="9297" spans="1:13">
      <c r="A9297" s="235">
        <v>803547</v>
      </c>
      <c r="B9297" s="238" t="s">
        <v>12088</v>
      </c>
      <c r="C9297" s="238" t="s">
        <v>109</v>
      </c>
      <c r="D9297" s="238" t="s">
        <v>1055</v>
      </c>
      <c r="F9297" s="238"/>
      <c r="G9297" s="223"/>
      <c r="H9297" s="238"/>
      <c r="I9297" s="238" t="s">
        <v>91</v>
      </c>
      <c r="J9297" s="223"/>
      <c r="K9297" s="238"/>
      <c r="L9297" s="238"/>
      <c r="M9297" s="238"/>
    </row>
    <row r="9298" spans="1:13">
      <c r="A9298" s="235">
        <v>803554</v>
      </c>
      <c r="B9298" s="238" t="s">
        <v>12089</v>
      </c>
      <c r="C9298" s="238" t="s">
        <v>626</v>
      </c>
      <c r="D9298" s="238" t="s">
        <v>204</v>
      </c>
      <c r="F9298" s="238"/>
      <c r="G9298" s="223"/>
      <c r="H9298" s="238"/>
      <c r="I9298" s="238" t="s">
        <v>91</v>
      </c>
      <c r="J9298" s="223"/>
      <c r="K9298" s="238"/>
      <c r="L9298" s="238"/>
      <c r="M9298" s="238"/>
    </row>
    <row r="9299" spans="1:13">
      <c r="A9299" s="235">
        <v>803561</v>
      </c>
      <c r="B9299" s="238" t="s">
        <v>12090</v>
      </c>
      <c r="C9299" s="238" t="s">
        <v>2210</v>
      </c>
      <c r="D9299" s="238" t="s">
        <v>1311</v>
      </c>
      <c r="F9299" s="238"/>
      <c r="G9299" s="223"/>
      <c r="H9299" s="238"/>
      <c r="I9299" s="238" t="s">
        <v>91</v>
      </c>
      <c r="J9299" s="223"/>
      <c r="K9299" s="238"/>
      <c r="L9299" s="238"/>
      <c r="M9299" s="238"/>
    </row>
    <row r="9300" spans="1:13">
      <c r="A9300" s="235">
        <v>803566</v>
      </c>
      <c r="B9300" s="235" t="s">
        <v>12091</v>
      </c>
      <c r="C9300" s="235" t="s">
        <v>156</v>
      </c>
      <c r="D9300" s="235" t="s">
        <v>1470</v>
      </c>
      <c r="H9300" s="238"/>
      <c r="I9300" s="240" t="s">
        <v>91</v>
      </c>
      <c r="J9300" s="223"/>
    </row>
    <row r="9301" spans="1:13">
      <c r="A9301" s="235">
        <v>803568</v>
      </c>
      <c r="B9301" s="238" t="s">
        <v>12092</v>
      </c>
      <c r="C9301" s="238" t="s">
        <v>4353</v>
      </c>
      <c r="D9301" s="238" t="s">
        <v>11525</v>
      </c>
      <c r="F9301" s="238"/>
      <c r="G9301" s="223"/>
      <c r="H9301" s="238"/>
      <c r="I9301" s="238" t="s">
        <v>91</v>
      </c>
      <c r="J9301" s="223"/>
      <c r="K9301" s="238"/>
      <c r="L9301" s="238"/>
      <c r="M9301" s="238"/>
    </row>
    <row r="9302" spans="1:13">
      <c r="A9302" s="235">
        <v>803576</v>
      </c>
      <c r="B9302" s="238" t="s">
        <v>12093</v>
      </c>
      <c r="C9302" s="238" t="s">
        <v>630</v>
      </c>
      <c r="D9302" s="238" t="s">
        <v>1350</v>
      </c>
      <c r="F9302" s="238"/>
      <c r="G9302" s="223"/>
      <c r="H9302" s="238"/>
      <c r="I9302" s="238" t="s">
        <v>91</v>
      </c>
      <c r="J9302" s="223"/>
      <c r="K9302" s="238"/>
      <c r="L9302" s="238"/>
      <c r="M9302" s="238"/>
    </row>
    <row r="9303" spans="1:13">
      <c r="A9303" s="235">
        <v>803587</v>
      </c>
      <c r="B9303" s="238" t="s">
        <v>12094</v>
      </c>
      <c r="C9303" s="238" t="s">
        <v>730</v>
      </c>
      <c r="D9303" s="238"/>
      <c r="F9303" s="238"/>
      <c r="G9303" s="223"/>
      <c r="H9303" s="238"/>
      <c r="I9303" s="238" t="s">
        <v>91</v>
      </c>
      <c r="J9303" s="223"/>
      <c r="K9303" s="238"/>
      <c r="L9303" s="238"/>
      <c r="M9303" s="238"/>
    </row>
    <row r="9304" spans="1:13">
      <c r="A9304" s="235">
        <v>803589</v>
      </c>
      <c r="B9304" s="238" t="s">
        <v>1900</v>
      </c>
      <c r="C9304" s="238" t="s">
        <v>195</v>
      </c>
      <c r="D9304" s="238" t="s">
        <v>1055</v>
      </c>
      <c r="F9304" s="238"/>
      <c r="G9304" s="223"/>
      <c r="H9304" s="238"/>
      <c r="I9304" s="238" t="s">
        <v>91</v>
      </c>
      <c r="J9304" s="223"/>
      <c r="K9304" s="238"/>
      <c r="L9304" s="238"/>
      <c r="M9304" s="238"/>
    </row>
    <row r="9305" spans="1:13">
      <c r="A9305" s="235">
        <v>803590</v>
      </c>
      <c r="B9305" s="238" t="s">
        <v>12095</v>
      </c>
      <c r="C9305" s="238" t="s">
        <v>638</v>
      </c>
      <c r="D9305" s="238" t="s">
        <v>1583</v>
      </c>
      <c r="F9305" s="238"/>
      <c r="G9305" s="223"/>
      <c r="H9305" s="238"/>
      <c r="I9305" s="238" t="s">
        <v>91</v>
      </c>
      <c r="J9305" s="223"/>
      <c r="K9305" s="238"/>
      <c r="L9305" s="238"/>
      <c r="M9305" s="238"/>
    </row>
    <row r="9306" spans="1:13">
      <c r="A9306" s="235">
        <v>803650</v>
      </c>
      <c r="B9306" s="235" t="s">
        <v>12096</v>
      </c>
      <c r="C9306" s="235" t="s">
        <v>106</v>
      </c>
      <c r="D9306" s="235" t="s">
        <v>2647</v>
      </c>
      <c r="H9306" s="238"/>
      <c r="I9306" s="240" t="s">
        <v>91</v>
      </c>
      <c r="J9306" s="223"/>
    </row>
    <row r="9307" spans="1:13">
      <c r="A9307" s="235">
        <v>803654</v>
      </c>
      <c r="B9307" s="238" t="s">
        <v>12097</v>
      </c>
      <c r="C9307" s="238" t="s">
        <v>183</v>
      </c>
      <c r="D9307" s="238" t="s">
        <v>6435</v>
      </c>
      <c r="F9307" s="238"/>
      <c r="G9307" s="223"/>
      <c r="H9307" s="238"/>
      <c r="I9307" s="238" t="s">
        <v>91</v>
      </c>
      <c r="J9307" s="223"/>
      <c r="K9307" s="238"/>
      <c r="L9307" s="238"/>
      <c r="M9307" s="238"/>
    </row>
    <row r="9308" spans="1:13">
      <c r="A9308" s="235">
        <v>803656</v>
      </c>
      <c r="B9308" s="238" t="s">
        <v>12098</v>
      </c>
      <c r="C9308" s="238" t="s">
        <v>106</v>
      </c>
      <c r="D9308" s="238" t="s">
        <v>1057</v>
      </c>
      <c r="F9308" s="238"/>
      <c r="G9308" s="223"/>
      <c r="H9308" s="238"/>
      <c r="I9308" s="238" t="s">
        <v>91</v>
      </c>
      <c r="J9308" s="223"/>
      <c r="K9308" s="238"/>
      <c r="L9308" s="238"/>
      <c r="M9308" s="238"/>
    </row>
    <row r="9309" spans="1:13">
      <c r="A9309" s="235">
        <v>803675</v>
      </c>
      <c r="B9309" s="238" t="s">
        <v>12099</v>
      </c>
      <c r="C9309" s="238" t="s">
        <v>109</v>
      </c>
      <c r="D9309" s="238" t="s">
        <v>1813</v>
      </c>
      <c r="F9309" s="238"/>
      <c r="G9309" s="223"/>
      <c r="H9309" s="238"/>
      <c r="I9309" s="238" t="s">
        <v>91</v>
      </c>
      <c r="J9309" s="223"/>
      <c r="K9309" s="238"/>
      <c r="L9309" s="238"/>
      <c r="M9309" s="238"/>
    </row>
    <row r="9310" spans="1:13">
      <c r="A9310" s="235">
        <v>803686</v>
      </c>
      <c r="B9310" s="238" t="s">
        <v>12100</v>
      </c>
      <c r="C9310" s="238" t="s">
        <v>256</v>
      </c>
      <c r="D9310" s="238" t="s">
        <v>2839</v>
      </c>
      <c r="F9310" s="238"/>
      <c r="G9310" s="223"/>
      <c r="H9310" s="238"/>
      <c r="I9310" s="238" t="s">
        <v>91</v>
      </c>
      <c r="J9310" s="223"/>
      <c r="K9310" s="238"/>
      <c r="L9310" s="238"/>
      <c r="M9310" s="223"/>
    </row>
    <row r="9311" spans="1:13">
      <c r="A9311" s="235">
        <v>803696</v>
      </c>
      <c r="B9311" s="238" t="s">
        <v>12101</v>
      </c>
      <c r="C9311" s="238" t="s">
        <v>378</v>
      </c>
      <c r="D9311" s="238" t="s">
        <v>1070</v>
      </c>
      <c r="F9311" s="238"/>
      <c r="G9311" s="223"/>
      <c r="H9311" s="238"/>
      <c r="I9311" s="238" t="s">
        <v>91</v>
      </c>
      <c r="J9311" s="223"/>
      <c r="K9311" s="238"/>
      <c r="L9311" s="238"/>
      <c r="M9311" s="238"/>
    </row>
    <row r="9312" spans="1:13">
      <c r="A9312" s="235">
        <v>803715</v>
      </c>
      <c r="B9312" s="235" t="s">
        <v>12102</v>
      </c>
      <c r="C9312" s="235" t="s">
        <v>97</v>
      </c>
      <c r="D9312" s="235" t="s">
        <v>3195</v>
      </c>
      <c r="H9312" s="238"/>
      <c r="I9312" s="240" t="s">
        <v>91</v>
      </c>
      <c r="J9312" s="223"/>
    </row>
    <row r="9313" spans="1:13">
      <c r="A9313" s="235">
        <v>803722</v>
      </c>
      <c r="B9313" s="223" t="s">
        <v>12103</v>
      </c>
      <c r="C9313" s="223" t="s">
        <v>106</v>
      </c>
      <c r="D9313" s="223" t="s">
        <v>1032</v>
      </c>
      <c r="F9313" s="224"/>
      <c r="G9313" s="223"/>
      <c r="H9313" s="223"/>
      <c r="I9313" s="223" t="s">
        <v>91</v>
      </c>
      <c r="J9313" s="223"/>
      <c r="K9313" s="223"/>
      <c r="L9313" s="223"/>
      <c r="M9313" s="223"/>
    </row>
    <row r="9314" spans="1:13">
      <c r="A9314" s="235">
        <v>803738</v>
      </c>
      <c r="B9314" s="238" t="s">
        <v>12104</v>
      </c>
      <c r="C9314" s="238" t="s">
        <v>127</v>
      </c>
      <c r="D9314" s="238" t="s">
        <v>3346</v>
      </c>
      <c r="F9314" s="238"/>
      <c r="G9314" s="223"/>
      <c r="H9314" s="238"/>
      <c r="I9314" s="238" t="s">
        <v>91</v>
      </c>
      <c r="J9314" s="223"/>
      <c r="K9314" s="238"/>
      <c r="L9314" s="238"/>
      <c r="M9314" s="238"/>
    </row>
    <row r="9315" spans="1:13">
      <c r="A9315" s="235">
        <v>803768</v>
      </c>
      <c r="B9315" s="238" t="s">
        <v>12105</v>
      </c>
      <c r="C9315" s="238" t="s">
        <v>289</v>
      </c>
      <c r="D9315" s="238" t="s">
        <v>2015</v>
      </c>
      <c r="F9315" s="238"/>
      <c r="G9315" s="223"/>
      <c r="H9315" s="238"/>
      <c r="I9315" s="238" t="s">
        <v>91</v>
      </c>
      <c r="J9315" s="223"/>
      <c r="K9315" s="238"/>
      <c r="L9315" s="238"/>
      <c r="M9315" s="238"/>
    </row>
    <row r="9316" spans="1:13">
      <c r="A9316" s="235">
        <v>803777</v>
      </c>
      <c r="B9316" s="238" t="s">
        <v>12106</v>
      </c>
      <c r="C9316" s="238" t="s">
        <v>242</v>
      </c>
      <c r="D9316" s="238" t="s">
        <v>1012</v>
      </c>
      <c r="F9316" s="238"/>
      <c r="G9316" s="223"/>
      <c r="H9316" s="238"/>
      <c r="I9316" s="238" t="s">
        <v>91</v>
      </c>
      <c r="J9316" s="223"/>
      <c r="K9316" s="238"/>
      <c r="L9316" s="238"/>
      <c r="M9316" s="238"/>
    </row>
    <row r="9317" spans="1:13">
      <c r="A9317" s="235">
        <v>803779</v>
      </c>
      <c r="B9317" s="238" t="s">
        <v>12107</v>
      </c>
      <c r="C9317" s="238" t="s">
        <v>218</v>
      </c>
      <c r="D9317" s="238" t="s">
        <v>1223</v>
      </c>
      <c r="F9317" s="238"/>
      <c r="G9317" s="223"/>
      <c r="H9317" s="238"/>
      <c r="I9317" s="238" t="s">
        <v>91</v>
      </c>
      <c r="J9317" s="223"/>
      <c r="K9317" s="238"/>
      <c r="L9317" s="238"/>
      <c r="M9317" s="238"/>
    </row>
    <row r="9318" spans="1:13">
      <c r="A9318" s="235">
        <v>803803</v>
      </c>
      <c r="B9318" s="235" t="s">
        <v>12108</v>
      </c>
      <c r="C9318" s="235" t="s">
        <v>814</v>
      </c>
      <c r="D9318" s="235" t="s">
        <v>2524</v>
      </c>
      <c r="H9318" s="238"/>
      <c r="I9318" s="240" t="s">
        <v>91</v>
      </c>
      <c r="J9318" s="223"/>
    </row>
    <row r="9319" spans="1:13">
      <c r="A9319" s="235">
        <v>803820</v>
      </c>
      <c r="B9319" s="238" t="s">
        <v>12109</v>
      </c>
      <c r="C9319" s="238" t="s">
        <v>3043</v>
      </c>
      <c r="D9319" s="238" t="s">
        <v>2535</v>
      </c>
      <c r="F9319" s="238"/>
      <c r="G9319" s="223"/>
      <c r="H9319" s="238"/>
      <c r="I9319" s="238" t="s">
        <v>91</v>
      </c>
      <c r="J9319" s="223"/>
      <c r="K9319" s="238"/>
      <c r="L9319" s="238"/>
      <c r="M9319" s="238"/>
    </row>
    <row r="9320" spans="1:13">
      <c r="A9320" s="235">
        <v>803835</v>
      </c>
      <c r="B9320" s="238" t="s">
        <v>12110</v>
      </c>
      <c r="C9320" s="238" t="s">
        <v>4912</v>
      </c>
      <c r="D9320" s="238" t="s">
        <v>1217</v>
      </c>
      <c r="F9320" s="238"/>
      <c r="G9320" s="223"/>
      <c r="H9320" s="238"/>
      <c r="I9320" s="238" t="s">
        <v>91</v>
      </c>
      <c r="J9320" s="223"/>
      <c r="K9320" s="238"/>
      <c r="L9320" s="238"/>
      <c r="M9320" s="238"/>
    </row>
    <row r="9321" spans="1:13">
      <c r="A9321" s="235">
        <v>803880</v>
      </c>
      <c r="B9321" s="238" t="s">
        <v>12111</v>
      </c>
      <c r="C9321" s="238" t="s">
        <v>114</v>
      </c>
      <c r="D9321" s="238" t="s">
        <v>2018</v>
      </c>
      <c r="F9321" s="238"/>
      <c r="G9321" s="223"/>
      <c r="H9321" s="223"/>
      <c r="I9321" s="238" t="s">
        <v>91</v>
      </c>
      <c r="J9321" s="223"/>
      <c r="K9321" s="238"/>
      <c r="L9321" s="238"/>
      <c r="M9321" s="238"/>
    </row>
    <row r="9322" spans="1:13">
      <c r="A9322" s="235">
        <v>803901</v>
      </c>
      <c r="B9322" s="235" t="s">
        <v>12112</v>
      </c>
      <c r="C9322" s="235" t="s">
        <v>458</v>
      </c>
      <c r="D9322" s="235" t="s">
        <v>2067</v>
      </c>
      <c r="H9322" s="238"/>
      <c r="I9322" s="240" t="s">
        <v>91</v>
      </c>
      <c r="J9322" s="223"/>
    </row>
    <row r="9323" spans="1:13">
      <c r="A9323" s="235">
        <v>803921</v>
      </c>
      <c r="B9323" s="238" t="s">
        <v>12113</v>
      </c>
      <c r="C9323" s="238" t="s">
        <v>196</v>
      </c>
      <c r="D9323" s="238" t="s">
        <v>12114</v>
      </c>
      <c r="F9323" s="238"/>
      <c r="G9323" s="223"/>
      <c r="H9323" s="238"/>
      <c r="I9323" s="238" t="s">
        <v>91</v>
      </c>
      <c r="J9323" s="223"/>
      <c r="K9323" s="238"/>
      <c r="L9323" s="238"/>
      <c r="M9323" s="238"/>
    </row>
    <row r="9324" spans="1:13">
      <c r="A9324" s="235">
        <v>803944</v>
      </c>
      <c r="B9324" s="238" t="s">
        <v>12115</v>
      </c>
      <c r="C9324" s="238" t="s">
        <v>831</v>
      </c>
      <c r="D9324" s="238" t="s">
        <v>4903</v>
      </c>
      <c r="F9324" s="238"/>
      <c r="G9324" s="223"/>
      <c r="H9324" s="238"/>
      <c r="I9324" s="238" t="s">
        <v>91</v>
      </c>
      <c r="J9324" s="223"/>
      <c r="K9324" s="238"/>
      <c r="L9324" s="238"/>
      <c r="M9324" s="238"/>
    </row>
    <row r="9325" spans="1:13">
      <c r="A9325" s="235">
        <v>803953</v>
      </c>
      <c r="B9325" s="238" t="s">
        <v>12116</v>
      </c>
      <c r="C9325" s="238" t="s">
        <v>183</v>
      </c>
      <c r="D9325" s="238" t="s">
        <v>12117</v>
      </c>
      <c r="F9325" s="238"/>
      <c r="G9325" s="223"/>
      <c r="H9325" s="238"/>
      <c r="I9325" s="238" t="s">
        <v>91</v>
      </c>
      <c r="J9325" s="223"/>
      <c r="K9325" s="238"/>
      <c r="L9325" s="238"/>
      <c r="M9325" s="238"/>
    </row>
    <row r="9326" spans="1:13">
      <c r="A9326" s="235">
        <v>803954</v>
      </c>
      <c r="B9326" s="238" t="s">
        <v>12118</v>
      </c>
      <c r="C9326" s="238" t="s">
        <v>123</v>
      </c>
      <c r="D9326" s="238" t="s">
        <v>1097</v>
      </c>
      <c r="F9326" s="238"/>
      <c r="G9326" s="223"/>
      <c r="H9326" s="238"/>
      <c r="I9326" s="238" t="s">
        <v>91</v>
      </c>
      <c r="J9326" s="223"/>
      <c r="K9326" s="238"/>
      <c r="L9326" s="238"/>
      <c r="M9326" s="238"/>
    </row>
    <row r="9327" spans="1:13">
      <c r="A9327" s="235">
        <v>803955</v>
      </c>
      <c r="B9327" s="238" t="s">
        <v>12119</v>
      </c>
      <c r="C9327" s="238" t="s">
        <v>532</v>
      </c>
      <c r="D9327" s="238" t="s">
        <v>2241</v>
      </c>
      <c r="F9327" s="238"/>
      <c r="G9327" s="223"/>
      <c r="H9327" s="238"/>
      <c r="I9327" s="238" t="s">
        <v>91</v>
      </c>
      <c r="J9327" s="223"/>
      <c r="K9327" s="238"/>
      <c r="L9327" s="238"/>
      <c r="M9327" s="238"/>
    </row>
    <row r="9328" spans="1:13">
      <c r="A9328" s="235">
        <v>803957</v>
      </c>
      <c r="B9328" s="238" t="s">
        <v>12120</v>
      </c>
      <c r="C9328" s="238" t="s">
        <v>219</v>
      </c>
      <c r="D9328" s="238" t="s">
        <v>12121</v>
      </c>
      <c r="F9328" s="238"/>
      <c r="G9328" s="223"/>
      <c r="H9328" s="238"/>
      <c r="I9328" s="238" t="s">
        <v>91</v>
      </c>
      <c r="J9328" s="223"/>
      <c r="K9328" s="238"/>
      <c r="L9328" s="238"/>
      <c r="M9328" s="238"/>
    </row>
    <row r="9329" spans="1:13">
      <c r="A9329" s="235">
        <v>803973</v>
      </c>
      <c r="B9329" s="238" t="s">
        <v>12122</v>
      </c>
      <c r="C9329" s="238" t="s">
        <v>12123</v>
      </c>
      <c r="D9329" s="238" t="s">
        <v>1293</v>
      </c>
      <c r="F9329" s="238"/>
      <c r="G9329" s="223"/>
      <c r="H9329" s="238"/>
      <c r="I9329" s="238" t="s">
        <v>91</v>
      </c>
      <c r="J9329" s="223"/>
      <c r="K9329" s="238"/>
      <c r="L9329" s="238"/>
      <c r="M9329" s="238"/>
    </row>
    <row r="9330" spans="1:13">
      <c r="A9330" s="235">
        <v>803992</v>
      </c>
      <c r="B9330" s="238" t="s">
        <v>8608</v>
      </c>
      <c r="C9330" s="238" t="s">
        <v>544</v>
      </c>
      <c r="D9330" s="238" t="s">
        <v>3555</v>
      </c>
      <c r="F9330" s="238"/>
      <c r="G9330" s="223"/>
      <c r="H9330" s="238"/>
      <c r="I9330" s="238" t="s">
        <v>91</v>
      </c>
      <c r="J9330" s="223"/>
      <c r="K9330" s="238"/>
      <c r="L9330" s="238"/>
      <c r="M9330" s="238"/>
    </row>
    <row r="9331" spans="1:13">
      <c r="A9331" s="235">
        <v>803993</v>
      </c>
      <c r="B9331" s="238" t="s">
        <v>12124</v>
      </c>
      <c r="C9331" s="238" t="s">
        <v>164</v>
      </c>
      <c r="D9331" s="238" t="s">
        <v>1328</v>
      </c>
      <c r="F9331" s="238"/>
      <c r="G9331" s="223"/>
      <c r="H9331" s="238"/>
      <c r="I9331" s="238" t="s">
        <v>91</v>
      </c>
      <c r="J9331" s="223"/>
      <c r="K9331" s="238"/>
      <c r="L9331" s="238"/>
      <c r="M9331" s="238"/>
    </row>
    <row r="9332" spans="1:13">
      <c r="A9332" s="235">
        <v>804000</v>
      </c>
      <c r="B9332" s="238" t="s">
        <v>12125</v>
      </c>
      <c r="C9332" s="238" t="s">
        <v>627</v>
      </c>
      <c r="D9332" s="238" t="s">
        <v>1311</v>
      </c>
      <c r="F9332" s="238"/>
      <c r="G9332" s="223"/>
      <c r="H9332" s="238"/>
      <c r="I9332" s="238" t="s">
        <v>91</v>
      </c>
      <c r="J9332" s="223"/>
      <c r="K9332" s="238"/>
      <c r="L9332" s="238"/>
      <c r="M9332" s="238"/>
    </row>
    <row r="9333" spans="1:13">
      <c r="A9333" s="235">
        <v>804028</v>
      </c>
      <c r="B9333" s="238" t="s">
        <v>12126</v>
      </c>
      <c r="C9333" s="238" t="s">
        <v>335</v>
      </c>
      <c r="D9333" s="238" t="s">
        <v>1645</v>
      </c>
      <c r="F9333" s="238"/>
      <c r="G9333" s="223"/>
      <c r="H9333" s="238"/>
      <c r="I9333" s="238" t="s">
        <v>91</v>
      </c>
      <c r="J9333" s="223"/>
      <c r="K9333" s="238"/>
      <c r="L9333" s="238"/>
      <c r="M9333" s="238"/>
    </row>
    <row r="9334" spans="1:13">
      <c r="A9334" s="235">
        <v>804065</v>
      </c>
      <c r="B9334" s="238" t="s">
        <v>12127</v>
      </c>
      <c r="C9334" s="238" t="s">
        <v>111</v>
      </c>
      <c r="D9334" s="238" t="s">
        <v>4420</v>
      </c>
      <c r="F9334" s="238"/>
      <c r="G9334" s="223"/>
      <c r="H9334" s="238"/>
      <c r="I9334" s="238" t="s">
        <v>91</v>
      </c>
      <c r="J9334" s="223"/>
      <c r="K9334" s="238"/>
      <c r="L9334" s="238"/>
      <c r="M9334" s="238"/>
    </row>
    <row r="9335" spans="1:13">
      <c r="A9335" s="235">
        <v>804086</v>
      </c>
      <c r="B9335" s="238" t="s">
        <v>12128</v>
      </c>
      <c r="C9335" s="238" t="s">
        <v>8446</v>
      </c>
      <c r="D9335" s="238" t="s">
        <v>1057</v>
      </c>
      <c r="F9335" s="238"/>
      <c r="G9335" s="223"/>
      <c r="H9335" s="238"/>
      <c r="I9335" s="238" t="s">
        <v>91</v>
      </c>
      <c r="J9335" s="223"/>
      <c r="K9335" s="238"/>
      <c r="L9335" s="238"/>
      <c r="M9335" s="238"/>
    </row>
    <row r="9336" spans="1:13">
      <c r="A9336" s="235">
        <v>804092</v>
      </c>
      <c r="B9336" s="238" t="s">
        <v>12129</v>
      </c>
      <c r="C9336" s="238" t="s">
        <v>12130</v>
      </c>
      <c r="D9336" s="238" t="s">
        <v>2548</v>
      </c>
      <c r="F9336" s="238"/>
      <c r="G9336" s="223"/>
      <c r="H9336" s="223"/>
      <c r="I9336" s="238" t="s">
        <v>91</v>
      </c>
      <c r="J9336" s="223"/>
      <c r="K9336" s="238"/>
      <c r="L9336" s="238"/>
      <c r="M9336" s="238"/>
    </row>
    <row r="9337" spans="1:13">
      <c r="A9337" s="235">
        <v>804178</v>
      </c>
      <c r="B9337" s="238" t="s">
        <v>350</v>
      </c>
      <c r="C9337" s="238" t="s">
        <v>97</v>
      </c>
      <c r="D9337" s="238" t="s">
        <v>1066</v>
      </c>
      <c r="F9337" s="238"/>
      <c r="G9337" s="223"/>
      <c r="H9337" s="238"/>
      <c r="I9337" s="238" t="s">
        <v>91</v>
      </c>
      <c r="J9337" s="223"/>
      <c r="K9337" s="238"/>
      <c r="L9337" s="238"/>
      <c r="M9337" s="238"/>
    </row>
    <row r="9338" spans="1:13">
      <c r="A9338" s="235">
        <v>804204</v>
      </c>
      <c r="B9338" s="238" t="s">
        <v>12131</v>
      </c>
      <c r="C9338" s="238" t="s">
        <v>95</v>
      </c>
      <c r="D9338" s="238" t="s">
        <v>1314</v>
      </c>
      <c r="F9338" s="238"/>
      <c r="G9338" s="223"/>
      <c r="H9338" s="238"/>
      <c r="I9338" s="238" t="s">
        <v>91</v>
      </c>
      <c r="J9338" s="223"/>
      <c r="K9338" s="238"/>
      <c r="L9338" s="238"/>
      <c r="M9338" s="238"/>
    </row>
    <row r="9339" spans="1:13">
      <c r="A9339" s="235">
        <v>804227</v>
      </c>
      <c r="B9339" s="238" t="s">
        <v>12132</v>
      </c>
      <c r="C9339" s="238" t="s">
        <v>12133</v>
      </c>
      <c r="D9339" s="238" t="s">
        <v>1034</v>
      </c>
      <c r="F9339" s="238"/>
      <c r="G9339" s="223"/>
      <c r="H9339" s="238"/>
      <c r="I9339" s="238" t="s">
        <v>91</v>
      </c>
      <c r="J9339" s="223"/>
      <c r="K9339" s="238"/>
      <c r="L9339" s="238"/>
      <c r="M9339" s="238"/>
    </row>
    <row r="9340" spans="1:13">
      <c r="A9340" s="235">
        <v>804272</v>
      </c>
      <c r="B9340" s="238" t="s">
        <v>12134</v>
      </c>
      <c r="C9340" s="238" t="s">
        <v>242</v>
      </c>
      <c r="D9340" s="238" t="s">
        <v>7850</v>
      </c>
      <c r="F9340" s="238"/>
      <c r="G9340" s="223"/>
      <c r="H9340" s="238"/>
      <c r="I9340" s="238" t="s">
        <v>91</v>
      </c>
      <c r="J9340" s="223"/>
      <c r="K9340" s="238"/>
      <c r="L9340" s="238"/>
      <c r="M9340" s="238"/>
    </row>
    <row r="9341" spans="1:13">
      <c r="A9341" s="235">
        <v>804303</v>
      </c>
      <c r="B9341" s="238" t="s">
        <v>12135</v>
      </c>
      <c r="C9341" s="238" t="s">
        <v>12136</v>
      </c>
      <c r="D9341" s="238" t="s">
        <v>1763</v>
      </c>
      <c r="F9341" s="238"/>
      <c r="G9341" s="223"/>
      <c r="H9341" s="238"/>
      <c r="I9341" s="238" t="s">
        <v>91</v>
      </c>
      <c r="J9341" s="223"/>
      <c r="K9341" s="238"/>
      <c r="L9341" s="238"/>
      <c r="M9341" s="238"/>
    </row>
    <row r="9342" spans="1:13">
      <c r="A9342" s="235">
        <v>804320</v>
      </c>
      <c r="B9342" s="238" t="s">
        <v>12137</v>
      </c>
      <c r="C9342" s="238" t="s">
        <v>106</v>
      </c>
      <c r="D9342" s="238" t="s">
        <v>1005</v>
      </c>
      <c r="F9342" s="238"/>
      <c r="G9342" s="223"/>
      <c r="H9342" s="238"/>
      <c r="I9342" s="238" t="s">
        <v>91</v>
      </c>
      <c r="J9342" s="223"/>
      <c r="K9342" s="238"/>
      <c r="L9342" s="238"/>
      <c r="M9342" s="238"/>
    </row>
    <row r="9343" spans="1:13">
      <c r="A9343" s="235">
        <v>804384</v>
      </c>
      <c r="B9343" s="238" t="s">
        <v>12138</v>
      </c>
      <c r="C9343" s="238" t="s">
        <v>164</v>
      </c>
      <c r="D9343" s="238" t="s">
        <v>1105</v>
      </c>
      <c r="F9343" s="238"/>
      <c r="G9343" s="223"/>
      <c r="H9343" s="238"/>
      <c r="I9343" s="238" t="s">
        <v>91</v>
      </c>
      <c r="J9343" s="223"/>
      <c r="K9343" s="238"/>
      <c r="L9343" s="238"/>
      <c r="M9343" s="238"/>
    </row>
    <row r="9344" spans="1:13">
      <c r="A9344" s="235">
        <v>804419</v>
      </c>
      <c r="B9344" s="238" t="s">
        <v>12139</v>
      </c>
      <c r="C9344" s="238" t="s">
        <v>287</v>
      </c>
      <c r="D9344" s="238" t="s">
        <v>1350</v>
      </c>
      <c r="F9344" s="238"/>
      <c r="G9344" s="223"/>
      <c r="H9344" s="238"/>
      <c r="I9344" s="238" t="s">
        <v>91</v>
      </c>
      <c r="J9344" s="223"/>
      <c r="K9344" s="238"/>
      <c r="L9344" s="238"/>
      <c r="M9344" s="238"/>
    </row>
    <row r="9345" spans="1:13">
      <c r="A9345" s="235">
        <v>804486</v>
      </c>
      <c r="B9345" s="238" t="s">
        <v>12140</v>
      </c>
      <c r="C9345" s="238" t="s">
        <v>106</v>
      </c>
      <c r="D9345" s="238" t="s">
        <v>1152</v>
      </c>
      <c r="F9345" s="238"/>
      <c r="G9345" s="223"/>
      <c r="H9345" s="238"/>
      <c r="I9345" s="238" t="s">
        <v>91</v>
      </c>
      <c r="J9345" s="223"/>
      <c r="K9345" s="238"/>
      <c r="L9345" s="238"/>
      <c r="M9345" s="238"/>
    </row>
    <row r="9346" spans="1:13">
      <c r="A9346" s="235">
        <v>804502</v>
      </c>
      <c r="B9346" s="238" t="s">
        <v>12141</v>
      </c>
      <c r="C9346" s="238" t="s">
        <v>115</v>
      </c>
      <c r="D9346" s="238" t="s">
        <v>1393</v>
      </c>
      <c r="F9346" s="238"/>
      <c r="G9346" s="223"/>
      <c r="H9346" s="238"/>
      <c r="I9346" s="238" t="s">
        <v>91</v>
      </c>
      <c r="J9346" s="223"/>
      <c r="K9346" s="238"/>
      <c r="L9346" s="238"/>
      <c r="M9346" s="223"/>
    </row>
    <row r="9347" spans="1:13">
      <c r="A9347" s="235">
        <v>804508</v>
      </c>
      <c r="B9347" s="238" t="s">
        <v>12142</v>
      </c>
      <c r="C9347" s="238" t="s">
        <v>164</v>
      </c>
      <c r="D9347" s="238" t="s">
        <v>1120</v>
      </c>
      <c r="F9347" s="238"/>
      <c r="G9347" s="223"/>
      <c r="H9347" s="238"/>
      <c r="I9347" s="238" t="s">
        <v>91</v>
      </c>
      <c r="J9347" s="223"/>
      <c r="K9347" s="238"/>
      <c r="L9347" s="238"/>
      <c r="M9347" s="238"/>
    </row>
    <row r="9348" spans="1:13">
      <c r="A9348" s="235">
        <v>804510</v>
      </c>
      <c r="B9348" s="238" t="s">
        <v>12143</v>
      </c>
      <c r="C9348" s="238" t="s">
        <v>10408</v>
      </c>
      <c r="D9348" s="238" t="s">
        <v>4746</v>
      </c>
      <c r="F9348" s="238"/>
      <c r="G9348" s="223"/>
      <c r="H9348" s="238"/>
      <c r="I9348" s="238" t="s">
        <v>91</v>
      </c>
      <c r="J9348" s="223"/>
      <c r="K9348" s="238"/>
      <c r="L9348" s="238"/>
      <c r="M9348" s="238"/>
    </row>
    <row r="9349" spans="1:13">
      <c r="A9349" s="235">
        <v>804522</v>
      </c>
      <c r="B9349" s="238" t="s">
        <v>12144</v>
      </c>
      <c r="C9349" s="238" t="s">
        <v>12145</v>
      </c>
      <c r="D9349" s="238" t="s">
        <v>2888</v>
      </c>
      <c r="F9349" s="238"/>
      <c r="G9349" s="223"/>
      <c r="H9349" s="238"/>
      <c r="I9349" s="238" t="s">
        <v>91</v>
      </c>
      <c r="J9349" s="223"/>
      <c r="K9349" s="238"/>
      <c r="L9349" s="238"/>
      <c r="M9349" s="238"/>
    </row>
    <row r="9350" spans="1:13">
      <c r="A9350" s="235">
        <v>804558</v>
      </c>
      <c r="B9350" s="238" t="s">
        <v>12146</v>
      </c>
      <c r="C9350" s="238" t="s">
        <v>206</v>
      </c>
      <c r="D9350" s="238" t="s">
        <v>1018</v>
      </c>
      <c r="F9350" s="238"/>
      <c r="G9350" s="223"/>
      <c r="H9350" s="238"/>
      <c r="I9350" s="238" t="s">
        <v>91</v>
      </c>
      <c r="J9350" s="223"/>
      <c r="K9350" s="238"/>
      <c r="L9350" s="238"/>
      <c r="M9350" s="238"/>
    </row>
    <row r="9351" spans="1:13">
      <c r="A9351" s="235">
        <v>804559</v>
      </c>
      <c r="B9351" s="245" t="s">
        <v>12147</v>
      </c>
      <c r="C9351" s="245" t="s">
        <v>4797</v>
      </c>
      <c r="D9351" s="245" t="s">
        <v>1947</v>
      </c>
      <c r="F9351" s="245"/>
      <c r="G9351" s="223"/>
      <c r="H9351" s="245"/>
      <c r="I9351" s="245" t="s">
        <v>91</v>
      </c>
      <c r="J9351" s="223"/>
      <c r="K9351" s="245"/>
      <c r="L9351" s="245"/>
      <c r="M9351" s="245"/>
    </row>
    <row r="9352" spans="1:13">
      <c r="A9352" s="235">
        <v>804580</v>
      </c>
      <c r="B9352" s="238" t="s">
        <v>12148</v>
      </c>
      <c r="C9352" s="238" t="s">
        <v>127</v>
      </c>
      <c r="D9352" s="238" t="s">
        <v>156</v>
      </c>
      <c r="F9352" s="238"/>
      <c r="G9352" s="223"/>
      <c r="H9352" s="238"/>
      <c r="I9352" s="238" t="s">
        <v>91</v>
      </c>
      <c r="J9352" s="223"/>
      <c r="K9352" s="238"/>
      <c r="L9352" s="238"/>
      <c r="M9352" s="238"/>
    </row>
    <row r="9353" spans="1:13">
      <c r="A9353" s="235">
        <v>804588</v>
      </c>
      <c r="B9353" s="238" t="s">
        <v>12149</v>
      </c>
      <c r="C9353" s="238" t="s">
        <v>730</v>
      </c>
      <c r="D9353" s="238" t="s">
        <v>147</v>
      </c>
      <c r="F9353" s="238"/>
      <c r="G9353" s="223"/>
      <c r="H9353" s="223"/>
      <c r="I9353" s="238" t="s">
        <v>91</v>
      </c>
      <c r="J9353" s="223"/>
      <c r="K9353" s="238"/>
      <c r="L9353" s="238"/>
      <c r="M9353" s="238"/>
    </row>
    <row r="9354" spans="1:13">
      <c r="A9354" s="235">
        <v>804602</v>
      </c>
      <c r="B9354" s="238" t="s">
        <v>12150</v>
      </c>
      <c r="C9354" s="238" t="s">
        <v>331</v>
      </c>
      <c r="D9354" s="238" t="s">
        <v>1311</v>
      </c>
      <c r="F9354" s="238"/>
      <c r="G9354" s="223"/>
      <c r="H9354" s="238"/>
      <c r="I9354" s="238" t="s">
        <v>91</v>
      </c>
      <c r="J9354" s="223"/>
      <c r="K9354" s="238"/>
      <c r="L9354" s="238"/>
      <c r="M9354" s="238"/>
    </row>
    <row r="9355" spans="1:13">
      <c r="A9355" s="235">
        <v>804608</v>
      </c>
      <c r="B9355" s="238" t="s">
        <v>12151</v>
      </c>
      <c r="C9355" s="238" t="s">
        <v>244</v>
      </c>
      <c r="D9355" s="238" t="s">
        <v>1615</v>
      </c>
      <c r="F9355" s="238"/>
      <c r="G9355" s="223"/>
      <c r="H9355" s="238"/>
      <c r="I9355" s="238" t="s">
        <v>91</v>
      </c>
      <c r="J9355" s="223"/>
      <c r="K9355" s="238"/>
      <c r="L9355" s="238"/>
      <c r="M9355" s="238"/>
    </row>
    <row r="9356" spans="1:13">
      <c r="A9356" s="235">
        <v>804623</v>
      </c>
      <c r="B9356" s="238" t="s">
        <v>12152</v>
      </c>
      <c r="C9356" s="238" t="s">
        <v>12153</v>
      </c>
      <c r="D9356" s="238" t="s">
        <v>1012</v>
      </c>
      <c r="F9356" s="238"/>
      <c r="G9356" s="223"/>
      <c r="H9356" s="238"/>
      <c r="I9356" s="238" t="s">
        <v>91</v>
      </c>
      <c r="J9356" s="223"/>
      <c r="K9356" s="238"/>
      <c r="L9356" s="238"/>
      <c r="M9356" s="238"/>
    </row>
    <row r="9357" spans="1:13">
      <c r="A9357" s="235">
        <v>804663</v>
      </c>
      <c r="B9357" s="238" t="s">
        <v>12154</v>
      </c>
      <c r="C9357" s="238" t="s">
        <v>206</v>
      </c>
      <c r="D9357" s="238" t="s">
        <v>12155</v>
      </c>
      <c r="F9357" s="238"/>
      <c r="G9357" s="223"/>
      <c r="H9357" s="238"/>
      <c r="I9357" s="238" t="s">
        <v>91</v>
      </c>
      <c r="J9357" s="223"/>
      <c r="K9357" s="238"/>
      <c r="L9357" s="238"/>
      <c r="M9357" s="238"/>
    </row>
    <row r="9358" spans="1:13">
      <c r="A9358" s="235">
        <v>804697</v>
      </c>
      <c r="B9358" s="238" t="s">
        <v>12156</v>
      </c>
      <c r="C9358" s="238" t="s">
        <v>242</v>
      </c>
      <c r="D9358" s="238" t="s">
        <v>1281</v>
      </c>
      <c r="F9358" s="238"/>
      <c r="G9358" s="223"/>
      <c r="H9358" s="238"/>
      <c r="I9358" s="238" t="s">
        <v>91</v>
      </c>
      <c r="J9358" s="223"/>
      <c r="K9358" s="238"/>
      <c r="L9358" s="238"/>
      <c r="M9358" s="238"/>
    </row>
    <row r="9359" spans="1:13">
      <c r="A9359" s="235">
        <v>804702</v>
      </c>
      <c r="B9359" s="238" t="s">
        <v>12157</v>
      </c>
      <c r="C9359" s="238" t="s">
        <v>12158</v>
      </c>
      <c r="D9359" s="238" t="s">
        <v>1070</v>
      </c>
      <c r="F9359" s="238"/>
      <c r="G9359" s="223"/>
      <c r="H9359" s="238"/>
      <c r="I9359" s="238" t="s">
        <v>91</v>
      </c>
      <c r="J9359" s="223"/>
      <c r="K9359" s="238"/>
      <c r="L9359" s="238"/>
      <c r="M9359" s="238"/>
    </row>
    <row r="9360" spans="1:13">
      <c r="A9360" s="235">
        <v>804711</v>
      </c>
      <c r="B9360" s="238" t="s">
        <v>12159</v>
      </c>
      <c r="C9360" s="238" t="s">
        <v>468</v>
      </c>
      <c r="D9360" s="238" t="s">
        <v>1057</v>
      </c>
      <c r="F9360" s="238"/>
      <c r="G9360" s="223"/>
      <c r="H9360" s="238"/>
      <c r="I9360" s="238" t="s">
        <v>91</v>
      </c>
      <c r="J9360" s="223"/>
      <c r="K9360" s="238"/>
      <c r="L9360" s="238"/>
      <c r="M9360" s="238"/>
    </row>
    <row r="9361" spans="1:13">
      <c r="A9361" s="235">
        <v>804753</v>
      </c>
      <c r="B9361" s="238" t="s">
        <v>12160</v>
      </c>
      <c r="C9361" s="238" t="s">
        <v>167</v>
      </c>
      <c r="D9361" s="238" t="s">
        <v>1289</v>
      </c>
      <c r="F9361" s="238"/>
      <c r="G9361" s="223"/>
      <c r="H9361" s="223"/>
      <c r="I9361" s="238" t="s">
        <v>91</v>
      </c>
      <c r="J9361" s="223"/>
      <c r="K9361" s="238"/>
      <c r="L9361" s="238"/>
      <c r="M9361" s="238"/>
    </row>
    <row r="9362" spans="1:13">
      <c r="A9362" s="235">
        <v>804756</v>
      </c>
      <c r="B9362" s="238" t="s">
        <v>12161</v>
      </c>
      <c r="C9362" s="238" t="s">
        <v>106</v>
      </c>
      <c r="D9362" s="238" t="s">
        <v>1133</v>
      </c>
      <c r="F9362" s="238"/>
      <c r="G9362" s="223"/>
      <c r="H9362" s="238"/>
      <c r="I9362" s="238" t="s">
        <v>91</v>
      </c>
      <c r="J9362" s="223"/>
      <c r="K9362" s="238"/>
      <c r="L9362" s="238"/>
      <c r="M9362" s="238"/>
    </row>
    <row r="9363" spans="1:13">
      <c r="A9363" s="235">
        <v>804761</v>
      </c>
      <c r="B9363" s="238" t="s">
        <v>12162</v>
      </c>
      <c r="C9363" s="238" t="s">
        <v>271</v>
      </c>
      <c r="D9363" s="238" t="s">
        <v>1375</v>
      </c>
      <c r="F9363" s="238"/>
      <c r="G9363" s="223"/>
      <c r="H9363" s="238"/>
      <c r="I9363" s="238" t="s">
        <v>91</v>
      </c>
      <c r="J9363" s="223"/>
      <c r="K9363" s="238"/>
      <c r="L9363" s="238"/>
      <c r="M9363" s="238"/>
    </row>
    <row r="9364" spans="1:13">
      <c r="A9364" s="235">
        <v>804772</v>
      </c>
      <c r="B9364" s="238" t="s">
        <v>12163</v>
      </c>
      <c r="C9364" s="238" t="s">
        <v>471</v>
      </c>
      <c r="D9364" s="238" t="s">
        <v>1018</v>
      </c>
      <c r="F9364" s="238"/>
      <c r="G9364" s="223"/>
      <c r="H9364" s="238"/>
      <c r="I9364" s="238" t="s">
        <v>91</v>
      </c>
      <c r="J9364" s="223"/>
      <c r="K9364" s="238"/>
      <c r="L9364" s="238"/>
      <c r="M9364" s="238"/>
    </row>
    <row r="9365" spans="1:13">
      <c r="A9365" s="235">
        <v>804790</v>
      </c>
      <c r="B9365" s="238" t="s">
        <v>12164</v>
      </c>
      <c r="C9365" s="238" t="s">
        <v>226</v>
      </c>
      <c r="D9365" s="238" t="s">
        <v>1243</v>
      </c>
      <c r="F9365" s="238"/>
      <c r="G9365" s="223"/>
      <c r="H9365" s="238"/>
      <c r="I9365" s="238" t="s">
        <v>91</v>
      </c>
      <c r="J9365" s="223"/>
      <c r="K9365" s="238"/>
      <c r="L9365" s="238"/>
      <c r="M9365" s="238"/>
    </row>
    <row r="9366" spans="1:13">
      <c r="A9366" s="235">
        <v>804839</v>
      </c>
      <c r="B9366" s="238" t="s">
        <v>12165</v>
      </c>
      <c r="C9366" s="238" t="s">
        <v>288</v>
      </c>
      <c r="D9366" s="238" t="s">
        <v>1097</v>
      </c>
      <c r="F9366" s="238"/>
      <c r="G9366" s="223"/>
      <c r="H9366" s="238"/>
      <c r="I9366" s="238" t="s">
        <v>91</v>
      </c>
      <c r="J9366" s="223"/>
      <c r="K9366" s="238"/>
      <c r="L9366" s="238"/>
      <c r="M9366" s="238"/>
    </row>
    <row r="9367" spans="1:13">
      <c r="A9367" s="235">
        <v>804868</v>
      </c>
      <c r="B9367" s="223" t="s">
        <v>12166</v>
      </c>
      <c r="C9367" s="223" t="s">
        <v>149</v>
      </c>
      <c r="D9367" s="223" t="s">
        <v>5090</v>
      </c>
      <c r="F9367" s="224"/>
      <c r="G9367" s="223"/>
      <c r="H9367" s="223"/>
      <c r="I9367" s="223" t="s">
        <v>91</v>
      </c>
      <c r="J9367" s="223"/>
      <c r="K9367" s="223"/>
      <c r="L9367" s="223"/>
      <c r="M9367" s="223"/>
    </row>
    <row r="9368" spans="1:13">
      <c r="A9368" s="235">
        <v>805588</v>
      </c>
      <c r="B9368" s="238" t="s">
        <v>12167</v>
      </c>
      <c r="C9368" s="238" t="s">
        <v>304</v>
      </c>
      <c r="D9368" s="238" t="s">
        <v>2647</v>
      </c>
      <c r="F9368" s="238"/>
      <c r="G9368" s="223"/>
      <c r="H9368" s="238"/>
      <c r="I9368" s="238" t="s">
        <v>91</v>
      </c>
      <c r="J9368" s="223"/>
      <c r="K9368" s="238"/>
      <c r="L9368" s="238"/>
      <c r="M9368" s="238"/>
    </row>
    <row r="9369" spans="1:13">
      <c r="A9369" s="235">
        <v>805722</v>
      </c>
      <c r="B9369" s="238" t="s">
        <v>249</v>
      </c>
      <c r="C9369" s="238" t="s">
        <v>248</v>
      </c>
      <c r="D9369" s="238" t="s">
        <v>1057</v>
      </c>
      <c r="F9369" s="238"/>
      <c r="G9369" s="223"/>
      <c r="H9369" s="223"/>
      <c r="I9369" s="238" t="s">
        <v>91</v>
      </c>
      <c r="J9369" s="223"/>
      <c r="K9369" s="238"/>
      <c r="L9369" s="238"/>
      <c r="M9369" s="238"/>
    </row>
    <row r="9370" spans="1:13">
      <c r="A9370" s="235">
        <v>806177</v>
      </c>
      <c r="B9370" s="238" t="s">
        <v>12168</v>
      </c>
      <c r="C9370" s="238" t="s">
        <v>651</v>
      </c>
      <c r="D9370" s="238" t="s">
        <v>1187</v>
      </c>
      <c r="F9370" s="238"/>
      <c r="G9370" s="223"/>
      <c r="H9370" s="238"/>
      <c r="I9370" s="238" t="s">
        <v>91</v>
      </c>
      <c r="J9370" s="223"/>
      <c r="K9370" s="238"/>
      <c r="L9370" s="238"/>
      <c r="M9370" s="238"/>
    </row>
    <row r="9371" spans="1:13">
      <c r="A9371" s="235">
        <v>806202</v>
      </c>
      <c r="B9371" s="238" t="s">
        <v>12169</v>
      </c>
      <c r="C9371" s="238" t="s">
        <v>106</v>
      </c>
      <c r="D9371" s="238" t="s">
        <v>1018</v>
      </c>
      <c r="F9371" s="238"/>
      <c r="G9371" s="223"/>
      <c r="H9371" s="238"/>
      <c r="I9371" s="238" t="s">
        <v>91</v>
      </c>
      <c r="J9371" s="223"/>
      <c r="K9371" s="238"/>
      <c r="L9371" s="238"/>
      <c r="M9371" s="238"/>
    </row>
    <row r="9372" spans="1:13">
      <c r="A9372" s="235">
        <v>806447</v>
      </c>
      <c r="B9372" s="235" t="s">
        <v>12170</v>
      </c>
      <c r="C9372" s="235" t="s">
        <v>183</v>
      </c>
      <c r="D9372" s="235" t="s">
        <v>12171</v>
      </c>
      <c r="H9372" s="238"/>
      <c r="I9372" s="240" t="s">
        <v>91</v>
      </c>
      <c r="J9372" s="223"/>
    </row>
    <row r="9373" spans="1:13">
      <c r="A9373" s="235">
        <v>806448</v>
      </c>
      <c r="B9373" s="238" t="s">
        <v>1019</v>
      </c>
      <c r="C9373" s="238" t="s">
        <v>122</v>
      </c>
      <c r="D9373" s="238" t="s">
        <v>2067</v>
      </c>
      <c r="F9373" s="238"/>
      <c r="G9373" s="223"/>
      <c r="H9373" s="238"/>
      <c r="I9373" s="238" t="s">
        <v>91</v>
      </c>
      <c r="J9373" s="223"/>
      <c r="K9373" s="238"/>
      <c r="L9373" s="238"/>
      <c r="M9373" s="238"/>
    </row>
    <row r="9374" spans="1:13">
      <c r="A9374" s="235">
        <v>806453</v>
      </c>
      <c r="B9374" s="238" t="s">
        <v>12172</v>
      </c>
      <c r="C9374" s="238" t="s">
        <v>290</v>
      </c>
      <c r="D9374" s="238" t="s">
        <v>1237</v>
      </c>
      <c r="F9374" s="238"/>
      <c r="G9374" s="223"/>
      <c r="H9374" s="238"/>
      <c r="I9374" s="238" t="s">
        <v>91</v>
      </c>
      <c r="J9374" s="223"/>
      <c r="K9374" s="238"/>
      <c r="L9374" s="238"/>
      <c r="M9374" s="238"/>
    </row>
    <row r="9375" spans="1:13">
      <c r="A9375" s="235">
        <v>806464</v>
      </c>
      <c r="B9375" s="238" t="s">
        <v>12173</v>
      </c>
      <c r="C9375" s="238" t="s">
        <v>123</v>
      </c>
      <c r="D9375" s="238" t="s">
        <v>1401</v>
      </c>
      <c r="F9375" s="238"/>
      <c r="G9375" s="223"/>
      <c r="H9375" s="238"/>
      <c r="I9375" s="238" t="s">
        <v>91</v>
      </c>
      <c r="J9375" s="223"/>
      <c r="K9375" s="238"/>
      <c r="L9375" s="238"/>
      <c r="M9375" s="223"/>
    </row>
    <row r="9376" spans="1:13">
      <c r="A9376" s="235">
        <v>806468</v>
      </c>
      <c r="B9376" s="238" t="s">
        <v>12174</v>
      </c>
      <c r="C9376" s="238" t="s">
        <v>234</v>
      </c>
      <c r="D9376" s="238" t="s">
        <v>12175</v>
      </c>
      <c r="F9376" s="238"/>
      <c r="G9376" s="223"/>
      <c r="H9376" s="238"/>
      <c r="I9376" s="238" t="s">
        <v>91</v>
      </c>
      <c r="J9376" s="223"/>
      <c r="K9376" s="238"/>
      <c r="L9376" s="238"/>
      <c r="M9376" s="238"/>
    </row>
    <row r="9377" spans="1:13">
      <c r="A9377" s="235">
        <v>806470</v>
      </c>
      <c r="B9377" s="238" t="s">
        <v>1315</v>
      </c>
      <c r="C9377" s="238" t="s">
        <v>552</v>
      </c>
      <c r="D9377" s="238" t="s">
        <v>2138</v>
      </c>
      <c r="F9377" s="238"/>
      <c r="G9377" s="223"/>
      <c r="H9377" s="238"/>
      <c r="I9377" s="238" t="s">
        <v>91</v>
      </c>
      <c r="J9377" s="223"/>
      <c r="K9377" s="238"/>
      <c r="L9377" s="238"/>
      <c r="M9377" s="238"/>
    </row>
    <row r="9378" spans="1:13">
      <c r="A9378" s="235">
        <v>806477</v>
      </c>
      <c r="B9378" s="238" t="s">
        <v>12176</v>
      </c>
      <c r="C9378" s="238" t="s">
        <v>112</v>
      </c>
      <c r="D9378" s="238" t="s">
        <v>1070</v>
      </c>
      <c r="F9378" s="238"/>
      <c r="G9378" s="223"/>
      <c r="H9378" s="238"/>
      <c r="I9378" s="238" t="s">
        <v>91</v>
      </c>
      <c r="J9378" s="223"/>
      <c r="K9378" s="238"/>
      <c r="L9378" s="238"/>
      <c r="M9378" s="238"/>
    </row>
    <row r="9379" spans="1:13">
      <c r="A9379" s="235">
        <v>806482</v>
      </c>
      <c r="B9379" s="238" t="s">
        <v>12177</v>
      </c>
      <c r="C9379" s="238" t="s">
        <v>148</v>
      </c>
      <c r="D9379" s="238" t="s">
        <v>601</v>
      </c>
      <c r="F9379" s="238"/>
      <c r="G9379" s="223"/>
      <c r="H9379" s="238"/>
      <c r="I9379" s="238" t="s">
        <v>91</v>
      </c>
      <c r="J9379" s="223"/>
      <c r="K9379" s="238"/>
      <c r="L9379" s="238"/>
      <c r="M9379" s="238"/>
    </row>
    <row r="9380" spans="1:13">
      <c r="A9380" s="235">
        <v>806483</v>
      </c>
      <c r="B9380" s="238" t="s">
        <v>12178</v>
      </c>
      <c r="C9380" s="238" t="s">
        <v>827</v>
      </c>
      <c r="D9380" s="238" t="s">
        <v>1034</v>
      </c>
      <c r="F9380" s="238"/>
      <c r="G9380" s="223"/>
      <c r="H9380" s="238"/>
      <c r="I9380" s="238" t="s">
        <v>91</v>
      </c>
      <c r="J9380" s="223"/>
      <c r="K9380" s="238"/>
      <c r="L9380" s="238"/>
      <c r="M9380" s="238"/>
    </row>
    <row r="9381" spans="1:13">
      <c r="A9381" s="235">
        <v>806484</v>
      </c>
      <c r="B9381" s="238" t="s">
        <v>12179</v>
      </c>
      <c r="C9381" s="238" t="s">
        <v>531</v>
      </c>
      <c r="D9381" s="238" t="s">
        <v>1059</v>
      </c>
      <c r="F9381" s="238"/>
      <c r="G9381" s="223"/>
      <c r="H9381" s="238"/>
      <c r="I9381" s="238" t="s">
        <v>91</v>
      </c>
      <c r="J9381" s="223"/>
      <c r="K9381" s="238"/>
      <c r="L9381" s="238"/>
      <c r="M9381" s="238"/>
    </row>
    <row r="9382" spans="1:13">
      <c r="A9382" s="235">
        <v>806489</v>
      </c>
      <c r="B9382" s="238" t="s">
        <v>12180</v>
      </c>
      <c r="C9382" s="238" t="s">
        <v>234</v>
      </c>
      <c r="D9382" s="238" t="s">
        <v>1030</v>
      </c>
      <c r="F9382" s="238"/>
      <c r="G9382" s="223"/>
      <c r="H9382" s="238"/>
      <c r="I9382" s="238" t="s">
        <v>91</v>
      </c>
      <c r="J9382" s="223"/>
      <c r="K9382" s="238"/>
      <c r="L9382" s="238"/>
      <c r="M9382" s="238"/>
    </row>
    <row r="9383" spans="1:13">
      <c r="A9383" s="235">
        <v>806493</v>
      </c>
      <c r="B9383" s="238" t="s">
        <v>12181</v>
      </c>
      <c r="C9383" s="238" t="s">
        <v>790</v>
      </c>
      <c r="D9383" s="238" t="s">
        <v>1293</v>
      </c>
      <c r="F9383" s="238"/>
      <c r="G9383" s="223"/>
      <c r="H9383" s="238"/>
      <c r="I9383" s="238" t="s">
        <v>91</v>
      </c>
      <c r="J9383" s="223"/>
      <c r="K9383" s="238"/>
      <c r="L9383" s="238"/>
      <c r="M9383" s="238"/>
    </row>
    <row r="9384" spans="1:13">
      <c r="A9384" s="235">
        <v>806494</v>
      </c>
      <c r="B9384" s="238" t="s">
        <v>12182</v>
      </c>
      <c r="C9384" s="238" t="s">
        <v>505</v>
      </c>
      <c r="D9384" s="238" t="s">
        <v>1466</v>
      </c>
      <c r="F9384" s="238"/>
      <c r="G9384" s="223"/>
      <c r="H9384" s="238"/>
      <c r="I9384" s="238" t="s">
        <v>91</v>
      </c>
      <c r="J9384" s="223"/>
      <c r="K9384" s="238"/>
      <c r="L9384" s="238"/>
      <c r="M9384" s="238"/>
    </row>
    <row r="9385" spans="1:13">
      <c r="A9385" s="235">
        <v>806498</v>
      </c>
      <c r="B9385" s="238" t="s">
        <v>12183</v>
      </c>
      <c r="C9385" s="238" t="s">
        <v>162</v>
      </c>
      <c r="D9385" s="238" t="s">
        <v>12184</v>
      </c>
      <c r="F9385" s="238"/>
      <c r="G9385" s="223"/>
      <c r="H9385" s="238"/>
      <c r="I9385" s="238" t="s">
        <v>91</v>
      </c>
      <c r="J9385" s="223"/>
      <c r="K9385" s="238"/>
      <c r="L9385" s="238"/>
      <c r="M9385" s="238"/>
    </row>
    <row r="9386" spans="1:13">
      <c r="A9386" s="235">
        <v>806504</v>
      </c>
      <c r="B9386" s="238" t="s">
        <v>12185</v>
      </c>
      <c r="C9386" s="238" t="s">
        <v>301</v>
      </c>
      <c r="D9386" s="238" t="s">
        <v>2092</v>
      </c>
      <c r="F9386" s="238"/>
      <c r="G9386" s="223"/>
      <c r="H9386" s="238"/>
      <c r="I9386" s="238" t="s">
        <v>91</v>
      </c>
      <c r="J9386" s="223"/>
      <c r="K9386" s="238"/>
      <c r="L9386" s="238"/>
      <c r="M9386" s="238"/>
    </row>
    <row r="9387" spans="1:13">
      <c r="A9387" s="235">
        <v>806505</v>
      </c>
      <c r="B9387" s="238" t="s">
        <v>12186</v>
      </c>
      <c r="C9387" s="238" t="s">
        <v>183</v>
      </c>
      <c r="D9387" s="238" t="s">
        <v>1012</v>
      </c>
      <c r="F9387" s="238"/>
      <c r="G9387" s="223"/>
      <c r="H9387" s="238"/>
      <c r="I9387" s="238" t="s">
        <v>91</v>
      </c>
      <c r="J9387" s="223"/>
      <c r="K9387" s="238"/>
      <c r="L9387" s="238"/>
      <c r="M9387" s="238"/>
    </row>
    <row r="9388" spans="1:13">
      <c r="A9388" s="235">
        <v>806506</v>
      </c>
      <c r="B9388" s="238" t="s">
        <v>12187</v>
      </c>
      <c r="C9388" s="238" t="s">
        <v>10691</v>
      </c>
      <c r="D9388" s="238" t="s">
        <v>1495</v>
      </c>
      <c r="F9388" s="238"/>
      <c r="G9388" s="223"/>
      <c r="H9388" s="238"/>
      <c r="I9388" s="238" t="s">
        <v>91</v>
      </c>
      <c r="J9388" s="223"/>
      <c r="K9388" s="238"/>
      <c r="L9388" s="238"/>
      <c r="M9388" s="238"/>
    </row>
    <row r="9389" spans="1:13">
      <c r="A9389" s="235">
        <v>806508</v>
      </c>
      <c r="B9389" s="238" t="s">
        <v>12188</v>
      </c>
      <c r="C9389" s="238" t="s">
        <v>106</v>
      </c>
      <c r="D9389" s="238" t="s">
        <v>1237</v>
      </c>
      <c r="F9389" s="238"/>
      <c r="G9389" s="223"/>
      <c r="H9389" s="238"/>
      <c r="I9389" s="238" t="s">
        <v>91</v>
      </c>
      <c r="J9389" s="223"/>
      <c r="K9389" s="238"/>
      <c r="L9389" s="238"/>
      <c r="M9389" s="238"/>
    </row>
    <row r="9390" spans="1:13">
      <c r="A9390" s="235">
        <v>806510</v>
      </c>
      <c r="B9390" s="245" t="s">
        <v>12189</v>
      </c>
      <c r="C9390" s="245" t="s">
        <v>103</v>
      </c>
      <c r="D9390" s="245" t="s">
        <v>1039</v>
      </c>
      <c r="F9390" s="245"/>
      <c r="G9390" s="223"/>
      <c r="H9390" s="245"/>
      <c r="I9390" s="245" t="s">
        <v>91</v>
      </c>
      <c r="J9390" s="223"/>
      <c r="K9390" s="245"/>
      <c r="L9390" s="245"/>
      <c r="M9390" s="245"/>
    </row>
    <row r="9391" spans="1:13">
      <c r="A9391" s="235">
        <v>806514</v>
      </c>
      <c r="B9391" s="238" t="s">
        <v>12190</v>
      </c>
      <c r="C9391" s="238" t="s">
        <v>287</v>
      </c>
      <c r="D9391" s="238" t="s">
        <v>204</v>
      </c>
      <c r="F9391" s="238"/>
      <c r="G9391" s="223"/>
      <c r="H9391" s="238"/>
      <c r="I9391" s="238" t="s">
        <v>91</v>
      </c>
      <c r="J9391" s="223"/>
      <c r="K9391" s="238"/>
      <c r="L9391" s="238"/>
      <c r="M9391" s="238"/>
    </row>
    <row r="9392" spans="1:13">
      <c r="A9392" s="235">
        <v>806516</v>
      </c>
      <c r="B9392" s="238" t="s">
        <v>12191</v>
      </c>
      <c r="C9392" s="238" t="s">
        <v>129</v>
      </c>
      <c r="D9392" s="238" t="s">
        <v>1295</v>
      </c>
      <c r="F9392" s="238"/>
      <c r="G9392" s="223"/>
      <c r="H9392" s="223"/>
      <c r="I9392" s="238" t="s">
        <v>91</v>
      </c>
      <c r="J9392" s="223"/>
      <c r="K9392" s="238"/>
      <c r="L9392" s="238"/>
      <c r="M9392" s="238"/>
    </row>
    <row r="9393" spans="1:13">
      <c r="A9393" s="235">
        <v>806517</v>
      </c>
      <c r="B9393" s="238" t="s">
        <v>12192</v>
      </c>
      <c r="C9393" s="238" t="s">
        <v>442</v>
      </c>
      <c r="D9393" s="238" t="s">
        <v>1010</v>
      </c>
      <c r="F9393" s="238"/>
      <c r="G9393" s="223"/>
      <c r="H9393" s="238"/>
      <c r="I9393" s="238" t="s">
        <v>91</v>
      </c>
      <c r="J9393" s="223"/>
      <c r="K9393" s="238"/>
      <c r="L9393" s="238"/>
      <c r="M9393" s="238"/>
    </row>
    <row r="9394" spans="1:13">
      <c r="A9394" s="235">
        <v>806518</v>
      </c>
      <c r="B9394" s="238" t="s">
        <v>12193</v>
      </c>
      <c r="C9394" s="238" t="s">
        <v>290</v>
      </c>
      <c r="D9394" s="238" t="s">
        <v>1168</v>
      </c>
      <c r="F9394" s="238"/>
      <c r="G9394" s="223"/>
      <c r="H9394" s="238"/>
      <c r="I9394" s="238" t="s">
        <v>91</v>
      </c>
      <c r="J9394" s="223"/>
      <c r="K9394" s="238"/>
      <c r="L9394" s="238"/>
      <c r="M9394" s="238"/>
    </row>
    <row r="9395" spans="1:13">
      <c r="A9395" s="235">
        <v>806519</v>
      </c>
      <c r="B9395" s="238" t="s">
        <v>12194</v>
      </c>
      <c r="C9395" s="238" t="s">
        <v>355</v>
      </c>
      <c r="D9395" s="238" t="s">
        <v>1034</v>
      </c>
      <c r="F9395" s="238"/>
      <c r="G9395" s="223"/>
      <c r="H9395" s="238"/>
      <c r="I9395" s="238" t="s">
        <v>91</v>
      </c>
      <c r="J9395" s="223"/>
      <c r="K9395" s="238"/>
      <c r="L9395" s="238"/>
      <c r="M9395" s="238"/>
    </row>
    <row r="9396" spans="1:13">
      <c r="A9396" s="235">
        <v>806521</v>
      </c>
      <c r="B9396" s="235" t="s">
        <v>12195</v>
      </c>
      <c r="C9396" s="235" t="s">
        <v>183</v>
      </c>
      <c r="D9396" s="235" t="s">
        <v>1563</v>
      </c>
      <c r="H9396" s="238"/>
      <c r="I9396" s="240" t="s">
        <v>91</v>
      </c>
      <c r="J9396" s="223"/>
    </row>
    <row r="9397" spans="1:13">
      <c r="A9397" s="235">
        <v>806522</v>
      </c>
      <c r="B9397" s="238" t="s">
        <v>12196</v>
      </c>
      <c r="C9397" s="238" t="s">
        <v>6917</v>
      </c>
      <c r="D9397" s="238" t="s">
        <v>4009</v>
      </c>
      <c r="F9397" s="238"/>
      <c r="G9397" s="223"/>
      <c r="H9397" s="238"/>
      <c r="I9397" s="238" t="s">
        <v>91</v>
      </c>
      <c r="J9397" s="223"/>
      <c r="K9397" s="238"/>
      <c r="L9397" s="238"/>
      <c r="M9397" s="238"/>
    </row>
    <row r="9398" spans="1:13">
      <c r="A9398" s="235">
        <v>806524</v>
      </c>
      <c r="B9398" s="245" t="s">
        <v>12197</v>
      </c>
      <c r="C9398" s="245" t="s">
        <v>301</v>
      </c>
      <c r="D9398" s="245" t="s">
        <v>1350</v>
      </c>
      <c r="F9398" s="245"/>
      <c r="G9398" s="223"/>
      <c r="H9398" s="245"/>
      <c r="I9398" s="245" t="s">
        <v>91</v>
      </c>
      <c r="J9398" s="223"/>
      <c r="K9398" s="245"/>
      <c r="L9398" s="245"/>
      <c r="M9398" s="245"/>
    </row>
    <row r="9399" spans="1:13">
      <c r="A9399" s="235">
        <v>806525</v>
      </c>
      <c r="B9399" s="238" t="s">
        <v>12198</v>
      </c>
      <c r="C9399" s="238" t="s">
        <v>282</v>
      </c>
      <c r="D9399" s="238" t="s">
        <v>12199</v>
      </c>
      <c r="F9399" s="238"/>
      <c r="G9399" s="223"/>
      <c r="H9399" s="223"/>
      <c r="I9399" s="238" t="s">
        <v>91</v>
      </c>
      <c r="J9399" s="223"/>
      <c r="K9399" s="238"/>
      <c r="L9399" s="238"/>
      <c r="M9399" s="238"/>
    </row>
    <row r="9400" spans="1:13">
      <c r="A9400" s="235">
        <v>806529</v>
      </c>
      <c r="B9400" s="238" t="s">
        <v>12200</v>
      </c>
      <c r="C9400" s="238" t="s">
        <v>551</v>
      </c>
      <c r="D9400" s="238" t="s">
        <v>1039</v>
      </c>
      <c r="F9400" s="238"/>
      <c r="G9400" s="223"/>
      <c r="H9400" s="238"/>
      <c r="I9400" s="238" t="s">
        <v>91</v>
      </c>
      <c r="J9400" s="223"/>
      <c r="K9400" s="238"/>
      <c r="L9400" s="238"/>
      <c r="M9400" s="238"/>
    </row>
    <row r="9401" spans="1:13">
      <c r="A9401" s="235">
        <v>806530</v>
      </c>
      <c r="B9401" s="238" t="s">
        <v>12201</v>
      </c>
      <c r="C9401" s="238" t="s">
        <v>287</v>
      </c>
      <c r="D9401" s="238" t="s">
        <v>1284</v>
      </c>
      <c r="F9401" s="238"/>
      <c r="G9401" s="223"/>
      <c r="H9401" s="238"/>
      <c r="I9401" s="238" t="s">
        <v>91</v>
      </c>
      <c r="J9401" s="223"/>
      <c r="K9401" s="238"/>
      <c r="L9401" s="238"/>
      <c r="M9401" s="238"/>
    </row>
    <row r="9402" spans="1:13">
      <c r="A9402" s="235">
        <v>806549</v>
      </c>
      <c r="B9402" s="235" t="s">
        <v>12202</v>
      </c>
      <c r="C9402" s="235" t="s">
        <v>183</v>
      </c>
      <c r="D9402" s="235" t="s">
        <v>1675</v>
      </c>
      <c r="H9402" s="238"/>
      <c r="I9402" s="240" t="s">
        <v>91</v>
      </c>
      <c r="J9402" s="223"/>
    </row>
    <row r="9403" spans="1:13">
      <c r="A9403" s="235">
        <v>801220</v>
      </c>
      <c r="B9403" s="245" t="s">
        <v>12203</v>
      </c>
      <c r="C9403" s="245" t="s">
        <v>138</v>
      </c>
      <c r="D9403" s="245" t="s">
        <v>1032</v>
      </c>
      <c r="F9403" s="245"/>
      <c r="G9403" s="223"/>
      <c r="H9403" s="245"/>
      <c r="I9403" s="245" t="s">
        <v>272</v>
      </c>
      <c r="J9403" s="223"/>
      <c r="K9403" s="245"/>
      <c r="L9403" s="245"/>
      <c r="M9403" s="223"/>
    </row>
    <row r="9404" spans="1:13">
      <c r="A9404" s="235">
        <v>801462</v>
      </c>
      <c r="B9404" s="245" t="s">
        <v>12204</v>
      </c>
      <c r="C9404" s="245" t="s">
        <v>206</v>
      </c>
      <c r="D9404" s="245" t="s">
        <v>1030</v>
      </c>
      <c r="F9404" s="245"/>
      <c r="G9404" s="223"/>
      <c r="H9404" s="245"/>
      <c r="I9404" s="245" t="s">
        <v>272</v>
      </c>
      <c r="J9404" s="223"/>
      <c r="K9404" s="245"/>
      <c r="L9404" s="245"/>
      <c r="M9404" s="245"/>
    </row>
    <row r="9405" spans="1:13">
      <c r="A9405" s="235">
        <v>804265</v>
      </c>
      <c r="B9405" s="238" t="s">
        <v>12205</v>
      </c>
      <c r="C9405" s="238" t="s">
        <v>3236</v>
      </c>
      <c r="D9405" s="238" t="s">
        <v>1681</v>
      </c>
      <c r="F9405" s="238"/>
      <c r="G9405" s="223"/>
      <c r="H9405" s="238"/>
      <c r="I9405" s="238" t="s">
        <v>272</v>
      </c>
      <c r="J9405" s="223"/>
      <c r="K9405" s="238"/>
      <c r="L9405" s="238"/>
      <c r="M9405" s="238"/>
    </row>
    <row r="9406" spans="1:13">
      <c r="A9406" s="235">
        <v>804796</v>
      </c>
      <c r="B9406" s="238" t="s">
        <v>12206</v>
      </c>
      <c r="C9406" s="238" t="s">
        <v>183</v>
      </c>
      <c r="D9406" s="238" t="s">
        <v>1939</v>
      </c>
      <c r="F9406" s="238"/>
      <c r="G9406" s="223"/>
      <c r="H9406" s="238"/>
      <c r="I9406" s="238" t="s">
        <v>272</v>
      </c>
      <c r="J9406" s="223"/>
      <c r="K9406" s="238"/>
      <c r="L9406" s="238"/>
      <c r="M9406" s="238"/>
    </row>
    <row r="9407" spans="1:13">
      <c r="A9407" s="235">
        <v>804801</v>
      </c>
      <c r="B9407" s="238" t="s">
        <v>12207</v>
      </c>
      <c r="C9407" s="238" t="s">
        <v>290</v>
      </c>
      <c r="D9407" s="238" t="s">
        <v>1321</v>
      </c>
      <c r="F9407" s="238"/>
      <c r="G9407" s="223"/>
      <c r="H9407" s="238"/>
      <c r="I9407" s="238" t="s">
        <v>272</v>
      </c>
      <c r="J9407" s="223"/>
      <c r="K9407" s="238"/>
      <c r="L9407" s="238"/>
      <c r="M9407" s="238"/>
    </row>
    <row r="9408" spans="1:13">
      <c r="A9408" s="235">
        <v>804888</v>
      </c>
      <c r="B9408" s="238" t="s">
        <v>12208</v>
      </c>
      <c r="C9408" s="238" t="s">
        <v>518</v>
      </c>
      <c r="D9408" s="238" t="s">
        <v>204</v>
      </c>
      <c r="F9408" s="238"/>
      <c r="G9408" s="223"/>
      <c r="H9408" s="238"/>
      <c r="I9408" s="238" t="s">
        <v>272</v>
      </c>
      <c r="J9408" s="223"/>
      <c r="K9408" s="238"/>
      <c r="L9408" s="238"/>
      <c r="M9408" s="223"/>
    </row>
    <row r="9409" spans="1:13">
      <c r="A9409" s="235">
        <v>804906</v>
      </c>
      <c r="B9409" s="238" t="s">
        <v>12209</v>
      </c>
      <c r="C9409" s="238" t="s">
        <v>214</v>
      </c>
      <c r="D9409" s="238" t="s">
        <v>12210</v>
      </c>
      <c r="F9409" s="238"/>
      <c r="G9409" s="223"/>
      <c r="H9409" s="238"/>
      <c r="I9409" s="238" t="s">
        <v>272</v>
      </c>
      <c r="J9409" s="223"/>
      <c r="K9409" s="238"/>
      <c r="L9409" s="238"/>
      <c r="M9409" s="238"/>
    </row>
    <row r="9410" spans="1:13">
      <c r="A9410" s="235">
        <v>805094</v>
      </c>
      <c r="B9410" s="238" t="s">
        <v>12211</v>
      </c>
      <c r="C9410" s="238" t="s">
        <v>183</v>
      </c>
      <c r="D9410" s="238" t="s">
        <v>1358</v>
      </c>
      <c r="F9410" s="238"/>
      <c r="G9410" s="223"/>
      <c r="H9410" s="238"/>
      <c r="I9410" s="238" t="s">
        <v>272</v>
      </c>
      <c r="J9410" s="223"/>
      <c r="K9410" s="238"/>
      <c r="L9410" s="238"/>
      <c r="M9410" s="238"/>
    </row>
    <row r="9411" spans="1:13">
      <c r="A9411" s="235">
        <v>805154</v>
      </c>
      <c r="B9411" s="238" t="s">
        <v>12212</v>
      </c>
      <c r="C9411" s="238" t="s">
        <v>308</v>
      </c>
      <c r="D9411" s="238" t="s">
        <v>1020</v>
      </c>
      <c r="F9411" s="238"/>
      <c r="G9411" s="223"/>
      <c r="H9411" s="238"/>
      <c r="I9411" s="238" t="s">
        <v>272</v>
      </c>
      <c r="J9411" s="223"/>
      <c r="K9411" s="238"/>
      <c r="L9411" s="238"/>
      <c r="M9411" s="238"/>
    </row>
    <row r="9412" spans="1:13">
      <c r="A9412" s="235">
        <v>805170</v>
      </c>
      <c r="B9412" s="238" t="s">
        <v>12213</v>
      </c>
      <c r="C9412" s="238" t="s">
        <v>106</v>
      </c>
      <c r="D9412" s="238" t="s">
        <v>1026</v>
      </c>
      <c r="F9412" s="238"/>
      <c r="G9412" s="223"/>
      <c r="H9412" s="238"/>
      <c r="I9412" s="238" t="s">
        <v>272</v>
      </c>
      <c r="J9412" s="223"/>
      <c r="K9412" s="238"/>
      <c r="L9412" s="238"/>
      <c r="M9412" s="238"/>
    </row>
    <row r="9413" spans="1:13">
      <c r="A9413" s="235">
        <v>805288</v>
      </c>
      <c r="B9413" s="238" t="s">
        <v>12214</v>
      </c>
      <c r="C9413" s="238" t="s">
        <v>196</v>
      </c>
      <c r="D9413" s="238" t="s">
        <v>1281</v>
      </c>
      <c r="F9413" s="238"/>
      <c r="G9413" s="223"/>
      <c r="H9413" s="238"/>
      <c r="I9413" s="238" t="s">
        <v>272</v>
      </c>
      <c r="J9413" s="223"/>
      <c r="K9413" s="238"/>
      <c r="L9413" s="238"/>
      <c r="M9413" s="238"/>
    </row>
    <row r="9414" spans="1:13">
      <c r="A9414" s="235">
        <v>805520</v>
      </c>
      <c r="B9414" s="238" t="s">
        <v>12215</v>
      </c>
      <c r="C9414" s="238" t="s">
        <v>9215</v>
      </c>
      <c r="D9414" s="238" t="s">
        <v>1350</v>
      </c>
      <c r="F9414" s="238"/>
      <c r="G9414" s="223"/>
      <c r="H9414" s="238"/>
      <c r="I9414" s="238" t="s">
        <v>272</v>
      </c>
      <c r="J9414" s="223"/>
      <c r="K9414" s="238"/>
      <c r="L9414" s="238"/>
      <c r="M9414" s="238"/>
    </row>
    <row r="9415" spans="1:13">
      <c r="A9415" s="235">
        <v>805571</v>
      </c>
      <c r="B9415" s="238" t="s">
        <v>12216</v>
      </c>
      <c r="C9415" s="238" t="s">
        <v>106</v>
      </c>
      <c r="D9415" s="238" t="s">
        <v>2888</v>
      </c>
      <c r="F9415" s="238"/>
      <c r="G9415" s="223"/>
      <c r="H9415" s="238"/>
      <c r="I9415" s="238" t="s">
        <v>272</v>
      </c>
      <c r="J9415" s="223"/>
      <c r="K9415" s="238"/>
      <c r="L9415" s="238"/>
      <c r="M9415" s="238"/>
    </row>
    <row r="9416" spans="1:13">
      <c r="A9416" s="235">
        <v>805618</v>
      </c>
      <c r="B9416" s="238" t="s">
        <v>12217</v>
      </c>
      <c r="C9416" s="238" t="s">
        <v>164</v>
      </c>
      <c r="D9416" s="238" t="s">
        <v>1215</v>
      </c>
      <c r="F9416" s="238"/>
      <c r="G9416" s="223"/>
      <c r="H9416" s="238"/>
      <c r="I9416" s="238" t="s">
        <v>272</v>
      </c>
      <c r="J9416" s="223"/>
      <c r="K9416" s="238"/>
      <c r="L9416" s="238"/>
      <c r="M9416" s="238"/>
    </row>
    <row r="9417" spans="1:13">
      <c r="A9417" s="235">
        <v>805648</v>
      </c>
      <c r="B9417" s="238" t="s">
        <v>12218</v>
      </c>
      <c r="C9417" s="238" t="s">
        <v>106</v>
      </c>
      <c r="D9417" s="238" t="s">
        <v>1286</v>
      </c>
      <c r="F9417" s="238"/>
      <c r="G9417" s="223"/>
      <c r="H9417" s="238"/>
      <c r="I9417" s="238" t="s">
        <v>272</v>
      </c>
      <c r="J9417" s="223"/>
      <c r="K9417" s="238"/>
      <c r="L9417" s="238"/>
      <c r="M9417" s="238"/>
    </row>
    <row r="9418" spans="1:13">
      <c r="A9418" s="235">
        <v>805681</v>
      </c>
      <c r="B9418" s="238" t="s">
        <v>12219</v>
      </c>
      <c r="C9418" s="238" t="s">
        <v>207</v>
      </c>
      <c r="D9418" s="238" t="s">
        <v>1005</v>
      </c>
      <c r="F9418" s="238"/>
      <c r="G9418" s="223"/>
      <c r="H9418" s="238"/>
      <c r="I9418" s="238" t="s">
        <v>272</v>
      </c>
      <c r="J9418" s="223"/>
      <c r="K9418" s="238"/>
      <c r="L9418" s="238"/>
      <c r="M9418" s="238"/>
    </row>
    <row r="9419" spans="1:13">
      <c r="A9419" s="235">
        <v>805694</v>
      </c>
      <c r="B9419" s="235" t="s">
        <v>12220</v>
      </c>
      <c r="C9419" s="235" t="s">
        <v>112</v>
      </c>
      <c r="D9419" s="235" t="s">
        <v>1301</v>
      </c>
      <c r="H9419" s="238"/>
      <c r="I9419" s="240" t="s">
        <v>272</v>
      </c>
      <c r="J9419" s="223"/>
    </row>
    <row r="9420" spans="1:13">
      <c r="A9420" s="235">
        <v>805750</v>
      </c>
      <c r="B9420" s="238" t="s">
        <v>12221</v>
      </c>
      <c r="C9420" s="238" t="s">
        <v>271</v>
      </c>
      <c r="D9420" s="238" t="s">
        <v>1220</v>
      </c>
      <c r="F9420" s="238"/>
      <c r="G9420" s="223"/>
      <c r="H9420" s="238"/>
      <c r="I9420" s="238" t="s">
        <v>272</v>
      </c>
      <c r="J9420" s="223"/>
      <c r="K9420" s="238"/>
      <c r="L9420" s="238"/>
      <c r="M9420" s="238"/>
    </row>
    <row r="9421" spans="1:13">
      <c r="A9421" s="235">
        <v>805751</v>
      </c>
      <c r="B9421" s="238" t="s">
        <v>12222</v>
      </c>
      <c r="C9421" s="238" t="s">
        <v>207</v>
      </c>
      <c r="D9421" s="238" t="s">
        <v>2647</v>
      </c>
      <c r="F9421" s="238"/>
      <c r="G9421" s="223"/>
      <c r="H9421" s="238"/>
      <c r="I9421" s="238" t="s">
        <v>272</v>
      </c>
      <c r="J9421" s="223"/>
      <c r="K9421" s="238"/>
      <c r="L9421" s="238"/>
      <c r="M9421" s="238"/>
    </row>
    <row r="9422" spans="1:13">
      <c r="A9422" s="235">
        <v>805873</v>
      </c>
      <c r="B9422" s="238" t="s">
        <v>12223</v>
      </c>
      <c r="C9422" s="238" t="s">
        <v>364</v>
      </c>
      <c r="D9422" s="238" t="s">
        <v>3359</v>
      </c>
      <c r="F9422" s="238"/>
      <c r="G9422" s="223"/>
      <c r="H9422" s="238"/>
      <c r="I9422" s="238" t="s">
        <v>272</v>
      </c>
      <c r="J9422" s="223"/>
      <c r="K9422" s="238"/>
      <c r="L9422" s="238"/>
      <c r="M9422" s="238"/>
    </row>
    <row r="9423" spans="1:13">
      <c r="A9423" s="235">
        <v>806120</v>
      </c>
      <c r="B9423" s="238" t="s">
        <v>12224</v>
      </c>
      <c r="C9423" s="238" t="s">
        <v>283</v>
      </c>
      <c r="D9423" s="238" t="s">
        <v>4151</v>
      </c>
      <c r="F9423" s="238"/>
      <c r="G9423" s="223"/>
      <c r="H9423" s="238"/>
      <c r="I9423" s="238" t="s">
        <v>272</v>
      </c>
      <c r="J9423" s="223"/>
      <c r="K9423" s="238"/>
      <c r="L9423" s="238"/>
      <c r="M9423" s="238"/>
    </row>
    <row r="9424" spans="1:13">
      <c r="A9424" s="235">
        <v>806212</v>
      </c>
      <c r="B9424" s="238" t="s">
        <v>12225</v>
      </c>
      <c r="C9424" s="238" t="s">
        <v>122</v>
      </c>
      <c r="D9424" s="238" t="s">
        <v>2378</v>
      </c>
      <c r="F9424" s="238"/>
      <c r="G9424" s="223"/>
      <c r="H9424" s="238"/>
      <c r="I9424" s="238" t="s">
        <v>272</v>
      </c>
      <c r="J9424" s="223"/>
      <c r="K9424" s="238"/>
      <c r="L9424" s="238"/>
      <c r="M9424" s="238"/>
    </row>
    <row r="9425" spans="1:13">
      <c r="A9425" s="235">
        <v>806284</v>
      </c>
      <c r="B9425" s="238" t="s">
        <v>12226</v>
      </c>
      <c r="C9425" s="238" t="s">
        <v>812</v>
      </c>
      <c r="D9425" s="238" t="s">
        <v>2596</v>
      </c>
      <c r="F9425" s="238"/>
      <c r="G9425" s="223"/>
      <c r="H9425" s="238"/>
      <c r="I9425" s="238" t="s">
        <v>272</v>
      </c>
      <c r="J9425" s="223"/>
      <c r="K9425" s="238"/>
      <c r="L9425" s="238"/>
      <c r="M9425" s="238"/>
    </row>
    <row r="9426" spans="1:13">
      <c r="A9426" s="235">
        <v>806324</v>
      </c>
      <c r="B9426" s="238" t="s">
        <v>12227</v>
      </c>
      <c r="C9426" s="238" t="s">
        <v>849</v>
      </c>
      <c r="D9426" s="238" t="s">
        <v>1681</v>
      </c>
      <c r="F9426" s="238"/>
      <c r="G9426" s="223"/>
      <c r="H9426" s="238"/>
      <c r="I9426" s="238" t="s">
        <v>272</v>
      </c>
      <c r="J9426" s="223"/>
      <c r="K9426" s="238"/>
      <c r="L9426" s="238"/>
      <c r="M9426" s="238"/>
    </row>
    <row r="9427" spans="1:13">
      <c r="A9427" s="235">
        <v>806331</v>
      </c>
      <c r="B9427" s="238" t="s">
        <v>12228</v>
      </c>
      <c r="C9427" s="238" t="s">
        <v>242</v>
      </c>
      <c r="D9427" s="238" t="s">
        <v>2456</v>
      </c>
      <c r="F9427" s="238"/>
      <c r="G9427" s="223"/>
      <c r="H9427" s="238"/>
      <c r="I9427" s="238" t="s">
        <v>272</v>
      </c>
      <c r="J9427" s="223"/>
      <c r="K9427" s="238"/>
      <c r="L9427" s="238"/>
      <c r="M9427" s="238"/>
    </row>
    <row r="9428" spans="1:13">
      <c r="A9428" s="235">
        <v>806662</v>
      </c>
      <c r="B9428" s="238" t="s">
        <v>12229</v>
      </c>
      <c r="C9428" s="238" t="s">
        <v>266</v>
      </c>
      <c r="D9428" s="238" t="s">
        <v>1032</v>
      </c>
      <c r="F9428" s="238"/>
      <c r="G9428" s="223"/>
      <c r="H9428" s="238"/>
      <c r="I9428" s="238" t="s">
        <v>272</v>
      </c>
      <c r="J9428" s="223"/>
      <c r="K9428" s="238"/>
      <c r="L9428" s="238"/>
      <c r="M9428" s="238"/>
    </row>
    <row r="9429" spans="1:13">
      <c r="A9429" s="235">
        <v>806689</v>
      </c>
      <c r="B9429" s="238" t="s">
        <v>12230</v>
      </c>
      <c r="C9429" s="238" t="s">
        <v>106</v>
      </c>
      <c r="D9429" s="238" t="s">
        <v>1012</v>
      </c>
      <c r="F9429" s="238"/>
      <c r="G9429" s="223"/>
      <c r="H9429" s="238"/>
      <c r="I9429" s="238" t="s">
        <v>272</v>
      </c>
      <c r="J9429" s="223"/>
      <c r="K9429" s="238"/>
      <c r="L9429" s="238"/>
      <c r="M9429" s="238"/>
    </row>
    <row r="9430" spans="1:13">
      <c r="A9430" s="235">
        <v>806715</v>
      </c>
      <c r="B9430" s="238" t="s">
        <v>12231</v>
      </c>
      <c r="C9430" s="238" t="s">
        <v>7179</v>
      </c>
      <c r="D9430" s="238" t="s">
        <v>1368</v>
      </c>
      <c r="F9430" s="238"/>
      <c r="G9430" s="223"/>
      <c r="H9430" s="238"/>
      <c r="I9430" s="238" t="s">
        <v>272</v>
      </c>
      <c r="J9430" s="223"/>
      <c r="K9430" s="238"/>
      <c r="L9430" s="238"/>
      <c r="M9430" s="238"/>
    </row>
    <row r="9431" spans="1:13">
      <c r="A9431" s="235">
        <v>806734</v>
      </c>
      <c r="B9431" s="238" t="s">
        <v>12232</v>
      </c>
      <c r="C9431" s="238" t="s">
        <v>12233</v>
      </c>
      <c r="D9431" s="238" t="s">
        <v>787</v>
      </c>
      <c r="F9431" s="238"/>
      <c r="G9431" s="223"/>
      <c r="H9431" s="238"/>
      <c r="I9431" s="238" t="s">
        <v>272</v>
      </c>
      <c r="J9431" s="223"/>
      <c r="K9431" s="238"/>
      <c r="L9431" s="238"/>
      <c r="M9431" s="238"/>
    </row>
    <row r="9432" spans="1:13">
      <c r="A9432" s="235">
        <v>806748</v>
      </c>
      <c r="B9432" s="238" t="s">
        <v>12234</v>
      </c>
      <c r="C9432" s="238" t="s">
        <v>165</v>
      </c>
      <c r="D9432" s="238" t="s">
        <v>1010</v>
      </c>
      <c r="F9432" s="238"/>
      <c r="G9432" s="223"/>
      <c r="H9432" s="238"/>
      <c r="I9432" s="238" t="s">
        <v>272</v>
      </c>
      <c r="J9432" s="223"/>
      <c r="K9432" s="238"/>
      <c r="L9432" s="238"/>
      <c r="M9432" s="238"/>
    </row>
    <row r="9433" spans="1:13">
      <c r="A9433" s="235">
        <v>806752</v>
      </c>
      <c r="B9433" s="238" t="s">
        <v>12235</v>
      </c>
      <c r="C9433" s="238" t="s">
        <v>3293</v>
      </c>
      <c r="D9433" s="238" t="s">
        <v>2131</v>
      </c>
      <c r="F9433" s="238"/>
      <c r="G9433" s="223"/>
      <c r="H9433" s="238"/>
      <c r="I9433" s="238" t="s">
        <v>272</v>
      </c>
      <c r="J9433" s="223"/>
      <c r="K9433" s="238"/>
      <c r="L9433" s="238"/>
      <c r="M9433" s="238"/>
    </row>
    <row r="9434" spans="1:13">
      <c r="A9434" s="235">
        <v>806762</v>
      </c>
      <c r="B9434" s="238" t="s">
        <v>12236</v>
      </c>
      <c r="C9434" s="238" t="s">
        <v>4281</v>
      </c>
      <c r="D9434" s="238" t="s">
        <v>4951</v>
      </c>
      <c r="F9434" s="238"/>
      <c r="G9434" s="223"/>
      <c r="H9434" s="238"/>
      <c r="I9434" s="238" t="s">
        <v>272</v>
      </c>
      <c r="J9434" s="223"/>
      <c r="K9434" s="238"/>
      <c r="L9434" s="238"/>
      <c r="M9434" s="238"/>
    </row>
    <row r="9435" spans="1:13">
      <c r="A9435" s="235">
        <v>806774</v>
      </c>
      <c r="B9435" s="238" t="s">
        <v>12237</v>
      </c>
      <c r="C9435" s="238" t="s">
        <v>650</v>
      </c>
      <c r="D9435" s="238" t="s">
        <v>1105</v>
      </c>
      <c r="F9435" s="238"/>
      <c r="G9435" s="223"/>
      <c r="H9435" s="238"/>
      <c r="I9435" s="238" t="s">
        <v>272</v>
      </c>
      <c r="J9435" s="223"/>
      <c r="K9435" s="238"/>
      <c r="L9435" s="238"/>
      <c r="M9435" s="238"/>
    </row>
    <row r="9436" spans="1:13">
      <c r="A9436" s="235">
        <v>806812</v>
      </c>
      <c r="B9436" s="238" t="s">
        <v>12238</v>
      </c>
      <c r="C9436" s="238" t="s">
        <v>183</v>
      </c>
      <c r="D9436" s="238" t="s">
        <v>1583</v>
      </c>
      <c r="F9436" s="238"/>
      <c r="G9436" s="223"/>
      <c r="H9436" s="238"/>
      <c r="I9436" s="238" t="s">
        <v>272</v>
      </c>
      <c r="J9436" s="223"/>
      <c r="K9436" s="238"/>
      <c r="L9436" s="238"/>
      <c r="M9436" s="238"/>
    </row>
    <row r="9437" spans="1:13">
      <c r="A9437" s="235">
        <v>806828</v>
      </c>
      <c r="B9437" s="238" t="s">
        <v>12239</v>
      </c>
      <c r="C9437" s="238" t="s">
        <v>12240</v>
      </c>
      <c r="D9437" s="238" t="s">
        <v>1187</v>
      </c>
      <c r="F9437" s="238"/>
      <c r="G9437" s="223"/>
      <c r="H9437" s="238"/>
      <c r="I9437" s="238" t="s">
        <v>272</v>
      </c>
      <c r="J9437" s="223"/>
      <c r="K9437" s="238"/>
      <c r="L9437" s="238"/>
      <c r="M9437" s="238"/>
    </row>
    <row r="9438" spans="1:13">
      <c r="A9438" s="235">
        <v>806879</v>
      </c>
      <c r="B9438" s="245" t="s">
        <v>12241</v>
      </c>
      <c r="C9438" s="245" t="s">
        <v>312</v>
      </c>
      <c r="D9438" s="245" t="s">
        <v>1012</v>
      </c>
      <c r="F9438" s="245"/>
      <c r="G9438" s="223"/>
      <c r="H9438" s="245"/>
      <c r="I9438" s="245" t="s">
        <v>272</v>
      </c>
      <c r="J9438" s="223"/>
      <c r="K9438" s="245"/>
      <c r="L9438" s="245"/>
      <c r="M9438" s="223"/>
    </row>
    <row r="9439" spans="1:13">
      <c r="A9439" s="235">
        <v>806935</v>
      </c>
      <c r="B9439" s="238" t="s">
        <v>12242</v>
      </c>
      <c r="C9439" s="238" t="s">
        <v>109</v>
      </c>
      <c r="D9439" s="238" t="s">
        <v>1615</v>
      </c>
      <c r="F9439" s="238"/>
      <c r="G9439" s="223"/>
      <c r="H9439" s="238"/>
      <c r="I9439" s="238" t="s">
        <v>272</v>
      </c>
      <c r="J9439" s="223"/>
      <c r="K9439" s="238"/>
      <c r="L9439" s="238"/>
      <c r="M9439" s="238"/>
    </row>
    <row r="9440" spans="1:13">
      <c r="A9440" s="235">
        <v>806955</v>
      </c>
      <c r="B9440" s="238" t="s">
        <v>12243</v>
      </c>
      <c r="C9440" s="238" t="s">
        <v>458</v>
      </c>
      <c r="D9440" s="238" t="s">
        <v>1075</v>
      </c>
      <c r="F9440" s="238"/>
      <c r="G9440" s="223"/>
      <c r="H9440" s="238"/>
      <c r="I9440" s="238" t="s">
        <v>272</v>
      </c>
      <c r="J9440" s="223"/>
      <c r="K9440" s="238"/>
      <c r="L9440" s="238"/>
      <c r="M9440" s="238"/>
    </row>
    <row r="9441" spans="1:13">
      <c r="A9441" s="235">
        <v>806988</v>
      </c>
      <c r="B9441" s="238" t="s">
        <v>12244</v>
      </c>
      <c r="C9441" s="238" t="s">
        <v>8318</v>
      </c>
      <c r="D9441" s="238" t="s">
        <v>12245</v>
      </c>
      <c r="F9441" s="238"/>
      <c r="G9441" s="223"/>
      <c r="H9441" s="238"/>
      <c r="I9441" s="238" t="s">
        <v>272</v>
      </c>
      <c r="J9441" s="223"/>
      <c r="K9441" s="238"/>
      <c r="L9441" s="238"/>
      <c r="M9441" s="238"/>
    </row>
    <row r="9442" spans="1:13">
      <c r="A9442" s="235">
        <v>807019</v>
      </c>
      <c r="B9442" s="238" t="s">
        <v>12246</v>
      </c>
      <c r="C9442" s="238" t="s">
        <v>101</v>
      </c>
      <c r="D9442" s="238" t="s">
        <v>2667</v>
      </c>
      <c r="F9442" s="238"/>
      <c r="G9442" s="223"/>
      <c r="H9442" s="238"/>
      <c r="I9442" s="238" t="s">
        <v>272</v>
      </c>
      <c r="J9442" s="223"/>
      <c r="K9442" s="238"/>
      <c r="L9442" s="238"/>
      <c r="M9442" s="238"/>
    </row>
    <row r="9443" spans="1:13">
      <c r="A9443" s="235">
        <v>807050</v>
      </c>
      <c r="B9443" s="238" t="s">
        <v>4531</v>
      </c>
      <c r="C9443" s="238" t="s">
        <v>111</v>
      </c>
      <c r="D9443" s="238" t="s">
        <v>3754</v>
      </c>
      <c r="F9443" s="238"/>
      <c r="G9443" s="223"/>
      <c r="H9443" s="238"/>
      <c r="I9443" s="238" t="s">
        <v>272</v>
      </c>
      <c r="J9443" s="223"/>
      <c r="K9443" s="238"/>
      <c r="L9443" s="238"/>
      <c r="M9443" s="238"/>
    </row>
    <row r="9444" spans="1:13">
      <c r="A9444" s="235">
        <v>807051</v>
      </c>
      <c r="B9444" s="238" t="s">
        <v>12247</v>
      </c>
      <c r="C9444" s="238" t="s">
        <v>1025</v>
      </c>
      <c r="D9444" s="238" t="s">
        <v>1314</v>
      </c>
      <c r="F9444" s="238"/>
      <c r="G9444" s="223"/>
      <c r="H9444" s="238"/>
      <c r="I9444" s="238" t="s">
        <v>272</v>
      </c>
      <c r="J9444" s="223"/>
      <c r="K9444" s="238"/>
      <c r="L9444" s="238"/>
      <c r="M9444" s="238"/>
    </row>
    <row r="9445" spans="1:13">
      <c r="A9445" s="235">
        <v>807074</v>
      </c>
      <c r="B9445" s="238" t="s">
        <v>12248</v>
      </c>
      <c r="C9445" s="238" t="s">
        <v>320</v>
      </c>
      <c r="D9445" s="238" t="s">
        <v>1470</v>
      </c>
      <c r="F9445" s="238"/>
      <c r="G9445" s="223"/>
      <c r="H9445" s="238"/>
      <c r="I9445" s="238" t="s">
        <v>272</v>
      </c>
      <c r="J9445" s="223"/>
      <c r="K9445" s="238"/>
      <c r="L9445" s="238"/>
      <c r="M9445" s="238"/>
    </row>
    <row r="9446" spans="1:13">
      <c r="A9446" s="235">
        <v>807096</v>
      </c>
      <c r="B9446" s="238" t="s">
        <v>12249</v>
      </c>
      <c r="C9446" s="238" t="s">
        <v>858</v>
      </c>
      <c r="D9446" s="238" t="s">
        <v>4339</v>
      </c>
      <c r="F9446" s="238"/>
      <c r="G9446" s="223"/>
      <c r="H9446" s="238"/>
      <c r="I9446" s="238" t="s">
        <v>272</v>
      </c>
      <c r="J9446" s="223"/>
      <c r="K9446" s="238"/>
      <c r="L9446" s="238"/>
      <c r="M9446" s="238"/>
    </row>
    <row r="9447" spans="1:13">
      <c r="A9447" s="235">
        <v>807098</v>
      </c>
      <c r="B9447" s="238" t="s">
        <v>12250</v>
      </c>
      <c r="C9447" s="238" t="s">
        <v>12251</v>
      </c>
      <c r="D9447" s="238" t="s">
        <v>1018</v>
      </c>
      <c r="F9447" s="238"/>
      <c r="G9447" s="223"/>
      <c r="H9447" s="238"/>
      <c r="I9447" s="238" t="s">
        <v>272</v>
      </c>
      <c r="J9447" s="223"/>
      <c r="K9447" s="238"/>
      <c r="L9447" s="238"/>
      <c r="M9447" s="238"/>
    </row>
    <row r="9448" spans="1:13">
      <c r="A9448" s="235">
        <v>807107</v>
      </c>
      <c r="B9448" s="238" t="s">
        <v>12252</v>
      </c>
      <c r="C9448" s="238" t="s">
        <v>306</v>
      </c>
      <c r="D9448" s="238" t="s">
        <v>3130</v>
      </c>
      <c r="F9448" s="238"/>
      <c r="G9448" s="223"/>
      <c r="H9448" s="238"/>
      <c r="I9448" s="238" t="s">
        <v>272</v>
      </c>
      <c r="J9448" s="223"/>
      <c r="K9448" s="238"/>
      <c r="L9448" s="238"/>
      <c r="M9448" s="238"/>
    </row>
    <row r="9449" spans="1:13">
      <c r="A9449" s="235">
        <v>807116</v>
      </c>
      <c r="B9449" s="238" t="s">
        <v>12253</v>
      </c>
      <c r="C9449" s="238" t="s">
        <v>4576</v>
      </c>
      <c r="D9449" s="238" t="s">
        <v>1687</v>
      </c>
      <c r="F9449" s="238"/>
      <c r="G9449" s="223"/>
      <c r="H9449" s="238"/>
      <c r="I9449" s="238" t="s">
        <v>272</v>
      </c>
      <c r="J9449" s="223"/>
      <c r="K9449" s="238"/>
      <c r="L9449" s="238"/>
      <c r="M9449" s="238"/>
    </row>
    <row r="9450" spans="1:13">
      <c r="A9450" s="235">
        <v>807121</v>
      </c>
      <c r="B9450" s="238" t="s">
        <v>12254</v>
      </c>
      <c r="C9450" s="238" t="s">
        <v>12255</v>
      </c>
      <c r="D9450" s="238" t="s">
        <v>2169</v>
      </c>
      <c r="F9450" s="238"/>
      <c r="G9450" s="223"/>
      <c r="H9450" s="238"/>
      <c r="I9450" s="238" t="s">
        <v>272</v>
      </c>
      <c r="J9450" s="223"/>
      <c r="K9450" s="238"/>
      <c r="L9450" s="238"/>
      <c r="M9450" s="238"/>
    </row>
    <row r="9451" spans="1:13">
      <c r="A9451" s="235">
        <v>807162</v>
      </c>
      <c r="B9451" s="238" t="s">
        <v>12256</v>
      </c>
      <c r="C9451" s="238" t="s">
        <v>176</v>
      </c>
      <c r="D9451" s="238" t="s">
        <v>10418</v>
      </c>
      <c r="F9451" s="238"/>
      <c r="G9451" s="223"/>
      <c r="H9451" s="238"/>
      <c r="I9451" s="238" t="s">
        <v>272</v>
      </c>
      <c r="J9451" s="223"/>
      <c r="K9451" s="238"/>
      <c r="L9451" s="238"/>
      <c r="M9451" s="238"/>
    </row>
    <row r="9452" spans="1:13">
      <c r="A9452" s="235">
        <v>807166</v>
      </c>
      <c r="B9452" s="238" t="s">
        <v>12257</v>
      </c>
      <c r="C9452" s="238" t="s">
        <v>111</v>
      </c>
      <c r="D9452" s="238" t="s">
        <v>12258</v>
      </c>
      <c r="F9452" s="238"/>
      <c r="G9452" s="223"/>
      <c r="H9452" s="238"/>
      <c r="I9452" s="238" t="s">
        <v>272</v>
      </c>
      <c r="J9452" s="223"/>
      <c r="K9452" s="238"/>
      <c r="L9452" s="238"/>
      <c r="M9452" s="238"/>
    </row>
    <row r="9453" spans="1:13">
      <c r="A9453" s="235">
        <v>807178</v>
      </c>
      <c r="B9453" s="238" t="s">
        <v>12259</v>
      </c>
      <c r="C9453" s="238" t="s">
        <v>244</v>
      </c>
      <c r="D9453" s="238" t="s">
        <v>1301</v>
      </c>
      <c r="F9453" s="238"/>
      <c r="G9453" s="223"/>
      <c r="H9453" s="238"/>
      <c r="I9453" s="238" t="s">
        <v>272</v>
      </c>
      <c r="J9453" s="223"/>
      <c r="K9453" s="238"/>
      <c r="L9453" s="238"/>
      <c r="M9453" s="238"/>
    </row>
    <row r="9454" spans="1:13">
      <c r="A9454" s="235">
        <v>807201</v>
      </c>
      <c r="B9454" s="238" t="s">
        <v>12260</v>
      </c>
      <c r="C9454" s="238" t="s">
        <v>512</v>
      </c>
      <c r="D9454" s="238" t="s">
        <v>1057</v>
      </c>
      <c r="F9454" s="238"/>
      <c r="G9454" s="223"/>
      <c r="H9454" s="223"/>
      <c r="I9454" s="238" t="s">
        <v>272</v>
      </c>
      <c r="J9454" s="223"/>
      <c r="K9454" s="238"/>
      <c r="L9454" s="238"/>
      <c r="M9454" s="238"/>
    </row>
    <row r="9455" spans="1:13">
      <c r="A9455" s="235">
        <v>807210</v>
      </c>
      <c r="B9455" s="238" t="s">
        <v>12261</v>
      </c>
      <c r="C9455" s="238" t="s">
        <v>151</v>
      </c>
      <c r="D9455" s="238" t="s">
        <v>2092</v>
      </c>
      <c r="F9455" s="238"/>
      <c r="G9455" s="223"/>
      <c r="H9455" s="238"/>
      <c r="I9455" s="238" t="s">
        <v>272</v>
      </c>
      <c r="J9455" s="223"/>
      <c r="K9455" s="238"/>
      <c r="L9455" s="238"/>
      <c r="M9455" s="238"/>
    </row>
    <row r="9456" spans="1:13">
      <c r="A9456" s="235">
        <v>807219</v>
      </c>
      <c r="B9456" s="238" t="s">
        <v>12262</v>
      </c>
      <c r="C9456" s="238" t="s">
        <v>5432</v>
      </c>
      <c r="D9456" s="238" t="s">
        <v>2061</v>
      </c>
      <c r="F9456" s="238"/>
      <c r="G9456" s="223"/>
      <c r="H9456" s="238"/>
      <c r="I9456" s="238" t="s">
        <v>272</v>
      </c>
      <c r="J9456" s="223"/>
      <c r="K9456" s="238"/>
      <c r="L9456" s="238"/>
      <c r="M9456" s="238"/>
    </row>
    <row r="9457" spans="1:13">
      <c r="A9457" s="235">
        <v>807232</v>
      </c>
      <c r="B9457" s="238" t="s">
        <v>3614</v>
      </c>
      <c r="C9457" s="238" t="s">
        <v>375</v>
      </c>
      <c r="D9457" s="238" t="s">
        <v>1799</v>
      </c>
      <c r="F9457" s="238"/>
      <c r="G9457" s="223"/>
      <c r="H9457" s="238"/>
      <c r="I9457" s="238" t="s">
        <v>272</v>
      </c>
      <c r="J9457" s="223"/>
      <c r="K9457" s="238"/>
      <c r="L9457" s="238"/>
      <c r="M9457" s="238"/>
    </row>
    <row r="9458" spans="1:13">
      <c r="A9458" s="235">
        <v>807256</v>
      </c>
      <c r="B9458" s="238" t="s">
        <v>12263</v>
      </c>
      <c r="C9458" s="238" t="s">
        <v>329</v>
      </c>
      <c r="D9458" s="238" t="s">
        <v>12264</v>
      </c>
      <c r="F9458" s="238"/>
      <c r="G9458" s="223"/>
      <c r="H9458" s="238"/>
      <c r="I9458" s="238" t="s">
        <v>272</v>
      </c>
      <c r="J9458" s="223"/>
      <c r="K9458" s="238"/>
      <c r="L9458" s="238"/>
      <c r="M9458" s="238"/>
    </row>
    <row r="9459" spans="1:13">
      <c r="A9459" s="235">
        <v>807258</v>
      </c>
      <c r="B9459" s="238" t="s">
        <v>12265</v>
      </c>
      <c r="C9459" s="238" t="s">
        <v>251</v>
      </c>
      <c r="D9459" s="238" t="s">
        <v>9255</v>
      </c>
      <c r="F9459" s="238"/>
      <c r="G9459" s="223"/>
      <c r="H9459" s="238"/>
      <c r="I9459" s="238" t="s">
        <v>272</v>
      </c>
      <c r="J9459" s="223"/>
      <c r="K9459" s="238"/>
      <c r="L9459" s="238"/>
      <c r="M9459" s="238"/>
    </row>
    <row r="9460" spans="1:13">
      <c r="A9460" s="235">
        <v>807259</v>
      </c>
      <c r="B9460" s="238" t="s">
        <v>12266</v>
      </c>
      <c r="C9460" s="238" t="s">
        <v>532</v>
      </c>
      <c r="D9460" s="238" t="s">
        <v>1519</v>
      </c>
      <c r="F9460" s="238"/>
      <c r="G9460" s="223"/>
      <c r="H9460" s="238"/>
      <c r="I9460" s="238" t="s">
        <v>272</v>
      </c>
      <c r="J9460" s="223"/>
      <c r="K9460" s="238"/>
      <c r="L9460" s="238"/>
      <c r="M9460" s="238"/>
    </row>
    <row r="9461" spans="1:13">
      <c r="A9461" s="235">
        <v>807262</v>
      </c>
      <c r="B9461" s="238" t="s">
        <v>12267</v>
      </c>
      <c r="C9461" s="238" t="s">
        <v>603</v>
      </c>
      <c r="D9461" s="238" t="s">
        <v>532</v>
      </c>
      <c r="F9461" s="238"/>
      <c r="G9461" s="223"/>
      <c r="H9461" s="238"/>
      <c r="I9461" s="238" t="s">
        <v>272</v>
      </c>
      <c r="J9461" s="223"/>
      <c r="K9461" s="238"/>
      <c r="L9461" s="238"/>
      <c r="M9461" s="238"/>
    </row>
    <row r="9462" spans="1:13">
      <c r="A9462" s="235">
        <v>807269</v>
      </c>
      <c r="B9462" s="238" t="s">
        <v>12268</v>
      </c>
      <c r="C9462" s="238" t="s">
        <v>106</v>
      </c>
      <c r="D9462" s="238" t="s">
        <v>1987</v>
      </c>
      <c r="F9462" s="238"/>
      <c r="G9462" s="223"/>
      <c r="H9462" s="238"/>
      <c r="I9462" s="238" t="s">
        <v>272</v>
      </c>
      <c r="J9462" s="223"/>
      <c r="K9462" s="238"/>
      <c r="L9462" s="238"/>
      <c r="M9462" s="238"/>
    </row>
    <row r="9463" spans="1:13">
      <c r="A9463" s="235">
        <v>807270</v>
      </c>
      <c r="B9463" s="238" t="s">
        <v>12269</v>
      </c>
      <c r="C9463" s="238" t="s">
        <v>531</v>
      </c>
      <c r="D9463" s="238" t="s">
        <v>1637</v>
      </c>
      <c r="F9463" s="238"/>
      <c r="G9463" s="223"/>
      <c r="H9463" s="238"/>
      <c r="I9463" s="238" t="s">
        <v>272</v>
      </c>
      <c r="J9463" s="223"/>
      <c r="K9463" s="238"/>
      <c r="L9463" s="238"/>
      <c r="M9463" s="238"/>
    </row>
    <row r="9464" spans="1:13">
      <c r="A9464" s="235">
        <v>807272</v>
      </c>
      <c r="B9464" s="238" t="s">
        <v>12270</v>
      </c>
      <c r="C9464" s="238" t="s">
        <v>385</v>
      </c>
      <c r="D9464" s="238" t="s">
        <v>1195</v>
      </c>
      <c r="F9464" s="238"/>
      <c r="G9464" s="223"/>
      <c r="H9464" s="238"/>
      <c r="I9464" s="238" t="s">
        <v>272</v>
      </c>
      <c r="J9464" s="223"/>
      <c r="K9464" s="238"/>
      <c r="L9464" s="238"/>
      <c r="M9464" s="238"/>
    </row>
    <row r="9465" spans="1:13">
      <c r="A9465" s="235">
        <v>807298</v>
      </c>
      <c r="B9465" s="238" t="s">
        <v>12271</v>
      </c>
      <c r="C9465" s="238" t="s">
        <v>451</v>
      </c>
      <c r="D9465" s="238" t="s">
        <v>1281</v>
      </c>
      <c r="F9465" s="238"/>
      <c r="G9465" s="223"/>
      <c r="H9465" s="238"/>
      <c r="I9465" s="238" t="s">
        <v>272</v>
      </c>
      <c r="J9465" s="223"/>
      <c r="K9465" s="238"/>
      <c r="L9465" s="238"/>
      <c r="M9465" s="238"/>
    </row>
    <row r="9466" spans="1:13">
      <c r="A9466" s="235">
        <v>807301</v>
      </c>
      <c r="B9466" s="238" t="s">
        <v>12272</v>
      </c>
      <c r="C9466" s="238" t="s">
        <v>244</v>
      </c>
      <c r="D9466" s="238" t="s">
        <v>12273</v>
      </c>
      <c r="F9466" s="238"/>
      <c r="G9466" s="223"/>
      <c r="H9466" s="238"/>
      <c r="I9466" s="238" t="s">
        <v>272</v>
      </c>
      <c r="J9466" s="223"/>
      <c r="K9466" s="238"/>
      <c r="L9466" s="238"/>
      <c r="M9466" s="238"/>
    </row>
    <row r="9467" spans="1:13">
      <c r="A9467" s="235">
        <v>807319</v>
      </c>
      <c r="B9467" s="238" t="s">
        <v>12274</v>
      </c>
      <c r="C9467" s="238" t="s">
        <v>2895</v>
      </c>
      <c r="D9467" s="238" t="s">
        <v>7182</v>
      </c>
      <c r="F9467" s="238"/>
      <c r="G9467" s="223"/>
      <c r="H9467" s="238"/>
      <c r="I9467" s="238" t="s">
        <v>272</v>
      </c>
      <c r="J9467" s="223"/>
      <c r="K9467" s="238"/>
      <c r="L9467" s="238"/>
      <c r="M9467" s="238"/>
    </row>
    <row r="9468" spans="1:13">
      <c r="A9468" s="235">
        <v>807321</v>
      </c>
      <c r="B9468" s="238" t="s">
        <v>12275</v>
      </c>
      <c r="C9468" s="238" t="s">
        <v>156</v>
      </c>
      <c r="D9468" s="238" t="s">
        <v>1343</v>
      </c>
      <c r="F9468" s="238"/>
      <c r="G9468" s="223"/>
      <c r="H9468" s="238"/>
      <c r="I9468" s="238" t="s">
        <v>272</v>
      </c>
      <c r="J9468" s="223"/>
      <c r="K9468" s="238"/>
      <c r="L9468" s="238"/>
      <c r="M9468" s="238"/>
    </row>
    <row r="9469" spans="1:13">
      <c r="A9469" s="235">
        <v>807322</v>
      </c>
      <c r="B9469" s="245" t="s">
        <v>12276</v>
      </c>
      <c r="C9469" s="245" t="s">
        <v>12240</v>
      </c>
      <c r="D9469" s="245" t="s">
        <v>1066</v>
      </c>
      <c r="F9469" s="245"/>
      <c r="G9469" s="223"/>
      <c r="H9469" s="245"/>
      <c r="I9469" s="245" t="s">
        <v>272</v>
      </c>
      <c r="J9469" s="223"/>
      <c r="K9469" s="245"/>
      <c r="L9469" s="245"/>
      <c r="M9469" s="223"/>
    </row>
    <row r="9470" spans="1:13">
      <c r="A9470" s="235">
        <v>807354</v>
      </c>
      <c r="B9470" s="235" t="s">
        <v>12277</v>
      </c>
      <c r="C9470" s="235" t="s">
        <v>164</v>
      </c>
      <c r="D9470" s="235" t="s">
        <v>1393</v>
      </c>
      <c r="H9470" s="238"/>
      <c r="I9470" s="240" t="s">
        <v>272</v>
      </c>
      <c r="J9470" s="223"/>
    </row>
    <row r="9471" spans="1:13">
      <c r="A9471" s="235">
        <v>807369</v>
      </c>
      <c r="B9471" s="238" t="s">
        <v>12278</v>
      </c>
      <c r="C9471" s="238" t="s">
        <v>242</v>
      </c>
      <c r="D9471" s="238" t="s">
        <v>1217</v>
      </c>
      <c r="F9471" s="238"/>
      <c r="G9471" s="223"/>
      <c r="H9471" s="238"/>
      <c r="I9471" s="238" t="s">
        <v>272</v>
      </c>
      <c r="J9471" s="223"/>
      <c r="K9471" s="238"/>
      <c r="L9471" s="238"/>
      <c r="M9471" s="238"/>
    </row>
    <row r="9472" spans="1:13">
      <c r="A9472" s="235">
        <v>807370</v>
      </c>
      <c r="B9472" s="238" t="s">
        <v>12279</v>
      </c>
      <c r="C9472" s="238" t="s">
        <v>395</v>
      </c>
      <c r="D9472" s="238" t="s">
        <v>1243</v>
      </c>
      <c r="F9472" s="238"/>
      <c r="G9472" s="223"/>
      <c r="H9472" s="238"/>
      <c r="I9472" s="238" t="s">
        <v>272</v>
      </c>
      <c r="J9472" s="223"/>
      <c r="K9472" s="238"/>
      <c r="L9472" s="238"/>
      <c r="M9472" s="238"/>
    </row>
    <row r="9473" spans="1:13">
      <c r="A9473" s="235">
        <v>807387</v>
      </c>
      <c r="B9473" s="235" t="s">
        <v>12280</v>
      </c>
      <c r="C9473" s="235" t="s">
        <v>153</v>
      </c>
      <c r="D9473" s="235" t="s">
        <v>1057</v>
      </c>
      <c r="H9473" s="238"/>
      <c r="I9473" s="240" t="s">
        <v>272</v>
      </c>
      <c r="J9473" s="223"/>
    </row>
    <row r="9474" spans="1:13">
      <c r="A9474" s="235">
        <v>807394</v>
      </c>
      <c r="B9474" s="238" t="s">
        <v>12281</v>
      </c>
      <c r="C9474" s="238" t="s">
        <v>99</v>
      </c>
      <c r="D9474" s="238" t="s">
        <v>1179</v>
      </c>
      <c r="F9474" s="238"/>
      <c r="G9474" s="223"/>
      <c r="H9474" s="238"/>
      <c r="I9474" s="238" t="s">
        <v>272</v>
      </c>
      <c r="J9474" s="223"/>
      <c r="K9474" s="238"/>
      <c r="L9474" s="238"/>
      <c r="M9474" s="238"/>
    </row>
    <row r="9475" spans="1:13">
      <c r="A9475" s="235">
        <v>807445</v>
      </c>
      <c r="B9475" s="238" t="s">
        <v>12282</v>
      </c>
      <c r="C9475" s="238" t="s">
        <v>311</v>
      </c>
      <c r="D9475" s="238" t="s">
        <v>1039</v>
      </c>
      <c r="F9475" s="238"/>
      <c r="G9475" s="223"/>
      <c r="H9475" s="238"/>
      <c r="I9475" s="238" t="s">
        <v>272</v>
      </c>
      <c r="J9475" s="223"/>
      <c r="K9475" s="238"/>
      <c r="L9475" s="238"/>
      <c r="M9475" s="238"/>
    </row>
    <row r="9476" spans="1:13">
      <c r="A9476" s="235">
        <v>807479</v>
      </c>
      <c r="B9476" s="238" t="s">
        <v>12283</v>
      </c>
      <c r="C9476" s="238" t="s">
        <v>111</v>
      </c>
      <c r="D9476" s="238" t="s">
        <v>601</v>
      </c>
      <c r="F9476" s="238"/>
      <c r="G9476" s="223"/>
      <c r="H9476" s="238"/>
      <c r="I9476" s="238" t="s">
        <v>272</v>
      </c>
      <c r="J9476" s="223"/>
      <c r="K9476" s="238"/>
      <c r="L9476" s="238"/>
      <c r="M9476" s="238"/>
    </row>
    <row r="9477" spans="1:13">
      <c r="A9477" s="235">
        <v>807548</v>
      </c>
      <c r="B9477" s="238" t="s">
        <v>12284</v>
      </c>
      <c r="C9477" s="238" t="s">
        <v>573</v>
      </c>
      <c r="D9477" s="238" t="s">
        <v>6241</v>
      </c>
      <c r="F9477" s="238"/>
      <c r="G9477" s="223"/>
      <c r="H9477" s="238"/>
      <c r="I9477" s="238" t="s">
        <v>272</v>
      </c>
      <c r="J9477" s="223"/>
      <c r="K9477" s="238"/>
      <c r="L9477" s="238"/>
      <c r="M9477" s="238"/>
    </row>
    <row r="9478" spans="1:13">
      <c r="A9478" s="235">
        <v>807577</v>
      </c>
      <c r="B9478" s="238" t="s">
        <v>12285</v>
      </c>
      <c r="C9478" s="238" t="s">
        <v>364</v>
      </c>
      <c r="D9478" s="238" t="s">
        <v>1583</v>
      </c>
      <c r="F9478" s="238"/>
      <c r="G9478" s="223"/>
      <c r="H9478" s="238"/>
      <c r="I9478" s="238" t="s">
        <v>272</v>
      </c>
      <c r="J9478" s="223"/>
      <c r="K9478" s="238"/>
      <c r="L9478" s="238"/>
      <c r="M9478" s="238"/>
    </row>
    <row r="9479" spans="1:13">
      <c r="A9479" s="235">
        <v>807585</v>
      </c>
      <c r="B9479" s="238" t="s">
        <v>12286</v>
      </c>
      <c r="C9479" s="238" t="s">
        <v>6150</v>
      </c>
      <c r="D9479" s="238" t="s">
        <v>1187</v>
      </c>
      <c r="F9479" s="238"/>
      <c r="G9479" s="223"/>
      <c r="H9479" s="238"/>
      <c r="I9479" s="238" t="s">
        <v>272</v>
      </c>
      <c r="J9479" s="223"/>
      <c r="K9479" s="238"/>
      <c r="L9479" s="238"/>
      <c r="M9479" s="238"/>
    </row>
    <row r="9480" spans="1:13">
      <c r="A9480" s="235">
        <v>807590</v>
      </c>
      <c r="B9480" s="238" t="s">
        <v>12287</v>
      </c>
      <c r="C9480" s="238" t="s">
        <v>242</v>
      </c>
      <c r="D9480" s="238" t="s">
        <v>2510</v>
      </c>
      <c r="F9480" s="238"/>
      <c r="G9480" s="223"/>
      <c r="H9480" s="238"/>
      <c r="I9480" s="238" t="s">
        <v>272</v>
      </c>
      <c r="J9480" s="223"/>
      <c r="K9480" s="238"/>
      <c r="L9480" s="238"/>
      <c r="M9480" s="238"/>
    </row>
    <row r="9481" spans="1:13">
      <c r="A9481" s="235">
        <v>807611</v>
      </c>
      <c r="B9481" s="238" t="s">
        <v>12288</v>
      </c>
      <c r="C9481" s="238" t="s">
        <v>106</v>
      </c>
      <c r="D9481" s="238" t="s">
        <v>1220</v>
      </c>
      <c r="F9481" s="238"/>
      <c r="G9481" s="223"/>
      <c r="H9481" s="238"/>
      <c r="I9481" s="238" t="s">
        <v>272</v>
      </c>
      <c r="J9481" s="223"/>
      <c r="K9481" s="238"/>
      <c r="L9481" s="238"/>
      <c r="M9481" s="238"/>
    </row>
    <row r="9482" spans="1:13">
      <c r="A9482" s="235">
        <v>807615</v>
      </c>
      <c r="B9482" s="238" t="s">
        <v>12289</v>
      </c>
      <c r="C9482" s="238" t="s">
        <v>195</v>
      </c>
      <c r="D9482" s="238" t="s">
        <v>1311</v>
      </c>
      <c r="F9482" s="238"/>
      <c r="G9482" s="223"/>
      <c r="H9482" s="238"/>
      <c r="I9482" s="238" t="s">
        <v>272</v>
      </c>
      <c r="J9482" s="223"/>
      <c r="K9482" s="238"/>
      <c r="L9482" s="238"/>
      <c r="M9482" s="238"/>
    </row>
    <row r="9483" spans="1:13">
      <c r="A9483" s="235">
        <v>807632</v>
      </c>
      <c r="B9483" s="238" t="s">
        <v>12290</v>
      </c>
      <c r="C9483" s="238" t="s">
        <v>234</v>
      </c>
      <c r="D9483" s="238" t="s">
        <v>1105</v>
      </c>
      <c r="F9483" s="238"/>
      <c r="G9483" s="223"/>
      <c r="H9483" s="238"/>
      <c r="I9483" s="238" t="s">
        <v>272</v>
      </c>
      <c r="J9483" s="223"/>
      <c r="K9483" s="238"/>
      <c r="L9483" s="238"/>
      <c r="M9483" s="238"/>
    </row>
    <row r="9484" spans="1:13">
      <c r="A9484" s="235">
        <v>807638</v>
      </c>
      <c r="B9484" s="238" t="s">
        <v>12291</v>
      </c>
      <c r="C9484" s="238" t="s">
        <v>506</v>
      </c>
      <c r="D9484" s="238" t="s">
        <v>1787</v>
      </c>
      <c r="F9484" s="238"/>
      <c r="G9484" s="223"/>
      <c r="H9484" s="238"/>
      <c r="I9484" s="238" t="s">
        <v>272</v>
      </c>
      <c r="J9484" s="223"/>
      <c r="K9484" s="238"/>
      <c r="L9484" s="238"/>
      <c r="M9484" s="238"/>
    </row>
    <row r="9485" spans="1:13">
      <c r="A9485" s="235">
        <v>807646</v>
      </c>
      <c r="B9485" s="238" t="s">
        <v>12292</v>
      </c>
      <c r="C9485" s="238" t="s">
        <v>206</v>
      </c>
      <c r="D9485" s="238" t="s">
        <v>1991</v>
      </c>
      <c r="F9485" s="238"/>
      <c r="G9485" s="223"/>
      <c r="H9485" s="238"/>
      <c r="I9485" s="238" t="s">
        <v>272</v>
      </c>
      <c r="J9485" s="223"/>
      <c r="K9485" s="238"/>
      <c r="L9485" s="238"/>
      <c r="M9485" s="238"/>
    </row>
    <row r="9486" spans="1:13">
      <c r="A9486" s="235">
        <v>807658</v>
      </c>
      <c r="B9486" s="223" t="s">
        <v>12293</v>
      </c>
      <c r="C9486" s="223" t="s">
        <v>335</v>
      </c>
      <c r="D9486" s="223" t="s">
        <v>1408</v>
      </c>
      <c r="F9486" s="224"/>
      <c r="G9486" s="223"/>
      <c r="H9486" s="223"/>
      <c r="I9486" s="223" t="s">
        <v>272</v>
      </c>
      <c r="J9486" s="223"/>
      <c r="K9486" s="223"/>
      <c r="L9486" s="223"/>
      <c r="M9486" s="223"/>
    </row>
    <row r="9487" spans="1:13">
      <c r="A9487" s="235">
        <v>807668</v>
      </c>
      <c r="B9487" s="238" t="s">
        <v>12294</v>
      </c>
      <c r="C9487" s="238" t="s">
        <v>12295</v>
      </c>
      <c r="D9487" s="238" t="s">
        <v>1470</v>
      </c>
      <c r="F9487" s="238"/>
      <c r="G9487" s="223"/>
      <c r="H9487" s="238"/>
      <c r="I9487" s="238" t="s">
        <v>272</v>
      </c>
      <c r="J9487" s="223"/>
      <c r="K9487" s="238"/>
      <c r="L9487" s="238"/>
      <c r="M9487" s="238"/>
    </row>
    <row r="9488" spans="1:13">
      <c r="A9488" s="235">
        <v>807675</v>
      </c>
      <c r="B9488" s="238" t="s">
        <v>12296</v>
      </c>
      <c r="C9488" s="238" t="s">
        <v>12297</v>
      </c>
      <c r="D9488" s="238" t="s">
        <v>1333</v>
      </c>
      <c r="F9488" s="238"/>
      <c r="G9488" s="223"/>
      <c r="H9488" s="238"/>
      <c r="I9488" s="238" t="s">
        <v>272</v>
      </c>
      <c r="J9488" s="223"/>
      <c r="K9488" s="238"/>
      <c r="L9488" s="238"/>
      <c r="M9488" s="238"/>
    </row>
    <row r="9489" spans="1:13">
      <c r="A9489" s="235">
        <v>807708</v>
      </c>
      <c r="B9489" s="238" t="s">
        <v>12298</v>
      </c>
      <c r="C9489" s="238" t="s">
        <v>311</v>
      </c>
      <c r="D9489" s="238" t="s">
        <v>1645</v>
      </c>
      <c r="F9489" s="238"/>
      <c r="G9489" s="223"/>
      <c r="H9489" s="238"/>
      <c r="I9489" s="238" t="s">
        <v>272</v>
      </c>
      <c r="J9489" s="223"/>
      <c r="K9489" s="238"/>
      <c r="L9489" s="238"/>
      <c r="M9489" s="238"/>
    </row>
    <row r="9490" spans="1:13">
      <c r="A9490" s="235">
        <v>807768</v>
      </c>
      <c r="B9490" s="245" t="s">
        <v>12299</v>
      </c>
      <c r="C9490" s="245" t="s">
        <v>212</v>
      </c>
      <c r="D9490" s="245" t="s">
        <v>1223</v>
      </c>
      <c r="F9490" s="245"/>
      <c r="G9490" s="223"/>
      <c r="H9490" s="245"/>
      <c r="I9490" s="245" t="s">
        <v>272</v>
      </c>
      <c r="J9490" s="223"/>
      <c r="K9490" s="245"/>
      <c r="L9490" s="245"/>
      <c r="M9490" s="245"/>
    </row>
    <row r="9491" spans="1:13">
      <c r="A9491" s="235">
        <v>807801</v>
      </c>
      <c r="B9491" s="238" t="s">
        <v>12300</v>
      </c>
      <c r="C9491" s="238" t="s">
        <v>411</v>
      </c>
      <c r="D9491" s="238" t="s">
        <v>12301</v>
      </c>
      <c r="F9491" s="238"/>
      <c r="G9491" s="223"/>
      <c r="H9491" s="238"/>
      <c r="I9491" s="238" t="s">
        <v>272</v>
      </c>
      <c r="J9491" s="223"/>
      <c r="K9491" s="238"/>
      <c r="L9491" s="238"/>
      <c r="M9491" s="238"/>
    </row>
    <row r="9492" spans="1:13">
      <c r="A9492" s="235">
        <v>807810</v>
      </c>
      <c r="B9492" s="238" t="s">
        <v>12302</v>
      </c>
      <c r="C9492" s="238" t="s">
        <v>131</v>
      </c>
      <c r="D9492" s="238" t="s">
        <v>2600</v>
      </c>
      <c r="F9492" s="238"/>
      <c r="G9492" s="223"/>
      <c r="H9492" s="238"/>
      <c r="I9492" s="238" t="s">
        <v>272</v>
      </c>
      <c r="J9492" s="223"/>
      <c r="K9492" s="238"/>
      <c r="L9492" s="238"/>
      <c r="M9492" s="223"/>
    </row>
    <row r="9493" spans="1:13">
      <c r="A9493" s="235">
        <v>807821</v>
      </c>
      <c r="B9493" s="238" t="s">
        <v>12303</v>
      </c>
      <c r="C9493" s="238" t="s">
        <v>206</v>
      </c>
      <c r="D9493" s="238" t="s">
        <v>1018</v>
      </c>
      <c r="F9493" s="238"/>
      <c r="G9493" s="223"/>
      <c r="H9493" s="238"/>
      <c r="I9493" s="238" t="s">
        <v>272</v>
      </c>
      <c r="J9493" s="223"/>
      <c r="K9493" s="238"/>
      <c r="L9493" s="238"/>
      <c r="M9493" s="223"/>
    </row>
    <row r="9494" spans="1:13">
      <c r="A9494" s="235">
        <v>807822</v>
      </c>
      <c r="B9494" s="238" t="s">
        <v>12304</v>
      </c>
      <c r="C9494" s="238" t="s">
        <v>3942</v>
      </c>
      <c r="D9494" s="238" t="s">
        <v>1615</v>
      </c>
      <c r="F9494" s="238"/>
      <c r="G9494" s="223"/>
      <c r="H9494" s="238"/>
      <c r="I9494" s="238" t="s">
        <v>272</v>
      </c>
      <c r="J9494" s="223"/>
      <c r="K9494" s="238"/>
      <c r="L9494" s="238"/>
      <c r="M9494" s="238"/>
    </row>
    <row r="9495" spans="1:13">
      <c r="A9495" s="235">
        <v>807828</v>
      </c>
      <c r="B9495" s="223" t="s">
        <v>12305</v>
      </c>
      <c r="C9495" s="223" t="s">
        <v>12306</v>
      </c>
      <c r="D9495" s="223" t="s">
        <v>1424</v>
      </c>
      <c r="F9495" s="224"/>
      <c r="G9495" s="223"/>
      <c r="H9495" s="223"/>
      <c r="I9495" s="223" t="s">
        <v>272</v>
      </c>
      <c r="J9495" s="223"/>
      <c r="K9495" s="223"/>
      <c r="L9495" s="223"/>
      <c r="M9495" s="223"/>
    </row>
    <row r="9496" spans="1:13">
      <c r="A9496" s="235">
        <v>807859</v>
      </c>
      <c r="B9496" s="245" t="s">
        <v>4982</v>
      </c>
      <c r="C9496" s="245" t="s">
        <v>258</v>
      </c>
      <c r="D9496" s="245" t="s">
        <v>1424</v>
      </c>
      <c r="F9496" s="245"/>
      <c r="G9496" s="223"/>
      <c r="H9496" s="245"/>
      <c r="I9496" s="245" t="s">
        <v>272</v>
      </c>
      <c r="J9496" s="223"/>
      <c r="K9496" s="245"/>
      <c r="L9496" s="245"/>
      <c r="M9496" s="223"/>
    </row>
    <row r="9497" spans="1:13">
      <c r="A9497" s="235">
        <v>807887</v>
      </c>
      <c r="B9497" s="238" t="s">
        <v>12307</v>
      </c>
      <c r="C9497" s="238" t="s">
        <v>752</v>
      </c>
      <c r="D9497" s="238" t="s">
        <v>1157</v>
      </c>
      <c r="F9497" s="238"/>
      <c r="G9497" s="223"/>
      <c r="H9497" s="238"/>
      <c r="I9497" s="238" t="s">
        <v>272</v>
      </c>
      <c r="J9497" s="223"/>
      <c r="K9497" s="238"/>
      <c r="L9497" s="238"/>
      <c r="M9497" s="238"/>
    </row>
    <row r="9498" spans="1:13">
      <c r="A9498" s="235">
        <v>807924</v>
      </c>
      <c r="B9498" s="238" t="s">
        <v>12308</v>
      </c>
      <c r="C9498" s="238" t="s">
        <v>5419</v>
      </c>
      <c r="D9498" s="238" t="s">
        <v>1286</v>
      </c>
      <c r="F9498" s="238"/>
      <c r="G9498" s="223"/>
      <c r="H9498" s="238"/>
      <c r="I9498" s="238" t="s">
        <v>272</v>
      </c>
      <c r="J9498" s="223"/>
      <c r="K9498" s="238"/>
      <c r="L9498" s="238"/>
      <c r="M9498" s="238"/>
    </row>
    <row r="9499" spans="1:13">
      <c r="A9499" s="235">
        <v>807950</v>
      </c>
      <c r="B9499" s="238" t="s">
        <v>12309</v>
      </c>
      <c r="C9499" s="238" t="s">
        <v>106</v>
      </c>
      <c r="D9499" s="238" t="s">
        <v>1377</v>
      </c>
      <c r="F9499" s="238"/>
      <c r="G9499" s="223"/>
      <c r="H9499" s="238"/>
      <c r="I9499" s="238" t="s">
        <v>272</v>
      </c>
      <c r="J9499" s="223"/>
      <c r="K9499" s="238"/>
      <c r="L9499" s="238"/>
      <c r="M9499" s="238"/>
    </row>
    <row r="9500" spans="1:13">
      <c r="A9500" s="235">
        <v>807971</v>
      </c>
      <c r="B9500" s="238" t="s">
        <v>12310</v>
      </c>
      <c r="C9500" s="238" t="s">
        <v>183</v>
      </c>
      <c r="D9500" s="238" t="s">
        <v>1172</v>
      </c>
      <c r="F9500" s="238"/>
      <c r="G9500" s="223"/>
      <c r="H9500" s="238"/>
      <c r="I9500" s="238" t="s">
        <v>272</v>
      </c>
      <c r="J9500" s="223"/>
      <c r="K9500" s="238"/>
      <c r="L9500" s="238"/>
      <c r="M9500" s="238"/>
    </row>
    <row r="9501" spans="1:13">
      <c r="A9501" s="235">
        <v>807990</v>
      </c>
      <c r="B9501" s="238" t="s">
        <v>12311</v>
      </c>
      <c r="C9501" s="238" t="s">
        <v>387</v>
      </c>
      <c r="D9501" s="238" t="s">
        <v>1070</v>
      </c>
      <c r="F9501" s="238"/>
      <c r="G9501" s="223"/>
      <c r="H9501" s="238"/>
      <c r="I9501" s="238" t="s">
        <v>272</v>
      </c>
      <c r="J9501" s="223"/>
      <c r="K9501" s="238"/>
      <c r="L9501" s="238"/>
      <c r="M9501" s="238"/>
    </row>
    <row r="9502" spans="1:13">
      <c r="A9502" s="235">
        <v>807995</v>
      </c>
      <c r="B9502" s="238" t="s">
        <v>12312</v>
      </c>
      <c r="C9502" s="238" t="s">
        <v>290</v>
      </c>
      <c r="D9502" s="238" t="s">
        <v>621</v>
      </c>
      <c r="F9502" s="238"/>
      <c r="G9502" s="223"/>
      <c r="H9502" s="238"/>
      <c r="I9502" s="238" t="s">
        <v>272</v>
      </c>
      <c r="J9502" s="223"/>
      <c r="K9502" s="238"/>
      <c r="L9502" s="238"/>
      <c r="M9502" s="238"/>
    </row>
    <row r="9503" spans="1:13">
      <c r="A9503" s="235">
        <v>808005</v>
      </c>
      <c r="B9503" s="238" t="s">
        <v>12313</v>
      </c>
      <c r="C9503" s="238" t="s">
        <v>8482</v>
      </c>
      <c r="D9503" s="238" t="s">
        <v>1018</v>
      </c>
      <c r="F9503" s="238"/>
      <c r="G9503" s="223"/>
      <c r="H9503" s="238"/>
      <c r="I9503" s="238" t="s">
        <v>272</v>
      </c>
      <c r="J9503" s="223"/>
      <c r="K9503" s="238"/>
      <c r="L9503" s="238"/>
      <c r="M9503" s="238"/>
    </row>
    <row r="9504" spans="1:13">
      <c r="A9504" s="235">
        <v>808023</v>
      </c>
      <c r="B9504" s="238" t="s">
        <v>12314</v>
      </c>
      <c r="C9504" s="238" t="s">
        <v>528</v>
      </c>
      <c r="D9504" s="238" t="s">
        <v>3313</v>
      </c>
      <c r="F9504" s="238"/>
      <c r="G9504" s="223"/>
      <c r="H9504" s="238"/>
      <c r="I9504" s="238" t="s">
        <v>272</v>
      </c>
      <c r="J9504" s="223"/>
      <c r="K9504" s="238"/>
      <c r="L9504" s="238"/>
      <c r="M9504" s="238"/>
    </row>
    <row r="9505" spans="1:13">
      <c r="A9505" s="235">
        <v>808055</v>
      </c>
      <c r="B9505" s="238" t="s">
        <v>12315</v>
      </c>
      <c r="C9505" s="238" t="s">
        <v>158</v>
      </c>
      <c r="D9505" s="238" t="s">
        <v>1721</v>
      </c>
      <c r="F9505" s="238"/>
      <c r="G9505" s="223"/>
      <c r="H9505" s="238"/>
      <c r="I9505" s="238" t="s">
        <v>272</v>
      </c>
      <c r="J9505" s="223"/>
      <c r="K9505" s="238"/>
      <c r="L9505" s="238"/>
      <c r="M9505" s="238"/>
    </row>
    <row r="9506" spans="1:13">
      <c r="A9506" s="235">
        <v>808096</v>
      </c>
      <c r="B9506" s="238" t="s">
        <v>12316</v>
      </c>
      <c r="C9506" s="238" t="s">
        <v>178</v>
      </c>
      <c r="D9506" s="238" t="s">
        <v>3826</v>
      </c>
      <c r="F9506" s="238"/>
      <c r="G9506" s="223"/>
      <c r="H9506" s="238"/>
      <c r="I9506" s="238" t="s">
        <v>272</v>
      </c>
      <c r="J9506" s="223"/>
      <c r="K9506" s="238"/>
      <c r="L9506" s="238"/>
      <c r="M9506" s="238"/>
    </row>
    <row r="9507" spans="1:13">
      <c r="A9507" s="235">
        <v>808111</v>
      </c>
      <c r="B9507" s="238" t="s">
        <v>12317</v>
      </c>
      <c r="C9507" s="238" t="s">
        <v>101</v>
      </c>
      <c r="D9507" s="238" t="s">
        <v>5342</v>
      </c>
      <c r="F9507" s="238"/>
      <c r="G9507" s="223"/>
      <c r="H9507" s="238"/>
      <c r="I9507" s="238" t="s">
        <v>272</v>
      </c>
      <c r="J9507" s="223"/>
      <c r="K9507" s="238"/>
      <c r="L9507" s="238"/>
      <c r="M9507" s="238"/>
    </row>
    <row r="9508" spans="1:13">
      <c r="A9508" s="235">
        <v>808124</v>
      </c>
      <c r="B9508" s="238" t="s">
        <v>12318</v>
      </c>
      <c r="C9508" s="238" t="s">
        <v>232</v>
      </c>
      <c r="D9508" s="238" t="s">
        <v>1350</v>
      </c>
      <c r="F9508" s="238"/>
      <c r="G9508" s="223"/>
      <c r="H9508" s="238"/>
      <c r="I9508" s="238" t="s">
        <v>272</v>
      </c>
      <c r="J9508" s="223"/>
      <c r="K9508" s="238"/>
      <c r="L9508" s="238"/>
      <c r="M9508" s="238"/>
    </row>
    <row r="9509" spans="1:13">
      <c r="A9509" s="235">
        <v>808190</v>
      </c>
      <c r="B9509" s="238" t="s">
        <v>12319</v>
      </c>
      <c r="C9509" s="238" t="s">
        <v>109</v>
      </c>
      <c r="D9509" s="238" t="s">
        <v>4231</v>
      </c>
      <c r="F9509" s="238"/>
      <c r="G9509" s="223"/>
      <c r="H9509" s="238"/>
      <c r="I9509" s="238" t="s">
        <v>272</v>
      </c>
      <c r="J9509" s="223"/>
      <c r="K9509" s="238"/>
      <c r="L9509" s="238"/>
      <c r="M9509" s="238"/>
    </row>
    <row r="9510" spans="1:13">
      <c r="A9510" s="235">
        <v>808198</v>
      </c>
      <c r="B9510" s="238" t="s">
        <v>12320</v>
      </c>
      <c r="C9510" s="238" t="s">
        <v>6484</v>
      </c>
      <c r="D9510" s="238" t="s">
        <v>1368</v>
      </c>
      <c r="F9510" s="238"/>
      <c r="G9510" s="223"/>
      <c r="H9510" s="238"/>
      <c r="I9510" s="238" t="s">
        <v>272</v>
      </c>
      <c r="J9510" s="223"/>
      <c r="K9510" s="238"/>
      <c r="L9510" s="238"/>
      <c r="M9510" s="238"/>
    </row>
    <row r="9511" spans="1:13">
      <c r="A9511" s="235">
        <v>808220</v>
      </c>
      <c r="B9511" s="238" t="s">
        <v>12321</v>
      </c>
      <c r="C9511" s="238" t="s">
        <v>671</v>
      </c>
      <c r="D9511" s="238" t="s">
        <v>1596</v>
      </c>
      <c r="F9511" s="238"/>
      <c r="G9511" s="223"/>
      <c r="H9511" s="238"/>
      <c r="I9511" s="238" t="s">
        <v>272</v>
      </c>
      <c r="J9511" s="223"/>
      <c r="K9511" s="238"/>
      <c r="L9511" s="238"/>
      <c r="M9511" s="238"/>
    </row>
    <row r="9512" spans="1:13">
      <c r="A9512" s="235">
        <v>808244</v>
      </c>
      <c r="B9512" s="238" t="s">
        <v>12322</v>
      </c>
      <c r="C9512" s="238" t="s">
        <v>171</v>
      </c>
      <c r="D9512" s="238" t="s">
        <v>12323</v>
      </c>
      <c r="F9512" s="238"/>
      <c r="G9512" s="223"/>
      <c r="H9512" s="238"/>
      <c r="I9512" s="238" t="s">
        <v>272</v>
      </c>
      <c r="J9512" s="223"/>
      <c r="K9512" s="238"/>
      <c r="L9512" s="238"/>
      <c r="M9512" s="238"/>
    </row>
    <row r="9513" spans="1:13">
      <c r="A9513" s="235">
        <v>808248</v>
      </c>
      <c r="B9513" s="238" t="s">
        <v>12324</v>
      </c>
      <c r="C9513" s="238" t="s">
        <v>287</v>
      </c>
      <c r="D9513" s="238" t="s">
        <v>5761</v>
      </c>
      <c r="F9513" s="238"/>
      <c r="G9513" s="223"/>
      <c r="H9513" s="238"/>
      <c r="I9513" s="238" t="s">
        <v>272</v>
      </c>
      <c r="J9513" s="223"/>
      <c r="K9513" s="238"/>
      <c r="L9513" s="238"/>
      <c r="M9513" s="238"/>
    </row>
    <row r="9514" spans="1:13">
      <c r="A9514" s="235">
        <v>808259</v>
      </c>
      <c r="B9514" s="235" t="s">
        <v>12325</v>
      </c>
      <c r="C9514" s="235" t="s">
        <v>316</v>
      </c>
      <c r="D9514" s="235" t="s">
        <v>569</v>
      </c>
      <c r="H9514" s="238"/>
      <c r="I9514" s="240" t="s">
        <v>272</v>
      </c>
      <c r="J9514" s="223"/>
    </row>
    <row r="9515" spans="1:13">
      <c r="A9515" s="235">
        <v>808280</v>
      </c>
      <c r="B9515" s="238" t="s">
        <v>12326</v>
      </c>
      <c r="C9515" s="238" t="s">
        <v>548</v>
      </c>
      <c r="D9515" s="238" t="s">
        <v>1687</v>
      </c>
      <c r="F9515" s="238"/>
      <c r="G9515" s="223"/>
      <c r="H9515" s="238"/>
      <c r="I9515" s="238" t="s">
        <v>272</v>
      </c>
      <c r="J9515" s="223"/>
      <c r="K9515" s="238"/>
      <c r="L9515" s="238"/>
      <c r="M9515" s="238"/>
    </row>
    <row r="9516" spans="1:13">
      <c r="A9516" s="235">
        <v>808300</v>
      </c>
      <c r="B9516" s="238" t="s">
        <v>12327</v>
      </c>
      <c r="C9516" s="238" t="s">
        <v>111</v>
      </c>
      <c r="D9516" s="238" t="s">
        <v>1020</v>
      </c>
      <c r="F9516" s="238"/>
      <c r="G9516" s="223"/>
      <c r="H9516" s="238"/>
      <c r="I9516" s="238" t="s">
        <v>272</v>
      </c>
      <c r="J9516" s="223"/>
      <c r="K9516" s="238"/>
      <c r="L9516" s="238"/>
      <c r="M9516" s="238"/>
    </row>
    <row r="9517" spans="1:13">
      <c r="A9517" s="235">
        <v>808350</v>
      </c>
      <c r="B9517" s="238" t="s">
        <v>12328</v>
      </c>
      <c r="C9517" s="238" t="s">
        <v>315</v>
      </c>
      <c r="D9517" s="238"/>
      <c r="F9517" s="238"/>
      <c r="G9517" s="223"/>
      <c r="H9517" s="238"/>
      <c r="I9517" s="238" t="s">
        <v>272</v>
      </c>
      <c r="J9517" s="223"/>
      <c r="K9517" s="238"/>
      <c r="L9517" s="238"/>
      <c r="M9517" s="238"/>
    </row>
    <row r="9518" spans="1:13">
      <c r="A9518" s="235">
        <v>808375</v>
      </c>
      <c r="B9518" s="238" t="s">
        <v>2841</v>
      </c>
      <c r="C9518" s="238" t="s">
        <v>4608</v>
      </c>
      <c r="D9518" s="238" t="s">
        <v>2732</v>
      </c>
      <c r="F9518" s="238"/>
      <c r="G9518" s="223"/>
      <c r="H9518" s="238"/>
      <c r="I9518" s="238" t="s">
        <v>272</v>
      </c>
      <c r="J9518" s="223"/>
      <c r="K9518" s="238"/>
      <c r="L9518" s="238"/>
      <c r="M9518" s="238"/>
    </row>
    <row r="9519" spans="1:13">
      <c r="A9519" s="235">
        <v>808380</v>
      </c>
      <c r="B9519" s="238" t="s">
        <v>5384</v>
      </c>
      <c r="C9519" s="238" t="s">
        <v>101</v>
      </c>
      <c r="D9519" s="238" t="s">
        <v>1034</v>
      </c>
      <c r="F9519" s="238"/>
      <c r="G9519" s="223"/>
      <c r="H9519" s="238"/>
      <c r="I9519" s="238" t="s">
        <v>272</v>
      </c>
      <c r="J9519" s="223"/>
      <c r="K9519" s="238"/>
      <c r="L9519" s="238"/>
      <c r="M9519" s="238"/>
    </row>
    <row r="9520" spans="1:13">
      <c r="A9520" s="235">
        <v>808385</v>
      </c>
      <c r="B9520" s="235" t="s">
        <v>1962</v>
      </c>
      <c r="C9520" s="235" t="s">
        <v>106</v>
      </c>
      <c r="D9520" s="235" t="s">
        <v>1030</v>
      </c>
      <c r="H9520" s="238"/>
      <c r="I9520" s="240" t="s">
        <v>272</v>
      </c>
      <c r="J9520" s="223"/>
    </row>
    <row r="9521" spans="1:13">
      <c r="A9521" s="235">
        <v>808399</v>
      </c>
      <c r="B9521" s="238" t="s">
        <v>321</v>
      </c>
      <c r="C9521" s="238" t="s">
        <v>619</v>
      </c>
      <c r="D9521" s="238" t="s">
        <v>1057</v>
      </c>
      <c r="F9521" s="238"/>
      <c r="G9521" s="223"/>
      <c r="H9521" s="238"/>
      <c r="I9521" s="238" t="s">
        <v>272</v>
      </c>
      <c r="J9521" s="223"/>
      <c r="K9521" s="238"/>
      <c r="L9521" s="238"/>
      <c r="M9521" s="223"/>
    </row>
    <row r="9522" spans="1:13">
      <c r="A9522" s="235">
        <v>808431</v>
      </c>
      <c r="B9522" s="238" t="s">
        <v>3451</v>
      </c>
      <c r="C9522" s="238" t="s">
        <v>101</v>
      </c>
      <c r="D9522" s="238" t="s">
        <v>1012</v>
      </c>
      <c r="F9522" s="238"/>
      <c r="G9522" s="223"/>
      <c r="H9522" s="238"/>
      <c r="I9522" s="238" t="s">
        <v>272</v>
      </c>
      <c r="J9522" s="223"/>
      <c r="K9522" s="238"/>
      <c r="L9522" s="238"/>
      <c r="M9522" s="238"/>
    </row>
    <row r="9523" spans="1:13">
      <c r="A9523" s="235">
        <v>808438</v>
      </c>
      <c r="B9523" s="238" t="s">
        <v>12329</v>
      </c>
      <c r="C9523" s="238" t="s">
        <v>403</v>
      </c>
      <c r="D9523" s="238" t="s">
        <v>2233</v>
      </c>
      <c r="F9523" s="238"/>
      <c r="G9523" s="223"/>
      <c r="H9523" s="238"/>
      <c r="I9523" s="238" t="s">
        <v>272</v>
      </c>
      <c r="J9523" s="223"/>
      <c r="K9523" s="238"/>
      <c r="L9523" s="238"/>
      <c r="M9523" s="238"/>
    </row>
    <row r="9524" spans="1:13">
      <c r="A9524" s="235">
        <v>808530</v>
      </c>
      <c r="B9524" s="245" t="s">
        <v>12330</v>
      </c>
      <c r="C9524" s="245" t="s">
        <v>222</v>
      </c>
      <c r="D9524" s="245" t="s">
        <v>204</v>
      </c>
      <c r="F9524" s="245"/>
      <c r="G9524" s="223"/>
      <c r="H9524" s="245"/>
      <c r="I9524" s="245" t="s">
        <v>272</v>
      </c>
      <c r="J9524" s="223"/>
      <c r="K9524" s="245"/>
      <c r="L9524" s="245"/>
      <c r="M9524" s="245"/>
    </row>
    <row r="9525" spans="1:13">
      <c r="A9525" s="235">
        <v>808559</v>
      </c>
      <c r="B9525" s="238" t="s">
        <v>12331</v>
      </c>
      <c r="C9525" s="238" t="s">
        <v>290</v>
      </c>
      <c r="D9525" s="238" t="s">
        <v>2005</v>
      </c>
      <c r="F9525" s="238"/>
      <c r="G9525" s="223"/>
      <c r="H9525" s="238"/>
      <c r="I9525" s="238" t="s">
        <v>272</v>
      </c>
      <c r="J9525" s="223"/>
      <c r="K9525" s="238"/>
      <c r="L9525" s="238"/>
      <c r="M9525" s="223"/>
    </row>
    <row r="9526" spans="1:13">
      <c r="A9526" s="235">
        <v>808595</v>
      </c>
      <c r="B9526" s="238" t="s">
        <v>12332</v>
      </c>
      <c r="C9526" s="238" t="s">
        <v>10101</v>
      </c>
      <c r="D9526" s="238" t="s">
        <v>1293</v>
      </c>
      <c r="F9526" s="238"/>
      <c r="G9526" s="223"/>
      <c r="H9526" s="238"/>
      <c r="I9526" s="238" t="s">
        <v>272</v>
      </c>
      <c r="J9526" s="223"/>
      <c r="K9526" s="238"/>
      <c r="L9526" s="238"/>
      <c r="M9526" s="238"/>
    </row>
    <row r="9527" spans="1:13">
      <c r="A9527" s="235">
        <v>808607</v>
      </c>
      <c r="B9527" s="238" t="s">
        <v>12333</v>
      </c>
      <c r="C9527" s="238" t="s">
        <v>508</v>
      </c>
      <c r="D9527" s="238" t="s">
        <v>204</v>
      </c>
      <c r="F9527" s="238"/>
      <c r="G9527" s="223"/>
      <c r="H9527" s="238"/>
      <c r="I9527" s="238" t="s">
        <v>272</v>
      </c>
      <c r="J9527" s="223"/>
      <c r="K9527" s="238"/>
      <c r="L9527" s="238"/>
      <c r="M9527" s="238"/>
    </row>
    <row r="9528" spans="1:13">
      <c r="A9528" s="235">
        <v>808617</v>
      </c>
      <c r="B9528" s="223" t="s">
        <v>12334</v>
      </c>
      <c r="C9528" s="223" t="s">
        <v>4162</v>
      </c>
      <c r="D9528" s="223" t="s">
        <v>2839</v>
      </c>
      <c r="F9528" s="244"/>
      <c r="G9528" s="223"/>
      <c r="H9528" s="223"/>
      <c r="I9528" s="238" t="s">
        <v>272</v>
      </c>
      <c r="J9528" s="223"/>
      <c r="K9528" s="223"/>
      <c r="L9528" s="223"/>
      <c r="M9528" s="223"/>
    </row>
    <row r="9529" spans="1:13">
      <c r="A9529" s="235">
        <v>808633</v>
      </c>
      <c r="B9529" s="238" t="s">
        <v>12335</v>
      </c>
      <c r="C9529" s="238" t="s">
        <v>462</v>
      </c>
      <c r="D9529" s="238" t="s">
        <v>1939</v>
      </c>
      <c r="F9529" s="238"/>
      <c r="G9529" s="223"/>
      <c r="H9529" s="238"/>
      <c r="I9529" s="238" t="s">
        <v>272</v>
      </c>
      <c r="J9529" s="223"/>
      <c r="K9529" s="238"/>
      <c r="L9529" s="238"/>
      <c r="M9529" s="238"/>
    </row>
    <row r="9530" spans="1:13">
      <c r="A9530" s="235">
        <v>808651</v>
      </c>
      <c r="B9530" s="238" t="s">
        <v>12336</v>
      </c>
      <c r="C9530" s="238" t="s">
        <v>329</v>
      </c>
      <c r="D9530" s="238" t="s">
        <v>1185</v>
      </c>
      <c r="F9530" s="238"/>
      <c r="G9530" s="223"/>
      <c r="H9530" s="238"/>
      <c r="I9530" s="238" t="s">
        <v>272</v>
      </c>
      <c r="J9530" s="223"/>
      <c r="K9530" s="238"/>
      <c r="L9530" s="238"/>
      <c r="M9530" s="238"/>
    </row>
    <row r="9531" spans="1:13">
      <c r="A9531" s="235">
        <v>808653</v>
      </c>
      <c r="B9531" s="238" t="s">
        <v>12337</v>
      </c>
      <c r="C9531" s="238" t="s">
        <v>203</v>
      </c>
      <c r="D9531" s="238" t="s">
        <v>1097</v>
      </c>
      <c r="F9531" s="238"/>
      <c r="G9531" s="223"/>
      <c r="H9531" s="238"/>
      <c r="I9531" s="238" t="s">
        <v>272</v>
      </c>
      <c r="J9531" s="223"/>
      <c r="K9531" s="238"/>
      <c r="L9531" s="238"/>
      <c r="M9531" s="238"/>
    </row>
    <row r="9532" spans="1:13">
      <c r="A9532" s="235">
        <v>808658</v>
      </c>
      <c r="B9532" s="238" t="s">
        <v>5536</v>
      </c>
      <c r="C9532" s="238" t="s">
        <v>337</v>
      </c>
      <c r="D9532" s="238" t="s">
        <v>5537</v>
      </c>
      <c r="F9532" s="238"/>
      <c r="G9532" s="223"/>
      <c r="H9532" s="238"/>
      <c r="I9532" s="238" t="s">
        <v>272</v>
      </c>
      <c r="J9532" s="223"/>
      <c r="K9532" s="238"/>
      <c r="L9532" s="238"/>
      <c r="M9532" s="238"/>
    </row>
    <row r="9533" spans="1:13">
      <c r="A9533" s="235">
        <v>808668</v>
      </c>
      <c r="B9533" s="238" t="s">
        <v>12338</v>
      </c>
      <c r="C9533" s="238" t="s">
        <v>329</v>
      </c>
      <c r="D9533" s="238" t="s">
        <v>1583</v>
      </c>
      <c r="F9533" s="238"/>
      <c r="G9533" s="223"/>
      <c r="H9533" s="238"/>
      <c r="I9533" s="238" t="s">
        <v>272</v>
      </c>
      <c r="J9533" s="223"/>
      <c r="K9533" s="238"/>
      <c r="L9533" s="238"/>
      <c r="M9533" s="238"/>
    </row>
    <row r="9534" spans="1:13">
      <c r="A9534" s="235">
        <v>808685</v>
      </c>
      <c r="B9534" s="238" t="s">
        <v>12339</v>
      </c>
      <c r="C9534" s="238" t="s">
        <v>113</v>
      </c>
      <c r="D9534" s="238" t="s">
        <v>2010</v>
      </c>
      <c r="F9534" s="238"/>
      <c r="G9534" s="223"/>
      <c r="H9534" s="238"/>
      <c r="I9534" s="238" t="s">
        <v>272</v>
      </c>
      <c r="J9534" s="223"/>
      <c r="K9534" s="238"/>
      <c r="L9534" s="238"/>
      <c r="M9534" s="223"/>
    </row>
    <row r="9535" spans="1:13">
      <c r="A9535" s="235">
        <v>808713</v>
      </c>
      <c r="B9535" s="238" t="s">
        <v>12340</v>
      </c>
      <c r="C9535" s="238" t="s">
        <v>101</v>
      </c>
      <c r="D9535" s="238" t="s">
        <v>1099</v>
      </c>
      <c r="F9535" s="238"/>
      <c r="G9535" s="223"/>
      <c r="H9535" s="238"/>
      <c r="I9535" s="238" t="s">
        <v>272</v>
      </c>
      <c r="J9535" s="223"/>
      <c r="K9535" s="238"/>
      <c r="L9535" s="238"/>
      <c r="M9535" s="238"/>
    </row>
    <row r="9536" spans="1:13">
      <c r="A9536" s="235">
        <v>808715</v>
      </c>
      <c r="B9536" s="238" t="s">
        <v>12341</v>
      </c>
      <c r="C9536" s="238" t="s">
        <v>8233</v>
      </c>
      <c r="D9536" s="238" t="s">
        <v>2972</v>
      </c>
      <c r="F9536" s="238"/>
      <c r="G9536" s="223"/>
      <c r="H9536" s="238"/>
      <c r="I9536" s="238" t="s">
        <v>272</v>
      </c>
      <c r="J9536" s="223"/>
      <c r="K9536" s="238"/>
      <c r="L9536" s="238"/>
      <c r="M9536" s="238"/>
    </row>
    <row r="9537" spans="1:13">
      <c r="A9537" s="235">
        <v>808743</v>
      </c>
      <c r="B9537" s="238" t="s">
        <v>12342</v>
      </c>
      <c r="C9537" s="238" t="s">
        <v>143</v>
      </c>
      <c r="D9537" s="238" t="s">
        <v>1768</v>
      </c>
      <c r="F9537" s="238"/>
      <c r="G9537" s="223"/>
      <c r="H9537" s="238"/>
      <c r="I9537" s="238" t="s">
        <v>272</v>
      </c>
      <c r="J9537" s="223"/>
      <c r="K9537" s="238"/>
      <c r="L9537" s="238"/>
      <c r="M9537" s="238"/>
    </row>
    <row r="9538" spans="1:13">
      <c r="A9538" s="235">
        <v>808747</v>
      </c>
      <c r="B9538" s="245" t="s">
        <v>12343</v>
      </c>
      <c r="C9538" s="245" t="s">
        <v>191</v>
      </c>
      <c r="D9538" s="245" t="s">
        <v>3754</v>
      </c>
      <c r="F9538" s="245"/>
      <c r="G9538" s="223"/>
      <c r="H9538" s="245"/>
      <c r="I9538" s="245" t="s">
        <v>272</v>
      </c>
      <c r="J9538" s="223"/>
      <c r="K9538" s="245"/>
      <c r="L9538" s="245"/>
      <c r="M9538" s="245"/>
    </row>
    <row r="9539" spans="1:13">
      <c r="A9539" s="235">
        <v>808761</v>
      </c>
      <c r="B9539" s="235" t="s">
        <v>5591</v>
      </c>
      <c r="C9539" s="235" t="s">
        <v>504</v>
      </c>
      <c r="D9539" s="235" t="s">
        <v>3432</v>
      </c>
      <c r="H9539" s="238"/>
      <c r="I9539" s="240" t="s">
        <v>272</v>
      </c>
      <c r="J9539" s="223"/>
    </row>
    <row r="9540" spans="1:13">
      <c r="A9540" s="235">
        <v>808762</v>
      </c>
      <c r="B9540" s="238" t="s">
        <v>12344</v>
      </c>
      <c r="C9540" s="238" t="s">
        <v>12345</v>
      </c>
      <c r="D9540" s="238" t="s">
        <v>1906</v>
      </c>
      <c r="F9540" s="238"/>
      <c r="G9540" s="223"/>
      <c r="H9540" s="238"/>
      <c r="I9540" s="238" t="s">
        <v>272</v>
      </c>
      <c r="J9540" s="223"/>
      <c r="K9540" s="238"/>
      <c r="L9540" s="238"/>
      <c r="M9540" s="238"/>
    </row>
    <row r="9541" spans="1:13">
      <c r="A9541" s="235">
        <v>808767</v>
      </c>
      <c r="B9541" s="238" t="s">
        <v>12346</v>
      </c>
      <c r="C9541" s="238" t="s">
        <v>144</v>
      </c>
      <c r="D9541" s="238" t="s">
        <v>2659</v>
      </c>
      <c r="F9541" s="238"/>
      <c r="G9541" s="223"/>
      <c r="H9541" s="223"/>
      <c r="I9541" s="238" t="s">
        <v>272</v>
      </c>
      <c r="J9541" s="223"/>
      <c r="K9541" s="238"/>
      <c r="L9541" s="238"/>
      <c r="M9541" s="238"/>
    </row>
    <row r="9542" spans="1:13">
      <c r="A9542" s="235">
        <v>808779</v>
      </c>
      <c r="B9542" s="238" t="s">
        <v>12347</v>
      </c>
      <c r="C9542" s="238" t="s">
        <v>106</v>
      </c>
      <c r="D9542" s="238" t="s">
        <v>1358</v>
      </c>
      <c r="F9542" s="238"/>
      <c r="G9542" s="223"/>
      <c r="H9542" s="238"/>
      <c r="I9542" s="238" t="s">
        <v>272</v>
      </c>
      <c r="J9542" s="223"/>
      <c r="K9542" s="238"/>
      <c r="L9542" s="238"/>
      <c r="M9542" s="238"/>
    </row>
    <row r="9543" spans="1:13">
      <c r="A9543" s="235">
        <v>808824</v>
      </c>
      <c r="B9543" s="238" t="s">
        <v>12348</v>
      </c>
      <c r="C9543" s="238" t="s">
        <v>5229</v>
      </c>
      <c r="D9543" s="238" t="s">
        <v>1531</v>
      </c>
      <c r="F9543" s="238"/>
      <c r="G9543" s="223"/>
      <c r="H9543" s="223"/>
      <c r="I9543" s="238" t="s">
        <v>272</v>
      </c>
      <c r="J9543" s="223"/>
      <c r="K9543" s="238"/>
      <c r="L9543" s="238"/>
      <c r="M9543" s="238"/>
    </row>
    <row r="9544" spans="1:13">
      <c r="A9544" s="235">
        <v>808846</v>
      </c>
      <c r="B9544" s="238" t="s">
        <v>12349</v>
      </c>
      <c r="C9544" s="238" t="s">
        <v>511</v>
      </c>
      <c r="D9544" s="238" t="s">
        <v>1583</v>
      </c>
      <c r="F9544" s="238"/>
      <c r="G9544" s="223"/>
      <c r="H9544" s="238"/>
      <c r="I9544" s="238" t="s">
        <v>272</v>
      </c>
      <c r="J9544" s="223"/>
      <c r="K9544" s="238"/>
      <c r="L9544" s="238"/>
      <c r="M9544" s="238"/>
    </row>
    <row r="9545" spans="1:13">
      <c r="A9545" s="235">
        <v>808868</v>
      </c>
      <c r="B9545" s="238" t="s">
        <v>12350</v>
      </c>
      <c r="C9545" s="238" t="s">
        <v>222</v>
      </c>
      <c r="D9545" s="238" t="s">
        <v>1039</v>
      </c>
      <c r="F9545" s="238"/>
      <c r="G9545" s="223"/>
      <c r="H9545" s="238"/>
      <c r="I9545" s="238" t="s">
        <v>272</v>
      </c>
      <c r="J9545" s="223"/>
      <c r="K9545" s="238"/>
      <c r="L9545" s="238"/>
      <c r="M9545" s="238"/>
    </row>
    <row r="9546" spans="1:13">
      <c r="A9546" s="235">
        <v>808880</v>
      </c>
      <c r="B9546" s="238" t="s">
        <v>12351</v>
      </c>
      <c r="C9546" s="238" t="s">
        <v>244</v>
      </c>
      <c r="D9546" s="238" t="s">
        <v>2278</v>
      </c>
      <c r="F9546" s="238"/>
      <c r="G9546" s="223"/>
      <c r="H9546" s="238"/>
      <c r="I9546" s="238" t="s">
        <v>272</v>
      </c>
      <c r="J9546" s="223"/>
      <c r="K9546" s="238"/>
      <c r="L9546" s="238"/>
      <c r="M9546" s="238"/>
    </row>
    <row r="9547" spans="1:13">
      <c r="A9547" s="235">
        <v>808891</v>
      </c>
      <c r="B9547" s="238" t="s">
        <v>12352</v>
      </c>
      <c r="C9547" s="238" t="s">
        <v>195</v>
      </c>
      <c r="D9547" s="238" t="s">
        <v>12353</v>
      </c>
      <c r="F9547" s="238"/>
      <c r="G9547" s="223"/>
      <c r="H9547" s="238"/>
      <c r="I9547" s="238" t="s">
        <v>272</v>
      </c>
      <c r="J9547" s="223"/>
      <c r="K9547" s="238"/>
      <c r="L9547" s="238"/>
      <c r="M9547" s="238"/>
    </row>
    <row r="9548" spans="1:13">
      <c r="A9548" s="235">
        <v>808929</v>
      </c>
      <c r="B9548" s="238" t="s">
        <v>12354</v>
      </c>
      <c r="C9548" s="238" t="s">
        <v>617</v>
      </c>
      <c r="D9548" s="238" t="s">
        <v>1247</v>
      </c>
      <c r="F9548" s="238"/>
      <c r="G9548" s="223"/>
      <c r="H9548" s="238"/>
      <c r="I9548" s="238" t="s">
        <v>272</v>
      </c>
      <c r="J9548" s="223"/>
      <c r="K9548" s="238"/>
      <c r="L9548" s="238"/>
      <c r="M9548" s="238"/>
    </row>
    <row r="9549" spans="1:13">
      <c r="A9549" s="235">
        <v>808950</v>
      </c>
      <c r="B9549" s="238" t="s">
        <v>12355</v>
      </c>
      <c r="C9549" s="238" t="s">
        <v>12356</v>
      </c>
      <c r="D9549" s="238" t="s">
        <v>1408</v>
      </c>
      <c r="F9549" s="238"/>
      <c r="G9549" s="223"/>
      <c r="H9549" s="238"/>
      <c r="I9549" s="238" t="s">
        <v>272</v>
      </c>
      <c r="J9549" s="223"/>
      <c r="K9549" s="238"/>
      <c r="L9549" s="238"/>
      <c r="M9549" s="238"/>
    </row>
    <row r="9550" spans="1:13">
      <c r="A9550" s="235">
        <v>808969</v>
      </c>
      <c r="B9550" s="238" t="s">
        <v>12357</v>
      </c>
      <c r="C9550" s="238" t="s">
        <v>9473</v>
      </c>
      <c r="D9550" s="238" t="s">
        <v>204</v>
      </c>
      <c r="F9550" s="238"/>
      <c r="G9550" s="223"/>
      <c r="H9550" s="238"/>
      <c r="I9550" s="238" t="s">
        <v>272</v>
      </c>
      <c r="J9550" s="223"/>
      <c r="K9550" s="238"/>
      <c r="L9550" s="238"/>
      <c r="M9550" s="238"/>
    </row>
    <row r="9551" spans="1:13">
      <c r="A9551" s="235">
        <v>808974</v>
      </c>
      <c r="B9551" s="238" t="s">
        <v>12358</v>
      </c>
      <c r="C9551" s="238" t="s">
        <v>222</v>
      </c>
      <c r="D9551" s="238" t="s">
        <v>5997</v>
      </c>
      <c r="F9551" s="238"/>
      <c r="G9551" s="223"/>
      <c r="H9551" s="238"/>
      <c r="I9551" s="238" t="s">
        <v>272</v>
      </c>
      <c r="J9551" s="223"/>
      <c r="K9551" s="238"/>
      <c r="L9551" s="238"/>
      <c r="M9551" s="238"/>
    </row>
    <row r="9552" spans="1:13">
      <c r="A9552" s="235">
        <v>808986</v>
      </c>
      <c r="B9552" s="238" t="s">
        <v>12359</v>
      </c>
      <c r="C9552" s="238" t="s">
        <v>532</v>
      </c>
      <c r="D9552" s="238" t="s">
        <v>1099</v>
      </c>
      <c r="F9552" s="238"/>
      <c r="G9552" s="223"/>
      <c r="H9552" s="238"/>
      <c r="I9552" s="238" t="s">
        <v>272</v>
      </c>
      <c r="J9552" s="223"/>
      <c r="K9552" s="238"/>
      <c r="L9552" s="238"/>
      <c r="M9552" s="238"/>
    </row>
    <row r="9553" spans="1:13">
      <c r="A9553" s="235">
        <v>809013</v>
      </c>
      <c r="B9553" s="238" t="s">
        <v>12360</v>
      </c>
      <c r="C9553" s="238" t="s">
        <v>403</v>
      </c>
      <c r="D9553" s="238" t="s">
        <v>1869</v>
      </c>
      <c r="F9553" s="238"/>
      <c r="G9553" s="223"/>
      <c r="H9553" s="238"/>
      <c r="I9553" s="238" t="s">
        <v>272</v>
      </c>
      <c r="J9553" s="223"/>
      <c r="K9553" s="238"/>
      <c r="L9553" s="238"/>
      <c r="M9553" s="238"/>
    </row>
    <row r="9554" spans="1:13">
      <c r="A9554" s="235">
        <v>809014</v>
      </c>
      <c r="B9554" s="238" t="s">
        <v>12361</v>
      </c>
      <c r="C9554" s="238" t="s">
        <v>103</v>
      </c>
      <c r="D9554" s="238" t="s">
        <v>1085</v>
      </c>
      <c r="F9554" s="238"/>
      <c r="G9554" s="223"/>
      <c r="H9554" s="238"/>
      <c r="I9554" s="238" t="s">
        <v>272</v>
      </c>
      <c r="J9554" s="223"/>
      <c r="K9554" s="238"/>
      <c r="L9554" s="238"/>
      <c r="M9554" s="238"/>
    </row>
    <row r="9555" spans="1:13">
      <c r="A9555" s="235">
        <v>809017</v>
      </c>
      <c r="B9555" s="238" t="s">
        <v>12362</v>
      </c>
      <c r="C9555" s="238" t="s">
        <v>463</v>
      </c>
      <c r="D9555" s="238" t="s">
        <v>1637</v>
      </c>
      <c r="F9555" s="238"/>
      <c r="G9555" s="223"/>
      <c r="H9555" s="238"/>
      <c r="I9555" s="238" t="s">
        <v>272</v>
      </c>
      <c r="J9555" s="223"/>
      <c r="K9555" s="238"/>
      <c r="L9555" s="238"/>
      <c r="M9555" s="238"/>
    </row>
    <row r="9556" spans="1:13">
      <c r="A9556" s="235">
        <v>809025</v>
      </c>
      <c r="B9556" s="238" t="s">
        <v>12363</v>
      </c>
      <c r="C9556" s="238" t="s">
        <v>7623</v>
      </c>
      <c r="D9556" s="238" t="s">
        <v>1241</v>
      </c>
      <c r="F9556" s="238"/>
      <c r="G9556" s="223"/>
      <c r="H9556" s="238"/>
      <c r="I9556" s="238" t="s">
        <v>272</v>
      </c>
      <c r="J9556" s="223"/>
      <c r="K9556" s="238"/>
      <c r="L9556" s="238"/>
      <c r="M9556" s="238"/>
    </row>
    <row r="9557" spans="1:13">
      <c r="A9557" s="235">
        <v>809037</v>
      </c>
      <c r="B9557" s="238" t="s">
        <v>12364</v>
      </c>
      <c r="C9557" s="238" t="s">
        <v>9406</v>
      </c>
      <c r="D9557" s="238" t="s">
        <v>1293</v>
      </c>
      <c r="F9557" s="238"/>
      <c r="G9557" s="223"/>
      <c r="H9557" s="238"/>
      <c r="I9557" s="238" t="s">
        <v>272</v>
      </c>
      <c r="J9557" s="223"/>
      <c r="K9557" s="238"/>
      <c r="L9557" s="238"/>
      <c r="M9557" s="238"/>
    </row>
    <row r="9558" spans="1:13">
      <c r="A9558" s="235">
        <v>809042</v>
      </c>
      <c r="B9558" s="238" t="s">
        <v>12365</v>
      </c>
      <c r="C9558" s="238" t="s">
        <v>8240</v>
      </c>
      <c r="D9558" s="238" t="s">
        <v>12366</v>
      </c>
      <c r="F9558" s="238"/>
      <c r="G9558" s="223"/>
      <c r="H9558" s="238"/>
      <c r="I9558" s="238" t="s">
        <v>272</v>
      </c>
      <c r="J9558" s="223"/>
      <c r="K9558" s="238"/>
      <c r="L9558" s="238"/>
      <c r="M9558" s="238"/>
    </row>
    <row r="9559" spans="1:13">
      <c r="A9559" s="235">
        <v>809044</v>
      </c>
      <c r="B9559" s="238" t="s">
        <v>12367</v>
      </c>
      <c r="C9559" s="238" t="s">
        <v>178</v>
      </c>
      <c r="D9559" s="238" t="s">
        <v>1066</v>
      </c>
      <c r="F9559" s="238"/>
      <c r="G9559" s="223"/>
      <c r="H9559" s="238"/>
      <c r="I9559" s="238" t="s">
        <v>272</v>
      </c>
      <c r="J9559" s="223"/>
      <c r="K9559" s="238"/>
      <c r="L9559" s="238"/>
      <c r="M9559" s="238"/>
    </row>
    <row r="9560" spans="1:13">
      <c r="A9560" s="235">
        <v>809046</v>
      </c>
      <c r="B9560" s="238" t="s">
        <v>12368</v>
      </c>
      <c r="C9560" s="238" t="s">
        <v>156</v>
      </c>
      <c r="D9560" s="238" t="s">
        <v>1928</v>
      </c>
      <c r="F9560" s="238"/>
      <c r="G9560" s="223"/>
      <c r="H9560" s="238"/>
      <c r="I9560" s="238" t="s">
        <v>272</v>
      </c>
      <c r="J9560" s="223"/>
      <c r="K9560" s="238"/>
      <c r="L9560" s="238"/>
      <c r="M9560" s="238"/>
    </row>
    <row r="9561" spans="1:13">
      <c r="A9561" s="235">
        <v>809073</v>
      </c>
      <c r="B9561" s="235" t="s">
        <v>12369</v>
      </c>
      <c r="C9561" s="235" t="s">
        <v>12370</v>
      </c>
      <c r="D9561" s="235" t="s">
        <v>2548</v>
      </c>
      <c r="H9561" s="238"/>
      <c r="I9561" s="240" t="s">
        <v>272</v>
      </c>
      <c r="J9561" s="223"/>
    </row>
    <row r="9562" spans="1:13">
      <c r="A9562" s="235">
        <v>809078</v>
      </c>
      <c r="B9562" s="238" t="s">
        <v>12371</v>
      </c>
      <c r="C9562" s="238" t="s">
        <v>3583</v>
      </c>
      <c r="D9562" s="238" t="s">
        <v>1470</v>
      </c>
      <c r="F9562" s="238"/>
      <c r="G9562" s="223"/>
      <c r="H9562" s="238"/>
      <c r="I9562" s="238" t="s">
        <v>272</v>
      </c>
      <c r="J9562" s="223"/>
      <c r="K9562" s="238"/>
      <c r="L9562" s="238"/>
      <c r="M9562" s="238"/>
    </row>
    <row r="9563" spans="1:13">
      <c r="A9563" s="235">
        <v>809135</v>
      </c>
      <c r="B9563" s="238" t="s">
        <v>12372</v>
      </c>
      <c r="C9563" s="238" t="s">
        <v>12373</v>
      </c>
      <c r="D9563" s="238" t="s">
        <v>1575</v>
      </c>
      <c r="F9563" s="238"/>
      <c r="G9563" s="223"/>
      <c r="H9563" s="238"/>
      <c r="I9563" s="238" t="s">
        <v>272</v>
      </c>
      <c r="J9563" s="223"/>
      <c r="K9563" s="238"/>
      <c r="L9563" s="238"/>
      <c r="M9563" s="238"/>
    </row>
    <row r="9564" spans="1:13">
      <c r="A9564" s="235">
        <v>809147</v>
      </c>
      <c r="B9564" s="238" t="s">
        <v>12374</v>
      </c>
      <c r="C9564" s="238" t="s">
        <v>164</v>
      </c>
      <c r="D9564" s="238" t="s">
        <v>1237</v>
      </c>
      <c r="F9564" s="238"/>
      <c r="G9564" s="223"/>
      <c r="H9564" s="238"/>
      <c r="I9564" s="238" t="s">
        <v>272</v>
      </c>
      <c r="J9564" s="223"/>
      <c r="K9564" s="238"/>
      <c r="L9564" s="238"/>
      <c r="M9564" s="223"/>
    </row>
    <row r="9565" spans="1:13">
      <c r="A9565" s="235">
        <v>809158</v>
      </c>
      <c r="B9565" s="235" t="s">
        <v>12375</v>
      </c>
      <c r="C9565" s="235" t="s">
        <v>109</v>
      </c>
      <c r="D9565" s="235" t="s">
        <v>1026</v>
      </c>
      <c r="H9565" s="238"/>
      <c r="I9565" s="240" t="s">
        <v>272</v>
      </c>
      <c r="J9565" s="223"/>
    </row>
    <row r="9566" spans="1:13">
      <c r="A9566" s="235">
        <v>809171</v>
      </c>
      <c r="B9566" s="238" t="s">
        <v>12376</v>
      </c>
      <c r="C9566" s="238" t="s">
        <v>2141</v>
      </c>
      <c r="D9566" s="238" t="s">
        <v>1012</v>
      </c>
      <c r="F9566" s="238"/>
      <c r="G9566" s="223"/>
      <c r="H9566" s="238"/>
      <c r="I9566" s="238" t="s">
        <v>272</v>
      </c>
      <c r="J9566" s="223"/>
      <c r="K9566" s="238"/>
      <c r="L9566" s="238"/>
      <c r="M9566" s="238"/>
    </row>
    <row r="9567" spans="1:13">
      <c r="A9567" s="235">
        <v>809176</v>
      </c>
      <c r="B9567" s="238" t="s">
        <v>12377</v>
      </c>
      <c r="C9567" s="238" t="s">
        <v>143</v>
      </c>
      <c r="D9567" s="238" t="s">
        <v>12378</v>
      </c>
      <c r="F9567" s="238"/>
      <c r="G9567" s="223"/>
      <c r="H9567" s="238"/>
      <c r="I9567" s="238" t="s">
        <v>272</v>
      </c>
      <c r="J9567" s="223"/>
      <c r="K9567" s="238"/>
      <c r="L9567" s="238"/>
      <c r="M9567" s="238"/>
    </row>
    <row r="9568" spans="1:13">
      <c r="A9568" s="235">
        <v>809203</v>
      </c>
      <c r="B9568" s="238" t="s">
        <v>12379</v>
      </c>
      <c r="C9568" s="238" t="s">
        <v>113</v>
      </c>
      <c r="D9568" s="238" t="s">
        <v>1368</v>
      </c>
      <c r="F9568" s="238"/>
      <c r="G9568" s="223"/>
      <c r="H9568" s="238"/>
      <c r="I9568" s="238" t="s">
        <v>272</v>
      </c>
      <c r="J9568" s="223"/>
      <c r="K9568" s="238"/>
      <c r="L9568" s="238"/>
      <c r="M9568" s="238"/>
    </row>
    <row r="9569" spans="1:13">
      <c r="A9569" s="235">
        <v>809210</v>
      </c>
      <c r="B9569" s="238" t="s">
        <v>12380</v>
      </c>
      <c r="C9569" s="238" t="s">
        <v>578</v>
      </c>
      <c r="D9569" s="238" t="s">
        <v>1005</v>
      </c>
      <c r="F9569" s="238"/>
      <c r="G9569" s="223"/>
      <c r="H9569" s="238"/>
      <c r="I9569" s="238" t="s">
        <v>272</v>
      </c>
      <c r="J9569" s="223"/>
      <c r="K9569" s="238"/>
      <c r="L9569" s="238"/>
      <c r="M9569" s="238"/>
    </row>
    <row r="9570" spans="1:13">
      <c r="A9570" s="235">
        <v>809213</v>
      </c>
      <c r="B9570" s="238" t="s">
        <v>12381</v>
      </c>
      <c r="C9570" s="238" t="s">
        <v>214</v>
      </c>
      <c r="D9570" s="238" t="s">
        <v>1333</v>
      </c>
      <c r="F9570" s="238"/>
      <c r="G9570" s="223"/>
      <c r="H9570" s="238"/>
      <c r="I9570" s="238" t="s">
        <v>272</v>
      </c>
      <c r="J9570" s="223"/>
      <c r="K9570" s="238"/>
      <c r="L9570" s="238"/>
      <c r="M9570" s="238"/>
    </row>
    <row r="9571" spans="1:13">
      <c r="A9571" s="235">
        <v>809238</v>
      </c>
      <c r="B9571" s="235" t="s">
        <v>12382</v>
      </c>
      <c r="C9571" s="235" t="s">
        <v>114</v>
      </c>
      <c r="D9571" s="235" t="s">
        <v>1187</v>
      </c>
      <c r="H9571" s="238"/>
      <c r="I9571" s="240" t="s">
        <v>272</v>
      </c>
      <c r="J9571" s="223"/>
    </row>
    <row r="9572" spans="1:13">
      <c r="A9572" s="235">
        <v>809241</v>
      </c>
      <c r="B9572" s="238" t="s">
        <v>12383</v>
      </c>
      <c r="C9572" s="238" t="s">
        <v>100</v>
      </c>
      <c r="D9572" s="238" t="s">
        <v>1018</v>
      </c>
      <c r="F9572" s="238"/>
      <c r="G9572" s="223"/>
      <c r="H9572" s="238"/>
      <c r="I9572" s="238" t="s">
        <v>272</v>
      </c>
      <c r="J9572" s="223"/>
      <c r="K9572" s="238"/>
      <c r="L9572" s="238"/>
      <c r="M9572" s="238"/>
    </row>
    <row r="9573" spans="1:13">
      <c r="A9573" s="235">
        <v>809255</v>
      </c>
      <c r="B9573" s="238" t="s">
        <v>12384</v>
      </c>
      <c r="C9573" s="238" t="s">
        <v>323</v>
      </c>
      <c r="D9573" s="238" t="s">
        <v>2246</v>
      </c>
      <c r="F9573" s="238"/>
      <c r="G9573" s="223"/>
      <c r="H9573" s="238"/>
      <c r="I9573" s="238" t="s">
        <v>272</v>
      </c>
      <c r="J9573" s="223"/>
      <c r="K9573" s="238"/>
      <c r="L9573" s="238"/>
      <c r="M9573" s="238"/>
    </row>
    <row r="9574" spans="1:13">
      <c r="A9574" s="235">
        <v>809276</v>
      </c>
      <c r="B9574" s="238" t="s">
        <v>12385</v>
      </c>
      <c r="C9574" s="238" t="s">
        <v>216</v>
      </c>
      <c r="D9574" s="238" t="s">
        <v>1187</v>
      </c>
      <c r="F9574" s="238"/>
      <c r="G9574" s="223"/>
      <c r="H9574" s="238"/>
      <c r="I9574" s="238" t="s">
        <v>272</v>
      </c>
      <c r="J9574" s="223"/>
      <c r="K9574" s="238"/>
      <c r="L9574" s="238"/>
      <c r="M9574" s="238"/>
    </row>
    <row r="9575" spans="1:13">
      <c r="A9575" s="235">
        <v>809286</v>
      </c>
      <c r="B9575" s="238" t="s">
        <v>12386</v>
      </c>
      <c r="C9575" s="238" t="s">
        <v>183</v>
      </c>
      <c r="D9575" s="238" t="s">
        <v>12387</v>
      </c>
      <c r="F9575" s="238"/>
      <c r="G9575" s="223"/>
      <c r="H9575" s="238"/>
      <c r="I9575" s="238" t="s">
        <v>272</v>
      </c>
      <c r="J9575" s="223"/>
      <c r="K9575" s="238"/>
      <c r="L9575" s="238"/>
      <c r="M9575" s="238"/>
    </row>
    <row r="9576" spans="1:13">
      <c r="A9576" s="235">
        <v>809287</v>
      </c>
      <c r="B9576" s="238" t="s">
        <v>12388</v>
      </c>
      <c r="C9576" s="238" t="s">
        <v>181</v>
      </c>
      <c r="D9576" s="238" t="s">
        <v>1012</v>
      </c>
      <c r="F9576" s="238"/>
      <c r="G9576" s="223"/>
      <c r="H9576" s="238"/>
      <c r="I9576" s="238" t="s">
        <v>272</v>
      </c>
      <c r="J9576" s="223"/>
      <c r="K9576" s="238"/>
      <c r="L9576" s="238"/>
      <c r="M9576" s="238"/>
    </row>
    <row r="9577" spans="1:13">
      <c r="A9577" s="235">
        <v>809292</v>
      </c>
      <c r="B9577" s="238" t="s">
        <v>12389</v>
      </c>
      <c r="C9577" s="238" t="s">
        <v>111</v>
      </c>
      <c r="D9577" s="238" t="s">
        <v>7659</v>
      </c>
      <c r="F9577" s="238"/>
      <c r="G9577" s="223"/>
      <c r="H9577" s="238"/>
      <c r="I9577" s="238" t="s">
        <v>272</v>
      </c>
      <c r="J9577" s="223"/>
      <c r="K9577" s="238"/>
      <c r="L9577" s="238"/>
      <c r="M9577" s="223"/>
    </row>
    <row r="9578" spans="1:13">
      <c r="A9578" s="235">
        <v>809300</v>
      </c>
      <c r="B9578" s="238" t="s">
        <v>12390</v>
      </c>
      <c r="C9578" s="238" t="s">
        <v>103</v>
      </c>
      <c r="D9578" s="238" t="s">
        <v>1247</v>
      </c>
      <c r="F9578" s="238"/>
      <c r="G9578" s="223"/>
      <c r="H9578" s="238"/>
      <c r="I9578" s="238" t="s">
        <v>272</v>
      </c>
      <c r="J9578" s="223"/>
      <c r="K9578" s="238"/>
      <c r="L9578" s="238"/>
      <c r="M9578" s="238"/>
    </row>
    <row r="9579" spans="1:13">
      <c r="A9579" s="235">
        <v>809302</v>
      </c>
      <c r="B9579" s="238" t="s">
        <v>12391</v>
      </c>
      <c r="C9579" s="238" t="s">
        <v>232</v>
      </c>
      <c r="D9579" s="238" t="s">
        <v>1152</v>
      </c>
      <c r="F9579" s="238"/>
      <c r="G9579" s="223"/>
      <c r="H9579" s="238"/>
      <c r="I9579" s="238" t="s">
        <v>272</v>
      </c>
      <c r="J9579" s="223"/>
      <c r="K9579" s="238"/>
      <c r="L9579" s="238"/>
      <c r="M9579" s="238"/>
    </row>
    <row r="9580" spans="1:13">
      <c r="A9580" s="235">
        <v>809303</v>
      </c>
      <c r="B9580" s="238" t="s">
        <v>12392</v>
      </c>
      <c r="C9580" s="238" t="s">
        <v>475</v>
      </c>
      <c r="D9580" s="238" t="s">
        <v>12393</v>
      </c>
      <c r="F9580" s="238"/>
      <c r="G9580" s="223"/>
      <c r="H9580" s="238"/>
      <c r="I9580" s="238" t="s">
        <v>272</v>
      </c>
      <c r="J9580" s="223"/>
      <c r="K9580" s="238"/>
      <c r="L9580" s="238"/>
      <c r="M9580" s="238"/>
    </row>
    <row r="9581" spans="1:13">
      <c r="A9581" s="235">
        <v>809311</v>
      </c>
      <c r="B9581" s="238" t="s">
        <v>12394</v>
      </c>
      <c r="C9581" s="238" t="s">
        <v>283</v>
      </c>
      <c r="D9581" s="238" t="s">
        <v>1047</v>
      </c>
      <c r="F9581" s="238"/>
      <c r="G9581" s="223"/>
      <c r="H9581" s="238"/>
      <c r="I9581" s="238" t="s">
        <v>272</v>
      </c>
      <c r="J9581" s="223"/>
      <c r="K9581" s="238"/>
      <c r="L9581" s="238"/>
      <c r="M9581" s="238"/>
    </row>
    <row r="9582" spans="1:13">
      <c r="A9582" s="235">
        <v>809317</v>
      </c>
      <c r="B9582" s="238" t="s">
        <v>12395</v>
      </c>
      <c r="C9582" s="238" t="s">
        <v>154</v>
      </c>
      <c r="D9582" s="238" t="s">
        <v>1808</v>
      </c>
      <c r="F9582" s="238"/>
      <c r="G9582" s="223"/>
      <c r="H9582" s="238"/>
      <c r="I9582" s="238" t="s">
        <v>272</v>
      </c>
      <c r="J9582" s="223"/>
      <c r="K9582" s="238"/>
      <c r="L9582" s="238"/>
      <c r="M9582" s="238"/>
    </row>
    <row r="9583" spans="1:13">
      <c r="A9583" s="235">
        <v>809329</v>
      </c>
      <c r="B9583" s="238" t="s">
        <v>12396</v>
      </c>
      <c r="C9583" s="238" t="s">
        <v>256</v>
      </c>
      <c r="D9583" s="238" t="s">
        <v>1470</v>
      </c>
      <c r="F9583" s="238"/>
      <c r="G9583" s="223"/>
      <c r="H9583" s="238"/>
      <c r="I9583" s="238" t="s">
        <v>272</v>
      </c>
      <c r="J9583" s="223"/>
      <c r="K9583" s="238"/>
      <c r="L9583" s="238"/>
      <c r="M9583" s="238"/>
    </row>
    <row r="9584" spans="1:13">
      <c r="A9584" s="235">
        <v>809349</v>
      </c>
      <c r="B9584" s="238" t="s">
        <v>7083</v>
      </c>
      <c r="C9584" s="238" t="s">
        <v>12397</v>
      </c>
      <c r="D9584" s="238" t="s">
        <v>1012</v>
      </c>
      <c r="F9584" s="238"/>
      <c r="G9584" s="223"/>
      <c r="H9584" s="238"/>
      <c r="I9584" s="238" t="s">
        <v>272</v>
      </c>
      <c r="J9584" s="223"/>
      <c r="K9584" s="238"/>
      <c r="L9584" s="238"/>
      <c r="M9584" s="238"/>
    </row>
    <row r="9585" spans="1:13">
      <c r="A9585" s="235">
        <v>809405</v>
      </c>
      <c r="B9585" s="238" t="s">
        <v>12398</v>
      </c>
      <c r="C9585" s="238" t="s">
        <v>117</v>
      </c>
      <c r="D9585" s="238" t="s">
        <v>3309</v>
      </c>
      <c r="F9585" s="238"/>
      <c r="G9585" s="223"/>
      <c r="H9585" s="238"/>
      <c r="I9585" s="238" t="s">
        <v>272</v>
      </c>
      <c r="J9585" s="223"/>
      <c r="K9585" s="238"/>
      <c r="L9585" s="238"/>
      <c r="M9585" s="238"/>
    </row>
    <row r="9586" spans="1:13">
      <c r="A9586" s="235">
        <v>809458</v>
      </c>
      <c r="B9586" s="238" t="s">
        <v>12399</v>
      </c>
      <c r="C9586" s="238" t="s">
        <v>3022</v>
      </c>
      <c r="D9586" s="238" t="s">
        <v>1066</v>
      </c>
      <c r="F9586" s="238"/>
      <c r="G9586" s="223"/>
      <c r="H9586" s="238"/>
      <c r="I9586" s="238" t="s">
        <v>272</v>
      </c>
      <c r="J9586" s="223"/>
      <c r="K9586" s="238"/>
      <c r="L9586" s="238"/>
      <c r="M9586" s="238"/>
    </row>
    <row r="9587" spans="1:13">
      <c r="A9587" s="235">
        <v>809462</v>
      </c>
      <c r="B9587" s="238" t="s">
        <v>12400</v>
      </c>
      <c r="C9587" s="238" t="s">
        <v>210</v>
      </c>
      <c r="D9587" s="238" t="s">
        <v>2077</v>
      </c>
      <c r="F9587" s="238"/>
      <c r="G9587" s="223"/>
      <c r="H9587" s="238"/>
      <c r="I9587" s="238" t="s">
        <v>272</v>
      </c>
      <c r="J9587" s="223"/>
      <c r="K9587" s="238"/>
      <c r="L9587" s="238"/>
      <c r="M9587" s="238"/>
    </row>
    <row r="9588" spans="1:13">
      <c r="A9588" s="235">
        <v>809478</v>
      </c>
      <c r="B9588" s="238" t="s">
        <v>12401</v>
      </c>
      <c r="C9588" s="238" t="s">
        <v>106</v>
      </c>
      <c r="D9588" s="238" t="s">
        <v>12402</v>
      </c>
      <c r="F9588" s="238"/>
      <c r="G9588" s="223"/>
      <c r="H9588" s="238"/>
      <c r="I9588" s="238" t="s">
        <v>272</v>
      </c>
      <c r="J9588" s="223"/>
      <c r="K9588" s="238"/>
      <c r="L9588" s="238"/>
      <c r="M9588" s="238"/>
    </row>
    <row r="9589" spans="1:13">
      <c r="A9589" s="235">
        <v>809493</v>
      </c>
      <c r="B9589" s="238" t="s">
        <v>12403</v>
      </c>
      <c r="C9589" s="238" t="s">
        <v>672</v>
      </c>
      <c r="D9589" s="238" t="s">
        <v>532</v>
      </c>
      <c r="F9589" s="238"/>
      <c r="G9589" s="223"/>
      <c r="H9589" s="238"/>
      <c r="I9589" s="238" t="s">
        <v>272</v>
      </c>
      <c r="J9589" s="223"/>
      <c r="K9589" s="238"/>
      <c r="L9589" s="238"/>
      <c r="M9589" s="238"/>
    </row>
    <row r="9590" spans="1:13">
      <c r="A9590" s="235">
        <v>809536</v>
      </c>
      <c r="B9590" s="245" t="s">
        <v>12404</v>
      </c>
      <c r="C9590" s="245" t="s">
        <v>360</v>
      </c>
      <c r="D9590" s="245" t="s">
        <v>3826</v>
      </c>
      <c r="F9590" s="245"/>
      <c r="G9590" s="223"/>
      <c r="H9590" s="245"/>
      <c r="I9590" s="245" t="s">
        <v>272</v>
      </c>
      <c r="J9590" s="223"/>
      <c r="K9590" s="245"/>
      <c r="L9590" s="245"/>
      <c r="M9590" s="223"/>
    </row>
    <row r="9591" spans="1:13">
      <c r="A9591" s="235">
        <v>809562</v>
      </c>
      <c r="B9591" s="238" t="s">
        <v>12405</v>
      </c>
      <c r="C9591" s="238" t="s">
        <v>101</v>
      </c>
      <c r="D9591" s="238" t="s">
        <v>1286</v>
      </c>
      <c r="F9591" s="238"/>
      <c r="G9591" s="223"/>
      <c r="H9591" s="238"/>
      <c r="I9591" s="238" t="s">
        <v>272</v>
      </c>
      <c r="J9591" s="223"/>
      <c r="K9591" s="238"/>
      <c r="L9591" s="238"/>
      <c r="M9591" s="238"/>
    </row>
    <row r="9592" spans="1:13">
      <c r="A9592" s="235">
        <v>809600</v>
      </c>
      <c r="B9592" s="238" t="s">
        <v>12406</v>
      </c>
      <c r="C9592" s="238" t="s">
        <v>200</v>
      </c>
      <c r="D9592" s="238" t="s">
        <v>1295</v>
      </c>
      <c r="F9592" s="238"/>
      <c r="G9592" s="223"/>
      <c r="H9592" s="238"/>
      <c r="I9592" s="238" t="s">
        <v>272</v>
      </c>
      <c r="J9592" s="223"/>
      <c r="K9592" s="238"/>
      <c r="L9592" s="238"/>
      <c r="M9592" s="238"/>
    </row>
    <row r="9593" spans="1:13">
      <c r="A9593" s="235">
        <v>809606</v>
      </c>
      <c r="B9593" s="238" t="s">
        <v>12407</v>
      </c>
      <c r="C9593" s="238" t="s">
        <v>260</v>
      </c>
      <c r="D9593" s="238" t="s">
        <v>1838</v>
      </c>
      <c r="F9593" s="238"/>
      <c r="G9593" s="223"/>
      <c r="H9593" s="238"/>
      <c r="I9593" s="238" t="s">
        <v>272</v>
      </c>
      <c r="J9593" s="223"/>
      <c r="K9593" s="238"/>
      <c r="L9593" s="238"/>
      <c r="M9593" s="238"/>
    </row>
    <row r="9594" spans="1:13">
      <c r="A9594" s="235">
        <v>809647</v>
      </c>
      <c r="B9594" s="238" t="s">
        <v>12408</v>
      </c>
      <c r="C9594" s="238" t="s">
        <v>9292</v>
      </c>
      <c r="D9594" s="238" t="s">
        <v>1070</v>
      </c>
      <c r="F9594" s="238"/>
      <c r="G9594" s="223"/>
      <c r="H9594" s="238"/>
      <c r="I9594" s="238" t="s">
        <v>272</v>
      </c>
      <c r="J9594" s="223"/>
      <c r="K9594" s="238"/>
      <c r="L9594" s="238"/>
      <c r="M9594" s="238"/>
    </row>
    <row r="9595" spans="1:13">
      <c r="A9595" s="235">
        <v>809664</v>
      </c>
      <c r="B9595" s="238" t="s">
        <v>12409</v>
      </c>
      <c r="C9595" s="238" t="s">
        <v>129</v>
      </c>
      <c r="D9595" s="238" t="s">
        <v>4068</v>
      </c>
      <c r="F9595" s="238"/>
      <c r="G9595" s="223"/>
      <c r="H9595" s="238"/>
      <c r="I9595" s="238" t="s">
        <v>272</v>
      </c>
      <c r="J9595" s="223"/>
      <c r="K9595" s="238"/>
      <c r="L9595" s="238"/>
      <c r="M9595" s="238"/>
    </row>
    <row r="9596" spans="1:13">
      <c r="A9596" s="235">
        <v>809672</v>
      </c>
      <c r="B9596" s="238" t="s">
        <v>12410</v>
      </c>
      <c r="C9596" s="238" t="s">
        <v>106</v>
      </c>
      <c r="D9596" s="238" t="s">
        <v>1447</v>
      </c>
      <c r="F9596" s="238"/>
      <c r="G9596" s="223"/>
      <c r="H9596" s="238"/>
      <c r="I9596" s="238" t="s">
        <v>272</v>
      </c>
      <c r="J9596" s="223"/>
      <c r="K9596" s="238"/>
      <c r="L9596" s="238"/>
      <c r="M9596" s="238"/>
    </row>
    <row r="9597" spans="1:13">
      <c r="A9597" s="235">
        <v>809707</v>
      </c>
      <c r="B9597" s="238" t="s">
        <v>12411</v>
      </c>
      <c r="C9597" s="238" t="s">
        <v>156</v>
      </c>
      <c r="D9597" s="238" t="s">
        <v>5237</v>
      </c>
      <c r="F9597" s="238"/>
      <c r="G9597" s="223"/>
      <c r="H9597" s="238"/>
      <c r="I9597" s="238" t="s">
        <v>272</v>
      </c>
      <c r="J9597" s="223"/>
      <c r="K9597" s="238"/>
      <c r="L9597" s="238"/>
      <c r="M9597" s="238"/>
    </row>
    <row r="9598" spans="1:13">
      <c r="A9598" s="235">
        <v>809779</v>
      </c>
      <c r="B9598" s="238" t="s">
        <v>12412</v>
      </c>
      <c r="C9598" s="238" t="s">
        <v>244</v>
      </c>
      <c r="D9598" s="238" t="s">
        <v>2596</v>
      </c>
      <c r="F9598" s="238"/>
      <c r="G9598" s="223"/>
      <c r="H9598" s="238"/>
      <c r="I9598" s="238" t="s">
        <v>272</v>
      </c>
      <c r="J9598" s="223"/>
      <c r="K9598" s="238"/>
      <c r="L9598" s="238"/>
      <c r="M9598" s="238"/>
    </row>
    <row r="9599" spans="1:13">
      <c r="A9599" s="235">
        <v>809805</v>
      </c>
      <c r="B9599" s="238" t="s">
        <v>12413</v>
      </c>
      <c r="C9599" s="238" t="s">
        <v>12414</v>
      </c>
      <c r="D9599" s="238" t="s">
        <v>1030</v>
      </c>
      <c r="F9599" s="238"/>
      <c r="G9599" s="223"/>
      <c r="H9599" s="238"/>
      <c r="I9599" s="238" t="s">
        <v>272</v>
      </c>
      <c r="J9599" s="223"/>
      <c r="K9599" s="238"/>
      <c r="L9599" s="238"/>
      <c r="M9599" s="238"/>
    </row>
    <row r="9600" spans="1:13">
      <c r="A9600" s="235">
        <v>809816</v>
      </c>
      <c r="B9600" s="238" t="s">
        <v>12415</v>
      </c>
      <c r="C9600" s="238" t="s">
        <v>8240</v>
      </c>
      <c r="D9600" s="238" t="s">
        <v>12416</v>
      </c>
      <c r="F9600" s="238"/>
      <c r="G9600" s="223"/>
      <c r="H9600" s="238"/>
      <c r="I9600" s="238" t="s">
        <v>272</v>
      </c>
      <c r="J9600" s="223"/>
      <c r="K9600" s="238"/>
      <c r="L9600" s="238"/>
      <c r="M9600" s="238"/>
    </row>
    <row r="9601" spans="1:13">
      <c r="A9601" s="235">
        <v>809886</v>
      </c>
      <c r="B9601" s="238" t="s">
        <v>9887</v>
      </c>
      <c r="C9601" s="238" t="s">
        <v>658</v>
      </c>
      <c r="D9601" s="238" t="s">
        <v>7210</v>
      </c>
      <c r="F9601" s="238"/>
      <c r="G9601" s="223"/>
      <c r="H9601" s="238"/>
      <c r="I9601" s="238" t="s">
        <v>272</v>
      </c>
      <c r="J9601" s="223"/>
      <c r="K9601" s="238"/>
      <c r="L9601" s="238"/>
      <c r="M9601" s="238"/>
    </row>
    <row r="9602" spans="1:13">
      <c r="A9602" s="235">
        <v>809890</v>
      </c>
      <c r="B9602" s="238" t="s">
        <v>12417</v>
      </c>
      <c r="C9602" s="238" t="s">
        <v>387</v>
      </c>
      <c r="D9602" s="238" t="s">
        <v>6763</v>
      </c>
      <c r="F9602" s="238"/>
      <c r="G9602" s="223"/>
      <c r="H9602" s="238"/>
      <c r="I9602" s="238" t="s">
        <v>272</v>
      </c>
      <c r="J9602" s="223"/>
      <c r="K9602" s="238"/>
      <c r="L9602" s="238"/>
      <c r="M9602" s="238"/>
    </row>
    <row r="9603" spans="1:13">
      <c r="A9603" s="235">
        <v>809896</v>
      </c>
      <c r="B9603" s="238" t="s">
        <v>12418</v>
      </c>
      <c r="C9603" s="238" t="s">
        <v>156</v>
      </c>
      <c r="D9603" s="238" t="s">
        <v>12419</v>
      </c>
      <c r="F9603" s="238"/>
      <c r="G9603" s="223"/>
      <c r="H9603" s="238"/>
      <c r="I9603" s="238" t="s">
        <v>272</v>
      </c>
      <c r="J9603" s="223"/>
      <c r="K9603" s="238"/>
      <c r="L9603" s="238"/>
      <c r="M9603" s="238"/>
    </row>
    <row r="9604" spans="1:13">
      <c r="A9604" s="235">
        <v>809903</v>
      </c>
      <c r="B9604" s="238" t="s">
        <v>3895</v>
      </c>
      <c r="C9604" s="238" t="s">
        <v>183</v>
      </c>
      <c r="D9604" s="238" t="s">
        <v>1447</v>
      </c>
      <c r="F9604" s="238"/>
      <c r="G9604" s="223"/>
      <c r="H9604" s="238"/>
      <c r="I9604" s="238" t="s">
        <v>272</v>
      </c>
      <c r="J9604" s="223"/>
      <c r="K9604" s="238"/>
      <c r="L9604" s="238"/>
      <c r="M9604" s="238"/>
    </row>
    <row r="9605" spans="1:13">
      <c r="A9605" s="235">
        <v>809923</v>
      </c>
      <c r="B9605" s="238" t="s">
        <v>12420</v>
      </c>
      <c r="C9605" s="238" t="s">
        <v>442</v>
      </c>
      <c r="D9605" s="238" t="s">
        <v>1286</v>
      </c>
      <c r="F9605" s="238"/>
      <c r="G9605" s="223"/>
      <c r="H9605" s="238"/>
      <c r="I9605" s="238" t="s">
        <v>272</v>
      </c>
      <c r="J9605" s="223"/>
      <c r="K9605" s="238"/>
      <c r="L9605" s="238"/>
      <c r="M9605" s="238"/>
    </row>
    <row r="9606" spans="1:13">
      <c r="A9606" s="235">
        <v>809931</v>
      </c>
      <c r="B9606" s="238" t="s">
        <v>12421</v>
      </c>
      <c r="C9606" s="238" t="s">
        <v>452</v>
      </c>
      <c r="D9606" s="238" t="s">
        <v>1615</v>
      </c>
      <c r="F9606" s="238"/>
      <c r="G9606" s="223"/>
      <c r="H9606" s="238"/>
      <c r="I9606" s="238" t="s">
        <v>272</v>
      </c>
      <c r="J9606" s="223"/>
      <c r="K9606" s="238"/>
      <c r="L9606" s="238"/>
      <c r="M9606" s="223"/>
    </row>
    <row r="9607" spans="1:13">
      <c r="A9607" s="235">
        <v>809934</v>
      </c>
      <c r="B9607" s="238" t="s">
        <v>12422</v>
      </c>
      <c r="C9607" s="238" t="s">
        <v>6881</v>
      </c>
      <c r="D9607" s="238" t="s">
        <v>1057</v>
      </c>
      <c r="F9607" s="238"/>
      <c r="G9607" s="223"/>
      <c r="H9607" s="238"/>
      <c r="I9607" s="238" t="s">
        <v>272</v>
      </c>
      <c r="J9607" s="223"/>
      <c r="K9607" s="238"/>
      <c r="L9607" s="238"/>
      <c r="M9607" s="238"/>
    </row>
    <row r="9608" spans="1:13">
      <c r="A9608" s="235">
        <v>809951</v>
      </c>
      <c r="B9608" s="238" t="s">
        <v>12423</v>
      </c>
      <c r="C9608" s="238" t="s">
        <v>148</v>
      </c>
      <c r="D9608" s="238" t="s">
        <v>1237</v>
      </c>
      <c r="F9608" s="238"/>
      <c r="G9608" s="223"/>
      <c r="H9608" s="238"/>
      <c r="I9608" s="238" t="s">
        <v>272</v>
      </c>
      <c r="J9608" s="223"/>
      <c r="K9608" s="238"/>
      <c r="L9608" s="238"/>
      <c r="M9608" s="238"/>
    </row>
    <row r="9609" spans="1:13">
      <c r="A9609" s="235">
        <v>809958</v>
      </c>
      <c r="B9609" s="238" t="s">
        <v>4956</v>
      </c>
      <c r="C9609" s="238" t="s">
        <v>196</v>
      </c>
      <c r="D9609" s="238" t="s">
        <v>1247</v>
      </c>
      <c r="F9609" s="238"/>
      <c r="G9609" s="223"/>
      <c r="H9609" s="238"/>
      <c r="I9609" s="238" t="s">
        <v>272</v>
      </c>
      <c r="J9609" s="223"/>
      <c r="K9609" s="238"/>
      <c r="L9609" s="238"/>
      <c r="M9609" s="238"/>
    </row>
    <row r="9610" spans="1:13">
      <c r="A9610" s="235">
        <v>809961</v>
      </c>
      <c r="B9610" s="245" t="s">
        <v>12424</v>
      </c>
      <c r="C9610" s="245" t="s">
        <v>109</v>
      </c>
      <c r="D9610" s="245" t="s">
        <v>1070</v>
      </c>
      <c r="F9610" s="245"/>
      <c r="G9610" s="223"/>
      <c r="H9610" s="245"/>
      <c r="I9610" s="245" t="s">
        <v>272</v>
      </c>
      <c r="J9610" s="223"/>
      <c r="K9610" s="245"/>
      <c r="L9610" s="245"/>
      <c r="M9610" s="223"/>
    </row>
    <row r="9611" spans="1:13">
      <c r="A9611" s="235">
        <v>810046</v>
      </c>
      <c r="B9611" s="238" t="s">
        <v>12425</v>
      </c>
      <c r="C9611" s="238" t="s">
        <v>440</v>
      </c>
      <c r="D9611" s="238" t="s">
        <v>3617</v>
      </c>
      <c r="F9611" s="238"/>
      <c r="G9611" s="223"/>
      <c r="H9611" s="238"/>
      <c r="I9611" s="238" t="s">
        <v>272</v>
      </c>
      <c r="J9611" s="223"/>
      <c r="K9611" s="238"/>
      <c r="L9611" s="238"/>
      <c r="M9611" s="238"/>
    </row>
    <row r="9612" spans="1:13">
      <c r="A9612" s="235">
        <v>810067</v>
      </c>
      <c r="B9612" s="238" t="s">
        <v>5767</v>
      </c>
      <c r="C9612" s="238" t="s">
        <v>183</v>
      </c>
      <c r="D9612" s="238" t="s">
        <v>1217</v>
      </c>
      <c r="F9612" s="238"/>
      <c r="G9612" s="223"/>
      <c r="H9612" s="238"/>
      <c r="I9612" s="238" t="s">
        <v>272</v>
      </c>
      <c r="J9612" s="223"/>
      <c r="K9612" s="238"/>
      <c r="L9612" s="238"/>
      <c r="M9612" s="238"/>
    </row>
    <row r="9613" spans="1:13">
      <c r="A9613" s="235">
        <v>810071</v>
      </c>
      <c r="B9613" s="238" t="s">
        <v>12426</v>
      </c>
      <c r="C9613" s="238" t="s">
        <v>9617</v>
      </c>
      <c r="D9613" s="238" t="s">
        <v>1073</v>
      </c>
      <c r="F9613" s="238"/>
      <c r="G9613" s="223"/>
      <c r="H9613" s="238"/>
      <c r="I9613" s="238" t="s">
        <v>272</v>
      </c>
      <c r="J9613" s="223"/>
      <c r="K9613" s="238"/>
      <c r="L9613" s="238"/>
      <c r="M9613" s="238"/>
    </row>
    <row r="9614" spans="1:13">
      <c r="A9614" s="235">
        <v>810101</v>
      </c>
      <c r="B9614" s="238" t="s">
        <v>12427</v>
      </c>
      <c r="C9614" s="238" t="s">
        <v>645</v>
      </c>
      <c r="D9614" s="238" t="s">
        <v>601</v>
      </c>
      <c r="F9614" s="238"/>
      <c r="G9614" s="223"/>
      <c r="H9614" s="238"/>
      <c r="I9614" s="238" t="s">
        <v>272</v>
      </c>
      <c r="J9614" s="223"/>
      <c r="K9614" s="238"/>
      <c r="L9614" s="238"/>
      <c r="M9614" s="238"/>
    </row>
    <row r="9615" spans="1:13">
      <c r="A9615" s="235">
        <v>810106</v>
      </c>
      <c r="B9615" s="238" t="s">
        <v>12428</v>
      </c>
      <c r="C9615" s="238" t="s">
        <v>8259</v>
      </c>
      <c r="D9615" s="238" t="s">
        <v>4791</v>
      </c>
      <c r="F9615" s="238"/>
      <c r="G9615" s="223"/>
      <c r="H9615" s="238"/>
      <c r="I9615" s="238" t="s">
        <v>272</v>
      </c>
      <c r="J9615" s="223"/>
      <c r="K9615" s="238"/>
      <c r="L9615" s="238"/>
      <c r="M9615" s="238"/>
    </row>
    <row r="9616" spans="1:13">
      <c r="A9616" s="235">
        <v>810140</v>
      </c>
      <c r="B9616" s="238" t="s">
        <v>12429</v>
      </c>
      <c r="C9616" s="238" t="s">
        <v>320</v>
      </c>
      <c r="D9616" s="238" t="s">
        <v>10682</v>
      </c>
      <c r="F9616" s="238"/>
      <c r="G9616" s="223"/>
      <c r="H9616" s="238"/>
      <c r="I9616" s="238" t="s">
        <v>272</v>
      </c>
      <c r="J9616" s="223"/>
      <c r="K9616" s="238"/>
      <c r="L9616" s="238"/>
      <c r="M9616" s="238"/>
    </row>
    <row r="9617" spans="1:13">
      <c r="A9617" s="235">
        <v>810205</v>
      </c>
      <c r="B9617" s="238" t="s">
        <v>12430</v>
      </c>
      <c r="C9617" s="238" t="s">
        <v>156</v>
      </c>
      <c r="D9617" s="238" t="s">
        <v>1200</v>
      </c>
      <c r="F9617" s="238"/>
      <c r="G9617" s="223"/>
      <c r="H9617" s="238"/>
      <c r="I9617" s="238" t="s">
        <v>272</v>
      </c>
      <c r="J9617" s="223"/>
      <c r="K9617" s="238"/>
      <c r="L9617" s="238"/>
      <c r="M9617" s="238"/>
    </row>
    <row r="9618" spans="1:13">
      <c r="A9618" s="235">
        <v>810206</v>
      </c>
      <c r="B9618" s="235" t="s">
        <v>12431</v>
      </c>
      <c r="C9618" s="235" t="s">
        <v>320</v>
      </c>
      <c r="D9618" s="235" t="s">
        <v>1735</v>
      </c>
      <c r="H9618" s="238"/>
      <c r="I9618" s="240" t="s">
        <v>272</v>
      </c>
      <c r="J9618" s="223"/>
    </row>
    <row r="9619" spans="1:13">
      <c r="A9619" s="235">
        <v>810219</v>
      </c>
      <c r="B9619" s="235" t="s">
        <v>12432</v>
      </c>
      <c r="C9619" s="235" t="s">
        <v>206</v>
      </c>
      <c r="D9619" s="235" t="s">
        <v>12433</v>
      </c>
      <c r="H9619" s="238"/>
      <c r="I9619" s="240" t="s">
        <v>272</v>
      </c>
      <c r="J9619" s="223"/>
    </row>
    <row r="9620" spans="1:13">
      <c r="A9620" s="235">
        <v>810225</v>
      </c>
      <c r="B9620" s="238" t="s">
        <v>12434</v>
      </c>
      <c r="C9620" s="238" t="s">
        <v>12356</v>
      </c>
      <c r="D9620" s="238" t="s">
        <v>2028</v>
      </c>
      <c r="F9620" s="238"/>
      <c r="G9620" s="223"/>
      <c r="H9620" s="238"/>
      <c r="I9620" s="238" t="s">
        <v>272</v>
      </c>
      <c r="J9620" s="223"/>
      <c r="K9620" s="238"/>
      <c r="L9620" s="238"/>
      <c r="M9620" s="238"/>
    </row>
    <row r="9621" spans="1:13">
      <c r="A9621" s="235">
        <v>810234</v>
      </c>
      <c r="B9621" s="238" t="s">
        <v>12435</v>
      </c>
      <c r="C9621" s="238" t="s">
        <v>183</v>
      </c>
      <c r="D9621" s="238" t="s">
        <v>1032</v>
      </c>
      <c r="F9621" s="238"/>
      <c r="G9621" s="223"/>
      <c r="H9621" s="238"/>
      <c r="I9621" s="238" t="s">
        <v>272</v>
      </c>
      <c r="J9621" s="223"/>
      <c r="K9621" s="238"/>
      <c r="L9621" s="238"/>
      <c r="M9621" s="238"/>
    </row>
    <row r="9622" spans="1:13">
      <c r="A9622" s="235">
        <v>810263</v>
      </c>
      <c r="B9622" s="238" t="s">
        <v>12436</v>
      </c>
      <c r="C9622" s="238" t="s">
        <v>210</v>
      </c>
      <c r="D9622" s="238" t="s">
        <v>1066</v>
      </c>
      <c r="F9622" s="238"/>
      <c r="G9622" s="223"/>
      <c r="H9622" s="238"/>
      <c r="I9622" s="238" t="s">
        <v>272</v>
      </c>
      <c r="J9622" s="223"/>
      <c r="K9622" s="238"/>
      <c r="L9622" s="238"/>
      <c r="M9622" s="238"/>
    </row>
    <row r="9623" spans="1:13">
      <c r="A9623" s="235">
        <v>810284</v>
      </c>
      <c r="B9623" s="235" t="s">
        <v>12437</v>
      </c>
      <c r="C9623" s="235" t="s">
        <v>183</v>
      </c>
      <c r="D9623" s="235" t="s">
        <v>12438</v>
      </c>
      <c r="H9623" s="238"/>
      <c r="I9623" s="240" t="s">
        <v>272</v>
      </c>
      <c r="J9623" s="223"/>
    </row>
    <row r="9624" spans="1:13">
      <c r="A9624" s="235">
        <v>810313</v>
      </c>
      <c r="B9624" s="238" t="s">
        <v>12439</v>
      </c>
      <c r="C9624" s="238" t="s">
        <v>103</v>
      </c>
      <c r="D9624" s="238" t="s">
        <v>1560</v>
      </c>
      <c r="F9624" s="238"/>
      <c r="G9624" s="223"/>
      <c r="H9624" s="238"/>
      <c r="I9624" s="238" t="s">
        <v>272</v>
      </c>
      <c r="J9624" s="223"/>
      <c r="K9624" s="238"/>
      <c r="L9624" s="238"/>
      <c r="M9624" s="238"/>
    </row>
    <row r="9625" spans="1:13">
      <c r="A9625" s="235">
        <v>810322</v>
      </c>
      <c r="B9625" s="238" t="s">
        <v>12440</v>
      </c>
      <c r="C9625" s="238" t="s">
        <v>3229</v>
      </c>
      <c r="D9625" s="238" t="s">
        <v>3195</v>
      </c>
      <c r="F9625" s="238"/>
      <c r="G9625" s="223"/>
      <c r="H9625" s="238"/>
      <c r="I9625" s="238" t="s">
        <v>272</v>
      </c>
      <c r="J9625" s="223"/>
      <c r="K9625" s="238"/>
      <c r="L9625" s="238"/>
      <c r="M9625" s="238"/>
    </row>
    <row r="9626" spans="1:13">
      <c r="A9626" s="235">
        <v>810330</v>
      </c>
      <c r="B9626" s="238" t="s">
        <v>12441</v>
      </c>
      <c r="C9626" s="238" t="s">
        <v>106</v>
      </c>
      <c r="D9626" s="238" t="s">
        <v>12442</v>
      </c>
      <c r="F9626" s="238"/>
      <c r="G9626" s="223"/>
      <c r="H9626" s="238"/>
      <c r="I9626" s="238" t="s">
        <v>272</v>
      </c>
      <c r="J9626" s="223"/>
      <c r="K9626" s="238"/>
      <c r="L9626" s="238"/>
      <c r="M9626" s="238"/>
    </row>
    <row r="9627" spans="1:13">
      <c r="A9627" s="235">
        <v>810344</v>
      </c>
      <c r="B9627" s="238" t="s">
        <v>12443</v>
      </c>
      <c r="C9627" s="238" t="s">
        <v>446</v>
      </c>
      <c r="D9627" s="238" t="s">
        <v>4138</v>
      </c>
      <c r="F9627" s="238"/>
      <c r="G9627" s="223"/>
      <c r="H9627" s="238"/>
      <c r="I9627" s="238" t="s">
        <v>272</v>
      </c>
      <c r="J9627" s="223"/>
      <c r="K9627" s="238"/>
      <c r="L9627" s="238"/>
      <c r="M9627" s="238"/>
    </row>
    <row r="9628" spans="1:13">
      <c r="A9628" s="235">
        <v>810351</v>
      </c>
      <c r="B9628" s="235" t="s">
        <v>12444</v>
      </c>
      <c r="C9628" s="235" t="s">
        <v>190</v>
      </c>
      <c r="D9628" s="235" t="s">
        <v>1018</v>
      </c>
      <c r="H9628" s="238"/>
      <c r="I9628" s="240" t="s">
        <v>272</v>
      </c>
      <c r="J9628" s="223"/>
    </row>
    <row r="9629" spans="1:13">
      <c r="A9629" s="235">
        <v>810370</v>
      </c>
      <c r="B9629" s="238" t="s">
        <v>5182</v>
      </c>
      <c r="C9629" s="238" t="s">
        <v>164</v>
      </c>
      <c r="D9629" s="238" t="s">
        <v>1689</v>
      </c>
      <c r="F9629" s="238"/>
      <c r="G9629" s="223"/>
      <c r="H9629" s="238"/>
      <c r="I9629" s="238" t="s">
        <v>272</v>
      </c>
      <c r="J9629" s="223"/>
      <c r="K9629" s="238"/>
      <c r="L9629" s="238"/>
      <c r="M9629" s="238"/>
    </row>
    <row r="9630" spans="1:13">
      <c r="A9630" s="235">
        <v>810385</v>
      </c>
      <c r="B9630" s="238" t="s">
        <v>12445</v>
      </c>
      <c r="C9630" s="238" t="s">
        <v>97</v>
      </c>
      <c r="D9630" s="238" t="s">
        <v>10430</v>
      </c>
      <c r="F9630" s="238"/>
      <c r="G9630" s="223"/>
      <c r="H9630" s="238"/>
      <c r="I9630" s="238" t="s">
        <v>272</v>
      </c>
      <c r="J9630" s="223"/>
      <c r="K9630" s="238"/>
      <c r="L9630" s="238"/>
      <c r="M9630" s="238"/>
    </row>
    <row r="9631" spans="1:13">
      <c r="A9631" s="235">
        <v>810386</v>
      </c>
      <c r="B9631" s="238" t="s">
        <v>12446</v>
      </c>
      <c r="C9631" s="238" t="s">
        <v>12447</v>
      </c>
      <c r="D9631" s="238" t="s">
        <v>1371</v>
      </c>
      <c r="F9631" s="238"/>
      <c r="G9631" s="223"/>
      <c r="H9631" s="238"/>
      <c r="I9631" s="238" t="s">
        <v>272</v>
      </c>
      <c r="J9631" s="223"/>
      <c r="K9631" s="238"/>
      <c r="L9631" s="238"/>
      <c r="M9631" s="238"/>
    </row>
    <row r="9632" spans="1:13">
      <c r="A9632" s="235">
        <v>810422</v>
      </c>
      <c r="B9632" s="245" t="s">
        <v>12448</v>
      </c>
      <c r="C9632" s="245" t="s">
        <v>210</v>
      </c>
      <c r="D9632" s="245" t="s">
        <v>1150</v>
      </c>
      <c r="F9632" s="245"/>
      <c r="G9632" s="223"/>
      <c r="H9632" s="245"/>
      <c r="I9632" s="245" t="s">
        <v>272</v>
      </c>
      <c r="J9632" s="223"/>
      <c r="K9632" s="245"/>
      <c r="L9632" s="245"/>
      <c r="M9632" s="245"/>
    </row>
    <row r="9633" spans="1:13">
      <c r="A9633" s="235">
        <v>810439</v>
      </c>
      <c r="B9633" s="238" t="s">
        <v>12449</v>
      </c>
      <c r="C9633" s="238" t="s">
        <v>144</v>
      </c>
      <c r="D9633" s="238" t="s">
        <v>3313</v>
      </c>
      <c r="F9633" s="238"/>
      <c r="G9633" s="223"/>
      <c r="H9633" s="238"/>
      <c r="I9633" s="238" t="s">
        <v>272</v>
      </c>
      <c r="J9633" s="223"/>
      <c r="K9633" s="238"/>
      <c r="L9633" s="238"/>
      <c r="M9633" s="238"/>
    </row>
    <row r="9634" spans="1:13">
      <c r="A9634" s="235">
        <v>810458</v>
      </c>
      <c r="B9634" s="238" t="s">
        <v>12450</v>
      </c>
      <c r="C9634" s="238" t="s">
        <v>446</v>
      </c>
      <c r="D9634" s="238" t="s">
        <v>1350</v>
      </c>
      <c r="F9634" s="238"/>
      <c r="G9634" s="223"/>
      <c r="H9634" s="238"/>
      <c r="I9634" s="238" t="s">
        <v>272</v>
      </c>
      <c r="J9634" s="223"/>
      <c r="K9634" s="238"/>
      <c r="L9634" s="238"/>
      <c r="M9634" s="238"/>
    </row>
    <row r="9635" spans="1:13">
      <c r="A9635" s="235">
        <v>810466</v>
      </c>
      <c r="B9635" s="238" t="s">
        <v>12451</v>
      </c>
      <c r="C9635" s="238" t="s">
        <v>183</v>
      </c>
      <c r="D9635" s="238" t="s">
        <v>1206</v>
      </c>
      <c r="F9635" s="238"/>
      <c r="G9635" s="223"/>
      <c r="H9635" s="238"/>
      <c r="I9635" s="238" t="s">
        <v>272</v>
      </c>
      <c r="J9635" s="223"/>
      <c r="K9635" s="238"/>
      <c r="L9635" s="238"/>
      <c r="M9635" s="238"/>
    </row>
    <row r="9636" spans="1:13">
      <c r="A9636" s="235">
        <v>810506</v>
      </c>
      <c r="B9636" s="238" t="s">
        <v>12452</v>
      </c>
      <c r="C9636" s="238" t="s">
        <v>12453</v>
      </c>
      <c r="D9636" s="238" t="s">
        <v>2311</v>
      </c>
      <c r="F9636" s="238"/>
      <c r="G9636" s="223"/>
      <c r="H9636" s="238"/>
      <c r="I9636" s="238" t="s">
        <v>272</v>
      </c>
      <c r="J9636" s="223"/>
      <c r="K9636" s="238"/>
      <c r="L9636" s="238"/>
      <c r="M9636" s="238"/>
    </row>
    <row r="9637" spans="1:13">
      <c r="A9637" s="235">
        <v>810512</v>
      </c>
      <c r="B9637" s="238" t="s">
        <v>12454</v>
      </c>
      <c r="C9637" s="238" t="s">
        <v>464</v>
      </c>
      <c r="D9637" s="238" t="s">
        <v>1615</v>
      </c>
      <c r="F9637" s="238"/>
      <c r="G9637" s="223"/>
      <c r="H9637" s="238"/>
      <c r="I9637" s="238" t="s">
        <v>272</v>
      </c>
      <c r="J9637" s="223"/>
      <c r="K9637" s="238"/>
      <c r="L9637" s="238"/>
      <c r="M9637" s="238"/>
    </row>
    <row r="9638" spans="1:13">
      <c r="A9638" s="235">
        <v>810526</v>
      </c>
      <c r="B9638" s="238" t="s">
        <v>12455</v>
      </c>
      <c r="C9638" s="238" t="s">
        <v>196</v>
      </c>
      <c r="D9638" s="238" t="s">
        <v>1982</v>
      </c>
      <c r="F9638" s="238"/>
      <c r="G9638" s="223"/>
      <c r="H9638" s="238"/>
      <c r="I9638" s="238" t="s">
        <v>272</v>
      </c>
      <c r="J9638" s="223"/>
      <c r="K9638" s="238"/>
      <c r="L9638" s="238"/>
      <c r="M9638" s="238"/>
    </row>
    <row r="9639" spans="1:13">
      <c r="A9639" s="235">
        <v>810535</v>
      </c>
      <c r="B9639" s="238" t="s">
        <v>12456</v>
      </c>
      <c r="C9639" s="238" t="s">
        <v>114</v>
      </c>
      <c r="D9639" s="238" t="s">
        <v>2522</v>
      </c>
      <c r="F9639" s="238"/>
      <c r="G9639" s="223"/>
      <c r="H9639" s="238"/>
      <c r="I9639" s="238" t="s">
        <v>272</v>
      </c>
      <c r="J9639" s="223"/>
      <c r="K9639" s="238"/>
      <c r="L9639" s="238"/>
      <c r="M9639" s="223"/>
    </row>
    <row r="9640" spans="1:13">
      <c r="A9640" s="235">
        <v>810537</v>
      </c>
      <c r="B9640" s="238" t="s">
        <v>12457</v>
      </c>
      <c r="C9640" s="238" t="s">
        <v>154</v>
      </c>
      <c r="D9640" s="238" t="s">
        <v>1066</v>
      </c>
      <c r="F9640" s="238"/>
      <c r="G9640" s="223"/>
      <c r="H9640" s="238"/>
      <c r="I9640" s="238" t="s">
        <v>272</v>
      </c>
      <c r="J9640" s="223"/>
      <c r="K9640" s="238"/>
      <c r="L9640" s="238"/>
      <c r="M9640" s="238"/>
    </row>
    <row r="9641" spans="1:13">
      <c r="A9641" s="235">
        <v>810538</v>
      </c>
      <c r="B9641" s="238" t="s">
        <v>12458</v>
      </c>
      <c r="C9641" s="238" t="s">
        <v>401</v>
      </c>
      <c r="D9641" s="238" t="s">
        <v>1350</v>
      </c>
      <c r="F9641" s="238"/>
      <c r="G9641" s="223"/>
      <c r="H9641" s="238"/>
      <c r="I9641" s="238" t="s">
        <v>272</v>
      </c>
      <c r="J9641" s="223"/>
      <c r="K9641" s="238"/>
      <c r="L9641" s="238"/>
      <c r="M9641" s="238"/>
    </row>
    <row r="9642" spans="1:13">
      <c r="A9642" s="235">
        <v>810562</v>
      </c>
      <c r="B9642" s="238" t="s">
        <v>12459</v>
      </c>
      <c r="C9642" s="238" t="s">
        <v>164</v>
      </c>
      <c r="D9642" s="238" t="s">
        <v>1089</v>
      </c>
      <c r="F9642" s="238"/>
      <c r="G9642" s="223"/>
      <c r="H9642" s="238"/>
      <c r="I9642" s="238" t="s">
        <v>272</v>
      </c>
      <c r="J9642" s="223"/>
      <c r="K9642" s="238"/>
      <c r="L9642" s="238"/>
      <c r="M9642" s="238"/>
    </row>
    <row r="9643" spans="1:13">
      <c r="A9643" s="235">
        <v>810588</v>
      </c>
      <c r="B9643" s="238" t="s">
        <v>12460</v>
      </c>
      <c r="C9643" s="238" t="s">
        <v>720</v>
      </c>
      <c r="D9643" s="238" t="s">
        <v>1005</v>
      </c>
      <c r="F9643" s="238"/>
      <c r="G9643" s="223"/>
      <c r="H9643" s="223"/>
      <c r="I9643" s="238" t="s">
        <v>272</v>
      </c>
      <c r="J9643" s="223"/>
      <c r="K9643" s="238"/>
      <c r="L9643" s="238"/>
      <c r="M9643" s="238"/>
    </row>
    <row r="9644" spans="1:13">
      <c r="A9644" s="235">
        <v>810603</v>
      </c>
      <c r="B9644" s="238" t="s">
        <v>9682</v>
      </c>
      <c r="C9644" s="238" t="s">
        <v>111</v>
      </c>
      <c r="D9644" s="238" t="s">
        <v>2005</v>
      </c>
      <c r="F9644" s="238"/>
      <c r="G9644" s="223"/>
      <c r="H9644" s="238"/>
      <c r="I9644" s="238" t="s">
        <v>272</v>
      </c>
      <c r="J9644" s="223"/>
      <c r="K9644" s="238"/>
      <c r="L9644" s="238"/>
      <c r="M9644" s="238"/>
    </row>
    <row r="9645" spans="1:13">
      <c r="A9645" s="235">
        <v>810615</v>
      </c>
      <c r="B9645" s="238" t="s">
        <v>12461</v>
      </c>
      <c r="C9645" s="238" t="s">
        <v>469</v>
      </c>
      <c r="D9645" s="238" t="s">
        <v>12462</v>
      </c>
      <c r="F9645" s="238"/>
      <c r="G9645" s="223"/>
      <c r="H9645" s="238"/>
      <c r="I9645" s="238" t="s">
        <v>272</v>
      </c>
      <c r="J9645" s="223"/>
      <c r="K9645" s="238"/>
      <c r="L9645" s="238"/>
      <c r="M9645" s="238"/>
    </row>
    <row r="9646" spans="1:13">
      <c r="A9646" s="235">
        <v>810757</v>
      </c>
      <c r="B9646" s="238" t="s">
        <v>12463</v>
      </c>
      <c r="C9646" s="238" t="s">
        <v>241</v>
      </c>
      <c r="D9646" s="238" t="s">
        <v>5026</v>
      </c>
      <c r="F9646" s="238"/>
      <c r="G9646" s="223"/>
      <c r="H9646" s="238"/>
      <c r="I9646" s="238" t="s">
        <v>272</v>
      </c>
      <c r="J9646" s="223"/>
      <c r="K9646" s="238"/>
      <c r="L9646" s="238"/>
      <c r="M9646" s="238"/>
    </row>
    <row r="9647" spans="1:13">
      <c r="A9647" s="235">
        <v>810759</v>
      </c>
      <c r="B9647" s="238" t="s">
        <v>12464</v>
      </c>
      <c r="C9647" s="238" t="s">
        <v>322</v>
      </c>
      <c r="D9647" s="238" t="s">
        <v>1012</v>
      </c>
      <c r="F9647" s="238"/>
      <c r="G9647" s="223"/>
      <c r="H9647" s="238"/>
      <c r="I9647" s="238" t="s">
        <v>272</v>
      </c>
      <c r="J9647" s="223"/>
      <c r="K9647" s="238"/>
      <c r="L9647" s="238"/>
      <c r="M9647" s="223"/>
    </row>
    <row r="9648" spans="1:13">
      <c r="A9648" s="235">
        <v>810770</v>
      </c>
      <c r="B9648" s="238" t="s">
        <v>12465</v>
      </c>
      <c r="C9648" s="238" t="s">
        <v>111</v>
      </c>
      <c r="D9648" s="238" t="s">
        <v>3294</v>
      </c>
      <c r="F9648" s="238"/>
      <c r="G9648" s="223"/>
      <c r="H9648" s="238"/>
      <c r="I9648" s="238" t="s">
        <v>272</v>
      </c>
      <c r="J9648" s="223"/>
      <c r="K9648" s="238"/>
      <c r="L9648" s="238"/>
      <c r="M9648" s="238"/>
    </row>
    <row r="9649" spans="1:13">
      <c r="A9649" s="235">
        <v>810775</v>
      </c>
      <c r="B9649" s="223" t="s">
        <v>6297</v>
      </c>
      <c r="C9649" s="223" t="s">
        <v>103</v>
      </c>
      <c r="D9649" s="223" t="s">
        <v>1131</v>
      </c>
      <c r="F9649" s="223"/>
      <c r="G9649" s="223"/>
      <c r="H9649" s="223"/>
      <c r="I9649" s="238" t="s">
        <v>272</v>
      </c>
      <c r="J9649" s="223"/>
      <c r="K9649" s="223"/>
      <c r="L9649" s="223"/>
      <c r="M9649" s="223"/>
    </row>
    <row r="9650" spans="1:13">
      <c r="A9650" s="235">
        <v>810778</v>
      </c>
      <c r="B9650" s="238" t="s">
        <v>12466</v>
      </c>
      <c r="C9650" s="238" t="s">
        <v>188</v>
      </c>
      <c r="D9650" s="238" t="s">
        <v>11826</v>
      </c>
      <c r="F9650" s="238"/>
      <c r="G9650" s="223"/>
      <c r="H9650" s="238"/>
      <c r="I9650" s="238" t="s">
        <v>272</v>
      </c>
      <c r="J9650" s="223"/>
      <c r="K9650" s="238"/>
      <c r="L9650" s="238"/>
      <c r="M9650" s="238"/>
    </row>
    <row r="9651" spans="1:13">
      <c r="A9651" s="235">
        <v>810779</v>
      </c>
      <c r="B9651" s="238" t="s">
        <v>12467</v>
      </c>
      <c r="C9651" s="238" t="s">
        <v>273</v>
      </c>
      <c r="D9651" s="238" t="s">
        <v>4068</v>
      </c>
      <c r="F9651" s="238"/>
      <c r="G9651" s="223"/>
      <c r="H9651" s="238"/>
      <c r="I9651" s="238" t="s">
        <v>272</v>
      </c>
      <c r="J9651" s="223"/>
      <c r="K9651" s="238"/>
      <c r="L9651" s="238"/>
      <c r="M9651" s="238"/>
    </row>
    <row r="9652" spans="1:13">
      <c r="A9652" s="235">
        <v>810805</v>
      </c>
      <c r="B9652" s="238" t="s">
        <v>12468</v>
      </c>
      <c r="C9652" s="238" t="s">
        <v>12469</v>
      </c>
      <c r="D9652" s="238" t="s">
        <v>1047</v>
      </c>
      <c r="F9652" s="238"/>
      <c r="G9652" s="223"/>
      <c r="H9652" s="238"/>
      <c r="I9652" s="238" t="s">
        <v>272</v>
      </c>
      <c r="J9652" s="223"/>
      <c r="K9652" s="238"/>
      <c r="L9652" s="238"/>
      <c r="M9652" s="238"/>
    </row>
    <row r="9653" spans="1:13">
      <c r="A9653" s="235">
        <v>800476</v>
      </c>
      <c r="B9653" s="238" t="s">
        <v>12470</v>
      </c>
      <c r="C9653" s="238" t="s">
        <v>97</v>
      </c>
      <c r="D9653" s="238" t="s">
        <v>12471</v>
      </c>
      <c r="F9653" s="238"/>
      <c r="G9653" s="223"/>
      <c r="H9653" s="238"/>
      <c r="I9653" s="238" t="s">
        <v>102</v>
      </c>
      <c r="J9653" s="223"/>
      <c r="K9653" s="238"/>
      <c r="L9653" s="238"/>
      <c r="M9653" s="238"/>
    </row>
    <row r="9654" spans="1:13">
      <c r="A9654" s="235">
        <v>800938</v>
      </c>
      <c r="B9654" s="238" t="s">
        <v>12472</v>
      </c>
      <c r="C9654" s="238" t="s">
        <v>293</v>
      </c>
      <c r="D9654" s="238" t="s">
        <v>1039</v>
      </c>
      <c r="F9654" s="238"/>
      <c r="G9654" s="223"/>
      <c r="H9654" s="238"/>
      <c r="I9654" s="238" t="s">
        <v>102</v>
      </c>
      <c r="J9654" s="223"/>
      <c r="K9654" s="238"/>
      <c r="L9654" s="238"/>
      <c r="M9654" s="238"/>
    </row>
    <row r="9655" spans="1:13">
      <c r="A9655" s="235">
        <v>801287</v>
      </c>
      <c r="B9655" s="238" t="s">
        <v>12473</v>
      </c>
      <c r="C9655" s="238" t="s">
        <v>624</v>
      </c>
      <c r="D9655" s="238" t="s">
        <v>1368</v>
      </c>
      <c r="F9655" s="238"/>
      <c r="G9655" s="223"/>
      <c r="H9655" s="238"/>
      <c r="I9655" s="238" t="s">
        <v>102</v>
      </c>
      <c r="J9655" s="223"/>
      <c r="K9655" s="238"/>
      <c r="L9655" s="238"/>
      <c r="M9655" s="238"/>
    </row>
    <row r="9656" spans="1:13">
      <c r="A9656" s="235">
        <v>801413</v>
      </c>
      <c r="B9656" s="238" t="s">
        <v>12474</v>
      </c>
      <c r="C9656" s="238" t="s">
        <v>3650</v>
      </c>
      <c r="D9656" s="238" t="s">
        <v>12475</v>
      </c>
      <c r="F9656" s="238"/>
      <c r="G9656" s="223"/>
      <c r="H9656" s="238"/>
      <c r="I9656" s="238" t="s">
        <v>102</v>
      </c>
      <c r="J9656" s="223"/>
      <c r="K9656" s="238"/>
      <c r="L9656" s="238"/>
      <c r="M9656" s="238"/>
    </row>
    <row r="9657" spans="1:13">
      <c r="A9657" s="235">
        <v>801901</v>
      </c>
      <c r="B9657" s="238" t="s">
        <v>12476</v>
      </c>
      <c r="C9657" s="238" t="s">
        <v>567</v>
      </c>
      <c r="D9657" s="238" t="s">
        <v>12477</v>
      </c>
      <c r="F9657" s="238"/>
      <c r="G9657" s="223"/>
      <c r="H9657" s="238"/>
      <c r="I9657" s="238" t="s">
        <v>102</v>
      </c>
      <c r="J9657" s="223"/>
      <c r="K9657" s="238"/>
      <c r="L9657" s="238"/>
      <c r="M9657" s="238"/>
    </row>
    <row r="9658" spans="1:13">
      <c r="A9658" s="235">
        <v>802353</v>
      </c>
      <c r="B9658" s="238" t="s">
        <v>12478</v>
      </c>
      <c r="C9658" s="238" t="s">
        <v>183</v>
      </c>
      <c r="D9658" s="238" t="s">
        <v>12479</v>
      </c>
      <c r="F9658" s="238"/>
      <c r="G9658" s="223"/>
      <c r="H9658" s="238"/>
      <c r="I9658" s="238" t="s">
        <v>102</v>
      </c>
      <c r="J9658" s="223"/>
      <c r="K9658" s="238"/>
      <c r="L9658" s="238"/>
      <c r="M9658" s="238"/>
    </row>
    <row r="9659" spans="1:13">
      <c r="A9659" s="235">
        <v>802523</v>
      </c>
      <c r="B9659" s="238" t="s">
        <v>12480</v>
      </c>
      <c r="C9659" s="238" t="s">
        <v>99</v>
      </c>
      <c r="D9659" s="238" t="s">
        <v>12481</v>
      </c>
      <c r="F9659" s="238"/>
      <c r="G9659" s="223"/>
      <c r="H9659" s="238"/>
      <c r="I9659" s="238" t="s">
        <v>102</v>
      </c>
      <c r="J9659" s="223"/>
      <c r="K9659" s="238"/>
      <c r="L9659" s="238"/>
      <c r="M9659" s="238"/>
    </row>
    <row r="9660" spans="1:13">
      <c r="A9660" s="235">
        <v>803049</v>
      </c>
      <c r="B9660" s="238" t="s">
        <v>12482</v>
      </c>
      <c r="C9660" s="238" t="s">
        <v>106</v>
      </c>
      <c r="D9660" s="238" t="s">
        <v>1615</v>
      </c>
      <c r="F9660" s="238"/>
      <c r="G9660" s="223"/>
      <c r="H9660" s="238"/>
      <c r="I9660" s="238" t="s">
        <v>102</v>
      </c>
      <c r="J9660" s="223"/>
      <c r="K9660" s="238"/>
      <c r="L9660" s="238"/>
      <c r="M9660" s="238"/>
    </row>
    <row r="9661" spans="1:13">
      <c r="A9661" s="235">
        <v>803534</v>
      </c>
      <c r="B9661" s="238" t="s">
        <v>12483</v>
      </c>
      <c r="C9661" s="238" t="s">
        <v>103</v>
      </c>
      <c r="D9661" s="238" t="s">
        <v>1018</v>
      </c>
      <c r="F9661" s="238"/>
      <c r="G9661" s="223"/>
      <c r="H9661" s="238"/>
      <c r="I9661" s="238" t="s">
        <v>102</v>
      </c>
      <c r="J9661" s="223"/>
      <c r="K9661" s="238"/>
      <c r="L9661" s="238"/>
      <c r="M9661" s="238"/>
    </row>
    <row r="9662" spans="1:13">
      <c r="A9662" s="235">
        <v>803634</v>
      </c>
      <c r="B9662" s="238" t="s">
        <v>12484</v>
      </c>
      <c r="C9662" s="238" t="s">
        <v>106</v>
      </c>
      <c r="D9662" s="238" t="s">
        <v>2028</v>
      </c>
      <c r="F9662" s="238"/>
      <c r="G9662" s="223"/>
      <c r="H9662" s="238"/>
      <c r="I9662" s="238" t="s">
        <v>102</v>
      </c>
      <c r="J9662" s="223"/>
      <c r="K9662" s="238"/>
      <c r="L9662" s="238"/>
      <c r="M9662" s="238"/>
    </row>
    <row r="9663" spans="1:13">
      <c r="A9663" s="235">
        <v>803707</v>
      </c>
      <c r="B9663" s="238" t="s">
        <v>12485</v>
      </c>
      <c r="C9663" s="238" t="s">
        <v>123</v>
      </c>
      <c r="D9663" s="238" t="s">
        <v>3754</v>
      </c>
      <c r="F9663" s="238"/>
      <c r="G9663" s="223"/>
      <c r="H9663" s="238"/>
      <c r="I9663" s="238" t="s">
        <v>102</v>
      </c>
      <c r="J9663" s="223"/>
      <c r="K9663" s="238"/>
      <c r="L9663" s="238"/>
      <c r="M9663" s="238"/>
    </row>
    <row r="9664" spans="1:13">
      <c r="A9664" s="235">
        <v>803847</v>
      </c>
      <c r="B9664" s="238" t="s">
        <v>12486</v>
      </c>
      <c r="C9664" s="238" t="s">
        <v>188</v>
      </c>
      <c r="D9664" s="238" t="s">
        <v>1314</v>
      </c>
      <c r="F9664" s="238"/>
      <c r="G9664" s="223"/>
      <c r="H9664" s="238"/>
      <c r="I9664" s="238" t="s">
        <v>102</v>
      </c>
      <c r="J9664" s="223"/>
      <c r="K9664" s="238"/>
      <c r="L9664" s="238"/>
      <c r="M9664" s="238"/>
    </row>
    <row r="9665" spans="1:13">
      <c r="A9665" s="235">
        <v>803962</v>
      </c>
      <c r="B9665" s="238" t="s">
        <v>12487</v>
      </c>
      <c r="C9665" s="238" t="s">
        <v>3043</v>
      </c>
      <c r="D9665" s="238" t="s">
        <v>1675</v>
      </c>
      <c r="F9665" s="238"/>
      <c r="G9665" s="223"/>
      <c r="H9665" s="238"/>
      <c r="I9665" s="238" t="s">
        <v>102</v>
      </c>
      <c r="J9665" s="223"/>
      <c r="K9665" s="238"/>
      <c r="L9665" s="238"/>
      <c r="M9665" s="238"/>
    </row>
    <row r="9666" spans="1:13">
      <c r="A9666" s="235">
        <v>804298</v>
      </c>
      <c r="B9666" s="238" t="s">
        <v>12488</v>
      </c>
      <c r="C9666" s="238" t="s">
        <v>232</v>
      </c>
      <c r="D9666" s="238" t="s">
        <v>1200</v>
      </c>
      <c r="F9666" s="238"/>
      <c r="G9666" s="223"/>
      <c r="H9666" s="238"/>
      <c r="I9666" s="238" t="s">
        <v>102</v>
      </c>
      <c r="J9666" s="223"/>
      <c r="K9666" s="238"/>
      <c r="L9666" s="238"/>
      <c r="M9666" s="238"/>
    </row>
    <row r="9667" spans="1:13">
      <c r="A9667" s="235">
        <v>804632</v>
      </c>
      <c r="B9667" s="238" t="s">
        <v>1865</v>
      </c>
      <c r="C9667" s="238" t="s">
        <v>176</v>
      </c>
      <c r="D9667" s="238" t="s">
        <v>12489</v>
      </c>
      <c r="F9667" s="238"/>
      <c r="G9667" s="223"/>
      <c r="H9667" s="238"/>
      <c r="I9667" s="238" t="s">
        <v>102</v>
      </c>
      <c r="J9667" s="223"/>
      <c r="K9667" s="238"/>
      <c r="L9667" s="238"/>
      <c r="M9667" s="238"/>
    </row>
    <row r="9668" spans="1:13">
      <c r="A9668" s="235">
        <v>804648</v>
      </c>
      <c r="B9668" s="238" t="s">
        <v>12490</v>
      </c>
      <c r="C9668" s="238" t="s">
        <v>165</v>
      </c>
      <c r="D9668" s="238" t="s">
        <v>1970</v>
      </c>
      <c r="F9668" s="238"/>
      <c r="G9668" s="223"/>
      <c r="H9668" s="238"/>
      <c r="I9668" s="238" t="s">
        <v>102</v>
      </c>
      <c r="J9668" s="223"/>
      <c r="K9668" s="238"/>
      <c r="L9668" s="238"/>
      <c r="M9668" s="238"/>
    </row>
    <row r="9669" spans="1:13">
      <c r="A9669" s="235">
        <v>804766</v>
      </c>
      <c r="B9669" s="238" t="s">
        <v>5384</v>
      </c>
      <c r="C9669" s="238" t="s">
        <v>651</v>
      </c>
      <c r="D9669" s="238" t="s">
        <v>1227</v>
      </c>
      <c r="F9669" s="238"/>
      <c r="G9669" s="223"/>
      <c r="H9669" s="238"/>
      <c r="I9669" s="238" t="s">
        <v>102</v>
      </c>
      <c r="J9669" s="223"/>
      <c r="K9669" s="238"/>
      <c r="L9669" s="238"/>
      <c r="M9669" s="238"/>
    </row>
    <row r="9670" spans="1:13">
      <c r="A9670" s="235">
        <v>804799</v>
      </c>
      <c r="B9670" s="238" t="s">
        <v>12491</v>
      </c>
      <c r="C9670" s="238" t="s">
        <v>106</v>
      </c>
      <c r="D9670" s="238" t="s">
        <v>1187</v>
      </c>
      <c r="F9670" s="238"/>
      <c r="G9670" s="223"/>
      <c r="H9670" s="238"/>
      <c r="I9670" s="238" t="s">
        <v>102</v>
      </c>
      <c r="J9670" s="223"/>
      <c r="K9670" s="238"/>
      <c r="L9670" s="238"/>
      <c r="M9670" s="238"/>
    </row>
    <row r="9671" spans="1:13">
      <c r="A9671" s="235">
        <v>804862</v>
      </c>
      <c r="B9671" s="238" t="s">
        <v>12492</v>
      </c>
      <c r="C9671" s="238" t="s">
        <v>12493</v>
      </c>
      <c r="D9671" s="238" t="s">
        <v>3707</v>
      </c>
      <c r="F9671" s="238"/>
      <c r="G9671" s="223"/>
      <c r="H9671" s="238"/>
      <c r="I9671" s="238" t="s">
        <v>102</v>
      </c>
      <c r="J9671" s="223"/>
      <c r="K9671" s="238"/>
      <c r="L9671" s="238"/>
      <c r="M9671" s="238"/>
    </row>
    <row r="9672" spans="1:13">
      <c r="A9672" s="235">
        <v>804910</v>
      </c>
      <c r="B9672" s="238" t="s">
        <v>12494</v>
      </c>
      <c r="C9672" s="238" t="s">
        <v>297</v>
      </c>
      <c r="D9672" s="238" t="s">
        <v>1012</v>
      </c>
      <c r="F9672" s="238"/>
      <c r="G9672" s="223"/>
      <c r="H9672" s="238"/>
      <c r="I9672" s="238" t="s">
        <v>102</v>
      </c>
      <c r="J9672" s="223"/>
      <c r="K9672" s="238"/>
      <c r="L9672" s="238"/>
      <c r="M9672" s="238"/>
    </row>
    <row r="9673" spans="1:13">
      <c r="A9673" s="235">
        <v>804933</v>
      </c>
      <c r="B9673" s="223" t="s">
        <v>12495</v>
      </c>
      <c r="C9673" s="223" t="s">
        <v>149</v>
      </c>
      <c r="D9673" s="223" t="s">
        <v>4098</v>
      </c>
      <c r="F9673" s="224"/>
      <c r="G9673" s="223"/>
      <c r="H9673" s="223"/>
      <c r="I9673" s="223" t="s">
        <v>102</v>
      </c>
      <c r="J9673" s="223"/>
      <c r="K9673" s="223"/>
      <c r="L9673" s="223"/>
      <c r="M9673" s="223"/>
    </row>
    <row r="9674" spans="1:13">
      <c r="A9674" s="235">
        <v>804939</v>
      </c>
      <c r="B9674" s="238" t="s">
        <v>12496</v>
      </c>
      <c r="C9674" s="238" t="s">
        <v>2215</v>
      </c>
      <c r="D9674" s="238" t="s">
        <v>1237</v>
      </c>
      <c r="F9674" s="238"/>
      <c r="G9674" s="223"/>
      <c r="H9674" s="238"/>
      <c r="I9674" s="238" t="s">
        <v>102</v>
      </c>
      <c r="J9674" s="223"/>
      <c r="K9674" s="238"/>
      <c r="L9674" s="238"/>
      <c r="M9674" s="238"/>
    </row>
    <row r="9675" spans="1:13">
      <c r="A9675" s="235">
        <v>804980</v>
      </c>
      <c r="B9675" s="238" t="s">
        <v>12497</v>
      </c>
      <c r="C9675" s="238" t="s">
        <v>183</v>
      </c>
      <c r="D9675" s="238" t="s">
        <v>1217</v>
      </c>
      <c r="F9675" s="238"/>
      <c r="G9675" s="223"/>
      <c r="H9675" s="238"/>
      <c r="I9675" s="238" t="s">
        <v>102</v>
      </c>
      <c r="J9675" s="223"/>
      <c r="K9675" s="238"/>
      <c r="L9675" s="238"/>
      <c r="M9675" s="238"/>
    </row>
    <row r="9676" spans="1:13">
      <c r="A9676" s="235">
        <v>805004</v>
      </c>
      <c r="B9676" s="238" t="s">
        <v>12498</v>
      </c>
      <c r="C9676" s="238" t="s">
        <v>232</v>
      </c>
      <c r="D9676" s="238" t="s">
        <v>2271</v>
      </c>
      <c r="F9676" s="238"/>
      <c r="G9676" s="223"/>
      <c r="H9676" s="238"/>
      <c r="I9676" s="238" t="s">
        <v>102</v>
      </c>
      <c r="J9676" s="223"/>
      <c r="K9676" s="238"/>
      <c r="L9676" s="238"/>
      <c r="M9676" s="238"/>
    </row>
    <row r="9677" spans="1:13">
      <c r="A9677" s="235">
        <v>805163</v>
      </c>
      <c r="B9677" s="238" t="s">
        <v>12499</v>
      </c>
      <c r="C9677" s="238" t="s">
        <v>106</v>
      </c>
      <c r="D9677" s="238" t="s">
        <v>3495</v>
      </c>
      <c r="F9677" s="238"/>
      <c r="G9677" s="223"/>
      <c r="H9677" s="238"/>
      <c r="I9677" s="238" t="s">
        <v>102</v>
      </c>
      <c r="J9677" s="223"/>
      <c r="K9677" s="238"/>
      <c r="L9677" s="238"/>
      <c r="M9677" s="238"/>
    </row>
    <row r="9678" spans="1:13">
      <c r="A9678" s="235">
        <v>805173</v>
      </c>
      <c r="B9678" s="238" t="s">
        <v>12500</v>
      </c>
      <c r="C9678" s="238" t="s">
        <v>162</v>
      </c>
      <c r="D9678" s="238" t="s">
        <v>1521</v>
      </c>
      <c r="F9678" s="238"/>
      <c r="G9678" s="223"/>
      <c r="H9678" s="238"/>
      <c r="I9678" s="238" t="s">
        <v>102</v>
      </c>
      <c r="J9678" s="223"/>
      <c r="K9678" s="238"/>
      <c r="L9678" s="238"/>
      <c r="M9678" s="238"/>
    </row>
    <row r="9679" spans="1:13">
      <c r="A9679" s="235">
        <v>805176</v>
      </c>
      <c r="B9679" s="238" t="s">
        <v>12501</v>
      </c>
      <c r="C9679" s="238" t="s">
        <v>400</v>
      </c>
      <c r="D9679" s="238" t="s">
        <v>1125</v>
      </c>
      <c r="F9679" s="238"/>
      <c r="G9679" s="223"/>
      <c r="H9679" s="238"/>
      <c r="I9679" s="238" t="s">
        <v>102</v>
      </c>
      <c r="J9679" s="223"/>
      <c r="K9679" s="238"/>
      <c r="L9679" s="238"/>
      <c r="M9679" s="238"/>
    </row>
    <row r="9680" spans="1:13">
      <c r="A9680" s="235">
        <v>805278</v>
      </c>
      <c r="B9680" s="238" t="s">
        <v>12502</v>
      </c>
      <c r="C9680" s="238" t="s">
        <v>164</v>
      </c>
      <c r="D9680" s="238" t="s">
        <v>1047</v>
      </c>
      <c r="F9680" s="238"/>
      <c r="G9680" s="223"/>
      <c r="H9680" s="238"/>
      <c r="I9680" s="238" t="s">
        <v>102</v>
      </c>
      <c r="J9680" s="223"/>
      <c r="K9680" s="238"/>
      <c r="L9680" s="238"/>
      <c r="M9680" s="238"/>
    </row>
    <row r="9681" spans="1:13">
      <c r="A9681" s="235">
        <v>805320</v>
      </c>
      <c r="B9681" s="238" t="s">
        <v>12503</v>
      </c>
      <c r="C9681" s="238" t="s">
        <v>452</v>
      </c>
      <c r="D9681" s="238" t="s">
        <v>2524</v>
      </c>
      <c r="F9681" s="238"/>
      <c r="G9681" s="223"/>
      <c r="H9681" s="238"/>
      <c r="I9681" s="238" t="s">
        <v>102</v>
      </c>
      <c r="J9681" s="223"/>
      <c r="K9681" s="238"/>
      <c r="L9681" s="238"/>
      <c r="M9681" s="238"/>
    </row>
    <row r="9682" spans="1:13">
      <c r="A9682" s="235">
        <v>805334</v>
      </c>
      <c r="B9682" s="238" t="s">
        <v>12504</v>
      </c>
      <c r="C9682" s="238" t="s">
        <v>263</v>
      </c>
      <c r="D9682" s="238" t="s">
        <v>1350</v>
      </c>
      <c r="F9682" s="238"/>
      <c r="G9682" s="223"/>
      <c r="H9682" s="238"/>
      <c r="I9682" s="238" t="s">
        <v>102</v>
      </c>
      <c r="J9682" s="223"/>
      <c r="K9682" s="238"/>
      <c r="L9682" s="238"/>
      <c r="M9682" s="238"/>
    </row>
    <row r="9683" spans="1:13">
      <c r="A9683" s="235">
        <v>805347</v>
      </c>
      <c r="B9683" s="238" t="s">
        <v>12505</v>
      </c>
      <c r="C9683" s="238" t="s">
        <v>4659</v>
      </c>
      <c r="D9683" s="238" t="s">
        <v>12506</v>
      </c>
      <c r="F9683" s="238"/>
      <c r="G9683" s="223"/>
      <c r="H9683" s="238"/>
      <c r="I9683" s="238" t="s">
        <v>102</v>
      </c>
      <c r="J9683" s="223"/>
      <c r="K9683" s="238"/>
      <c r="L9683" s="238"/>
      <c r="M9683" s="238"/>
    </row>
    <row r="9684" spans="1:13">
      <c r="A9684" s="235">
        <v>805428</v>
      </c>
      <c r="B9684" s="235" t="s">
        <v>12507</v>
      </c>
      <c r="C9684" s="235" t="s">
        <v>328</v>
      </c>
      <c r="D9684" s="235" t="s">
        <v>3917</v>
      </c>
      <c r="H9684" s="238"/>
      <c r="I9684" s="240" t="s">
        <v>102</v>
      </c>
      <c r="J9684" s="223"/>
    </row>
    <row r="9685" spans="1:13">
      <c r="A9685" s="235">
        <v>805433</v>
      </c>
      <c r="B9685" s="238" t="s">
        <v>12508</v>
      </c>
      <c r="C9685" s="238" t="s">
        <v>191</v>
      </c>
      <c r="D9685" s="238" t="s">
        <v>1068</v>
      </c>
      <c r="F9685" s="238"/>
      <c r="G9685" s="223"/>
      <c r="H9685" s="238"/>
      <c r="I9685" s="238" t="s">
        <v>102</v>
      </c>
      <c r="J9685" s="223"/>
      <c r="K9685" s="238"/>
      <c r="L9685" s="238"/>
      <c r="M9685" s="238"/>
    </row>
    <row r="9686" spans="1:13">
      <c r="A9686" s="235">
        <v>805441</v>
      </c>
      <c r="B9686" s="238" t="s">
        <v>12509</v>
      </c>
      <c r="C9686" s="238" t="s">
        <v>5655</v>
      </c>
      <c r="D9686" s="238" t="s">
        <v>12510</v>
      </c>
      <c r="F9686" s="238"/>
      <c r="G9686" s="223"/>
      <c r="H9686" s="238"/>
      <c r="I9686" s="238" t="s">
        <v>102</v>
      </c>
      <c r="J9686" s="223"/>
      <c r="K9686" s="238"/>
      <c r="L9686" s="238"/>
      <c r="M9686" s="238"/>
    </row>
    <row r="9687" spans="1:13">
      <c r="A9687" s="235">
        <v>805496</v>
      </c>
      <c r="B9687" s="238" t="s">
        <v>12511</v>
      </c>
      <c r="C9687" s="238" t="s">
        <v>403</v>
      </c>
      <c r="D9687" s="238" t="s">
        <v>4437</v>
      </c>
      <c r="F9687" s="238"/>
      <c r="G9687" s="223"/>
      <c r="H9687" s="238"/>
      <c r="I9687" s="238" t="s">
        <v>102</v>
      </c>
      <c r="J9687" s="223"/>
      <c r="K9687" s="238"/>
      <c r="L9687" s="238"/>
      <c r="M9687" s="238"/>
    </row>
    <row r="9688" spans="1:13">
      <c r="A9688" s="235">
        <v>805511</v>
      </c>
      <c r="B9688" s="238" t="s">
        <v>12512</v>
      </c>
      <c r="C9688" s="238" t="s">
        <v>385</v>
      </c>
      <c r="D9688" s="238" t="s">
        <v>1059</v>
      </c>
      <c r="F9688" s="238"/>
      <c r="G9688" s="223"/>
      <c r="H9688" s="238"/>
      <c r="I9688" s="238" t="s">
        <v>102</v>
      </c>
      <c r="J9688" s="223"/>
      <c r="K9688" s="238"/>
      <c r="L9688" s="238"/>
      <c r="M9688" s="238"/>
    </row>
    <row r="9689" spans="1:13">
      <c r="A9689" s="235">
        <v>805550</v>
      </c>
      <c r="B9689" s="238" t="s">
        <v>12513</v>
      </c>
      <c r="C9689" s="238" t="s">
        <v>311</v>
      </c>
      <c r="D9689" s="238" t="s">
        <v>1687</v>
      </c>
      <c r="F9689" s="238"/>
      <c r="G9689" s="223"/>
      <c r="H9689" s="238"/>
      <c r="I9689" s="238" t="s">
        <v>102</v>
      </c>
      <c r="J9689" s="223"/>
      <c r="K9689" s="238"/>
      <c r="L9689" s="238"/>
      <c r="M9689" s="238"/>
    </row>
    <row r="9690" spans="1:13">
      <c r="A9690" s="235">
        <v>805623</v>
      </c>
      <c r="B9690" s="238" t="s">
        <v>12514</v>
      </c>
      <c r="C9690" s="238" t="s">
        <v>258</v>
      </c>
      <c r="D9690" s="238" t="s">
        <v>1227</v>
      </c>
      <c r="F9690" s="238"/>
      <c r="G9690" s="223"/>
      <c r="H9690" s="238"/>
      <c r="I9690" s="238" t="s">
        <v>102</v>
      </c>
      <c r="J9690" s="223"/>
      <c r="K9690" s="238"/>
      <c r="L9690" s="238"/>
      <c r="M9690" s="238"/>
    </row>
    <row r="9691" spans="1:13">
      <c r="A9691" s="235">
        <v>805643</v>
      </c>
      <c r="B9691" s="238" t="s">
        <v>12515</v>
      </c>
      <c r="C9691" s="238" t="s">
        <v>140</v>
      </c>
      <c r="D9691" s="238" t="s">
        <v>1645</v>
      </c>
      <c r="F9691" s="238"/>
      <c r="G9691" s="223"/>
      <c r="H9691" s="238"/>
      <c r="I9691" s="238" t="s">
        <v>102</v>
      </c>
      <c r="J9691" s="223"/>
      <c r="K9691" s="238"/>
      <c r="L9691" s="238"/>
      <c r="M9691" s="238"/>
    </row>
    <row r="9692" spans="1:13">
      <c r="A9692" s="235">
        <v>805653</v>
      </c>
      <c r="B9692" s="238" t="s">
        <v>12516</v>
      </c>
      <c r="C9692" s="238" t="s">
        <v>134</v>
      </c>
      <c r="D9692" s="238" t="s">
        <v>1237</v>
      </c>
      <c r="F9692" s="238"/>
      <c r="G9692" s="223"/>
      <c r="H9692" s="238"/>
      <c r="I9692" s="238" t="s">
        <v>102</v>
      </c>
      <c r="J9692" s="223"/>
      <c r="K9692" s="238"/>
      <c r="L9692" s="238"/>
      <c r="M9692" s="238"/>
    </row>
    <row r="9693" spans="1:13">
      <c r="A9693" s="235">
        <v>805788</v>
      </c>
      <c r="B9693" s="235" t="s">
        <v>12517</v>
      </c>
      <c r="C9693" s="235" t="s">
        <v>4971</v>
      </c>
      <c r="D9693" s="235" t="s">
        <v>1039</v>
      </c>
      <c r="H9693" s="238"/>
      <c r="I9693" s="240" t="s">
        <v>102</v>
      </c>
      <c r="J9693" s="223"/>
    </row>
    <row r="9694" spans="1:13">
      <c r="A9694" s="235">
        <v>805798</v>
      </c>
      <c r="B9694" s="238" t="s">
        <v>12518</v>
      </c>
      <c r="C9694" s="238" t="s">
        <v>385</v>
      </c>
      <c r="D9694" s="238" t="s">
        <v>4002</v>
      </c>
      <c r="F9694" s="238"/>
      <c r="G9694" s="223"/>
      <c r="H9694" s="238"/>
      <c r="I9694" s="238" t="s">
        <v>102</v>
      </c>
      <c r="J9694" s="223"/>
      <c r="K9694" s="238"/>
      <c r="L9694" s="238"/>
      <c r="M9694" s="238"/>
    </row>
    <row r="9695" spans="1:13">
      <c r="A9695" s="235">
        <v>805817</v>
      </c>
      <c r="B9695" s="238" t="s">
        <v>12519</v>
      </c>
      <c r="C9695" s="238" t="s">
        <v>297</v>
      </c>
      <c r="D9695" s="238" t="s">
        <v>7419</v>
      </c>
      <c r="F9695" s="238"/>
      <c r="G9695" s="223"/>
      <c r="H9695" s="223"/>
      <c r="I9695" s="238" t="s">
        <v>102</v>
      </c>
      <c r="J9695" s="223"/>
      <c r="K9695" s="238"/>
      <c r="L9695" s="238"/>
      <c r="M9695" s="238"/>
    </row>
    <row r="9696" spans="1:13">
      <c r="A9696" s="235">
        <v>805862</v>
      </c>
      <c r="B9696" s="238" t="s">
        <v>12520</v>
      </c>
      <c r="C9696" s="238" t="s">
        <v>812</v>
      </c>
      <c r="D9696" s="238" t="s">
        <v>11740</v>
      </c>
      <c r="F9696" s="238"/>
      <c r="G9696" s="223"/>
      <c r="H9696" s="223"/>
      <c r="I9696" s="238" t="s">
        <v>102</v>
      </c>
      <c r="J9696" s="223"/>
      <c r="K9696" s="238"/>
      <c r="L9696" s="238"/>
      <c r="M9696" s="238"/>
    </row>
    <row r="9697" spans="1:13">
      <c r="A9697" s="235">
        <v>805876</v>
      </c>
      <c r="B9697" s="245" t="s">
        <v>12521</v>
      </c>
      <c r="C9697" s="245" t="s">
        <v>178</v>
      </c>
      <c r="D9697" s="245" t="s">
        <v>3099</v>
      </c>
      <c r="F9697" s="245"/>
      <c r="G9697" s="223"/>
      <c r="H9697" s="245"/>
      <c r="I9697" s="245" t="s">
        <v>102</v>
      </c>
      <c r="J9697" s="223"/>
      <c r="K9697" s="245"/>
      <c r="L9697" s="245"/>
      <c r="M9697" s="223"/>
    </row>
    <row r="9698" spans="1:13">
      <c r="A9698" s="235">
        <v>805924</v>
      </c>
      <c r="B9698" s="238" t="s">
        <v>12522</v>
      </c>
      <c r="C9698" s="238" t="s">
        <v>171</v>
      </c>
      <c r="D9698" s="238" t="s">
        <v>1975</v>
      </c>
      <c r="F9698" s="238"/>
      <c r="G9698" s="223"/>
      <c r="H9698" s="238"/>
      <c r="I9698" s="238" t="s">
        <v>102</v>
      </c>
      <c r="J9698" s="223"/>
      <c r="K9698" s="238"/>
      <c r="L9698" s="238"/>
      <c r="M9698" s="238"/>
    </row>
    <row r="9699" spans="1:13">
      <c r="A9699" s="235">
        <v>805925</v>
      </c>
      <c r="B9699" s="245" t="s">
        <v>12523</v>
      </c>
      <c r="C9699" s="245" t="s">
        <v>12524</v>
      </c>
      <c r="D9699" s="245" t="s">
        <v>1521</v>
      </c>
      <c r="F9699" s="245"/>
      <c r="G9699" s="223"/>
      <c r="H9699" s="245"/>
      <c r="I9699" s="245" t="s">
        <v>102</v>
      </c>
      <c r="J9699" s="223"/>
      <c r="K9699" s="245"/>
      <c r="L9699" s="245"/>
      <c r="M9699" s="223"/>
    </row>
    <row r="9700" spans="1:13">
      <c r="A9700" s="235">
        <v>805996</v>
      </c>
      <c r="B9700" s="238" t="s">
        <v>754</v>
      </c>
      <c r="C9700" s="238" t="s">
        <v>596</v>
      </c>
      <c r="D9700" s="238" t="s">
        <v>2649</v>
      </c>
      <c r="F9700" s="238"/>
      <c r="G9700" s="223"/>
      <c r="H9700" s="238"/>
      <c r="I9700" s="238" t="s">
        <v>102</v>
      </c>
      <c r="J9700" s="223"/>
      <c r="K9700" s="238"/>
      <c r="L9700" s="238"/>
      <c r="M9700" s="238"/>
    </row>
    <row r="9701" spans="1:13">
      <c r="A9701" s="235">
        <v>806006</v>
      </c>
      <c r="B9701" s="238" t="s">
        <v>12525</v>
      </c>
      <c r="C9701" s="238" t="s">
        <v>448</v>
      </c>
      <c r="D9701" s="238" t="s">
        <v>2440</v>
      </c>
      <c r="F9701" s="238"/>
      <c r="G9701" s="223"/>
      <c r="H9701" s="238"/>
      <c r="I9701" s="238" t="s">
        <v>102</v>
      </c>
      <c r="J9701" s="223"/>
      <c r="K9701" s="238"/>
      <c r="L9701" s="238"/>
      <c r="M9701" s="238"/>
    </row>
    <row r="9702" spans="1:13">
      <c r="A9702" s="235">
        <v>806097</v>
      </c>
      <c r="B9702" s="238" t="s">
        <v>12526</v>
      </c>
      <c r="C9702" s="238" t="s">
        <v>212</v>
      </c>
      <c r="D9702" s="238" t="s">
        <v>1030</v>
      </c>
      <c r="F9702" s="238"/>
      <c r="G9702" s="223"/>
      <c r="H9702" s="238"/>
      <c r="I9702" s="238" t="s">
        <v>102</v>
      </c>
      <c r="J9702" s="223"/>
      <c r="K9702" s="238"/>
      <c r="L9702" s="238"/>
      <c r="M9702" s="238"/>
    </row>
    <row r="9703" spans="1:13">
      <c r="A9703" s="235">
        <v>806100</v>
      </c>
      <c r="B9703" s="238" t="s">
        <v>12527</v>
      </c>
      <c r="C9703" s="238" t="s">
        <v>335</v>
      </c>
      <c r="D9703" s="238" t="s">
        <v>1089</v>
      </c>
      <c r="F9703" s="238"/>
      <c r="G9703" s="223"/>
      <c r="H9703" s="238"/>
      <c r="I9703" s="238" t="s">
        <v>102</v>
      </c>
      <c r="J9703" s="223"/>
      <c r="K9703" s="238"/>
      <c r="L9703" s="238"/>
      <c r="M9703" s="238"/>
    </row>
    <row r="9704" spans="1:13">
      <c r="A9704" s="235">
        <v>806108</v>
      </c>
      <c r="B9704" s="238" t="s">
        <v>12528</v>
      </c>
      <c r="C9704" s="238" t="s">
        <v>101</v>
      </c>
      <c r="D9704" s="238" t="s">
        <v>2171</v>
      </c>
      <c r="F9704" s="238"/>
      <c r="G9704" s="223"/>
      <c r="H9704" s="238"/>
      <c r="I9704" s="238" t="s">
        <v>102</v>
      </c>
      <c r="J9704" s="223"/>
      <c r="K9704" s="238"/>
      <c r="L9704" s="238"/>
      <c r="M9704" s="238"/>
    </row>
    <row r="9705" spans="1:13">
      <c r="A9705" s="235">
        <v>806114</v>
      </c>
      <c r="B9705" s="235" t="s">
        <v>12529</v>
      </c>
      <c r="C9705" s="235" t="s">
        <v>127</v>
      </c>
      <c r="D9705" s="235" t="s">
        <v>2212</v>
      </c>
      <c r="H9705" s="238"/>
      <c r="I9705" s="240" t="s">
        <v>102</v>
      </c>
      <c r="J9705" s="223"/>
    </row>
    <row r="9706" spans="1:13">
      <c r="A9706" s="235">
        <v>806190</v>
      </c>
      <c r="B9706" s="238" t="s">
        <v>12530</v>
      </c>
      <c r="C9706" s="238" t="s">
        <v>206</v>
      </c>
      <c r="D9706" s="238" t="s">
        <v>1560</v>
      </c>
      <c r="F9706" s="238"/>
      <c r="G9706" s="223"/>
      <c r="H9706" s="238"/>
      <c r="I9706" s="238" t="s">
        <v>102</v>
      </c>
      <c r="J9706" s="223"/>
      <c r="K9706" s="238"/>
      <c r="L9706" s="238"/>
      <c r="M9706" s="238"/>
    </row>
    <row r="9707" spans="1:13">
      <c r="A9707" s="235">
        <v>806250</v>
      </c>
      <c r="B9707" s="238" t="s">
        <v>12531</v>
      </c>
      <c r="C9707" s="238" t="s">
        <v>189</v>
      </c>
      <c r="D9707" s="238" t="s">
        <v>3387</v>
      </c>
      <c r="F9707" s="238"/>
      <c r="G9707" s="223"/>
      <c r="H9707" s="238"/>
      <c r="I9707" s="238" t="s">
        <v>102</v>
      </c>
      <c r="J9707" s="223"/>
      <c r="K9707" s="238"/>
      <c r="L9707" s="238"/>
      <c r="M9707" s="238"/>
    </row>
    <row r="9708" spans="1:13">
      <c r="A9708" s="235">
        <v>806280</v>
      </c>
      <c r="B9708" s="238" t="s">
        <v>12532</v>
      </c>
      <c r="C9708" s="238" t="s">
        <v>95</v>
      </c>
      <c r="D9708" s="238" t="s">
        <v>2888</v>
      </c>
      <c r="F9708" s="238"/>
      <c r="G9708" s="223"/>
      <c r="H9708" s="238"/>
      <c r="I9708" s="238" t="s">
        <v>102</v>
      </c>
      <c r="J9708" s="223"/>
      <c r="K9708" s="238"/>
      <c r="L9708" s="238"/>
      <c r="M9708" s="238"/>
    </row>
    <row r="9709" spans="1:13">
      <c r="A9709" s="235">
        <v>806291</v>
      </c>
      <c r="B9709" s="238" t="s">
        <v>12533</v>
      </c>
      <c r="C9709" s="238" t="s">
        <v>374</v>
      </c>
      <c r="D9709" s="238" t="s">
        <v>2101</v>
      </c>
      <c r="F9709" s="238"/>
      <c r="G9709" s="223"/>
      <c r="H9709" s="238"/>
      <c r="I9709" s="238" t="s">
        <v>102</v>
      </c>
      <c r="J9709" s="223"/>
      <c r="K9709" s="238"/>
      <c r="L9709" s="238"/>
      <c r="M9709" s="238"/>
    </row>
    <row r="9710" spans="1:13">
      <c r="A9710" s="235">
        <v>806305</v>
      </c>
      <c r="B9710" s="238" t="s">
        <v>12534</v>
      </c>
      <c r="C9710" s="238" t="s">
        <v>196</v>
      </c>
      <c r="D9710" s="238" t="s">
        <v>12535</v>
      </c>
      <c r="F9710" s="238"/>
      <c r="G9710" s="223"/>
      <c r="H9710" s="238"/>
      <c r="I9710" s="238" t="s">
        <v>102</v>
      </c>
      <c r="J9710" s="223"/>
      <c r="K9710" s="238"/>
      <c r="L9710" s="238"/>
      <c r="M9710" s="238"/>
    </row>
    <row r="9711" spans="1:13">
      <c r="A9711" s="235">
        <v>806307</v>
      </c>
      <c r="B9711" s="238" t="s">
        <v>12536</v>
      </c>
      <c r="C9711" s="238" t="s">
        <v>334</v>
      </c>
      <c r="D9711" s="238" t="s">
        <v>1047</v>
      </c>
      <c r="F9711" s="238"/>
      <c r="G9711" s="223"/>
      <c r="H9711" s="238"/>
      <c r="I9711" s="238" t="s">
        <v>102</v>
      </c>
      <c r="J9711" s="223"/>
      <c r="K9711" s="238"/>
      <c r="L9711" s="238"/>
      <c r="M9711" s="238"/>
    </row>
    <row r="9712" spans="1:13">
      <c r="A9712" s="235">
        <v>806313</v>
      </c>
      <c r="B9712" s="238" t="s">
        <v>12537</v>
      </c>
      <c r="C9712" s="238" t="s">
        <v>286</v>
      </c>
      <c r="D9712" s="238" t="s">
        <v>589</v>
      </c>
      <c r="F9712" s="238"/>
      <c r="G9712" s="223"/>
      <c r="H9712" s="238"/>
      <c r="I9712" s="238" t="s">
        <v>102</v>
      </c>
      <c r="J9712" s="223"/>
      <c r="K9712" s="238"/>
      <c r="L9712" s="238"/>
      <c r="M9712" s="238"/>
    </row>
    <row r="9713" spans="1:13">
      <c r="A9713" s="235">
        <v>806318</v>
      </c>
      <c r="B9713" s="235" t="s">
        <v>12538</v>
      </c>
      <c r="C9713" s="235" t="s">
        <v>174</v>
      </c>
      <c r="D9713" s="235" t="s">
        <v>3309</v>
      </c>
      <c r="H9713" s="238"/>
      <c r="I9713" s="240" t="s">
        <v>102</v>
      </c>
      <c r="J9713" s="223"/>
    </row>
    <row r="9714" spans="1:13">
      <c r="A9714" s="235">
        <v>806348</v>
      </c>
      <c r="B9714" s="238" t="s">
        <v>12539</v>
      </c>
      <c r="C9714" s="238" t="s">
        <v>168</v>
      </c>
      <c r="D9714" s="238" t="s">
        <v>1057</v>
      </c>
      <c r="F9714" s="238"/>
      <c r="G9714" s="223"/>
      <c r="H9714" s="238"/>
      <c r="I9714" s="238" t="s">
        <v>102</v>
      </c>
      <c r="J9714" s="223"/>
      <c r="K9714" s="238"/>
      <c r="L9714" s="238"/>
      <c r="M9714" s="223"/>
    </row>
    <row r="9715" spans="1:13">
      <c r="A9715" s="235">
        <v>806369</v>
      </c>
      <c r="B9715" s="238" t="s">
        <v>12540</v>
      </c>
      <c r="C9715" s="238" t="s">
        <v>183</v>
      </c>
      <c r="D9715" s="238" t="s">
        <v>6796</v>
      </c>
      <c r="F9715" s="238"/>
      <c r="G9715" s="223"/>
      <c r="H9715" s="238"/>
      <c r="I9715" s="238" t="s">
        <v>102</v>
      </c>
      <c r="J9715" s="223"/>
      <c r="K9715" s="238"/>
      <c r="L9715" s="238"/>
      <c r="M9715" s="238"/>
    </row>
    <row r="9716" spans="1:13">
      <c r="A9716" s="235">
        <v>806382</v>
      </c>
      <c r="B9716" s="238" t="s">
        <v>12541</v>
      </c>
      <c r="C9716" s="238" t="s">
        <v>447</v>
      </c>
      <c r="D9716" s="238" t="s">
        <v>1172</v>
      </c>
      <c r="F9716" s="238"/>
      <c r="G9716" s="223"/>
      <c r="H9716" s="238"/>
      <c r="I9716" s="238" t="s">
        <v>102</v>
      </c>
      <c r="J9716" s="223"/>
      <c r="K9716" s="238"/>
      <c r="L9716" s="238"/>
      <c r="M9716" s="238"/>
    </row>
    <row r="9717" spans="1:13">
      <c r="A9717" s="235">
        <v>806409</v>
      </c>
      <c r="B9717" s="238" t="s">
        <v>12542</v>
      </c>
      <c r="C9717" s="238" t="s">
        <v>287</v>
      </c>
      <c r="D9717" s="238" t="s">
        <v>856</v>
      </c>
      <c r="F9717" s="238"/>
      <c r="G9717" s="223"/>
      <c r="H9717" s="238"/>
      <c r="I9717" s="238" t="s">
        <v>102</v>
      </c>
      <c r="J9717" s="223"/>
      <c r="K9717" s="238"/>
      <c r="L9717" s="238"/>
      <c r="M9717" s="238"/>
    </row>
    <row r="9718" spans="1:13">
      <c r="A9718" s="235">
        <v>806437</v>
      </c>
      <c r="B9718" s="238" t="s">
        <v>11832</v>
      </c>
      <c r="C9718" s="238" t="s">
        <v>111</v>
      </c>
      <c r="D9718" s="238" t="s">
        <v>1204</v>
      </c>
      <c r="F9718" s="238"/>
      <c r="G9718" s="223"/>
      <c r="H9718" s="238"/>
      <c r="I9718" s="238" t="s">
        <v>102</v>
      </c>
      <c r="J9718" s="223"/>
      <c r="K9718" s="238"/>
      <c r="L9718" s="238"/>
      <c r="M9718" s="238"/>
    </row>
    <row r="9719" spans="1:13">
      <c r="A9719" s="235">
        <v>806474</v>
      </c>
      <c r="B9719" s="238" t="s">
        <v>12543</v>
      </c>
      <c r="C9719" s="238" t="s">
        <v>298</v>
      </c>
      <c r="D9719" s="238" t="s">
        <v>12544</v>
      </c>
      <c r="F9719" s="238"/>
      <c r="G9719" s="223"/>
      <c r="H9719" s="238"/>
      <c r="I9719" s="238" t="s">
        <v>102</v>
      </c>
      <c r="J9719" s="223"/>
      <c r="K9719" s="238"/>
      <c r="L9719" s="238"/>
      <c r="M9719" s="238"/>
    </row>
    <row r="9720" spans="1:13">
      <c r="A9720" s="235">
        <v>806539</v>
      </c>
      <c r="B9720" s="238" t="s">
        <v>1853</v>
      </c>
      <c r="C9720" s="238" t="s">
        <v>4998</v>
      </c>
      <c r="D9720" s="238" t="s">
        <v>3002</v>
      </c>
      <c r="F9720" s="238"/>
      <c r="G9720" s="223"/>
      <c r="H9720" s="238"/>
      <c r="I9720" s="238" t="s">
        <v>102</v>
      </c>
      <c r="J9720" s="223"/>
      <c r="K9720" s="238"/>
      <c r="L9720" s="238"/>
      <c r="M9720" s="238"/>
    </row>
    <row r="9721" spans="1:13">
      <c r="A9721" s="235">
        <v>806577</v>
      </c>
      <c r="B9721" s="238" t="s">
        <v>12545</v>
      </c>
      <c r="C9721" s="238" t="s">
        <v>164</v>
      </c>
      <c r="D9721" s="238" t="s">
        <v>1085</v>
      </c>
      <c r="F9721" s="238"/>
      <c r="G9721" s="223"/>
      <c r="H9721" s="238"/>
      <c r="I9721" s="238" t="s">
        <v>102</v>
      </c>
      <c r="J9721" s="223"/>
      <c r="K9721" s="238"/>
      <c r="L9721" s="238"/>
      <c r="M9721" s="238"/>
    </row>
    <row r="9722" spans="1:13">
      <c r="A9722" s="235">
        <v>806583</v>
      </c>
      <c r="B9722" s="235" t="s">
        <v>12546</v>
      </c>
      <c r="C9722" s="235" t="s">
        <v>244</v>
      </c>
      <c r="D9722" s="235" t="s">
        <v>1531</v>
      </c>
      <c r="H9722" s="238"/>
      <c r="I9722" s="240" t="s">
        <v>102</v>
      </c>
      <c r="J9722" s="223"/>
    </row>
    <row r="9723" spans="1:13">
      <c r="A9723" s="235">
        <v>806602</v>
      </c>
      <c r="B9723" s="238" t="s">
        <v>12547</v>
      </c>
      <c r="C9723" s="238" t="s">
        <v>232</v>
      </c>
      <c r="D9723" s="238" t="s">
        <v>3481</v>
      </c>
      <c r="F9723" s="238"/>
      <c r="G9723" s="223"/>
      <c r="H9723" s="238"/>
      <c r="I9723" s="238" t="s">
        <v>102</v>
      </c>
      <c r="J9723" s="223"/>
      <c r="K9723" s="238"/>
      <c r="L9723" s="238"/>
      <c r="M9723" s="238"/>
    </row>
    <row r="9724" spans="1:13">
      <c r="A9724" s="235">
        <v>806612</v>
      </c>
      <c r="B9724" s="238" t="s">
        <v>12548</v>
      </c>
      <c r="C9724" s="238" t="s">
        <v>111</v>
      </c>
      <c r="D9724" s="238" t="s">
        <v>2311</v>
      </c>
      <c r="F9724" s="238"/>
      <c r="G9724" s="223"/>
      <c r="H9724" s="238"/>
      <c r="I9724" s="238" t="s">
        <v>102</v>
      </c>
      <c r="J9724" s="223"/>
      <c r="K9724" s="238"/>
      <c r="L9724" s="238"/>
      <c r="M9724" s="238"/>
    </row>
    <row r="9725" spans="1:13">
      <c r="A9725" s="235">
        <v>806615</v>
      </c>
      <c r="B9725" s="235" t="s">
        <v>12549</v>
      </c>
      <c r="C9725" s="235" t="s">
        <v>311</v>
      </c>
      <c r="D9725" s="235" t="s">
        <v>1175</v>
      </c>
      <c r="H9725" s="238"/>
      <c r="I9725" s="240" t="s">
        <v>102</v>
      </c>
      <c r="J9725" s="223"/>
    </row>
    <row r="9726" spans="1:13">
      <c r="A9726" s="235">
        <v>806635</v>
      </c>
      <c r="B9726" s="238" t="s">
        <v>12550</v>
      </c>
      <c r="C9726" s="238" t="s">
        <v>559</v>
      </c>
      <c r="D9726" s="238" t="s">
        <v>621</v>
      </c>
      <c r="F9726" s="238"/>
      <c r="G9726" s="223"/>
      <c r="H9726" s="238"/>
      <c r="I9726" s="238" t="s">
        <v>102</v>
      </c>
      <c r="J9726" s="223"/>
      <c r="K9726" s="238"/>
      <c r="L9726" s="238"/>
      <c r="M9726" s="238"/>
    </row>
    <row r="9727" spans="1:13">
      <c r="A9727" s="235">
        <v>806719</v>
      </c>
      <c r="B9727" s="238" t="s">
        <v>12551</v>
      </c>
      <c r="C9727" s="238" t="s">
        <v>521</v>
      </c>
      <c r="D9727" s="238" t="s">
        <v>1220</v>
      </c>
      <c r="F9727" s="238"/>
      <c r="G9727" s="223"/>
      <c r="H9727" s="238"/>
      <c r="I9727" s="238" t="s">
        <v>102</v>
      </c>
      <c r="J9727" s="223"/>
      <c r="K9727" s="238"/>
      <c r="L9727" s="238"/>
      <c r="M9727" s="238"/>
    </row>
    <row r="9728" spans="1:13">
      <c r="A9728" s="235">
        <v>806743</v>
      </c>
      <c r="B9728" s="238" t="s">
        <v>12552</v>
      </c>
      <c r="C9728" s="238" t="s">
        <v>329</v>
      </c>
      <c r="D9728" s="238" t="s">
        <v>2189</v>
      </c>
      <c r="F9728" s="238"/>
      <c r="G9728" s="223"/>
      <c r="H9728" s="238"/>
      <c r="I9728" s="238" t="s">
        <v>102</v>
      </c>
      <c r="J9728" s="223"/>
      <c r="K9728" s="238"/>
      <c r="L9728" s="238"/>
      <c r="M9728" s="238"/>
    </row>
    <row r="9729" spans="1:13">
      <c r="A9729" s="235">
        <v>806823</v>
      </c>
      <c r="B9729" s="238" t="s">
        <v>12553</v>
      </c>
      <c r="C9729" s="238" t="s">
        <v>717</v>
      </c>
      <c r="D9729" s="238" t="s">
        <v>12554</v>
      </c>
      <c r="F9729" s="238"/>
      <c r="G9729" s="223"/>
      <c r="H9729" s="238"/>
      <c r="I9729" s="238" t="s">
        <v>102</v>
      </c>
      <c r="J9729" s="223"/>
      <c r="K9729" s="238"/>
      <c r="L9729" s="238"/>
      <c r="M9729" s="238"/>
    </row>
    <row r="9730" spans="1:13">
      <c r="A9730" s="235">
        <v>806844</v>
      </c>
      <c r="B9730" s="238" t="s">
        <v>12555</v>
      </c>
      <c r="C9730" s="238" t="s">
        <v>164</v>
      </c>
      <c r="D9730" s="238" t="s">
        <v>1323</v>
      </c>
      <c r="F9730" s="238"/>
      <c r="G9730" s="223"/>
      <c r="H9730" s="238"/>
      <c r="I9730" s="238" t="s">
        <v>102</v>
      </c>
      <c r="J9730" s="223"/>
      <c r="K9730" s="238"/>
      <c r="L9730" s="238"/>
      <c r="M9730" s="238"/>
    </row>
    <row r="9731" spans="1:13">
      <c r="A9731" s="235">
        <v>806846</v>
      </c>
      <c r="B9731" s="238" t="s">
        <v>12556</v>
      </c>
      <c r="C9731" s="238" t="s">
        <v>183</v>
      </c>
      <c r="D9731" s="238" t="s">
        <v>8588</v>
      </c>
      <c r="F9731" s="238"/>
      <c r="G9731" s="223"/>
      <c r="H9731" s="238"/>
      <c r="I9731" s="238" t="s">
        <v>102</v>
      </c>
      <c r="J9731" s="223"/>
      <c r="K9731" s="238"/>
      <c r="L9731" s="238"/>
      <c r="M9731" s="238"/>
    </row>
    <row r="9732" spans="1:13">
      <c r="A9732" s="235">
        <v>806868</v>
      </c>
      <c r="B9732" s="238" t="s">
        <v>12557</v>
      </c>
      <c r="C9732" s="238" t="s">
        <v>521</v>
      </c>
      <c r="D9732" s="238" t="s">
        <v>2850</v>
      </c>
      <c r="F9732" s="238"/>
      <c r="G9732" s="223"/>
      <c r="H9732" s="238"/>
      <c r="I9732" s="238" t="s">
        <v>102</v>
      </c>
      <c r="J9732" s="223"/>
      <c r="K9732" s="238"/>
      <c r="L9732" s="238"/>
      <c r="M9732" s="238"/>
    </row>
    <row r="9733" spans="1:13">
      <c r="A9733" s="235">
        <v>806877</v>
      </c>
      <c r="B9733" s="238" t="s">
        <v>12558</v>
      </c>
      <c r="C9733" s="238" t="s">
        <v>174</v>
      </c>
      <c r="D9733" s="238" t="s">
        <v>1018</v>
      </c>
      <c r="F9733" s="238"/>
      <c r="G9733" s="223"/>
      <c r="H9733" s="238"/>
      <c r="I9733" s="238" t="s">
        <v>102</v>
      </c>
      <c r="J9733" s="223"/>
      <c r="K9733" s="238"/>
      <c r="L9733" s="238"/>
      <c r="M9733" s="238"/>
    </row>
    <row r="9734" spans="1:13">
      <c r="A9734" s="235">
        <v>806893</v>
      </c>
      <c r="B9734" s="238" t="s">
        <v>12559</v>
      </c>
      <c r="C9734" s="238" t="s">
        <v>288</v>
      </c>
      <c r="D9734" s="238" t="s">
        <v>2159</v>
      </c>
      <c r="F9734" s="238"/>
      <c r="G9734" s="223"/>
      <c r="H9734" s="238"/>
      <c r="I9734" s="238" t="s">
        <v>102</v>
      </c>
      <c r="J9734" s="223"/>
      <c r="K9734" s="238"/>
      <c r="L9734" s="238"/>
      <c r="M9734" s="238"/>
    </row>
    <row r="9735" spans="1:13">
      <c r="A9735" s="235">
        <v>806901</v>
      </c>
      <c r="B9735" s="238" t="s">
        <v>12560</v>
      </c>
      <c r="C9735" s="238" t="s">
        <v>6862</v>
      </c>
      <c r="D9735" s="238" t="s">
        <v>1039</v>
      </c>
      <c r="F9735" s="238"/>
      <c r="G9735" s="223"/>
      <c r="H9735" s="238"/>
      <c r="I9735" s="238" t="s">
        <v>102</v>
      </c>
      <c r="J9735" s="223"/>
      <c r="K9735" s="238"/>
      <c r="L9735" s="238"/>
      <c r="M9735" s="223"/>
    </row>
    <row r="9736" spans="1:13">
      <c r="A9736" s="235">
        <v>806933</v>
      </c>
      <c r="B9736" s="238" t="s">
        <v>12561</v>
      </c>
      <c r="C9736" s="238" t="s">
        <v>242</v>
      </c>
      <c r="D9736" s="238" t="s">
        <v>12562</v>
      </c>
      <c r="F9736" s="238"/>
      <c r="G9736" s="223"/>
      <c r="H9736" s="238"/>
      <c r="I9736" s="238" t="s">
        <v>102</v>
      </c>
      <c r="J9736" s="223"/>
      <c r="K9736" s="238"/>
      <c r="L9736" s="238"/>
      <c r="M9736" s="238"/>
    </row>
    <row r="9737" spans="1:13">
      <c r="A9737" s="235">
        <v>806982</v>
      </c>
      <c r="B9737" s="238" t="s">
        <v>12563</v>
      </c>
      <c r="C9737" s="238" t="s">
        <v>111</v>
      </c>
      <c r="D9737" s="238" t="s">
        <v>1308</v>
      </c>
      <c r="F9737" s="238"/>
      <c r="G9737" s="223"/>
      <c r="H9737" s="238"/>
      <c r="I9737" s="238" t="s">
        <v>102</v>
      </c>
      <c r="J9737" s="223"/>
      <c r="K9737" s="238"/>
      <c r="L9737" s="238"/>
      <c r="M9737" s="238"/>
    </row>
    <row r="9738" spans="1:13">
      <c r="A9738" s="235">
        <v>806986</v>
      </c>
      <c r="B9738" s="238" t="s">
        <v>12564</v>
      </c>
      <c r="C9738" s="238" t="s">
        <v>168</v>
      </c>
      <c r="D9738" s="238" t="s">
        <v>1206</v>
      </c>
      <c r="F9738" s="238"/>
      <c r="G9738" s="223"/>
      <c r="H9738" s="238"/>
      <c r="I9738" s="238" t="s">
        <v>102</v>
      </c>
      <c r="J9738" s="223"/>
      <c r="K9738" s="238"/>
      <c r="L9738" s="238"/>
      <c r="M9738" s="238"/>
    </row>
    <row r="9739" spans="1:13">
      <c r="A9739" s="235">
        <v>807017</v>
      </c>
      <c r="B9739" s="238" t="s">
        <v>12565</v>
      </c>
      <c r="C9739" s="238" t="s">
        <v>244</v>
      </c>
      <c r="D9739" s="238" t="s">
        <v>1531</v>
      </c>
      <c r="F9739" s="238"/>
      <c r="G9739" s="223"/>
      <c r="H9739" s="238"/>
      <c r="I9739" s="238" t="s">
        <v>102</v>
      </c>
      <c r="J9739" s="223"/>
      <c r="K9739" s="238"/>
      <c r="L9739" s="238"/>
      <c r="M9739" s="238"/>
    </row>
    <row r="9740" spans="1:13">
      <c r="A9740" s="235">
        <v>807045</v>
      </c>
      <c r="B9740" s="238" t="s">
        <v>12566</v>
      </c>
      <c r="C9740" s="238" t="s">
        <v>206</v>
      </c>
      <c r="D9740" s="238" t="s">
        <v>1125</v>
      </c>
      <c r="F9740" s="238"/>
      <c r="G9740" s="223"/>
      <c r="H9740" s="238"/>
      <c r="I9740" s="238" t="s">
        <v>102</v>
      </c>
      <c r="J9740" s="223"/>
      <c r="K9740" s="238"/>
      <c r="L9740" s="238"/>
      <c r="M9740" s="238"/>
    </row>
    <row r="9741" spans="1:13">
      <c r="A9741" s="235">
        <v>807059</v>
      </c>
      <c r="B9741" s="238" t="s">
        <v>12567</v>
      </c>
      <c r="C9741" s="238" t="s">
        <v>106</v>
      </c>
      <c r="D9741" s="238" t="s">
        <v>1470</v>
      </c>
      <c r="F9741" s="238"/>
      <c r="G9741" s="223"/>
      <c r="H9741" s="238"/>
      <c r="I9741" s="238" t="s">
        <v>102</v>
      </c>
      <c r="J9741" s="223"/>
      <c r="K9741" s="238"/>
      <c r="L9741" s="238"/>
      <c r="M9741" s="238"/>
    </row>
    <row r="9742" spans="1:13">
      <c r="A9742" s="235">
        <v>807082</v>
      </c>
      <c r="B9742" s="238" t="s">
        <v>12568</v>
      </c>
      <c r="C9742" s="238" t="s">
        <v>878</v>
      </c>
      <c r="D9742" s="238" t="s">
        <v>1368</v>
      </c>
      <c r="F9742" s="238"/>
      <c r="G9742" s="223"/>
      <c r="H9742" s="238"/>
      <c r="I9742" s="238" t="s">
        <v>102</v>
      </c>
      <c r="J9742" s="223"/>
      <c r="K9742" s="238"/>
      <c r="L9742" s="238"/>
      <c r="M9742" s="238"/>
    </row>
    <row r="9743" spans="1:13">
      <c r="A9743" s="235">
        <v>807094</v>
      </c>
      <c r="B9743" s="238" t="s">
        <v>12569</v>
      </c>
      <c r="C9743" s="238" t="s">
        <v>12570</v>
      </c>
      <c r="D9743" s="238" t="s">
        <v>1397</v>
      </c>
      <c r="F9743" s="238"/>
      <c r="G9743" s="223"/>
      <c r="H9743" s="238"/>
      <c r="I9743" s="238" t="s">
        <v>102</v>
      </c>
      <c r="J9743" s="223"/>
      <c r="K9743" s="238"/>
      <c r="L9743" s="238"/>
      <c r="M9743" s="238"/>
    </row>
    <row r="9744" spans="1:13">
      <c r="A9744" s="235">
        <v>807099</v>
      </c>
      <c r="B9744" s="238" t="s">
        <v>12571</v>
      </c>
      <c r="C9744" s="238" t="s">
        <v>465</v>
      </c>
      <c r="D9744" s="238" t="s">
        <v>1333</v>
      </c>
      <c r="F9744" s="238"/>
      <c r="G9744" s="223"/>
      <c r="H9744" s="238"/>
      <c r="I9744" s="238" t="s">
        <v>102</v>
      </c>
      <c r="J9744" s="223"/>
      <c r="K9744" s="238"/>
      <c r="L9744" s="238"/>
      <c r="M9744" s="238"/>
    </row>
    <row r="9745" spans="1:13">
      <c r="A9745" s="235">
        <v>807112</v>
      </c>
      <c r="B9745" s="238" t="s">
        <v>12572</v>
      </c>
      <c r="C9745" s="238" t="s">
        <v>3231</v>
      </c>
      <c r="D9745" s="238" t="s">
        <v>601</v>
      </c>
      <c r="F9745" s="238"/>
      <c r="G9745" s="223"/>
      <c r="H9745" s="238"/>
      <c r="I9745" s="238" t="s">
        <v>102</v>
      </c>
      <c r="J9745" s="223"/>
      <c r="K9745" s="238"/>
      <c r="L9745" s="238"/>
      <c r="M9745" s="238"/>
    </row>
    <row r="9746" spans="1:13">
      <c r="A9746" s="235">
        <v>807126</v>
      </c>
      <c r="B9746" s="238" t="s">
        <v>12573</v>
      </c>
      <c r="C9746" s="238" t="s">
        <v>97</v>
      </c>
      <c r="D9746" s="238" t="s">
        <v>1168</v>
      </c>
      <c r="F9746" s="238"/>
      <c r="G9746" s="223"/>
      <c r="H9746" s="238"/>
      <c r="I9746" s="238" t="s">
        <v>102</v>
      </c>
      <c r="J9746" s="223"/>
      <c r="K9746" s="238"/>
      <c r="L9746" s="238"/>
      <c r="M9746" s="238"/>
    </row>
    <row r="9747" spans="1:13">
      <c r="A9747" s="235">
        <v>807127</v>
      </c>
      <c r="B9747" s="235" t="s">
        <v>12574</v>
      </c>
      <c r="C9747" s="235" t="s">
        <v>156</v>
      </c>
      <c r="D9747" s="235" t="s">
        <v>1928</v>
      </c>
      <c r="H9747" s="238"/>
      <c r="I9747" s="240" t="s">
        <v>102</v>
      </c>
      <c r="J9747" s="223"/>
    </row>
    <row r="9748" spans="1:13">
      <c r="A9748" s="235">
        <v>807135</v>
      </c>
      <c r="B9748" s="245" t="s">
        <v>12575</v>
      </c>
      <c r="C9748" s="245" t="s">
        <v>12576</v>
      </c>
      <c r="D9748" s="245" t="s">
        <v>601</v>
      </c>
      <c r="F9748" s="245"/>
      <c r="G9748" s="223"/>
      <c r="H9748" s="245"/>
      <c r="I9748" s="245" t="s">
        <v>102</v>
      </c>
      <c r="J9748" s="223"/>
      <c r="K9748" s="245"/>
      <c r="L9748" s="245"/>
      <c r="M9748" s="223"/>
    </row>
    <row r="9749" spans="1:13">
      <c r="A9749" s="235">
        <v>807138</v>
      </c>
      <c r="B9749" s="238" t="s">
        <v>12577</v>
      </c>
      <c r="C9749" s="238" t="s">
        <v>225</v>
      </c>
      <c r="D9749" s="238" t="s">
        <v>1220</v>
      </c>
      <c r="F9749" s="238"/>
      <c r="G9749" s="223"/>
      <c r="H9749" s="238"/>
      <c r="I9749" s="238" t="s">
        <v>102</v>
      </c>
      <c r="J9749" s="223"/>
      <c r="K9749" s="238"/>
      <c r="L9749" s="238"/>
      <c r="M9749" s="238"/>
    </row>
    <row r="9750" spans="1:13">
      <c r="A9750" s="235">
        <v>807148</v>
      </c>
      <c r="B9750" s="238" t="s">
        <v>12578</v>
      </c>
      <c r="C9750" s="238" t="s">
        <v>116</v>
      </c>
      <c r="D9750" s="238" t="s">
        <v>2672</v>
      </c>
      <c r="F9750" s="238"/>
      <c r="G9750" s="223"/>
      <c r="H9750" s="238"/>
      <c r="I9750" s="238" t="s">
        <v>102</v>
      </c>
      <c r="J9750" s="223"/>
      <c r="K9750" s="238"/>
      <c r="L9750" s="238"/>
      <c r="M9750" s="238"/>
    </row>
    <row r="9751" spans="1:13">
      <c r="A9751" s="235">
        <v>807183</v>
      </c>
      <c r="B9751" s="238" t="s">
        <v>12579</v>
      </c>
      <c r="C9751" s="238" t="s">
        <v>3254</v>
      </c>
      <c r="D9751" s="238" t="s">
        <v>1073</v>
      </c>
      <c r="F9751" s="238"/>
      <c r="G9751" s="223"/>
      <c r="H9751" s="223"/>
      <c r="I9751" s="238" t="s">
        <v>102</v>
      </c>
      <c r="J9751" s="223"/>
      <c r="K9751" s="238"/>
      <c r="L9751" s="238"/>
      <c r="M9751" s="238"/>
    </row>
    <row r="9752" spans="1:13">
      <c r="A9752" s="235">
        <v>807184</v>
      </c>
      <c r="B9752" s="238" t="s">
        <v>12580</v>
      </c>
      <c r="C9752" s="238" t="s">
        <v>403</v>
      </c>
      <c r="D9752" s="238" t="s">
        <v>1012</v>
      </c>
      <c r="F9752" s="238"/>
      <c r="G9752" s="223"/>
      <c r="H9752" s="223"/>
      <c r="I9752" s="238" t="s">
        <v>102</v>
      </c>
      <c r="J9752" s="223"/>
      <c r="K9752" s="238"/>
      <c r="L9752" s="238"/>
      <c r="M9752" s="238"/>
    </row>
    <row r="9753" spans="1:13">
      <c r="A9753" s="235">
        <v>807192</v>
      </c>
      <c r="B9753" s="238" t="s">
        <v>12581</v>
      </c>
      <c r="C9753" s="238" t="s">
        <v>219</v>
      </c>
      <c r="D9753" s="238" t="s">
        <v>12582</v>
      </c>
      <c r="F9753" s="238"/>
      <c r="G9753" s="223"/>
      <c r="H9753" s="238"/>
      <c r="I9753" s="238" t="s">
        <v>102</v>
      </c>
      <c r="J9753" s="223"/>
      <c r="K9753" s="238"/>
      <c r="L9753" s="238"/>
      <c r="M9753" s="238"/>
    </row>
    <row r="9754" spans="1:13">
      <c r="A9754" s="235">
        <v>807194</v>
      </c>
      <c r="B9754" s="238" t="s">
        <v>12583</v>
      </c>
      <c r="C9754" s="238" t="s">
        <v>149</v>
      </c>
      <c r="D9754" s="238" t="s">
        <v>12584</v>
      </c>
      <c r="F9754" s="238"/>
      <c r="G9754" s="223"/>
      <c r="H9754" s="238"/>
      <c r="I9754" s="238" t="s">
        <v>102</v>
      </c>
      <c r="J9754" s="223"/>
      <c r="K9754" s="238"/>
      <c r="L9754" s="238"/>
      <c r="M9754" s="238"/>
    </row>
    <row r="9755" spans="1:13">
      <c r="A9755" s="235">
        <v>807216</v>
      </c>
      <c r="B9755" s="238" t="s">
        <v>12585</v>
      </c>
      <c r="C9755" s="238" t="s">
        <v>315</v>
      </c>
      <c r="D9755" s="238" t="s">
        <v>1521</v>
      </c>
      <c r="F9755" s="238"/>
      <c r="G9755" s="223"/>
      <c r="H9755" s="238"/>
      <c r="I9755" s="238" t="s">
        <v>102</v>
      </c>
      <c r="J9755" s="223"/>
      <c r="K9755" s="238"/>
      <c r="L9755" s="238"/>
      <c r="M9755" s="238"/>
    </row>
    <row r="9756" spans="1:13">
      <c r="A9756" s="235">
        <v>807247</v>
      </c>
      <c r="B9756" s="238" t="s">
        <v>12586</v>
      </c>
      <c r="C9756" s="238" t="s">
        <v>507</v>
      </c>
      <c r="D9756" s="238" t="s">
        <v>9107</v>
      </c>
      <c r="F9756" s="238"/>
      <c r="G9756" s="223"/>
      <c r="H9756" s="223"/>
      <c r="I9756" s="238" t="s">
        <v>102</v>
      </c>
      <c r="J9756" s="223"/>
      <c r="K9756" s="238"/>
      <c r="L9756" s="238"/>
      <c r="M9756" s="238"/>
    </row>
    <row r="9757" spans="1:13">
      <c r="A9757" s="235">
        <v>807252</v>
      </c>
      <c r="B9757" s="235" t="s">
        <v>12587</v>
      </c>
      <c r="C9757" s="235" t="s">
        <v>183</v>
      </c>
      <c r="D9757" s="235" t="s">
        <v>1150</v>
      </c>
      <c r="H9757" s="238"/>
      <c r="I9757" s="240" t="s">
        <v>102</v>
      </c>
      <c r="J9757" s="223"/>
    </row>
    <row r="9758" spans="1:13">
      <c r="A9758" s="235">
        <v>807281</v>
      </c>
      <c r="B9758" s="238" t="s">
        <v>12588</v>
      </c>
      <c r="C9758" s="238" t="s">
        <v>172</v>
      </c>
      <c r="D9758" s="238" t="s">
        <v>1279</v>
      </c>
      <c r="F9758" s="238"/>
      <c r="G9758" s="223"/>
      <c r="H9758" s="238"/>
      <c r="I9758" s="238" t="s">
        <v>102</v>
      </c>
      <c r="J9758" s="223"/>
      <c r="K9758" s="238"/>
      <c r="L9758" s="238"/>
      <c r="M9758" s="238"/>
    </row>
    <row r="9759" spans="1:13">
      <c r="A9759" s="235">
        <v>807289</v>
      </c>
      <c r="B9759" s="238" t="s">
        <v>12589</v>
      </c>
      <c r="C9759" s="238" t="s">
        <v>12590</v>
      </c>
      <c r="D9759" s="238" t="s">
        <v>12591</v>
      </c>
      <c r="F9759" s="238"/>
      <c r="G9759" s="223"/>
      <c r="H9759" s="238"/>
      <c r="I9759" s="238" t="s">
        <v>102</v>
      </c>
      <c r="J9759" s="223"/>
      <c r="K9759" s="238"/>
      <c r="L9759" s="238"/>
      <c r="M9759" s="238"/>
    </row>
    <row r="9760" spans="1:13">
      <c r="A9760" s="235">
        <v>807315</v>
      </c>
      <c r="B9760" s="238" t="s">
        <v>12592</v>
      </c>
      <c r="C9760" s="238" t="s">
        <v>123</v>
      </c>
      <c r="D9760" s="238" t="s">
        <v>1243</v>
      </c>
      <c r="F9760" s="238"/>
      <c r="G9760" s="223"/>
      <c r="H9760" s="238"/>
      <c r="I9760" s="238" t="s">
        <v>102</v>
      </c>
      <c r="J9760" s="223"/>
      <c r="K9760" s="238"/>
      <c r="L9760" s="238"/>
      <c r="M9760" s="238"/>
    </row>
    <row r="9761" spans="1:13">
      <c r="A9761" s="235">
        <v>807334</v>
      </c>
      <c r="B9761" s="238" t="s">
        <v>12593</v>
      </c>
      <c r="C9761" s="238" t="s">
        <v>178</v>
      </c>
      <c r="D9761" s="238" t="s">
        <v>1539</v>
      </c>
      <c r="F9761" s="238"/>
      <c r="G9761" s="223"/>
      <c r="H9761" s="238"/>
      <c r="I9761" s="238" t="s">
        <v>102</v>
      </c>
      <c r="J9761" s="223"/>
      <c r="K9761" s="238"/>
      <c r="L9761" s="238"/>
      <c r="M9761" s="238"/>
    </row>
    <row r="9762" spans="1:13">
      <c r="A9762" s="235">
        <v>807376</v>
      </c>
      <c r="B9762" s="238" t="s">
        <v>12594</v>
      </c>
      <c r="C9762" s="238" t="s">
        <v>106</v>
      </c>
      <c r="D9762" s="238" t="s">
        <v>1255</v>
      </c>
      <c r="F9762" s="238"/>
      <c r="G9762" s="223"/>
      <c r="H9762" s="238"/>
      <c r="I9762" s="238" t="s">
        <v>102</v>
      </c>
      <c r="J9762" s="223"/>
      <c r="K9762" s="238"/>
      <c r="L9762" s="238"/>
      <c r="M9762" s="238"/>
    </row>
    <row r="9763" spans="1:13">
      <c r="A9763" s="235">
        <v>807423</v>
      </c>
      <c r="B9763" s="238" t="s">
        <v>12595</v>
      </c>
      <c r="C9763" s="238" t="s">
        <v>106</v>
      </c>
      <c r="D9763" s="238" t="s">
        <v>1350</v>
      </c>
      <c r="F9763" s="238"/>
      <c r="G9763" s="223"/>
      <c r="H9763" s="238"/>
      <c r="I9763" s="238" t="s">
        <v>102</v>
      </c>
      <c r="J9763" s="223"/>
      <c r="K9763" s="238"/>
      <c r="L9763" s="238"/>
      <c r="M9763" s="238"/>
    </row>
    <row r="9764" spans="1:13">
      <c r="A9764" s="235">
        <v>807432</v>
      </c>
      <c r="B9764" s="238" t="s">
        <v>12596</v>
      </c>
      <c r="C9764" s="238" t="s">
        <v>329</v>
      </c>
      <c r="D9764" s="238" t="s">
        <v>1615</v>
      </c>
      <c r="F9764" s="238"/>
      <c r="G9764" s="223"/>
      <c r="H9764" s="238"/>
      <c r="I9764" s="238" t="s">
        <v>102</v>
      </c>
      <c r="J9764" s="223"/>
      <c r="K9764" s="238"/>
      <c r="L9764" s="238"/>
      <c r="M9764" s="238"/>
    </row>
    <row r="9765" spans="1:13">
      <c r="A9765" s="235">
        <v>807440</v>
      </c>
      <c r="B9765" s="238" t="s">
        <v>12597</v>
      </c>
      <c r="C9765" s="238" t="s">
        <v>101</v>
      </c>
      <c r="D9765" s="238" t="s">
        <v>1073</v>
      </c>
      <c r="F9765" s="238"/>
      <c r="G9765" s="223"/>
      <c r="H9765" s="238"/>
      <c r="I9765" s="238" t="s">
        <v>102</v>
      </c>
      <c r="J9765" s="223"/>
      <c r="K9765" s="238"/>
      <c r="L9765" s="238"/>
      <c r="M9765" s="238"/>
    </row>
    <row r="9766" spans="1:13">
      <c r="A9766" s="235">
        <v>807448</v>
      </c>
      <c r="B9766" s="238" t="s">
        <v>12598</v>
      </c>
      <c r="C9766" s="238" t="s">
        <v>2895</v>
      </c>
      <c r="D9766" s="238" t="s">
        <v>1030</v>
      </c>
      <c r="F9766" s="238"/>
      <c r="G9766" s="223"/>
      <c r="H9766" s="238"/>
      <c r="I9766" s="238" t="s">
        <v>102</v>
      </c>
      <c r="J9766" s="223"/>
      <c r="K9766" s="238"/>
      <c r="L9766" s="238"/>
      <c r="M9766" s="238"/>
    </row>
    <row r="9767" spans="1:13">
      <c r="A9767" s="235">
        <v>807486</v>
      </c>
      <c r="B9767" s="238" t="s">
        <v>12599</v>
      </c>
      <c r="C9767" s="238" t="s">
        <v>4797</v>
      </c>
      <c r="D9767" s="238" t="s">
        <v>1206</v>
      </c>
      <c r="F9767" s="238"/>
      <c r="G9767" s="223"/>
      <c r="H9767" s="238"/>
      <c r="I9767" s="238" t="s">
        <v>102</v>
      </c>
      <c r="J9767" s="223"/>
      <c r="K9767" s="238"/>
      <c r="L9767" s="238"/>
      <c r="M9767" s="238"/>
    </row>
    <row r="9768" spans="1:13">
      <c r="A9768" s="235">
        <v>807535</v>
      </c>
      <c r="B9768" s="238" t="s">
        <v>12600</v>
      </c>
      <c r="C9768" s="238" t="s">
        <v>2627</v>
      </c>
      <c r="D9768" s="238" t="s">
        <v>4408</v>
      </c>
      <c r="F9768" s="238"/>
      <c r="G9768" s="223"/>
      <c r="H9768" s="238"/>
      <c r="I9768" s="238" t="s">
        <v>102</v>
      </c>
      <c r="J9768" s="223"/>
      <c r="K9768" s="238"/>
      <c r="L9768" s="238"/>
      <c r="M9768" s="238"/>
    </row>
    <row r="9769" spans="1:13">
      <c r="A9769" s="235">
        <v>807561</v>
      </c>
      <c r="B9769" s="238" t="s">
        <v>12601</v>
      </c>
      <c r="C9769" s="238" t="s">
        <v>7623</v>
      </c>
      <c r="D9769" s="238" t="s">
        <v>1373</v>
      </c>
      <c r="F9769" s="238"/>
      <c r="G9769" s="223"/>
      <c r="H9769" s="238"/>
      <c r="I9769" s="238" t="s">
        <v>102</v>
      </c>
      <c r="J9769" s="223"/>
      <c r="K9769" s="238"/>
      <c r="L9769" s="238"/>
      <c r="M9769" s="238"/>
    </row>
    <row r="9770" spans="1:13">
      <c r="A9770" s="235">
        <v>807562</v>
      </c>
      <c r="B9770" s="245" t="s">
        <v>12602</v>
      </c>
      <c r="C9770" s="245" t="s">
        <v>109</v>
      </c>
      <c r="D9770" s="245" t="s">
        <v>3826</v>
      </c>
      <c r="F9770" s="245"/>
      <c r="G9770" s="223"/>
      <c r="H9770" s="245"/>
      <c r="I9770" s="245" t="s">
        <v>102</v>
      </c>
      <c r="J9770" s="223"/>
      <c r="K9770" s="245"/>
      <c r="L9770" s="245"/>
      <c r="M9770" s="223"/>
    </row>
    <row r="9771" spans="1:13">
      <c r="A9771" s="235">
        <v>807604</v>
      </c>
      <c r="B9771" s="238" t="s">
        <v>12603</v>
      </c>
      <c r="C9771" s="238" t="s">
        <v>544</v>
      </c>
      <c r="D9771" s="238" t="s">
        <v>1057</v>
      </c>
      <c r="F9771" s="238"/>
      <c r="G9771" s="223"/>
      <c r="H9771" s="238"/>
      <c r="I9771" s="238" t="s">
        <v>102</v>
      </c>
      <c r="J9771" s="223"/>
      <c r="K9771" s="238"/>
      <c r="L9771" s="238"/>
      <c r="M9771" s="238"/>
    </row>
    <row r="9772" spans="1:13">
      <c r="A9772" s="235">
        <v>807617</v>
      </c>
      <c r="B9772" s="235" t="s">
        <v>12604</v>
      </c>
      <c r="C9772" s="235" t="s">
        <v>567</v>
      </c>
      <c r="D9772" s="235" t="s">
        <v>1289</v>
      </c>
      <c r="H9772" s="238"/>
      <c r="I9772" s="240" t="s">
        <v>102</v>
      </c>
      <c r="J9772" s="223"/>
    </row>
    <row r="9773" spans="1:13">
      <c r="A9773" s="235">
        <v>807625</v>
      </c>
      <c r="B9773" s="238" t="s">
        <v>12605</v>
      </c>
      <c r="C9773" s="238" t="s">
        <v>3234</v>
      </c>
      <c r="D9773" s="238" t="s">
        <v>1170</v>
      </c>
      <c r="F9773" s="238"/>
      <c r="G9773" s="223"/>
      <c r="H9773" s="238"/>
      <c r="I9773" s="238" t="s">
        <v>102</v>
      </c>
      <c r="J9773" s="223"/>
      <c r="K9773" s="238"/>
      <c r="L9773" s="238"/>
      <c r="M9773" s="238"/>
    </row>
    <row r="9774" spans="1:13">
      <c r="A9774" s="235">
        <v>807636</v>
      </c>
      <c r="B9774" s="238" t="s">
        <v>12606</v>
      </c>
      <c r="C9774" s="238" t="s">
        <v>8318</v>
      </c>
      <c r="D9774" s="238" t="s">
        <v>5781</v>
      </c>
      <c r="F9774" s="238"/>
      <c r="G9774" s="223"/>
      <c r="H9774" s="238"/>
      <c r="I9774" s="238" t="s">
        <v>102</v>
      </c>
      <c r="J9774" s="223"/>
      <c r="K9774" s="238"/>
      <c r="L9774" s="238"/>
      <c r="M9774" s="238"/>
    </row>
    <row r="9775" spans="1:13">
      <c r="A9775" s="235">
        <v>807642</v>
      </c>
      <c r="B9775" s="238" t="s">
        <v>12607</v>
      </c>
      <c r="C9775" s="238" t="s">
        <v>318</v>
      </c>
      <c r="D9775" s="238" t="s">
        <v>4106</v>
      </c>
      <c r="F9775" s="238"/>
      <c r="G9775" s="223"/>
      <c r="H9775" s="238"/>
      <c r="I9775" s="238" t="s">
        <v>102</v>
      </c>
      <c r="J9775" s="223"/>
      <c r="K9775" s="238"/>
      <c r="L9775" s="238"/>
      <c r="M9775" s="238"/>
    </row>
    <row r="9776" spans="1:13">
      <c r="A9776" s="235">
        <v>807656</v>
      </c>
      <c r="B9776" s="238" t="s">
        <v>12608</v>
      </c>
      <c r="C9776" s="238" t="s">
        <v>12609</v>
      </c>
      <c r="D9776" s="238" t="s">
        <v>12610</v>
      </c>
      <c r="F9776" s="238"/>
      <c r="G9776" s="223"/>
      <c r="H9776" s="238"/>
      <c r="I9776" s="238" t="s">
        <v>102</v>
      </c>
      <c r="J9776" s="223"/>
      <c r="K9776" s="238"/>
      <c r="L9776" s="238"/>
      <c r="M9776" s="238"/>
    </row>
    <row r="9777" spans="1:13">
      <c r="A9777" s="235">
        <v>807667</v>
      </c>
      <c r="B9777" s="238" t="s">
        <v>12611</v>
      </c>
      <c r="C9777" s="238" t="s">
        <v>362</v>
      </c>
      <c r="D9777" s="238" t="s">
        <v>1787</v>
      </c>
      <c r="F9777" s="238"/>
      <c r="G9777" s="223"/>
      <c r="H9777" s="238"/>
      <c r="I9777" s="238" t="s">
        <v>102</v>
      </c>
      <c r="J9777" s="223"/>
      <c r="K9777" s="238"/>
      <c r="L9777" s="238"/>
      <c r="M9777" s="238"/>
    </row>
    <row r="9778" spans="1:13">
      <c r="A9778" s="235">
        <v>807669</v>
      </c>
      <c r="B9778" s="238" t="s">
        <v>12612</v>
      </c>
      <c r="C9778" s="238" t="s">
        <v>239</v>
      </c>
      <c r="D9778" s="238" t="s">
        <v>3864</v>
      </c>
      <c r="F9778" s="238"/>
      <c r="G9778" s="223"/>
      <c r="H9778" s="238"/>
      <c r="I9778" s="238" t="s">
        <v>102</v>
      </c>
      <c r="J9778" s="223"/>
      <c r="K9778" s="238"/>
      <c r="L9778" s="238"/>
      <c r="M9778" s="238"/>
    </row>
    <row r="9779" spans="1:13">
      <c r="A9779" s="235">
        <v>807673</v>
      </c>
      <c r="B9779" s="238" t="s">
        <v>12613</v>
      </c>
      <c r="C9779" s="238" t="s">
        <v>176</v>
      </c>
      <c r="D9779" s="238" t="s">
        <v>1170</v>
      </c>
      <c r="F9779" s="238"/>
      <c r="G9779" s="223"/>
      <c r="H9779" s="238"/>
      <c r="I9779" s="238" t="s">
        <v>102</v>
      </c>
      <c r="J9779" s="223"/>
      <c r="K9779" s="238"/>
      <c r="L9779" s="238"/>
      <c r="M9779" s="238"/>
    </row>
    <row r="9780" spans="1:13">
      <c r="A9780" s="235">
        <v>807682</v>
      </c>
      <c r="B9780" s="238" t="s">
        <v>12614</v>
      </c>
      <c r="C9780" s="238" t="s">
        <v>101</v>
      </c>
      <c r="D9780" s="238" t="s">
        <v>1070</v>
      </c>
      <c r="F9780" s="238"/>
      <c r="G9780" s="223"/>
      <c r="H9780" s="238"/>
      <c r="I9780" s="238" t="s">
        <v>102</v>
      </c>
      <c r="J9780" s="223"/>
      <c r="K9780" s="238"/>
      <c r="L9780" s="238"/>
      <c r="M9780" s="238"/>
    </row>
    <row r="9781" spans="1:13">
      <c r="A9781" s="235">
        <v>807689</v>
      </c>
      <c r="B9781" s="235" t="s">
        <v>12615</v>
      </c>
      <c r="C9781" s="235" t="s">
        <v>106</v>
      </c>
      <c r="D9781" s="235" t="s">
        <v>6918</v>
      </c>
      <c r="H9781" s="238"/>
      <c r="I9781" s="240" t="s">
        <v>102</v>
      </c>
      <c r="J9781" s="223"/>
    </row>
    <row r="9782" spans="1:13">
      <c r="A9782" s="235">
        <v>807713</v>
      </c>
      <c r="B9782" s="238" t="s">
        <v>12616</v>
      </c>
      <c r="C9782" s="238" t="s">
        <v>506</v>
      </c>
      <c r="D9782" s="238" t="s">
        <v>12617</v>
      </c>
      <c r="F9782" s="238"/>
      <c r="G9782" s="223"/>
      <c r="H9782" s="238"/>
      <c r="I9782" s="238" t="s">
        <v>102</v>
      </c>
      <c r="J9782" s="223"/>
      <c r="K9782" s="238"/>
      <c r="L9782" s="238"/>
      <c r="M9782" s="238"/>
    </row>
    <row r="9783" spans="1:13">
      <c r="A9783" s="235">
        <v>807721</v>
      </c>
      <c r="B9783" s="238" t="s">
        <v>12618</v>
      </c>
      <c r="C9783" s="238" t="s">
        <v>101</v>
      </c>
      <c r="D9783" s="238" t="s">
        <v>12619</v>
      </c>
      <c r="F9783" s="238"/>
      <c r="G9783" s="223"/>
      <c r="H9783" s="238"/>
      <c r="I9783" s="238" t="s">
        <v>102</v>
      </c>
      <c r="J9783" s="223"/>
      <c r="K9783" s="238"/>
      <c r="L9783" s="238"/>
      <c r="M9783" s="238"/>
    </row>
    <row r="9784" spans="1:13">
      <c r="A9784" s="235">
        <v>807749</v>
      </c>
      <c r="B9784" s="238" t="s">
        <v>12620</v>
      </c>
      <c r="C9784" s="238" t="s">
        <v>206</v>
      </c>
      <c r="D9784" s="238" t="s">
        <v>1012</v>
      </c>
      <c r="F9784" s="238"/>
      <c r="G9784" s="223"/>
      <c r="H9784" s="238"/>
      <c r="I9784" s="238" t="s">
        <v>102</v>
      </c>
      <c r="J9784" s="223"/>
      <c r="K9784" s="238"/>
      <c r="L9784" s="238"/>
      <c r="M9784" s="238"/>
    </row>
    <row r="9785" spans="1:13">
      <c r="A9785" s="235">
        <v>807755</v>
      </c>
      <c r="B9785" s="238" t="s">
        <v>12621</v>
      </c>
      <c r="C9785" s="238" t="s">
        <v>103</v>
      </c>
      <c r="D9785" s="238" t="s">
        <v>2903</v>
      </c>
      <c r="F9785" s="238"/>
      <c r="G9785" s="223"/>
      <c r="H9785" s="238"/>
      <c r="I9785" s="238" t="s">
        <v>102</v>
      </c>
      <c r="J9785" s="223"/>
      <c r="K9785" s="238"/>
      <c r="L9785" s="238"/>
      <c r="M9785" s="238"/>
    </row>
    <row r="9786" spans="1:13">
      <c r="A9786" s="235">
        <v>807760</v>
      </c>
      <c r="B9786" s="238" t="s">
        <v>12622</v>
      </c>
      <c r="C9786" s="238" t="s">
        <v>188</v>
      </c>
      <c r="D9786" s="238" t="s">
        <v>1247</v>
      </c>
      <c r="F9786" s="238"/>
      <c r="G9786" s="223"/>
      <c r="H9786" s="238"/>
      <c r="I9786" s="238" t="s">
        <v>102</v>
      </c>
      <c r="J9786" s="223"/>
      <c r="K9786" s="238"/>
      <c r="L9786" s="238"/>
      <c r="M9786" s="238"/>
    </row>
    <row r="9787" spans="1:13">
      <c r="A9787" s="235">
        <v>807762</v>
      </c>
      <c r="B9787" s="238" t="s">
        <v>12623</v>
      </c>
      <c r="C9787" s="238" t="s">
        <v>475</v>
      </c>
      <c r="D9787" s="238" t="s">
        <v>12624</v>
      </c>
      <c r="F9787" s="238"/>
      <c r="G9787" s="223"/>
      <c r="H9787" s="238"/>
      <c r="I9787" s="238" t="s">
        <v>102</v>
      </c>
      <c r="J9787" s="223"/>
      <c r="K9787" s="238"/>
      <c r="L9787" s="238"/>
      <c r="M9787" s="238"/>
    </row>
    <row r="9788" spans="1:13">
      <c r="A9788" s="235">
        <v>807819</v>
      </c>
      <c r="B9788" s="238" t="s">
        <v>12625</v>
      </c>
      <c r="C9788" s="238" t="s">
        <v>156</v>
      </c>
      <c r="D9788" s="238" t="s">
        <v>12626</v>
      </c>
      <c r="F9788" s="238"/>
      <c r="G9788" s="223"/>
      <c r="H9788" s="238"/>
      <c r="I9788" s="238" t="s">
        <v>102</v>
      </c>
      <c r="J9788" s="223"/>
      <c r="K9788" s="238"/>
      <c r="L9788" s="238"/>
      <c r="M9788" s="238"/>
    </row>
    <row r="9789" spans="1:13">
      <c r="A9789" s="235">
        <v>807838</v>
      </c>
      <c r="B9789" s="238" t="s">
        <v>9209</v>
      </c>
      <c r="C9789" s="238" t="s">
        <v>109</v>
      </c>
      <c r="D9789" s="238" t="s">
        <v>1073</v>
      </c>
      <c r="F9789" s="238"/>
      <c r="G9789" s="223"/>
      <c r="H9789" s="238"/>
      <c r="I9789" s="238" t="s">
        <v>102</v>
      </c>
      <c r="J9789" s="223"/>
      <c r="K9789" s="238"/>
      <c r="L9789" s="238"/>
      <c r="M9789" s="238"/>
    </row>
    <row r="9790" spans="1:13">
      <c r="A9790" s="235">
        <v>807854</v>
      </c>
      <c r="B9790" s="238" t="s">
        <v>12627</v>
      </c>
      <c r="C9790" s="238" t="s">
        <v>526</v>
      </c>
      <c r="D9790" s="238" t="s">
        <v>1993</v>
      </c>
      <c r="F9790" s="238"/>
      <c r="G9790" s="223"/>
      <c r="H9790" s="238"/>
      <c r="I9790" s="238" t="s">
        <v>102</v>
      </c>
      <c r="J9790" s="223"/>
      <c r="K9790" s="238"/>
      <c r="L9790" s="238"/>
      <c r="M9790" s="238"/>
    </row>
    <row r="9791" spans="1:13">
      <c r="A9791" s="235">
        <v>807864</v>
      </c>
      <c r="B9791" s="238" t="s">
        <v>7631</v>
      </c>
      <c r="C9791" s="238" t="s">
        <v>165</v>
      </c>
      <c r="D9791" s="238" t="s">
        <v>1735</v>
      </c>
      <c r="F9791" s="238"/>
      <c r="G9791" s="223"/>
      <c r="H9791" s="238"/>
      <c r="I9791" s="238" t="s">
        <v>102</v>
      </c>
      <c r="J9791" s="223"/>
      <c r="K9791" s="238"/>
      <c r="L9791" s="238"/>
      <c r="M9791" s="238"/>
    </row>
    <row r="9792" spans="1:13">
      <c r="A9792" s="235">
        <v>807877</v>
      </c>
      <c r="B9792" s="235" t="s">
        <v>12628</v>
      </c>
      <c r="C9792" s="235" t="s">
        <v>12629</v>
      </c>
      <c r="D9792" s="235" t="s">
        <v>1982</v>
      </c>
      <c r="H9792" s="238"/>
      <c r="I9792" s="240" t="s">
        <v>102</v>
      </c>
      <c r="J9792" s="223"/>
    </row>
    <row r="9793" spans="1:13">
      <c r="A9793" s="235">
        <v>807911</v>
      </c>
      <c r="B9793" s="235" t="s">
        <v>12630</v>
      </c>
      <c r="C9793" s="235" t="s">
        <v>203</v>
      </c>
      <c r="D9793" s="235" t="s">
        <v>1012</v>
      </c>
      <c r="H9793" s="238"/>
      <c r="I9793" s="240" t="s">
        <v>102</v>
      </c>
      <c r="J9793" s="223"/>
    </row>
    <row r="9794" spans="1:13">
      <c r="A9794" s="235">
        <v>807987</v>
      </c>
      <c r="B9794" s="238" t="s">
        <v>12631</v>
      </c>
      <c r="C9794" s="238" t="s">
        <v>101</v>
      </c>
      <c r="D9794" s="238" t="s">
        <v>1206</v>
      </c>
      <c r="F9794" s="238"/>
      <c r="G9794" s="223"/>
      <c r="H9794" s="238"/>
      <c r="I9794" s="238" t="s">
        <v>102</v>
      </c>
      <c r="J9794" s="223"/>
      <c r="K9794" s="238"/>
      <c r="L9794" s="238"/>
      <c r="M9794" s="238"/>
    </row>
    <row r="9795" spans="1:13">
      <c r="A9795" s="235">
        <v>807999</v>
      </c>
      <c r="B9795" s="238" t="s">
        <v>12632</v>
      </c>
      <c r="C9795" s="238" t="s">
        <v>101</v>
      </c>
      <c r="D9795" s="238" t="s">
        <v>1018</v>
      </c>
      <c r="F9795" s="238"/>
      <c r="G9795" s="223"/>
      <c r="H9795" s="238"/>
      <c r="I9795" s="238" t="s">
        <v>102</v>
      </c>
      <c r="J9795" s="223"/>
      <c r="K9795" s="238"/>
      <c r="L9795" s="238"/>
      <c r="M9795" s="238"/>
    </row>
    <row r="9796" spans="1:13">
      <c r="A9796" s="235">
        <v>808044</v>
      </c>
      <c r="B9796" s="238" t="s">
        <v>12633</v>
      </c>
      <c r="C9796" s="238" t="s">
        <v>183</v>
      </c>
      <c r="D9796" s="238" t="s">
        <v>6796</v>
      </c>
      <c r="F9796" s="238"/>
      <c r="G9796" s="223"/>
      <c r="H9796" s="238"/>
      <c r="I9796" s="238" t="s">
        <v>102</v>
      </c>
      <c r="J9796" s="223"/>
      <c r="K9796" s="238"/>
      <c r="L9796" s="238"/>
      <c r="M9796" s="238"/>
    </row>
    <row r="9797" spans="1:13">
      <c r="A9797" s="235">
        <v>808082</v>
      </c>
      <c r="B9797" s="238" t="s">
        <v>12634</v>
      </c>
      <c r="C9797" s="238" t="s">
        <v>207</v>
      </c>
      <c r="D9797" s="238" t="s">
        <v>532</v>
      </c>
      <c r="F9797" s="238"/>
      <c r="G9797" s="223"/>
      <c r="H9797" s="223"/>
      <c r="I9797" s="238" t="s">
        <v>102</v>
      </c>
      <c r="J9797" s="223"/>
      <c r="K9797" s="238"/>
      <c r="L9797" s="238"/>
      <c r="M9797" s="238"/>
    </row>
    <row r="9798" spans="1:13">
      <c r="A9798" s="235">
        <v>808095</v>
      </c>
      <c r="B9798" s="238" t="s">
        <v>12635</v>
      </c>
      <c r="C9798" s="238" t="s">
        <v>645</v>
      </c>
      <c r="D9798" s="238" t="s">
        <v>12636</v>
      </c>
      <c r="F9798" s="238"/>
      <c r="G9798" s="223"/>
      <c r="H9798" s="223"/>
      <c r="I9798" s="238" t="s">
        <v>102</v>
      </c>
      <c r="J9798" s="223"/>
      <c r="K9798" s="238"/>
      <c r="L9798" s="238"/>
      <c r="M9798" s="238"/>
    </row>
    <row r="9799" spans="1:13">
      <c r="A9799" s="235">
        <v>808099</v>
      </c>
      <c r="B9799" s="238" t="s">
        <v>12637</v>
      </c>
      <c r="C9799" s="238" t="s">
        <v>12638</v>
      </c>
      <c r="D9799" s="238" t="s">
        <v>3103</v>
      </c>
      <c r="F9799" s="238"/>
      <c r="G9799" s="223"/>
      <c r="H9799" s="223"/>
      <c r="I9799" s="238" t="s">
        <v>102</v>
      </c>
      <c r="J9799" s="223"/>
      <c r="K9799" s="238"/>
      <c r="L9799" s="238"/>
      <c r="M9799" s="238"/>
    </row>
    <row r="9800" spans="1:13">
      <c r="A9800" s="235">
        <v>808112</v>
      </c>
      <c r="B9800" s="238" t="s">
        <v>12639</v>
      </c>
      <c r="C9800" s="238" t="s">
        <v>423</v>
      </c>
      <c r="D9800" s="238" t="s">
        <v>1301</v>
      </c>
      <c r="F9800" s="238"/>
      <c r="G9800" s="223"/>
      <c r="H9800" s="238"/>
      <c r="I9800" s="238" t="s">
        <v>102</v>
      </c>
      <c r="J9800" s="223"/>
      <c r="K9800" s="238"/>
      <c r="L9800" s="238"/>
      <c r="M9800" s="238"/>
    </row>
    <row r="9801" spans="1:13">
      <c r="A9801" s="235">
        <v>808151</v>
      </c>
      <c r="B9801" s="238" t="s">
        <v>12640</v>
      </c>
      <c r="C9801" s="238" t="s">
        <v>167</v>
      </c>
      <c r="D9801" s="238" t="s">
        <v>1030</v>
      </c>
      <c r="F9801" s="238"/>
      <c r="G9801" s="223"/>
      <c r="H9801" s="223"/>
      <c r="I9801" s="238" t="s">
        <v>102</v>
      </c>
      <c r="J9801" s="223"/>
      <c r="K9801" s="238"/>
      <c r="L9801" s="238"/>
      <c r="M9801" s="238"/>
    </row>
    <row r="9802" spans="1:13">
      <c r="A9802" s="235">
        <v>808155</v>
      </c>
      <c r="B9802" s="245" t="s">
        <v>12641</v>
      </c>
      <c r="C9802" s="245" t="s">
        <v>97</v>
      </c>
      <c r="D9802" s="245" t="s">
        <v>1615</v>
      </c>
      <c r="F9802" s="245"/>
      <c r="G9802" s="223"/>
      <c r="H9802" s="245"/>
      <c r="I9802" s="245" t="s">
        <v>102</v>
      </c>
      <c r="J9802" s="223"/>
      <c r="K9802" s="245"/>
      <c r="L9802" s="245"/>
      <c r="M9802" s="245"/>
    </row>
    <row r="9803" spans="1:13">
      <c r="A9803" s="235">
        <v>808172</v>
      </c>
      <c r="B9803" s="238" t="s">
        <v>12642</v>
      </c>
      <c r="C9803" s="238" t="s">
        <v>831</v>
      </c>
      <c r="D9803" s="238" t="s">
        <v>1408</v>
      </c>
      <c r="F9803" s="238"/>
      <c r="G9803" s="223"/>
      <c r="H9803" s="238"/>
      <c r="I9803" s="238" t="s">
        <v>102</v>
      </c>
      <c r="J9803" s="223"/>
      <c r="K9803" s="238"/>
      <c r="L9803" s="238"/>
      <c r="M9803" s="238"/>
    </row>
    <row r="9804" spans="1:13">
      <c r="A9804" s="235">
        <v>808179</v>
      </c>
      <c r="B9804" s="238" t="s">
        <v>12643</v>
      </c>
      <c r="C9804" s="238" t="s">
        <v>335</v>
      </c>
      <c r="D9804" s="238" t="s">
        <v>1350</v>
      </c>
      <c r="F9804" s="238"/>
      <c r="G9804" s="223"/>
      <c r="H9804" s="238"/>
      <c r="I9804" s="238" t="s">
        <v>102</v>
      </c>
      <c r="J9804" s="223"/>
      <c r="K9804" s="238"/>
      <c r="L9804" s="238"/>
      <c r="M9804" s="238"/>
    </row>
    <row r="9805" spans="1:13">
      <c r="A9805" s="235">
        <v>808181</v>
      </c>
      <c r="B9805" s="238" t="s">
        <v>12644</v>
      </c>
      <c r="C9805" s="238" t="s">
        <v>111</v>
      </c>
      <c r="D9805" s="238" t="s">
        <v>1070</v>
      </c>
      <c r="F9805" s="238"/>
      <c r="G9805" s="223"/>
      <c r="H9805" s="238"/>
      <c r="I9805" s="238" t="s">
        <v>102</v>
      </c>
      <c r="J9805" s="223"/>
      <c r="K9805" s="238"/>
      <c r="L9805" s="238"/>
      <c r="M9805" s="238"/>
    </row>
    <row r="9806" spans="1:13">
      <c r="A9806" s="235">
        <v>808199</v>
      </c>
      <c r="B9806" s="238" t="s">
        <v>12645</v>
      </c>
      <c r="C9806" s="238" t="s">
        <v>229</v>
      </c>
      <c r="D9806" s="238" t="s">
        <v>1368</v>
      </c>
      <c r="F9806" s="238"/>
      <c r="G9806" s="223"/>
      <c r="H9806" s="238"/>
      <c r="I9806" s="238" t="s">
        <v>102</v>
      </c>
      <c r="J9806" s="223"/>
      <c r="K9806" s="238"/>
      <c r="L9806" s="238"/>
      <c r="M9806" s="238"/>
    </row>
    <row r="9807" spans="1:13">
      <c r="A9807" s="235">
        <v>808203</v>
      </c>
      <c r="B9807" s="238" t="s">
        <v>12646</v>
      </c>
      <c r="C9807" s="238" t="s">
        <v>507</v>
      </c>
      <c r="D9807" s="238" t="s">
        <v>12647</v>
      </c>
      <c r="F9807" s="238"/>
      <c r="G9807" s="223"/>
      <c r="H9807" s="238"/>
      <c r="I9807" s="238" t="s">
        <v>102</v>
      </c>
      <c r="J9807" s="223"/>
      <c r="K9807" s="238"/>
      <c r="L9807" s="238"/>
      <c r="M9807" s="238"/>
    </row>
    <row r="9808" spans="1:13">
      <c r="A9808" s="235">
        <v>808222</v>
      </c>
      <c r="B9808" s="238" t="s">
        <v>12648</v>
      </c>
      <c r="C9808" s="238" t="s">
        <v>362</v>
      </c>
      <c r="D9808" s="238" t="s">
        <v>2399</v>
      </c>
      <c r="F9808" s="238"/>
      <c r="G9808" s="223"/>
      <c r="H9808" s="238"/>
      <c r="I9808" s="238" t="s">
        <v>102</v>
      </c>
      <c r="J9808" s="223"/>
      <c r="K9808" s="238"/>
      <c r="L9808" s="238"/>
      <c r="M9808" s="238"/>
    </row>
    <row r="9809" spans="1:13">
      <c r="A9809" s="235">
        <v>808229</v>
      </c>
      <c r="B9809" s="238" t="s">
        <v>12649</v>
      </c>
      <c r="C9809" s="238" t="s">
        <v>111</v>
      </c>
      <c r="D9809" s="238" t="s">
        <v>1125</v>
      </c>
      <c r="F9809" s="238"/>
      <c r="G9809" s="223"/>
      <c r="H9809" s="238"/>
      <c r="I9809" s="238" t="s">
        <v>102</v>
      </c>
      <c r="J9809" s="223"/>
      <c r="K9809" s="238"/>
      <c r="L9809" s="238"/>
      <c r="M9809" s="238"/>
    </row>
    <row r="9810" spans="1:13">
      <c r="A9810" s="235">
        <v>808238</v>
      </c>
      <c r="B9810" s="238" t="s">
        <v>12650</v>
      </c>
      <c r="C9810" s="238" t="s">
        <v>145</v>
      </c>
      <c r="D9810" s="238" t="s">
        <v>1018</v>
      </c>
      <c r="F9810" s="238"/>
      <c r="G9810" s="223"/>
      <c r="H9810" s="238"/>
      <c r="I9810" s="238" t="s">
        <v>102</v>
      </c>
      <c r="J9810" s="223"/>
      <c r="K9810" s="238"/>
      <c r="L9810" s="238"/>
      <c r="M9810" s="238"/>
    </row>
    <row r="9811" spans="1:13">
      <c r="A9811" s="235">
        <v>808249</v>
      </c>
      <c r="B9811" s="238" t="s">
        <v>12651</v>
      </c>
      <c r="C9811" s="238" t="s">
        <v>219</v>
      </c>
      <c r="D9811" s="238" t="s">
        <v>12582</v>
      </c>
      <c r="F9811" s="238"/>
      <c r="G9811" s="223"/>
      <c r="H9811" s="238"/>
      <c r="I9811" s="238" t="s">
        <v>102</v>
      </c>
      <c r="J9811" s="223"/>
      <c r="K9811" s="238"/>
      <c r="L9811" s="238"/>
      <c r="M9811" s="238"/>
    </row>
    <row r="9812" spans="1:13">
      <c r="A9812" s="235">
        <v>808256</v>
      </c>
      <c r="B9812" s="238" t="s">
        <v>12652</v>
      </c>
      <c r="C9812" s="238" t="s">
        <v>551</v>
      </c>
      <c r="D9812" s="238" t="s">
        <v>1120</v>
      </c>
      <c r="F9812" s="238"/>
      <c r="G9812" s="223"/>
      <c r="H9812" s="238"/>
      <c r="I9812" s="238" t="s">
        <v>102</v>
      </c>
      <c r="J9812" s="223"/>
      <c r="K9812" s="238"/>
      <c r="L9812" s="238"/>
      <c r="M9812" s="238"/>
    </row>
    <row r="9813" spans="1:13">
      <c r="A9813" s="235">
        <v>808263</v>
      </c>
      <c r="B9813" s="238" t="s">
        <v>12653</v>
      </c>
      <c r="C9813" s="238" t="s">
        <v>172</v>
      </c>
      <c r="D9813" s="238" t="s">
        <v>1085</v>
      </c>
      <c r="F9813" s="238"/>
      <c r="G9813" s="223"/>
      <c r="H9813" s="223"/>
      <c r="I9813" s="238" t="s">
        <v>102</v>
      </c>
      <c r="J9813" s="223"/>
      <c r="K9813" s="238"/>
      <c r="L9813" s="238"/>
      <c r="M9813" s="238"/>
    </row>
    <row r="9814" spans="1:13">
      <c r="A9814" s="235">
        <v>808315</v>
      </c>
      <c r="B9814" s="235" t="s">
        <v>12654</v>
      </c>
      <c r="C9814" s="235" t="s">
        <v>164</v>
      </c>
      <c r="D9814" s="235"/>
      <c r="H9814" s="238"/>
      <c r="I9814" s="240" t="s">
        <v>102</v>
      </c>
      <c r="J9814" s="223"/>
    </row>
    <row r="9815" spans="1:13">
      <c r="A9815" s="235">
        <v>810257</v>
      </c>
      <c r="B9815" s="238" t="s">
        <v>12655</v>
      </c>
      <c r="C9815" s="238" t="s">
        <v>297</v>
      </c>
      <c r="D9815" s="238" t="s">
        <v>2972</v>
      </c>
      <c r="F9815" s="238"/>
      <c r="G9815" s="223"/>
      <c r="H9815" s="238"/>
      <c r="I9815" s="238" t="s">
        <v>102</v>
      </c>
      <c r="J9815" s="223"/>
      <c r="K9815" s="238"/>
      <c r="L9815" s="238"/>
      <c r="M9815" s="238"/>
    </row>
    <row r="9816" spans="1:13">
      <c r="A9816" s="235">
        <v>810670</v>
      </c>
      <c r="B9816" s="238" t="s">
        <v>12656</v>
      </c>
      <c r="C9816" s="238" t="s">
        <v>176</v>
      </c>
      <c r="D9816" s="238" t="s">
        <v>1838</v>
      </c>
      <c r="F9816" s="238"/>
      <c r="G9816" s="223"/>
      <c r="H9816" s="238"/>
      <c r="I9816" s="238" t="s">
        <v>102</v>
      </c>
      <c r="J9816" s="223"/>
      <c r="K9816" s="238"/>
      <c r="L9816" s="238"/>
      <c r="M9816" s="238"/>
    </row>
    <row r="9817" spans="1:13">
      <c r="A9817" s="235">
        <v>810675</v>
      </c>
      <c r="B9817" s="238" t="s">
        <v>12657</v>
      </c>
      <c r="C9817" s="238" t="s">
        <v>101</v>
      </c>
      <c r="D9817" s="238" t="s">
        <v>1704</v>
      </c>
      <c r="F9817" s="238"/>
      <c r="G9817" s="223"/>
      <c r="H9817" s="238"/>
      <c r="I9817" s="238" t="s">
        <v>102</v>
      </c>
      <c r="J9817" s="223"/>
      <c r="K9817" s="238"/>
      <c r="L9817" s="238"/>
      <c r="M9817" s="238"/>
    </row>
    <row r="9818" spans="1:13">
      <c r="A9818" s="235">
        <v>810683</v>
      </c>
      <c r="B9818" s="238" t="s">
        <v>12658</v>
      </c>
      <c r="C9818" s="238" t="s">
        <v>126</v>
      </c>
      <c r="D9818" s="238" t="s">
        <v>1373</v>
      </c>
      <c r="F9818" s="238"/>
      <c r="G9818" s="223"/>
      <c r="H9818" s="238"/>
      <c r="I9818" s="238" t="s">
        <v>102</v>
      </c>
      <c r="J9818" s="223"/>
      <c r="K9818" s="238"/>
      <c r="L9818" s="238"/>
      <c r="M9818" s="238"/>
    </row>
    <row r="9819" spans="1:13">
      <c r="A9819" s="235">
        <v>810685</v>
      </c>
      <c r="B9819" s="238" t="s">
        <v>12659</v>
      </c>
      <c r="C9819" s="238" t="s">
        <v>409</v>
      </c>
      <c r="D9819" s="238" t="s">
        <v>1534</v>
      </c>
      <c r="F9819" s="238"/>
      <c r="G9819" s="223"/>
      <c r="H9819" s="238"/>
      <c r="I9819" s="238" t="s">
        <v>102</v>
      </c>
      <c r="J9819" s="223"/>
      <c r="K9819" s="238"/>
      <c r="L9819" s="238"/>
      <c r="M9819" s="238"/>
    </row>
    <row r="9820" spans="1:13">
      <c r="A9820" s="235">
        <v>810694</v>
      </c>
      <c r="B9820" s="235" t="s">
        <v>12660</v>
      </c>
      <c r="C9820" s="235" t="s">
        <v>176</v>
      </c>
      <c r="D9820" s="235" t="s">
        <v>621</v>
      </c>
      <c r="H9820" s="238"/>
      <c r="I9820" s="240" t="s">
        <v>102</v>
      </c>
      <c r="J9820" s="223"/>
    </row>
    <row r="9821" spans="1:13">
      <c r="A9821" s="235">
        <v>810697</v>
      </c>
      <c r="B9821" s="238" t="s">
        <v>12661</v>
      </c>
      <c r="C9821" s="238" t="s">
        <v>123</v>
      </c>
      <c r="D9821" s="238" t="s">
        <v>1089</v>
      </c>
      <c r="F9821" s="238"/>
      <c r="G9821" s="223"/>
      <c r="H9821" s="238"/>
      <c r="I9821" s="238" t="s">
        <v>102</v>
      </c>
      <c r="J9821" s="223"/>
      <c r="K9821" s="238"/>
      <c r="L9821" s="238"/>
      <c r="M9821" s="238"/>
    </row>
    <row r="9822" spans="1:13">
      <c r="A9822" s="235">
        <v>810700</v>
      </c>
      <c r="B9822" s="245" t="s">
        <v>12662</v>
      </c>
      <c r="C9822" s="245" t="s">
        <v>290</v>
      </c>
      <c r="D9822" s="245" t="s">
        <v>1152</v>
      </c>
      <c r="F9822" s="245"/>
      <c r="G9822" s="223"/>
      <c r="H9822" s="245"/>
      <c r="I9822" s="245" t="s">
        <v>102</v>
      </c>
      <c r="J9822" s="223"/>
      <c r="K9822" s="245"/>
      <c r="L9822" s="245"/>
      <c r="M9822" s="223"/>
    </row>
    <row r="9823" spans="1:13">
      <c r="A9823" s="235">
        <v>810703</v>
      </c>
      <c r="B9823" s="238" t="s">
        <v>10235</v>
      </c>
      <c r="C9823" s="238" t="s">
        <v>283</v>
      </c>
      <c r="D9823" s="238" t="s">
        <v>1267</v>
      </c>
      <c r="F9823" s="238"/>
      <c r="G9823" s="223"/>
      <c r="H9823" s="238"/>
      <c r="I9823" s="238" t="s">
        <v>102</v>
      </c>
      <c r="J9823" s="223"/>
      <c r="K9823" s="238"/>
      <c r="L9823" s="238"/>
      <c r="M9823" s="238"/>
    </row>
    <row r="9824" spans="1:13">
      <c r="A9824" s="235">
        <v>810715</v>
      </c>
      <c r="B9824" s="238" t="s">
        <v>12663</v>
      </c>
      <c r="C9824" s="238" t="s">
        <v>512</v>
      </c>
      <c r="D9824" s="238" t="s">
        <v>1675</v>
      </c>
      <c r="F9824" s="238"/>
      <c r="G9824" s="223"/>
      <c r="H9824" s="238"/>
      <c r="I9824" s="238" t="s">
        <v>102</v>
      </c>
      <c r="J9824" s="223"/>
      <c r="K9824" s="238"/>
      <c r="L9824" s="238"/>
      <c r="M9824" s="238"/>
    </row>
    <row r="9825" spans="1:13">
      <c r="A9825" s="235">
        <v>810718</v>
      </c>
      <c r="B9825" s="238" t="s">
        <v>12664</v>
      </c>
      <c r="C9825" s="238" t="s">
        <v>491</v>
      </c>
      <c r="D9825" s="238" t="s">
        <v>10222</v>
      </c>
      <c r="F9825" s="238"/>
      <c r="G9825" s="223"/>
      <c r="H9825" s="223"/>
      <c r="I9825" s="238" t="s">
        <v>102</v>
      </c>
      <c r="J9825" s="223"/>
      <c r="K9825" s="238"/>
      <c r="L9825" s="238"/>
      <c r="M9825" s="238"/>
    </row>
    <row r="9826" spans="1:13">
      <c r="A9826" s="235">
        <v>810719</v>
      </c>
      <c r="B9826" s="238" t="s">
        <v>12665</v>
      </c>
      <c r="C9826" s="238" t="s">
        <v>533</v>
      </c>
      <c r="D9826" s="238" t="s">
        <v>601</v>
      </c>
      <c r="F9826" s="238"/>
      <c r="G9826" s="223"/>
      <c r="H9826" s="238"/>
      <c r="I9826" s="238" t="s">
        <v>102</v>
      </c>
      <c r="J9826" s="223"/>
      <c r="K9826" s="238"/>
      <c r="L9826" s="238"/>
      <c r="M9826" s="238"/>
    </row>
    <row r="9827" spans="1:13">
      <c r="A9827" s="235">
        <v>810722</v>
      </c>
      <c r="B9827" s="238" t="s">
        <v>12666</v>
      </c>
      <c r="C9827" s="238" t="s">
        <v>109</v>
      </c>
      <c r="D9827" s="238" t="s">
        <v>1012</v>
      </c>
      <c r="F9827" s="238"/>
      <c r="G9827" s="223"/>
      <c r="H9827" s="238"/>
      <c r="I9827" s="238" t="s">
        <v>102</v>
      </c>
      <c r="J9827" s="223"/>
      <c r="K9827" s="238"/>
      <c r="L9827" s="238"/>
      <c r="M9827" s="238"/>
    </row>
    <row r="9828" spans="1:13">
      <c r="A9828" s="235">
        <v>810723</v>
      </c>
      <c r="B9828" s="238" t="s">
        <v>12667</v>
      </c>
      <c r="C9828" s="238" t="s">
        <v>551</v>
      </c>
      <c r="D9828" s="238" t="s">
        <v>1125</v>
      </c>
      <c r="F9828" s="238"/>
      <c r="G9828" s="223"/>
      <c r="H9828" s="238"/>
      <c r="I9828" s="238" t="s">
        <v>102</v>
      </c>
      <c r="J9828" s="223"/>
      <c r="K9828" s="238"/>
      <c r="L9828" s="238"/>
      <c r="M9828" s="238"/>
    </row>
    <row r="9829" spans="1:13">
      <c r="A9829" s="235">
        <v>810726</v>
      </c>
      <c r="B9829" s="238" t="s">
        <v>12668</v>
      </c>
      <c r="C9829" s="238" t="s">
        <v>8240</v>
      </c>
      <c r="D9829" s="238" t="s">
        <v>5154</v>
      </c>
      <c r="F9829" s="238"/>
      <c r="G9829" s="223"/>
      <c r="H9829" s="238"/>
      <c r="I9829" s="238" t="s">
        <v>102</v>
      </c>
      <c r="J9829" s="223"/>
      <c r="K9829" s="238"/>
      <c r="L9829" s="238"/>
      <c r="M9829" s="238"/>
    </row>
    <row r="9830" spans="1:13">
      <c r="A9830" s="235">
        <v>810727</v>
      </c>
      <c r="B9830" s="238" t="s">
        <v>12669</v>
      </c>
      <c r="C9830" s="238" t="s">
        <v>603</v>
      </c>
      <c r="D9830" s="238" t="s">
        <v>1368</v>
      </c>
      <c r="F9830" s="238"/>
      <c r="G9830" s="223"/>
      <c r="H9830" s="238"/>
      <c r="I9830" s="238" t="s">
        <v>102</v>
      </c>
      <c r="J9830" s="223"/>
      <c r="K9830" s="238"/>
      <c r="L9830" s="238"/>
      <c r="M9830" s="238"/>
    </row>
    <row r="9831" spans="1:13">
      <c r="A9831" s="235">
        <v>810734</v>
      </c>
      <c r="B9831" s="238" t="s">
        <v>12670</v>
      </c>
      <c r="C9831" s="238" t="s">
        <v>95</v>
      </c>
      <c r="D9831" s="238" t="s">
        <v>1677</v>
      </c>
      <c r="F9831" s="238"/>
      <c r="G9831" s="223"/>
      <c r="H9831" s="223"/>
      <c r="I9831" s="238" t="s">
        <v>102</v>
      </c>
      <c r="J9831" s="223"/>
      <c r="K9831" s="238"/>
      <c r="L9831" s="238"/>
      <c r="M9831" s="238"/>
    </row>
    <row r="9832" spans="1:13">
      <c r="A9832" s="235">
        <v>810735</v>
      </c>
      <c r="B9832" s="238" t="s">
        <v>12671</v>
      </c>
      <c r="C9832" s="238" t="s">
        <v>101</v>
      </c>
      <c r="D9832" s="238" t="s">
        <v>2131</v>
      </c>
      <c r="F9832" s="238"/>
      <c r="G9832" s="223"/>
      <c r="H9832" s="238"/>
      <c r="I9832" s="238" t="s">
        <v>102</v>
      </c>
      <c r="J9832" s="223"/>
      <c r="K9832" s="238"/>
      <c r="L9832" s="238"/>
      <c r="M9832" s="238"/>
    </row>
    <row r="9833" spans="1:13">
      <c r="A9833" s="235">
        <v>810748</v>
      </c>
      <c r="B9833" s="238" t="s">
        <v>12672</v>
      </c>
      <c r="C9833" s="238" t="s">
        <v>95</v>
      </c>
      <c r="D9833" s="238" t="s">
        <v>9248</v>
      </c>
      <c r="F9833" s="238"/>
      <c r="G9833" s="223"/>
      <c r="H9833" s="223"/>
      <c r="I9833" s="238" t="s">
        <v>102</v>
      </c>
      <c r="J9833" s="223"/>
      <c r="K9833" s="238"/>
      <c r="L9833" s="238"/>
      <c r="M9833" s="238"/>
    </row>
    <row r="9834" spans="1:13">
      <c r="A9834" s="235">
        <v>810790</v>
      </c>
      <c r="B9834" s="238" t="s">
        <v>12673</v>
      </c>
      <c r="C9834" s="238" t="s">
        <v>2778</v>
      </c>
      <c r="D9834" s="238" t="s">
        <v>1286</v>
      </c>
      <c r="F9834" s="238"/>
      <c r="G9834" s="223"/>
      <c r="H9834" s="238"/>
      <c r="I9834" s="238" t="s">
        <v>102</v>
      </c>
      <c r="J9834" s="223"/>
      <c r="K9834" s="238"/>
      <c r="L9834" s="238"/>
      <c r="M9834" s="238"/>
    </row>
    <row r="9835" spans="1:13">
      <c r="A9835" s="235">
        <v>805164</v>
      </c>
      <c r="B9835" s="238" t="s">
        <v>12674</v>
      </c>
      <c r="C9835" s="238" t="s">
        <v>90</v>
      </c>
      <c r="D9835" s="238" t="s">
        <v>1534</v>
      </c>
      <c r="F9835" s="238"/>
      <c r="G9835" s="223"/>
      <c r="H9835" s="238"/>
      <c r="I9835" s="238" t="s">
        <v>104</v>
      </c>
      <c r="J9835" s="223"/>
      <c r="K9835" s="238"/>
      <c r="L9835" s="238"/>
      <c r="M9835" s="238"/>
    </row>
    <row r="9836" spans="1:13">
      <c r="A9836" s="235">
        <v>800012</v>
      </c>
      <c r="B9836" s="238" t="s">
        <v>12675</v>
      </c>
      <c r="C9836" s="238" t="s">
        <v>262</v>
      </c>
      <c r="D9836" s="238" t="s">
        <v>1991</v>
      </c>
      <c r="F9836" s="238"/>
      <c r="G9836" s="223"/>
      <c r="H9836" s="238"/>
      <c r="I9836" s="238" t="s">
        <v>104</v>
      </c>
      <c r="J9836" s="223"/>
      <c r="K9836" s="238"/>
      <c r="L9836" s="238"/>
      <c r="M9836" s="238"/>
    </row>
    <row r="9837" spans="1:13">
      <c r="A9837" s="235">
        <v>800377</v>
      </c>
      <c r="B9837" s="238" t="s">
        <v>12676</v>
      </c>
      <c r="C9837" s="238" t="s">
        <v>505</v>
      </c>
      <c r="D9837" s="238" t="s">
        <v>1018</v>
      </c>
      <c r="F9837" s="238"/>
      <c r="G9837" s="223"/>
      <c r="H9837" s="238"/>
      <c r="I9837" s="238" t="s">
        <v>104</v>
      </c>
      <c r="J9837" s="223"/>
      <c r="K9837" s="238"/>
      <c r="L9837" s="238"/>
      <c r="M9837" s="238"/>
    </row>
    <row r="9838" spans="1:13">
      <c r="A9838" s="235">
        <v>801120</v>
      </c>
      <c r="B9838" s="238" t="s">
        <v>12677</v>
      </c>
      <c r="C9838" s="238" t="s">
        <v>12678</v>
      </c>
      <c r="D9838" s="238" t="s">
        <v>7724</v>
      </c>
      <c r="F9838" s="238"/>
      <c r="G9838" s="223"/>
      <c r="H9838" s="238"/>
      <c r="I9838" s="238" t="s">
        <v>104</v>
      </c>
      <c r="J9838" s="223"/>
      <c r="K9838" s="238"/>
      <c r="L9838" s="238"/>
      <c r="M9838" s="238"/>
    </row>
    <row r="9839" spans="1:13">
      <c r="A9839" s="235">
        <v>801260</v>
      </c>
      <c r="B9839" s="238" t="s">
        <v>12679</v>
      </c>
      <c r="C9839" s="238" t="s">
        <v>489</v>
      </c>
      <c r="D9839" s="238" t="s">
        <v>1311</v>
      </c>
      <c r="F9839" s="238"/>
      <c r="G9839" s="223"/>
      <c r="H9839" s="238"/>
      <c r="I9839" s="238" t="s">
        <v>104</v>
      </c>
      <c r="J9839" s="223"/>
      <c r="K9839" s="238"/>
      <c r="L9839" s="238"/>
      <c r="M9839" s="238"/>
    </row>
    <row r="9840" spans="1:13">
      <c r="A9840" s="235">
        <v>801974</v>
      </c>
      <c r="B9840" s="238" t="s">
        <v>12680</v>
      </c>
      <c r="C9840" s="238" t="s">
        <v>188</v>
      </c>
      <c r="D9840" s="238" t="s">
        <v>3793</v>
      </c>
      <c r="F9840" s="238"/>
      <c r="G9840" s="223"/>
      <c r="H9840" s="238"/>
      <c r="I9840" s="238" t="s">
        <v>104</v>
      </c>
      <c r="J9840" s="223"/>
      <c r="K9840" s="238"/>
      <c r="L9840" s="238"/>
      <c r="M9840" s="238"/>
    </row>
    <row r="9841" spans="1:13">
      <c r="A9841" s="235">
        <v>801984</v>
      </c>
      <c r="B9841" s="238" t="s">
        <v>12681</v>
      </c>
      <c r="C9841" s="238" t="s">
        <v>7695</v>
      </c>
      <c r="D9841" s="238" t="s">
        <v>1150</v>
      </c>
      <c r="F9841" s="238"/>
      <c r="G9841" s="223"/>
      <c r="H9841" s="238"/>
      <c r="I9841" s="238" t="s">
        <v>104</v>
      </c>
      <c r="J9841" s="223"/>
      <c r="K9841" s="238"/>
      <c r="L9841" s="238"/>
      <c r="M9841" s="238"/>
    </row>
    <row r="9842" spans="1:13">
      <c r="A9842" s="235">
        <v>802017</v>
      </c>
      <c r="B9842" s="238" t="s">
        <v>12682</v>
      </c>
      <c r="C9842" s="238" t="s">
        <v>414</v>
      </c>
      <c r="D9842" s="238" t="s">
        <v>1311</v>
      </c>
      <c r="F9842" s="238"/>
      <c r="G9842" s="223"/>
      <c r="H9842" s="238"/>
      <c r="I9842" s="238" t="s">
        <v>104</v>
      </c>
      <c r="J9842" s="223"/>
      <c r="K9842" s="238"/>
      <c r="L9842" s="238"/>
      <c r="M9842" s="238"/>
    </row>
    <row r="9843" spans="1:13">
      <c r="A9843" s="235">
        <v>802141</v>
      </c>
      <c r="B9843" s="238" t="s">
        <v>12683</v>
      </c>
      <c r="C9843" s="238" t="s">
        <v>12684</v>
      </c>
      <c r="D9843" s="238" t="s">
        <v>1034</v>
      </c>
      <c r="F9843" s="238"/>
      <c r="G9843" s="223"/>
      <c r="H9843" s="238"/>
      <c r="I9843" s="238" t="s">
        <v>104</v>
      </c>
      <c r="J9843" s="223"/>
      <c r="K9843" s="238"/>
      <c r="L9843" s="238"/>
      <c r="M9843" s="238"/>
    </row>
    <row r="9844" spans="1:13">
      <c r="A9844" s="235">
        <v>802150</v>
      </c>
      <c r="B9844" s="238" t="s">
        <v>12685</v>
      </c>
      <c r="C9844" s="238" t="s">
        <v>183</v>
      </c>
      <c r="D9844" s="238" t="s">
        <v>1350</v>
      </c>
      <c r="F9844" s="238"/>
      <c r="G9844" s="223"/>
      <c r="H9844" s="223"/>
      <c r="I9844" s="238" t="s">
        <v>104</v>
      </c>
      <c r="J9844" s="223"/>
      <c r="K9844" s="238"/>
      <c r="L9844" s="238"/>
      <c r="M9844" s="238"/>
    </row>
    <row r="9845" spans="1:13">
      <c r="A9845" s="235">
        <v>802178</v>
      </c>
      <c r="B9845" s="238" t="s">
        <v>12686</v>
      </c>
      <c r="C9845" s="238" t="s">
        <v>149</v>
      </c>
      <c r="D9845" s="238" t="s">
        <v>204</v>
      </c>
      <c r="F9845" s="238"/>
      <c r="G9845" s="223"/>
      <c r="H9845" s="238"/>
      <c r="I9845" s="238" t="s">
        <v>104</v>
      </c>
      <c r="J9845" s="223"/>
      <c r="K9845" s="238"/>
      <c r="L9845" s="238"/>
      <c r="M9845" s="238"/>
    </row>
    <row r="9846" spans="1:13">
      <c r="A9846" s="235">
        <v>802203</v>
      </c>
      <c r="B9846" s="238" t="s">
        <v>12687</v>
      </c>
      <c r="C9846" s="238" t="s">
        <v>229</v>
      </c>
      <c r="D9846" s="238" t="s">
        <v>3279</v>
      </c>
      <c r="F9846" s="238"/>
      <c r="G9846" s="223"/>
      <c r="H9846" s="238"/>
      <c r="I9846" s="238" t="s">
        <v>104</v>
      </c>
      <c r="J9846" s="223"/>
      <c r="K9846" s="238"/>
      <c r="L9846" s="238"/>
      <c r="M9846" s="238"/>
    </row>
    <row r="9847" spans="1:13">
      <c r="A9847" s="235">
        <v>802207</v>
      </c>
      <c r="B9847" s="238" t="s">
        <v>12688</v>
      </c>
      <c r="C9847" s="238" t="s">
        <v>775</v>
      </c>
      <c r="D9847" s="238" t="s">
        <v>1373</v>
      </c>
      <c r="F9847" s="238"/>
      <c r="G9847" s="223"/>
      <c r="H9847" s="238"/>
      <c r="I9847" s="238" t="s">
        <v>104</v>
      </c>
      <c r="J9847" s="223"/>
      <c r="K9847" s="238"/>
      <c r="L9847" s="238"/>
      <c r="M9847" s="238"/>
    </row>
    <row r="9848" spans="1:13">
      <c r="A9848" s="235">
        <v>802236</v>
      </c>
      <c r="B9848" s="238" t="s">
        <v>12689</v>
      </c>
      <c r="C9848" s="238" t="s">
        <v>106</v>
      </c>
      <c r="D9848" s="238" t="s">
        <v>1026</v>
      </c>
      <c r="F9848" s="238"/>
      <c r="G9848" s="223"/>
      <c r="H9848" s="238"/>
      <c r="I9848" s="238" t="s">
        <v>104</v>
      </c>
      <c r="J9848" s="223"/>
      <c r="K9848" s="238"/>
      <c r="L9848" s="238"/>
      <c r="M9848" s="238"/>
    </row>
    <row r="9849" spans="1:13">
      <c r="A9849" s="235">
        <v>802518</v>
      </c>
      <c r="B9849" s="238" t="s">
        <v>12690</v>
      </c>
      <c r="C9849" s="238" t="s">
        <v>183</v>
      </c>
      <c r="D9849" s="238" t="s">
        <v>2067</v>
      </c>
      <c r="F9849" s="238"/>
      <c r="G9849" s="223"/>
      <c r="H9849" s="238"/>
      <c r="I9849" s="238" t="s">
        <v>104</v>
      </c>
      <c r="J9849" s="223"/>
      <c r="K9849" s="238"/>
      <c r="L9849" s="238"/>
      <c r="M9849" s="238"/>
    </row>
    <row r="9850" spans="1:13">
      <c r="A9850" s="235">
        <v>802640</v>
      </c>
      <c r="B9850" s="238" t="s">
        <v>12691</v>
      </c>
      <c r="C9850" s="238" t="s">
        <v>446</v>
      </c>
      <c r="D9850" s="238" t="s">
        <v>1539</v>
      </c>
      <c r="F9850" s="238"/>
      <c r="G9850" s="223"/>
      <c r="H9850" s="238"/>
      <c r="I9850" s="238" t="s">
        <v>104</v>
      </c>
      <c r="J9850" s="223"/>
      <c r="K9850" s="238"/>
      <c r="L9850" s="238"/>
      <c r="M9850" s="238"/>
    </row>
    <row r="9851" spans="1:13">
      <c r="A9851" s="235">
        <v>802744</v>
      </c>
      <c r="B9851" s="238" t="s">
        <v>12692</v>
      </c>
      <c r="C9851" s="238" t="s">
        <v>156</v>
      </c>
      <c r="D9851" s="238" t="s">
        <v>12693</v>
      </c>
      <c r="F9851" s="238"/>
      <c r="G9851" s="223"/>
      <c r="H9851" s="238"/>
      <c r="I9851" s="238" t="s">
        <v>104</v>
      </c>
      <c r="J9851" s="223"/>
      <c r="K9851" s="238"/>
      <c r="L9851" s="238"/>
      <c r="M9851" s="238"/>
    </row>
    <row r="9852" spans="1:13">
      <c r="A9852" s="235">
        <v>802824</v>
      </c>
      <c r="B9852" s="238" t="s">
        <v>12694</v>
      </c>
      <c r="C9852" s="238" t="s">
        <v>95</v>
      </c>
      <c r="D9852" s="238" t="s">
        <v>1237</v>
      </c>
      <c r="F9852" s="238"/>
      <c r="G9852" s="223"/>
      <c r="H9852" s="238"/>
      <c r="I9852" s="238" t="s">
        <v>104</v>
      </c>
      <c r="J9852" s="223"/>
      <c r="K9852" s="238"/>
      <c r="L9852" s="238"/>
      <c r="M9852" s="238"/>
    </row>
    <row r="9853" spans="1:13">
      <c r="A9853" s="235">
        <v>802826</v>
      </c>
      <c r="B9853" s="238" t="s">
        <v>12695</v>
      </c>
      <c r="C9853" s="238" t="s">
        <v>113</v>
      </c>
      <c r="D9853" s="238" t="s">
        <v>12696</v>
      </c>
      <c r="F9853" s="238"/>
      <c r="G9853" s="223"/>
      <c r="H9853" s="238"/>
      <c r="I9853" s="238" t="s">
        <v>104</v>
      </c>
      <c r="J9853" s="223"/>
      <c r="K9853" s="238"/>
      <c r="L9853" s="238"/>
      <c r="M9853" s="238"/>
    </row>
    <row r="9854" spans="1:13">
      <c r="A9854" s="235">
        <v>802898</v>
      </c>
      <c r="B9854" s="238" t="s">
        <v>12697</v>
      </c>
      <c r="C9854" s="238" t="s">
        <v>713</v>
      </c>
      <c r="D9854" s="238" t="s">
        <v>1237</v>
      </c>
      <c r="F9854" s="238"/>
      <c r="G9854" s="223"/>
      <c r="H9854" s="238"/>
      <c r="I9854" s="238" t="s">
        <v>104</v>
      </c>
      <c r="J9854" s="223"/>
      <c r="K9854" s="238"/>
      <c r="L9854" s="238"/>
      <c r="M9854" s="238"/>
    </row>
    <row r="9855" spans="1:13">
      <c r="A9855" s="235">
        <v>802977</v>
      </c>
      <c r="B9855" s="238" t="s">
        <v>12698</v>
      </c>
      <c r="C9855" s="238" t="s">
        <v>138</v>
      </c>
      <c r="D9855" s="238" t="s">
        <v>1018</v>
      </c>
      <c r="F9855" s="238"/>
      <c r="G9855" s="223"/>
      <c r="H9855" s="238"/>
      <c r="I9855" s="238" t="s">
        <v>104</v>
      </c>
      <c r="J9855" s="223"/>
      <c r="K9855" s="238"/>
      <c r="L9855" s="238"/>
      <c r="M9855" s="238"/>
    </row>
    <row r="9856" spans="1:13">
      <c r="A9856" s="235">
        <v>803032</v>
      </c>
      <c r="B9856" s="238" t="s">
        <v>12699</v>
      </c>
      <c r="C9856" s="238" t="s">
        <v>167</v>
      </c>
      <c r="D9856" s="238" t="s">
        <v>1005</v>
      </c>
      <c r="F9856" s="238"/>
      <c r="G9856" s="223"/>
      <c r="H9856" s="238"/>
      <c r="I9856" s="238" t="s">
        <v>104</v>
      </c>
      <c r="J9856" s="223"/>
      <c r="K9856" s="238"/>
      <c r="L9856" s="238"/>
      <c r="M9856" s="238"/>
    </row>
    <row r="9857" spans="1:13">
      <c r="A9857" s="235">
        <v>803129</v>
      </c>
      <c r="B9857" s="238" t="s">
        <v>12700</v>
      </c>
      <c r="C9857" s="238" t="s">
        <v>730</v>
      </c>
      <c r="D9857" s="238" t="s">
        <v>1335</v>
      </c>
      <c r="F9857" s="238"/>
      <c r="G9857" s="223"/>
      <c r="H9857" s="238"/>
      <c r="I9857" s="238" t="s">
        <v>104</v>
      </c>
      <c r="J9857" s="223"/>
      <c r="K9857" s="238"/>
      <c r="L9857" s="238"/>
      <c r="M9857" s="238"/>
    </row>
    <row r="9858" spans="1:13">
      <c r="A9858" s="235">
        <v>803144</v>
      </c>
      <c r="B9858" s="238" t="s">
        <v>12701</v>
      </c>
      <c r="C9858" s="238" t="s">
        <v>282</v>
      </c>
      <c r="D9858" s="238" t="s">
        <v>5868</v>
      </c>
      <c r="F9858" s="238"/>
      <c r="G9858" s="223"/>
      <c r="H9858" s="238"/>
      <c r="I9858" s="238" t="s">
        <v>104</v>
      </c>
      <c r="J9858" s="223"/>
      <c r="K9858" s="238"/>
      <c r="L9858" s="238"/>
      <c r="M9858" s="238"/>
    </row>
    <row r="9859" spans="1:13">
      <c r="A9859" s="235">
        <v>803248</v>
      </c>
      <c r="B9859" s="238" t="s">
        <v>9187</v>
      </c>
      <c r="C9859" s="238" t="s">
        <v>206</v>
      </c>
      <c r="D9859" s="238" t="s">
        <v>1991</v>
      </c>
      <c r="F9859" s="238"/>
      <c r="G9859" s="223"/>
      <c r="H9859" s="238"/>
      <c r="I9859" s="238" t="s">
        <v>104</v>
      </c>
      <c r="J9859" s="223"/>
      <c r="K9859" s="238"/>
      <c r="L9859" s="238"/>
      <c r="M9859" s="238"/>
    </row>
    <row r="9860" spans="1:13">
      <c r="A9860" s="235">
        <v>803273</v>
      </c>
      <c r="B9860" s="238" t="s">
        <v>12702</v>
      </c>
      <c r="C9860" s="238" t="s">
        <v>105</v>
      </c>
      <c r="D9860" s="238" t="s">
        <v>1012</v>
      </c>
      <c r="F9860" s="238"/>
      <c r="G9860" s="223"/>
      <c r="H9860" s="238"/>
      <c r="I9860" s="238" t="s">
        <v>104</v>
      </c>
      <c r="J9860" s="223"/>
      <c r="K9860" s="238"/>
      <c r="L9860" s="238"/>
      <c r="M9860" s="238"/>
    </row>
    <row r="9861" spans="1:13">
      <c r="A9861" s="235">
        <v>803376</v>
      </c>
      <c r="B9861" s="238" t="s">
        <v>12703</v>
      </c>
      <c r="C9861" s="238" t="s">
        <v>111</v>
      </c>
      <c r="D9861" s="238" t="s">
        <v>3387</v>
      </c>
      <c r="F9861" s="238"/>
      <c r="G9861" s="223"/>
      <c r="H9861" s="238"/>
      <c r="I9861" s="238" t="s">
        <v>104</v>
      </c>
      <c r="J9861" s="223"/>
      <c r="K9861" s="238"/>
      <c r="L9861" s="238"/>
      <c r="M9861" s="238"/>
    </row>
    <row r="9862" spans="1:13">
      <c r="A9862" s="235">
        <v>803440</v>
      </c>
      <c r="B9862" s="235" t="s">
        <v>12704</v>
      </c>
      <c r="C9862" s="235" t="s">
        <v>8497</v>
      </c>
      <c r="D9862" s="235" t="s">
        <v>1039</v>
      </c>
      <c r="H9862" s="238"/>
      <c r="I9862" s="240" t="s">
        <v>104</v>
      </c>
      <c r="J9862" s="223"/>
    </row>
    <row r="9863" spans="1:13">
      <c r="A9863" s="235">
        <v>803508</v>
      </c>
      <c r="B9863" s="238" t="s">
        <v>12705</v>
      </c>
      <c r="C9863" s="238" t="s">
        <v>183</v>
      </c>
      <c r="D9863" s="238" t="s">
        <v>1560</v>
      </c>
      <c r="F9863" s="238"/>
      <c r="G9863" s="223"/>
      <c r="H9863" s="238"/>
      <c r="I9863" s="238" t="s">
        <v>104</v>
      </c>
      <c r="J9863" s="223"/>
      <c r="K9863" s="238"/>
      <c r="L9863" s="238"/>
      <c r="M9863" s="238"/>
    </row>
    <row r="9864" spans="1:13">
      <c r="A9864" s="235">
        <v>803808</v>
      </c>
      <c r="B9864" s="238" t="s">
        <v>12706</v>
      </c>
      <c r="C9864" s="238" t="s">
        <v>111</v>
      </c>
      <c r="D9864" s="238" t="s">
        <v>1799</v>
      </c>
      <c r="F9864" s="238"/>
      <c r="G9864" s="223"/>
      <c r="H9864" s="238"/>
      <c r="I9864" s="238" t="s">
        <v>104</v>
      </c>
      <c r="J9864" s="223"/>
      <c r="K9864" s="238"/>
      <c r="L9864" s="238"/>
      <c r="M9864" s="238"/>
    </row>
    <row r="9865" spans="1:13">
      <c r="A9865" s="235">
        <v>803834</v>
      </c>
      <c r="B9865" s="238" t="s">
        <v>12707</v>
      </c>
      <c r="C9865" s="238" t="s">
        <v>109</v>
      </c>
      <c r="D9865" s="238" t="s">
        <v>1301</v>
      </c>
      <c r="F9865" s="238"/>
      <c r="G9865" s="223"/>
      <c r="H9865" s="238"/>
      <c r="I9865" s="238" t="s">
        <v>104</v>
      </c>
      <c r="J9865" s="223"/>
      <c r="K9865" s="238"/>
      <c r="L9865" s="238"/>
      <c r="M9865" s="238"/>
    </row>
    <row r="9866" spans="1:13">
      <c r="A9866" s="235">
        <v>803960</v>
      </c>
      <c r="B9866" s="238" t="s">
        <v>12708</v>
      </c>
      <c r="C9866" s="238" t="s">
        <v>5018</v>
      </c>
      <c r="D9866" s="238" t="s">
        <v>2067</v>
      </c>
      <c r="F9866" s="238"/>
      <c r="G9866" s="223"/>
      <c r="H9866" s="238"/>
      <c r="I9866" s="238" t="s">
        <v>104</v>
      </c>
      <c r="J9866" s="223"/>
      <c r="K9866" s="238"/>
      <c r="L9866" s="238"/>
      <c r="M9866" s="238"/>
    </row>
    <row r="9867" spans="1:13">
      <c r="A9867" s="235">
        <v>803965</v>
      </c>
      <c r="B9867" s="238" t="s">
        <v>12709</v>
      </c>
      <c r="C9867" s="238" t="s">
        <v>326</v>
      </c>
      <c r="D9867" s="238" t="s">
        <v>1245</v>
      </c>
      <c r="F9867" s="238"/>
      <c r="G9867" s="223"/>
      <c r="H9867" s="238"/>
      <c r="I9867" s="238" t="s">
        <v>104</v>
      </c>
      <c r="J9867" s="223"/>
      <c r="K9867" s="238"/>
      <c r="L9867" s="238"/>
      <c r="M9867" s="238"/>
    </row>
    <row r="9868" spans="1:13">
      <c r="A9868" s="235">
        <v>803980</v>
      </c>
      <c r="B9868" s="238" t="s">
        <v>12710</v>
      </c>
      <c r="C9868" s="238" t="s">
        <v>12711</v>
      </c>
      <c r="D9868" s="238" t="s">
        <v>3574</v>
      </c>
      <c r="F9868" s="238"/>
      <c r="G9868" s="223"/>
      <c r="H9868" s="238"/>
      <c r="I9868" s="238" t="s">
        <v>104</v>
      </c>
      <c r="J9868" s="223"/>
      <c r="K9868" s="238"/>
      <c r="L9868" s="238"/>
      <c r="M9868" s="238"/>
    </row>
    <row r="9869" spans="1:13">
      <c r="A9869" s="235">
        <v>804078</v>
      </c>
      <c r="B9869" s="235" t="s">
        <v>12712</v>
      </c>
      <c r="C9869" s="235" t="s">
        <v>106</v>
      </c>
      <c r="D9869" s="235" t="s">
        <v>1039</v>
      </c>
      <c r="H9869" s="238"/>
      <c r="I9869" s="240" t="s">
        <v>104</v>
      </c>
      <c r="J9869" s="223"/>
    </row>
    <row r="9870" spans="1:13">
      <c r="A9870" s="235">
        <v>804091</v>
      </c>
      <c r="B9870" s="238" t="s">
        <v>12713</v>
      </c>
      <c r="C9870" s="238" t="s">
        <v>106</v>
      </c>
      <c r="D9870" s="238" t="s">
        <v>1286</v>
      </c>
      <c r="F9870" s="238"/>
      <c r="G9870" s="223"/>
      <c r="H9870" s="238"/>
      <c r="I9870" s="238" t="s">
        <v>104</v>
      </c>
      <c r="J9870" s="223"/>
      <c r="K9870" s="238"/>
      <c r="L9870" s="238"/>
      <c r="M9870" s="238"/>
    </row>
    <row r="9871" spans="1:13">
      <c r="A9871" s="235">
        <v>804133</v>
      </c>
      <c r="B9871" s="238" t="s">
        <v>12714</v>
      </c>
      <c r="C9871" s="238" t="s">
        <v>113</v>
      </c>
      <c r="D9871" s="238" t="s">
        <v>1991</v>
      </c>
      <c r="F9871" s="238"/>
      <c r="G9871" s="223"/>
      <c r="H9871" s="223"/>
      <c r="I9871" s="238" t="s">
        <v>104</v>
      </c>
      <c r="J9871" s="223"/>
      <c r="K9871" s="238"/>
      <c r="L9871" s="238"/>
      <c r="M9871" s="238"/>
    </row>
    <row r="9872" spans="1:13">
      <c r="A9872" s="235">
        <v>804213</v>
      </c>
      <c r="B9872" s="238" t="s">
        <v>12715</v>
      </c>
      <c r="C9872" s="238" t="s">
        <v>106</v>
      </c>
      <c r="D9872" s="238" t="s">
        <v>1105</v>
      </c>
      <c r="F9872" s="238"/>
      <c r="G9872" s="223"/>
      <c r="H9872" s="238"/>
      <c r="I9872" s="238" t="s">
        <v>104</v>
      </c>
      <c r="J9872" s="223"/>
      <c r="K9872" s="238"/>
      <c r="L9872" s="238"/>
      <c r="M9872" s="238"/>
    </row>
    <row r="9873" spans="1:13">
      <c r="A9873" s="235">
        <v>804288</v>
      </c>
      <c r="B9873" s="238" t="s">
        <v>12716</v>
      </c>
      <c r="C9873" s="238" t="s">
        <v>551</v>
      </c>
      <c r="D9873" s="238" t="s">
        <v>2542</v>
      </c>
      <c r="F9873" s="238"/>
      <c r="G9873" s="223"/>
      <c r="H9873" s="238"/>
      <c r="I9873" s="238" t="s">
        <v>104</v>
      </c>
      <c r="J9873" s="223"/>
      <c r="K9873" s="238"/>
      <c r="L9873" s="238"/>
      <c r="M9873" s="238"/>
    </row>
    <row r="9874" spans="1:13">
      <c r="A9874" s="235">
        <v>804348</v>
      </c>
      <c r="B9874" s="238" t="s">
        <v>12717</v>
      </c>
      <c r="C9874" s="238" t="s">
        <v>183</v>
      </c>
      <c r="D9874" s="238" t="s">
        <v>1034</v>
      </c>
      <c r="F9874" s="238"/>
      <c r="G9874" s="223"/>
      <c r="H9874" s="223"/>
      <c r="I9874" s="238" t="s">
        <v>104</v>
      </c>
      <c r="J9874" s="223"/>
      <c r="K9874" s="238"/>
      <c r="L9874" s="238"/>
      <c r="M9874" s="238"/>
    </row>
    <row r="9875" spans="1:13">
      <c r="A9875" s="235">
        <v>804590</v>
      </c>
      <c r="B9875" s="238" t="s">
        <v>12718</v>
      </c>
      <c r="C9875" s="238" t="s">
        <v>97</v>
      </c>
      <c r="D9875" s="238" t="s">
        <v>12719</v>
      </c>
      <c r="F9875" s="238"/>
      <c r="G9875" s="223"/>
      <c r="H9875" s="238"/>
      <c r="I9875" s="238" t="s">
        <v>104</v>
      </c>
      <c r="J9875" s="223"/>
      <c r="K9875" s="238"/>
      <c r="L9875" s="238"/>
      <c r="M9875" s="238"/>
    </row>
    <row r="9876" spans="1:13">
      <c r="A9876" s="235">
        <v>804600</v>
      </c>
      <c r="B9876" s="238" t="s">
        <v>12720</v>
      </c>
      <c r="C9876" s="238" t="s">
        <v>244</v>
      </c>
      <c r="D9876" s="238" t="s">
        <v>2986</v>
      </c>
      <c r="F9876" s="238"/>
      <c r="G9876" s="223"/>
      <c r="H9876" s="223"/>
      <c r="I9876" s="238" t="s">
        <v>104</v>
      </c>
      <c r="J9876" s="223"/>
      <c r="K9876" s="238"/>
      <c r="L9876" s="238"/>
      <c r="M9876" s="238"/>
    </row>
    <row r="9877" spans="1:13">
      <c r="A9877" s="235">
        <v>804701</v>
      </c>
      <c r="B9877" s="238" t="s">
        <v>12721</v>
      </c>
      <c r="C9877" s="238" t="s">
        <v>206</v>
      </c>
      <c r="D9877" s="238" t="s">
        <v>2672</v>
      </c>
      <c r="F9877" s="238"/>
      <c r="G9877" s="223"/>
      <c r="H9877" s="238"/>
      <c r="I9877" s="238" t="s">
        <v>104</v>
      </c>
      <c r="J9877" s="223"/>
      <c r="K9877" s="238"/>
      <c r="L9877" s="238"/>
      <c r="M9877" s="238"/>
    </row>
    <row r="9878" spans="1:13">
      <c r="A9878" s="235">
        <v>804728</v>
      </c>
      <c r="B9878" s="245" t="s">
        <v>12722</v>
      </c>
      <c r="C9878" s="245" t="s">
        <v>111</v>
      </c>
      <c r="D9878" s="245" t="s">
        <v>1534</v>
      </c>
      <c r="F9878" s="245"/>
      <c r="G9878" s="223"/>
      <c r="H9878" s="245"/>
      <c r="I9878" s="245" t="s">
        <v>104</v>
      </c>
      <c r="J9878" s="223"/>
      <c r="K9878" s="245"/>
      <c r="L9878" s="245"/>
      <c r="M9878" s="223"/>
    </row>
    <row r="9879" spans="1:13">
      <c r="A9879" s="235">
        <v>804895</v>
      </c>
      <c r="B9879" s="238" t="s">
        <v>12723</v>
      </c>
      <c r="C9879" s="238" t="s">
        <v>219</v>
      </c>
      <c r="D9879" s="238" t="s">
        <v>2138</v>
      </c>
      <c r="F9879" s="238"/>
      <c r="G9879" s="223"/>
      <c r="H9879" s="238"/>
      <c r="I9879" s="238" t="s">
        <v>104</v>
      </c>
      <c r="J9879" s="223"/>
      <c r="K9879" s="238"/>
      <c r="L9879" s="238"/>
      <c r="M9879" s="238"/>
    </row>
    <row r="9880" spans="1:13">
      <c r="A9880" s="235">
        <v>804897</v>
      </c>
      <c r="B9880" s="245" t="s">
        <v>12724</v>
      </c>
      <c r="C9880" s="245" t="s">
        <v>95</v>
      </c>
      <c r="D9880" s="245" t="s">
        <v>12725</v>
      </c>
      <c r="F9880" s="245"/>
      <c r="G9880" s="223"/>
      <c r="H9880" s="245"/>
      <c r="I9880" s="245" t="s">
        <v>104</v>
      </c>
      <c r="J9880" s="223"/>
      <c r="K9880" s="245"/>
      <c r="L9880" s="245"/>
      <c r="M9880" s="245"/>
    </row>
    <row r="9881" spans="1:13">
      <c r="A9881" s="235">
        <v>804950</v>
      </c>
      <c r="B9881" s="238" t="s">
        <v>3399</v>
      </c>
      <c r="C9881" s="238" t="s">
        <v>106</v>
      </c>
      <c r="D9881" s="238" t="s">
        <v>2101</v>
      </c>
      <c r="F9881" s="238"/>
      <c r="G9881" s="223"/>
      <c r="H9881" s="238"/>
      <c r="I9881" s="238" t="s">
        <v>104</v>
      </c>
      <c r="J9881" s="223"/>
      <c r="K9881" s="238"/>
      <c r="L9881" s="238"/>
      <c r="M9881" s="238"/>
    </row>
    <row r="9882" spans="1:13">
      <c r="A9882" s="235">
        <v>804961</v>
      </c>
      <c r="B9882" s="235" t="s">
        <v>12726</v>
      </c>
      <c r="C9882" s="235" t="s">
        <v>573</v>
      </c>
      <c r="D9882" s="235" t="s">
        <v>1408</v>
      </c>
      <c r="H9882" s="238"/>
      <c r="I9882" s="240" t="s">
        <v>104</v>
      </c>
      <c r="J9882" s="223"/>
    </row>
    <row r="9883" spans="1:13">
      <c r="A9883" s="235">
        <v>804993</v>
      </c>
      <c r="B9883" s="238" t="s">
        <v>12727</v>
      </c>
      <c r="C9883" s="238" t="s">
        <v>287</v>
      </c>
      <c r="D9883" s="238" t="s">
        <v>1018</v>
      </c>
      <c r="F9883" s="238"/>
      <c r="G9883" s="223"/>
      <c r="H9883" s="238"/>
      <c r="I9883" s="238" t="s">
        <v>104</v>
      </c>
      <c r="J9883" s="223"/>
      <c r="K9883" s="238"/>
      <c r="L9883" s="238"/>
      <c r="M9883" s="238"/>
    </row>
    <row r="9884" spans="1:13">
      <c r="A9884" s="235">
        <v>805012</v>
      </c>
      <c r="B9884" s="238" t="s">
        <v>12728</v>
      </c>
      <c r="C9884" s="238" t="s">
        <v>176</v>
      </c>
      <c r="D9884" s="238" t="s">
        <v>1018</v>
      </c>
      <c r="F9884" s="238"/>
      <c r="G9884" s="223"/>
      <c r="H9884" s="238"/>
      <c r="I9884" s="238" t="s">
        <v>104</v>
      </c>
      <c r="J9884" s="223"/>
      <c r="K9884" s="238"/>
      <c r="L9884" s="238"/>
      <c r="M9884" s="238"/>
    </row>
    <row r="9885" spans="1:13">
      <c r="A9885" s="235">
        <v>805023</v>
      </c>
      <c r="B9885" s="238" t="s">
        <v>12729</v>
      </c>
      <c r="C9885" s="238" t="s">
        <v>476</v>
      </c>
      <c r="D9885" s="238" t="s">
        <v>1615</v>
      </c>
      <c r="F9885" s="238"/>
      <c r="G9885" s="223"/>
      <c r="H9885" s="238"/>
      <c r="I9885" s="238" t="s">
        <v>104</v>
      </c>
      <c r="J9885" s="223"/>
      <c r="K9885" s="238"/>
      <c r="L9885" s="238"/>
      <c r="M9885" s="238"/>
    </row>
    <row r="9886" spans="1:13">
      <c r="A9886" s="235">
        <v>805076</v>
      </c>
      <c r="B9886" s="238" t="s">
        <v>12730</v>
      </c>
      <c r="C9886" s="238" t="s">
        <v>224</v>
      </c>
      <c r="D9886" s="238" t="s">
        <v>1047</v>
      </c>
      <c r="F9886" s="238"/>
      <c r="G9886" s="223"/>
      <c r="H9886" s="238"/>
      <c r="I9886" s="238" t="s">
        <v>104</v>
      </c>
      <c r="J9886" s="223"/>
      <c r="K9886" s="238"/>
      <c r="L9886" s="238"/>
      <c r="M9886" s="238"/>
    </row>
    <row r="9887" spans="1:13">
      <c r="A9887" s="235">
        <v>805085</v>
      </c>
      <c r="B9887" s="235" t="s">
        <v>12731</v>
      </c>
      <c r="C9887" s="235" t="s">
        <v>111</v>
      </c>
      <c r="D9887" s="235" t="s">
        <v>4239</v>
      </c>
      <c r="H9887" s="238"/>
      <c r="I9887" s="240" t="s">
        <v>104</v>
      </c>
      <c r="J9887" s="223"/>
    </row>
    <row r="9888" spans="1:13">
      <c r="A9888" s="235">
        <v>805142</v>
      </c>
      <c r="B9888" s="238" t="s">
        <v>12732</v>
      </c>
      <c r="C9888" s="238" t="s">
        <v>289</v>
      </c>
      <c r="D9888" s="238" t="s">
        <v>601</v>
      </c>
      <c r="F9888" s="238"/>
      <c r="G9888" s="223"/>
      <c r="H9888" s="238"/>
      <c r="I9888" s="238" t="s">
        <v>104</v>
      </c>
      <c r="J9888" s="223"/>
      <c r="K9888" s="238"/>
      <c r="L9888" s="238"/>
      <c r="M9888" s="238"/>
    </row>
    <row r="9889" spans="1:13">
      <c r="A9889" s="235">
        <v>805143</v>
      </c>
      <c r="B9889" s="238" t="s">
        <v>12733</v>
      </c>
      <c r="C9889" s="238" t="s">
        <v>654</v>
      </c>
      <c r="D9889" s="238" t="s">
        <v>601</v>
      </c>
      <c r="F9889" s="238"/>
      <c r="G9889" s="223"/>
      <c r="H9889" s="238"/>
      <c r="I9889" s="238" t="s">
        <v>104</v>
      </c>
      <c r="J9889" s="223"/>
      <c r="K9889" s="238"/>
      <c r="L9889" s="238"/>
      <c r="M9889" s="238"/>
    </row>
    <row r="9890" spans="1:13">
      <c r="A9890" s="235">
        <v>805145</v>
      </c>
      <c r="B9890" s="238" t="s">
        <v>12734</v>
      </c>
      <c r="C9890" s="238" t="s">
        <v>183</v>
      </c>
      <c r="D9890" s="238" t="s">
        <v>6123</v>
      </c>
      <c r="F9890" s="238"/>
      <c r="G9890" s="223"/>
      <c r="H9890" s="238"/>
      <c r="I9890" s="238" t="s">
        <v>104</v>
      </c>
      <c r="J9890" s="223"/>
      <c r="K9890" s="238"/>
      <c r="L9890" s="238"/>
      <c r="M9890" s="238"/>
    </row>
    <row r="9891" spans="1:13">
      <c r="A9891" s="235">
        <v>805168</v>
      </c>
      <c r="B9891" s="235" t="s">
        <v>12735</v>
      </c>
      <c r="C9891" s="235" t="s">
        <v>290</v>
      </c>
      <c r="D9891" s="235" t="s">
        <v>1047</v>
      </c>
      <c r="H9891" s="238"/>
      <c r="I9891" s="240" t="s">
        <v>104</v>
      </c>
      <c r="J9891" s="223"/>
    </row>
    <row r="9892" spans="1:13">
      <c r="A9892" s="235">
        <v>805192</v>
      </c>
      <c r="B9892" s="238" t="s">
        <v>12736</v>
      </c>
      <c r="C9892" s="238" t="s">
        <v>109</v>
      </c>
      <c r="D9892" s="238" t="s">
        <v>1018</v>
      </c>
      <c r="F9892" s="238"/>
      <c r="G9892" s="223"/>
      <c r="H9892" s="238"/>
      <c r="I9892" s="238" t="s">
        <v>104</v>
      </c>
      <c r="J9892" s="223"/>
      <c r="K9892" s="238"/>
      <c r="L9892" s="238"/>
      <c r="M9892" s="238"/>
    </row>
    <row r="9893" spans="1:13">
      <c r="A9893" s="235">
        <v>805198</v>
      </c>
      <c r="B9893" s="238" t="s">
        <v>12737</v>
      </c>
      <c r="C9893" s="238" t="s">
        <v>144</v>
      </c>
      <c r="D9893" s="238" t="s">
        <v>2968</v>
      </c>
      <c r="F9893" s="238"/>
      <c r="G9893" s="223"/>
      <c r="H9893" s="238"/>
      <c r="I9893" s="238" t="s">
        <v>104</v>
      </c>
      <c r="J9893" s="223"/>
      <c r="K9893" s="238"/>
      <c r="L9893" s="238"/>
      <c r="M9893" s="238"/>
    </row>
    <row r="9894" spans="1:13">
      <c r="A9894" s="235">
        <v>805214</v>
      </c>
      <c r="B9894" s="238" t="s">
        <v>12738</v>
      </c>
      <c r="C9894" s="238" t="s">
        <v>106</v>
      </c>
      <c r="D9894" s="238" t="s">
        <v>12739</v>
      </c>
      <c r="F9894" s="238"/>
      <c r="G9894" s="223"/>
      <c r="H9894" s="238"/>
      <c r="I9894" s="238" t="s">
        <v>104</v>
      </c>
      <c r="J9894" s="223"/>
      <c r="K9894" s="238"/>
      <c r="L9894" s="238"/>
      <c r="M9894" s="238"/>
    </row>
    <row r="9895" spans="1:13">
      <c r="A9895" s="235">
        <v>805259</v>
      </c>
      <c r="B9895" s="238" t="s">
        <v>12740</v>
      </c>
      <c r="C9895" s="238" t="s">
        <v>206</v>
      </c>
      <c r="D9895" s="238" t="s">
        <v>1998</v>
      </c>
      <c r="F9895" s="238"/>
      <c r="G9895" s="223"/>
      <c r="H9895" s="238"/>
      <c r="I9895" s="238" t="s">
        <v>104</v>
      </c>
      <c r="J9895" s="223"/>
      <c r="K9895" s="238"/>
      <c r="L9895" s="238"/>
      <c r="M9895" s="238"/>
    </row>
    <row r="9896" spans="1:13">
      <c r="A9896" s="235">
        <v>805293</v>
      </c>
      <c r="B9896" s="238" t="s">
        <v>12741</v>
      </c>
      <c r="C9896" s="238" t="s">
        <v>12742</v>
      </c>
      <c r="D9896" s="238" t="s">
        <v>1039</v>
      </c>
      <c r="F9896" s="238"/>
      <c r="G9896" s="223"/>
      <c r="H9896" s="238"/>
      <c r="I9896" s="238" t="s">
        <v>104</v>
      </c>
      <c r="J9896" s="223"/>
      <c r="K9896" s="238"/>
      <c r="L9896" s="238"/>
      <c r="M9896" s="238"/>
    </row>
    <row r="9897" spans="1:13">
      <c r="A9897" s="235">
        <v>805309</v>
      </c>
      <c r="B9897" s="238" t="s">
        <v>10887</v>
      </c>
      <c r="C9897" s="238" t="s">
        <v>149</v>
      </c>
      <c r="D9897" s="238" t="s">
        <v>2189</v>
      </c>
      <c r="F9897" s="238"/>
      <c r="G9897" s="223"/>
      <c r="H9897" s="238"/>
      <c r="I9897" s="238" t="s">
        <v>104</v>
      </c>
      <c r="J9897" s="223"/>
      <c r="K9897" s="238"/>
      <c r="L9897" s="238"/>
      <c r="M9897" s="238"/>
    </row>
    <row r="9898" spans="1:13">
      <c r="A9898" s="235">
        <v>805312</v>
      </c>
      <c r="B9898" s="238" t="s">
        <v>12743</v>
      </c>
      <c r="C9898" s="238" t="s">
        <v>1757</v>
      </c>
      <c r="D9898" s="238" t="s">
        <v>1677</v>
      </c>
      <c r="F9898" s="238"/>
      <c r="G9898" s="223"/>
      <c r="H9898" s="238"/>
      <c r="I9898" s="238" t="s">
        <v>104</v>
      </c>
      <c r="J9898" s="223"/>
      <c r="K9898" s="238"/>
      <c r="L9898" s="238"/>
      <c r="M9898" s="238"/>
    </row>
    <row r="9899" spans="1:13">
      <c r="A9899" s="235">
        <v>805331</v>
      </c>
      <c r="B9899" s="238" t="s">
        <v>12744</v>
      </c>
      <c r="C9899" s="238" t="s">
        <v>12745</v>
      </c>
      <c r="D9899" s="238" t="s">
        <v>1206</v>
      </c>
      <c r="F9899" s="238"/>
      <c r="G9899" s="223"/>
      <c r="H9899" s="238"/>
      <c r="I9899" s="238" t="s">
        <v>104</v>
      </c>
      <c r="J9899" s="223"/>
      <c r="K9899" s="238"/>
      <c r="L9899" s="238"/>
      <c r="M9899" s="238"/>
    </row>
    <row r="9900" spans="1:13">
      <c r="A9900" s="235">
        <v>805332</v>
      </c>
      <c r="B9900" s="238" t="s">
        <v>12746</v>
      </c>
      <c r="C9900" s="238" t="s">
        <v>168</v>
      </c>
      <c r="D9900" s="238" t="s">
        <v>6908</v>
      </c>
      <c r="F9900" s="238"/>
      <c r="G9900" s="223"/>
      <c r="H9900" s="238"/>
      <c r="I9900" s="238" t="s">
        <v>104</v>
      </c>
      <c r="J9900" s="223"/>
      <c r="K9900" s="238"/>
      <c r="L9900" s="238"/>
      <c r="M9900" s="238"/>
    </row>
    <row r="9901" spans="1:13">
      <c r="A9901" s="235">
        <v>805369</v>
      </c>
      <c r="B9901" s="238" t="s">
        <v>12747</v>
      </c>
      <c r="C9901" s="238" t="s">
        <v>573</v>
      </c>
      <c r="D9901" s="238" t="s">
        <v>12748</v>
      </c>
      <c r="F9901" s="238"/>
      <c r="G9901" s="223"/>
      <c r="H9901" s="238"/>
      <c r="I9901" s="238" t="s">
        <v>104</v>
      </c>
      <c r="J9901" s="223"/>
      <c r="K9901" s="238"/>
      <c r="L9901" s="238"/>
      <c r="M9901" s="238"/>
    </row>
    <row r="9902" spans="1:13">
      <c r="A9902" s="235">
        <v>805372</v>
      </c>
      <c r="B9902" s="238" t="s">
        <v>12749</v>
      </c>
      <c r="C9902" s="238" t="s">
        <v>290</v>
      </c>
      <c r="D9902" s="238" t="s">
        <v>1333</v>
      </c>
      <c r="F9902" s="238"/>
      <c r="G9902" s="223"/>
      <c r="H9902" s="238"/>
      <c r="I9902" s="238" t="s">
        <v>104</v>
      </c>
      <c r="J9902" s="223"/>
      <c r="K9902" s="238"/>
      <c r="L9902" s="238"/>
      <c r="M9902" s="238"/>
    </row>
    <row r="9903" spans="1:13">
      <c r="A9903" s="235">
        <v>805373</v>
      </c>
      <c r="B9903" s="238" t="s">
        <v>12750</v>
      </c>
      <c r="C9903" s="238" t="s">
        <v>211</v>
      </c>
      <c r="D9903" s="238" t="s">
        <v>11826</v>
      </c>
      <c r="F9903" s="238"/>
      <c r="G9903" s="223"/>
      <c r="H9903" s="238"/>
      <c r="I9903" s="238" t="s">
        <v>104</v>
      </c>
      <c r="J9903" s="223"/>
      <c r="K9903" s="238"/>
      <c r="L9903" s="238"/>
      <c r="M9903" s="238"/>
    </row>
    <row r="9904" spans="1:13">
      <c r="A9904" s="235">
        <v>805383</v>
      </c>
      <c r="B9904" s="238" t="s">
        <v>12751</v>
      </c>
      <c r="C9904" s="238" t="s">
        <v>164</v>
      </c>
      <c r="D9904" s="238" t="s">
        <v>12752</v>
      </c>
      <c r="F9904" s="238"/>
      <c r="G9904" s="223"/>
      <c r="H9904" s="238"/>
      <c r="I9904" s="238" t="s">
        <v>104</v>
      </c>
      <c r="J9904" s="223"/>
      <c r="K9904" s="238"/>
      <c r="L9904" s="238"/>
      <c r="M9904" s="238"/>
    </row>
    <row r="9905" spans="1:13">
      <c r="A9905" s="235">
        <v>805407</v>
      </c>
      <c r="B9905" s="238" t="s">
        <v>12753</v>
      </c>
      <c r="C9905" s="238" t="s">
        <v>244</v>
      </c>
      <c r="D9905" s="238" t="s">
        <v>7751</v>
      </c>
      <c r="F9905" s="238"/>
      <c r="G9905" s="223"/>
      <c r="H9905" s="238"/>
      <c r="I9905" s="238" t="s">
        <v>104</v>
      </c>
      <c r="J9905" s="223"/>
      <c r="K9905" s="238"/>
      <c r="L9905" s="238"/>
      <c r="M9905" s="238"/>
    </row>
    <row r="9906" spans="1:13">
      <c r="A9906" s="235">
        <v>805414</v>
      </c>
      <c r="B9906" s="238" t="s">
        <v>12754</v>
      </c>
      <c r="C9906" s="238" t="s">
        <v>12755</v>
      </c>
      <c r="D9906" s="238" t="s">
        <v>1583</v>
      </c>
      <c r="F9906" s="238"/>
      <c r="G9906" s="223"/>
      <c r="H9906" s="238"/>
      <c r="I9906" s="238" t="s">
        <v>104</v>
      </c>
      <c r="J9906" s="223"/>
      <c r="K9906" s="238"/>
      <c r="L9906" s="238"/>
      <c r="M9906" s="238"/>
    </row>
    <row r="9907" spans="1:13">
      <c r="A9907" s="235">
        <v>805430</v>
      </c>
      <c r="B9907" s="238" t="s">
        <v>12756</v>
      </c>
      <c r="C9907" s="238" t="s">
        <v>225</v>
      </c>
      <c r="D9907" s="238" t="s">
        <v>1206</v>
      </c>
      <c r="F9907" s="238"/>
      <c r="G9907" s="223"/>
      <c r="H9907" s="238"/>
      <c r="I9907" s="238" t="s">
        <v>104</v>
      </c>
      <c r="J9907" s="223"/>
      <c r="K9907" s="238"/>
      <c r="L9907" s="238"/>
      <c r="M9907" s="238"/>
    </row>
    <row r="9908" spans="1:13">
      <c r="A9908" s="235">
        <v>805438</v>
      </c>
      <c r="B9908" s="238" t="s">
        <v>12757</v>
      </c>
      <c r="C9908" s="238" t="s">
        <v>115</v>
      </c>
      <c r="D9908" s="238" t="s">
        <v>1251</v>
      </c>
      <c r="F9908" s="238"/>
      <c r="G9908" s="223"/>
      <c r="H9908" s="238"/>
      <c r="I9908" s="238" t="s">
        <v>104</v>
      </c>
      <c r="J9908" s="223"/>
      <c r="K9908" s="238"/>
      <c r="L9908" s="238"/>
      <c r="M9908" s="238"/>
    </row>
    <row r="9909" spans="1:13">
      <c r="A9909" s="235">
        <v>805445</v>
      </c>
      <c r="B9909" s="238" t="s">
        <v>12758</v>
      </c>
      <c r="C9909" s="238" t="s">
        <v>311</v>
      </c>
      <c r="D9909" s="238" t="s">
        <v>1018</v>
      </c>
      <c r="F9909" s="238"/>
      <c r="G9909" s="223"/>
      <c r="H9909" s="238"/>
      <c r="I9909" s="238" t="s">
        <v>104</v>
      </c>
      <c r="J9909" s="223"/>
      <c r="K9909" s="238"/>
      <c r="L9909" s="238"/>
      <c r="M9909" s="238"/>
    </row>
    <row r="9910" spans="1:13">
      <c r="A9910" s="235">
        <v>805463</v>
      </c>
      <c r="B9910" s="238" t="s">
        <v>12759</v>
      </c>
      <c r="C9910" s="238" t="s">
        <v>4694</v>
      </c>
      <c r="D9910" s="238" t="s">
        <v>1217</v>
      </c>
      <c r="F9910" s="238"/>
      <c r="G9910" s="223"/>
      <c r="H9910" s="238"/>
      <c r="I9910" s="238" t="s">
        <v>104</v>
      </c>
      <c r="J9910" s="223"/>
      <c r="K9910" s="238"/>
      <c r="L9910" s="238"/>
      <c r="M9910" s="238"/>
    </row>
    <row r="9911" spans="1:13">
      <c r="A9911" s="235">
        <v>805479</v>
      </c>
      <c r="B9911" s="238" t="s">
        <v>12760</v>
      </c>
      <c r="C9911" s="238" t="s">
        <v>12761</v>
      </c>
      <c r="D9911" s="238" t="s">
        <v>2672</v>
      </c>
      <c r="F9911" s="238"/>
      <c r="G9911" s="223"/>
      <c r="H9911" s="223"/>
      <c r="I9911" s="238" t="s">
        <v>104</v>
      </c>
      <c r="J9911" s="223"/>
      <c r="K9911" s="238"/>
      <c r="L9911" s="238"/>
      <c r="M9911" s="238"/>
    </row>
    <row r="9912" spans="1:13">
      <c r="A9912" s="235">
        <v>805489</v>
      </c>
      <c r="B9912" s="238" t="s">
        <v>12762</v>
      </c>
      <c r="C9912" s="238" t="s">
        <v>12763</v>
      </c>
      <c r="D9912" s="238" t="s">
        <v>2210</v>
      </c>
      <c r="F9912" s="238"/>
      <c r="G9912" s="223"/>
      <c r="H9912" s="238"/>
      <c r="I9912" s="238" t="s">
        <v>104</v>
      </c>
      <c r="J9912" s="223"/>
      <c r="K9912" s="238"/>
      <c r="L9912" s="238"/>
      <c r="M9912" s="238"/>
    </row>
    <row r="9913" spans="1:13">
      <c r="A9913" s="235">
        <v>805490</v>
      </c>
      <c r="B9913" s="238" t="s">
        <v>12764</v>
      </c>
      <c r="C9913" s="238" t="s">
        <v>414</v>
      </c>
      <c r="D9913" s="238" t="s">
        <v>1286</v>
      </c>
      <c r="F9913" s="238"/>
      <c r="G9913" s="223"/>
      <c r="H9913" s="238"/>
      <c r="I9913" s="238" t="s">
        <v>104</v>
      </c>
      <c r="J9913" s="223"/>
      <c r="K9913" s="238"/>
      <c r="L9913" s="238"/>
      <c r="M9913" s="238"/>
    </row>
    <row r="9914" spans="1:13">
      <c r="A9914" s="235">
        <v>805491</v>
      </c>
      <c r="B9914" s="238" t="s">
        <v>12765</v>
      </c>
      <c r="C9914" s="238" t="s">
        <v>12766</v>
      </c>
      <c r="D9914" s="238" t="s">
        <v>1289</v>
      </c>
      <c r="F9914" s="238"/>
      <c r="G9914" s="223"/>
      <c r="H9914" s="238"/>
      <c r="I9914" s="238" t="s">
        <v>104</v>
      </c>
      <c r="J9914" s="223"/>
      <c r="K9914" s="238"/>
      <c r="L9914" s="238"/>
      <c r="M9914" s="238"/>
    </row>
    <row r="9915" spans="1:13">
      <c r="A9915" s="235">
        <v>805584</v>
      </c>
      <c r="B9915" s="238" t="s">
        <v>12767</v>
      </c>
      <c r="C9915" s="238" t="s">
        <v>97</v>
      </c>
      <c r="D9915" s="238" t="s">
        <v>2358</v>
      </c>
      <c r="F9915" s="238"/>
      <c r="G9915" s="223"/>
      <c r="H9915" s="238"/>
      <c r="I9915" s="238" t="s">
        <v>104</v>
      </c>
      <c r="J9915" s="223"/>
      <c r="K9915" s="238"/>
      <c r="L9915" s="238"/>
      <c r="M9915" s="238"/>
    </row>
    <row r="9916" spans="1:13">
      <c r="A9916" s="235">
        <v>805599</v>
      </c>
      <c r="B9916" s="238" t="s">
        <v>12768</v>
      </c>
      <c r="C9916" s="238" t="s">
        <v>191</v>
      </c>
      <c r="D9916" s="238" t="s">
        <v>1373</v>
      </c>
      <c r="F9916" s="238"/>
      <c r="G9916" s="223"/>
      <c r="H9916" s="238"/>
      <c r="I9916" s="238" t="s">
        <v>104</v>
      </c>
      <c r="J9916" s="223"/>
      <c r="K9916" s="238"/>
      <c r="L9916" s="238"/>
      <c r="M9916" s="238"/>
    </row>
    <row r="9917" spans="1:13">
      <c r="A9917" s="235">
        <v>805663</v>
      </c>
      <c r="B9917" s="238" t="s">
        <v>12769</v>
      </c>
      <c r="C9917" s="238" t="s">
        <v>116</v>
      </c>
      <c r="D9917" s="238" t="s">
        <v>1206</v>
      </c>
      <c r="F9917" s="238"/>
      <c r="G9917" s="223"/>
      <c r="H9917" s="238"/>
      <c r="I9917" s="238" t="s">
        <v>104</v>
      </c>
      <c r="J9917" s="223"/>
      <c r="K9917" s="238"/>
      <c r="L9917" s="238"/>
      <c r="M9917" s="238"/>
    </row>
    <row r="9918" spans="1:13">
      <c r="A9918" s="235">
        <v>805686</v>
      </c>
      <c r="B9918" s="238" t="s">
        <v>12770</v>
      </c>
      <c r="C9918" s="238" t="s">
        <v>12771</v>
      </c>
      <c r="D9918" s="238" t="s">
        <v>1350</v>
      </c>
      <c r="F9918" s="238"/>
      <c r="G9918" s="223"/>
      <c r="H9918" s="238"/>
      <c r="I9918" s="238" t="s">
        <v>104</v>
      </c>
      <c r="J9918" s="223"/>
      <c r="K9918" s="238"/>
      <c r="L9918" s="238"/>
      <c r="M9918" s="238"/>
    </row>
    <row r="9919" spans="1:13">
      <c r="A9919" s="235">
        <v>805691</v>
      </c>
      <c r="B9919" s="238" t="s">
        <v>12772</v>
      </c>
      <c r="C9919" s="238" t="s">
        <v>206</v>
      </c>
      <c r="D9919" s="238" t="s">
        <v>1630</v>
      </c>
      <c r="F9919" s="238"/>
      <c r="G9919" s="223"/>
      <c r="H9919" s="238"/>
      <c r="I9919" s="238" t="s">
        <v>104</v>
      </c>
      <c r="J9919" s="223"/>
      <c r="K9919" s="238"/>
      <c r="L9919" s="238"/>
      <c r="M9919" s="238"/>
    </row>
    <row r="9920" spans="1:13">
      <c r="A9920" s="235">
        <v>805737</v>
      </c>
      <c r="B9920" s="223" t="s">
        <v>12773</v>
      </c>
      <c r="C9920" s="223" t="s">
        <v>190</v>
      </c>
      <c r="D9920" s="223" t="s">
        <v>2672</v>
      </c>
      <c r="F9920" s="224"/>
      <c r="G9920" s="223"/>
      <c r="H9920" s="223"/>
      <c r="I9920" s="223" t="s">
        <v>104</v>
      </c>
      <c r="J9920" s="223"/>
      <c r="K9920" s="223"/>
      <c r="L9920" s="223"/>
      <c r="M9920" s="223"/>
    </row>
    <row r="9921" spans="1:13">
      <c r="A9921" s="235">
        <v>805825</v>
      </c>
      <c r="B9921" s="238" t="s">
        <v>12774</v>
      </c>
      <c r="C9921" s="238" t="s">
        <v>225</v>
      </c>
      <c r="D9921" s="238" t="s">
        <v>1073</v>
      </c>
      <c r="F9921" s="238"/>
      <c r="G9921" s="223"/>
      <c r="H9921" s="238"/>
      <c r="I9921" s="238" t="s">
        <v>104</v>
      </c>
      <c r="J9921" s="223"/>
      <c r="K9921" s="238"/>
      <c r="L9921" s="238"/>
      <c r="M9921" s="238"/>
    </row>
    <row r="9922" spans="1:13">
      <c r="A9922" s="235">
        <v>805849</v>
      </c>
      <c r="B9922" s="238" t="s">
        <v>12775</v>
      </c>
      <c r="C9922" s="238" t="s">
        <v>157</v>
      </c>
      <c r="D9922" s="238" t="s">
        <v>12776</v>
      </c>
      <c r="F9922" s="238"/>
      <c r="G9922" s="223"/>
      <c r="H9922" s="238"/>
      <c r="I9922" s="238" t="s">
        <v>104</v>
      </c>
      <c r="J9922" s="223"/>
      <c r="K9922" s="238"/>
      <c r="L9922" s="238"/>
      <c r="M9922" s="245"/>
    </row>
    <row r="9923" spans="1:13">
      <c r="A9923" s="235">
        <v>805855</v>
      </c>
      <c r="B9923" s="238" t="s">
        <v>12777</v>
      </c>
      <c r="C9923" s="238" t="s">
        <v>132</v>
      </c>
      <c r="D9923" s="238" t="s">
        <v>1560</v>
      </c>
      <c r="F9923" s="238"/>
      <c r="G9923" s="223"/>
      <c r="H9923" s="238"/>
      <c r="I9923" s="238" t="s">
        <v>104</v>
      </c>
      <c r="J9923" s="223"/>
      <c r="K9923" s="238"/>
      <c r="L9923" s="238"/>
      <c r="M9923" s="238"/>
    </row>
    <row r="9924" spans="1:13">
      <c r="A9924" s="235">
        <v>805863</v>
      </c>
      <c r="B9924" s="238" t="s">
        <v>12778</v>
      </c>
      <c r="C9924" s="238" t="s">
        <v>248</v>
      </c>
      <c r="D9924" s="238" t="s">
        <v>621</v>
      </c>
      <c r="F9924" s="238"/>
      <c r="G9924" s="223"/>
      <c r="H9924" s="238"/>
      <c r="I9924" s="238" t="s">
        <v>104</v>
      </c>
      <c r="J9924" s="223"/>
      <c r="K9924" s="238"/>
      <c r="L9924" s="238"/>
      <c r="M9924" s="238"/>
    </row>
    <row r="9925" spans="1:13">
      <c r="A9925" s="235">
        <v>805890</v>
      </c>
      <c r="B9925" s="238" t="s">
        <v>12779</v>
      </c>
      <c r="C9925" s="238" t="s">
        <v>323</v>
      </c>
      <c r="D9925" s="238" t="s">
        <v>1018</v>
      </c>
      <c r="F9925" s="238"/>
      <c r="G9925" s="223"/>
      <c r="H9925" s="238"/>
      <c r="I9925" s="238" t="s">
        <v>104</v>
      </c>
      <c r="J9925" s="223"/>
      <c r="K9925" s="238"/>
      <c r="L9925" s="238"/>
      <c r="M9925" s="238"/>
    </row>
    <row r="9926" spans="1:13">
      <c r="A9926" s="235">
        <v>805895</v>
      </c>
      <c r="B9926" s="238" t="s">
        <v>12780</v>
      </c>
      <c r="C9926" s="238" t="s">
        <v>203</v>
      </c>
      <c r="D9926" s="238" t="s">
        <v>1255</v>
      </c>
      <c r="F9926" s="238"/>
      <c r="G9926" s="223"/>
      <c r="H9926" s="238"/>
      <c r="I9926" s="238" t="s">
        <v>104</v>
      </c>
      <c r="J9926" s="223"/>
      <c r="K9926" s="238"/>
      <c r="L9926" s="238"/>
      <c r="M9926" s="238"/>
    </row>
    <row r="9927" spans="1:13">
      <c r="A9927" s="235">
        <v>805942</v>
      </c>
      <c r="B9927" s="238" t="s">
        <v>12781</v>
      </c>
      <c r="C9927" s="238" t="s">
        <v>101</v>
      </c>
      <c r="D9927" s="238" t="s">
        <v>1018</v>
      </c>
      <c r="F9927" s="238"/>
      <c r="G9927" s="223"/>
      <c r="H9927" s="238"/>
      <c r="I9927" s="238" t="s">
        <v>104</v>
      </c>
      <c r="J9927" s="223"/>
      <c r="K9927" s="238"/>
      <c r="L9927" s="238"/>
      <c r="M9927" s="238"/>
    </row>
    <row r="9928" spans="1:13">
      <c r="A9928" s="235">
        <v>805984</v>
      </c>
      <c r="B9928" s="238" t="s">
        <v>12782</v>
      </c>
      <c r="C9928" s="238" t="s">
        <v>12783</v>
      </c>
      <c r="D9928" s="238" t="s">
        <v>1539</v>
      </c>
      <c r="F9928" s="238"/>
      <c r="G9928" s="223"/>
      <c r="H9928" s="238"/>
      <c r="I9928" s="238" t="s">
        <v>104</v>
      </c>
      <c r="J9928" s="223"/>
      <c r="K9928" s="238"/>
      <c r="L9928" s="238"/>
      <c r="M9928" s="238"/>
    </row>
    <row r="9929" spans="1:13">
      <c r="A9929" s="235">
        <v>806027</v>
      </c>
      <c r="B9929" s="238" t="s">
        <v>12784</v>
      </c>
      <c r="C9929" s="238" t="s">
        <v>183</v>
      </c>
      <c r="D9929" s="238" t="s">
        <v>1012</v>
      </c>
      <c r="F9929" s="238"/>
      <c r="G9929" s="223"/>
      <c r="H9929" s="238"/>
      <c r="I9929" s="238" t="s">
        <v>104</v>
      </c>
      <c r="J9929" s="223"/>
      <c r="K9929" s="238"/>
      <c r="L9929" s="238"/>
      <c r="M9929" s="238"/>
    </row>
    <row r="9930" spans="1:13">
      <c r="A9930" s="235">
        <v>806124</v>
      </c>
      <c r="B9930" s="223" t="s">
        <v>12785</v>
      </c>
      <c r="C9930" s="223" t="s">
        <v>108</v>
      </c>
      <c r="D9930" s="223" t="s">
        <v>2634</v>
      </c>
      <c r="F9930" s="224"/>
      <c r="G9930" s="223"/>
      <c r="H9930" s="223"/>
      <c r="I9930" s="223" t="s">
        <v>104</v>
      </c>
      <c r="J9930" s="223"/>
      <c r="K9930" s="223"/>
      <c r="L9930" s="223"/>
      <c r="M9930" s="223"/>
    </row>
    <row r="9931" spans="1:13">
      <c r="A9931" s="235">
        <v>806152</v>
      </c>
      <c r="B9931" s="238" t="s">
        <v>12786</v>
      </c>
      <c r="C9931" s="238" t="s">
        <v>301</v>
      </c>
      <c r="D9931" s="238" t="s">
        <v>1223</v>
      </c>
      <c r="F9931" s="238"/>
      <c r="G9931" s="223"/>
      <c r="H9931" s="223"/>
      <c r="I9931" s="238" t="s">
        <v>104</v>
      </c>
      <c r="J9931" s="223"/>
      <c r="K9931" s="238"/>
      <c r="L9931" s="238"/>
      <c r="M9931" s="238"/>
    </row>
    <row r="9932" spans="1:13">
      <c r="A9932" s="235">
        <v>806164</v>
      </c>
      <c r="B9932" s="238" t="s">
        <v>12787</v>
      </c>
      <c r="C9932" s="238" t="s">
        <v>12788</v>
      </c>
      <c r="D9932" s="238" t="s">
        <v>1073</v>
      </c>
      <c r="F9932" s="238"/>
      <c r="G9932" s="223"/>
      <c r="H9932" s="238"/>
      <c r="I9932" s="238" t="s">
        <v>104</v>
      </c>
      <c r="J9932" s="223"/>
      <c r="K9932" s="238"/>
      <c r="L9932" s="238"/>
      <c r="M9932" s="238"/>
    </row>
    <row r="9933" spans="1:13">
      <c r="A9933" s="235">
        <v>806169</v>
      </c>
      <c r="B9933" s="238" t="s">
        <v>12789</v>
      </c>
      <c r="C9933" s="238" t="s">
        <v>114</v>
      </c>
      <c r="D9933" s="238" t="s">
        <v>2169</v>
      </c>
      <c r="F9933" s="238"/>
      <c r="G9933" s="223"/>
      <c r="H9933" s="238"/>
      <c r="I9933" s="238" t="s">
        <v>104</v>
      </c>
      <c r="J9933" s="223"/>
      <c r="K9933" s="238"/>
      <c r="L9933" s="238"/>
      <c r="M9933" s="238"/>
    </row>
    <row r="9934" spans="1:13">
      <c r="A9934" s="235">
        <v>806171</v>
      </c>
      <c r="B9934" s="238" t="s">
        <v>12790</v>
      </c>
      <c r="C9934" s="238" t="s">
        <v>326</v>
      </c>
      <c r="D9934" s="238" t="s">
        <v>1018</v>
      </c>
      <c r="F9934" s="238"/>
      <c r="G9934" s="223"/>
      <c r="H9934" s="238"/>
      <c r="I9934" s="238" t="s">
        <v>104</v>
      </c>
      <c r="J9934" s="223"/>
      <c r="K9934" s="238"/>
      <c r="L9934" s="238"/>
      <c r="M9934" s="238"/>
    </row>
    <row r="9935" spans="1:13">
      <c r="A9935" s="235">
        <v>806172</v>
      </c>
      <c r="B9935" s="238" t="s">
        <v>12791</v>
      </c>
      <c r="C9935" s="238" t="s">
        <v>101</v>
      </c>
      <c r="D9935" s="238" t="s">
        <v>1350</v>
      </c>
      <c r="F9935" s="238"/>
      <c r="G9935" s="223"/>
      <c r="H9935" s="238"/>
      <c r="I9935" s="238" t="s">
        <v>104</v>
      </c>
      <c r="J9935" s="223"/>
      <c r="K9935" s="238"/>
      <c r="L9935" s="238"/>
      <c r="M9935" s="238"/>
    </row>
    <row r="9936" spans="1:13">
      <c r="A9936" s="235">
        <v>806210</v>
      </c>
      <c r="B9936" s="245" t="s">
        <v>12792</v>
      </c>
      <c r="C9936" s="245" t="s">
        <v>323</v>
      </c>
      <c r="D9936" s="245" t="s">
        <v>1097</v>
      </c>
      <c r="F9936" s="245"/>
      <c r="G9936" s="223"/>
      <c r="H9936" s="245"/>
      <c r="I9936" s="245" t="s">
        <v>104</v>
      </c>
      <c r="J9936" s="223"/>
      <c r="K9936" s="245"/>
      <c r="L9936" s="245"/>
      <c r="M9936" s="223"/>
    </row>
    <row r="9937" spans="1:13">
      <c r="A9937" s="235">
        <v>806246</v>
      </c>
      <c r="B9937" s="238" t="s">
        <v>12793</v>
      </c>
      <c r="C9937" s="238" t="s">
        <v>225</v>
      </c>
      <c r="D9937" s="238" t="s">
        <v>12794</v>
      </c>
      <c r="F9937" s="238"/>
      <c r="G9937" s="223"/>
      <c r="H9937" s="238"/>
      <c r="I9937" s="238" t="s">
        <v>104</v>
      </c>
      <c r="J9937" s="223"/>
      <c r="K9937" s="238"/>
      <c r="L9937" s="238"/>
      <c r="M9937" s="238"/>
    </row>
    <row r="9938" spans="1:13">
      <c r="A9938" s="235">
        <v>806279</v>
      </c>
      <c r="B9938" s="238" t="s">
        <v>12795</v>
      </c>
      <c r="C9938" s="238" t="s">
        <v>714</v>
      </c>
      <c r="D9938" s="238" t="s">
        <v>2061</v>
      </c>
      <c r="F9938" s="238"/>
      <c r="G9938" s="223"/>
      <c r="H9938" s="238"/>
      <c r="I9938" s="238" t="s">
        <v>104</v>
      </c>
      <c r="J9938" s="223"/>
      <c r="K9938" s="238"/>
      <c r="L9938" s="238"/>
      <c r="M9938" s="238"/>
    </row>
    <row r="9939" spans="1:13">
      <c r="A9939" s="235">
        <v>806281</v>
      </c>
      <c r="B9939" s="238" t="s">
        <v>12796</v>
      </c>
      <c r="C9939" s="238" t="s">
        <v>183</v>
      </c>
      <c r="D9939" s="238" t="s">
        <v>1217</v>
      </c>
      <c r="F9939" s="238"/>
      <c r="G9939" s="223"/>
      <c r="H9939" s="238"/>
      <c r="I9939" s="238" t="s">
        <v>104</v>
      </c>
      <c r="J9939" s="223"/>
      <c r="K9939" s="238"/>
      <c r="L9939" s="238"/>
      <c r="M9939" s="238"/>
    </row>
    <row r="9940" spans="1:13">
      <c r="A9940" s="235">
        <v>806293</v>
      </c>
      <c r="B9940" s="235" t="s">
        <v>12797</v>
      </c>
      <c r="C9940" s="235" t="s">
        <v>809</v>
      </c>
      <c r="D9940" s="235" t="s">
        <v>1039</v>
      </c>
      <c r="H9940" s="238"/>
      <c r="I9940" s="240" t="s">
        <v>104</v>
      </c>
      <c r="J9940" s="223"/>
    </row>
    <row r="9941" spans="1:13">
      <c r="A9941" s="235">
        <v>806298</v>
      </c>
      <c r="B9941" s="238" t="s">
        <v>12798</v>
      </c>
      <c r="C9941" s="238" t="s">
        <v>164</v>
      </c>
      <c r="D9941" s="238" t="s">
        <v>2246</v>
      </c>
      <c r="F9941" s="238"/>
      <c r="G9941" s="223"/>
      <c r="H9941" s="238"/>
      <c r="I9941" s="238" t="s">
        <v>104</v>
      </c>
      <c r="J9941" s="223"/>
      <c r="K9941" s="238"/>
      <c r="L9941" s="238"/>
      <c r="M9941" s="238"/>
    </row>
    <row r="9942" spans="1:13">
      <c r="A9942" s="235">
        <v>806300</v>
      </c>
      <c r="B9942" s="238" t="s">
        <v>12799</v>
      </c>
      <c r="C9942" s="238" t="s">
        <v>101</v>
      </c>
      <c r="D9942" s="238" t="s">
        <v>1032</v>
      </c>
      <c r="F9942" s="238"/>
      <c r="G9942" s="223"/>
      <c r="H9942" s="238"/>
      <c r="I9942" s="238" t="s">
        <v>104</v>
      </c>
      <c r="J9942" s="223"/>
      <c r="K9942" s="238"/>
      <c r="L9942" s="238"/>
      <c r="M9942" s="238"/>
    </row>
    <row r="9943" spans="1:13">
      <c r="A9943" s="235">
        <v>806347</v>
      </c>
      <c r="B9943" s="238" t="s">
        <v>12800</v>
      </c>
      <c r="C9943" s="238" t="s">
        <v>154</v>
      </c>
      <c r="D9943" s="238" t="s">
        <v>2682</v>
      </c>
      <c r="F9943" s="238"/>
      <c r="G9943" s="223"/>
      <c r="H9943" s="238"/>
      <c r="I9943" s="238" t="s">
        <v>104</v>
      </c>
      <c r="J9943" s="223"/>
      <c r="K9943" s="238"/>
      <c r="L9943" s="238"/>
      <c r="M9943" s="238"/>
    </row>
    <row r="9944" spans="1:13">
      <c r="A9944" s="235">
        <v>806450</v>
      </c>
      <c r="B9944" s="238" t="s">
        <v>12801</v>
      </c>
      <c r="C9944" s="238" t="s">
        <v>541</v>
      </c>
      <c r="D9944" s="238" t="s">
        <v>1855</v>
      </c>
      <c r="F9944" s="238"/>
      <c r="G9944" s="223"/>
      <c r="H9944" s="238"/>
      <c r="I9944" s="238" t="s">
        <v>104</v>
      </c>
      <c r="J9944" s="223"/>
      <c r="K9944" s="238"/>
      <c r="L9944" s="238"/>
      <c r="M9944" s="238"/>
    </row>
    <row r="9945" spans="1:13">
      <c r="A9945" s="235">
        <v>806457</v>
      </c>
      <c r="B9945" s="238" t="s">
        <v>12802</v>
      </c>
      <c r="C9945" s="238" t="s">
        <v>131</v>
      </c>
      <c r="D9945" s="238" t="s">
        <v>1829</v>
      </c>
      <c r="F9945" s="238"/>
      <c r="G9945" s="223"/>
      <c r="H9945" s="223"/>
      <c r="I9945" s="238" t="s">
        <v>104</v>
      </c>
      <c r="J9945" s="223"/>
      <c r="K9945" s="238"/>
      <c r="L9945" s="238"/>
      <c r="M9945" s="238"/>
    </row>
    <row r="9946" spans="1:13">
      <c r="A9946" s="235">
        <v>806460</v>
      </c>
      <c r="B9946" s="238" t="s">
        <v>12803</v>
      </c>
      <c r="C9946" s="238" t="s">
        <v>183</v>
      </c>
      <c r="D9946" s="238" t="s">
        <v>4460</v>
      </c>
      <c r="F9946" s="238"/>
      <c r="G9946" s="223"/>
      <c r="H9946" s="238"/>
      <c r="I9946" s="238" t="s">
        <v>104</v>
      </c>
      <c r="J9946" s="223"/>
      <c r="K9946" s="238"/>
      <c r="L9946" s="238"/>
      <c r="M9946" s="238"/>
    </row>
    <row r="9947" spans="1:13">
      <c r="A9947" s="235">
        <v>806465</v>
      </c>
      <c r="B9947" s="238" t="s">
        <v>12804</v>
      </c>
      <c r="C9947" s="238" t="s">
        <v>106</v>
      </c>
      <c r="D9947" s="238" t="s">
        <v>7127</v>
      </c>
      <c r="F9947" s="238"/>
      <c r="G9947" s="223"/>
      <c r="H9947" s="238"/>
      <c r="I9947" s="238" t="s">
        <v>104</v>
      </c>
      <c r="J9947" s="223"/>
      <c r="K9947" s="238"/>
      <c r="L9947" s="238"/>
      <c r="M9947" s="223"/>
    </row>
    <row r="9948" spans="1:13">
      <c r="A9948" s="235">
        <v>806490</v>
      </c>
      <c r="B9948" s="238" t="s">
        <v>12805</v>
      </c>
      <c r="C9948" s="238" t="s">
        <v>127</v>
      </c>
      <c r="D9948" s="238" t="s">
        <v>1075</v>
      </c>
      <c r="F9948" s="238"/>
      <c r="G9948" s="223"/>
      <c r="H9948" s="238"/>
      <c r="I9948" s="238" t="s">
        <v>104</v>
      </c>
      <c r="J9948" s="223"/>
      <c r="K9948" s="238"/>
      <c r="L9948" s="238"/>
      <c r="M9948" s="238"/>
    </row>
    <row r="9949" spans="1:13">
      <c r="A9949" s="235">
        <v>806527</v>
      </c>
      <c r="B9949" s="238" t="s">
        <v>12806</v>
      </c>
      <c r="C9949" s="238" t="s">
        <v>106</v>
      </c>
      <c r="D9949" s="238" t="s">
        <v>2600</v>
      </c>
      <c r="F9949" s="238"/>
      <c r="G9949" s="223"/>
      <c r="H9949" s="238"/>
      <c r="I9949" s="238" t="s">
        <v>104</v>
      </c>
      <c r="J9949" s="223"/>
      <c r="K9949" s="238"/>
      <c r="L9949" s="238"/>
      <c r="M9949" s="238"/>
    </row>
    <row r="9950" spans="1:13">
      <c r="A9950" s="235">
        <v>806532</v>
      </c>
      <c r="B9950" s="238" t="s">
        <v>12807</v>
      </c>
      <c r="C9950" s="238" t="s">
        <v>248</v>
      </c>
      <c r="D9950" s="238" t="s">
        <v>4365</v>
      </c>
      <c r="F9950" s="238"/>
      <c r="G9950" s="223"/>
      <c r="H9950" s="223"/>
      <c r="I9950" s="238" t="s">
        <v>104</v>
      </c>
      <c r="J9950" s="223"/>
      <c r="K9950" s="238"/>
      <c r="L9950" s="238"/>
      <c r="M9950" s="238"/>
    </row>
    <row r="9951" spans="1:13">
      <c r="A9951" s="235">
        <v>806533</v>
      </c>
      <c r="B9951" s="238" t="s">
        <v>12808</v>
      </c>
      <c r="C9951" s="238" t="s">
        <v>362</v>
      </c>
      <c r="D9951" s="238" t="s">
        <v>1026</v>
      </c>
      <c r="F9951" s="238"/>
      <c r="G9951" s="223"/>
      <c r="H9951" s="223"/>
      <c r="I9951" s="238" t="s">
        <v>104</v>
      </c>
      <c r="J9951" s="223"/>
      <c r="K9951" s="238"/>
      <c r="L9951" s="238"/>
      <c r="M9951" s="238"/>
    </row>
    <row r="9952" spans="1:13">
      <c r="A9952" s="235">
        <v>806569</v>
      </c>
      <c r="B9952" s="238" t="s">
        <v>12809</v>
      </c>
      <c r="C9952" s="238" t="s">
        <v>103</v>
      </c>
      <c r="D9952" s="238" t="s">
        <v>1059</v>
      </c>
      <c r="F9952" s="238"/>
      <c r="G9952" s="223"/>
      <c r="H9952" s="238"/>
      <c r="I9952" s="238" t="s">
        <v>104</v>
      </c>
      <c r="J9952" s="223"/>
      <c r="K9952" s="238"/>
      <c r="L9952" s="238"/>
      <c r="M9952" s="238"/>
    </row>
    <row r="9953" spans="1:13">
      <c r="A9953" s="235">
        <v>806570</v>
      </c>
      <c r="B9953" s="238" t="s">
        <v>12810</v>
      </c>
      <c r="C9953" s="238" t="s">
        <v>414</v>
      </c>
      <c r="D9953" s="238" t="s">
        <v>1047</v>
      </c>
      <c r="F9953" s="238"/>
      <c r="G9953" s="223"/>
      <c r="H9953" s="238"/>
      <c r="I9953" s="238" t="s">
        <v>104</v>
      </c>
      <c r="J9953" s="223"/>
      <c r="K9953" s="238"/>
      <c r="L9953" s="238"/>
      <c r="M9953" s="238"/>
    </row>
    <row r="9954" spans="1:13">
      <c r="A9954" s="235">
        <v>806575</v>
      </c>
      <c r="B9954" s="238" t="s">
        <v>12811</v>
      </c>
      <c r="C9954" s="238" t="s">
        <v>614</v>
      </c>
      <c r="D9954" s="238" t="s">
        <v>610</v>
      </c>
      <c r="F9954" s="238"/>
      <c r="G9954" s="223"/>
      <c r="H9954" s="238"/>
      <c r="I9954" s="238" t="s">
        <v>104</v>
      </c>
      <c r="J9954" s="223"/>
      <c r="K9954" s="238"/>
      <c r="L9954" s="238"/>
      <c r="M9954" s="238"/>
    </row>
    <row r="9955" spans="1:13">
      <c r="A9955" s="235">
        <v>806587</v>
      </c>
      <c r="B9955" s="238" t="s">
        <v>12812</v>
      </c>
      <c r="C9955" s="238" t="s">
        <v>168</v>
      </c>
      <c r="D9955" s="238" t="s">
        <v>1350</v>
      </c>
      <c r="F9955" s="238"/>
      <c r="G9955" s="223"/>
      <c r="H9955" s="238"/>
      <c r="I9955" s="238" t="s">
        <v>104</v>
      </c>
      <c r="J9955" s="223"/>
      <c r="K9955" s="238"/>
      <c r="L9955" s="238"/>
      <c r="M9955" s="238"/>
    </row>
    <row r="9956" spans="1:13">
      <c r="A9956" s="235">
        <v>806590</v>
      </c>
      <c r="B9956" s="238" t="s">
        <v>12813</v>
      </c>
      <c r="C9956" s="238" t="s">
        <v>790</v>
      </c>
      <c r="D9956" s="238" t="s">
        <v>2510</v>
      </c>
      <c r="F9956" s="238"/>
      <c r="G9956" s="223"/>
      <c r="H9956" s="238"/>
      <c r="I9956" s="238" t="s">
        <v>104</v>
      </c>
      <c r="J9956" s="223"/>
      <c r="K9956" s="238"/>
      <c r="L9956" s="238"/>
      <c r="M9956" s="238"/>
    </row>
    <row r="9957" spans="1:13">
      <c r="A9957" s="235">
        <v>806593</v>
      </c>
      <c r="B9957" s="238" t="s">
        <v>12814</v>
      </c>
      <c r="C9957" s="238" t="s">
        <v>206</v>
      </c>
      <c r="D9957" s="238" t="s">
        <v>3754</v>
      </c>
      <c r="F9957" s="238"/>
      <c r="G9957" s="223"/>
      <c r="H9957" s="238"/>
      <c r="I9957" s="238" t="s">
        <v>104</v>
      </c>
      <c r="J9957" s="223"/>
      <c r="K9957" s="238"/>
      <c r="L9957" s="238"/>
      <c r="M9957" s="238"/>
    </row>
    <row r="9958" spans="1:13">
      <c r="A9958" s="235">
        <v>806609</v>
      </c>
      <c r="B9958" s="238" t="s">
        <v>12815</v>
      </c>
      <c r="C9958" s="238" t="s">
        <v>106</v>
      </c>
      <c r="D9958" s="238" t="s">
        <v>1864</v>
      </c>
      <c r="F9958" s="238"/>
      <c r="G9958" s="223"/>
      <c r="H9958" s="238"/>
      <c r="I9958" s="238" t="s">
        <v>104</v>
      </c>
      <c r="J9958" s="223"/>
      <c r="K9958" s="238"/>
      <c r="L9958" s="238"/>
      <c r="M9958" s="238"/>
    </row>
    <row r="9959" spans="1:13">
      <c r="A9959" s="235">
        <v>806616</v>
      </c>
      <c r="B9959" s="238" t="s">
        <v>12816</v>
      </c>
      <c r="C9959" s="238" t="s">
        <v>115</v>
      </c>
      <c r="D9959" s="238" t="s">
        <v>2061</v>
      </c>
      <c r="F9959" s="238"/>
      <c r="G9959" s="223"/>
      <c r="H9959" s="238"/>
      <c r="I9959" s="238" t="s">
        <v>104</v>
      </c>
      <c r="J9959" s="223"/>
      <c r="K9959" s="238"/>
      <c r="L9959" s="238"/>
      <c r="M9959" s="238"/>
    </row>
    <row r="9960" spans="1:13">
      <c r="A9960" s="235">
        <v>806618</v>
      </c>
      <c r="B9960" s="238" t="s">
        <v>12817</v>
      </c>
      <c r="C9960" s="238" t="s">
        <v>615</v>
      </c>
      <c r="D9960" s="238" t="s">
        <v>2361</v>
      </c>
      <c r="F9960" s="238"/>
      <c r="G9960" s="223"/>
      <c r="H9960" s="238"/>
      <c r="I9960" s="238" t="s">
        <v>104</v>
      </c>
      <c r="J9960" s="223"/>
      <c r="K9960" s="238"/>
      <c r="L9960" s="238"/>
      <c r="M9960" s="238"/>
    </row>
    <row r="9961" spans="1:13">
      <c r="A9961" s="235">
        <v>808317</v>
      </c>
      <c r="B9961" s="238" t="s">
        <v>12818</v>
      </c>
      <c r="C9961" s="238" t="s">
        <v>142</v>
      </c>
      <c r="D9961" s="238"/>
      <c r="F9961" s="238"/>
      <c r="G9961" s="223"/>
      <c r="H9961" s="238"/>
      <c r="I9961" s="238" t="s">
        <v>104</v>
      </c>
      <c r="J9961" s="223"/>
      <c r="K9961" s="238"/>
      <c r="L9961" s="238"/>
      <c r="M9961" s="238"/>
    </row>
    <row r="9962" spans="1:13">
      <c r="A9962" s="235">
        <v>808323</v>
      </c>
      <c r="B9962" s="238" t="s">
        <v>12819</v>
      </c>
      <c r="C9962" s="238" t="s">
        <v>344</v>
      </c>
      <c r="D9962" s="238" t="s">
        <v>1476</v>
      </c>
      <c r="F9962" s="238"/>
      <c r="G9962" s="223"/>
      <c r="H9962" s="238"/>
      <c r="I9962" s="238" t="s">
        <v>104</v>
      </c>
      <c r="J9962" s="223"/>
      <c r="K9962" s="238"/>
      <c r="L9962" s="238"/>
      <c r="M9962" s="238"/>
    </row>
    <row r="9963" spans="1:13">
      <c r="A9963" s="235"/>
      <c r="B9963" s="238"/>
      <c r="C9963" s="238"/>
      <c r="D9963" s="238"/>
      <c r="E9963" s="238"/>
      <c r="F9963" s="238"/>
      <c r="G9963" s="223"/>
      <c r="H9963" s="238"/>
      <c r="I9963" s="235"/>
      <c r="J9963" s="223"/>
      <c r="K9963" s="238"/>
      <c r="L9963" s="238"/>
      <c r="M9963" s="238"/>
    </row>
    <row r="9964" spans="1:13">
      <c r="A9964" s="235"/>
      <c r="B9964" s="238"/>
      <c r="C9964" s="238"/>
      <c r="D9964" s="238"/>
      <c r="E9964" s="238"/>
      <c r="F9964" s="238"/>
      <c r="G9964" s="223"/>
      <c r="H9964" s="238"/>
      <c r="I9964" s="235"/>
      <c r="J9964" s="223"/>
      <c r="K9964" s="238"/>
      <c r="L9964" s="238"/>
      <c r="M9964" s="238"/>
    </row>
    <row r="9965" spans="1:13">
      <c r="A9965" s="235"/>
      <c r="B9965" s="238"/>
      <c r="C9965" s="238"/>
      <c r="D9965" s="238"/>
      <c r="E9965" s="238"/>
      <c r="F9965" s="238"/>
      <c r="G9965" s="223"/>
      <c r="H9965" s="238"/>
      <c r="I9965" s="235"/>
      <c r="J9965" s="223"/>
      <c r="K9965" s="238"/>
      <c r="L9965" s="238"/>
      <c r="M9965" s="238"/>
    </row>
    <row r="9966" spans="1:13">
      <c r="A9966" s="235"/>
      <c r="B9966" s="238"/>
      <c r="C9966" s="238"/>
      <c r="D9966" s="238"/>
      <c r="E9966" s="238"/>
      <c r="F9966" s="238"/>
      <c r="G9966" s="223"/>
      <c r="H9966" s="238"/>
      <c r="I9966" s="235"/>
      <c r="J9966" s="223"/>
      <c r="K9966" s="238"/>
      <c r="L9966" s="238"/>
      <c r="M9966" s="238"/>
    </row>
    <row r="9967" spans="1:13">
      <c r="A9967" s="235"/>
      <c r="B9967" s="238"/>
      <c r="C9967" s="238"/>
      <c r="D9967" s="238"/>
      <c r="E9967" s="238"/>
      <c r="F9967" s="238"/>
      <c r="G9967" s="223"/>
      <c r="H9967" s="238"/>
      <c r="I9967" s="235"/>
      <c r="J9967" s="223"/>
      <c r="K9967" s="238"/>
      <c r="L9967" s="238"/>
      <c r="M9967" s="238"/>
    </row>
    <row r="9968" spans="1:13">
      <c r="A9968" s="235"/>
      <c r="B9968" s="238"/>
      <c r="C9968" s="238"/>
      <c r="D9968" s="238"/>
      <c r="E9968" s="238"/>
      <c r="F9968" s="238"/>
      <c r="G9968" s="223"/>
      <c r="H9968" s="238"/>
      <c r="I9968" s="235"/>
      <c r="J9968" s="223"/>
      <c r="K9968" s="238"/>
      <c r="L9968" s="238"/>
      <c r="M9968" s="238"/>
    </row>
    <row r="9969" spans="1:13">
      <c r="A9969" s="235"/>
      <c r="B9969" s="238"/>
      <c r="C9969" s="238"/>
      <c r="D9969" s="238"/>
      <c r="E9969" s="238"/>
      <c r="F9969" s="238"/>
      <c r="G9969" s="223"/>
      <c r="H9969" s="238"/>
      <c r="I9969" s="235"/>
      <c r="J9969" s="223"/>
      <c r="K9969" s="238"/>
      <c r="L9969" s="238"/>
      <c r="M9969" s="238"/>
    </row>
    <row r="9970" spans="1:13">
      <c r="A9970" s="235"/>
      <c r="B9970" s="238"/>
      <c r="C9970" s="238"/>
      <c r="D9970" s="238"/>
      <c r="E9970" s="238"/>
      <c r="F9970" s="238"/>
      <c r="G9970" s="223"/>
      <c r="H9970" s="238"/>
      <c r="I9970" s="235"/>
      <c r="J9970" s="223"/>
      <c r="K9970" s="238"/>
      <c r="L9970" s="238"/>
      <c r="M9970" s="238"/>
    </row>
    <row r="9971" spans="1:13">
      <c r="A9971" s="235"/>
      <c r="B9971" s="238"/>
      <c r="C9971" s="238"/>
      <c r="D9971" s="238"/>
      <c r="E9971" s="238"/>
      <c r="F9971" s="238"/>
      <c r="G9971" s="223"/>
      <c r="H9971" s="238"/>
      <c r="I9971" s="235"/>
      <c r="J9971" s="223"/>
      <c r="K9971" s="238"/>
      <c r="L9971" s="238"/>
      <c r="M9971" s="238"/>
    </row>
    <row r="9972" spans="1:13">
      <c r="A9972" s="235"/>
      <c r="B9972" s="238"/>
      <c r="C9972" s="238"/>
      <c r="D9972" s="238"/>
      <c r="E9972" s="238"/>
      <c r="F9972" s="238"/>
      <c r="G9972" s="223"/>
      <c r="H9972" s="238"/>
      <c r="I9972" s="235"/>
      <c r="J9972" s="223"/>
      <c r="K9972" s="238"/>
      <c r="L9972" s="238"/>
      <c r="M9972" s="238"/>
    </row>
    <row r="9973" spans="1:13">
      <c r="A9973" s="235"/>
      <c r="B9973" s="235"/>
      <c r="C9973" s="235"/>
      <c r="D9973" s="235"/>
      <c r="H9973" s="238"/>
      <c r="I9973" s="235"/>
    </row>
    <row r="9974" spans="1:13">
      <c r="A9974" s="235"/>
      <c r="B9974" s="238"/>
      <c r="C9974" s="238"/>
      <c r="D9974" s="238"/>
      <c r="E9974" s="238"/>
      <c r="F9974" s="238"/>
      <c r="G9974" s="223"/>
      <c r="H9974" s="238"/>
      <c r="I9974" s="235"/>
      <c r="J9974" s="223"/>
      <c r="K9974" s="238"/>
      <c r="L9974" s="238"/>
      <c r="M9974" s="238"/>
    </row>
    <row r="9975" spans="1:13">
      <c r="A9975" s="235"/>
      <c r="B9975" s="238"/>
      <c r="C9975" s="238"/>
      <c r="D9975" s="238"/>
      <c r="E9975" s="238"/>
      <c r="F9975" s="238"/>
      <c r="G9975" s="223"/>
      <c r="H9975" s="238"/>
      <c r="I9975" s="235"/>
      <c r="J9975" s="223"/>
      <c r="K9975" s="238"/>
      <c r="L9975" s="238"/>
      <c r="M9975" s="238"/>
    </row>
    <row r="9976" spans="1:13">
      <c r="A9976" s="235"/>
      <c r="B9976" s="238"/>
      <c r="C9976" s="238"/>
      <c r="D9976" s="238"/>
      <c r="E9976" s="238"/>
      <c r="F9976" s="238"/>
      <c r="G9976" s="223"/>
      <c r="H9976" s="238"/>
      <c r="I9976" s="235"/>
      <c r="J9976" s="223"/>
      <c r="K9976" s="238"/>
      <c r="L9976" s="238"/>
      <c r="M9976" s="238"/>
    </row>
    <row r="9977" spans="1:13">
      <c r="A9977" s="235"/>
      <c r="B9977" s="238"/>
      <c r="C9977" s="238"/>
      <c r="D9977" s="238"/>
      <c r="E9977" s="238"/>
      <c r="F9977" s="238"/>
      <c r="G9977" s="223"/>
      <c r="H9977" s="238"/>
      <c r="I9977" s="235"/>
      <c r="J9977" s="223"/>
      <c r="K9977" s="238"/>
      <c r="L9977" s="238"/>
      <c r="M9977" s="238"/>
    </row>
    <row r="9978" spans="1:13">
      <c r="A9978" s="235"/>
      <c r="B9978" s="235"/>
      <c r="C9978" s="235"/>
      <c r="D9978" s="235"/>
      <c r="H9978" s="238"/>
      <c r="I9978" s="235"/>
    </row>
    <row r="9979" spans="1:13">
      <c r="A9979" s="235"/>
      <c r="B9979" s="238"/>
      <c r="C9979" s="238"/>
      <c r="D9979" s="238"/>
      <c r="E9979" s="238"/>
      <c r="F9979" s="238"/>
      <c r="G9979" s="223"/>
      <c r="H9979" s="238"/>
      <c r="I9979" s="235"/>
      <c r="J9979" s="223"/>
      <c r="K9979" s="238"/>
      <c r="L9979" s="238"/>
      <c r="M9979" s="238"/>
    </row>
    <row r="9980" spans="1:13">
      <c r="A9980" s="235"/>
      <c r="B9980" s="238"/>
      <c r="C9980" s="238"/>
      <c r="D9980" s="238"/>
      <c r="E9980" s="238"/>
      <c r="F9980" s="238"/>
      <c r="G9980" s="223"/>
      <c r="H9980" s="238"/>
      <c r="I9980" s="235"/>
      <c r="J9980" s="223"/>
      <c r="K9980" s="238"/>
      <c r="L9980" s="238"/>
      <c r="M9980" s="238"/>
    </row>
    <row r="9981" spans="1:13">
      <c r="A9981" s="235"/>
      <c r="B9981" s="238"/>
      <c r="C9981" s="238"/>
      <c r="D9981" s="238"/>
      <c r="E9981" s="238"/>
      <c r="F9981" s="238"/>
      <c r="G9981" s="223"/>
      <c r="H9981" s="238"/>
      <c r="I9981" s="235"/>
      <c r="J9981" s="223"/>
      <c r="K9981" s="238"/>
      <c r="L9981" s="238"/>
      <c r="M9981" s="238"/>
    </row>
    <row r="9982" spans="1:13">
      <c r="A9982" s="235"/>
      <c r="B9982" s="238"/>
      <c r="C9982" s="238"/>
      <c r="D9982" s="238"/>
      <c r="E9982" s="238"/>
      <c r="F9982" s="238"/>
      <c r="G9982" s="223"/>
      <c r="H9982" s="238"/>
      <c r="I9982" s="235"/>
      <c r="J9982" s="223"/>
      <c r="K9982" s="238"/>
      <c r="L9982" s="238"/>
      <c r="M9982" s="238"/>
    </row>
    <row r="9983" spans="1:13">
      <c r="A9983" s="235"/>
      <c r="B9983" s="238"/>
      <c r="C9983" s="238"/>
      <c r="D9983" s="238"/>
      <c r="E9983" s="238"/>
      <c r="F9983" s="238"/>
      <c r="G9983" s="223"/>
      <c r="H9983" s="238"/>
      <c r="I9983" s="235"/>
      <c r="J9983" s="223"/>
      <c r="K9983" s="238"/>
      <c r="L9983" s="238"/>
      <c r="M9983" s="238"/>
    </row>
    <row r="9984" spans="1:13">
      <c r="A9984" s="235"/>
      <c r="B9984" s="223"/>
      <c r="C9984" s="223"/>
      <c r="D9984" s="223"/>
      <c r="E9984" s="223"/>
      <c r="F9984" s="224"/>
      <c r="G9984" s="223"/>
      <c r="H9984" s="223"/>
      <c r="I9984" s="235"/>
      <c r="J9984" s="223"/>
      <c r="K9984" s="223"/>
      <c r="L9984" s="223"/>
      <c r="M9984" s="223"/>
    </row>
    <row r="9985" spans="1:13">
      <c r="A9985" s="235"/>
      <c r="B9985" s="238"/>
      <c r="C9985" s="238"/>
      <c r="D9985" s="238"/>
      <c r="E9985" s="238"/>
      <c r="F9985" s="238"/>
      <c r="G9985" s="223"/>
      <c r="H9985" s="238"/>
      <c r="I9985" s="235"/>
      <c r="J9985" s="223"/>
      <c r="K9985" s="238"/>
      <c r="L9985" s="238"/>
      <c r="M9985" s="238"/>
    </row>
    <row r="9986" spans="1:13">
      <c r="A9986" s="235"/>
      <c r="B9986" s="238"/>
      <c r="C9986" s="238"/>
      <c r="D9986" s="238"/>
      <c r="E9986" s="238"/>
      <c r="F9986" s="238"/>
      <c r="G9986" s="223"/>
      <c r="H9986" s="238"/>
      <c r="I9986" s="235"/>
      <c r="J9986" s="223"/>
      <c r="K9986" s="238"/>
      <c r="L9986" s="238"/>
      <c r="M9986" s="238"/>
    </row>
    <row r="9987" spans="1:13">
      <c r="A9987" s="235"/>
      <c r="B9987" s="238"/>
      <c r="C9987" s="238"/>
      <c r="D9987" s="238"/>
      <c r="E9987" s="238"/>
      <c r="F9987" s="238"/>
      <c r="G9987" s="223"/>
      <c r="H9987" s="238"/>
      <c r="I9987" s="235"/>
      <c r="J9987" s="223"/>
      <c r="K9987" s="238"/>
      <c r="L9987" s="238"/>
      <c r="M9987" s="238"/>
    </row>
    <row r="9988" spans="1:13">
      <c r="A9988" s="235"/>
      <c r="B9988" s="235"/>
      <c r="C9988" s="235"/>
      <c r="D9988" s="235"/>
      <c r="H9988" s="238"/>
      <c r="I9988" s="235"/>
    </row>
    <row r="9989" spans="1:13">
      <c r="A9989" s="235"/>
      <c r="B9989" s="235"/>
      <c r="C9989" s="235"/>
      <c r="D9989" s="235"/>
      <c r="H9989" s="238"/>
      <c r="I9989" s="235"/>
    </row>
    <row r="9990" spans="1:13">
      <c r="A9990" s="235"/>
      <c r="B9990" s="238"/>
      <c r="C9990" s="238"/>
      <c r="D9990" s="238"/>
      <c r="E9990" s="238"/>
      <c r="F9990" s="238"/>
      <c r="G9990" s="223"/>
      <c r="H9990" s="238"/>
      <c r="I9990" s="235"/>
      <c r="J9990" s="223"/>
      <c r="K9990" s="238"/>
      <c r="L9990" s="238"/>
      <c r="M9990" s="238"/>
    </row>
    <row r="9991" spans="1:13">
      <c r="A9991" s="235"/>
      <c r="B9991" s="238"/>
      <c r="C9991" s="238"/>
      <c r="D9991" s="238"/>
      <c r="E9991" s="238"/>
      <c r="F9991" s="238"/>
      <c r="G9991" s="223"/>
      <c r="H9991" s="238"/>
      <c r="I9991" s="235"/>
      <c r="J9991" s="223"/>
      <c r="K9991" s="238"/>
      <c r="L9991" s="238"/>
      <c r="M9991" s="238"/>
    </row>
    <row r="9992" spans="1:13">
      <c r="A9992" s="235"/>
      <c r="B9992" s="238"/>
      <c r="C9992" s="238"/>
      <c r="D9992" s="238"/>
      <c r="E9992" s="238"/>
      <c r="F9992" s="238"/>
      <c r="G9992" s="223"/>
      <c r="H9992" s="238"/>
      <c r="I9992" s="235"/>
      <c r="J9992" s="223"/>
      <c r="K9992" s="238"/>
      <c r="L9992" s="238"/>
      <c r="M9992" s="238"/>
    </row>
    <row r="9993" spans="1:13">
      <c r="A9993" s="235"/>
      <c r="B9993" s="238"/>
      <c r="C9993" s="238"/>
      <c r="D9993" s="238"/>
      <c r="E9993" s="238"/>
      <c r="F9993" s="238"/>
      <c r="G9993" s="223"/>
      <c r="H9993" s="238"/>
      <c r="I9993" s="235"/>
      <c r="J9993" s="223"/>
      <c r="K9993" s="238"/>
      <c r="L9993" s="238"/>
      <c r="M9993" s="238"/>
    </row>
    <row r="9994" spans="1:13">
      <c r="A9994" s="235"/>
      <c r="B9994" s="238"/>
      <c r="C9994" s="238"/>
      <c r="D9994" s="238"/>
      <c r="E9994" s="238"/>
      <c r="F9994" s="238"/>
      <c r="G9994" s="223"/>
      <c r="H9994" s="238"/>
      <c r="I9994" s="235"/>
      <c r="J9994" s="223"/>
      <c r="K9994" s="238"/>
      <c r="L9994" s="238"/>
      <c r="M9994" s="238"/>
    </row>
    <row r="9995" spans="1:13">
      <c r="A9995" s="235"/>
      <c r="B9995" s="235"/>
      <c r="C9995" s="235"/>
      <c r="D9995" s="235"/>
      <c r="H9995" s="238"/>
      <c r="I9995" s="235"/>
    </row>
    <row r="9996" spans="1:13">
      <c r="A9996" s="235"/>
      <c r="B9996" s="238"/>
      <c r="C9996" s="238"/>
      <c r="D9996" s="238"/>
      <c r="E9996" s="238"/>
      <c r="F9996" s="238"/>
      <c r="G9996" s="223"/>
      <c r="H9996" s="238"/>
      <c r="I9996" s="235"/>
      <c r="J9996" s="223"/>
      <c r="K9996" s="238"/>
      <c r="L9996" s="238"/>
      <c r="M9996" s="238"/>
    </row>
    <row r="9997" spans="1:13">
      <c r="A9997" s="235"/>
      <c r="B9997" s="238"/>
      <c r="C9997" s="238"/>
      <c r="D9997" s="238"/>
      <c r="E9997" s="238"/>
      <c r="F9997" s="238"/>
      <c r="G9997" s="223"/>
      <c r="H9997" s="238"/>
      <c r="I9997" s="235"/>
      <c r="J9997" s="223"/>
      <c r="K9997" s="238"/>
      <c r="L9997" s="238"/>
      <c r="M9997" s="238"/>
    </row>
    <row r="9998" spans="1:13">
      <c r="A9998" s="235"/>
      <c r="B9998" s="238"/>
      <c r="C9998" s="238"/>
      <c r="D9998" s="238"/>
      <c r="E9998" s="238"/>
      <c r="F9998" s="238"/>
      <c r="G9998" s="223"/>
      <c r="H9998" s="238"/>
      <c r="I9998" s="235"/>
      <c r="J9998" s="223"/>
      <c r="K9998" s="238"/>
      <c r="L9998" s="238"/>
      <c r="M9998" s="238"/>
    </row>
    <row r="9999" spans="1:13">
      <c r="A9999" s="235"/>
      <c r="B9999" s="238"/>
      <c r="C9999" s="238"/>
      <c r="D9999" s="238"/>
      <c r="E9999" s="238"/>
      <c r="F9999" s="238"/>
      <c r="G9999" s="223"/>
      <c r="H9999" s="238"/>
      <c r="I9999" s="235"/>
      <c r="J9999" s="223"/>
      <c r="K9999" s="238"/>
      <c r="L9999" s="238"/>
      <c r="M9999" s="238"/>
    </row>
    <row r="10000" spans="1:13">
      <c r="A10000" s="235"/>
      <c r="B10000" s="238"/>
      <c r="C10000" s="238"/>
      <c r="D10000" s="238"/>
      <c r="E10000" s="238"/>
      <c r="F10000" s="238"/>
      <c r="G10000" s="223"/>
      <c r="H10000" s="238"/>
      <c r="I10000" s="235"/>
      <c r="J10000" s="223"/>
      <c r="K10000" s="238"/>
      <c r="L10000" s="238"/>
      <c r="M10000" s="238"/>
    </row>
    <row r="10001" spans="1:13">
      <c r="A10001" s="235"/>
      <c r="B10001" s="238"/>
      <c r="C10001" s="238"/>
      <c r="D10001" s="238"/>
      <c r="E10001" s="238"/>
      <c r="F10001" s="238"/>
      <c r="G10001" s="223"/>
      <c r="H10001" s="223"/>
      <c r="I10001" s="235"/>
      <c r="J10001" s="223"/>
      <c r="K10001" s="238"/>
      <c r="L10001" s="238"/>
      <c r="M10001" s="238"/>
    </row>
    <row r="10002" spans="1:13">
      <c r="A10002" s="235"/>
      <c r="B10002" s="238"/>
      <c r="C10002" s="238"/>
      <c r="D10002" s="238"/>
      <c r="E10002" s="238"/>
      <c r="F10002" s="238"/>
      <c r="G10002" s="223"/>
      <c r="H10002" s="238"/>
      <c r="I10002" s="235"/>
      <c r="J10002" s="223"/>
      <c r="K10002" s="238"/>
      <c r="L10002" s="238"/>
      <c r="M10002" s="238"/>
    </row>
    <row r="10003" spans="1:13">
      <c r="A10003" s="235"/>
      <c r="B10003" s="238"/>
      <c r="C10003" s="238"/>
      <c r="D10003" s="238"/>
      <c r="E10003" s="238"/>
      <c r="F10003" s="238"/>
      <c r="G10003" s="223"/>
      <c r="H10003" s="238"/>
      <c r="I10003" s="235"/>
      <c r="J10003" s="223"/>
      <c r="K10003" s="238"/>
      <c r="L10003" s="238"/>
      <c r="M10003" s="238"/>
    </row>
    <row r="10004" spans="1:13">
      <c r="A10004" s="235"/>
      <c r="B10004" s="235"/>
      <c r="C10004" s="235"/>
      <c r="D10004" s="235"/>
      <c r="H10004" s="238"/>
      <c r="I10004" s="235"/>
    </row>
    <row r="10005" spans="1:13">
      <c r="A10005" s="235"/>
      <c r="B10005" s="238"/>
      <c r="C10005" s="238"/>
      <c r="D10005" s="238"/>
      <c r="E10005" s="238"/>
      <c r="F10005" s="238"/>
      <c r="G10005" s="223"/>
      <c r="H10005" s="223"/>
      <c r="I10005" s="235"/>
      <c r="J10005" s="223"/>
      <c r="K10005" s="238"/>
      <c r="L10005" s="238"/>
      <c r="M10005" s="238"/>
    </row>
    <row r="10006" spans="1:13">
      <c r="A10006" s="235"/>
      <c r="B10006" s="238"/>
      <c r="C10006" s="238"/>
      <c r="D10006" s="238"/>
      <c r="E10006" s="238"/>
      <c r="F10006" s="238"/>
      <c r="G10006" s="223"/>
      <c r="H10006" s="238"/>
      <c r="I10006" s="235"/>
      <c r="J10006" s="223"/>
      <c r="K10006" s="238"/>
      <c r="L10006" s="238"/>
      <c r="M10006" s="238"/>
    </row>
    <row r="10007" spans="1:13">
      <c r="A10007" s="235"/>
      <c r="B10007" s="223"/>
      <c r="C10007" s="223"/>
      <c r="D10007" s="223"/>
      <c r="E10007" s="238"/>
      <c r="F10007" s="223"/>
      <c r="G10007" s="223"/>
      <c r="H10007" s="223"/>
      <c r="I10007" s="235"/>
      <c r="J10007" s="223"/>
      <c r="K10007" s="223"/>
      <c r="L10007" s="223"/>
      <c r="M10007" s="223"/>
    </row>
    <row r="10008" spans="1:13">
      <c r="A10008" s="235"/>
      <c r="B10008" s="238"/>
      <c r="C10008" s="238"/>
      <c r="D10008" s="238"/>
      <c r="E10008" s="238"/>
      <c r="F10008" s="238"/>
      <c r="G10008" s="223"/>
      <c r="H10008" s="238"/>
      <c r="I10008" s="235"/>
      <c r="J10008" s="223"/>
      <c r="K10008" s="238"/>
      <c r="L10008" s="238"/>
      <c r="M10008" s="238"/>
    </row>
    <row r="10009" spans="1:13">
      <c r="A10009" s="235"/>
      <c r="B10009" s="238"/>
      <c r="C10009" s="238"/>
      <c r="D10009" s="238"/>
      <c r="E10009" s="238"/>
      <c r="F10009" s="238"/>
      <c r="G10009" s="223"/>
      <c r="H10009" s="238"/>
      <c r="I10009" s="235"/>
      <c r="J10009" s="223"/>
      <c r="K10009" s="238"/>
      <c r="L10009" s="238"/>
      <c r="M10009" s="238"/>
    </row>
    <row r="10010" spans="1:13">
      <c r="A10010" s="235"/>
      <c r="B10010" s="238"/>
      <c r="C10010" s="238"/>
      <c r="D10010" s="238"/>
      <c r="E10010" s="238"/>
      <c r="F10010" s="238"/>
      <c r="G10010" s="223"/>
      <c r="H10010" s="238"/>
      <c r="I10010" s="235"/>
      <c r="J10010" s="223"/>
      <c r="K10010" s="238"/>
      <c r="L10010" s="238"/>
      <c r="M10010" s="238"/>
    </row>
    <row r="10011" spans="1:13">
      <c r="A10011" s="235"/>
      <c r="B10011" s="238"/>
      <c r="C10011" s="238"/>
      <c r="D10011" s="238"/>
      <c r="E10011" s="238"/>
      <c r="F10011" s="238"/>
      <c r="G10011" s="223"/>
      <c r="H10011" s="238"/>
      <c r="I10011" s="235"/>
      <c r="J10011" s="223"/>
      <c r="K10011" s="238"/>
      <c r="L10011" s="238"/>
      <c r="M10011" s="238"/>
    </row>
    <row r="10012" spans="1:13">
      <c r="A10012" s="235"/>
      <c r="B10012" s="238"/>
      <c r="C10012" s="238"/>
      <c r="D10012" s="238"/>
      <c r="E10012" s="238"/>
      <c r="F10012" s="238"/>
      <c r="G10012" s="223"/>
      <c r="H10012" s="238"/>
      <c r="I10012" s="235"/>
      <c r="J10012" s="223"/>
      <c r="K10012" s="238"/>
      <c r="L10012" s="238"/>
      <c r="M10012" s="238"/>
    </row>
    <row r="10013" spans="1:13">
      <c r="A10013" s="235"/>
      <c r="B10013" s="238"/>
      <c r="C10013" s="238"/>
      <c r="D10013" s="238"/>
      <c r="E10013" s="238"/>
      <c r="F10013" s="238"/>
      <c r="G10013" s="223"/>
      <c r="H10013" s="223"/>
      <c r="I10013" s="235"/>
      <c r="J10013" s="223"/>
      <c r="K10013" s="238"/>
      <c r="L10013" s="238"/>
      <c r="M10013" s="238"/>
    </row>
    <row r="10014" spans="1:13">
      <c r="A10014" s="235"/>
      <c r="B10014" s="238"/>
      <c r="C10014" s="238"/>
      <c r="D10014" s="238"/>
      <c r="E10014" s="238"/>
      <c r="F10014" s="238"/>
      <c r="G10014" s="223"/>
      <c r="H10014" s="238"/>
      <c r="I10014" s="235"/>
      <c r="J10014" s="223"/>
      <c r="K10014" s="238"/>
      <c r="L10014" s="238"/>
      <c r="M10014" s="238"/>
    </row>
    <row r="10015" spans="1:13">
      <c r="A10015" s="235"/>
      <c r="B10015" s="238"/>
      <c r="C10015" s="238"/>
      <c r="D10015" s="238"/>
      <c r="E10015" s="238"/>
      <c r="F10015" s="238"/>
      <c r="G10015" s="223"/>
      <c r="H10015" s="238"/>
      <c r="I10015" s="235"/>
      <c r="J10015" s="223"/>
      <c r="K10015" s="238"/>
      <c r="L10015" s="238"/>
      <c r="M10015" s="238"/>
    </row>
    <row r="10016" spans="1:13">
      <c r="A10016" s="235"/>
      <c r="B10016" s="238"/>
      <c r="C10016" s="238"/>
      <c r="D10016" s="238"/>
      <c r="E10016" s="238"/>
      <c r="F10016" s="238"/>
      <c r="G10016" s="223"/>
      <c r="H10016" s="223"/>
      <c r="I10016" s="235"/>
      <c r="J10016" s="223"/>
      <c r="K10016" s="238"/>
      <c r="L10016" s="238"/>
      <c r="M10016" s="238"/>
    </row>
    <row r="10017" spans="1:13">
      <c r="A10017" s="235"/>
      <c r="B10017" s="238"/>
      <c r="C10017" s="238"/>
      <c r="D10017" s="238"/>
      <c r="E10017" s="238"/>
      <c r="F10017" s="238"/>
      <c r="G10017" s="223"/>
      <c r="H10017" s="238"/>
      <c r="I10017" s="235"/>
      <c r="J10017" s="223"/>
      <c r="K10017" s="238"/>
      <c r="L10017" s="238"/>
      <c r="M10017" s="238"/>
    </row>
    <row r="10018" spans="1:13">
      <c r="A10018" s="235"/>
      <c r="B10018" s="235"/>
      <c r="C10018" s="235"/>
      <c r="D10018" s="235"/>
      <c r="H10018" s="238"/>
      <c r="I10018" s="235"/>
    </row>
    <row r="10019" spans="1:13">
      <c r="A10019" s="235"/>
      <c r="B10019" s="238"/>
      <c r="C10019" s="238"/>
      <c r="D10019" s="238"/>
      <c r="E10019" s="238"/>
      <c r="F10019" s="238"/>
      <c r="G10019" s="223"/>
      <c r="H10019" s="238"/>
      <c r="I10019" s="235"/>
      <c r="J10019" s="223"/>
      <c r="K10019" s="238"/>
      <c r="L10019" s="238"/>
      <c r="M10019" s="238"/>
    </row>
    <row r="10020" spans="1:13">
      <c r="A10020" s="235"/>
      <c r="B10020" s="238"/>
      <c r="C10020" s="238"/>
      <c r="D10020" s="238"/>
      <c r="E10020" s="238"/>
      <c r="F10020" s="238"/>
      <c r="G10020" s="223"/>
      <c r="H10020" s="238"/>
      <c r="I10020" s="235"/>
      <c r="J10020" s="223"/>
      <c r="K10020" s="238"/>
      <c r="L10020" s="238"/>
      <c r="M10020" s="238"/>
    </row>
    <row r="10021" spans="1:13">
      <c r="A10021" s="235"/>
      <c r="B10021" s="238"/>
      <c r="C10021" s="238"/>
      <c r="D10021" s="238"/>
      <c r="E10021" s="238"/>
      <c r="F10021" s="238"/>
      <c r="G10021" s="223"/>
      <c r="H10021" s="238"/>
      <c r="I10021" s="235"/>
      <c r="J10021" s="223"/>
      <c r="K10021" s="238"/>
      <c r="L10021" s="238"/>
      <c r="M10021" s="238"/>
    </row>
    <row r="10022" spans="1:13">
      <c r="A10022" s="235"/>
      <c r="B10022" s="238"/>
      <c r="C10022" s="238"/>
      <c r="D10022" s="238"/>
      <c r="E10022" s="238"/>
      <c r="F10022" s="238"/>
      <c r="G10022" s="223"/>
      <c r="H10022" s="238"/>
      <c r="I10022" s="235"/>
      <c r="J10022" s="223"/>
      <c r="K10022" s="238"/>
      <c r="L10022" s="238"/>
      <c r="M10022" s="238"/>
    </row>
    <row r="10023" spans="1:13">
      <c r="A10023" s="235"/>
      <c r="B10023" s="238"/>
      <c r="C10023" s="238"/>
      <c r="D10023" s="238"/>
      <c r="E10023" s="238"/>
      <c r="F10023" s="238"/>
      <c r="G10023" s="223"/>
      <c r="H10023" s="238"/>
      <c r="I10023" s="235"/>
      <c r="J10023" s="223"/>
      <c r="K10023" s="238"/>
      <c r="L10023" s="238"/>
      <c r="M10023" s="238"/>
    </row>
    <row r="10024" spans="1:13">
      <c r="A10024" s="235"/>
      <c r="B10024" s="238"/>
      <c r="C10024" s="238"/>
      <c r="D10024" s="238"/>
      <c r="E10024" s="238"/>
      <c r="F10024" s="238"/>
      <c r="G10024" s="223"/>
      <c r="H10024" s="238"/>
      <c r="I10024" s="235"/>
      <c r="J10024" s="223"/>
      <c r="K10024" s="238"/>
      <c r="L10024" s="238"/>
      <c r="M10024" s="238"/>
    </row>
    <row r="10025" spans="1:13">
      <c r="A10025" s="235"/>
      <c r="B10025" s="238"/>
      <c r="C10025" s="238"/>
      <c r="D10025" s="238"/>
      <c r="E10025" s="238"/>
      <c r="F10025" s="238"/>
      <c r="G10025" s="223"/>
      <c r="H10025" s="238"/>
      <c r="I10025" s="235"/>
      <c r="J10025" s="223"/>
      <c r="K10025" s="238"/>
      <c r="L10025" s="238"/>
      <c r="M10025" s="238"/>
    </row>
    <row r="10026" spans="1:13">
      <c r="A10026" s="235"/>
      <c r="B10026" s="238"/>
      <c r="C10026" s="238"/>
      <c r="D10026" s="238"/>
      <c r="E10026" s="238"/>
      <c r="F10026" s="238"/>
      <c r="G10026" s="223"/>
      <c r="H10026" s="238"/>
      <c r="I10026" s="235"/>
      <c r="J10026" s="223"/>
      <c r="K10026" s="238"/>
      <c r="L10026" s="238"/>
      <c r="M10026" s="238"/>
    </row>
    <row r="10027" spans="1:13">
      <c r="A10027" s="235"/>
      <c r="B10027" s="238"/>
      <c r="C10027" s="238"/>
      <c r="D10027" s="238"/>
      <c r="E10027" s="238"/>
      <c r="F10027" s="238"/>
      <c r="G10027" s="223"/>
      <c r="H10027" s="238"/>
      <c r="I10027" s="235"/>
      <c r="J10027" s="223"/>
      <c r="K10027" s="238"/>
      <c r="L10027" s="238"/>
      <c r="M10027" s="238"/>
    </row>
    <row r="10028" spans="1:13">
      <c r="A10028" s="235"/>
      <c r="B10028" s="238"/>
      <c r="C10028" s="238"/>
      <c r="D10028" s="238"/>
      <c r="E10028" s="238"/>
      <c r="F10028" s="238"/>
      <c r="G10028" s="223"/>
      <c r="H10028" s="238"/>
      <c r="I10028" s="235"/>
      <c r="J10028" s="223"/>
      <c r="K10028" s="238"/>
      <c r="L10028" s="238"/>
      <c r="M10028" s="238"/>
    </row>
    <row r="10029" spans="1:13">
      <c r="A10029" s="235"/>
      <c r="B10029" s="238"/>
      <c r="C10029" s="238"/>
      <c r="D10029" s="238"/>
      <c r="E10029" s="238"/>
      <c r="F10029" s="238"/>
      <c r="G10029" s="223"/>
      <c r="H10029" s="238"/>
      <c r="I10029" s="235"/>
      <c r="J10029" s="223"/>
      <c r="K10029" s="238"/>
      <c r="L10029" s="238"/>
      <c r="M10029" s="238"/>
    </row>
    <row r="10030" spans="1:13">
      <c r="A10030" s="235"/>
      <c r="B10030" s="238"/>
      <c r="C10030" s="238"/>
      <c r="D10030" s="238"/>
      <c r="E10030" s="238"/>
      <c r="F10030" s="238"/>
      <c r="G10030" s="223"/>
      <c r="H10030" s="238"/>
      <c r="I10030" s="235"/>
      <c r="J10030" s="223"/>
      <c r="K10030" s="238"/>
      <c r="L10030" s="238"/>
      <c r="M10030" s="238"/>
    </row>
    <row r="10031" spans="1:13">
      <c r="A10031" s="235"/>
      <c r="B10031" s="238"/>
      <c r="C10031" s="238"/>
      <c r="D10031" s="238"/>
      <c r="E10031" s="238"/>
      <c r="F10031" s="238"/>
      <c r="G10031" s="223"/>
      <c r="H10031" s="238"/>
      <c r="I10031" s="235"/>
      <c r="J10031" s="223"/>
      <c r="K10031" s="238"/>
      <c r="L10031" s="238"/>
      <c r="M10031" s="238"/>
    </row>
    <row r="10032" spans="1:13">
      <c r="A10032" s="235"/>
      <c r="B10032" s="238"/>
      <c r="C10032" s="238"/>
      <c r="D10032" s="238"/>
      <c r="E10032" s="238"/>
      <c r="F10032" s="238"/>
      <c r="G10032" s="223"/>
      <c r="H10032" s="238"/>
      <c r="I10032" s="235"/>
      <c r="J10032" s="223"/>
      <c r="K10032" s="238"/>
      <c r="L10032" s="238"/>
      <c r="M10032" s="238"/>
    </row>
    <row r="10033" spans="1:13">
      <c r="A10033" s="235"/>
      <c r="B10033" s="238"/>
      <c r="C10033" s="238"/>
      <c r="D10033" s="238"/>
      <c r="E10033" s="238"/>
      <c r="F10033" s="238"/>
      <c r="G10033" s="223"/>
      <c r="H10033" s="238"/>
      <c r="I10033" s="235"/>
      <c r="J10033" s="223"/>
      <c r="K10033" s="238"/>
      <c r="L10033" s="238"/>
      <c r="M10033" s="238"/>
    </row>
    <row r="10034" spans="1:13">
      <c r="A10034" s="235"/>
      <c r="B10034" s="238"/>
      <c r="C10034" s="238"/>
      <c r="D10034" s="238"/>
      <c r="E10034" s="238"/>
      <c r="F10034" s="238"/>
      <c r="G10034" s="223"/>
      <c r="H10034" s="238"/>
      <c r="I10034" s="235"/>
      <c r="J10034" s="223"/>
      <c r="K10034" s="238"/>
      <c r="L10034" s="238"/>
      <c r="M10034" s="238"/>
    </row>
    <row r="10035" spans="1:13">
      <c r="A10035" s="235"/>
      <c r="B10035" s="238"/>
      <c r="C10035" s="238"/>
      <c r="D10035" s="238"/>
      <c r="E10035" s="238"/>
      <c r="F10035" s="238"/>
      <c r="G10035" s="223"/>
      <c r="H10035" s="238"/>
      <c r="I10035" s="235"/>
      <c r="J10035" s="223"/>
      <c r="K10035" s="238"/>
      <c r="L10035" s="238"/>
      <c r="M10035" s="238"/>
    </row>
    <row r="10036" spans="1:13">
      <c r="A10036" s="235"/>
      <c r="B10036" s="238"/>
      <c r="C10036" s="238"/>
      <c r="D10036" s="238"/>
      <c r="E10036" s="238"/>
      <c r="F10036" s="238"/>
      <c r="G10036" s="223"/>
      <c r="H10036" s="238"/>
      <c r="I10036" s="235"/>
      <c r="J10036" s="223"/>
      <c r="K10036" s="238"/>
      <c r="L10036" s="238"/>
      <c r="M10036" s="238"/>
    </row>
    <row r="10037" spans="1:13">
      <c r="A10037" s="235"/>
      <c r="B10037" s="238"/>
      <c r="C10037" s="238"/>
      <c r="D10037" s="238"/>
      <c r="E10037" s="238"/>
      <c r="F10037" s="238"/>
      <c r="G10037" s="223"/>
      <c r="H10037" s="238"/>
      <c r="I10037" s="235"/>
      <c r="J10037" s="223"/>
      <c r="K10037" s="238"/>
      <c r="L10037" s="238"/>
      <c r="M10037" s="238"/>
    </row>
    <row r="10038" spans="1:13">
      <c r="A10038" s="235"/>
      <c r="B10038" s="238"/>
      <c r="C10038" s="238"/>
      <c r="D10038" s="238"/>
      <c r="E10038" s="238"/>
      <c r="F10038" s="238"/>
      <c r="G10038" s="223"/>
      <c r="H10038" s="223"/>
      <c r="I10038" s="235"/>
      <c r="J10038" s="223"/>
      <c r="K10038" s="238"/>
      <c r="L10038" s="238"/>
      <c r="M10038" s="238"/>
    </row>
    <row r="10039" spans="1:13">
      <c r="A10039" s="235"/>
      <c r="B10039" s="238"/>
      <c r="C10039" s="238"/>
      <c r="D10039" s="238"/>
      <c r="E10039" s="238"/>
      <c r="F10039" s="238"/>
      <c r="G10039" s="223"/>
      <c r="H10039" s="238"/>
      <c r="I10039" s="235"/>
      <c r="J10039" s="223"/>
      <c r="K10039" s="238"/>
      <c r="L10039" s="238"/>
      <c r="M10039" s="238"/>
    </row>
    <row r="10040" spans="1:13">
      <c r="A10040" s="235"/>
      <c r="B10040" s="238"/>
      <c r="C10040" s="238"/>
      <c r="D10040" s="238"/>
      <c r="E10040" s="238"/>
      <c r="F10040" s="238"/>
      <c r="G10040" s="223"/>
      <c r="H10040" s="238"/>
      <c r="I10040" s="235"/>
      <c r="J10040" s="223"/>
      <c r="K10040" s="238"/>
      <c r="L10040" s="238"/>
      <c r="M10040" s="238"/>
    </row>
    <row r="10041" spans="1:13">
      <c r="A10041" s="235"/>
      <c r="B10041" s="238"/>
      <c r="C10041" s="238"/>
      <c r="D10041" s="238"/>
      <c r="E10041" s="238"/>
      <c r="F10041" s="238"/>
      <c r="G10041" s="223"/>
      <c r="H10041" s="238"/>
      <c r="I10041" s="235"/>
      <c r="J10041" s="223"/>
      <c r="K10041" s="238"/>
      <c r="L10041" s="238"/>
      <c r="M10041" s="238"/>
    </row>
    <row r="10042" spans="1:13">
      <c r="A10042" s="235"/>
      <c r="B10042" s="238"/>
      <c r="C10042" s="238"/>
      <c r="D10042" s="238"/>
      <c r="E10042" s="238"/>
      <c r="F10042" s="238"/>
      <c r="G10042" s="223"/>
      <c r="H10042" s="238"/>
      <c r="I10042" s="235"/>
      <c r="J10042" s="223"/>
      <c r="K10042" s="238"/>
      <c r="L10042" s="238"/>
      <c r="M10042" s="238"/>
    </row>
    <row r="10043" spans="1:13">
      <c r="A10043" s="235"/>
      <c r="B10043" s="238"/>
      <c r="C10043" s="238"/>
      <c r="D10043" s="238"/>
      <c r="E10043" s="238"/>
      <c r="F10043" s="238"/>
      <c r="G10043" s="223"/>
      <c r="H10043" s="238"/>
      <c r="I10043" s="235"/>
      <c r="J10043" s="223"/>
      <c r="K10043" s="238"/>
      <c r="L10043" s="238"/>
      <c r="M10043" s="238"/>
    </row>
    <row r="10044" spans="1:13">
      <c r="A10044" s="235"/>
      <c r="B10044" s="238"/>
      <c r="C10044" s="238"/>
      <c r="D10044" s="238"/>
      <c r="E10044" s="238"/>
      <c r="F10044" s="238"/>
      <c r="G10044" s="223"/>
      <c r="H10044" s="223"/>
      <c r="I10044" s="235"/>
      <c r="J10044" s="223"/>
      <c r="K10044" s="238"/>
      <c r="L10044" s="238"/>
      <c r="M10044" s="238"/>
    </row>
    <row r="10045" spans="1:13">
      <c r="A10045" s="235"/>
      <c r="B10045" s="238"/>
      <c r="C10045" s="238"/>
      <c r="D10045" s="238"/>
      <c r="E10045" s="238"/>
      <c r="F10045" s="238"/>
      <c r="G10045" s="223"/>
      <c r="H10045" s="238"/>
      <c r="I10045" s="235"/>
      <c r="J10045" s="223"/>
      <c r="K10045" s="238"/>
      <c r="L10045" s="238"/>
      <c r="M10045" s="238"/>
    </row>
    <row r="10046" spans="1:13">
      <c r="A10046" s="235"/>
      <c r="B10046" s="238"/>
      <c r="C10046" s="238"/>
      <c r="D10046" s="238"/>
      <c r="E10046" s="238"/>
      <c r="F10046" s="238"/>
      <c r="G10046" s="223"/>
      <c r="H10046" s="238"/>
      <c r="I10046" s="235"/>
      <c r="J10046" s="223"/>
      <c r="K10046" s="238"/>
      <c r="L10046" s="238"/>
      <c r="M10046" s="238"/>
    </row>
    <row r="10047" spans="1:13">
      <c r="A10047" s="235"/>
      <c r="B10047" s="238"/>
      <c r="C10047" s="238"/>
      <c r="D10047" s="238"/>
      <c r="E10047" s="238"/>
      <c r="F10047" s="238"/>
      <c r="G10047" s="223"/>
      <c r="H10047" s="238"/>
      <c r="I10047" s="235"/>
      <c r="J10047" s="223"/>
      <c r="K10047" s="238"/>
      <c r="L10047" s="238"/>
      <c r="M10047" s="238"/>
    </row>
    <row r="10048" spans="1:13">
      <c r="A10048" s="235"/>
      <c r="B10048" s="238"/>
      <c r="C10048" s="238"/>
      <c r="D10048" s="238"/>
      <c r="E10048" s="238"/>
      <c r="F10048" s="238"/>
      <c r="G10048" s="223"/>
      <c r="H10048" s="238"/>
      <c r="I10048" s="235"/>
      <c r="J10048" s="223"/>
      <c r="K10048" s="238"/>
      <c r="L10048" s="238"/>
      <c r="M10048" s="238"/>
    </row>
    <row r="10049" spans="1:13">
      <c r="A10049" s="235"/>
      <c r="B10049" s="238"/>
      <c r="C10049" s="238"/>
      <c r="D10049" s="238"/>
      <c r="E10049" s="238"/>
      <c r="F10049" s="238"/>
      <c r="G10049" s="223"/>
      <c r="H10049" s="238"/>
      <c r="I10049" s="235"/>
      <c r="J10049" s="223"/>
      <c r="K10049" s="238"/>
      <c r="L10049" s="238"/>
      <c r="M10049" s="238"/>
    </row>
    <row r="10050" spans="1:13">
      <c r="A10050" s="235"/>
      <c r="B10050" s="238"/>
      <c r="C10050" s="238"/>
      <c r="D10050" s="238"/>
      <c r="E10050" s="238"/>
      <c r="F10050" s="238"/>
      <c r="G10050" s="223"/>
      <c r="H10050" s="238"/>
      <c r="I10050" s="235"/>
      <c r="J10050" s="223"/>
      <c r="K10050" s="238"/>
      <c r="L10050" s="238"/>
      <c r="M10050" s="238"/>
    </row>
    <row r="10051" spans="1:13">
      <c r="A10051" s="235"/>
      <c r="B10051" s="238"/>
      <c r="C10051" s="238"/>
      <c r="D10051" s="238"/>
      <c r="E10051" s="238"/>
      <c r="F10051" s="238"/>
      <c r="G10051" s="223"/>
      <c r="H10051" s="238"/>
      <c r="I10051" s="235"/>
      <c r="J10051" s="223"/>
      <c r="K10051" s="238"/>
      <c r="L10051" s="238"/>
      <c r="M10051" s="238"/>
    </row>
    <row r="10052" spans="1:13">
      <c r="A10052" s="235"/>
      <c r="B10052" s="238"/>
      <c r="C10052" s="238"/>
      <c r="D10052" s="238"/>
      <c r="E10052" s="238"/>
      <c r="F10052" s="238"/>
      <c r="G10052" s="223"/>
      <c r="H10052" s="238"/>
      <c r="I10052" s="235"/>
      <c r="J10052" s="223"/>
      <c r="K10052" s="238"/>
      <c r="L10052" s="238"/>
      <c r="M10052" s="238"/>
    </row>
    <row r="10053" spans="1:13">
      <c r="A10053" s="235"/>
      <c r="B10053" s="238"/>
      <c r="C10053" s="238"/>
      <c r="D10053" s="238"/>
      <c r="E10053" s="238"/>
      <c r="F10053" s="238"/>
      <c r="G10053" s="223"/>
      <c r="H10053" s="238"/>
      <c r="I10053" s="235"/>
      <c r="J10053" s="223"/>
      <c r="K10053" s="238"/>
      <c r="L10053" s="238"/>
      <c r="M10053" s="238"/>
    </row>
    <row r="10054" spans="1:13">
      <c r="A10054" s="235"/>
      <c r="B10054" s="238"/>
      <c r="C10054" s="238"/>
      <c r="D10054" s="238"/>
      <c r="E10054" s="238"/>
      <c r="F10054" s="238"/>
      <c r="G10054" s="223"/>
      <c r="H10054" s="238"/>
      <c r="I10054" s="235"/>
      <c r="J10054" s="223"/>
      <c r="K10054" s="238"/>
      <c r="L10054" s="238"/>
      <c r="M10054" s="238"/>
    </row>
    <row r="10055" spans="1:13">
      <c r="A10055" s="235"/>
      <c r="B10055" s="238"/>
      <c r="C10055" s="238"/>
      <c r="D10055" s="238"/>
      <c r="E10055" s="238"/>
      <c r="F10055" s="238"/>
      <c r="G10055" s="223"/>
      <c r="H10055" s="238"/>
      <c r="I10055" s="235"/>
      <c r="J10055" s="223"/>
      <c r="K10055" s="238"/>
      <c r="L10055" s="238"/>
      <c r="M10055" s="238"/>
    </row>
    <row r="10056" spans="1:13">
      <c r="A10056" s="235"/>
      <c r="B10056" s="235"/>
      <c r="C10056" s="235"/>
      <c r="D10056" s="235"/>
      <c r="H10056" s="238"/>
      <c r="I10056" s="235"/>
    </row>
    <row r="10057" spans="1:13">
      <c r="A10057" s="235"/>
      <c r="B10057" s="238"/>
      <c r="C10057" s="238"/>
      <c r="D10057" s="238"/>
      <c r="E10057" s="238"/>
      <c r="F10057" s="238"/>
      <c r="G10057" s="223"/>
      <c r="H10057" s="238"/>
      <c r="I10057" s="235"/>
      <c r="J10057" s="223"/>
      <c r="K10057" s="238"/>
      <c r="L10057" s="238"/>
      <c r="M10057" s="238"/>
    </row>
    <row r="10058" spans="1:13">
      <c r="A10058" s="235"/>
      <c r="B10058" s="238"/>
      <c r="C10058" s="238"/>
      <c r="D10058" s="238"/>
      <c r="E10058" s="238"/>
      <c r="F10058" s="238"/>
      <c r="G10058" s="223"/>
      <c r="H10058" s="238"/>
      <c r="I10058" s="235"/>
      <c r="J10058" s="223"/>
      <c r="K10058" s="238"/>
      <c r="L10058" s="238"/>
      <c r="M10058" s="238"/>
    </row>
    <row r="10059" spans="1:13">
      <c r="A10059" s="235"/>
      <c r="B10059" s="238"/>
      <c r="C10059" s="238"/>
      <c r="D10059" s="238"/>
      <c r="E10059" s="238"/>
      <c r="F10059" s="238"/>
      <c r="G10059" s="223"/>
      <c r="H10059" s="223"/>
      <c r="I10059" s="235"/>
      <c r="J10059" s="223"/>
      <c r="K10059" s="238"/>
      <c r="L10059" s="238"/>
      <c r="M10059" s="238"/>
    </row>
    <row r="10060" spans="1:13">
      <c r="A10060" s="235"/>
      <c r="B10060" s="238"/>
      <c r="C10060" s="238"/>
      <c r="D10060" s="238"/>
      <c r="E10060" s="238"/>
      <c r="F10060" s="238"/>
      <c r="G10060" s="223"/>
      <c r="H10060" s="238"/>
      <c r="I10060" s="235"/>
      <c r="J10060" s="223"/>
      <c r="K10060" s="238"/>
      <c r="L10060" s="238"/>
      <c r="M10060" s="238"/>
    </row>
    <row r="10061" spans="1:13">
      <c r="A10061" s="235"/>
      <c r="B10061" s="238"/>
      <c r="C10061" s="238"/>
      <c r="D10061" s="238"/>
      <c r="E10061" s="238"/>
      <c r="F10061" s="238"/>
      <c r="G10061" s="223"/>
      <c r="H10061" s="238"/>
      <c r="I10061" s="235"/>
      <c r="J10061" s="223"/>
      <c r="K10061" s="238"/>
      <c r="L10061" s="238"/>
      <c r="M10061" s="223"/>
    </row>
    <row r="10062" spans="1:13">
      <c r="A10062" s="235"/>
      <c r="B10062" s="238"/>
      <c r="C10062" s="238"/>
      <c r="D10062" s="238"/>
      <c r="E10062" s="238"/>
      <c r="F10062" s="238"/>
      <c r="G10062" s="223"/>
      <c r="H10062" s="238"/>
      <c r="I10062" s="235"/>
      <c r="J10062" s="223"/>
      <c r="K10062" s="238"/>
      <c r="L10062" s="238"/>
      <c r="M10062" s="238"/>
    </row>
    <row r="10063" spans="1:13">
      <c r="A10063" s="235"/>
      <c r="B10063" s="238"/>
      <c r="C10063" s="238"/>
      <c r="D10063" s="238"/>
      <c r="E10063" s="238"/>
      <c r="F10063" s="238"/>
      <c r="G10063" s="223"/>
      <c r="H10063" s="238"/>
      <c r="I10063" s="235"/>
      <c r="J10063" s="223"/>
      <c r="K10063" s="238"/>
      <c r="L10063" s="238"/>
      <c r="M10063" s="238"/>
    </row>
    <row r="10064" spans="1:13">
      <c r="A10064" s="235"/>
      <c r="B10064" s="238"/>
      <c r="C10064" s="238"/>
      <c r="D10064" s="238"/>
      <c r="E10064" s="238"/>
      <c r="F10064" s="238"/>
      <c r="G10064" s="223"/>
      <c r="H10064" s="238"/>
      <c r="I10064" s="235"/>
      <c r="J10064" s="223"/>
      <c r="K10064" s="238"/>
      <c r="L10064" s="238"/>
      <c r="M10064" s="238"/>
    </row>
    <row r="10065" spans="1:13">
      <c r="A10065" s="235"/>
      <c r="B10065" s="238"/>
      <c r="C10065" s="238"/>
      <c r="D10065" s="238"/>
      <c r="E10065" s="238"/>
      <c r="F10065" s="238"/>
      <c r="G10065" s="223"/>
      <c r="H10065" s="223"/>
      <c r="I10065" s="235"/>
      <c r="J10065" s="223"/>
      <c r="K10065" s="238"/>
      <c r="L10065" s="238"/>
      <c r="M10065" s="238"/>
    </row>
    <row r="10066" spans="1:13">
      <c r="A10066" s="235"/>
      <c r="B10066" s="238"/>
      <c r="C10066" s="238"/>
      <c r="D10066" s="238"/>
      <c r="E10066" s="238"/>
      <c r="F10066" s="238"/>
      <c r="G10066" s="223"/>
      <c r="H10066" s="238"/>
      <c r="I10066" s="235"/>
      <c r="J10066" s="223"/>
      <c r="K10066" s="238"/>
      <c r="L10066" s="238"/>
      <c r="M10066" s="238"/>
    </row>
    <row r="10067" spans="1:13">
      <c r="A10067" s="235"/>
      <c r="B10067" s="223"/>
      <c r="C10067" s="223"/>
      <c r="D10067" s="223"/>
      <c r="E10067" s="223"/>
      <c r="F10067" s="224"/>
      <c r="G10067" s="223"/>
      <c r="H10067" s="223"/>
      <c r="I10067" s="235"/>
      <c r="J10067" s="223"/>
      <c r="K10067" s="223"/>
      <c r="L10067" s="223"/>
      <c r="M10067" s="223"/>
    </row>
    <row r="10068" spans="1:13">
      <c r="A10068" s="235"/>
      <c r="B10068" s="238"/>
      <c r="C10068" s="238"/>
      <c r="D10068" s="238"/>
      <c r="E10068" s="238"/>
      <c r="F10068" s="238"/>
      <c r="G10068" s="223"/>
      <c r="H10068" s="238"/>
      <c r="I10068" s="235"/>
      <c r="J10068" s="223"/>
      <c r="K10068" s="238"/>
      <c r="L10068" s="238"/>
      <c r="M10068" s="238"/>
    </row>
    <row r="10069" spans="1:13">
      <c r="A10069" s="235"/>
      <c r="B10069" s="238"/>
      <c r="C10069" s="238"/>
      <c r="D10069" s="238"/>
      <c r="E10069" s="238"/>
      <c r="F10069" s="238"/>
      <c r="G10069" s="223"/>
      <c r="H10069" s="238"/>
      <c r="I10069" s="235"/>
      <c r="J10069" s="223"/>
      <c r="K10069" s="238"/>
      <c r="L10069" s="238"/>
      <c r="M10069" s="238"/>
    </row>
    <row r="10070" spans="1:13">
      <c r="A10070" s="235"/>
      <c r="B10070" s="238"/>
      <c r="C10070" s="238"/>
      <c r="D10070" s="238"/>
      <c r="E10070" s="238"/>
      <c r="F10070" s="238"/>
      <c r="G10070" s="223"/>
      <c r="H10070" s="238"/>
      <c r="I10070" s="235"/>
      <c r="J10070" s="223"/>
      <c r="K10070" s="238"/>
      <c r="L10070" s="238"/>
      <c r="M10070" s="238"/>
    </row>
    <row r="10071" spans="1:13">
      <c r="A10071" s="235"/>
      <c r="B10071" s="238"/>
      <c r="C10071" s="238"/>
      <c r="D10071" s="238"/>
      <c r="E10071" s="238"/>
      <c r="F10071" s="238"/>
      <c r="G10071" s="223"/>
      <c r="H10071" s="238"/>
      <c r="I10071" s="235"/>
      <c r="J10071" s="223"/>
      <c r="K10071" s="238"/>
      <c r="L10071" s="238"/>
      <c r="M10071" s="238"/>
    </row>
    <row r="10072" spans="1:13">
      <c r="A10072" s="235"/>
      <c r="B10072" s="238"/>
      <c r="C10072" s="238"/>
      <c r="D10072" s="238"/>
      <c r="E10072" s="238"/>
      <c r="F10072" s="238"/>
      <c r="G10072" s="223"/>
      <c r="H10072" s="223"/>
      <c r="I10072" s="235"/>
      <c r="J10072" s="223"/>
      <c r="K10072" s="238"/>
      <c r="L10072" s="238"/>
      <c r="M10072" s="238"/>
    </row>
    <row r="10073" spans="1:13">
      <c r="A10073" s="235"/>
      <c r="B10073" s="238"/>
      <c r="C10073" s="238"/>
      <c r="D10073" s="238"/>
      <c r="E10073" s="238"/>
      <c r="F10073" s="238"/>
      <c r="G10073" s="223"/>
      <c r="H10073" s="238"/>
      <c r="I10073" s="235"/>
      <c r="J10073" s="223"/>
      <c r="K10073" s="238"/>
      <c r="L10073" s="238"/>
      <c r="M10073" s="238"/>
    </row>
    <row r="10074" spans="1:13">
      <c r="A10074" s="235"/>
      <c r="B10074" s="238"/>
      <c r="C10074" s="238"/>
      <c r="D10074" s="238"/>
      <c r="E10074" s="238"/>
      <c r="F10074" s="238"/>
      <c r="G10074" s="223"/>
      <c r="H10074" s="223"/>
      <c r="I10074" s="235"/>
      <c r="J10074" s="223"/>
      <c r="K10074" s="238"/>
      <c r="L10074" s="238"/>
      <c r="M10074" s="238"/>
    </row>
    <row r="10075" spans="1:13">
      <c r="A10075" s="235"/>
      <c r="B10075" s="238"/>
      <c r="C10075" s="238"/>
      <c r="D10075" s="238"/>
      <c r="E10075" s="238"/>
      <c r="F10075" s="238"/>
      <c r="G10075" s="223"/>
      <c r="H10075" s="238"/>
      <c r="I10075" s="235"/>
      <c r="J10075" s="223"/>
      <c r="K10075" s="238"/>
      <c r="L10075" s="238"/>
      <c r="M10075" s="238"/>
    </row>
    <row r="10076" spans="1:13">
      <c r="A10076" s="235"/>
      <c r="B10076" s="238"/>
      <c r="C10076" s="238"/>
      <c r="D10076" s="238"/>
      <c r="E10076" s="238"/>
      <c r="F10076" s="238"/>
      <c r="G10076" s="223"/>
      <c r="H10076" s="238"/>
      <c r="I10076" s="235"/>
      <c r="J10076" s="223"/>
      <c r="K10076" s="238"/>
      <c r="L10076" s="238"/>
      <c r="M10076" s="238"/>
    </row>
    <row r="10077" spans="1:13">
      <c r="A10077" s="235"/>
      <c r="B10077" s="238"/>
      <c r="C10077" s="238"/>
      <c r="D10077" s="238"/>
      <c r="E10077" s="238"/>
      <c r="F10077" s="238"/>
      <c r="G10077" s="223"/>
      <c r="H10077" s="238"/>
      <c r="I10077" s="235"/>
      <c r="J10077" s="223"/>
      <c r="K10077" s="238"/>
      <c r="L10077" s="238"/>
      <c r="M10077" s="238"/>
    </row>
    <row r="10078" spans="1:13">
      <c r="A10078" s="235"/>
      <c r="B10078" s="238"/>
      <c r="C10078" s="238"/>
      <c r="D10078" s="238"/>
      <c r="E10078" s="238"/>
      <c r="F10078" s="238"/>
      <c r="G10078" s="223"/>
      <c r="H10078" s="238"/>
      <c r="I10078" s="235"/>
      <c r="J10078" s="223"/>
      <c r="K10078" s="238"/>
      <c r="L10078" s="238"/>
      <c r="M10078" s="238"/>
    </row>
    <row r="10079" spans="1:13">
      <c r="A10079" s="235"/>
      <c r="B10079" s="238"/>
      <c r="C10079" s="238"/>
      <c r="D10079" s="238"/>
      <c r="E10079" s="238"/>
      <c r="F10079" s="238"/>
      <c r="G10079" s="223"/>
      <c r="H10079" s="223"/>
      <c r="I10079" s="235"/>
      <c r="J10079" s="223"/>
      <c r="K10079" s="238"/>
      <c r="L10079" s="238"/>
      <c r="M10079" s="238"/>
    </row>
    <row r="10080" spans="1:13">
      <c r="A10080" s="235"/>
      <c r="B10080" s="238"/>
      <c r="C10080" s="238"/>
      <c r="D10080" s="238"/>
      <c r="E10080" s="238"/>
      <c r="F10080" s="238"/>
      <c r="G10080" s="223"/>
      <c r="H10080" s="223"/>
      <c r="I10080" s="235"/>
      <c r="J10080" s="223"/>
      <c r="K10080" s="238"/>
      <c r="L10080" s="238"/>
      <c r="M10080" s="238"/>
    </row>
    <row r="10081" spans="1:13">
      <c r="A10081" s="235"/>
      <c r="B10081" s="238"/>
      <c r="C10081" s="238"/>
      <c r="D10081" s="238"/>
      <c r="E10081" s="238"/>
      <c r="F10081" s="238"/>
      <c r="G10081" s="223"/>
      <c r="H10081" s="238"/>
      <c r="I10081" s="235"/>
      <c r="J10081" s="223"/>
      <c r="K10081" s="238"/>
      <c r="L10081" s="238"/>
      <c r="M10081" s="238"/>
    </row>
    <row r="10082" spans="1:13">
      <c r="A10082" s="235"/>
      <c r="B10082" s="238"/>
      <c r="C10082" s="238"/>
      <c r="D10082" s="238"/>
      <c r="E10082" s="238"/>
      <c r="F10082" s="238"/>
      <c r="G10082" s="223"/>
      <c r="H10082" s="238"/>
      <c r="I10082" s="235"/>
      <c r="J10082" s="223"/>
      <c r="K10082" s="238"/>
      <c r="L10082" s="238"/>
      <c r="M10082" s="238"/>
    </row>
    <row r="10083" spans="1:13">
      <c r="A10083" s="235"/>
      <c r="B10083" s="238"/>
      <c r="C10083" s="238"/>
      <c r="D10083" s="238"/>
      <c r="E10083" s="238"/>
      <c r="F10083" s="238"/>
      <c r="G10083" s="223"/>
      <c r="H10083" s="238"/>
      <c r="I10083" s="235"/>
      <c r="J10083" s="223"/>
      <c r="K10083" s="238"/>
      <c r="L10083" s="238"/>
      <c r="M10083" s="238"/>
    </row>
    <row r="10084" spans="1:13">
      <c r="A10084" s="235"/>
      <c r="B10084" s="238"/>
      <c r="C10084" s="238"/>
      <c r="D10084" s="238"/>
      <c r="E10084" s="238"/>
      <c r="F10084" s="238"/>
      <c r="G10084" s="223"/>
      <c r="H10084" s="238"/>
      <c r="I10084" s="235"/>
      <c r="J10084" s="223"/>
      <c r="K10084" s="238"/>
      <c r="L10084" s="238"/>
      <c r="M10084" s="238"/>
    </row>
    <row r="10085" spans="1:13">
      <c r="A10085" s="235"/>
      <c r="B10085" s="238"/>
      <c r="C10085" s="238"/>
      <c r="D10085" s="238"/>
      <c r="E10085" s="238"/>
      <c r="F10085" s="238"/>
      <c r="G10085" s="223"/>
      <c r="H10085" s="238"/>
      <c r="I10085" s="235"/>
      <c r="J10085" s="223"/>
      <c r="K10085" s="238"/>
      <c r="L10085" s="238"/>
      <c r="M10085" s="238"/>
    </row>
    <row r="10086" spans="1:13">
      <c r="A10086" s="235"/>
      <c r="B10086" s="238"/>
      <c r="C10086" s="238"/>
      <c r="D10086" s="238"/>
      <c r="E10086" s="238"/>
      <c r="F10086" s="238"/>
      <c r="G10086" s="223"/>
      <c r="H10086" s="238"/>
      <c r="I10086" s="235"/>
      <c r="J10086" s="223"/>
      <c r="K10086" s="238"/>
      <c r="L10086" s="238"/>
      <c r="M10086" s="238"/>
    </row>
    <row r="10087" spans="1:13">
      <c r="A10087" s="235"/>
      <c r="B10087" s="238"/>
      <c r="C10087" s="238"/>
      <c r="D10087" s="238"/>
      <c r="E10087" s="238"/>
      <c r="F10087" s="238"/>
      <c r="G10087" s="223"/>
      <c r="H10087" s="238"/>
      <c r="I10087" s="235"/>
      <c r="J10087" s="223"/>
      <c r="K10087" s="238"/>
      <c r="L10087" s="238"/>
      <c r="M10087" s="238"/>
    </row>
    <row r="10088" spans="1:13">
      <c r="A10088" s="235"/>
      <c r="B10088" s="238"/>
      <c r="C10088" s="238"/>
      <c r="D10088" s="238"/>
      <c r="E10088" s="238"/>
      <c r="F10088" s="238"/>
      <c r="G10088" s="223"/>
      <c r="H10088" s="238"/>
      <c r="I10088" s="235"/>
      <c r="J10088" s="223"/>
      <c r="K10088" s="238"/>
      <c r="L10088" s="238"/>
      <c r="M10088" s="238"/>
    </row>
    <row r="10089" spans="1:13">
      <c r="A10089" s="235"/>
      <c r="B10089" s="238"/>
      <c r="C10089" s="238"/>
      <c r="D10089" s="238"/>
      <c r="E10089" s="238"/>
      <c r="F10089" s="238"/>
      <c r="G10089" s="223"/>
      <c r="H10089" s="238"/>
      <c r="I10089" s="235"/>
      <c r="J10089" s="223"/>
      <c r="K10089" s="238"/>
      <c r="L10089" s="238"/>
      <c r="M10089" s="238"/>
    </row>
    <row r="10090" spans="1:13">
      <c r="A10090" s="235"/>
      <c r="B10090" s="238"/>
      <c r="C10090" s="238"/>
      <c r="D10090" s="238"/>
      <c r="E10090" s="238"/>
      <c r="F10090" s="238"/>
      <c r="G10090" s="223"/>
      <c r="H10090" s="238"/>
      <c r="I10090" s="235"/>
      <c r="J10090" s="223"/>
      <c r="K10090" s="238"/>
      <c r="L10090" s="238"/>
      <c r="M10090" s="238"/>
    </row>
    <row r="10091" spans="1:13">
      <c r="A10091" s="235"/>
      <c r="B10091" s="238"/>
      <c r="C10091" s="238"/>
      <c r="D10091" s="238"/>
      <c r="E10091" s="238"/>
      <c r="F10091" s="238"/>
      <c r="G10091" s="223"/>
      <c r="H10091" s="238"/>
      <c r="I10091" s="235"/>
      <c r="J10091" s="223"/>
      <c r="K10091" s="238"/>
      <c r="L10091" s="238"/>
      <c r="M10091" s="238"/>
    </row>
    <row r="10092" spans="1:13">
      <c r="A10092" s="235"/>
      <c r="B10092" s="238"/>
      <c r="C10092" s="238"/>
      <c r="D10092" s="238"/>
      <c r="E10092" s="238"/>
      <c r="F10092" s="238"/>
      <c r="G10092" s="223"/>
      <c r="H10092" s="238"/>
      <c r="I10092" s="235"/>
      <c r="J10092" s="223"/>
      <c r="K10092" s="238"/>
      <c r="L10092" s="238"/>
      <c r="M10092" s="238"/>
    </row>
    <row r="10093" spans="1:13">
      <c r="A10093" s="235"/>
      <c r="B10093" s="238"/>
      <c r="C10093" s="238"/>
      <c r="D10093" s="238"/>
      <c r="E10093" s="238"/>
      <c r="F10093" s="238"/>
      <c r="G10093" s="223"/>
      <c r="H10093" s="238"/>
      <c r="I10093" s="235"/>
      <c r="J10093" s="223"/>
      <c r="K10093" s="238"/>
      <c r="L10093" s="238"/>
      <c r="M10093" s="238"/>
    </row>
    <row r="10094" spans="1:13">
      <c r="A10094" s="235"/>
      <c r="B10094" s="238"/>
      <c r="C10094" s="238"/>
      <c r="D10094" s="238"/>
      <c r="E10094" s="238"/>
      <c r="F10094" s="238"/>
      <c r="G10094" s="223"/>
      <c r="H10094" s="238"/>
      <c r="I10094" s="235"/>
      <c r="J10094" s="223"/>
      <c r="K10094" s="238"/>
      <c r="L10094" s="238"/>
      <c r="M10094" s="238"/>
    </row>
    <row r="10095" spans="1:13">
      <c r="A10095" s="235"/>
      <c r="B10095" s="238"/>
      <c r="C10095" s="238"/>
      <c r="D10095" s="238"/>
      <c r="E10095" s="238"/>
      <c r="F10095" s="238"/>
      <c r="G10095" s="223"/>
      <c r="H10095" s="238"/>
      <c r="I10095" s="235"/>
      <c r="J10095" s="223"/>
      <c r="K10095" s="238"/>
      <c r="L10095" s="238"/>
      <c r="M10095" s="238"/>
    </row>
    <row r="10096" spans="1:13">
      <c r="A10096" s="235"/>
      <c r="B10096" s="238"/>
      <c r="C10096" s="238"/>
      <c r="D10096" s="238"/>
      <c r="E10096" s="238"/>
      <c r="F10096" s="238"/>
      <c r="G10096" s="223"/>
      <c r="H10096" s="238"/>
      <c r="I10096" s="235"/>
      <c r="J10096" s="223"/>
      <c r="K10096" s="238"/>
      <c r="L10096" s="238"/>
      <c r="M10096" s="238"/>
    </row>
    <row r="10097" spans="1:13">
      <c r="A10097" s="235"/>
      <c r="B10097" s="238"/>
      <c r="C10097" s="238"/>
      <c r="D10097" s="238"/>
      <c r="E10097" s="238"/>
      <c r="F10097" s="238"/>
      <c r="G10097" s="223"/>
      <c r="H10097" s="238"/>
      <c r="I10097" s="235"/>
      <c r="J10097" s="223"/>
      <c r="K10097" s="238"/>
      <c r="L10097" s="238"/>
      <c r="M10097" s="238"/>
    </row>
    <row r="10098" spans="1:13">
      <c r="A10098" s="235"/>
      <c r="B10098" s="238"/>
      <c r="C10098" s="238"/>
      <c r="D10098" s="238"/>
      <c r="E10098" s="238"/>
      <c r="F10098" s="238"/>
      <c r="G10098" s="223"/>
      <c r="H10098" s="238"/>
      <c r="I10098" s="235"/>
      <c r="J10098" s="223"/>
      <c r="K10098" s="238"/>
      <c r="L10098" s="238"/>
      <c r="M10098" s="238"/>
    </row>
    <row r="10099" spans="1:13">
      <c r="A10099" s="235"/>
      <c r="B10099" s="238"/>
      <c r="C10099" s="238"/>
      <c r="D10099" s="238"/>
      <c r="E10099" s="238"/>
      <c r="F10099" s="238"/>
      <c r="G10099" s="223"/>
      <c r="H10099" s="238"/>
      <c r="I10099" s="235"/>
      <c r="J10099" s="223"/>
      <c r="K10099" s="238"/>
      <c r="L10099" s="238"/>
      <c r="M10099" s="238"/>
    </row>
    <row r="10100" spans="1:13">
      <c r="A10100" s="235"/>
      <c r="B10100" s="238"/>
      <c r="C10100" s="238"/>
      <c r="D10100" s="238"/>
      <c r="E10100" s="238"/>
      <c r="F10100" s="238"/>
      <c r="G10100" s="223"/>
      <c r="H10100" s="223"/>
      <c r="I10100" s="235"/>
      <c r="J10100" s="223"/>
      <c r="K10100" s="238"/>
      <c r="L10100" s="238"/>
      <c r="M10100" s="238"/>
    </row>
    <row r="10101" spans="1:13">
      <c r="A10101" s="235"/>
      <c r="B10101" s="238"/>
      <c r="C10101" s="238"/>
      <c r="D10101" s="238"/>
      <c r="E10101" s="238"/>
      <c r="F10101" s="238"/>
      <c r="G10101" s="223"/>
      <c r="H10101" s="238"/>
      <c r="I10101" s="235"/>
      <c r="J10101" s="223"/>
      <c r="K10101" s="238"/>
      <c r="L10101" s="238"/>
      <c r="M10101" s="238"/>
    </row>
    <row r="10102" spans="1:13">
      <c r="A10102" s="235"/>
      <c r="B10102" s="238"/>
      <c r="C10102" s="238"/>
      <c r="D10102" s="238"/>
      <c r="E10102" s="238"/>
      <c r="F10102" s="238"/>
      <c r="G10102" s="223"/>
      <c r="H10102" s="223"/>
      <c r="I10102" s="235"/>
      <c r="J10102" s="223"/>
      <c r="K10102" s="238"/>
      <c r="L10102" s="238"/>
      <c r="M10102" s="238"/>
    </row>
    <row r="10103" spans="1:13">
      <c r="A10103" s="235"/>
      <c r="B10103" s="238"/>
      <c r="C10103" s="238"/>
      <c r="D10103" s="238"/>
      <c r="E10103" s="238"/>
      <c r="F10103" s="238"/>
      <c r="G10103" s="223"/>
      <c r="H10103" s="238"/>
      <c r="I10103" s="235"/>
      <c r="J10103" s="223"/>
      <c r="K10103" s="238"/>
      <c r="L10103" s="238"/>
      <c r="M10103" s="238"/>
    </row>
    <row r="10104" spans="1:13">
      <c r="A10104" s="235"/>
      <c r="B10104" s="238"/>
      <c r="C10104" s="238"/>
      <c r="D10104" s="238"/>
      <c r="E10104" s="238"/>
      <c r="F10104" s="238"/>
      <c r="G10104" s="223"/>
      <c r="H10104" s="238"/>
      <c r="I10104" s="235"/>
      <c r="J10104" s="223"/>
      <c r="K10104" s="238"/>
      <c r="L10104" s="238"/>
      <c r="M10104" s="238"/>
    </row>
    <row r="10105" spans="1:13">
      <c r="A10105" s="235"/>
      <c r="B10105" s="238"/>
      <c r="C10105" s="238"/>
      <c r="D10105" s="238"/>
      <c r="E10105" s="238"/>
      <c r="F10105" s="238"/>
      <c r="G10105" s="223"/>
      <c r="H10105" s="238"/>
      <c r="I10105" s="235"/>
      <c r="J10105" s="223"/>
      <c r="K10105" s="238"/>
      <c r="L10105" s="238"/>
      <c r="M10105" s="238"/>
    </row>
    <row r="10106" spans="1:13">
      <c r="A10106" s="235"/>
      <c r="B10106" s="238"/>
      <c r="C10106" s="238"/>
      <c r="D10106" s="238"/>
      <c r="E10106" s="238"/>
      <c r="F10106" s="238"/>
      <c r="G10106" s="223"/>
      <c r="H10106" s="238"/>
      <c r="I10106" s="235"/>
      <c r="J10106" s="223"/>
      <c r="K10106" s="238"/>
      <c r="L10106" s="238"/>
      <c r="M10106" s="238"/>
    </row>
    <row r="10107" spans="1:13">
      <c r="A10107" s="235"/>
      <c r="B10107" s="238"/>
      <c r="C10107" s="238"/>
      <c r="D10107" s="238"/>
      <c r="E10107" s="238"/>
      <c r="F10107" s="238"/>
      <c r="G10107" s="223"/>
      <c r="H10107" s="238"/>
      <c r="I10107" s="235"/>
      <c r="J10107" s="223"/>
      <c r="K10107" s="238"/>
      <c r="L10107" s="238"/>
      <c r="M10107" s="238"/>
    </row>
    <row r="10108" spans="1:13">
      <c r="A10108" s="235"/>
      <c r="B10108" s="238"/>
      <c r="C10108" s="238"/>
      <c r="D10108" s="238"/>
      <c r="E10108" s="238"/>
      <c r="F10108" s="238"/>
      <c r="G10108" s="223"/>
      <c r="H10108" s="238"/>
      <c r="I10108" s="235"/>
      <c r="J10108" s="223"/>
      <c r="K10108" s="238"/>
      <c r="L10108" s="238"/>
      <c r="M10108" s="238"/>
    </row>
    <row r="10109" spans="1:13">
      <c r="A10109" s="235"/>
      <c r="B10109" s="238"/>
      <c r="C10109" s="238"/>
      <c r="D10109" s="238"/>
      <c r="E10109" s="238"/>
      <c r="F10109" s="238"/>
      <c r="G10109" s="223"/>
      <c r="H10109" s="238"/>
      <c r="I10109" s="235"/>
      <c r="J10109" s="223"/>
      <c r="K10109" s="238"/>
      <c r="L10109" s="238"/>
      <c r="M10109" s="238"/>
    </row>
    <row r="10110" spans="1:13">
      <c r="A10110" s="235"/>
      <c r="B10110" s="238"/>
      <c r="C10110" s="238"/>
      <c r="D10110" s="238"/>
      <c r="E10110" s="238"/>
      <c r="F10110" s="238"/>
      <c r="G10110" s="223"/>
      <c r="H10110" s="238"/>
      <c r="I10110" s="235"/>
      <c r="J10110" s="223"/>
      <c r="K10110" s="238"/>
      <c r="L10110" s="238"/>
      <c r="M10110" s="238"/>
    </row>
    <row r="10111" spans="1:13">
      <c r="A10111" s="235"/>
      <c r="B10111" s="238"/>
      <c r="C10111" s="238"/>
      <c r="D10111" s="238"/>
      <c r="E10111" s="238"/>
      <c r="F10111" s="238"/>
      <c r="G10111" s="223"/>
      <c r="H10111" s="238"/>
      <c r="I10111" s="235"/>
      <c r="J10111" s="223"/>
      <c r="K10111" s="238"/>
      <c r="L10111" s="238"/>
      <c r="M10111" s="238"/>
    </row>
    <row r="10112" spans="1:13">
      <c r="A10112" s="235"/>
      <c r="B10112" s="238"/>
      <c r="C10112" s="238"/>
      <c r="D10112" s="238"/>
      <c r="E10112" s="238"/>
      <c r="F10112" s="238"/>
      <c r="G10112" s="223"/>
      <c r="H10112" s="238"/>
      <c r="I10112" s="235"/>
      <c r="J10112" s="223"/>
      <c r="K10112" s="238"/>
      <c r="L10112" s="238"/>
      <c r="M10112" s="238"/>
    </row>
    <row r="10113" spans="1:13">
      <c r="A10113" s="235"/>
      <c r="B10113" s="238"/>
      <c r="C10113" s="238"/>
      <c r="D10113" s="238"/>
      <c r="E10113" s="238"/>
      <c r="F10113" s="238"/>
      <c r="G10113" s="223"/>
      <c r="H10113" s="238"/>
      <c r="I10113" s="235"/>
      <c r="J10113" s="223"/>
      <c r="K10113" s="238"/>
      <c r="L10113" s="238"/>
      <c r="M10113" s="238"/>
    </row>
    <row r="10114" spans="1:13">
      <c r="A10114" s="235"/>
      <c r="B10114" s="238"/>
      <c r="C10114" s="238"/>
      <c r="D10114" s="238"/>
      <c r="E10114" s="238"/>
      <c r="F10114" s="238"/>
      <c r="G10114" s="223"/>
      <c r="H10114" s="238"/>
      <c r="I10114" s="235"/>
      <c r="J10114" s="223"/>
      <c r="K10114" s="238"/>
      <c r="L10114" s="238"/>
      <c r="M10114" s="238"/>
    </row>
    <row r="10115" spans="1:13">
      <c r="A10115" s="235"/>
      <c r="B10115" s="238"/>
      <c r="C10115" s="238"/>
      <c r="D10115" s="238"/>
      <c r="E10115" s="238"/>
      <c r="F10115" s="238"/>
      <c r="G10115" s="223"/>
      <c r="H10115" s="238"/>
      <c r="I10115" s="235"/>
      <c r="J10115" s="223"/>
      <c r="K10115" s="238"/>
      <c r="L10115" s="238"/>
      <c r="M10115" s="238"/>
    </row>
    <row r="10116" spans="1:13">
      <c r="A10116" s="235"/>
      <c r="B10116" s="238"/>
      <c r="C10116" s="238"/>
      <c r="D10116" s="238"/>
      <c r="E10116" s="238"/>
      <c r="F10116" s="238"/>
      <c r="G10116" s="223"/>
      <c r="H10116" s="238"/>
      <c r="I10116" s="235"/>
      <c r="J10116" s="223"/>
      <c r="K10116" s="238"/>
      <c r="L10116" s="238"/>
      <c r="M10116" s="238"/>
    </row>
    <row r="10117" spans="1:13">
      <c r="A10117" s="235"/>
      <c r="B10117" s="238"/>
      <c r="C10117" s="238"/>
      <c r="D10117" s="238"/>
      <c r="E10117" s="238"/>
      <c r="F10117" s="238"/>
      <c r="G10117" s="223"/>
      <c r="H10117" s="238"/>
      <c r="I10117" s="235"/>
      <c r="J10117" s="223"/>
      <c r="K10117" s="238"/>
      <c r="L10117" s="238"/>
      <c r="M10117" s="238"/>
    </row>
    <row r="10118" spans="1:13">
      <c r="A10118" s="235"/>
      <c r="B10118" s="238"/>
      <c r="C10118" s="238"/>
      <c r="D10118" s="238"/>
      <c r="E10118" s="238"/>
      <c r="F10118" s="238"/>
      <c r="G10118" s="223"/>
      <c r="H10118" s="238"/>
      <c r="I10118" s="235"/>
      <c r="J10118" s="223"/>
      <c r="K10118" s="238"/>
      <c r="L10118" s="238"/>
      <c r="M10118" s="238"/>
    </row>
    <row r="10119" spans="1:13">
      <c r="A10119" s="235"/>
      <c r="B10119" s="238"/>
      <c r="C10119" s="238"/>
      <c r="D10119" s="238"/>
      <c r="E10119" s="238"/>
      <c r="F10119" s="238"/>
      <c r="G10119" s="223"/>
      <c r="H10119" s="238"/>
      <c r="I10119" s="235"/>
      <c r="J10119" s="223"/>
      <c r="K10119" s="238"/>
      <c r="L10119" s="238"/>
      <c r="M10119" s="238"/>
    </row>
    <row r="10120" spans="1:13">
      <c r="A10120" s="235"/>
      <c r="B10120" s="238"/>
      <c r="C10120" s="238"/>
      <c r="D10120" s="238"/>
      <c r="E10120" s="238"/>
      <c r="F10120" s="238"/>
      <c r="G10120" s="223"/>
      <c r="H10120" s="238"/>
      <c r="I10120" s="235"/>
      <c r="J10120" s="223"/>
      <c r="K10120" s="238"/>
      <c r="L10120" s="238"/>
      <c r="M10120" s="238"/>
    </row>
    <row r="10121" spans="1:13">
      <c r="A10121" s="235"/>
      <c r="B10121" s="238"/>
      <c r="C10121" s="238"/>
      <c r="D10121" s="238"/>
      <c r="E10121" s="238"/>
      <c r="F10121" s="238"/>
      <c r="G10121" s="223"/>
      <c r="H10121" s="238"/>
      <c r="I10121" s="235"/>
      <c r="J10121" s="223"/>
      <c r="K10121" s="238"/>
      <c r="L10121" s="238"/>
      <c r="M10121" s="238"/>
    </row>
    <row r="10122" spans="1:13">
      <c r="A10122" s="235"/>
      <c r="B10122" s="238"/>
      <c r="C10122" s="238"/>
      <c r="D10122" s="238"/>
      <c r="E10122" s="238"/>
      <c r="F10122" s="238"/>
      <c r="G10122" s="223"/>
      <c r="H10122" s="223"/>
      <c r="I10122" s="235"/>
      <c r="J10122" s="223"/>
      <c r="K10122" s="238"/>
      <c r="L10122" s="238"/>
      <c r="M10122" s="238"/>
    </row>
    <row r="10123" spans="1:13">
      <c r="A10123" s="235"/>
      <c r="B10123" s="238"/>
      <c r="C10123" s="238"/>
      <c r="D10123" s="238"/>
      <c r="E10123" s="238"/>
      <c r="F10123" s="238"/>
      <c r="G10123" s="223"/>
      <c r="H10123" s="238"/>
      <c r="I10123" s="235"/>
      <c r="J10123" s="223"/>
      <c r="K10123" s="238"/>
      <c r="L10123" s="238"/>
      <c r="M10123" s="238"/>
    </row>
    <row r="10124" spans="1:13">
      <c r="A10124" s="235"/>
      <c r="B10124" s="238"/>
      <c r="C10124" s="238"/>
      <c r="D10124" s="238"/>
      <c r="E10124" s="238"/>
      <c r="F10124" s="238"/>
      <c r="G10124" s="223"/>
      <c r="H10124" s="223"/>
      <c r="I10124" s="235"/>
      <c r="J10124" s="223"/>
      <c r="K10124" s="238"/>
      <c r="L10124" s="238"/>
      <c r="M10124" s="238"/>
    </row>
    <row r="10125" spans="1:13">
      <c r="A10125" s="235"/>
      <c r="B10125" s="235"/>
      <c r="C10125" s="235"/>
      <c r="D10125" s="235"/>
      <c r="H10125" s="238"/>
      <c r="I10125" s="235"/>
    </row>
    <row r="10126" spans="1:13">
      <c r="A10126" s="235"/>
      <c r="B10126" s="238"/>
      <c r="C10126" s="238"/>
      <c r="D10126" s="238"/>
      <c r="E10126" s="238"/>
      <c r="F10126" s="238"/>
      <c r="G10126" s="223"/>
      <c r="H10126" s="238"/>
      <c r="I10126" s="235"/>
      <c r="J10126" s="223"/>
      <c r="K10126" s="238"/>
      <c r="L10126" s="238"/>
      <c r="M10126" s="238"/>
    </row>
    <row r="10127" spans="1:13">
      <c r="A10127" s="235"/>
      <c r="B10127" s="238"/>
      <c r="C10127" s="238"/>
      <c r="D10127" s="238"/>
      <c r="E10127" s="238"/>
      <c r="F10127" s="238"/>
      <c r="G10127" s="223"/>
      <c r="H10127" s="238"/>
      <c r="I10127" s="235"/>
      <c r="J10127" s="223"/>
      <c r="K10127" s="238"/>
      <c r="L10127" s="238"/>
      <c r="M10127" s="238"/>
    </row>
    <row r="10128" spans="1:13">
      <c r="A10128" s="235"/>
      <c r="B10128" s="238"/>
      <c r="C10128" s="238"/>
      <c r="D10128" s="238"/>
      <c r="E10128" s="238"/>
      <c r="F10128" s="238"/>
      <c r="G10128" s="223"/>
      <c r="H10128" s="238"/>
      <c r="I10128" s="235"/>
      <c r="J10128" s="223"/>
      <c r="K10128" s="238"/>
      <c r="L10128" s="238"/>
      <c r="M10128" s="238"/>
    </row>
    <row r="10129" spans="1:13">
      <c r="A10129" s="235"/>
      <c r="B10129" s="238"/>
      <c r="C10129" s="238"/>
      <c r="D10129" s="238"/>
      <c r="E10129" s="238"/>
      <c r="F10129" s="238"/>
      <c r="G10129" s="223"/>
      <c r="H10129" s="238"/>
      <c r="I10129" s="235"/>
      <c r="J10129" s="223"/>
      <c r="K10129" s="238"/>
      <c r="L10129" s="238"/>
      <c r="M10129" s="238"/>
    </row>
    <row r="10130" spans="1:13">
      <c r="A10130" s="235"/>
      <c r="B10130" s="238"/>
      <c r="C10130" s="238"/>
      <c r="D10130" s="238"/>
      <c r="E10130" s="238"/>
      <c r="F10130" s="238"/>
      <c r="G10130" s="223"/>
      <c r="H10130" s="238"/>
      <c r="I10130" s="235"/>
      <c r="J10130" s="223"/>
      <c r="K10130" s="238"/>
      <c r="L10130" s="238"/>
      <c r="M10130" s="238"/>
    </row>
    <row r="10131" spans="1:13">
      <c r="A10131" s="235"/>
      <c r="B10131" s="238"/>
      <c r="C10131" s="238"/>
      <c r="D10131" s="238"/>
      <c r="E10131" s="238"/>
      <c r="F10131" s="238"/>
      <c r="G10131" s="223"/>
      <c r="H10131" s="238"/>
      <c r="I10131" s="235"/>
      <c r="J10131" s="223"/>
      <c r="K10131" s="238"/>
      <c r="L10131" s="238"/>
      <c r="M10131" s="238"/>
    </row>
    <row r="10132" spans="1:13">
      <c r="A10132" s="235"/>
      <c r="B10132" s="238"/>
      <c r="C10132" s="238"/>
      <c r="D10132" s="238"/>
      <c r="E10132" s="238"/>
      <c r="F10132" s="238"/>
      <c r="G10132" s="223"/>
      <c r="H10132" s="238"/>
      <c r="I10132" s="235"/>
      <c r="J10132" s="223"/>
      <c r="K10132" s="238"/>
      <c r="L10132" s="238"/>
      <c r="M10132" s="238"/>
    </row>
    <row r="10133" spans="1:13">
      <c r="A10133" s="235"/>
      <c r="B10133" s="235"/>
      <c r="C10133" s="235"/>
      <c r="D10133" s="235"/>
      <c r="H10133" s="238"/>
      <c r="I10133" s="235"/>
    </row>
    <row r="10134" spans="1:13">
      <c r="A10134" s="235"/>
      <c r="B10134" s="238"/>
      <c r="C10134" s="238"/>
      <c r="D10134" s="238"/>
      <c r="E10134" s="238"/>
      <c r="F10134" s="238"/>
      <c r="G10134" s="223"/>
      <c r="H10134" s="238"/>
      <c r="I10134" s="235"/>
      <c r="J10134" s="223"/>
      <c r="K10134" s="238"/>
      <c r="L10134" s="238"/>
      <c r="M10134" s="238"/>
    </row>
    <row r="10135" spans="1:13">
      <c r="A10135" s="235"/>
      <c r="B10135" s="238"/>
      <c r="C10135" s="238"/>
      <c r="D10135" s="238"/>
      <c r="E10135" s="238"/>
      <c r="F10135" s="238"/>
      <c r="G10135" s="223"/>
      <c r="H10135" s="223"/>
      <c r="I10135" s="235"/>
      <c r="J10135" s="223"/>
      <c r="K10135" s="238"/>
      <c r="L10135" s="238"/>
      <c r="M10135" s="238"/>
    </row>
    <row r="10136" spans="1:13">
      <c r="A10136" s="235"/>
      <c r="B10136" s="238"/>
      <c r="C10136" s="238"/>
      <c r="D10136" s="238"/>
      <c r="E10136" s="238"/>
      <c r="F10136" s="238"/>
      <c r="G10136" s="223"/>
      <c r="H10136" s="238"/>
      <c r="I10136" s="235"/>
      <c r="J10136" s="223"/>
      <c r="K10136" s="238"/>
      <c r="L10136" s="238"/>
      <c r="M10136" s="238"/>
    </row>
    <row r="10137" spans="1:13">
      <c r="A10137" s="235"/>
      <c r="B10137" s="238"/>
      <c r="C10137" s="238"/>
      <c r="D10137" s="238"/>
      <c r="E10137" s="238"/>
      <c r="F10137" s="238"/>
      <c r="G10137" s="223"/>
      <c r="H10137" s="238"/>
      <c r="I10137" s="235"/>
      <c r="J10137" s="223"/>
      <c r="K10137" s="238"/>
      <c r="L10137" s="238"/>
      <c r="M10137" s="238"/>
    </row>
    <row r="10138" spans="1:13">
      <c r="A10138" s="235"/>
      <c r="B10138" s="238"/>
      <c r="C10138" s="238"/>
      <c r="D10138" s="238"/>
      <c r="E10138" s="238"/>
      <c r="F10138" s="238"/>
      <c r="G10138" s="223"/>
      <c r="H10138" s="223"/>
      <c r="I10138" s="235"/>
      <c r="J10138" s="223"/>
      <c r="K10138" s="238"/>
      <c r="L10138" s="238"/>
      <c r="M10138" s="238"/>
    </row>
    <row r="10139" spans="1:13">
      <c r="A10139" s="235"/>
      <c r="B10139" s="238"/>
      <c r="C10139" s="238"/>
      <c r="D10139" s="238"/>
      <c r="E10139" s="238"/>
      <c r="F10139" s="238"/>
      <c r="G10139" s="223"/>
      <c r="H10139" s="238"/>
      <c r="I10139" s="235"/>
      <c r="J10139" s="223"/>
      <c r="K10139" s="238"/>
      <c r="L10139" s="238"/>
      <c r="M10139" s="238"/>
    </row>
    <row r="10140" spans="1:13">
      <c r="A10140" s="235"/>
      <c r="B10140" s="238"/>
      <c r="C10140" s="238"/>
      <c r="D10140" s="238"/>
      <c r="E10140" s="238"/>
      <c r="F10140" s="238"/>
      <c r="G10140" s="223"/>
      <c r="H10140" s="223"/>
      <c r="I10140" s="235"/>
      <c r="J10140" s="223"/>
      <c r="K10140" s="238"/>
      <c r="L10140" s="238"/>
      <c r="M10140" s="238"/>
    </row>
    <row r="10141" spans="1:13">
      <c r="A10141" s="235"/>
      <c r="B10141" s="235"/>
      <c r="C10141" s="235"/>
      <c r="D10141" s="235"/>
      <c r="H10141" s="238"/>
      <c r="I10141" s="235"/>
    </row>
    <row r="10142" spans="1:13">
      <c r="A10142" s="235"/>
      <c r="B10142" s="235"/>
      <c r="C10142" s="235"/>
      <c r="D10142" s="235"/>
      <c r="H10142" s="238"/>
      <c r="I10142" s="235"/>
    </row>
    <row r="10143" spans="1:13">
      <c r="A10143" s="235"/>
      <c r="B10143" s="238"/>
      <c r="C10143" s="238"/>
      <c r="D10143" s="238"/>
      <c r="E10143" s="238"/>
      <c r="F10143" s="238"/>
      <c r="G10143" s="223"/>
      <c r="H10143" s="238"/>
      <c r="I10143" s="235"/>
      <c r="J10143" s="223"/>
      <c r="K10143" s="238"/>
      <c r="L10143" s="238"/>
      <c r="M10143" s="238"/>
    </row>
    <row r="10144" spans="1:13">
      <c r="A10144" s="235"/>
      <c r="B10144" s="238"/>
      <c r="C10144" s="238"/>
      <c r="D10144" s="238"/>
      <c r="E10144" s="238"/>
      <c r="F10144" s="238"/>
      <c r="G10144" s="223"/>
      <c r="H10144" s="238"/>
      <c r="I10144" s="235"/>
      <c r="J10144" s="223"/>
      <c r="K10144" s="238"/>
      <c r="L10144" s="238"/>
      <c r="M10144" s="238"/>
    </row>
    <row r="10145" spans="1:13">
      <c r="A10145" s="235"/>
      <c r="B10145" s="238"/>
      <c r="C10145" s="238"/>
      <c r="D10145" s="238"/>
      <c r="E10145" s="238"/>
      <c r="F10145" s="238"/>
      <c r="G10145" s="223"/>
      <c r="H10145" s="238"/>
      <c r="I10145" s="235"/>
      <c r="J10145" s="223"/>
      <c r="K10145" s="238"/>
      <c r="L10145" s="238"/>
      <c r="M10145" s="238"/>
    </row>
    <row r="10146" spans="1:13">
      <c r="A10146" s="235"/>
      <c r="B10146" s="238"/>
      <c r="C10146" s="238"/>
      <c r="D10146" s="238"/>
      <c r="E10146" s="238"/>
      <c r="F10146" s="238"/>
      <c r="G10146" s="223"/>
      <c r="H10146" s="238"/>
      <c r="I10146" s="235"/>
      <c r="J10146" s="223"/>
      <c r="K10146" s="238"/>
      <c r="L10146" s="238"/>
      <c r="M10146" s="238"/>
    </row>
    <row r="10147" spans="1:13">
      <c r="A10147" s="235"/>
      <c r="B10147" s="238"/>
      <c r="C10147" s="238"/>
      <c r="D10147" s="238"/>
      <c r="E10147" s="238"/>
      <c r="F10147" s="238"/>
      <c r="G10147" s="223"/>
      <c r="H10147" s="223"/>
      <c r="I10147" s="235"/>
      <c r="J10147" s="223"/>
      <c r="K10147" s="238"/>
      <c r="L10147" s="238"/>
      <c r="M10147" s="238"/>
    </row>
    <row r="10148" spans="1:13">
      <c r="A10148" s="235"/>
      <c r="B10148" s="238"/>
      <c r="C10148" s="238"/>
      <c r="D10148" s="238"/>
      <c r="E10148" s="238"/>
      <c r="F10148" s="238"/>
      <c r="G10148" s="223"/>
      <c r="H10148" s="238"/>
      <c r="I10148" s="235"/>
      <c r="J10148" s="223"/>
      <c r="K10148" s="238"/>
      <c r="L10148" s="238"/>
      <c r="M10148" s="238"/>
    </row>
    <row r="10149" spans="1:13">
      <c r="A10149" s="235"/>
      <c r="B10149" s="238"/>
      <c r="C10149" s="238"/>
      <c r="D10149" s="238"/>
      <c r="E10149" s="238"/>
      <c r="F10149" s="238"/>
      <c r="G10149" s="223"/>
      <c r="H10149" s="238"/>
      <c r="I10149" s="235"/>
      <c r="J10149" s="223"/>
      <c r="K10149" s="238"/>
      <c r="L10149" s="238"/>
      <c r="M10149" s="238"/>
    </row>
    <row r="10150" spans="1:13">
      <c r="A10150" s="235"/>
      <c r="B10150" s="238"/>
      <c r="C10150" s="238"/>
      <c r="D10150" s="238"/>
      <c r="E10150" s="238"/>
      <c r="F10150" s="238"/>
      <c r="G10150" s="223"/>
      <c r="H10150" s="238"/>
      <c r="I10150" s="235"/>
      <c r="J10150" s="223"/>
      <c r="K10150" s="238"/>
      <c r="L10150" s="238"/>
      <c r="M10150" s="238"/>
    </row>
    <row r="10151" spans="1:13">
      <c r="A10151" s="235"/>
      <c r="B10151" s="238"/>
      <c r="C10151" s="238"/>
      <c r="D10151" s="238"/>
      <c r="E10151" s="238"/>
      <c r="F10151" s="238"/>
      <c r="G10151" s="223"/>
      <c r="H10151" s="223"/>
      <c r="I10151" s="235"/>
      <c r="J10151" s="223"/>
      <c r="K10151" s="238"/>
      <c r="L10151" s="238"/>
      <c r="M10151" s="238"/>
    </row>
    <row r="10152" spans="1:13">
      <c r="A10152" s="235"/>
      <c r="B10152" s="235"/>
      <c r="C10152" s="235"/>
      <c r="D10152" s="235"/>
      <c r="H10152" s="238"/>
      <c r="I10152" s="235"/>
    </row>
    <row r="10153" spans="1:13">
      <c r="A10153" s="235"/>
      <c r="B10153" s="235"/>
      <c r="C10153" s="235"/>
      <c r="D10153" s="235"/>
      <c r="H10153" s="238"/>
      <c r="I10153" s="235"/>
    </row>
    <row r="10154" spans="1:13">
      <c r="A10154" s="235"/>
      <c r="B10154" s="238"/>
      <c r="C10154" s="238"/>
      <c r="D10154" s="238"/>
      <c r="E10154" s="238"/>
      <c r="F10154" s="238"/>
      <c r="G10154" s="223"/>
      <c r="H10154" s="238"/>
      <c r="I10154" s="235"/>
      <c r="J10154" s="223"/>
      <c r="K10154" s="238"/>
      <c r="L10154" s="238"/>
      <c r="M10154" s="238"/>
    </row>
    <row r="10155" spans="1:13">
      <c r="A10155" s="235"/>
      <c r="B10155" s="238"/>
      <c r="C10155" s="238"/>
      <c r="D10155" s="238"/>
      <c r="E10155" s="238"/>
      <c r="F10155" s="238"/>
      <c r="G10155" s="223"/>
      <c r="H10155" s="238"/>
      <c r="I10155" s="235"/>
      <c r="J10155" s="223"/>
      <c r="K10155" s="238"/>
      <c r="L10155" s="238"/>
      <c r="M10155" s="238"/>
    </row>
    <row r="10156" spans="1:13">
      <c r="A10156" s="235"/>
      <c r="B10156" s="238"/>
      <c r="C10156" s="238"/>
      <c r="D10156" s="238"/>
      <c r="E10156" s="238"/>
      <c r="F10156" s="238"/>
      <c r="G10156" s="223"/>
      <c r="H10156" s="238"/>
      <c r="I10156" s="235"/>
      <c r="J10156" s="223"/>
      <c r="K10156" s="238"/>
      <c r="L10156" s="238"/>
      <c r="M10156" s="238"/>
    </row>
    <row r="10157" spans="1:13">
      <c r="A10157" s="235"/>
      <c r="B10157" s="238"/>
      <c r="C10157" s="238"/>
      <c r="D10157" s="238"/>
      <c r="E10157" s="238"/>
      <c r="F10157" s="238"/>
      <c r="G10157" s="223"/>
      <c r="H10157" s="223"/>
      <c r="I10157" s="235"/>
      <c r="J10157" s="223"/>
      <c r="K10157" s="238"/>
      <c r="L10157" s="238"/>
      <c r="M10157" s="238"/>
    </row>
    <row r="10158" spans="1:13">
      <c r="A10158" s="235"/>
      <c r="B10158" s="235"/>
      <c r="C10158" s="235"/>
      <c r="D10158" s="235"/>
      <c r="H10158" s="238"/>
      <c r="I10158" s="235"/>
    </row>
    <row r="10159" spans="1:13">
      <c r="A10159" s="235"/>
      <c r="B10159" s="238"/>
      <c r="C10159" s="238"/>
      <c r="D10159" s="238"/>
      <c r="E10159" s="238"/>
      <c r="F10159" s="238"/>
      <c r="G10159" s="223"/>
      <c r="H10159" s="238"/>
      <c r="I10159" s="235"/>
      <c r="J10159" s="223"/>
      <c r="K10159" s="238"/>
      <c r="L10159" s="238"/>
      <c r="M10159" s="238"/>
    </row>
    <row r="10160" spans="1:13">
      <c r="A10160" s="235"/>
      <c r="B10160" s="238"/>
      <c r="C10160" s="238"/>
      <c r="D10160" s="238"/>
      <c r="E10160" s="238"/>
      <c r="F10160" s="238"/>
      <c r="G10160" s="223"/>
      <c r="H10160" s="223"/>
      <c r="I10160" s="235"/>
      <c r="J10160" s="223"/>
      <c r="K10160" s="238"/>
      <c r="L10160" s="238"/>
      <c r="M10160" s="238"/>
    </row>
    <row r="10161" spans="1:13">
      <c r="A10161" s="235"/>
      <c r="B10161" s="235"/>
      <c r="C10161" s="235"/>
      <c r="D10161" s="235"/>
      <c r="H10161" s="238"/>
      <c r="I10161" s="235"/>
    </row>
    <row r="10162" spans="1:13">
      <c r="A10162" s="235"/>
      <c r="B10162" s="238"/>
      <c r="C10162" s="238"/>
      <c r="D10162" s="238"/>
      <c r="E10162" s="238"/>
      <c r="F10162" s="238"/>
      <c r="G10162" s="223"/>
      <c r="H10162" s="238"/>
      <c r="I10162" s="235"/>
      <c r="J10162" s="223"/>
      <c r="K10162" s="238"/>
      <c r="L10162" s="238"/>
      <c r="M10162" s="238"/>
    </row>
    <row r="10163" spans="1:13">
      <c r="A10163" s="235"/>
      <c r="B10163" s="238"/>
      <c r="C10163" s="238"/>
      <c r="D10163" s="238"/>
      <c r="E10163" s="238"/>
      <c r="F10163" s="238"/>
      <c r="G10163" s="223"/>
      <c r="H10163" s="223"/>
      <c r="I10163" s="235"/>
      <c r="J10163" s="223"/>
      <c r="K10163" s="238"/>
      <c r="L10163" s="238"/>
      <c r="M10163" s="238"/>
    </row>
    <row r="10164" spans="1:13">
      <c r="A10164" s="235"/>
      <c r="B10164" s="238"/>
      <c r="C10164" s="238"/>
      <c r="D10164" s="238"/>
      <c r="E10164" s="238"/>
      <c r="F10164" s="238"/>
      <c r="G10164" s="223"/>
      <c r="H10164" s="238"/>
      <c r="I10164" s="235"/>
      <c r="J10164" s="223"/>
      <c r="K10164" s="238"/>
      <c r="L10164" s="238"/>
      <c r="M10164" s="238"/>
    </row>
    <row r="10165" spans="1:13">
      <c r="A10165" s="235"/>
      <c r="B10165" s="238"/>
      <c r="C10165" s="238"/>
      <c r="D10165" s="238"/>
      <c r="E10165" s="238"/>
      <c r="F10165" s="238"/>
      <c r="G10165" s="223"/>
      <c r="H10165" s="238"/>
      <c r="I10165" s="235"/>
      <c r="J10165" s="223"/>
      <c r="K10165" s="238"/>
      <c r="L10165" s="238"/>
      <c r="M10165" s="238"/>
    </row>
    <row r="10166" spans="1:13">
      <c r="A10166" s="235"/>
      <c r="B10166" s="235"/>
      <c r="C10166" s="235"/>
      <c r="D10166" s="235"/>
      <c r="H10166" s="238"/>
      <c r="I10166" s="235"/>
    </row>
    <row r="10167" spans="1:13">
      <c r="A10167" s="235"/>
      <c r="B10167" s="238"/>
      <c r="C10167" s="238"/>
      <c r="D10167" s="238"/>
      <c r="E10167" s="238"/>
      <c r="F10167" s="238"/>
      <c r="G10167" s="223"/>
      <c r="H10167" s="238"/>
      <c r="I10167" s="235"/>
      <c r="J10167" s="223"/>
      <c r="K10167" s="238"/>
      <c r="L10167" s="238"/>
      <c r="M10167" s="238"/>
    </row>
    <row r="10168" spans="1:13">
      <c r="A10168" s="235"/>
      <c r="B10168" s="238"/>
      <c r="C10168" s="238"/>
      <c r="D10168" s="238"/>
      <c r="E10168" s="238"/>
      <c r="F10168" s="238"/>
      <c r="G10168" s="223"/>
      <c r="H10168" s="238"/>
      <c r="I10168" s="235"/>
      <c r="J10168" s="223"/>
      <c r="K10168" s="238"/>
      <c r="L10168" s="238"/>
      <c r="M10168" s="238"/>
    </row>
    <row r="10169" spans="1:13">
      <c r="A10169" s="235"/>
      <c r="B10169" s="238"/>
      <c r="C10169" s="238"/>
      <c r="D10169" s="238"/>
      <c r="E10169" s="238"/>
      <c r="F10169" s="238"/>
      <c r="G10169" s="223"/>
      <c r="H10169" s="238"/>
      <c r="I10169" s="235"/>
      <c r="J10169" s="223"/>
      <c r="K10169" s="238"/>
      <c r="L10169" s="238"/>
      <c r="M10169" s="238"/>
    </row>
    <row r="10170" spans="1:13">
      <c r="A10170" s="235"/>
      <c r="B10170" s="238"/>
      <c r="C10170" s="238"/>
      <c r="D10170" s="238"/>
      <c r="E10170" s="238"/>
      <c r="F10170" s="238"/>
      <c r="G10170" s="223"/>
      <c r="H10170" s="238"/>
      <c r="I10170" s="235"/>
      <c r="J10170" s="223"/>
      <c r="K10170" s="238"/>
      <c r="L10170" s="238"/>
      <c r="M10170" s="238"/>
    </row>
    <row r="10171" spans="1:13">
      <c r="A10171" s="235"/>
      <c r="B10171" s="238"/>
      <c r="C10171" s="238"/>
      <c r="D10171" s="238"/>
      <c r="E10171" s="238"/>
      <c r="F10171" s="238"/>
      <c r="G10171" s="223"/>
      <c r="H10171" s="238"/>
      <c r="I10171" s="235"/>
      <c r="J10171" s="223"/>
      <c r="K10171" s="238"/>
      <c r="L10171" s="238"/>
      <c r="M10171" s="238"/>
    </row>
    <row r="10172" spans="1:13">
      <c r="A10172" s="235"/>
      <c r="B10172" s="238"/>
      <c r="C10172" s="238"/>
      <c r="D10172" s="238"/>
      <c r="E10172" s="238"/>
      <c r="F10172" s="238"/>
      <c r="G10172" s="223"/>
      <c r="H10172" s="238"/>
      <c r="I10172" s="235"/>
      <c r="J10172" s="223"/>
      <c r="K10172" s="238"/>
      <c r="L10172" s="238"/>
      <c r="M10172" s="238"/>
    </row>
    <row r="10173" spans="1:13">
      <c r="A10173" s="235"/>
      <c r="B10173" s="238"/>
      <c r="C10173" s="238"/>
      <c r="D10173" s="238"/>
      <c r="E10173" s="238"/>
      <c r="F10173" s="238"/>
      <c r="G10173" s="223"/>
      <c r="H10173" s="238"/>
      <c r="I10173" s="235"/>
      <c r="J10173" s="223"/>
      <c r="K10173" s="238"/>
      <c r="L10173" s="238"/>
      <c r="M10173" s="238"/>
    </row>
    <row r="10174" spans="1:13">
      <c r="A10174" s="235"/>
      <c r="B10174" s="238"/>
      <c r="C10174" s="238"/>
      <c r="D10174" s="238"/>
      <c r="E10174" s="238"/>
      <c r="F10174" s="238"/>
      <c r="G10174" s="223"/>
      <c r="H10174" s="238"/>
      <c r="I10174" s="235"/>
      <c r="J10174" s="223"/>
      <c r="K10174" s="238"/>
      <c r="L10174" s="238"/>
      <c r="M10174" s="238"/>
    </row>
    <row r="10175" spans="1:13">
      <c r="A10175" s="235"/>
      <c r="B10175" s="235"/>
      <c r="C10175" s="235"/>
      <c r="D10175" s="235"/>
      <c r="H10175" s="238"/>
      <c r="I10175" s="235"/>
    </row>
    <row r="10176" spans="1:13">
      <c r="A10176" s="235"/>
      <c r="B10176" s="235"/>
      <c r="C10176" s="235"/>
      <c r="D10176" s="235"/>
      <c r="H10176" s="238"/>
      <c r="I10176" s="235"/>
    </row>
    <row r="10177" spans="1:13">
      <c r="A10177" s="235"/>
      <c r="B10177" s="238"/>
      <c r="C10177" s="238"/>
      <c r="D10177" s="238"/>
      <c r="E10177" s="238"/>
      <c r="F10177" s="238"/>
      <c r="G10177" s="223"/>
      <c r="H10177" s="238"/>
      <c r="I10177" s="235"/>
      <c r="J10177" s="223"/>
      <c r="K10177" s="238"/>
      <c r="L10177" s="238"/>
      <c r="M10177" s="238"/>
    </row>
    <row r="10178" spans="1:13">
      <c r="A10178" s="235"/>
      <c r="B10178" s="238"/>
      <c r="C10178" s="238"/>
      <c r="D10178" s="238"/>
      <c r="E10178" s="238"/>
      <c r="F10178" s="238"/>
      <c r="G10178" s="223"/>
      <c r="H10178" s="238"/>
      <c r="I10178" s="235"/>
      <c r="J10178" s="223"/>
      <c r="K10178" s="238"/>
      <c r="L10178" s="238"/>
      <c r="M10178" s="238"/>
    </row>
    <row r="10179" spans="1:13">
      <c r="A10179" s="235"/>
      <c r="B10179" s="238"/>
      <c r="C10179" s="238"/>
      <c r="D10179" s="238"/>
      <c r="E10179" s="238"/>
      <c r="F10179" s="238"/>
      <c r="G10179" s="223"/>
      <c r="H10179" s="238"/>
      <c r="I10179" s="235"/>
      <c r="J10179" s="223"/>
      <c r="K10179" s="238"/>
      <c r="L10179" s="238"/>
      <c r="M10179" s="238"/>
    </row>
    <row r="10180" spans="1:13">
      <c r="A10180" s="235"/>
      <c r="B10180" s="238"/>
      <c r="C10180" s="238"/>
      <c r="D10180" s="238"/>
      <c r="E10180" s="238"/>
      <c r="F10180" s="238"/>
      <c r="G10180" s="223"/>
      <c r="H10180" s="238"/>
      <c r="I10180" s="235"/>
      <c r="J10180" s="223"/>
      <c r="K10180" s="238"/>
      <c r="L10180" s="238"/>
      <c r="M10180" s="238"/>
    </row>
    <row r="10181" spans="1:13">
      <c r="A10181" s="235"/>
      <c r="B10181" s="238"/>
      <c r="C10181" s="238"/>
      <c r="D10181" s="238"/>
      <c r="E10181" s="238"/>
      <c r="F10181" s="238"/>
      <c r="G10181" s="223"/>
      <c r="H10181" s="238"/>
      <c r="I10181" s="235"/>
      <c r="J10181" s="223"/>
      <c r="K10181" s="238"/>
      <c r="L10181" s="238"/>
      <c r="M10181" s="238"/>
    </row>
    <row r="10182" spans="1:13">
      <c r="A10182" s="235"/>
      <c r="B10182" s="238"/>
      <c r="C10182" s="238"/>
      <c r="D10182" s="238"/>
      <c r="E10182" s="238"/>
      <c r="F10182" s="238"/>
      <c r="G10182" s="223"/>
      <c r="H10182" s="238"/>
      <c r="I10182" s="235"/>
      <c r="J10182" s="223"/>
      <c r="K10182" s="238"/>
      <c r="L10182" s="238"/>
      <c r="M10182" s="238"/>
    </row>
    <row r="10183" spans="1:13">
      <c r="A10183" s="235"/>
      <c r="B10183" s="238"/>
      <c r="C10183" s="238"/>
      <c r="D10183" s="238"/>
      <c r="E10183" s="238"/>
      <c r="F10183" s="238"/>
      <c r="G10183" s="223"/>
      <c r="H10183" s="238"/>
      <c r="I10183" s="235"/>
      <c r="J10183" s="223"/>
      <c r="K10183" s="238"/>
      <c r="L10183" s="238"/>
      <c r="M10183" s="238"/>
    </row>
    <row r="10184" spans="1:13">
      <c r="A10184" s="235"/>
      <c r="B10184" s="238"/>
      <c r="C10184" s="238"/>
      <c r="D10184" s="238"/>
      <c r="E10184" s="238"/>
      <c r="F10184" s="238"/>
      <c r="G10184" s="223"/>
      <c r="H10184" s="238"/>
      <c r="I10184" s="235"/>
      <c r="J10184" s="223"/>
      <c r="K10184" s="238"/>
      <c r="L10184" s="238"/>
      <c r="M10184" s="238"/>
    </row>
    <row r="10185" spans="1:13">
      <c r="A10185" s="235"/>
      <c r="B10185" s="238"/>
      <c r="C10185" s="238"/>
      <c r="D10185" s="238"/>
      <c r="E10185" s="238"/>
      <c r="F10185" s="238"/>
      <c r="G10185" s="223"/>
      <c r="H10185" s="238"/>
      <c r="I10185" s="235"/>
      <c r="J10185" s="223"/>
      <c r="K10185" s="238"/>
      <c r="L10185" s="238"/>
      <c r="M10185" s="238"/>
    </row>
    <row r="10186" spans="1:13">
      <c r="A10186" s="235"/>
      <c r="B10186" s="238"/>
      <c r="C10186" s="238"/>
      <c r="D10186" s="238"/>
      <c r="E10186" s="238"/>
      <c r="F10186" s="238"/>
      <c r="G10186" s="223"/>
      <c r="H10186" s="238"/>
      <c r="I10186" s="235"/>
      <c r="J10186" s="223"/>
      <c r="K10186" s="238"/>
      <c r="L10186" s="238"/>
      <c r="M10186" s="238"/>
    </row>
    <row r="10187" spans="1:13">
      <c r="A10187" s="235"/>
      <c r="B10187" s="238"/>
      <c r="C10187" s="238"/>
      <c r="D10187" s="238"/>
      <c r="E10187" s="238"/>
      <c r="F10187" s="238"/>
      <c r="G10187" s="223"/>
      <c r="H10187" s="238"/>
      <c r="I10187" s="235"/>
      <c r="J10187" s="223"/>
      <c r="K10187" s="238"/>
      <c r="L10187" s="238"/>
      <c r="M10187" s="238"/>
    </row>
    <row r="10188" spans="1:13">
      <c r="A10188" s="235"/>
      <c r="B10188" s="238"/>
      <c r="C10188" s="238"/>
      <c r="D10188" s="238"/>
      <c r="E10188" s="238"/>
      <c r="F10188" s="238"/>
      <c r="G10188" s="223"/>
      <c r="H10188" s="238"/>
      <c r="I10188" s="235"/>
      <c r="J10188" s="223"/>
      <c r="K10188" s="238"/>
      <c r="L10188" s="238"/>
      <c r="M10188" s="238"/>
    </row>
    <row r="10189" spans="1:13">
      <c r="A10189" s="235"/>
      <c r="B10189" s="238"/>
      <c r="C10189" s="238"/>
      <c r="D10189" s="238"/>
      <c r="E10189" s="238"/>
      <c r="F10189" s="238"/>
      <c r="G10189" s="223"/>
      <c r="H10189" s="238"/>
      <c r="I10189" s="235"/>
      <c r="J10189" s="223"/>
      <c r="K10189" s="238"/>
      <c r="L10189" s="238"/>
      <c r="M10189" s="238"/>
    </row>
    <row r="10190" spans="1:13">
      <c r="A10190" s="235"/>
      <c r="B10190" s="235"/>
      <c r="C10190" s="235"/>
      <c r="D10190" s="235"/>
      <c r="H10190" s="238"/>
      <c r="I10190" s="235"/>
    </row>
    <row r="10191" spans="1:13">
      <c r="A10191" s="235"/>
      <c r="B10191" s="238"/>
      <c r="C10191" s="238"/>
      <c r="D10191" s="238"/>
      <c r="E10191" s="238"/>
      <c r="F10191" s="238"/>
      <c r="G10191" s="223"/>
      <c r="H10191" s="238"/>
      <c r="I10191" s="235"/>
      <c r="J10191" s="223"/>
      <c r="K10191" s="238"/>
      <c r="L10191" s="238"/>
      <c r="M10191" s="238"/>
    </row>
    <row r="10192" spans="1:13">
      <c r="A10192" s="235"/>
      <c r="B10192" s="238"/>
      <c r="C10192" s="238"/>
      <c r="D10192" s="238"/>
      <c r="E10192" s="238"/>
      <c r="F10192" s="238"/>
      <c r="G10192" s="223"/>
      <c r="H10192" s="223"/>
      <c r="I10192" s="235"/>
      <c r="J10192" s="223"/>
      <c r="K10192" s="238"/>
      <c r="L10192" s="238"/>
      <c r="M10192" s="238"/>
    </row>
    <row r="10193" spans="1:13">
      <c r="A10193" s="235"/>
      <c r="B10193" s="238"/>
      <c r="C10193" s="238"/>
      <c r="D10193" s="238"/>
      <c r="E10193" s="238"/>
      <c r="F10193" s="238"/>
      <c r="G10193" s="223"/>
      <c r="H10193" s="238"/>
      <c r="I10193" s="235"/>
      <c r="J10193" s="223"/>
      <c r="K10193" s="238"/>
      <c r="L10193" s="238"/>
      <c r="M10193" s="238"/>
    </row>
    <row r="10194" spans="1:13">
      <c r="A10194" s="235"/>
      <c r="B10194" s="235"/>
      <c r="C10194" s="235"/>
      <c r="D10194" s="235"/>
      <c r="H10194" s="238"/>
      <c r="I10194" s="235"/>
    </row>
    <row r="10195" spans="1:13">
      <c r="A10195" s="235"/>
      <c r="B10195" s="238"/>
      <c r="C10195" s="238"/>
      <c r="D10195" s="238"/>
      <c r="E10195" s="238"/>
      <c r="F10195" s="238"/>
      <c r="G10195" s="223"/>
      <c r="H10195" s="223"/>
      <c r="I10195" s="235"/>
      <c r="J10195" s="223"/>
      <c r="K10195" s="238"/>
      <c r="L10195" s="238"/>
      <c r="M10195" s="238"/>
    </row>
    <row r="10196" spans="1:13">
      <c r="A10196" s="235"/>
      <c r="B10196" s="238"/>
      <c r="C10196" s="238"/>
      <c r="D10196" s="238"/>
      <c r="E10196" s="238"/>
      <c r="F10196" s="238"/>
      <c r="G10196" s="223"/>
      <c r="H10196" s="238"/>
      <c r="I10196" s="235"/>
      <c r="J10196" s="223"/>
      <c r="K10196" s="238"/>
      <c r="L10196" s="238"/>
      <c r="M10196" s="238"/>
    </row>
    <row r="10197" spans="1:13">
      <c r="A10197" s="235"/>
      <c r="B10197" s="238"/>
      <c r="C10197" s="238"/>
      <c r="D10197" s="238"/>
      <c r="E10197" s="238"/>
      <c r="F10197" s="238"/>
      <c r="G10197" s="223"/>
      <c r="H10197" s="238"/>
      <c r="I10197" s="235"/>
      <c r="J10197" s="223"/>
      <c r="K10197" s="238"/>
      <c r="L10197" s="238"/>
      <c r="M10197" s="238"/>
    </row>
    <row r="10198" spans="1:13">
      <c r="A10198" s="235"/>
      <c r="B10198" s="238"/>
      <c r="C10198" s="238"/>
      <c r="D10198" s="238"/>
      <c r="E10198" s="238"/>
      <c r="F10198" s="238"/>
      <c r="G10198" s="223"/>
      <c r="H10198" s="223"/>
      <c r="I10198" s="235"/>
      <c r="J10198" s="223"/>
      <c r="K10198" s="238"/>
      <c r="L10198" s="238"/>
      <c r="M10198" s="238"/>
    </row>
    <row r="10199" spans="1:13">
      <c r="A10199" s="235"/>
      <c r="B10199" s="238"/>
      <c r="C10199" s="238"/>
      <c r="D10199" s="238"/>
      <c r="E10199" s="238"/>
      <c r="F10199" s="238"/>
      <c r="G10199" s="223"/>
      <c r="H10199" s="223"/>
      <c r="I10199" s="235"/>
      <c r="J10199" s="223"/>
      <c r="K10199" s="238"/>
      <c r="L10199" s="238"/>
      <c r="M10199" s="238"/>
    </row>
    <row r="10200" spans="1:13">
      <c r="A10200" s="235"/>
      <c r="B10200" s="235"/>
      <c r="C10200" s="235"/>
      <c r="D10200" s="235"/>
      <c r="H10200" s="238"/>
      <c r="I10200" s="235"/>
    </row>
    <row r="10201" spans="1:13">
      <c r="A10201" s="235"/>
      <c r="B10201" s="238"/>
      <c r="C10201" s="238"/>
      <c r="D10201" s="238"/>
      <c r="E10201" s="238"/>
      <c r="F10201" s="238"/>
      <c r="G10201" s="223"/>
      <c r="H10201" s="238"/>
      <c r="I10201" s="235"/>
      <c r="J10201" s="223"/>
      <c r="K10201" s="238"/>
      <c r="L10201" s="238"/>
      <c r="M10201" s="238"/>
    </row>
    <row r="10202" spans="1:13">
      <c r="A10202" s="235"/>
      <c r="B10202" s="238"/>
      <c r="C10202" s="238"/>
      <c r="D10202" s="238"/>
      <c r="E10202" s="238"/>
      <c r="F10202" s="238"/>
      <c r="G10202" s="223"/>
      <c r="H10202" s="238"/>
      <c r="I10202" s="235"/>
      <c r="J10202" s="223"/>
      <c r="K10202" s="238"/>
      <c r="L10202" s="238"/>
      <c r="M10202" s="238"/>
    </row>
    <row r="10203" spans="1:13">
      <c r="A10203" s="235"/>
      <c r="B10203" s="238"/>
      <c r="C10203" s="238"/>
      <c r="D10203" s="238"/>
      <c r="E10203" s="238"/>
      <c r="F10203" s="238"/>
      <c r="G10203" s="223"/>
      <c r="H10203" s="238"/>
      <c r="I10203" s="235"/>
      <c r="J10203" s="223"/>
      <c r="K10203" s="238"/>
      <c r="L10203" s="238"/>
      <c r="M10203" s="238"/>
    </row>
    <row r="10204" spans="1:13">
      <c r="A10204" s="235"/>
      <c r="B10204" s="238"/>
      <c r="C10204" s="238"/>
      <c r="D10204" s="238"/>
      <c r="E10204" s="238"/>
      <c r="F10204" s="238"/>
      <c r="G10204" s="223"/>
      <c r="H10204" s="238"/>
      <c r="I10204" s="235"/>
      <c r="J10204" s="223"/>
      <c r="K10204" s="238"/>
      <c r="L10204" s="238"/>
      <c r="M10204" s="238"/>
    </row>
    <row r="10205" spans="1:13">
      <c r="A10205" s="235"/>
      <c r="B10205" s="238"/>
      <c r="C10205" s="238"/>
      <c r="D10205" s="238"/>
      <c r="E10205" s="238"/>
      <c r="F10205" s="238"/>
      <c r="G10205" s="223"/>
      <c r="H10205" s="238"/>
      <c r="I10205" s="235"/>
      <c r="J10205" s="223"/>
      <c r="K10205" s="238"/>
      <c r="L10205" s="238"/>
      <c r="M10205" s="238"/>
    </row>
    <row r="10206" spans="1:13">
      <c r="A10206" s="235"/>
      <c r="B10206" s="238"/>
      <c r="C10206" s="238"/>
      <c r="D10206" s="238"/>
      <c r="E10206" s="238"/>
      <c r="F10206" s="238"/>
      <c r="G10206" s="223"/>
      <c r="H10206" s="238"/>
      <c r="I10206" s="235"/>
      <c r="J10206" s="223"/>
      <c r="K10206" s="238"/>
      <c r="L10206" s="238"/>
      <c r="M10206" s="238"/>
    </row>
    <row r="10207" spans="1:13">
      <c r="A10207" s="235"/>
      <c r="B10207" s="238"/>
      <c r="C10207" s="238"/>
      <c r="D10207" s="238"/>
      <c r="E10207" s="238"/>
      <c r="F10207" s="238"/>
      <c r="G10207" s="223"/>
      <c r="H10207" s="238"/>
      <c r="I10207" s="235"/>
      <c r="J10207" s="223"/>
      <c r="K10207" s="238"/>
      <c r="L10207" s="238"/>
      <c r="M10207" s="238"/>
    </row>
    <row r="10208" spans="1:13">
      <c r="A10208" s="235"/>
      <c r="B10208" s="238"/>
      <c r="C10208" s="238"/>
      <c r="D10208" s="238"/>
      <c r="E10208" s="238"/>
      <c r="F10208" s="238"/>
      <c r="G10208" s="223"/>
      <c r="H10208" s="238"/>
      <c r="I10208" s="235"/>
      <c r="J10208" s="223"/>
      <c r="K10208" s="238"/>
      <c r="L10208" s="238"/>
      <c r="M10208" s="238"/>
    </row>
    <row r="10209" spans="1:13">
      <c r="A10209" s="235"/>
      <c r="B10209" s="238"/>
      <c r="C10209" s="238"/>
      <c r="D10209" s="238"/>
      <c r="E10209" s="238"/>
      <c r="F10209" s="238"/>
      <c r="G10209" s="223"/>
      <c r="H10209" s="238"/>
      <c r="I10209" s="235"/>
      <c r="J10209" s="223"/>
      <c r="K10209" s="238"/>
      <c r="L10209" s="238"/>
      <c r="M10209" s="238"/>
    </row>
    <row r="10210" spans="1:13">
      <c r="A10210" s="235"/>
      <c r="B10210" s="238"/>
      <c r="C10210" s="238"/>
      <c r="D10210" s="238"/>
      <c r="E10210" s="238"/>
      <c r="F10210" s="238"/>
      <c r="G10210" s="223"/>
      <c r="H10210" s="223"/>
      <c r="I10210" s="235"/>
      <c r="J10210" s="223"/>
      <c r="K10210" s="238"/>
      <c r="L10210" s="238"/>
      <c r="M10210" s="238"/>
    </row>
    <row r="10211" spans="1:13">
      <c r="A10211" s="235"/>
      <c r="B10211" s="238"/>
      <c r="C10211" s="238"/>
      <c r="D10211" s="238"/>
      <c r="E10211" s="238"/>
      <c r="F10211" s="238"/>
      <c r="G10211" s="223"/>
      <c r="H10211" s="223"/>
      <c r="I10211" s="235"/>
      <c r="J10211" s="223"/>
      <c r="K10211" s="238"/>
      <c r="L10211" s="238"/>
      <c r="M10211" s="238"/>
    </row>
    <row r="10212" spans="1:13">
      <c r="A10212" s="235"/>
      <c r="B10212" s="238"/>
      <c r="C10212" s="238"/>
      <c r="D10212" s="238"/>
      <c r="E10212" s="238"/>
      <c r="F10212" s="238"/>
      <c r="G10212" s="223"/>
      <c r="H10212" s="238"/>
      <c r="I10212" s="235"/>
      <c r="J10212" s="223"/>
      <c r="K10212" s="238"/>
      <c r="L10212" s="238"/>
      <c r="M10212" s="238"/>
    </row>
    <row r="10213" spans="1:13">
      <c r="A10213" s="235"/>
      <c r="B10213" s="238"/>
      <c r="C10213" s="238"/>
      <c r="D10213" s="238"/>
      <c r="E10213" s="238"/>
      <c r="F10213" s="238"/>
      <c r="G10213" s="223"/>
      <c r="H10213" s="238"/>
      <c r="I10213" s="235"/>
      <c r="J10213" s="223"/>
      <c r="K10213" s="238"/>
      <c r="L10213" s="238"/>
      <c r="M10213" s="238"/>
    </row>
    <row r="10214" spans="1:13">
      <c r="A10214" s="235"/>
      <c r="B10214" s="235"/>
      <c r="C10214" s="235"/>
      <c r="D10214" s="235"/>
      <c r="H10214" s="238"/>
      <c r="I10214" s="235"/>
    </row>
    <row r="10215" spans="1:13">
      <c r="A10215" s="235"/>
      <c r="B10215" s="238"/>
      <c r="C10215" s="238"/>
      <c r="D10215" s="238"/>
      <c r="E10215" s="238"/>
      <c r="F10215" s="238"/>
      <c r="G10215" s="223"/>
      <c r="H10215" s="238"/>
      <c r="I10215" s="235"/>
      <c r="J10215" s="223"/>
      <c r="K10215" s="238"/>
      <c r="L10215" s="238"/>
      <c r="M10215" s="238"/>
    </row>
    <row r="10216" spans="1:13">
      <c r="A10216" s="235"/>
      <c r="B10216" s="238"/>
      <c r="C10216" s="238"/>
      <c r="D10216" s="238"/>
      <c r="E10216" s="238"/>
      <c r="F10216" s="238"/>
      <c r="G10216" s="223"/>
      <c r="H10216" s="238"/>
      <c r="I10216" s="235"/>
      <c r="J10216" s="223"/>
      <c r="K10216" s="238"/>
      <c r="L10216" s="238"/>
      <c r="M10216" s="238"/>
    </row>
    <row r="10217" spans="1:13">
      <c r="A10217" s="235"/>
      <c r="B10217" s="238"/>
      <c r="C10217" s="238"/>
      <c r="D10217" s="238"/>
      <c r="E10217" s="238"/>
      <c r="F10217" s="238"/>
      <c r="G10217" s="223"/>
      <c r="H10217" s="238"/>
      <c r="I10217" s="235"/>
      <c r="J10217" s="223"/>
      <c r="K10217" s="238"/>
      <c r="L10217" s="238"/>
      <c r="M10217" s="238"/>
    </row>
    <row r="10218" spans="1:13">
      <c r="A10218" s="223"/>
      <c r="B10218" s="223"/>
      <c r="C10218" s="223"/>
      <c r="D10218" s="223"/>
      <c r="E10218" s="234"/>
      <c r="F10218" s="223"/>
      <c r="G10218" s="223"/>
      <c r="H10218" s="223"/>
      <c r="I10218" s="223"/>
      <c r="J10218" s="223"/>
      <c r="K10218" s="223"/>
      <c r="L10218" s="223"/>
      <c r="M10218" s="223"/>
    </row>
    <row r="10219" spans="1:13">
      <c r="A10219" s="235"/>
      <c r="B10219" s="238"/>
      <c r="C10219" s="238"/>
      <c r="D10219" s="238"/>
      <c r="E10219" s="238"/>
      <c r="F10219" s="238"/>
      <c r="G10219" s="223"/>
      <c r="H10219" s="238"/>
      <c r="I10219" s="235"/>
      <c r="J10219" s="223"/>
      <c r="K10219" s="238"/>
      <c r="L10219" s="238"/>
      <c r="M10219" s="238"/>
    </row>
    <row r="10220" spans="1:13">
      <c r="A10220" s="235"/>
      <c r="B10220" s="238"/>
      <c r="C10220" s="238"/>
      <c r="D10220" s="238"/>
      <c r="E10220" s="238"/>
      <c r="F10220" s="238"/>
      <c r="G10220" s="223"/>
      <c r="H10220" s="223"/>
      <c r="I10220" s="235"/>
      <c r="J10220" s="223"/>
      <c r="K10220" s="238"/>
      <c r="L10220" s="238"/>
      <c r="M10220" s="238"/>
    </row>
    <row r="10221" spans="1:13">
      <c r="A10221" s="235"/>
      <c r="B10221" s="238"/>
      <c r="C10221" s="238"/>
      <c r="D10221" s="238"/>
      <c r="E10221" s="238"/>
      <c r="F10221" s="238"/>
      <c r="G10221" s="223"/>
      <c r="H10221" s="238"/>
      <c r="I10221" s="235"/>
      <c r="J10221" s="223"/>
      <c r="K10221" s="238"/>
      <c r="L10221" s="238"/>
      <c r="M10221" s="238"/>
    </row>
    <row r="10222" spans="1:13">
      <c r="A10222" s="235"/>
      <c r="B10222" s="238"/>
      <c r="C10222" s="238"/>
      <c r="D10222" s="238"/>
      <c r="E10222" s="238"/>
      <c r="F10222" s="238"/>
      <c r="G10222" s="223"/>
      <c r="H10222" s="238"/>
      <c r="I10222" s="235"/>
      <c r="J10222" s="223"/>
      <c r="K10222" s="238"/>
      <c r="L10222" s="238"/>
      <c r="M10222" s="238"/>
    </row>
    <row r="10223" spans="1:13">
      <c r="A10223" s="235"/>
      <c r="B10223" s="238"/>
      <c r="C10223" s="238"/>
      <c r="D10223" s="238"/>
      <c r="E10223" s="238"/>
      <c r="F10223" s="238"/>
      <c r="G10223" s="223"/>
      <c r="H10223" s="238"/>
      <c r="I10223" s="235"/>
      <c r="J10223" s="223"/>
      <c r="K10223" s="238"/>
      <c r="L10223" s="238"/>
      <c r="M10223" s="238"/>
    </row>
    <row r="10224" spans="1:13">
      <c r="A10224" s="235"/>
      <c r="B10224" s="238"/>
      <c r="C10224" s="238"/>
      <c r="D10224" s="238"/>
      <c r="E10224" s="238"/>
      <c r="F10224" s="238"/>
      <c r="G10224" s="223"/>
      <c r="H10224" s="238"/>
      <c r="I10224" s="235"/>
      <c r="J10224" s="223"/>
      <c r="K10224" s="238"/>
      <c r="L10224" s="238"/>
      <c r="M10224" s="238"/>
    </row>
    <row r="10225" spans="1:13">
      <c r="A10225" s="235"/>
      <c r="B10225" s="238"/>
      <c r="C10225" s="238"/>
      <c r="D10225" s="238"/>
      <c r="E10225" s="238"/>
      <c r="F10225" s="238"/>
      <c r="G10225" s="223"/>
      <c r="H10225" s="223"/>
      <c r="I10225" s="235"/>
      <c r="J10225" s="223"/>
      <c r="K10225" s="238"/>
      <c r="L10225" s="238"/>
      <c r="M10225" s="238"/>
    </row>
    <row r="10226" spans="1:13">
      <c r="A10226" s="235"/>
      <c r="B10226" s="238"/>
      <c r="C10226" s="238"/>
      <c r="D10226" s="238"/>
      <c r="E10226" s="238"/>
      <c r="F10226" s="238"/>
      <c r="G10226" s="223"/>
      <c r="H10226" s="238"/>
      <c r="I10226" s="235"/>
      <c r="J10226" s="223"/>
      <c r="K10226" s="238"/>
      <c r="L10226" s="238"/>
      <c r="M10226" s="238"/>
    </row>
    <row r="10227" spans="1:13">
      <c r="A10227" s="235"/>
      <c r="B10227" s="238"/>
      <c r="C10227" s="238"/>
      <c r="D10227" s="238"/>
      <c r="E10227" s="238"/>
      <c r="F10227" s="238"/>
      <c r="G10227" s="223"/>
      <c r="H10227" s="223"/>
      <c r="I10227" s="235"/>
      <c r="J10227" s="223"/>
      <c r="K10227" s="238"/>
      <c r="L10227" s="238"/>
      <c r="M10227" s="238"/>
    </row>
    <row r="10228" spans="1:13">
      <c r="A10228" s="235"/>
      <c r="B10228" s="238"/>
      <c r="C10228" s="238"/>
      <c r="D10228" s="238"/>
      <c r="E10228" s="238"/>
      <c r="F10228" s="238"/>
      <c r="G10228" s="223"/>
      <c r="H10228" s="223"/>
      <c r="I10228" s="235"/>
      <c r="J10228" s="223"/>
      <c r="K10228" s="238"/>
      <c r="L10228" s="238"/>
      <c r="M10228" s="238"/>
    </row>
    <row r="10229" spans="1:13">
      <c r="A10229" s="235"/>
      <c r="B10229" s="238"/>
      <c r="C10229" s="238"/>
      <c r="D10229" s="238"/>
      <c r="E10229" s="238"/>
      <c r="F10229" s="238"/>
      <c r="G10229" s="223"/>
      <c r="H10229" s="238"/>
      <c r="I10229" s="235"/>
      <c r="J10229" s="223"/>
      <c r="K10229" s="238"/>
      <c r="L10229" s="238"/>
      <c r="M10229" s="238"/>
    </row>
    <row r="10230" spans="1:13">
      <c r="A10230" s="235"/>
      <c r="B10230" s="245"/>
      <c r="C10230" s="245"/>
      <c r="D10230" s="245"/>
      <c r="E10230" s="245"/>
      <c r="F10230" s="245"/>
      <c r="G10230" s="223"/>
      <c r="H10230" s="245"/>
      <c r="I10230" s="235"/>
      <c r="J10230" s="223"/>
      <c r="K10230" s="245"/>
      <c r="L10230" s="245"/>
      <c r="M10230" s="245"/>
    </row>
    <row r="10231" spans="1:13">
      <c r="A10231" s="235"/>
      <c r="B10231" s="238"/>
      <c r="C10231" s="238"/>
      <c r="D10231" s="238"/>
      <c r="E10231" s="238"/>
      <c r="F10231" s="238"/>
      <c r="G10231" s="223"/>
      <c r="H10231" s="223"/>
      <c r="I10231" s="235"/>
      <c r="J10231" s="223"/>
      <c r="K10231" s="238"/>
      <c r="L10231" s="238"/>
      <c r="M10231" s="238"/>
    </row>
    <row r="10232" spans="1:13">
      <c r="A10232" s="235"/>
      <c r="B10232" s="238"/>
      <c r="C10232" s="238"/>
      <c r="D10232" s="238"/>
      <c r="E10232" s="238"/>
      <c r="F10232" s="238"/>
      <c r="G10232" s="223"/>
      <c r="H10232" s="238"/>
      <c r="I10232" s="235"/>
      <c r="J10232" s="223"/>
      <c r="K10232" s="238"/>
      <c r="L10232" s="238"/>
      <c r="M10232" s="238"/>
    </row>
    <row r="10233" spans="1:13">
      <c r="A10233" s="235"/>
      <c r="B10233" s="238"/>
      <c r="C10233" s="238"/>
      <c r="D10233" s="238"/>
      <c r="E10233" s="238"/>
      <c r="F10233" s="238"/>
      <c r="G10233" s="223"/>
      <c r="H10233" s="238"/>
      <c r="I10233" s="235"/>
      <c r="J10233" s="223"/>
      <c r="K10233" s="238"/>
      <c r="L10233" s="238"/>
      <c r="M10233" s="238"/>
    </row>
    <row r="10234" spans="1:13">
      <c r="A10234" s="235"/>
      <c r="B10234" s="238"/>
      <c r="C10234" s="238"/>
      <c r="D10234" s="238"/>
      <c r="E10234" s="238"/>
      <c r="F10234" s="238"/>
      <c r="G10234" s="223"/>
      <c r="H10234" s="238"/>
      <c r="I10234" s="235"/>
      <c r="J10234" s="223"/>
      <c r="K10234" s="238"/>
      <c r="L10234" s="238"/>
      <c r="M10234" s="238"/>
    </row>
    <row r="10235" spans="1:13">
      <c r="A10235" s="235"/>
      <c r="B10235" s="238"/>
      <c r="C10235" s="238"/>
      <c r="D10235" s="238"/>
      <c r="E10235" s="238"/>
      <c r="F10235" s="238"/>
      <c r="G10235" s="223"/>
      <c r="H10235" s="238"/>
      <c r="I10235" s="235"/>
      <c r="J10235" s="223"/>
      <c r="K10235" s="238"/>
      <c r="L10235" s="238"/>
      <c r="M10235" s="238"/>
    </row>
    <row r="10236" spans="1:13">
      <c r="A10236" s="235"/>
      <c r="B10236" s="238"/>
      <c r="C10236" s="238"/>
      <c r="D10236" s="238"/>
      <c r="E10236" s="238"/>
      <c r="F10236" s="238"/>
      <c r="G10236" s="223"/>
      <c r="H10236" s="238"/>
      <c r="I10236" s="235"/>
      <c r="J10236" s="223"/>
      <c r="K10236" s="238"/>
      <c r="L10236" s="238"/>
      <c r="M10236" s="238"/>
    </row>
    <row r="10237" spans="1:13">
      <c r="A10237" s="235"/>
      <c r="B10237" s="238"/>
      <c r="C10237" s="238"/>
      <c r="D10237" s="238"/>
      <c r="E10237" s="238"/>
      <c r="F10237" s="238"/>
      <c r="G10237" s="223"/>
      <c r="H10237" s="238"/>
      <c r="I10237" s="235"/>
      <c r="J10237" s="223"/>
      <c r="K10237" s="238"/>
      <c r="L10237" s="238"/>
      <c r="M10237" s="238"/>
    </row>
    <row r="10238" spans="1:13">
      <c r="A10238" s="235"/>
      <c r="B10238" s="238"/>
      <c r="C10238" s="238"/>
      <c r="D10238" s="238"/>
      <c r="E10238" s="238"/>
      <c r="F10238" s="238"/>
      <c r="G10238" s="223"/>
      <c r="H10238" s="238"/>
      <c r="I10238" s="235"/>
      <c r="J10238" s="223"/>
      <c r="K10238" s="238"/>
      <c r="L10238" s="238"/>
      <c r="M10238" s="238"/>
    </row>
    <row r="10239" spans="1:13">
      <c r="A10239" s="235"/>
      <c r="B10239" s="238"/>
      <c r="C10239" s="238"/>
      <c r="D10239" s="238"/>
      <c r="E10239" s="238"/>
      <c r="F10239" s="238"/>
      <c r="G10239" s="223"/>
      <c r="H10239" s="238"/>
      <c r="I10239" s="235"/>
      <c r="J10239" s="223"/>
      <c r="K10239" s="238"/>
      <c r="L10239" s="238"/>
      <c r="M10239" s="238"/>
    </row>
    <row r="10240" spans="1:13">
      <c r="A10240" s="235"/>
      <c r="B10240" s="245"/>
      <c r="C10240" s="245"/>
      <c r="D10240" s="245"/>
      <c r="E10240" s="245"/>
      <c r="F10240" s="245"/>
      <c r="G10240" s="223"/>
      <c r="H10240" s="245"/>
      <c r="I10240" s="235"/>
      <c r="J10240" s="223"/>
      <c r="K10240" s="245"/>
      <c r="L10240" s="245"/>
      <c r="M10240" s="245"/>
    </row>
    <row r="10241" spans="1:13">
      <c r="A10241" s="235"/>
      <c r="B10241" s="238"/>
      <c r="C10241" s="238"/>
      <c r="D10241" s="238"/>
      <c r="E10241" s="238"/>
      <c r="F10241" s="238"/>
      <c r="G10241" s="223"/>
      <c r="H10241" s="238"/>
      <c r="I10241" s="235"/>
      <c r="J10241" s="223"/>
      <c r="K10241" s="238"/>
      <c r="L10241" s="238"/>
      <c r="M10241" s="238"/>
    </row>
    <row r="10242" spans="1:13">
      <c r="A10242" s="235"/>
      <c r="B10242" s="238"/>
      <c r="C10242" s="238"/>
      <c r="D10242" s="238"/>
      <c r="E10242" s="238"/>
      <c r="F10242" s="238"/>
      <c r="G10242" s="223"/>
      <c r="H10242" s="238"/>
      <c r="I10242" s="235"/>
      <c r="J10242" s="223"/>
      <c r="K10242" s="238"/>
      <c r="L10242" s="238"/>
      <c r="M10242" s="238"/>
    </row>
    <row r="10243" spans="1:13">
      <c r="A10243" s="235"/>
      <c r="B10243" s="238"/>
      <c r="C10243" s="238"/>
      <c r="D10243" s="238"/>
      <c r="E10243" s="238"/>
      <c r="F10243" s="238"/>
      <c r="G10243" s="223"/>
      <c r="H10243" s="238"/>
      <c r="I10243" s="235"/>
      <c r="J10243" s="223"/>
      <c r="K10243" s="238"/>
      <c r="L10243" s="238"/>
      <c r="M10243" s="238"/>
    </row>
    <row r="10244" spans="1:13">
      <c r="A10244" s="235"/>
      <c r="B10244" s="238"/>
      <c r="C10244" s="238"/>
      <c r="D10244" s="238"/>
      <c r="E10244" s="238"/>
      <c r="F10244" s="238"/>
      <c r="G10244" s="223"/>
      <c r="H10244" s="238"/>
      <c r="I10244" s="235"/>
      <c r="J10244" s="223"/>
      <c r="K10244" s="238"/>
      <c r="L10244" s="238"/>
      <c r="M10244" s="238"/>
    </row>
    <row r="10245" spans="1:13">
      <c r="A10245" s="235"/>
      <c r="B10245" s="235"/>
      <c r="C10245" s="235"/>
      <c r="D10245" s="235"/>
      <c r="H10245" s="238"/>
      <c r="I10245" s="235"/>
    </row>
    <row r="10246" spans="1:13">
      <c r="A10246" s="235"/>
      <c r="B10246" s="238"/>
      <c r="C10246" s="238"/>
      <c r="D10246" s="238"/>
      <c r="E10246" s="238"/>
      <c r="F10246" s="238"/>
      <c r="G10246" s="223"/>
      <c r="H10246" s="223"/>
      <c r="I10246" s="235"/>
      <c r="J10246" s="223"/>
      <c r="K10246" s="238"/>
      <c r="L10246" s="238"/>
      <c r="M10246" s="238"/>
    </row>
    <row r="10247" spans="1:13">
      <c r="A10247" s="235"/>
      <c r="B10247" s="238"/>
      <c r="C10247" s="238"/>
      <c r="D10247" s="238"/>
      <c r="E10247" s="238"/>
      <c r="F10247" s="238"/>
      <c r="G10247" s="223"/>
      <c r="H10247" s="238"/>
      <c r="I10247" s="235"/>
      <c r="J10247" s="223"/>
      <c r="K10247" s="238"/>
      <c r="L10247" s="238"/>
      <c r="M10247" s="223"/>
    </row>
    <row r="10248" spans="1:13">
      <c r="A10248" s="235"/>
      <c r="B10248" s="238"/>
      <c r="C10248" s="238"/>
      <c r="D10248" s="238"/>
      <c r="E10248" s="238"/>
      <c r="F10248" s="238"/>
      <c r="G10248" s="223"/>
      <c r="H10248" s="238"/>
      <c r="I10248" s="235"/>
      <c r="J10248" s="223"/>
      <c r="K10248" s="238"/>
      <c r="L10248" s="238"/>
      <c r="M10248" s="238"/>
    </row>
    <row r="10249" spans="1:13">
      <c r="A10249" s="235"/>
      <c r="B10249" s="238"/>
      <c r="C10249" s="238"/>
      <c r="D10249" s="238"/>
      <c r="E10249" s="238"/>
      <c r="F10249" s="238"/>
      <c r="G10249" s="223"/>
      <c r="H10249" s="238"/>
      <c r="I10249" s="235"/>
      <c r="J10249" s="223"/>
      <c r="K10249" s="238"/>
      <c r="L10249" s="238"/>
      <c r="M10249" s="238"/>
    </row>
    <row r="10250" spans="1:13">
      <c r="A10250" s="235"/>
      <c r="B10250" s="223"/>
      <c r="C10250" s="223"/>
      <c r="D10250" s="223"/>
      <c r="E10250" s="238"/>
      <c r="F10250" s="223"/>
      <c r="G10250" s="223"/>
      <c r="H10250" s="223"/>
      <c r="I10250" s="235"/>
      <c r="J10250" s="223"/>
      <c r="K10250" s="223"/>
      <c r="L10250" s="223"/>
      <c r="M10250" s="223"/>
    </row>
    <row r="10251" spans="1:13">
      <c r="A10251" s="235"/>
      <c r="B10251" s="238"/>
      <c r="C10251" s="238"/>
      <c r="D10251" s="238"/>
      <c r="E10251" s="238"/>
      <c r="F10251" s="238"/>
      <c r="G10251" s="223"/>
      <c r="H10251" s="238"/>
      <c r="I10251" s="235"/>
      <c r="J10251" s="223"/>
      <c r="K10251" s="238"/>
      <c r="L10251" s="238"/>
      <c r="M10251" s="238"/>
    </row>
    <row r="10252" spans="1:13">
      <c r="A10252" s="235"/>
      <c r="B10252" s="238"/>
      <c r="C10252" s="238"/>
      <c r="D10252" s="238"/>
      <c r="E10252" s="238"/>
      <c r="F10252" s="238"/>
      <c r="G10252" s="223"/>
      <c r="H10252" s="238"/>
      <c r="I10252" s="235"/>
      <c r="J10252" s="223"/>
      <c r="K10252" s="238"/>
      <c r="L10252" s="238"/>
      <c r="M10252" s="238"/>
    </row>
    <row r="10253" spans="1:13">
      <c r="A10253" s="235"/>
      <c r="B10253" s="238"/>
      <c r="C10253" s="238"/>
      <c r="D10253" s="238"/>
      <c r="E10253" s="238"/>
      <c r="F10253" s="238"/>
      <c r="G10253" s="223"/>
      <c r="H10253" s="238"/>
      <c r="I10253" s="235"/>
      <c r="J10253" s="223"/>
      <c r="K10253" s="238"/>
      <c r="L10253" s="238"/>
      <c r="M10253" s="238"/>
    </row>
    <row r="10254" spans="1:13">
      <c r="A10254" s="235"/>
      <c r="B10254" s="238"/>
      <c r="C10254" s="238"/>
      <c r="D10254" s="238"/>
      <c r="E10254" s="238"/>
      <c r="F10254" s="238"/>
      <c r="G10254" s="223"/>
      <c r="H10254" s="238"/>
      <c r="I10254" s="235"/>
      <c r="J10254" s="223"/>
      <c r="K10254" s="238"/>
      <c r="L10254" s="238"/>
      <c r="M10254" s="238"/>
    </row>
    <row r="10255" spans="1:13">
      <c r="A10255" s="235"/>
      <c r="B10255" s="238"/>
      <c r="C10255" s="238"/>
      <c r="D10255" s="238"/>
      <c r="E10255" s="238"/>
      <c r="F10255" s="238"/>
      <c r="G10255" s="223"/>
      <c r="H10255" s="238"/>
      <c r="I10255" s="235"/>
      <c r="J10255" s="223"/>
      <c r="K10255" s="238"/>
      <c r="L10255" s="238"/>
      <c r="M10255" s="238"/>
    </row>
    <row r="10256" spans="1:13">
      <c r="A10256" s="235"/>
      <c r="B10256" s="238"/>
      <c r="C10256" s="238"/>
      <c r="D10256" s="238"/>
      <c r="E10256" s="238"/>
      <c r="F10256" s="238"/>
      <c r="G10256" s="223"/>
      <c r="H10256" s="238"/>
      <c r="I10256" s="235"/>
      <c r="J10256" s="223"/>
      <c r="K10256" s="238"/>
      <c r="L10256" s="238"/>
      <c r="M10256" s="238"/>
    </row>
    <row r="10257" spans="1:13">
      <c r="A10257" s="235"/>
      <c r="B10257" s="238"/>
      <c r="C10257" s="238"/>
      <c r="D10257" s="238"/>
      <c r="E10257" s="238"/>
      <c r="F10257" s="238"/>
      <c r="G10257" s="223"/>
      <c r="H10257" s="238"/>
      <c r="I10257" s="235"/>
      <c r="J10257" s="223"/>
      <c r="K10257" s="238"/>
      <c r="L10257" s="238"/>
      <c r="M10257" s="238"/>
    </row>
    <row r="10258" spans="1:13">
      <c r="A10258" s="235"/>
      <c r="B10258" s="238"/>
      <c r="C10258" s="238"/>
      <c r="D10258" s="238"/>
      <c r="E10258" s="238"/>
      <c r="F10258" s="238"/>
      <c r="G10258" s="223"/>
      <c r="H10258" s="238"/>
      <c r="I10258" s="235"/>
      <c r="J10258" s="223"/>
      <c r="K10258" s="238"/>
      <c r="L10258" s="238"/>
      <c r="M10258" s="238"/>
    </row>
    <row r="10259" spans="1:13">
      <c r="A10259" s="235"/>
      <c r="B10259" s="238"/>
      <c r="C10259" s="238"/>
      <c r="D10259" s="238"/>
      <c r="E10259" s="238"/>
      <c r="F10259" s="238"/>
      <c r="G10259" s="223"/>
      <c r="H10259" s="238"/>
      <c r="I10259" s="235"/>
      <c r="J10259" s="223"/>
      <c r="K10259" s="238"/>
      <c r="L10259" s="238"/>
      <c r="M10259" s="238"/>
    </row>
    <row r="10260" spans="1:13">
      <c r="A10260" s="235"/>
      <c r="B10260" s="238"/>
      <c r="C10260" s="238"/>
      <c r="D10260" s="238"/>
      <c r="E10260" s="238"/>
      <c r="F10260" s="238"/>
      <c r="G10260" s="223"/>
      <c r="H10260" s="238"/>
      <c r="I10260" s="235"/>
      <c r="J10260" s="223"/>
      <c r="K10260" s="238"/>
      <c r="L10260" s="238"/>
      <c r="M10260" s="238"/>
    </row>
    <row r="10261" spans="1:13">
      <c r="A10261" s="235"/>
      <c r="B10261" s="238"/>
      <c r="C10261" s="238"/>
      <c r="D10261" s="238"/>
      <c r="E10261" s="238"/>
      <c r="F10261" s="238"/>
      <c r="G10261" s="223"/>
      <c r="H10261" s="238"/>
      <c r="I10261" s="235"/>
      <c r="J10261" s="223"/>
      <c r="K10261" s="238"/>
      <c r="L10261" s="238"/>
      <c r="M10261" s="238"/>
    </row>
    <row r="10262" spans="1:13">
      <c r="A10262" s="235"/>
      <c r="B10262" s="238"/>
      <c r="C10262" s="238"/>
      <c r="D10262" s="238"/>
      <c r="E10262" s="238"/>
      <c r="F10262" s="238"/>
      <c r="G10262" s="223"/>
      <c r="H10262" s="238"/>
      <c r="I10262" s="235"/>
      <c r="J10262" s="223"/>
      <c r="K10262" s="238"/>
      <c r="L10262" s="238"/>
      <c r="M10262" s="238"/>
    </row>
    <row r="10263" spans="1:13">
      <c r="A10263" s="235"/>
      <c r="B10263" s="238"/>
      <c r="C10263" s="238"/>
      <c r="D10263" s="238"/>
      <c r="E10263" s="238"/>
      <c r="F10263" s="238"/>
      <c r="G10263" s="223"/>
      <c r="H10263" s="238"/>
      <c r="I10263" s="235"/>
      <c r="J10263" s="223"/>
      <c r="K10263" s="238"/>
      <c r="L10263" s="238"/>
      <c r="M10263" s="238"/>
    </row>
    <row r="10264" spans="1:13">
      <c r="A10264" s="235"/>
      <c r="B10264" s="238"/>
      <c r="C10264" s="238"/>
      <c r="D10264" s="238"/>
      <c r="E10264" s="238"/>
      <c r="F10264" s="238"/>
      <c r="G10264" s="223"/>
      <c r="H10264" s="238"/>
      <c r="I10264" s="235"/>
      <c r="J10264" s="223"/>
      <c r="K10264" s="238"/>
      <c r="L10264" s="238"/>
      <c r="M10264" s="238"/>
    </row>
    <row r="10265" spans="1:13">
      <c r="A10265" s="235"/>
      <c r="B10265" s="238"/>
      <c r="C10265" s="238"/>
      <c r="D10265" s="238"/>
      <c r="E10265" s="238"/>
      <c r="F10265" s="238"/>
      <c r="G10265" s="223"/>
      <c r="H10265" s="238"/>
      <c r="I10265" s="235"/>
      <c r="J10265" s="223"/>
      <c r="K10265" s="238"/>
      <c r="L10265" s="238"/>
      <c r="M10265" s="238"/>
    </row>
    <row r="10266" spans="1:13">
      <c r="A10266" s="235"/>
      <c r="B10266" s="238"/>
      <c r="C10266" s="238"/>
      <c r="D10266" s="238"/>
      <c r="E10266" s="238"/>
      <c r="F10266" s="238"/>
      <c r="G10266" s="223"/>
      <c r="H10266" s="238"/>
      <c r="I10266" s="235"/>
      <c r="J10266" s="223"/>
      <c r="K10266" s="238"/>
      <c r="L10266" s="238"/>
      <c r="M10266" s="238"/>
    </row>
    <row r="10267" spans="1:13">
      <c r="A10267" s="235"/>
      <c r="B10267" s="238"/>
      <c r="C10267" s="238"/>
      <c r="D10267" s="238"/>
      <c r="E10267" s="238"/>
      <c r="F10267" s="238"/>
      <c r="G10267" s="223"/>
      <c r="H10267" s="238"/>
      <c r="I10267" s="235"/>
      <c r="J10267" s="223"/>
      <c r="K10267" s="238"/>
      <c r="L10267" s="238"/>
      <c r="M10267" s="238"/>
    </row>
    <row r="10268" spans="1:13">
      <c r="A10268" s="235"/>
      <c r="B10268" s="238"/>
      <c r="C10268" s="238"/>
      <c r="D10268" s="238"/>
      <c r="E10268" s="238"/>
      <c r="F10268" s="238"/>
      <c r="G10268" s="223"/>
      <c r="H10268" s="238"/>
      <c r="I10268" s="235"/>
      <c r="J10268" s="223"/>
      <c r="K10268" s="238"/>
      <c r="L10268" s="238"/>
      <c r="M10268" s="238"/>
    </row>
    <row r="10269" spans="1:13">
      <c r="A10269" s="235"/>
      <c r="B10269" s="238"/>
      <c r="C10269" s="238"/>
      <c r="D10269" s="238"/>
      <c r="E10269" s="238"/>
      <c r="F10269" s="238"/>
      <c r="G10269" s="223"/>
      <c r="H10269" s="238"/>
      <c r="I10269" s="235"/>
      <c r="J10269" s="223"/>
      <c r="K10269" s="238"/>
      <c r="L10269" s="238"/>
      <c r="M10269" s="238"/>
    </row>
    <row r="10270" spans="1:13">
      <c r="A10270" s="235"/>
      <c r="B10270" s="238"/>
      <c r="C10270" s="238"/>
      <c r="D10270" s="238"/>
      <c r="E10270" s="238"/>
      <c r="F10270" s="238"/>
      <c r="G10270" s="223"/>
      <c r="H10270" s="238"/>
      <c r="I10270" s="235"/>
      <c r="J10270" s="223"/>
      <c r="K10270" s="238"/>
      <c r="L10270" s="238"/>
      <c r="M10270" s="238"/>
    </row>
    <row r="10271" spans="1:13">
      <c r="A10271" s="235"/>
      <c r="B10271" s="238"/>
      <c r="C10271" s="238"/>
      <c r="D10271" s="238"/>
      <c r="E10271" s="238"/>
      <c r="F10271" s="238"/>
      <c r="G10271" s="223"/>
      <c r="H10271" s="238"/>
      <c r="I10271" s="235"/>
      <c r="J10271" s="223"/>
      <c r="K10271" s="238"/>
      <c r="L10271" s="238"/>
      <c r="M10271" s="238"/>
    </row>
    <row r="10272" spans="1:13">
      <c r="A10272" s="235"/>
      <c r="B10272" s="238"/>
      <c r="C10272" s="238"/>
      <c r="D10272" s="238"/>
      <c r="E10272" s="238"/>
      <c r="F10272" s="238"/>
      <c r="G10272" s="223"/>
      <c r="H10272" s="223"/>
      <c r="I10272" s="235"/>
      <c r="J10272" s="223"/>
      <c r="K10272" s="238"/>
      <c r="L10272" s="238"/>
      <c r="M10272" s="238"/>
    </row>
    <row r="10273" spans="1:13">
      <c r="A10273" s="235"/>
      <c r="B10273" s="238"/>
      <c r="C10273" s="238"/>
      <c r="D10273" s="238"/>
      <c r="E10273" s="238"/>
      <c r="F10273" s="238"/>
      <c r="G10273" s="223"/>
      <c r="H10273" s="238"/>
      <c r="I10273" s="235"/>
      <c r="J10273" s="223"/>
      <c r="K10273" s="238"/>
      <c r="L10273" s="238"/>
      <c r="M10273" s="238"/>
    </row>
    <row r="10274" spans="1:13">
      <c r="A10274" s="235"/>
      <c r="B10274" s="238"/>
      <c r="C10274" s="238"/>
      <c r="D10274" s="238"/>
      <c r="E10274" s="238"/>
      <c r="F10274" s="238"/>
      <c r="G10274" s="223"/>
      <c r="H10274" s="238"/>
      <c r="I10274" s="235"/>
      <c r="J10274" s="223"/>
      <c r="K10274" s="238"/>
      <c r="L10274" s="238"/>
      <c r="M10274" s="238"/>
    </row>
    <row r="10275" spans="1:13">
      <c r="A10275" s="235"/>
      <c r="B10275" s="238"/>
      <c r="C10275" s="238"/>
      <c r="D10275" s="238"/>
      <c r="E10275" s="238"/>
      <c r="F10275" s="238"/>
      <c r="G10275" s="223"/>
      <c r="H10275" s="238"/>
      <c r="I10275" s="235"/>
      <c r="J10275" s="223"/>
      <c r="K10275" s="238"/>
      <c r="L10275" s="238"/>
      <c r="M10275" s="238"/>
    </row>
    <row r="10276" spans="1:13">
      <c r="A10276" s="235"/>
      <c r="B10276" s="238"/>
      <c r="C10276" s="238"/>
      <c r="D10276" s="238"/>
      <c r="E10276" s="238"/>
      <c r="F10276" s="238"/>
      <c r="G10276" s="223"/>
      <c r="H10276" s="238"/>
      <c r="I10276" s="235"/>
      <c r="J10276" s="223"/>
      <c r="K10276" s="238"/>
      <c r="L10276" s="238"/>
      <c r="M10276" s="238"/>
    </row>
    <row r="10277" spans="1:13">
      <c r="A10277" s="235"/>
      <c r="B10277" s="238"/>
      <c r="C10277" s="238"/>
      <c r="D10277" s="238"/>
      <c r="E10277" s="238"/>
      <c r="F10277" s="238"/>
      <c r="G10277" s="223"/>
      <c r="H10277" s="238"/>
      <c r="I10277" s="235"/>
      <c r="J10277" s="223"/>
      <c r="K10277" s="238"/>
      <c r="L10277" s="238"/>
      <c r="M10277" s="238"/>
    </row>
    <row r="10278" spans="1:13">
      <c r="A10278" s="235"/>
      <c r="B10278" s="235"/>
      <c r="C10278" s="235"/>
      <c r="D10278" s="235"/>
      <c r="H10278" s="238"/>
      <c r="I10278" s="235"/>
    </row>
    <row r="10279" spans="1:13">
      <c r="A10279" s="235"/>
      <c r="B10279" s="238"/>
      <c r="C10279" s="238"/>
      <c r="D10279" s="238"/>
      <c r="E10279" s="238"/>
      <c r="F10279" s="238"/>
      <c r="G10279" s="223"/>
      <c r="H10279" s="238"/>
      <c r="I10279" s="235"/>
      <c r="J10279" s="223"/>
      <c r="K10279" s="238"/>
      <c r="L10279" s="238"/>
      <c r="M10279" s="238"/>
    </row>
    <row r="10280" spans="1:13">
      <c r="A10280" s="235"/>
      <c r="B10280" s="238"/>
      <c r="C10280" s="238"/>
      <c r="D10280" s="238"/>
      <c r="E10280" s="238"/>
      <c r="F10280" s="238"/>
      <c r="G10280" s="223"/>
      <c r="H10280" s="238"/>
      <c r="I10280" s="235"/>
      <c r="J10280" s="223"/>
      <c r="K10280" s="238"/>
      <c r="L10280" s="238"/>
      <c r="M10280" s="238"/>
    </row>
    <row r="10281" spans="1:13">
      <c r="A10281" s="235"/>
      <c r="B10281" s="238"/>
      <c r="C10281" s="238"/>
      <c r="D10281" s="238"/>
      <c r="E10281" s="238"/>
      <c r="F10281" s="238"/>
      <c r="G10281" s="223"/>
      <c r="H10281" s="238"/>
      <c r="I10281" s="235"/>
      <c r="J10281" s="223"/>
      <c r="K10281" s="238"/>
      <c r="L10281" s="238"/>
      <c r="M10281" s="238"/>
    </row>
    <row r="10282" spans="1:13">
      <c r="A10282" s="235"/>
      <c r="B10282" s="235"/>
      <c r="C10282" s="235"/>
      <c r="D10282" s="235"/>
      <c r="H10282" s="238"/>
      <c r="I10282" s="235"/>
    </row>
    <row r="10283" spans="1:13">
      <c r="A10283" s="235"/>
      <c r="B10283" s="238"/>
      <c r="C10283" s="238"/>
      <c r="D10283" s="238"/>
      <c r="E10283" s="238"/>
      <c r="F10283" s="238"/>
      <c r="G10283" s="223"/>
      <c r="H10283" s="238"/>
      <c r="I10283" s="235"/>
      <c r="J10283" s="223"/>
      <c r="K10283" s="238"/>
      <c r="L10283" s="238"/>
      <c r="M10283" s="238"/>
    </row>
    <row r="10284" spans="1:13">
      <c r="A10284" s="235"/>
      <c r="B10284" s="238"/>
      <c r="C10284" s="238"/>
      <c r="D10284" s="238"/>
      <c r="E10284" s="238"/>
      <c r="F10284" s="238"/>
      <c r="G10284" s="223"/>
      <c r="H10284" s="238"/>
      <c r="I10284" s="235"/>
      <c r="J10284" s="223"/>
      <c r="K10284" s="238"/>
      <c r="L10284" s="238"/>
      <c r="M10284" s="238"/>
    </row>
    <row r="10285" spans="1:13">
      <c r="A10285" s="235"/>
      <c r="B10285" s="238"/>
      <c r="C10285" s="238"/>
      <c r="D10285" s="238"/>
      <c r="E10285" s="238"/>
      <c r="F10285" s="238"/>
      <c r="G10285" s="223"/>
      <c r="H10285" s="238"/>
      <c r="I10285" s="235"/>
      <c r="J10285" s="223"/>
      <c r="K10285" s="238"/>
      <c r="L10285" s="238"/>
      <c r="M10285" s="238"/>
    </row>
    <row r="10286" spans="1:13">
      <c r="A10286" s="235"/>
      <c r="B10286" s="238"/>
      <c r="C10286" s="238"/>
      <c r="D10286" s="238"/>
      <c r="E10286" s="238"/>
      <c r="F10286" s="238"/>
      <c r="G10286" s="223"/>
      <c r="H10286" s="238"/>
      <c r="I10286" s="235"/>
      <c r="J10286" s="223"/>
      <c r="K10286" s="238"/>
      <c r="L10286" s="238"/>
      <c r="M10286" s="238"/>
    </row>
    <row r="10287" spans="1:13">
      <c r="A10287" s="235"/>
      <c r="B10287" s="238"/>
      <c r="C10287" s="238"/>
      <c r="D10287" s="238"/>
      <c r="E10287" s="238"/>
      <c r="F10287" s="238"/>
      <c r="G10287" s="223"/>
      <c r="H10287" s="238"/>
      <c r="I10287" s="235"/>
      <c r="J10287" s="223"/>
      <c r="K10287" s="238"/>
      <c r="L10287" s="238"/>
      <c r="M10287" s="238"/>
    </row>
    <row r="10288" spans="1:13">
      <c r="A10288" s="235"/>
      <c r="B10288" s="238"/>
      <c r="C10288" s="238"/>
      <c r="D10288" s="238"/>
      <c r="E10288" s="238"/>
      <c r="F10288" s="238"/>
      <c r="G10288" s="223"/>
      <c r="H10288" s="238"/>
      <c r="I10288" s="235"/>
      <c r="J10288" s="223"/>
      <c r="K10288" s="238"/>
      <c r="L10288" s="238"/>
      <c r="M10288" s="238"/>
    </row>
    <row r="10289" spans="1:13">
      <c r="A10289" s="235"/>
      <c r="B10289" s="238"/>
      <c r="C10289" s="238"/>
      <c r="D10289" s="238"/>
      <c r="E10289" s="238"/>
      <c r="F10289" s="238"/>
      <c r="G10289" s="223"/>
      <c r="H10289" s="238"/>
      <c r="I10289" s="235"/>
      <c r="J10289" s="223"/>
      <c r="K10289" s="238"/>
      <c r="L10289" s="238"/>
      <c r="M10289" s="238"/>
    </row>
    <row r="10290" spans="1:13">
      <c r="A10290" s="235"/>
      <c r="B10290" s="235"/>
      <c r="C10290" s="235"/>
      <c r="D10290" s="235"/>
      <c r="H10290" s="238"/>
      <c r="I10290" s="235"/>
    </row>
    <row r="10291" spans="1:13">
      <c r="A10291" s="235"/>
      <c r="B10291" s="238"/>
      <c r="C10291" s="238"/>
      <c r="D10291" s="238"/>
      <c r="E10291" s="238"/>
      <c r="F10291" s="238"/>
      <c r="G10291" s="223"/>
      <c r="H10291" s="238"/>
      <c r="I10291" s="235"/>
      <c r="J10291" s="223"/>
      <c r="K10291" s="238"/>
      <c r="L10291" s="238"/>
      <c r="M10291" s="238"/>
    </row>
    <row r="10292" spans="1:13">
      <c r="A10292" s="235"/>
      <c r="B10292" s="238"/>
      <c r="C10292" s="238"/>
      <c r="D10292" s="238"/>
      <c r="E10292" s="238"/>
      <c r="F10292" s="238"/>
      <c r="G10292" s="223"/>
      <c r="H10292" s="238"/>
      <c r="I10292" s="235"/>
      <c r="J10292" s="223"/>
      <c r="K10292" s="238"/>
      <c r="L10292" s="238"/>
      <c r="M10292" s="238"/>
    </row>
    <row r="10293" spans="1:13">
      <c r="A10293" s="235"/>
      <c r="B10293" s="238"/>
      <c r="C10293" s="238"/>
      <c r="D10293" s="238"/>
      <c r="E10293" s="238"/>
      <c r="F10293" s="238"/>
      <c r="G10293" s="223"/>
      <c r="H10293" s="238"/>
      <c r="I10293" s="235"/>
      <c r="J10293" s="223"/>
      <c r="K10293" s="238"/>
      <c r="L10293" s="238"/>
      <c r="M10293" s="238"/>
    </row>
    <row r="10294" spans="1:13">
      <c r="A10294" s="235"/>
      <c r="B10294" s="223"/>
      <c r="C10294" s="223"/>
      <c r="D10294" s="223"/>
      <c r="E10294" s="238"/>
      <c r="F10294" s="244"/>
      <c r="G10294" s="223"/>
      <c r="H10294" s="223"/>
      <c r="I10294" s="235"/>
      <c r="J10294" s="223"/>
      <c r="K10294" s="223"/>
      <c r="L10294" s="223"/>
      <c r="M10294" s="223"/>
    </row>
    <row r="10295" spans="1:13">
      <c r="A10295" s="235"/>
      <c r="B10295" s="238"/>
      <c r="C10295" s="238"/>
      <c r="D10295" s="238"/>
      <c r="E10295" s="238"/>
      <c r="F10295" s="238"/>
      <c r="G10295" s="223"/>
      <c r="H10295" s="238"/>
      <c r="I10295" s="235"/>
      <c r="J10295" s="223"/>
      <c r="K10295" s="238"/>
      <c r="L10295" s="238"/>
      <c r="M10295" s="238"/>
    </row>
    <row r="10296" spans="1:13">
      <c r="A10296" s="235"/>
      <c r="B10296" s="238"/>
      <c r="C10296" s="238"/>
      <c r="D10296" s="238"/>
      <c r="E10296" s="238"/>
      <c r="F10296" s="238"/>
      <c r="G10296" s="223"/>
      <c r="H10296" s="238"/>
      <c r="I10296" s="235"/>
      <c r="J10296" s="223"/>
      <c r="K10296" s="238"/>
      <c r="L10296" s="238"/>
      <c r="M10296" s="238"/>
    </row>
    <row r="10297" spans="1:13">
      <c r="A10297" s="235"/>
      <c r="B10297" s="238"/>
      <c r="C10297" s="238"/>
      <c r="D10297" s="238"/>
      <c r="E10297" s="238"/>
      <c r="F10297" s="238"/>
      <c r="G10297" s="223"/>
      <c r="H10297" s="238"/>
      <c r="I10297" s="235"/>
      <c r="J10297" s="223"/>
      <c r="K10297" s="238"/>
      <c r="L10297" s="238"/>
      <c r="M10297" s="238"/>
    </row>
    <row r="10298" spans="1:13">
      <c r="A10298" s="235"/>
      <c r="B10298" s="238"/>
      <c r="C10298" s="238"/>
      <c r="D10298" s="238"/>
      <c r="E10298" s="238"/>
      <c r="F10298" s="238"/>
      <c r="G10298" s="223"/>
      <c r="H10298" s="238"/>
      <c r="I10298" s="235"/>
      <c r="J10298" s="223"/>
      <c r="K10298" s="238"/>
      <c r="L10298" s="238"/>
      <c r="M10298" s="238"/>
    </row>
    <row r="10299" spans="1:13">
      <c r="A10299" s="235"/>
      <c r="B10299" s="238"/>
      <c r="C10299" s="238"/>
      <c r="D10299" s="238"/>
      <c r="E10299" s="238"/>
      <c r="F10299" s="238"/>
      <c r="G10299" s="223"/>
      <c r="H10299" s="238"/>
      <c r="I10299" s="235"/>
      <c r="J10299" s="223"/>
      <c r="K10299" s="238"/>
      <c r="L10299" s="238"/>
      <c r="M10299" s="238"/>
    </row>
    <row r="10300" spans="1:13">
      <c r="A10300" s="235"/>
      <c r="B10300" s="238"/>
      <c r="C10300" s="238"/>
      <c r="D10300" s="238"/>
      <c r="E10300" s="238"/>
      <c r="F10300" s="238"/>
      <c r="G10300" s="223"/>
      <c r="H10300" s="238"/>
      <c r="I10300" s="235"/>
      <c r="J10300" s="223"/>
      <c r="K10300" s="238"/>
      <c r="L10300" s="238"/>
      <c r="M10300" s="238"/>
    </row>
    <row r="10301" spans="1:13">
      <c r="A10301" s="235"/>
      <c r="B10301" s="238"/>
      <c r="C10301" s="238"/>
      <c r="D10301" s="238"/>
      <c r="E10301" s="238"/>
      <c r="F10301" s="238"/>
      <c r="G10301" s="223"/>
      <c r="H10301" s="238"/>
      <c r="I10301" s="235"/>
      <c r="J10301" s="223"/>
      <c r="K10301" s="238"/>
      <c r="L10301" s="238"/>
      <c r="M10301" s="238"/>
    </row>
    <row r="10302" spans="1:13">
      <c r="A10302" s="235"/>
      <c r="B10302" s="238"/>
      <c r="C10302" s="238"/>
      <c r="D10302" s="238"/>
      <c r="E10302" s="238"/>
      <c r="F10302" s="238"/>
      <c r="G10302" s="223"/>
      <c r="H10302" s="238"/>
      <c r="I10302" s="235"/>
      <c r="J10302" s="223"/>
      <c r="K10302" s="238"/>
      <c r="L10302" s="238"/>
      <c r="M10302" s="238"/>
    </row>
    <row r="10303" spans="1:13">
      <c r="A10303" s="235"/>
      <c r="B10303" s="238"/>
      <c r="C10303" s="238"/>
      <c r="D10303" s="238"/>
      <c r="E10303" s="238"/>
      <c r="F10303" s="238"/>
      <c r="G10303" s="223"/>
      <c r="H10303" s="238"/>
      <c r="I10303" s="235"/>
      <c r="J10303" s="223"/>
      <c r="K10303" s="238"/>
      <c r="L10303" s="238"/>
      <c r="M10303" s="238"/>
    </row>
    <row r="10304" spans="1:13">
      <c r="A10304" s="235"/>
      <c r="B10304" s="238"/>
      <c r="C10304" s="238"/>
      <c r="D10304" s="238"/>
      <c r="E10304" s="238"/>
      <c r="F10304" s="238"/>
      <c r="G10304" s="223"/>
      <c r="H10304" s="238"/>
      <c r="I10304" s="235"/>
      <c r="J10304" s="223"/>
      <c r="K10304" s="238"/>
      <c r="L10304" s="238"/>
      <c r="M10304" s="238"/>
    </row>
    <row r="10305" spans="1:13">
      <c r="A10305" s="235"/>
      <c r="B10305" s="235"/>
      <c r="C10305" s="235"/>
      <c r="D10305" s="235"/>
      <c r="H10305" s="238"/>
      <c r="I10305" s="235"/>
    </row>
    <row r="10306" spans="1:13">
      <c r="A10306" s="235"/>
      <c r="B10306" s="238"/>
      <c r="C10306" s="238"/>
      <c r="D10306" s="238"/>
      <c r="E10306" s="238"/>
      <c r="F10306" s="238"/>
      <c r="G10306" s="223"/>
      <c r="H10306" s="238"/>
      <c r="I10306" s="235"/>
      <c r="J10306" s="223"/>
      <c r="K10306" s="238"/>
      <c r="L10306" s="238"/>
      <c r="M10306" s="238"/>
    </row>
    <row r="10307" spans="1:13">
      <c r="A10307" s="235"/>
      <c r="B10307" s="238"/>
      <c r="C10307" s="238"/>
      <c r="D10307" s="238"/>
      <c r="E10307" s="238"/>
      <c r="F10307" s="238"/>
      <c r="G10307" s="223"/>
      <c r="H10307" s="238"/>
      <c r="I10307" s="235"/>
      <c r="J10307" s="223"/>
      <c r="K10307" s="238"/>
      <c r="L10307" s="238"/>
      <c r="M10307" s="238"/>
    </row>
    <row r="10308" spans="1:13">
      <c r="A10308" s="235"/>
      <c r="B10308" s="238"/>
      <c r="C10308" s="238"/>
      <c r="D10308" s="238"/>
      <c r="E10308" s="238"/>
      <c r="F10308" s="238"/>
      <c r="G10308" s="223"/>
      <c r="H10308" s="238"/>
      <c r="I10308" s="235"/>
      <c r="J10308" s="223"/>
      <c r="K10308" s="238"/>
      <c r="L10308" s="238"/>
      <c r="M10308" s="238"/>
    </row>
    <row r="10309" spans="1:13">
      <c r="A10309" s="235"/>
      <c r="B10309" s="238"/>
      <c r="C10309" s="238"/>
      <c r="D10309" s="238"/>
      <c r="E10309" s="238"/>
      <c r="F10309" s="238"/>
      <c r="G10309" s="223"/>
      <c r="H10309" s="238"/>
      <c r="I10309" s="235"/>
      <c r="J10309" s="223"/>
      <c r="K10309" s="238"/>
      <c r="L10309" s="238"/>
      <c r="M10309" s="238"/>
    </row>
    <row r="10310" spans="1:13">
      <c r="A10310" s="235"/>
      <c r="B10310" s="238"/>
      <c r="C10310" s="238"/>
      <c r="D10310" s="238"/>
      <c r="E10310" s="238"/>
      <c r="F10310" s="238"/>
      <c r="G10310" s="223"/>
      <c r="H10310" s="238"/>
      <c r="I10310" s="235"/>
      <c r="J10310" s="223"/>
      <c r="K10310" s="238"/>
      <c r="L10310" s="238"/>
      <c r="M10310" s="238"/>
    </row>
    <row r="10311" spans="1:13">
      <c r="A10311" s="235"/>
      <c r="B10311" s="238"/>
      <c r="C10311" s="238"/>
      <c r="D10311" s="238"/>
      <c r="E10311" s="238"/>
      <c r="F10311" s="238"/>
      <c r="G10311" s="223"/>
      <c r="H10311" s="238"/>
      <c r="I10311" s="235"/>
      <c r="J10311" s="223"/>
      <c r="K10311" s="238"/>
      <c r="L10311" s="238"/>
      <c r="M10311" s="238"/>
    </row>
    <row r="10312" spans="1:13">
      <c r="A10312" s="235"/>
      <c r="B10312" s="238"/>
      <c r="C10312" s="238"/>
      <c r="D10312" s="238"/>
      <c r="E10312" s="238"/>
      <c r="F10312" s="238"/>
      <c r="G10312" s="223"/>
      <c r="H10312" s="238"/>
      <c r="I10312" s="235"/>
      <c r="J10312" s="223"/>
      <c r="K10312" s="238"/>
      <c r="L10312" s="238"/>
      <c r="M10312" s="238"/>
    </row>
    <row r="10313" spans="1:13">
      <c r="A10313" s="235"/>
      <c r="B10313" s="238"/>
      <c r="C10313" s="238"/>
      <c r="D10313" s="238"/>
      <c r="E10313" s="238"/>
      <c r="F10313" s="238"/>
      <c r="G10313" s="223"/>
      <c r="H10313" s="238"/>
      <c r="I10313" s="235"/>
      <c r="J10313" s="223"/>
      <c r="K10313" s="238"/>
      <c r="L10313" s="238"/>
      <c r="M10313" s="238"/>
    </row>
    <row r="10314" spans="1:13">
      <c r="A10314" s="235"/>
      <c r="B10314" s="238"/>
      <c r="C10314" s="238"/>
      <c r="D10314" s="238"/>
      <c r="E10314" s="238"/>
      <c r="F10314" s="238"/>
      <c r="G10314" s="223"/>
      <c r="H10314" s="238"/>
      <c r="I10314" s="235"/>
      <c r="J10314" s="223"/>
      <c r="K10314" s="238"/>
      <c r="L10314" s="238"/>
      <c r="M10314" s="238"/>
    </row>
    <row r="10315" spans="1:13">
      <c r="A10315" s="235"/>
      <c r="B10315" s="235"/>
      <c r="C10315" s="235"/>
      <c r="D10315" s="235"/>
      <c r="H10315" s="238"/>
      <c r="I10315" s="235"/>
    </row>
    <row r="10316" spans="1:13">
      <c r="A10316" s="235"/>
      <c r="B10316" s="238"/>
      <c r="C10316" s="238"/>
      <c r="D10316" s="238"/>
      <c r="E10316" s="238"/>
      <c r="F10316" s="238"/>
      <c r="G10316" s="223"/>
      <c r="H10316" s="238"/>
      <c r="I10316" s="235"/>
      <c r="J10316" s="223"/>
      <c r="K10316" s="238"/>
      <c r="L10316" s="238"/>
      <c r="M10316" s="238"/>
    </row>
    <row r="10317" spans="1:13">
      <c r="A10317" s="235"/>
      <c r="B10317" s="238"/>
      <c r="C10317" s="238"/>
      <c r="D10317" s="238"/>
      <c r="E10317" s="238"/>
      <c r="F10317" s="238"/>
      <c r="G10317" s="223"/>
      <c r="H10317" s="238"/>
      <c r="I10317" s="235"/>
      <c r="J10317" s="223"/>
      <c r="K10317" s="238"/>
      <c r="L10317" s="238"/>
      <c r="M10317" s="238"/>
    </row>
    <row r="10318" spans="1:13">
      <c r="A10318" s="235"/>
      <c r="B10318" s="245"/>
      <c r="C10318" s="245"/>
      <c r="D10318" s="245"/>
      <c r="E10318" s="245"/>
      <c r="F10318" s="245"/>
      <c r="G10318" s="223"/>
      <c r="H10318" s="245"/>
      <c r="I10318" s="235"/>
      <c r="J10318" s="223"/>
      <c r="K10318" s="245"/>
      <c r="L10318" s="245"/>
      <c r="M10318" s="245"/>
    </row>
    <row r="10319" spans="1:13">
      <c r="A10319" s="235"/>
      <c r="B10319" s="238"/>
      <c r="C10319" s="238"/>
      <c r="D10319" s="238"/>
      <c r="E10319" s="238"/>
      <c r="F10319" s="238"/>
      <c r="G10319" s="223"/>
      <c r="H10319" s="238"/>
      <c r="I10319" s="235"/>
      <c r="J10319" s="223"/>
      <c r="K10319" s="238"/>
      <c r="L10319" s="238"/>
      <c r="M10319" s="238"/>
    </row>
    <row r="10320" spans="1:13">
      <c r="A10320" s="235"/>
      <c r="B10320" s="238"/>
      <c r="C10320" s="238"/>
      <c r="D10320" s="238"/>
      <c r="E10320" s="238"/>
      <c r="F10320" s="238"/>
      <c r="G10320" s="223"/>
      <c r="H10320" s="238"/>
      <c r="I10320" s="235"/>
      <c r="J10320" s="223"/>
      <c r="K10320" s="238"/>
      <c r="L10320" s="238"/>
      <c r="M10320" s="238"/>
    </row>
    <row r="10321" spans="1:13">
      <c r="A10321" s="235"/>
      <c r="B10321" s="238"/>
      <c r="C10321" s="238"/>
      <c r="D10321" s="238"/>
      <c r="E10321" s="238"/>
      <c r="F10321" s="238"/>
      <c r="G10321" s="223"/>
      <c r="H10321" s="238"/>
      <c r="I10321" s="235"/>
      <c r="J10321" s="223"/>
      <c r="K10321" s="238"/>
      <c r="L10321" s="238"/>
      <c r="M10321" s="238"/>
    </row>
    <row r="10322" spans="1:13">
      <c r="A10322" s="235"/>
      <c r="B10322" s="238"/>
      <c r="C10322" s="238"/>
      <c r="D10322" s="238"/>
      <c r="E10322" s="238"/>
      <c r="F10322" s="238"/>
      <c r="G10322" s="223"/>
      <c r="H10322" s="238"/>
      <c r="I10322" s="235"/>
      <c r="J10322" s="223"/>
      <c r="K10322" s="238"/>
      <c r="L10322" s="238"/>
      <c r="M10322" s="238"/>
    </row>
    <row r="10323" spans="1:13">
      <c r="A10323" s="235"/>
      <c r="B10323" s="238"/>
      <c r="C10323" s="238"/>
      <c r="D10323" s="238"/>
      <c r="E10323" s="238"/>
      <c r="F10323" s="238"/>
      <c r="G10323" s="223"/>
      <c r="H10323" s="238"/>
      <c r="I10323" s="235"/>
      <c r="J10323" s="223"/>
      <c r="K10323" s="238"/>
      <c r="L10323" s="238"/>
      <c r="M10323" s="238"/>
    </row>
    <row r="10324" spans="1:13">
      <c r="A10324" s="235"/>
      <c r="B10324" s="238"/>
      <c r="C10324" s="238"/>
      <c r="D10324" s="238"/>
      <c r="E10324" s="238"/>
      <c r="F10324" s="238"/>
      <c r="G10324" s="223"/>
      <c r="H10324" s="238"/>
      <c r="I10324" s="235"/>
      <c r="J10324" s="223"/>
      <c r="K10324" s="238"/>
      <c r="L10324" s="238"/>
      <c r="M10324" s="238"/>
    </row>
    <row r="10325" spans="1:13">
      <c r="A10325" s="235"/>
      <c r="B10325" s="238"/>
      <c r="C10325" s="238"/>
      <c r="D10325" s="238"/>
      <c r="E10325" s="238"/>
      <c r="F10325" s="238"/>
      <c r="G10325" s="223"/>
      <c r="H10325" s="238"/>
      <c r="I10325" s="235"/>
      <c r="J10325" s="223"/>
      <c r="K10325" s="238"/>
      <c r="L10325" s="238"/>
      <c r="M10325" s="238"/>
    </row>
    <row r="10326" spans="1:13">
      <c r="A10326" s="235"/>
      <c r="B10326" s="238"/>
      <c r="C10326" s="238"/>
      <c r="D10326" s="238"/>
      <c r="E10326" s="238"/>
      <c r="F10326" s="238"/>
      <c r="G10326" s="223"/>
      <c r="H10326" s="238"/>
      <c r="I10326" s="235"/>
      <c r="J10326" s="223"/>
      <c r="K10326" s="238"/>
      <c r="L10326" s="238"/>
      <c r="M10326" s="238"/>
    </row>
    <row r="10327" spans="1:13">
      <c r="A10327" s="235"/>
      <c r="B10327" s="238"/>
      <c r="C10327" s="238"/>
      <c r="D10327" s="238"/>
      <c r="E10327" s="238"/>
      <c r="F10327" s="238"/>
      <c r="G10327" s="223"/>
      <c r="H10327" s="238"/>
      <c r="I10327" s="235"/>
      <c r="J10327" s="223"/>
      <c r="K10327" s="238"/>
      <c r="L10327" s="238"/>
      <c r="M10327" s="238"/>
    </row>
    <row r="10328" spans="1:13">
      <c r="A10328" s="235"/>
      <c r="B10328" s="238"/>
      <c r="C10328" s="238"/>
      <c r="D10328" s="238"/>
      <c r="E10328" s="238"/>
      <c r="F10328" s="238"/>
      <c r="G10328" s="223"/>
      <c r="H10328" s="238"/>
      <c r="I10328" s="235"/>
      <c r="J10328" s="223"/>
      <c r="K10328" s="238"/>
      <c r="L10328" s="238"/>
      <c r="M10328" s="238"/>
    </row>
    <row r="10329" spans="1:13">
      <c r="A10329" s="235"/>
      <c r="B10329" s="238"/>
      <c r="C10329" s="238"/>
      <c r="D10329" s="238"/>
      <c r="E10329" s="238"/>
      <c r="F10329" s="238"/>
      <c r="G10329" s="223"/>
      <c r="H10329" s="238"/>
      <c r="I10329" s="235"/>
      <c r="J10329" s="223"/>
      <c r="K10329" s="238"/>
      <c r="L10329" s="238"/>
      <c r="M10329" s="238"/>
    </row>
    <row r="10330" spans="1:13">
      <c r="A10330" s="235"/>
      <c r="B10330" s="238"/>
      <c r="C10330" s="238"/>
      <c r="D10330" s="238"/>
      <c r="E10330" s="238"/>
      <c r="F10330" s="238"/>
      <c r="G10330" s="223"/>
      <c r="H10330" s="238"/>
      <c r="I10330" s="235"/>
      <c r="J10330" s="223"/>
      <c r="K10330" s="238"/>
      <c r="L10330" s="238"/>
      <c r="M10330" s="238"/>
    </row>
    <row r="10331" spans="1:13">
      <c r="A10331" s="235"/>
      <c r="B10331" s="238"/>
      <c r="C10331" s="238"/>
      <c r="D10331" s="238"/>
      <c r="E10331" s="238"/>
      <c r="F10331" s="238"/>
      <c r="G10331" s="223"/>
      <c r="H10331" s="238"/>
      <c r="I10331" s="235"/>
      <c r="J10331" s="223"/>
      <c r="K10331" s="238"/>
      <c r="L10331" s="238"/>
      <c r="M10331" s="238"/>
    </row>
    <row r="10332" spans="1:13">
      <c r="A10332" s="235"/>
      <c r="B10332" s="238"/>
      <c r="C10332" s="238"/>
      <c r="D10332" s="238"/>
      <c r="E10332" s="238"/>
      <c r="F10332" s="238"/>
      <c r="G10332" s="223"/>
      <c r="H10332" s="238"/>
      <c r="I10332" s="235"/>
      <c r="J10332" s="223"/>
      <c r="K10332" s="238"/>
      <c r="L10332" s="238"/>
      <c r="M10332" s="238"/>
    </row>
    <row r="10333" spans="1:13">
      <c r="A10333" s="235"/>
      <c r="B10333" s="238"/>
      <c r="C10333" s="238"/>
      <c r="D10333" s="238"/>
      <c r="E10333" s="238"/>
      <c r="F10333" s="238"/>
      <c r="G10333" s="223"/>
      <c r="H10333" s="238"/>
      <c r="I10333" s="235"/>
      <c r="J10333" s="223"/>
      <c r="K10333" s="238"/>
      <c r="L10333" s="238"/>
      <c r="M10333" s="238"/>
    </row>
    <row r="10334" spans="1:13">
      <c r="A10334" s="235"/>
      <c r="B10334" s="238"/>
      <c r="C10334" s="238"/>
      <c r="D10334" s="238"/>
      <c r="E10334" s="238"/>
      <c r="F10334" s="238"/>
      <c r="G10334" s="223"/>
      <c r="H10334" s="238"/>
      <c r="I10334" s="235"/>
      <c r="J10334" s="223"/>
      <c r="K10334" s="238"/>
      <c r="L10334" s="238"/>
      <c r="M10334" s="238"/>
    </row>
    <row r="10335" spans="1:13">
      <c r="A10335" s="235"/>
      <c r="B10335" s="238"/>
      <c r="C10335" s="238"/>
      <c r="D10335" s="238"/>
      <c r="E10335" s="238"/>
      <c r="F10335" s="238"/>
      <c r="G10335" s="223"/>
      <c r="H10335" s="238"/>
      <c r="I10335" s="235"/>
      <c r="J10335" s="223"/>
      <c r="K10335" s="238"/>
      <c r="L10335" s="238"/>
      <c r="M10335" s="238"/>
    </row>
    <row r="10336" spans="1:13">
      <c r="A10336" s="235"/>
      <c r="B10336" s="235"/>
      <c r="C10336" s="235"/>
      <c r="D10336" s="235"/>
      <c r="H10336" s="238"/>
      <c r="I10336" s="235"/>
    </row>
    <row r="10337" spans="1:13">
      <c r="A10337" s="235"/>
      <c r="B10337" s="238"/>
      <c r="C10337" s="238"/>
      <c r="D10337" s="238"/>
      <c r="E10337" s="238"/>
      <c r="F10337" s="238"/>
      <c r="G10337" s="223"/>
      <c r="H10337" s="238"/>
      <c r="I10337" s="235"/>
      <c r="J10337" s="223"/>
      <c r="K10337" s="238"/>
      <c r="L10337" s="238"/>
      <c r="M10337" s="238"/>
    </row>
    <row r="10338" spans="1:13">
      <c r="A10338" s="235"/>
      <c r="B10338" s="238"/>
      <c r="C10338" s="238"/>
      <c r="D10338" s="238"/>
      <c r="E10338" s="238"/>
      <c r="F10338" s="238"/>
      <c r="G10338" s="223"/>
      <c r="H10338" s="238"/>
      <c r="I10338" s="235"/>
      <c r="J10338" s="223"/>
      <c r="K10338" s="238"/>
      <c r="L10338" s="238"/>
      <c r="M10338" s="238"/>
    </row>
    <row r="10339" spans="1:13">
      <c r="A10339" s="235"/>
      <c r="B10339" s="238"/>
      <c r="C10339" s="238"/>
      <c r="D10339" s="238"/>
      <c r="E10339" s="238"/>
      <c r="F10339" s="238"/>
      <c r="G10339" s="223"/>
      <c r="H10339" s="238"/>
      <c r="I10339" s="235"/>
      <c r="J10339" s="223"/>
      <c r="K10339" s="238"/>
      <c r="L10339" s="238"/>
      <c r="M10339" s="238"/>
    </row>
    <row r="10340" spans="1:13">
      <c r="A10340" s="235"/>
      <c r="B10340" s="235"/>
      <c r="C10340" s="235"/>
      <c r="D10340" s="235"/>
      <c r="H10340" s="238"/>
      <c r="I10340" s="235"/>
    </row>
    <row r="10341" spans="1:13">
      <c r="A10341" s="235"/>
      <c r="B10341" s="238"/>
      <c r="C10341" s="238"/>
      <c r="D10341" s="238"/>
      <c r="E10341" s="238"/>
      <c r="F10341" s="238"/>
      <c r="G10341" s="223"/>
      <c r="H10341" s="238"/>
      <c r="I10341" s="235"/>
      <c r="J10341" s="223"/>
      <c r="K10341" s="238"/>
      <c r="L10341" s="238"/>
      <c r="M10341" s="238"/>
    </row>
    <row r="10342" spans="1:13">
      <c r="A10342" s="235"/>
      <c r="B10342" s="235"/>
      <c r="C10342" s="235"/>
      <c r="D10342" s="235"/>
      <c r="H10342" s="238"/>
      <c r="I10342" s="235"/>
    </row>
    <row r="10343" spans="1:13">
      <c r="A10343" s="235"/>
      <c r="B10343" s="238"/>
      <c r="C10343" s="238"/>
      <c r="D10343" s="238"/>
      <c r="E10343" s="238"/>
      <c r="F10343" s="238"/>
      <c r="G10343" s="223"/>
      <c r="H10343" s="238"/>
      <c r="I10343" s="235"/>
      <c r="J10343" s="223"/>
      <c r="K10343" s="238"/>
      <c r="L10343" s="238"/>
      <c r="M10343" s="238"/>
    </row>
    <row r="10344" spans="1:13">
      <c r="A10344" s="235"/>
      <c r="B10344" s="238"/>
      <c r="C10344" s="238"/>
      <c r="D10344" s="238"/>
      <c r="E10344" s="238"/>
      <c r="F10344" s="238"/>
      <c r="G10344" s="223"/>
      <c r="H10344" s="238"/>
      <c r="I10344" s="235"/>
      <c r="J10344" s="223"/>
      <c r="K10344" s="238"/>
      <c r="L10344" s="238"/>
      <c r="M10344" s="238"/>
    </row>
    <row r="10345" spans="1:13">
      <c r="A10345" s="235"/>
      <c r="B10345" s="238"/>
      <c r="C10345" s="238"/>
      <c r="D10345" s="238"/>
      <c r="E10345" s="238"/>
      <c r="F10345" s="238"/>
      <c r="G10345" s="223"/>
      <c r="H10345" s="238"/>
      <c r="I10345" s="235"/>
      <c r="J10345" s="223"/>
      <c r="K10345" s="238"/>
      <c r="L10345" s="238"/>
      <c r="M10345" s="238"/>
    </row>
    <row r="10346" spans="1:13">
      <c r="A10346" s="235"/>
      <c r="B10346" s="238"/>
      <c r="C10346" s="238"/>
      <c r="D10346" s="238"/>
      <c r="E10346" s="238"/>
      <c r="F10346" s="238"/>
      <c r="G10346" s="223"/>
      <c r="H10346" s="238"/>
      <c r="I10346" s="235"/>
      <c r="J10346" s="223"/>
      <c r="K10346" s="238"/>
      <c r="L10346" s="238"/>
      <c r="M10346" s="238"/>
    </row>
    <row r="10347" spans="1:13">
      <c r="A10347" s="235"/>
      <c r="B10347" s="238"/>
      <c r="C10347" s="238"/>
      <c r="D10347" s="238"/>
      <c r="E10347" s="238"/>
      <c r="F10347" s="238"/>
      <c r="G10347" s="223"/>
      <c r="H10347" s="238"/>
      <c r="I10347" s="235"/>
      <c r="J10347" s="223"/>
      <c r="K10347" s="238"/>
      <c r="L10347" s="238"/>
      <c r="M10347" s="238"/>
    </row>
    <row r="10348" spans="1:13">
      <c r="A10348" s="235"/>
      <c r="B10348" s="235"/>
      <c r="C10348" s="235"/>
      <c r="D10348" s="235"/>
      <c r="H10348" s="238"/>
      <c r="I10348" s="235"/>
    </row>
    <row r="10349" spans="1:13">
      <c r="A10349" s="235"/>
      <c r="B10349" s="223"/>
      <c r="C10349" s="223"/>
      <c r="D10349" s="223"/>
      <c r="E10349" s="223"/>
      <c r="F10349" s="224"/>
      <c r="G10349" s="223"/>
      <c r="H10349" s="223"/>
      <c r="I10349" s="235"/>
      <c r="J10349" s="238"/>
      <c r="K10349" s="238"/>
      <c r="L10349" s="238"/>
      <c r="M10349" s="223"/>
    </row>
    <row r="10350" spans="1:13">
      <c r="A10350" s="235"/>
      <c r="B10350" s="238"/>
      <c r="C10350" s="238"/>
      <c r="D10350" s="238"/>
      <c r="E10350" s="238"/>
      <c r="F10350" s="238"/>
      <c r="G10350" s="223"/>
      <c r="H10350" s="238"/>
      <c r="I10350" s="235"/>
      <c r="J10350" s="223"/>
      <c r="K10350" s="238"/>
      <c r="L10350" s="238"/>
      <c r="M10350" s="238"/>
    </row>
    <row r="10351" spans="1:13">
      <c r="A10351" s="235"/>
      <c r="B10351" s="238"/>
      <c r="C10351" s="238"/>
      <c r="D10351" s="238"/>
      <c r="E10351" s="238"/>
      <c r="F10351" s="238"/>
      <c r="G10351" s="223"/>
      <c r="H10351" s="238"/>
      <c r="I10351" s="235"/>
      <c r="J10351" s="223"/>
      <c r="K10351" s="238"/>
      <c r="L10351" s="238"/>
      <c r="M10351" s="238"/>
    </row>
    <row r="10352" spans="1:13">
      <c r="A10352" s="235"/>
      <c r="B10352" s="238"/>
      <c r="C10352" s="238"/>
      <c r="D10352" s="238"/>
      <c r="E10352" s="238"/>
      <c r="F10352" s="238"/>
      <c r="G10352" s="223"/>
      <c r="H10352" s="238"/>
      <c r="I10352" s="235"/>
      <c r="J10352" s="223"/>
      <c r="K10352" s="238"/>
      <c r="L10352" s="238"/>
      <c r="M10352" s="238"/>
    </row>
    <row r="10353" spans="1:13">
      <c r="A10353" s="235"/>
      <c r="B10353" s="238"/>
      <c r="C10353" s="238"/>
      <c r="D10353" s="238"/>
      <c r="E10353" s="238"/>
      <c r="F10353" s="238"/>
      <c r="G10353" s="223"/>
      <c r="H10353" s="238"/>
      <c r="I10353" s="235"/>
      <c r="J10353" s="223"/>
      <c r="K10353" s="238"/>
      <c r="L10353" s="238"/>
      <c r="M10353" s="238"/>
    </row>
    <row r="10354" spans="1:13">
      <c r="A10354" s="235"/>
      <c r="B10354" s="238"/>
      <c r="C10354" s="238"/>
      <c r="D10354" s="238"/>
      <c r="E10354" s="238"/>
      <c r="F10354" s="238"/>
      <c r="G10354" s="223"/>
      <c r="H10354" s="238"/>
      <c r="I10354" s="235"/>
      <c r="J10354" s="223"/>
      <c r="K10354" s="238"/>
      <c r="L10354" s="238"/>
      <c r="M10354" s="238"/>
    </row>
    <row r="10355" spans="1:13">
      <c r="A10355" s="235"/>
      <c r="B10355" s="238"/>
      <c r="C10355" s="238"/>
      <c r="D10355" s="238"/>
      <c r="E10355" s="238"/>
      <c r="F10355" s="238"/>
      <c r="G10355" s="223"/>
      <c r="H10355" s="238"/>
      <c r="I10355" s="235"/>
      <c r="J10355" s="223"/>
      <c r="K10355" s="238"/>
      <c r="L10355" s="238"/>
      <c r="M10355" s="238"/>
    </row>
    <row r="10356" spans="1:13">
      <c r="A10356" s="235"/>
      <c r="B10356" s="238"/>
      <c r="C10356" s="238"/>
      <c r="D10356" s="238"/>
      <c r="E10356" s="238"/>
      <c r="F10356" s="238"/>
      <c r="G10356" s="223"/>
      <c r="H10356" s="238"/>
      <c r="I10356" s="235"/>
      <c r="J10356" s="223"/>
      <c r="K10356" s="238"/>
      <c r="L10356" s="238"/>
      <c r="M10356" s="238"/>
    </row>
    <row r="10357" spans="1:13">
      <c r="A10357" s="235"/>
      <c r="B10357" s="238"/>
      <c r="C10357" s="238"/>
      <c r="D10357" s="238"/>
      <c r="E10357" s="238"/>
      <c r="F10357" s="238"/>
      <c r="G10357" s="223"/>
      <c r="H10357" s="238"/>
      <c r="I10357" s="235"/>
      <c r="J10357" s="223"/>
      <c r="K10357" s="238"/>
      <c r="L10357" s="238"/>
      <c r="M10357" s="238"/>
    </row>
    <row r="10358" spans="1:13">
      <c r="A10358" s="235"/>
      <c r="B10358" s="238"/>
      <c r="C10358" s="238"/>
      <c r="D10358" s="238"/>
      <c r="E10358" s="238"/>
      <c r="F10358" s="238"/>
      <c r="G10358" s="223"/>
      <c r="H10358" s="238"/>
      <c r="I10358" s="235"/>
      <c r="J10358" s="223"/>
      <c r="K10358" s="238"/>
      <c r="L10358" s="238"/>
      <c r="M10358" s="238"/>
    </row>
    <row r="10359" spans="1:13">
      <c r="A10359" s="235"/>
      <c r="B10359" s="238"/>
      <c r="C10359" s="238"/>
      <c r="D10359" s="238"/>
      <c r="E10359" s="238"/>
      <c r="F10359" s="238"/>
      <c r="G10359" s="223"/>
      <c r="H10359" s="238"/>
      <c r="I10359" s="235"/>
      <c r="J10359" s="223"/>
      <c r="K10359" s="238"/>
      <c r="L10359" s="238"/>
      <c r="M10359" s="238"/>
    </row>
    <row r="10360" spans="1:13">
      <c r="A10360" s="235"/>
      <c r="B10360" s="238"/>
      <c r="C10360" s="238"/>
      <c r="D10360" s="238"/>
      <c r="E10360" s="238"/>
      <c r="F10360" s="238"/>
      <c r="G10360" s="223"/>
      <c r="H10360" s="238"/>
      <c r="I10360" s="235"/>
      <c r="J10360" s="223"/>
      <c r="K10360" s="238"/>
      <c r="L10360" s="238"/>
      <c r="M10360" s="238"/>
    </row>
    <row r="10361" spans="1:13">
      <c r="A10361" s="235"/>
      <c r="B10361" s="238"/>
      <c r="C10361" s="238"/>
      <c r="D10361" s="238"/>
      <c r="E10361" s="238"/>
      <c r="F10361" s="238"/>
      <c r="G10361" s="223"/>
      <c r="H10361" s="238"/>
      <c r="I10361" s="235"/>
      <c r="J10361" s="223"/>
      <c r="K10361" s="238"/>
      <c r="L10361" s="238"/>
      <c r="M10361" s="238"/>
    </row>
    <row r="10362" spans="1:13">
      <c r="A10362" s="235"/>
      <c r="B10362" s="238"/>
      <c r="C10362" s="238"/>
      <c r="D10362" s="238"/>
      <c r="E10362" s="238"/>
      <c r="F10362" s="238"/>
      <c r="G10362" s="223"/>
      <c r="H10362" s="238"/>
      <c r="I10362" s="235"/>
      <c r="J10362" s="223"/>
      <c r="K10362" s="238"/>
      <c r="L10362" s="238"/>
      <c r="M10362" s="238"/>
    </row>
    <row r="10363" spans="1:13">
      <c r="A10363" s="235"/>
      <c r="B10363" s="238"/>
      <c r="C10363" s="238"/>
      <c r="D10363" s="238"/>
      <c r="E10363" s="238"/>
      <c r="F10363" s="238"/>
      <c r="G10363" s="223"/>
      <c r="H10363" s="238"/>
      <c r="I10363" s="235"/>
      <c r="J10363" s="223"/>
      <c r="K10363" s="238"/>
      <c r="L10363" s="238"/>
      <c r="M10363" s="238"/>
    </row>
    <row r="10364" spans="1:13">
      <c r="A10364" s="235"/>
      <c r="B10364" s="235"/>
      <c r="C10364" s="235"/>
      <c r="D10364" s="235"/>
      <c r="H10364" s="238"/>
      <c r="I10364" s="235"/>
    </row>
    <row r="10365" spans="1:13">
      <c r="A10365" s="235"/>
      <c r="B10365" s="238"/>
      <c r="C10365" s="238"/>
      <c r="D10365" s="238"/>
      <c r="E10365" s="238"/>
      <c r="F10365" s="238"/>
      <c r="G10365" s="223"/>
      <c r="H10365" s="238"/>
      <c r="I10365" s="235"/>
      <c r="J10365" s="223"/>
      <c r="K10365" s="238"/>
      <c r="L10365" s="238"/>
      <c r="M10365" s="238"/>
    </row>
    <row r="10366" spans="1:13">
      <c r="A10366" s="235"/>
      <c r="B10366" s="238"/>
      <c r="C10366" s="238"/>
      <c r="D10366" s="238"/>
      <c r="E10366" s="238"/>
      <c r="F10366" s="238"/>
      <c r="G10366" s="223"/>
      <c r="H10366" s="238"/>
      <c r="I10366" s="235"/>
      <c r="J10366" s="223"/>
      <c r="K10366" s="238"/>
      <c r="L10366" s="238"/>
      <c r="M10366" s="238"/>
    </row>
    <row r="10367" spans="1:13">
      <c r="A10367" s="235"/>
      <c r="B10367" s="238"/>
      <c r="C10367" s="238"/>
      <c r="D10367" s="238"/>
      <c r="E10367" s="238"/>
      <c r="F10367" s="238"/>
      <c r="G10367" s="223"/>
      <c r="H10367" s="238"/>
      <c r="I10367" s="235"/>
      <c r="J10367" s="223"/>
      <c r="K10367" s="238"/>
      <c r="L10367" s="238"/>
      <c r="M10367" s="238"/>
    </row>
    <row r="10368" spans="1:13">
      <c r="A10368" s="235"/>
      <c r="B10368" s="238"/>
      <c r="C10368" s="238"/>
      <c r="D10368" s="238"/>
      <c r="E10368" s="238"/>
      <c r="F10368" s="238"/>
      <c r="G10368" s="223"/>
      <c r="H10368" s="238"/>
      <c r="I10368" s="235"/>
      <c r="J10368" s="223"/>
      <c r="K10368" s="238"/>
      <c r="L10368" s="238"/>
      <c r="M10368" s="238"/>
    </row>
    <row r="10369" spans="1:13">
      <c r="A10369" s="235"/>
      <c r="B10369" s="238"/>
      <c r="C10369" s="238"/>
      <c r="D10369" s="238"/>
      <c r="E10369" s="238"/>
      <c r="F10369" s="238"/>
      <c r="G10369" s="223"/>
      <c r="H10369" s="238"/>
      <c r="I10369" s="235"/>
      <c r="J10369" s="223"/>
      <c r="K10369" s="238"/>
      <c r="L10369" s="238"/>
      <c r="M10369" s="238"/>
    </row>
    <row r="10370" spans="1:13">
      <c r="A10370" s="235"/>
      <c r="B10370" s="238"/>
      <c r="C10370" s="238"/>
      <c r="D10370" s="238"/>
      <c r="E10370" s="238"/>
      <c r="F10370" s="238"/>
      <c r="G10370" s="223"/>
      <c r="H10370" s="238"/>
      <c r="I10370" s="235"/>
      <c r="J10370" s="223"/>
      <c r="K10370" s="238"/>
      <c r="L10370" s="238"/>
      <c r="M10370" s="238"/>
    </row>
    <row r="10371" spans="1:13">
      <c r="A10371" s="235"/>
      <c r="B10371" s="238"/>
      <c r="C10371" s="238"/>
      <c r="D10371" s="238"/>
      <c r="E10371" s="238"/>
      <c r="F10371" s="238"/>
      <c r="G10371" s="223"/>
      <c r="H10371" s="238"/>
      <c r="I10371" s="235"/>
      <c r="J10371" s="223"/>
      <c r="K10371" s="238"/>
      <c r="L10371" s="238"/>
      <c r="M10371" s="238"/>
    </row>
    <row r="10372" spans="1:13">
      <c r="A10372" s="235"/>
      <c r="B10372" s="238"/>
      <c r="C10372" s="238"/>
      <c r="D10372" s="238"/>
      <c r="E10372" s="238"/>
      <c r="F10372" s="238"/>
      <c r="G10372" s="223"/>
      <c r="H10372" s="238"/>
      <c r="I10372" s="235"/>
      <c r="J10372" s="223"/>
      <c r="K10372" s="238"/>
      <c r="L10372" s="238"/>
      <c r="M10372" s="238"/>
    </row>
    <row r="10373" spans="1:13">
      <c r="A10373" s="235"/>
      <c r="B10373" s="238"/>
      <c r="C10373" s="238"/>
      <c r="D10373" s="238"/>
      <c r="E10373" s="238"/>
      <c r="F10373" s="238"/>
      <c r="G10373" s="223"/>
      <c r="H10373" s="238"/>
      <c r="I10373" s="235"/>
      <c r="J10373" s="223"/>
      <c r="K10373" s="238"/>
      <c r="L10373" s="238"/>
      <c r="M10373" s="238"/>
    </row>
    <row r="10374" spans="1:13">
      <c r="A10374" s="235"/>
      <c r="B10374" s="238"/>
      <c r="C10374" s="238"/>
      <c r="D10374" s="238"/>
      <c r="E10374" s="238"/>
      <c r="F10374" s="238"/>
      <c r="G10374" s="223"/>
      <c r="H10374" s="238"/>
      <c r="I10374" s="235"/>
      <c r="J10374" s="223"/>
      <c r="K10374" s="238"/>
      <c r="L10374" s="238"/>
      <c r="M10374" s="238"/>
    </row>
    <row r="10375" spans="1:13">
      <c r="A10375" s="235"/>
      <c r="B10375" s="238"/>
      <c r="C10375" s="238"/>
      <c r="D10375" s="238"/>
      <c r="E10375" s="238"/>
      <c r="F10375" s="238"/>
      <c r="G10375" s="223"/>
      <c r="H10375" s="238"/>
      <c r="I10375" s="235"/>
      <c r="J10375" s="223"/>
      <c r="K10375" s="238"/>
      <c r="L10375" s="238"/>
      <c r="M10375" s="238"/>
    </row>
    <row r="10376" spans="1:13">
      <c r="A10376" s="235"/>
      <c r="B10376" s="238"/>
      <c r="C10376" s="238"/>
      <c r="D10376" s="238"/>
      <c r="E10376" s="238"/>
      <c r="F10376" s="238"/>
      <c r="G10376" s="223"/>
      <c r="H10376" s="238"/>
      <c r="I10376" s="235"/>
      <c r="J10376" s="223"/>
      <c r="K10376" s="238"/>
      <c r="L10376" s="238"/>
      <c r="M10376" s="238"/>
    </row>
    <row r="10377" spans="1:13">
      <c r="A10377" s="235"/>
      <c r="B10377" s="238"/>
      <c r="C10377" s="238"/>
      <c r="D10377" s="238"/>
      <c r="E10377" s="238"/>
      <c r="F10377" s="238"/>
      <c r="G10377" s="223"/>
      <c r="H10377" s="238"/>
      <c r="I10377" s="235"/>
      <c r="J10377" s="223"/>
      <c r="K10377" s="238"/>
      <c r="L10377" s="238"/>
      <c r="M10377" s="238"/>
    </row>
    <row r="10378" spans="1:13">
      <c r="A10378" s="235"/>
      <c r="B10378" s="238"/>
      <c r="C10378" s="238"/>
      <c r="D10378" s="238"/>
      <c r="E10378" s="238"/>
      <c r="F10378" s="238"/>
      <c r="G10378" s="223"/>
      <c r="H10378" s="238"/>
      <c r="I10378" s="235"/>
      <c r="J10378" s="223"/>
      <c r="K10378" s="238"/>
      <c r="L10378" s="238"/>
      <c r="M10378" s="238"/>
    </row>
    <row r="10379" spans="1:13">
      <c r="A10379" s="235"/>
      <c r="B10379" s="238"/>
      <c r="C10379" s="238"/>
      <c r="D10379" s="238"/>
      <c r="E10379" s="238"/>
      <c r="F10379" s="238"/>
      <c r="G10379" s="223"/>
      <c r="H10379" s="238"/>
      <c r="I10379" s="235"/>
      <c r="J10379" s="223"/>
      <c r="K10379" s="238"/>
      <c r="L10379" s="238"/>
      <c r="M10379" s="238"/>
    </row>
    <row r="10380" spans="1:13">
      <c r="A10380" s="235"/>
      <c r="B10380" s="238"/>
      <c r="C10380" s="238"/>
      <c r="D10380" s="238"/>
      <c r="E10380" s="238"/>
      <c r="F10380" s="238"/>
      <c r="G10380" s="223"/>
      <c r="H10380" s="238"/>
      <c r="I10380" s="235"/>
      <c r="J10380" s="223"/>
      <c r="K10380" s="238"/>
      <c r="L10380" s="238"/>
      <c r="M10380" s="238"/>
    </row>
    <row r="10381" spans="1:13">
      <c r="A10381" s="235"/>
      <c r="B10381" s="238"/>
      <c r="C10381" s="238"/>
      <c r="D10381" s="238"/>
      <c r="E10381" s="238"/>
      <c r="F10381" s="238"/>
      <c r="G10381" s="223"/>
      <c r="H10381" s="238"/>
      <c r="I10381" s="235"/>
      <c r="J10381" s="223"/>
      <c r="K10381" s="238"/>
      <c r="L10381" s="238"/>
      <c r="M10381" s="238"/>
    </row>
    <row r="10382" spans="1:13">
      <c r="A10382" s="235"/>
      <c r="B10382" s="238"/>
      <c r="C10382" s="238"/>
      <c r="D10382" s="238"/>
      <c r="E10382" s="238"/>
      <c r="F10382" s="238"/>
      <c r="G10382" s="223"/>
      <c r="H10382" s="238"/>
      <c r="I10382" s="235"/>
      <c r="J10382" s="223"/>
      <c r="K10382" s="238"/>
      <c r="L10382" s="238"/>
      <c r="M10382" s="238"/>
    </row>
    <row r="10383" spans="1:13">
      <c r="A10383" s="235"/>
      <c r="B10383" s="238"/>
      <c r="C10383" s="238"/>
      <c r="D10383" s="238"/>
      <c r="E10383" s="238"/>
      <c r="F10383" s="238"/>
      <c r="G10383" s="223"/>
      <c r="H10383" s="238"/>
      <c r="I10383" s="235"/>
      <c r="J10383" s="223"/>
      <c r="K10383" s="238"/>
      <c r="L10383" s="238"/>
      <c r="M10383" s="238"/>
    </row>
    <row r="10384" spans="1:13">
      <c r="A10384" s="235"/>
      <c r="B10384" s="238"/>
      <c r="C10384" s="238"/>
      <c r="D10384" s="238"/>
      <c r="E10384" s="238"/>
      <c r="F10384" s="238"/>
      <c r="G10384" s="223"/>
      <c r="H10384" s="223"/>
      <c r="I10384" s="235"/>
      <c r="J10384" s="223"/>
      <c r="K10384" s="238"/>
      <c r="L10384" s="238"/>
      <c r="M10384" s="238"/>
    </row>
    <row r="10385" spans="1:13">
      <c r="A10385" s="235"/>
      <c r="B10385" s="238"/>
      <c r="C10385" s="238"/>
      <c r="D10385" s="238"/>
      <c r="E10385" s="238"/>
      <c r="F10385" s="238"/>
      <c r="G10385" s="223"/>
      <c r="H10385" s="238"/>
      <c r="I10385" s="235"/>
      <c r="J10385" s="223"/>
      <c r="K10385" s="238"/>
      <c r="L10385" s="238"/>
      <c r="M10385" s="238"/>
    </row>
    <row r="10386" spans="1:13">
      <c r="A10386" s="235"/>
      <c r="B10386" s="245"/>
      <c r="C10386" s="245"/>
      <c r="D10386" s="245"/>
      <c r="E10386" s="245"/>
      <c r="F10386" s="245"/>
      <c r="G10386" s="223"/>
      <c r="H10386" s="245"/>
      <c r="I10386" s="235"/>
      <c r="J10386" s="223"/>
      <c r="K10386" s="245"/>
      <c r="L10386" s="245"/>
      <c r="M10386" s="223"/>
    </row>
    <row r="10387" spans="1:13">
      <c r="A10387" s="235"/>
      <c r="B10387" s="238"/>
      <c r="C10387" s="238"/>
      <c r="D10387" s="238"/>
      <c r="E10387" s="238"/>
      <c r="F10387" s="238"/>
      <c r="G10387" s="223"/>
      <c r="H10387" s="238"/>
      <c r="I10387" s="235"/>
      <c r="J10387" s="223"/>
      <c r="K10387" s="238"/>
      <c r="L10387" s="238"/>
      <c r="M10387" s="238"/>
    </row>
    <row r="10388" spans="1:13">
      <c r="A10388" s="235"/>
      <c r="B10388" s="238"/>
      <c r="C10388" s="238"/>
      <c r="D10388" s="238"/>
      <c r="E10388" s="238"/>
      <c r="F10388" s="238"/>
      <c r="G10388" s="223"/>
      <c r="H10388" s="238"/>
      <c r="I10388" s="235"/>
      <c r="J10388" s="223"/>
      <c r="K10388" s="238"/>
      <c r="L10388" s="238"/>
      <c r="M10388" s="238"/>
    </row>
    <row r="10389" spans="1:13">
      <c r="A10389" s="235"/>
      <c r="B10389" s="238"/>
      <c r="C10389" s="238"/>
      <c r="D10389" s="238"/>
      <c r="E10389" s="238"/>
      <c r="F10389" s="238"/>
      <c r="G10389" s="223"/>
      <c r="H10389" s="238"/>
      <c r="I10389" s="235"/>
      <c r="J10389" s="223"/>
      <c r="K10389" s="238"/>
      <c r="L10389" s="238"/>
      <c r="M10389" s="238"/>
    </row>
    <row r="10390" spans="1:13">
      <c r="A10390" s="235"/>
      <c r="B10390" s="238"/>
      <c r="C10390" s="238"/>
      <c r="D10390" s="238"/>
      <c r="E10390" s="238"/>
      <c r="F10390" s="238"/>
      <c r="G10390" s="223"/>
      <c r="H10390" s="238"/>
      <c r="I10390" s="235"/>
      <c r="J10390" s="223"/>
      <c r="K10390" s="238"/>
      <c r="L10390" s="238"/>
      <c r="M10390" s="238"/>
    </row>
    <row r="10391" spans="1:13">
      <c r="A10391" s="235"/>
      <c r="B10391" s="238"/>
      <c r="C10391" s="238"/>
      <c r="D10391" s="238"/>
      <c r="E10391" s="238"/>
      <c r="F10391" s="238"/>
      <c r="G10391" s="223"/>
      <c r="H10391" s="238"/>
      <c r="I10391" s="235"/>
      <c r="J10391" s="223"/>
      <c r="K10391" s="238"/>
      <c r="L10391" s="238"/>
      <c r="M10391" s="238"/>
    </row>
    <row r="10392" spans="1:13">
      <c r="A10392" s="235"/>
      <c r="B10392" s="238"/>
      <c r="C10392" s="238"/>
      <c r="D10392" s="238"/>
      <c r="E10392" s="238"/>
      <c r="F10392" s="238"/>
      <c r="G10392" s="223"/>
      <c r="H10392" s="238"/>
      <c r="I10392" s="235"/>
      <c r="J10392" s="223"/>
      <c r="K10392" s="238"/>
      <c r="L10392" s="238"/>
      <c r="M10392" s="238"/>
    </row>
    <row r="10393" spans="1:13">
      <c r="A10393" s="235"/>
      <c r="B10393" s="238"/>
      <c r="C10393" s="238"/>
      <c r="D10393" s="238"/>
      <c r="E10393" s="238"/>
      <c r="F10393" s="238"/>
      <c r="G10393" s="223"/>
      <c r="H10393" s="238"/>
      <c r="I10393" s="235"/>
      <c r="J10393" s="223"/>
      <c r="K10393" s="238"/>
      <c r="L10393" s="238"/>
      <c r="M10393" s="238"/>
    </row>
    <row r="10394" spans="1:13">
      <c r="A10394" s="235"/>
      <c r="B10394" s="238"/>
      <c r="C10394" s="238"/>
      <c r="D10394" s="238"/>
      <c r="E10394" s="238"/>
      <c r="F10394" s="238"/>
      <c r="G10394" s="223"/>
      <c r="H10394" s="238"/>
      <c r="I10394" s="235"/>
      <c r="J10394" s="223"/>
      <c r="K10394" s="238"/>
      <c r="L10394" s="238"/>
      <c r="M10394" s="238"/>
    </row>
    <row r="10395" spans="1:13">
      <c r="A10395" s="235"/>
      <c r="B10395" s="238"/>
      <c r="C10395" s="238"/>
      <c r="D10395" s="238"/>
      <c r="E10395" s="238"/>
      <c r="F10395" s="238"/>
      <c r="G10395" s="223"/>
      <c r="H10395" s="238"/>
      <c r="I10395" s="235"/>
      <c r="J10395" s="223"/>
      <c r="K10395" s="238"/>
      <c r="L10395" s="238"/>
      <c r="M10395" s="238"/>
    </row>
    <row r="10396" spans="1:13">
      <c r="A10396" s="235"/>
      <c r="B10396" s="238"/>
      <c r="C10396" s="238"/>
      <c r="D10396" s="238"/>
      <c r="E10396" s="238"/>
      <c r="F10396" s="238"/>
      <c r="G10396" s="223"/>
      <c r="H10396" s="238"/>
      <c r="I10396" s="235"/>
      <c r="J10396" s="223"/>
      <c r="K10396" s="238"/>
      <c r="L10396" s="238"/>
      <c r="M10396" s="238"/>
    </row>
    <row r="10397" spans="1:13">
      <c r="A10397" s="235"/>
      <c r="B10397" s="238"/>
      <c r="C10397" s="238"/>
      <c r="D10397" s="238"/>
      <c r="E10397" s="238"/>
      <c r="F10397" s="238"/>
      <c r="G10397" s="223"/>
      <c r="H10397" s="238"/>
      <c r="I10397" s="235"/>
      <c r="J10397" s="223"/>
      <c r="K10397" s="238"/>
      <c r="L10397" s="238"/>
      <c r="M10397" s="238"/>
    </row>
    <row r="10398" spans="1:13">
      <c r="A10398" s="235"/>
      <c r="B10398" s="238"/>
      <c r="C10398" s="238"/>
      <c r="D10398" s="238"/>
      <c r="E10398" s="238"/>
      <c r="F10398" s="238"/>
      <c r="G10398" s="223"/>
      <c r="H10398" s="238"/>
      <c r="I10398" s="235"/>
      <c r="J10398" s="223"/>
      <c r="K10398" s="238"/>
      <c r="L10398" s="238"/>
      <c r="M10398" s="238"/>
    </row>
    <row r="10399" spans="1:13">
      <c r="A10399" s="235"/>
      <c r="B10399" s="238"/>
      <c r="C10399" s="238"/>
      <c r="D10399" s="238"/>
      <c r="E10399" s="238"/>
      <c r="F10399" s="238"/>
      <c r="G10399" s="223"/>
      <c r="H10399" s="238"/>
      <c r="I10399" s="235"/>
      <c r="J10399" s="223"/>
      <c r="K10399" s="238"/>
      <c r="L10399" s="238"/>
      <c r="M10399" s="238"/>
    </row>
    <row r="10400" spans="1:13">
      <c r="A10400" s="235"/>
      <c r="B10400" s="238"/>
      <c r="C10400" s="238"/>
      <c r="D10400" s="238"/>
      <c r="E10400" s="238"/>
      <c r="F10400" s="238"/>
      <c r="G10400" s="223"/>
      <c r="H10400" s="238"/>
      <c r="I10400" s="235"/>
      <c r="J10400" s="223"/>
      <c r="K10400" s="238"/>
      <c r="L10400" s="238"/>
      <c r="M10400" s="238"/>
    </row>
    <row r="10401" spans="1:13">
      <c r="A10401" s="235"/>
      <c r="B10401" s="238"/>
      <c r="C10401" s="238"/>
      <c r="D10401" s="238"/>
      <c r="E10401" s="238"/>
      <c r="F10401" s="238"/>
      <c r="G10401" s="223"/>
      <c r="H10401" s="238"/>
      <c r="I10401" s="235"/>
      <c r="J10401" s="223"/>
      <c r="K10401" s="238"/>
      <c r="L10401" s="238"/>
      <c r="M10401" s="238"/>
    </row>
    <row r="10402" spans="1:13">
      <c r="A10402" s="235"/>
      <c r="B10402" s="238"/>
      <c r="C10402" s="238"/>
      <c r="D10402" s="238"/>
      <c r="E10402" s="238"/>
      <c r="F10402" s="238"/>
      <c r="G10402" s="223"/>
      <c r="H10402" s="223"/>
      <c r="I10402" s="235"/>
      <c r="J10402" s="223"/>
      <c r="K10402" s="238"/>
      <c r="L10402" s="238"/>
      <c r="M10402" s="238"/>
    </row>
    <row r="10403" spans="1:13">
      <c r="A10403" s="235"/>
      <c r="B10403" s="238"/>
      <c r="C10403" s="238"/>
      <c r="D10403" s="238"/>
      <c r="E10403" s="238"/>
      <c r="F10403" s="238"/>
      <c r="G10403" s="223"/>
      <c r="H10403" s="238"/>
      <c r="I10403" s="235"/>
      <c r="J10403" s="223"/>
      <c r="K10403" s="238"/>
      <c r="L10403" s="238"/>
      <c r="M10403" s="238"/>
    </row>
    <row r="10404" spans="1:13">
      <c r="A10404" s="235"/>
      <c r="B10404" s="238"/>
      <c r="C10404" s="238"/>
      <c r="D10404" s="238"/>
      <c r="E10404" s="238"/>
      <c r="F10404" s="238"/>
      <c r="G10404" s="223"/>
      <c r="H10404" s="223"/>
      <c r="I10404" s="235"/>
      <c r="J10404" s="223"/>
      <c r="K10404" s="238"/>
      <c r="L10404" s="238"/>
      <c r="M10404" s="238"/>
    </row>
    <row r="10405" spans="1:13">
      <c r="A10405" s="235"/>
      <c r="B10405" s="238"/>
      <c r="C10405" s="238"/>
      <c r="D10405" s="238"/>
      <c r="E10405" s="238"/>
      <c r="F10405" s="238"/>
      <c r="G10405" s="223"/>
      <c r="H10405" s="238"/>
      <c r="I10405" s="235"/>
      <c r="J10405" s="223"/>
      <c r="K10405" s="238"/>
      <c r="L10405" s="238"/>
      <c r="M10405" s="238"/>
    </row>
    <row r="10406" spans="1:13">
      <c r="A10406" s="235"/>
      <c r="B10406" s="238"/>
      <c r="C10406" s="238"/>
      <c r="D10406" s="238"/>
      <c r="E10406" s="238"/>
      <c r="F10406" s="238"/>
      <c r="G10406" s="223"/>
      <c r="H10406" s="238"/>
      <c r="I10406" s="235"/>
      <c r="J10406" s="223"/>
      <c r="K10406" s="238"/>
      <c r="L10406" s="238"/>
      <c r="M10406" s="238"/>
    </row>
    <row r="10407" spans="1:13">
      <c r="A10407" s="235"/>
      <c r="B10407" s="238"/>
      <c r="C10407" s="238"/>
      <c r="D10407" s="238"/>
      <c r="E10407" s="238"/>
      <c r="F10407" s="238"/>
      <c r="G10407" s="223"/>
      <c r="H10407" s="238"/>
      <c r="I10407" s="235"/>
      <c r="J10407" s="223"/>
      <c r="K10407" s="238"/>
      <c r="L10407" s="238"/>
      <c r="M10407" s="238"/>
    </row>
    <row r="10408" spans="1:13">
      <c r="A10408" s="235"/>
      <c r="B10408" s="238"/>
      <c r="C10408" s="238"/>
      <c r="D10408" s="238"/>
      <c r="E10408" s="238"/>
      <c r="F10408" s="238"/>
      <c r="G10408" s="223"/>
      <c r="H10408" s="238"/>
      <c r="I10408" s="235"/>
      <c r="J10408" s="223"/>
      <c r="K10408" s="238"/>
      <c r="L10408" s="238"/>
      <c r="M10408" s="238"/>
    </row>
    <row r="10409" spans="1:13">
      <c r="A10409" s="235"/>
      <c r="B10409" s="238"/>
      <c r="C10409" s="238"/>
      <c r="D10409" s="238"/>
      <c r="E10409" s="238"/>
      <c r="F10409" s="238"/>
      <c r="G10409" s="223"/>
      <c r="H10409" s="238"/>
      <c r="I10409" s="235"/>
      <c r="J10409" s="223"/>
      <c r="K10409" s="238"/>
      <c r="L10409" s="238"/>
      <c r="M10409" s="238"/>
    </row>
    <row r="10410" spans="1:13">
      <c r="A10410" s="235"/>
      <c r="B10410" s="238"/>
      <c r="C10410" s="238"/>
      <c r="D10410" s="238"/>
      <c r="E10410" s="238"/>
      <c r="F10410" s="238"/>
      <c r="G10410" s="223"/>
      <c r="H10410" s="238"/>
      <c r="I10410" s="235"/>
      <c r="J10410" s="223"/>
      <c r="K10410" s="238"/>
      <c r="L10410" s="238"/>
      <c r="M10410" s="238"/>
    </row>
    <row r="10411" spans="1:13">
      <c r="A10411" s="235"/>
      <c r="B10411" s="238"/>
      <c r="C10411" s="238"/>
      <c r="D10411" s="238"/>
      <c r="E10411" s="238"/>
      <c r="F10411" s="238"/>
      <c r="G10411" s="223"/>
      <c r="H10411" s="238"/>
      <c r="I10411" s="235"/>
      <c r="J10411" s="223"/>
      <c r="K10411" s="238"/>
      <c r="L10411" s="238"/>
      <c r="M10411" s="223"/>
    </row>
    <row r="10412" spans="1:13">
      <c r="A10412" s="235"/>
      <c r="B10412" s="238"/>
      <c r="C10412" s="238"/>
      <c r="D10412" s="238"/>
      <c r="E10412" s="238"/>
      <c r="F10412" s="238"/>
      <c r="G10412" s="223"/>
      <c r="H10412" s="238"/>
      <c r="I10412" s="235"/>
      <c r="J10412" s="223"/>
      <c r="K10412" s="238"/>
      <c r="L10412" s="238"/>
      <c r="M10412" s="238"/>
    </row>
    <row r="10413" spans="1:13">
      <c r="A10413" s="235"/>
      <c r="B10413" s="238"/>
      <c r="C10413" s="238"/>
      <c r="D10413" s="238"/>
      <c r="E10413" s="238"/>
      <c r="F10413" s="238"/>
      <c r="G10413" s="223"/>
      <c r="H10413" s="238"/>
      <c r="I10413" s="235"/>
      <c r="J10413" s="223"/>
      <c r="K10413" s="238"/>
      <c r="L10413" s="238"/>
      <c r="M10413" s="238"/>
    </row>
    <row r="10414" spans="1:13">
      <c r="A10414" s="235"/>
      <c r="B10414" s="238"/>
      <c r="C10414" s="238"/>
      <c r="D10414" s="238"/>
      <c r="E10414" s="238"/>
      <c r="F10414" s="238"/>
      <c r="G10414" s="223"/>
      <c r="H10414" s="238"/>
      <c r="I10414" s="235"/>
      <c r="J10414" s="223"/>
      <c r="K10414" s="238"/>
      <c r="L10414" s="238"/>
      <c r="M10414" s="238"/>
    </row>
    <row r="10415" spans="1:13">
      <c r="A10415" s="235"/>
      <c r="B10415" s="238"/>
      <c r="C10415" s="238"/>
      <c r="D10415" s="238"/>
      <c r="E10415" s="238"/>
      <c r="F10415" s="238"/>
      <c r="G10415" s="223"/>
      <c r="H10415" s="238"/>
      <c r="I10415" s="235"/>
      <c r="J10415" s="223"/>
      <c r="K10415" s="238"/>
      <c r="L10415" s="238"/>
      <c r="M10415" s="238"/>
    </row>
    <row r="10416" spans="1:13">
      <c r="A10416" s="235"/>
      <c r="B10416" s="238"/>
      <c r="C10416" s="238"/>
      <c r="D10416" s="238"/>
      <c r="E10416" s="238"/>
      <c r="F10416" s="238"/>
      <c r="G10416" s="223"/>
      <c r="H10416" s="238"/>
      <c r="I10416" s="235"/>
      <c r="J10416" s="223"/>
      <c r="K10416" s="238"/>
      <c r="L10416" s="238"/>
      <c r="M10416" s="238"/>
    </row>
    <row r="10417" spans="1:13">
      <c r="A10417" s="235"/>
      <c r="B10417" s="235"/>
      <c r="C10417" s="235"/>
      <c r="D10417" s="235"/>
      <c r="H10417" s="238"/>
      <c r="I10417" s="235"/>
    </row>
    <row r="10418" spans="1:13">
      <c r="A10418" s="235"/>
      <c r="B10418" s="238"/>
      <c r="C10418" s="238"/>
      <c r="D10418" s="238"/>
      <c r="E10418" s="238"/>
      <c r="F10418" s="238"/>
      <c r="G10418" s="223"/>
      <c r="H10418" s="238"/>
      <c r="I10418" s="235"/>
      <c r="J10418" s="223"/>
      <c r="K10418" s="238"/>
      <c r="L10418" s="238"/>
      <c r="M10418" s="238"/>
    </row>
    <row r="10419" spans="1:13">
      <c r="A10419" s="235"/>
      <c r="B10419" s="238"/>
      <c r="C10419" s="238"/>
      <c r="D10419" s="238"/>
      <c r="E10419" s="238"/>
      <c r="F10419" s="238"/>
      <c r="G10419" s="223"/>
      <c r="H10419" s="238"/>
      <c r="I10419" s="235"/>
      <c r="J10419" s="223"/>
      <c r="K10419" s="238"/>
      <c r="L10419" s="238"/>
      <c r="M10419" s="238"/>
    </row>
    <row r="10420" spans="1:13">
      <c r="A10420" s="235"/>
      <c r="B10420" s="238"/>
      <c r="C10420" s="238"/>
      <c r="D10420" s="238"/>
      <c r="E10420" s="238"/>
      <c r="F10420" s="238"/>
      <c r="G10420" s="223"/>
      <c r="H10420" s="238"/>
      <c r="I10420" s="235"/>
      <c r="J10420" s="223"/>
      <c r="K10420" s="238"/>
      <c r="L10420" s="238"/>
      <c r="M10420" s="238"/>
    </row>
    <row r="10421" spans="1:13">
      <c r="A10421" s="235"/>
      <c r="B10421" s="238"/>
      <c r="C10421" s="238"/>
      <c r="D10421" s="238"/>
      <c r="E10421" s="238"/>
      <c r="F10421" s="238"/>
      <c r="G10421" s="223"/>
      <c r="H10421" s="238"/>
      <c r="I10421" s="235"/>
      <c r="J10421" s="223"/>
      <c r="K10421" s="238"/>
      <c r="L10421" s="238"/>
      <c r="M10421" s="238"/>
    </row>
    <row r="10422" spans="1:13">
      <c r="A10422" s="235"/>
      <c r="B10422" s="238"/>
      <c r="C10422" s="238"/>
      <c r="D10422" s="238"/>
      <c r="E10422" s="238"/>
      <c r="F10422" s="238"/>
      <c r="G10422" s="223"/>
      <c r="H10422" s="238"/>
      <c r="I10422" s="235"/>
      <c r="J10422" s="223"/>
      <c r="K10422" s="238"/>
      <c r="L10422" s="238"/>
      <c r="M10422" s="238"/>
    </row>
    <row r="10423" spans="1:13">
      <c r="A10423" s="235"/>
      <c r="B10423" s="238"/>
      <c r="C10423" s="238"/>
      <c r="D10423" s="238"/>
      <c r="E10423" s="238"/>
      <c r="F10423" s="238"/>
      <c r="G10423" s="223"/>
      <c r="H10423" s="238"/>
      <c r="I10423" s="235"/>
      <c r="J10423" s="223"/>
      <c r="K10423" s="238"/>
      <c r="L10423" s="238"/>
      <c r="M10423" s="238"/>
    </row>
    <row r="10424" spans="1:13">
      <c r="A10424" s="235"/>
      <c r="B10424" s="238"/>
      <c r="C10424" s="238"/>
      <c r="D10424" s="238"/>
      <c r="E10424" s="238"/>
      <c r="F10424" s="238"/>
      <c r="G10424" s="223"/>
      <c r="H10424" s="238"/>
      <c r="I10424" s="235"/>
      <c r="J10424" s="223"/>
      <c r="K10424" s="238"/>
      <c r="L10424" s="238"/>
      <c r="M10424" s="238"/>
    </row>
    <row r="10425" spans="1:13">
      <c r="A10425" s="235"/>
      <c r="B10425" s="238"/>
      <c r="C10425" s="238"/>
      <c r="D10425" s="238"/>
      <c r="E10425" s="238"/>
      <c r="F10425" s="238"/>
      <c r="G10425" s="223"/>
      <c r="H10425" s="238"/>
      <c r="I10425" s="235"/>
      <c r="J10425" s="223"/>
      <c r="K10425" s="238"/>
      <c r="L10425" s="238"/>
      <c r="M10425" s="238"/>
    </row>
    <row r="10426" spans="1:13">
      <c r="A10426" s="235"/>
      <c r="B10426" s="238"/>
      <c r="C10426" s="238"/>
      <c r="D10426" s="238"/>
      <c r="E10426" s="238"/>
      <c r="F10426" s="238"/>
      <c r="G10426" s="223"/>
      <c r="H10426" s="238"/>
      <c r="I10426" s="235"/>
      <c r="J10426" s="223"/>
      <c r="K10426" s="238"/>
      <c r="L10426" s="238"/>
      <c r="M10426" s="238"/>
    </row>
    <row r="10427" spans="1:13">
      <c r="A10427" s="235"/>
      <c r="B10427" s="238"/>
      <c r="C10427" s="238"/>
      <c r="D10427" s="238"/>
      <c r="E10427" s="238"/>
      <c r="F10427" s="238"/>
      <c r="G10427" s="223"/>
      <c r="H10427" s="238"/>
      <c r="I10427" s="235"/>
      <c r="J10427" s="223"/>
      <c r="K10427" s="238"/>
      <c r="L10427" s="238"/>
      <c r="M10427" s="238"/>
    </row>
    <row r="10428" spans="1:13">
      <c r="A10428" s="235"/>
      <c r="B10428" s="238"/>
      <c r="C10428" s="238"/>
      <c r="D10428" s="238"/>
      <c r="E10428" s="238"/>
      <c r="F10428" s="238"/>
      <c r="G10428" s="223"/>
      <c r="H10428" s="238"/>
      <c r="I10428" s="235"/>
      <c r="J10428" s="223"/>
      <c r="K10428" s="238"/>
      <c r="L10428" s="238"/>
      <c r="M10428" s="238"/>
    </row>
    <row r="10429" spans="1:13">
      <c r="A10429" s="235"/>
      <c r="B10429" s="238"/>
      <c r="C10429" s="238"/>
      <c r="D10429" s="238"/>
      <c r="E10429" s="238"/>
      <c r="F10429" s="238"/>
      <c r="G10429" s="223"/>
      <c r="H10429" s="238"/>
      <c r="I10429" s="235"/>
      <c r="J10429" s="223"/>
      <c r="K10429" s="238"/>
      <c r="L10429" s="238"/>
      <c r="M10429" s="238"/>
    </row>
    <row r="10430" spans="1:13">
      <c r="A10430" s="235"/>
      <c r="B10430" s="238"/>
      <c r="C10430" s="238"/>
      <c r="D10430" s="238"/>
      <c r="E10430" s="238"/>
      <c r="F10430" s="238"/>
      <c r="G10430" s="223"/>
      <c r="H10430" s="238"/>
      <c r="I10430" s="235"/>
      <c r="J10430" s="223"/>
      <c r="K10430" s="238"/>
      <c r="L10430" s="238"/>
      <c r="M10430" s="238"/>
    </row>
    <row r="10431" spans="1:13">
      <c r="A10431" s="235"/>
      <c r="B10431" s="238"/>
      <c r="C10431" s="238"/>
      <c r="D10431" s="238"/>
      <c r="E10431" s="238"/>
      <c r="F10431" s="238"/>
      <c r="G10431" s="223"/>
      <c r="H10431" s="238"/>
      <c r="I10431" s="235"/>
      <c r="J10431" s="223"/>
      <c r="K10431" s="238"/>
      <c r="L10431" s="238"/>
      <c r="M10431" s="238"/>
    </row>
    <row r="10432" spans="1:13">
      <c r="A10432" s="235"/>
      <c r="B10432" s="238"/>
      <c r="C10432" s="238"/>
      <c r="D10432" s="238"/>
      <c r="E10432" s="238"/>
      <c r="F10432" s="238"/>
      <c r="G10432" s="223"/>
      <c r="H10432" s="223"/>
      <c r="I10432" s="235"/>
      <c r="J10432" s="223"/>
      <c r="K10432" s="238"/>
      <c r="L10432" s="238"/>
      <c r="M10432" s="238"/>
    </row>
    <row r="10433" spans="1:13">
      <c r="A10433" s="235"/>
      <c r="B10433" s="238"/>
      <c r="C10433" s="238"/>
      <c r="D10433" s="238"/>
      <c r="E10433" s="238"/>
      <c r="F10433" s="238"/>
      <c r="G10433" s="223"/>
      <c r="H10433" s="238"/>
      <c r="I10433" s="235"/>
      <c r="J10433" s="223"/>
      <c r="K10433" s="238"/>
      <c r="L10433" s="238"/>
      <c r="M10433" s="238"/>
    </row>
    <row r="10434" spans="1:13">
      <c r="A10434" s="235"/>
      <c r="B10434" s="238"/>
      <c r="C10434" s="238"/>
      <c r="D10434" s="238"/>
      <c r="E10434" s="238"/>
      <c r="F10434" s="238"/>
      <c r="G10434" s="223"/>
      <c r="H10434" s="238"/>
      <c r="I10434" s="235"/>
      <c r="J10434" s="223"/>
      <c r="K10434" s="238"/>
      <c r="L10434" s="238"/>
      <c r="M10434" s="238"/>
    </row>
    <row r="10435" spans="1:13">
      <c r="A10435" s="235"/>
      <c r="B10435" s="238"/>
      <c r="C10435" s="238"/>
      <c r="D10435" s="238"/>
      <c r="E10435" s="238"/>
      <c r="F10435" s="238"/>
      <c r="G10435" s="223"/>
      <c r="H10435" s="238"/>
      <c r="I10435" s="235"/>
      <c r="J10435" s="223"/>
      <c r="K10435" s="238"/>
      <c r="L10435" s="238"/>
      <c r="M10435" s="238"/>
    </row>
    <row r="10436" spans="1:13">
      <c r="A10436" s="235"/>
      <c r="B10436" s="238"/>
      <c r="C10436" s="238"/>
      <c r="D10436" s="238"/>
      <c r="E10436" s="238"/>
      <c r="F10436" s="238"/>
      <c r="G10436" s="223"/>
      <c r="H10436" s="238"/>
      <c r="I10436" s="235"/>
      <c r="J10436" s="223"/>
      <c r="K10436" s="238"/>
      <c r="L10436" s="238"/>
      <c r="M10436" s="238"/>
    </row>
    <row r="10437" spans="1:13">
      <c r="A10437" s="235"/>
      <c r="B10437" s="238"/>
      <c r="C10437" s="238"/>
      <c r="D10437" s="238"/>
      <c r="E10437" s="238"/>
      <c r="F10437" s="238"/>
      <c r="G10437" s="223"/>
      <c r="H10437" s="238"/>
      <c r="I10437" s="235"/>
      <c r="J10437" s="223"/>
      <c r="K10437" s="238"/>
      <c r="L10437" s="238"/>
      <c r="M10437" s="238"/>
    </row>
    <row r="10438" spans="1:13">
      <c r="A10438" s="235"/>
      <c r="B10438" s="238"/>
      <c r="C10438" s="238"/>
      <c r="D10438" s="238"/>
      <c r="E10438" s="238"/>
      <c r="F10438" s="238"/>
      <c r="G10438" s="223"/>
      <c r="H10438" s="238"/>
      <c r="I10438" s="235"/>
      <c r="J10438" s="223"/>
      <c r="K10438" s="238"/>
      <c r="L10438" s="238"/>
      <c r="M10438" s="238"/>
    </row>
    <row r="10439" spans="1:13">
      <c r="A10439" s="235"/>
      <c r="B10439" s="238"/>
      <c r="C10439" s="238"/>
      <c r="D10439" s="238"/>
      <c r="E10439" s="238"/>
      <c r="F10439" s="238"/>
      <c r="G10439" s="223"/>
      <c r="H10439" s="238"/>
      <c r="I10439" s="235"/>
      <c r="J10439" s="223"/>
      <c r="K10439" s="238"/>
      <c r="L10439" s="238"/>
      <c r="M10439" s="238"/>
    </row>
    <row r="10440" spans="1:13">
      <c r="A10440" s="235"/>
      <c r="B10440" s="238"/>
      <c r="C10440" s="238"/>
      <c r="D10440" s="238"/>
      <c r="E10440" s="238"/>
      <c r="F10440" s="238"/>
      <c r="G10440" s="223"/>
      <c r="H10440" s="238"/>
      <c r="I10440" s="235"/>
      <c r="J10440" s="223"/>
      <c r="K10440" s="238"/>
      <c r="L10440" s="238"/>
      <c r="M10440" s="238"/>
    </row>
    <row r="10441" spans="1:13">
      <c r="A10441" s="235"/>
      <c r="B10441" s="238"/>
      <c r="C10441" s="238"/>
      <c r="D10441" s="238"/>
      <c r="E10441" s="238"/>
      <c r="F10441" s="238"/>
      <c r="G10441" s="223"/>
      <c r="H10441" s="238"/>
      <c r="I10441" s="235"/>
      <c r="J10441" s="223"/>
      <c r="K10441" s="238"/>
      <c r="L10441" s="238"/>
      <c r="M10441" s="238"/>
    </row>
    <row r="10442" spans="1:13">
      <c r="A10442" s="235"/>
      <c r="B10442" s="238"/>
      <c r="C10442" s="238"/>
      <c r="D10442" s="238"/>
      <c r="E10442" s="238"/>
      <c r="F10442" s="238"/>
      <c r="G10442" s="223"/>
      <c r="H10442" s="238"/>
      <c r="I10442" s="235"/>
      <c r="J10442" s="223"/>
      <c r="K10442" s="238"/>
      <c r="L10442" s="238"/>
      <c r="M10442" s="238"/>
    </row>
    <row r="10443" spans="1:13">
      <c r="A10443" s="235"/>
      <c r="B10443" s="238"/>
      <c r="C10443" s="238"/>
      <c r="D10443" s="238"/>
      <c r="E10443" s="238"/>
      <c r="F10443" s="238"/>
      <c r="G10443" s="223"/>
      <c r="H10443" s="238"/>
      <c r="I10443" s="235"/>
      <c r="J10443" s="223"/>
      <c r="K10443" s="238"/>
      <c r="L10443" s="238"/>
      <c r="M10443" s="238"/>
    </row>
    <row r="10444" spans="1:13">
      <c r="A10444" s="235"/>
      <c r="B10444" s="238"/>
      <c r="C10444" s="238"/>
      <c r="D10444" s="238"/>
      <c r="E10444" s="238"/>
      <c r="F10444" s="238"/>
      <c r="G10444" s="223"/>
      <c r="H10444" s="238"/>
      <c r="I10444" s="235"/>
      <c r="J10444" s="223"/>
      <c r="K10444" s="238"/>
      <c r="L10444" s="238"/>
      <c r="M10444" s="238"/>
    </row>
    <row r="10445" spans="1:13">
      <c r="A10445" s="235"/>
      <c r="B10445" s="238"/>
      <c r="C10445" s="238"/>
      <c r="D10445" s="238"/>
      <c r="E10445" s="238"/>
      <c r="F10445" s="238"/>
      <c r="G10445" s="223"/>
      <c r="H10445" s="238"/>
      <c r="I10445" s="235"/>
      <c r="J10445" s="223"/>
      <c r="K10445" s="238"/>
      <c r="L10445" s="238"/>
      <c r="M10445" s="238"/>
    </row>
    <row r="10446" spans="1:13">
      <c r="A10446" s="235"/>
      <c r="B10446" s="238"/>
      <c r="C10446" s="238"/>
      <c r="D10446" s="238"/>
      <c r="E10446" s="238"/>
      <c r="F10446" s="238"/>
      <c r="G10446" s="223"/>
      <c r="H10446" s="238"/>
      <c r="I10446" s="235"/>
      <c r="J10446" s="223"/>
      <c r="K10446" s="238"/>
      <c r="L10446" s="238"/>
      <c r="M10446" s="238"/>
    </row>
    <row r="10447" spans="1:13">
      <c r="A10447" s="235"/>
      <c r="B10447" s="238"/>
      <c r="C10447" s="238"/>
      <c r="D10447" s="238"/>
      <c r="E10447" s="238"/>
      <c r="F10447" s="238"/>
      <c r="G10447" s="223"/>
      <c r="H10447" s="238"/>
      <c r="I10447" s="235"/>
      <c r="J10447" s="223"/>
      <c r="K10447" s="238"/>
      <c r="L10447" s="238"/>
      <c r="M10447" s="238"/>
    </row>
    <row r="10448" spans="1:13">
      <c r="A10448" s="235"/>
      <c r="B10448" s="238"/>
      <c r="C10448" s="238"/>
      <c r="D10448" s="238"/>
      <c r="E10448" s="238"/>
      <c r="F10448" s="238"/>
      <c r="G10448" s="223"/>
      <c r="H10448" s="238"/>
      <c r="I10448" s="235"/>
      <c r="J10448" s="223"/>
      <c r="K10448" s="238"/>
      <c r="L10448" s="238"/>
      <c r="M10448" s="238"/>
    </row>
    <row r="10449" spans="1:13">
      <c r="A10449" s="235"/>
      <c r="B10449" s="238"/>
      <c r="C10449" s="238"/>
      <c r="D10449" s="238"/>
      <c r="E10449" s="238"/>
      <c r="F10449" s="238"/>
      <c r="G10449" s="223"/>
      <c r="H10449" s="238"/>
      <c r="I10449" s="235"/>
      <c r="J10449" s="223"/>
      <c r="K10449" s="238"/>
      <c r="L10449" s="238"/>
      <c r="M10449" s="238"/>
    </row>
    <row r="10450" spans="1:13">
      <c r="A10450" s="235"/>
      <c r="B10450" s="238"/>
      <c r="C10450" s="238"/>
      <c r="D10450" s="238"/>
      <c r="E10450" s="238"/>
      <c r="F10450" s="238"/>
      <c r="G10450" s="223"/>
      <c r="H10450" s="238"/>
      <c r="I10450" s="235"/>
      <c r="J10450" s="223"/>
      <c r="K10450" s="238"/>
      <c r="L10450" s="238"/>
      <c r="M10450" s="238"/>
    </row>
    <row r="10451" spans="1:13">
      <c r="A10451" s="235"/>
      <c r="B10451" s="238"/>
      <c r="C10451" s="238"/>
      <c r="D10451" s="238"/>
      <c r="E10451" s="238"/>
      <c r="F10451" s="238"/>
      <c r="G10451" s="223"/>
      <c r="H10451" s="238"/>
      <c r="I10451" s="235"/>
      <c r="J10451" s="223"/>
      <c r="K10451" s="238"/>
      <c r="L10451" s="238"/>
      <c r="M10451" s="238"/>
    </row>
    <row r="10452" spans="1:13">
      <c r="A10452" s="235"/>
      <c r="B10452" s="238"/>
      <c r="C10452" s="238"/>
      <c r="D10452" s="238"/>
      <c r="E10452" s="238"/>
      <c r="F10452" s="238"/>
      <c r="G10452" s="223"/>
      <c r="H10452" s="238"/>
      <c r="I10452" s="235"/>
      <c r="J10452" s="223"/>
      <c r="K10452" s="238"/>
      <c r="L10452" s="238"/>
      <c r="M10452" s="238"/>
    </row>
    <row r="10453" spans="1:13">
      <c r="A10453" s="235"/>
      <c r="B10453" s="238"/>
      <c r="C10453" s="238"/>
      <c r="D10453" s="238"/>
      <c r="E10453" s="238"/>
      <c r="F10453" s="238"/>
      <c r="G10453" s="223"/>
      <c r="H10453" s="238"/>
      <c r="I10453" s="235"/>
      <c r="J10453" s="223"/>
      <c r="K10453" s="238"/>
      <c r="L10453" s="238"/>
      <c r="M10453" s="238"/>
    </row>
    <row r="10454" spans="1:13">
      <c r="A10454" s="235"/>
      <c r="B10454" s="238"/>
      <c r="C10454" s="238"/>
      <c r="D10454" s="238"/>
      <c r="E10454" s="238"/>
      <c r="F10454" s="238"/>
      <c r="G10454" s="223"/>
      <c r="H10454" s="238"/>
      <c r="I10454" s="235"/>
      <c r="J10454" s="223"/>
      <c r="K10454" s="238"/>
      <c r="L10454" s="238"/>
      <c r="M10454" s="238"/>
    </row>
    <row r="10455" spans="1:13">
      <c r="A10455" s="235"/>
      <c r="B10455" s="238"/>
      <c r="C10455" s="238"/>
      <c r="D10455" s="238"/>
      <c r="E10455" s="238"/>
      <c r="F10455" s="238"/>
      <c r="G10455" s="223"/>
      <c r="H10455" s="223"/>
      <c r="I10455" s="235"/>
      <c r="J10455" s="223"/>
      <c r="K10455" s="238"/>
      <c r="L10455" s="238"/>
      <c r="M10455" s="238"/>
    </row>
    <row r="10456" spans="1:13">
      <c r="A10456" s="235"/>
      <c r="B10456" s="238"/>
      <c r="C10456" s="238"/>
      <c r="D10456" s="238"/>
      <c r="E10456" s="238"/>
      <c r="F10456" s="238"/>
      <c r="G10456" s="223"/>
      <c r="H10456" s="238"/>
      <c r="I10456" s="235"/>
      <c r="J10456" s="223"/>
      <c r="K10456" s="238"/>
      <c r="L10456" s="238"/>
      <c r="M10456" s="238"/>
    </row>
    <row r="10457" spans="1:13">
      <c r="A10457" s="235"/>
      <c r="B10457" s="238"/>
      <c r="C10457" s="238"/>
      <c r="D10457" s="238"/>
      <c r="E10457" s="238"/>
      <c r="F10457" s="238"/>
      <c r="G10457" s="223"/>
      <c r="H10457" s="238"/>
      <c r="I10457" s="235"/>
      <c r="J10457" s="223"/>
      <c r="K10457" s="238"/>
      <c r="L10457" s="238"/>
      <c r="M10457" s="238"/>
    </row>
    <row r="10458" spans="1:13">
      <c r="A10458" s="235"/>
      <c r="B10458" s="238"/>
      <c r="C10458" s="238"/>
      <c r="D10458" s="238"/>
      <c r="E10458" s="238"/>
      <c r="F10458" s="238"/>
      <c r="G10458" s="223"/>
      <c r="H10458" s="238"/>
      <c r="I10458" s="235"/>
      <c r="J10458" s="223"/>
      <c r="K10458" s="238"/>
      <c r="L10458" s="238"/>
      <c r="M10458" s="238"/>
    </row>
    <row r="10459" spans="1:13">
      <c r="A10459" s="235"/>
      <c r="B10459" s="238"/>
      <c r="C10459" s="238"/>
      <c r="D10459" s="238"/>
      <c r="E10459" s="238"/>
      <c r="F10459" s="238"/>
      <c r="G10459" s="223"/>
      <c r="H10459" s="238"/>
      <c r="I10459" s="235"/>
      <c r="J10459" s="223"/>
      <c r="K10459" s="238"/>
      <c r="L10459" s="238"/>
      <c r="M10459" s="238"/>
    </row>
    <row r="10460" spans="1:13">
      <c r="A10460" s="235"/>
      <c r="B10460" s="238"/>
      <c r="C10460" s="238"/>
      <c r="D10460" s="238"/>
      <c r="E10460" s="238"/>
      <c r="F10460" s="238"/>
      <c r="G10460" s="223"/>
      <c r="H10460" s="238"/>
      <c r="I10460" s="235"/>
      <c r="J10460" s="223"/>
      <c r="K10460" s="238"/>
      <c r="L10460" s="238"/>
      <c r="M10460" s="238"/>
    </row>
    <row r="10461" spans="1:13">
      <c r="A10461" s="235"/>
      <c r="B10461" s="238"/>
      <c r="C10461" s="238"/>
      <c r="D10461" s="238"/>
      <c r="E10461" s="238"/>
      <c r="F10461" s="238"/>
      <c r="G10461" s="223"/>
      <c r="H10461" s="238"/>
      <c r="I10461" s="235"/>
      <c r="J10461" s="223"/>
      <c r="K10461" s="238"/>
      <c r="L10461" s="238"/>
      <c r="M10461" s="238"/>
    </row>
    <row r="10462" spans="1:13">
      <c r="A10462" s="235"/>
      <c r="B10462" s="238"/>
      <c r="C10462" s="238"/>
      <c r="D10462" s="238"/>
      <c r="E10462" s="238"/>
      <c r="F10462" s="238"/>
      <c r="G10462" s="223"/>
      <c r="H10462" s="238"/>
      <c r="I10462" s="235"/>
      <c r="J10462" s="223"/>
      <c r="K10462" s="238"/>
      <c r="L10462" s="238"/>
      <c r="M10462" s="238"/>
    </row>
    <row r="10463" spans="1:13">
      <c r="A10463" s="235"/>
      <c r="B10463" s="238"/>
      <c r="C10463" s="238"/>
      <c r="D10463" s="238"/>
      <c r="E10463" s="238"/>
      <c r="F10463" s="238"/>
      <c r="G10463" s="223"/>
      <c r="H10463" s="238"/>
      <c r="I10463" s="235"/>
      <c r="J10463" s="223"/>
      <c r="K10463" s="238"/>
      <c r="L10463" s="238"/>
      <c r="M10463" s="238"/>
    </row>
    <row r="10464" spans="1:13">
      <c r="A10464" s="235"/>
      <c r="B10464" s="235"/>
      <c r="C10464" s="235"/>
      <c r="D10464" s="235"/>
      <c r="H10464" s="238"/>
      <c r="I10464" s="235"/>
    </row>
    <row r="10465" spans="1:13">
      <c r="A10465" s="235"/>
      <c r="B10465" s="235"/>
      <c r="C10465" s="235"/>
      <c r="D10465" s="235"/>
      <c r="H10465" s="238"/>
      <c r="I10465" s="235"/>
    </row>
    <row r="10466" spans="1:13">
      <c r="A10466" s="235"/>
      <c r="B10466" s="235"/>
      <c r="C10466" s="235"/>
      <c r="D10466" s="235"/>
      <c r="H10466" s="238"/>
      <c r="I10466" s="235"/>
    </row>
    <row r="10467" spans="1:13">
      <c r="A10467" s="235"/>
      <c r="B10467" s="235"/>
      <c r="C10467" s="235"/>
      <c r="D10467" s="235"/>
      <c r="H10467" s="238"/>
      <c r="I10467" s="235"/>
    </row>
    <row r="10468" spans="1:13">
      <c r="A10468" s="223"/>
      <c r="B10468" s="223"/>
      <c r="C10468" s="223"/>
      <c r="D10468" s="223"/>
      <c r="E10468" s="234"/>
      <c r="F10468" s="223"/>
      <c r="G10468" s="223"/>
      <c r="H10468" s="223"/>
      <c r="I10468" s="223"/>
      <c r="J10468" s="223"/>
      <c r="K10468" s="223"/>
      <c r="L10468" s="223"/>
      <c r="M10468" s="223"/>
    </row>
    <row r="10469" spans="1:13">
      <c r="A10469" s="235"/>
      <c r="B10469" s="235"/>
      <c r="C10469" s="235"/>
      <c r="D10469" s="235"/>
      <c r="H10469" s="238"/>
      <c r="I10469" s="235"/>
    </row>
    <row r="10470" spans="1:13">
      <c r="A10470" s="235"/>
      <c r="B10470" s="235"/>
      <c r="C10470" s="235"/>
      <c r="D10470" s="235"/>
      <c r="H10470" s="238"/>
      <c r="I10470" s="235"/>
    </row>
    <row r="10471" spans="1:13">
      <c r="A10471" s="235"/>
      <c r="B10471" s="235"/>
      <c r="C10471" s="235"/>
      <c r="D10471" s="235"/>
      <c r="H10471" s="238"/>
      <c r="I10471" s="235"/>
    </row>
    <row r="10472" spans="1:13">
      <c r="A10472" s="235"/>
      <c r="B10472" s="235"/>
      <c r="C10472" s="235"/>
      <c r="D10472" s="235"/>
      <c r="H10472" s="238"/>
      <c r="I10472" s="235"/>
    </row>
    <row r="10473" spans="1:13">
      <c r="A10473" s="223"/>
      <c r="B10473" s="223"/>
      <c r="C10473" s="223"/>
      <c r="D10473" s="223"/>
      <c r="E10473" s="234"/>
      <c r="F10473" s="223"/>
      <c r="G10473" s="223"/>
      <c r="H10473" s="223"/>
      <c r="I10473" s="223"/>
      <c r="J10473" s="223"/>
      <c r="K10473" s="223"/>
      <c r="L10473" s="223"/>
      <c r="M10473" s="223"/>
    </row>
    <row r="10474" spans="1:13">
      <c r="A10474" s="235"/>
      <c r="B10474" s="223"/>
      <c r="C10474" s="223"/>
      <c r="D10474" s="223"/>
      <c r="E10474" s="223"/>
      <c r="F10474" s="224"/>
      <c r="G10474" s="223"/>
      <c r="H10474" s="223"/>
      <c r="I10474" s="235"/>
      <c r="J10474" s="223"/>
      <c r="K10474" s="223"/>
      <c r="L10474" s="223"/>
      <c r="M10474" s="223"/>
    </row>
    <row r="10475" spans="1:13">
      <c r="A10475" s="235"/>
      <c r="B10475" s="235"/>
      <c r="C10475" s="235"/>
      <c r="D10475" s="235"/>
      <c r="H10475" s="238"/>
      <c r="I10475" s="235"/>
    </row>
    <row r="10476" spans="1:13">
      <c r="A10476" s="235"/>
      <c r="B10476" s="235"/>
      <c r="C10476" s="235"/>
      <c r="D10476" s="235"/>
      <c r="H10476" s="238"/>
      <c r="I10476" s="235"/>
    </row>
    <row r="10477" spans="1:13">
      <c r="A10477" s="235"/>
      <c r="B10477" s="245"/>
      <c r="C10477" s="245"/>
      <c r="D10477" s="245"/>
      <c r="E10477" s="245"/>
      <c r="F10477" s="245"/>
      <c r="G10477" s="223"/>
      <c r="H10477" s="245"/>
      <c r="I10477" s="235"/>
      <c r="J10477" s="223"/>
      <c r="K10477" s="245"/>
      <c r="L10477" s="245"/>
      <c r="M10477" s="245"/>
    </row>
    <row r="10478" spans="1:13">
      <c r="A10478" s="235"/>
      <c r="B10478" s="245"/>
      <c r="C10478" s="245"/>
      <c r="D10478" s="245"/>
      <c r="E10478" s="245"/>
      <c r="F10478" s="245"/>
      <c r="G10478" s="223"/>
      <c r="H10478" s="245"/>
      <c r="I10478" s="235"/>
      <c r="J10478" s="223"/>
      <c r="K10478" s="245"/>
      <c r="L10478" s="245"/>
      <c r="M10478" s="245"/>
    </row>
    <row r="10479" spans="1:13">
      <c r="A10479" s="235"/>
      <c r="B10479" s="238"/>
      <c r="C10479" s="238"/>
      <c r="D10479" s="238"/>
      <c r="E10479" s="238"/>
      <c r="F10479" s="238"/>
      <c r="G10479" s="223"/>
      <c r="H10479" s="238"/>
      <c r="I10479" s="235"/>
      <c r="J10479" s="223"/>
      <c r="K10479" s="238"/>
      <c r="L10479" s="238"/>
      <c r="M10479" s="238"/>
    </row>
    <row r="10480" spans="1:13">
      <c r="A10480" s="235"/>
      <c r="B10480" s="235"/>
      <c r="C10480" s="235"/>
      <c r="D10480" s="235"/>
      <c r="H10480" s="238"/>
      <c r="I10480" s="235"/>
    </row>
    <row r="10481" spans="1:13">
      <c r="A10481" s="235"/>
      <c r="B10481" s="238"/>
      <c r="C10481" s="238"/>
      <c r="D10481" s="238"/>
      <c r="E10481" s="238"/>
      <c r="F10481" s="238"/>
      <c r="G10481" s="223"/>
      <c r="H10481" s="238"/>
      <c r="I10481" s="235"/>
      <c r="J10481" s="223"/>
      <c r="K10481" s="238"/>
      <c r="L10481" s="238"/>
      <c r="M10481" s="238"/>
    </row>
    <row r="10482" spans="1:13">
      <c r="A10482" s="235"/>
      <c r="B10482" s="238"/>
      <c r="C10482" s="238"/>
      <c r="D10482" s="238"/>
      <c r="E10482" s="238"/>
      <c r="F10482" s="238"/>
      <c r="G10482" s="223"/>
      <c r="H10482" s="238"/>
      <c r="I10482" s="235"/>
      <c r="J10482" s="223"/>
      <c r="K10482" s="238"/>
      <c r="L10482" s="238"/>
      <c r="M10482" s="238"/>
    </row>
    <row r="10483" spans="1:13">
      <c r="A10483" s="235"/>
      <c r="B10483" s="238"/>
      <c r="C10483" s="238"/>
      <c r="D10483" s="238"/>
      <c r="E10483" s="238"/>
      <c r="F10483" s="238"/>
      <c r="G10483" s="223"/>
      <c r="H10483" s="238"/>
      <c r="I10483" s="235"/>
      <c r="J10483" s="223"/>
      <c r="K10483" s="238"/>
      <c r="L10483" s="238"/>
      <c r="M10483" s="238"/>
    </row>
    <row r="10484" spans="1:13">
      <c r="A10484" s="235"/>
      <c r="B10484" s="238"/>
      <c r="C10484" s="238"/>
      <c r="D10484" s="238"/>
      <c r="E10484" s="238"/>
      <c r="F10484" s="238"/>
      <c r="G10484" s="223"/>
      <c r="H10484" s="238"/>
      <c r="I10484" s="235"/>
      <c r="J10484" s="223"/>
      <c r="K10484" s="238"/>
      <c r="L10484" s="238"/>
      <c r="M10484" s="238"/>
    </row>
    <row r="10485" spans="1:13">
      <c r="A10485" s="235"/>
      <c r="B10485" s="238"/>
      <c r="C10485" s="238"/>
      <c r="D10485" s="238"/>
      <c r="E10485" s="238"/>
      <c r="F10485" s="238"/>
      <c r="G10485" s="223"/>
      <c r="H10485" s="238"/>
      <c r="I10485" s="235"/>
      <c r="J10485" s="223"/>
      <c r="K10485" s="238"/>
      <c r="L10485" s="238"/>
      <c r="M10485" s="238"/>
    </row>
    <row r="10486" spans="1:13">
      <c r="A10486" s="235"/>
      <c r="B10486" s="235"/>
      <c r="C10486" s="235"/>
      <c r="D10486" s="235"/>
      <c r="H10486" s="238"/>
      <c r="I10486" s="235"/>
    </row>
    <row r="10487" spans="1:13">
      <c r="A10487" s="235"/>
      <c r="B10487" s="235"/>
      <c r="C10487" s="235"/>
      <c r="D10487" s="235"/>
      <c r="H10487" s="238"/>
      <c r="I10487" s="235"/>
    </row>
    <row r="10488" spans="1:13">
      <c r="A10488" s="235"/>
      <c r="B10488" s="245"/>
      <c r="C10488" s="245"/>
      <c r="D10488" s="245"/>
      <c r="E10488" s="245"/>
      <c r="F10488" s="245"/>
      <c r="G10488" s="223"/>
      <c r="H10488" s="245"/>
      <c r="I10488" s="235"/>
      <c r="J10488" s="223"/>
      <c r="K10488" s="245"/>
      <c r="L10488" s="245"/>
      <c r="M10488" s="223"/>
    </row>
    <row r="10489" spans="1:13">
      <c r="A10489" s="235"/>
      <c r="B10489" s="235"/>
      <c r="C10489" s="235"/>
      <c r="D10489" s="235"/>
      <c r="H10489" s="238"/>
      <c r="I10489" s="235"/>
    </row>
    <row r="10490" spans="1:13">
      <c r="A10490" s="235"/>
      <c r="B10490" s="223"/>
      <c r="C10490" s="223"/>
      <c r="D10490" s="223"/>
      <c r="E10490" s="223"/>
      <c r="F10490" s="224"/>
      <c r="G10490" s="223"/>
      <c r="H10490" s="223"/>
      <c r="I10490" s="235"/>
      <c r="J10490" s="223"/>
      <c r="K10490" s="223"/>
      <c r="L10490" s="223"/>
      <c r="M10490" s="223"/>
    </row>
    <row r="10491" spans="1:13">
      <c r="A10491" s="235"/>
      <c r="B10491" s="235"/>
      <c r="C10491" s="235"/>
      <c r="D10491" s="235"/>
      <c r="H10491" s="238"/>
      <c r="I10491" s="235"/>
    </row>
    <row r="10492" spans="1:13">
      <c r="A10492" s="235"/>
      <c r="B10492" s="238"/>
      <c r="C10492" s="238"/>
      <c r="D10492" s="238"/>
      <c r="E10492" s="238"/>
      <c r="F10492" s="238"/>
      <c r="G10492" s="223"/>
      <c r="H10492" s="238"/>
      <c r="I10492" s="235"/>
      <c r="J10492" s="223"/>
      <c r="K10492" s="238"/>
      <c r="L10492" s="238"/>
      <c r="M10492" s="238"/>
    </row>
    <row r="10493" spans="1:13">
      <c r="A10493" s="235"/>
      <c r="B10493" s="238"/>
      <c r="C10493" s="238"/>
      <c r="D10493" s="238"/>
      <c r="E10493" s="238"/>
      <c r="F10493" s="238"/>
      <c r="G10493" s="223"/>
      <c r="H10493" s="238"/>
      <c r="I10493" s="235"/>
      <c r="J10493" s="223"/>
      <c r="K10493" s="238"/>
      <c r="L10493" s="238"/>
      <c r="M10493" s="238"/>
    </row>
    <row r="10494" spans="1:13">
      <c r="A10494" s="235"/>
      <c r="B10494" s="238"/>
      <c r="C10494" s="238"/>
      <c r="D10494" s="238"/>
      <c r="E10494" s="238"/>
      <c r="F10494" s="238"/>
      <c r="G10494" s="223"/>
      <c r="H10494" s="238"/>
      <c r="I10494" s="235"/>
      <c r="J10494" s="223"/>
      <c r="K10494" s="238"/>
      <c r="L10494" s="238"/>
      <c r="M10494" s="238"/>
    </row>
    <row r="10495" spans="1:13">
      <c r="A10495" s="235"/>
      <c r="B10495" s="238"/>
      <c r="C10495" s="238"/>
      <c r="D10495" s="238"/>
      <c r="E10495" s="238"/>
      <c r="F10495" s="238"/>
      <c r="G10495" s="223"/>
      <c r="H10495" s="238"/>
      <c r="I10495" s="235"/>
      <c r="J10495" s="223"/>
      <c r="K10495" s="238"/>
      <c r="L10495" s="238"/>
      <c r="M10495" s="223"/>
    </row>
    <row r="10496" spans="1:13">
      <c r="A10496" s="235"/>
      <c r="B10496" s="238"/>
      <c r="C10496" s="238"/>
      <c r="D10496" s="238"/>
      <c r="E10496" s="238"/>
      <c r="F10496" s="238"/>
      <c r="G10496" s="223"/>
      <c r="H10496" s="238"/>
      <c r="I10496" s="235"/>
      <c r="J10496" s="223"/>
      <c r="K10496" s="238"/>
      <c r="L10496" s="238"/>
      <c r="M10496" s="238"/>
    </row>
    <row r="10497" spans="1:13">
      <c r="A10497" s="235"/>
      <c r="B10497" s="223"/>
      <c r="C10497" s="223"/>
      <c r="D10497" s="223"/>
      <c r="E10497" s="223"/>
      <c r="F10497" s="224"/>
      <c r="G10497" s="223"/>
      <c r="H10497" s="223"/>
      <c r="I10497" s="235"/>
      <c r="J10497" s="223"/>
      <c r="K10497" s="223"/>
      <c r="L10497" s="223"/>
      <c r="M10497" s="223"/>
    </row>
    <row r="10498" spans="1:13">
      <c r="A10498" s="235"/>
      <c r="B10498" s="238"/>
      <c r="C10498" s="238"/>
      <c r="D10498" s="238"/>
      <c r="E10498" s="238"/>
      <c r="F10498" s="238"/>
      <c r="G10498" s="223"/>
      <c r="H10498" s="238"/>
      <c r="I10498" s="235"/>
      <c r="J10498" s="223"/>
      <c r="K10498" s="238"/>
      <c r="L10498" s="238"/>
      <c r="M10498" s="238"/>
    </row>
    <row r="10499" spans="1:13">
      <c r="A10499" s="235"/>
      <c r="B10499" s="238"/>
      <c r="C10499" s="238"/>
      <c r="D10499" s="238"/>
      <c r="E10499" s="238"/>
      <c r="F10499" s="238"/>
      <c r="G10499" s="223"/>
      <c r="H10499" s="238"/>
      <c r="I10499" s="235"/>
      <c r="J10499" s="223"/>
      <c r="K10499" s="238"/>
      <c r="L10499" s="238"/>
      <c r="M10499" s="238"/>
    </row>
    <row r="10500" spans="1:13">
      <c r="A10500" s="235"/>
      <c r="B10500" s="223"/>
      <c r="C10500" s="223"/>
      <c r="D10500" s="223"/>
      <c r="E10500" s="223"/>
      <c r="F10500" s="224"/>
      <c r="G10500" s="223"/>
      <c r="H10500" s="223"/>
      <c r="I10500" s="235"/>
      <c r="J10500" s="223"/>
      <c r="K10500" s="223"/>
      <c r="L10500" s="223"/>
      <c r="M10500" s="223"/>
    </row>
    <row r="10501" spans="1:13">
      <c r="A10501" s="235"/>
      <c r="B10501" s="223"/>
      <c r="C10501" s="223"/>
      <c r="D10501" s="223"/>
      <c r="E10501" s="223"/>
      <c r="F10501" s="224"/>
      <c r="G10501" s="223"/>
      <c r="H10501" s="223"/>
      <c r="I10501" s="235"/>
      <c r="J10501" s="223"/>
      <c r="K10501" s="223"/>
      <c r="L10501" s="223"/>
      <c r="M10501" s="223"/>
    </row>
    <row r="10502" spans="1:13">
      <c r="A10502" s="235"/>
      <c r="B10502" s="223"/>
      <c r="C10502" s="223"/>
      <c r="D10502" s="223"/>
      <c r="E10502" s="223"/>
      <c r="F10502" s="224"/>
      <c r="G10502" s="223"/>
      <c r="H10502" s="223"/>
      <c r="I10502" s="235"/>
      <c r="J10502" s="223"/>
      <c r="K10502" s="223"/>
      <c r="L10502" s="223"/>
      <c r="M10502" s="223"/>
    </row>
    <row r="10503" spans="1:13">
      <c r="A10503" s="235"/>
      <c r="B10503" s="223"/>
      <c r="C10503" s="223"/>
      <c r="D10503" s="223"/>
      <c r="E10503" s="223"/>
      <c r="F10503" s="224"/>
      <c r="G10503" s="223"/>
      <c r="H10503" s="223"/>
      <c r="I10503" s="235"/>
      <c r="J10503" s="223"/>
      <c r="K10503" s="223"/>
      <c r="L10503" s="223"/>
      <c r="M10503" s="223"/>
    </row>
    <row r="10504" spans="1:13">
      <c r="A10504" s="235"/>
      <c r="B10504" s="223"/>
      <c r="C10504" s="223"/>
      <c r="D10504" s="223"/>
      <c r="E10504" s="223"/>
      <c r="F10504" s="224"/>
      <c r="G10504" s="223"/>
      <c r="H10504" s="223"/>
      <c r="I10504" s="235"/>
      <c r="J10504" s="223"/>
      <c r="K10504" s="223"/>
      <c r="L10504" s="223"/>
      <c r="M10504" s="223"/>
    </row>
    <row r="10505" spans="1:13">
      <c r="A10505" s="235"/>
      <c r="B10505" s="223"/>
      <c r="C10505" s="223"/>
      <c r="D10505" s="223"/>
      <c r="E10505" s="223"/>
      <c r="F10505" s="224"/>
      <c r="G10505" s="223"/>
      <c r="H10505" s="223"/>
      <c r="I10505" s="235"/>
      <c r="J10505" s="223"/>
      <c r="K10505" s="223"/>
      <c r="L10505" s="223"/>
      <c r="M10505" s="223"/>
    </row>
    <row r="10506" spans="1:13">
      <c r="A10506" s="235"/>
      <c r="B10506" s="223"/>
      <c r="C10506" s="223"/>
      <c r="D10506" s="223"/>
      <c r="E10506" s="238"/>
      <c r="F10506" s="244"/>
      <c r="G10506" s="223"/>
      <c r="H10506" s="223"/>
      <c r="I10506" s="223"/>
      <c r="J10506" s="223"/>
      <c r="K10506" s="223"/>
      <c r="L10506" s="223"/>
      <c r="M10506" s="223"/>
    </row>
    <row r="10507" spans="1:13">
      <c r="A10507" s="235"/>
      <c r="B10507" s="223"/>
      <c r="C10507" s="223"/>
      <c r="D10507" s="223"/>
      <c r="E10507" s="223"/>
      <c r="F10507" s="224"/>
      <c r="G10507" s="223"/>
      <c r="H10507" s="223"/>
      <c r="I10507" s="235"/>
      <c r="J10507" s="223"/>
      <c r="K10507" s="223"/>
      <c r="L10507" s="223"/>
      <c r="M10507" s="223"/>
    </row>
    <row r="10508" spans="1:13">
      <c r="A10508" s="235"/>
      <c r="B10508" s="235"/>
      <c r="C10508" s="235"/>
      <c r="D10508" s="235"/>
      <c r="H10508" s="238"/>
      <c r="I10508" s="235"/>
    </row>
    <row r="10509" spans="1:13">
      <c r="A10509" s="235"/>
      <c r="B10509" s="223"/>
      <c r="C10509" s="223"/>
      <c r="D10509" s="223"/>
      <c r="E10509" s="223"/>
      <c r="F10509" s="224"/>
      <c r="G10509" s="223"/>
      <c r="H10509" s="223"/>
      <c r="I10509" s="235"/>
      <c r="J10509" s="223"/>
      <c r="K10509" s="223"/>
      <c r="L10509" s="223"/>
      <c r="M10509" s="223"/>
    </row>
    <row r="10510" spans="1:13">
      <c r="A10510" s="235"/>
      <c r="B10510" s="223"/>
      <c r="C10510" s="223"/>
      <c r="D10510" s="223"/>
      <c r="E10510" s="223"/>
      <c r="F10510" s="223"/>
      <c r="G10510" s="223"/>
      <c r="H10510" s="223"/>
      <c r="I10510" s="235"/>
      <c r="J10510" s="223"/>
      <c r="K10510" s="223"/>
      <c r="L10510" s="223"/>
      <c r="M10510" s="223"/>
    </row>
    <row r="10511" spans="1:13">
      <c r="A10511" s="235"/>
      <c r="B10511" s="223"/>
      <c r="C10511" s="223"/>
      <c r="D10511" s="223"/>
      <c r="E10511" s="238"/>
      <c r="F10511" s="244"/>
      <c r="G10511" s="223"/>
      <c r="H10511" s="223"/>
      <c r="I10511" s="235"/>
      <c r="J10511" s="223"/>
      <c r="K10511" s="223"/>
      <c r="L10511" s="223"/>
      <c r="M10511" s="223"/>
    </row>
    <row r="10512" spans="1:13">
      <c r="A10512" s="235"/>
      <c r="B10512" s="223"/>
      <c r="C10512" s="223"/>
      <c r="D10512" s="223"/>
      <c r="E10512" s="238"/>
      <c r="F10512" s="244"/>
      <c r="G10512" s="223"/>
      <c r="H10512" s="223"/>
      <c r="I10512" s="235"/>
      <c r="J10512" s="223"/>
      <c r="K10512" s="223"/>
      <c r="L10512" s="223"/>
      <c r="M10512" s="223"/>
    </row>
    <row r="10513" spans="1:13">
      <c r="A10513" s="235"/>
      <c r="B10513" s="223"/>
      <c r="C10513" s="223"/>
      <c r="D10513" s="223"/>
      <c r="E10513" s="223"/>
      <c r="F10513" s="224"/>
      <c r="G10513" s="223"/>
      <c r="H10513" s="223"/>
      <c r="I10513" s="235"/>
      <c r="J10513" s="223"/>
      <c r="K10513" s="223"/>
      <c r="L10513" s="223"/>
      <c r="M10513" s="223"/>
    </row>
    <row r="10514" spans="1:13">
      <c r="A10514" s="235"/>
      <c r="B10514" s="223"/>
      <c r="C10514" s="223"/>
      <c r="D10514" s="223"/>
      <c r="E10514" s="223"/>
      <c r="F10514" s="223"/>
      <c r="G10514" s="223"/>
      <c r="H10514" s="223"/>
      <c r="I10514" s="235"/>
      <c r="J10514" s="223"/>
      <c r="K10514" s="223"/>
      <c r="L10514" s="223"/>
      <c r="M10514" s="223"/>
    </row>
    <row r="10515" spans="1:13">
      <c r="A10515" s="235"/>
      <c r="B10515" s="223"/>
      <c r="C10515" s="223"/>
      <c r="D10515" s="223"/>
      <c r="E10515" s="223"/>
      <c r="F10515" s="223"/>
      <c r="G10515" s="223"/>
      <c r="H10515" s="223"/>
      <c r="I10515" s="235"/>
      <c r="J10515" s="223"/>
      <c r="K10515" s="223"/>
      <c r="L10515" s="223"/>
      <c r="M10515" s="223"/>
    </row>
    <row r="10516" spans="1:13">
      <c r="A10516" s="235"/>
      <c r="B10516" s="223"/>
      <c r="C10516" s="223"/>
      <c r="D10516" s="223"/>
      <c r="E10516" s="223"/>
      <c r="F10516" s="223"/>
      <c r="G10516" s="223"/>
      <c r="H10516" s="223"/>
      <c r="I10516" s="235"/>
      <c r="J10516" s="223"/>
      <c r="K10516" s="223"/>
      <c r="L10516" s="223"/>
      <c r="M10516" s="223"/>
    </row>
    <row r="10517" spans="1:13">
      <c r="A10517" s="235"/>
      <c r="B10517" s="223"/>
      <c r="C10517" s="223"/>
      <c r="D10517" s="223"/>
      <c r="E10517" s="238"/>
      <c r="F10517" s="244"/>
      <c r="G10517" s="223"/>
      <c r="H10517" s="223"/>
      <c r="I10517" s="235"/>
      <c r="J10517" s="223"/>
      <c r="K10517" s="223"/>
      <c r="L10517" s="223"/>
      <c r="M10517" s="223"/>
    </row>
    <row r="10518" spans="1:13">
      <c r="A10518" s="235"/>
      <c r="B10518" s="223"/>
      <c r="C10518" s="223"/>
      <c r="D10518" s="223"/>
      <c r="E10518" s="223"/>
      <c r="F10518" s="223"/>
      <c r="G10518" s="223"/>
      <c r="H10518" s="223"/>
      <c r="I10518" s="235"/>
      <c r="J10518" s="223"/>
      <c r="K10518" s="223"/>
      <c r="L10518" s="223"/>
      <c r="M10518" s="223"/>
    </row>
    <row r="10519" spans="1:13">
      <c r="A10519" s="235"/>
      <c r="B10519" s="223"/>
      <c r="C10519" s="223"/>
      <c r="D10519" s="223"/>
      <c r="E10519" s="223"/>
      <c r="F10519" s="223"/>
      <c r="G10519" s="223"/>
      <c r="H10519" s="223"/>
      <c r="I10519" s="235"/>
      <c r="J10519" s="223"/>
      <c r="K10519" s="223"/>
      <c r="L10519" s="223"/>
      <c r="M10519" s="223"/>
    </row>
    <row r="10520" spans="1:13">
      <c r="A10520" s="235"/>
      <c r="B10520" s="223"/>
      <c r="C10520" s="223"/>
      <c r="D10520" s="223"/>
      <c r="E10520" s="223"/>
      <c r="F10520" s="223"/>
      <c r="G10520" s="223"/>
      <c r="H10520" s="223"/>
      <c r="I10520" s="235"/>
      <c r="J10520" s="223"/>
      <c r="K10520" s="223"/>
      <c r="L10520" s="223"/>
      <c r="M10520" s="223"/>
    </row>
    <row r="10521" spans="1:13">
      <c r="A10521" s="235"/>
      <c r="B10521" s="223"/>
      <c r="C10521" s="223"/>
      <c r="D10521" s="223"/>
      <c r="E10521" s="223"/>
      <c r="F10521" s="223"/>
      <c r="G10521" s="223"/>
      <c r="H10521" s="223"/>
      <c r="I10521" s="235"/>
      <c r="J10521" s="223"/>
      <c r="K10521" s="223"/>
      <c r="L10521" s="223"/>
      <c r="M10521" s="223"/>
    </row>
    <row r="10522" spans="1:13">
      <c r="A10522" s="235"/>
      <c r="B10522" s="223"/>
      <c r="C10522" s="223"/>
      <c r="D10522" s="223"/>
      <c r="E10522" s="223"/>
      <c r="F10522" s="223"/>
      <c r="G10522" s="223"/>
      <c r="H10522" s="223"/>
      <c r="I10522" s="235"/>
      <c r="J10522" s="223"/>
      <c r="K10522" s="223"/>
      <c r="L10522" s="223"/>
      <c r="M10522" s="223"/>
    </row>
    <row r="10523" spans="1:13">
      <c r="A10523" s="235"/>
      <c r="B10523" s="223"/>
      <c r="C10523" s="223"/>
      <c r="D10523" s="223"/>
      <c r="E10523" s="223"/>
      <c r="F10523" s="223"/>
      <c r="G10523" s="223"/>
      <c r="H10523" s="223"/>
      <c r="I10523" s="235"/>
      <c r="J10523" s="223"/>
      <c r="K10523" s="223"/>
      <c r="L10523" s="223"/>
      <c r="M10523" s="223"/>
    </row>
    <row r="10524" spans="1:13">
      <c r="A10524" s="235"/>
      <c r="B10524" s="223"/>
      <c r="C10524" s="223"/>
      <c r="D10524" s="223"/>
      <c r="E10524" s="223"/>
      <c r="F10524" s="223"/>
      <c r="G10524" s="223"/>
      <c r="H10524" s="223"/>
      <c r="I10524" s="235"/>
      <c r="J10524" s="223"/>
      <c r="K10524" s="223"/>
      <c r="L10524" s="223"/>
      <c r="M10524" s="223"/>
    </row>
    <row r="10525" spans="1:13">
      <c r="A10525" s="235"/>
      <c r="B10525" s="223"/>
      <c r="C10525" s="223"/>
      <c r="D10525" s="223"/>
      <c r="E10525" s="223"/>
      <c r="F10525" s="223"/>
      <c r="G10525" s="223"/>
      <c r="H10525" s="223"/>
      <c r="I10525" s="235"/>
      <c r="J10525" s="223"/>
      <c r="K10525" s="223"/>
      <c r="L10525" s="223"/>
      <c r="M10525" s="223"/>
    </row>
    <row r="10526" spans="1:13">
      <c r="A10526" s="235"/>
      <c r="B10526" s="223"/>
      <c r="C10526" s="223"/>
      <c r="D10526" s="223"/>
      <c r="E10526" s="223"/>
      <c r="F10526" s="223"/>
      <c r="G10526" s="223"/>
      <c r="H10526" s="223"/>
      <c r="I10526" s="235"/>
      <c r="J10526" s="223"/>
      <c r="K10526" s="223"/>
      <c r="L10526" s="223"/>
      <c r="M10526" s="223"/>
    </row>
    <row r="10527" spans="1:13">
      <c r="A10527" s="235"/>
      <c r="B10527" s="223"/>
      <c r="C10527" s="223"/>
      <c r="D10527" s="223"/>
      <c r="E10527" s="223"/>
      <c r="F10527" s="223"/>
      <c r="G10527" s="223"/>
      <c r="H10527" s="223"/>
      <c r="I10527" s="235"/>
      <c r="J10527" s="223"/>
      <c r="K10527" s="223"/>
      <c r="L10527" s="223"/>
      <c r="M10527" s="223"/>
    </row>
    <row r="10528" spans="1:13">
      <c r="A10528" s="235"/>
      <c r="B10528" s="223"/>
      <c r="C10528" s="223"/>
      <c r="D10528" s="223"/>
      <c r="E10528" s="223"/>
      <c r="F10528" s="223"/>
      <c r="G10528" s="223"/>
      <c r="H10528" s="223"/>
      <c r="I10528" s="235"/>
      <c r="J10528" s="223"/>
      <c r="K10528" s="223"/>
      <c r="L10528" s="223"/>
      <c r="M10528" s="223"/>
    </row>
    <row r="10529" spans="1:13">
      <c r="A10529" s="235"/>
      <c r="B10529" s="223"/>
      <c r="C10529" s="223"/>
      <c r="D10529" s="223"/>
      <c r="E10529" s="223"/>
      <c r="F10529" s="223"/>
      <c r="G10529" s="223"/>
      <c r="H10529" s="223"/>
      <c r="I10529" s="235"/>
      <c r="J10529" s="223"/>
      <c r="K10529" s="223"/>
      <c r="L10529" s="223"/>
      <c r="M10529" s="223"/>
    </row>
    <row r="10530" spans="1:13">
      <c r="A10530" s="235"/>
      <c r="B10530" s="223"/>
      <c r="C10530" s="223"/>
      <c r="D10530" s="223"/>
      <c r="E10530" s="223"/>
      <c r="F10530" s="223"/>
      <c r="G10530" s="223"/>
      <c r="H10530" s="223"/>
      <c r="I10530" s="235"/>
      <c r="J10530" s="223"/>
      <c r="K10530" s="223"/>
      <c r="L10530" s="223"/>
      <c r="M10530" s="223"/>
    </row>
    <row r="10531" spans="1:13">
      <c r="A10531" s="235"/>
      <c r="B10531" s="223"/>
      <c r="C10531" s="223"/>
      <c r="D10531" s="223"/>
      <c r="E10531" s="223"/>
      <c r="F10531" s="223"/>
      <c r="G10531" s="223"/>
      <c r="H10531" s="223"/>
      <c r="I10531" s="235"/>
      <c r="J10531" s="223"/>
      <c r="K10531" s="223"/>
      <c r="L10531" s="223"/>
      <c r="M10531" s="223"/>
    </row>
    <row r="10532" spans="1:13">
      <c r="A10532" s="235"/>
      <c r="B10532" s="223"/>
      <c r="C10532" s="223"/>
      <c r="D10532" s="223"/>
      <c r="E10532" s="223"/>
      <c r="F10532" s="223"/>
      <c r="G10532" s="223"/>
      <c r="H10532" s="223"/>
      <c r="I10532" s="235"/>
      <c r="J10532" s="223"/>
      <c r="K10532" s="223"/>
      <c r="L10532" s="223"/>
      <c r="M10532" s="223"/>
    </row>
    <row r="10533" spans="1:13">
      <c r="A10533" s="235"/>
      <c r="B10533" s="223"/>
      <c r="C10533" s="223"/>
      <c r="D10533" s="223"/>
      <c r="E10533" s="223"/>
      <c r="F10533" s="244"/>
      <c r="G10533" s="223"/>
      <c r="H10533" s="223"/>
      <c r="I10533" s="235"/>
      <c r="J10533" s="223"/>
      <c r="K10533" s="223"/>
      <c r="L10533" s="223"/>
      <c r="M10533" s="223"/>
    </row>
    <row r="10534" spans="1:13">
      <c r="A10534" s="235"/>
      <c r="B10534" s="223"/>
      <c r="C10534" s="223"/>
      <c r="D10534" s="223"/>
      <c r="E10534" s="223"/>
      <c r="F10534" s="223"/>
      <c r="G10534" s="223"/>
      <c r="H10534" s="223"/>
      <c r="I10534" s="235"/>
      <c r="J10534" s="223"/>
      <c r="K10534" s="223"/>
      <c r="L10534" s="223"/>
      <c r="M10534" s="223"/>
    </row>
    <row r="10535" spans="1:13">
      <c r="A10535" s="235"/>
      <c r="B10535" s="223"/>
      <c r="C10535" s="223"/>
      <c r="D10535" s="223"/>
      <c r="E10535" s="223"/>
      <c r="F10535" s="223"/>
      <c r="G10535" s="223"/>
      <c r="H10535" s="223"/>
      <c r="I10535" s="235"/>
      <c r="J10535" s="223"/>
      <c r="K10535" s="223"/>
      <c r="L10535" s="223"/>
      <c r="M10535" s="223"/>
    </row>
    <row r="10536" spans="1:13">
      <c r="A10536" s="235"/>
      <c r="B10536" s="223"/>
      <c r="C10536" s="223"/>
      <c r="D10536" s="223"/>
      <c r="E10536" s="223"/>
      <c r="F10536" s="223"/>
      <c r="G10536" s="223"/>
      <c r="H10536" s="223"/>
      <c r="I10536" s="235"/>
      <c r="J10536" s="223"/>
      <c r="K10536" s="223"/>
      <c r="L10536" s="223"/>
      <c r="M10536" s="223"/>
    </row>
    <row r="10537" spans="1:13">
      <c r="A10537" s="235"/>
      <c r="B10537" s="223"/>
      <c r="C10537" s="223"/>
      <c r="D10537" s="223"/>
      <c r="E10537" s="223"/>
      <c r="F10537" s="223"/>
      <c r="G10537" s="223"/>
      <c r="H10537" s="223"/>
      <c r="I10537" s="235"/>
      <c r="J10537" s="223"/>
      <c r="K10537" s="223"/>
      <c r="L10537" s="223"/>
      <c r="M10537" s="223"/>
    </row>
    <row r="10538" spans="1:13">
      <c r="A10538" s="235"/>
      <c r="B10538" s="223"/>
      <c r="C10538" s="223"/>
      <c r="D10538" s="223"/>
      <c r="E10538" s="223"/>
      <c r="F10538" s="223"/>
      <c r="G10538" s="223"/>
      <c r="H10538" s="223"/>
      <c r="I10538" s="235"/>
      <c r="J10538" s="223"/>
      <c r="K10538" s="223"/>
      <c r="L10538" s="223"/>
      <c r="M10538" s="223"/>
    </row>
    <row r="10539" spans="1:13">
      <c r="A10539" s="235"/>
      <c r="B10539" s="223"/>
      <c r="C10539" s="223"/>
      <c r="D10539" s="223"/>
      <c r="E10539" s="223"/>
      <c r="F10539" s="223"/>
      <c r="G10539" s="223"/>
      <c r="H10539" s="223"/>
      <c r="I10539" s="235"/>
      <c r="J10539" s="223"/>
      <c r="K10539" s="223"/>
      <c r="L10539" s="223"/>
      <c r="M10539" s="223"/>
    </row>
    <row r="10540" spans="1:13">
      <c r="A10540" s="235"/>
      <c r="B10540" s="223"/>
      <c r="C10540" s="223"/>
      <c r="D10540" s="223"/>
      <c r="E10540" s="223"/>
      <c r="F10540" s="223"/>
      <c r="G10540" s="223"/>
      <c r="H10540" s="223"/>
      <c r="I10540" s="235"/>
      <c r="J10540" s="223"/>
      <c r="K10540" s="223"/>
      <c r="L10540" s="223"/>
      <c r="M10540" s="223"/>
    </row>
    <row r="10541" spans="1:13">
      <c r="A10541" s="235"/>
      <c r="B10541" s="223"/>
      <c r="C10541" s="223"/>
      <c r="D10541" s="223"/>
      <c r="E10541" s="223"/>
      <c r="F10541" s="223"/>
      <c r="G10541" s="223"/>
      <c r="H10541" s="223"/>
      <c r="I10541" s="235"/>
      <c r="J10541" s="223"/>
      <c r="K10541" s="223"/>
      <c r="L10541" s="223"/>
      <c r="M10541" s="223"/>
    </row>
    <row r="10542" spans="1:13">
      <c r="A10542" s="235"/>
      <c r="B10542" s="223"/>
      <c r="C10542" s="223"/>
      <c r="D10542" s="223"/>
      <c r="E10542" s="223"/>
      <c r="F10542" s="223"/>
      <c r="G10542" s="223"/>
      <c r="H10542" s="223"/>
      <c r="I10542" s="235"/>
      <c r="J10542" s="223"/>
      <c r="K10542" s="223"/>
      <c r="L10542" s="223"/>
      <c r="M10542" s="223"/>
    </row>
    <row r="10543" spans="1:13">
      <c r="A10543" s="235"/>
      <c r="B10543" s="223"/>
      <c r="C10543" s="223"/>
      <c r="D10543" s="223"/>
      <c r="E10543" s="223"/>
      <c r="F10543" s="223"/>
      <c r="G10543" s="223"/>
      <c r="H10543" s="223"/>
      <c r="I10543" s="235"/>
      <c r="J10543" s="223"/>
      <c r="K10543" s="223"/>
      <c r="L10543" s="223"/>
      <c r="M10543" s="223"/>
    </row>
    <row r="10544" spans="1:13">
      <c r="A10544" s="235"/>
      <c r="B10544" s="223"/>
      <c r="C10544" s="223"/>
      <c r="D10544" s="223"/>
      <c r="E10544" s="223"/>
      <c r="F10544" s="223"/>
      <c r="G10544" s="223"/>
      <c r="H10544" s="223"/>
      <c r="I10544" s="235"/>
      <c r="J10544" s="223"/>
      <c r="K10544" s="223"/>
      <c r="L10544" s="223"/>
      <c r="M10544" s="223"/>
    </row>
    <row r="10545" spans="1:13">
      <c r="A10545" s="235"/>
      <c r="B10545" s="223"/>
      <c r="C10545" s="223"/>
      <c r="D10545" s="223"/>
      <c r="E10545" s="223"/>
      <c r="F10545" s="223"/>
      <c r="G10545" s="223"/>
      <c r="H10545" s="223"/>
      <c r="I10545" s="235"/>
      <c r="J10545" s="223"/>
      <c r="K10545" s="223"/>
      <c r="L10545" s="223"/>
      <c r="M10545" s="223"/>
    </row>
    <row r="10546" spans="1:13">
      <c r="A10546" s="235"/>
      <c r="B10546" s="223"/>
      <c r="C10546" s="223"/>
      <c r="D10546" s="223"/>
      <c r="E10546" s="223"/>
      <c r="F10546" s="223"/>
      <c r="G10546" s="223"/>
      <c r="H10546" s="223"/>
      <c r="I10546" s="235"/>
      <c r="J10546" s="223"/>
      <c r="K10546" s="223"/>
      <c r="L10546" s="223"/>
      <c r="M10546" s="223"/>
    </row>
    <row r="10547" spans="1:13">
      <c r="A10547" s="235"/>
      <c r="B10547" s="223"/>
      <c r="C10547" s="223"/>
      <c r="D10547" s="223"/>
      <c r="E10547" s="223"/>
      <c r="F10547" s="223"/>
      <c r="G10547" s="223"/>
      <c r="H10547" s="223"/>
      <c r="I10547" s="235"/>
      <c r="J10547" s="223"/>
      <c r="K10547" s="223"/>
      <c r="L10547" s="223"/>
      <c r="M10547" s="223"/>
    </row>
    <row r="10548" spans="1:13">
      <c r="A10548" s="235"/>
      <c r="B10548" s="223"/>
      <c r="C10548" s="223"/>
      <c r="D10548" s="223"/>
      <c r="E10548" s="223"/>
      <c r="F10548" s="223"/>
      <c r="G10548" s="223"/>
      <c r="H10548" s="223"/>
      <c r="I10548" s="235"/>
      <c r="J10548" s="223"/>
      <c r="K10548" s="223"/>
      <c r="L10548" s="223"/>
      <c r="M10548" s="223"/>
    </row>
    <row r="10549" spans="1:13">
      <c r="A10549" s="235"/>
      <c r="B10549" s="223"/>
      <c r="C10549" s="223"/>
      <c r="D10549" s="223"/>
      <c r="E10549" s="223"/>
      <c r="F10549" s="223"/>
      <c r="G10549" s="223"/>
      <c r="H10549" s="223"/>
      <c r="I10549" s="235"/>
      <c r="J10549" s="223"/>
      <c r="K10549" s="223"/>
      <c r="L10549" s="223"/>
      <c r="M10549" s="223"/>
    </row>
    <row r="10550" spans="1:13">
      <c r="A10550" s="235"/>
      <c r="B10550" s="223"/>
      <c r="C10550" s="223"/>
      <c r="D10550" s="223"/>
      <c r="E10550" s="223"/>
      <c r="F10550" s="223"/>
      <c r="G10550" s="223"/>
      <c r="H10550" s="223"/>
      <c r="I10550" s="235"/>
      <c r="J10550" s="223"/>
      <c r="K10550" s="223"/>
      <c r="L10550" s="223"/>
      <c r="M10550" s="223"/>
    </row>
    <row r="10551" spans="1:13">
      <c r="A10551" s="235"/>
      <c r="B10551" s="223"/>
      <c r="C10551" s="223"/>
      <c r="D10551" s="223"/>
      <c r="E10551" s="223"/>
      <c r="F10551" s="223"/>
      <c r="G10551" s="223"/>
      <c r="H10551" s="223"/>
      <c r="I10551" s="235"/>
      <c r="J10551" s="223"/>
      <c r="K10551" s="223"/>
      <c r="L10551" s="223"/>
      <c r="M10551" s="223"/>
    </row>
    <row r="10552" spans="1:13">
      <c r="A10552" s="235"/>
      <c r="B10552" s="223"/>
      <c r="C10552" s="223"/>
      <c r="D10552" s="223"/>
      <c r="E10552" s="223"/>
      <c r="F10552" s="223"/>
      <c r="G10552" s="223"/>
      <c r="H10552" s="223"/>
      <c r="I10552" s="235"/>
      <c r="J10552" s="223"/>
      <c r="K10552" s="223"/>
      <c r="L10552" s="223"/>
      <c r="M10552" s="223"/>
    </row>
    <row r="10553" spans="1:13">
      <c r="A10553" s="235"/>
      <c r="B10553" s="223"/>
      <c r="C10553" s="223"/>
      <c r="D10553" s="223"/>
      <c r="E10553" s="223"/>
      <c r="F10553" s="223"/>
      <c r="G10553" s="223"/>
      <c r="H10553" s="223"/>
      <c r="I10553" s="235"/>
      <c r="J10553" s="223"/>
      <c r="K10553" s="223"/>
      <c r="L10553" s="223"/>
      <c r="M10553" s="223"/>
    </row>
    <row r="10554" spans="1:13">
      <c r="A10554" s="235"/>
      <c r="B10554" s="223"/>
      <c r="C10554" s="223"/>
      <c r="D10554" s="223"/>
      <c r="E10554" s="223"/>
      <c r="F10554" s="223"/>
      <c r="G10554" s="223"/>
      <c r="H10554" s="223"/>
      <c r="I10554" s="235"/>
      <c r="J10554" s="223"/>
      <c r="K10554" s="223"/>
      <c r="L10554" s="223"/>
      <c r="M10554" s="223"/>
    </row>
    <row r="10555" spans="1:13">
      <c r="A10555" s="235"/>
      <c r="B10555" s="223"/>
      <c r="C10555" s="223"/>
      <c r="D10555" s="223"/>
      <c r="E10555" s="223"/>
      <c r="F10555" s="223"/>
      <c r="G10555" s="223"/>
      <c r="H10555" s="223"/>
      <c r="I10555" s="235"/>
      <c r="J10555" s="223"/>
      <c r="K10555" s="223"/>
      <c r="L10555" s="223"/>
      <c r="M10555" s="223"/>
    </row>
    <row r="10556" spans="1:13">
      <c r="A10556" s="235"/>
      <c r="B10556" s="223"/>
      <c r="C10556" s="223"/>
      <c r="D10556" s="223"/>
      <c r="E10556" s="223"/>
      <c r="F10556" s="223"/>
      <c r="G10556" s="223"/>
      <c r="H10556" s="223"/>
      <c r="I10556" s="235"/>
      <c r="J10556" s="223"/>
      <c r="K10556" s="223"/>
      <c r="L10556" s="223"/>
      <c r="M10556" s="223"/>
    </row>
    <row r="10557" spans="1:13">
      <c r="A10557" s="235"/>
      <c r="B10557" s="223"/>
      <c r="C10557" s="223"/>
      <c r="D10557" s="223"/>
      <c r="E10557" s="223"/>
      <c r="F10557" s="223"/>
      <c r="G10557" s="223"/>
      <c r="H10557" s="223"/>
      <c r="I10557" s="235"/>
      <c r="J10557" s="223"/>
      <c r="K10557" s="223"/>
      <c r="L10557" s="223"/>
      <c r="M10557" s="223"/>
    </row>
    <row r="10558" spans="1:13">
      <c r="A10558" s="235"/>
      <c r="B10558" s="223"/>
      <c r="C10558" s="223"/>
      <c r="D10558" s="223"/>
      <c r="E10558" s="223"/>
      <c r="F10558" s="223"/>
      <c r="G10558" s="223"/>
      <c r="H10558" s="223"/>
      <c r="I10558" s="235"/>
      <c r="J10558" s="223"/>
      <c r="K10558" s="223"/>
      <c r="L10558" s="223"/>
      <c r="M10558" s="223"/>
    </row>
    <row r="10559" spans="1:13">
      <c r="A10559" s="235"/>
      <c r="B10559" s="223"/>
      <c r="C10559" s="223"/>
      <c r="D10559" s="223"/>
      <c r="E10559" s="223"/>
      <c r="F10559" s="223"/>
      <c r="G10559" s="223"/>
      <c r="H10559" s="223"/>
      <c r="I10559" s="235"/>
      <c r="J10559" s="223"/>
      <c r="K10559" s="223"/>
      <c r="L10559" s="223"/>
      <c r="M10559" s="223"/>
    </row>
    <row r="10560" spans="1:13">
      <c r="A10560" s="235"/>
      <c r="B10560" s="223"/>
      <c r="C10560" s="223"/>
      <c r="D10560" s="223"/>
      <c r="E10560" s="223"/>
      <c r="F10560" s="223"/>
      <c r="G10560" s="223"/>
      <c r="H10560" s="223"/>
      <c r="I10560" s="235"/>
      <c r="J10560" s="223"/>
      <c r="K10560" s="223"/>
      <c r="L10560" s="223"/>
      <c r="M10560" s="223"/>
    </row>
    <row r="10561" spans="1:13">
      <c r="A10561" s="235"/>
      <c r="B10561" s="223"/>
      <c r="C10561" s="223"/>
      <c r="D10561" s="223"/>
      <c r="E10561" s="223"/>
      <c r="F10561" s="223"/>
      <c r="G10561" s="223"/>
      <c r="H10561" s="223"/>
      <c r="I10561" s="235"/>
      <c r="J10561" s="223"/>
      <c r="K10561" s="223"/>
      <c r="L10561" s="223"/>
      <c r="M10561" s="223"/>
    </row>
    <row r="10562" spans="1:13">
      <c r="A10562" s="235"/>
      <c r="B10562" s="223"/>
      <c r="C10562" s="223"/>
      <c r="D10562" s="223"/>
      <c r="E10562" s="223"/>
      <c r="F10562" s="223"/>
      <c r="G10562" s="223"/>
      <c r="H10562" s="223"/>
      <c r="I10562" s="235"/>
      <c r="J10562" s="223"/>
      <c r="K10562" s="223"/>
      <c r="L10562" s="223"/>
      <c r="M10562" s="223"/>
    </row>
    <row r="10563" spans="1:13">
      <c r="A10563" s="235"/>
      <c r="B10563" s="223"/>
      <c r="C10563" s="223"/>
      <c r="D10563" s="223"/>
      <c r="E10563" s="223"/>
      <c r="F10563" s="223"/>
      <c r="G10563" s="223"/>
      <c r="H10563" s="223"/>
      <c r="I10563" s="235"/>
      <c r="J10563" s="223"/>
      <c r="K10563" s="223"/>
      <c r="L10563" s="223"/>
      <c r="M10563" s="223"/>
    </row>
    <row r="10564" spans="1:13">
      <c r="A10564" s="235"/>
      <c r="B10564" s="223"/>
      <c r="C10564" s="223"/>
      <c r="D10564" s="223"/>
      <c r="E10564" s="223"/>
      <c r="F10564" s="223"/>
      <c r="G10564" s="223"/>
      <c r="H10564" s="223"/>
      <c r="I10564" s="235"/>
      <c r="J10564" s="223"/>
      <c r="K10564" s="223"/>
      <c r="L10564" s="223"/>
      <c r="M10564" s="223"/>
    </row>
    <row r="10565" spans="1:13">
      <c r="A10565" s="235"/>
      <c r="B10565" s="223"/>
      <c r="C10565" s="223"/>
      <c r="D10565" s="223"/>
      <c r="E10565" s="223"/>
      <c r="F10565" s="223"/>
      <c r="G10565" s="223"/>
      <c r="H10565" s="223"/>
      <c r="I10565" s="235"/>
      <c r="J10565" s="223"/>
      <c r="K10565" s="223"/>
      <c r="L10565" s="223"/>
      <c r="M10565" s="223"/>
    </row>
    <row r="10566" spans="1:13">
      <c r="A10566" s="235"/>
      <c r="B10566" s="223"/>
      <c r="C10566" s="223"/>
      <c r="D10566" s="223"/>
      <c r="E10566" s="223"/>
      <c r="F10566" s="223"/>
      <c r="G10566" s="223"/>
      <c r="H10566" s="223"/>
      <c r="I10566" s="235"/>
      <c r="J10566" s="223"/>
      <c r="K10566" s="223"/>
      <c r="L10566" s="223"/>
      <c r="M10566" s="223"/>
    </row>
    <row r="10567" spans="1:13">
      <c r="A10567" s="235"/>
      <c r="B10567" s="223"/>
      <c r="C10567" s="223"/>
      <c r="D10567" s="223"/>
      <c r="E10567" s="223"/>
      <c r="F10567" s="223"/>
      <c r="G10567" s="223"/>
      <c r="H10567" s="223"/>
      <c r="I10567" s="235"/>
      <c r="J10567" s="223"/>
      <c r="K10567" s="223"/>
      <c r="L10567" s="223"/>
      <c r="M10567" s="223"/>
    </row>
    <row r="10568" spans="1:13">
      <c r="A10568" s="235"/>
      <c r="B10568" s="223"/>
      <c r="C10568" s="223"/>
      <c r="D10568" s="223"/>
      <c r="E10568" s="223"/>
      <c r="F10568" s="223"/>
      <c r="G10568" s="223"/>
      <c r="H10568" s="223"/>
      <c r="I10568" s="235"/>
      <c r="J10568" s="223"/>
      <c r="K10568" s="223"/>
      <c r="L10568" s="223"/>
      <c r="M10568" s="223"/>
    </row>
    <row r="10569" spans="1:13">
      <c r="A10569" s="235"/>
      <c r="B10569" s="223"/>
      <c r="C10569" s="223"/>
      <c r="D10569" s="223"/>
      <c r="E10569" s="223"/>
      <c r="F10569" s="223"/>
      <c r="G10569" s="223"/>
      <c r="H10569" s="223"/>
      <c r="I10569" s="235"/>
      <c r="J10569" s="223"/>
      <c r="K10569" s="223"/>
      <c r="L10569" s="223"/>
      <c r="M10569" s="223"/>
    </row>
    <row r="10570" spans="1:13">
      <c r="A10570" s="235"/>
      <c r="B10570" s="223"/>
      <c r="C10570" s="223"/>
      <c r="D10570" s="223"/>
      <c r="E10570" s="223"/>
      <c r="F10570" s="223"/>
      <c r="G10570" s="223"/>
      <c r="H10570" s="223"/>
      <c r="I10570" s="235"/>
      <c r="J10570" s="223"/>
      <c r="K10570" s="223"/>
      <c r="L10570" s="223"/>
      <c r="M10570" s="223"/>
    </row>
    <row r="10571" spans="1:13">
      <c r="A10571" s="235"/>
      <c r="B10571" s="223"/>
      <c r="C10571" s="223"/>
      <c r="D10571" s="223"/>
      <c r="E10571" s="223"/>
      <c r="F10571" s="223"/>
      <c r="G10571" s="223"/>
      <c r="H10571" s="223"/>
      <c r="I10571" s="235"/>
      <c r="J10571" s="223"/>
      <c r="K10571" s="223"/>
      <c r="L10571" s="223"/>
      <c r="M10571" s="223"/>
    </row>
    <row r="10572" spans="1:13">
      <c r="A10572" s="235"/>
      <c r="B10572" s="223"/>
      <c r="C10572" s="223"/>
      <c r="D10572" s="223"/>
      <c r="E10572" s="223"/>
      <c r="F10572" s="223"/>
      <c r="G10572" s="223"/>
      <c r="H10572" s="223"/>
      <c r="I10572" s="235"/>
      <c r="J10572" s="223"/>
      <c r="K10572" s="223"/>
      <c r="L10572" s="223"/>
      <c r="M10572" s="223"/>
    </row>
    <row r="10573" spans="1:13">
      <c r="A10573" s="235"/>
      <c r="B10573" s="223"/>
      <c r="C10573" s="223"/>
      <c r="D10573" s="223"/>
      <c r="E10573" s="223"/>
      <c r="F10573" s="223"/>
      <c r="G10573" s="223"/>
      <c r="H10573" s="223"/>
      <c r="I10573" s="235"/>
      <c r="J10573" s="223"/>
      <c r="K10573" s="223"/>
      <c r="L10573" s="223"/>
      <c r="M10573" s="223"/>
    </row>
    <row r="10574" spans="1:13">
      <c r="A10574" s="235"/>
      <c r="B10574" s="223"/>
      <c r="C10574" s="223"/>
      <c r="D10574" s="223"/>
      <c r="E10574" s="223"/>
      <c r="F10574" s="223"/>
      <c r="G10574" s="223"/>
      <c r="H10574" s="223"/>
      <c r="I10574" s="235"/>
      <c r="J10574" s="223"/>
      <c r="K10574" s="223"/>
      <c r="L10574" s="223"/>
      <c r="M10574" s="223"/>
    </row>
    <row r="10575" spans="1:13">
      <c r="A10575" s="235"/>
      <c r="B10575" s="223"/>
      <c r="C10575" s="223"/>
      <c r="D10575" s="223"/>
      <c r="E10575" s="223"/>
      <c r="F10575" s="223"/>
      <c r="G10575" s="223"/>
      <c r="H10575" s="223"/>
      <c r="I10575" s="235"/>
      <c r="J10575" s="223"/>
      <c r="K10575" s="223"/>
      <c r="L10575" s="223"/>
      <c r="M10575" s="223"/>
    </row>
    <row r="10576" spans="1:13">
      <c r="A10576" s="235"/>
      <c r="B10576" s="223"/>
      <c r="C10576" s="223"/>
      <c r="D10576" s="223"/>
      <c r="E10576" s="223"/>
      <c r="F10576" s="223"/>
      <c r="G10576" s="223"/>
      <c r="H10576" s="223"/>
      <c r="I10576" s="235"/>
      <c r="J10576" s="223"/>
      <c r="K10576" s="223"/>
      <c r="L10576" s="223"/>
      <c r="M10576" s="223"/>
    </row>
    <row r="10577" spans="1:13">
      <c r="A10577" s="235"/>
      <c r="B10577" s="223"/>
      <c r="C10577" s="223"/>
      <c r="D10577" s="223"/>
      <c r="E10577" s="223"/>
      <c r="F10577" s="223"/>
      <c r="G10577" s="223"/>
      <c r="H10577" s="223"/>
      <c r="I10577" s="235"/>
      <c r="J10577" s="223"/>
      <c r="K10577" s="223"/>
      <c r="L10577" s="223"/>
      <c r="M10577" s="223"/>
    </row>
    <row r="10578" spans="1:13">
      <c r="A10578" s="235"/>
      <c r="B10578" s="223"/>
      <c r="C10578" s="223"/>
      <c r="D10578" s="223"/>
      <c r="E10578" s="223"/>
      <c r="F10578" s="223"/>
      <c r="G10578" s="223"/>
      <c r="H10578" s="223"/>
      <c r="I10578" s="235"/>
      <c r="J10578" s="223"/>
      <c r="K10578" s="223"/>
      <c r="L10578" s="223"/>
      <c r="M10578" s="223"/>
    </row>
    <row r="10579" spans="1:13">
      <c r="A10579" s="235"/>
      <c r="B10579" s="223"/>
      <c r="C10579" s="223"/>
      <c r="D10579" s="223"/>
      <c r="E10579" s="223"/>
      <c r="F10579" s="223"/>
      <c r="G10579" s="223"/>
      <c r="H10579" s="223"/>
      <c r="I10579" s="235"/>
      <c r="J10579" s="223"/>
      <c r="K10579" s="223"/>
      <c r="L10579" s="223"/>
      <c r="M10579" s="223"/>
    </row>
    <row r="10580" spans="1:13">
      <c r="A10580" s="235"/>
      <c r="B10580" s="223"/>
      <c r="C10580" s="223"/>
      <c r="D10580" s="223"/>
      <c r="E10580" s="223"/>
      <c r="F10580" s="223"/>
      <c r="G10580" s="223"/>
      <c r="H10580" s="223"/>
      <c r="I10580" s="235"/>
      <c r="J10580" s="223"/>
      <c r="K10580" s="223"/>
      <c r="L10580" s="223"/>
      <c r="M10580" s="223"/>
    </row>
    <row r="10581" spans="1:13">
      <c r="A10581" s="235"/>
      <c r="B10581" s="223"/>
      <c r="C10581" s="223"/>
      <c r="D10581" s="223"/>
      <c r="E10581" s="223"/>
      <c r="F10581" s="223"/>
      <c r="G10581" s="223"/>
      <c r="H10581" s="223"/>
      <c r="I10581" s="235"/>
      <c r="J10581" s="223"/>
      <c r="K10581" s="223"/>
      <c r="L10581" s="223"/>
      <c r="M10581" s="223"/>
    </row>
    <row r="10582" spans="1:13">
      <c r="A10582" s="235"/>
      <c r="B10582" s="223"/>
      <c r="C10582" s="223"/>
      <c r="D10582" s="223"/>
      <c r="E10582" s="223"/>
      <c r="F10582" s="223"/>
      <c r="G10582" s="223"/>
      <c r="H10582" s="223"/>
      <c r="I10582" s="235"/>
      <c r="J10582" s="223"/>
      <c r="K10582" s="223"/>
      <c r="L10582" s="223"/>
      <c r="M10582" s="223"/>
    </row>
    <row r="10583" spans="1:13">
      <c r="A10583" s="235"/>
      <c r="B10583" s="223"/>
      <c r="C10583" s="223"/>
      <c r="D10583" s="223"/>
      <c r="E10583" s="223"/>
      <c r="F10583" s="223"/>
      <c r="G10583" s="223"/>
      <c r="H10583" s="223"/>
      <c r="I10583" s="235"/>
      <c r="J10583" s="223"/>
      <c r="K10583" s="223"/>
      <c r="L10583" s="223"/>
      <c r="M10583" s="223"/>
    </row>
    <row r="10584" spans="1:13">
      <c r="A10584" s="235"/>
      <c r="B10584" s="223"/>
      <c r="C10584" s="223"/>
      <c r="D10584" s="223"/>
      <c r="E10584" s="223"/>
      <c r="F10584" s="223"/>
      <c r="G10584" s="223"/>
      <c r="H10584" s="223"/>
      <c r="I10584" s="235"/>
      <c r="J10584" s="223"/>
      <c r="K10584" s="223"/>
      <c r="L10584" s="223"/>
      <c r="M10584" s="223"/>
    </row>
    <row r="10585" spans="1:13">
      <c r="A10585" s="235"/>
      <c r="B10585" s="223"/>
      <c r="C10585" s="223"/>
      <c r="D10585" s="223"/>
      <c r="E10585" s="223"/>
      <c r="F10585" s="223"/>
      <c r="G10585" s="223"/>
      <c r="H10585" s="223"/>
      <c r="I10585" s="235"/>
      <c r="J10585" s="223"/>
      <c r="K10585" s="223"/>
      <c r="L10585" s="223"/>
      <c r="M10585" s="223"/>
    </row>
    <row r="10586" spans="1:13">
      <c r="A10586" s="235"/>
      <c r="B10586" s="223"/>
      <c r="C10586" s="223"/>
      <c r="D10586" s="223"/>
      <c r="E10586" s="223"/>
      <c r="F10586" s="223"/>
      <c r="G10586" s="223"/>
      <c r="H10586" s="223"/>
      <c r="I10586" s="235"/>
      <c r="J10586" s="223"/>
      <c r="K10586" s="223"/>
      <c r="L10586" s="223"/>
      <c r="M10586" s="223"/>
    </row>
    <row r="10587" spans="1:13">
      <c r="A10587" s="235"/>
      <c r="B10587" s="223"/>
      <c r="C10587" s="223"/>
      <c r="D10587" s="223"/>
      <c r="E10587" s="223"/>
      <c r="F10587" s="223"/>
      <c r="G10587" s="223"/>
      <c r="H10587" s="223"/>
      <c r="I10587" s="235"/>
      <c r="J10587" s="223"/>
      <c r="K10587" s="223"/>
      <c r="L10587" s="223"/>
      <c r="M10587" s="223"/>
    </row>
    <row r="10588" spans="1:13">
      <c r="A10588" s="235"/>
      <c r="B10588" s="223"/>
      <c r="C10588" s="223"/>
      <c r="D10588" s="223"/>
      <c r="E10588" s="223"/>
      <c r="F10588" s="223"/>
      <c r="G10588" s="223"/>
      <c r="H10588" s="223"/>
      <c r="I10588" s="235"/>
      <c r="J10588" s="223"/>
      <c r="K10588" s="223"/>
      <c r="L10588" s="223"/>
      <c r="M10588" s="223"/>
    </row>
    <row r="10589" spans="1:13">
      <c r="A10589" s="235"/>
      <c r="B10589" s="223"/>
      <c r="C10589" s="223"/>
      <c r="D10589" s="223"/>
      <c r="E10589" s="223"/>
      <c r="F10589" s="223"/>
      <c r="G10589" s="223"/>
      <c r="H10589" s="223"/>
      <c r="I10589" s="235"/>
      <c r="J10589" s="223"/>
      <c r="K10589" s="223"/>
      <c r="L10589" s="223"/>
      <c r="M10589" s="223"/>
    </row>
    <row r="10590" spans="1:13">
      <c r="A10590" s="235"/>
      <c r="B10590" s="223"/>
      <c r="C10590" s="223"/>
      <c r="D10590" s="223"/>
      <c r="E10590" s="223"/>
      <c r="F10590" s="223"/>
      <c r="G10590" s="223"/>
      <c r="H10590" s="223"/>
      <c r="I10590" s="235"/>
      <c r="J10590" s="223"/>
      <c r="K10590" s="223"/>
      <c r="L10590" s="223"/>
      <c r="M10590" s="223"/>
    </row>
    <row r="10591" spans="1:13">
      <c r="A10591" s="235"/>
      <c r="B10591" s="223"/>
      <c r="C10591" s="223"/>
      <c r="D10591" s="223"/>
      <c r="E10591" s="223"/>
      <c r="F10591" s="223"/>
      <c r="G10591" s="223"/>
      <c r="H10591" s="223"/>
      <c r="I10591" s="235"/>
      <c r="J10591" s="223"/>
      <c r="K10591" s="223"/>
      <c r="L10591" s="223"/>
      <c r="M10591" s="223"/>
    </row>
    <row r="10592" spans="1:13">
      <c r="A10592" s="235"/>
      <c r="B10592" s="223"/>
      <c r="C10592" s="223"/>
      <c r="D10592" s="223"/>
      <c r="E10592" s="223"/>
      <c r="F10592" s="223"/>
      <c r="G10592" s="223"/>
      <c r="H10592" s="223"/>
      <c r="I10592" s="235"/>
      <c r="J10592" s="223"/>
      <c r="K10592" s="223"/>
      <c r="L10592" s="223"/>
      <c r="M10592" s="223"/>
    </row>
    <row r="10593" spans="1:13">
      <c r="A10593" s="235"/>
      <c r="B10593" s="223"/>
      <c r="C10593" s="223"/>
      <c r="D10593" s="223"/>
      <c r="E10593" s="223"/>
      <c r="F10593" s="223"/>
      <c r="G10593" s="223"/>
      <c r="H10593" s="223"/>
      <c r="I10593" s="235"/>
      <c r="J10593" s="223"/>
      <c r="K10593" s="223"/>
      <c r="L10593" s="223"/>
      <c r="M10593" s="223"/>
    </row>
    <row r="10594" spans="1:13">
      <c r="A10594" s="235"/>
      <c r="B10594" s="223"/>
      <c r="C10594" s="223"/>
      <c r="D10594" s="223"/>
      <c r="E10594" s="223"/>
      <c r="F10594" s="223"/>
      <c r="G10594" s="223"/>
      <c r="H10594" s="223"/>
      <c r="I10594" s="235"/>
      <c r="J10594" s="223"/>
      <c r="K10594" s="223"/>
      <c r="L10594" s="223"/>
      <c r="M10594" s="223"/>
    </row>
    <row r="10595" spans="1:13">
      <c r="A10595" s="235"/>
      <c r="B10595" s="223"/>
      <c r="C10595" s="223"/>
      <c r="D10595" s="223"/>
      <c r="E10595" s="223"/>
      <c r="F10595" s="223"/>
      <c r="G10595" s="223"/>
      <c r="H10595" s="223"/>
      <c r="I10595" s="235"/>
      <c r="J10595" s="223"/>
      <c r="K10595" s="223"/>
      <c r="L10595" s="223"/>
      <c r="M10595" s="223"/>
    </row>
    <row r="10596" spans="1:13">
      <c r="A10596" s="235"/>
      <c r="B10596" s="223"/>
      <c r="C10596" s="223"/>
      <c r="D10596" s="223"/>
      <c r="E10596" s="223"/>
      <c r="F10596" s="223"/>
      <c r="G10596" s="223"/>
      <c r="H10596" s="223"/>
      <c r="I10596" s="235"/>
      <c r="J10596" s="223"/>
      <c r="K10596" s="223"/>
      <c r="L10596" s="223"/>
      <c r="M10596" s="223"/>
    </row>
    <row r="10597" spans="1:13">
      <c r="A10597" s="235"/>
      <c r="B10597" s="223"/>
      <c r="C10597" s="223"/>
      <c r="D10597" s="223"/>
      <c r="E10597" s="223"/>
      <c r="F10597" s="223"/>
      <c r="G10597" s="223"/>
      <c r="H10597" s="223"/>
      <c r="I10597" s="235"/>
      <c r="J10597" s="223"/>
      <c r="K10597" s="223"/>
      <c r="L10597" s="223"/>
      <c r="M10597" s="223"/>
    </row>
    <row r="10598" spans="1:13">
      <c r="A10598" s="235"/>
      <c r="B10598" s="223"/>
      <c r="C10598" s="223"/>
      <c r="D10598" s="223"/>
      <c r="E10598" s="223"/>
      <c r="F10598" s="223"/>
      <c r="G10598" s="223"/>
      <c r="H10598" s="223"/>
      <c r="I10598" s="235"/>
      <c r="J10598" s="223"/>
      <c r="K10598" s="223"/>
      <c r="L10598" s="223"/>
      <c r="M10598" s="223"/>
    </row>
    <row r="10599" spans="1:13">
      <c r="A10599" s="235"/>
      <c r="B10599" s="223"/>
      <c r="C10599" s="223"/>
      <c r="D10599" s="223"/>
      <c r="E10599" s="223"/>
      <c r="F10599" s="223"/>
      <c r="G10599" s="223"/>
      <c r="H10599" s="223"/>
      <c r="I10599" s="235"/>
      <c r="J10599" s="223"/>
      <c r="K10599" s="223"/>
      <c r="L10599" s="223"/>
      <c r="M10599" s="223"/>
    </row>
    <row r="10600" spans="1:13">
      <c r="A10600" s="235"/>
      <c r="B10600" s="223"/>
      <c r="C10600" s="223"/>
      <c r="D10600" s="223"/>
      <c r="E10600" s="223"/>
      <c r="F10600" s="223"/>
      <c r="G10600" s="223"/>
      <c r="H10600" s="223"/>
      <c r="I10600" s="235"/>
      <c r="J10600" s="223"/>
      <c r="K10600" s="223"/>
      <c r="L10600" s="223"/>
      <c r="M10600" s="223"/>
    </row>
    <row r="10601" spans="1:13">
      <c r="A10601" s="235"/>
      <c r="B10601" s="223"/>
      <c r="C10601" s="223"/>
      <c r="D10601" s="223"/>
      <c r="E10601" s="223"/>
      <c r="F10601" s="223"/>
      <c r="G10601" s="223"/>
      <c r="H10601" s="223"/>
      <c r="I10601" s="235"/>
      <c r="J10601" s="223"/>
      <c r="K10601" s="223"/>
      <c r="L10601" s="223"/>
      <c r="M10601" s="223"/>
    </row>
    <row r="10602" spans="1:13">
      <c r="A10602" s="235"/>
      <c r="B10602" s="223"/>
      <c r="C10602" s="223"/>
      <c r="D10602" s="223"/>
      <c r="E10602" s="223"/>
      <c r="F10602" s="223"/>
      <c r="G10602" s="223"/>
      <c r="H10602" s="223"/>
      <c r="I10602" s="235"/>
      <c r="J10602" s="223"/>
      <c r="K10602" s="223"/>
      <c r="L10602" s="223"/>
      <c r="M10602" s="223"/>
    </row>
    <row r="10603" spans="1:13">
      <c r="A10603" s="235"/>
      <c r="B10603" s="223"/>
      <c r="C10603" s="223"/>
      <c r="D10603" s="223"/>
      <c r="E10603" s="223"/>
      <c r="F10603" s="223"/>
      <c r="G10603" s="223"/>
      <c r="H10603" s="223"/>
      <c r="I10603" s="235"/>
      <c r="J10603" s="223"/>
      <c r="K10603" s="223"/>
      <c r="L10603" s="223"/>
      <c r="M10603" s="223"/>
    </row>
    <row r="10604" spans="1:13">
      <c r="A10604" s="235"/>
      <c r="B10604" s="223"/>
      <c r="C10604" s="223"/>
      <c r="D10604" s="223"/>
      <c r="E10604" s="223"/>
      <c r="F10604" s="223"/>
      <c r="G10604" s="223"/>
      <c r="H10604" s="223"/>
      <c r="I10604" s="235"/>
      <c r="J10604" s="223"/>
      <c r="K10604" s="223"/>
      <c r="L10604" s="223"/>
      <c r="M10604" s="223"/>
    </row>
    <row r="10605" spans="1:13">
      <c r="A10605" s="235"/>
      <c r="B10605" s="223"/>
      <c r="C10605" s="223"/>
      <c r="D10605" s="223"/>
      <c r="E10605" s="223"/>
      <c r="F10605" s="223"/>
      <c r="G10605" s="223"/>
      <c r="H10605" s="223"/>
      <c r="I10605" s="235"/>
      <c r="J10605" s="223"/>
      <c r="K10605" s="223"/>
      <c r="L10605" s="223"/>
      <c r="M10605" s="223"/>
    </row>
    <row r="10606" spans="1:13">
      <c r="A10606" s="235"/>
      <c r="B10606" s="223"/>
      <c r="C10606" s="223"/>
      <c r="D10606" s="223"/>
      <c r="E10606" s="223"/>
      <c r="F10606" s="223"/>
      <c r="G10606" s="223"/>
      <c r="H10606" s="223"/>
      <c r="I10606" s="235"/>
      <c r="J10606" s="223"/>
      <c r="K10606" s="223"/>
      <c r="L10606" s="223"/>
      <c r="M10606" s="223"/>
    </row>
    <row r="10607" spans="1:13">
      <c r="A10607" s="235"/>
      <c r="B10607" s="223"/>
      <c r="C10607" s="223"/>
      <c r="D10607" s="223"/>
      <c r="E10607" s="223"/>
      <c r="F10607" s="223"/>
      <c r="G10607" s="223"/>
      <c r="H10607" s="223"/>
      <c r="I10607" s="235"/>
      <c r="J10607" s="223"/>
      <c r="K10607" s="223"/>
      <c r="L10607" s="223"/>
      <c r="M10607" s="223"/>
    </row>
    <row r="10608" spans="1:13">
      <c r="A10608" s="235"/>
      <c r="B10608" s="223"/>
      <c r="C10608" s="223"/>
      <c r="D10608" s="223"/>
      <c r="E10608" s="223"/>
      <c r="F10608" s="223"/>
      <c r="G10608" s="223"/>
      <c r="H10608" s="223"/>
      <c r="I10608" s="235"/>
      <c r="J10608" s="223"/>
      <c r="K10608" s="223"/>
      <c r="L10608" s="223"/>
      <c r="M10608" s="223"/>
    </row>
    <row r="10609" spans="1:13">
      <c r="A10609" s="235"/>
      <c r="B10609" s="223"/>
      <c r="C10609" s="223"/>
      <c r="D10609" s="223"/>
      <c r="E10609" s="223"/>
      <c r="F10609" s="223"/>
      <c r="G10609" s="223"/>
      <c r="H10609" s="223"/>
      <c r="I10609" s="235"/>
      <c r="J10609" s="223"/>
      <c r="K10609" s="223"/>
      <c r="L10609" s="223"/>
      <c r="M10609" s="223"/>
    </row>
    <row r="10610" spans="1:13">
      <c r="A10610" s="235"/>
      <c r="B10610" s="223"/>
      <c r="C10610" s="223"/>
      <c r="D10610" s="223"/>
      <c r="E10610" s="223"/>
      <c r="F10610" s="223"/>
      <c r="G10610" s="223"/>
      <c r="H10610" s="223"/>
      <c r="I10610" s="235"/>
      <c r="J10610" s="223"/>
      <c r="K10610" s="223"/>
      <c r="L10610" s="223"/>
      <c r="M10610" s="223"/>
    </row>
    <row r="10611" spans="1:13">
      <c r="A10611" s="235"/>
      <c r="B10611" s="223"/>
      <c r="C10611" s="223"/>
      <c r="D10611" s="223"/>
      <c r="E10611" s="223"/>
      <c r="F10611" s="223"/>
      <c r="G10611" s="223"/>
      <c r="H10611" s="223"/>
      <c r="I10611" s="235"/>
      <c r="J10611" s="223"/>
      <c r="K10611" s="223"/>
      <c r="L10611" s="223"/>
      <c r="M10611" s="223"/>
    </row>
    <row r="10612" spans="1:13">
      <c r="A10612" s="235"/>
      <c r="B10612" s="223"/>
      <c r="C10612" s="223"/>
      <c r="D10612" s="223"/>
      <c r="E10612" s="223"/>
      <c r="F10612" s="223"/>
      <c r="G10612" s="223"/>
      <c r="H10612" s="223"/>
      <c r="I10612" s="235"/>
      <c r="J10612" s="223"/>
      <c r="K10612" s="223"/>
      <c r="L10612" s="223"/>
      <c r="M10612" s="223"/>
    </row>
    <row r="10613" spans="1:13">
      <c r="A10613" s="235"/>
      <c r="B10613" s="223"/>
      <c r="C10613" s="223"/>
      <c r="D10613" s="223"/>
      <c r="E10613" s="223"/>
      <c r="F10613" s="223"/>
      <c r="G10613" s="223"/>
      <c r="H10613" s="223"/>
      <c r="I10613" s="235"/>
      <c r="J10613" s="223"/>
      <c r="K10613" s="223"/>
      <c r="L10613" s="223"/>
      <c r="M10613" s="223"/>
    </row>
    <row r="10614" spans="1:13">
      <c r="A10614" s="235"/>
      <c r="B10614" s="223"/>
      <c r="C10614" s="223"/>
      <c r="D10614" s="223"/>
      <c r="E10614" s="223"/>
      <c r="F10614" s="223"/>
      <c r="G10614" s="223"/>
      <c r="H10614" s="223"/>
      <c r="I10614" s="235"/>
      <c r="J10614" s="223"/>
      <c r="K10614" s="223"/>
      <c r="L10614" s="223"/>
      <c r="M10614" s="223"/>
    </row>
    <row r="10615" spans="1:13">
      <c r="A10615" s="235"/>
      <c r="B10615" s="223"/>
      <c r="C10615" s="223"/>
      <c r="D10615" s="223"/>
      <c r="E10615" s="223"/>
      <c r="F10615" s="223"/>
      <c r="G10615" s="223"/>
      <c r="H10615" s="223"/>
      <c r="I10615" s="235"/>
      <c r="J10615" s="223"/>
      <c r="K10615" s="223"/>
      <c r="L10615" s="223"/>
      <c r="M10615" s="223"/>
    </row>
    <row r="10616" spans="1:13">
      <c r="A10616" s="235"/>
      <c r="B10616" s="223"/>
      <c r="C10616" s="223"/>
      <c r="D10616" s="223"/>
      <c r="E10616" s="223"/>
      <c r="F10616" s="223"/>
      <c r="G10616" s="223"/>
      <c r="H10616" s="223"/>
      <c r="I10616" s="235"/>
      <c r="J10616" s="223"/>
      <c r="K10616" s="223"/>
      <c r="L10616" s="223"/>
      <c r="M10616" s="223"/>
    </row>
    <row r="10617" spans="1:13">
      <c r="A10617" s="235"/>
      <c r="B10617" s="223"/>
      <c r="C10617" s="223"/>
      <c r="D10617" s="223"/>
      <c r="E10617" s="223"/>
      <c r="F10617" s="223"/>
      <c r="G10617" s="223"/>
      <c r="H10617" s="223"/>
      <c r="I10617" s="235"/>
      <c r="J10617" s="223"/>
      <c r="K10617" s="223"/>
      <c r="L10617" s="223"/>
      <c r="M10617" s="223"/>
    </row>
    <row r="10618" spans="1:13">
      <c r="A10618" s="235"/>
      <c r="B10618" s="223"/>
      <c r="C10618" s="223"/>
      <c r="D10618" s="223"/>
      <c r="E10618" s="223"/>
      <c r="F10618" s="223"/>
      <c r="G10618" s="223"/>
      <c r="H10618" s="223"/>
      <c r="I10618" s="235"/>
      <c r="J10618" s="223"/>
      <c r="K10618" s="223"/>
      <c r="L10618" s="223"/>
      <c r="M10618" s="223"/>
    </row>
    <row r="10619" spans="1:13">
      <c r="A10619" s="235"/>
      <c r="B10619" s="223"/>
      <c r="C10619" s="223"/>
      <c r="D10619" s="223"/>
      <c r="E10619" s="238"/>
      <c r="F10619" s="244"/>
      <c r="G10619" s="223"/>
      <c r="H10619" s="223"/>
      <c r="I10619" s="223"/>
      <c r="J10619" s="223"/>
      <c r="K10619" s="223"/>
      <c r="L10619" s="223"/>
      <c r="M10619" s="223"/>
    </row>
    <row r="10620" spans="1:13">
      <c r="A10620" s="235"/>
      <c r="B10620" s="223"/>
      <c r="C10620" s="223"/>
      <c r="D10620" s="223"/>
      <c r="E10620" s="223"/>
      <c r="F10620" s="223"/>
      <c r="G10620" s="223"/>
      <c r="H10620" s="223"/>
      <c r="I10620" s="235"/>
      <c r="J10620" s="223"/>
      <c r="K10620" s="223"/>
      <c r="L10620" s="223"/>
      <c r="M10620" s="223"/>
    </row>
    <row r="10621" spans="1:13">
      <c r="A10621" s="235"/>
      <c r="B10621" s="223"/>
      <c r="C10621" s="223"/>
      <c r="D10621" s="223"/>
      <c r="E10621" s="223"/>
      <c r="F10621" s="223"/>
      <c r="G10621" s="223"/>
      <c r="H10621" s="223"/>
      <c r="I10621" s="235"/>
      <c r="J10621" s="223"/>
      <c r="K10621" s="223"/>
      <c r="L10621" s="223"/>
      <c r="M10621" s="223"/>
    </row>
    <row r="10622" spans="1:13">
      <c r="A10622" s="235"/>
      <c r="B10622" s="223"/>
      <c r="C10622" s="223"/>
      <c r="D10622" s="223"/>
      <c r="E10622" s="223"/>
      <c r="F10622" s="223"/>
      <c r="G10622" s="223"/>
      <c r="H10622" s="223"/>
      <c r="I10622" s="235"/>
      <c r="J10622" s="223"/>
      <c r="K10622" s="223"/>
      <c r="L10622" s="223"/>
      <c r="M10622" s="223"/>
    </row>
    <row r="10623" spans="1:13">
      <c r="A10623" s="235"/>
      <c r="B10623" s="223"/>
      <c r="C10623" s="223"/>
      <c r="D10623" s="223"/>
      <c r="E10623" s="223"/>
      <c r="F10623" s="223"/>
      <c r="G10623" s="223"/>
      <c r="H10623" s="223"/>
      <c r="I10623" s="235"/>
      <c r="J10623" s="223"/>
      <c r="K10623" s="223"/>
      <c r="L10623" s="223"/>
      <c r="M10623" s="223"/>
    </row>
    <row r="10624" spans="1:13">
      <c r="A10624" s="235"/>
      <c r="B10624" s="223"/>
      <c r="C10624" s="223"/>
      <c r="D10624" s="223"/>
      <c r="E10624" s="223"/>
      <c r="F10624" s="223"/>
      <c r="G10624" s="223"/>
      <c r="H10624" s="223"/>
      <c r="I10624" s="235"/>
      <c r="J10624" s="223"/>
      <c r="K10624" s="223"/>
      <c r="L10624" s="223"/>
      <c r="M10624" s="223"/>
    </row>
    <row r="10625" spans="1:13">
      <c r="A10625" s="235"/>
      <c r="B10625" s="223"/>
      <c r="C10625" s="223"/>
      <c r="D10625" s="223"/>
      <c r="E10625" s="223"/>
      <c r="F10625" s="223"/>
      <c r="G10625" s="223"/>
      <c r="H10625" s="223"/>
      <c r="I10625" s="235"/>
      <c r="J10625" s="223"/>
      <c r="K10625" s="223"/>
      <c r="L10625" s="223"/>
      <c r="M10625" s="223"/>
    </row>
    <row r="10626" spans="1:13">
      <c r="A10626" s="235"/>
      <c r="B10626" s="223"/>
      <c r="C10626" s="223"/>
      <c r="D10626" s="223"/>
      <c r="E10626" s="223"/>
      <c r="F10626" s="223"/>
      <c r="G10626" s="223"/>
      <c r="H10626" s="223"/>
      <c r="I10626" s="235"/>
      <c r="J10626" s="223"/>
      <c r="K10626" s="223"/>
      <c r="L10626" s="223"/>
      <c r="M10626" s="223"/>
    </row>
    <row r="10627" spans="1:13">
      <c r="A10627" s="235"/>
      <c r="B10627" s="223"/>
      <c r="C10627" s="223"/>
      <c r="D10627" s="223"/>
      <c r="E10627" s="223"/>
      <c r="F10627" s="223"/>
      <c r="G10627" s="223"/>
      <c r="H10627" s="223"/>
      <c r="I10627" s="235"/>
      <c r="J10627" s="223"/>
      <c r="K10627" s="223"/>
      <c r="L10627" s="223"/>
      <c r="M10627" s="223"/>
    </row>
    <row r="10628" spans="1:13">
      <c r="A10628" s="235"/>
      <c r="B10628" s="223"/>
      <c r="C10628" s="223"/>
      <c r="D10628" s="223"/>
      <c r="E10628" s="223"/>
      <c r="F10628" s="223"/>
      <c r="G10628" s="223"/>
      <c r="H10628" s="223"/>
      <c r="I10628" s="235"/>
      <c r="J10628" s="223"/>
      <c r="K10628" s="223"/>
      <c r="L10628" s="223"/>
      <c r="M10628" s="223"/>
    </row>
    <row r="10629" spans="1:13">
      <c r="A10629" s="235"/>
      <c r="B10629" s="223"/>
      <c r="C10629" s="223"/>
      <c r="D10629" s="223"/>
      <c r="E10629" s="223"/>
      <c r="F10629" s="223"/>
      <c r="G10629" s="223"/>
      <c r="H10629" s="223"/>
      <c r="I10629" s="235"/>
      <c r="J10629" s="223"/>
      <c r="K10629" s="223"/>
      <c r="L10629" s="223"/>
      <c r="M10629" s="223"/>
    </row>
    <row r="10630" spans="1:13">
      <c r="A10630" s="235"/>
      <c r="B10630" s="223"/>
      <c r="C10630" s="223"/>
      <c r="D10630" s="223"/>
      <c r="E10630" s="223"/>
      <c r="F10630" s="223"/>
      <c r="G10630" s="223"/>
      <c r="H10630" s="223"/>
      <c r="I10630" s="235"/>
      <c r="J10630" s="223"/>
      <c r="K10630" s="223"/>
      <c r="L10630" s="223"/>
      <c r="M10630" s="223"/>
    </row>
    <row r="10631" spans="1:13">
      <c r="A10631" s="235"/>
      <c r="B10631" s="223"/>
      <c r="C10631" s="223"/>
      <c r="D10631" s="223"/>
      <c r="E10631" s="223"/>
      <c r="F10631" s="223"/>
      <c r="G10631" s="223"/>
      <c r="H10631" s="223"/>
      <c r="I10631" s="235"/>
      <c r="J10631" s="223"/>
      <c r="K10631" s="223"/>
      <c r="L10631" s="223"/>
      <c r="M10631" s="223"/>
    </row>
    <row r="10632" spans="1:13">
      <c r="A10632" s="235"/>
      <c r="B10632" s="223"/>
      <c r="C10632" s="223"/>
      <c r="D10632" s="223"/>
      <c r="E10632" s="223"/>
      <c r="F10632" s="223"/>
      <c r="G10632" s="223"/>
      <c r="H10632" s="223"/>
      <c r="I10632" s="235"/>
      <c r="J10632" s="223"/>
      <c r="K10632" s="223"/>
      <c r="L10632" s="223"/>
      <c r="M10632" s="223"/>
    </row>
    <row r="10633" spans="1:13">
      <c r="A10633" s="235"/>
      <c r="B10633" s="223"/>
      <c r="C10633" s="223"/>
      <c r="D10633" s="223"/>
      <c r="E10633" s="223"/>
      <c r="F10633" s="223"/>
      <c r="G10633" s="223"/>
      <c r="H10633" s="223"/>
      <c r="I10633" s="235"/>
      <c r="J10633" s="223"/>
      <c r="K10633" s="223"/>
      <c r="L10633" s="223"/>
      <c r="M10633" s="223"/>
    </row>
    <row r="10634" spans="1:13">
      <c r="A10634" s="235"/>
      <c r="B10634" s="223"/>
      <c r="C10634" s="223"/>
      <c r="D10634" s="223"/>
      <c r="E10634" s="223"/>
      <c r="F10634" s="223"/>
      <c r="G10634" s="223"/>
      <c r="H10634" s="223"/>
      <c r="I10634" s="235"/>
      <c r="J10634" s="223"/>
      <c r="K10634" s="223"/>
      <c r="L10634" s="223"/>
      <c r="M10634" s="223"/>
    </row>
    <row r="10635" spans="1:13">
      <c r="A10635" s="235"/>
      <c r="B10635" s="223"/>
      <c r="C10635" s="223"/>
      <c r="D10635" s="223"/>
      <c r="E10635" s="223"/>
      <c r="F10635" s="223"/>
      <c r="G10635" s="223"/>
      <c r="H10635" s="223"/>
      <c r="I10635" s="235"/>
      <c r="J10635" s="223"/>
      <c r="K10635" s="223"/>
      <c r="L10635" s="223"/>
      <c r="M10635" s="223"/>
    </row>
    <row r="10636" spans="1:13">
      <c r="A10636" s="235"/>
      <c r="B10636" s="223"/>
      <c r="C10636" s="223"/>
      <c r="D10636" s="223"/>
      <c r="E10636" s="223"/>
      <c r="F10636" s="223"/>
      <c r="G10636" s="223"/>
      <c r="H10636" s="223"/>
      <c r="I10636" s="235"/>
      <c r="J10636" s="223"/>
      <c r="K10636" s="223"/>
      <c r="L10636" s="223"/>
      <c r="M10636" s="223"/>
    </row>
    <row r="10637" spans="1:13">
      <c r="A10637" s="235"/>
      <c r="B10637" s="238"/>
      <c r="C10637" s="238"/>
      <c r="D10637" s="238"/>
      <c r="E10637" s="238"/>
      <c r="F10637" s="238"/>
      <c r="G10637" s="223"/>
      <c r="H10637" s="223"/>
      <c r="I10637" s="235"/>
      <c r="J10637" s="223"/>
      <c r="K10637" s="238"/>
      <c r="L10637" s="238"/>
      <c r="M10637" s="238"/>
    </row>
    <row r="10638" spans="1:13">
      <c r="A10638" s="235"/>
      <c r="B10638" s="223"/>
      <c r="C10638" s="223"/>
      <c r="D10638" s="223"/>
      <c r="E10638" s="223"/>
      <c r="F10638" s="223"/>
      <c r="G10638" s="223"/>
      <c r="H10638" s="223"/>
      <c r="I10638" s="235"/>
      <c r="J10638" s="223"/>
      <c r="K10638" s="223"/>
      <c r="L10638" s="223"/>
      <c r="M10638" s="223"/>
    </row>
    <row r="10639" spans="1:13">
      <c r="A10639" s="235"/>
      <c r="B10639" s="223"/>
      <c r="C10639" s="223"/>
      <c r="D10639" s="223"/>
      <c r="E10639" s="223"/>
      <c r="F10639" s="223"/>
      <c r="G10639" s="223"/>
      <c r="H10639" s="223"/>
      <c r="I10639" s="235"/>
      <c r="J10639" s="223"/>
      <c r="K10639" s="223"/>
      <c r="L10639" s="223"/>
      <c r="M10639" s="223"/>
    </row>
    <row r="10640" spans="1:13">
      <c r="A10640" s="235"/>
      <c r="B10640" s="223"/>
      <c r="C10640" s="223"/>
      <c r="D10640" s="223"/>
      <c r="E10640" s="223"/>
      <c r="F10640" s="223"/>
      <c r="G10640" s="223"/>
      <c r="H10640" s="223"/>
      <c r="I10640" s="235"/>
      <c r="J10640" s="223"/>
      <c r="K10640" s="223"/>
      <c r="L10640" s="223"/>
      <c r="M10640" s="223"/>
    </row>
    <row r="10641" spans="1:13">
      <c r="A10641" s="235"/>
      <c r="B10641" s="223"/>
      <c r="C10641" s="223"/>
      <c r="D10641" s="223"/>
      <c r="E10641" s="223"/>
      <c r="F10641" s="223"/>
      <c r="G10641" s="223"/>
      <c r="H10641" s="223"/>
      <c r="I10641" s="235"/>
      <c r="J10641" s="223"/>
      <c r="K10641" s="223"/>
      <c r="L10641" s="223"/>
      <c r="M10641" s="223"/>
    </row>
    <row r="10642" spans="1:13">
      <c r="A10642" s="235"/>
      <c r="B10642" s="223"/>
      <c r="C10642" s="223"/>
      <c r="D10642" s="223"/>
      <c r="E10642" s="223"/>
      <c r="F10642" s="244"/>
      <c r="G10642" s="223"/>
      <c r="H10642" s="223"/>
      <c r="I10642" s="235"/>
      <c r="J10642" s="223"/>
      <c r="K10642" s="223"/>
      <c r="L10642" s="223"/>
      <c r="M10642" s="223"/>
    </row>
    <row r="10643" spans="1:13">
      <c r="A10643" s="235"/>
      <c r="B10643" s="223"/>
      <c r="C10643" s="223"/>
      <c r="D10643" s="223"/>
      <c r="E10643" s="223"/>
      <c r="F10643" s="223"/>
      <c r="G10643" s="223"/>
      <c r="H10643" s="223"/>
      <c r="I10643" s="235"/>
      <c r="J10643" s="223"/>
      <c r="K10643" s="223"/>
      <c r="L10643" s="223"/>
      <c r="M10643" s="223"/>
    </row>
    <row r="10644" spans="1:13">
      <c r="A10644" s="235"/>
      <c r="B10644" s="223"/>
      <c r="C10644" s="223"/>
      <c r="D10644" s="223"/>
      <c r="E10644" s="223"/>
      <c r="F10644" s="244"/>
      <c r="G10644" s="223"/>
      <c r="H10644" s="223"/>
      <c r="I10644" s="235"/>
      <c r="J10644" s="223"/>
      <c r="K10644" s="223"/>
      <c r="L10644" s="223"/>
      <c r="M10644" s="223"/>
    </row>
    <row r="10645" spans="1:13">
      <c r="A10645" s="235"/>
      <c r="B10645" s="223"/>
      <c r="C10645" s="223"/>
      <c r="D10645" s="223"/>
      <c r="E10645" s="223"/>
      <c r="F10645" s="223"/>
      <c r="G10645" s="223"/>
      <c r="H10645" s="223"/>
      <c r="I10645" s="235"/>
      <c r="J10645" s="223"/>
      <c r="K10645" s="223"/>
      <c r="L10645" s="223"/>
      <c r="M10645" s="223"/>
    </row>
    <row r="10646" spans="1:13">
      <c r="A10646" s="235"/>
      <c r="B10646" s="223"/>
      <c r="C10646" s="223"/>
      <c r="D10646" s="223"/>
      <c r="E10646" s="223"/>
      <c r="F10646" s="244"/>
      <c r="G10646" s="223"/>
      <c r="H10646" s="223"/>
      <c r="I10646" s="235"/>
      <c r="J10646" s="223"/>
      <c r="K10646" s="223"/>
      <c r="L10646" s="223"/>
      <c r="M10646" s="223"/>
    </row>
    <row r="10647" spans="1:13">
      <c r="A10647" s="235"/>
      <c r="B10647" s="223"/>
      <c r="C10647" s="223"/>
      <c r="D10647" s="223"/>
      <c r="E10647" s="223"/>
      <c r="F10647" s="223"/>
      <c r="G10647" s="223"/>
      <c r="H10647" s="223"/>
      <c r="I10647" s="235"/>
      <c r="J10647" s="223"/>
      <c r="K10647" s="223"/>
      <c r="L10647" s="223"/>
      <c r="M10647" s="223"/>
    </row>
    <row r="10648" spans="1:13">
      <c r="A10648" s="235"/>
      <c r="B10648" s="223"/>
      <c r="C10648" s="223"/>
      <c r="D10648" s="223"/>
      <c r="E10648" s="223"/>
      <c r="F10648" s="223"/>
      <c r="G10648" s="223"/>
      <c r="H10648" s="223"/>
      <c r="I10648" s="235"/>
      <c r="J10648" s="223"/>
      <c r="K10648" s="223"/>
      <c r="L10648" s="223"/>
      <c r="M10648" s="223"/>
    </row>
    <row r="10649" spans="1:13">
      <c r="A10649" s="235"/>
      <c r="B10649" s="223"/>
      <c r="C10649" s="223"/>
      <c r="D10649" s="223"/>
      <c r="E10649" s="223"/>
      <c r="F10649" s="223"/>
      <c r="G10649" s="223"/>
      <c r="H10649" s="223"/>
      <c r="I10649" s="235"/>
      <c r="J10649" s="223"/>
      <c r="K10649" s="223"/>
      <c r="L10649" s="223"/>
      <c r="M10649" s="223"/>
    </row>
    <row r="10650" spans="1:13">
      <c r="A10650" s="235"/>
      <c r="B10650" s="223"/>
      <c r="C10650" s="223"/>
      <c r="D10650" s="223"/>
      <c r="E10650" s="223"/>
      <c r="F10650" s="223"/>
      <c r="G10650" s="223"/>
      <c r="H10650" s="223"/>
      <c r="I10650" s="235"/>
      <c r="J10650" s="223"/>
      <c r="K10650" s="223"/>
      <c r="L10650" s="223"/>
      <c r="M10650" s="223"/>
    </row>
    <row r="10651" spans="1:13">
      <c r="A10651" s="235"/>
      <c r="B10651" s="223"/>
      <c r="C10651" s="223"/>
      <c r="D10651" s="223"/>
      <c r="E10651" s="223"/>
      <c r="F10651" s="223"/>
      <c r="G10651" s="223"/>
      <c r="H10651" s="223"/>
      <c r="I10651" s="235"/>
      <c r="J10651" s="223"/>
      <c r="K10651" s="223"/>
      <c r="L10651" s="223"/>
      <c r="M10651" s="223"/>
    </row>
    <row r="10652" spans="1:13">
      <c r="A10652" s="235"/>
      <c r="B10652" s="223"/>
      <c r="C10652" s="223"/>
      <c r="D10652" s="223"/>
      <c r="E10652" s="223"/>
      <c r="F10652" s="244"/>
      <c r="G10652" s="223"/>
      <c r="H10652" s="223"/>
      <c r="I10652" s="235"/>
      <c r="J10652" s="223"/>
      <c r="K10652" s="223"/>
      <c r="L10652" s="223"/>
      <c r="M10652" s="223"/>
    </row>
    <row r="10653" spans="1:13">
      <c r="A10653" s="235"/>
      <c r="B10653" s="223"/>
      <c r="C10653" s="223"/>
      <c r="D10653" s="223"/>
      <c r="E10653" s="223"/>
      <c r="F10653" s="223"/>
      <c r="G10653" s="223"/>
      <c r="H10653" s="223"/>
      <c r="I10653" s="235"/>
      <c r="J10653" s="223"/>
      <c r="K10653" s="223"/>
      <c r="L10653" s="223"/>
      <c r="M10653" s="223"/>
    </row>
    <row r="10654" spans="1:13">
      <c r="A10654" s="235"/>
      <c r="B10654" s="223"/>
      <c r="C10654" s="223"/>
      <c r="D10654" s="223"/>
      <c r="E10654" s="223"/>
      <c r="F10654" s="223"/>
      <c r="G10654" s="223"/>
      <c r="H10654" s="223"/>
      <c r="I10654" s="235"/>
      <c r="J10654" s="223"/>
      <c r="K10654" s="223"/>
      <c r="L10654" s="223"/>
      <c r="M10654" s="223"/>
    </row>
    <row r="10655" spans="1:13">
      <c r="A10655" s="235"/>
      <c r="B10655" s="223"/>
      <c r="C10655" s="223"/>
      <c r="D10655" s="223"/>
      <c r="E10655" s="223"/>
      <c r="F10655" s="223"/>
      <c r="G10655" s="223"/>
      <c r="H10655" s="223"/>
      <c r="I10655" s="235"/>
      <c r="J10655" s="223"/>
      <c r="K10655" s="223"/>
      <c r="L10655" s="223"/>
      <c r="M10655" s="223"/>
    </row>
    <row r="10656" spans="1:13">
      <c r="A10656" s="235"/>
      <c r="B10656" s="223"/>
      <c r="C10656" s="223"/>
      <c r="D10656" s="223"/>
      <c r="E10656" s="223"/>
      <c r="F10656" s="223"/>
      <c r="G10656" s="223"/>
      <c r="H10656" s="223"/>
      <c r="I10656" s="235"/>
      <c r="J10656" s="223"/>
      <c r="K10656" s="223"/>
      <c r="L10656" s="223"/>
      <c r="M10656" s="223"/>
    </row>
    <row r="10657" spans="1:13">
      <c r="A10657" s="235"/>
      <c r="B10657" s="223"/>
      <c r="C10657" s="223"/>
      <c r="D10657" s="223"/>
      <c r="E10657" s="223"/>
      <c r="F10657" s="223"/>
      <c r="G10657" s="223"/>
      <c r="H10657" s="223"/>
      <c r="I10657" s="235"/>
      <c r="J10657" s="223"/>
      <c r="K10657" s="223"/>
      <c r="L10657" s="223"/>
      <c r="M10657" s="223"/>
    </row>
    <row r="10658" spans="1:13">
      <c r="A10658" s="235"/>
      <c r="B10658" s="223"/>
      <c r="C10658" s="223"/>
      <c r="D10658" s="223"/>
      <c r="E10658" s="223"/>
      <c r="F10658" s="223"/>
      <c r="G10658" s="223"/>
      <c r="H10658" s="223"/>
      <c r="I10658" s="235"/>
      <c r="J10658" s="223"/>
      <c r="K10658" s="223"/>
      <c r="L10658" s="223"/>
      <c r="M10658" s="223"/>
    </row>
    <row r="10659" spans="1:13">
      <c r="A10659" s="235"/>
      <c r="B10659" s="223"/>
      <c r="C10659" s="223"/>
      <c r="D10659" s="223"/>
      <c r="E10659" s="223"/>
      <c r="F10659" s="223"/>
      <c r="G10659" s="223"/>
      <c r="H10659" s="223"/>
      <c r="I10659" s="235"/>
      <c r="J10659" s="223"/>
      <c r="K10659" s="223"/>
      <c r="L10659" s="223"/>
      <c r="M10659" s="223"/>
    </row>
    <row r="10660" spans="1:13">
      <c r="A10660" s="235"/>
      <c r="B10660" s="223"/>
      <c r="C10660" s="223"/>
      <c r="D10660" s="223"/>
      <c r="E10660" s="223"/>
      <c r="F10660" s="223"/>
      <c r="G10660" s="223"/>
      <c r="H10660" s="223"/>
      <c r="I10660" s="235"/>
      <c r="J10660" s="223"/>
      <c r="K10660" s="223"/>
      <c r="L10660" s="223"/>
      <c r="M10660" s="223"/>
    </row>
    <row r="10661" spans="1:13">
      <c r="A10661" s="235"/>
      <c r="B10661" s="223"/>
      <c r="C10661" s="223"/>
      <c r="D10661" s="223"/>
      <c r="E10661" s="223"/>
      <c r="F10661" s="223"/>
      <c r="G10661" s="223"/>
      <c r="H10661" s="223"/>
      <c r="I10661" s="235"/>
      <c r="J10661" s="223"/>
      <c r="K10661" s="223"/>
      <c r="L10661" s="223"/>
      <c r="M10661" s="223"/>
    </row>
    <row r="10662" spans="1:13">
      <c r="A10662" s="235"/>
      <c r="B10662" s="223"/>
      <c r="C10662" s="223"/>
      <c r="D10662" s="223"/>
      <c r="E10662" s="223"/>
      <c r="F10662" s="223"/>
      <c r="G10662" s="223"/>
      <c r="H10662" s="223"/>
      <c r="I10662" s="235"/>
      <c r="J10662" s="223"/>
      <c r="K10662" s="223"/>
      <c r="L10662" s="223"/>
      <c r="M10662" s="223"/>
    </row>
    <row r="10663" spans="1:13">
      <c r="A10663" s="235"/>
      <c r="B10663" s="223"/>
      <c r="C10663" s="223"/>
      <c r="D10663" s="223"/>
      <c r="E10663" s="223"/>
      <c r="F10663" s="223"/>
      <c r="G10663" s="223"/>
      <c r="H10663" s="223"/>
      <c r="I10663" s="235"/>
      <c r="J10663" s="223"/>
      <c r="K10663" s="223"/>
      <c r="L10663" s="223"/>
      <c r="M10663" s="223"/>
    </row>
    <row r="10664" spans="1:13">
      <c r="A10664" s="235"/>
      <c r="B10664" s="223"/>
      <c r="C10664" s="223"/>
      <c r="D10664" s="223"/>
      <c r="E10664" s="223"/>
      <c r="F10664" s="223"/>
      <c r="G10664" s="223"/>
      <c r="H10664" s="223"/>
      <c r="I10664" s="235"/>
      <c r="J10664" s="223"/>
      <c r="K10664" s="223"/>
      <c r="L10664" s="223"/>
      <c r="M10664" s="223"/>
    </row>
    <row r="10665" spans="1:13">
      <c r="A10665" s="235"/>
      <c r="B10665" s="235"/>
      <c r="C10665" s="235"/>
      <c r="D10665" s="235"/>
      <c r="H10665" s="238"/>
      <c r="I10665" s="235"/>
    </row>
    <row r="10666" spans="1:13">
      <c r="A10666" s="235"/>
      <c r="B10666" s="223"/>
      <c r="C10666" s="223"/>
      <c r="D10666" s="223"/>
      <c r="E10666" s="223"/>
      <c r="F10666" s="223"/>
      <c r="G10666" s="223"/>
      <c r="H10666" s="223"/>
      <c r="I10666" s="235"/>
      <c r="J10666" s="223"/>
      <c r="K10666" s="223"/>
      <c r="L10666" s="223"/>
      <c r="M10666" s="223"/>
    </row>
    <row r="10667" spans="1:13">
      <c r="A10667" s="235"/>
      <c r="B10667" s="223"/>
      <c r="C10667" s="223"/>
      <c r="D10667" s="223"/>
      <c r="E10667" s="223"/>
      <c r="F10667" s="223"/>
      <c r="G10667" s="223"/>
      <c r="H10667" s="223"/>
      <c r="I10667" s="235"/>
      <c r="J10667" s="223"/>
      <c r="K10667" s="223"/>
      <c r="L10667" s="223"/>
      <c r="M10667" s="223"/>
    </row>
    <row r="10668" spans="1:13">
      <c r="A10668" s="235"/>
      <c r="B10668" s="223"/>
      <c r="C10668" s="223"/>
      <c r="D10668" s="223"/>
      <c r="E10668" s="223"/>
      <c r="F10668" s="223"/>
      <c r="G10668" s="223"/>
      <c r="H10668" s="223"/>
      <c r="I10668" s="235"/>
      <c r="J10668" s="223"/>
      <c r="K10668" s="223"/>
      <c r="L10668" s="223"/>
      <c r="M10668" s="223"/>
    </row>
    <row r="10669" spans="1:13">
      <c r="A10669" s="235"/>
      <c r="B10669" s="223"/>
      <c r="C10669" s="223"/>
      <c r="D10669" s="223"/>
      <c r="E10669" s="223"/>
      <c r="F10669" s="223"/>
      <c r="G10669" s="223"/>
      <c r="H10669" s="223"/>
      <c r="I10669" s="235"/>
      <c r="J10669" s="223"/>
      <c r="K10669" s="223"/>
      <c r="L10669" s="223"/>
      <c r="M10669" s="223"/>
    </row>
    <row r="10670" spans="1:13">
      <c r="A10670" s="235"/>
      <c r="B10670" s="235"/>
      <c r="C10670" s="235"/>
      <c r="D10670" s="235"/>
      <c r="H10670" s="238"/>
      <c r="I10670" s="235"/>
    </row>
    <row r="10671" spans="1:13">
      <c r="A10671" s="235"/>
      <c r="B10671" s="223"/>
      <c r="C10671" s="223"/>
      <c r="D10671" s="223"/>
      <c r="E10671" s="223"/>
      <c r="F10671" s="223"/>
      <c r="G10671" s="223"/>
      <c r="H10671" s="223"/>
      <c r="I10671" s="235"/>
      <c r="J10671" s="223"/>
      <c r="K10671" s="223"/>
      <c r="L10671" s="223"/>
      <c r="M10671" s="223"/>
    </row>
    <row r="10672" spans="1:13">
      <c r="A10672" s="235"/>
      <c r="B10672" s="223"/>
      <c r="C10672" s="223"/>
      <c r="D10672" s="223"/>
      <c r="E10672" s="223"/>
      <c r="F10672" s="223"/>
      <c r="G10672" s="223"/>
      <c r="H10672" s="223"/>
      <c r="I10672" s="235"/>
      <c r="J10672" s="223"/>
      <c r="K10672" s="223"/>
      <c r="L10672" s="223"/>
      <c r="M10672" s="223"/>
    </row>
    <row r="10673" spans="1:13">
      <c r="A10673" s="235"/>
      <c r="B10673" s="223"/>
      <c r="C10673" s="223"/>
      <c r="D10673" s="223"/>
      <c r="E10673" s="223"/>
      <c r="F10673" s="223"/>
      <c r="G10673" s="223"/>
      <c r="H10673" s="223"/>
      <c r="I10673" s="235"/>
      <c r="J10673" s="223"/>
      <c r="K10673" s="223"/>
      <c r="L10673" s="223"/>
      <c r="M10673" s="223"/>
    </row>
    <row r="10674" spans="1:13">
      <c r="A10674" s="235"/>
      <c r="B10674" s="223"/>
      <c r="C10674" s="223"/>
      <c r="D10674" s="223"/>
      <c r="E10674" s="223"/>
      <c r="F10674" s="223"/>
      <c r="G10674" s="223"/>
      <c r="H10674" s="223"/>
      <c r="I10674" s="235"/>
      <c r="J10674" s="223"/>
      <c r="K10674" s="223"/>
      <c r="L10674" s="223"/>
      <c r="M10674" s="223"/>
    </row>
    <row r="10675" spans="1:13">
      <c r="A10675" s="235"/>
      <c r="B10675" s="235"/>
      <c r="C10675" s="235"/>
      <c r="D10675" s="235"/>
      <c r="H10675" s="238"/>
      <c r="I10675" s="235"/>
    </row>
    <row r="10676" spans="1:13">
      <c r="A10676" s="235"/>
      <c r="B10676" s="223"/>
      <c r="C10676" s="223"/>
      <c r="D10676" s="223"/>
      <c r="E10676" s="223"/>
      <c r="F10676" s="223"/>
      <c r="G10676" s="223"/>
      <c r="H10676" s="223"/>
      <c r="I10676" s="235"/>
      <c r="J10676" s="223"/>
      <c r="K10676" s="223"/>
      <c r="L10676" s="223"/>
      <c r="M10676" s="223"/>
    </row>
    <row r="10677" spans="1:13">
      <c r="A10677" s="235"/>
      <c r="B10677" s="223"/>
      <c r="C10677" s="223"/>
      <c r="D10677" s="223"/>
      <c r="E10677" s="223"/>
      <c r="F10677" s="223"/>
      <c r="G10677" s="223"/>
      <c r="H10677" s="223"/>
      <c r="I10677" s="235"/>
      <c r="J10677" s="223"/>
      <c r="K10677" s="223"/>
      <c r="L10677" s="223"/>
      <c r="M10677" s="223"/>
    </row>
    <row r="10678" spans="1:13">
      <c r="A10678" s="235"/>
      <c r="B10678" s="223"/>
      <c r="C10678" s="223"/>
      <c r="D10678" s="223"/>
      <c r="E10678" s="223"/>
      <c r="F10678" s="223"/>
      <c r="G10678" s="223"/>
      <c r="H10678" s="223"/>
      <c r="I10678" s="235"/>
      <c r="J10678" s="223"/>
      <c r="K10678" s="223"/>
      <c r="L10678" s="223"/>
      <c r="M10678" s="223"/>
    </row>
    <row r="10679" spans="1:13">
      <c r="A10679" s="235"/>
      <c r="B10679" s="223"/>
      <c r="C10679" s="223"/>
      <c r="D10679" s="223"/>
      <c r="E10679" s="223"/>
      <c r="F10679" s="223"/>
      <c r="G10679" s="223"/>
      <c r="H10679" s="223"/>
      <c r="I10679" s="235"/>
      <c r="J10679" s="223"/>
      <c r="K10679" s="223"/>
      <c r="L10679" s="223"/>
      <c r="M10679" s="223"/>
    </row>
    <row r="10680" spans="1:13">
      <c r="A10680" s="235"/>
      <c r="B10680" s="223"/>
      <c r="C10680" s="223"/>
      <c r="D10680" s="223"/>
      <c r="E10680" s="223"/>
      <c r="F10680" s="223"/>
      <c r="G10680" s="223"/>
      <c r="H10680" s="223"/>
      <c r="I10680" s="235"/>
      <c r="J10680" s="223"/>
      <c r="K10680" s="223"/>
      <c r="L10680" s="223"/>
      <c r="M10680" s="223"/>
    </row>
    <row r="10681" spans="1:13">
      <c r="A10681" s="235"/>
      <c r="B10681" s="223"/>
      <c r="C10681" s="223"/>
      <c r="D10681" s="223"/>
      <c r="E10681" s="223"/>
      <c r="F10681" s="223"/>
      <c r="G10681" s="223"/>
      <c r="H10681" s="223"/>
      <c r="I10681" s="235"/>
      <c r="J10681" s="223"/>
      <c r="K10681" s="223"/>
      <c r="L10681" s="223"/>
      <c r="M10681" s="223"/>
    </row>
    <row r="10682" spans="1:13">
      <c r="A10682" s="235"/>
      <c r="B10682" s="223"/>
      <c r="C10682" s="223"/>
      <c r="D10682" s="223"/>
      <c r="E10682" s="223"/>
      <c r="F10682" s="223"/>
      <c r="G10682" s="223"/>
      <c r="H10682" s="223"/>
      <c r="I10682" s="235"/>
      <c r="J10682" s="223"/>
      <c r="K10682" s="223"/>
      <c r="L10682" s="223"/>
      <c r="M10682" s="223"/>
    </row>
    <row r="10683" spans="1:13">
      <c r="A10683" s="235"/>
      <c r="B10683" s="223"/>
      <c r="C10683" s="223"/>
      <c r="D10683" s="223"/>
      <c r="E10683" s="223"/>
      <c r="F10683" s="223"/>
      <c r="G10683" s="223"/>
      <c r="H10683" s="223"/>
      <c r="I10683" s="235"/>
      <c r="J10683" s="223"/>
      <c r="K10683" s="223"/>
      <c r="L10683" s="223"/>
      <c r="M10683" s="223"/>
    </row>
    <row r="10684" spans="1:13">
      <c r="A10684" s="235"/>
      <c r="B10684" s="223"/>
      <c r="C10684" s="223"/>
      <c r="D10684" s="223"/>
      <c r="E10684" s="238"/>
      <c r="F10684" s="223"/>
      <c r="G10684" s="223"/>
      <c r="H10684" s="223"/>
      <c r="I10684" s="235"/>
      <c r="J10684" s="223"/>
      <c r="K10684" s="223"/>
      <c r="L10684" s="223"/>
      <c r="M10684" s="223"/>
    </row>
    <row r="10685" spans="1:13">
      <c r="A10685" s="235"/>
      <c r="B10685" s="223"/>
      <c r="C10685" s="223"/>
      <c r="D10685" s="223"/>
      <c r="E10685" s="223"/>
      <c r="F10685" s="223"/>
      <c r="G10685" s="223"/>
      <c r="H10685" s="223"/>
      <c r="I10685" s="235"/>
      <c r="J10685" s="223"/>
      <c r="K10685" s="223"/>
      <c r="L10685" s="223"/>
      <c r="M10685" s="223"/>
    </row>
    <row r="10686" spans="1:13">
      <c r="A10686" s="235"/>
      <c r="B10686" s="223"/>
      <c r="C10686" s="223"/>
      <c r="D10686" s="223"/>
      <c r="E10686" s="223"/>
      <c r="F10686" s="223"/>
      <c r="G10686" s="223"/>
      <c r="H10686" s="223"/>
      <c r="I10686" s="235"/>
      <c r="J10686" s="223"/>
      <c r="K10686" s="223"/>
      <c r="L10686" s="223"/>
      <c r="M10686" s="223"/>
    </row>
    <row r="10687" spans="1:13">
      <c r="A10687" s="235"/>
      <c r="B10687" s="223"/>
      <c r="C10687" s="223"/>
      <c r="D10687" s="223"/>
      <c r="E10687" s="223"/>
      <c r="F10687" s="223"/>
      <c r="G10687" s="223"/>
      <c r="H10687" s="223"/>
      <c r="I10687" s="235"/>
      <c r="J10687" s="223"/>
      <c r="K10687" s="223"/>
      <c r="L10687" s="223"/>
      <c r="M10687" s="223"/>
    </row>
    <row r="10688" spans="1:13">
      <c r="A10688" s="235"/>
      <c r="B10688" s="223"/>
      <c r="C10688" s="223"/>
      <c r="D10688" s="223"/>
      <c r="E10688" s="223"/>
      <c r="F10688" s="223"/>
      <c r="G10688" s="223"/>
      <c r="H10688" s="223"/>
      <c r="I10688" s="235"/>
      <c r="J10688" s="223"/>
      <c r="K10688" s="223"/>
      <c r="L10688" s="223"/>
      <c r="M10688" s="223"/>
    </row>
    <row r="10689" spans="1:13">
      <c r="A10689" s="235"/>
      <c r="B10689" s="223"/>
      <c r="C10689" s="223"/>
      <c r="D10689" s="223"/>
      <c r="E10689" s="223"/>
      <c r="F10689" s="223"/>
      <c r="G10689" s="223"/>
      <c r="H10689" s="223"/>
      <c r="I10689" s="235"/>
      <c r="J10689" s="223"/>
      <c r="K10689" s="223"/>
      <c r="L10689" s="223"/>
      <c r="M10689" s="223"/>
    </row>
    <row r="10690" spans="1:13">
      <c r="A10690" s="235"/>
      <c r="B10690" s="223"/>
      <c r="C10690" s="223"/>
      <c r="D10690" s="223"/>
      <c r="E10690" s="223"/>
      <c r="F10690" s="223"/>
      <c r="G10690" s="223"/>
      <c r="H10690" s="223"/>
      <c r="I10690" s="235"/>
      <c r="J10690" s="223"/>
      <c r="K10690" s="223"/>
      <c r="L10690" s="223"/>
      <c r="M10690" s="223"/>
    </row>
    <row r="10691" spans="1:13">
      <c r="A10691" s="235"/>
      <c r="B10691" s="223"/>
      <c r="C10691" s="223"/>
      <c r="D10691" s="223"/>
      <c r="E10691" s="223"/>
      <c r="F10691" s="223"/>
      <c r="G10691" s="223"/>
      <c r="H10691" s="223"/>
      <c r="I10691" s="235"/>
      <c r="J10691" s="223"/>
      <c r="K10691" s="223"/>
      <c r="L10691" s="223"/>
      <c r="M10691" s="223"/>
    </row>
    <row r="10692" spans="1:13">
      <c r="A10692" s="235"/>
      <c r="B10692" s="223"/>
      <c r="C10692" s="223"/>
      <c r="D10692" s="223"/>
      <c r="E10692" s="223"/>
      <c r="F10692" s="223"/>
      <c r="G10692" s="223"/>
      <c r="H10692" s="223"/>
      <c r="I10692" s="235"/>
      <c r="J10692" s="223"/>
      <c r="K10692" s="223"/>
      <c r="L10692" s="223"/>
      <c r="M10692" s="223"/>
    </row>
    <row r="10693" spans="1:13">
      <c r="A10693" s="235"/>
      <c r="B10693" s="223"/>
      <c r="C10693" s="223"/>
      <c r="D10693" s="223"/>
      <c r="E10693" s="223"/>
      <c r="F10693" s="223"/>
      <c r="G10693" s="223"/>
      <c r="H10693" s="223"/>
      <c r="I10693" s="235"/>
      <c r="J10693" s="223"/>
      <c r="K10693" s="223"/>
      <c r="L10693" s="223"/>
      <c r="M10693" s="223"/>
    </row>
    <row r="10694" spans="1:13">
      <c r="A10694" s="235"/>
      <c r="B10694" s="223"/>
      <c r="C10694" s="223"/>
      <c r="D10694" s="223"/>
      <c r="E10694" s="223"/>
      <c r="F10694" s="223"/>
      <c r="G10694" s="223"/>
      <c r="H10694" s="223"/>
      <c r="I10694" s="235"/>
      <c r="J10694" s="223"/>
      <c r="K10694" s="223"/>
      <c r="L10694" s="223"/>
      <c r="M10694" s="223"/>
    </row>
    <row r="10695" spans="1:13">
      <c r="A10695" s="235"/>
      <c r="B10695" s="235"/>
      <c r="C10695" s="235"/>
      <c r="D10695" s="235"/>
      <c r="H10695" s="238"/>
      <c r="I10695" s="235"/>
    </row>
    <row r="10696" spans="1:13">
      <c r="A10696" s="235"/>
      <c r="B10696" s="223"/>
      <c r="C10696" s="223"/>
      <c r="D10696" s="223"/>
      <c r="E10696" s="223"/>
      <c r="F10696" s="223"/>
      <c r="G10696" s="223"/>
      <c r="H10696" s="223"/>
      <c r="I10696" s="235"/>
      <c r="J10696" s="223"/>
      <c r="K10696" s="223"/>
      <c r="L10696" s="223"/>
      <c r="M10696" s="223"/>
    </row>
    <row r="10697" spans="1:13">
      <c r="A10697" s="235"/>
      <c r="B10697" s="223"/>
      <c r="C10697" s="223"/>
      <c r="D10697" s="223"/>
      <c r="E10697" s="223"/>
      <c r="F10697" s="223"/>
      <c r="G10697" s="223"/>
      <c r="H10697" s="223"/>
      <c r="I10697" s="235"/>
      <c r="J10697" s="223"/>
      <c r="K10697" s="223"/>
      <c r="L10697" s="223"/>
      <c r="M10697" s="223"/>
    </row>
    <row r="10698" spans="1:13">
      <c r="A10698" s="235"/>
      <c r="B10698" s="223"/>
      <c r="C10698" s="223"/>
      <c r="D10698" s="223"/>
      <c r="E10698" s="223"/>
      <c r="F10698" s="223"/>
      <c r="G10698" s="223"/>
      <c r="H10698" s="223"/>
      <c r="I10698" s="235"/>
      <c r="J10698" s="223"/>
      <c r="K10698" s="223"/>
      <c r="L10698" s="223"/>
      <c r="M10698" s="223"/>
    </row>
    <row r="10699" spans="1:13">
      <c r="A10699" s="235"/>
      <c r="B10699" s="223"/>
      <c r="C10699" s="223"/>
      <c r="D10699" s="223"/>
      <c r="E10699" s="223"/>
      <c r="F10699" s="223"/>
      <c r="G10699" s="223"/>
      <c r="H10699" s="223"/>
      <c r="I10699" s="235"/>
      <c r="J10699" s="223"/>
      <c r="K10699" s="223"/>
      <c r="L10699" s="223"/>
      <c r="M10699" s="223"/>
    </row>
    <row r="10700" spans="1:13">
      <c r="A10700" s="235"/>
      <c r="B10700" s="223"/>
      <c r="C10700" s="223"/>
      <c r="D10700" s="223"/>
      <c r="E10700" s="238"/>
      <c r="F10700" s="244"/>
      <c r="G10700" s="223"/>
      <c r="H10700" s="223"/>
      <c r="I10700" s="235"/>
      <c r="J10700" s="223"/>
      <c r="K10700" s="223"/>
      <c r="L10700" s="223"/>
      <c r="M10700" s="223"/>
    </row>
    <row r="10701" spans="1:13">
      <c r="A10701" s="235"/>
      <c r="B10701" s="223"/>
      <c r="C10701" s="223"/>
      <c r="D10701" s="223"/>
      <c r="E10701" s="223"/>
      <c r="F10701" s="223"/>
      <c r="G10701" s="223"/>
      <c r="H10701" s="223"/>
      <c r="I10701" s="235"/>
      <c r="J10701" s="223"/>
      <c r="K10701" s="223"/>
      <c r="L10701" s="223"/>
      <c r="M10701" s="223"/>
    </row>
    <row r="10702" spans="1:13">
      <c r="A10702" s="235"/>
      <c r="B10702" s="223"/>
      <c r="C10702" s="223"/>
      <c r="D10702" s="223"/>
      <c r="E10702" s="223"/>
      <c r="F10702" s="223"/>
      <c r="G10702" s="223"/>
      <c r="H10702" s="223"/>
      <c r="I10702" s="235"/>
      <c r="J10702" s="223"/>
      <c r="K10702" s="223"/>
      <c r="L10702" s="223"/>
      <c r="M10702" s="223"/>
    </row>
    <row r="10703" spans="1:13">
      <c r="A10703" s="235"/>
      <c r="B10703" s="223"/>
      <c r="C10703" s="223"/>
      <c r="D10703" s="223"/>
      <c r="E10703" s="223"/>
      <c r="F10703" s="223"/>
      <c r="G10703" s="223"/>
      <c r="H10703" s="223"/>
      <c r="I10703" s="235"/>
      <c r="J10703" s="223"/>
      <c r="K10703" s="223"/>
      <c r="L10703" s="223"/>
      <c r="M10703" s="223"/>
    </row>
    <row r="10704" spans="1:13">
      <c r="A10704" s="235"/>
      <c r="B10704" s="223"/>
      <c r="C10704" s="223"/>
      <c r="D10704" s="223"/>
      <c r="E10704" s="223"/>
      <c r="F10704" s="223"/>
      <c r="G10704" s="223"/>
      <c r="H10704" s="223"/>
      <c r="I10704" s="235"/>
      <c r="J10704" s="223"/>
      <c r="K10704" s="223"/>
      <c r="L10704" s="223"/>
      <c r="M10704" s="223"/>
    </row>
    <row r="10705" spans="1:13">
      <c r="A10705" s="235"/>
      <c r="B10705" s="223"/>
      <c r="C10705" s="223"/>
      <c r="D10705" s="223"/>
      <c r="E10705" s="223"/>
      <c r="F10705" s="223"/>
      <c r="G10705" s="223"/>
      <c r="H10705" s="223"/>
      <c r="I10705" s="235"/>
      <c r="J10705" s="223"/>
      <c r="K10705" s="223"/>
      <c r="L10705" s="223"/>
      <c r="M10705" s="223"/>
    </row>
    <row r="10706" spans="1:13">
      <c r="A10706" s="235"/>
      <c r="B10706" s="223"/>
      <c r="C10706" s="223"/>
      <c r="D10706" s="223"/>
      <c r="E10706" s="223"/>
      <c r="F10706" s="223"/>
      <c r="G10706" s="223"/>
      <c r="H10706" s="223"/>
      <c r="I10706" s="235"/>
      <c r="J10706" s="223"/>
      <c r="K10706" s="223"/>
      <c r="L10706" s="223"/>
      <c r="M10706" s="223"/>
    </row>
    <row r="10707" spans="1:13">
      <c r="A10707" s="235"/>
      <c r="B10707" s="223"/>
      <c r="C10707" s="223"/>
      <c r="D10707" s="223"/>
      <c r="E10707" s="223"/>
      <c r="F10707" s="223"/>
      <c r="G10707" s="223"/>
      <c r="H10707" s="223"/>
      <c r="I10707" s="235"/>
      <c r="J10707" s="223"/>
      <c r="K10707" s="223"/>
      <c r="L10707" s="223"/>
      <c r="M10707" s="223"/>
    </row>
    <row r="10708" spans="1:13">
      <c r="A10708" s="235"/>
      <c r="B10708" s="223"/>
      <c r="C10708" s="223"/>
      <c r="D10708" s="223"/>
      <c r="E10708" s="223"/>
      <c r="F10708" s="223"/>
      <c r="G10708" s="223"/>
      <c r="H10708" s="223"/>
      <c r="I10708" s="235"/>
      <c r="J10708" s="223"/>
      <c r="K10708" s="223"/>
      <c r="L10708" s="223"/>
      <c r="M10708" s="223"/>
    </row>
    <row r="10709" spans="1:13">
      <c r="A10709" s="235"/>
      <c r="B10709" s="223"/>
      <c r="C10709" s="223"/>
      <c r="D10709" s="223"/>
      <c r="E10709" s="223"/>
      <c r="F10709" s="223"/>
      <c r="G10709" s="223"/>
      <c r="H10709" s="223"/>
      <c r="I10709" s="235"/>
      <c r="J10709" s="223"/>
      <c r="K10709" s="223"/>
      <c r="L10709" s="223"/>
      <c r="M10709" s="223"/>
    </row>
    <row r="10710" spans="1:13">
      <c r="A10710" s="235"/>
      <c r="B10710" s="223"/>
      <c r="C10710" s="223"/>
      <c r="D10710" s="223"/>
      <c r="E10710" s="223"/>
      <c r="F10710" s="223"/>
      <c r="G10710" s="223"/>
      <c r="H10710" s="223"/>
      <c r="I10710" s="235"/>
      <c r="J10710" s="223"/>
      <c r="K10710" s="223"/>
      <c r="L10710" s="223"/>
      <c r="M10710" s="223"/>
    </row>
    <row r="10711" spans="1:13">
      <c r="A10711" s="235"/>
      <c r="B10711" s="223"/>
      <c r="C10711" s="223"/>
      <c r="D10711" s="223"/>
      <c r="E10711" s="223"/>
      <c r="F10711" s="223"/>
      <c r="G10711" s="223"/>
      <c r="H10711" s="223"/>
      <c r="I10711" s="235"/>
      <c r="J10711" s="223"/>
      <c r="K10711" s="223"/>
      <c r="L10711" s="223"/>
      <c r="M10711" s="223"/>
    </row>
    <row r="10712" spans="1:13">
      <c r="A10712" s="235"/>
      <c r="B10712" s="223"/>
      <c r="C10712" s="223"/>
      <c r="D10712" s="223"/>
      <c r="E10712" s="223"/>
      <c r="F10712" s="223"/>
      <c r="G10712" s="223"/>
      <c r="H10712" s="223"/>
      <c r="I10712" s="235"/>
      <c r="J10712" s="223"/>
      <c r="K10712" s="223"/>
      <c r="L10712" s="223"/>
      <c r="M10712" s="223"/>
    </row>
    <row r="10713" spans="1:13">
      <c r="A10713" s="235"/>
      <c r="B10713" s="223"/>
      <c r="C10713" s="223"/>
      <c r="D10713" s="223"/>
      <c r="E10713" s="223"/>
      <c r="F10713" s="223"/>
      <c r="G10713" s="223"/>
      <c r="H10713" s="223"/>
      <c r="I10713" s="235"/>
      <c r="J10713" s="223"/>
      <c r="K10713" s="223"/>
      <c r="L10713" s="223"/>
      <c r="M10713" s="223"/>
    </row>
    <row r="10714" spans="1:13">
      <c r="A10714" s="235"/>
      <c r="B10714" s="223"/>
      <c r="C10714" s="223"/>
      <c r="D10714" s="223"/>
      <c r="E10714" s="223"/>
      <c r="F10714" s="223"/>
      <c r="G10714" s="223"/>
      <c r="H10714" s="223"/>
      <c r="I10714" s="235"/>
      <c r="J10714" s="223"/>
      <c r="K10714" s="223"/>
      <c r="L10714" s="223"/>
      <c r="M10714" s="223"/>
    </row>
    <row r="10715" spans="1:13">
      <c r="A10715" s="235"/>
      <c r="B10715" s="223"/>
      <c r="C10715" s="223"/>
      <c r="D10715" s="223"/>
      <c r="E10715" s="223"/>
      <c r="F10715" s="223"/>
      <c r="G10715" s="223"/>
      <c r="H10715" s="223"/>
      <c r="I10715" s="235"/>
      <c r="J10715" s="223"/>
      <c r="K10715" s="223"/>
      <c r="L10715" s="223"/>
      <c r="M10715" s="223"/>
    </row>
    <row r="10716" spans="1:13">
      <c r="A10716" s="235"/>
      <c r="B10716" s="223"/>
      <c r="C10716" s="223"/>
      <c r="D10716" s="223"/>
      <c r="E10716" s="223"/>
      <c r="F10716" s="223"/>
      <c r="G10716" s="223"/>
      <c r="H10716" s="223"/>
      <c r="I10716" s="235"/>
      <c r="J10716" s="223"/>
      <c r="K10716" s="223"/>
      <c r="L10716" s="223"/>
      <c r="M10716" s="223"/>
    </row>
    <row r="10717" spans="1:13">
      <c r="A10717" s="235"/>
      <c r="B10717" s="223"/>
      <c r="C10717" s="223"/>
      <c r="D10717" s="223"/>
      <c r="E10717" s="223"/>
      <c r="F10717" s="223"/>
      <c r="G10717" s="223"/>
      <c r="H10717" s="223"/>
      <c r="I10717" s="235"/>
      <c r="J10717" s="223"/>
      <c r="K10717" s="223"/>
      <c r="L10717" s="223"/>
      <c r="M10717" s="223"/>
    </row>
    <row r="10718" spans="1:13">
      <c r="A10718" s="235"/>
      <c r="B10718" s="223"/>
      <c r="C10718" s="223"/>
      <c r="D10718" s="223"/>
      <c r="E10718" s="223"/>
      <c r="F10718" s="223"/>
      <c r="G10718" s="223"/>
      <c r="H10718" s="223"/>
      <c r="I10718" s="235"/>
      <c r="J10718" s="223"/>
      <c r="K10718" s="223"/>
      <c r="L10718" s="223"/>
      <c r="M10718" s="223"/>
    </row>
    <row r="10719" spans="1:13">
      <c r="A10719" s="235"/>
      <c r="B10719" s="223"/>
      <c r="C10719" s="223"/>
      <c r="D10719" s="223"/>
      <c r="E10719" s="223"/>
      <c r="F10719" s="223"/>
      <c r="G10719" s="223"/>
      <c r="H10719" s="223"/>
      <c r="I10719" s="235"/>
      <c r="J10719" s="223"/>
      <c r="K10719" s="223"/>
      <c r="L10719" s="223"/>
      <c r="M10719" s="223"/>
    </row>
    <row r="10720" spans="1:13">
      <c r="A10720" s="235"/>
      <c r="B10720" s="223"/>
      <c r="C10720" s="223"/>
      <c r="D10720" s="223"/>
      <c r="E10720" s="223"/>
      <c r="F10720" s="223"/>
      <c r="G10720" s="223"/>
      <c r="H10720" s="223"/>
      <c r="I10720" s="235"/>
      <c r="J10720" s="223"/>
      <c r="K10720" s="223"/>
      <c r="L10720" s="223"/>
      <c r="M10720" s="223"/>
    </row>
    <row r="10721" spans="1:13">
      <c r="A10721" s="235"/>
      <c r="B10721" s="223"/>
      <c r="C10721" s="223"/>
      <c r="D10721" s="223"/>
      <c r="E10721" s="223"/>
      <c r="F10721" s="223"/>
      <c r="G10721" s="223"/>
      <c r="H10721" s="223"/>
      <c r="I10721" s="235"/>
      <c r="J10721" s="223"/>
      <c r="K10721" s="223"/>
      <c r="L10721" s="223"/>
      <c r="M10721" s="223"/>
    </row>
    <row r="10722" spans="1:13">
      <c r="A10722" s="235"/>
      <c r="B10722" s="223"/>
      <c r="C10722" s="223"/>
      <c r="D10722" s="223"/>
      <c r="E10722" s="223"/>
      <c r="F10722" s="223"/>
      <c r="G10722" s="223"/>
      <c r="H10722" s="223"/>
      <c r="I10722" s="235"/>
      <c r="J10722" s="223"/>
      <c r="K10722" s="223"/>
      <c r="L10722" s="223"/>
      <c r="M10722" s="223"/>
    </row>
    <row r="10723" spans="1:13">
      <c r="A10723" s="235"/>
      <c r="B10723" s="223"/>
      <c r="C10723" s="223"/>
      <c r="D10723" s="223"/>
      <c r="E10723" s="223"/>
      <c r="F10723" s="223"/>
      <c r="G10723" s="223"/>
      <c r="H10723" s="223"/>
      <c r="I10723" s="235"/>
      <c r="J10723" s="223"/>
      <c r="K10723" s="223"/>
      <c r="L10723" s="223"/>
      <c r="M10723" s="223"/>
    </row>
    <row r="10724" spans="1:13">
      <c r="A10724" s="235"/>
      <c r="B10724" s="238"/>
      <c r="C10724" s="238"/>
      <c r="D10724" s="238"/>
      <c r="E10724" s="238"/>
      <c r="F10724" s="238"/>
      <c r="G10724" s="223"/>
      <c r="H10724" s="238"/>
      <c r="I10724" s="235"/>
      <c r="J10724" s="223"/>
      <c r="K10724" s="238"/>
      <c r="L10724" s="238"/>
      <c r="M10724" s="238"/>
    </row>
    <row r="10725" spans="1:13">
      <c r="A10725" s="235"/>
      <c r="B10725" s="223"/>
      <c r="C10725" s="223"/>
      <c r="D10725" s="223"/>
      <c r="E10725" s="223"/>
      <c r="F10725" s="223"/>
      <c r="G10725" s="223"/>
      <c r="H10725" s="223"/>
      <c r="I10725" s="235"/>
      <c r="J10725" s="223"/>
      <c r="K10725" s="223"/>
      <c r="L10725" s="223"/>
      <c r="M10725" s="223"/>
    </row>
    <row r="10726" spans="1:13">
      <c r="A10726" s="235"/>
      <c r="B10726" s="223"/>
      <c r="C10726" s="223"/>
      <c r="D10726" s="223"/>
      <c r="E10726" s="223"/>
      <c r="F10726" s="223"/>
      <c r="G10726" s="223"/>
      <c r="H10726" s="223"/>
      <c r="I10726" s="235"/>
      <c r="J10726" s="223"/>
      <c r="K10726" s="223"/>
      <c r="L10726" s="223"/>
      <c r="M10726" s="223"/>
    </row>
    <row r="10727" spans="1:13">
      <c r="A10727" s="235"/>
      <c r="B10727" s="223"/>
      <c r="C10727" s="223"/>
      <c r="D10727" s="223"/>
      <c r="E10727" s="223"/>
      <c r="F10727" s="223"/>
      <c r="G10727" s="223"/>
      <c r="H10727" s="223"/>
      <c r="I10727" s="235"/>
      <c r="J10727" s="223"/>
      <c r="K10727" s="223"/>
      <c r="L10727" s="223"/>
      <c r="M10727" s="223"/>
    </row>
    <row r="10728" spans="1:13">
      <c r="A10728" s="235"/>
      <c r="B10728" s="223"/>
      <c r="C10728" s="223"/>
      <c r="D10728" s="223"/>
      <c r="E10728" s="223"/>
      <c r="F10728" s="223"/>
      <c r="G10728" s="223"/>
      <c r="H10728" s="223"/>
      <c r="I10728" s="235"/>
      <c r="J10728" s="223"/>
      <c r="K10728" s="223"/>
      <c r="L10728" s="223"/>
      <c r="M10728" s="223"/>
    </row>
    <row r="10729" spans="1:13">
      <c r="A10729" s="235"/>
      <c r="B10729" s="223"/>
      <c r="C10729" s="223"/>
      <c r="D10729" s="223"/>
      <c r="E10729" s="223"/>
      <c r="F10729" s="223"/>
      <c r="G10729" s="223"/>
      <c r="H10729" s="223"/>
      <c r="I10729" s="235"/>
      <c r="J10729" s="223"/>
      <c r="K10729" s="223"/>
      <c r="L10729" s="223"/>
      <c r="M10729" s="223"/>
    </row>
    <row r="10730" spans="1:13">
      <c r="A10730" s="235"/>
      <c r="B10730" s="223"/>
      <c r="C10730" s="223"/>
      <c r="D10730" s="223"/>
      <c r="E10730" s="223"/>
      <c r="F10730" s="223"/>
      <c r="G10730" s="223"/>
      <c r="H10730" s="223"/>
      <c r="I10730" s="235"/>
      <c r="J10730" s="223"/>
      <c r="K10730" s="223"/>
      <c r="L10730" s="223"/>
      <c r="M10730" s="223"/>
    </row>
    <row r="10731" spans="1:13">
      <c r="A10731" s="235"/>
      <c r="B10731" s="223"/>
      <c r="C10731" s="223"/>
      <c r="D10731" s="223"/>
      <c r="E10731" s="223"/>
      <c r="F10731" s="244"/>
      <c r="G10731" s="223"/>
      <c r="H10731" s="223"/>
      <c r="I10731" s="235"/>
      <c r="J10731" s="223"/>
      <c r="K10731" s="223"/>
      <c r="L10731" s="223"/>
      <c r="M10731" s="223"/>
    </row>
    <row r="10732" spans="1:13">
      <c r="A10732" s="235"/>
      <c r="B10732" s="223"/>
      <c r="C10732" s="223"/>
      <c r="D10732" s="223"/>
      <c r="E10732" s="223"/>
      <c r="F10732" s="223"/>
      <c r="G10732" s="223"/>
      <c r="H10732" s="223"/>
      <c r="I10732" s="235"/>
      <c r="J10732" s="223"/>
      <c r="K10732" s="223"/>
      <c r="L10732" s="223"/>
      <c r="M10732" s="223"/>
    </row>
    <row r="10733" spans="1:13">
      <c r="A10733" s="235"/>
      <c r="B10733" s="223"/>
      <c r="C10733" s="223"/>
      <c r="D10733" s="223"/>
      <c r="E10733" s="223"/>
      <c r="F10733" s="223"/>
      <c r="G10733" s="223"/>
      <c r="H10733" s="223"/>
      <c r="I10733" s="235"/>
      <c r="J10733" s="223"/>
      <c r="K10733" s="223"/>
      <c r="L10733" s="223"/>
      <c r="M10733" s="223"/>
    </row>
    <row r="10734" spans="1:13">
      <c r="A10734" s="235"/>
      <c r="B10734" s="223"/>
      <c r="C10734" s="223"/>
      <c r="D10734" s="223"/>
      <c r="E10734" s="223"/>
      <c r="F10734" s="223"/>
      <c r="G10734" s="223"/>
      <c r="H10734" s="223"/>
      <c r="I10734" s="235"/>
      <c r="J10734" s="223"/>
      <c r="K10734" s="223"/>
      <c r="L10734" s="223"/>
      <c r="M10734" s="223"/>
    </row>
    <row r="10735" spans="1:13">
      <c r="A10735" s="235"/>
      <c r="B10735" s="223"/>
      <c r="C10735" s="223"/>
      <c r="D10735" s="223"/>
      <c r="E10735" s="223"/>
      <c r="F10735" s="223"/>
      <c r="G10735" s="223"/>
      <c r="H10735" s="223"/>
      <c r="I10735" s="235"/>
      <c r="J10735" s="223"/>
      <c r="K10735" s="223"/>
      <c r="L10735" s="223"/>
      <c r="M10735" s="223"/>
    </row>
    <row r="10736" spans="1:13">
      <c r="A10736" s="235"/>
      <c r="B10736" s="223"/>
      <c r="C10736" s="223"/>
      <c r="D10736" s="223"/>
      <c r="E10736" s="223"/>
      <c r="F10736" s="223"/>
      <c r="G10736" s="223"/>
      <c r="H10736" s="223"/>
      <c r="I10736" s="235"/>
      <c r="J10736" s="223"/>
      <c r="K10736" s="223"/>
      <c r="L10736" s="223"/>
      <c r="M10736" s="223"/>
    </row>
    <row r="10737" spans="1:13">
      <c r="A10737" s="235"/>
      <c r="B10737" s="223"/>
      <c r="C10737" s="223"/>
      <c r="D10737" s="223"/>
      <c r="E10737" s="223"/>
      <c r="F10737" s="223"/>
      <c r="G10737" s="223"/>
      <c r="H10737" s="223"/>
      <c r="I10737" s="235"/>
      <c r="J10737" s="223"/>
      <c r="K10737" s="223"/>
      <c r="L10737" s="223"/>
      <c r="M10737" s="223"/>
    </row>
    <row r="10738" spans="1:13">
      <c r="A10738" s="235"/>
      <c r="B10738" s="223"/>
      <c r="C10738" s="223"/>
      <c r="D10738" s="223"/>
      <c r="E10738" s="223"/>
      <c r="F10738" s="223"/>
      <c r="G10738" s="223"/>
      <c r="H10738" s="223"/>
      <c r="I10738" s="235"/>
      <c r="J10738" s="223"/>
      <c r="K10738" s="223"/>
      <c r="L10738" s="223"/>
      <c r="M10738" s="223"/>
    </row>
    <row r="10739" spans="1:13">
      <c r="A10739" s="235"/>
      <c r="B10739" s="223"/>
      <c r="C10739" s="223"/>
      <c r="D10739" s="223"/>
      <c r="E10739" s="223"/>
      <c r="F10739" s="223"/>
      <c r="G10739" s="223"/>
      <c r="H10739" s="223"/>
      <c r="I10739" s="235"/>
      <c r="J10739" s="223"/>
      <c r="K10739" s="223"/>
      <c r="L10739" s="223"/>
      <c r="M10739" s="223"/>
    </row>
    <row r="10740" spans="1:13">
      <c r="A10740" s="235"/>
      <c r="B10740" s="223"/>
      <c r="C10740" s="223"/>
      <c r="D10740" s="223"/>
      <c r="E10740" s="223"/>
      <c r="F10740" s="223"/>
      <c r="G10740" s="223"/>
      <c r="H10740" s="223"/>
      <c r="I10740" s="235"/>
      <c r="J10740" s="223"/>
      <c r="K10740" s="223"/>
      <c r="L10740" s="223"/>
      <c r="M10740" s="223"/>
    </row>
    <row r="10741" spans="1:13">
      <c r="A10741" s="235"/>
      <c r="B10741" s="223"/>
      <c r="C10741" s="223"/>
      <c r="D10741" s="223"/>
      <c r="E10741" s="238"/>
      <c r="F10741" s="223"/>
      <c r="G10741" s="223"/>
      <c r="H10741" s="223"/>
      <c r="I10741" s="235"/>
      <c r="J10741" s="223"/>
      <c r="K10741" s="223"/>
      <c r="L10741" s="223"/>
      <c r="M10741" s="223"/>
    </row>
    <row r="10742" spans="1:13">
      <c r="A10742" s="235"/>
      <c r="B10742" s="223"/>
      <c r="C10742" s="223"/>
      <c r="D10742" s="223"/>
      <c r="E10742" s="223"/>
      <c r="F10742" s="244"/>
      <c r="G10742" s="223"/>
      <c r="H10742" s="223"/>
      <c r="I10742" s="235"/>
      <c r="J10742" s="223"/>
      <c r="K10742" s="223"/>
      <c r="L10742" s="223"/>
      <c r="M10742" s="223"/>
    </row>
    <row r="10743" spans="1:13">
      <c r="A10743" s="235"/>
      <c r="B10743" s="223"/>
      <c r="C10743" s="223"/>
      <c r="D10743" s="223"/>
      <c r="E10743" s="223"/>
      <c r="F10743" s="223"/>
      <c r="G10743" s="223"/>
      <c r="H10743" s="223"/>
      <c r="I10743" s="235"/>
      <c r="J10743" s="223"/>
      <c r="K10743" s="223"/>
      <c r="L10743" s="223"/>
      <c r="M10743" s="223"/>
    </row>
    <row r="10744" spans="1:13">
      <c r="A10744" s="235"/>
      <c r="B10744" s="223"/>
      <c r="C10744" s="223"/>
      <c r="D10744" s="223"/>
      <c r="E10744" s="223"/>
      <c r="F10744" s="223"/>
      <c r="G10744" s="223"/>
      <c r="H10744" s="223"/>
      <c r="I10744" s="235"/>
      <c r="J10744" s="223"/>
      <c r="K10744" s="223"/>
      <c r="L10744" s="223"/>
      <c r="M10744" s="223"/>
    </row>
    <row r="10745" spans="1:13">
      <c r="A10745" s="235"/>
      <c r="B10745" s="223"/>
      <c r="C10745" s="223"/>
      <c r="D10745" s="223"/>
      <c r="E10745" s="223"/>
      <c r="F10745" s="223"/>
      <c r="G10745" s="223"/>
      <c r="H10745" s="223"/>
      <c r="I10745" s="235"/>
      <c r="J10745" s="223"/>
      <c r="K10745" s="223"/>
      <c r="L10745" s="223"/>
      <c r="M10745" s="223"/>
    </row>
    <row r="10746" spans="1:13">
      <c r="A10746" s="235"/>
      <c r="B10746" s="223"/>
      <c r="C10746" s="223"/>
      <c r="D10746" s="223"/>
      <c r="E10746" s="223"/>
      <c r="F10746" s="223"/>
      <c r="G10746" s="223"/>
      <c r="H10746" s="223"/>
      <c r="I10746" s="235"/>
      <c r="J10746" s="223"/>
      <c r="K10746" s="223"/>
      <c r="L10746" s="223"/>
      <c r="M10746" s="223"/>
    </row>
    <row r="10747" spans="1:13">
      <c r="A10747" s="235"/>
      <c r="B10747" s="223"/>
      <c r="C10747" s="223"/>
      <c r="D10747" s="223"/>
      <c r="E10747" s="223"/>
      <c r="F10747" s="223"/>
      <c r="G10747" s="223"/>
      <c r="H10747" s="223"/>
      <c r="I10747" s="235"/>
      <c r="J10747" s="223"/>
      <c r="K10747" s="223"/>
      <c r="L10747" s="223"/>
      <c r="M10747" s="223"/>
    </row>
    <row r="10748" spans="1:13">
      <c r="A10748" s="235"/>
      <c r="B10748" s="223"/>
      <c r="C10748" s="223"/>
      <c r="D10748" s="223"/>
      <c r="E10748" s="223"/>
      <c r="F10748" s="223"/>
      <c r="G10748" s="223"/>
      <c r="H10748" s="223"/>
      <c r="I10748" s="235"/>
      <c r="J10748" s="223"/>
      <c r="K10748" s="223"/>
      <c r="L10748" s="223"/>
      <c r="M10748" s="223"/>
    </row>
    <row r="10749" spans="1:13">
      <c r="A10749" s="235"/>
      <c r="B10749" s="223"/>
      <c r="C10749" s="223"/>
      <c r="D10749" s="223"/>
      <c r="E10749" s="223"/>
      <c r="F10749" s="223"/>
      <c r="G10749" s="223"/>
      <c r="H10749" s="223"/>
      <c r="I10749" s="235"/>
      <c r="J10749" s="223"/>
      <c r="K10749" s="223"/>
      <c r="L10749" s="223"/>
      <c r="M10749" s="223"/>
    </row>
    <row r="10750" spans="1:13">
      <c r="A10750" s="235"/>
      <c r="B10750" s="223"/>
      <c r="C10750" s="223"/>
      <c r="D10750" s="223"/>
      <c r="E10750" s="223"/>
      <c r="F10750" s="223"/>
      <c r="G10750" s="223"/>
      <c r="H10750" s="223"/>
      <c r="I10750" s="235"/>
      <c r="J10750" s="223"/>
      <c r="K10750" s="223"/>
      <c r="L10750" s="223"/>
      <c r="M10750" s="223"/>
    </row>
    <row r="10751" spans="1:13">
      <c r="A10751" s="235"/>
      <c r="B10751" s="223"/>
      <c r="C10751" s="223"/>
      <c r="D10751" s="223"/>
      <c r="E10751" s="223"/>
      <c r="F10751" s="223"/>
      <c r="G10751" s="223"/>
      <c r="H10751" s="223"/>
      <c r="I10751" s="235"/>
      <c r="J10751" s="223"/>
      <c r="K10751" s="223"/>
      <c r="L10751" s="223"/>
      <c r="M10751" s="223"/>
    </row>
    <row r="10752" spans="1:13">
      <c r="A10752" s="235"/>
      <c r="B10752" s="223"/>
      <c r="C10752" s="223"/>
      <c r="D10752" s="223"/>
      <c r="E10752" s="223"/>
      <c r="F10752" s="223"/>
      <c r="G10752" s="223"/>
      <c r="H10752" s="223"/>
      <c r="I10752" s="235"/>
      <c r="J10752" s="223"/>
      <c r="K10752" s="223"/>
      <c r="L10752" s="223"/>
      <c r="M10752" s="223"/>
    </row>
    <row r="10753" spans="1:13">
      <c r="A10753" s="235"/>
      <c r="B10753" s="223"/>
      <c r="C10753" s="223"/>
      <c r="D10753" s="223"/>
      <c r="E10753" s="223"/>
      <c r="F10753" s="223"/>
      <c r="G10753" s="223"/>
      <c r="H10753" s="223"/>
      <c r="I10753" s="235"/>
      <c r="J10753" s="223"/>
      <c r="K10753" s="223"/>
      <c r="L10753" s="223"/>
      <c r="M10753" s="223"/>
    </row>
    <row r="10754" spans="1:13">
      <c r="A10754" s="235"/>
      <c r="B10754" s="223"/>
      <c r="C10754" s="223"/>
      <c r="D10754" s="223"/>
      <c r="E10754" s="223"/>
      <c r="F10754" s="223"/>
      <c r="G10754" s="223"/>
      <c r="H10754" s="223"/>
      <c r="I10754" s="235"/>
      <c r="J10754" s="223"/>
      <c r="K10754" s="223"/>
      <c r="L10754" s="223"/>
      <c r="M10754" s="223"/>
    </row>
    <row r="10755" spans="1:13">
      <c r="A10755" s="235"/>
      <c r="B10755" s="223"/>
      <c r="C10755" s="223"/>
      <c r="D10755" s="223"/>
      <c r="E10755" s="223"/>
      <c r="F10755" s="223"/>
      <c r="G10755" s="223"/>
      <c r="H10755" s="223"/>
      <c r="I10755" s="235"/>
      <c r="J10755" s="223"/>
      <c r="K10755" s="223"/>
      <c r="L10755" s="223"/>
      <c r="M10755" s="223"/>
    </row>
    <row r="10756" spans="1:13">
      <c r="A10756" s="235"/>
      <c r="B10756" s="223"/>
      <c r="C10756" s="223"/>
      <c r="D10756" s="223"/>
      <c r="E10756" s="238"/>
      <c r="F10756" s="244"/>
      <c r="G10756" s="223"/>
      <c r="H10756" s="223"/>
      <c r="I10756" s="235"/>
      <c r="J10756" s="223"/>
      <c r="K10756" s="223"/>
      <c r="L10756" s="223"/>
      <c r="M10756" s="223"/>
    </row>
    <row r="10757" spans="1:13">
      <c r="A10757" s="235"/>
      <c r="B10757" s="223"/>
      <c r="C10757" s="223"/>
      <c r="D10757" s="223"/>
      <c r="E10757" s="223"/>
      <c r="F10757" s="223"/>
      <c r="G10757" s="223"/>
      <c r="H10757" s="223"/>
      <c r="I10757" s="235"/>
      <c r="J10757" s="223"/>
      <c r="K10757" s="223"/>
      <c r="L10757" s="223"/>
      <c r="M10757" s="223"/>
    </row>
    <row r="10758" spans="1:13">
      <c r="A10758" s="235"/>
      <c r="B10758" s="223"/>
      <c r="C10758" s="223"/>
      <c r="D10758" s="223"/>
      <c r="E10758" s="223"/>
      <c r="F10758" s="223"/>
      <c r="G10758" s="223"/>
      <c r="H10758" s="223"/>
      <c r="I10758" s="235"/>
      <c r="J10758" s="223"/>
      <c r="K10758" s="223"/>
      <c r="L10758" s="223"/>
      <c r="M10758" s="223"/>
    </row>
    <row r="10759" spans="1:13">
      <c r="A10759" s="235"/>
      <c r="B10759" s="223"/>
      <c r="C10759" s="223"/>
      <c r="D10759" s="223"/>
      <c r="E10759" s="223"/>
      <c r="F10759" s="223"/>
      <c r="G10759" s="223"/>
      <c r="H10759" s="223"/>
      <c r="I10759" s="235"/>
      <c r="J10759" s="223"/>
      <c r="K10759" s="223"/>
      <c r="L10759" s="223"/>
      <c r="M10759" s="223"/>
    </row>
    <row r="10760" spans="1:13">
      <c r="A10760" s="235"/>
      <c r="B10760" s="223"/>
      <c r="C10760" s="223"/>
      <c r="D10760" s="223"/>
      <c r="E10760" s="223"/>
      <c r="F10760" s="223"/>
      <c r="G10760" s="223"/>
      <c r="H10760" s="223"/>
      <c r="I10760" s="235"/>
      <c r="J10760" s="223"/>
      <c r="K10760" s="223"/>
      <c r="L10760" s="223"/>
      <c r="M10760" s="223"/>
    </row>
    <row r="10761" spans="1:13">
      <c r="A10761" s="235"/>
      <c r="B10761" s="223"/>
      <c r="C10761" s="223"/>
      <c r="D10761" s="223"/>
      <c r="E10761" s="223"/>
      <c r="F10761" s="223"/>
      <c r="G10761" s="223"/>
      <c r="H10761" s="223"/>
      <c r="I10761" s="235"/>
      <c r="J10761" s="223"/>
      <c r="K10761" s="223"/>
      <c r="L10761" s="223"/>
      <c r="M10761" s="223"/>
    </row>
    <row r="10762" spans="1:13">
      <c r="A10762" s="235"/>
      <c r="B10762" s="223"/>
      <c r="C10762" s="223"/>
      <c r="D10762" s="223"/>
      <c r="E10762" s="223"/>
      <c r="F10762" s="223"/>
      <c r="G10762" s="223"/>
      <c r="H10762" s="223"/>
      <c r="I10762" s="235"/>
      <c r="J10762" s="223"/>
      <c r="K10762" s="223"/>
      <c r="L10762" s="223"/>
      <c r="M10762" s="223"/>
    </row>
    <row r="10763" spans="1:13">
      <c r="A10763" s="235"/>
      <c r="B10763" s="223"/>
      <c r="C10763" s="223"/>
      <c r="D10763" s="223"/>
      <c r="E10763" s="223"/>
      <c r="F10763" s="223"/>
      <c r="G10763" s="223"/>
      <c r="H10763" s="223"/>
      <c r="I10763" s="235"/>
      <c r="J10763" s="223"/>
      <c r="K10763" s="223"/>
      <c r="L10763" s="223"/>
      <c r="M10763" s="223"/>
    </row>
    <row r="10764" spans="1:13">
      <c r="A10764" s="235"/>
      <c r="B10764" s="223"/>
      <c r="C10764" s="223"/>
      <c r="D10764" s="223"/>
      <c r="E10764" s="223"/>
      <c r="F10764" s="223"/>
      <c r="G10764" s="223"/>
      <c r="H10764" s="223"/>
      <c r="I10764" s="235"/>
      <c r="J10764" s="223"/>
      <c r="K10764" s="223"/>
      <c r="L10764" s="223"/>
      <c r="M10764" s="223"/>
    </row>
    <row r="10765" spans="1:13">
      <c r="A10765" s="235"/>
      <c r="B10765" s="223"/>
      <c r="C10765" s="223"/>
      <c r="D10765" s="223"/>
      <c r="E10765" s="223"/>
      <c r="F10765" s="223"/>
      <c r="G10765" s="223"/>
      <c r="H10765" s="223"/>
      <c r="I10765" s="235"/>
      <c r="J10765" s="223"/>
      <c r="K10765" s="223"/>
      <c r="L10765" s="223"/>
      <c r="M10765" s="223"/>
    </row>
    <row r="10766" spans="1:13">
      <c r="A10766" s="235"/>
      <c r="B10766" s="223"/>
      <c r="C10766" s="223"/>
      <c r="D10766" s="223"/>
      <c r="E10766" s="223"/>
      <c r="F10766" s="223"/>
      <c r="G10766" s="223"/>
      <c r="H10766" s="223"/>
      <c r="I10766" s="235"/>
      <c r="J10766" s="223"/>
      <c r="K10766" s="223"/>
      <c r="L10766" s="223"/>
      <c r="M10766" s="223"/>
    </row>
    <row r="10767" spans="1:13">
      <c r="A10767" s="235"/>
      <c r="B10767" s="223"/>
      <c r="C10767" s="223"/>
      <c r="D10767" s="223"/>
      <c r="E10767" s="223"/>
      <c r="F10767" s="223"/>
      <c r="G10767" s="223"/>
      <c r="H10767" s="223"/>
      <c r="I10767" s="235"/>
      <c r="J10767" s="223"/>
      <c r="K10767" s="223"/>
      <c r="L10767" s="223"/>
      <c r="M10767" s="223"/>
    </row>
    <row r="10768" spans="1:13">
      <c r="A10768" s="235"/>
      <c r="B10768" s="223"/>
      <c r="C10768" s="223"/>
      <c r="D10768" s="223"/>
      <c r="E10768" s="223"/>
      <c r="F10768" s="223"/>
      <c r="G10768" s="223"/>
      <c r="H10768" s="223"/>
      <c r="I10768" s="235"/>
      <c r="J10768" s="223"/>
      <c r="K10768" s="223"/>
      <c r="L10768" s="223"/>
      <c r="M10768" s="223"/>
    </row>
    <row r="10769" spans="1:13">
      <c r="A10769" s="235"/>
      <c r="B10769" s="223"/>
      <c r="C10769" s="223"/>
      <c r="D10769" s="223"/>
      <c r="E10769" s="223"/>
      <c r="F10769" s="223"/>
      <c r="G10769" s="223"/>
      <c r="H10769" s="223"/>
      <c r="I10769" s="235"/>
      <c r="J10769" s="223"/>
      <c r="K10769" s="223"/>
      <c r="L10769" s="223"/>
      <c r="M10769" s="223"/>
    </row>
    <row r="10770" spans="1:13">
      <c r="A10770" s="235"/>
      <c r="B10770" s="223"/>
      <c r="C10770" s="223"/>
      <c r="D10770" s="223"/>
      <c r="E10770" s="223"/>
      <c r="F10770" s="223"/>
      <c r="G10770" s="223"/>
      <c r="H10770" s="223"/>
      <c r="I10770" s="235"/>
      <c r="J10770" s="223"/>
      <c r="K10770" s="223"/>
      <c r="L10770" s="223"/>
      <c r="M10770" s="223"/>
    </row>
    <row r="10771" spans="1:13">
      <c r="A10771" s="235"/>
      <c r="B10771" s="235"/>
      <c r="C10771" s="235"/>
      <c r="D10771" s="235"/>
      <c r="H10771" s="238"/>
      <c r="I10771" s="235"/>
    </row>
    <row r="10772" spans="1:13">
      <c r="A10772" s="235"/>
      <c r="B10772" s="223"/>
      <c r="C10772" s="223"/>
      <c r="D10772" s="223"/>
      <c r="E10772" s="223"/>
      <c r="F10772" s="223"/>
      <c r="G10772" s="223"/>
      <c r="H10772" s="223"/>
      <c r="I10772" s="235"/>
      <c r="J10772" s="223"/>
      <c r="K10772" s="223"/>
      <c r="L10772" s="223"/>
      <c r="M10772" s="223"/>
    </row>
    <row r="10773" spans="1:13">
      <c r="A10773" s="235"/>
      <c r="B10773" s="223"/>
      <c r="C10773" s="223"/>
      <c r="D10773" s="223"/>
      <c r="E10773" s="223"/>
      <c r="F10773" s="223"/>
      <c r="G10773" s="223"/>
      <c r="H10773" s="223"/>
      <c r="I10773" s="235"/>
      <c r="J10773" s="223"/>
      <c r="K10773" s="223"/>
      <c r="L10773" s="223"/>
      <c r="M10773" s="223"/>
    </row>
    <row r="10774" spans="1:13">
      <c r="A10774" s="235"/>
      <c r="B10774" s="223"/>
      <c r="C10774" s="223"/>
      <c r="D10774" s="223"/>
      <c r="E10774" s="223"/>
      <c r="F10774" s="244"/>
      <c r="G10774" s="223"/>
      <c r="H10774" s="223"/>
      <c r="I10774" s="235"/>
      <c r="J10774" s="223"/>
      <c r="K10774" s="223"/>
      <c r="L10774" s="223"/>
      <c r="M10774" s="223"/>
    </row>
    <row r="10775" spans="1:13">
      <c r="A10775" s="235"/>
      <c r="B10775" s="223"/>
      <c r="C10775" s="223"/>
      <c r="D10775" s="223"/>
      <c r="E10775" s="223"/>
      <c r="F10775" s="223"/>
      <c r="G10775" s="223"/>
      <c r="H10775" s="223"/>
      <c r="I10775" s="235"/>
      <c r="J10775" s="223"/>
      <c r="K10775" s="223"/>
      <c r="L10775" s="223"/>
      <c r="M10775" s="223"/>
    </row>
    <row r="10776" spans="1:13">
      <c r="A10776" s="235"/>
      <c r="B10776" s="223"/>
      <c r="C10776" s="223"/>
      <c r="D10776" s="223"/>
      <c r="E10776" s="223"/>
      <c r="F10776" s="223"/>
      <c r="G10776" s="223"/>
      <c r="H10776" s="223"/>
      <c r="I10776" s="235"/>
      <c r="J10776" s="223"/>
      <c r="K10776" s="223"/>
      <c r="L10776" s="223"/>
      <c r="M10776" s="223"/>
    </row>
    <row r="10777" spans="1:13">
      <c r="A10777" s="235"/>
      <c r="B10777" s="223"/>
      <c r="C10777" s="223"/>
      <c r="D10777" s="223"/>
      <c r="E10777" s="223"/>
      <c r="F10777" s="223"/>
      <c r="G10777" s="223"/>
      <c r="H10777" s="223"/>
      <c r="I10777" s="235"/>
      <c r="J10777" s="223"/>
      <c r="K10777" s="223"/>
      <c r="L10777" s="223"/>
      <c r="M10777" s="223"/>
    </row>
    <row r="10778" spans="1:13">
      <c r="A10778" s="235"/>
      <c r="B10778" s="223"/>
      <c r="C10778" s="223"/>
      <c r="D10778" s="223"/>
      <c r="E10778" s="223"/>
      <c r="F10778" s="223"/>
      <c r="G10778" s="223"/>
      <c r="H10778" s="223"/>
      <c r="I10778" s="235"/>
      <c r="J10778" s="223"/>
      <c r="K10778" s="223"/>
      <c r="L10778" s="223"/>
      <c r="M10778" s="223"/>
    </row>
    <row r="10779" spans="1:13">
      <c r="A10779" s="235"/>
      <c r="B10779" s="223"/>
      <c r="C10779" s="223"/>
      <c r="D10779" s="223"/>
      <c r="E10779" s="223"/>
      <c r="F10779" s="223"/>
      <c r="G10779" s="223"/>
      <c r="H10779" s="223"/>
      <c r="I10779" s="235"/>
      <c r="J10779" s="223"/>
      <c r="K10779" s="223"/>
      <c r="L10779" s="223"/>
      <c r="M10779" s="223"/>
    </row>
    <row r="10780" spans="1:13">
      <c r="A10780" s="235"/>
      <c r="B10780" s="223"/>
      <c r="C10780" s="223"/>
      <c r="D10780" s="223"/>
      <c r="E10780" s="223"/>
      <c r="F10780" s="244"/>
      <c r="G10780" s="223"/>
      <c r="H10780" s="223"/>
      <c r="I10780" s="235"/>
      <c r="J10780" s="223"/>
      <c r="K10780" s="223"/>
      <c r="L10780" s="223"/>
      <c r="M10780" s="223"/>
    </row>
    <row r="10781" spans="1:13">
      <c r="A10781" s="235"/>
      <c r="B10781" s="223"/>
      <c r="C10781" s="223"/>
      <c r="D10781" s="223"/>
      <c r="E10781" s="223"/>
      <c r="F10781" s="223"/>
      <c r="G10781" s="223"/>
      <c r="H10781" s="223"/>
      <c r="I10781" s="235"/>
      <c r="J10781" s="223"/>
      <c r="K10781" s="223"/>
      <c r="L10781" s="223"/>
      <c r="M10781" s="223"/>
    </row>
    <row r="10782" spans="1:13">
      <c r="A10782" s="235"/>
      <c r="B10782" s="223"/>
      <c r="C10782" s="223"/>
      <c r="D10782" s="223"/>
      <c r="E10782" s="223"/>
      <c r="F10782" s="223"/>
      <c r="G10782" s="223"/>
      <c r="H10782" s="223"/>
      <c r="I10782" s="235"/>
      <c r="J10782" s="223"/>
      <c r="K10782" s="223"/>
      <c r="L10782" s="223"/>
      <c r="M10782" s="223"/>
    </row>
    <row r="10783" spans="1:13">
      <c r="A10783" s="235"/>
      <c r="B10783" s="223"/>
      <c r="C10783" s="223"/>
      <c r="D10783" s="223"/>
      <c r="E10783" s="223"/>
      <c r="F10783" s="223"/>
      <c r="G10783" s="223"/>
      <c r="H10783" s="223"/>
      <c r="I10783" s="235"/>
      <c r="J10783" s="223"/>
      <c r="K10783" s="223"/>
      <c r="L10783" s="223"/>
      <c r="M10783" s="223"/>
    </row>
    <row r="10784" spans="1:13">
      <c r="A10784" s="235"/>
      <c r="B10784" s="223"/>
      <c r="C10784" s="223"/>
      <c r="D10784" s="223"/>
      <c r="E10784" s="223"/>
      <c r="F10784" s="223"/>
      <c r="G10784" s="223"/>
      <c r="H10784" s="223"/>
      <c r="I10784" s="235"/>
      <c r="J10784" s="223"/>
      <c r="K10784" s="223"/>
      <c r="L10784" s="223"/>
      <c r="M10784" s="223"/>
    </row>
    <row r="10785" spans="1:13">
      <c r="A10785" s="235"/>
      <c r="B10785" s="223"/>
      <c r="C10785" s="223"/>
      <c r="D10785" s="223"/>
      <c r="E10785" s="223"/>
      <c r="F10785" s="223"/>
      <c r="G10785" s="223"/>
      <c r="H10785" s="223"/>
      <c r="I10785" s="235"/>
      <c r="J10785" s="223"/>
      <c r="K10785" s="223"/>
      <c r="L10785" s="223"/>
      <c r="M10785" s="223"/>
    </row>
    <row r="10786" spans="1:13">
      <c r="A10786" s="235"/>
      <c r="B10786" s="223"/>
      <c r="C10786" s="223"/>
      <c r="D10786" s="223"/>
      <c r="E10786" s="223"/>
      <c r="F10786" s="223"/>
      <c r="G10786" s="223"/>
      <c r="H10786" s="223"/>
      <c r="I10786" s="235"/>
      <c r="J10786" s="223"/>
      <c r="K10786" s="223"/>
      <c r="L10786" s="223"/>
      <c r="M10786" s="223"/>
    </row>
    <row r="10787" spans="1:13">
      <c r="A10787" s="235"/>
      <c r="B10787" s="223"/>
      <c r="C10787" s="223"/>
      <c r="D10787" s="223"/>
      <c r="E10787" s="223"/>
      <c r="F10787" s="223"/>
      <c r="G10787" s="223"/>
      <c r="H10787" s="223"/>
      <c r="I10787" s="235"/>
      <c r="J10787" s="223"/>
      <c r="K10787" s="223"/>
      <c r="L10787" s="223"/>
      <c r="M10787" s="223"/>
    </row>
    <row r="10788" spans="1:13">
      <c r="A10788" s="235"/>
      <c r="B10788" s="223"/>
      <c r="C10788" s="223"/>
      <c r="D10788" s="223"/>
      <c r="E10788" s="223"/>
      <c r="F10788" s="223"/>
      <c r="G10788" s="223"/>
      <c r="H10788" s="223"/>
      <c r="I10788" s="235"/>
      <c r="J10788" s="223"/>
      <c r="K10788" s="223"/>
      <c r="L10788" s="223"/>
      <c r="M10788" s="223"/>
    </row>
    <row r="10789" spans="1:13">
      <c r="A10789" s="235"/>
      <c r="B10789" s="223"/>
      <c r="C10789" s="223"/>
      <c r="D10789" s="223"/>
      <c r="E10789" s="223"/>
      <c r="F10789" s="223"/>
      <c r="G10789" s="223"/>
      <c r="H10789" s="223"/>
      <c r="I10789" s="235"/>
      <c r="J10789" s="223"/>
      <c r="K10789" s="223"/>
      <c r="L10789" s="223"/>
      <c r="M10789" s="223"/>
    </row>
    <row r="10790" spans="1:13">
      <c r="A10790" s="235"/>
      <c r="B10790" s="223"/>
      <c r="C10790" s="223"/>
      <c r="D10790" s="223"/>
      <c r="E10790" s="223"/>
      <c r="F10790" s="244"/>
      <c r="G10790" s="223"/>
      <c r="H10790" s="223"/>
      <c r="I10790" s="235"/>
      <c r="J10790" s="223"/>
      <c r="K10790" s="223"/>
      <c r="L10790" s="223"/>
      <c r="M10790" s="223"/>
    </row>
    <row r="10791" spans="1:13">
      <c r="A10791" s="235"/>
      <c r="B10791" s="223"/>
      <c r="C10791" s="223"/>
      <c r="D10791" s="223"/>
      <c r="E10791" s="223"/>
      <c r="F10791" s="223"/>
      <c r="G10791" s="223"/>
      <c r="H10791" s="223"/>
      <c r="I10791" s="235"/>
      <c r="J10791" s="223"/>
      <c r="K10791" s="223"/>
      <c r="L10791" s="223"/>
      <c r="M10791" s="223"/>
    </row>
    <row r="10792" spans="1:13">
      <c r="A10792" s="235"/>
      <c r="B10792" s="223"/>
      <c r="C10792" s="223"/>
      <c r="D10792" s="223"/>
      <c r="E10792" s="223"/>
      <c r="F10792" s="223"/>
      <c r="G10792" s="223"/>
      <c r="H10792" s="223"/>
      <c r="I10792" s="235"/>
      <c r="J10792" s="223"/>
      <c r="K10792" s="223"/>
      <c r="L10792" s="223"/>
      <c r="M10792" s="223"/>
    </row>
    <row r="10793" spans="1:13">
      <c r="A10793" s="235"/>
      <c r="B10793" s="223"/>
      <c r="C10793" s="223"/>
      <c r="D10793" s="223"/>
      <c r="E10793" s="223"/>
      <c r="F10793" s="223"/>
      <c r="G10793" s="223"/>
      <c r="H10793" s="223"/>
      <c r="I10793" s="235"/>
      <c r="J10793" s="223"/>
      <c r="K10793" s="223"/>
      <c r="L10793" s="223"/>
      <c r="M10793" s="223"/>
    </row>
    <row r="10794" spans="1:13">
      <c r="A10794" s="235"/>
      <c r="B10794" s="223"/>
      <c r="C10794" s="223"/>
      <c r="D10794" s="223"/>
      <c r="E10794" s="223"/>
      <c r="F10794" s="223"/>
      <c r="G10794" s="223"/>
      <c r="H10794" s="223"/>
      <c r="I10794" s="235"/>
      <c r="J10794" s="223"/>
      <c r="K10794" s="223"/>
      <c r="L10794" s="223"/>
      <c r="M10794" s="223"/>
    </row>
    <row r="10795" spans="1:13">
      <c r="A10795" s="235"/>
      <c r="B10795" s="223"/>
      <c r="C10795" s="223"/>
      <c r="D10795" s="223"/>
      <c r="E10795" s="223"/>
      <c r="F10795" s="223"/>
      <c r="G10795" s="223"/>
      <c r="H10795" s="223"/>
      <c r="I10795" s="235"/>
      <c r="J10795" s="223"/>
      <c r="K10795" s="223"/>
      <c r="L10795" s="223"/>
      <c r="M10795" s="223"/>
    </row>
    <row r="10796" spans="1:13">
      <c r="A10796" s="235"/>
      <c r="B10796" s="223"/>
      <c r="C10796" s="223"/>
      <c r="D10796" s="223"/>
      <c r="E10796" s="223"/>
      <c r="F10796" s="223"/>
      <c r="G10796" s="223"/>
      <c r="H10796" s="223"/>
      <c r="I10796" s="235"/>
      <c r="J10796" s="223"/>
      <c r="K10796" s="223"/>
      <c r="L10796" s="223"/>
      <c r="M10796" s="223"/>
    </row>
    <row r="10797" spans="1:13">
      <c r="A10797" s="235"/>
      <c r="B10797" s="223"/>
      <c r="C10797" s="223"/>
      <c r="D10797" s="223"/>
      <c r="E10797" s="223"/>
      <c r="F10797" s="223"/>
      <c r="G10797" s="223"/>
      <c r="H10797" s="223"/>
      <c r="I10797" s="235"/>
      <c r="J10797" s="223"/>
      <c r="K10797" s="223"/>
      <c r="L10797" s="223"/>
      <c r="M10797" s="223"/>
    </row>
    <row r="10798" spans="1:13">
      <c r="A10798" s="235"/>
      <c r="B10798" s="223"/>
      <c r="C10798" s="223"/>
      <c r="D10798" s="223"/>
      <c r="E10798" s="223"/>
      <c r="F10798" s="223"/>
      <c r="G10798" s="223"/>
      <c r="H10798" s="223"/>
      <c r="I10798" s="235"/>
      <c r="J10798" s="223"/>
      <c r="K10798" s="223"/>
      <c r="L10798" s="223"/>
      <c r="M10798" s="223"/>
    </row>
    <row r="10799" spans="1:13">
      <c r="A10799" s="235"/>
      <c r="B10799" s="223"/>
      <c r="C10799" s="223"/>
      <c r="D10799" s="223"/>
      <c r="E10799" s="223"/>
      <c r="F10799" s="223"/>
      <c r="G10799" s="223"/>
      <c r="H10799" s="223"/>
      <c r="I10799" s="235"/>
      <c r="J10799" s="223"/>
      <c r="K10799" s="223"/>
      <c r="L10799" s="223"/>
      <c r="M10799" s="223"/>
    </row>
    <row r="10800" spans="1:13">
      <c r="A10800" s="235"/>
      <c r="B10800" s="223"/>
      <c r="C10800" s="223"/>
      <c r="D10800" s="223"/>
      <c r="E10800" s="223"/>
      <c r="F10800" s="223"/>
      <c r="G10800" s="223"/>
      <c r="H10800" s="223"/>
      <c r="I10800" s="235"/>
      <c r="J10800" s="223"/>
      <c r="K10800" s="223"/>
      <c r="L10800" s="223"/>
      <c r="M10800" s="223"/>
    </row>
    <row r="10801" spans="1:13">
      <c r="A10801" s="235"/>
      <c r="B10801" s="223"/>
      <c r="C10801" s="223"/>
      <c r="D10801" s="223"/>
      <c r="E10801" s="223"/>
      <c r="F10801" s="223"/>
      <c r="G10801" s="223"/>
      <c r="H10801" s="223"/>
      <c r="I10801" s="235"/>
      <c r="J10801" s="223"/>
      <c r="K10801" s="223"/>
      <c r="L10801" s="223"/>
      <c r="M10801" s="223"/>
    </row>
    <row r="10802" spans="1:13">
      <c r="A10802" s="235"/>
      <c r="B10802" s="223"/>
      <c r="C10802" s="223"/>
      <c r="D10802" s="223"/>
      <c r="E10802" s="223"/>
      <c r="F10802" s="223"/>
      <c r="G10802" s="223"/>
      <c r="H10802" s="223"/>
      <c r="I10802" s="235"/>
      <c r="J10802" s="223"/>
      <c r="K10802" s="223"/>
      <c r="L10802" s="223"/>
      <c r="M10802" s="223"/>
    </row>
    <row r="10803" spans="1:13">
      <c r="A10803" s="235"/>
      <c r="B10803" s="223"/>
      <c r="C10803" s="223"/>
      <c r="D10803" s="223"/>
      <c r="E10803" s="223"/>
      <c r="F10803" s="223"/>
      <c r="G10803" s="223"/>
      <c r="H10803" s="223"/>
      <c r="I10803" s="235"/>
      <c r="J10803" s="223"/>
      <c r="K10803" s="223"/>
      <c r="L10803" s="223"/>
      <c r="M10803" s="223"/>
    </row>
    <row r="10804" spans="1:13">
      <c r="A10804" s="235"/>
      <c r="B10804" s="223"/>
      <c r="C10804" s="223"/>
      <c r="D10804" s="223"/>
      <c r="E10804" s="223"/>
      <c r="F10804" s="223"/>
      <c r="G10804" s="223"/>
      <c r="H10804" s="223"/>
      <c r="I10804" s="235"/>
      <c r="J10804" s="223"/>
      <c r="K10804" s="223"/>
      <c r="L10804" s="223"/>
      <c r="M10804" s="223"/>
    </row>
    <row r="10805" spans="1:13">
      <c r="A10805" s="235"/>
      <c r="B10805" s="223"/>
      <c r="C10805" s="223"/>
      <c r="D10805" s="223"/>
      <c r="E10805" s="238"/>
      <c r="F10805" s="244"/>
      <c r="G10805" s="223"/>
      <c r="H10805" s="223"/>
      <c r="I10805" s="235"/>
      <c r="J10805" s="223"/>
      <c r="K10805" s="223"/>
      <c r="L10805" s="223"/>
      <c r="M10805" s="223"/>
    </row>
    <row r="10806" spans="1:13">
      <c r="A10806" s="235"/>
      <c r="B10806" s="223"/>
      <c r="C10806" s="223"/>
      <c r="D10806" s="223"/>
      <c r="E10806" s="223"/>
      <c r="F10806" s="223"/>
      <c r="G10806" s="223"/>
      <c r="H10806" s="223"/>
      <c r="I10806" s="235"/>
      <c r="J10806" s="223"/>
      <c r="K10806" s="223"/>
      <c r="L10806" s="223"/>
      <c r="M10806" s="223"/>
    </row>
    <row r="10807" spans="1:13">
      <c r="A10807" s="235"/>
      <c r="B10807" s="223"/>
      <c r="C10807" s="223"/>
      <c r="D10807" s="223"/>
      <c r="E10807" s="223"/>
      <c r="F10807" s="223"/>
      <c r="G10807" s="223"/>
      <c r="H10807" s="223"/>
      <c r="I10807" s="235"/>
      <c r="J10807" s="223"/>
      <c r="K10807" s="223"/>
      <c r="L10807" s="223"/>
      <c r="M10807" s="223"/>
    </row>
    <row r="10808" spans="1:13">
      <c r="A10808" s="235"/>
      <c r="B10808" s="223"/>
      <c r="C10808" s="223"/>
      <c r="D10808" s="223"/>
      <c r="E10808" s="223"/>
      <c r="F10808" s="223"/>
      <c r="G10808" s="223"/>
      <c r="H10808" s="223"/>
      <c r="I10808" s="235"/>
      <c r="J10808" s="223"/>
      <c r="K10808" s="223"/>
      <c r="L10808" s="223"/>
      <c r="M10808" s="223"/>
    </row>
    <row r="10809" spans="1:13">
      <c r="A10809" s="235"/>
      <c r="B10809" s="223"/>
      <c r="C10809" s="223"/>
      <c r="D10809" s="223"/>
      <c r="E10809" s="223"/>
      <c r="F10809" s="244"/>
      <c r="G10809" s="223"/>
      <c r="H10809" s="223"/>
      <c r="I10809" s="235"/>
      <c r="J10809" s="223"/>
      <c r="K10809" s="223"/>
      <c r="L10809" s="223"/>
      <c r="M10809" s="223"/>
    </row>
    <row r="10810" spans="1:13">
      <c r="A10810" s="235"/>
      <c r="B10810" s="223"/>
      <c r="C10810" s="223"/>
      <c r="D10810" s="223"/>
      <c r="E10810" s="223"/>
      <c r="F10810" s="223"/>
      <c r="G10810" s="223"/>
      <c r="H10810" s="238"/>
      <c r="I10810" s="235"/>
      <c r="J10810" s="223"/>
      <c r="K10810" s="223"/>
      <c r="L10810" s="223"/>
      <c r="M10810" s="234"/>
    </row>
    <row r="10811" spans="1:13">
      <c r="A10811" s="235"/>
      <c r="B10811" s="223"/>
      <c r="C10811" s="223"/>
      <c r="D10811" s="223"/>
      <c r="E10811" s="223"/>
      <c r="F10811" s="223"/>
      <c r="G10811" s="223"/>
      <c r="H10811" s="223"/>
      <c r="I10811" s="235"/>
      <c r="J10811" s="223"/>
      <c r="K10811" s="223"/>
      <c r="L10811" s="223"/>
      <c r="M10811" s="223"/>
    </row>
    <row r="10812" spans="1:13">
      <c r="A10812" s="235"/>
      <c r="B10812" s="223"/>
      <c r="C10812" s="223"/>
      <c r="D10812" s="223"/>
      <c r="E10812" s="223"/>
      <c r="F10812" s="223"/>
      <c r="G10812" s="223"/>
      <c r="H10812" s="223"/>
      <c r="I10812" s="235"/>
      <c r="J10812" s="223"/>
      <c r="K10812" s="223"/>
      <c r="L10812" s="223"/>
      <c r="M10812" s="223"/>
    </row>
    <row r="10813" spans="1:13">
      <c r="A10813" s="235"/>
      <c r="B10813" s="223"/>
      <c r="C10813" s="223"/>
      <c r="D10813" s="223"/>
      <c r="E10813" s="223"/>
      <c r="F10813" s="223"/>
      <c r="G10813" s="223"/>
      <c r="H10813" s="223"/>
      <c r="I10813" s="235"/>
      <c r="J10813" s="223"/>
      <c r="K10813" s="223"/>
      <c r="L10813" s="223"/>
      <c r="M10813" s="223"/>
    </row>
    <row r="10814" spans="1:13">
      <c r="A10814" s="235"/>
      <c r="B10814" s="223"/>
      <c r="C10814" s="223"/>
      <c r="D10814" s="223"/>
      <c r="E10814" s="223"/>
      <c r="F10814" s="223"/>
      <c r="G10814" s="223"/>
      <c r="H10814" s="223"/>
      <c r="I10814" s="235"/>
      <c r="J10814" s="223"/>
      <c r="K10814" s="223"/>
      <c r="L10814" s="223"/>
      <c r="M10814" s="223"/>
    </row>
    <row r="10815" spans="1:13">
      <c r="A10815" s="235"/>
      <c r="B10815" s="235"/>
      <c r="C10815" s="235"/>
      <c r="D10815" s="235"/>
      <c r="H10815" s="238"/>
      <c r="I10815" s="235"/>
    </row>
    <row r="10816" spans="1:13">
      <c r="A10816" s="235"/>
      <c r="B10816" s="223"/>
      <c r="C10816" s="223"/>
      <c r="D10816" s="223"/>
      <c r="E10816" s="223"/>
      <c r="F10816" s="223"/>
      <c r="G10816" s="223"/>
      <c r="H10816" s="223"/>
      <c r="I10816" s="235"/>
      <c r="J10816" s="223"/>
      <c r="K10816" s="223"/>
      <c r="L10816" s="223"/>
      <c r="M10816" s="223"/>
    </row>
    <row r="10817" spans="1:13">
      <c r="A10817" s="235"/>
      <c r="B10817" s="235"/>
      <c r="C10817" s="235"/>
      <c r="D10817" s="235"/>
      <c r="H10817" s="238"/>
      <c r="I10817" s="235"/>
    </row>
    <row r="10818" spans="1:13">
      <c r="A10818" s="235"/>
      <c r="B10818" s="223"/>
      <c r="C10818" s="223"/>
      <c r="D10818" s="223"/>
      <c r="E10818" s="223"/>
      <c r="F10818" s="223"/>
      <c r="G10818" s="223"/>
      <c r="H10818" s="223"/>
      <c r="I10818" s="235"/>
      <c r="J10818" s="223"/>
      <c r="K10818" s="223"/>
      <c r="L10818" s="223"/>
      <c r="M10818" s="223"/>
    </row>
    <row r="10819" spans="1:13">
      <c r="A10819" s="235"/>
      <c r="B10819" s="223"/>
      <c r="C10819" s="223"/>
      <c r="D10819" s="223"/>
      <c r="E10819" s="223"/>
      <c r="F10819" s="223"/>
      <c r="G10819" s="223"/>
      <c r="H10819" s="223"/>
      <c r="I10819" s="235"/>
      <c r="J10819" s="223"/>
      <c r="K10819" s="223"/>
      <c r="L10819" s="223"/>
      <c r="M10819" s="223"/>
    </row>
    <row r="10820" spans="1:13">
      <c r="A10820" s="235"/>
      <c r="B10820" s="223"/>
      <c r="C10820" s="223"/>
      <c r="D10820" s="223"/>
      <c r="E10820" s="223"/>
      <c r="F10820" s="223"/>
      <c r="G10820" s="223"/>
      <c r="H10820" s="223"/>
      <c r="I10820" s="235"/>
      <c r="J10820" s="223"/>
      <c r="K10820" s="223"/>
      <c r="L10820" s="223"/>
      <c r="M10820" s="223"/>
    </row>
    <row r="10821" spans="1:13">
      <c r="A10821" s="235"/>
      <c r="B10821" s="223"/>
      <c r="C10821" s="223"/>
      <c r="D10821" s="223"/>
      <c r="E10821" s="223"/>
      <c r="F10821" s="223"/>
      <c r="G10821" s="223"/>
      <c r="H10821" s="223"/>
      <c r="I10821" s="235"/>
      <c r="J10821" s="223"/>
      <c r="K10821" s="223"/>
      <c r="L10821" s="223"/>
      <c r="M10821" s="223"/>
    </row>
    <row r="10822" spans="1:13">
      <c r="A10822" s="235"/>
      <c r="B10822" s="223"/>
      <c r="C10822" s="223"/>
      <c r="D10822" s="223"/>
      <c r="E10822" s="223"/>
      <c r="F10822" s="223"/>
      <c r="G10822" s="223"/>
      <c r="H10822" s="223"/>
      <c r="I10822" s="235"/>
      <c r="J10822" s="223"/>
      <c r="K10822" s="223"/>
      <c r="L10822" s="223"/>
      <c r="M10822" s="223"/>
    </row>
    <row r="10823" spans="1:13">
      <c r="A10823" s="235"/>
      <c r="B10823" s="223"/>
      <c r="C10823" s="223"/>
      <c r="D10823" s="223"/>
      <c r="E10823" s="223"/>
      <c r="F10823" s="223"/>
      <c r="G10823" s="223"/>
      <c r="H10823" s="223"/>
      <c r="I10823" s="235"/>
      <c r="J10823" s="223"/>
      <c r="K10823" s="223"/>
      <c r="L10823" s="223"/>
      <c r="M10823" s="223"/>
    </row>
    <row r="10824" spans="1:13">
      <c r="A10824" s="235"/>
      <c r="B10824" s="223"/>
      <c r="C10824" s="223"/>
      <c r="D10824" s="223"/>
      <c r="E10824" s="223"/>
      <c r="F10824" s="223"/>
      <c r="G10824" s="223"/>
      <c r="H10824" s="223"/>
      <c r="I10824" s="235"/>
      <c r="J10824" s="223"/>
      <c r="K10824" s="223"/>
      <c r="L10824" s="223"/>
      <c r="M10824" s="223"/>
    </row>
    <row r="10825" spans="1:13">
      <c r="A10825" s="235"/>
      <c r="B10825" s="223"/>
      <c r="C10825" s="223"/>
      <c r="D10825" s="223"/>
      <c r="E10825" s="223"/>
      <c r="F10825" s="223"/>
      <c r="G10825" s="223"/>
      <c r="H10825" s="223"/>
      <c r="I10825" s="235"/>
      <c r="J10825" s="223"/>
      <c r="K10825" s="223"/>
      <c r="L10825" s="223"/>
      <c r="M10825" s="223"/>
    </row>
    <row r="10826" spans="1:13">
      <c r="A10826" s="235"/>
      <c r="B10826" s="223"/>
      <c r="C10826" s="223"/>
      <c r="D10826" s="223"/>
      <c r="E10826" s="223"/>
      <c r="F10826" s="223"/>
      <c r="G10826" s="223"/>
      <c r="H10826" s="223"/>
      <c r="I10826" s="235"/>
      <c r="J10826" s="223"/>
      <c r="K10826" s="223"/>
      <c r="L10826" s="223"/>
      <c r="M10826" s="223"/>
    </row>
    <row r="10827" spans="1:13">
      <c r="A10827" s="235"/>
      <c r="B10827" s="223"/>
      <c r="C10827" s="223"/>
      <c r="D10827" s="223"/>
      <c r="E10827" s="223"/>
      <c r="F10827" s="223"/>
      <c r="G10827" s="223"/>
      <c r="H10827" s="223"/>
      <c r="I10827" s="235"/>
      <c r="J10827" s="223"/>
      <c r="K10827" s="223"/>
      <c r="L10827" s="223"/>
      <c r="M10827" s="223"/>
    </row>
    <row r="10828" spans="1:13">
      <c r="A10828" s="235"/>
      <c r="B10828" s="223"/>
      <c r="C10828" s="223"/>
      <c r="D10828" s="223"/>
      <c r="E10828" s="223"/>
      <c r="F10828" s="223"/>
      <c r="G10828" s="223"/>
      <c r="H10828" s="223"/>
      <c r="I10828" s="235"/>
      <c r="J10828" s="223"/>
      <c r="K10828" s="223"/>
      <c r="L10828" s="223"/>
      <c r="M10828" s="223"/>
    </row>
    <row r="10829" spans="1:13">
      <c r="A10829" s="235"/>
      <c r="B10829" s="223"/>
      <c r="C10829" s="223"/>
      <c r="D10829" s="223"/>
      <c r="E10829" s="238"/>
      <c r="F10829" s="244"/>
      <c r="G10829" s="223"/>
      <c r="H10829" s="223"/>
      <c r="I10829" s="235"/>
      <c r="J10829" s="223"/>
      <c r="K10829" s="223"/>
      <c r="L10829" s="223"/>
      <c r="M10829" s="223"/>
    </row>
    <row r="10830" spans="1:13">
      <c r="A10830" s="235"/>
      <c r="B10830" s="223"/>
      <c r="C10830" s="223"/>
      <c r="D10830" s="223"/>
      <c r="E10830" s="223"/>
      <c r="F10830" s="244"/>
      <c r="G10830" s="223"/>
      <c r="H10830" s="223"/>
      <c r="I10830" s="235"/>
      <c r="J10830" s="223"/>
      <c r="K10830" s="223"/>
      <c r="L10830" s="223"/>
      <c r="M10830" s="223"/>
    </row>
    <row r="10831" spans="1:13">
      <c r="A10831" s="235"/>
      <c r="B10831" s="223"/>
      <c r="C10831" s="223"/>
      <c r="D10831" s="223"/>
      <c r="E10831" s="223"/>
      <c r="F10831" s="223"/>
      <c r="G10831" s="223"/>
      <c r="H10831" s="223"/>
      <c r="I10831" s="235"/>
      <c r="J10831" s="223"/>
      <c r="K10831" s="223"/>
      <c r="L10831" s="223"/>
      <c r="M10831" s="223"/>
    </row>
    <row r="10832" spans="1:13">
      <c r="A10832" s="235"/>
      <c r="B10832" s="223"/>
      <c r="C10832" s="223"/>
      <c r="D10832" s="223"/>
      <c r="E10832" s="223"/>
      <c r="F10832" s="223"/>
      <c r="G10832" s="223"/>
      <c r="H10832" s="223"/>
      <c r="I10832" s="235"/>
      <c r="J10832" s="223"/>
      <c r="K10832" s="223"/>
      <c r="L10832" s="223"/>
      <c r="M10832" s="223"/>
    </row>
    <row r="10833" spans="1:13">
      <c r="A10833" s="235"/>
      <c r="B10833" s="223"/>
      <c r="C10833" s="223"/>
      <c r="D10833" s="223"/>
      <c r="E10833" s="223"/>
      <c r="F10833" s="223"/>
      <c r="G10833" s="223"/>
      <c r="H10833" s="223"/>
      <c r="I10833" s="235"/>
      <c r="J10833" s="223"/>
      <c r="K10833" s="223"/>
      <c r="L10833" s="223"/>
      <c r="M10833" s="223"/>
    </row>
    <row r="10834" spans="1:13">
      <c r="A10834" s="235"/>
      <c r="B10834" s="223"/>
      <c r="C10834" s="223"/>
      <c r="D10834" s="223"/>
      <c r="E10834" s="223"/>
      <c r="F10834" s="223"/>
      <c r="G10834" s="223"/>
      <c r="H10834" s="223"/>
      <c r="I10834" s="235"/>
      <c r="J10834" s="223"/>
      <c r="K10834" s="223"/>
      <c r="L10834" s="223"/>
      <c r="M10834" s="223"/>
    </row>
    <row r="10835" spans="1:13">
      <c r="A10835" s="235"/>
      <c r="B10835" s="223"/>
      <c r="C10835" s="223"/>
      <c r="D10835" s="223"/>
      <c r="E10835" s="223"/>
      <c r="F10835" s="223"/>
      <c r="G10835" s="223"/>
      <c r="H10835" s="223"/>
      <c r="I10835" s="235"/>
      <c r="J10835" s="223"/>
      <c r="K10835" s="223"/>
      <c r="L10835" s="223"/>
      <c r="M10835" s="223"/>
    </row>
    <row r="10836" spans="1:13">
      <c r="A10836" s="235"/>
      <c r="B10836" s="223"/>
      <c r="C10836" s="223"/>
      <c r="D10836" s="223"/>
      <c r="E10836" s="223"/>
      <c r="F10836" s="223"/>
      <c r="G10836" s="223"/>
      <c r="H10836" s="223"/>
      <c r="I10836" s="235"/>
      <c r="J10836" s="223"/>
      <c r="K10836" s="223"/>
      <c r="L10836" s="223"/>
      <c r="M10836" s="223"/>
    </row>
    <row r="10837" spans="1:13">
      <c r="A10837" s="235"/>
      <c r="B10837" s="223"/>
      <c r="C10837" s="223"/>
      <c r="D10837" s="223"/>
      <c r="E10837" s="223"/>
      <c r="F10837" s="223"/>
      <c r="G10837" s="223"/>
      <c r="H10837" s="223"/>
      <c r="I10837" s="235"/>
      <c r="J10837" s="223"/>
      <c r="K10837" s="223"/>
      <c r="L10837" s="223"/>
      <c r="M10837" s="223"/>
    </row>
    <row r="10838" spans="1:13">
      <c r="A10838" s="235"/>
      <c r="B10838" s="223"/>
      <c r="C10838" s="223"/>
      <c r="D10838" s="223"/>
      <c r="E10838" s="223"/>
      <c r="F10838" s="223"/>
      <c r="G10838" s="223"/>
      <c r="H10838" s="223"/>
      <c r="I10838" s="235"/>
      <c r="J10838" s="223"/>
      <c r="K10838" s="223"/>
      <c r="L10838" s="223"/>
      <c r="M10838" s="223"/>
    </row>
    <row r="10839" spans="1:13">
      <c r="A10839" s="235"/>
      <c r="B10839" s="223"/>
      <c r="C10839" s="223"/>
      <c r="D10839" s="223"/>
      <c r="E10839" s="223"/>
      <c r="F10839" s="223"/>
      <c r="G10839" s="223"/>
      <c r="H10839" s="223"/>
      <c r="I10839" s="235"/>
      <c r="J10839" s="223"/>
      <c r="K10839" s="223"/>
      <c r="L10839" s="223"/>
      <c r="M10839" s="223"/>
    </row>
    <row r="10840" spans="1:13">
      <c r="A10840" s="235"/>
      <c r="B10840" s="223"/>
      <c r="C10840" s="223"/>
      <c r="D10840" s="223"/>
      <c r="E10840" s="223"/>
      <c r="F10840" s="223"/>
      <c r="G10840" s="223"/>
      <c r="H10840" s="223"/>
      <c r="I10840" s="235"/>
      <c r="J10840" s="223"/>
      <c r="K10840" s="223"/>
      <c r="L10840" s="223"/>
      <c r="M10840" s="223"/>
    </row>
    <row r="10841" spans="1:13">
      <c r="A10841" s="235"/>
      <c r="B10841" s="223"/>
      <c r="C10841" s="223"/>
      <c r="D10841" s="223"/>
      <c r="E10841" s="223"/>
      <c r="F10841" s="223"/>
      <c r="G10841" s="223"/>
      <c r="H10841" s="223"/>
      <c r="I10841" s="235"/>
      <c r="J10841" s="223"/>
      <c r="K10841" s="223"/>
      <c r="L10841" s="223"/>
      <c r="M10841" s="223"/>
    </row>
    <row r="10842" spans="1:13">
      <c r="A10842" s="235"/>
      <c r="B10842" s="223"/>
      <c r="C10842" s="223"/>
      <c r="D10842" s="223"/>
      <c r="E10842" s="223"/>
      <c r="F10842" s="223"/>
      <c r="G10842" s="223"/>
      <c r="H10842" s="223"/>
      <c r="I10842" s="235"/>
      <c r="J10842" s="223"/>
      <c r="K10842" s="223"/>
      <c r="L10842" s="223"/>
      <c r="M10842" s="223"/>
    </row>
    <row r="10843" spans="1:13">
      <c r="A10843" s="235"/>
      <c r="B10843" s="223"/>
      <c r="C10843" s="223"/>
      <c r="D10843" s="223"/>
      <c r="E10843" s="223"/>
      <c r="F10843" s="223"/>
      <c r="G10843" s="223"/>
      <c r="H10843" s="223"/>
      <c r="I10843" s="235"/>
      <c r="J10843" s="223"/>
      <c r="K10843" s="223"/>
      <c r="L10843" s="223"/>
      <c r="M10843" s="223"/>
    </row>
    <row r="10844" spans="1:13">
      <c r="A10844" s="235"/>
      <c r="B10844" s="223"/>
      <c r="C10844" s="223"/>
      <c r="D10844" s="223"/>
      <c r="E10844" s="223"/>
      <c r="F10844" s="223"/>
      <c r="G10844" s="223"/>
      <c r="H10844" s="223"/>
      <c r="I10844" s="235"/>
      <c r="J10844" s="223"/>
      <c r="K10844" s="223"/>
      <c r="L10844" s="223"/>
      <c r="M10844" s="223"/>
    </row>
    <row r="10845" spans="1:13">
      <c r="A10845" s="235"/>
      <c r="B10845" s="223"/>
      <c r="C10845" s="223"/>
      <c r="D10845" s="223"/>
      <c r="E10845" s="223"/>
      <c r="F10845" s="223"/>
      <c r="G10845" s="223"/>
      <c r="H10845" s="223"/>
      <c r="I10845" s="235"/>
      <c r="J10845" s="223"/>
      <c r="K10845" s="223"/>
      <c r="L10845" s="223"/>
      <c r="M10845" s="223"/>
    </row>
    <row r="10846" spans="1:13">
      <c r="A10846" s="235"/>
      <c r="B10846" s="223"/>
      <c r="C10846" s="223"/>
      <c r="D10846" s="223"/>
      <c r="E10846" s="223"/>
      <c r="F10846" s="223"/>
      <c r="G10846" s="223"/>
      <c r="H10846" s="223"/>
      <c r="I10846" s="235"/>
      <c r="J10846" s="223"/>
      <c r="K10846" s="223"/>
      <c r="L10846" s="223"/>
      <c r="M10846" s="223"/>
    </row>
    <row r="10847" spans="1:13">
      <c r="A10847" s="235"/>
      <c r="B10847" s="223"/>
      <c r="C10847" s="223"/>
      <c r="D10847" s="223"/>
      <c r="E10847" s="223"/>
      <c r="F10847" s="223"/>
      <c r="G10847" s="223"/>
      <c r="H10847" s="223"/>
      <c r="I10847" s="235"/>
      <c r="J10847" s="223"/>
      <c r="K10847" s="223"/>
      <c r="L10847" s="223"/>
      <c r="M10847" s="223"/>
    </row>
    <row r="10848" spans="1:13">
      <c r="A10848" s="235"/>
      <c r="B10848" s="223"/>
      <c r="C10848" s="223"/>
      <c r="D10848" s="223"/>
      <c r="E10848" s="223"/>
      <c r="F10848" s="223"/>
      <c r="G10848" s="223"/>
      <c r="H10848" s="223"/>
      <c r="I10848" s="235"/>
      <c r="J10848" s="223"/>
      <c r="K10848" s="223"/>
      <c r="L10848" s="223"/>
      <c r="M10848" s="223"/>
    </row>
    <row r="10849" spans="1:13">
      <c r="A10849" s="235"/>
      <c r="B10849" s="223"/>
      <c r="C10849" s="223"/>
      <c r="D10849" s="223"/>
      <c r="E10849" s="223"/>
      <c r="F10849" s="223"/>
      <c r="G10849" s="223"/>
      <c r="H10849" s="223"/>
      <c r="I10849" s="235"/>
      <c r="J10849" s="223"/>
      <c r="K10849" s="223"/>
      <c r="L10849" s="223"/>
      <c r="M10849" s="223"/>
    </row>
    <row r="10850" spans="1:13">
      <c r="A10850" s="235"/>
      <c r="B10850" s="223"/>
      <c r="C10850" s="223"/>
      <c r="D10850" s="223"/>
      <c r="E10850" s="223"/>
      <c r="F10850" s="223"/>
      <c r="G10850" s="223"/>
      <c r="H10850" s="223"/>
      <c r="I10850" s="235"/>
      <c r="J10850" s="223"/>
      <c r="K10850" s="223"/>
      <c r="L10850" s="223"/>
      <c r="M10850" s="223"/>
    </row>
    <row r="10851" spans="1:13">
      <c r="A10851" s="235"/>
      <c r="B10851" s="223"/>
      <c r="C10851" s="223"/>
      <c r="D10851" s="223"/>
      <c r="E10851" s="223"/>
      <c r="F10851" s="244"/>
      <c r="G10851" s="223"/>
      <c r="H10851" s="223"/>
      <c r="I10851" s="235"/>
      <c r="J10851" s="223"/>
      <c r="K10851" s="223"/>
      <c r="L10851" s="223"/>
      <c r="M10851" s="223"/>
    </row>
    <row r="10852" spans="1:13">
      <c r="A10852" s="235"/>
      <c r="B10852" s="223"/>
      <c r="C10852" s="223"/>
      <c r="D10852" s="223"/>
      <c r="E10852" s="223"/>
      <c r="F10852" s="223"/>
      <c r="G10852" s="223"/>
      <c r="H10852" s="223"/>
      <c r="I10852" s="235"/>
      <c r="J10852" s="223"/>
      <c r="K10852" s="223"/>
      <c r="L10852" s="223"/>
      <c r="M10852" s="223"/>
    </row>
    <row r="10853" spans="1:13">
      <c r="A10853" s="235"/>
      <c r="B10853" s="223"/>
      <c r="C10853" s="223"/>
      <c r="D10853" s="223"/>
      <c r="E10853" s="223"/>
      <c r="F10853" s="223"/>
      <c r="G10853" s="223"/>
      <c r="H10853" s="223"/>
      <c r="I10853" s="235"/>
      <c r="J10853" s="223"/>
      <c r="K10853" s="223"/>
      <c r="L10853" s="223"/>
      <c r="M10853" s="223"/>
    </row>
    <row r="10854" spans="1:13">
      <c r="A10854" s="235"/>
      <c r="B10854" s="223"/>
      <c r="C10854" s="223"/>
      <c r="D10854" s="223"/>
      <c r="E10854" s="223"/>
      <c r="F10854" s="223"/>
      <c r="G10854" s="223"/>
      <c r="H10854" s="223"/>
      <c r="I10854" s="235"/>
      <c r="J10854" s="223"/>
      <c r="K10854" s="223"/>
      <c r="L10854" s="223"/>
      <c r="M10854" s="223"/>
    </row>
    <row r="10855" spans="1:13">
      <c r="A10855" s="235"/>
      <c r="B10855" s="223"/>
      <c r="C10855" s="223"/>
      <c r="D10855" s="223"/>
      <c r="E10855" s="223"/>
      <c r="F10855" s="223"/>
      <c r="G10855" s="223"/>
      <c r="H10855" s="223"/>
      <c r="I10855" s="235"/>
      <c r="J10855" s="223"/>
      <c r="K10855" s="223"/>
      <c r="L10855" s="223"/>
      <c r="M10855" s="223"/>
    </row>
    <row r="10856" spans="1:13">
      <c r="A10856" s="235"/>
      <c r="B10856" s="223"/>
      <c r="C10856" s="223"/>
      <c r="D10856" s="223"/>
      <c r="E10856" s="223"/>
      <c r="F10856" s="223"/>
      <c r="G10856" s="223"/>
      <c r="H10856" s="223"/>
      <c r="I10856" s="235"/>
      <c r="J10856" s="223"/>
      <c r="K10856" s="223"/>
      <c r="L10856" s="223"/>
      <c r="M10856" s="223"/>
    </row>
    <row r="10857" spans="1:13">
      <c r="A10857" s="235"/>
      <c r="B10857" s="223"/>
      <c r="C10857" s="223"/>
      <c r="D10857" s="223"/>
      <c r="E10857" s="223"/>
      <c r="F10857" s="223"/>
      <c r="G10857" s="223"/>
      <c r="H10857" s="223"/>
      <c r="I10857" s="235"/>
      <c r="J10857" s="223"/>
      <c r="K10857" s="223"/>
      <c r="L10857" s="223"/>
      <c r="M10857" s="223"/>
    </row>
    <row r="10858" spans="1:13">
      <c r="A10858" s="235"/>
      <c r="B10858" s="223"/>
      <c r="C10858" s="223"/>
      <c r="D10858" s="223"/>
      <c r="E10858" s="223"/>
      <c r="F10858" s="223"/>
      <c r="G10858" s="223"/>
      <c r="H10858" s="223"/>
      <c r="I10858" s="235"/>
      <c r="J10858" s="223"/>
      <c r="K10858" s="223"/>
      <c r="L10858" s="223"/>
      <c r="M10858" s="223"/>
    </row>
    <row r="10859" spans="1:13">
      <c r="A10859" s="235"/>
      <c r="B10859" s="223"/>
      <c r="C10859" s="223"/>
      <c r="D10859" s="223"/>
      <c r="E10859" s="238"/>
      <c r="F10859" s="244"/>
      <c r="G10859" s="223"/>
      <c r="H10859" s="223"/>
      <c r="I10859" s="235"/>
      <c r="J10859" s="223"/>
      <c r="K10859" s="223"/>
      <c r="L10859" s="223"/>
      <c r="M10859" s="223"/>
    </row>
    <row r="10860" spans="1:13">
      <c r="A10860" s="235"/>
      <c r="B10860" s="223"/>
      <c r="C10860" s="223"/>
      <c r="D10860" s="223"/>
      <c r="E10860" s="223"/>
      <c r="F10860" s="223"/>
      <c r="G10860" s="223"/>
      <c r="H10860" s="223"/>
      <c r="I10860" s="235"/>
      <c r="J10860" s="223"/>
      <c r="K10860" s="223"/>
      <c r="L10860" s="223"/>
      <c r="M10860" s="223"/>
    </row>
    <row r="10861" spans="1:13">
      <c r="A10861" s="235"/>
      <c r="B10861" s="223"/>
      <c r="C10861" s="223"/>
      <c r="D10861" s="223"/>
      <c r="E10861" s="223"/>
      <c r="F10861" s="244"/>
      <c r="G10861" s="223"/>
      <c r="H10861" s="223"/>
      <c r="I10861" s="235"/>
      <c r="J10861" s="223"/>
      <c r="K10861" s="223"/>
      <c r="L10861" s="223"/>
      <c r="M10861" s="223"/>
    </row>
    <row r="10862" spans="1:13">
      <c r="A10862" s="235"/>
      <c r="B10862" s="223"/>
      <c r="C10862" s="223"/>
      <c r="D10862" s="223"/>
      <c r="E10862" s="223"/>
      <c r="F10862" s="223"/>
      <c r="G10862" s="223"/>
      <c r="H10862" s="223"/>
      <c r="I10862" s="235"/>
      <c r="J10862" s="223"/>
      <c r="K10862" s="223"/>
      <c r="L10862" s="223"/>
      <c r="M10862" s="223"/>
    </row>
    <row r="10863" spans="1:13">
      <c r="A10863" s="235"/>
      <c r="B10863" s="223"/>
      <c r="C10863" s="223"/>
      <c r="D10863" s="223"/>
      <c r="E10863" s="223"/>
      <c r="F10863" s="223"/>
      <c r="G10863" s="223"/>
      <c r="H10863" s="223"/>
      <c r="I10863" s="235"/>
      <c r="J10863" s="223"/>
      <c r="K10863" s="223"/>
      <c r="L10863" s="223"/>
      <c r="M10863" s="223"/>
    </row>
    <row r="10864" spans="1:13">
      <c r="A10864" s="235"/>
      <c r="B10864" s="223"/>
      <c r="C10864" s="223"/>
      <c r="D10864" s="223"/>
      <c r="E10864" s="223"/>
      <c r="F10864" s="223"/>
      <c r="G10864" s="223"/>
      <c r="H10864" s="223"/>
      <c r="I10864" s="235"/>
      <c r="J10864" s="223"/>
      <c r="K10864" s="223"/>
      <c r="L10864" s="223"/>
      <c r="M10864" s="223"/>
    </row>
    <row r="10865" spans="1:13">
      <c r="A10865" s="235"/>
      <c r="B10865" s="223"/>
      <c r="C10865" s="223"/>
      <c r="D10865" s="223"/>
      <c r="E10865" s="223"/>
      <c r="F10865" s="223"/>
      <c r="G10865" s="223"/>
      <c r="H10865" s="223"/>
      <c r="I10865" s="235"/>
      <c r="J10865" s="223"/>
      <c r="K10865" s="223"/>
      <c r="L10865" s="223"/>
      <c r="M10865" s="223"/>
    </row>
    <row r="10866" spans="1:13">
      <c r="A10866" s="235"/>
      <c r="B10866" s="223"/>
      <c r="C10866" s="223"/>
      <c r="D10866" s="223"/>
      <c r="E10866" s="223"/>
      <c r="F10866" s="223"/>
      <c r="G10866" s="223"/>
      <c r="H10866" s="223"/>
      <c r="I10866" s="235"/>
      <c r="J10866" s="223"/>
      <c r="K10866" s="223"/>
      <c r="L10866" s="223"/>
      <c r="M10866" s="223"/>
    </row>
    <row r="10867" spans="1:13">
      <c r="A10867" s="235"/>
      <c r="B10867" s="223"/>
      <c r="C10867" s="223"/>
      <c r="D10867" s="223"/>
      <c r="E10867" s="223"/>
      <c r="F10867" s="223"/>
      <c r="G10867" s="223"/>
      <c r="H10867" s="223"/>
      <c r="I10867" s="235"/>
      <c r="J10867" s="223"/>
      <c r="K10867" s="223"/>
      <c r="L10867" s="223"/>
      <c r="M10867" s="223"/>
    </row>
    <row r="10868" spans="1:13">
      <c r="A10868" s="235"/>
      <c r="B10868" s="223"/>
      <c r="C10868" s="223"/>
      <c r="D10868" s="223"/>
      <c r="E10868" s="223"/>
      <c r="F10868" s="223"/>
      <c r="G10868" s="223"/>
      <c r="H10868" s="223"/>
      <c r="I10868" s="235"/>
      <c r="J10868" s="223"/>
      <c r="K10868" s="223"/>
      <c r="L10868" s="223"/>
      <c r="M10868" s="223"/>
    </row>
    <row r="10869" spans="1:13">
      <c r="A10869" s="235"/>
      <c r="B10869" s="223"/>
      <c r="C10869" s="223"/>
      <c r="D10869" s="223"/>
      <c r="E10869" s="223"/>
      <c r="F10869" s="223"/>
      <c r="G10869" s="223"/>
      <c r="H10869" s="223"/>
      <c r="I10869" s="235"/>
      <c r="J10869" s="223"/>
      <c r="K10869" s="223"/>
      <c r="L10869" s="223"/>
      <c r="M10869" s="223"/>
    </row>
    <row r="10870" spans="1:13">
      <c r="A10870" s="235"/>
      <c r="B10870" s="223"/>
      <c r="C10870" s="223"/>
      <c r="D10870" s="223"/>
      <c r="E10870" s="223"/>
      <c r="F10870" s="223"/>
      <c r="G10870" s="223"/>
      <c r="H10870" s="223"/>
      <c r="I10870" s="235"/>
      <c r="J10870" s="223"/>
      <c r="K10870" s="223"/>
      <c r="L10870" s="223"/>
      <c r="M10870" s="223"/>
    </row>
    <row r="10871" spans="1:13">
      <c r="A10871" s="235"/>
      <c r="B10871" s="223"/>
      <c r="C10871" s="223"/>
      <c r="D10871" s="223"/>
      <c r="E10871" s="223"/>
      <c r="F10871" s="223"/>
      <c r="G10871" s="223"/>
      <c r="H10871" s="223"/>
      <c r="I10871" s="235"/>
      <c r="J10871" s="223"/>
      <c r="K10871" s="223"/>
      <c r="L10871" s="223"/>
      <c r="M10871" s="223"/>
    </row>
    <row r="10872" spans="1:13">
      <c r="A10872" s="235"/>
      <c r="B10872" s="223"/>
      <c r="C10872" s="223"/>
      <c r="D10872" s="223"/>
      <c r="E10872" s="223"/>
      <c r="F10872" s="223"/>
      <c r="G10872" s="223"/>
      <c r="H10872" s="223"/>
      <c r="I10872" s="235"/>
      <c r="J10872" s="223"/>
      <c r="K10872" s="223"/>
      <c r="L10872" s="223"/>
      <c r="M10872" s="223"/>
    </row>
    <row r="10873" spans="1:13">
      <c r="A10873" s="235"/>
      <c r="B10873" s="223"/>
      <c r="C10873" s="223"/>
      <c r="D10873" s="223"/>
      <c r="E10873" s="223"/>
      <c r="F10873" s="223"/>
      <c r="G10873" s="223"/>
      <c r="H10873" s="223"/>
      <c r="I10873" s="235"/>
      <c r="J10873" s="223"/>
      <c r="K10873" s="223"/>
      <c r="L10873" s="223"/>
      <c r="M10873" s="223"/>
    </row>
    <row r="10874" spans="1:13">
      <c r="A10874" s="235"/>
      <c r="B10874" s="223"/>
      <c r="C10874" s="223"/>
      <c r="D10874" s="223"/>
      <c r="E10874" s="223"/>
      <c r="F10874" s="223"/>
      <c r="G10874" s="223"/>
      <c r="H10874" s="223"/>
      <c r="I10874" s="235"/>
      <c r="J10874" s="223"/>
      <c r="K10874" s="223"/>
      <c r="L10874" s="223"/>
      <c r="M10874" s="223"/>
    </row>
    <row r="10875" spans="1:13">
      <c r="A10875" s="235"/>
      <c r="B10875" s="223"/>
      <c r="C10875" s="223"/>
      <c r="D10875" s="223"/>
      <c r="E10875" s="223"/>
      <c r="F10875" s="223"/>
      <c r="G10875" s="223"/>
      <c r="H10875" s="223"/>
      <c r="I10875" s="235"/>
      <c r="J10875" s="223"/>
      <c r="K10875" s="223"/>
      <c r="L10875" s="223"/>
      <c r="M10875" s="223"/>
    </row>
    <row r="10876" spans="1:13">
      <c r="A10876" s="235"/>
      <c r="B10876" s="223"/>
      <c r="C10876" s="223"/>
      <c r="D10876" s="223"/>
      <c r="E10876" s="223"/>
      <c r="F10876" s="223"/>
      <c r="G10876" s="223"/>
      <c r="H10876" s="223"/>
      <c r="I10876" s="235"/>
      <c r="J10876" s="223"/>
      <c r="K10876" s="223"/>
      <c r="L10876" s="223"/>
      <c r="M10876" s="223"/>
    </row>
    <row r="10877" spans="1:13">
      <c r="A10877" s="235"/>
      <c r="B10877" s="223"/>
      <c r="C10877" s="223"/>
      <c r="D10877" s="223"/>
      <c r="E10877" s="223"/>
      <c r="F10877" s="223"/>
      <c r="G10877" s="223"/>
      <c r="H10877" s="223"/>
      <c r="I10877" s="235"/>
      <c r="J10877" s="223"/>
      <c r="K10877" s="223"/>
      <c r="L10877" s="223"/>
      <c r="M10877" s="223"/>
    </row>
    <row r="10878" spans="1:13">
      <c r="A10878" s="235"/>
      <c r="B10878" s="223"/>
      <c r="C10878" s="223"/>
      <c r="D10878" s="223"/>
      <c r="E10878" s="223"/>
      <c r="F10878" s="223"/>
      <c r="G10878" s="223"/>
      <c r="H10878" s="223"/>
      <c r="I10878" s="235"/>
      <c r="J10878" s="223"/>
      <c r="K10878" s="223"/>
      <c r="L10878" s="223"/>
      <c r="M10878" s="223"/>
    </row>
    <row r="10879" spans="1:13">
      <c r="A10879" s="235"/>
      <c r="B10879" s="223"/>
      <c r="C10879" s="223"/>
      <c r="D10879" s="223"/>
      <c r="E10879" s="223"/>
      <c r="F10879" s="223"/>
      <c r="G10879" s="223"/>
      <c r="H10879" s="223"/>
      <c r="I10879" s="235"/>
      <c r="J10879" s="223"/>
      <c r="K10879" s="223"/>
      <c r="L10879" s="223"/>
      <c r="M10879" s="223"/>
    </row>
    <row r="10880" spans="1:13">
      <c r="A10880" s="235"/>
      <c r="B10880" s="223"/>
      <c r="C10880" s="223"/>
      <c r="D10880" s="223"/>
      <c r="E10880" s="223"/>
      <c r="F10880" s="223"/>
      <c r="G10880" s="223"/>
      <c r="H10880" s="223"/>
      <c r="I10880" s="235"/>
      <c r="J10880" s="223"/>
      <c r="K10880" s="223"/>
      <c r="L10880" s="223"/>
      <c r="M10880" s="223"/>
    </row>
    <row r="10881" spans="1:13">
      <c r="A10881" s="235"/>
      <c r="B10881" s="223"/>
      <c r="C10881" s="223"/>
      <c r="D10881" s="223"/>
      <c r="E10881" s="223"/>
      <c r="F10881" s="223"/>
      <c r="G10881" s="223"/>
      <c r="H10881" s="223"/>
      <c r="I10881" s="235"/>
      <c r="J10881" s="223"/>
      <c r="K10881" s="223"/>
      <c r="L10881" s="223"/>
      <c r="M10881" s="223"/>
    </row>
    <row r="10882" spans="1:13">
      <c r="A10882" s="235"/>
      <c r="B10882" s="223"/>
      <c r="C10882" s="223"/>
      <c r="D10882" s="223"/>
      <c r="E10882" s="223"/>
      <c r="F10882" s="223"/>
      <c r="G10882" s="223"/>
      <c r="H10882" s="223"/>
      <c r="I10882" s="235"/>
      <c r="J10882" s="223"/>
      <c r="K10882" s="223"/>
      <c r="L10882" s="223"/>
      <c r="M10882" s="223"/>
    </row>
    <row r="10883" spans="1:13">
      <c r="A10883" s="235"/>
      <c r="B10883" s="223"/>
      <c r="C10883" s="223"/>
      <c r="D10883" s="223"/>
      <c r="E10883" s="223"/>
      <c r="F10883" s="223"/>
      <c r="G10883" s="223"/>
      <c r="H10883" s="223"/>
      <c r="I10883" s="235"/>
      <c r="J10883" s="223"/>
      <c r="K10883" s="223"/>
      <c r="L10883" s="223"/>
      <c r="M10883" s="223"/>
    </row>
    <row r="10884" spans="1:13">
      <c r="A10884" s="235"/>
      <c r="B10884" s="223"/>
      <c r="C10884" s="223"/>
      <c r="D10884" s="223"/>
      <c r="E10884" s="223"/>
      <c r="F10884" s="223"/>
      <c r="G10884" s="223"/>
      <c r="H10884" s="223"/>
      <c r="I10884" s="235"/>
      <c r="J10884" s="223"/>
      <c r="K10884" s="223"/>
      <c r="L10884" s="223"/>
      <c r="M10884" s="223"/>
    </row>
    <row r="10885" spans="1:13">
      <c r="A10885" s="235"/>
      <c r="B10885" s="223"/>
      <c r="C10885" s="223"/>
      <c r="D10885" s="223"/>
      <c r="E10885" s="223"/>
      <c r="F10885" s="223"/>
      <c r="G10885" s="223"/>
      <c r="H10885" s="223"/>
      <c r="I10885" s="235"/>
      <c r="J10885" s="223"/>
      <c r="K10885" s="223"/>
      <c r="L10885" s="223"/>
      <c r="M10885" s="223"/>
    </row>
    <row r="10886" spans="1:13">
      <c r="A10886" s="235"/>
      <c r="B10886" s="223"/>
      <c r="C10886" s="223"/>
      <c r="D10886" s="223"/>
      <c r="E10886" s="223"/>
      <c r="F10886" s="223"/>
      <c r="G10886" s="223"/>
      <c r="H10886" s="223"/>
      <c r="I10886" s="235"/>
      <c r="J10886" s="223"/>
      <c r="K10886" s="223"/>
      <c r="L10886" s="223"/>
      <c r="M10886" s="223"/>
    </row>
    <row r="10887" spans="1:13">
      <c r="A10887" s="235"/>
      <c r="B10887" s="223"/>
      <c r="C10887" s="223"/>
      <c r="D10887" s="223"/>
      <c r="E10887" s="223"/>
      <c r="F10887" s="223"/>
      <c r="G10887" s="223"/>
      <c r="H10887" s="223"/>
      <c r="I10887" s="235"/>
      <c r="J10887" s="223"/>
      <c r="K10887" s="223"/>
      <c r="L10887" s="223"/>
      <c r="M10887" s="223"/>
    </row>
    <row r="10888" spans="1:13">
      <c r="A10888" s="235"/>
      <c r="B10888" s="223"/>
      <c r="C10888" s="223"/>
      <c r="D10888" s="223"/>
      <c r="E10888" s="223"/>
      <c r="F10888" s="223"/>
      <c r="G10888" s="223"/>
      <c r="H10888" s="223"/>
      <c r="I10888" s="235"/>
      <c r="J10888" s="223"/>
      <c r="K10888" s="223"/>
      <c r="L10888" s="223"/>
      <c r="M10888" s="223"/>
    </row>
    <row r="10889" spans="1:13">
      <c r="A10889" s="235"/>
      <c r="B10889" s="223"/>
      <c r="C10889" s="223"/>
      <c r="D10889" s="223"/>
      <c r="E10889" s="223"/>
      <c r="F10889" s="223"/>
      <c r="G10889" s="223"/>
      <c r="H10889" s="223"/>
      <c r="I10889" s="235"/>
      <c r="J10889" s="223"/>
      <c r="K10889" s="223"/>
      <c r="L10889" s="223"/>
      <c r="M10889" s="223"/>
    </row>
    <row r="10890" spans="1:13">
      <c r="A10890" s="235"/>
      <c r="B10890" s="223"/>
      <c r="C10890" s="223"/>
      <c r="D10890" s="223"/>
      <c r="E10890" s="223"/>
      <c r="F10890" s="223"/>
      <c r="G10890" s="223"/>
      <c r="H10890" s="223"/>
      <c r="I10890" s="235"/>
      <c r="J10890" s="223"/>
      <c r="K10890" s="223"/>
      <c r="L10890" s="223"/>
      <c r="M10890" s="223"/>
    </row>
    <row r="10891" spans="1:13">
      <c r="A10891" s="235"/>
      <c r="B10891" s="235"/>
      <c r="C10891" s="235"/>
      <c r="D10891" s="235"/>
      <c r="H10891" s="238"/>
      <c r="I10891" s="235"/>
    </row>
    <row r="10892" spans="1:13">
      <c r="A10892" s="235"/>
      <c r="B10892" s="223"/>
      <c r="C10892" s="223"/>
      <c r="D10892" s="223"/>
      <c r="E10892" s="223"/>
      <c r="F10892" s="223"/>
      <c r="G10892" s="223"/>
      <c r="H10892" s="223"/>
      <c r="I10892" s="235"/>
      <c r="J10892" s="223"/>
      <c r="K10892" s="223"/>
      <c r="L10892" s="223"/>
      <c r="M10892" s="223"/>
    </row>
    <row r="10893" spans="1:13">
      <c r="A10893" s="235"/>
      <c r="B10893" s="223"/>
      <c r="C10893" s="223"/>
      <c r="D10893" s="223"/>
      <c r="E10893" s="223"/>
      <c r="F10893" s="223"/>
      <c r="G10893" s="223"/>
      <c r="H10893" s="223"/>
      <c r="I10893" s="235"/>
      <c r="J10893" s="223"/>
      <c r="K10893" s="223"/>
      <c r="L10893" s="223"/>
      <c r="M10893" s="223"/>
    </row>
    <row r="10894" spans="1:13">
      <c r="A10894" s="235"/>
      <c r="B10894" s="223"/>
      <c r="C10894" s="223"/>
      <c r="D10894" s="223"/>
      <c r="E10894" s="223"/>
      <c r="F10894" s="223"/>
      <c r="G10894" s="223"/>
      <c r="H10894" s="223"/>
      <c r="I10894" s="235"/>
      <c r="J10894" s="223"/>
      <c r="K10894" s="223"/>
      <c r="L10894" s="223"/>
      <c r="M10894" s="223"/>
    </row>
    <row r="10895" spans="1:13">
      <c r="A10895" s="235"/>
      <c r="B10895" s="223"/>
      <c r="C10895" s="223"/>
      <c r="D10895" s="223"/>
      <c r="E10895" s="223"/>
      <c r="F10895" s="223"/>
      <c r="G10895" s="223"/>
      <c r="H10895" s="223"/>
      <c r="I10895" s="235"/>
      <c r="J10895" s="223"/>
      <c r="K10895" s="223"/>
      <c r="L10895" s="223"/>
      <c r="M10895" s="223"/>
    </row>
    <row r="10896" spans="1:13">
      <c r="A10896" s="235"/>
      <c r="B10896" s="223"/>
      <c r="C10896" s="223"/>
      <c r="D10896" s="223"/>
      <c r="E10896" s="223"/>
      <c r="F10896" s="223"/>
      <c r="G10896" s="223"/>
      <c r="H10896" s="223"/>
      <c r="I10896" s="235"/>
      <c r="J10896" s="223"/>
      <c r="K10896" s="223"/>
      <c r="L10896" s="223"/>
      <c r="M10896" s="223"/>
    </row>
    <row r="10897" spans="1:13">
      <c r="A10897" s="235"/>
      <c r="B10897" s="223"/>
      <c r="C10897" s="223"/>
      <c r="D10897" s="223"/>
      <c r="E10897" s="223"/>
      <c r="F10897" s="223"/>
      <c r="G10897" s="223"/>
      <c r="H10897" s="223"/>
      <c r="I10897" s="235"/>
      <c r="J10897" s="223"/>
      <c r="K10897" s="223"/>
      <c r="L10897" s="223"/>
      <c r="M10897" s="223"/>
    </row>
    <row r="10898" spans="1:13">
      <c r="A10898" s="235"/>
      <c r="B10898" s="223"/>
      <c r="C10898" s="223"/>
      <c r="D10898" s="223"/>
      <c r="E10898" s="223"/>
      <c r="F10898" s="223"/>
      <c r="G10898" s="223"/>
      <c r="H10898" s="223"/>
      <c r="I10898" s="235"/>
      <c r="J10898" s="223"/>
      <c r="K10898" s="223"/>
      <c r="L10898" s="223"/>
      <c r="M10898" s="223"/>
    </row>
    <row r="10899" spans="1:13">
      <c r="A10899" s="235"/>
      <c r="B10899" s="223"/>
      <c r="C10899" s="223"/>
      <c r="D10899" s="223"/>
      <c r="E10899" s="223"/>
      <c r="F10899" s="223"/>
      <c r="G10899" s="223"/>
      <c r="H10899" s="223"/>
      <c r="I10899" s="235"/>
      <c r="J10899" s="223"/>
      <c r="K10899" s="223"/>
      <c r="L10899" s="223"/>
      <c r="M10899" s="223"/>
    </row>
    <row r="10900" spans="1:13">
      <c r="A10900" s="235"/>
      <c r="B10900" s="223"/>
      <c r="C10900" s="223"/>
      <c r="D10900" s="223"/>
      <c r="E10900" s="223"/>
      <c r="F10900" s="223"/>
      <c r="G10900" s="223"/>
      <c r="H10900" s="223"/>
      <c r="I10900" s="235"/>
      <c r="J10900" s="223"/>
      <c r="K10900" s="223"/>
      <c r="L10900" s="223"/>
      <c r="M10900" s="223"/>
    </row>
    <row r="10901" spans="1:13">
      <c r="A10901" s="235"/>
      <c r="B10901" s="223"/>
      <c r="C10901" s="223"/>
      <c r="D10901" s="223"/>
      <c r="E10901" s="223"/>
      <c r="F10901" s="223"/>
      <c r="G10901" s="223"/>
      <c r="H10901" s="223"/>
      <c r="I10901" s="235"/>
      <c r="J10901" s="223"/>
      <c r="K10901" s="223"/>
      <c r="L10901" s="223"/>
      <c r="M10901" s="223"/>
    </row>
    <row r="10902" spans="1:13">
      <c r="A10902" s="235"/>
      <c r="B10902" s="223"/>
      <c r="C10902" s="223"/>
      <c r="D10902" s="223"/>
      <c r="E10902" s="223"/>
      <c r="F10902" s="223"/>
      <c r="G10902" s="223"/>
      <c r="H10902" s="223"/>
      <c r="I10902" s="235"/>
      <c r="J10902" s="223"/>
      <c r="K10902" s="223"/>
      <c r="L10902" s="223"/>
      <c r="M10902" s="223"/>
    </row>
    <row r="10903" spans="1:13">
      <c r="A10903" s="235"/>
      <c r="B10903" s="223"/>
      <c r="C10903" s="223"/>
      <c r="D10903" s="223"/>
      <c r="E10903" s="223"/>
      <c r="F10903" s="223"/>
      <c r="G10903" s="223"/>
      <c r="H10903" s="223"/>
      <c r="I10903" s="235"/>
      <c r="J10903" s="223"/>
      <c r="K10903" s="223"/>
      <c r="L10903" s="223"/>
      <c r="M10903" s="223"/>
    </row>
    <row r="10904" spans="1:13">
      <c r="A10904" s="235"/>
      <c r="B10904" s="223"/>
      <c r="C10904" s="223"/>
      <c r="D10904" s="223"/>
      <c r="E10904" s="223"/>
      <c r="F10904" s="223"/>
      <c r="G10904" s="223"/>
      <c r="H10904" s="223"/>
      <c r="I10904" s="235"/>
      <c r="J10904" s="223"/>
      <c r="K10904" s="223"/>
      <c r="L10904" s="223"/>
      <c r="M10904" s="223"/>
    </row>
    <row r="10905" spans="1:13">
      <c r="A10905" s="235"/>
      <c r="B10905" s="223"/>
      <c r="C10905" s="223"/>
      <c r="D10905" s="223"/>
      <c r="E10905" s="223"/>
      <c r="F10905" s="223"/>
      <c r="G10905" s="223"/>
      <c r="H10905" s="223"/>
      <c r="I10905" s="235"/>
      <c r="J10905" s="223"/>
      <c r="K10905" s="223"/>
      <c r="L10905" s="223"/>
      <c r="M10905" s="223"/>
    </row>
    <row r="10906" spans="1:13">
      <c r="A10906" s="235"/>
      <c r="B10906" s="223"/>
      <c r="C10906" s="223"/>
      <c r="D10906" s="223"/>
      <c r="E10906" s="223"/>
      <c r="F10906" s="223"/>
      <c r="G10906" s="223"/>
      <c r="H10906" s="223"/>
      <c r="I10906" s="235"/>
      <c r="J10906" s="223"/>
      <c r="K10906" s="223"/>
      <c r="L10906" s="223"/>
      <c r="M10906" s="223"/>
    </row>
    <row r="10907" spans="1:13">
      <c r="A10907" s="235"/>
      <c r="B10907" s="223"/>
      <c r="C10907" s="223"/>
      <c r="D10907" s="223"/>
      <c r="E10907" s="223"/>
      <c r="F10907" s="223"/>
      <c r="G10907" s="223"/>
      <c r="H10907" s="223"/>
      <c r="I10907" s="235"/>
      <c r="J10907" s="223"/>
      <c r="K10907" s="223"/>
      <c r="L10907" s="223"/>
      <c r="M10907" s="223"/>
    </row>
    <row r="10908" spans="1:13">
      <c r="A10908" s="235"/>
      <c r="B10908" s="223"/>
      <c r="C10908" s="223"/>
      <c r="D10908" s="223"/>
      <c r="E10908" s="223"/>
      <c r="F10908" s="223"/>
      <c r="G10908" s="223"/>
      <c r="H10908" s="223"/>
      <c r="I10908" s="235"/>
      <c r="J10908" s="223"/>
      <c r="K10908" s="223"/>
      <c r="L10908" s="223"/>
      <c r="M10908" s="223"/>
    </row>
    <row r="10909" spans="1:13">
      <c r="A10909" s="235"/>
      <c r="B10909" s="223"/>
      <c r="C10909" s="223"/>
      <c r="D10909" s="223"/>
      <c r="E10909" s="223"/>
      <c r="F10909" s="223"/>
      <c r="G10909" s="223"/>
      <c r="H10909" s="223"/>
      <c r="I10909" s="235"/>
      <c r="J10909" s="223"/>
      <c r="K10909" s="223"/>
      <c r="L10909" s="223"/>
      <c r="M10909" s="223"/>
    </row>
    <row r="10910" spans="1:13">
      <c r="A10910" s="235"/>
      <c r="B10910" s="223"/>
      <c r="C10910" s="223"/>
      <c r="D10910" s="223"/>
      <c r="E10910" s="223"/>
      <c r="F10910" s="223"/>
      <c r="G10910" s="223"/>
      <c r="H10910" s="223"/>
      <c r="I10910" s="235"/>
      <c r="J10910" s="223"/>
      <c r="K10910" s="223"/>
      <c r="L10910" s="223"/>
      <c r="M10910" s="223"/>
    </row>
    <row r="10911" spans="1:13">
      <c r="A10911" s="235"/>
      <c r="B10911" s="223"/>
      <c r="C10911" s="223"/>
      <c r="D10911" s="223"/>
      <c r="E10911" s="223"/>
      <c r="F10911" s="223"/>
      <c r="G10911" s="223"/>
      <c r="H10911" s="223"/>
      <c r="I10911" s="235"/>
      <c r="J10911" s="223"/>
      <c r="K10911" s="223"/>
      <c r="L10911" s="223"/>
      <c r="M10911" s="223"/>
    </row>
    <row r="10912" spans="1:13">
      <c r="A10912" s="235"/>
      <c r="B10912" s="223"/>
      <c r="C10912" s="223"/>
      <c r="D10912" s="223"/>
      <c r="E10912" s="223"/>
      <c r="F10912" s="223"/>
      <c r="G10912" s="223"/>
      <c r="H10912" s="223"/>
      <c r="I10912" s="235"/>
      <c r="J10912" s="223"/>
      <c r="K10912" s="223"/>
      <c r="L10912" s="223"/>
      <c r="M10912" s="223"/>
    </row>
    <row r="10913" spans="1:13">
      <c r="A10913" s="235"/>
      <c r="B10913" s="223"/>
      <c r="C10913" s="223"/>
      <c r="D10913" s="223"/>
      <c r="E10913" s="238"/>
      <c r="F10913" s="244"/>
      <c r="G10913" s="223"/>
      <c r="H10913" s="223"/>
      <c r="I10913" s="235"/>
      <c r="J10913" s="223"/>
      <c r="K10913" s="223"/>
      <c r="L10913" s="223"/>
      <c r="M10913" s="223"/>
    </row>
    <row r="10914" spans="1:13">
      <c r="A10914" s="235"/>
      <c r="B10914" s="223"/>
      <c r="C10914" s="223"/>
      <c r="D10914" s="223"/>
      <c r="E10914" s="223"/>
      <c r="F10914" s="223"/>
      <c r="G10914" s="223"/>
      <c r="H10914" s="223"/>
      <c r="I10914" s="235"/>
      <c r="J10914" s="223"/>
      <c r="K10914" s="223"/>
      <c r="L10914" s="223"/>
      <c r="M10914" s="223"/>
    </row>
    <row r="10915" spans="1:13">
      <c r="A10915" s="235"/>
      <c r="B10915" s="223"/>
      <c r="C10915" s="223"/>
      <c r="D10915" s="223"/>
      <c r="E10915" s="223"/>
      <c r="F10915" s="223"/>
      <c r="G10915" s="223"/>
      <c r="H10915" s="223"/>
      <c r="I10915" s="235"/>
      <c r="J10915" s="223"/>
      <c r="K10915" s="223"/>
      <c r="L10915" s="223"/>
      <c r="M10915" s="223"/>
    </row>
    <row r="10916" spans="1:13">
      <c r="A10916" s="235"/>
      <c r="B10916" s="223"/>
      <c r="C10916" s="223"/>
      <c r="D10916" s="223"/>
      <c r="E10916" s="223"/>
      <c r="F10916" s="223"/>
      <c r="G10916" s="223"/>
      <c r="H10916" s="223"/>
      <c r="I10916" s="235"/>
      <c r="J10916" s="223"/>
      <c r="K10916" s="223"/>
      <c r="L10916" s="223"/>
      <c r="M10916" s="223"/>
    </row>
    <row r="10917" spans="1:13">
      <c r="A10917" s="235"/>
      <c r="B10917" s="223"/>
      <c r="C10917" s="223"/>
      <c r="D10917" s="223"/>
      <c r="E10917" s="223"/>
      <c r="F10917" s="223"/>
      <c r="G10917" s="223"/>
      <c r="H10917" s="223"/>
      <c r="I10917" s="235"/>
      <c r="J10917" s="223"/>
      <c r="K10917" s="223"/>
      <c r="L10917" s="223"/>
      <c r="M10917" s="223"/>
    </row>
    <row r="10918" spans="1:13">
      <c r="A10918" s="235"/>
      <c r="B10918" s="223"/>
      <c r="C10918" s="223"/>
      <c r="D10918" s="223"/>
      <c r="E10918" s="223"/>
      <c r="F10918" s="223"/>
      <c r="G10918" s="223"/>
      <c r="H10918" s="223"/>
      <c r="I10918" s="235"/>
      <c r="J10918" s="223"/>
      <c r="K10918" s="223"/>
      <c r="L10918" s="223"/>
      <c r="M10918" s="223"/>
    </row>
    <row r="10919" spans="1:13">
      <c r="A10919" s="235"/>
      <c r="B10919" s="223"/>
      <c r="C10919" s="223"/>
      <c r="D10919" s="223"/>
      <c r="E10919" s="223"/>
      <c r="F10919" s="223"/>
      <c r="G10919" s="223"/>
      <c r="H10919" s="223"/>
      <c r="I10919" s="235"/>
      <c r="J10919" s="223"/>
      <c r="K10919" s="223"/>
      <c r="L10919" s="223"/>
      <c r="M10919" s="223"/>
    </row>
    <row r="10920" spans="1:13">
      <c r="A10920" s="235"/>
      <c r="B10920" s="223"/>
      <c r="C10920" s="223"/>
      <c r="D10920" s="223"/>
      <c r="E10920" s="223"/>
      <c r="F10920" s="223"/>
      <c r="G10920" s="223"/>
      <c r="H10920" s="223"/>
      <c r="I10920" s="235"/>
      <c r="J10920" s="223"/>
      <c r="K10920" s="223"/>
      <c r="L10920" s="223"/>
      <c r="M10920" s="223"/>
    </row>
    <row r="10921" spans="1:13">
      <c r="A10921" s="235"/>
      <c r="B10921" s="223"/>
      <c r="C10921" s="223"/>
      <c r="D10921" s="223"/>
      <c r="E10921" s="223"/>
      <c r="F10921" s="244"/>
      <c r="G10921" s="223"/>
      <c r="H10921" s="223"/>
      <c r="I10921" s="235"/>
      <c r="J10921" s="223"/>
      <c r="K10921" s="223"/>
      <c r="L10921" s="223"/>
      <c r="M10921" s="223"/>
    </row>
    <row r="10922" spans="1:13">
      <c r="A10922" s="223"/>
      <c r="B10922" s="223"/>
      <c r="C10922" s="223"/>
      <c r="D10922" s="223"/>
      <c r="E10922" s="234"/>
      <c r="F10922" s="223"/>
      <c r="G10922" s="223"/>
      <c r="H10922" s="223"/>
      <c r="I10922" s="223"/>
      <c r="J10922" s="223"/>
      <c r="K10922" s="223"/>
      <c r="L10922" s="223"/>
      <c r="M10922" s="223"/>
    </row>
    <row r="10923" spans="1:13">
      <c r="A10923" s="235"/>
      <c r="B10923" s="223"/>
      <c r="C10923" s="223"/>
      <c r="D10923" s="223"/>
      <c r="E10923" s="223"/>
      <c r="F10923" s="223"/>
      <c r="G10923" s="223"/>
      <c r="H10923" s="223"/>
      <c r="I10923" s="235"/>
      <c r="J10923" s="223"/>
      <c r="K10923" s="223"/>
      <c r="L10923" s="223"/>
      <c r="M10923" s="223"/>
    </row>
    <row r="10924" spans="1:13">
      <c r="A10924" s="235"/>
      <c r="B10924" s="223"/>
      <c r="C10924" s="223"/>
      <c r="D10924" s="223"/>
      <c r="E10924" s="223"/>
      <c r="F10924" s="223"/>
      <c r="G10924" s="223"/>
      <c r="H10924" s="223"/>
      <c r="I10924" s="235"/>
      <c r="J10924" s="223"/>
      <c r="K10924" s="223"/>
      <c r="L10924" s="223"/>
      <c r="M10924" s="223"/>
    </row>
    <row r="10925" spans="1:13">
      <c r="A10925" s="235"/>
      <c r="B10925" s="223"/>
      <c r="C10925" s="223"/>
      <c r="D10925" s="223"/>
      <c r="E10925" s="223"/>
      <c r="F10925" s="223"/>
      <c r="G10925" s="223"/>
      <c r="H10925" s="223"/>
      <c r="I10925" s="235"/>
      <c r="J10925" s="223"/>
      <c r="K10925" s="223"/>
      <c r="L10925" s="223"/>
      <c r="M10925" s="223"/>
    </row>
    <row r="10926" spans="1:13">
      <c r="A10926" s="235"/>
      <c r="B10926" s="223"/>
      <c r="C10926" s="223"/>
      <c r="D10926" s="223"/>
      <c r="E10926" s="223"/>
      <c r="F10926" s="223"/>
      <c r="G10926" s="223"/>
      <c r="H10926" s="223"/>
      <c r="I10926" s="235"/>
      <c r="J10926" s="223"/>
      <c r="K10926" s="223"/>
      <c r="L10926" s="223"/>
      <c r="M10926" s="223"/>
    </row>
    <row r="10927" spans="1:13">
      <c r="A10927" s="235"/>
      <c r="B10927" s="223"/>
      <c r="C10927" s="223"/>
      <c r="D10927" s="223"/>
      <c r="E10927" s="238"/>
      <c r="F10927" s="244"/>
      <c r="G10927" s="223"/>
      <c r="H10927" s="223"/>
      <c r="I10927" s="235"/>
      <c r="J10927" s="223"/>
      <c r="K10927" s="223"/>
      <c r="L10927" s="223"/>
      <c r="M10927" s="223"/>
    </row>
    <row r="10928" spans="1:13">
      <c r="A10928" s="235"/>
      <c r="B10928" s="223"/>
      <c r="C10928" s="223"/>
      <c r="D10928" s="223"/>
      <c r="E10928" s="223"/>
      <c r="F10928" s="223"/>
      <c r="G10928" s="223"/>
      <c r="H10928" s="223"/>
      <c r="I10928" s="235"/>
      <c r="J10928" s="223"/>
      <c r="K10928" s="223"/>
      <c r="L10928" s="223"/>
      <c r="M10928" s="223"/>
    </row>
    <row r="10929" spans="1:13">
      <c r="A10929" s="235"/>
      <c r="B10929" s="223"/>
      <c r="C10929" s="223"/>
      <c r="D10929" s="223"/>
      <c r="E10929" s="223"/>
      <c r="F10929" s="223"/>
      <c r="G10929" s="223"/>
      <c r="H10929" s="223"/>
      <c r="I10929" s="235"/>
      <c r="J10929" s="223"/>
      <c r="K10929" s="223"/>
      <c r="L10929" s="223"/>
      <c r="M10929" s="223"/>
    </row>
    <row r="10930" spans="1:13">
      <c r="A10930" s="235"/>
      <c r="B10930" s="223"/>
      <c r="C10930" s="223"/>
      <c r="D10930" s="223"/>
      <c r="E10930" s="223"/>
      <c r="F10930" s="223"/>
      <c r="G10930" s="223"/>
      <c r="H10930" s="223"/>
      <c r="I10930" s="235"/>
      <c r="J10930" s="223"/>
      <c r="K10930" s="223"/>
      <c r="L10930" s="223"/>
      <c r="M10930" s="223"/>
    </row>
    <row r="10931" spans="1:13">
      <c r="A10931" s="235"/>
      <c r="B10931" s="223"/>
      <c r="C10931" s="223"/>
      <c r="D10931" s="223"/>
      <c r="E10931" s="223"/>
      <c r="F10931" s="223"/>
      <c r="G10931" s="223"/>
      <c r="H10931" s="223"/>
      <c r="I10931" s="235"/>
      <c r="J10931" s="223"/>
      <c r="K10931" s="223"/>
      <c r="L10931" s="223"/>
      <c r="M10931" s="223"/>
    </row>
    <row r="10932" spans="1:13">
      <c r="A10932" s="235"/>
      <c r="B10932" s="223"/>
      <c r="C10932" s="223"/>
      <c r="D10932" s="223"/>
      <c r="E10932" s="223"/>
      <c r="F10932" s="223"/>
      <c r="G10932" s="223"/>
      <c r="H10932" s="223"/>
      <c r="I10932" s="235"/>
      <c r="J10932" s="223"/>
      <c r="K10932" s="223"/>
      <c r="L10932" s="223"/>
      <c r="M10932" s="223"/>
    </row>
    <row r="10933" spans="1:13">
      <c r="A10933" s="235"/>
      <c r="B10933" s="223"/>
      <c r="C10933" s="223"/>
      <c r="D10933" s="223"/>
      <c r="E10933" s="223"/>
      <c r="F10933" s="223"/>
      <c r="G10933" s="223"/>
      <c r="H10933" s="223"/>
      <c r="I10933" s="235"/>
      <c r="J10933" s="223"/>
      <c r="K10933" s="223"/>
      <c r="L10933" s="223"/>
      <c r="M10933" s="223"/>
    </row>
    <row r="10934" spans="1:13">
      <c r="A10934" s="235"/>
      <c r="B10934" s="223"/>
      <c r="C10934" s="223"/>
      <c r="D10934" s="223"/>
      <c r="E10934" s="223"/>
      <c r="F10934" s="223"/>
      <c r="G10934" s="223"/>
      <c r="H10934" s="223"/>
      <c r="I10934" s="235"/>
      <c r="J10934" s="223"/>
      <c r="K10934" s="223"/>
      <c r="L10934" s="223"/>
      <c r="M10934" s="223"/>
    </row>
    <row r="10935" spans="1:13">
      <c r="A10935" s="235"/>
      <c r="B10935" s="223"/>
      <c r="C10935" s="223"/>
      <c r="D10935" s="223"/>
      <c r="E10935" s="223"/>
      <c r="F10935" s="223"/>
      <c r="G10935" s="223"/>
      <c r="H10935" s="223"/>
      <c r="I10935" s="235"/>
      <c r="J10935" s="223"/>
      <c r="K10935" s="223"/>
      <c r="L10935" s="223"/>
      <c r="M10935" s="223"/>
    </row>
    <row r="10936" spans="1:13">
      <c r="A10936" s="235"/>
      <c r="B10936" s="223"/>
      <c r="C10936" s="223"/>
      <c r="D10936" s="223"/>
      <c r="E10936" s="223"/>
      <c r="F10936" s="223"/>
      <c r="G10936" s="223"/>
      <c r="H10936" s="223"/>
      <c r="I10936" s="235"/>
      <c r="J10936" s="223"/>
      <c r="K10936" s="223"/>
      <c r="L10936" s="223"/>
      <c r="M10936" s="223"/>
    </row>
    <row r="10937" spans="1:13">
      <c r="A10937" s="235"/>
      <c r="B10937" s="223"/>
      <c r="C10937" s="223"/>
      <c r="D10937" s="223"/>
      <c r="E10937" s="223"/>
      <c r="F10937" s="223"/>
      <c r="G10937" s="223"/>
      <c r="H10937" s="223"/>
      <c r="I10937" s="235"/>
      <c r="J10937" s="223"/>
      <c r="K10937" s="223"/>
      <c r="L10937" s="223"/>
      <c r="M10937" s="223"/>
    </row>
    <row r="10938" spans="1:13">
      <c r="A10938" s="235"/>
      <c r="B10938" s="223"/>
      <c r="C10938" s="223"/>
      <c r="D10938" s="223"/>
      <c r="E10938" s="223"/>
      <c r="F10938" s="223"/>
      <c r="G10938" s="223"/>
      <c r="H10938" s="223"/>
      <c r="I10938" s="235"/>
      <c r="J10938" s="223"/>
      <c r="K10938" s="223"/>
      <c r="L10938" s="223"/>
      <c r="M10938" s="223"/>
    </row>
    <row r="10939" spans="1:13">
      <c r="A10939" s="235"/>
      <c r="B10939" s="223"/>
      <c r="C10939" s="223"/>
      <c r="D10939" s="223"/>
      <c r="E10939" s="223"/>
      <c r="F10939" s="223"/>
      <c r="G10939" s="223"/>
      <c r="H10939" s="223"/>
      <c r="I10939" s="235"/>
      <c r="J10939" s="223"/>
      <c r="K10939" s="223"/>
      <c r="L10939" s="223"/>
      <c r="M10939" s="223"/>
    </row>
    <row r="10940" spans="1:13">
      <c r="A10940" s="235"/>
      <c r="B10940" s="223"/>
      <c r="C10940" s="223"/>
      <c r="D10940" s="223"/>
      <c r="E10940" s="223"/>
      <c r="F10940" s="223"/>
      <c r="G10940" s="223"/>
      <c r="H10940" s="223"/>
      <c r="I10940" s="235"/>
      <c r="J10940" s="223"/>
      <c r="K10940" s="223"/>
      <c r="L10940" s="223"/>
      <c r="M10940" s="223"/>
    </row>
    <row r="10941" spans="1:13">
      <c r="A10941" s="235"/>
      <c r="B10941" s="223"/>
      <c r="C10941" s="223"/>
      <c r="D10941" s="223"/>
      <c r="E10941" s="223"/>
      <c r="F10941" s="223"/>
      <c r="G10941" s="223"/>
      <c r="H10941" s="223"/>
      <c r="I10941" s="235"/>
      <c r="J10941" s="223"/>
      <c r="K10941" s="223"/>
      <c r="L10941" s="223"/>
      <c r="M10941" s="223"/>
    </row>
    <row r="10942" spans="1:13">
      <c r="A10942" s="235"/>
      <c r="B10942" s="223"/>
      <c r="C10942" s="223"/>
      <c r="D10942" s="223"/>
      <c r="E10942" s="223"/>
      <c r="F10942" s="223"/>
      <c r="G10942" s="223"/>
      <c r="H10942" s="223"/>
      <c r="I10942" s="235"/>
      <c r="J10942" s="223"/>
      <c r="K10942" s="223"/>
      <c r="L10942" s="223"/>
      <c r="M10942" s="223"/>
    </row>
    <row r="10943" spans="1:13">
      <c r="A10943" s="235"/>
      <c r="B10943" s="223"/>
      <c r="C10943" s="223"/>
      <c r="D10943" s="223"/>
      <c r="E10943" s="223"/>
      <c r="F10943" s="223"/>
      <c r="G10943" s="223"/>
      <c r="H10943" s="223"/>
      <c r="I10943" s="235"/>
      <c r="J10943" s="223"/>
      <c r="K10943" s="223"/>
      <c r="L10943" s="223"/>
      <c r="M10943" s="223"/>
    </row>
    <row r="10944" spans="1:13">
      <c r="A10944" s="235"/>
      <c r="B10944" s="223"/>
      <c r="C10944" s="223"/>
      <c r="D10944" s="223"/>
      <c r="E10944" s="223"/>
      <c r="F10944" s="223"/>
      <c r="G10944" s="223"/>
      <c r="H10944" s="223"/>
      <c r="I10944" s="235"/>
      <c r="J10944" s="223"/>
      <c r="K10944" s="223"/>
      <c r="L10944" s="223"/>
      <c r="M10944" s="223"/>
    </row>
    <row r="10945" spans="1:13">
      <c r="A10945" s="235"/>
      <c r="B10945" s="223"/>
      <c r="C10945" s="223"/>
      <c r="D10945" s="223"/>
      <c r="E10945" s="223"/>
      <c r="F10945" s="223"/>
      <c r="G10945" s="223"/>
      <c r="H10945" s="223"/>
      <c r="I10945" s="235"/>
      <c r="J10945" s="223"/>
      <c r="K10945" s="223"/>
      <c r="L10945" s="223"/>
      <c r="M10945" s="223"/>
    </row>
    <row r="10946" spans="1:13">
      <c r="A10946" s="235"/>
      <c r="B10946" s="223"/>
      <c r="C10946" s="223"/>
      <c r="D10946" s="223"/>
      <c r="E10946" s="223"/>
      <c r="F10946" s="223"/>
      <c r="G10946" s="223"/>
      <c r="H10946" s="223"/>
      <c r="I10946" s="235"/>
      <c r="J10946" s="223"/>
      <c r="K10946" s="223"/>
      <c r="L10946" s="223"/>
      <c r="M10946" s="223"/>
    </row>
    <row r="10947" spans="1:13">
      <c r="A10947" s="235"/>
      <c r="B10947" s="223"/>
      <c r="C10947" s="223"/>
      <c r="D10947" s="223"/>
      <c r="E10947" s="223"/>
      <c r="F10947" s="223"/>
      <c r="G10947" s="223"/>
      <c r="H10947" s="223"/>
      <c r="I10947" s="235"/>
      <c r="J10947" s="223"/>
      <c r="K10947" s="223"/>
      <c r="L10947" s="223"/>
      <c r="M10947" s="223"/>
    </row>
    <row r="10948" spans="1:13">
      <c r="A10948" s="235"/>
      <c r="B10948" s="223"/>
      <c r="C10948" s="223"/>
      <c r="D10948" s="223"/>
      <c r="E10948" s="238"/>
      <c r="F10948" s="244"/>
      <c r="G10948" s="223"/>
      <c r="H10948" s="223"/>
      <c r="I10948" s="235"/>
      <c r="J10948" s="223"/>
      <c r="K10948" s="223"/>
      <c r="L10948" s="223"/>
      <c r="M10948" s="223"/>
    </row>
    <row r="10949" spans="1:13">
      <c r="A10949" s="235"/>
      <c r="B10949" s="223"/>
      <c r="C10949" s="223"/>
      <c r="D10949" s="223"/>
      <c r="E10949" s="223"/>
      <c r="F10949" s="223"/>
      <c r="G10949" s="223"/>
      <c r="H10949" s="223"/>
      <c r="I10949" s="235"/>
      <c r="J10949" s="223"/>
      <c r="K10949" s="223"/>
      <c r="L10949" s="223"/>
      <c r="M10949" s="223"/>
    </row>
    <row r="10950" spans="1:13">
      <c r="A10950" s="235"/>
      <c r="B10950" s="223"/>
      <c r="C10950" s="223"/>
      <c r="D10950" s="223"/>
      <c r="E10950" s="223"/>
      <c r="F10950" s="244"/>
      <c r="G10950" s="223"/>
      <c r="H10950" s="223"/>
      <c r="I10950" s="235"/>
      <c r="J10950" s="223"/>
      <c r="K10950" s="223"/>
      <c r="L10950" s="223"/>
      <c r="M10950" s="223"/>
    </row>
    <row r="10951" spans="1:13">
      <c r="A10951" s="235"/>
      <c r="B10951" s="223"/>
      <c r="C10951" s="223"/>
      <c r="D10951" s="223"/>
      <c r="E10951" s="223"/>
      <c r="F10951" s="223"/>
      <c r="G10951" s="223"/>
      <c r="H10951" s="223"/>
      <c r="I10951" s="235"/>
      <c r="J10951" s="223"/>
      <c r="K10951" s="223"/>
      <c r="L10951" s="223"/>
      <c r="M10951" s="223"/>
    </row>
    <row r="10952" spans="1:13">
      <c r="A10952" s="235"/>
      <c r="B10952" s="223"/>
      <c r="C10952" s="223"/>
      <c r="D10952" s="223"/>
      <c r="E10952" s="223"/>
      <c r="F10952" s="244"/>
      <c r="G10952" s="223"/>
      <c r="H10952" s="223"/>
      <c r="I10952" s="235"/>
      <c r="J10952" s="223"/>
      <c r="K10952" s="223"/>
      <c r="L10952" s="223"/>
      <c r="M10952" s="223"/>
    </row>
    <row r="10953" spans="1:13">
      <c r="A10953" s="235"/>
      <c r="B10953" s="223"/>
      <c r="C10953" s="223"/>
      <c r="D10953" s="223"/>
      <c r="E10953" s="223"/>
      <c r="F10953" s="223"/>
      <c r="G10953" s="223"/>
      <c r="H10953" s="223"/>
      <c r="I10953" s="235"/>
      <c r="J10953" s="223"/>
      <c r="K10953" s="223"/>
      <c r="L10953" s="223"/>
      <c r="M10953" s="223"/>
    </row>
    <row r="10954" spans="1:13">
      <c r="A10954" s="235"/>
      <c r="B10954" s="223"/>
      <c r="C10954" s="223"/>
      <c r="D10954" s="223"/>
      <c r="E10954" s="223"/>
      <c r="F10954" s="223"/>
      <c r="G10954" s="223"/>
      <c r="H10954" s="223"/>
      <c r="I10954" s="235"/>
      <c r="J10954" s="223"/>
      <c r="K10954" s="223"/>
      <c r="L10954" s="223"/>
      <c r="M10954" s="223"/>
    </row>
    <row r="10955" spans="1:13">
      <c r="A10955" s="235"/>
      <c r="B10955" s="223"/>
      <c r="C10955" s="223"/>
      <c r="D10955" s="223"/>
      <c r="E10955" s="223"/>
      <c r="F10955" s="244"/>
      <c r="G10955" s="223"/>
      <c r="H10955" s="223"/>
      <c r="I10955" s="235"/>
      <c r="J10955" s="223"/>
      <c r="K10955" s="223"/>
      <c r="L10955" s="223"/>
      <c r="M10955" s="223"/>
    </row>
    <row r="10956" spans="1:13">
      <c r="A10956" s="235"/>
      <c r="B10956" s="223"/>
      <c r="C10956" s="223"/>
      <c r="D10956" s="223"/>
      <c r="E10956" s="223"/>
      <c r="F10956" s="223"/>
      <c r="G10956" s="223"/>
      <c r="H10956" s="223"/>
      <c r="I10956" s="235"/>
      <c r="J10956" s="223"/>
      <c r="K10956" s="223"/>
      <c r="L10956" s="223"/>
      <c r="M10956" s="223"/>
    </row>
    <row r="10957" spans="1:13">
      <c r="A10957" s="235"/>
      <c r="B10957" s="223"/>
      <c r="C10957" s="223"/>
      <c r="D10957" s="223"/>
      <c r="E10957" s="223"/>
      <c r="F10957" s="223"/>
      <c r="G10957" s="223"/>
      <c r="H10957" s="223"/>
      <c r="I10957" s="235"/>
      <c r="J10957" s="223"/>
      <c r="K10957" s="223"/>
      <c r="L10957" s="223"/>
      <c r="M10957" s="223"/>
    </row>
    <row r="10958" spans="1:13">
      <c r="A10958" s="235"/>
      <c r="B10958" s="223"/>
      <c r="C10958" s="223"/>
      <c r="D10958" s="223"/>
      <c r="E10958" s="223"/>
      <c r="F10958" s="223"/>
      <c r="G10958" s="223"/>
      <c r="H10958" s="223"/>
      <c r="I10958" s="235"/>
      <c r="J10958" s="223"/>
      <c r="K10958" s="223"/>
      <c r="L10958" s="223"/>
      <c r="M10958" s="223"/>
    </row>
    <row r="10959" spans="1:13">
      <c r="A10959" s="235"/>
      <c r="B10959" s="223"/>
      <c r="C10959" s="223"/>
      <c r="D10959" s="223"/>
      <c r="E10959" s="223"/>
      <c r="F10959" s="223"/>
      <c r="G10959" s="223"/>
      <c r="H10959" s="223"/>
      <c r="I10959" s="235"/>
      <c r="J10959" s="223"/>
      <c r="K10959" s="223"/>
      <c r="L10959" s="223"/>
      <c r="M10959" s="223"/>
    </row>
    <row r="10960" spans="1:13">
      <c r="A10960" s="235"/>
      <c r="B10960" s="223"/>
      <c r="C10960" s="223"/>
      <c r="D10960" s="223"/>
      <c r="E10960" s="223"/>
      <c r="F10960" s="223"/>
      <c r="G10960" s="223"/>
      <c r="H10960" s="223"/>
      <c r="I10960" s="235"/>
      <c r="J10960" s="223"/>
      <c r="K10960" s="223"/>
      <c r="L10960" s="223"/>
      <c r="M10960" s="223"/>
    </row>
    <row r="10961" spans="1:13">
      <c r="A10961" s="235"/>
      <c r="B10961" s="223"/>
      <c r="C10961" s="223"/>
      <c r="D10961" s="223"/>
      <c r="E10961" s="223"/>
      <c r="F10961" s="223"/>
      <c r="G10961" s="223"/>
      <c r="H10961" s="223"/>
      <c r="I10961" s="235"/>
      <c r="J10961" s="223"/>
      <c r="K10961" s="223"/>
      <c r="L10961" s="223"/>
      <c r="M10961" s="223"/>
    </row>
    <row r="10962" spans="1:13">
      <c r="A10962" s="235"/>
      <c r="B10962" s="223"/>
      <c r="C10962" s="223"/>
      <c r="D10962" s="223"/>
      <c r="E10962" s="223"/>
      <c r="F10962" s="223"/>
      <c r="G10962" s="223"/>
      <c r="H10962" s="223"/>
      <c r="I10962" s="235"/>
      <c r="J10962" s="223"/>
      <c r="K10962" s="223"/>
      <c r="L10962" s="223"/>
      <c r="M10962" s="223"/>
    </row>
    <row r="10963" spans="1:13">
      <c r="A10963" s="235"/>
      <c r="B10963" s="223"/>
      <c r="C10963" s="223"/>
      <c r="D10963" s="223"/>
      <c r="E10963" s="223"/>
      <c r="F10963" s="223"/>
      <c r="G10963" s="223"/>
      <c r="H10963" s="223"/>
      <c r="I10963" s="235"/>
      <c r="J10963" s="223"/>
      <c r="K10963" s="223"/>
      <c r="L10963" s="223"/>
      <c r="M10963" s="223"/>
    </row>
    <row r="10964" spans="1:13">
      <c r="A10964" s="235"/>
      <c r="B10964" s="223"/>
      <c r="C10964" s="223"/>
      <c r="D10964" s="223"/>
      <c r="E10964" s="223"/>
      <c r="F10964" s="223"/>
      <c r="G10964" s="223"/>
      <c r="H10964" s="223"/>
      <c r="I10964" s="235"/>
      <c r="J10964" s="223"/>
      <c r="K10964" s="223"/>
      <c r="L10964" s="223"/>
      <c r="M10964" s="223"/>
    </row>
    <row r="10965" spans="1:13">
      <c r="A10965" s="235"/>
      <c r="B10965" s="223"/>
      <c r="C10965" s="223"/>
      <c r="D10965" s="223"/>
      <c r="E10965" s="223"/>
      <c r="F10965" s="223"/>
      <c r="G10965" s="223"/>
      <c r="H10965" s="223"/>
      <c r="I10965" s="235"/>
      <c r="J10965" s="223"/>
      <c r="K10965" s="223"/>
      <c r="L10965" s="223"/>
      <c r="M10965" s="223"/>
    </row>
    <row r="10966" spans="1:13">
      <c r="A10966" s="235"/>
      <c r="B10966" s="223"/>
      <c r="C10966" s="223"/>
      <c r="D10966" s="223"/>
      <c r="E10966" s="223"/>
      <c r="F10966" s="223"/>
      <c r="G10966" s="223"/>
      <c r="H10966" s="223"/>
      <c r="I10966" s="235"/>
      <c r="J10966" s="223"/>
      <c r="K10966" s="223"/>
      <c r="L10966" s="223"/>
      <c r="M10966" s="223"/>
    </row>
    <row r="10967" spans="1:13">
      <c r="A10967" s="235"/>
      <c r="B10967" s="223"/>
      <c r="C10967" s="223"/>
      <c r="D10967" s="223"/>
      <c r="E10967" s="223"/>
      <c r="F10967" s="223"/>
      <c r="G10967" s="223"/>
      <c r="H10967" s="223"/>
      <c r="I10967" s="235"/>
      <c r="J10967" s="223"/>
      <c r="K10967" s="223"/>
      <c r="L10967" s="223"/>
      <c r="M10967" s="223"/>
    </row>
    <row r="10968" spans="1:13">
      <c r="A10968" s="235"/>
      <c r="B10968" s="223"/>
      <c r="C10968" s="223"/>
      <c r="D10968" s="223"/>
      <c r="E10968" s="223"/>
      <c r="F10968" s="223"/>
      <c r="G10968" s="223"/>
      <c r="H10968" s="223"/>
      <c r="I10968" s="235"/>
      <c r="J10968" s="223"/>
      <c r="K10968" s="223"/>
      <c r="L10968" s="223"/>
      <c r="M10968" s="223"/>
    </row>
    <row r="10969" spans="1:13">
      <c r="A10969" s="235"/>
      <c r="B10969" s="223"/>
      <c r="C10969" s="223"/>
      <c r="D10969" s="223"/>
      <c r="E10969" s="223"/>
      <c r="F10969" s="223"/>
      <c r="G10969" s="223"/>
      <c r="H10969" s="223"/>
      <c r="I10969" s="235"/>
      <c r="J10969" s="223"/>
      <c r="K10969" s="223"/>
      <c r="L10969" s="223"/>
      <c r="M10969" s="223"/>
    </row>
    <row r="10970" spans="1:13">
      <c r="A10970" s="235"/>
      <c r="B10970" s="223"/>
      <c r="C10970" s="223"/>
      <c r="D10970" s="223"/>
      <c r="E10970" s="223"/>
      <c r="F10970" s="223"/>
      <c r="G10970" s="223"/>
      <c r="H10970" s="223"/>
      <c r="I10970" s="235"/>
      <c r="J10970" s="223"/>
      <c r="K10970" s="223"/>
      <c r="L10970" s="223"/>
      <c r="M10970" s="223"/>
    </row>
    <row r="10971" spans="1:13">
      <c r="A10971" s="235"/>
      <c r="B10971" s="223"/>
      <c r="C10971" s="223"/>
      <c r="D10971" s="223"/>
      <c r="E10971" s="223"/>
      <c r="F10971" s="223"/>
      <c r="G10971" s="223"/>
      <c r="H10971" s="223"/>
      <c r="I10971" s="235"/>
      <c r="J10971" s="223"/>
      <c r="K10971" s="223"/>
      <c r="L10971" s="223"/>
      <c r="M10971" s="223"/>
    </row>
    <row r="10972" spans="1:13">
      <c r="A10972" s="235"/>
      <c r="B10972" s="223"/>
      <c r="C10972" s="223"/>
      <c r="D10972" s="223"/>
      <c r="E10972" s="223"/>
      <c r="F10972" s="223"/>
      <c r="G10972" s="223"/>
      <c r="H10972" s="223"/>
      <c r="I10972" s="235"/>
      <c r="J10972" s="223"/>
      <c r="K10972" s="223"/>
      <c r="L10972" s="223"/>
      <c r="M10972" s="223"/>
    </row>
    <row r="10973" spans="1:13">
      <c r="A10973" s="235"/>
      <c r="B10973" s="223"/>
      <c r="C10973" s="223"/>
      <c r="D10973" s="223"/>
      <c r="E10973" s="223"/>
      <c r="F10973" s="223"/>
      <c r="G10973" s="223"/>
      <c r="H10973" s="223"/>
      <c r="I10973" s="235"/>
      <c r="J10973" s="223"/>
      <c r="K10973" s="223"/>
      <c r="L10973" s="223"/>
      <c r="M10973" s="223"/>
    </row>
    <row r="10974" spans="1:13">
      <c r="A10974" s="235"/>
      <c r="B10974" s="223"/>
      <c r="C10974" s="223"/>
      <c r="D10974" s="223"/>
      <c r="E10974" s="223"/>
      <c r="F10974" s="223"/>
      <c r="G10974" s="223"/>
      <c r="H10974" s="223"/>
      <c r="I10974" s="235"/>
      <c r="J10974" s="223"/>
      <c r="K10974" s="223"/>
      <c r="L10974" s="223"/>
      <c r="M10974" s="223"/>
    </row>
    <row r="10975" spans="1:13">
      <c r="A10975" s="235"/>
      <c r="B10975" s="223"/>
      <c r="C10975" s="223"/>
      <c r="D10975" s="223"/>
      <c r="E10975" s="223"/>
      <c r="F10975" s="223"/>
      <c r="G10975" s="223"/>
      <c r="H10975" s="223"/>
      <c r="I10975" s="235"/>
      <c r="J10975" s="223"/>
      <c r="K10975" s="223"/>
      <c r="L10975" s="223"/>
      <c r="M10975" s="223"/>
    </row>
    <row r="10976" spans="1:13">
      <c r="A10976" s="235"/>
      <c r="B10976" s="223"/>
      <c r="C10976" s="223"/>
      <c r="D10976" s="223"/>
      <c r="E10976" s="223"/>
      <c r="F10976" s="223"/>
      <c r="G10976" s="223"/>
      <c r="H10976" s="223"/>
      <c r="I10976" s="235"/>
      <c r="J10976" s="223"/>
      <c r="K10976" s="223"/>
      <c r="L10976" s="223"/>
      <c r="M10976" s="223"/>
    </row>
    <row r="10977" spans="1:13">
      <c r="A10977" s="235"/>
      <c r="B10977" s="223"/>
      <c r="C10977" s="223"/>
      <c r="D10977" s="223"/>
      <c r="E10977" s="223"/>
      <c r="F10977" s="223"/>
      <c r="G10977" s="223"/>
      <c r="H10977" s="223"/>
      <c r="I10977" s="235"/>
      <c r="J10977" s="223"/>
      <c r="K10977" s="223"/>
      <c r="L10977" s="223"/>
      <c r="M10977" s="223"/>
    </row>
    <row r="10978" spans="1:13">
      <c r="A10978" s="235"/>
      <c r="B10978" s="223"/>
      <c r="C10978" s="223"/>
      <c r="D10978" s="223"/>
      <c r="E10978" s="223"/>
      <c r="F10978" s="223"/>
      <c r="G10978" s="223"/>
      <c r="H10978" s="223"/>
      <c r="I10978" s="235"/>
      <c r="J10978" s="223"/>
      <c r="K10978" s="223"/>
      <c r="L10978" s="223"/>
      <c r="M10978" s="223"/>
    </row>
    <row r="10979" spans="1:13">
      <c r="A10979" s="235"/>
      <c r="B10979" s="223"/>
      <c r="C10979" s="223"/>
      <c r="D10979" s="223"/>
      <c r="E10979" s="223"/>
      <c r="F10979" s="223"/>
      <c r="G10979" s="223"/>
      <c r="H10979" s="223"/>
      <c r="I10979" s="235"/>
      <c r="J10979" s="223"/>
      <c r="K10979" s="223"/>
      <c r="L10979" s="223"/>
      <c r="M10979" s="223"/>
    </row>
    <row r="10980" spans="1:13">
      <c r="A10980" s="235"/>
      <c r="B10980" s="223"/>
      <c r="C10980" s="223"/>
      <c r="D10980" s="223"/>
      <c r="E10980" s="223"/>
      <c r="F10980" s="223"/>
      <c r="G10980" s="223"/>
      <c r="H10980" s="223"/>
      <c r="I10980" s="235"/>
      <c r="J10980" s="223"/>
      <c r="K10980" s="223"/>
      <c r="L10980" s="223"/>
      <c r="M10980" s="223"/>
    </row>
    <row r="10981" spans="1:13">
      <c r="A10981" s="235"/>
      <c r="B10981" s="223"/>
      <c r="C10981" s="223"/>
      <c r="D10981" s="223"/>
      <c r="E10981" s="223"/>
      <c r="F10981" s="223"/>
      <c r="G10981" s="223"/>
      <c r="H10981" s="223"/>
      <c r="I10981" s="235"/>
      <c r="J10981" s="223"/>
      <c r="K10981" s="223"/>
      <c r="L10981" s="223"/>
      <c r="M10981" s="223"/>
    </row>
    <row r="10982" spans="1:13">
      <c r="A10982" s="235"/>
      <c r="B10982" s="223"/>
      <c r="C10982" s="223"/>
      <c r="D10982" s="223"/>
      <c r="E10982" s="223"/>
      <c r="F10982" s="223"/>
      <c r="G10982" s="223"/>
      <c r="H10982" s="223"/>
      <c r="I10982" s="235"/>
      <c r="J10982" s="223"/>
      <c r="K10982" s="223"/>
      <c r="L10982" s="223"/>
      <c r="M10982" s="223"/>
    </row>
    <row r="10983" spans="1:13">
      <c r="A10983" s="235"/>
      <c r="B10983" s="223"/>
      <c r="C10983" s="223"/>
      <c r="D10983" s="223"/>
      <c r="E10983" s="223"/>
      <c r="F10983" s="223"/>
      <c r="G10983" s="223"/>
      <c r="H10983" s="223"/>
      <c r="I10983" s="235"/>
      <c r="J10983" s="223"/>
      <c r="K10983" s="223"/>
      <c r="L10983" s="223"/>
      <c r="M10983" s="223"/>
    </row>
    <row r="10984" spans="1:13">
      <c r="A10984" s="235"/>
      <c r="B10984" s="223"/>
      <c r="C10984" s="223"/>
      <c r="D10984" s="223"/>
      <c r="E10984" s="223"/>
      <c r="F10984" s="223"/>
      <c r="G10984" s="223"/>
      <c r="H10984" s="223"/>
      <c r="I10984" s="235"/>
      <c r="J10984" s="223"/>
      <c r="K10984" s="223"/>
      <c r="L10984" s="223"/>
      <c r="M10984" s="223"/>
    </row>
    <row r="10985" spans="1:13">
      <c r="A10985" s="235"/>
      <c r="B10985" s="223"/>
      <c r="C10985" s="223"/>
      <c r="D10985" s="223"/>
      <c r="E10985" s="223"/>
      <c r="F10985" s="223"/>
      <c r="G10985" s="223"/>
      <c r="H10985" s="223"/>
      <c r="I10985" s="235"/>
      <c r="J10985" s="223"/>
      <c r="K10985" s="223"/>
      <c r="L10985" s="223"/>
      <c r="M10985" s="223"/>
    </row>
    <row r="10986" spans="1:13">
      <c r="A10986" s="235"/>
      <c r="B10986" s="223"/>
      <c r="C10986" s="223"/>
      <c r="D10986" s="223"/>
      <c r="E10986" s="223"/>
      <c r="F10986" s="223"/>
      <c r="G10986" s="223"/>
      <c r="H10986" s="223"/>
      <c r="I10986" s="235"/>
      <c r="J10986" s="223"/>
      <c r="K10986" s="223"/>
      <c r="L10986" s="223"/>
      <c r="M10986" s="223"/>
    </row>
    <row r="10987" spans="1:13">
      <c r="A10987" s="235"/>
      <c r="B10987" s="223"/>
      <c r="C10987" s="223"/>
      <c r="D10987" s="223"/>
      <c r="E10987" s="223"/>
      <c r="F10987" s="223"/>
      <c r="G10987" s="223"/>
      <c r="H10987" s="223"/>
      <c r="I10987" s="235"/>
      <c r="J10987" s="223"/>
      <c r="K10987" s="223"/>
      <c r="L10987" s="223"/>
      <c r="M10987" s="223"/>
    </row>
    <row r="10988" spans="1:13">
      <c r="A10988" s="235"/>
      <c r="B10988" s="223"/>
      <c r="C10988" s="223"/>
      <c r="D10988" s="223"/>
      <c r="E10988" s="223"/>
      <c r="F10988" s="223"/>
      <c r="G10988" s="223"/>
      <c r="H10988" s="223"/>
      <c r="I10988" s="235"/>
      <c r="J10988" s="223"/>
      <c r="K10988" s="223"/>
      <c r="L10988" s="223"/>
      <c r="M10988" s="223"/>
    </row>
    <row r="10989" spans="1:13">
      <c r="A10989" s="235"/>
      <c r="B10989" s="223"/>
      <c r="C10989" s="223"/>
      <c r="D10989" s="223"/>
      <c r="E10989" s="223"/>
      <c r="F10989" s="223"/>
      <c r="G10989" s="223"/>
      <c r="H10989" s="223"/>
      <c r="I10989" s="235"/>
      <c r="J10989" s="223"/>
      <c r="K10989" s="223"/>
      <c r="L10989" s="223"/>
      <c r="M10989" s="223"/>
    </row>
    <row r="10990" spans="1:13">
      <c r="A10990" s="235"/>
      <c r="B10990" s="223"/>
      <c r="C10990" s="223"/>
      <c r="D10990" s="223"/>
      <c r="E10990" s="223"/>
      <c r="F10990" s="223"/>
      <c r="G10990" s="223"/>
      <c r="H10990" s="223"/>
      <c r="I10990" s="235"/>
      <c r="J10990" s="223"/>
      <c r="K10990" s="223"/>
      <c r="L10990" s="223"/>
      <c r="M10990" s="223"/>
    </row>
    <row r="10991" spans="1:13">
      <c r="A10991" s="235"/>
      <c r="B10991" s="223"/>
      <c r="C10991" s="223"/>
      <c r="D10991" s="223"/>
      <c r="E10991" s="223"/>
      <c r="F10991" s="223"/>
      <c r="G10991" s="223"/>
      <c r="H10991" s="223"/>
      <c r="I10991" s="235"/>
      <c r="J10991" s="223"/>
      <c r="K10991" s="223"/>
      <c r="L10991" s="223"/>
      <c r="M10991" s="223"/>
    </row>
    <row r="10992" spans="1:13">
      <c r="A10992" s="235"/>
      <c r="B10992" s="223"/>
      <c r="C10992" s="223"/>
      <c r="D10992" s="223"/>
      <c r="E10992" s="223"/>
      <c r="F10992" s="223"/>
      <c r="G10992" s="223"/>
      <c r="H10992" s="223"/>
      <c r="I10992" s="235"/>
      <c r="J10992" s="223"/>
      <c r="K10992" s="223"/>
      <c r="L10992" s="223"/>
      <c r="M10992" s="223"/>
    </row>
    <row r="10993" spans="1:13">
      <c r="A10993" s="235"/>
      <c r="B10993" s="223"/>
      <c r="C10993" s="223"/>
      <c r="D10993" s="223"/>
      <c r="E10993" s="223"/>
      <c r="F10993" s="223"/>
      <c r="G10993" s="223"/>
      <c r="H10993" s="223"/>
      <c r="I10993" s="235"/>
      <c r="J10993" s="223"/>
      <c r="K10993" s="223"/>
      <c r="L10993" s="223"/>
      <c r="M10993" s="223"/>
    </row>
    <row r="10994" spans="1:13">
      <c r="A10994" s="235"/>
      <c r="B10994" s="223"/>
      <c r="C10994" s="223"/>
      <c r="D10994" s="223"/>
      <c r="E10994" s="223"/>
      <c r="F10994" s="223"/>
      <c r="G10994" s="223"/>
      <c r="H10994" s="223"/>
      <c r="I10994" s="235"/>
      <c r="J10994" s="223"/>
      <c r="K10994" s="223"/>
      <c r="L10994" s="223"/>
      <c r="M10994" s="223"/>
    </row>
    <row r="10995" spans="1:13">
      <c r="A10995" s="235"/>
      <c r="B10995" s="223"/>
      <c r="C10995" s="223"/>
      <c r="D10995" s="223"/>
      <c r="E10995" s="223"/>
      <c r="F10995" s="223"/>
      <c r="G10995" s="223"/>
      <c r="H10995" s="223"/>
      <c r="I10995" s="235"/>
      <c r="J10995" s="223"/>
      <c r="K10995" s="223"/>
      <c r="L10995" s="223"/>
      <c r="M10995" s="223"/>
    </row>
    <row r="10996" spans="1:13">
      <c r="A10996" s="235"/>
      <c r="B10996" s="223"/>
      <c r="C10996" s="223"/>
      <c r="D10996" s="223"/>
      <c r="E10996" s="223"/>
      <c r="F10996" s="223"/>
      <c r="G10996" s="223"/>
      <c r="H10996" s="223"/>
      <c r="I10996" s="235"/>
      <c r="J10996" s="223"/>
      <c r="K10996" s="223"/>
      <c r="L10996" s="223"/>
      <c r="M10996" s="223"/>
    </row>
    <row r="10997" spans="1:13">
      <c r="A10997" s="235"/>
      <c r="B10997" s="223"/>
      <c r="C10997" s="223"/>
      <c r="D10997" s="223"/>
      <c r="E10997" s="223"/>
      <c r="F10997" s="223"/>
      <c r="G10997" s="223"/>
      <c r="H10997" s="223"/>
      <c r="I10997" s="235"/>
      <c r="J10997" s="223"/>
      <c r="K10997" s="223"/>
      <c r="L10997" s="223"/>
      <c r="M10997" s="223"/>
    </row>
    <row r="10998" spans="1:13">
      <c r="A10998" s="235"/>
      <c r="B10998" s="223"/>
      <c r="C10998" s="223"/>
      <c r="D10998" s="223"/>
      <c r="E10998" s="223"/>
      <c r="F10998" s="223"/>
      <c r="G10998" s="223"/>
      <c r="H10998" s="223"/>
      <c r="I10998" s="235"/>
      <c r="J10998" s="223"/>
      <c r="K10998" s="223"/>
      <c r="L10998" s="223"/>
      <c r="M10998" s="223"/>
    </row>
    <row r="10999" spans="1:13">
      <c r="A10999" s="235"/>
      <c r="B10999" s="223"/>
      <c r="C10999" s="223"/>
      <c r="D10999" s="223"/>
      <c r="E10999" s="223"/>
      <c r="F10999" s="223"/>
      <c r="G10999" s="223"/>
      <c r="H10999" s="223"/>
      <c r="I10999" s="235"/>
      <c r="J10999" s="223"/>
      <c r="K10999" s="223"/>
      <c r="L10999" s="223"/>
      <c r="M10999" s="223"/>
    </row>
    <row r="11000" spans="1:13">
      <c r="A11000" s="235"/>
      <c r="B11000" s="223"/>
      <c r="C11000" s="223"/>
      <c r="D11000" s="223"/>
      <c r="E11000" s="223"/>
      <c r="F11000" s="223"/>
      <c r="G11000" s="223"/>
      <c r="H11000" s="223"/>
      <c r="I11000" s="235"/>
      <c r="J11000" s="223"/>
      <c r="K11000" s="223"/>
      <c r="L11000" s="223"/>
      <c r="M11000" s="223"/>
    </row>
    <row r="11001" spans="1:13">
      <c r="A11001" s="235"/>
      <c r="B11001" s="223"/>
      <c r="C11001" s="223"/>
      <c r="D11001" s="223"/>
      <c r="E11001" s="223"/>
      <c r="F11001" s="223"/>
      <c r="G11001" s="223"/>
      <c r="H11001" s="223"/>
      <c r="I11001" s="235"/>
      <c r="J11001" s="223"/>
      <c r="K11001" s="223"/>
      <c r="L11001" s="223"/>
      <c r="M11001" s="223"/>
    </row>
    <row r="11002" spans="1:13">
      <c r="A11002" s="235"/>
      <c r="B11002" s="223"/>
      <c r="C11002" s="223"/>
      <c r="D11002" s="223"/>
      <c r="E11002" s="223"/>
      <c r="F11002" s="223"/>
      <c r="G11002" s="223"/>
      <c r="H11002" s="223"/>
      <c r="I11002" s="235"/>
      <c r="J11002" s="223"/>
      <c r="K11002" s="223"/>
      <c r="L11002" s="223"/>
      <c r="M11002" s="223"/>
    </row>
    <row r="11003" spans="1:13">
      <c r="A11003" s="235"/>
      <c r="B11003" s="223"/>
      <c r="C11003" s="223"/>
      <c r="D11003" s="223"/>
      <c r="E11003" s="223"/>
      <c r="F11003" s="223"/>
      <c r="G11003" s="223"/>
      <c r="H11003" s="223"/>
      <c r="I11003" s="235"/>
      <c r="J11003" s="223"/>
      <c r="K11003" s="223"/>
      <c r="L11003" s="223"/>
      <c r="M11003" s="223"/>
    </row>
    <row r="11004" spans="1:13">
      <c r="A11004" s="235"/>
      <c r="B11004" s="223"/>
      <c r="C11004" s="223"/>
      <c r="D11004" s="223"/>
      <c r="E11004" s="223"/>
      <c r="F11004" s="223"/>
      <c r="G11004" s="223"/>
      <c r="H11004" s="223"/>
      <c r="I11004" s="235"/>
      <c r="J11004" s="223"/>
      <c r="K11004" s="223"/>
      <c r="L11004" s="223"/>
      <c r="M11004" s="223"/>
    </row>
    <row r="11005" spans="1:13">
      <c r="A11005" s="235"/>
      <c r="B11005" s="223"/>
      <c r="C11005" s="223"/>
      <c r="D11005" s="223"/>
      <c r="E11005" s="223"/>
      <c r="F11005" s="244"/>
      <c r="G11005" s="223"/>
      <c r="H11005" s="223"/>
      <c r="I11005" s="235"/>
      <c r="J11005" s="223"/>
      <c r="K11005" s="223"/>
      <c r="L11005" s="223"/>
      <c r="M11005" s="223"/>
    </row>
    <row r="11006" spans="1:13">
      <c r="A11006" s="235"/>
      <c r="B11006" s="223"/>
      <c r="C11006" s="223"/>
      <c r="D11006" s="223"/>
      <c r="E11006" s="238"/>
      <c r="F11006" s="244"/>
      <c r="G11006" s="223"/>
      <c r="H11006" s="223"/>
      <c r="I11006" s="235"/>
      <c r="J11006" s="223"/>
      <c r="K11006" s="223"/>
      <c r="L11006" s="223"/>
      <c r="M11006" s="223"/>
    </row>
    <row r="11007" spans="1:13">
      <c r="A11007" s="235"/>
      <c r="B11007" s="223"/>
      <c r="C11007" s="223"/>
      <c r="D11007" s="223"/>
      <c r="E11007" s="223"/>
      <c r="F11007" s="223"/>
      <c r="G11007" s="223"/>
      <c r="H11007" s="223"/>
      <c r="I11007" s="235"/>
      <c r="J11007" s="223"/>
      <c r="K11007" s="223"/>
      <c r="L11007" s="223"/>
      <c r="M11007" s="223"/>
    </row>
    <row r="11008" spans="1:13">
      <c r="A11008" s="235"/>
      <c r="B11008" s="223"/>
      <c r="C11008" s="223"/>
      <c r="D11008" s="223"/>
      <c r="E11008" s="223"/>
      <c r="F11008" s="223"/>
      <c r="G11008" s="223"/>
      <c r="H11008" s="223"/>
      <c r="I11008" s="235"/>
      <c r="J11008" s="223"/>
      <c r="K11008" s="223"/>
      <c r="L11008" s="223"/>
      <c r="M11008" s="223"/>
    </row>
    <row r="11009" spans="1:13">
      <c r="A11009" s="235"/>
      <c r="B11009" s="223"/>
      <c r="C11009" s="223"/>
      <c r="D11009" s="223"/>
      <c r="E11009" s="223"/>
      <c r="F11009" s="223"/>
      <c r="G11009" s="223"/>
      <c r="H11009" s="223"/>
      <c r="I11009" s="235"/>
      <c r="J11009" s="223"/>
      <c r="K11009" s="223"/>
      <c r="L11009" s="223"/>
      <c r="M11009" s="223"/>
    </row>
    <row r="11010" spans="1:13">
      <c r="A11010" s="235"/>
      <c r="B11010" s="223"/>
      <c r="C11010" s="223"/>
      <c r="D11010" s="223"/>
      <c r="E11010" s="223"/>
      <c r="F11010" s="223"/>
      <c r="G11010" s="223"/>
      <c r="H11010" s="223"/>
      <c r="I11010" s="235"/>
      <c r="J11010" s="223"/>
      <c r="K11010" s="223"/>
      <c r="L11010" s="223"/>
      <c r="M11010" s="223"/>
    </row>
    <row r="11011" spans="1:13">
      <c r="A11011" s="235"/>
      <c r="B11011" s="223"/>
      <c r="C11011" s="223"/>
      <c r="D11011" s="223"/>
      <c r="E11011" s="223"/>
      <c r="F11011" s="223"/>
      <c r="G11011" s="223"/>
      <c r="H11011" s="223"/>
      <c r="I11011" s="235"/>
      <c r="J11011" s="223"/>
      <c r="K11011" s="223"/>
      <c r="L11011" s="223"/>
      <c r="M11011" s="223"/>
    </row>
    <row r="11012" spans="1:13">
      <c r="A11012" s="235"/>
      <c r="B11012" s="223"/>
      <c r="C11012" s="223"/>
      <c r="D11012" s="223"/>
      <c r="E11012" s="223"/>
      <c r="F11012" s="223"/>
      <c r="G11012" s="223"/>
      <c r="H11012" s="223"/>
      <c r="I11012" s="235"/>
      <c r="J11012" s="223"/>
      <c r="K11012" s="223"/>
      <c r="L11012" s="223"/>
      <c r="M11012" s="223"/>
    </row>
    <row r="11013" spans="1:13">
      <c r="A11013" s="235"/>
      <c r="B11013" s="223"/>
      <c r="C11013" s="223"/>
      <c r="D11013" s="223"/>
      <c r="E11013" s="223"/>
      <c r="F11013" s="223"/>
      <c r="G11013" s="223"/>
      <c r="H11013" s="223"/>
      <c r="I11013" s="235"/>
      <c r="J11013" s="223"/>
      <c r="K11013" s="223"/>
      <c r="L11013" s="223"/>
      <c r="M11013" s="223"/>
    </row>
    <row r="11014" spans="1:13">
      <c r="A11014" s="235"/>
      <c r="B11014" s="223"/>
      <c r="C11014" s="223"/>
      <c r="D11014" s="223"/>
      <c r="E11014" s="223"/>
      <c r="F11014" s="223"/>
      <c r="G11014" s="223"/>
      <c r="H11014" s="223"/>
      <c r="I11014" s="235"/>
      <c r="J11014" s="223"/>
      <c r="K11014" s="223"/>
      <c r="L11014" s="223"/>
      <c r="M11014" s="223"/>
    </row>
    <row r="11015" spans="1:13">
      <c r="A11015" s="235"/>
      <c r="B11015" s="223"/>
      <c r="C11015" s="223"/>
      <c r="D11015" s="223"/>
      <c r="E11015" s="223"/>
      <c r="F11015" s="223"/>
      <c r="G11015" s="223"/>
      <c r="H11015" s="223"/>
      <c r="I11015" s="235"/>
      <c r="J11015" s="223"/>
      <c r="K11015" s="223"/>
      <c r="L11015" s="223"/>
      <c r="M11015" s="223"/>
    </row>
    <row r="11016" spans="1:13">
      <c r="A11016" s="235"/>
      <c r="B11016" s="223"/>
      <c r="C11016" s="223"/>
      <c r="D11016" s="223"/>
      <c r="E11016" s="223"/>
      <c r="F11016" s="223"/>
      <c r="G11016" s="223"/>
      <c r="H11016" s="223"/>
      <c r="I11016" s="235"/>
      <c r="J11016" s="223"/>
      <c r="K11016" s="223"/>
      <c r="L11016" s="223"/>
      <c r="M11016" s="223"/>
    </row>
    <row r="11017" spans="1:13">
      <c r="A11017" s="235"/>
      <c r="B11017" s="238"/>
      <c r="C11017" s="238"/>
      <c r="D11017" s="238"/>
      <c r="E11017" s="238"/>
      <c r="F11017" s="238"/>
      <c r="G11017" s="223"/>
      <c r="H11017" s="238"/>
      <c r="I11017" s="235"/>
      <c r="J11017" s="223"/>
      <c r="K11017" s="238"/>
      <c r="L11017" s="238"/>
      <c r="M11017" s="238"/>
    </row>
    <row r="11018" spans="1:13">
      <c r="A11018" s="235"/>
      <c r="B11018" s="223"/>
      <c r="C11018" s="223"/>
      <c r="D11018" s="223"/>
      <c r="E11018" s="223"/>
      <c r="F11018" s="223"/>
      <c r="G11018" s="223"/>
      <c r="H11018" s="223"/>
      <c r="I11018" s="235"/>
      <c r="J11018" s="223"/>
      <c r="K11018" s="223"/>
      <c r="L11018" s="223"/>
      <c r="M11018" s="223"/>
    </row>
    <row r="11019" spans="1:13">
      <c r="A11019" s="235"/>
      <c r="B11019" s="223"/>
      <c r="C11019" s="223"/>
      <c r="D11019" s="223"/>
      <c r="E11019" s="223"/>
      <c r="F11019" s="223"/>
      <c r="G11019" s="223"/>
      <c r="H11019" s="223"/>
      <c r="I11019" s="235"/>
      <c r="J11019" s="223"/>
      <c r="K11019" s="223"/>
      <c r="L11019" s="223"/>
      <c r="M11019" s="223"/>
    </row>
    <row r="11020" spans="1:13">
      <c r="A11020" s="235"/>
      <c r="B11020" s="223"/>
      <c r="C11020" s="223"/>
      <c r="D11020" s="223"/>
      <c r="E11020" s="223"/>
      <c r="F11020" s="223"/>
      <c r="G11020" s="223"/>
      <c r="H11020" s="223"/>
      <c r="I11020" s="235"/>
      <c r="J11020" s="223"/>
      <c r="K11020" s="223"/>
      <c r="L11020" s="223"/>
      <c r="M11020" s="223"/>
    </row>
    <row r="11021" spans="1:13">
      <c r="A11021" s="235"/>
      <c r="B11021" s="223"/>
      <c r="C11021" s="223"/>
      <c r="D11021" s="223"/>
      <c r="E11021" s="223"/>
      <c r="F11021" s="223"/>
      <c r="G11021" s="223"/>
      <c r="H11021" s="223"/>
      <c r="I11021" s="235"/>
      <c r="J11021" s="223"/>
      <c r="K11021" s="223"/>
      <c r="L11021" s="223"/>
      <c r="M11021" s="223"/>
    </row>
    <row r="11022" spans="1:13">
      <c r="A11022" s="235"/>
      <c r="B11022" s="223"/>
      <c r="C11022" s="223"/>
      <c r="D11022" s="223"/>
      <c r="E11022" s="223"/>
      <c r="F11022" s="223"/>
      <c r="G11022" s="223"/>
      <c r="H11022" s="223"/>
      <c r="I11022" s="235"/>
      <c r="J11022" s="223"/>
      <c r="K11022" s="223"/>
      <c r="L11022" s="223"/>
      <c r="M11022" s="223"/>
    </row>
    <row r="11023" spans="1:13">
      <c r="A11023" s="235"/>
      <c r="B11023" s="223"/>
      <c r="C11023" s="223"/>
      <c r="D11023" s="223"/>
      <c r="E11023" s="223"/>
      <c r="F11023" s="223"/>
      <c r="G11023" s="223"/>
      <c r="H11023" s="223"/>
      <c r="I11023" s="235"/>
      <c r="J11023" s="223"/>
      <c r="K11023" s="223"/>
      <c r="L11023" s="223"/>
      <c r="M11023" s="223"/>
    </row>
    <row r="11024" spans="1:13">
      <c r="A11024" s="235"/>
      <c r="B11024" s="223"/>
      <c r="C11024" s="223"/>
      <c r="D11024" s="223"/>
      <c r="E11024" s="238"/>
      <c r="F11024" s="244"/>
      <c r="G11024" s="223"/>
      <c r="H11024" s="223"/>
      <c r="I11024" s="235"/>
      <c r="J11024" s="223"/>
      <c r="K11024" s="223"/>
      <c r="L11024" s="223"/>
      <c r="M11024" s="223"/>
    </row>
    <row r="11025" spans="1:13">
      <c r="A11025" s="235"/>
      <c r="B11025" s="223"/>
      <c r="C11025" s="223"/>
      <c r="D11025" s="223"/>
      <c r="E11025" s="223"/>
      <c r="F11025" s="223"/>
      <c r="G11025" s="223"/>
      <c r="H11025" s="223"/>
      <c r="I11025" s="235"/>
      <c r="J11025" s="223"/>
      <c r="K11025" s="223"/>
      <c r="L11025" s="223"/>
      <c r="M11025" s="223"/>
    </row>
    <row r="11026" spans="1:13">
      <c r="A11026" s="235"/>
      <c r="B11026" s="223"/>
      <c r="C11026" s="223"/>
      <c r="D11026" s="223"/>
      <c r="E11026" s="223"/>
      <c r="F11026" s="223"/>
      <c r="G11026" s="223"/>
      <c r="H11026" s="223"/>
      <c r="I11026" s="235"/>
      <c r="J11026" s="223"/>
      <c r="K11026" s="223"/>
      <c r="L11026" s="223"/>
      <c r="M11026" s="223"/>
    </row>
    <row r="11027" spans="1:13">
      <c r="A11027" s="235"/>
      <c r="B11027" s="223"/>
      <c r="C11027" s="223"/>
      <c r="D11027" s="223"/>
      <c r="E11027" s="223"/>
      <c r="F11027" s="223"/>
      <c r="G11027" s="223"/>
      <c r="H11027" s="223"/>
      <c r="I11027" s="235"/>
      <c r="J11027" s="223"/>
      <c r="K11027" s="223"/>
      <c r="L11027" s="223"/>
      <c r="M11027" s="223"/>
    </row>
    <row r="11028" spans="1:13">
      <c r="A11028" s="235"/>
      <c r="B11028" s="223"/>
      <c r="C11028" s="223"/>
      <c r="D11028" s="223"/>
      <c r="E11028" s="223"/>
      <c r="F11028" s="223"/>
      <c r="G11028" s="223"/>
      <c r="H11028" s="223"/>
      <c r="I11028" s="235"/>
      <c r="J11028" s="223"/>
      <c r="K11028" s="223"/>
      <c r="L11028" s="223"/>
      <c r="M11028" s="223"/>
    </row>
    <row r="11029" spans="1:13">
      <c r="A11029" s="235"/>
      <c r="B11029" s="223"/>
      <c r="C11029" s="223"/>
      <c r="D11029" s="223"/>
      <c r="E11029" s="223"/>
      <c r="F11029" s="223"/>
      <c r="G11029" s="223"/>
      <c r="H11029" s="223"/>
      <c r="I11029" s="235"/>
      <c r="J11029" s="223"/>
      <c r="K11029" s="223"/>
      <c r="L11029" s="223"/>
      <c r="M11029" s="223"/>
    </row>
    <row r="11030" spans="1:13">
      <c r="A11030" s="235"/>
      <c r="B11030" s="223"/>
      <c r="C11030" s="223"/>
      <c r="D11030" s="223"/>
      <c r="E11030" s="223"/>
      <c r="F11030" s="223"/>
      <c r="G11030" s="223"/>
      <c r="H11030" s="223"/>
      <c r="I11030" s="235"/>
      <c r="J11030" s="223"/>
      <c r="K11030" s="223"/>
      <c r="L11030" s="223"/>
      <c r="M11030" s="223"/>
    </row>
    <row r="11031" spans="1:13">
      <c r="A11031" s="235"/>
      <c r="B11031" s="223"/>
      <c r="C11031" s="223"/>
      <c r="D11031" s="223"/>
      <c r="E11031" s="223"/>
      <c r="F11031" s="223"/>
      <c r="G11031" s="223"/>
      <c r="H11031" s="223"/>
      <c r="I11031" s="235"/>
      <c r="J11031" s="223"/>
      <c r="K11031" s="223"/>
      <c r="L11031" s="223"/>
      <c r="M11031" s="223"/>
    </row>
    <row r="11032" spans="1:13">
      <c r="A11032" s="235"/>
      <c r="B11032" s="223"/>
      <c r="C11032" s="223"/>
      <c r="D11032" s="223"/>
      <c r="E11032" s="223"/>
      <c r="F11032" s="223"/>
      <c r="G11032" s="223"/>
      <c r="H11032" s="223"/>
      <c r="I11032" s="235"/>
      <c r="J11032" s="223"/>
      <c r="K11032" s="223"/>
      <c r="L11032" s="223"/>
      <c r="M11032" s="223"/>
    </row>
    <row r="11033" spans="1:13">
      <c r="A11033" s="235"/>
      <c r="B11033" s="223"/>
      <c r="C11033" s="223"/>
      <c r="D11033" s="223"/>
      <c r="E11033" s="223"/>
      <c r="F11033" s="223"/>
      <c r="G11033" s="223"/>
      <c r="H11033" s="223"/>
      <c r="I11033" s="235"/>
      <c r="J11033" s="223"/>
      <c r="K11033" s="223"/>
      <c r="L11033" s="223"/>
      <c r="M11033" s="223"/>
    </row>
    <row r="11034" spans="1:13">
      <c r="A11034" s="235"/>
      <c r="B11034" s="223"/>
      <c r="C11034" s="223"/>
      <c r="D11034" s="223"/>
      <c r="E11034" s="223"/>
      <c r="F11034" s="223"/>
      <c r="G11034" s="223"/>
      <c r="H11034" s="223"/>
      <c r="I11034" s="235"/>
      <c r="J11034" s="223"/>
      <c r="K11034" s="223"/>
      <c r="L11034" s="223"/>
      <c r="M11034" s="223"/>
    </row>
    <row r="11035" spans="1:13">
      <c r="A11035" s="235"/>
      <c r="B11035" s="223"/>
      <c r="C11035" s="223"/>
      <c r="D11035" s="223"/>
      <c r="E11035" s="223"/>
      <c r="F11035" s="223"/>
      <c r="G11035" s="223"/>
      <c r="H11035" s="223"/>
      <c r="I11035" s="235"/>
      <c r="J11035" s="223"/>
      <c r="K11035" s="223"/>
      <c r="L11035" s="223"/>
      <c r="M11035" s="223"/>
    </row>
    <row r="11036" spans="1:13">
      <c r="A11036" s="235"/>
      <c r="B11036" s="223"/>
      <c r="C11036" s="223"/>
      <c r="D11036" s="223"/>
      <c r="E11036" s="223"/>
      <c r="F11036" s="223"/>
      <c r="G11036" s="223"/>
      <c r="H11036" s="223"/>
      <c r="I11036" s="235"/>
      <c r="J11036" s="223"/>
      <c r="K11036" s="223"/>
      <c r="L11036" s="223"/>
      <c r="M11036" s="223"/>
    </row>
    <row r="11037" spans="1:13">
      <c r="A11037" s="235"/>
      <c r="B11037" s="223"/>
      <c r="C11037" s="223"/>
      <c r="D11037" s="223"/>
      <c r="E11037" s="223"/>
      <c r="F11037" s="223"/>
      <c r="G11037" s="223"/>
      <c r="H11037" s="223"/>
      <c r="I11037" s="235"/>
      <c r="J11037" s="223"/>
      <c r="K11037" s="223"/>
      <c r="L11037" s="223"/>
      <c r="M11037" s="223"/>
    </row>
    <row r="11038" spans="1:13">
      <c r="A11038" s="235"/>
      <c r="B11038" s="223"/>
      <c r="C11038" s="223"/>
      <c r="D11038" s="223"/>
      <c r="E11038" s="223"/>
      <c r="F11038" s="223"/>
      <c r="G11038" s="223"/>
      <c r="H11038" s="223"/>
      <c r="I11038" s="235"/>
      <c r="J11038" s="223"/>
      <c r="K11038" s="223"/>
      <c r="L11038" s="223"/>
      <c r="M11038" s="223"/>
    </row>
    <row r="11039" spans="1:13">
      <c r="A11039" s="235"/>
      <c r="B11039" s="223"/>
      <c r="C11039" s="223"/>
      <c r="D11039" s="223"/>
      <c r="E11039" s="223"/>
      <c r="F11039" s="223"/>
      <c r="G11039" s="223"/>
      <c r="H11039" s="223"/>
      <c r="I11039" s="235"/>
      <c r="J11039" s="223"/>
      <c r="K11039" s="223"/>
      <c r="L11039" s="223"/>
      <c r="M11039" s="223"/>
    </row>
    <row r="11040" spans="1:13">
      <c r="A11040" s="235"/>
      <c r="B11040" s="223"/>
      <c r="C11040" s="223"/>
      <c r="D11040" s="223"/>
      <c r="E11040" s="223"/>
      <c r="F11040" s="223"/>
      <c r="G11040" s="223"/>
      <c r="H11040" s="223"/>
      <c r="I11040" s="235"/>
      <c r="J11040" s="223"/>
      <c r="K11040" s="223"/>
      <c r="L11040" s="223"/>
      <c r="M11040" s="223"/>
    </row>
    <row r="11041" spans="1:13">
      <c r="A11041" s="235"/>
      <c r="B11041" s="223"/>
      <c r="C11041" s="223"/>
      <c r="D11041" s="223"/>
      <c r="E11041" s="223"/>
      <c r="F11041" s="223"/>
      <c r="G11041" s="223"/>
      <c r="H11041" s="223"/>
      <c r="I11041" s="235"/>
      <c r="J11041" s="223"/>
      <c r="K11041" s="223"/>
      <c r="L11041" s="223"/>
      <c r="M11041" s="223"/>
    </row>
    <row r="11042" spans="1:13">
      <c r="A11042" s="235"/>
      <c r="B11042" s="223"/>
      <c r="C11042" s="223"/>
      <c r="D11042" s="223"/>
      <c r="E11042" s="223"/>
      <c r="F11042" s="223"/>
      <c r="G11042" s="223"/>
      <c r="H11042" s="223"/>
      <c r="I11042" s="235"/>
      <c r="J11042" s="223"/>
      <c r="K11042" s="223"/>
      <c r="L11042" s="223"/>
      <c r="M11042" s="223"/>
    </row>
    <row r="11043" spans="1:13">
      <c r="A11043" s="235"/>
      <c r="B11043" s="223"/>
      <c r="C11043" s="223"/>
      <c r="D11043" s="223"/>
      <c r="E11043" s="223"/>
      <c r="F11043" s="223"/>
      <c r="G11043" s="223"/>
      <c r="H11043" s="223"/>
      <c r="I11043" s="235"/>
      <c r="J11043" s="223"/>
      <c r="K11043" s="223"/>
      <c r="L11043" s="223"/>
      <c r="M11043" s="223"/>
    </row>
    <row r="11044" spans="1:13">
      <c r="A11044" s="235"/>
      <c r="B11044" s="223"/>
      <c r="C11044" s="223"/>
      <c r="D11044" s="223"/>
      <c r="E11044" s="223"/>
      <c r="F11044" s="223"/>
      <c r="G11044" s="223"/>
      <c r="H11044" s="223"/>
      <c r="I11044" s="235"/>
      <c r="J11044" s="223"/>
      <c r="K11044" s="223"/>
      <c r="L11044" s="223"/>
      <c r="M11044" s="223"/>
    </row>
    <row r="11045" spans="1:13">
      <c r="A11045" s="235"/>
      <c r="B11045" s="223"/>
      <c r="C11045" s="223"/>
      <c r="D11045" s="223"/>
      <c r="E11045" s="223"/>
      <c r="F11045" s="223"/>
      <c r="G11045" s="223"/>
      <c r="H11045" s="223"/>
      <c r="I11045" s="235"/>
      <c r="J11045" s="223"/>
      <c r="K11045" s="223"/>
      <c r="L11045" s="223"/>
      <c r="M11045" s="223"/>
    </row>
    <row r="11046" spans="1:13">
      <c r="A11046" s="235"/>
      <c r="B11046" s="223"/>
      <c r="C11046" s="223"/>
      <c r="D11046" s="223"/>
      <c r="E11046" s="223"/>
      <c r="F11046" s="223"/>
      <c r="G11046" s="223"/>
      <c r="H11046" s="223"/>
      <c r="I11046" s="235"/>
      <c r="J11046" s="223"/>
      <c r="K11046" s="223"/>
      <c r="L11046" s="223"/>
      <c r="M11046" s="223"/>
    </row>
    <row r="11047" spans="1:13">
      <c r="A11047" s="235"/>
      <c r="B11047" s="223"/>
      <c r="C11047" s="223"/>
      <c r="D11047" s="223"/>
      <c r="E11047" s="223"/>
      <c r="F11047" s="223"/>
      <c r="G11047" s="223"/>
      <c r="H11047" s="223"/>
      <c r="I11047" s="235"/>
      <c r="J11047" s="223"/>
      <c r="K11047" s="223"/>
      <c r="L11047" s="223"/>
      <c r="M11047" s="223"/>
    </row>
    <row r="11048" spans="1:13">
      <c r="A11048" s="235"/>
      <c r="B11048" s="223"/>
      <c r="C11048" s="223"/>
      <c r="D11048" s="223"/>
      <c r="E11048" s="223"/>
      <c r="F11048" s="223"/>
      <c r="G11048" s="223"/>
      <c r="H11048" s="223"/>
      <c r="I11048" s="235"/>
      <c r="J11048" s="223"/>
      <c r="K11048" s="223"/>
      <c r="L11048" s="223"/>
      <c r="M11048" s="223"/>
    </row>
    <row r="11049" spans="1:13">
      <c r="A11049" s="235"/>
      <c r="B11049" s="223"/>
      <c r="C11049" s="223"/>
      <c r="D11049" s="223"/>
      <c r="E11049" s="223"/>
      <c r="F11049" s="223"/>
      <c r="G11049" s="223"/>
      <c r="H11049" s="223"/>
      <c r="I11049" s="235"/>
      <c r="J11049" s="223"/>
      <c r="K11049" s="223"/>
      <c r="L11049" s="223"/>
      <c r="M11049" s="223"/>
    </row>
    <row r="11050" spans="1:13">
      <c r="A11050" s="235"/>
      <c r="B11050" s="223"/>
      <c r="C11050" s="223"/>
      <c r="D11050" s="223"/>
      <c r="E11050" s="223"/>
      <c r="F11050" s="223"/>
      <c r="G11050" s="223"/>
      <c r="H11050" s="223"/>
      <c r="I11050" s="235"/>
      <c r="J11050" s="223"/>
      <c r="K11050" s="223"/>
      <c r="L11050" s="223"/>
      <c r="M11050" s="223"/>
    </row>
    <row r="11051" spans="1:13">
      <c r="A11051" s="235"/>
      <c r="B11051" s="223"/>
      <c r="C11051" s="223"/>
      <c r="D11051" s="223"/>
      <c r="E11051" s="223"/>
      <c r="F11051" s="223"/>
      <c r="G11051" s="223"/>
      <c r="H11051" s="223"/>
      <c r="I11051" s="235"/>
      <c r="J11051" s="223"/>
      <c r="K11051" s="223"/>
      <c r="L11051" s="223"/>
      <c r="M11051" s="223"/>
    </row>
    <row r="11052" spans="1:13">
      <c r="A11052" s="235"/>
      <c r="B11052" s="223"/>
      <c r="C11052" s="223"/>
      <c r="D11052" s="223"/>
      <c r="E11052" s="223"/>
      <c r="F11052" s="223"/>
      <c r="G11052" s="223"/>
      <c r="H11052" s="223"/>
      <c r="I11052" s="235"/>
      <c r="J11052" s="223"/>
      <c r="K11052" s="223"/>
      <c r="L11052" s="223"/>
      <c r="M11052" s="223"/>
    </row>
    <row r="11053" spans="1:13">
      <c r="A11053" s="235"/>
      <c r="B11053" s="223"/>
      <c r="C11053" s="223"/>
      <c r="D11053" s="223"/>
      <c r="E11053" s="223"/>
      <c r="F11053" s="223"/>
      <c r="G11053" s="223"/>
      <c r="H11053" s="223"/>
      <c r="I11053" s="235"/>
      <c r="J11053" s="223"/>
      <c r="K11053" s="223"/>
      <c r="L11053" s="223"/>
      <c r="M11053" s="223"/>
    </row>
    <row r="11054" spans="1:13">
      <c r="A11054" s="235"/>
      <c r="B11054" s="223"/>
      <c r="C11054" s="223"/>
      <c r="D11054" s="223"/>
      <c r="E11054" s="223"/>
      <c r="F11054" s="223"/>
      <c r="G11054" s="223"/>
      <c r="H11054" s="223"/>
      <c r="I11054" s="235"/>
      <c r="J11054" s="223"/>
      <c r="K11054" s="223"/>
      <c r="L11054" s="223"/>
      <c r="M11054" s="223"/>
    </row>
    <row r="11055" spans="1:13">
      <c r="A11055" s="235"/>
      <c r="B11055" s="223"/>
      <c r="C11055" s="223"/>
      <c r="D11055" s="223"/>
      <c r="E11055" s="223"/>
      <c r="F11055" s="223"/>
      <c r="G11055" s="223"/>
      <c r="H11055" s="223"/>
      <c r="I11055" s="235"/>
      <c r="J11055" s="223"/>
      <c r="K11055" s="223"/>
      <c r="L11055" s="223"/>
      <c r="M11055" s="223"/>
    </row>
    <row r="11056" spans="1:13">
      <c r="A11056" s="235"/>
      <c r="B11056" s="223"/>
      <c r="C11056" s="223"/>
      <c r="D11056" s="223"/>
      <c r="E11056" s="223"/>
      <c r="F11056" s="223"/>
      <c r="G11056" s="223"/>
      <c r="H11056" s="223"/>
      <c r="I11056" s="235"/>
      <c r="J11056" s="223"/>
      <c r="K11056" s="223"/>
      <c r="L11056" s="223"/>
      <c r="M11056" s="223"/>
    </row>
    <row r="11057" spans="1:13">
      <c r="A11057" s="235"/>
      <c r="B11057" s="223"/>
      <c r="C11057" s="223"/>
      <c r="D11057" s="223"/>
      <c r="E11057" s="223"/>
      <c r="F11057" s="223"/>
      <c r="G11057" s="223"/>
      <c r="H11057" s="223"/>
      <c r="I11057" s="235"/>
      <c r="J11057" s="223"/>
      <c r="K11057" s="223"/>
      <c r="L11057" s="223"/>
      <c r="M11057" s="223"/>
    </row>
    <row r="11058" spans="1:13">
      <c r="A11058" s="235"/>
      <c r="B11058" s="223"/>
      <c r="C11058" s="223"/>
      <c r="D11058" s="223"/>
      <c r="E11058" s="223"/>
      <c r="F11058" s="223"/>
      <c r="G11058" s="223"/>
      <c r="H11058" s="223"/>
      <c r="I11058" s="235"/>
      <c r="J11058" s="223"/>
      <c r="K11058" s="223"/>
      <c r="L11058" s="223"/>
      <c r="M11058" s="223"/>
    </row>
    <row r="11059" spans="1:13">
      <c r="A11059" s="235"/>
      <c r="B11059" s="223"/>
      <c r="C11059" s="223"/>
      <c r="D11059" s="223"/>
      <c r="E11059" s="223"/>
      <c r="F11059" s="223"/>
      <c r="G11059" s="223"/>
      <c r="H11059" s="223"/>
      <c r="I11059" s="235"/>
      <c r="J11059" s="223"/>
      <c r="K11059" s="223"/>
      <c r="L11059" s="223"/>
      <c r="M11059" s="223"/>
    </row>
    <row r="11060" spans="1:13">
      <c r="A11060" s="235"/>
      <c r="B11060" s="223"/>
      <c r="C11060" s="223"/>
      <c r="D11060" s="223"/>
      <c r="E11060" s="223"/>
      <c r="F11060" s="223"/>
      <c r="G11060" s="223"/>
      <c r="H11060" s="223"/>
      <c r="I11060" s="235"/>
      <c r="J11060" s="223"/>
      <c r="K11060" s="223"/>
      <c r="L11060" s="223"/>
      <c r="M11060" s="223"/>
    </row>
    <row r="11061" spans="1:13">
      <c r="A11061" s="235"/>
      <c r="B11061" s="223"/>
      <c r="C11061" s="223"/>
      <c r="D11061" s="223"/>
      <c r="E11061" s="223"/>
      <c r="F11061" s="223"/>
      <c r="G11061" s="223"/>
      <c r="H11061" s="223"/>
      <c r="I11061" s="235"/>
      <c r="J11061" s="223"/>
      <c r="K11061" s="223"/>
      <c r="L11061" s="223"/>
      <c r="M11061" s="223"/>
    </row>
    <row r="11062" spans="1:13">
      <c r="A11062" s="235"/>
      <c r="B11062" s="223"/>
      <c r="C11062" s="223"/>
      <c r="D11062" s="223"/>
      <c r="E11062" s="223"/>
      <c r="F11062" s="244"/>
      <c r="G11062" s="223"/>
      <c r="H11062" s="223"/>
      <c r="I11062" s="235"/>
      <c r="J11062" s="223"/>
      <c r="K11062" s="223"/>
      <c r="L11062" s="223"/>
      <c r="M11062" s="223"/>
    </row>
    <row r="11063" spans="1:13">
      <c r="A11063" s="235"/>
      <c r="B11063" s="223"/>
      <c r="C11063" s="223"/>
      <c r="D11063" s="223"/>
      <c r="E11063" s="223"/>
      <c r="F11063" s="223"/>
      <c r="G11063" s="223"/>
      <c r="H11063" s="223"/>
      <c r="I11063" s="235"/>
      <c r="J11063" s="223"/>
      <c r="K11063" s="223"/>
      <c r="L11063" s="223"/>
      <c r="M11063" s="223"/>
    </row>
    <row r="11064" spans="1:13">
      <c r="A11064" s="235"/>
      <c r="B11064" s="223"/>
      <c r="C11064" s="223"/>
      <c r="D11064" s="223"/>
      <c r="E11064" s="223"/>
      <c r="F11064" s="223"/>
      <c r="G11064" s="223"/>
      <c r="H11064" s="223"/>
      <c r="I11064" s="235"/>
      <c r="J11064" s="223"/>
      <c r="K11064" s="223"/>
      <c r="L11064" s="223"/>
      <c r="M11064" s="223"/>
    </row>
    <row r="11065" spans="1:13">
      <c r="A11065" s="235"/>
      <c r="B11065" s="223"/>
      <c r="C11065" s="223"/>
      <c r="D11065" s="223"/>
      <c r="E11065" s="223"/>
      <c r="F11065" s="223"/>
      <c r="G11065" s="223"/>
      <c r="H11065" s="223"/>
      <c r="I11065" s="235"/>
      <c r="J11065" s="223"/>
      <c r="K11065" s="223"/>
      <c r="L11065" s="223"/>
      <c r="M11065" s="223"/>
    </row>
    <row r="11066" spans="1:13">
      <c r="A11066" s="235"/>
      <c r="B11066" s="223"/>
      <c r="C11066" s="223"/>
      <c r="D11066" s="223"/>
      <c r="E11066" s="223"/>
      <c r="F11066" s="223"/>
      <c r="G11066" s="223"/>
      <c r="H11066" s="223"/>
      <c r="I11066" s="235"/>
      <c r="J11066" s="223"/>
      <c r="K11066" s="223"/>
      <c r="L11066" s="223"/>
      <c r="M11066" s="223"/>
    </row>
    <row r="11067" spans="1:13">
      <c r="A11067" s="235"/>
      <c r="B11067" s="223"/>
      <c r="C11067" s="223"/>
      <c r="D11067" s="223"/>
      <c r="E11067" s="223"/>
      <c r="F11067" s="223"/>
      <c r="G11067" s="223"/>
      <c r="H11067" s="223"/>
      <c r="I11067" s="235"/>
      <c r="J11067" s="223"/>
      <c r="K11067" s="223"/>
      <c r="L11067" s="223"/>
      <c r="M11067" s="223"/>
    </row>
    <row r="11068" spans="1:13">
      <c r="A11068" s="235"/>
      <c r="B11068" s="223"/>
      <c r="C11068" s="223"/>
      <c r="D11068" s="223"/>
      <c r="E11068" s="223"/>
      <c r="F11068" s="223"/>
      <c r="G11068" s="223"/>
      <c r="H11068" s="223"/>
      <c r="I11068" s="235"/>
      <c r="J11068" s="223"/>
      <c r="K11068" s="223"/>
      <c r="L11068" s="223"/>
      <c r="M11068" s="223"/>
    </row>
    <row r="11069" spans="1:13">
      <c r="A11069" s="235"/>
      <c r="B11069" s="223"/>
      <c r="C11069" s="223"/>
      <c r="D11069" s="223"/>
      <c r="E11069" s="223"/>
      <c r="F11069" s="223"/>
      <c r="G11069" s="223"/>
      <c r="H11069" s="223"/>
      <c r="I11069" s="235"/>
      <c r="J11069" s="223"/>
      <c r="K11069" s="223"/>
      <c r="L11069" s="223"/>
      <c r="M11069" s="223"/>
    </row>
    <row r="11070" spans="1:13">
      <c r="A11070" s="235"/>
      <c r="B11070" s="223"/>
      <c r="C11070" s="223"/>
      <c r="D11070" s="223"/>
      <c r="E11070" s="223"/>
      <c r="F11070" s="223"/>
      <c r="G11070" s="223"/>
      <c r="H11070" s="223"/>
      <c r="I11070" s="235"/>
      <c r="J11070" s="223"/>
      <c r="K11070" s="223"/>
      <c r="L11070" s="223"/>
      <c r="M11070" s="223"/>
    </row>
    <row r="11071" spans="1:13">
      <c r="A11071" s="235"/>
      <c r="B11071" s="223"/>
      <c r="C11071" s="223"/>
      <c r="D11071" s="223"/>
      <c r="E11071" s="223"/>
      <c r="F11071" s="223"/>
      <c r="G11071" s="223"/>
      <c r="H11071" s="223"/>
      <c r="I11071" s="235"/>
      <c r="J11071" s="223"/>
      <c r="K11071" s="223"/>
      <c r="L11071" s="223"/>
      <c r="M11071" s="223"/>
    </row>
    <row r="11072" spans="1:13">
      <c r="A11072" s="235"/>
      <c r="B11072" s="223"/>
      <c r="C11072" s="223"/>
      <c r="D11072" s="223"/>
      <c r="E11072" s="223"/>
      <c r="F11072" s="223"/>
      <c r="G11072" s="223"/>
      <c r="H11072" s="223"/>
      <c r="I11072" s="235"/>
      <c r="J11072" s="223"/>
      <c r="K11072" s="223"/>
      <c r="L11072" s="223"/>
      <c r="M11072" s="223"/>
    </row>
    <row r="11073" spans="1:13">
      <c r="A11073" s="235"/>
      <c r="B11073" s="235"/>
      <c r="C11073" s="235"/>
      <c r="D11073" s="235"/>
      <c r="H11073" s="238"/>
      <c r="I11073" s="235"/>
    </row>
    <row r="11074" spans="1:13">
      <c r="A11074" s="235"/>
      <c r="B11074" s="223"/>
      <c r="C11074" s="223"/>
      <c r="D11074" s="223"/>
      <c r="E11074" s="223"/>
      <c r="F11074" s="223"/>
      <c r="G11074" s="223"/>
      <c r="H11074" s="223"/>
      <c r="I11074" s="235"/>
      <c r="J11074" s="223"/>
      <c r="K11074" s="223"/>
      <c r="L11074" s="223"/>
      <c r="M11074" s="223"/>
    </row>
    <row r="11075" spans="1:13">
      <c r="A11075" s="235"/>
      <c r="B11075" s="223"/>
      <c r="C11075" s="223"/>
      <c r="D11075" s="223"/>
      <c r="E11075" s="223"/>
      <c r="F11075" s="223"/>
      <c r="G11075" s="223"/>
      <c r="H11075" s="223"/>
      <c r="I11075" s="235"/>
      <c r="J11075" s="223"/>
      <c r="K11075" s="223"/>
      <c r="L11075" s="223"/>
      <c r="M11075" s="223"/>
    </row>
    <row r="11076" spans="1:13">
      <c r="A11076" s="235"/>
      <c r="B11076" s="223"/>
      <c r="C11076" s="223"/>
      <c r="D11076" s="223"/>
      <c r="E11076" s="223"/>
      <c r="F11076" s="223"/>
      <c r="G11076" s="223"/>
      <c r="H11076" s="223"/>
      <c r="I11076" s="235"/>
      <c r="J11076" s="223"/>
      <c r="K11076" s="223"/>
      <c r="L11076" s="223"/>
      <c r="M11076" s="223"/>
    </row>
    <row r="11077" spans="1:13">
      <c r="A11077" s="235"/>
      <c r="B11077" s="223"/>
      <c r="C11077" s="223"/>
      <c r="D11077" s="223"/>
      <c r="E11077" s="223"/>
      <c r="F11077" s="223"/>
      <c r="G11077" s="223"/>
      <c r="H11077" s="223"/>
      <c r="I11077" s="235"/>
      <c r="J11077" s="223"/>
      <c r="K11077" s="223"/>
      <c r="L11077" s="223"/>
      <c r="M11077" s="223"/>
    </row>
    <row r="11078" spans="1:13">
      <c r="A11078" s="235"/>
      <c r="B11078" s="223"/>
      <c r="C11078" s="223"/>
      <c r="D11078" s="223"/>
      <c r="E11078" s="223"/>
      <c r="F11078" s="223"/>
      <c r="G11078" s="223"/>
      <c r="H11078" s="223"/>
      <c r="I11078" s="235"/>
      <c r="J11078" s="223"/>
      <c r="K11078" s="223"/>
      <c r="L11078" s="223"/>
      <c r="M11078" s="223"/>
    </row>
    <row r="11079" spans="1:13">
      <c r="A11079" s="235"/>
      <c r="B11079" s="223"/>
      <c r="C11079" s="223"/>
      <c r="D11079" s="223"/>
      <c r="E11079" s="223"/>
      <c r="F11079" s="223"/>
      <c r="G11079" s="223"/>
      <c r="H11079" s="223"/>
      <c r="I11079" s="235"/>
      <c r="J11079" s="223"/>
      <c r="K11079" s="223"/>
      <c r="L11079" s="223"/>
      <c r="M11079" s="223"/>
    </row>
    <row r="11080" spans="1:13">
      <c r="A11080" s="235"/>
      <c r="B11080" s="223"/>
      <c r="C11080" s="223"/>
      <c r="D11080" s="223"/>
      <c r="E11080" s="223"/>
      <c r="F11080" s="223"/>
      <c r="G11080" s="223"/>
      <c r="H11080" s="223"/>
      <c r="I11080" s="235"/>
      <c r="J11080" s="223"/>
      <c r="K11080" s="223"/>
      <c r="L11080" s="223"/>
      <c r="M11080" s="223"/>
    </row>
    <row r="11081" spans="1:13">
      <c r="A11081" s="235"/>
      <c r="B11081" s="223"/>
      <c r="C11081" s="223"/>
      <c r="D11081" s="223"/>
      <c r="E11081" s="223"/>
      <c r="F11081" s="223"/>
      <c r="G11081" s="223"/>
      <c r="H11081" s="223"/>
      <c r="I11081" s="235"/>
      <c r="J11081" s="223"/>
      <c r="K11081" s="223"/>
      <c r="L11081" s="223"/>
      <c r="M11081" s="223"/>
    </row>
    <row r="11082" spans="1:13">
      <c r="A11082" s="235"/>
      <c r="B11082" s="223"/>
      <c r="C11082" s="223"/>
      <c r="D11082" s="223"/>
      <c r="E11082" s="223"/>
      <c r="F11082" s="244"/>
      <c r="G11082" s="223"/>
      <c r="H11082" s="223"/>
      <c r="I11082" s="235"/>
      <c r="J11082" s="223"/>
      <c r="K11082" s="223"/>
      <c r="L11082" s="223"/>
      <c r="M11082" s="223"/>
    </row>
    <row r="11083" spans="1:13">
      <c r="A11083" s="235"/>
      <c r="B11083" s="223"/>
      <c r="C11083" s="223"/>
      <c r="D11083" s="223"/>
      <c r="E11083" s="223"/>
      <c r="F11083" s="223"/>
      <c r="G11083" s="223"/>
      <c r="H11083" s="223"/>
      <c r="I11083" s="235"/>
      <c r="J11083" s="223"/>
      <c r="K11083" s="223"/>
      <c r="L11083" s="223"/>
      <c r="M11083" s="223"/>
    </row>
    <row r="11084" spans="1:13">
      <c r="A11084" s="235"/>
      <c r="B11084" s="223"/>
      <c r="C11084" s="223"/>
      <c r="D11084" s="223"/>
      <c r="E11084" s="223"/>
      <c r="F11084" s="223"/>
      <c r="G11084" s="223"/>
      <c r="H11084" s="223"/>
      <c r="I11084" s="235"/>
      <c r="J11084" s="223"/>
      <c r="K11084" s="223"/>
      <c r="L11084" s="223"/>
      <c r="M11084" s="223"/>
    </row>
    <row r="11085" spans="1:13">
      <c r="A11085" s="235"/>
      <c r="B11085" s="223"/>
      <c r="C11085" s="223"/>
      <c r="D11085" s="223"/>
      <c r="E11085" s="223"/>
      <c r="F11085" s="223"/>
      <c r="G11085" s="223"/>
      <c r="H11085" s="223"/>
      <c r="I11085" s="235"/>
      <c r="J11085" s="223"/>
      <c r="K11085" s="223"/>
      <c r="L11085" s="223"/>
      <c r="M11085" s="223"/>
    </row>
    <row r="11086" spans="1:13">
      <c r="A11086" s="235"/>
      <c r="B11086" s="223"/>
      <c r="C11086" s="223"/>
      <c r="D11086" s="223"/>
      <c r="E11086" s="223"/>
      <c r="F11086" s="223"/>
      <c r="G11086" s="223"/>
      <c r="H11086" s="223"/>
      <c r="I11086" s="235"/>
      <c r="J11086" s="223"/>
      <c r="K11086" s="223"/>
      <c r="L11086" s="223"/>
      <c r="M11086" s="223"/>
    </row>
    <row r="11087" spans="1:13">
      <c r="A11087" s="235"/>
      <c r="B11087" s="223"/>
      <c r="C11087" s="223"/>
      <c r="D11087" s="223"/>
      <c r="E11087" s="223"/>
      <c r="F11087" s="223"/>
      <c r="G11087" s="223"/>
      <c r="H11087" s="223"/>
      <c r="I11087" s="235"/>
      <c r="J11087" s="223"/>
      <c r="K11087" s="223"/>
      <c r="L11087" s="223"/>
      <c r="M11087" s="223"/>
    </row>
    <row r="11088" spans="1:13">
      <c r="A11088" s="235"/>
      <c r="B11088" s="223"/>
      <c r="C11088" s="223"/>
      <c r="D11088" s="223"/>
      <c r="E11088" s="223"/>
      <c r="F11088" s="223"/>
      <c r="G11088" s="223"/>
      <c r="H11088" s="223"/>
      <c r="I11088" s="235"/>
      <c r="J11088" s="223"/>
      <c r="K11088" s="223"/>
      <c r="L11088" s="223"/>
      <c r="M11088" s="223"/>
    </row>
    <row r="11089" spans="1:13">
      <c r="A11089" s="235"/>
      <c r="B11089" s="223"/>
      <c r="C11089" s="223"/>
      <c r="D11089" s="223"/>
      <c r="E11089" s="223"/>
      <c r="F11089" s="223"/>
      <c r="G11089" s="223"/>
      <c r="H11089" s="223"/>
      <c r="I11089" s="235"/>
      <c r="J11089" s="223"/>
      <c r="K11089" s="223"/>
      <c r="L11089" s="223"/>
      <c r="M11089" s="223"/>
    </row>
    <row r="11090" spans="1:13">
      <c r="A11090" s="235"/>
      <c r="B11090" s="223"/>
      <c r="C11090" s="223"/>
      <c r="D11090" s="223"/>
      <c r="E11090" s="223"/>
      <c r="F11090" s="223"/>
      <c r="G11090" s="223"/>
      <c r="H11090" s="223"/>
      <c r="I11090" s="235"/>
      <c r="J11090" s="223"/>
      <c r="K11090" s="223"/>
      <c r="L11090" s="223"/>
      <c r="M11090" s="223"/>
    </row>
    <row r="11091" spans="1:13">
      <c r="A11091" s="235"/>
      <c r="B11091" s="223"/>
      <c r="C11091" s="223"/>
      <c r="D11091" s="223"/>
      <c r="E11091" s="223"/>
      <c r="F11091" s="223"/>
      <c r="G11091" s="223"/>
      <c r="H11091" s="223"/>
      <c r="I11091" s="235"/>
      <c r="J11091" s="223"/>
      <c r="K11091" s="223"/>
      <c r="L11091" s="223"/>
      <c r="M11091" s="223"/>
    </row>
    <row r="11092" spans="1:13">
      <c r="A11092" s="235"/>
      <c r="B11092" s="223"/>
      <c r="C11092" s="223"/>
      <c r="D11092" s="223"/>
      <c r="E11092" s="223"/>
      <c r="F11092" s="223"/>
      <c r="G11092" s="223"/>
      <c r="H11092" s="223"/>
      <c r="I11092" s="235"/>
      <c r="J11092" s="223"/>
      <c r="K11092" s="223"/>
      <c r="L11092" s="223"/>
      <c r="M11092" s="223"/>
    </row>
    <row r="11093" spans="1:13">
      <c r="A11093" s="235"/>
      <c r="B11093" s="223"/>
      <c r="C11093" s="223"/>
      <c r="D11093" s="223"/>
      <c r="E11093" s="223"/>
      <c r="F11093" s="223"/>
      <c r="G11093" s="223"/>
      <c r="H11093" s="223"/>
      <c r="I11093" s="235"/>
      <c r="J11093" s="223"/>
      <c r="K11093" s="223"/>
      <c r="L11093" s="223"/>
      <c r="M11093" s="223"/>
    </row>
    <row r="11094" spans="1:13">
      <c r="A11094" s="235"/>
      <c r="B11094" s="223"/>
      <c r="C11094" s="223"/>
      <c r="D11094" s="223"/>
      <c r="E11094" s="223"/>
      <c r="F11094" s="223"/>
      <c r="G11094" s="223"/>
      <c r="H11094" s="223"/>
      <c r="I11094" s="235"/>
      <c r="J11094" s="223"/>
      <c r="K11094" s="223"/>
      <c r="L11094" s="223"/>
      <c r="M11094" s="223"/>
    </row>
    <row r="11095" spans="1:13">
      <c r="A11095" s="235"/>
      <c r="B11095" s="223"/>
      <c r="C11095" s="223"/>
      <c r="D11095" s="223"/>
      <c r="E11095" s="223"/>
      <c r="F11095" s="244"/>
      <c r="G11095" s="223"/>
      <c r="H11095" s="223"/>
      <c r="I11095" s="235"/>
      <c r="J11095" s="223"/>
      <c r="K11095" s="223"/>
      <c r="L11095" s="223"/>
      <c r="M11095" s="223"/>
    </row>
    <row r="11096" spans="1:13">
      <c r="A11096" s="235"/>
      <c r="B11096" s="223"/>
      <c r="C11096" s="223"/>
      <c r="D11096" s="223"/>
      <c r="E11096" s="223"/>
      <c r="F11096" s="223"/>
      <c r="G11096" s="223"/>
      <c r="H11096" s="223"/>
      <c r="I11096" s="235"/>
      <c r="J11096" s="223"/>
      <c r="K11096" s="223"/>
      <c r="L11096" s="223"/>
      <c r="M11096" s="223"/>
    </row>
    <row r="11097" spans="1:13">
      <c r="A11097" s="235"/>
      <c r="B11097" s="223"/>
      <c r="C11097" s="223"/>
      <c r="D11097" s="223"/>
      <c r="E11097" s="223"/>
      <c r="F11097" s="223"/>
      <c r="G11097" s="223"/>
      <c r="H11097" s="223"/>
      <c r="I11097" s="235"/>
      <c r="J11097" s="223"/>
      <c r="K11097" s="223"/>
      <c r="L11097" s="223"/>
      <c r="M11097" s="223"/>
    </row>
    <row r="11098" spans="1:13">
      <c r="A11098" s="235"/>
      <c r="B11098" s="223"/>
      <c r="C11098" s="223"/>
      <c r="D11098" s="223"/>
      <c r="E11098" s="223"/>
      <c r="F11098" s="223"/>
      <c r="G11098" s="223"/>
      <c r="H11098" s="223"/>
      <c r="I11098" s="235"/>
      <c r="J11098" s="223"/>
      <c r="K11098" s="223"/>
      <c r="L11098" s="223"/>
      <c r="M11098" s="223"/>
    </row>
    <row r="11099" spans="1:13">
      <c r="A11099" s="235"/>
      <c r="B11099" s="223"/>
      <c r="C11099" s="223"/>
      <c r="D11099" s="223"/>
      <c r="E11099" s="223"/>
      <c r="F11099" s="223"/>
      <c r="G11099" s="223"/>
      <c r="H11099" s="223"/>
      <c r="I11099" s="235"/>
      <c r="J11099" s="223"/>
      <c r="K11099" s="223"/>
      <c r="L11099" s="223"/>
      <c r="M11099" s="223"/>
    </row>
    <row r="11100" spans="1:13">
      <c r="A11100" s="235"/>
      <c r="B11100" s="223"/>
      <c r="C11100" s="223"/>
      <c r="D11100" s="223"/>
      <c r="E11100" s="223"/>
      <c r="F11100" s="223"/>
      <c r="G11100" s="223"/>
      <c r="H11100" s="223"/>
      <c r="I11100" s="235"/>
      <c r="J11100" s="223"/>
      <c r="K11100" s="223"/>
      <c r="L11100" s="223"/>
      <c r="M11100" s="223"/>
    </row>
    <row r="11101" spans="1:13">
      <c r="A11101" s="235"/>
      <c r="B11101" s="223"/>
      <c r="C11101" s="223"/>
      <c r="D11101" s="223"/>
      <c r="E11101" s="223"/>
      <c r="F11101" s="223"/>
      <c r="G11101" s="223"/>
      <c r="H11101" s="223"/>
      <c r="I11101" s="235"/>
      <c r="J11101" s="223"/>
      <c r="K11101" s="223"/>
      <c r="L11101" s="223"/>
      <c r="M11101" s="223"/>
    </row>
    <row r="11102" spans="1:13">
      <c r="A11102" s="235"/>
      <c r="B11102" s="223"/>
      <c r="C11102" s="223"/>
      <c r="D11102" s="223"/>
      <c r="E11102" s="223"/>
      <c r="F11102" s="223"/>
      <c r="G11102" s="223"/>
      <c r="H11102" s="223"/>
      <c r="I11102" s="235"/>
      <c r="J11102" s="223"/>
      <c r="K11102" s="223"/>
      <c r="L11102" s="223"/>
      <c r="M11102" s="223"/>
    </row>
    <row r="11103" spans="1:13">
      <c r="A11103" s="235"/>
      <c r="B11103" s="223"/>
      <c r="C11103" s="223"/>
      <c r="D11103" s="223"/>
      <c r="E11103" s="223"/>
      <c r="F11103" s="223"/>
      <c r="G11103" s="223"/>
      <c r="H11103" s="223"/>
      <c r="I11103" s="235"/>
      <c r="J11103" s="223"/>
      <c r="K11103" s="223"/>
      <c r="L11103" s="223"/>
      <c r="M11103" s="223"/>
    </row>
    <row r="11104" spans="1:13">
      <c r="A11104" s="235"/>
      <c r="B11104" s="223"/>
      <c r="C11104" s="223"/>
      <c r="D11104" s="223"/>
      <c r="E11104" s="223"/>
      <c r="F11104" s="244"/>
      <c r="G11104" s="223"/>
      <c r="H11104" s="223"/>
      <c r="I11104" s="235"/>
      <c r="J11104" s="223"/>
      <c r="K11104" s="223"/>
      <c r="L11104" s="223"/>
      <c r="M11104" s="223"/>
    </row>
    <row r="11105" spans="1:13">
      <c r="A11105" s="235"/>
      <c r="B11105" s="223"/>
      <c r="C11105" s="223"/>
      <c r="D11105" s="223"/>
      <c r="E11105" s="223"/>
      <c r="F11105" s="223"/>
      <c r="G11105" s="223"/>
      <c r="H11105" s="223"/>
      <c r="I11105" s="235"/>
      <c r="J11105" s="223"/>
      <c r="K11105" s="223"/>
      <c r="L11105" s="223"/>
      <c r="M11105" s="223"/>
    </row>
    <row r="11106" spans="1:13">
      <c r="A11106" s="235"/>
      <c r="B11106" s="223"/>
      <c r="C11106" s="223"/>
      <c r="D11106" s="223"/>
      <c r="E11106" s="223"/>
      <c r="F11106" s="223"/>
      <c r="G11106" s="223"/>
      <c r="H11106" s="223"/>
      <c r="I11106" s="235"/>
      <c r="J11106" s="223"/>
      <c r="K11106" s="223"/>
      <c r="L11106" s="223"/>
      <c r="M11106" s="223"/>
    </row>
    <row r="11107" spans="1:13">
      <c r="A11107" s="235"/>
      <c r="B11107" s="223"/>
      <c r="C11107" s="223"/>
      <c r="D11107" s="223"/>
      <c r="E11107" s="223"/>
      <c r="F11107" s="223"/>
      <c r="G11107" s="223"/>
      <c r="H11107" s="223"/>
      <c r="I11107" s="235"/>
      <c r="J11107" s="223"/>
      <c r="K11107" s="223"/>
      <c r="L11107" s="223"/>
      <c r="M11107" s="223"/>
    </row>
    <row r="11108" spans="1:13">
      <c r="A11108" s="235"/>
      <c r="B11108" s="223"/>
      <c r="C11108" s="223"/>
      <c r="D11108" s="223"/>
      <c r="E11108" s="223"/>
      <c r="F11108" s="223"/>
      <c r="G11108" s="223"/>
      <c r="H11108" s="223"/>
      <c r="I11108" s="235"/>
      <c r="J11108" s="223"/>
      <c r="K11108" s="223"/>
      <c r="L11108" s="223"/>
      <c r="M11108" s="223"/>
    </row>
    <row r="11109" spans="1:13">
      <c r="A11109" s="235"/>
      <c r="B11109" s="223"/>
      <c r="C11109" s="223"/>
      <c r="D11109" s="223"/>
      <c r="E11109" s="223"/>
      <c r="F11109" s="244"/>
      <c r="G11109" s="223"/>
      <c r="H11109" s="223"/>
      <c r="I11109" s="235"/>
      <c r="J11109" s="223"/>
      <c r="K11109" s="223"/>
      <c r="L11109" s="223"/>
      <c r="M11109" s="223"/>
    </row>
    <row r="11110" spans="1:13">
      <c r="A11110" s="235"/>
      <c r="B11110" s="223"/>
      <c r="C11110" s="223"/>
      <c r="D11110" s="223"/>
      <c r="E11110" s="223"/>
      <c r="F11110" s="223"/>
      <c r="G11110" s="223"/>
      <c r="H11110" s="223"/>
      <c r="I11110" s="235"/>
      <c r="J11110" s="223"/>
      <c r="K11110" s="223"/>
      <c r="L11110" s="223"/>
      <c r="M11110" s="223"/>
    </row>
    <row r="11111" spans="1:13">
      <c r="A11111" s="235"/>
      <c r="B11111" s="223"/>
      <c r="C11111" s="223"/>
      <c r="D11111" s="223"/>
      <c r="E11111" s="223"/>
      <c r="F11111" s="223"/>
      <c r="G11111" s="223"/>
      <c r="H11111" s="223"/>
      <c r="I11111" s="235"/>
      <c r="J11111" s="223"/>
      <c r="K11111" s="223"/>
      <c r="L11111" s="223"/>
      <c r="M11111" s="223"/>
    </row>
    <row r="11112" spans="1:13">
      <c r="A11112" s="235"/>
      <c r="B11112" s="223"/>
      <c r="C11112" s="223"/>
      <c r="D11112" s="223"/>
      <c r="E11112" s="223"/>
      <c r="F11112" s="223"/>
      <c r="G11112" s="223"/>
      <c r="H11112" s="223"/>
      <c r="I11112" s="235"/>
      <c r="J11112" s="223"/>
      <c r="K11112" s="223"/>
      <c r="L11112" s="223"/>
      <c r="M11112" s="223"/>
    </row>
    <row r="11113" spans="1:13">
      <c r="A11113" s="235"/>
      <c r="B11113" s="223"/>
      <c r="C11113" s="223"/>
      <c r="D11113" s="223"/>
      <c r="E11113" s="223"/>
      <c r="F11113" s="223"/>
      <c r="G11113" s="223"/>
      <c r="H11113" s="223"/>
      <c r="I11113" s="235"/>
      <c r="J11113" s="223"/>
      <c r="K11113" s="223"/>
      <c r="L11113" s="223"/>
      <c r="M11113" s="223"/>
    </row>
    <row r="11114" spans="1:13">
      <c r="A11114" s="235"/>
      <c r="B11114" s="223"/>
      <c r="C11114" s="223"/>
      <c r="D11114" s="223"/>
      <c r="E11114" s="223"/>
      <c r="F11114" s="223"/>
      <c r="G11114" s="223"/>
      <c r="H11114" s="223"/>
      <c r="I11114" s="235"/>
      <c r="J11114" s="223"/>
      <c r="K11114" s="223"/>
      <c r="L11114" s="223"/>
      <c r="M11114" s="223"/>
    </row>
    <row r="11115" spans="1:13">
      <c r="A11115" s="235"/>
      <c r="B11115" s="223"/>
      <c r="C11115" s="223"/>
      <c r="D11115" s="223"/>
      <c r="E11115" s="223"/>
      <c r="F11115" s="223"/>
      <c r="G11115" s="223"/>
      <c r="H11115" s="223"/>
      <c r="I11115" s="235"/>
      <c r="J11115" s="223"/>
      <c r="K11115" s="223"/>
      <c r="L11115" s="223"/>
      <c r="M11115" s="223"/>
    </row>
    <row r="11116" spans="1:13">
      <c r="A11116" s="235"/>
      <c r="B11116" s="223"/>
      <c r="C11116" s="223"/>
      <c r="D11116" s="223"/>
      <c r="E11116" s="223"/>
      <c r="F11116" s="223"/>
      <c r="G11116" s="223"/>
      <c r="H11116" s="223"/>
      <c r="I11116" s="235"/>
      <c r="J11116" s="223"/>
      <c r="K11116" s="223"/>
      <c r="L11116" s="223"/>
      <c r="M11116" s="223"/>
    </row>
    <row r="11117" spans="1:13">
      <c r="A11117" s="235"/>
      <c r="B11117" s="223"/>
      <c r="C11117" s="223"/>
      <c r="D11117" s="223"/>
      <c r="E11117" s="223"/>
      <c r="F11117" s="223"/>
      <c r="G11117" s="223"/>
      <c r="H11117" s="223"/>
      <c r="I11117" s="235"/>
      <c r="J11117" s="223"/>
      <c r="K11117" s="223"/>
      <c r="L11117" s="223"/>
      <c r="M11117" s="223"/>
    </row>
    <row r="11118" spans="1:13">
      <c r="A11118" s="235"/>
      <c r="B11118" s="223"/>
      <c r="C11118" s="223"/>
      <c r="D11118" s="223"/>
      <c r="E11118" s="223"/>
      <c r="F11118" s="244"/>
      <c r="G11118" s="223"/>
      <c r="H11118" s="223"/>
      <c r="I11118" s="235"/>
      <c r="J11118" s="223"/>
      <c r="K11118" s="223"/>
      <c r="L11118" s="223"/>
      <c r="M11118" s="223"/>
    </row>
    <row r="11119" spans="1:13">
      <c r="A11119" s="235"/>
      <c r="B11119" s="223"/>
      <c r="C11119" s="223"/>
      <c r="D11119" s="223"/>
      <c r="E11119" s="223"/>
      <c r="F11119" s="223"/>
      <c r="G11119" s="223"/>
      <c r="H11119" s="223"/>
      <c r="I11119" s="235"/>
      <c r="J11119" s="223"/>
      <c r="K11119" s="223"/>
      <c r="L11119" s="223"/>
      <c r="M11119" s="223"/>
    </row>
    <row r="11120" spans="1:13">
      <c r="A11120" s="235"/>
      <c r="B11120" s="223"/>
      <c r="C11120" s="223"/>
      <c r="D11120" s="223"/>
      <c r="E11120" s="223"/>
      <c r="F11120" s="223"/>
      <c r="G11120" s="223"/>
      <c r="H11120" s="223"/>
      <c r="I11120" s="235"/>
      <c r="J11120" s="223"/>
      <c r="K11120" s="223"/>
      <c r="L11120" s="223"/>
      <c r="M11120" s="223"/>
    </row>
    <row r="11121" spans="1:13">
      <c r="A11121" s="235"/>
      <c r="B11121" s="223"/>
      <c r="C11121" s="223"/>
      <c r="D11121" s="223"/>
      <c r="E11121" s="223"/>
      <c r="F11121" s="223"/>
      <c r="G11121" s="223"/>
      <c r="H11121" s="223"/>
      <c r="I11121" s="235"/>
      <c r="J11121" s="223"/>
      <c r="K11121" s="223"/>
      <c r="L11121" s="223"/>
      <c r="M11121" s="223"/>
    </row>
    <row r="11122" spans="1:13">
      <c r="A11122" s="235"/>
      <c r="B11122" s="223"/>
      <c r="C11122" s="223"/>
      <c r="D11122" s="223"/>
      <c r="E11122" s="223"/>
      <c r="F11122" s="223"/>
      <c r="G11122" s="223"/>
      <c r="H11122" s="223"/>
      <c r="I11122" s="235"/>
      <c r="J11122" s="223"/>
      <c r="K11122" s="223"/>
      <c r="L11122" s="223"/>
      <c r="M11122" s="223"/>
    </row>
    <row r="11123" spans="1:13">
      <c r="A11123" s="235"/>
      <c r="B11123" s="223"/>
      <c r="C11123" s="223"/>
      <c r="D11123" s="223"/>
      <c r="E11123" s="223"/>
      <c r="F11123" s="223"/>
      <c r="G11123" s="223"/>
      <c r="H11123" s="223"/>
      <c r="I11123" s="235"/>
      <c r="J11123" s="223"/>
      <c r="K11123" s="223"/>
      <c r="L11123" s="223"/>
      <c r="M11123" s="223"/>
    </row>
    <row r="11124" spans="1:13">
      <c r="A11124" s="235"/>
      <c r="B11124" s="223"/>
      <c r="C11124" s="223"/>
      <c r="D11124" s="223"/>
      <c r="E11124" s="223"/>
      <c r="F11124" s="223"/>
      <c r="G11124" s="223"/>
      <c r="H11124" s="223"/>
      <c r="I11124" s="235"/>
      <c r="J11124" s="223"/>
      <c r="K11124" s="223"/>
      <c r="L11124" s="223"/>
      <c r="M11124" s="223"/>
    </row>
    <row r="11125" spans="1:13">
      <c r="A11125" s="235"/>
      <c r="B11125" s="223"/>
      <c r="C11125" s="223"/>
      <c r="D11125" s="223"/>
      <c r="E11125" s="223"/>
      <c r="F11125" s="223"/>
      <c r="G11125" s="223"/>
      <c r="H11125" s="223"/>
      <c r="I11125" s="235"/>
      <c r="J11125" s="223"/>
      <c r="K11125" s="223"/>
      <c r="L11125" s="223"/>
      <c r="M11125" s="223"/>
    </row>
    <row r="11126" spans="1:13">
      <c r="A11126" s="235"/>
      <c r="B11126" s="223"/>
      <c r="C11126" s="223"/>
      <c r="D11126" s="223"/>
      <c r="E11126" s="223"/>
      <c r="F11126" s="223"/>
      <c r="G11126" s="223"/>
      <c r="H11126" s="223"/>
      <c r="I11126" s="235"/>
      <c r="J11126" s="223"/>
      <c r="K11126" s="223"/>
      <c r="L11126" s="223"/>
      <c r="M11126" s="223"/>
    </row>
    <row r="11127" spans="1:13">
      <c r="A11127" s="235"/>
      <c r="B11127" s="223"/>
      <c r="C11127" s="223"/>
      <c r="D11127" s="223"/>
      <c r="E11127" s="223"/>
      <c r="F11127" s="223"/>
      <c r="G11127" s="223"/>
      <c r="H11127" s="223"/>
      <c r="I11127" s="235"/>
      <c r="J11127" s="223"/>
      <c r="K11127" s="223"/>
      <c r="L11127" s="223"/>
      <c r="M11127" s="223"/>
    </row>
    <row r="11128" spans="1:13">
      <c r="A11128" s="235"/>
      <c r="B11128" s="223"/>
      <c r="C11128" s="223"/>
      <c r="D11128" s="223"/>
      <c r="E11128" s="238"/>
      <c r="F11128" s="223"/>
      <c r="G11128" s="223"/>
      <c r="H11128" s="223"/>
      <c r="I11128" s="235"/>
      <c r="J11128" s="223"/>
      <c r="K11128" s="223"/>
      <c r="L11128" s="223"/>
      <c r="M11128" s="223"/>
    </row>
    <row r="11129" spans="1:13">
      <c r="A11129" s="235"/>
      <c r="B11129" s="223"/>
      <c r="C11129" s="223"/>
      <c r="D11129" s="223"/>
      <c r="E11129" s="223"/>
      <c r="F11129" s="223"/>
      <c r="G11129" s="223"/>
      <c r="H11129" s="223"/>
      <c r="I11129" s="235"/>
      <c r="J11129" s="223"/>
      <c r="K11129" s="223"/>
      <c r="L11129" s="223"/>
      <c r="M11129" s="223"/>
    </row>
    <row r="11130" spans="1:13">
      <c r="A11130" s="235"/>
      <c r="B11130" s="235"/>
      <c r="C11130" s="235"/>
      <c r="D11130" s="235"/>
      <c r="H11130" s="238"/>
      <c r="I11130" s="235"/>
    </row>
    <row r="11131" spans="1:13">
      <c r="A11131" s="235"/>
      <c r="B11131" s="223"/>
      <c r="C11131" s="223"/>
      <c r="D11131" s="223"/>
      <c r="E11131" s="223"/>
      <c r="F11131" s="223"/>
      <c r="G11131" s="223"/>
      <c r="H11131" s="223"/>
      <c r="I11131" s="235"/>
      <c r="J11131" s="223"/>
      <c r="K11131" s="223"/>
      <c r="L11131" s="223"/>
      <c r="M11131" s="223"/>
    </row>
    <row r="11132" spans="1:13">
      <c r="A11132" s="235"/>
      <c r="B11132" s="223"/>
      <c r="C11132" s="223"/>
      <c r="D11132" s="223"/>
      <c r="E11132" s="223"/>
      <c r="F11132" s="223"/>
      <c r="G11132" s="223"/>
      <c r="H11132" s="223"/>
      <c r="I11132" s="235"/>
      <c r="J11132" s="223"/>
      <c r="K11132" s="223"/>
      <c r="L11132" s="223"/>
      <c r="M11132" s="223"/>
    </row>
    <row r="11133" spans="1:13">
      <c r="A11133" s="235"/>
      <c r="B11133" s="223"/>
      <c r="C11133" s="223"/>
      <c r="D11133" s="223"/>
      <c r="E11133" s="223"/>
      <c r="F11133" s="223"/>
      <c r="G11133" s="223"/>
      <c r="H11133" s="223"/>
      <c r="I11133" s="235"/>
      <c r="J11133" s="223"/>
      <c r="K11133" s="223"/>
      <c r="L11133" s="223"/>
      <c r="M11133" s="223"/>
    </row>
    <row r="11134" spans="1:13">
      <c r="A11134" s="235"/>
      <c r="B11134" s="223"/>
      <c r="C11134" s="223"/>
      <c r="D11134" s="223"/>
      <c r="E11134" s="223"/>
      <c r="F11134" s="223"/>
      <c r="G11134" s="223"/>
      <c r="H11134" s="223"/>
      <c r="I11134" s="235"/>
      <c r="J11134" s="223"/>
      <c r="K11134" s="223"/>
      <c r="L11134" s="223"/>
      <c r="M11134" s="223"/>
    </row>
    <row r="11135" spans="1:13">
      <c r="A11135" s="235"/>
      <c r="B11135" s="223"/>
      <c r="C11135" s="223"/>
      <c r="D11135" s="223"/>
      <c r="E11135" s="223"/>
      <c r="F11135" s="223"/>
      <c r="G11135" s="223"/>
      <c r="H11135" s="223"/>
      <c r="I11135" s="235"/>
      <c r="J11135" s="223"/>
      <c r="K11135" s="223"/>
      <c r="L11135" s="223"/>
      <c r="M11135" s="223"/>
    </row>
    <row r="11136" spans="1:13">
      <c r="A11136" s="235"/>
      <c r="B11136" s="223"/>
      <c r="C11136" s="223"/>
      <c r="D11136" s="223"/>
      <c r="E11136" s="223"/>
      <c r="F11136" s="223"/>
      <c r="G11136" s="223"/>
      <c r="H11136" s="223"/>
      <c r="I11136" s="235"/>
      <c r="J11136" s="223"/>
      <c r="K11136" s="223"/>
      <c r="L11136" s="223"/>
      <c r="M11136" s="223"/>
    </row>
    <row r="11137" spans="1:13">
      <c r="A11137" s="235"/>
      <c r="B11137" s="223"/>
      <c r="C11137" s="223"/>
      <c r="D11137" s="223"/>
      <c r="E11137" s="223"/>
      <c r="F11137" s="223"/>
      <c r="G11137" s="223"/>
      <c r="H11137" s="223"/>
      <c r="I11137" s="235"/>
      <c r="J11137" s="223"/>
      <c r="K11137" s="223"/>
      <c r="L11137" s="223"/>
      <c r="M11137" s="223"/>
    </row>
    <row r="11138" spans="1:13">
      <c r="A11138" s="235"/>
      <c r="B11138" s="235"/>
      <c r="C11138" s="235"/>
      <c r="D11138" s="235"/>
      <c r="H11138" s="238"/>
      <c r="I11138" s="235"/>
    </row>
    <row r="11139" spans="1:13">
      <c r="A11139" s="235"/>
      <c r="B11139" s="223"/>
      <c r="C11139" s="223"/>
      <c r="D11139" s="223"/>
      <c r="E11139" s="223"/>
      <c r="F11139" s="223"/>
      <c r="G11139" s="223"/>
      <c r="H11139" s="223"/>
      <c r="I11139" s="235"/>
      <c r="J11139" s="223"/>
      <c r="K11139" s="223"/>
      <c r="L11139" s="223"/>
      <c r="M11139" s="223"/>
    </row>
    <row r="11140" spans="1:13">
      <c r="A11140" s="235"/>
      <c r="B11140" s="223"/>
      <c r="C11140" s="223"/>
      <c r="D11140" s="223"/>
      <c r="E11140" s="223"/>
      <c r="F11140" s="223"/>
      <c r="G11140" s="223"/>
      <c r="H11140" s="223"/>
      <c r="I11140" s="235"/>
      <c r="J11140" s="223"/>
      <c r="K11140" s="223"/>
      <c r="L11140" s="223"/>
      <c r="M11140" s="223"/>
    </row>
    <row r="11141" spans="1:13">
      <c r="A11141" s="235"/>
      <c r="B11141" s="223"/>
      <c r="C11141" s="223"/>
      <c r="D11141" s="223"/>
      <c r="E11141" s="223"/>
      <c r="F11141" s="223"/>
      <c r="G11141" s="223"/>
      <c r="H11141" s="223"/>
      <c r="I11141" s="235"/>
      <c r="J11141" s="223"/>
      <c r="K11141" s="223"/>
      <c r="L11141" s="223"/>
      <c r="M11141" s="223"/>
    </row>
    <row r="11142" spans="1:13">
      <c r="A11142" s="235"/>
      <c r="B11142" s="235"/>
      <c r="C11142" s="235"/>
      <c r="D11142" s="235"/>
      <c r="H11142" s="238"/>
      <c r="I11142" s="235"/>
    </row>
    <row r="11143" spans="1:13">
      <c r="A11143" s="235"/>
      <c r="B11143" s="223"/>
      <c r="C11143" s="223"/>
      <c r="D11143" s="223"/>
      <c r="E11143" s="223"/>
      <c r="F11143" s="223"/>
      <c r="G11143" s="223"/>
      <c r="H11143" s="223"/>
      <c r="I11143" s="235"/>
      <c r="J11143" s="223"/>
      <c r="K11143" s="223"/>
      <c r="L11143" s="223"/>
      <c r="M11143" s="223"/>
    </row>
    <row r="11144" spans="1:13">
      <c r="A11144" s="235"/>
      <c r="B11144" s="223"/>
      <c r="C11144" s="223"/>
      <c r="D11144" s="223"/>
      <c r="E11144" s="223"/>
      <c r="F11144" s="223"/>
      <c r="G11144" s="223"/>
      <c r="H11144" s="223"/>
      <c r="I11144" s="235"/>
      <c r="J11144" s="223"/>
      <c r="K11144" s="223"/>
      <c r="L11144" s="223"/>
      <c r="M11144" s="223"/>
    </row>
    <row r="11145" spans="1:13">
      <c r="A11145" s="235"/>
      <c r="B11145" s="223"/>
      <c r="C11145" s="223"/>
      <c r="D11145" s="223"/>
      <c r="E11145" s="223"/>
      <c r="F11145" s="223"/>
      <c r="G11145" s="223"/>
      <c r="H11145" s="223"/>
      <c r="I11145" s="235"/>
      <c r="J11145" s="223"/>
      <c r="K11145" s="223"/>
      <c r="L11145" s="223"/>
      <c r="M11145" s="223"/>
    </row>
    <row r="11146" spans="1:13">
      <c r="A11146" s="235"/>
      <c r="B11146" s="223"/>
      <c r="C11146" s="223"/>
      <c r="D11146" s="223"/>
      <c r="E11146" s="223"/>
      <c r="F11146" s="223"/>
      <c r="G11146" s="223"/>
      <c r="H11146" s="223"/>
      <c r="I11146" s="235"/>
      <c r="J11146" s="223"/>
      <c r="K11146" s="223"/>
      <c r="L11146" s="223"/>
      <c r="M11146" s="223"/>
    </row>
    <row r="11147" spans="1:13">
      <c r="A11147" s="235"/>
      <c r="B11147" s="223"/>
      <c r="C11147" s="223"/>
      <c r="D11147" s="223"/>
      <c r="E11147" s="238"/>
      <c r="F11147" s="244"/>
      <c r="G11147" s="223"/>
      <c r="H11147" s="223"/>
      <c r="I11147" s="235"/>
      <c r="J11147" s="223"/>
      <c r="K11147" s="223"/>
      <c r="L11147" s="223"/>
      <c r="M11147" s="223"/>
    </row>
    <row r="11148" spans="1:13">
      <c r="A11148" s="235"/>
      <c r="B11148" s="223"/>
      <c r="C11148" s="223"/>
      <c r="D11148" s="223"/>
      <c r="E11148" s="223"/>
      <c r="F11148" s="223"/>
      <c r="G11148" s="223"/>
      <c r="H11148" s="223"/>
      <c r="I11148" s="235"/>
      <c r="J11148" s="223"/>
      <c r="K11148" s="223"/>
      <c r="L11148" s="223"/>
      <c r="M11148" s="223"/>
    </row>
    <row r="11149" spans="1:13">
      <c r="A11149" s="235"/>
      <c r="B11149" s="223"/>
      <c r="C11149" s="223"/>
      <c r="D11149" s="223"/>
      <c r="E11149" s="223"/>
      <c r="F11149" s="244"/>
      <c r="G11149" s="223"/>
      <c r="H11149" s="223"/>
      <c r="I11149" s="235"/>
      <c r="J11149" s="223"/>
      <c r="K11149" s="223"/>
      <c r="L11149" s="223"/>
      <c r="M11149" s="223"/>
    </row>
    <row r="11150" spans="1:13">
      <c r="A11150" s="235"/>
      <c r="B11150" s="223"/>
      <c r="C11150" s="223"/>
      <c r="D11150" s="223"/>
      <c r="E11150" s="223"/>
      <c r="F11150" s="223"/>
      <c r="G11150" s="223"/>
      <c r="H11150" s="223"/>
      <c r="I11150" s="235"/>
      <c r="J11150" s="223"/>
      <c r="K11150" s="223"/>
      <c r="L11150" s="223"/>
      <c r="M11150" s="223"/>
    </row>
    <row r="11151" spans="1:13">
      <c r="A11151" s="235"/>
      <c r="B11151" s="223"/>
      <c r="C11151" s="223"/>
      <c r="D11151" s="223"/>
      <c r="E11151" s="223"/>
      <c r="F11151" s="223"/>
      <c r="G11151" s="223"/>
      <c r="H11151" s="223"/>
      <c r="I11151" s="235"/>
      <c r="J11151" s="223"/>
      <c r="K11151" s="223"/>
      <c r="L11151" s="223"/>
      <c r="M11151" s="223"/>
    </row>
    <row r="11152" spans="1:13">
      <c r="A11152" s="235"/>
      <c r="B11152" s="223"/>
      <c r="C11152" s="223"/>
      <c r="D11152" s="223"/>
      <c r="E11152" s="223"/>
      <c r="F11152" s="223"/>
      <c r="G11152" s="223"/>
      <c r="H11152" s="223"/>
      <c r="I11152" s="235"/>
      <c r="J11152" s="223"/>
      <c r="K11152" s="223"/>
      <c r="L11152" s="223"/>
      <c r="M11152" s="223"/>
    </row>
    <row r="11153" spans="1:13">
      <c r="A11153" s="235"/>
      <c r="B11153" s="223"/>
      <c r="C11153" s="223"/>
      <c r="D11153" s="223"/>
      <c r="E11153" s="223"/>
      <c r="F11153" s="223"/>
      <c r="G11153" s="223"/>
      <c r="H11153" s="223"/>
      <c r="I11153" s="235"/>
      <c r="J11153" s="223"/>
      <c r="K11153" s="223"/>
      <c r="L11153" s="223"/>
      <c r="M11153" s="223"/>
    </row>
    <row r="11154" spans="1:13">
      <c r="A11154" s="235"/>
      <c r="B11154" s="223"/>
      <c r="C11154" s="223"/>
      <c r="D11154" s="223"/>
      <c r="E11154" s="223"/>
      <c r="F11154" s="223"/>
      <c r="G11154" s="223"/>
      <c r="H11154" s="223"/>
      <c r="I11154" s="235"/>
      <c r="J11154" s="223"/>
      <c r="K11154" s="223"/>
      <c r="L11154" s="223"/>
      <c r="M11154" s="223"/>
    </row>
    <row r="11155" spans="1:13">
      <c r="A11155" s="235"/>
      <c r="B11155" s="223"/>
      <c r="C11155" s="223"/>
      <c r="D11155" s="223"/>
      <c r="E11155" s="223"/>
      <c r="F11155" s="223"/>
      <c r="G11155" s="223"/>
      <c r="H11155" s="223"/>
      <c r="I11155" s="235"/>
      <c r="J11155" s="223"/>
      <c r="K11155" s="223"/>
      <c r="L11155" s="223"/>
      <c r="M11155" s="223"/>
    </row>
    <row r="11156" spans="1:13">
      <c r="A11156" s="235"/>
      <c r="B11156" s="223"/>
      <c r="C11156" s="223"/>
      <c r="D11156" s="223"/>
      <c r="E11156" s="223"/>
      <c r="F11156" s="223"/>
      <c r="G11156" s="223"/>
      <c r="H11156" s="223"/>
      <c r="I11156" s="235"/>
      <c r="J11156" s="223"/>
      <c r="K11156" s="223"/>
      <c r="L11156" s="223"/>
      <c r="M11156" s="223"/>
    </row>
    <row r="11157" spans="1:13">
      <c r="A11157" s="235"/>
      <c r="B11157" s="223"/>
      <c r="C11157" s="223"/>
      <c r="D11157" s="223"/>
      <c r="E11157" s="223"/>
      <c r="F11157" s="223"/>
      <c r="G11157" s="223"/>
      <c r="H11157" s="223"/>
      <c r="I11157" s="235"/>
      <c r="J11157" s="223"/>
      <c r="K11157" s="223"/>
      <c r="L11157" s="223"/>
      <c r="M11157" s="223"/>
    </row>
    <row r="11158" spans="1:13">
      <c r="A11158" s="235"/>
      <c r="B11158" s="223"/>
      <c r="C11158" s="223"/>
      <c r="D11158" s="223"/>
      <c r="E11158" s="223"/>
      <c r="F11158" s="223"/>
      <c r="G11158" s="223"/>
      <c r="H11158" s="223"/>
      <c r="I11158" s="235"/>
      <c r="J11158" s="223"/>
      <c r="K11158" s="223"/>
      <c r="L11158" s="223"/>
      <c r="M11158" s="223"/>
    </row>
    <row r="11159" spans="1:13">
      <c r="A11159" s="235"/>
      <c r="B11159" s="223"/>
      <c r="C11159" s="223"/>
      <c r="D11159" s="223"/>
      <c r="E11159" s="223"/>
      <c r="F11159" s="223"/>
      <c r="G11159" s="223"/>
      <c r="H11159" s="223"/>
      <c r="I11159" s="235"/>
      <c r="J11159" s="223"/>
      <c r="K11159" s="223"/>
      <c r="L11159" s="223"/>
      <c r="M11159" s="223"/>
    </row>
    <row r="11160" spans="1:13">
      <c r="A11160" s="235"/>
      <c r="B11160" s="223"/>
      <c r="C11160" s="223"/>
      <c r="D11160" s="223"/>
      <c r="E11160" s="223"/>
      <c r="F11160" s="223"/>
      <c r="G11160" s="223"/>
      <c r="H11160" s="223"/>
      <c r="I11160" s="235"/>
      <c r="J11160" s="223"/>
      <c r="K11160" s="223"/>
      <c r="L11160" s="223"/>
      <c r="M11160" s="223"/>
    </row>
    <row r="11161" spans="1:13">
      <c r="A11161" s="235"/>
      <c r="B11161" s="223"/>
      <c r="C11161" s="223"/>
      <c r="D11161" s="223"/>
      <c r="E11161" s="223"/>
      <c r="F11161" s="223"/>
      <c r="G11161" s="223"/>
      <c r="H11161" s="223"/>
      <c r="I11161" s="235"/>
      <c r="J11161" s="223"/>
      <c r="K11161" s="223"/>
      <c r="L11161" s="223"/>
      <c r="M11161" s="223"/>
    </row>
    <row r="11162" spans="1:13">
      <c r="A11162" s="235"/>
      <c r="B11162" s="223"/>
      <c r="C11162" s="223"/>
      <c r="D11162" s="223"/>
      <c r="E11162" s="223"/>
      <c r="F11162" s="223"/>
      <c r="G11162" s="223"/>
      <c r="H11162" s="223"/>
      <c r="I11162" s="235"/>
      <c r="J11162" s="223"/>
      <c r="K11162" s="223"/>
      <c r="L11162" s="223"/>
      <c r="M11162" s="223"/>
    </row>
    <row r="11163" spans="1:13">
      <c r="A11163" s="235"/>
      <c r="B11163" s="223"/>
      <c r="C11163" s="223"/>
      <c r="D11163" s="223"/>
      <c r="E11163" s="223"/>
      <c r="F11163" s="223"/>
      <c r="G11163" s="223"/>
      <c r="H11163" s="223"/>
      <c r="I11163" s="235"/>
      <c r="J11163" s="223"/>
      <c r="K11163" s="223"/>
      <c r="L11163" s="223"/>
      <c r="M11163" s="223"/>
    </row>
    <row r="11164" spans="1:13">
      <c r="A11164" s="235"/>
      <c r="B11164" s="223"/>
      <c r="C11164" s="223"/>
      <c r="D11164" s="223"/>
      <c r="E11164" s="223"/>
      <c r="F11164" s="223"/>
      <c r="G11164" s="223"/>
      <c r="H11164" s="223"/>
      <c r="I11164" s="235"/>
      <c r="J11164" s="223"/>
      <c r="K11164" s="223"/>
      <c r="L11164" s="223"/>
      <c r="M11164" s="223"/>
    </row>
    <row r="11165" spans="1:13">
      <c r="A11165" s="235"/>
      <c r="B11165" s="223"/>
      <c r="C11165" s="223"/>
      <c r="D11165" s="223"/>
      <c r="E11165" s="223"/>
      <c r="F11165" s="223"/>
      <c r="G11165" s="223"/>
      <c r="H11165" s="223"/>
      <c r="I11165" s="235"/>
      <c r="J11165" s="223"/>
      <c r="K11165" s="223"/>
      <c r="L11165" s="223"/>
      <c r="M11165" s="223"/>
    </row>
    <row r="11166" spans="1:13">
      <c r="A11166" s="235"/>
      <c r="B11166" s="223"/>
      <c r="C11166" s="223"/>
      <c r="D11166" s="223"/>
      <c r="E11166" s="223"/>
      <c r="F11166" s="223"/>
      <c r="G11166" s="223"/>
      <c r="H11166" s="223"/>
      <c r="I11166" s="235"/>
      <c r="J11166" s="223"/>
      <c r="K11166" s="223"/>
      <c r="L11166" s="223"/>
      <c r="M11166" s="223"/>
    </row>
    <row r="11167" spans="1:13">
      <c r="A11167" s="235"/>
      <c r="B11167" s="223"/>
      <c r="C11167" s="223"/>
      <c r="D11167" s="223"/>
      <c r="E11167" s="223"/>
      <c r="F11167" s="223"/>
      <c r="G11167" s="223"/>
      <c r="H11167" s="223"/>
      <c r="I11167" s="235"/>
      <c r="J11167" s="223"/>
      <c r="K11167" s="223"/>
      <c r="L11167" s="223"/>
      <c r="M11167" s="223"/>
    </row>
    <row r="11168" spans="1:13">
      <c r="A11168" s="235"/>
      <c r="B11168" s="223"/>
      <c r="C11168" s="223"/>
      <c r="D11168" s="223"/>
      <c r="E11168" s="223"/>
      <c r="F11168" s="223"/>
      <c r="G11168" s="223"/>
      <c r="H11168" s="223"/>
      <c r="I11168" s="235"/>
      <c r="J11168" s="223"/>
      <c r="K11168" s="223"/>
      <c r="L11168" s="223"/>
      <c r="M11168" s="223"/>
    </row>
    <row r="11169" spans="1:13">
      <c r="A11169" s="235"/>
      <c r="B11169" s="223"/>
      <c r="C11169" s="223"/>
      <c r="D11169" s="223"/>
      <c r="E11169" s="223"/>
      <c r="F11169" s="223"/>
      <c r="G11169" s="223"/>
      <c r="H11169" s="223"/>
      <c r="I11169" s="235"/>
      <c r="J11169" s="223"/>
      <c r="K11169" s="223"/>
      <c r="L11169" s="223"/>
      <c r="M11169" s="223"/>
    </row>
    <row r="11170" spans="1:13">
      <c r="A11170" s="235"/>
      <c r="B11170" s="235"/>
      <c r="C11170" s="235"/>
      <c r="D11170" s="235"/>
      <c r="H11170" s="238"/>
      <c r="I11170" s="235"/>
    </row>
    <row r="11171" spans="1:13">
      <c r="A11171" s="235"/>
      <c r="B11171" s="223"/>
      <c r="C11171" s="223"/>
      <c r="D11171" s="223"/>
      <c r="E11171" s="223"/>
      <c r="F11171" s="223"/>
      <c r="G11171" s="223"/>
      <c r="H11171" s="223"/>
      <c r="I11171" s="235"/>
      <c r="J11171" s="223"/>
      <c r="K11171" s="223"/>
      <c r="L11171" s="223"/>
      <c r="M11171" s="223"/>
    </row>
    <row r="11172" spans="1:13">
      <c r="A11172" s="235"/>
      <c r="B11172" s="223"/>
      <c r="C11172" s="223"/>
      <c r="D11172" s="223"/>
      <c r="E11172" s="223"/>
      <c r="F11172" s="223"/>
      <c r="G11172" s="223"/>
      <c r="H11172" s="223"/>
      <c r="I11172" s="235"/>
      <c r="J11172" s="223"/>
      <c r="K11172" s="223"/>
      <c r="L11172" s="223"/>
      <c r="M11172" s="223"/>
    </row>
    <row r="11173" spans="1:13">
      <c r="A11173" s="235"/>
      <c r="B11173" s="223"/>
      <c r="C11173" s="223"/>
      <c r="D11173" s="223"/>
      <c r="E11173" s="223"/>
      <c r="F11173" s="223"/>
      <c r="G11173" s="223"/>
      <c r="H11173" s="223"/>
      <c r="I11173" s="235"/>
      <c r="J11173" s="223"/>
      <c r="K11173" s="223"/>
      <c r="L11173" s="223"/>
      <c r="M11173" s="223"/>
    </row>
    <row r="11174" spans="1:13">
      <c r="A11174" s="235"/>
      <c r="B11174" s="223"/>
      <c r="C11174" s="223"/>
      <c r="D11174" s="223"/>
      <c r="E11174" s="223"/>
      <c r="F11174" s="223"/>
      <c r="G11174" s="223"/>
      <c r="H11174" s="223"/>
      <c r="I11174" s="235"/>
      <c r="J11174" s="223"/>
      <c r="K11174" s="223"/>
      <c r="L11174" s="223"/>
      <c r="M11174" s="223"/>
    </row>
    <row r="11175" spans="1:13">
      <c r="A11175" s="235"/>
      <c r="B11175" s="223"/>
      <c r="C11175" s="223"/>
      <c r="D11175" s="223"/>
      <c r="E11175" s="223"/>
      <c r="F11175" s="223"/>
      <c r="G11175" s="223"/>
      <c r="H11175" s="223"/>
      <c r="I11175" s="235"/>
      <c r="J11175" s="223"/>
      <c r="K11175" s="223"/>
      <c r="L11175" s="223"/>
      <c r="M11175" s="223"/>
    </row>
    <row r="11176" spans="1:13">
      <c r="A11176" s="235"/>
      <c r="B11176" s="223"/>
      <c r="C11176" s="223"/>
      <c r="D11176" s="223"/>
      <c r="E11176" s="223"/>
      <c r="F11176" s="223"/>
      <c r="G11176" s="223"/>
      <c r="H11176" s="223"/>
      <c r="I11176" s="235"/>
      <c r="J11176" s="223"/>
      <c r="K11176" s="223"/>
      <c r="L11176" s="223"/>
      <c r="M11176" s="223"/>
    </row>
    <row r="11177" spans="1:13">
      <c r="A11177" s="235"/>
      <c r="B11177" s="223"/>
      <c r="C11177" s="223"/>
      <c r="D11177" s="223"/>
      <c r="E11177" s="223"/>
      <c r="F11177" s="223"/>
      <c r="G11177" s="223"/>
      <c r="H11177" s="223"/>
      <c r="I11177" s="235"/>
      <c r="J11177" s="223"/>
      <c r="K11177" s="223"/>
      <c r="L11177" s="223"/>
      <c r="M11177" s="223"/>
    </row>
    <row r="11178" spans="1:13">
      <c r="A11178" s="235"/>
      <c r="B11178" s="223"/>
      <c r="C11178" s="223"/>
      <c r="D11178" s="223"/>
      <c r="E11178" s="223"/>
      <c r="F11178" s="223"/>
      <c r="G11178" s="223"/>
      <c r="H11178" s="223"/>
      <c r="I11178" s="235"/>
      <c r="J11178" s="223"/>
      <c r="K11178" s="223"/>
      <c r="L11178" s="223"/>
      <c r="M11178" s="223"/>
    </row>
    <row r="11179" spans="1:13">
      <c r="A11179" s="235"/>
      <c r="B11179" s="223"/>
      <c r="C11179" s="223"/>
      <c r="D11179" s="223"/>
      <c r="E11179" s="223"/>
      <c r="F11179" s="223"/>
      <c r="G11179" s="223"/>
      <c r="H11179" s="223"/>
      <c r="I11179" s="235"/>
      <c r="J11179" s="223"/>
      <c r="K11179" s="223"/>
      <c r="L11179" s="223"/>
      <c r="M11179" s="223"/>
    </row>
    <row r="11180" spans="1:13">
      <c r="A11180" s="235"/>
      <c r="B11180" s="223"/>
      <c r="C11180" s="223"/>
      <c r="D11180" s="223"/>
      <c r="E11180" s="223"/>
      <c r="F11180" s="223"/>
      <c r="G11180" s="223"/>
      <c r="H11180" s="223"/>
      <c r="I11180" s="235"/>
      <c r="J11180" s="223"/>
      <c r="K11180" s="223"/>
      <c r="L11180" s="223"/>
      <c r="M11180" s="223"/>
    </row>
    <row r="11181" spans="1:13">
      <c r="A11181" s="235"/>
      <c r="B11181" s="223"/>
      <c r="C11181" s="223"/>
      <c r="D11181" s="223"/>
      <c r="E11181" s="223"/>
      <c r="F11181" s="223"/>
      <c r="G11181" s="223"/>
      <c r="H11181" s="223"/>
      <c r="I11181" s="235"/>
      <c r="J11181" s="223"/>
      <c r="K11181" s="223"/>
      <c r="L11181" s="223"/>
      <c r="M11181" s="223"/>
    </row>
    <row r="11182" spans="1:13">
      <c r="A11182" s="235"/>
      <c r="B11182" s="223"/>
      <c r="C11182" s="223"/>
      <c r="D11182" s="223"/>
      <c r="E11182" s="223"/>
      <c r="F11182" s="223"/>
      <c r="G11182" s="223"/>
      <c r="H11182" s="223"/>
      <c r="I11182" s="235"/>
      <c r="J11182" s="223"/>
      <c r="K11182" s="223"/>
      <c r="L11182" s="223"/>
      <c r="M11182" s="223"/>
    </row>
    <row r="11183" spans="1:13">
      <c r="A11183" s="235"/>
      <c r="B11183" s="223"/>
      <c r="C11183" s="223"/>
      <c r="D11183" s="223"/>
      <c r="E11183" s="223"/>
      <c r="F11183" s="223"/>
      <c r="G11183" s="223"/>
      <c r="H11183" s="223"/>
      <c r="I11183" s="235"/>
      <c r="J11183" s="223"/>
      <c r="K11183" s="223"/>
      <c r="L11183" s="223"/>
      <c r="M11183" s="223"/>
    </row>
    <row r="11184" spans="1:13">
      <c r="A11184" s="235"/>
      <c r="B11184" s="223"/>
      <c r="C11184" s="223"/>
      <c r="D11184" s="223"/>
      <c r="E11184" s="223"/>
      <c r="F11184" s="223"/>
      <c r="G11184" s="223"/>
      <c r="H11184" s="223"/>
      <c r="I11184" s="235"/>
      <c r="J11184" s="223"/>
      <c r="K11184" s="223"/>
      <c r="L11184" s="223"/>
      <c r="M11184" s="223"/>
    </row>
    <row r="11185" spans="1:13">
      <c r="A11185" s="235"/>
      <c r="B11185" s="223"/>
      <c r="C11185" s="223"/>
      <c r="D11185" s="223"/>
      <c r="E11185" s="223"/>
      <c r="F11185" s="223"/>
      <c r="G11185" s="223"/>
      <c r="H11185" s="223"/>
      <c r="I11185" s="235"/>
      <c r="J11185" s="223"/>
      <c r="K11185" s="223"/>
      <c r="L11185" s="223"/>
      <c r="M11185" s="223"/>
    </row>
    <row r="11186" spans="1:13">
      <c r="A11186" s="235"/>
      <c r="B11186" s="223"/>
      <c r="C11186" s="223"/>
      <c r="D11186" s="223"/>
      <c r="E11186" s="223"/>
      <c r="F11186" s="223"/>
      <c r="G11186" s="223"/>
      <c r="H11186" s="223"/>
      <c r="I11186" s="235"/>
      <c r="J11186" s="223"/>
      <c r="K11186" s="223"/>
      <c r="L11186" s="223"/>
      <c r="M11186" s="223"/>
    </row>
    <row r="11187" spans="1:13">
      <c r="A11187" s="235"/>
      <c r="B11187" s="223"/>
      <c r="C11187" s="223"/>
      <c r="D11187" s="223"/>
      <c r="E11187" s="238"/>
      <c r="F11187" s="223"/>
      <c r="G11187" s="223"/>
      <c r="H11187" s="223"/>
      <c r="I11187" s="235"/>
      <c r="J11187" s="223"/>
      <c r="K11187" s="223"/>
      <c r="L11187" s="223"/>
      <c r="M11187" s="223"/>
    </row>
    <row r="11188" spans="1:13">
      <c r="A11188" s="235"/>
      <c r="B11188" s="223"/>
      <c r="C11188" s="223"/>
      <c r="D11188" s="223"/>
      <c r="E11188" s="223"/>
      <c r="F11188" s="223"/>
      <c r="G11188" s="223"/>
      <c r="H11188" s="223"/>
      <c r="I11188" s="235"/>
      <c r="J11188" s="223"/>
      <c r="K11188" s="223"/>
      <c r="L11188" s="223"/>
      <c r="M11188" s="223"/>
    </row>
    <row r="11189" spans="1:13">
      <c r="A11189" s="235"/>
      <c r="B11189" s="223"/>
      <c r="C11189" s="223"/>
      <c r="D11189" s="223"/>
      <c r="E11189" s="223"/>
      <c r="F11189" s="223"/>
      <c r="G11189" s="223"/>
      <c r="H11189" s="223"/>
      <c r="I11189" s="235"/>
      <c r="J11189" s="223"/>
      <c r="K11189" s="223"/>
      <c r="L11189" s="223"/>
      <c r="M11189" s="223"/>
    </row>
    <row r="11190" spans="1:13">
      <c r="A11190" s="235"/>
      <c r="B11190" s="223"/>
      <c r="C11190" s="223"/>
      <c r="D11190" s="223"/>
      <c r="E11190" s="223"/>
      <c r="F11190" s="223"/>
      <c r="G11190" s="223"/>
      <c r="H11190" s="223"/>
      <c r="I11190" s="235"/>
      <c r="J11190" s="223"/>
      <c r="K11190" s="223"/>
      <c r="L11190" s="223"/>
      <c r="M11190" s="223"/>
    </row>
    <row r="11191" spans="1:13">
      <c r="A11191" s="235"/>
      <c r="B11191" s="223"/>
      <c r="C11191" s="223"/>
      <c r="D11191" s="223"/>
      <c r="E11191" s="223"/>
      <c r="F11191" s="244"/>
      <c r="G11191" s="223"/>
      <c r="H11191" s="223"/>
      <c r="I11191" s="235"/>
      <c r="J11191" s="223"/>
      <c r="K11191" s="223"/>
      <c r="L11191" s="223"/>
      <c r="M11191" s="223"/>
    </row>
    <row r="11192" spans="1:13">
      <c r="A11192" s="235"/>
      <c r="B11192" s="223"/>
      <c r="C11192" s="223"/>
      <c r="D11192" s="223"/>
      <c r="E11192" s="223"/>
      <c r="F11192" s="223"/>
      <c r="G11192" s="223"/>
      <c r="H11192" s="223"/>
      <c r="I11192" s="235"/>
      <c r="J11192" s="223"/>
      <c r="K11192" s="223"/>
      <c r="L11192" s="223"/>
      <c r="M11192" s="223"/>
    </row>
    <row r="11193" spans="1:13">
      <c r="A11193" s="235"/>
      <c r="B11193" s="223"/>
      <c r="C11193" s="223"/>
      <c r="D11193" s="223"/>
      <c r="E11193" s="223"/>
      <c r="F11193" s="223"/>
      <c r="G11193" s="223"/>
      <c r="H11193" s="223"/>
      <c r="I11193" s="235"/>
      <c r="J11193" s="223"/>
      <c r="K11193" s="223"/>
      <c r="L11193" s="223"/>
      <c r="M11193" s="223"/>
    </row>
    <row r="11194" spans="1:13">
      <c r="A11194" s="235"/>
      <c r="B11194" s="223"/>
      <c r="C11194" s="223"/>
      <c r="D11194" s="223"/>
      <c r="E11194" s="223"/>
      <c r="F11194" s="223"/>
      <c r="G11194" s="223"/>
      <c r="H11194" s="223"/>
      <c r="I11194" s="235"/>
      <c r="J11194" s="223"/>
      <c r="K11194" s="223"/>
      <c r="L11194" s="223"/>
      <c r="M11194" s="223"/>
    </row>
    <row r="11195" spans="1:13">
      <c r="A11195" s="235"/>
      <c r="B11195" s="223"/>
      <c r="C11195" s="223"/>
      <c r="D11195" s="223"/>
      <c r="E11195" s="223"/>
      <c r="F11195" s="223"/>
      <c r="G11195" s="223"/>
      <c r="H11195" s="223"/>
      <c r="I11195" s="235"/>
      <c r="J11195" s="223"/>
      <c r="K11195" s="223"/>
      <c r="L11195" s="223"/>
      <c r="M11195" s="223"/>
    </row>
    <row r="11196" spans="1:13">
      <c r="A11196" s="235"/>
      <c r="B11196" s="223"/>
      <c r="C11196" s="223"/>
      <c r="D11196" s="223"/>
      <c r="E11196" s="223"/>
      <c r="F11196" s="223"/>
      <c r="G11196" s="223"/>
      <c r="H11196" s="223"/>
      <c r="I11196" s="235"/>
      <c r="J11196" s="223"/>
      <c r="K11196" s="223"/>
      <c r="L11196" s="223"/>
      <c r="M11196" s="223"/>
    </row>
    <row r="11197" spans="1:13">
      <c r="A11197" s="235"/>
      <c r="B11197" s="223"/>
      <c r="C11197" s="223"/>
      <c r="D11197" s="223"/>
      <c r="E11197" s="223"/>
      <c r="F11197" s="223"/>
      <c r="G11197" s="223"/>
      <c r="H11197" s="223"/>
      <c r="I11197" s="235"/>
      <c r="J11197" s="223"/>
      <c r="K11197" s="223"/>
      <c r="L11197" s="223"/>
      <c r="M11197" s="223"/>
    </row>
    <row r="11198" spans="1:13">
      <c r="A11198" s="235"/>
      <c r="B11198" s="223"/>
      <c r="C11198" s="223"/>
      <c r="D11198" s="223"/>
      <c r="E11198" s="223"/>
      <c r="F11198" s="244"/>
      <c r="G11198" s="223"/>
      <c r="H11198" s="223"/>
      <c r="I11198" s="235"/>
      <c r="J11198" s="223"/>
      <c r="K11198" s="223"/>
      <c r="L11198" s="223"/>
      <c r="M11198" s="223"/>
    </row>
    <row r="11199" spans="1:13">
      <c r="A11199" s="235"/>
      <c r="B11199" s="223"/>
      <c r="C11199" s="223"/>
      <c r="D11199" s="223"/>
      <c r="E11199" s="223"/>
      <c r="F11199" s="223"/>
      <c r="G11199" s="223"/>
      <c r="H11199" s="223"/>
      <c r="I11199" s="235"/>
      <c r="J11199" s="223"/>
      <c r="K11199" s="223"/>
      <c r="L11199" s="223"/>
      <c r="M11199" s="223"/>
    </row>
    <row r="11200" spans="1:13">
      <c r="A11200" s="235"/>
      <c r="B11200" s="223"/>
      <c r="C11200" s="223"/>
      <c r="D11200" s="223"/>
      <c r="E11200" s="223"/>
      <c r="F11200" s="223"/>
      <c r="G11200" s="223"/>
      <c r="H11200" s="223"/>
      <c r="I11200" s="235"/>
      <c r="J11200" s="223"/>
      <c r="K11200" s="223"/>
      <c r="L11200" s="223"/>
      <c r="M11200" s="223"/>
    </row>
    <row r="11201" spans="1:13">
      <c r="A11201" s="235"/>
      <c r="B11201" s="223"/>
      <c r="C11201" s="223"/>
      <c r="D11201" s="223"/>
      <c r="E11201" s="223"/>
      <c r="F11201" s="244"/>
      <c r="G11201" s="223"/>
      <c r="H11201" s="223"/>
      <c r="I11201" s="235"/>
      <c r="J11201" s="223"/>
      <c r="K11201" s="223"/>
      <c r="L11201" s="223"/>
      <c r="M11201" s="223"/>
    </row>
    <row r="11202" spans="1:13">
      <c r="A11202" s="235"/>
      <c r="B11202" s="223"/>
      <c r="C11202" s="223"/>
      <c r="D11202" s="223"/>
      <c r="E11202" s="223"/>
      <c r="F11202" s="244"/>
      <c r="G11202" s="223"/>
      <c r="H11202" s="223"/>
      <c r="I11202" s="235"/>
      <c r="J11202" s="223"/>
      <c r="K11202" s="223"/>
      <c r="L11202" s="223"/>
      <c r="M11202" s="223"/>
    </row>
    <row r="11203" spans="1:13">
      <c r="A11203" s="235"/>
      <c r="B11203" s="223"/>
      <c r="C11203" s="246"/>
      <c r="D11203" s="246"/>
      <c r="E11203" s="223"/>
      <c r="F11203" s="244"/>
      <c r="G11203" s="246"/>
      <c r="H11203" s="223"/>
      <c r="I11203" s="235"/>
      <c r="J11203" s="223"/>
      <c r="K11203" s="246"/>
      <c r="L11203" s="223"/>
      <c r="M11203" s="223"/>
    </row>
    <row r="11204" spans="1:13">
      <c r="A11204" s="235"/>
      <c r="B11204" s="223"/>
      <c r="C11204" s="223"/>
      <c r="D11204" s="223"/>
      <c r="E11204" s="223"/>
      <c r="F11204" s="223"/>
      <c r="G11204" s="223"/>
      <c r="H11204" s="223"/>
      <c r="I11204" s="235"/>
      <c r="J11204" s="223"/>
      <c r="K11204" s="223"/>
      <c r="L11204" s="223"/>
      <c r="M11204" s="223"/>
    </row>
    <row r="11205" spans="1:13">
      <c r="A11205" s="235"/>
      <c r="B11205" s="223"/>
      <c r="C11205" s="223"/>
      <c r="D11205" s="223"/>
      <c r="E11205" s="223"/>
      <c r="F11205" s="223"/>
      <c r="G11205" s="223"/>
      <c r="H11205" s="223"/>
      <c r="I11205" s="235"/>
      <c r="J11205" s="223"/>
      <c r="K11205" s="223"/>
      <c r="L11205" s="223"/>
      <c r="M11205" s="223"/>
    </row>
    <row r="11206" spans="1:13">
      <c r="A11206" s="235"/>
      <c r="B11206" s="223"/>
      <c r="C11206" s="223"/>
      <c r="D11206" s="223"/>
      <c r="E11206" s="238"/>
      <c r="F11206" s="244"/>
      <c r="G11206" s="223"/>
      <c r="H11206" s="223"/>
      <c r="I11206" s="235"/>
      <c r="J11206" s="223"/>
      <c r="K11206" s="223"/>
      <c r="L11206" s="223"/>
      <c r="M11206" s="223"/>
    </row>
    <row r="11207" spans="1:13">
      <c r="A11207" s="235"/>
      <c r="B11207" s="238"/>
      <c r="C11207" s="238"/>
      <c r="D11207" s="238"/>
      <c r="E11207" s="238"/>
      <c r="F11207" s="238"/>
      <c r="G11207" s="223"/>
      <c r="H11207" s="238"/>
      <c r="I11207" s="235"/>
      <c r="J11207" s="223"/>
      <c r="K11207" s="238"/>
      <c r="L11207" s="238"/>
      <c r="M11207" s="238"/>
    </row>
    <row r="11208" spans="1:13">
      <c r="A11208" s="235"/>
      <c r="B11208" s="223"/>
      <c r="C11208" s="223"/>
      <c r="D11208" s="223"/>
      <c r="E11208" s="223"/>
      <c r="F11208" s="244"/>
      <c r="G11208" s="223"/>
      <c r="H11208" s="223"/>
      <c r="I11208" s="235"/>
      <c r="J11208" s="223"/>
      <c r="K11208" s="223"/>
      <c r="L11208" s="223"/>
      <c r="M11208" s="223"/>
    </row>
    <row r="11209" spans="1:13">
      <c r="A11209" s="235"/>
      <c r="B11209" s="223"/>
      <c r="C11209" s="223"/>
      <c r="D11209" s="223"/>
      <c r="E11209" s="223"/>
      <c r="F11209" s="223"/>
      <c r="G11209" s="223"/>
      <c r="H11209" s="223"/>
      <c r="I11209" s="235"/>
      <c r="J11209" s="223"/>
      <c r="K11209" s="223"/>
      <c r="L11209" s="223"/>
      <c r="M11209" s="223"/>
    </row>
    <row r="11210" spans="1:13">
      <c r="A11210" s="235"/>
      <c r="B11210" s="223"/>
      <c r="C11210" s="223"/>
      <c r="D11210" s="223"/>
      <c r="E11210" s="223"/>
      <c r="F11210" s="223"/>
      <c r="G11210" s="223"/>
      <c r="H11210" s="223"/>
      <c r="I11210" s="235"/>
      <c r="J11210" s="223"/>
      <c r="K11210" s="223"/>
      <c r="L11210" s="223"/>
      <c r="M11210" s="223"/>
    </row>
    <row r="11211" spans="1:13">
      <c r="A11211" s="235"/>
      <c r="B11211" s="223"/>
      <c r="C11211" s="223"/>
      <c r="D11211" s="223"/>
      <c r="E11211" s="223"/>
      <c r="F11211" s="223"/>
      <c r="G11211" s="223"/>
      <c r="H11211" s="223"/>
      <c r="I11211" s="235"/>
      <c r="J11211" s="223"/>
      <c r="K11211" s="223"/>
      <c r="L11211" s="223"/>
      <c r="M11211" s="223"/>
    </row>
    <row r="11212" spans="1:13">
      <c r="A11212" s="235"/>
      <c r="B11212" s="223"/>
      <c r="C11212" s="223"/>
      <c r="D11212" s="223"/>
      <c r="E11212" s="223"/>
      <c r="F11212" s="223"/>
      <c r="G11212" s="223"/>
      <c r="H11212" s="223"/>
      <c r="I11212" s="235"/>
      <c r="J11212" s="223"/>
      <c r="K11212" s="223"/>
      <c r="L11212" s="223"/>
      <c r="M11212" s="223"/>
    </row>
    <row r="11213" spans="1:13">
      <c r="A11213" s="235"/>
      <c r="B11213" s="223"/>
      <c r="C11213" s="223"/>
      <c r="D11213" s="223"/>
      <c r="E11213" s="223"/>
      <c r="F11213" s="223"/>
      <c r="G11213" s="223"/>
      <c r="H11213" s="223"/>
      <c r="I11213" s="235"/>
      <c r="J11213" s="223"/>
      <c r="K11213" s="223"/>
      <c r="L11213" s="223"/>
      <c r="M11213" s="223"/>
    </row>
    <row r="11214" spans="1:13">
      <c r="A11214" s="235"/>
      <c r="B11214" s="223"/>
      <c r="C11214" s="223"/>
      <c r="D11214" s="223"/>
      <c r="E11214" s="223"/>
      <c r="F11214" s="223"/>
      <c r="G11214" s="223"/>
      <c r="H11214" s="223"/>
      <c r="I11214" s="235"/>
      <c r="J11214" s="223"/>
      <c r="K11214" s="223"/>
      <c r="L11214" s="223"/>
      <c r="M11214" s="223"/>
    </row>
    <row r="11215" spans="1:13">
      <c r="A11215" s="235"/>
      <c r="B11215" s="223"/>
      <c r="C11215" s="223"/>
      <c r="D11215" s="223"/>
      <c r="E11215" s="223"/>
      <c r="F11215" s="223"/>
      <c r="G11215" s="223"/>
      <c r="H11215" s="223"/>
      <c r="I11215" s="235"/>
      <c r="J11215" s="223"/>
      <c r="K11215" s="223"/>
      <c r="L11215" s="223"/>
      <c r="M11215" s="223"/>
    </row>
    <row r="11216" spans="1:13">
      <c r="A11216" s="235"/>
      <c r="B11216" s="223"/>
      <c r="C11216" s="223"/>
      <c r="D11216" s="223"/>
      <c r="E11216" s="223"/>
      <c r="F11216" s="223"/>
      <c r="G11216" s="223"/>
      <c r="H11216" s="223"/>
      <c r="I11216" s="235"/>
      <c r="J11216" s="223"/>
      <c r="K11216" s="223"/>
      <c r="L11216" s="223"/>
      <c r="M11216" s="223"/>
    </row>
    <row r="11217" spans="1:13">
      <c r="A11217" s="235"/>
      <c r="B11217" s="223"/>
      <c r="C11217" s="223"/>
      <c r="D11217" s="223"/>
      <c r="E11217" s="223"/>
      <c r="F11217" s="223"/>
      <c r="G11217" s="223"/>
      <c r="H11217" s="223"/>
      <c r="I11217" s="235"/>
      <c r="J11217" s="223"/>
      <c r="K11217" s="223"/>
      <c r="L11217" s="223"/>
      <c r="M11217" s="223"/>
    </row>
    <row r="11218" spans="1:13">
      <c r="A11218" s="235"/>
      <c r="B11218" s="223"/>
      <c r="C11218" s="223"/>
      <c r="D11218" s="223"/>
      <c r="E11218" s="223"/>
      <c r="F11218" s="223"/>
      <c r="G11218" s="223"/>
      <c r="H11218" s="223"/>
      <c r="I11218" s="235"/>
      <c r="J11218" s="223"/>
      <c r="K11218" s="223"/>
      <c r="L11218" s="223"/>
      <c r="M11218" s="223"/>
    </row>
    <row r="11219" spans="1:13">
      <c r="A11219" s="235"/>
      <c r="B11219" s="223"/>
      <c r="C11219" s="223"/>
      <c r="D11219" s="223"/>
      <c r="E11219" s="223"/>
      <c r="F11219" s="223"/>
      <c r="G11219" s="223"/>
      <c r="H11219" s="223"/>
      <c r="I11219" s="235"/>
      <c r="J11219" s="223"/>
      <c r="K11219" s="223"/>
      <c r="L11219" s="223"/>
      <c r="M11219" s="223"/>
    </row>
    <row r="11220" spans="1:13">
      <c r="A11220" s="235"/>
      <c r="B11220" s="223"/>
      <c r="C11220" s="223"/>
      <c r="D11220" s="223"/>
      <c r="E11220" s="223"/>
      <c r="F11220" s="223"/>
      <c r="G11220" s="223"/>
      <c r="H11220" s="223"/>
      <c r="I11220" s="235"/>
      <c r="J11220" s="223"/>
      <c r="K11220" s="223"/>
      <c r="L11220" s="223"/>
      <c r="M11220" s="223"/>
    </row>
    <row r="11221" spans="1:13">
      <c r="A11221" s="235"/>
      <c r="B11221" s="223"/>
      <c r="C11221" s="223"/>
      <c r="D11221" s="223"/>
      <c r="E11221" s="223"/>
      <c r="F11221" s="223"/>
      <c r="G11221" s="223"/>
      <c r="H11221" s="223"/>
      <c r="I11221" s="235"/>
      <c r="J11221" s="223"/>
      <c r="K11221" s="223"/>
      <c r="L11221" s="223"/>
      <c r="M11221" s="223"/>
    </row>
    <row r="11222" spans="1:13">
      <c r="A11222" s="235"/>
      <c r="B11222" s="223"/>
      <c r="C11222" s="223"/>
      <c r="D11222" s="223"/>
      <c r="E11222" s="223"/>
      <c r="F11222" s="223"/>
      <c r="G11222" s="223"/>
      <c r="H11222" s="223"/>
      <c r="I11222" s="235"/>
      <c r="J11222" s="223"/>
      <c r="K11222" s="223"/>
      <c r="L11222" s="223"/>
      <c r="M11222" s="223"/>
    </row>
    <row r="11223" spans="1:13">
      <c r="A11223" s="235"/>
      <c r="B11223" s="223"/>
      <c r="C11223" s="223"/>
      <c r="D11223" s="223"/>
      <c r="E11223" s="223"/>
      <c r="F11223" s="223"/>
      <c r="G11223" s="223"/>
      <c r="H11223" s="223"/>
      <c r="I11223" s="235"/>
      <c r="J11223" s="223"/>
      <c r="K11223" s="223"/>
      <c r="L11223" s="223"/>
      <c r="M11223" s="223"/>
    </row>
    <row r="11224" spans="1:13">
      <c r="A11224" s="235"/>
      <c r="B11224" s="223"/>
      <c r="C11224" s="223"/>
      <c r="D11224" s="223"/>
      <c r="E11224" s="223"/>
      <c r="F11224" s="223"/>
      <c r="G11224" s="223"/>
      <c r="H11224" s="223"/>
      <c r="I11224" s="235"/>
      <c r="J11224" s="223"/>
      <c r="K11224" s="223"/>
      <c r="L11224" s="223"/>
      <c r="M11224" s="223"/>
    </row>
    <row r="11225" spans="1:13">
      <c r="A11225" s="235"/>
      <c r="B11225" s="223"/>
      <c r="C11225" s="223"/>
      <c r="D11225" s="223"/>
      <c r="E11225" s="223"/>
      <c r="F11225" s="223"/>
      <c r="G11225" s="223"/>
      <c r="H11225" s="223"/>
      <c r="I11225" s="235"/>
      <c r="J11225" s="223"/>
      <c r="K11225" s="223"/>
      <c r="L11225" s="223"/>
      <c r="M11225" s="223"/>
    </row>
    <row r="11226" spans="1:13">
      <c r="A11226" s="235"/>
      <c r="B11226" s="223"/>
      <c r="C11226" s="223"/>
      <c r="D11226" s="223"/>
      <c r="E11226" s="223"/>
      <c r="F11226" s="223"/>
      <c r="G11226" s="223"/>
      <c r="H11226" s="223"/>
      <c r="I11226" s="235"/>
      <c r="J11226" s="223"/>
      <c r="K11226" s="223"/>
      <c r="L11226" s="223"/>
      <c r="M11226" s="223"/>
    </row>
    <row r="11227" spans="1:13">
      <c r="A11227" s="235"/>
      <c r="B11227" s="223"/>
      <c r="C11227" s="223"/>
      <c r="D11227" s="223"/>
      <c r="E11227" s="223"/>
      <c r="F11227" s="244"/>
      <c r="G11227" s="223"/>
      <c r="H11227" s="223"/>
      <c r="I11227" s="235"/>
      <c r="J11227" s="223"/>
      <c r="K11227" s="223"/>
      <c r="L11227" s="223"/>
      <c r="M11227" s="223"/>
    </row>
    <row r="11228" spans="1:13">
      <c r="A11228" s="235"/>
      <c r="B11228" s="223"/>
      <c r="C11228" s="223"/>
      <c r="D11228" s="223"/>
      <c r="E11228" s="238"/>
      <c r="F11228" s="244"/>
      <c r="G11228" s="223"/>
      <c r="H11228" s="223"/>
      <c r="I11228" s="235"/>
      <c r="J11228" s="223"/>
      <c r="K11228" s="223"/>
      <c r="L11228" s="223"/>
      <c r="M11228" s="223"/>
    </row>
    <row r="11229" spans="1:13">
      <c r="A11229" s="235"/>
      <c r="B11229" s="223"/>
      <c r="C11229" s="223"/>
      <c r="D11229" s="223"/>
      <c r="E11229" s="238"/>
      <c r="F11229" s="244"/>
      <c r="G11229" s="223"/>
      <c r="H11229" s="223"/>
      <c r="I11229" s="235"/>
      <c r="J11229" s="223"/>
      <c r="K11229" s="223"/>
      <c r="L11229" s="223"/>
      <c r="M11229" s="223"/>
    </row>
    <row r="11230" spans="1:13">
      <c r="A11230" s="235"/>
      <c r="B11230" s="223"/>
      <c r="C11230" s="223"/>
      <c r="D11230" s="223"/>
      <c r="E11230" s="223"/>
      <c r="F11230" s="223"/>
      <c r="G11230" s="223"/>
      <c r="H11230" s="223"/>
      <c r="I11230" s="235"/>
      <c r="J11230" s="223"/>
      <c r="K11230" s="223"/>
      <c r="L11230" s="223"/>
      <c r="M11230" s="223"/>
    </row>
    <row r="11231" spans="1:13">
      <c r="A11231" s="235"/>
      <c r="B11231" s="223"/>
      <c r="C11231" s="223"/>
      <c r="D11231" s="223"/>
      <c r="E11231" s="223"/>
      <c r="F11231" s="223"/>
      <c r="G11231" s="223"/>
      <c r="H11231" s="223"/>
      <c r="I11231" s="235"/>
      <c r="J11231" s="223"/>
      <c r="K11231" s="223"/>
      <c r="L11231" s="223"/>
      <c r="M11231" s="223"/>
    </row>
    <row r="11232" spans="1:13">
      <c r="A11232" s="235"/>
      <c r="B11232" s="223"/>
      <c r="C11232" s="223"/>
      <c r="D11232" s="223"/>
      <c r="E11232" s="223"/>
      <c r="F11232" s="223"/>
      <c r="G11232" s="223"/>
      <c r="H11232" s="223"/>
      <c r="I11232" s="235"/>
      <c r="J11232" s="223"/>
      <c r="K11232" s="223"/>
      <c r="L11232" s="223"/>
      <c r="M11232" s="223"/>
    </row>
    <row r="11233" spans="1:13">
      <c r="A11233" s="235"/>
      <c r="B11233" s="223"/>
      <c r="C11233" s="223"/>
      <c r="D11233" s="223"/>
      <c r="E11233" s="223"/>
      <c r="F11233" s="223"/>
      <c r="G11233" s="223"/>
      <c r="H11233" s="223"/>
      <c r="I11233" s="235"/>
      <c r="J11233" s="223"/>
      <c r="K11233" s="223"/>
      <c r="L11233" s="223"/>
      <c r="M11233" s="223"/>
    </row>
    <row r="11234" spans="1:13">
      <c r="A11234" s="235"/>
      <c r="B11234" s="223"/>
      <c r="C11234" s="223"/>
      <c r="D11234" s="223"/>
      <c r="E11234" s="223"/>
      <c r="F11234" s="223"/>
      <c r="G11234" s="223"/>
      <c r="H11234" s="223"/>
      <c r="I11234" s="235"/>
      <c r="J11234" s="223"/>
      <c r="K11234" s="223"/>
      <c r="L11234" s="223"/>
      <c r="M11234" s="223"/>
    </row>
    <row r="11235" spans="1:13">
      <c r="A11235" s="235"/>
      <c r="B11235" s="223"/>
      <c r="C11235" s="223"/>
      <c r="D11235" s="223"/>
      <c r="E11235" s="223"/>
      <c r="F11235" s="223"/>
      <c r="G11235" s="223"/>
      <c r="H11235" s="223"/>
      <c r="I11235" s="235"/>
      <c r="J11235" s="223"/>
      <c r="K11235" s="223"/>
      <c r="L11235" s="223"/>
      <c r="M11235" s="223"/>
    </row>
    <row r="11236" spans="1:13">
      <c r="A11236" s="235"/>
      <c r="B11236" s="223"/>
      <c r="C11236" s="223"/>
      <c r="D11236" s="223"/>
      <c r="E11236" s="238"/>
      <c r="F11236" s="244"/>
      <c r="G11236" s="223"/>
      <c r="H11236" s="223"/>
      <c r="I11236" s="235"/>
      <c r="J11236" s="223"/>
      <c r="K11236" s="223"/>
      <c r="L11236" s="223"/>
      <c r="M11236" s="223"/>
    </row>
    <row r="11237" spans="1:13">
      <c r="A11237" s="235"/>
      <c r="B11237" s="223"/>
      <c r="C11237" s="223"/>
      <c r="D11237" s="223"/>
      <c r="E11237" s="223"/>
      <c r="F11237" s="223"/>
      <c r="G11237" s="223"/>
      <c r="H11237" s="223"/>
      <c r="I11237" s="235"/>
      <c r="J11237" s="223"/>
      <c r="K11237" s="223"/>
      <c r="L11237" s="223"/>
      <c r="M11237" s="223"/>
    </row>
    <row r="11238" spans="1:13">
      <c r="A11238" s="235"/>
      <c r="B11238" s="223"/>
      <c r="C11238" s="223"/>
      <c r="D11238" s="223"/>
      <c r="E11238" s="223"/>
      <c r="F11238" s="223"/>
      <c r="G11238" s="223"/>
      <c r="H11238" s="223"/>
      <c r="I11238" s="235"/>
      <c r="J11238" s="223"/>
      <c r="K11238" s="223"/>
      <c r="L11238" s="223"/>
      <c r="M11238" s="223"/>
    </row>
    <row r="11239" spans="1:13">
      <c r="A11239" s="235"/>
      <c r="B11239" s="223"/>
      <c r="C11239" s="223"/>
      <c r="D11239" s="223"/>
      <c r="E11239" s="223"/>
      <c r="F11239" s="223"/>
      <c r="G11239" s="223"/>
      <c r="H11239" s="223"/>
      <c r="I11239" s="235"/>
      <c r="J11239" s="223"/>
      <c r="K11239" s="223"/>
      <c r="L11239" s="223"/>
      <c r="M11239" s="223"/>
    </row>
    <row r="11240" spans="1:13">
      <c r="A11240" s="235"/>
      <c r="B11240" s="223"/>
      <c r="C11240" s="223"/>
      <c r="D11240" s="223"/>
      <c r="E11240" s="223"/>
      <c r="F11240" s="223"/>
      <c r="G11240" s="223"/>
      <c r="H11240" s="223"/>
      <c r="I11240" s="235"/>
      <c r="J11240" s="223"/>
      <c r="K11240" s="223"/>
      <c r="L11240" s="223"/>
      <c r="M11240" s="223"/>
    </row>
    <row r="11241" spans="1:13">
      <c r="A11241" s="235"/>
      <c r="B11241" s="223"/>
      <c r="C11241" s="223"/>
      <c r="D11241" s="223"/>
      <c r="E11241" s="223"/>
      <c r="F11241" s="223"/>
      <c r="G11241" s="223"/>
      <c r="H11241" s="223"/>
      <c r="I11241" s="235"/>
      <c r="J11241" s="223"/>
      <c r="K11241" s="223"/>
      <c r="L11241" s="223"/>
      <c r="M11241" s="223"/>
    </row>
    <row r="11242" spans="1:13">
      <c r="A11242" s="235"/>
      <c r="B11242" s="223"/>
      <c r="C11242" s="223"/>
      <c r="D11242" s="223"/>
      <c r="E11242" s="223"/>
      <c r="F11242" s="223"/>
      <c r="G11242" s="223"/>
      <c r="H11242" s="223"/>
      <c r="I11242" s="235"/>
      <c r="J11242" s="223"/>
      <c r="K11242" s="223"/>
      <c r="L11242" s="223"/>
      <c r="M11242" s="223"/>
    </row>
    <row r="11243" spans="1:13">
      <c r="A11243" s="235"/>
      <c r="B11243" s="223"/>
      <c r="C11243" s="223"/>
      <c r="D11243" s="223"/>
      <c r="E11243" s="223"/>
      <c r="F11243" s="223"/>
      <c r="G11243" s="223"/>
      <c r="H11243" s="223"/>
      <c r="I11243" s="235"/>
      <c r="J11243" s="223"/>
      <c r="K11243" s="223"/>
      <c r="L11243" s="223"/>
      <c r="M11243" s="223"/>
    </row>
    <row r="11244" spans="1:13">
      <c r="A11244" s="235"/>
      <c r="B11244" s="223"/>
      <c r="C11244" s="223"/>
      <c r="D11244" s="223"/>
      <c r="E11244" s="223"/>
      <c r="F11244" s="244"/>
      <c r="G11244" s="223"/>
      <c r="H11244" s="223"/>
      <c r="I11244" s="235"/>
      <c r="J11244" s="223"/>
      <c r="K11244" s="223"/>
      <c r="L11244" s="223"/>
      <c r="M11244" s="223"/>
    </row>
    <row r="11245" spans="1:13">
      <c r="A11245" s="235"/>
      <c r="B11245" s="223"/>
      <c r="C11245" s="223"/>
      <c r="D11245" s="223"/>
      <c r="E11245" s="223"/>
      <c r="F11245" s="223"/>
      <c r="G11245" s="223"/>
      <c r="H11245" s="223"/>
      <c r="I11245" s="235"/>
      <c r="J11245" s="223"/>
      <c r="K11245" s="223"/>
      <c r="L11245" s="223"/>
      <c r="M11245" s="223"/>
    </row>
    <row r="11246" spans="1:13">
      <c r="A11246" s="235"/>
      <c r="B11246" s="223"/>
      <c r="C11246" s="223"/>
      <c r="D11246" s="223"/>
      <c r="E11246" s="223"/>
      <c r="F11246" s="223"/>
      <c r="G11246" s="223"/>
      <c r="H11246" s="223"/>
      <c r="I11246" s="235"/>
      <c r="J11246" s="223"/>
      <c r="K11246" s="223"/>
      <c r="L11246" s="223"/>
      <c r="M11246" s="223"/>
    </row>
    <row r="11247" spans="1:13">
      <c r="A11247" s="235"/>
      <c r="B11247" s="223"/>
      <c r="C11247" s="223"/>
      <c r="D11247" s="223"/>
      <c r="E11247" s="223"/>
      <c r="F11247" s="223"/>
      <c r="G11247" s="223"/>
      <c r="H11247" s="223"/>
      <c r="I11247" s="235"/>
      <c r="J11247" s="223"/>
      <c r="K11247" s="223"/>
      <c r="L11247" s="223"/>
      <c r="M11247" s="223"/>
    </row>
    <row r="11248" spans="1:13">
      <c r="A11248" s="235"/>
      <c r="B11248" s="223"/>
      <c r="C11248" s="223"/>
      <c r="D11248" s="223"/>
      <c r="E11248" s="223"/>
      <c r="F11248" s="223"/>
      <c r="G11248" s="223"/>
      <c r="H11248" s="223"/>
      <c r="I11248" s="235"/>
      <c r="J11248" s="223"/>
      <c r="K11248" s="223"/>
      <c r="L11248" s="223"/>
      <c r="M11248" s="223"/>
    </row>
    <row r="11249" spans="1:13">
      <c r="A11249" s="235"/>
      <c r="B11249" s="223"/>
      <c r="C11249" s="223"/>
      <c r="D11249" s="223"/>
      <c r="E11249" s="223"/>
      <c r="F11249" s="223"/>
      <c r="G11249" s="223"/>
      <c r="H11249" s="223"/>
      <c r="I11249" s="235"/>
      <c r="J11249" s="223"/>
      <c r="K11249" s="223"/>
      <c r="L11249" s="223"/>
      <c r="M11249" s="223"/>
    </row>
    <row r="11250" spans="1:13">
      <c r="A11250" s="235"/>
      <c r="B11250" s="223"/>
      <c r="C11250" s="223"/>
      <c r="D11250" s="223"/>
      <c r="E11250" s="223"/>
      <c r="F11250" s="223"/>
      <c r="G11250" s="223"/>
      <c r="H11250" s="223"/>
      <c r="I11250" s="235"/>
      <c r="J11250" s="223"/>
      <c r="K11250" s="223"/>
      <c r="L11250" s="223"/>
      <c r="M11250" s="223"/>
    </row>
    <row r="11251" spans="1:13">
      <c r="A11251" s="235"/>
      <c r="B11251" s="223"/>
      <c r="C11251" s="223"/>
      <c r="D11251" s="223"/>
      <c r="E11251" s="238"/>
      <c r="F11251" s="244"/>
      <c r="G11251" s="223"/>
      <c r="H11251" s="223"/>
      <c r="I11251" s="235"/>
      <c r="J11251" s="223"/>
      <c r="K11251" s="223"/>
      <c r="L11251" s="223"/>
      <c r="M11251" s="223"/>
    </row>
    <row r="11252" spans="1:13">
      <c r="A11252" s="235"/>
      <c r="B11252" s="235"/>
      <c r="C11252" s="235"/>
      <c r="D11252" s="235"/>
      <c r="H11252" s="238"/>
      <c r="I11252" s="235"/>
    </row>
    <row r="11253" spans="1:13">
      <c r="A11253" s="235"/>
      <c r="B11253" s="223"/>
      <c r="C11253" s="223"/>
      <c r="D11253" s="223"/>
      <c r="E11253" s="223"/>
      <c r="F11253" s="223"/>
      <c r="G11253" s="223"/>
      <c r="H11253" s="223"/>
      <c r="I11253" s="235"/>
      <c r="J11253" s="223"/>
      <c r="K11253" s="223"/>
      <c r="L11253" s="223"/>
      <c r="M11253" s="223"/>
    </row>
    <row r="11254" spans="1:13">
      <c r="A11254" s="235"/>
      <c r="B11254" s="223"/>
      <c r="C11254" s="223"/>
      <c r="D11254" s="223"/>
      <c r="E11254" s="223"/>
      <c r="F11254" s="223"/>
      <c r="G11254" s="223"/>
      <c r="H11254" s="223"/>
      <c r="I11254" s="235"/>
      <c r="J11254" s="223"/>
      <c r="K11254" s="223"/>
      <c r="L11254" s="223"/>
      <c r="M11254" s="223"/>
    </row>
    <row r="11255" spans="1:13">
      <c r="A11255" s="235"/>
      <c r="B11255" s="223"/>
      <c r="C11255" s="223"/>
      <c r="D11255" s="223"/>
      <c r="E11255" s="223"/>
      <c r="F11255" s="223"/>
      <c r="G11255" s="223"/>
      <c r="H11255" s="223"/>
      <c r="I11255" s="235"/>
      <c r="J11255" s="223"/>
      <c r="K11255" s="223"/>
      <c r="L11255" s="223"/>
      <c r="M11255" s="223"/>
    </row>
    <row r="11256" spans="1:13">
      <c r="A11256" s="235"/>
      <c r="B11256" s="223"/>
      <c r="C11256" s="223"/>
      <c r="D11256" s="223"/>
      <c r="E11256" s="223"/>
      <c r="F11256" s="223"/>
      <c r="G11256" s="223"/>
      <c r="H11256" s="223"/>
      <c r="I11256" s="235"/>
      <c r="J11256" s="223"/>
      <c r="K11256" s="223"/>
      <c r="L11256" s="223"/>
      <c r="M11256" s="223"/>
    </row>
    <row r="11257" spans="1:13">
      <c r="A11257" s="235"/>
      <c r="B11257" s="223"/>
      <c r="C11257" s="223"/>
      <c r="D11257" s="223"/>
      <c r="E11257" s="223"/>
      <c r="F11257" s="223"/>
      <c r="G11257" s="223"/>
      <c r="H11257" s="223"/>
      <c r="I11257" s="235"/>
      <c r="J11257" s="223"/>
      <c r="K11257" s="223"/>
      <c r="L11257" s="223"/>
      <c r="M11257" s="223"/>
    </row>
    <row r="11258" spans="1:13">
      <c r="A11258" s="235"/>
      <c r="B11258" s="223"/>
      <c r="C11258" s="223"/>
      <c r="D11258" s="223"/>
      <c r="E11258" s="223"/>
      <c r="F11258" s="223"/>
      <c r="G11258" s="223"/>
      <c r="H11258" s="223"/>
      <c r="I11258" s="235"/>
      <c r="J11258" s="223"/>
      <c r="K11258" s="223"/>
      <c r="L11258" s="223"/>
      <c r="M11258" s="223"/>
    </row>
    <row r="11259" spans="1:13">
      <c r="A11259" s="235"/>
      <c r="B11259" s="223"/>
      <c r="C11259" s="223"/>
      <c r="D11259" s="223"/>
      <c r="E11259" s="223"/>
      <c r="F11259" s="223"/>
      <c r="G11259" s="223"/>
      <c r="H11259" s="223"/>
      <c r="I11259" s="235"/>
      <c r="J11259" s="223"/>
      <c r="K11259" s="223"/>
      <c r="L11259" s="223"/>
      <c r="M11259" s="223"/>
    </row>
    <row r="11260" spans="1:13">
      <c r="A11260" s="235"/>
      <c r="B11260" s="223"/>
      <c r="C11260" s="223"/>
      <c r="D11260" s="223"/>
      <c r="E11260" s="223"/>
      <c r="F11260" s="223"/>
      <c r="G11260" s="223"/>
      <c r="H11260" s="223"/>
      <c r="I11260" s="235"/>
      <c r="J11260" s="223"/>
      <c r="K11260" s="223"/>
      <c r="L11260" s="223"/>
      <c r="M11260" s="223"/>
    </row>
    <row r="11261" spans="1:13">
      <c r="A11261" s="235"/>
      <c r="B11261" s="223"/>
      <c r="C11261" s="223"/>
      <c r="D11261" s="223"/>
      <c r="E11261" s="223"/>
      <c r="F11261" s="223"/>
      <c r="G11261" s="223"/>
      <c r="H11261" s="223"/>
      <c r="I11261" s="235"/>
      <c r="J11261" s="223"/>
      <c r="K11261" s="223"/>
      <c r="L11261" s="223"/>
      <c r="M11261" s="223"/>
    </row>
    <row r="11262" spans="1:13">
      <c r="A11262" s="235"/>
      <c r="B11262" s="223"/>
      <c r="C11262" s="223"/>
      <c r="D11262" s="223"/>
      <c r="E11262" s="223"/>
      <c r="F11262" s="223"/>
      <c r="G11262" s="223"/>
      <c r="H11262" s="223"/>
      <c r="I11262" s="235"/>
      <c r="J11262" s="223"/>
      <c r="K11262" s="223"/>
      <c r="L11262" s="223"/>
      <c r="M11262" s="223"/>
    </row>
    <row r="11263" spans="1:13">
      <c r="A11263" s="235"/>
      <c r="B11263" s="223"/>
      <c r="C11263" s="223"/>
      <c r="D11263" s="223"/>
      <c r="E11263" s="223"/>
      <c r="F11263" s="223"/>
      <c r="G11263" s="223"/>
      <c r="H11263" s="223"/>
      <c r="I11263" s="235"/>
      <c r="J11263" s="223"/>
      <c r="K11263" s="223"/>
      <c r="L11263" s="223"/>
      <c r="M11263" s="223"/>
    </row>
    <row r="11264" spans="1:13">
      <c r="A11264" s="235"/>
      <c r="B11264" s="223"/>
      <c r="C11264" s="223"/>
      <c r="D11264" s="223"/>
      <c r="E11264" s="223"/>
      <c r="F11264" s="223"/>
      <c r="G11264" s="223"/>
      <c r="H11264" s="223"/>
      <c r="I11264" s="235"/>
      <c r="J11264" s="223"/>
      <c r="K11264" s="223"/>
      <c r="L11264" s="223"/>
      <c r="M11264" s="223"/>
    </row>
    <row r="11265" spans="1:13">
      <c r="A11265" s="235"/>
      <c r="B11265" s="223"/>
      <c r="C11265" s="223"/>
      <c r="D11265" s="223"/>
      <c r="E11265" s="223"/>
      <c r="F11265" s="223"/>
      <c r="G11265" s="223"/>
      <c r="H11265" s="223"/>
      <c r="I11265" s="235"/>
      <c r="J11265" s="223"/>
      <c r="K11265" s="223"/>
      <c r="L11265" s="223"/>
      <c r="M11265" s="223"/>
    </row>
    <row r="11266" spans="1:13">
      <c r="A11266" s="235"/>
      <c r="B11266" s="235"/>
      <c r="C11266" s="235"/>
      <c r="D11266" s="235"/>
      <c r="H11266" s="238"/>
      <c r="I11266" s="235"/>
    </row>
    <row r="11267" spans="1:13">
      <c r="A11267" s="235"/>
      <c r="B11267" s="223"/>
      <c r="C11267" s="223"/>
      <c r="D11267" s="223"/>
      <c r="E11267" s="223"/>
      <c r="F11267" s="244"/>
      <c r="G11267" s="223"/>
      <c r="H11267" s="223"/>
      <c r="I11267" s="235"/>
      <c r="J11267" s="223"/>
      <c r="K11267" s="223"/>
      <c r="L11267" s="223"/>
      <c r="M11267" s="223"/>
    </row>
    <row r="11268" spans="1:13">
      <c r="A11268" s="235"/>
      <c r="B11268" s="223"/>
      <c r="C11268" s="223"/>
      <c r="D11268" s="223"/>
      <c r="E11268" s="223"/>
      <c r="F11268" s="223"/>
      <c r="G11268" s="223"/>
      <c r="H11268" s="223"/>
      <c r="I11268" s="235"/>
      <c r="J11268" s="223"/>
      <c r="K11268" s="223"/>
      <c r="L11268" s="223"/>
      <c r="M11268" s="223"/>
    </row>
    <row r="11269" spans="1:13">
      <c r="A11269" s="235"/>
      <c r="B11269" s="223"/>
      <c r="C11269" s="223"/>
      <c r="D11269" s="223"/>
      <c r="E11269" s="223"/>
      <c r="F11269" s="223"/>
      <c r="G11269" s="223"/>
      <c r="H11269" s="223"/>
      <c r="I11269" s="235"/>
      <c r="J11269" s="223"/>
      <c r="K11269" s="223"/>
      <c r="L11269" s="223"/>
      <c r="M11269" s="223"/>
    </row>
    <row r="11270" spans="1:13">
      <c r="A11270" s="235"/>
      <c r="B11270" s="223"/>
      <c r="C11270" s="223"/>
      <c r="D11270" s="223"/>
      <c r="E11270" s="223"/>
      <c r="F11270" s="223"/>
      <c r="G11270" s="223"/>
      <c r="H11270" s="223"/>
      <c r="I11270" s="235"/>
      <c r="J11270" s="223"/>
      <c r="K11270" s="223"/>
      <c r="L11270" s="223"/>
      <c r="M11270" s="223"/>
    </row>
    <row r="11271" spans="1:13">
      <c r="A11271" s="235"/>
      <c r="B11271" s="223"/>
      <c r="C11271" s="223"/>
      <c r="D11271" s="223"/>
      <c r="E11271" s="223"/>
      <c r="F11271" s="223"/>
      <c r="G11271" s="223"/>
      <c r="H11271" s="223"/>
      <c r="I11271" s="235"/>
      <c r="J11271" s="223"/>
      <c r="K11271" s="223"/>
      <c r="L11271" s="223"/>
      <c r="M11271" s="223"/>
    </row>
    <row r="11272" spans="1:13">
      <c r="A11272" s="235"/>
      <c r="B11272" s="223"/>
      <c r="C11272" s="223"/>
      <c r="D11272" s="223"/>
      <c r="E11272" s="223"/>
      <c r="F11272" s="223"/>
      <c r="G11272" s="223"/>
      <c r="H11272" s="223"/>
      <c r="I11272" s="235"/>
      <c r="J11272" s="223"/>
      <c r="K11272" s="223"/>
      <c r="L11272" s="223"/>
      <c r="M11272" s="223"/>
    </row>
    <row r="11273" spans="1:13">
      <c r="A11273" s="235"/>
      <c r="B11273" s="223"/>
      <c r="C11273" s="223"/>
      <c r="D11273" s="223"/>
      <c r="E11273" s="238"/>
      <c r="F11273" s="244"/>
      <c r="G11273" s="223"/>
      <c r="H11273" s="223"/>
      <c r="I11273" s="235"/>
      <c r="J11273" s="223"/>
      <c r="K11273" s="223"/>
      <c r="L11273" s="223"/>
      <c r="M11273" s="223"/>
    </row>
    <row r="11274" spans="1:13">
      <c r="A11274" s="235"/>
      <c r="B11274" s="223"/>
      <c r="C11274" s="223"/>
      <c r="D11274" s="223"/>
      <c r="E11274" s="223"/>
      <c r="F11274" s="223"/>
      <c r="G11274" s="223"/>
      <c r="H11274" s="223"/>
      <c r="I11274" s="235"/>
      <c r="J11274" s="223"/>
      <c r="K11274" s="223"/>
      <c r="L11274" s="223"/>
      <c r="M11274" s="223"/>
    </row>
    <row r="11275" spans="1:13">
      <c r="A11275" s="235"/>
      <c r="B11275" s="223"/>
      <c r="C11275" s="223"/>
      <c r="D11275" s="223"/>
      <c r="E11275" s="223"/>
      <c r="F11275" s="223"/>
      <c r="G11275" s="223"/>
      <c r="H11275" s="223"/>
      <c r="I11275" s="235"/>
      <c r="J11275" s="223"/>
      <c r="K11275" s="223"/>
      <c r="L11275" s="223"/>
      <c r="M11275" s="223"/>
    </row>
    <row r="11276" spans="1:13">
      <c r="A11276" s="235"/>
      <c r="B11276" s="223"/>
      <c r="C11276" s="223"/>
      <c r="D11276" s="223"/>
      <c r="E11276" s="223"/>
      <c r="F11276" s="223"/>
      <c r="G11276" s="223"/>
      <c r="H11276" s="223"/>
      <c r="I11276" s="235"/>
      <c r="J11276" s="223"/>
      <c r="K11276" s="223"/>
      <c r="L11276" s="223"/>
      <c r="M11276" s="223"/>
    </row>
    <row r="11277" spans="1:13">
      <c r="A11277" s="235"/>
      <c r="B11277" s="223"/>
      <c r="C11277" s="223"/>
      <c r="D11277" s="223"/>
      <c r="E11277" s="223"/>
      <c r="F11277" s="223"/>
      <c r="G11277" s="223"/>
      <c r="H11277" s="223"/>
      <c r="I11277" s="235"/>
      <c r="J11277" s="223"/>
      <c r="K11277" s="223"/>
      <c r="L11277" s="223"/>
      <c r="M11277" s="223"/>
    </row>
    <row r="11278" spans="1:13">
      <c r="A11278" s="235"/>
      <c r="B11278" s="223"/>
      <c r="C11278" s="223"/>
      <c r="D11278" s="223"/>
      <c r="E11278" s="223"/>
      <c r="F11278" s="223"/>
      <c r="G11278" s="223"/>
      <c r="H11278" s="223"/>
      <c r="I11278" s="235"/>
      <c r="J11278" s="223"/>
      <c r="K11278" s="223"/>
      <c r="L11278" s="223"/>
      <c r="M11278" s="223"/>
    </row>
    <row r="11279" spans="1:13">
      <c r="A11279" s="235"/>
      <c r="B11279" s="223"/>
      <c r="C11279" s="223"/>
      <c r="D11279" s="223"/>
      <c r="E11279" s="223"/>
      <c r="F11279" s="223"/>
      <c r="G11279" s="223"/>
      <c r="H11279" s="223"/>
      <c r="I11279" s="235"/>
      <c r="J11279" s="223"/>
      <c r="K11279" s="223"/>
      <c r="L11279" s="223"/>
      <c r="M11279" s="223"/>
    </row>
    <row r="11280" spans="1:13">
      <c r="A11280" s="235"/>
      <c r="B11280" s="223"/>
      <c r="C11280" s="223"/>
      <c r="D11280" s="223"/>
      <c r="E11280" s="223"/>
      <c r="F11280" s="223"/>
      <c r="G11280" s="223"/>
      <c r="H11280" s="223"/>
      <c r="I11280" s="235"/>
      <c r="J11280" s="223"/>
      <c r="K11280" s="223"/>
      <c r="L11280" s="223"/>
      <c r="M11280" s="223"/>
    </row>
    <row r="11281" spans="1:13">
      <c r="A11281" s="235"/>
      <c r="B11281" s="223"/>
      <c r="C11281" s="223"/>
      <c r="D11281" s="223"/>
      <c r="E11281" s="238"/>
      <c r="F11281" s="244"/>
      <c r="G11281" s="223"/>
      <c r="H11281" s="223"/>
      <c r="I11281" s="235"/>
      <c r="J11281" s="223"/>
      <c r="K11281" s="223"/>
      <c r="L11281" s="223"/>
      <c r="M11281" s="223"/>
    </row>
    <row r="11282" spans="1:13">
      <c r="A11282" s="235"/>
      <c r="B11282" s="223"/>
      <c r="C11282" s="223"/>
      <c r="D11282" s="223"/>
      <c r="E11282" s="223"/>
      <c r="F11282" s="223"/>
      <c r="G11282" s="223"/>
      <c r="H11282" s="223"/>
      <c r="I11282" s="235"/>
      <c r="J11282" s="223"/>
      <c r="K11282" s="223"/>
      <c r="L11282" s="223"/>
      <c r="M11282" s="223"/>
    </row>
    <row r="11283" spans="1:13">
      <c r="A11283" s="235"/>
      <c r="B11283" s="223"/>
      <c r="C11283" s="223"/>
      <c r="D11283" s="223"/>
      <c r="E11283" s="223"/>
      <c r="F11283" s="223"/>
      <c r="G11283" s="223"/>
      <c r="H11283" s="223"/>
      <c r="I11283" s="235"/>
      <c r="J11283" s="223"/>
      <c r="K11283" s="223"/>
      <c r="L11283" s="223"/>
      <c r="M11283" s="223"/>
    </row>
    <row r="11284" spans="1:13">
      <c r="A11284" s="235"/>
      <c r="B11284" s="223"/>
      <c r="C11284" s="223"/>
      <c r="D11284" s="223"/>
      <c r="E11284" s="223"/>
      <c r="F11284" s="223"/>
      <c r="G11284" s="223"/>
      <c r="H11284" s="223"/>
      <c r="I11284" s="235"/>
      <c r="J11284" s="223"/>
      <c r="K11284" s="223"/>
      <c r="L11284" s="223"/>
      <c r="M11284" s="223"/>
    </row>
    <row r="11285" spans="1:13">
      <c r="A11285" s="235"/>
      <c r="B11285" s="223"/>
      <c r="C11285" s="223"/>
      <c r="D11285" s="223"/>
      <c r="E11285" s="223"/>
      <c r="F11285" s="223"/>
      <c r="G11285" s="223"/>
      <c r="H11285" s="223"/>
      <c r="I11285" s="235"/>
      <c r="J11285" s="223"/>
      <c r="K11285" s="223"/>
      <c r="L11285" s="223"/>
      <c r="M11285" s="223"/>
    </row>
    <row r="11286" spans="1:13">
      <c r="A11286" s="235"/>
      <c r="B11286" s="223"/>
      <c r="C11286" s="223"/>
      <c r="D11286" s="223"/>
      <c r="E11286" s="223"/>
      <c r="F11286" s="223"/>
      <c r="G11286" s="223"/>
      <c r="H11286" s="223"/>
      <c r="I11286" s="235"/>
      <c r="J11286" s="223"/>
      <c r="K11286" s="223"/>
      <c r="L11286" s="223"/>
      <c r="M11286" s="223"/>
    </row>
    <row r="11287" spans="1:13">
      <c r="A11287" s="235"/>
      <c r="B11287" s="223"/>
      <c r="C11287" s="223"/>
      <c r="D11287" s="223"/>
      <c r="E11287" s="223"/>
      <c r="F11287" s="223"/>
      <c r="G11287" s="223"/>
      <c r="H11287" s="223"/>
      <c r="I11287" s="235"/>
      <c r="J11287" s="223"/>
      <c r="K11287" s="223"/>
      <c r="L11287" s="223"/>
      <c r="M11287" s="223"/>
    </row>
    <row r="11288" spans="1:13">
      <c r="A11288" s="235"/>
      <c r="B11288" s="223"/>
      <c r="C11288" s="223"/>
      <c r="D11288" s="223"/>
      <c r="E11288" s="223"/>
      <c r="F11288" s="223"/>
      <c r="G11288" s="223"/>
      <c r="H11288" s="223"/>
      <c r="I11288" s="235"/>
      <c r="J11288" s="223"/>
      <c r="K11288" s="223"/>
      <c r="L11288" s="223"/>
      <c r="M11288" s="223"/>
    </row>
    <row r="11289" spans="1:13">
      <c r="A11289" s="235"/>
      <c r="B11289" s="223"/>
      <c r="C11289" s="223"/>
      <c r="D11289" s="223"/>
      <c r="E11289" s="223"/>
      <c r="F11289" s="223"/>
      <c r="G11289" s="223"/>
      <c r="H11289" s="223"/>
      <c r="I11289" s="235"/>
      <c r="J11289" s="223"/>
      <c r="K11289" s="223"/>
      <c r="L11289" s="223"/>
      <c r="M11289" s="223"/>
    </row>
    <row r="11290" spans="1:13">
      <c r="A11290" s="235"/>
      <c r="B11290" s="223"/>
      <c r="C11290" s="223"/>
      <c r="D11290" s="223"/>
      <c r="E11290" s="223"/>
      <c r="F11290" s="223"/>
      <c r="G11290" s="223"/>
      <c r="H11290" s="223"/>
      <c r="I11290" s="235"/>
      <c r="J11290" s="223"/>
      <c r="K11290" s="223"/>
      <c r="L11290" s="223"/>
      <c r="M11290" s="223"/>
    </row>
    <row r="11291" spans="1:13">
      <c r="A11291" s="235"/>
      <c r="B11291" s="223"/>
      <c r="C11291" s="223"/>
      <c r="D11291" s="223"/>
      <c r="E11291" s="223"/>
      <c r="F11291" s="223"/>
      <c r="G11291" s="223"/>
      <c r="H11291" s="223"/>
      <c r="I11291" s="235"/>
      <c r="J11291" s="223"/>
      <c r="K11291" s="223"/>
      <c r="L11291" s="223"/>
      <c r="M11291" s="223"/>
    </row>
    <row r="11292" spans="1:13">
      <c r="A11292" s="235"/>
      <c r="B11292" s="223"/>
      <c r="C11292" s="223"/>
      <c r="D11292" s="223"/>
      <c r="E11292" s="223"/>
      <c r="F11292" s="223"/>
      <c r="G11292" s="223"/>
      <c r="H11292" s="223"/>
      <c r="I11292" s="235"/>
      <c r="J11292" s="223"/>
      <c r="K11292" s="223"/>
      <c r="L11292" s="223"/>
      <c r="M11292" s="223"/>
    </row>
    <row r="11293" spans="1:13">
      <c r="A11293" s="235"/>
      <c r="B11293" s="223"/>
      <c r="C11293" s="223"/>
      <c r="D11293" s="223"/>
      <c r="E11293" s="223"/>
      <c r="F11293" s="223"/>
      <c r="G11293" s="223"/>
      <c r="H11293" s="223"/>
      <c r="I11293" s="235"/>
      <c r="J11293" s="223"/>
      <c r="K11293" s="223"/>
      <c r="L11293" s="223"/>
      <c r="M11293" s="223"/>
    </row>
    <row r="11294" spans="1:13">
      <c r="A11294" s="235"/>
      <c r="B11294" s="223"/>
      <c r="C11294" s="223"/>
      <c r="D11294" s="223"/>
      <c r="E11294" s="223"/>
      <c r="F11294" s="223"/>
      <c r="G11294" s="223"/>
      <c r="H11294" s="223"/>
      <c r="I11294" s="235"/>
      <c r="J11294" s="223"/>
      <c r="K11294" s="223"/>
      <c r="L11294" s="223"/>
      <c r="M11294" s="223"/>
    </row>
    <row r="11295" spans="1:13">
      <c r="A11295" s="235"/>
      <c r="B11295" s="223"/>
      <c r="C11295" s="223"/>
      <c r="D11295" s="223"/>
      <c r="E11295" s="223"/>
      <c r="F11295" s="223"/>
      <c r="G11295" s="223"/>
      <c r="H11295" s="223"/>
      <c r="I11295" s="235"/>
      <c r="J11295" s="223"/>
      <c r="K11295" s="223"/>
      <c r="L11295" s="223"/>
      <c r="M11295" s="223"/>
    </row>
    <row r="11296" spans="1:13">
      <c r="A11296" s="235"/>
      <c r="B11296" s="223"/>
      <c r="C11296" s="223"/>
      <c r="D11296" s="223"/>
      <c r="E11296" s="223"/>
      <c r="F11296" s="223"/>
      <c r="G11296" s="223"/>
      <c r="H11296" s="223"/>
      <c r="I11296" s="235"/>
      <c r="J11296" s="223"/>
      <c r="K11296" s="223"/>
      <c r="L11296" s="223"/>
      <c r="M11296" s="223"/>
    </row>
    <row r="11297" spans="1:13">
      <c r="A11297" s="235"/>
      <c r="B11297" s="223"/>
      <c r="C11297" s="223"/>
      <c r="D11297" s="223"/>
      <c r="E11297" s="238"/>
      <c r="F11297" s="244"/>
      <c r="G11297" s="223"/>
      <c r="H11297" s="223"/>
      <c r="I11297" s="235"/>
      <c r="J11297" s="223"/>
      <c r="K11297" s="223"/>
      <c r="L11297" s="223"/>
      <c r="M11297" s="223"/>
    </row>
    <row r="11298" spans="1:13">
      <c r="A11298" s="235"/>
      <c r="B11298" s="223"/>
      <c r="C11298" s="223"/>
      <c r="D11298" s="223"/>
      <c r="E11298" s="223"/>
      <c r="F11298" s="244"/>
      <c r="G11298" s="223"/>
      <c r="H11298" s="223"/>
      <c r="I11298" s="235"/>
      <c r="J11298" s="223"/>
      <c r="K11298" s="223"/>
      <c r="L11298" s="223"/>
      <c r="M11298" s="223"/>
    </row>
    <row r="11299" spans="1:13">
      <c r="A11299" s="235"/>
      <c r="B11299" s="223"/>
      <c r="C11299" s="223"/>
      <c r="D11299" s="223"/>
      <c r="E11299" s="223"/>
      <c r="F11299" s="223"/>
      <c r="G11299" s="223"/>
      <c r="H11299" s="223"/>
      <c r="I11299" s="235"/>
      <c r="J11299" s="223"/>
      <c r="K11299" s="223"/>
      <c r="L11299" s="223"/>
      <c r="M11299" s="223"/>
    </row>
    <row r="11300" spans="1:13">
      <c r="A11300" s="235"/>
      <c r="B11300" s="223"/>
      <c r="C11300" s="223"/>
      <c r="D11300" s="223"/>
      <c r="E11300" s="223"/>
      <c r="F11300" s="223"/>
      <c r="G11300" s="223"/>
      <c r="H11300" s="223"/>
      <c r="I11300" s="235"/>
      <c r="J11300" s="223"/>
      <c r="K11300" s="223"/>
      <c r="L11300" s="223"/>
      <c r="M11300" s="223"/>
    </row>
    <row r="11301" spans="1:13">
      <c r="A11301" s="235"/>
      <c r="B11301" s="223"/>
      <c r="C11301" s="223"/>
      <c r="D11301" s="223"/>
      <c r="E11301" s="223"/>
      <c r="F11301" s="223"/>
      <c r="G11301" s="223"/>
      <c r="H11301" s="223"/>
      <c r="I11301" s="235"/>
      <c r="J11301" s="223"/>
      <c r="K11301" s="223"/>
      <c r="L11301" s="223"/>
      <c r="M11301" s="223"/>
    </row>
    <row r="11302" spans="1:13">
      <c r="A11302" s="235"/>
      <c r="B11302" s="223"/>
      <c r="C11302" s="223"/>
      <c r="D11302" s="223"/>
      <c r="E11302" s="223"/>
      <c r="F11302" s="223"/>
      <c r="G11302" s="223"/>
      <c r="H11302" s="223"/>
      <c r="I11302" s="235"/>
      <c r="J11302" s="223"/>
      <c r="K11302" s="223"/>
      <c r="L11302" s="223"/>
      <c r="M11302" s="223"/>
    </row>
    <row r="11303" spans="1:13">
      <c r="A11303" s="235"/>
      <c r="B11303" s="223"/>
      <c r="C11303" s="223"/>
      <c r="D11303" s="223"/>
      <c r="E11303" s="223"/>
      <c r="F11303" s="223"/>
      <c r="G11303" s="223"/>
      <c r="H11303" s="223"/>
      <c r="I11303" s="235"/>
      <c r="J11303" s="223"/>
      <c r="K11303" s="223"/>
      <c r="L11303" s="223"/>
      <c r="M11303" s="223"/>
    </row>
    <row r="11304" spans="1:13">
      <c r="A11304" s="235"/>
      <c r="B11304" s="223"/>
      <c r="C11304" s="223"/>
      <c r="D11304" s="223"/>
      <c r="E11304" s="223"/>
      <c r="F11304" s="223"/>
      <c r="G11304" s="223"/>
      <c r="H11304" s="223"/>
      <c r="I11304" s="235"/>
      <c r="J11304" s="223"/>
      <c r="K11304" s="223"/>
      <c r="L11304" s="223"/>
      <c r="M11304" s="223"/>
    </row>
    <row r="11305" spans="1:13">
      <c r="A11305" s="235"/>
      <c r="B11305" s="223"/>
      <c r="C11305" s="223"/>
      <c r="D11305" s="223"/>
      <c r="E11305" s="223"/>
      <c r="F11305" s="223"/>
      <c r="G11305" s="223"/>
      <c r="H11305" s="223"/>
      <c r="I11305" s="235"/>
      <c r="J11305" s="223"/>
      <c r="K11305" s="223"/>
      <c r="L11305" s="223"/>
      <c r="M11305" s="223"/>
    </row>
    <row r="11306" spans="1:13">
      <c r="A11306" s="235"/>
      <c r="B11306" s="223"/>
      <c r="C11306" s="223"/>
      <c r="D11306" s="223"/>
      <c r="E11306" s="223"/>
      <c r="F11306" s="223"/>
      <c r="G11306" s="223"/>
      <c r="H11306" s="223"/>
      <c r="I11306" s="235"/>
      <c r="J11306" s="223"/>
      <c r="K11306" s="223"/>
      <c r="L11306" s="223"/>
      <c r="M11306" s="223"/>
    </row>
    <row r="11307" spans="1:13">
      <c r="A11307" s="235"/>
      <c r="B11307" s="223"/>
      <c r="C11307" s="223"/>
      <c r="D11307" s="223"/>
      <c r="E11307" s="223"/>
      <c r="F11307" s="223"/>
      <c r="G11307" s="223"/>
      <c r="H11307" s="223"/>
      <c r="I11307" s="235"/>
      <c r="J11307" s="223"/>
      <c r="K11307" s="223"/>
      <c r="L11307" s="223"/>
      <c r="M11307" s="223"/>
    </row>
    <row r="11308" spans="1:13">
      <c r="A11308" s="235"/>
      <c r="B11308" s="223"/>
      <c r="C11308" s="223"/>
      <c r="D11308" s="223"/>
      <c r="E11308" s="223"/>
      <c r="F11308" s="223"/>
      <c r="G11308" s="223"/>
      <c r="H11308" s="223"/>
      <c r="I11308" s="235"/>
      <c r="J11308" s="223"/>
      <c r="K11308" s="223"/>
      <c r="L11308" s="223"/>
      <c r="M11308" s="223"/>
    </row>
    <row r="11309" spans="1:13">
      <c r="A11309" s="235"/>
      <c r="B11309" s="223"/>
      <c r="C11309" s="223"/>
      <c r="D11309" s="223"/>
      <c r="E11309" s="223"/>
      <c r="F11309" s="223"/>
      <c r="G11309" s="223"/>
      <c r="H11309" s="223"/>
      <c r="I11309" s="235"/>
      <c r="J11309" s="223"/>
      <c r="K11309" s="223"/>
      <c r="L11309" s="223"/>
      <c r="M11309" s="223"/>
    </row>
    <row r="11310" spans="1:13">
      <c r="A11310" s="235"/>
      <c r="B11310" s="223"/>
      <c r="C11310" s="223"/>
      <c r="D11310" s="223"/>
      <c r="E11310" s="223"/>
      <c r="F11310" s="223"/>
      <c r="G11310" s="223"/>
      <c r="H11310" s="223"/>
      <c r="I11310" s="235"/>
      <c r="J11310" s="223"/>
      <c r="K11310" s="223"/>
      <c r="L11310" s="223"/>
      <c r="M11310" s="223"/>
    </row>
    <row r="11311" spans="1:13">
      <c r="A11311" s="235"/>
      <c r="B11311" s="223"/>
      <c r="C11311" s="223"/>
      <c r="D11311" s="223"/>
      <c r="E11311" s="238"/>
      <c r="F11311" s="244"/>
      <c r="G11311" s="223"/>
      <c r="H11311" s="223"/>
      <c r="I11311" s="235"/>
      <c r="J11311" s="223"/>
      <c r="K11311" s="223"/>
      <c r="L11311" s="223"/>
      <c r="M11311" s="223"/>
    </row>
    <row r="11312" spans="1:13">
      <c r="A11312" s="235"/>
      <c r="B11312" s="223"/>
      <c r="C11312" s="223"/>
      <c r="D11312" s="223"/>
      <c r="E11312" s="223"/>
      <c r="F11312" s="223"/>
      <c r="G11312" s="223"/>
      <c r="H11312" s="223"/>
      <c r="I11312" s="235"/>
      <c r="J11312" s="223"/>
      <c r="K11312" s="223"/>
      <c r="L11312" s="223"/>
      <c r="M11312" s="223"/>
    </row>
    <row r="11313" spans="1:13">
      <c r="A11313" s="235"/>
      <c r="B11313" s="223"/>
      <c r="C11313" s="223"/>
      <c r="D11313" s="223"/>
      <c r="E11313" s="223"/>
      <c r="F11313" s="223"/>
      <c r="G11313" s="223"/>
      <c r="H11313" s="223"/>
      <c r="I11313" s="235"/>
      <c r="J11313" s="223"/>
      <c r="K11313" s="223"/>
      <c r="L11313" s="223"/>
      <c r="M11313" s="223"/>
    </row>
    <row r="11314" spans="1:13">
      <c r="A11314" s="235"/>
      <c r="B11314" s="223"/>
      <c r="C11314" s="223"/>
      <c r="D11314" s="223"/>
      <c r="E11314" s="223"/>
      <c r="F11314" s="223"/>
      <c r="G11314" s="223"/>
      <c r="H11314" s="223"/>
      <c r="I11314" s="235"/>
      <c r="J11314" s="223"/>
      <c r="K11314" s="223"/>
      <c r="L11314" s="223"/>
      <c r="M11314" s="223"/>
    </row>
    <row r="11315" spans="1:13">
      <c r="A11315" s="235"/>
      <c r="B11315" s="223"/>
      <c r="C11315" s="223"/>
      <c r="D11315" s="223"/>
      <c r="E11315" s="223"/>
      <c r="F11315" s="223"/>
      <c r="G11315" s="223"/>
      <c r="H11315" s="223"/>
      <c r="I11315" s="235"/>
      <c r="J11315" s="223"/>
      <c r="K11315" s="223"/>
      <c r="L11315" s="223"/>
      <c r="M11315" s="223"/>
    </row>
    <row r="11316" spans="1:13">
      <c r="A11316" s="235"/>
      <c r="B11316" s="223"/>
      <c r="C11316" s="223"/>
      <c r="D11316" s="223"/>
      <c r="E11316" s="223"/>
      <c r="F11316" s="244"/>
      <c r="G11316" s="223"/>
      <c r="H11316" s="223"/>
      <c r="I11316" s="235"/>
      <c r="J11316" s="223"/>
      <c r="K11316" s="223"/>
      <c r="L11316" s="223"/>
      <c r="M11316" s="223"/>
    </row>
    <row r="11317" spans="1:13">
      <c r="A11317" s="235"/>
      <c r="B11317" s="223"/>
      <c r="C11317" s="223"/>
      <c r="D11317" s="223"/>
      <c r="E11317" s="223"/>
      <c r="F11317" s="223"/>
      <c r="G11317" s="223"/>
      <c r="H11317" s="223"/>
      <c r="I11317" s="235"/>
      <c r="J11317" s="223"/>
      <c r="K11317" s="223"/>
      <c r="L11317" s="223"/>
      <c r="M11317" s="223"/>
    </row>
    <row r="11318" spans="1:13">
      <c r="A11318" s="235"/>
      <c r="B11318" s="223"/>
      <c r="C11318" s="223"/>
      <c r="D11318" s="223"/>
      <c r="E11318" s="223"/>
      <c r="F11318" s="223"/>
      <c r="G11318" s="223"/>
      <c r="H11318" s="223"/>
      <c r="I11318" s="235"/>
      <c r="J11318" s="223"/>
      <c r="K11318" s="223"/>
      <c r="L11318" s="223"/>
      <c r="M11318" s="223"/>
    </row>
    <row r="11319" spans="1:13">
      <c r="A11319" s="235"/>
      <c r="B11319" s="223"/>
      <c r="C11319" s="223"/>
      <c r="D11319" s="223"/>
      <c r="E11319" s="223"/>
      <c r="F11319" s="244"/>
      <c r="G11319" s="223"/>
      <c r="H11319" s="223"/>
      <c r="I11319" s="235"/>
      <c r="J11319" s="223"/>
      <c r="K11319" s="223"/>
      <c r="L11319" s="223"/>
      <c r="M11319" s="223"/>
    </row>
    <row r="11320" spans="1:13">
      <c r="A11320" s="235"/>
      <c r="B11320" s="223"/>
      <c r="C11320" s="223"/>
      <c r="D11320" s="223"/>
      <c r="E11320" s="223"/>
      <c r="F11320" s="223"/>
      <c r="G11320" s="223"/>
      <c r="H11320" s="223"/>
      <c r="I11320" s="235"/>
      <c r="J11320" s="223"/>
      <c r="K11320" s="223"/>
      <c r="L11320" s="223"/>
      <c r="M11320" s="223"/>
    </row>
    <row r="11321" spans="1:13">
      <c r="A11321" s="235"/>
      <c r="B11321" s="223"/>
      <c r="C11321" s="223"/>
      <c r="D11321" s="223"/>
      <c r="E11321" s="223"/>
      <c r="F11321" s="223"/>
      <c r="G11321" s="223"/>
      <c r="H11321" s="223"/>
      <c r="I11321" s="235"/>
      <c r="J11321" s="223"/>
      <c r="K11321" s="223"/>
      <c r="L11321" s="223"/>
      <c r="M11321" s="223"/>
    </row>
    <row r="11322" spans="1:13">
      <c r="A11322" s="235"/>
      <c r="B11322" s="223"/>
      <c r="C11322" s="223"/>
      <c r="D11322" s="223"/>
      <c r="E11322" s="223"/>
      <c r="F11322" s="223"/>
      <c r="G11322" s="223"/>
      <c r="H11322" s="223"/>
      <c r="I11322" s="235"/>
      <c r="J11322" s="223"/>
      <c r="K11322" s="223"/>
      <c r="L11322" s="223"/>
      <c r="M11322" s="223"/>
    </row>
    <row r="11323" spans="1:13">
      <c r="A11323" s="235"/>
      <c r="B11323" s="223"/>
      <c r="C11323" s="223"/>
      <c r="D11323" s="223"/>
      <c r="E11323" s="223"/>
      <c r="F11323" s="223"/>
      <c r="G11323" s="223"/>
      <c r="H11323" s="223"/>
      <c r="I11323" s="235"/>
      <c r="J11323" s="223"/>
      <c r="K11323" s="223"/>
      <c r="L11323" s="223"/>
      <c r="M11323" s="223"/>
    </row>
    <row r="11324" spans="1:13">
      <c r="A11324" s="235"/>
      <c r="B11324" s="223"/>
      <c r="C11324" s="223"/>
      <c r="D11324" s="223"/>
      <c r="E11324" s="223"/>
      <c r="F11324" s="223"/>
      <c r="G11324" s="223"/>
      <c r="H11324" s="223"/>
      <c r="I11324" s="235"/>
      <c r="J11324" s="223"/>
      <c r="K11324" s="223"/>
      <c r="L11324" s="223"/>
      <c r="M11324" s="223"/>
    </row>
    <row r="11325" spans="1:13">
      <c r="A11325" s="235"/>
      <c r="B11325" s="223"/>
      <c r="C11325" s="223"/>
      <c r="D11325" s="223"/>
      <c r="E11325" s="223"/>
      <c r="F11325" s="223"/>
      <c r="G11325" s="223"/>
      <c r="H11325" s="223"/>
      <c r="I11325" s="235"/>
      <c r="J11325" s="223"/>
      <c r="K11325" s="223"/>
      <c r="L11325" s="223"/>
      <c r="M11325" s="223"/>
    </row>
    <row r="11326" spans="1:13">
      <c r="A11326" s="235"/>
      <c r="B11326" s="223"/>
      <c r="C11326" s="223"/>
      <c r="D11326" s="223"/>
      <c r="E11326" s="223"/>
      <c r="F11326" s="223"/>
      <c r="G11326" s="223"/>
      <c r="H11326" s="223"/>
      <c r="I11326" s="235"/>
      <c r="J11326" s="223"/>
      <c r="K11326" s="223"/>
      <c r="L11326" s="223"/>
      <c r="M11326" s="223"/>
    </row>
    <row r="11327" spans="1:13">
      <c r="A11327" s="235"/>
      <c r="B11327" s="223"/>
      <c r="C11327" s="223"/>
      <c r="D11327" s="223"/>
      <c r="E11327" s="223"/>
      <c r="F11327" s="223"/>
      <c r="G11327" s="223"/>
      <c r="H11327" s="223"/>
      <c r="I11327" s="235"/>
      <c r="J11327" s="223"/>
      <c r="K11327" s="223"/>
      <c r="L11327" s="223"/>
      <c r="M11327" s="223"/>
    </row>
    <row r="11328" spans="1:13">
      <c r="A11328" s="235"/>
      <c r="B11328" s="223"/>
      <c r="C11328" s="223"/>
      <c r="D11328" s="223"/>
      <c r="E11328" s="223"/>
      <c r="F11328" s="223"/>
      <c r="G11328" s="223"/>
      <c r="H11328" s="223"/>
      <c r="I11328" s="235"/>
      <c r="J11328" s="223"/>
      <c r="K11328" s="223"/>
      <c r="L11328" s="223"/>
      <c r="M11328" s="223"/>
    </row>
    <row r="11329" spans="1:13">
      <c r="A11329" s="235"/>
      <c r="B11329" s="223"/>
      <c r="C11329" s="223"/>
      <c r="D11329" s="223"/>
      <c r="E11329" s="223"/>
      <c r="F11329" s="223"/>
      <c r="G11329" s="223"/>
      <c r="H11329" s="223"/>
      <c r="I11329" s="235"/>
      <c r="J11329" s="223"/>
      <c r="K11329" s="223"/>
      <c r="L11329" s="223"/>
      <c r="M11329" s="223"/>
    </row>
    <row r="11330" spans="1:13">
      <c r="A11330" s="235"/>
      <c r="B11330" s="223"/>
      <c r="C11330" s="223"/>
      <c r="D11330" s="223"/>
      <c r="E11330" s="223"/>
      <c r="F11330" s="223"/>
      <c r="G11330" s="223"/>
      <c r="H11330" s="223"/>
      <c r="I11330" s="235"/>
      <c r="J11330" s="223"/>
      <c r="K11330" s="223"/>
      <c r="L11330" s="223"/>
      <c r="M11330" s="223"/>
    </row>
    <row r="11331" spans="1:13">
      <c r="A11331" s="235"/>
      <c r="B11331" s="223"/>
      <c r="C11331" s="223"/>
      <c r="D11331" s="223"/>
      <c r="E11331" s="223"/>
      <c r="F11331" s="223"/>
      <c r="G11331" s="223"/>
      <c r="H11331" s="223"/>
      <c r="I11331" s="235"/>
      <c r="J11331" s="223"/>
      <c r="K11331" s="223"/>
      <c r="L11331" s="223"/>
      <c r="M11331" s="223"/>
    </row>
    <row r="11332" spans="1:13">
      <c r="A11332" s="235"/>
      <c r="B11332" s="223"/>
      <c r="C11332" s="223"/>
      <c r="D11332" s="223"/>
      <c r="E11332" s="223"/>
      <c r="F11332" s="223"/>
      <c r="G11332" s="223"/>
      <c r="H11332" s="223"/>
      <c r="I11332" s="235"/>
      <c r="J11332" s="223"/>
      <c r="K11332" s="223"/>
      <c r="L11332" s="223"/>
      <c r="M11332" s="223"/>
    </row>
    <row r="11333" spans="1:13">
      <c r="A11333" s="235"/>
      <c r="B11333" s="223"/>
      <c r="C11333" s="223"/>
      <c r="D11333" s="223"/>
      <c r="E11333" s="223"/>
      <c r="F11333" s="223"/>
      <c r="G11333" s="223"/>
      <c r="H11333" s="223"/>
      <c r="I11333" s="235"/>
      <c r="J11333" s="223"/>
      <c r="K11333" s="223"/>
      <c r="L11333" s="223"/>
      <c r="M11333" s="223"/>
    </row>
    <row r="11334" spans="1:13">
      <c r="A11334" s="235"/>
      <c r="B11334" s="223"/>
      <c r="C11334" s="223"/>
      <c r="D11334" s="223"/>
      <c r="E11334" s="223"/>
      <c r="F11334" s="223"/>
      <c r="G11334" s="223"/>
      <c r="H11334" s="223"/>
      <c r="I11334" s="235"/>
      <c r="J11334" s="223"/>
      <c r="K11334" s="223"/>
      <c r="L11334" s="223"/>
      <c r="M11334" s="223"/>
    </row>
    <row r="11335" spans="1:13">
      <c r="A11335" s="235"/>
      <c r="B11335" s="223"/>
      <c r="C11335" s="223"/>
      <c r="D11335" s="223"/>
      <c r="E11335" s="223"/>
      <c r="F11335" s="223"/>
      <c r="G11335" s="223"/>
      <c r="H11335" s="223"/>
      <c r="I11335" s="235"/>
      <c r="J11335" s="223"/>
      <c r="K11335" s="223"/>
      <c r="L11335" s="223"/>
      <c r="M11335" s="223"/>
    </row>
    <row r="11336" spans="1:13">
      <c r="A11336" s="235"/>
      <c r="B11336" s="223"/>
      <c r="C11336" s="223"/>
      <c r="D11336" s="223"/>
      <c r="E11336" s="223"/>
      <c r="F11336" s="223"/>
      <c r="G11336" s="223"/>
      <c r="H11336" s="223"/>
      <c r="I11336" s="235"/>
      <c r="J11336" s="223"/>
      <c r="K11336" s="223"/>
      <c r="L11336" s="223"/>
      <c r="M11336" s="223"/>
    </row>
    <row r="11337" spans="1:13">
      <c r="A11337" s="235"/>
      <c r="B11337" s="223"/>
      <c r="C11337" s="223"/>
      <c r="D11337" s="223"/>
      <c r="E11337" s="223"/>
      <c r="F11337" s="223"/>
      <c r="G11337" s="223"/>
      <c r="H11337" s="223"/>
      <c r="I11337" s="235"/>
      <c r="J11337" s="223"/>
      <c r="K11337" s="223"/>
      <c r="L11337" s="223"/>
      <c r="M11337" s="223"/>
    </row>
    <row r="11338" spans="1:13">
      <c r="A11338" s="235"/>
      <c r="B11338" s="223"/>
      <c r="C11338" s="223"/>
      <c r="D11338" s="223"/>
      <c r="E11338" s="223"/>
      <c r="F11338" s="223"/>
      <c r="G11338" s="223"/>
      <c r="H11338" s="223"/>
      <c r="I11338" s="235"/>
      <c r="J11338" s="223"/>
      <c r="K11338" s="223"/>
      <c r="L11338" s="223"/>
      <c r="M11338" s="223"/>
    </row>
    <row r="11339" spans="1:13">
      <c r="A11339" s="235"/>
      <c r="B11339" s="223"/>
      <c r="C11339" s="223"/>
      <c r="D11339" s="223"/>
      <c r="E11339" s="223"/>
      <c r="F11339" s="223"/>
      <c r="G11339" s="223"/>
      <c r="H11339" s="223"/>
      <c r="I11339" s="235"/>
      <c r="J11339" s="223"/>
      <c r="K11339" s="223"/>
      <c r="L11339" s="223"/>
      <c r="M11339" s="223"/>
    </row>
    <row r="11340" spans="1:13">
      <c r="A11340" s="235"/>
      <c r="B11340" s="223"/>
      <c r="C11340" s="223"/>
      <c r="D11340" s="223"/>
      <c r="E11340" s="223"/>
      <c r="F11340" s="223"/>
      <c r="G11340" s="223"/>
      <c r="H11340" s="223"/>
      <c r="I11340" s="235"/>
      <c r="J11340" s="223"/>
      <c r="K11340" s="223"/>
      <c r="L11340" s="223"/>
      <c r="M11340" s="223"/>
    </row>
    <row r="11341" spans="1:13">
      <c r="A11341" s="235"/>
      <c r="B11341" s="223"/>
      <c r="C11341" s="223"/>
      <c r="D11341" s="223"/>
      <c r="E11341" s="223"/>
      <c r="F11341" s="223"/>
      <c r="G11341" s="223"/>
      <c r="H11341" s="223"/>
      <c r="I11341" s="235"/>
      <c r="J11341" s="223"/>
      <c r="K11341" s="223"/>
      <c r="L11341" s="223"/>
      <c r="M11341" s="223"/>
    </row>
    <row r="11342" spans="1:13">
      <c r="A11342" s="235"/>
      <c r="B11342" s="223"/>
      <c r="C11342" s="223"/>
      <c r="D11342" s="223"/>
      <c r="E11342" s="223"/>
      <c r="F11342" s="223"/>
      <c r="G11342" s="223"/>
      <c r="H11342" s="223"/>
      <c r="I11342" s="235"/>
      <c r="J11342" s="223"/>
      <c r="K11342" s="223"/>
      <c r="L11342" s="223"/>
      <c r="M11342" s="223"/>
    </row>
    <row r="11343" spans="1:13">
      <c r="A11343" s="235"/>
      <c r="B11343" s="223"/>
      <c r="C11343" s="223"/>
      <c r="D11343" s="223"/>
      <c r="E11343" s="223"/>
      <c r="F11343" s="223"/>
      <c r="G11343" s="223"/>
      <c r="H11343" s="223"/>
      <c r="I11343" s="235"/>
      <c r="J11343" s="223"/>
      <c r="K11343" s="223"/>
      <c r="L11343" s="223"/>
      <c r="M11343" s="223"/>
    </row>
    <row r="11344" spans="1:13">
      <c r="A11344" s="235"/>
      <c r="B11344" s="235"/>
      <c r="C11344" s="235"/>
      <c r="D11344" s="235"/>
      <c r="H11344" s="238"/>
      <c r="I11344" s="235"/>
    </row>
    <row r="11345" spans="1:13">
      <c r="A11345" s="235"/>
      <c r="B11345" s="223"/>
      <c r="C11345" s="223"/>
      <c r="D11345" s="223"/>
      <c r="E11345" s="223"/>
      <c r="F11345" s="223"/>
      <c r="G11345" s="223"/>
      <c r="H11345" s="223"/>
      <c r="I11345" s="235"/>
      <c r="J11345" s="223"/>
      <c r="K11345" s="223"/>
      <c r="L11345" s="223"/>
      <c r="M11345" s="223"/>
    </row>
    <row r="11346" spans="1:13">
      <c r="A11346" s="235"/>
      <c r="B11346" s="223"/>
      <c r="C11346" s="223"/>
      <c r="D11346" s="223"/>
      <c r="E11346" s="223"/>
      <c r="F11346" s="223"/>
      <c r="G11346" s="223"/>
      <c r="H11346" s="223"/>
      <c r="I11346" s="235"/>
      <c r="J11346" s="223"/>
      <c r="K11346" s="223"/>
      <c r="L11346" s="223"/>
      <c r="M11346" s="223"/>
    </row>
    <row r="11347" spans="1:13">
      <c r="A11347" s="235"/>
      <c r="B11347" s="223"/>
      <c r="C11347" s="223"/>
      <c r="D11347" s="223"/>
      <c r="E11347" s="223"/>
      <c r="F11347" s="223"/>
      <c r="G11347" s="223"/>
      <c r="H11347" s="223"/>
      <c r="I11347" s="235"/>
      <c r="J11347" s="223"/>
      <c r="K11347" s="223"/>
      <c r="L11347" s="223"/>
      <c r="M11347" s="223"/>
    </row>
    <row r="11348" spans="1:13">
      <c r="A11348" s="235"/>
      <c r="B11348" s="223"/>
      <c r="C11348" s="223"/>
      <c r="D11348" s="223"/>
      <c r="E11348" s="223"/>
      <c r="F11348" s="223"/>
      <c r="G11348" s="223"/>
      <c r="H11348" s="223"/>
      <c r="I11348" s="235"/>
      <c r="J11348" s="223"/>
      <c r="K11348" s="223"/>
      <c r="L11348" s="223"/>
      <c r="M11348" s="223"/>
    </row>
    <row r="11349" spans="1:13">
      <c r="A11349" s="235"/>
      <c r="B11349" s="223"/>
      <c r="C11349" s="223"/>
      <c r="D11349" s="223"/>
      <c r="E11349" s="223"/>
      <c r="F11349" s="223"/>
      <c r="G11349" s="223"/>
      <c r="H11349" s="223"/>
      <c r="I11349" s="235"/>
      <c r="J11349" s="223"/>
      <c r="K11349" s="223"/>
      <c r="L11349" s="223"/>
      <c r="M11349" s="223"/>
    </row>
    <row r="11350" spans="1:13">
      <c r="A11350" s="235"/>
      <c r="B11350" s="235"/>
      <c r="C11350" s="235"/>
      <c r="D11350" s="235"/>
      <c r="H11350" s="238"/>
      <c r="I11350" s="235"/>
    </row>
    <row r="11351" spans="1:13">
      <c r="A11351" s="235"/>
      <c r="B11351" s="223"/>
      <c r="C11351" s="223"/>
      <c r="D11351" s="223"/>
      <c r="E11351" s="223"/>
      <c r="F11351" s="244"/>
      <c r="G11351" s="223"/>
      <c r="H11351" s="223"/>
      <c r="I11351" s="235"/>
      <c r="J11351" s="223"/>
      <c r="K11351" s="223"/>
      <c r="L11351" s="223"/>
      <c r="M11351" s="223"/>
    </row>
    <row r="11352" spans="1:13">
      <c r="A11352" s="235"/>
      <c r="B11352" s="223"/>
      <c r="C11352" s="223"/>
      <c r="D11352" s="223"/>
      <c r="E11352" s="223"/>
      <c r="F11352" s="223"/>
      <c r="G11352" s="223"/>
      <c r="H11352" s="223"/>
      <c r="I11352" s="235"/>
      <c r="J11352" s="223"/>
      <c r="K11352" s="223"/>
      <c r="L11352" s="223"/>
      <c r="M11352" s="223"/>
    </row>
    <row r="11353" spans="1:13">
      <c r="A11353" s="235"/>
      <c r="B11353" s="223"/>
      <c r="C11353" s="223"/>
      <c r="D11353" s="223"/>
      <c r="E11353" s="223"/>
      <c r="F11353" s="223"/>
      <c r="G11353" s="223"/>
      <c r="H11353" s="223"/>
      <c r="I11353" s="235"/>
      <c r="J11353" s="223"/>
      <c r="K11353" s="223"/>
      <c r="L11353" s="223"/>
      <c r="M11353" s="223"/>
    </row>
    <row r="11354" spans="1:13">
      <c r="A11354" s="235"/>
      <c r="B11354" s="223"/>
      <c r="C11354" s="223"/>
      <c r="D11354" s="223"/>
      <c r="E11354" s="223"/>
      <c r="F11354" s="223"/>
      <c r="G11354" s="223"/>
      <c r="H11354" s="223"/>
      <c r="I11354" s="235"/>
      <c r="J11354" s="223"/>
      <c r="K11354" s="223"/>
      <c r="L11354" s="223"/>
      <c r="M11354" s="223"/>
    </row>
    <row r="11355" spans="1:13">
      <c r="A11355" s="235"/>
      <c r="B11355" s="223"/>
      <c r="C11355" s="223"/>
      <c r="D11355" s="223"/>
      <c r="E11355" s="238"/>
      <c r="F11355" s="244"/>
      <c r="G11355" s="223"/>
      <c r="H11355" s="223"/>
      <c r="I11355" s="235"/>
      <c r="J11355" s="223"/>
      <c r="K11355" s="223"/>
      <c r="L11355" s="223"/>
      <c r="M11355" s="223"/>
    </row>
    <row r="11356" spans="1:13">
      <c r="A11356" s="235"/>
      <c r="B11356" s="223"/>
      <c r="C11356" s="223"/>
      <c r="D11356" s="223"/>
      <c r="E11356" s="223"/>
      <c r="F11356" s="223"/>
      <c r="G11356" s="223"/>
      <c r="H11356" s="223"/>
      <c r="I11356" s="235"/>
      <c r="J11356" s="223"/>
      <c r="K11356" s="223"/>
      <c r="L11356" s="223"/>
      <c r="M11356" s="223"/>
    </row>
    <row r="11357" spans="1:13">
      <c r="A11357" s="235"/>
      <c r="B11357" s="223"/>
      <c r="C11357" s="223"/>
      <c r="D11357" s="223"/>
      <c r="E11357" s="223"/>
      <c r="F11357" s="223"/>
      <c r="G11357" s="223"/>
      <c r="H11357" s="223"/>
      <c r="I11357" s="235"/>
      <c r="J11357" s="223"/>
      <c r="K11357" s="223"/>
      <c r="L11357" s="223"/>
      <c r="M11357" s="223"/>
    </row>
    <row r="11358" spans="1:13">
      <c r="A11358" s="235"/>
      <c r="B11358" s="223"/>
      <c r="C11358" s="223"/>
      <c r="D11358" s="223"/>
      <c r="E11358" s="223"/>
      <c r="F11358" s="223"/>
      <c r="G11358" s="223"/>
      <c r="H11358" s="223"/>
      <c r="I11358" s="235"/>
      <c r="J11358" s="223"/>
      <c r="K11358" s="223"/>
      <c r="L11358" s="223"/>
      <c r="M11358" s="223"/>
    </row>
    <row r="11359" spans="1:13">
      <c r="A11359" s="235"/>
      <c r="B11359" s="223"/>
      <c r="C11359" s="223"/>
      <c r="D11359" s="223"/>
      <c r="E11359" s="223"/>
      <c r="F11359" s="223"/>
      <c r="G11359" s="223"/>
      <c r="H11359" s="223"/>
      <c r="I11359" s="235"/>
      <c r="J11359" s="223"/>
      <c r="K11359" s="223"/>
      <c r="L11359" s="223"/>
      <c r="M11359" s="223"/>
    </row>
    <row r="11360" spans="1:13">
      <c r="A11360" s="235"/>
      <c r="B11360" s="223"/>
      <c r="C11360" s="223"/>
      <c r="D11360" s="223"/>
      <c r="E11360" s="223"/>
      <c r="F11360" s="223"/>
      <c r="G11360" s="223"/>
      <c r="H11360" s="223"/>
      <c r="I11360" s="235"/>
      <c r="J11360" s="223"/>
      <c r="K11360" s="223"/>
      <c r="L11360" s="223"/>
      <c r="M11360" s="223"/>
    </row>
    <row r="11361" spans="1:13">
      <c r="A11361" s="235"/>
      <c r="B11361" s="223"/>
      <c r="C11361" s="223"/>
      <c r="D11361" s="223"/>
      <c r="E11361" s="223"/>
      <c r="F11361" s="223"/>
      <c r="G11361" s="223"/>
      <c r="H11361" s="223"/>
      <c r="I11361" s="235"/>
      <c r="J11361" s="223"/>
      <c r="K11361" s="223"/>
      <c r="L11361" s="223"/>
      <c r="M11361" s="223"/>
    </row>
    <row r="11362" spans="1:13">
      <c r="A11362" s="235"/>
      <c r="B11362" s="223"/>
      <c r="C11362" s="223"/>
      <c r="D11362" s="223"/>
      <c r="E11362" s="223"/>
      <c r="F11362" s="223"/>
      <c r="G11362" s="223"/>
      <c r="H11362" s="223"/>
      <c r="I11362" s="235"/>
      <c r="J11362" s="223"/>
      <c r="K11362" s="223"/>
      <c r="L11362" s="223"/>
      <c r="M11362" s="223"/>
    </row>
    <row r="11363" spans="1:13">
      <c r="A11363" s="235"/>
      <c r="B11363" s="223"/>
      <c r="C11363" s="223"/>
      <c r="D11363" s="223"/>
      <c r="E11363" s="223"/>
      <c r="F11363" s="223"/>
      <c r="G11363" s="223"/>
      <c r="H11363" s="223"/>
      <c r="I11363" s="235"/>
      <c r="J11363" s="223"/>
      <c r="K11363" s="223"/>
      <c r="L11363" s="223"/>
      <c r="M11363" s="223"/>
    </row>
    <row r="11364" spans="1:13">
      <c r="A11364" s="235"/>
      <c r="B11364" s="223"/>
      <c r="C11364" s="223"/>
      <c r="D11364" s="223"/>
      <c r="E11364" s="223"/>
      <c r="F11364" s="223"/>
      <c r="G11364" s="223"/>
      <c r="H11364" s="223"/>
      <c r="I11364" s="235"/>
      <c r="J11364" s="223"/>
      <c r="K11364" s="223"/>
      <c r="L11364" s="223"/>
      <c r="M11364" s="223"/>
    </row>
    <row r="11365" spans="1:13">
      <c r="A11365" s="235"/>
      <c r="B11365" s="223"/>
      <c r="C11365" s="223"/>
      <c r="D11365" s="223"/>
      <c r="E11365" s="223"/>
      <c r="F11365" s="223"/>
      <c r="G11365" s="223"/>
      <c r="H11365" s="223"/>
      <c r="I11365" s="235"/>
      <c r="J11365" s="223"/>
      <c r="K11365" s="223"/>
      <c r="L11365" s="223"/>
      <c r="M11365" s="223"/>
    </row>
    <row r="11366" spans="1:13">
      <c r="A11366" s="235"/>
      <c r="B11366" s="223"/>
      <c r="C11366" s="223"/>
      <c r="D11366" s="223"/>
      <c r="E11366" s="238"/>
      <c r="F11366" s="223"/>
      <c r="G11366" s="223"/>
      <c r="H11366" s="223"/>
      <c r="I11366" s="235"/>
      <c r="J11366" s="223"/>
      <c r="K11366" s="223"/>
      <c r="L11366" s="223"/>
      <c r="M11366" s="223"/>
    </row>
    <row r="11367" spans="1:13">
      <c r="A11367" s="235"/>
      <c r="B11367" s="223"/>
      <c r="C11367" s="223"/>
      <c r="D11367" s="223"/>
      <c r="E11367" s="223"/>
      <c r="F11367" s="223"/>
      <c r="G11367" s="223"/>
      <c r="H11367" s="223"/>
      <c r="I11367" s="235"/>
      <c r="J11367" s="223"/>
      <c r="K11367" s="223"/>
      <c r="L11367" s="223"/>
      <c r="M11367" s="223"/>
    </row>
    <row r="11368" spans="1:13">
      <c r="A11368" s="235"/>
      <c r="B11368" s="223"/>
      <c r="C11368" s="223"/>
      <c r="D11368" s="223"/>
      <c r="E11368" s="223"/>
      <c r="F11368" s="223"/>
      <c r="G11368" s="223"/>
      <c r="H11368" s="223"/>
      <c r="I11368" s="235"/>
      <c r="J11368" s="223"/>
      <c r="K11368" s="223"/>
      <c r="L11368" s="223"/>
      <c r="M11368" s="223"/>
    </row>
    <row r="11369" spans="1:13">
      <c r="A11369" s="235"/>
      <c r="B11369" s="223"/>
      <c r="C11369" s="223"/>
      <c r="D11369" s="223"/>
      <c r="E11369" s="223"/>
      <c r="F11369" s="223"/>
      <c r="G11369" s="223"/>
      <c r="H11369" s="223"/>
      <c r="I11369" s="235"/>
      <c r="J11369" s="223"/>
      <c r="K11369" s="223"/>
      <c r="L11369" s="223"/>
      <c r="M11369" s="223"/>
    </row>
    <row r="11370" spans="1:13">
      <c r="A11370" s="235"/>
      <c r="B11370" s="223"/>
      <c r="C11370" s="223"/>
      <c r="D11370" s="223"/>
      <c r="E11370" s="223"/>
      <c r="F11370" s="223"/>
      <c r="G11370" s="223"/>
      <c r="H11370" s="223"/>
      <c r="I11370" s="235"/>
      <c r="J11370" s="223"/>
      <c r="K11370" s="223"/>
      <c r="L11370" s="223"/>
      <c r="M11370" s="223"/>
    </row>
    <row r="11371" spans="1:13">
      <c r="A11371" s="235"/>
      <c r="B11371" s="223"/>
      <c r="C11371" s="223"/>
      <c r="D11371" s="223"/>
      <c r="E11371" s="223"/>
      <c r="F11371" s="223"/>
      <c r="G11371" s="223"/>
      <c r="H11371" s="223"/>
      <c r="I11371" s="235"/>
      <c r="J11371" s="223"/>
      <c r="K11371" s="223"/>
      <c r="L11371" s="223"/>
      <c r="M11371" s="223"/>
    </row>
    <row r="11372" spans="1:13">
      <c r="A11372" s="235"/>
      <c r="B11372" s="223"/>
      <c r="C11372" s="223"/>
      <c r="D11372" s="223"/>
      <c r="E11372" s="223"/>
      <c r="F11372" s="223"/>
      <c r="G11372" s="223"/>
      <c r="H11372" s="223"/>
      <c r="I11372" s="235"/>
      <c r="J11372" s="223"/>
      <c r="K11372" s="223"/>
      <c r="L11372" s="223"/>
      <c r="M11372" s="223"/>
    </row>
    <row r="11373" spans="1:13">
      <c r="A11373" s="235"/>
      <c r="B11373" s="223"/>
      <c r="C11373" s="223"/>
      <c r="D11373" s="223"/>
      <c r="E11373" s="223"/>
      <c r="F11373" s="223"/>
      <c r="G11373" s="223"/>
      <c r="H11373" s="223"/>
      <c r="I11373" s="235"/>
      <c r="J11373" s="223"/>
      <c r="K11373" s="223"/>
      <c r="L11373" s="223"/>
      <c r="M11373" s="223"/>
    </row>
    <row r="11374" spans="1:13">
      <c r="A11374" s="235"/>
      <c r="B11374" s="223"/>
      <c r="C11374" s="223"/>
      <c r="D11374" s="223"/>
      <c r="E11374" s="223"/>
      <c r="F11374" s="223"/>
      <c r="G11374" s="223"/>
      <c r="H11374" s="223"/>
      <c r="I11374" s="235"/>
      <c r="J11374" s="223"/>
      <c r="K11374" s="223"/>
      <c r="L11374" s="223"/>
      <c r="M11374" s="223"/>
    </row>
    <row r="11375" spans="1:13">
      <c r="A11375" s="235"/>
      <c r="B11375" s="223"/>
      <c r="C11375" s="223"/>
      <c r="D11375" s="223"/>
      <c r="E11375" s="223"/>
      <c r="F11375" s="223"/>
      <c r="G11375" s="223"/>
      <c r="H11375" s="223"/>
      <c r="I11375" s="235"/>
      <c r="J11375" s="223"/>
      <c r="K11375" s="223"/>
      <c r="L11375" s="223"/>
      <c r="M11375" s="223"/>
    </row>
    <row r="11376" spans="1:13">
      <c r="A11376" s="235"/>
      <c r="B11376" s="223"/>
      <c r="C11376" s="223"/>
      <c r="D11376" s="223"/>
      <c r="E11376" s="223"/>
      <c r="F11376" s="223"/>
      <c r="G11376" s="223"/>
      <c r="H11376" s="223"/>
      <c r="I11376" s="235"/>
      <c r="J11376" s="223"/>
      <c r="K11376" s="223"/>
      <c r="L11376" s="223"/>
      <c r="M11376" s="223"/>
    </row>
    <row r="11377" spans="1:13">
      <c r="A11377" s="235"/>
      <c r="B11377" s="223"/>
      <c r="C11377" s="223"/>
      <c r="D11377" s="223"/>
      <c r="E11377" s="223"/>
      <c r="F11377" s="223"/>
      <c r="G11377" s="223"/>
      <c r="H11377" s="223"/>
      <c r="I11377" s="235"/>
      <c r="J11377" s="223"/>
      <c r="K11377" s="223"/>
      <c r="L11377" s="223"/>
      <c r="M11377" s="223"/>
    </row>
    <row r="11378" spans="1:13">
      <c r="A11378" s="235"/>
      <c r="B11378" s="223"/>
      <c r="C11378" s="223"/>
      <c r="D11378" s="223"/>
      <c r="E11378" s="223"/>
      <c r="F11378" s="223"/>
      <c r="G11378" s="223"/>
      <c r="H11378" s="223"/>
      <c r="I11378" s="235"/>
      <c r="J11378" s="223"/>
      <c r="K11378" s="223"/>
      <c r="L11378" s="223"/>
      <c r="M11378" s="223"/>
    </row>
    <row r="11379" spans="1:13">
      <c r="A11379" s="235"/>
      <c r="B11379" s="223"/>
      <c r="C11379" s="223"/>
      <c r="D11379" s="223"/>
      <c r="E11379" s="223"/>
      <c r="F11379" s="223"/>
      <c r="G11379" s="223"/>
      <c r="H11379" s="223"/>
      <c r="I11379" s="235"/>
      <c r="J11379" s="223"/>
      <c r="K11379" s="223"/>
      <c r="L11379" s="223"/>
      <c r="M11379" s="223"/>
    </row>
    <row r="11380" spans="1:13">
      <c r="A11380" s="235"/>
      <c r="B11380" s="223"/>
      <c r="C11380" s="223"/>
      <c r="D11380" s="223"/>
      <c r="E11380" s="223"/>
      <c r="F11380" s="223"/>
      <c r="G11380" s="223"/>
      <c r="H11380" s="223"/>
      <c r="I11380" s="235"/>
      <c r="J11380" s="223"/>
      <c r="K11380" s="223"/>
      <c r="L11380" s="223"/>
      <c r="M11380" s="223"/>
    </row>
    <row r="11381" spans="1:13">
      <c r="A11381" s="235"/>
      <c r="B11381" s="223"/>
      <c r="C11381" s="223"/>
      <c r="D11381" s="223"/>
      <c r="E11381" s="223"/>
      <c r="F11381" s="223"/>
      <c r="G11381" s="223"/>
      <c r="H11381" s="223"/>
      <c r="I11381" s="235"/>
      <c r="J11381" s="223"/>
      <c r="K11381" s="223"/>
      <c r="L11381" s="223"/>
      <c r="M11381" s="223"/>
    </row>
    <row r="11382" spans="1:13">
      <c r="A11382" s="235"/>
      <c r="B11382" s="223"/>
      <c r="C11382" s="223"/>
      <c r="D11382" s="223"/>
      <c r="E11382" s="223"/>
      <c r="F11382" s="223"/>
      <c r="G11382" s="223"/>
      <c r="H11382" s="223"/>
      <c r="I11382" s="235"/>
      <c r="J11382" s="223"/>
      <c r="K11382" s="223"/>
      <c r="L11382" s="223"/>
      <c r="M11382" s="223"/>
    </row>
    <row r="11383" spans="1:13">
      <c r="A11383" s="235"/>
      <c r="B11383" s="223"/>
      <c r="C11383" s="223"/>
      <c r="D11383" s="223"/>
      <c r="E11383" s="223"/>
      <c r="F11383" s="223"/>
      <c r="G11383" s="223"/>
      <c r="H11383" s="223"/>
      <c r="I11383" s="235"/>
      <c r="J11383" s="223"/>
      <c r="K11383" s="223"/>
      <c r="L11383" s="223"/>
      <c r="M11383" s="223"/>
    </row>
    <row r="11384" spans="1:13">
      <c r="A11384" s="235"/>
      <c r="B11384" s="223"/>
      <c r="C11384" s="223"/>
      <c r="D11384" s="223"/>
      <c r="E11384" s="223"/>
      <c r="F11384" s="223"/>
      <c r="G11384" s="223"/>
      <c r="H11384" s="223"/>
      <c r="I11384" s="235"/>
      <c r="J11384" s="223"/>
      <c r="K11384" s="223"/>
      <c r="L11384" s="223"/>
      <c r="M11384" s="223"/>
    </row>
    <row r="11385" spans="1:13">
      <c r="A11385" s="235"/>
      <c r="B11385" s="223"/>
      <c r="C11385" s="223"/>
      <c r="D11385" s="223"/>
      <c r="E11385" s="223"/>
      <c r="F11385" s="223"/>
      <c r="G11385" s="223"/>
      <c r="H11385" s="223"/>
      <c r="I11385" s="235"/>
      <c r="J11385" s="223"/>
      <c r="K11385" s="223"/>
      <c r="L11385" s="223"/>
      <c r="M11385" s="223"/>
    </row>
    <row r="11386" spans="1:13">
      <c r="A11386" s="235"/>
      <c r="B11386" s="223"/>
      <c r="C11386" s="223"/>
      <c r="D11386" s="223"/>
      <c r="E11386" s="238"/>
      <c r="F11386" s="244"/>
      <c r="G11386" s="223"/>
      <c r="H11386" s="223"/>
      <c r="I11386" s="235"/>
      <c r="J11386" s="223"/>
      <c r="K11386" s="223"/>
      <c r="L11386" s="223"/>
      <c r="M11386" s="223"/>
    </row>
    <row r="11387" spans="1:13">
      <c r="A11387" s="235"/>
      <c r="B11387" s="223"/>
      <c r="C11387" s="223"/>
      <c r="D11387" s="223"/>
      <c r="E11387" s="223"/>
      <c r="F11387" s="223"/>
      <c r="G11387" s="223"/>
      <c r="H11387" s="223"/>
      <c r="I11387" s="235"/>
      <c r="J11387" s="223"/>
      <c r="K11387" s="223"/>
      <c r="L11387" s="223"/>
      <c r="M11387" s="223"/>
    </row>
    <row r="11388" spans="1:13">
      <c r="A11388" s="235"/>
      <c r="B11388" s="223"/>
      <c r="C11388" s="223"/>
      <c r="D11388" s="223"/>
      <c r="E11388" s="223"/>
      <c r="F11388" s="223"/>
      <c r="G11388" s="223"/>
      <c r="H11388" s="223"/>
      <c r="I11388" s="235"/>
      <c r="J11388" s="223"/>
      <c r="K11388" s="223"/>
      <c r="L11388" s="223"/>
      <c r="M11388" s="223"/>
    </row>
    <row r="11389" spans="1:13">
      <c r="A11389" s="235"/>
      <c r="B11389" s="223"/>
      <c r="C11389" s="223"/>
      <c r="D11389" s="223"/>
      <c r="E11389" s="223"/>
      <c r="F11389" s="223"/>
      <c r="G11389" s="223"/>
      <c r="H11389" s="223"/>
      <c r="I11389" s="235"/>
      <c r="J11389" s="223"/>
      <c r="K11389" s="223"/>
      <c r="L11389" s="223"/>
      <c r="M11389" s="223"/>
    </row>
    <row r="11390" spans="1:13">
      <c r="A11390" s="235"/>
      <c r="B11390" s="223"/>
      <c r="C11390" s="223"/>
      <c r="D11390" s="223"/>
      <c r="E11390" s="223"/>
      <c r="F11390" s="223"/>
      <c r="G11390" s="223"/>
      <c r="H11390" s="223"/>
      <c r="I11390" s="235"/>
      <c r="J11390" s="223"/>
      <c r="K11390" s="223"/>
      <c r="L11390" s="223"/>
      <c r="M11390" s="223"/>
    </row>
    <row r="11391" spans="1:13">
      <c r="A11391" s="235"/>
      <c r="B11391" s="223"/>
      <c r="C11391" s="223"/>
      <c r="D11391" s="223"/>
      <c r="E11391" s="223"/>
      <c r="F11391" s="223"/>
      <c r="G11391" s="223"/>
      <c r="H11391" s="223"/>
      <c r="I11391" s="235"/>
      <c r="J11391" s="223"/>
      <c r="K11391" s="223"/>
      <c r="L11391" s="223"/>
      <c r="M11391" s="223"/>
    </row>
    <row r="11392" spans="1:13">
      <c r="A11392" s="235"/>
      <c r="B11392" s="223"/>
      <c r="C11392" s="223"/>
      <c r="D11392" s="223"/>
      <c r="E11392" s="223"/>
      <c r="F11392" s="223"/>
      <c r="G11392" s="223"/>
      <c r="H11392" s="223"/>
      <c r="I11392" s="235"/>
      <c r="J11392" s="223"/>
      <c r="K11392" s="223"/>
      <c r="L11392" s="223"/>
      <c r="M11392" s="223"/>
    </row>
    <row r="11393" spans="1:13">
      <c r="A11393" s="235"/>
      <c r="B11393" s="223"/>
      <c r="C11393" s="223"/>
      <c r="D11393" s="223"/>
      <c r="E11393" s="223"/>
      <c r="F11393" s="223"/>
      <c r="G11393" s="223"/>
      <c r="H11393" s="223"/>
      <c r="I11393" s="235"/>
      <c r="J11393" s="223"/>
      <c r="K11393" s="223"/>
      <c r="L11393" s="223"/>
      <c r="M11393" s="223"/>
    </row>
    <row r="11394" spans="1:13">
      <c r="A11394" s="235"/>
      <c r="B11394" s="223"/>
      <c r="C11394" s="223"/>
      <c r="D11394" s="223"/>
      <c r="E11394" s="223"/>
      <c r="F11394" s="223"/>
      <c r="G11394" s="223"/>
      <c r="H11394" s="223"/>
      <c r="I11394" s="235"/>
      <c r="J11394" s="223"/>
      <c r="K11394" s="223"/>
      <c r="L11394" s="223"/>
      <c r="M11394" s="223"/>
    </row>
    <row r="11395" spans="1:13">
      <c r="A11395" s="235"/>
      <c r="B11395" s="223"/>
      <c r="C11395" s="223"/>
      <c r="D11395" s="223"/>
      <c r="E11395" s="223"/>
      <c r="F11395" s="223"/>
      <c r="G11395" s="223"/>
      <c r="H11395" s="223"/>
      <c r="I11395" s="235"/>
      <c r="J11395" s="223"/>
      <c r="K11395" s="223"/>
      <c r="L11395" s="223"/>
      <c r="M11395" s="223"/>
    </row>
    <row r="11396" spans="1:13">
      <c r="A11396" s="235"/>
      <c r="B11396" s="223"/>
      <c r="C11396" s="223"/>
      <c r="D11396" s="223"/>
      <c r="E11396" s="223"/>
      <c r="F11396" s="223"/>
      <c r="G11396" s="223"/>
      <c r="H11396" s="223"/>
      <c r="I11396" s="235"/>
      <c r="J11396" s="223"/>
      <c r="K11396" s="223"/>
      <c r="L11396" s="223"/>
      <c r="M11396" s="223"/>
    </row>
    <row r="11397" spans="1:13">
      <c r="A11397" s="235"/>
      <c r="B11397" s="223"/>
      <c r="C11397" s="223"/>
      <c r="D11397" s="223"/>
      <c r="E11397" s="223"/>
      <c r="F11397" s="223"/>
      <c r="G11397" s="223"/>
      <c r="H11397" s="223"/>
      <c r="I11397" s="235"/>
      <c r="J11397" s="223"/>
      <c r="K11397" s="223"/>
      <c r="L11397" s="223"/>
      <c r="M11397" s="223"/>
    </row>
    <row r="11398" spans="1:13">
      <c r="A11398" s="235"/>
      <c r="B11398" s="223"/>
      <c r="C11398" s="223"/>
      <c r="D11398" s="223"/>
      <c r="E11398" s="223"/>
      <c r="F11398" s="223"/>
      <c r="G11398" s="223"/>
      <c r="H11398" s="223"/>
      <c r="I11398" s="235"/>
      <c r="J11398" s="223"/>
      <c r="K11398" s="223"/>
      <c r="L11398" s="223"/>
      <c r="M11398" s="223"/>
    </row>
    <row r="11399" spans="1:13">
      <c r="A11399" s="235"/>
      <c r="B11399" s="223"/>
      <c r="C11399" s="223"/>
      <c r="D11399" s="223"/>
      <c r="E11399" s="223"/>
      <c r="F11399" s="223"/>
      <c r="G11399" s="223"/>
      <c r="H11399" s="223"/>
      <c r="I11399" s="235"/>
      <c r="J11399" s="223"/>
      <c r="K11399" s="223"/>
      <c r="L11399" s="223"/>
      <c r="M11399" s="223"/>
    </row>
    <row r="11400" spans="1:13">
      <c r="A11400" s="235"/>
      <c r="B11400" s="223"/>
      <c r="C11400" s="223"/>
      <c r="D11400" s="223"/>
      <c r="E11400" s="223"/>
      <c r="F11400" s="223"/>
      <c r="G11400" s="223"/>
      <c r="H11400" s="223"/>
      <c r="I11400" s="235"/>
      <c r="J11400" s="223"/>
      <c r="K11400" s="223"/>
      <c r="L11400" s="223"/>
      <c r="M11400" s="223"/>
    </row>
    <row r="11401" spans="1:13">
      <c r="A11401" s="235"/>
      <c r="B11401" s="223"/>
      <c r="C11401" s="223"/>
      <c r="D11401" s="223"/>
      <c r="E11401" s="223"/>
      <c r="F11401" s="223"/>
      <c r="G11401" s="223"/>
      <c r="H11401" s="223"/>
      <c r="I11401" s="235"/>
      <c r="J11401" s="223"/>
      <c r="K11401" s="223"/>
      <c r="L11401" s="223"/>
      <c r="M11401" s="223"/>
    </row>
    <row r="11402" spans="1:13">
      <c r="A11402" s="235"/>
      <c r="B11402" s="223"/>
      <c r="C11402" s="223"/>
      <c r="D11402" s="223"/>
      <c r="E11402" s="223"/>
      <c r="F11402" s="223"/>
      <c r="G11402" s="223"/>
      <c r="H11402" s="223"/>
      <c r="I11402" s="235"/>
      <c r="J11402" s="223"/>
      <c r="K11402" s="223"/>
      <c r="L11402" s="223"/>
      <c r="M11402" s="223"/>
    </row>
    <row r="11403" spans="1:13">
      <c r="A11403" s="235"/>
      <c r="B11403" s="223"/>
      <c r="C11403" s="223"/>
      <c r="D11403" s="223"/>
      <c r="E11403" s="223"/>
      <c r="F11403" s="223"/>
      <c r="G11403" s="223"/>
      <c r="H11403" s="223"/>
      <c r="I11403" s="235"/>
      <c r="J11403" s="223"/>
      <c r="K11403" s="223"/>
      <c r="L11403" s="223"/>
      <c r="M11403" s="223"/>
    </row>
    <row r="11404" spans="1:13">
      <c r="A11404" s="235"/>
      <c r="B11404" s="223"/>
      <c r="C11404" s="223"/>
      <c r="D11404" s="223"/>
      <c r="E11404" s="223"/>
      <c r="F11404" s="223"/>
      <c r="G11404" s="223"/>
      <c r="H11404" s="223"/>
      <c r="I11404" s="235"/>
      <c r="J11404" s="223"/>
      <c r="K11404" s="223"/>
      <c r="L11404" s="223"/>
      <c r="M11404" s="223"/>
    </row>
    <row r="11405" spans="1:13">
      <c r="A11405" s="235"/>
      <c r="B11405" s="223"/>
      <c r="C11405" s="223"/>
      <c r="D11405" s="223"/>
      <c r="E11405" s="223"/>
      <c r="F11405" s="223"/>
      <c r="G11405" s="223"/>
      <c r="H11405" s="223"/>
      <c r="I11405" s="235"/>
      <c r="J11405" s="223"/>
      <c r="K11405" s="223"/>
      <c r="L11405" s="223"/>
      <c r="M11405" s="223"/>
    </row>
    <row r="11406" spans="1:13">
      <c r="A11406" s="235"/>
      <c r="B11406" s="223"/>
      <c r="C11406" s="223"/>
      <c r="D11406" s="223"/>
      <c r="E11406" s="223"/>
      <c r="F11406" s="223"/>
      <c r="G11406" s="223"/>
      <c r="H11406" s="223"/>
      <c r="I11406" s="235"/>
      <c r="J11406" s="223"/>
      <c r="K11406" s="223"/>
      <c r="L11406" s="223"/>
      <c r="M11406" s="223"/>
    </row>
    <row r="11407" spans="1:13">
      <c r="A11407" s="235"/>
      <c r="B11407" s="223"/>
      <c r="C11407" s="223"/>
      <c r="D11407" s="223"/>
      <c r="E11407" s="223"/>
      <c r="F11407" s="223"/>
      <c r="G11407" s="223"/>
      <c r="H11407" s="223"/>
      <c r="I11407" s="235"/>
      <c r="J11407" s="223"/>
      <c r="K11407" s="223"/>
      <c r="L11407" s="223"/>
      <c r="M11407" s="223"/>
    </row>
    <row r="11408" spans="1:13">
      <c r="A11408" s="235"/>
      <c r="B11408" s="223"/>
      <c r="C11408" s="223"/>
      <c r="D11408" s="223"/>
      <c r="E11408" s="223"/>
      <c r="F11408" s="223"/>
      <c r="G11408" s="223"/>
      <c r="H11408" s="223"/>
      <c r="I11408" s="235"/>
      <c r="J11408" s="223"/>
      <c r="K11408" s="223"/>
      <c r="L11408" s="223"/>
      <c r="M11408" s="223"/>
    </row>
    <row r="11409" spans="1:13">
      <c r="A11409" s="235"/>
      <c r="B11409" s="223"/>
      <c r="C11409" s="223"/>
      <c r="D11409" s="223"/>
      <c r="E11409" s="223"/>
      <c r="F11409" s="223"/>
      <c r="G11409" s="223"/>
      <c r="H11409" s="223"/>
      <c r="I11409" s="235"/>
      <c r="J11409" s="223"/>
      <c r="K11409" s="223"/>
      <c r="L11409" s="223"/>
      <c r="M11409" s="223"/>
    </row>
    <row r="11410" spans="1:13">
      <c r="A11410" s="235"/>
      <c r="B11410" s="223"/>
      <c r="C11410" s="223"/>
      <c r="D11410" s="223"/>
      <c r="E11410" s="223"/>
      <c r="F11410" s="223"/>
      <c r="G11410" s="223"/>
      <c r="H11410" s="223"/>
      <c r="I11410" s="235"/>
      <c r="J11410" s="223"/>
      <c r="K11410" s="223"/>
      <c r="L11410" s="223"/>
      <c r="M11410" s="223"/>
    </row>
    <row r="11411" spans="1:13">
      <c r="A11411" s="235"/>
      <c r="B11411" s="223"/>
      <c r="C11411" s="223"/>
      <c r="D11411" s="223"/>
      <c r="E11411" s="223"/>
      <c r="F11411" s="223"/>
      <c r="G11411" s="223"/>
      <c r="H11411" s="223"/>
      <c r="I11411" s="235"/>
      <c r="J11411" s="223"/>
      <c r="K11411" s="223"/>
      <c r="L11411" s="223"/>
      <c r="M11411" s="223"/>
    </row>
    <row r="11412" spans="1:13">
      <c r="A11412" s="235"/>
      <c r="B11412" s="223"/>
      <c r="C11412" s="223"/>
      <c r="D11412" s="223"/>
      <c r="E11412" s="223"/>
      <c r="F11412" s="223"/>
      <c r="G11412" s="223"/>
      <c r="H11412" s="223"/>
      <c r="I11412" s="235"/>
      <c r="J11412" s="223"/>
      <c r="K11412" s="223"/>
      <c r="L11412" s="223"/>
      <c r="M11412" s="223"/>
    </row>
    <row r="11413" spans="1:13">
      <c r="A11413" s="235"/>
      <c r="B11413" s="223"/>
      <c r="C11413" s="223"/>
      <c r="D11413" s="223"/>
      <c r="E11413" s="223"/>
      <c r="F11413" s="223"/>
      <c r="G11413" s="223"/>
      <c r="H11413" s="223"/>
      <c r="I11413" s="235"/>
      <c r="J11413" s="223"/>
      <c r="K11413" s="223"/>
      <c r="L11413" s="223"/>
      <c r="M11413" s="223"/>
    </row>
    <row r="11414" spans="1:13">
      <c r="A11414" s="235"/>
      <c r="B11414" s="223"/>
      <c r="C11414" s="223"/>
      <c r="D11414" s="223"/>
      <c r="E11414" s="223"/>
      <c r="F11414" s="223"/>
      <c r="G11414" s="223"/>
      <c r="H11414" s="223"/>
      <c r="I11414" s="235"/>
      <c r="J11414" s="223"/>
      <c r="K11414" s="223"/>
      <c r="L11414" s="223"/>
      <c r="M11414" s="223"/>
    </row>
    <row r="11415" spans="1:13">
      <c r="A11415" s="235"/>
      <c r="B11415" s="223"/>
      <c r="C11415" s="223"/>
      <c r="D11415" s="223"/>
      <c r="E11415" s="223"/>
      <c r="F11415" s="223"/>
      <c r="G11415" s="223"/>
      <c r="H11415" s="223"/>
      <c r="I11415" s="235"/>
      <c r="J11415" s="223"/>
      <c r="K11415" s="223"/>
      <c r="L11415" s="223"/>
      <c r="M11415" s="223"/>
    </row>
    <row r="11416" spans="1:13">
      <c r="A11416" s="235"/>
      <c r="B11416" s="223"/>
      <c r="C11416" s="223"/>
      <c r="D11416" s="223"/>
      <c r="E11416" s="223"/>
      <c r="F11416" s="223"/>
      <c r="G11416" s="223"/>
      <c r="H11416" s="223"/>
      <c r="I11416" s="235"/>
      <c r="J11416" s="223"/>
      <c r="K11416" s="223"/>
      <c r="L11416" s="223"/>
      <c r="M11416" s="223"/>
    </row>
    <row r="11417" spans="1:13">
      <c r="A11417" s="235"/>
      <c r="B11417" s="223"/>
      <c r="C11417" s="223"/>
      <c r="D11417" s="223"/>
      <c r="E11417" s="223"/>
      <c r="F11417" s="223"/>
      <c r="G11417" s="223"/>
      <c r="H11417" s="223"/>
      <c r="I11417" s="235"/>
      <c r="J11417" s="223"/>
      <c r="K11417" s="223"/>
      <c r="L11417" s="223"/>
      <c r="M11417" s="223"/>
    </row>
    <row r="11418" spans="1:13">
      <c r="A11418" s="235"/>
      <c r="B11418" s="223"/>
      <c r="C11418" s="223"/>
      <c r="D11418" s="223"/>
      <c r="E11418" s="223"/>
      <c r="F11418" s="223"/>
      <c r="G11418" s="223"/>
      <c r="H11418" s="223"/>
      <c r="I11418" s="235"/>
      <c r="J11418" s="223"/>
      <c r="K11418" s="223"/>
      <c r="L11418" s="223"/>
      <c r="M11418" s="223"/>
    </row>
    <row r="11419" spans="1:13">
      <c r="A11419" s="235"/>
      <c r="B11419" s="223"/>
      <c r="C11419" s="223"/>
      <c r="D11419" s="223"/>
      <c r="E11419" s="223"/>
      <c r="F11419" s="223"/>
      <c r="G11419" s="223"/>
      <c r="H11419" s="223"/>
      <c r="I11419" s="235"/>
      <c r="J11419" s="223"/>
      <c r="K11419" s="223"/>
      <c r="L11419" s="223"/>
      <c r="M11419" s="223"/>
    </row>
    <row r="11420" spans="1:13">
      <c r="A11420" s="235"/>
      <c r="B11420" s="223"/>
      <c r="C11420" s="223"/>
      <c r="D11420" s="223"/>
      <c r="E11420" s="223"/>
      <c r="F11420" s="223"/>
      <c r="G11420" s="223"/>
      <c r="H11420" s="223"/>
      <c r="I11420" s="235"/>
      <c r="J11420" s="223"/>
      <c r="K11420" s="223"/>
      <c r="L11420" s="223"/>
      <c r="M11420" s="223"/>
    </row>
    <row r="11421" spans="1:13">
      <c r="A11421" s="235"/>
      <c r="B11421" s="223"/>
      <c r="C11421" s="223"/>
      <c r="D11421" s="223"/>
      <c r="E11421" s="223"/>
      <c r="F11421" s="223"/>
      <c r="G11421" s="223"/>
      <c r="H11421" s="223"/>
      <c r="I11421" s="235"/>
      <c r="J11421" s="223"/>
      <c r="K11421" s="223"/>
      <c r="L11421" s="223"/>
      <c r="M11421" s="223"/>
    </row>
    <row r="11422" spans="1:13">
      <c r="A11422" s="235"/>
      <c r="B11422" s="223"/>
      <c r="C11422" s="223"/>
      <c r="D11422" s="223"/>
      <c r="E11422" s="223"/>
      <c r="F11422" s="223"/>
      <c r="G11422" s="223"/>
      <c r="H11422" s="223"/>
      <c r="I11422" s="235"/>
      <c r="J11422" s="223"/>
      <c r="K11422" s="223"/>
      <c r="L11422" s="223"/>
      <c r="M11422" s="223"/>
    </row>
    <row r="11423" spans="1:13">
      <c r="A11423" s="235"/>
      <c r="B11423" s="223"/>
      <c r="C11423" s="223"/>
      <c r="D11423" s="223"/>
      <c r="E11423" s="223"/>
      <c r="F11423" s="223"/>
      <c r="G11423" s="223"/>
      <c r="H11423" s="223"/>
      <c r="I11423" s="235"/>
      <c r="J11423" s="223"/>
      <c r="K11423" s="223"/>
      <c r="L11423" s="223"/>
      <c r="M11423" s="223"/>
    </row>
    <row r="11424" spans="1:13">
      <c r="A11424" s="235"/>
      <c r="B11424" s="223"/>
      <c r="C11424" s="223"/>
      <c r="D11424" s="223"/>
      <c r="E11424" s="223"/>
      <c r="F11424" s="223"/>
      <c r="G11424" s="223"/>
      <c r="H11424" s="223"/>
      <c r="I11424" s="235"/>
      <c r="J11424" s="223"/>
      <c r="K11424" s="223"/>
      <c r="L11424" s="223"/>
      <c r="M11424" s="223"/>
    </row>
    <row r="11425" spans="1:13">
      <c r="A11425" s="235"/>
      <c r="B11425" s="223"/>
      <c r="C11425" s="223"/>
      <c r="D11425" s="223"/>
      <c r="E11425" s="223"/>
      <c r="F11425" s="223"/>
      <c r="G11425" s="223"/>
      <c r="H11425" s="223"/>
      <c r="I11425" s="235"/>
      <c r="J11425" s="223"/>
      <c r="K11425" s="223"/>
      <c r="L11425" s="223"/>
      <c r="M11425" s="223"/>
    </row>
    <row r="11426" spans="1:13">
      <c r="A11426" s="235"/>
      <c r="B11426" s="223"/>
      <c r="C11426" s="223"/>
      <c r="D11426" s="223"/>
      <c r="E11426" s="223"/>
      <c r="F11426" s="223"/>
      <c r="G11426" s="223"/>
      <c r="H11426" s="223"/>
      <c r="I11426" s="235"/>
      <c r="J11426" s="223"/>
      <c r="K11426" s="223"/>
      <c r="L11426" s="223"/>
      <c r="M11426" s="223"/>
    </row>
    <row r="11427" spans="1:13">
      <c r="A11427" s="235"/>
      <c r="B11427" s="223"/>
      <c r="C11427" s="223"/>
      <c r="D11427" s="223"/>
      <c r="E11427" s="223"/>
      <c r="F11427" s="223"/>
      <c r="G11427" s="223"/>
      <c r="H11427" s="223"/>
      <c r="I11427" s="235"/>
      <c r="J11427" s="223"/>
      <c r="K11427" s="223"/>
      <c r="L11427" s="223"/>
      <c r="M11427" s="223"/>
    </row>
    <row r="11428" spans="1:13">
      <c r="A11428" s="235"/>
      <c r="B11428" s="223"/>
      <c r="C11428" s="223"/>
      <c r="D11428" s="223"/>
      <c r="E11428" s="223"/>
      <c r="F11428" s="223"/>
      <c r="G11428" s="223"/>
      <c r="H11428" s="223"/>
      <c r="I11428" s="235"/>
      <c r="J11428" s="223"/>
      <c r="K11428" s="223"/>
      <c r="L11428" s="223"/>
      <c r="M11428" s="223"/>
    </row>
    <row r="11429" spans="1:13">
      <c r="A11429" s="235"/>
      <c r="B11429" s="223"/>
      <c r="C11429" s="223"/>
      <c r="D11429" s="223"/>
      <c r="E11429" s="223"/>
      <c r="F11429" s="223"/>
      <c r="G11429" s="223"/>
      <c r="H11429" s="223"/>
      <c r="I11429" s="235"/>
      <c r="J11429" s="223"/>
      <c r="K11429" s="223"/>
      <c r="L11429" s="223"/>
      <c r="M11429" s="223"/>
    </row>
    <row r="11430" spans="1:13">
      <c r="A11430" s="235"/>
      <c r="B11430" s="223"/>
      <c r="C11430" s="223"/>
      <c r="D11430" s="223"/>
      <c r="E11430" s="223"/>
      <c r="F11430" s="223"/>
      <c r="G11430" s="223"/>
      <c r="H11430" s="223"/>
      <c r="I11430" s="235"/>
      <c r="J11430" s="223"/>
      <c r="K11430" s="223"/>
      <c r="L11430" s="223"/>
      <c r="M11430" s="223"/>
    </row>
    <row r="11431" spans="1:13">
      <c r="A11431" s="235"/>
      <c r="B11431" s="223"/>
      <c r="C11431" s="223"/>
      <c r="D11431" s="223"/>
      <c r="E11431" s="223"/>
      <c r="F11431" s="223"/>
      <c r="G11431" s="223"/>
      <c r="H11431" s="223"/>
      <c r="I11431" s="235"/>
      <c r="J11431" s="223"/>
      <c r="K11431" s="223"/>
      <c r="L11431" s="223"/>
      <c r="M11431" s="223"/>
    </row>
    <row r="11432" spans="1:13">
      <c r="A11432" s="235"/>
      <c r="B11432" s="223"/>
      <c r="C11432" s="223"/>
      <c r="D11432" s="223"/>
      <c r="E11432" s="223"/>
      <c r="F11432" s="223"/>
      <c r="G11432" s="223"/>
      <c r="H11432" s="223"/>
      <c r="I11432" s="235"/>
      <c r="J11432" s="223"/>
      <c r="K11432" s="223"/>
      <c r="L11432" s="223"/>
      <c r="M11432" s="223"/>
    </row>
    <row r="11433" spans="1:13">
      <c r="A11433" s="235"/>
      <c r="B11433" s="223"/>
      <c r="C11433" s="223"/>
      <c r="D11433" s="223"/>
      <c r="E11433" s="223"/>
      <c r="F11433" s="223"/>
      <c r="G11433" s="223"/>
      <c r="H11433" s="223"/>
      <c r="I11433" s="235"/>
      <c r="J11433" s="223"/>
      <c r="K11433" s="223"/>
      <c r="L11433" s="223"/>
      <c r="M11433" s="223"/>
    </row>
    <row r="11434" spans="1:13">
      <c r="A11434" s="235"/>
      <c r="B11434" s="223"/>
      <c r="C11434" s="223"/>
      <c r="D11434" s="223"/>
      <c r="E11434" s="223"/>
      <c r="F11434" s="223"/>
      <c r="G11434" s="223"/>
      <c r="H11434" s="223"/>
      <c r="I11434" s="235"/>
      <c r="J11434" s="223"/>
      <c r="K11434" s="223"/>
      <c r="L11434" s="223"/>
      <c r="M11434" s="223"/>
    </row>
    <row r="11435" spans="1:13">
      <c r="A11435" s="235"/>
      <c r="B11435" s="223"/>
      <c r="C11435" s="223"/>
      <c r="D11435" s="223"/>
      <c r="E11435" s="223"/>
      <c r="F11435" s="223"/>
      <c r="G11435" s="223"/>
      <c r="H11435" s="223"/>
      <c r="I11435" s="235"/>
      <c r="J11435" s="223"/>
      <c r="K11435" s="223"/>
      <c r="L11435" s="223"/>
      <c r="M11435" s="223"/>
    </row>
    <row r="11436" spans="1:13">
      <c r="A11436" s="235"/>
      <c r="B11436" s="223"/>
      <c r="C11436" s="223"/>
      <c r="D11436" s="223"/>
      <c r="E11436" s="223"/>
      <c r="F11436" s="223"/>
      <c r="G11436" s="223"/>
      <c r="H11436" s="223"/>
      <c r="I11436" s="235"/>
      <c r="J11436" s="223"/>
      <c r="K11436" s="223"/>
      <c r="L11436" s="223"/>
      <c r="M11436" s="223"/>
    </row>
    <row r="11437" spans="1:13">
      <c r="A11437" s="235"/>
      <c r="B11437" s="223"/>
      <c r="C11437" s="223"/>
      <c r="D11437" s="223"/>
      <c r="E11437" s="223"/>
      <c r="F11437" s="223"/>
      <c r="G11437" s="223"/>
      <c r="H11437" s="223"/>
      <c r="I11437" s="235"/>
      <c r="J11437" s="223"/>
      <c r="K11437" s="223"/>
      <c r="L11437" s="223"/>
      <c r="M11437" s="223"/>
    </row>
    <row r="11438" spans="1:13">
      <c r="A11438" s="223"/>
      <c r="B11438" s="223"/>
      <c r="C11438" s="223"/>
      <c r="D11438" s="223"/>
      <c r="E11438" s="234"/>
      <c r="F11438" s="223"/>
      <c r="G11438" s="223"/>
      <c r="H11438" s="223"/>
      <c r="I11438" s="223"/>
      <c r="J11438" s="223"/>
      <c r="K11438" s="223"/>
      <c r="L11438" s="223"/>
      <c r="M11438" s="223"/>
    </row>
    <row r="11439" spans="1:13">
      <c r="A11439" s="235"/>
      <c r="B11439" s="223"/>
      <c r="C11439" s="223"/>
      <c r="D11439" s="223"/>
      <c r="E11439" s="223"/>
      <c r="F11439" s="223"/>
      <c r="G11439" s="223"/>
      <c r="H11439" s="223"/>
      <c r="I11439" s="235"/>
      <c r="J11439" s="223"/>
      <c r="K11439" s="223"/>
      <c r="L11439" s="223"/>
      <c r="M11439" s="223"/>
    </row>
    <row r="11440" spans="1:13">
      <c r="A11440" s="235"/>
      <c r="B11440" s="223"/>
      <c r="C11440" s="223"/>
      <c r="D11440" s="223"/>
      <c r="E11440" s="223"/>
      <c r="F11440" s="223"/>
      <c r="G11440" s="223"/>
      <c r="H11440" s="223"/>
      <c r="I11440" s="235"/>
      <c r="J11440" s="223"/>
      <c r="K11440" s="223"/>
      <c r="L11440" s="223"/>
      <c r="M11440" s="223"/>
    </row>
    <row r="11441" spans="1:13">
      <c r="A11441" s="235"/>
      <c r="B11441" s="223"/>
      <c r="C11441" s="223"/>
      <c r="D11441" s="223"/>
      <c r="E11441" s="223"/>
      <c r="F11441" s="223"/>
      <c r="G11441" s="223"/>
      <c r="H11441" s="223"/>
      <c r="I11441" s="235"/>
      <c r="J11441" s="223"/>
      <c r="K11441" s="223"/>
      <c r="L11441" s="223"/>
      <c r="M11441" s="223"/>
    </row>
    <row r="11442" spans="1:13">
      <c r="A11442" s="235"/>
      <c r="B11442" s="223"/>
      <c r="C11442" s="223"/>
      <c r="D11442" s="223"/>
      <c r="E11442" s="223"/>
      <c r="F11442" s="223"/>
      <c r="G11442" s="223"/>
      <c r="H11442" s="223"/>
      <c r="I11442" s="235"/>
      <c r="J11442" s="223"/>
      <c r="K11442" s="223"/>
      <c r="L11442" s="223"/>
      <c r="M11442" s="223"/>
    </row>
    <row r="11443" spans="1:13">
      <c r="A11443" s="235"/>
      <c r="B11443" s="223"/>
      <c r="C11443" s="223"/>
      <c r="D11443" s="223"/>
      <c r="E11443" s="223"/>
      <c r="F11443" s="223"/>
      <c r="G11443" s="223"/>
      <c r="H11443" s="223"/>
      <c r="I11443" s="235"/>
      <c r="J11443" s="223"/>
      <c r="K11443" s="223"/>
      <c r="L11443" s="223"/>
      <c r="M11443" s="223"/>
    </row>
    <row r="11444" spans="1:13">
      <c r="A11444" s="235"/>
      <c r="B11444" s="223"/>
      <c r="C11444" s="223"/>
      <c r="D11444" s="223"/>
      <c r="E11444" s="223"/>
      <c r="F11444" s="223"/>
      <c r="G11444" s="223"/>
      <c r="H11444" s="223"/>
      <c r="I11444" s="235"/>
      <c r="J11444" s="223"/>
      <c r="K11444" s="223"/>
      <c r="L11444" s="223"/>
      <c r="M11444" s="223"/>
    </row>
    <row r="11445" spans="1:13">
      <c r="A11445" s="235"/>
      <c r="B11445" s="223"/>
      <c r="C11445" s="223"/>
      <c r="D11445" s="223"/>
      <c r="E11445" s="223"/>
      <c r="F11445" s="223"/>
      <c r="G11445" s="223"/>
      <c r="H11445" s="223"/>
      <c r="I11445" s="235"/>
      <c r="J11445" s="223"/>
      <c r="K11445" s="223"/>
      <c r="L11445" s="223"/>
      <c r="M11445" s="223"/>
    </row>
    <row r="11446" spans="1:13">
      <c r="A11446" s="235"/>
      <c r="B11446" s="223"/>
      <c r="C11446" s="223"/>
      <c r="D11446" s="223"/>
      <c r="E11446" s="223"/>
      <c r="F11446" s="223"/>
      <c r="G11446" s="223"/>
      <c r="H11446" s="223"/>
      <c r="I11446" s="235"/>
      <c r="J11446" s="223"/>
      <c r="K11446" s="223"/>
      <c r="L11446" s="223"/>
      <c r="M11446" s="223"/>
    </row>
    <row r="11447" spans="1:13">
      <c r="A11447" s="235"/>
      <c r="B11447" s="223"/>
      <c r="C11447" s="223"/>
      <c r="D11447" s="223"/>
      <c r="E11447" s="223"/>
      <c r="F11447" s="223"/>
      <c r="G11447" s="223"/>
      <c r="H11447" s="223"/>
      <c r="I11447" s="235"/>
      <c r="J11447" s="223"/>
      <c r="K11447" s="223"/>
      <c r="L11447" s="223"/>
      <c r="M11447" s="223"/>
    </row>
    <row r="11448" spans="1:13">
      <c r="A11448" s="235"/>
      <c r="B11448" s="223"/>
      <c r="C11448" s="223"/>
      <c r="D11448" s="223"/>
      <c r="E11448" s="223"/>
      <c r="F11448" s="223"/>
      <c r="G11448" s="223"/>
      <c r="H11448" s="223"/>
      <c r="I11448" s="235"/>
      <c r="J11448" s="223"/>
      <c r="K11448" s="223"/>
      <c r="L11448" s="223"/>
      <c r="M11448" s="223"/>
    </row>
    <row r="11449" spans="1:13">
      <c r="A11449" s="235"/>
      <c r="B11449" s="223"/>
      <c r="C11449" s="223"/>
      <c r="D11449" s="223"/>
      <c r="E11449" s="223"/>
      <c r="F11449" s="223"/>
      <c r="G11449" s="223"/>
      <c r="H11449" s="223"/>
      <c r="I11449" s="235"/>
      <c r="J11449" s="223"/>
      <c r="K11449" s="223"/>
      <c r="L11449" s="223"/>
      <c r="M11449" s="223"/>
    </row>
    <row r="11450" spans="1:13">
      <c r="A11450" s="235"/>
      <c r="B11450" s="223"/>
      <c r="C11450" s="223"/>
      <c r="D11450" s="223"/>
      <c r="E11450" s="223"/>
      <c r="F11450" s="223"/>
      <c r="G11450" s="223"/>
      <c r="H11450" s="223"/>
      <c r="I11450" s="235"/>
      <c r="J11450" s="223"/>
      <c r="K11450" s="223"/>
      <c r="L11450" s="223"/>
      <c r="M11450" s="223"/>
    </row>
    <row r="11451" spans="1:13">
      <c r="A11451" s="235"/>
      <c r="B11451" s="223"/>
      <c r="C11451" s="223"/>
      <c r="D11451" s="223"/>
      <c r="E11451" s="223"/>
      <c r="F11451" s="223"/>
      <c r="G11451" s="223"/>
      <c r="H11451" s="223"/>
      <c r="I11451" s="235"/>
      <c r="J11451" s="223"/>
      <c r="K11451" s="223"/>
      <c r="L11451" s="223"/>
      <c r="M11451" s="223"/>
    </row>
    <row r="11452" spans="1:13">
      <c r="A11452" s="235"/>
      <c r="B11452" s="223"/>
      <c r="C11452" s="223"/>
      <c r="D11452" s="223"/>
      <c r="E11452" s="223"/>
      <c r="F11452" s="223"/>
      <c r="G11452" s="223"/>
      <c r="H11452" s="223"/>
      <c r="I11452" s="235"/>
      <c r="J11452" s="223"/>
      <c r="K11452" s="223"/>
      <c r="L11452" s="223"/>
      <c r="M11452" s="223"/>
    </row>
    <row r="11453" spans="1:13">
      <c r="A11453" s="235"/>
      <c r="B11453" s="223"/>
      <c r="C11453" s="223"/>
      <c r="D11453" s="223"/>
      <c r="E11453" s="223"/>
      <c r="F11453" s="223"/>
      <c r="G11453" s="223"/>
      <c r="H11453" s="223"/>
      <c r="I11453" s="235"/>
      <c r="J11453" s="223"/>
      <c r="K11453" s="223"/>
      <c r="L11453" s="223"/>
      <c r="M11453" s="223"/>
    </row>
    <row r="11454" spans="1:13">
      <c r="A11454" s="235"/>
      <c r="B11454" s="223"/>
      <c r="C11454" s="223"/>
      <c r="D11454" s="223"/>
      <c r="E11454" s="223"/>
      <c r="F11454" s="223"/>
      <c r="G11454" s="223"/>
      <c r="H11454" s="223"/>
      <c r="I11454" s="235"/>
      <c r="J11454" s="223"/>
      <c r="K11454" s="223"/>
      <c r="L11454" s="223"/>
      <c r="M11454" s="223"/>
    </row>
    <row r="11455" spans="1:13">
      <c r="A11455" s="235"/>
      <c r="B11455" s="223"/>
      <c r="C11455" s="223"/>
      <c r="D11455" s="223"/>
      <c r="E11455" s="223"/>
      <c r="F11455" s="223"/>
      <c r="G11455" s="223"/>
      <c r="H11455" s="223"/>
      <c r="I11455" s="235"/>
      <c r="J11455" s="223"/>
      <c r="K11455" s="223"/>
      <c r="L11455" s="223"/>
      <c r="M11455" s="223"/>
    </row>
    <row r="11456" spans="1:13">
      <c r="A11456" s="235"/>
      <c r="B11456" s="223"/>
      <c r="C11456" s="223"/>
      <c r="D11456" s="223"/>
      <c r="E11456" s="223"/>
      <c r="F11456" s="223"/>
      <c r="G11456" s="223"/>
      <c r="H11456" s="223"/>
      <c r="I11456" s="235"/>
      <c r="J11456" s="223"/>
      <c r="K11456" s="223"/>
      <c r="L11456" s="223"/>
      <c r="M11456" s="223"/>
    </row>
    <row r="11457" spans="1:13">
      <c r="A11457" s="235"/>
      <c r="B11457" s="223"/>
      <c r="C11457" s="223"/>
      <c r="D11457" s="223"/>
      <c r="E11457" s="223"/>
      <c r="F11457" s="223"/>
      <c r="G11457" s="223"/>
      <c r="H11457" s="223"/>
      <c r="I11457" s="235"/>
      <c r="J11457" s="223"/>
      <c r="K11457" s="223"/>
      <c r="L11457" s="223"/>
      <c r="M11457" s="223"/>
    </row>
    <row r="11458" spans="1:13">
      <c r="A11458" s="235"/>
      <c r="B11458" s="223"/>
      <c r="C11458" s="223"/>
      <c r="D11458" s="223"/>
      <c r="E11458" s="223"/>
      <c r="F11458" s="223"/>
      <c r="G11458" s="223"/>
      <c r="H11458" s="223"/>
      <c r="I11458" s="235"/>
      <c r="J11458" s="223"/>
      <c r="K11458" s="223"/>
      <c r="L11458" s="223"/>
      <c r="M11458" s="223"/>
    </row>
    <row r="11459" spans="1:13">
      <c r="A11459" s="235"/>
      <c r="B11459" s="223"/>
      <c r="C11459" s="223"/>
      <c r="D11459" s="223"/>
      <c r="E11459" s="223"/>
      <c r="F11459" s="244"/>
      <c r="G11459" s="223"/>
      <c r="H11459" s="223"/>
      <c r="I11459" s="235"/>
      <c r="J11459" s="223"/>
      <c r="K11459" s="223"/>
      <c r="L11459" s="223"/>
      <c r="M11459" s="223"/>
    </row>
    <row r="11460" spans="1:13">
      <c r="A11460" s="235"/>
      <c r="B11460" s="223"/>
      <c r="C11460" s="223"/>
      <c r="D11460" s="223"/>
      <c r="E11460" s="223"/>
      <c r="F11460" s="244"/>
      <c r="G11460" s="223"/>
      <c r="H11460" s="223"/>
      <c r="I11460" s="235"/>
      <c r="J11460" s="223"/>
      <c r="K11460" s="223"/>
      <c r="L11460" s="223"/>
      <c r="M11460" s="223"/>
    </row>
    <row r="11461" spans="1:13">
      <c r="A11461" s="235"/>
      <c r="B11461" s="223"/>
      <c r="C11461" s="223"/>
      <c r="D11461" s="223"/>
      <c r="E11461" s="223"/>
      <c r="F11461" s="223"/>
      <c r="G11461" s="223"/>
      <c r="H11461" s="223"/>
      <c r="I11461" s="235"/>
      <c r="J11461" s="223"/>
      <c r="K11461" s="223"/>
      <c r="L11461" s="223"/>
      <c r="M11461" s="223"/>
    </row>
    <row r="11462" spans="1:13">
      <c r="A11462" s="235"/>
      <c r="B11462" s="223"/>
      <c r="C11462" s="223"/>
      <c r="D11462" s="223"/>
      <c r="E11462" s="223"/>
      <c r="F11462" s="223"/>
      <c r="G11462" s="223"/>
      <c r="H11462" s="223"/>
      <c r="I11462" s="235"/>
      <c r="J11462" s="223"/>
      <c r="K11462" s="223"/>
      <c r="L11462" s="223"/>
      <c r="M11462" s="223"/>
    </row>
    <row r="11463" spans="1:13">
      <c r="A11463" s="235"/>
      <c r="B11463" s="223"/>
      <c r="C11463" s="223"/>
      <c r="D11463" s="223"/>
      <c r="E11463" s="223"/>
      <c r="F11463" s="223"/>
      <c r="G11463" s="223"/>
      <c r="H11463" s="223"/>
      <c r="I11463" s="235"/>
      <c r="J11463" s="223"/>
      <c r="K11463" s="223"/>
      <c r="L11463" s="223"/>
      <c r="M11463" s="223"/>
    </row>
    <row r="11464" spans="1:13">
      <c r="A11464" s="235"/>
      <c r="B11464" s="223"/>
      <c r="C11464" s="223"/>
      <c r="D11464" s="223"/>
      <c r="E11464" s="223"/>
      <c r="F11464" s="223"/>
      <c r="G11464" s="223"/>
      <c r="H11464" s="223"/>
      <c r="I11464" s="235"/>
      <c r="J11464" s="223"/>
      <c r="K11464" s="223"/>
      <c r="L11464" s="223"/>
      <c r="M11464" s="223"/>
    </row>
    <row r="11465" spans="1:13">
      <c r="A11465" s="235"/>
      <c r="B11465" s="223"/>
      <c r="C11465" s="223"/>
      <c r="D11465" s="223"/>
      <c r="E11465" s="223"/>
      <c r="F11465" s="223"/>
      <c r="G11465" s="223"/>
      <c r="H11465" s="223"/>
      <c r="I11465" s="235"/>
      <c r="J11465" s="223"/>
      <c r="K11465" s="223"/>
      <c r="L11465" s="223"/>
      <c r="M11465" s="223"/>
    </row>
    <row r="11466" spans="1:13">
      <c r="A11466" s="235"/>
      <c r="B11466" s="223"/>
      <c r="C11466" s="223"/>
      <c r="D11466" s="223"/>
      <c r="E11466" s="223"/>
      <c r="F11466" s="223"/>
      <c r="G11466" s="223"/>
      <c r="H11466" s="223"/>
      <c r="I11466" s="235"/>
      <c r="J11466" s="223"/>
      <c r="K11466" s="223"/>
      <c r="L11466" s="223"/>
      <c r="M11466" s="223"/>
    </row>
    <row r="11467" spans="1:13">
      <c r="A11467" s="235"/>
      <c r="B11467" s="223"/>
      <c r="C11467" s="223"/>
      <c r="D11467" s="223"/>
      <c r="E11467" s="223"/>
      <c r="F11467" s="223"/>
      <c r="G11467" s="223"/>
      <c r="H11467" s="223"/>
      <c r="I11467" s="235"/>
      <c r="J11467" s="223"/>
      <c r="K11467" s="223"/>
      <c r="L11467" s="223"/>
      <c r="M11467" s="223"/>
    </row>
    <row r="11468" spans="1:13">
      <c r="A11468" s="235"/>
      <c r="B11468" s="223"/>
      <c r="C11468" s="223"/>
      <c r="D11468" s="223"/>
      <c r="E11468" s="223"/>
      <c r="F11468" s="223"/>
      <c r="G11468" s="223"/>
      <c r="H11468" s="223"/>
      <c r="I11468" s="235"/>
      <c r="J11468" s="223"/>
      <c r="K11468" s="223"/>
      <c r="L11468" s="223"/>
      <c r="M11468" s="223"/>
    </row>
    <row r="11469" spans="1:13">
      <c r="A11469" s="235"/>
      <c r="B11469" s="223"/>
      <c r="C11469" s="223"/>
      <c r="D11469" s="223"/>
      <c r="E11469" s="223"/>
      <c r="F11469" s="223"/>
      <c r="G11469" s="223"/>
      <c r="H11469" s="223"/>
      <c r="I11469" s="235"/>
      <c r="J11469" s="223"/>
      <c r="K11469" s="223"/>
      <c r="L11469" s="223"/>
      <c r="M11469" s="223"/>
    </row>
    <row r="11470" spans="1:13">
      <c r="A11470" s="235"/>
      <c r="B11470" s="223"/>
      <c r="C11470" s="223"/>
      <c r="D11470" s="223"/>
      <c r="E11470" s="223"/>
      <c r="F11470" s="223"/>
      <c r="G11470" s="223"/>
      <c r="H11470" s="223"/>
      <c r="I11470" s="235"/>
      <c r="J11470" s="223"/>
      <c r="K11470" s="223"/>
      <c r="L11470" s="223"/>
      <c r="M11470" s="223"/>
    </row>
    <row r="11471" spans="1:13">
      <c r="A11471" s="235"/>
      <c r="B11471" s="223"/>
      <c r="C11471" s="223"/>
      <c r="D11471" s="223"/>
      <c r="E11471" s="223"/>
      <c r="F11471" s="223"/>
      <c r="G11471" s="223"/>
      <c r="H11471" s="223"/>
      <c r="I11471" s="235"/>
      <c r="J11471" s="223"/>
      <c r="K11471" s="223"/>
      <c r="L11471" s="223"/>
      <c r="M11471" s="223"/>
    </row>
    <row r="11472" spans="1:13">
      <c r="A11472" s="235"/>
      <c r="B11472" s="223"/>
      <c r="C11472" s="223"/>
      <c r="D11472" s="223"/>
      <c r="E11472" s="223"/>
      <c r="F11472" s="223"/>
      <c r="G11472" s="223"/>
      <c r="H11472" s="223"/>
      <c r="I11472" s="235"/>
      <c r="J11472" s="223"/>
      <c r="K11472" s="223"/>
      <c r="L11472" s="223"/>
      <c r="M11472" s="223"/>
    </row>
    <row r="11473" spans="1:13">
      <c r="A11473" s="235"/>
      <c r="B11473" s="223"/>
      <c r="C11473" s="223"/>
      <c r="D11473" s="223"/>
      <c r="E11473" s="238"/>
      <c r="F11473" s="244"/>
      <c r="G11473" s="223"/>
      <c r="H11473" s="223"/>
      <c r="I11473" s="235"/>
      <c r="J11473" s="223"/>
      <c r="K11473" s="223"/>
      <c r="L11473" s="223"/>
      <c r="M11473" s="223"/>
    </row>
    <row r="11474" spans="1:13">
      <c r="A11474" s="235"/>
      <c r="B11474" s="223"/>
      <c r="C11474" s="223"/>
      <c r="D11474" s="223"/>
      <c r="E11474" s="223"/>
      <c r="F11474" s="223"/>
      <c r="G11474" s="223"/>
      <c r="H11474" s="223"/>
      <c r="I11474" s="235"/>
      <c r="J11474" s="223"/>
      <c r="K11474" s="223"/>
      <c r="L11474" s="223"/>
      <c r="M11474" s="223"/>
    </row>
    <row r="11475" spans="1:13">
      <c r="A11475" s="235"/>
      <c r="B11475" s="223"/>
      <c r="C11475" s="223"/>
      <c r="D11475" s="223"/>
      <c r="E11475" s="223"/>
      <c r="F11475" s="223"/>
      <c r="G11475" s="223"/>
      <c r="H11475" s="223"/>
      <c r="I11475" s="235"/>
      <c r="J11475" s="223"/>
      <c r="K11475" s="223"/>
      <c r="L11475" s="223"/>
      <c r="M11475" s="223"/>
    </row>
    <row r="11476" spans="1:13">
      <c r="A11476" s="235"/>
      <c r="B11476" s="223"/>
      <c r="C11476" s="223"/>
      <c r="D11476" s="223"/>
      <c r="E11476" s="223"/>
      <c r="F11476" s="223"/>
      <c r="G11476" s="223"/>
      <c r="H11476" s="223"/>
      <c r="I11476" s="235"/>
      <c r="J11476" s="223"/>
      <c r="K11476" s="223"/>
      <c r="L11476" s="223"/>
      <c r="M11476" s="223"/>
    </row>
    <row r="11477" spans="1:13">
      <c r="A11477" s="235"/>
      <c r="B11477" s="223"/>
      <c r="C11477" s="223"/>
      <c r="D11477" s="223"/>
      <c r="E11477" s="223"/>
      <c r="F11477" s="223"/>
      <c r="G11477" s="223"/>
      <c r="H11477" s="223"/>
      <c r="I11477" s="235"/>
      <c r="J11477" s="223"/>
      <c r="K11477" s="223"/>
      <c r="L11477" s="223"/>
      <c r="M11477" s="223"/>
    </row>
    <row r="11478" spans="1:13">
      <c r="A11478" s="235"/>
      <c r="B11478" s="223"/>
      <c r="C11478" s="223"/>
      <c r="D11478" s="223"/>
      <c r="E11478" s="223"/>
      <c r="F11478" s="223"/>
      <c r="G11478" s="223"/>
      <c r="H11478" s="223"/>
      <c r="I11478" s="235"/>
      <c r="J11478" s="223"/>
      <c r="K11478" s="223"/>
      <c r="L11478" s="223"/>
      <c r="M11478" s="223"/>
    </row>
    <row r="11479" spans="1:13">
      <c r="A11479" s="235"/>
      <c r="B11479" s="223"/>
      <c r="C11479" s="223"/>
      <c r="D11479" s="223"/>
      <c r="E11479" s="223"/>
      <c r="F11479" s="223"/>
      <c r="G11479" s="223"/>
      <c r="H11479" s="223"/>
      <c r="I11479" s="235"/>
      <c r="J11479" s="223"/>
      <c r="K11479" s="223"/>
      <c r="L11479" s="223"/>
      <c r="M11479" s="223"/>
    </row>
    <row r="11480" spans="1:13">
      <c r="A11480" s="235"/>
      <c r="B11480" s="223"/>
      <c r="C11480" s="223"/>
      <c r="D11480" s="223"/>
      <c r="E11480" s="223"/>
      <c r="F11480" s="223"/>
      <c r="G11480" s="223"/>
      <c r="H11480" s="223"/>
      <c r="I11480" s="235"/>
      <c r="J11480" s="223"/>
      <c r="K11480" s="223"/>
      <c r="L11480" s="223"/>
      <c r="M11480" s="223"/>
    </row>
    <row r="11481" spans="1:13">
      <c r="A11481" s="235"/>
      <c r="B11481" s="223"/>
      <c r="C11481" s="223"/>
      <c r="D11481" s="223"/>
      <c r="E11481" s="223"/>
      <c r="F11481" s="223"/>
      <c r="G11481" s="223"/>
      <c r="H11481" s="223"/>
      <c r="I11481" s="235"/>
      <c r="J11481" s="223"/>
      <c r="K11481" s="223"/>
      <c r="L11481" s="223"/>
      <c r="M11481" s="223"/>
    </row>
    <row r="11482" spans="1:13">
      <c r="A11482" s="235"/>
      <c r="B11482" s="223"/>
      <c r="C11482" s="223"/>
      <c r="D11482" s="223"/>
      <c r="E11482" s="223"/>
      <c r="F11482" s="223"/>
      <c r="G11482" s="223"/>
      <c r="H11482" s="223"/>
      <c r="I11482" s="235"/>
      <c r="J11482" s="223"/>
      <c r="K11482" s="223"/>
      <c r="L11482" s="223"/>
      <c r="M11482" s="223"/>
    </row>
    <row r="11483" spans="1:13">
      <c r="A11483" s="235"/>
      <c r="B11483" s="223"/>
      <c r="C11483" s="223"/>
      <c r="D11483" s="223"/>
      <c r="E11483" s="223"/>
      <c r="F11483" s="223"/>
      <c r="G11483" s="223"/>
      <c r="H11483" s="223"/>
      <c r="I11483" s="235"/>
      <c r="J11483" s="223"/>
      <c r="K11483" s="223"/>
      <c r="L11483" s="223"/>
      <c r="M11483" s="223"/>
    </row>
    <row r="11484" spans="1:13">
      <c r="A11484" s="235"/>
      <c r="B11484" s="223"/>
      <c r="C11484" s="223"/>
      <c r="D11484" s="223"/>
      <c r="E11484" s="223"/>
      <c r="F11484" s="223"/>
      <c r="G11484" s="223"/>
      <c r="H11484" s="223"/>
      <c r="I11484" s="235"/>
      <c r="J11484" s="223"/>
      <c r="K11484" s="223"/>
      <c r="L11484" s="223"/>
      <c r="M11484" s="223"/>
    </row>
    <row r="11485" spans="1:13">
      <c r="A11485" s="235"/>
      <c r="B11485" s="223"/>
      <c r="C11485" s="223"/>
      <c r="D11485" s="223"/>
      <c r="E11485" s="223"/>
      <c r="F11485" s="223"/>
      <c r="G11485" s="223"/>
      <c r="H11485" s="223"/>
      <c r="I11485" s="235"/>
      <c r="J11485" s="223"/>
      <c r="K11485" s="223"/>
      <c r="L11485" s="223"/>
      <c r="M11485" s="223"/>
    </row>
    <row r="11486" spans="1:13">
      <c r="A11486" s="235"/>
      <c r="B11486" s="223"/>
      <c r="C11486" s="223"/>
      <c r="D11486" s="223"/>
      <c r="E11486" s="223"/>
      <c r="F11486" s="223"/>
      <c r="G11486" s="223"/>
      <c r="H11486" s="223"/>
      <c r="I11486" s="235"/>
      <c r="J11486" s="223"/>
      <c r="K11486" s="223"/>
      <c r="L11486" s="223"/>
      <c r="M11486" s="223"/>
    </row>
    <row r="11487" spans="1:13">
      <c r="A11487" s="235"/>
      <c r="B11487" s="223"/>
      <c r="C11487" s="223"/>
      <c r="D11487" s="223"/>
      <c r="E11487" s="223"/>
      <c r="F11487" s="223"/>
      <c r="G11487" s="223"/>
      <c r="H11487" s="223"/>
      <c r="I11487" s="235"/>
      <c r="J11487" s="223"/>
      <c r="K11487" s="223"/>
      <c r="L11487" s="223"/>
      <c r="M11487" s="223"/>
    </row>
    <row r="11488" spans="1:13">
      <c r="A11488" s="235"/>
      <c r="B11488" s="223"/>
      <c r="C11488" s="223"/>
      <c r="D11488" s="223"/>
      <c r="E11488" s="223"/>
      <c r="F11488" s="223"/>
      <c r="G11488" s="223"/>
      <c r="H11488" s="223"/>
      <c r="I11488" s="235"/>
      <c r="J11488" s="223"/>
      <c r="K11488" s="223"/>
      <c r="L11488" s="223"/>
      <c r="M11488" s="223"/>
    </row>
    <row r="11489" spans="1:13">
      <c r="A11489" s="235"/>
      <c r="B11489" s="223"/>
      <c r="C11489" s="223"/>
      <c r="D11489" s="223"/>
      <c r="E11489" s="223"/>
      <c r="F11489" s="223"/>
      <c r="G11489" s="223"/>
      <c r="H11489" s="223"/>
      <c r="I11489" s="235"/>
      <c r="J11489" s="223"/>
      <c r="K11489" s="223"/>
      <c r="L11489" s="223"/>
      <c r="M11489" s="223"/>
    </row>
    <row r="11490" spans="1:13">
      <c r="A11490" s="235"/>
      <c r="B11490" s="223"/>
      <c r="C11490" s="223"/>
      <c r="D11490" s="223"/>
      <c r="E11490" s="223"/>
      <c r="F11490" s="223"/>
      <c r="G11490" s="223"/>
      <c r="H11490" s="223"/>
      <c r="I11490" s="235"/>
      <c r="J11490" s="223"/>
      <c r="K11490" s="223"/>
      <c r="L11490" s="223"/>
      <c r="M11490" s="223"/>
    </row>
    <row r="11491" spans="1:13">
      <c r="A11491" s="235"/>
      <c r="B11491" s="223"/>
      <c r="C11491" s="223"/>
      <c r="D11491" s="223"/>
      <c r="E11491" s="223"/>
      <c r="F11491" s="223"/>
      <c r="G11491" s="223"/>
      <c r="H11491" s="223"/>
      <c r="I11491" s="235"/>
      <c r="J11491" s="223"/>
      <c r="K11491" s="223"/>
      <c r="L11491" s="223"/>
      <c r="M11491" s="223"/>
    </row>
    <row r="11492" spans="1:13">
      <c r="A11492" s="235"/>
      <c r="B11492" s="223"/>
      <c r="C11492" s="223"/>
      <c r="D11492" s="223"/>
      <c r="E11492" s="223"/>
      <c r="F11492" s="244"/>
      <c r="G11492" s="223"/>
      <c r="H11492" s="223"/>
      <c r="I11492" s="235"/>
      <c r="J11492" s="223"/>
      <c r="K11492" s="223"/>
      <c r="L11492" s="223"/>
      <c r="M11492" s="223"/>
    </row>
    <row r="11493" spans="1:13">
      <c r="A11493" s="235"/>
      <c r="B11493" s="223"/>
      <c r="C11493" s="223"/>
      <c r="D11493" s="223"/>
      <c r="E11493" s="223"/>
      <c r="F11493" s="223"/>
      <c r="G11493" s="223"/>
      <c r="H11493" s="223"/>
      <c r="I11493" s="235"/>
      <c r="J11493" s="223"/>
      <c r="K11493" s="223"/>
      <c r="L11493" s="223"/>
      <c r="M11493" s="223"/>
    </row>
    <row r="11494" spans="1:13">
      <c r="A11494" s="235"/>
      <c r="B11494" s="223"/>
      <c r="C11494" s="223"/>
      <c r="D11494" s="223"/>
      <c r="E11494" s="223"/>
      <c r="F11494" s="223"/>
      <c r="G11494" s="223"/>
      <c r="H11494" s="223"/>
      <c r="I11494" s="235"/>
      <c r="J11494" s="223"/>
      <c r="K11494" s="223"/>
      <c r="L11494" s="223"/>
      <c r="M11494" s="223"/>
    </row>
    <row r="11495" spans="1:13">
      <c r="A11495" s="235"/>
      <c r="B11495" s="223"/>
      <c r="C11495" s="223"/>
      <c r="D11495" s="223"/>
      <c r="E11495" s="223"/>
      <c r="F11495" s="223"/>
      <c r="G11495" s="223"/>
      <c r="H11495" s="223"/>
      <c r="I11495" s="235"/>
      <c r="J11495" s="223"/>
      <c r="K11495" s="223"/>
      <c r="L11495" s="223"/>
      <c r="M11495" s="223"/>
    </row>
    <row r="11496" spans="1:13">
      <c r="A11496" s="235"/>
      <c r="B11496" s="223"/>
      <c r="C11496" s="223"/>
      <c r="D11496" s="223"/>
      <c r="E11496" s="223"/>
      <c r="F11496" s="223"/>
      <c r="G11496" s="223"/>
      <c r="H11496" s="223"/>
      <c r="I11496" s="235"/>
      <c r="J11496" s="223"/>
      <c r="K11496" s="223"/>
      <c r="L11496" s="223"/>
      <c r="M11496" s="223"/>
    </row>
    <row r="11497" spans="1:13">
      <c r="A11497" s="235"/>
      <c r="B11497" s="223"/>
      <c r="C11497" s="223"/>
      <c r="D11497" s="223"/>
      <c r="E11497" s="223"/>
      <c r="F11497" s="223"/>
      <c r="G11497" s="223"/>
      <c r="H11497" s="223"/>
      <c r="I11497" s="235"/>
      <c r="J11497" s="223"/>
      <c r="K11497" s="223"/>
      <c r="L11497" s="223"/>
      <c r="M11497" s="223"/>
    </row>
    <row r="11498" spans="1:13">
      <c r="A11498" s="235"/>
      <c r="B11498" s="238"/>
      <c r="C11498" s="238"/>
      <c r="D11498" s="238"/>
      <c r="E11498" s="238"/>
      <c r="F11498" s="238"/>
      <c r="G11498" s="223"/>
      <c r="H11498" s="238"/>
      <c r="I11498" s="235"/>
      <c r="J11498" s="223"/>
      <c r="K11498" s="238"/>
      <c r="L11498" s="238"/>
      <c r="M11498" s="238"/>
    </row>
    <row r="11499" spans="1:13">
      <c r="A11499" s="235"/>
      <c r="B11499" s="223"/>
      <c r="C11499" s="223"/>
      <c r="D11499" s="223"/>
      <c r="E11499" s="223"/>
      <c r="F11499" s="223"/>
      <c r="G11499" s="223"/>
      <c r="H11499" s="223"/>
      <c r="I11499" s="235"/>
      <c r="J11499" s="223"/>
      <c r="K11499" s="223"/>
      <c r="L11499" s="223"/>
      <c r="M11499" s="223"/>
    </row>
    <row r="11500" spans="1:13">
      <c r="A11500" s="235"/>
      <c r="B11500" s="223"/>
      <c r="C11500" s="223"/>
      <c r="D11500" s="223"/>
      <c r="E11500" s="223"/>
      <c r="F11500" s="223"/>
      <c r="G11500" s="223"/>
      <c r="H11500" s="223"/>
      <c r="I11500" s="235"/>
      <c r="J11500" s="223"/>
      <c r="K11500" s="223"/>
      <c r="L11500" s="223"/>
      <c r="M11500" s="223"/>
    </row>
    <row r="11501" spans="1:13">
      <c r="A11501" s="235"/>
      <c r="B11501" s="223"/>
      <c r="C11501" s="223"/>
      <c r="D11501" s="223"/>
      <c r="E11501" s="238"/>
      <c r="F11501" s="244"/>
      <c r="G11501" s="223"/>
      <c r="H11501" s="223"/>
      <c r="I11501" s="235"/>
      <c r="J11501" s="223"/>
      <c r="K11501" s="223"/>
      <c r="L11501" s="223"/>
      <c r="M11501" s="223"/>
    </row>
    <row r="11502" spans="1:13">
      <c r="A11502" s="235"/>
      <c r="B11502" s="223"/>
      <c r="C11502" s="223"/>
      <c r="D11502" s="223"/>
      <c r="E11502" s="223"/>
      <c r="F11502" s="223"/>
      <c r="G11502" s="223"/>
      <c r="H11502" s="223"/>
      <c r="I11502" s="235"/>
      <c r="J11502" s="223"/>
      <c r="K11502" s="223"/>
      <c r="L11502" s="223"/>
      <c r="M11502" s="223"/>
    </row>
    <row r="11503" spans="1:13">
      <c r="A11503" s="235"/>
      <c r="B11503" s="223"/>
      <c r="C11503" s="223"/>
      <c r="D11503" s="223"/>
      <c r="E11503" s="223"/>
      <c r="F11503" s="223"/>
      <c r="G11503" s="223"/>
      <c r="H11503" s="223"/>
      <c r="I11503" s="235"/>
      <c r="J11503" s="223"/>
      <c r="K11503" s="223"/>
      <c r="L11503" s="223"/>
      <c r="M11503" s="223"/>
    </row>
    <row r="11504" spans="1:13">
      <c r="A11504" s="235"/>
      <c r="B11504" s="223"/>
      <c r="C11504" s="223"/>
      <c r="D11504" s="223"/>
      <c r="E11504" s="223"/>
      <c r="F11504" s="223"/>
      <c r="G11504" s="223"/>
      <c r="H11504" s="223"/>
      <c r="I11504" s="235"/>
      <c r="J11504" s="223"/>
      <c r="K11504" s="223"/>
      <c r="L11504" s="223"/>
      <c r="M11504" s="223"/>
    </row>
    <row r="11505" spans="1:13">
      <c r="A11505" s="235"/>
      <c r="B11505" s="223"/>
      <c r="C11505" s="223"/>
      <c r="D11505" s="223"/>
      <c r="E11505" s="223"/>
      <c r="F11505" s="223"/>
      <c r="G11505" s="223"/>
      <c r="H11505" s="223"/>
      <c r="I11505" s="235"/>
      <c r="J11505" s="223"/>
      <c r="K11505" s="223"/>
      <c r="L11505" s="223"/>
      <c r="M11505" s="223"/>
    </row>
    <row r="11506" spans="1:13">
      <c r="A11506" s="235"/>
      <c r="B11506" s="223"/>
      <c r="C11506" s="223"/>
      <c r="D11506" s="223"/>
      <c r="E11506" s="223"/>
      <c r="F11506" s="223"/>
      <c r="G11506" s="223"/>
      <c r="H11506" s="223"/>
      <c r="I11506" s="235"/>
      <c r="J11506" s="223"/>
      <c r="K11506" s="223"/>
      <c r="L11506" s="223"/>
      <c r="M11506" s="223"/>
    </row>
    <row r="11507" spans="1:13">
      <c r="A11507" s="235"/>
      <c r="B11507" s="223"/>
      <c r="C11507" s="223"/>
      <c r="D11507" s="223"/>
      <c r="E11507" s="223"/>
      <c r="F11507" s="223"/>
      <c r="G11507" s="223"/>
      <c r="H11507" s="223"/>
      <c r="I11507" s="235"/>
      <c r="J11507" s="223"/>
      <c r="K11507" s="223"/>
      <c r="L11507" s="223"/>
      <c r="M11507" s="223"/>
    </row>
    <row r="11508" spans="1:13">
      <c r="A11508" s="235"/>
      <c r="B11508" s="223"/>
      <c r="C11508" s="223"/>
      <c r="D11508" s="223"/>
      <c r="E11508" s="223"/>
      <c r="F11508" s="223"/>
      <c r="G11508" s="223"/>
      <c r="H11508" s="223"/>
      <c r="I11508" s="235"/>
      <c r="J11508" s="223"/>
      <c r="K11508" s="223"/>
      <c r="L11508" s="223"/>
      <c r="M11508" s="223"/>
    </row>
    <row r="11509" spans="1:13">
      <c r="A11509" s="235"/>
      <c r="B11509" s="223"/>
      <c r="C11509" s="223"/>
      <c r="D11509" s="223"/>
      <c r="E11509" s="223"/>
      <c r="F11509" s="223"/>
      <c r="G11509" s="223"/>
      <c r="H11509" s="223"/>
      <c r="I11509" s="235"/>
      <c r="J11509" s="223"/>
      <c r="K11509" s="223"/>
      <c r="L11509" s="223"/>
      <c r="M11509" s="223"/>
    </row>
    <row r="11510" spans="1:13">
      <c r="A11510" s="235"/>
      <c r="B11510" s="223"/>
      <c r="C11510" s="223"/>
      <c r="D11510" s="223"/>
      <c r="E11510" s="223"/>
      <c r="F11510" s="223"/>
      <c r="G11510" s="223"/>
      <c r="H11510" s="223"/>
      <c r="I11510" s="235"/>
      <c r="J11510" s="223"/>
      <c r="K11510" s="223"/>
      <c r="L11510" s="223"/>
      <c r="M11510" s="223"/>
    </row>
    <row r="11511" spans="1:13">
      <c r="A11511" s="235"/>
      <c r="B11511" s="223"/>
      <c r="C11511" s="223"/>
      <c r="D11511" s="223"/>
      <c r="E11511" s="223"/>
      <c r="F11511" s="223"/>
      <c r="G11511" s="223"/>
      <c r="H11511" s="223"/>
      <c r="I11511" s="235"/>
      <c r="J11511" s="223"/>
      <c r="K11511" s="223"/>
      <c r="L11511" s="223"/>
      <c r="M11511" s="223"/>
    </row>
    <row r="11512" spans="1:13">
      <c r="A11512" s="235"/>
      <c r="B11512" s="223"/>
      <c r="C11512" s="223"/>
      <c r="D11512" s="223"/>
      <c r="E11512" s="223"/>
      <c r="F11512" s="223"/>
      <c r="G11512" s="223"/>
      <c r="H11512" s="223"/>
      <c r="I11512" s="235"/>
      <c r="J11512" s="223"/>
      <c r="K11512" s="223"/>
      <c r="L11512" s="223"/>
      <c r="M11512" s="223"/>
    </row>
    <row r="11513" spans="1:13">
      <c r="A11513" s="235"/>
      <c r="B11513" s="223"/>
      <c r="C11513" s="223"/>
      <c r="D11513" s="223"/>
      <c r="E11513" s="223"/>
      <c r="F11513" s="223"/>
      <c r="G11513" s="223"/>
      <c r="H11513" s="223"/>
      <c r="I11513" s="235"/>
      <c r="J11513" s="223"/>
      <c r="K11513" s="223"/>
      <c r="L11513" s="223"/>
      <c r="M11513" s="223"/>
    </row>
    <row r="11514" spans="1:13">
      <c r="A11514" s="235"/>
      <c r="B11514" s="223"/>
      <c r="C11514" s="223"/>
      <c r="D11514" s="223"/>
      <c r="E11514" s="223"/>
      <c r="F11514" s="223"/>
      <c r="G11514" s="223"/>
      <c r="H11514" s="223"/>
      <c r="I11514" s="235"/>
      <c r="J11514" s="223"/>
      <c r="K11514" s="223"/>
      <c r="L11514" s="223"/>
      <c r="M11514" s="223"/>
    </row>
    <row r="11515" spans="1:13">
      <c r="A11515" s="235"/>
      <c r="B11515" s="223"/>
      <c r="C11515" s="223"/>
      <c r="D11515" s="223"/>
      <c r="E11515" s="238"/>
      <c r="F11515" s="244"/>
      <c r="G11515" s="223"/>
      <c r="H11515" s="223"/>
      <c r="I11515" s="235"/>
      <c r="J11515" s="223"/>
      <c r="K11515" s="223"/>
      <c r="L11515" s="223"/>
      <c r="M11515" s="223"/>
    </row>
    <row r="11516" spans="1:13">
      <c r="A11516" s="235"/>
      <c r="B11516" s="223"/>
      <c r="C11516" s="223"/>
      <c r="D11516" s="223"/>
      <c r="E11516" s="223"/>
      <c r="F11516" s="223"/>
      <c r="G11516" s="223"/>
      <c r="H11516" s="223"/>
      <c r="I11516" s="235"/>
      <c r="J11516" s="223"/>
      <c r="K11516" s="223"/>
      <c r="L11516" s="223"/>
      <c r="M11516" s="223"/>
    </row>
    <row r="11517" spans="1:13">
      <c r="A11517" s="235"/>
      <c r="B11517" s="223"/>
      <c r="C11517" s="223"/>
      <c r="D11517" s="223"/>
      <c r="E11517" s="223"/>
      <c r="F11517" s="223"/>
      <c r="G11517" s="223"/>
      <c r="H11517" s="223"/>
      <c r="I11517" s="235"/>
      <c r="J11517" s="223"/>
      <c r="K11517" s="223"/>
      <c r="L11517" s="223"/>
      <c r="M11517" s="223"/>
    </row>
    <row r="11518" spans="1:13">
      <c r="A11518" s="235"/>
      <c r="B11518" s="223"/>
      <c r="C11518" s="223"/>
      <c r="D11518" s="223"/>
      <c r="E11518" s="223"/>
      <c r="F11518" s="223"/>
      <c r="G11518" s="223"/>
      <c r="H11518" s="223"/>
      <c r="I11518" s="235"/>
      <c r="J11518" s="223"/>
      <c r="K11518" s="223"/>
      <c r="L11518" s="223"/>
      <c r="M11518" s="223"/>
    </row>
    <row r="11519" spans="1:13">
      <c r="A11519" s="235"/>
      <c r="B11519" s="223"/>
      <c r="C11519" s="223"/>
      <c r="D11519" s="223"/>
      <c r="E11519" s="223"/>
      <c r="F11519" s="223"/>
      <c r="G11519" s="223"/>
      <c r="H11519" s="223"/>
      <c r="I11519" s="235"/>
      <c r="J11519" s="223"/>
      <c r="K11519" s="223"/>
      <c r="L11519" s="223"/>
      <c r="M11519" s="223"/>
    </row>
    <row r="11520" spans="1:13">
      <c r="A11520" s="235"/>
      <c r="B11520" s="223"/>
      <c r="C11520" s="223"/>
      <c r="D11520" s="223"/>
      <c r="E11520" s="223"/>
      <c r="F11520" s="223"/>
      <c r="G11520" s="223"/>
      <c r="H11520" s="223"/>
      <c r="I11520" s="235"/>
      <c r="J11520" s="223"/>
      <c r="K11520" s="223"/>
      <c r="L11520" s="223"/>
      <c r="M11520" s="223"/>
    </row>
    <row r="11521" spans="1:13">
      <c r="A11521" s="235"/>
      <c r="B11521" s="223"/>
      <c r="C11521" s="223"/>
      <c r="D11521" s="223"/>
      <c r="E11521" s="223"/>
      <c r="F11521" s="223"/>
      <c r="G11521" s="223"/>
      <c r="H11521" s="223"/>
      <c r="I11521" s="235"/>
      <c r="J11521" s="223"/>
      <c r="K11521" s="223"/>
      <c r="L11521" s="223"/>
      <c r="M11521" s="223"/>
    </row>
    <row r="11522" spans="1:13">
      <c r="A11522" s="235"/>
      <c r="B11522" s="223"/>
      <c r="C11522" s="223"/>
      <c r="D11522" s="223"/>
      <c r="E11522" s="223"/>
      <c r="F11522" s="223"/>
      <c r="G11522" s="223"/>
      <c r="H11522" s="223"/>
      <c r="I11522" s="235"/>
      <c r="J11522" s="223"/>
      <c r="K11522" s="223"/>
      <c r="L11522" s="223"/>
      <c r="M11522" s="223"/>
    </row>
    <row r="11523" spans="1:13">
      <c r="A11523" s="235"/>
      <c r="B11523" s="235"/>
      <c r="C11523" s="235"/>
      <c r="D11523" s="235"/>
      <c r="H11523" s="238"/>
      <c r="I11523" s="235"/>
    </row>
    <row r="11524" spans="1:13">
      <c r="A11524" s="235"/>
      <c r="B11524" s="223"/>
      <c r="C11524" s="223"/>
      <c r="D11524" s="223"/>
      <c r="E11524" s="223"/>
      <c r="F11524" s="223"/>
      <c r="G11524" s="223"/>
      <c r="H11524" s="223"/>
      <c r="I11524" s="235"/>
      <c r="J11524" s="223"/>
      <c r="K11524" s="223"/>
      <c r="L11524" s="223"/>
      <c r="M11524" s="223"/>
    </row>
    <row r="11525" spans="1:13">
      <c r="A11525" s="235"/>
      <c r="B11525" s="223"/>
      <c r="C11525" s="223"/>
      <c r="D11525" s="223"/>
      <c r="E11525" s="223"/>
      <c r="F11525" s="223"/>
      <c r="G11525" s="223"/>
      <c r="H11525" s="223"/>
      <c r="I11525" s="235"/>
      <c r="J11525" s="223"/>
      <c r="K11525" s="223"/>
      <c r="L11525" s="223"/>
      <c r="M11525" s="223"/>
    </row>
    <row r="11526" spans="1:13">
      <c r="A11526" s="235"/>
      <c r="B11526" s="223"/>
      <c r="C11526" s="223"/>
      <c r="D11526" s="223"/>
      <c r="E11526" s="223"/>
      <c r="F11526" s="223"/>
      <c r="G11526" s="223"/>
      <c r="H11526" s="223"/>
      <c r="I11526" s="235"/>
      <c r="J11526" s="223"/>
      <c r="K11526" s="223"/>
      <c r="L11526" s="223"/>
      <c r="M11526" s="223"/>
    </row>
    <row r="11527" spans="1:13">
      <c r="A11527" s="235"/>
      <c r="B11527" s="223"/>
      <c r="C11527" s="223"/>
      <c r="D11527" s="223"/>
      <c r="E11527" s="223"/>
      <c r="F11527" s="223"/>
      <c r="G11527" s="223"/>
      <c r="H11527" s="223"/>
      <c r="I11527" s="235"/>
      <c r="J11527" s="223"/>
      <c r="K11527" s="223"/>
      <c r="L11527" s="223"/>
      <c r="M11527" s="223"/>
    </row>
    <row r="11528" spans="1:13">
      <c r="A11528" s="235"/>
      <c r="B11528" s="223"/>
      <c r="C11528" s="223"/>
      <c r="D11528" s="223"/>
      <c r="E11528" s="223"/>
      <c r="F11528" s="223"/>
      <c r="G11528" s="223"/>
      <c r="H11528" s="223"/>
      <c r="I11528" s="235"/>
      <c r="J11528" s="223"/>
      <c r="K11528" s="223"/>
      <c r="L11528" s="223"/>
      <c r="M11528" s="223"/>
    </row>
    <row r="11529" spans="1:13">
      <c r="A11529" s="235"/>
      <c r="B11529" s="223"/>
      <c r="C11529" s="223"/>
      <c r="D11529" s="223"/>
      <c r="E11529" s="223"/>
      <c r="F11529" s="224"/>
      <c r="G11529" s="223"/>
      <c r="H11529" s="223"/>
      <c r="I11529" s="235"/>
      <c r="J11529" s="235"/>
      <c r="K11529" s="235"/>
      <c r="L11529" s="235"/>
      <c r="M11529" s="223"/>
    </row>
    <row r="11530" spans="1:13">
      <c r="A11530" s="235"/>
      <c r="B11530" s="223"/>
      <c r="C11530" s="223"/>
      <c r="D11530" s="223"/>
      <c r="E11530" s="223"/>
      <c r="F11530" s="223"/>
      <c r="G11530" s="223"/>
      <c r="H11530" s="223"/>
      <c r="I11530" s="235"/>
      <c r="J11530" s="223"/>
      <c r="K11530" s="223"/>
      <c r="L11530" s="223"/>
      <c r="M11530" s="223"/>
    </row>
    <row r="11531" spans="1:13">
      <c r="A11531" s="235"/>
      <c r="B11531" s="223"/>
      <c r="C11531" s="223"/>
      <c r="D11531" s="223"/>
      <c r="E11531" s="223"/>
      <c r="F11531" s="223"/>
      <c r="G11531" s="223"/>
      <c r="H11531" s="223"/>
      <c r="I11531" s="235"/>
      <c r="J11531" s="223"/>
      <c r="K11531" s="223"/>
      <c r="L11531" s="223"/>
      <c r="M11531" s="223"/>
    </row>
    <row r="11532" spans="1:13">
      <c r="A11532" s="235"/>
      <c r="B11532" s="223"/>
      <c r="C11532" s="223"/>
      <c r="D11532" s="223"/>
      <c r="E11532" s="223"/>
      <c r="F11532" s="223"/>
      <c r="G11532" s="223"/>
      <c r="H11532" s="223"/>
      <c r="I11532" s="235"/>
      <c r="J11532" s="223"/>
      <c r="K11532" s="223"/>
      <c r="L11532" s="223"/>
      <c r="M11532" s="223"/>
    </row>
    <row r="11533" spans="1:13">
      <c r="A11533" s="235"/>
      <c r="B11533" s="223"/>
      <c r="C11533" s="223"/>
      <c r="D11533" s="223"/>
      <c r="E11533" s="223"/>
      <c r="F11533" s="244"/>
      <c r="G11533" s="223"/>
      <c r="H11533" s="223"/>
      <c r="I11533" s="235"/>
      <c r="J11533" s="223"/>
      <c r="K11533" s="223"/>
      <c r="L11533" s="223"/>
      <c r="M11533" s="223"/>
    </row>
    <row r="11534" spans="1:13">
      <c r="A11534" s="235"/>
      <c r="B11534" s="223"/>
      <c r="C11534" s="223"/>
      <c r="D11534" s="223"/>
      <c r="E11534" s="223"/>
      <c r="F11534" s="223"/>
      <c r="G11534" s="223"/>
      <c r="H11534" s="223"/>
      <c r="I11534" s="235"/>
      <c r="J11534" s="223"/>
      <c r="K11534" s="223"/>
      <c r="L11534" s="223"/>
      <c r="M11534" s="223"/>
    </row>
    <row r="11535" spans="1:13">
      <c r="A11535" s="235"/>
      <c r="B11535" s="223"/>
      <c r="C11535" s="223"/>
      <c r="D11535" s="223"/>
      <c r="E11535" s="223"/>
      <c r="F11535" s="224"/>
      <c r="G11535" s="223"/>
      <c r="H11535" s="223"/>
      <c r="I11535" s="235"/>
      <c r="J11535" s="235"/>
      <c r="K11535" s="235"/>
      <c r="L11535" s="235"/>
      <c r="M11535" s="223"/>
    </row>
    <row r="11536" spans="1:13">
      <c r="A11536" s="235"/>
      <c r="B11536" s="223"/>
      <c r="C11536" s="223"/>
      <c r="D11536" s="223"/>
      <c r="E11536" s="223"/>
      <c r="F11536" s="223"/>
      <c r="G11536" s="223"/>
      <c r="H11536" s="223"/>
      <c r="I11536" s="235"/>
      <c r="J11536" s="223"/>
      <c r="K11536" s="223"/>
      <c r="L11536" s="223"/>
      <c r="M11536" s="223"/>
    </row>
    <row r="11537" spans="1:13">
      <c r="A11537" s="235"/>
      <c r="B11537" s="235"/>
      <c r="C11537" s="235"/>
      <c r="D11537" s="235"/>
      <c r="H11537" s="238"/>
      <c r="I11537" s="235"/>
    </row>
    <row r="11538" spans="1:13">
      <c r="A11538" s="235"/>
      <c r="B11538" s="223"/>
      <c r="C11538" s="223"/>
      <c r="D11538" s="223"/>
      <c r="E11538" s="223"/>
      <c r="F11538" s="223"/>
      <c r="G11538" s="223"/>
      <c r="H11538" s="223"/>
      <c r="I11538" s="235"/>
      <c r="J11538" s="223"/>
      <c r="K11538" s="223"/>
      <c r="L11538" s="223"/>
      <c r="M11538" s="223"/>
    </row>
    <row r="11539" spans="1:13">
      <c r="A11539" s="235"/>
      <c r="B11539" s="223"/>
      <c r="C11539" s="223"/>
      <c r="D11539" s="223"/>
      <c r="E11539" s="223"/>
      <c r="F11539" s="223"/>
      <c r="G11539" s="223"/>
      <c r="H11539" s="223"/>
      <c r="I11539" s="235"/>
      <c r="J11539" s="223"/>
      <c r="K11539" s="223"/>
      <c r="L11539" s="223"/>
      <c r="M11539" s="223"/>
    </row>
    <row r="11540" spans="1:13">
      <c r="A11540" s="235"/>
      <c r="B11540" s="223"/>
      <c r="C11540" s="223"/>
      <c r="D11540" s="223"/>
      <c r="E11540" s="223"/>
      <c r="F11540" s="223"/>
      <c r="G11540" s="223"/>
      <c r="H11540" s="223"/>
      <c r="I11540" s="235"/>
      <c r="J11540" s="223"/>
      <c r="K11540" s="223"/>
      <c r="L11540" s="223"/>
      <c r="M11540" s="223"/>
    </row>
    <row r="11541" spans="1:13">
      <c r="A11541" s="235"/>
      <c r="B11541" s="223"/>
      <c r="C11541" s="223"/>
      <c r="D11541" s="223"/>
      <c r="E11541" s="223"/>
      <c r="F11541" s="223"/>
      <c r="G11541" s="223"/>
      <c r="H11541" s="223"/>
      <c r="I11541" s="235"/>
      <c r="J11541" s="223"/>
      <c r="K11541" s="223"/>
      <c r="L11541" s="223"/>
      <c r="M11541" s="223"/>
    </row>
    <row r="11542" spans="1:13">
      <c r="A11542" s="235"/>
      <c r="B11542" s="223"/>
      <c r="C11542" s="223"/>
      <c r="D11542" s="223"/>
      <c r="E11542" s="223"/>
      <c r="F11542" s="223"/>
      <c r="G11542" s="223"/>
      <c r="H11542" s="223"/>
      <c r="I11542" s="235"/>
      <c r="J11542" s="223"/>
      <c r="K11542" s="223"/>
      <c r="L11542" s="223"/>
      <c r="M11542" s="223"/>
    </row>
    <row r="11543" spans="1:13">
      <c r="A11543" s="235"/>
      <c r="B11543" s="223"/>
      <c r="C11543" s="223"/>
      <c r="D11543" s="223"/>
      <c r="E11543" s="223"/>
      <c r="F11543" s="223"/>
      <c r="G11543" s="223"/>
      <c r="H11543" s="223"/>
      <c r="I11543" s="235"/>
      <c r="J11543" s="223"/>
      <c r="K11543" s="223"/>
      <c r="L11543" s="223"/>
      <c r="M11543" s="223"/>
    </row>
    <row r="11544" spans="1:13">
      <c r="A11544" s="235"/>
      <c r="B11544" s="223"/>
      <c r="C11544" s="223"/>
      <c r="D11544" s="223"/>
      <c r="E11544" s="223"/>
      <c r="F11544" s="223"/>
      <c r="G11544" s="223"/>
      <c r="H11544" s="223"/>
      <c r="I11544" s="235"/>
      <c r="J11544" s="223"/>
      <c r="K11544" s="223"/>
      <c r="L11544" s="223"/>
      <c r="M11544" s="223"/>
    </row>
    <row r="11545" spans="1:13">
      <c r="A11545" s="235"/>
      <c r="B11545" s="223"/>
      <c r="C11545" s="223"/>
      <c r="D11545" s="223"/>
      <c r="E11545" s="223"/>
      <c r="F11545" s="223"/>
      <c r="G11545" s="223"/>
      <c r="H11545" s="223"/>
      <c r="I11545" s="235"/>
      <c r="J11545" s="223"/>
      <c r="K11545" s="223"/>
      <c r="L11545" s="223"/>
      <c r="M11545" s="223"/>
    </row>
    <row r="11546" spans="1:13">
      <c r="A11546" s="235"/>
      <c r="B11546" s="223"/>
      <c r="C11546" s="223"/>
      <c r="D11546" s="223"/>
      <c r="E11546" s="223"/>
      <c r="F11546" s="223"/>
      <c r="G11546" s="223"/>
      <c r="H11546" s="223"/>
      <c r="I11546" s="235"/>
      <c r="J11546" s="223"/>
      <c r="K11546" s="223"/>
      <c r="L11546" s="223"/>
      <c r="M11546" s="223"/>
    </row>
    <row r="11547" spans="1:13">
      <c r="A11547" s="235"/>
      <c r="B11547" s="223"/>
      <c r="C11547" s="223"/>
      <c r="D11547" s="223"/>
      <c r="E11547" s="223"/>
      <c r="F11547" s="223"/>
      <c r="G11547" s="223"/>
      <c r="H11547" s="223"/>
      <c r="I11547" s="235"/>
      <c r="J11547" s="223"/>
      <c r="K11547" s="223"/>
      <c r="L11547" s="223"/>
      <c r="M11547" s="223"/>
    </row>
    <row r="11548" spans="1:13">
      <c r="A11548" s="235"/>
      <c r="B11548" s="223"/>
      <c r="C11548" s="223"/>
      <c r="D11548" s="223"/>
      <c r="E11548" s="223"/>
      <c r="F11548" s="223"/>
      <c r="G11548" s="223"/>
      <c r="H11548" s="223"/>
      <c r="I11548" s="235"/>
      <c r="J11548" s="223"/>
      <c r="K11548" s="223"/>
      <c r="L11548" s="223"/>
      <c r="M11548" s="223"/>
    </row>
    <row r="11549" spans="1:13">
      <c r="A11549" s="235"/>
      <c r="B11549" s="223"/>
      <c r="C11549" s="223"/>
      <c r="D11549" s="223"/>
      <c r="E11549" s="223"/>
      <c r="F11549" s="223"/>
      <c r="G11549" s="223"/>
      <c r="H11549" s="223"/>
      <c r="I11549" s="235"/>
      <c r="J11549" s="223"/>
      <c r="K11549" s="223"/>
      <c r="L11549" s="223"/>
      <c r="M11549" s="223"/>
    </row>
    <row r="11550" spans="1:13">
      <c r="A11550" s="235"/>
      <c r="B11550" s="223"/>
      <c r="C11550" s="223"/>
      <c r="D11550" s="223"/>
      <c r="E11550" s="223"/>
      <c r="F11550" s="223"/>
      <c r="G11550" s="223"/>
      <c r="H11550" s="223"/>
      <c r="I11550" s="235"/>
      <c r="J11550" s="223"/>
      <c r="K11550" s="223"/>
      <c r="L11550" s="223"/>
      <c r="M11550" s="223"/>
    </row>
    <row r="11551" spans="1:13">
      <c r="A11551" s="235"/>
      <c r="B11551" s="235"/>
      <c r="C11551" s="223"/>
      <c r="D11551" s="223"/>
      <c r="E11551" s="223"/>
      <c r="F11551" s="223"/>
      <c r="G11551" s="223"/>
      <c r="H11551" s="223"/>
      <c r="I11551" s="235"/>
      <c r="J11551" s="223"/>
      <c r="K11551" s="223"/>
      <c r="L11551" s="223"/>
      <c r="M11551" s="223"/>
    </row>
    <row r="11552" spans="1:13">
      <c r="A11552" s="235"/>
      <c r="B11552" s="223"/>
      <c r="C11552" s="223"/>
      <c r="D11552" s="223"/>
      <c r="E11552" s="223"/>
      <c r="F11552" s="223"/>
      <c r="G11552" s="223"/>
      <c r="H11552" s="223"/>
      <c r="I11552" s="235"/>
      <c r="J11552" s="223"/>
      <c r="K11552" s="223"/>
      <c r="L11552" s="223"/>
      <c r="M11552" s="223"/>
    </row>
    <row r="11553" spans="1:13">
      <c r="A11553" s="235"/>
      <c r="B11553" s="223"/>
      <c r="C11553" s="223"/>
      <c r="D11553" s="223"/>
      <c r="E11553" s="223"/>
      <c r="F11553" s="223"/>
      <c r="G11553" s="223"/>
      <c r="H11553" s="223"/>
      <c r="I11553" s="235"/>
      <c r="J11553" s="223"/>
      <c r="K11553" s="223"/>
      <c r="L11553" s="223"/>
      <c r="M11553" s="223"/>
    </row>
    <row r="11554" spans="1:13">
      <c r="A11554" s="235"/>
      <c r="B11554" s="223"/>
      <c r="C11554" s="223"/>
      <c r="D11554" s="223"/>
      <c r="E11554" s="223"/>
      <c r="F11554" s="223"/>
      <c r="G11554" s="223"/>
      <c r="H11554" s="223"/>
      <c r="I11554" s="235"/>
      <c r="J11554" s="223"/>
      <c r="K11554" s="223"/>
      <c r="L11554" s="223"/>
      <c r="M11554" s="223"/>
    </row>
    <row r="11555" spans="1:13">
      <c r="A11555" s="235"/>
      <c r="B11555" s="223"/>
      <c r="C11555" s="223"/>
      <c r="D11555" s="223"/>
      <c r="E11555" s="223"/>
      <c r="F11555" s="223"/>
      <c r="G11555" s="223"/>
      <c r="H11555" s="223"/>
      <c r="I11555" s="235"/>
      <c r="J11555" s="223"/>
      <c r="K11555" s="223"/>
      <c r="L11555" s="223"/>
      <c r="M11555" s="223"/>
    </row>
    <row r="11556" spans="1:13">
      <c r="A11556" s="235"/>
      <c r="B11556" s="223"/>
      <c r="C11556" s="223"/>
      <c r="D11556" s="223"/>
      <c r="E11556" s="223"/>
      <c r="F11556" s="223"/>
      <c r="G11556" s="223"/>
      <c r="H11556" s="223"/>
      <c r="I11556" s="235"/>
      <c r="J11556" s="223"/>
      <c r="K11556" s="223"/>
      <c r="L11556" s="223"/>
      <c r="M11556" s="223"/>
    </row>
    <row r="11557" spans="1:13">
      <c r="A11557" s="235"/>
      <c r="B11557" s="223"/>
      <c r="C11557" s="223"/>
      <c r="D11557" s="223"/>
      <c r="E11557" s="223"/>
      <c r="F11557" s="223"/>
      <c r="G11557" s="223"/>
      <c r="H11557" s="223"/>
      <c r="I11557" s="235"/>
      <c r="J11557" s="223"/>
      <c r="K11557" s="223"/>
      <c r="L11557" s="223"/>
      <c r="M11557" s="223"/>
    </row>
    <row r="11558" spans="1:13">
      <c r="A11558" s="235"/>
      <c r="B11558" s="223"/>
      <c r="C11558" s="223"/>
      <c r="D11558" s="223"/>
      <c r="E11558" s="223"/>
      <c r="F11558" s="223"/>
      <c r="G11558" s="223"/>
      <c r="H11558" s="223"/>
      <c r="I11558" s="235"/>
      <c r="J11558" s="223"/>
      <c r="K11558" s="223"/>
      <c r="L11558" s="223"/>
      <c r="M11558" s="223"/>
    </row>
    <row r="11559" spans="1:13">
      <c r="A11559" s="235"/>
      <c r="B11559" s="223"/>
      <c r="C11559" s="223"/>
      <c r="D11559" s="223"/>
      <c r="E11559" s="223"/>
      <c r="F11559" s="223"/>
      <c r="G11559" s="223"/>
      <c r="H11559" s="223"/>
      <c r="I11559" s="235"/>
      <c r="J11559" s="223"/>
      <c r="K11559" s="223"/>
      <c r="L11559" s="223"/>
      <c r="M11559" s="223"/>
    </row>
    <row r="11560" spans="1:13">
      <c r="A11560" s="235"/>
      <c r="B11560" s="223"/>
      <c r="C11560" s="223"/>
      <c r="D11560" s="223"/>
      <c r="E11560" s="223"/>
      <c r="F11560" s="223"/>
      <c r="G11560" s="223"/>
      <c r="H11560" s="223"/>
      <c r="I11560" s="235"/>
      <c r="J11560" s="223"/>
      <c r="K11560" s="223"/>
      <c r="L11560" s="223"/>
      <c r="M11560" s="223"/>
    </row>
    <row r="11561" spans="1:13">
      <c r="A11561" s="235"/>
      <c r="B11561" s="223"/>
      <c r="C11561" s="223"/>
      <c r="D11561" s="223"/>
      <c r="E11561" s="223"/>
      <c r="F11561" s="223"/>
      <c r="G11561" s="223"/>
      <c r="H11561" s="223"/>
      <c r="I11561" s="235"/>
      <c r="J11561" s="223"/>
      <c r="K11561" s="223"/>
      <c r="L11561" s="223"/>
      <c r="M11561" s="223"/>
    </row>
    <row r="11562" spans="1:13">
      <c r="A11562" s="235"/>
      <c r="B11562" s="223"/>
      <c r="C11562" s="223"/>
      <c r="D11562" s="223"/>
      <c r="E11562" s="223"/>
      <c r="F11562" s="223"/>
      <c r="G11562" s="223"/>
      <c r="H11562" s="223"/>
      <c r="I11562" s="235"/>
      <c r="J11562" s="223"/>
      <c r="K11562" s="223"/>
      <c r="L11562" s="223"/>
      <c r="M11562" s="223"/>
    </row>
    <row r="11563" spans="1:13">
      <c r="A11563" s="235"/>
      <c r="B11563" s="223"/>
      <c r="C11563" s="223"/>
      <c r="D11563" s="223"/>
      <c r="E11563" s="223"/>
      <c r="F11563" s="223"/>
      <c r="G11563" s="223"/>
      <c r="H11563" s="223"/>
      <c r="I11563" s="235"/>
      <c r="J11563" s="223"/>
      <c r="K11563" s="223"/>
      <c r="L11563" s="223"/>
      <c r="M11563" s="223"/>
    </row>
    <row r="11564" spans="1:13">
      <c r="A11564" s="235"/>
      <c r="B11564" s="223"/>
      <c r="C11564" s="223"/>
      <c r="D11564" s="223"/>
      <c r="E11564" s="223"/>
      <c r="F11564" s="223"/>
      <c r="G11564" s="223"/>
      <c r="H11564" s="223"/>
      <c r="I11564" s="235"/>
      <c r="J11564" s="223"/>
      <c r="K11564" s="223"/>
      <c r="L11564" s="223"/>
      <c r="M11564" s="223"/>
    </row>
    <row r="11565" spans="1:13">
      <c r="A11565" s="235"/>
      <c r="B11565" s="223"/>
      <c r="C11565" s="223"/>
      <c r="D11565" s="223"/>
      <c r="E11565" s="223"/>
      <c r="F11565" s="223"/>
      <c r="G11565" s="223"/>
      <c r="H11565" s="223"/>
      <c r="I11565" s="235"/>
      <c r="J11565" s="223"/>
      <c r="K11565" s="223"/>
      <c r="L11565" s="223"/>
      <c r="M11565" s="223"/>
    </row>
    <row r="11566" spans="1:13">
      <c r="A11566" s="235"/>
      <c r="B11566" s="223"/>
      <c r="C11566" s="223"/>
      <c r="D11566" s="223"/>
      <c r="E11566" s="223"/>
      <c r="F11566" s="223"/>
      <c r="G11566" s="223"/>
      <c r="H11566" s="223"/>
      <c r="I11566" s="235"/>
      <c r="J11566" s="223"/>
      <c r="K11566" s="223"/>
      <c r="L11566" s="223"/>
      <c r="M11566" s="223"/>
    </row>
    <row r="11567" spans="1:13">
      <c r="A11567" s="235"/>
      <c r="B11567" s="223"/>
      <c r="C11567" s="223"/>
      <c r="D11567" s="223"/>
      <c r="E11567" s="223"/>
      <c r="F11567" s="223"/>
      <c r="G11567" s="223"/>
      <c r="H11567" s="223"/>
      <c r="I11567" s="235"/>
      <c r="J11567" s="223"/>
      <c r="K11567" s="223"/>
      <c r="L11567" s="223"/>
      <c r="M11567" s="223"/>
    </row>
    <row r="11568" spans="1:13">
      <c r="A11568" s="235"/>
      <c r="B11568" s="223"/>
      <c r="C11568" s="223"/>
      <c r="D11568" s="223"/>
      <c r="E11568" s="223"/>
      <c r="F11568" s="223"/>
      <c r="G11568" s="223"/>
      <c r="H11568" s="223"/>
      <c r="I11568" s="235"/>
      <c r="J11568" s="223"/>
      <c r="K11568" s="223"/>
      <c r="L11568" s="223"/>
      <c r="M11568" s="223"/>
    </row>
    <row r="11569" spans="1:13">
      <c r="A11569" s="235"/>
      <c r="B11569" s="223"/>
      <c r="C11569" s="223"/>
      <c r="D11569" s="223"/>
      <c r="E11569" s="223"/>
      <c r="F11569" s="223"/>
      <c r="G11569" s="223"/>
      <c r="H11569" s="223"/>
      <c r="I11569" s="235"/>
      <c r="J11569" s="223"/>
      <c r="K11569" s="223"/>
      <c r="L11569" s="223"/>
      <c r="M11569" s="223"/>
    </row>
    <row r="11570" spans="1:13">
      <c r="A11570" s="235"/>
      <c r="B11570" s="223"/>
      <c r="C11570" s="223"/>
      <c r="D11570" s="223"/>
      <c r="E11570" s="223"/>
      <c r="F11570" s="223"/>
      <c r="G11570" s="223"/>
      <c r="H11570" s="223"/>
      <c r="I11570" s="235"/>
      <c r="J11570" s="223"/>
      <c r="K11570" s="223"/>
      <c r="L11570" s="223"/>
      <c r="M11570" s="223"/>
    </row>
    <row r="11571" spans="1:13">
      <c r="A11571" s="235"/>
      <c r="B11571" s="223"/>
      <c r="C11571" s="223"/>
      <c r="D11571" s="223"/>
      <c r="E11571" s="223"/>
      <c r="F11571" s="223"/>
      <c r="G11571" s="223"/>
      <c r="H11571" s="223"/>
      <c r="I11571" s="235"/>
      <c r="J11571" s="223"/>
      <c r="K11571" s="223"/>
      <c r="L11571" s="223"/>
      <c r="M11571" s="223"/>
    </row>
    <row r="11572" spans="1:13">
      <c r="A11572" s="235"/>
      <c r="B11572" s="223"/>
      <c r="C11572" s="223"/>
      <c r="D11572" s="223"/>
      <c r="E11572" s="223"/>
      <c r="F11572" s="223"/>
      <c r="G11572" s="223"/>
      <c r="H11572" s="223"/>
      <c r="I11572" s="235"/>
      <c r="J11572" s="223"/>
      <c r="K11572" s="223"/>
      <c r="L11572" s="223"/>
      <c r="M11572" s="223"/>
    </row>
    <row r="11573" spans="1:13">
      <c r="A11573" s="235"/>
      <c r="B11573" s="223"/>
      <c r="C11573" s="223"/>
      <c r="D11573" s="223"/>
      <c r="E11573" s="223"/>
      <c r="F11573" s="223"/>
      <c r="G11573" s="223"/>
      <c r="H11573" s="223"/>
      <c r="I11573" s="235"/>
      <c r="J11573" s="223"/>
      <c r="K11573" s="223"/>
      <c r="L11573" s="223"/>
      <c r="M11573" s="223"/>
    </row>
    <row r="11574" spans="1:13">
      <c r="A11574" s="235"/>
      <c r="B11574" s="223"/>
      <c r="C11574" s="223"/>
      <c r="D11574" s="223"/>
      <c r="E11574" s="223"/>
      <c r="F11574" s="223"/>
      <c r="G11574" s="223"/>
      <c r="H11574" s="223"/>
      <c r="I11574" s="235"/>
      <c r="J11574" s="223"/>
      <c r="K11574" s="223"/>
      <c r="L11574" s="223"/>
      <c r="M11574" s="223"/>
    </row>
    <row r="11575" spans="1:13">
      <c r="A11575" s="235"/>
      <c r="B11575" s="223"/>
      <c r="C11575" s="223"/>
      <c r="D11575" s="223"/>
      <c r="E11575" s="223"/>
      <c r="F11575" s="223"/>
      <c r="G11575" s="223"/>
      <c r="H11575" s="223"/>
      <c r="I11575" s="235"/>
      <c r="J11575" s="223"/>
      <c r="K11575" s="223"/>
      <c r="L11575" s="223"/>
      <c r="M11575" s="223"/>
    </row>
    <row r="11576" spans="1:13">
      <c r="A11576" s="235"/>
      <c r="B11576" s="223"/>
      <c r="C11576" s="223"/>
      <c r="D11576" s="223"/>
      <c r="E11576" s="223"/>
      <c r="F11576" s="223"/>
      <c r="G11576" s="223"/>
      <c r="H11576" s="223"/>
      <c r="I11576" s="235"/>
      <c r="J11576" s="223"/>
      <c r="K11576" s="223"/>
      <c r="L11576" s="223"/>
      <c r="M11576" s="223"/>
    </row>
    <row r="11577" spans="1:13">
      <c r="A11577" s="235"/>
      <c r="B11577" s="223"/>
      <c r="C11577" s="223"/>
      <c r="D11577" s="223"/>
      <c r="E11577" s="223"/>
      <c r="F11577" s="223"/>
      <c r="G11577" s="223"/>
      <c r="H11577" s="223"/>
      <c r="I11577" s="235"/>
      <c r="J11577" s="223"/>
      <c r="K11577" s="223"/>
      <c r="L11577" s="223"/>
      <c r="M11577" s="223"/>
    </row>
    <row r="11578" spans="1:13">
      <c r="A11578" s="235"/>
      <c r="B11578" s="223"/>
      <c r="C11578" s="223"/>
      <c r="D11578" s="223"/>
      <c r="E11578" s="223"/>
      <c r="F11578" s="223"/>
      <c r="G11578" s="223"/>
      <c r="H11578" s="223"/>
      <c r="I11578" s="235"/>
      <c r="J11578" s="223"/>
      <c r="K11578" s="223"/>
      <c r="L11578" s="223"/>
      <c r="M11578" s="223"/>
    </row>
    <row r="11579" spans="1:13">
      <c r="A11579" s="235"/>
      <c r="B11579" s="223"/>
      <c r="C11579" s="223"/>
      <c r="D11579" s="223"/>
      <c r="E11579" s="223"/>
      <c r="F11579" s="223"/>
      <c r="G11579" s="223"/>
      <c r="H11579" s="223"/>
      <c r="I11579" s="235"/>
      <c r="J11579" s="223"/>
      <c r="K11579" s="223"/>
      <c r="L11579" s="223"/>
      <c r="M11579" s="223"/>
    </row>
    <row r="11580" spans="1:13">
      <c r="A11580" s="235"/>
      <c r="B11580" s="223"/>
      <c r="C11580" s="223"/>
      <c r="D11580" s="223"/>
      <c r="E11580" s="223"/>
      <c r="F11580" s="223"/>
      <c r="G11580" s="223"/>
      <c r="H11580" s="223"/>
      <c r="I11580" s="235"/>
      <c r="J11580" s="223"/>
      <c r="K11580" s="223"/>
      <c r="L11580" s="223"/>
      <c r="M11580" s="223"/>
    </row>
    <row r="11581" spans="1:13">
      <c r="A11581" s="235"/>
      <c r="B11581" s="223"/>
      <c r="C11581" s="223"/>
      <c r="D11581" s="223"/>
      <c r="E11581" s="223"/>
      <c r="F11581" s="223"/>
      <c r="G11581" s="223"/>
      <c r="H11581" s="223"/>
      <c r="I11581" s="235"/>
      <c r="J11581" s="223"/>
      <c r="K11581" s="223"/>
      <c r="L11581" s="223"/>
      <c r="M11581" s="223"/>
    </row>
    <row r="11582" spans="1:13">
      <c r="A11582" s="235"/>
      <c r="B11582" s="223"/>
      <c r="C11582" s="223"/>
      <c r="D11582" s="223"/>
      <c r="E11582" s="223"/>
      <c r="F11582" s="223"/>
      <c r="G11582" s="223"/>
      <c r="H11582" s="223"/>
      <c r="I11582" s="235"/>
      <c r="J11582" s="223"/>
      <c r="K11582" s="223"/>
      <c r="L11582" s="223"/>
      <c r="M11582" s="223"/>
    </row>
    <row r="11583" spans="1:13">
      <c r="A11583" s="235"/>
      <c r="B11583" s="223"/>
      <c r="C11583" s="223"/>
      <c r="D11583" s="223"/>
      <c r="E11583" s="223"/>
      <c r="F11583" s="223"/>
      <c r="G11583" s="223"/>
      <c r="H11583" s="223"/>
      <c r="I11583" s="235"/>
      <c r="J11583" s="223"/>
      <c r="K11583" s="223"/>
      <c r="L11583" s="223"/>
      <c r="M11583" s="223"/>
    </row>
    <row r="11584" spans="1:13">
      <c r="A11584" s="235"/>
      <c r="B11584" s="223"/>
      <c r="C11584" s="223"/>
      <c r="D11584" s="223"/>
      <c r="E11584" s="223"/>
      <c r="F11584" s="223"/>
      <c r="G11584" s="223"/>
      <c r="H11584" s="223"/>
      <c r="I11584" s="235"/>
      <c r="J11584" s="223"/>
      <c r="K11584" s="223"/>
      <c r="L11584" s="223"/>
      <c r="M11584" s="223"/>
    </row>
    <row r="11585" spans="1:13">
      <c r="A11585" s="235"/>
      <c r="B11585" s="223"/>
      <c r="C11585" s="223"/>
      <c r="D11585" s="223"/>
      <c r="E11585" s="223"/>
      <c r="F11585" s="223"/>
      <c r="G11585" s="223"/>
      <c r="H11585" s="223"/>
      <c r="I11585" s="235"/>
      <c r="J11585" s="223"/>
      <c r="K11585" s="223"/>
      <c r="L11585" s="223"/>
      <c r="M11585" s="223"/>
    </row>
    <row r="11586" spans="1:13">
      <c r="A11586" s="235"/>
      <c r="B11586" s="223"/>
      <c r="C11586" s="223"/>
      <c r="D11586" s="223"/>
      <c r="E11586" s="223"/>
      <c r="F11586" s="223"/>
      <c r="G11586" s="223"/>
      <c r="H11586" s="223"/>
      <c r="I11586" s="235"/>
      <c r="J11586" s="223"/>
      <c r="K11586" s="223"/>
      <c r="L11586" s="223"/>
      <c r="M11586" s="223"/>
    </row>
    <row r="11587" spans="1:13">
      <c r="A11587" s="235"/>
      <c r="B11587" s="223"/>
      <c r="C11587" s="223"/>
      <c r="D11587" s="223"/>
      <c r="E11587" s="223"/>
      <c r="F11587" s="223"/>
      <c r="G11587" s="223"/>
      <c r="H11587" s="223"/>
      <c r="I11587" s="235"/>
      <c r="J11587" s="223"/>
      <c r="K11587" s="223"/>
      <c r="L11587" s="223"/>
      <c r="M11587" s="223"/>
    </row>
    <row r="11588" spans="1:13">
      <c r="A11588" s="235"/>
      <c r="B11588" s="223"/>
      <c r="C11588" s="223"/>
      <c r="D11588" s="223"/>
      <c r="E11588" s="223"/>
      <c r="F11588" s="223"/>
      <c r="G11588" s="223"/>
      <c r="H11588" s="223"/>
      <c r="I11588" s="235"/>
      <c r="J11588" s="223"/>
      <c r="K11588" s="223"/>
      <c r="L11588" s="223"/>
      <c r="M11588" s="223"/>
    </row>
    <row r="11589" spans="1:13">
      <c r="A11589" s="235"/>
      <c r="B11589" s="223"/>
      <c r="C11589" s="223"/>
      <c r="D11589" s="223"/>
      <c r="E11589" s="223"/>
      <c r="F11589" s="223"/>
      <c r="G11589" s="223"/>
      <c r="H11589" s="223"/>
      <c r="I11589" s="235"/>
      <c r="J11589" s="223"/>
      <c r="K11589" s="223"/>
      <c r="L11589" s="223"/>
      <c r="M11589" s="223"/>
    </row>
    <row r="11590" spans="1:13">
      <c r="A11590" s="235"/>
      <c r="B11590" s="223"/>
      <c r="C11590" s="223"/>
      <c r="D11590" s="223"/>
      <c r="E11590" s="223"/>
      <c r="F11590" s="223"/>
      <c r="G11590" s="223"/>
      <c r="H11590" s="223"/>
      <c r="I11590" s="235"/>
      <c r="J11590" s="223"/>
      <c r="K11590" s="223"/>
      <c r="L11590" s="223"/>
      <c r="M11590" s="223"/>
    </row>
    <row r="11591" spans="1:13">
      <c r="A11591" s="235"/>
      <c r="B11591" s="223"/>
      <c r="C11591" s="223"/>
      <c r="D11591" s="223"/>
      <c r="E11591" s="223"/>
      <c r="F11591" s="223"/>
      <c r="G11591" s="223"/>
      <c r="H11591" s="223"/>
      <c r="I11591" s="235"/>
      <c r="J11591" s="223"/>
      <c r="K11591" s="223"/>
      <c r="L11591" s="223"/>
      <c r="M11591" s="223"/>
    </row>
    <row r="11592" spans="1:13">
      <c r="A11592" s="235"/>
      <c r="B11592" s="223"/>
      <c r="C11592" s="223"/>
      <c r="D11592" s="223"/>
      <c r="E11592" s="223"/>
      <c r="F11592" s="223"/>
      <c r="G11592" s="223"/>
      <c r="H11592" s="223"/>
      <c r="I11592" s="235"/>
      <c r="J11592" s="223"/>
      <c r="K11592" s="223"/>
      <c r="L11592" s="223"/>
      <c r="M11592" s="223"/>
    </row>
    <row r="11593" spans="1:13">
      <c r="A11593" s="235"/>
      <c r="B11593" s="223"/>
      <c r="C11593" s="223"/>
      <c r="D11593" s="223"/>
      <c r="E11593" s="223"/>
      <c r="F11593" s="223"/>
      <c r="G11593" s="223"/>
      <c r="H11593" s="223"/>
      <c r="I11593" s="235"/>
      <c r="J11593" s="223"/>
      <c r="K11593" s="223"/>
      <c r="L11593" s="223"/>
      <c r="M11593" s="223"/>
    </row>
    <row r="11594" spans="1:13">
      <c r="A11594" s="235"/>
      <c r="B11594" s="223"/>
      <c r="C11594" s="223"/>
      <c r="D11594" s="223"/>
      <c r="E11594" s="223"/>
      <c r="F11594" s="223"/>
      <c r="G11594" s="223"/>
      <c r="H11594" s="223"/>
      <c r="I11594" s="235"/>
      <c r="J11594" s="223"/>
      <c r="K11594" s="223"/>
      <c r="L11594" s="223"/>
      <c r="M11594" s="223"/>
    </row>
    <row r="11595" spans="1:13">
      <c r="A11595" s="235"/>
      <c r="B11595" s="223"/>
      <c r="C11595" s="223"/>
      <c r="D11595" s="223"/>
      <c r="E11595" s="238"/>
      <c r="F11595" s="244"/>
      <c r="G11595" s="223"/>
      <c r="H11595" s="223"/>
      <c r="I11595" s="235"/>
      <c r="J11595" s="223"/>
      <c r="K11595" s="223"/>
      <c r="L11595" s="223"/>
      <c r="M11595" s="223"/>
    </row>
    <row r="11596" spans="1:13">
      <c r="A11596" s="235"/>
      <c r="B11596" s="223"/>
      <c r="C11596" s="223"/>
      <c r="D11596" s="223"/>
      <c r="E11596" s="223"/>
      <c r="F11596" s="223"/>
      <c r="G11596" s="223"/>
      <c r="H11596" s="223"/>
      <c r="I11596" s="235"/>
      <c r="J11596" s="223"/>
      <c r="K11596" s="223"/>
      <c r="L11596" s="223"/>
      <c r="M11596" s="223"/>
    </row>
    <row r="11597" spans="1:13">
      <c r="A11597" s="235"/>
      <c r="B11597" s="223"/>
      <c r="C11597" s="223"/>
      <c r="D11597" s="223"/>
      <c r="E11597" s="223"/>
      <c r="F11597" s="223"/>
      <c r="G11597" s="223"/>
      <c r="H11597" s="223"/>
      <c r="I11597" s="235"/>
      <c r="J11597" s="223"/>
      <c r="K11597" s="223"/>
      <c r="L11597" s="223"/>
      <c r="M11597" s="223"/>
    </row>
    <row r="11598" spans="1:13">
      <c r="A11598" s="235"/>
      <c r="B11598" s="223"/>
      <c r="C11598" s="223"/>
      <c r="D11598" s="223"/>
      <c r="E11598" s="223"/>
      <c r="F11598" s="223"/>
      <c r="G11598" s="223"/>
      <c r="H11598" s="223"/>
      <c r="I11598" s="235"/>
      <c r="J11598" s="223"/>
      <c r="K11598" s="223"/>
      <c r="L11598" s="223"/>
      <c r="M11598" s="223"/>
    </row>
    <row r="11599" spans="1:13">
      <c r="A11599" s="235"/>
      <c r="B11599" s="223"/>
      <c r="C11599" s="223"/>
      <c r="D11599" s="223"/>
      <c r="E11599" s="223"/>
      <c r="F11599" s="223"/>
      <c r="G11599" s="223"/>
      <c r="H11599" s="223"/>
      <c r="I11599" s="235"/>
      <c r="J11599" s="223"/>
      <c r="K11599" s="223"/>
      <c r="L11599" s="223"/>
      <c r="M11599" s="223"/>
    </row>
    <row r="11600" spans="1:13">
      <c r="A11600" s="235"/>
      <c r="B11600" s="223"/>
      <c r="C11600" s="223"/>
      <c r="D11600" s="223"/>
      <c r="E11600" s="223"/>
      <c r="F11600" s="223"/>
      <c r="G11600" s="223"/>
      <c r="H11600" s="223"/>
      <c r="I11600" s="235"/>
      <c r="J11600" s="223"/>
      <c r="K11600" s="223"/>
      <c r="L11600" s="223"/>
      <c r="M11600" s="223"/>
    </row>
    <row r="11601" spans="1:13">
      <c r="A11601" s="235"/>
      <c r="B11601" s="223"/>
      <c r="C11601" s="223"/>
      <c r="D11601" s="223"/>
      <c r="E11601" s="223"/>
      <c r="F11601" s="223"/>
      <c r="G11601" s="223"/>
      <c r="H11601" s="223"/>
      <c r="I11601" s="235"/>
      <c r="J11601" s="223"/>
      <c r="K11601" s="223"/>
      <c r="L11601" s="223"/>
      <c r="M11601" s="223"/>
    </row>
    <row r="11602" spans="1:13">
      <c r="A11602" s="235"/>
      <c r="B11602" s="223"/>
      <c r="C11602" s="223"/>
      <c r="D11602" s="223"/>
      <c r="E11602" s="223"/>
      <c r="F11602" s="223"/>
      <c r="G11602" s="223"/>
      <c r="H11602" s="223"/>
      <c r="I11602" s="235"/>
      <c r="J11602" s="223"/>
      <c r="K11602" s="223"/>
      <c r="L11602" s="223"/>
      <c r="M11602" s="223"/>
    </row>
    <row r="11603" spans="1:13">
      <c r="A11603" s="235"/>
      <c r="B11603" s="223"/>
      <c r="C11603" s="223"/>
      <c r="D11603" s="223"/>
      <c r="E11603" s="223"/>
      <c r="F11603" s="223"/>
      <c r="G11603" s="223"/>
      <c r="H11603" s="223"/>
      <c r="I11603" s="235"/>
      <c r="J11603" s="223"/>
      <c r="K11603" s="223"/>
      <c r="L11603" s="223"/>
      <c r="M11603" s="223"/>
    </row>
    <row r="11604" spans="1:13">
      <c r="A11604" s="235"/>
      <c r="B11604" s="223"/>
      <c r="C11604" s="223"/>
      <c r="D11604" s="223"/>
      <c r="E11604" s="223"/>
      <c r="F11604" s="224"/>
      <c r="G11604" s="223"/>
      <c r="H11604" s="223"/>
      <c r="I11604" s="235"/>
      <c r="J11604" s="223"/>
      <c r="K11604" s="223"/>
      <c r="L11604" s="223"/>
      <c r="M11604" s="223"/>
    </row>
    <row r="11605" spans="1:13">
      <c r="A11605" s="235"/>
      <c r="B11605" s="223"/>
      <c r="C11605" s="223"/>
      <c r="D11605" s="223"/>
      <c r="E11605" s="223"/>
      <c r="F11605" s="223"/>
      <c r="G11605" s="223"/>
      <c r="H11605" s="223"/>
      <c r="I11605" s="235"/>
      <c r="J11605" s="223"/>
      <c r="K11605" s="223"/>
      <c r="L11605" s="223"/>
      <c r="M11605" s="223"/>
    </row>
    <row r="11606" spans="1:13">
      <c r="A11606" s="235"/>
      <c r="B11606" s="223"/>
      <c r="C11606" s="223"/>
      <c r="D11606" s="223"/>
      <c r="E11606" s="223"/>
      <c r="F11606" s="223"/>
      <c r="G11606" s="223"/>
      <c r="H11606" s="223"/>
      <c r="I11606" s="235"/>
      <c r="J11606" s="223"/>
      <c r="K11606" s="223"/>
      <c r="L11606" s="223"/>
      <c r="M11606" s="223"/>
    </row>
    <row r="11607" spans="1:13">
      <c r="A11607" s="235"/>
      <c r="B11607" s="223"/>
      <c r="C11607" s="223"/>
      <c r="D11607" s="223"/>
      <c r="E11607" s="223"/>
      <c r="F11607" s="244"/>
      <c r="G11607" s="223"/>
      <c r="H11607" s="223"/>
      <c r="I11607" s="235"/>
      <c r="J11607" s="223"/>
      <c r="K11607" s="223"/>
      <c r="L11607" s="223"/>
      <c r="M11607" s="223"/>
    </row>
    <row r="11608" spans="1:13">
      <c r="A11608" s="235"/>
      <c r="B11608" s="223"/>
      <c r="C11608" s="223"/>
      <c r="D11608" s="223"/>
      <c r="E11608" s="223"/>
      <c r="F11608" s="223"/>
      <c r="G11608" s="223"/>
      <c r="H11608" s="223"/>
      <c r="I11608" s="235"/>
      <c r="J11608" s="223"/>
      <c r="K11608" s="223"/>
      <c r="L11608" s="223"/>
      <c r="M11608" s="223"/>
    </row>
    <row r="11609" spans="1:13">
      <c r="A11609" s="235"/>
      <c r="B11609" s="223"/>
      <c r="C11609" s="223"/>
      <c r="D11609" s="223"/>
      <c r="E11609" s="223"/>
      <c r="F11609" s="223"/>
      <c r="G11609" s="223"/>
      <c r="H11609" s="223"/>
      <c r="I11609" s="235"/>
      <c r="J11609" s="223"/>
      <c r="K11609" s="223"/>
      <c r="L11609" s="223"/>
      <c r="M11609" s="223"/>
    </row>
    <row r="11610" spans="1:13">
      <c r="A11610" s="235"/>
      <c r="B11610" s="223"/>
      <c r="C11610" s="223"/>
      <c r="D11610" s="223"/>
      <c r="E11610" s="223"/>
      <c r="F11610" s="223"/>
      <c r="G11610" s="223"/>
      <c r="H11610" s="223"/>
      <c r="I11610" s="235"/>
      <c r="J11610" s="223"/>
      <c r="K11610" s="223"/>
      <c r="L11610" s="223"/>
      <c r="M11610" s="223"/>
    </row>
    <row r="11611" spans="1:13">
      <c r="A11611" s="235"/>
      <c r="B11611" s="223"/>
      <c r="C11611" s="223"/>
      <c r="D11611" s="223"/>
      <c r="E11611" s="223"/>
      <c r="F11611" s="223"/>
      <c r="G11611" s="223"/>
      <c r="H11611" s="223"/>
      <c r="I11611" s="235"/>
      <c r="J11611" s="223"/>
      <c r="K11611" s="223"/>
      <c r="L11611" s="223"/>
      <c r="M11611" s="223"/>
    </row>
    <row r="11612" spans="1:13">
      <c r="A11612" s="235"/>
      <c r="B11612" s="223"/>
      <c r="C11612" s="238"/>
      <c r="D11612" s="238"/>
      <c r="E11612" s="238"/>
      <c r="F11612" s="238"/>
      <c r="G11612" s="223"/>
      <c r="H11612" s="238"/>
      <c r="I11612" s="235"/>
      <c r="J11612" s="238"/>
      <c r="K11612" s="238"/>
      <c r="L11612" s="238"/>
      <c r="M11612" s="238"/>
    </row>
    <row r="11613" spans="1:13">
      <c r="A11613" s="235"/>
      <c r="B11613" s="223"/>
      <c r="C11613" s="223"/>
      <c r="D11613" s="223"/>
      <c r="E11613" s="223"/>
      <c r="F11613" s="223"/>
      <c r="G11613" s="223"/>
      <c r="H11613" s="223"/>
      <c r="I11613" s="235"/>
      <c r="J11613" s="223"/>
      <c r="K11613" s="223"/>
      <c r="L11613" s="223"/>
      <c r="M11613" s="223"/>
    </row>
    <row r="11614" spans="1:13">
      <c r="A11614" s="235"/>
      <c r="B11614" s="223"/>
      <c r="C11614" s="223"/>
      <c r="D11614" s="223"/>
      <c r="E11614" s="223"/>
      <c r="F11614" s="244"/>
      <c r="G11614" s="223"/>
      <c r="H11614" s="223"/>
      <c r="I11614" s="235"/>
      <c r="J11614" s="223"/>
      <c r="K11614" s="223"/>
      <c r="L11614" s="223"/>
      <c r="M11614" s="223"/>
    </row>
    <row r="11615" spans="1:13">
      <c r="A11615" s="235"/>
      <c r="B11615" s="223"/>
      <c r="C11615" s="223"/>
      <c r="D11615" s="223"/>
      <c r="E11615" s="223"/>
      <c r="F11615" s="223"/>
      <c r="G11615" s="223"/>
      <c r="H11615" s="223"/>
      <c r="I11615" s="235"/>
      <c r="J11615" s="223"/>
      <c r="K11615" s="223"/>
      <c r="L11615" s="223"/>
      <c r="M11615" s="223"/>
    </row>
    <row r="11616" spans="1:13">
      <c r="A11616" s="235"/>
      <c r="B11616" s="223"/>
      <c r="C11616" s="223"/>
      <c r="D11616" s="223"/>
      <c r="E11616" s="223"/>
      <c r="F11616" s="223"/>
      <c r="G11616" s="223"/>
      <c r="H11616" s="223"/>
      <c r="I11616" s="235"/>
      <c r="J11616" s="223"/>
      <c r="K11616" s="223"/>
      <c r="L11616" s="223"/>
      <c r="M11616" s="223"/>
    </row>
    <row r="11617" spans="1:13">
      <c r="A11617" s="235"/>
      <c r="B11617" s="223"/>
      <c r="C11617" s="223"/>
      <c r="D11617" s="223"/>
      <c r="E11617" s="223"/>
      <c r="F11617" s="223"/>
      <c r="G11617" s="223"/>
      <c r="H11617" s="223"/>
      <c r="I11617" s="235"/>
      <c r="J11617" s="223"/>
      <c r="K11617" s="223"/>
      <c r="L11617" s="223"/>
      <c r="M11617" s="223"/>
    </row>
    <row r="11618" spans="1:13">
      <c r="A11618" s="235"/>
      <c r="B11618" s="223"/>
      <c r="C11618" s="223"/>
      <c r="D11618" s="223"/>
      <c r="E11618" s="223"/>
      <c r="F11618" s="223"/>
      <c r="G11618" s="223"/>
      <c r="H11618" s="223"/>
      <c r="I11618" s="235"/>
      <c r="J11618" s="223"/>
      <c r="K11618" s="223"/>
      <c r="L11618" s="223"/>
      <c r="M11618" s="223"/>
    </row>
    <row r="11619" spans="1:13">
      <c r="A11619" s="235"/>
      <c r="B11619" s="223"/>
      <c r="C11619" s="223"/>
      <c r="D11619" s="223"/>
      <c r="E11619" s="223"/>
      <c r="F11619" s="223"/>
      <c r="G11619" s="223"/>
      <c r="H11619" s="223"/>
      <c r="I11619" s="235"/>
      <c r="J11619" s="223"/>
      <c r="K11619" s="223"/>
      <c r="L11619" s="223"/>
      <c r="M11619" s="223"/>
    </row>
    <row r="11620" spans="1:13">
      <c r="A11620" s="235"/>
      <c r="B11620" s="223"/>
      <c r="C11620" s="223"/>
      <c r="D11620" s="223"/>
      <c r="E11620" s="223"/>
      <c r="F11620" s="223"/>
      <c r="G11620" s="223"/>
      <c r="H11620" s="223"/>
      <c r="I11620" s="235"/>
      <c r="J11620" s="223"/>
      <c r="K11620" s="223"/>
      <c r="L11620" s="223"/>
      <c r="M11620" s="223"/>
    </row>
    <row r="11621" spans="1:13">
      <c r="A11621" s="235"/>
      <c r="B11621" s="223"/>
      <c r="C11621" s="223"/>
      <c r="D11621" s="223"/>
      <c r="E11621" s="223"/>
      <c r="F11621" s="223"/>
      <c r="G11621" s="223"/>
      <c r="H11621" s="223"/>
      <c r="I11621" s="235"/>
      <c r="J11621" s="223"/>
      <c r="K11621" s="223"/>
      <c r="L11621" s="223"/>
      <c r="M11621" s="223"/>
    </row>
    <row r="11622" spans="1:13">
      <c r="A11622" s="235"/>
      <c r="B11622" s="223"/>
      <c r="C11622" s="223"/>
      <c r="D11622" s="223"/>
      <c r="E11622" s="223"/>
      <c r="F11622" s="223"/>
      <c r="G11622" s="223"/>
      <c r="H11622" s="223"/>
      <c r="I11622" s="235"/>
      <c r="J11622" s="223"/>
      <c r="K11622" s="223"/>
      <c r="L11622" s="223"/>
      <c r="M11622" s="223"/>
    </row>
    <row r="11623" spans="1:13">
      <c r="A11623" s="235"/>
      <c r="B11623" s="223"/>
      <c r="C11623" s="223"/>
      <c r="D11623" s="223"/>
      <c r="E11623" s="223"/>
      <c r="F11623" s="223"/>
      <c r="G11623" s="223"/>
      <c r="H11623" s="223"/>
      <c r="I11623" s="235"/>
      <c r="J11623" s="223"/>
      <c r="K11623" s="223"/>
      <c r="L11623" s="223"/>
      <c r="M11623" s="223"/>
    </row>
    <row r="11624" spans="1:13">
      <c r="A11624" s="235"/>
      <c r="B11624" s="223"/>
      <c r="C11624" s="223"/>
      <c r="D11624" s="223"/>
      <c r="E11624" s="223"/>
      <c r="F11624" s="223"/>
      <c r="G11624" s="223"/>
      <c r="H11624" s="223"/>
      <c r="I11624" s="235"/>
      <c r="J11624" s="223"/>
      <c r="K11624" s="223"/>
      <c r="L11624" s="223"/>
      <c r="M11624" s="223"/>
    </row>
    <row r="11625" spans="1:13">
      <c r="A11625" s="235"/>
      <c r="B11625" s="223"/>
      <c r="C11625" s="223"/>
      <c r="D11625" s="223"/>
      <c r="E11625" s="223"/>
      <c r="F11625" s="223"/>
      <c r="G11625" s="223"/>
      <c r="H11625" s="223"/>
      <c r="I11625" s="235"/>
      <c r="J11625" s="223"/>
      <c r="K11625" s="223"/>
      <c r="L11625" s="223"/>
      <c r="M11625" s="223"/>
    </row>
    <row r="11626" spans="1:13">
      <c r="A11626" s="235"/>
      <c r="B11626" s="223"/>
      <c r="C11626" s="223"/>
      <c r="D11626" s="223"/>
      <c r="E11626" s="223"/>
      <c r="F11626" s="223"/>
      <c r="G11626" s="223"/>
      <c r="H11626" s="223"/>
      <c r="I11626" s="235"/>
      <c r="J11626" s="223"/>
      <c r="K11626" s="223"/>
      <c r="L11626" s="223"/>
      <c r="M11626" s="223"/>
    </row>
    <row r="11627" spans="1:13">
      <c r="A11627" s="235"/>
      <c r="B11627" s="223"/>
      <c r="C11627" s="223"/>
      <c r="D11627" s="223"/>
      <c r="E11627" s="223"/>
      <c r="F11627" s="223"/>
      <c r="G11627" s="223"/>
      <c r="H11627" s="223"/>
      <c r="I11627" s="235"/>
      <c r="J11627" s="223"/>
      <c r="K11627" s="223"/>
      <c r="L11627" s="223"/>
      <c r="M11627" s="223"/>
    </row>
    <row r="11628" spans="1:13">
      <c r="A11628" s="235"/>
      <c r="B11628" s="223"/>
      <c r="C11628" s="223"/>
      <c r="D11628" s="223"/>
      <c r="E11628" s="223"/>
      <c r="F11628" s="223"/>
      <c r="G11628" s="223"/>
      <c r="H11628" s="223"/>
      <c r="I11628" s="235"/>
      <c r="J11628" s="223"/>
      <c r="K11628" s="223"/>
      <c r="L11628" s="223"/>
      <c r="M11628" s="223"/>
    </row>
    <row r="11629" spans="1:13">
      <c r="A11629" s="235"/>
      <c r="B11629" s="223"/>
      <c r="C11629" s="223"/>
      <c r="D11629" s="223"/>
      <c r="E11629" s="223"/>
      <c r="F11629" s="223"/>
      <c r="G11629" s="223"/>
      <c r="H11629" s="223"/>
      <c r="I11629" s="235"/>
      <c r="J11629" s="223"/>
      <c r="K11629" s="223"/>
      <c r="L11629" s="223"/>
      <c r="M11629" s="223"/>
    </row>
    <row r="11630" spans="1:13">
      <c r="A11630" s="235"/>
      <c r="B11630" s="223"/>
      <c r="C11630" s="223"/>
      <c r="D11630" s="223"/>
      <c r="E11630" s="223"/>
      <c r="F11630" s="223"/>
      <c r="G11630" s="223"/>
      <c r="H11630" s="223"/>
      <c r="I11630" s="235"/>
      <c r="J11630" s="223"/>
      <c r="K11630" s="223"/>
      <c r="L11630" s="223"/>
      <c r="M11630" s="223"/>
    </row>
    <row r="11631" spans="1:13">
      <c r="A11631" s="235"/>
      <c r="B11631" s="223"/>
      <c r="C11631" s="223"/>
      <c r="D11631" s="223"/>
      <c r="E11631" s="238"/>
      <c r="F11631" s="244"/>
      <c r="G11631" s="223"/>
      <c r="H11631" s="223"/>
      <c r="I11631" s="235"/>
      <c r="J11631" s="223"/>
      <c r="K11631" s="223"/>
      <c r="L11631" s="223"/>
      <c r="M11631" s="223"/>
    </row>
    <row r="11632" spans="1:13">
      <c r="A11632" s="235"/>
      <c r="B11632" s="223"/>
      <c r="C11632" s="223"/>
      <c r="D11632" s="223"/>
      <c r="E11632" s="238"/>
      <c r="F11632" s="244"/>
      <c r="G11632" s="223"/>
      <c r="H11632" s="223"/>
      <c r="I11632" s="235"/>
      <c r="J11632" s="223"/>
      <c r="K11632" s="223"/>
      <c r="L11632" s="223"/>
      <c r="M11632" s="223"/>
    </row>
    <row r="11633" spans="1:13">
      <c r="A11633" s="235"/>
      <c r="B11633" s="223"/>
      <c r="C11633" s="223"/>
      <c r="D11633" s="223"/>
      <c r="E11633" s="238"/>
      <c r="F11633" s="244"/>
      <c r="G11633" s="223"/>
      <c r="H11633" s="223"/>
      <c r="I11633" s="235"/>
      <c r="J11633" s="223"/>
      <c r="K11633" s="223"/>
      <c r="L11633" s="223"/>
      <c r="M11633" s="223"/>
    </row>
    <row r="11634" spans="1:13">
      <c r="A11634" s="235"/>
      <c r="B11634" s="223"/>
      <c r="C11634" s="223"/>
      <c r="D11634" s="223"/>
      <c r="E11634" s="223"/>
      <c r="F11634" s="223"/>
      <c r="G11634" s="223"/>
      <c r="H11634" s="223"/>
      <c r="I11634" s="235"/>
      <c r="J11634" s="223"/>
      <c r="K11634" s="223"/>
      <c r="L11634" s="223"/>
      <c r="M11634" s="223"/>
    </row>
    <row r="11635" spans="1:13">
      <c r="A11635" s="235"/>
      <c r="B11635" s="235"/>
      <c r="C11635" s="235"/>
      <c r="D11635" s="235"/>
      <c r="H11635" s="238"/>
      <c r="I11635" s="235"/>
    </row>
    <row r="11636" spans="1:13">
      <c r="A11636" s="235"/>
      <c r="B11636" s="223"/>
      <c r="C11636" s="223"/>
      <c r="D11636" s="223"/>
      <c r="E11636" s="223"/>
      <c r="F11636" s="223"/>
      <c r="G11636" s="223"/>
      <c r="H11636" s="223"/>
      <c r="I11636" s="235"/>
      <c r="J11636" s="223"/>
      <c r="K11636" s="223"/>
      <c r="L11636" s="223"/>
      <c r="M11636" s="223"/>
    </row>
    <row r="11637" spans="1:13">
      <c r="A11637" s="235"/>
      <c r="B11637" s="223"/>
      <c r="C11637" s="223"/>
      <c r="D11637" s="223"/>
      <c r="E11637" s="223"/>
      <c r="F11637" s="223"/>
      <c r="G11637" s="223"/>
      <c r="H11637" s="223"/>
      <c r="I11637" s="235"/>
      <c r="J11637" s="223"/>
      <c r="K11637" s="223"/>
      <c r="L11637" s="223"/>
      <c r="M11637" s="223"/>
    </row>
    <row r="11638" spans="1:13">
      <c r="A11638" s="235"/>
      <c r="B11638" s="223"/>
      <c r="C11638" s="223"/>
      <c r="D11638" s="223"/>
      <c r="E11638" s="223"/>
      <c r="F11638" s="223"/>
      <c r="G11638" s="223"/>
      <c r="H11638" s="223"/>
      <c r="I11638" s="235"/>
      <c r="J11638" s="223"/>
      <c r="K11638" s="223"/>
      <c r="L11638" s="223"/>
      <c r="M11638" s="223"/>
    </row>
    <row r="11639" spans="1:13">
      <c r="A11639" s="235"/>
      <c r="B11639" s="223"/>
      <c r="C11639" s="223"/>
      <c r="D11639" s="223"/>
      <c r="E11639" s="223"/>
      <c r="F11639" s="223"/>
      <c r="G11639" s="223"/>
      <c r="H11639" s="223"/>
      <c r="I11639" s="235"/>
      <c r="J11639" s="223"/>
      <c r="K11639" s="223"/>
      <c r="L11639" s="223"/>
      <c r="M11639" s="223"/>
    </row>
    <row r="11640" spans="1:13">
      <c r="A11640" s="235"/>
      <c r="B11640" s="223"/>
      <c r="C11640" s="223"/>
      <c r="D11640" s="223"/>
      <c r="E11640" s="223"/>
      <c r="F11640" s="223"/>
      <c r="G11640" s="223"/>
      <c r="H11640" s="223"/>
      <c r="I11640" s="235"/>
      <c r="J11640" s="223"/>
      <c r="K11640" s="223"/>
      <c r="L11640" s="223"/>
      <c r="M11640" s="223"/>
    </row>
    <row r="11641" spans="1:13">
      <c r="A11641" s="235"/>
      <c r="B11641" s="223"/>
      <c r="C11641" s="223"/>
      <c r="D11641" s="223"/>
      <c r="E11641" s="223"/>
      <c r="F11641" s="223"/>
      <c r="G11641" s="223"/>
      <c r="H11641" s="223"/>
      <c r="I11641" s="235"/>
      <c r="J11641" s="223"/>
      <c r="K11641" s="223"/>
      <c r="L11641" s="223"/>
      <c r="M11641" s="223"/>
    </row>
    <row r="11642" spans="1:13">
      <c r="A11642" s="235"/>
      <c r="B11642" s="223"/>
      <c r="C11642" s="223"/>
      <c r="D11642" s="223"/>
      <c r="E11642" s="223"/>
      <c r="F11642" s="244"/>
      <c r="G11642" s="223"/>
      <c r="H11642" s="223"/>
      <c r="I11642" s="235"/>
      <c r="J11642" s="223"/>
      <c r="K11642" s="223"/>
      <c r="L11642" s="223"/>
      <c r="M11642" s="223"/>
    </row>
    <row r="11643" spans="1:13">
      <c r="A11643" s="235"/>
      <c r="B11643" s="223"/>
      <c r="C11643" s="223"/>
      <c r="D11643" s="223"/>
      <c r="E11643" s="223"/>
      <c r="F11643" s="223"/>
      <c r="G11643" s="223"/>
      <c r="H11643" s="223"/>
      <c r="I11643" s="235"/>
      <c r="J11643" s="223"/>
      <c r="K11643" s="223"/>
      <c r="L11643" s="223"/>
      <c r="M11643" s="223"/>
    </row>
    <row r="11644" spans="1:13">
      <c r="A11644" s="235"/>
      <c r="B11644" s="223"/>
      <c r="C11644" s="223"/>
      <c r="D11644" s="223"/>
      <c r="E11644" s="223"/>
      <c r="F11644" s="223"/>
      <c r="G11644" s="223"/>
      <c r="H11644" s="223"/>
      <c r="I11644" s="235"/>
      <c r="J11644" s="223"/>
      <c r="K11644" s="223"/>
      <c r="L11644" s="223"/>
      <c r="M11644" s="223"/>
    </row>
    <row r="11645" spans="1:13">
      <c r="A11645" s="235"/>
      <c r="B11645" s="223"/>
      <c r="C11645" s="223"/>
      <c r="D11645" s="223"/>
      <c r="E11645" s="223"/>
      <c r="F11645" s="223"/>
      <c r="G11645" s="223"/>
      <c r="H11645" s="223"/>
      <c r="I11645" s="235"/>
      <c r="J11645" s="223"/>
      <c r="K11645" s="223"/>
      <c r="L11645" s="223"/>
      <c r="M11645" s="223"/>
    </row>
    <row r="11646" spans="1:13">
      <c r="A11646" s="235"/>
      <c r="B11646" s="223"/>
      <c r="C11646" s="223"/>
      <c r="D11646" s="223"/>
      <c r="E11646" s="223"/>
      <c r="F11646" s="223"/>
      <c r="G11646" s="223"/>
      <c r="H11646" s="223"/>
      <c r="I11646" s="235"/>
      <c r="J11646" s="223"/>
      <c r="K11646" s="223"/>
      <c r="L11646" s="223"/>
      <c r="M11646" s="223"/>
    </row>
    <row r="11647" spans="1:13">
      <c r="A11647" s="235"/>
      <c r="B11647" s="223"/>
      <c r="C11647" s="223"/>
      <c r="D11647" s="223"/>
      <c r="E11647" s="223"/>
      <c r="F11647" s="223"/>
      <c r="G11647" s="223"/>
      <c r="H11647" s="223"/>
      <c r="I11647" s="235"/>
      <c r="J11647" s="223"/>
      <c r="K11647" s="223"/>
      <c r="L11647" s="223"/>
      <c r="M11647" s="223"/>
    </row>
    <row r="11648" spans="1:13">
      <c r="A11648" s="235"/>
      <c r="B11648" s="223"/>
      <c r="C11648" s="223"/>
      <c r="D11648" s="223"/>
      <c r="E11648" s="223"/>
      <c r="F11648" s="223"/>
      <c r="G11648" s="223"/>
      <c r="H11648" s="223"/>
      <c r="I11648" s="235"/>
      <c r="J11648" s="223"/>
      <c r="K11648" s="223"/>
      <c r="L11648" s="223"/>
      <c r="M11648" s="223"/>
    </row>
    <row r="11649" spans="1:13">
      <c r="A11649" s="235"/>
      <c r="B11649" s="223"/>
      <c r="C11649" s="223"/>
      <c r="D11649" s="223"/>
      <c r="E11649" s="223"/>
      <c r="F11649" s="223"/>
      <c r="G11649" s="223"/>
      <c r="H11649" s="223"/>
      <c r="I11649" s="235"/>
      <c r="J11649" s="223"/>
      <c r="K11649" s="223"/>
      <c r="L11649" s="223"/>
      <c r="M11649" s="223"/>
    </row>
    <row r="11650" spans="1:13">
      <c r="A11650" s="235"/>
      <c r="B11650" s="223"/>
      <c r="C11650" s="223"/>
      <c r="D11650" s="223"/>
      <c r="E11650" s="223"/>
      <c r="F11650" s="223"/>
      <c r="G11650" s="223"/>
      <c r="H11650" s="223"/>
      <c r="I11650" s="235"/>
      <c r="J11650" s="223"/>
      <c r="K11650" s="223"/>
      <c r="L11650" s="223"/>
      <c r="M11650" s="223"/>
    </row>
    <row r="11651" spans="1:13">
      <c r="A11651" s="235"/>
      <c r="B11651" s="223"/>
      <c r="C11651" s="223"/>
      <c r="D11651" s="223"/>
      <c r="E11651" s="223"/>
      <c r="F11651" s="223"/>
      <c r="G11651" s="223"/>
      <c r="H11651" s="223"/>
      <c r="I11651" s="235"/>
      <c r="J11651" s="223"/>
      <c r="K11651" s="223"/>
      <c r="L11651" s="223"/>
      <c r="M11651" s="223"/>
    </row>
    <row r="11652" spans="1:13">
      <c r="A11652" s="235"/>
      <c r="B11652" s="223"/>
      <c r="C11652" s="223"/>
      <c r="D11652" s="223"/>
      <c r="E11652" s="223"/>
      <c r="F11652" s="223"/>
      <c r="G11652" s="223"/>
      <c r="H11652" s="223"/>
      <c r="I11652" s="235"/>
      <c r="J11652" s="223"/>
      <c r="K11652" s="223"/>
      <c r="L11652" s="223"/>
      <c r="M11652" s="223"/>
    </row>
    <row r="11653" spans="1:13">
      <c r="A11653" s="235"/>
      <c r="B11653" s="223"/>
      <c r="C11653" s="223"/>
      <c r="D11653" s="223"/>
      <c r="E11653" s="223"/>
      <c r="F11653" s="223"/>
      <c r="G11653" s="223"/>
      <c r="H11653" s="223"/>
      <c r="I11653" s="235"/>
      <c r="J11653" s="223"/>
      <c r="K11653" s="223"/>
      <c r="L11653" s="223"/>
      <c r="M11653" s="223"/>
    </row>
    <row r="11654" spans="1:13">
      <c r="A11654" s="235"/>
      <c r="B11654" s="223"/>
      <c r="C11654" s="223"/>
      <c r="D11654" s="223"/>
      <c r="E11654" s="223"/>
      <c r="F11654" s="223"/>
      <c r="G11654" s="223"/>
      <c r="H11654" s="223"/>
      <c r="I11654" s="235"/>
      <c r="J11654" s="223"/>
      <c r="K11654" s="223"/>
      <c r="L11654" s="223"/>
      <c r="M11654" s="223"/>
    </row>
    <row r="11655" spans="1:13">
      <c r="A11655" s="235"/>
      <c r="B11655" s="223"/>
      <c r="C11655" s="223"/>
      <c r="D11655" s="223"/>
      <c r="E11655" s="223"/>
      <c r="F11655" s="223"/>
      <c r="G11655" s="223"/>
      <c r="H11655" s="223"/>
      <c r="I11655" s="235"/>
      <c r="J11655" s="223"/>
      <c r="K11655" s="223"/>
      <c r="L11655" s="223"/>
      <c r="M11655" s="223"/>
    </row>
    <row r="11656" spans="1:13">
      <c r="A11656" s="235"/>
      <c r="B11656" s="223"/>
      <c r="C11656" s="223"/>
      <c r="D11656" s="223"/>
      <c r="E11656" s="223"/>
      <c r="F11656" s="223"/>
      <c r="G11656" s="223"/>
      <c r="H11656" s="223"/>
      <c r="I11656" s="235"/>
      <c r="J11656" s="223"/>
      <c r="K11656" s="223"/>
      <c r="L11656" s="223"/>
      <c r="M11656" s="223"/>
    </row>
    <row r="11657" spans="1:13">
      <c r="A11657" s="235"/>
      <c r="B11657" s="223"/>
      <c r="C11657" s="223"/>
      <c r="D11657" s="223"/>
      <c r="E11657" s="223"/>
      <c r="F11657" s="223"/>
      <c r="G11657" s="223"/>
      <c r="H11657" s="223"/>
      <c r="I11657" s="235"/>
      <c r="J11657" s="223"/>
      <c r="K11657" s="223"/>
      <c r="L11657" s="223"/>
      <c r="M11657" s="223"/>
    </row>
    <row r="11658" spans="1:13">
      <c r="A11658" s="235"/>
      <c r="B11658" s="223"/>
      <c r="C11658" s="223"/>
      <c r="D11658" s="223"/>
      <c r="E11658" s="223"/>
      <c r="F11658" s="223"/>
      <c r="G11658" s="223"/>
      <c r="H11658" s="223"/>
      <c r="I11658" s="235"/>
      <c r="J11658" s="223"/>
      <c r="K11658" s="223"/>
      <c r="L11658" s="223"/>
      <c r="M11658" s="223"/>
    </row>
    <row r="11659" spans="1:13">
      <c r="A11659" s="235"/>
      <c r="B11659" s="223"/>
      <c r="C11659" s="223"/>
      <c r="D11659" s="223"/>
      <c r="E11659" s="223"/>
      <c r="F11659" s="244"/>
      <c r="G11659" s="223"/>
      <c r="H11659" s="223"/>
      <c r="I11659" s="235"/>
      <c r="J11659" s="223"/>
      <c r="K11659" s="223"/>
      <c r="L11659" s="223"/>
      <c r="M11659" s="223"/>
    </row>
    <row r="11660" spans="1:13">
      <c r="A11660" s="235"/>
      <c r="B11660" s="223"/>
      <c r="C11660" s="223"/>
      <c r="D11660" s="223"/>
      <c r="E11660" s="223"/>
      <c r="F11660" s="223"/>
      <c r="G11660" s="223"/>
      <c r="H11660" s="223"/>
      <c r="I11660" s="235"/>
      <c r="J11660" s="223"/>
      <c r="K11660" s="223"/>
      <c r="L11660" s="223"/>
      <c r="M11660" s="223"/>
    </row>
    <row r="11661" spans="1:13">
      <c r="A11661" s="235"/>
      <c r="B11661" s="223"/>
      <c r="C11661" s="223"/>
      <c r="D11661" s="223"/>
      <c r="E11661" s="223"/>
      <c r="F11661" s="223"/>
      <c r="G11661" s="223"/>
      <c r="H11661" s="223"/>
      <c r="I11661" s="235"/>
      <c r="J11661" s="223"/>
      <c r="K11661" s="223"/>
      <c r="L11661" s="223"/>
      <c r="M11661" s="223"/>
    </row>
    <row r="11662" spans="1:13">
      <c r="A11662" s="235"/>
      <c r="B11662" s="223"/>
      <c r="C11662" s="223"/>
      <c r="D11662" s="223"/>
      <c r="E11662" s="223"/>
      <c r="F11662" s="223"/>
      <c r="G11662" s="223"/>
      <c r="H11662" s="223"/>
      <c r="I11662" s="235"/>
      <c r="J11662" s="223"/>
      <c r="K11662" s="223"/>
      <c r="L11662" s="223"/>
      <c r="M11662" s="223"/>
    </row>
    <row r="11663" spans="1:13">
      <c r="A11663" s="235"/>
      <c r="B11663" s="223"/>
      <c r="C11663" s="223"/>
      <c r="D11663" s="223"/>
      <c r="E11663" s="223"/>
      <c r="F11663" s="223"/>
      <c r="G11663" s="223"/>
      <c r="H11663" s="223"/>
      <c r="I11663" s="235"/>
      <c r="J11663" s="223"/>
      <c r="K11663" s="223"/>
      <c r="L11663" s="223"/>
      <c r="M11663" s="223"/>
    </row>
    <row r="11664" spans="1:13">
      <c r="A11664" s="235"/>
      <c r="B11664" s="223"/>
      <c r="C11664" s="223"/>
      <c r="D11664" s="223"/>
      <c r="E11664" s="223"/>
      <c r="F11664" s="223"/>
      <c r="G11664" s="223"/>
      <c r="H11664" s="223"/>
      <c r="I11664" s="235"/>
      <c r="J11664" s="223"/>
      <c r="K11664" s="223"/>
      <c r="L11664" s="223"/>
      <c r="M11664" s="223"/>
    </row>
    <row r="11665" spans="1:13">
      <c r="A11665" s="235"/>
      <c r="B11665" s="223"/>
      <c r="C11665" s="223"/>
      <c r="D11665" s="223"/>
      <c r="E11665" s="223"/>
      <c r="F11665" s="223"/>
      <c r="G11665" s="223"/>
      <c r="H11665" s="223"/>
      <c r="I11665" s="235"/>
      <c r="J11665" s="223"/>
      <c r="K11665" s="223"/>
      <c r="L11665" s="223"/>
      <c r="M11665" s="223"/>
    </row>
    <row r="11666" spans="1:13">
      <c r="A11666" s="235"/>
      <c r="B11666" s="223"/>
      <c r="C11666" s="223"/>
      <c r="D11666" s="223"/>
      <c r="E11666" s="223"/>
      <c r="F11666" s="223"/>
      <c r="G11666" s="223"/>
      <c r="H11666" s="223"/>
      <c r="I11666" s="235"/>
      <c r="J11666" s="223"/>
      <c r="K11666" s="223"/>
      <c r="L11666" s="223"/>
      <c r="M11666" s="223"/>
    </row>
    <row r="11667" spans="1:13">
      <c r="A11667" s="235"/>
      <c r="B11667" s="223"/>
      <c r="C11667" s="223"/>
      <c r="D11667" s="223"/>
      <c r="E11667" s="223"/>
      <c r="F11667" s="223"/>
      <c r="G11667" s="223"/>
      <c r="H11667" s="223"/>
      <c r="I11667" s="235"/>
      <c r="J11667" s="223"/>
      <c r="K11667" s="223"/>
      <c r="L11667" s="223"/>
      <c r="M11667" s="223"/>
    </row>
    <row r="11668" spans="1:13">
      <c r="A11668" s="235"/>
      <c r="B11668" s="223"/>
      <c r="C11668" s="223"/>
      <c r="D11668" s="223"/>
      <c r="E11668" s="223"/>
      <c r="F11668" s="223"/>
      <c r="G11668" s="223"/>
      <c r="H11668" s="223"/>
      <c r="I11668" s="235"/>
      <c r="J11668" s="223"/>
      <c r="K11668" s="223"/>
      <c r="L11668" s="223"/>
      <c r="M11668" s="223"/>
    </row>
    <row r="11669" spans="1:13">
      <c r="A11669" s="235"/>
      <c r="B11669" s="223"/>
      <c r="C11669" s="223"/>
      <c r="D11669" s="223"/>
      <c r="E11669" s="223"/>
      <c r="F11669" s="223"/>
      <c r="G11669" s="223"/>
      <c r="H11669" s="223"/>
      <c r="I11669" s="235"/>
      <c r="J11669" s="223"/>
      <c r="K11669" s="223"/>
      <c r="L11669" s="223"/>
      <c r="M11669" s="223"/>
    </row>
    <row r="11670" spans="1:13">
      <c r="A11670" s="235"/>
      <c r="B11670" s="223"/>
      <c r="C11670" s="223"/>
      <c r="D11670" s="223"/>
      <c r="E11670" s="223"/>
      <c r="F11670" s="223"/>
      <c r="G11670" s="223"/>
      <c r="H11670" s="223"/>
      <c r="I11670" s="235"/>
      <c r="J11670" s="223"/>
      <c r="K11670" s="223"/>
      <c r="L11670" s="223"/>
      <c r="M11670" s="223"/>
    </row>
    <row r="11671" spans="1:13">
      <c r="A11671" s="235"/>
      <c r="B11671" s="223"/>
      <c r="C11671" s="223"/>
      <c r="D11671" s="223"/>
      <c r="E11671" s="223"/>
      <c r="F11671" s="223"/>
      <c r="G11671" s="223"/>
      <c r="H11671" s="223"/>
      <c r="I11671" s="235"/>
      <c r="J11671" s="223"/>
      <c r="K11671" s="223"/>
      <c r="L11671" s="223"/>
      <c r="M11671" s="223"/>
    </row>
    <row r="11672" spans="1:13">
      <c r="A11672" s="235"/>
      <c r="B11672" s="223"/>
      <c r="C11672" s="223"/>
      <c r="D11672" s="223"/>
      <c r="E11672" s="223"/>
      <c r="F11672" s="223"/>
      <c r="G11672" s="223"/>
      <c r="H11672" s="223"/>
      <c r="I11672" s="235"/>
      <c r="J11672" s="223"/>
      <c r="K11672" s="223"/>
      <c r="L11672" s="223"/>
      <c r="M11672" s="223"/>
    </row>
    <row r="11673" spans="1:13">
      <c r="A11673" s="235"/>
      <c r="B11673" s="223"/>
      <c r="C11673" s="223"/>
      <c r="D11673" s="223"/>
      <c r="E11673" s="223"/>
      <c r="F11673" s="223"/>
      <c r="G11673" s="223"/>
      <c r="H11673" s="223"/>
      <c r="I11673" s="235"/>
      <c r="J11673" s="223"/>
      <c r="K11673" s="223"/>
      <c r="L11673" s="223"/>
      <c r="M11673" s="223"/>
    </row>
    <row r="11674" spans="1:13">
      <c r="A11674" s="235"/>
      <c r="B11674" s="223"/>
      <c r="C11674" s="223"/>
      <c r="D11674" s="223"/>
      <c r="E11674" s="223"/>
      <c r="F11674" s="223"/>
      <c r="G11674" s="223"/>
      <c r="H11674" s="223"/>
      <c r="I11674" s="235"/>
      <c r="J11674" s="223"/>
      <c r="K11674" s="223"/>
      <c r="L11674" s="223"/>
      <c r="M11674" s="223"/>
    </row>
    <row r="11675" spans="1:13">
      <c r="A11675" s="235"/>
      <c r="B11675" s="223"/>
      <c r="C11675" s="223"/>
      <c r="D11675" s="223"/>
      <c r="E11675" s="223"/>
      <c r="F11675" s="223"/>
      <c r="G11675" s="223"/>
      <c r="H11675" s="223"/>
      <c r="I11675" s="235"/>
      <c r="J11675" s="223"/>
      <c r="K11675" s="223"/>
      <c r="L11675" s="223"/>
      <c r="M11675" s="223"/>
    </row>
    <row r="11676" spans="1:13">
      <c r="A11676" s="235"/>
      <c r="B11676" s="223"/>
      <c r="C11676" s="223"/>
      <c r="D11676" s="223"/>
      <c r="E11676" s="223"/>
      <c r="F11676" s="223"/>
      <c r="G11676" s="223"/>
      <c r="H11676" s="223"/>
      <c r="I11676" s="235"/>
      <c r="J11676" s="223"/>
      <c r="K11676" s="223"/>
      <c r="L11676" s="223"/>
      <c r="M11676" s="223"/>
    </row>
    <row r="11677" spans="1:13">
      <c r="A11677" s="235"/>
      <c r="B11677" s="223"/>
      <c r="C11677" s="223"/>
      <c r="D11677" s="223"/>
      <c r="E11677" s="223"/>
      <c r="F11677" s="223"/>
      <c r="G11677" s="223"/>
      <c r="H11677" s="223"/>
      <c r="I11677" s="235"/>
      <c r="J11677" s="223"/>
      <c r="K11677" s="223"/>
      <c r="L11677" s="223"/>
      <c r="M11677" s="223"/>
    </row>
    <row r="11678" spans="1:13">
      <c r="A11678" s="235"/>
      <c r="B11678" s="223"/>
      <c r="C11678" s="223"/>
      <c r="D11678" s="223"/>
      <c r="E11678" s="223"/>
      <c r="F11678" s="223"/>
      <c r="G11678" s="223"/>
      <c r="H11678" s="223"/>
      <c r="I11678" s="235"/>
      <c r="J11678" s="223"/>
      <c r="K11678" s="223"/>
      <c r="L11678" s="223"/>
      <c r="M11678" s="223"/>
    </row>
    <row r="11679" spans="1:13">
      <c r="A11679" s="235"/>
      <c r="B11679" s="223"/>
      <c r="C11679" s="223"/>
      <c r="D11679" s="223"/>
      <c r="E11679" s="223"/>
      <c r="F11679" s="223"/>
      <c r="G11679" s="223"/>
      <c r="H11679" s="223"/>
      <c r="I11679" s="235"/>
      <c r="J11679" s="223"/>
      <c r="K11679" s="223"/>
      <c r="L11679" s="223"/>
      <c r="M11679" s="223"/>
    </row>
    <row r="11680" spans="1:13">
      <c r="A11680" s="235"/>
      <c r="B11680" s="223"/>
      <c r="C11680" s="223"/>
      <c r="D11680" s="223"/>
      <c r="E11680" s="223"/>
      <c r="F11680" s="223"/>
      <c r="G11680" s="223"/>
      <c r="H11680" s="223"/>
      <c r="I11680" s="235"/>
      <c r="J11680" s="223"/>
      <c r="K11680" s="223"/>
      <c r="L11680" s="223"/>
      <c r="M11680" s="223"/>
    </row>
    <row r="11681" spans="1:13">
      <c r="A11681" s="235"/>
      <c r="B11681" s="223"/>
      <c r="C11681" s="223"/>
      <c r="D11681" s="223"/>
      <c r="E11681" s="223"/>
      <c r="F11681" s="223"/>
      <c r="G11681" s="223"/>
      <c r="H11681" s="223"/>
      <c r="I11681" s="235"/>
      <c r="J11681" s="223"/>
      <c r="K11681" s="223"/>
      <c r="L11681" s="223"/>
      <c r="M11681" s="223"/>
    </row>
    <row r="11682" spans="1:13">
      <c r="A11682" s="235"/>
      <c r="B11682" s="223"/>
      <c r="C11682" s="223"/>
      <c r="D11682" s="223"/>
      <c r="E11682" s="223"/>
      <c r="F11682" s="223"/>
      <c r="G11682" s="223"/>
      <c r="H11682" s="223"/>
      <c r="I11682" s="235"/>
      <c r="J11682" s="223"/>
      <c r="K11682" s="223"/>
      <c r="L11682" s="223"/>
      <c r="M11682" s="223"/>
    </row>
    <row r="11683" spans="1:13">
      <c r="A11683" s="235"/>
      <c r="B11683" s="223"/>
      <c r="C11683" s="223"/>
      <c r="D11683" s="223"/>
      <c r="E11683" s="223"/>
      <c r="F11683" s="223"/>
      <c r="G11683" s="223"/>
      <c r="H11683" s="223"/>
      <c r="I11683" s="235"/>
      <c r="J11683" s="223"/>
      <c r="K11683" s="223"/>
      <c r="L11683" s="223"/>
      <c r="M11683" s="223"/>
    </row>
    <row r="11684" spans="1:13">
      <c r="A11684" s="235"/>
      <c r="B11684" s="223"/>
      <c r="C11684" s="223"/>
      <c r="D11684" s="223"/>
      <c r="E11684" s="223"/>
      <c r="F11684" s="223"/>
      <c r="G11684" s="223"/>
      <c r="H11684" s="223"/>
      <c r="I11684" s="235"/>
      <c r="J11684" s="223"/>
      <c r="K11684" s="223"/>
      <c r="L11684" s="223"/>
      <c r="M11684" s="223"/>
    </row>
    <row r="11685" spans="1:13">
      <c r="A11685" s="235"/>
      <c r="B11685" s="223"/>
      <c r="C11685" s="223"/>
      <c r="D11685" s="223"/>
      <c r="E11685" s="223"/>
      <c r="F11685" s="223"/>
      <c r="G11685" s="223"/>
      <c r="H11685" s="223"/>
      <c r="I11685" s="235"/>
      <c r="J11685" s="223"/>
      <c r="K11685" s="223"/>
      <c r="L11685" s="223"/>
      <c r="M11685" s="223"/>
    </row>
    <row r="11686" spans="1:13">
      <c r="A11686" s="235"/>
      <c r="B11686" s="235"/>
      <c r="C11686" s="235"/>
      <c r="D11686" s="235"/>
      <c r="H11686" s="238"/>
      <c r="I11686" s="235"/>
    </row>
    <row r="11687" spans="1:13">
      <c r="A11687" s="235"/>
      <c r="B11687" s="223"/>
      <c r="C11687" s="223"/>
      <c r="D11687" s="223"/>
      <c r="E11687" s="223"/>
      <c r="F11687" s="223"/>
      <c r="G11687" s="223"/>
      <c r="H11687" s="223"/>
      <c r="I11687" s="235"/>
      <c r="J11687" s="223"/>
      <c r="K11687" s="223"/>
      <c r="L11687" s="223"/>
      <c r="M11687" s="223"/>
    </row>
    <row r="11688" spans="1:13">
      <c r="A11688" s="235"/>
      <c r="B11688" s="223"/>
      <c r="C11688" s="223"/>
      <c r="D11688" s="223"/>
      <c r="E11688" s="223"/>
      <c r="F11688" s="223"/>
      <c r="G11688" s="223"/>
      <c r="H11688" s="223"/>
      <c r="I11688" s="235"/>
      <c r="J11688" s="223"/>
      <c r="K11688" s="223"/>
      <c r="L11688" s="223"/>
      <c r="M11688" s="223"/>
    </row>
    <row r="11689" spans="1:13">
      <c r="A11689" s="235"/>
      <c r="B11689" s="223"/>
      <c r="C11689" s="223"/>
      <c r="D11689" s="223"/>
      <c r="E11689" s="223"/>
      <c r="F11689" s="223"/>
      <c r="G11689" s="223"/>
      <c r="H11689" s="223"/>
      <c r="I11689" s="235"/>
      <c r="J11689" s="223"/>
      <c r="K11689" s="223"/>
      <c r="L11689" s="223"/>
      <c r="M11689" s="223"/>
    </row>
    <row r="11690" spans="1:13">
      <c r="A11690" s="235"/>
      <c r="B11690" s="223"/>
      <c r="C11690" s="223"/>
      <c r="D11690" s="223"/>
      <c r="E11690" s="223"/>
      <c r="F11690" s="223"/>
      <c r="G11690" s="223"/>
      <c r="H11690" s="223"/>
      <c r="I11690" s="235"/>
      <c r="J11690" s="223"/>
      <c r="K11690" s="223"/>
      <c r="L11690" s="223"/>
      <c r="M11690" s="223"/>
    </row>
    <row r="11691" spans="1:13">
      <c r="A11691" s="235"/>
      <c r="B11691" s="223"/>
      <c r="C11691" s="223"/>
      <c r="D11691" s="223"/>
      <c r="E11691" s="223"/>
      <c r="F11691" s="223"/>
      <c r="G11691" s="223"/>
      <c r="H11691" s="223"/>
      <c r="I11691" s="235"/>
      <c r="J11691" s="223"/>
      <c r="K11691" s="223"/>
      <c r="L11691" s="223"/>
      <c r="M11691" s="223"/>
    </row>
    <row r="11692" spans="1:13">
      <c r="A11692" s="235"/>
      <c r="B11692" s="223"/>
      <c r="C11692" s="223"/>
      <c r="D11692" s="223"/>
      <c r="E11692" s="223"/>
      <c r="F11692" s="223"/>
      <c r="G11692" s="223"/>
      <c r="H11692" s="223"/>
      <c r="I11692" s="235"/>
      <c r="J11692" s="223"/>
      <c r="K11692" s="223"/>
      <c r="L11692" s="223"/>
      <c r="M11692" s="223"/>
    </row>
    <row r="11693" spans="1:13">
      <c r="A11693" s="235"/>
      <c r="B11693" s="223"/>
      <c r="C11693" s="223"/>
      <c r="D11693" s="223"/>
      <c r="E11693" s="223"/>
      <c r="F11693" s="223"/>
      <c r="G11693" s="223"/>
      <c r="H11693" s="223"/>
      <c r="I11693" s="235"/>
      <c r="J11693" s="223"/>
      <c r="K11693" s="223"/>
      <c r="L11693" s="223"/>
      <c r="M11693" s="223"/>
    </row>
    <row r="11694" spans="1:13">
      <c r="A11694" s="235"/>
      <c r="B11694" s="223"/>
      <c r="C11694" s="223"/>
      <c r="D11694" s="223"/>
      <c r="E11694" s="223"/>
      <c r="F11694" s="223"/>
      <c r="G11694" s="223"/>
      <c r="H11694" s="223"/>
      <c r="I11694" s="235"/>
      <c r="J11694" s="223"/>
      <c r="K11694" s="223"/>
      <c r="L11694" s="223"/>
      <c r="M11694" s="223"/>
    </row>
    <row r="11695" spans="1:13">
      <c r="A11695" s="235"/>
      <c r="B11695" s="223"/>
      <c r="C11695" s="223"/>
      <c r="D11695" s="223"/>
      <c r="E11695" s="223"/>
      <c r="F11695" s="223"/>
      <c r="G11695" s="223"/>
      <c r="H11695" s="223"/>
      <c r="I11695" s="235"/>
      <c r="J11695" s="223"/>
      <c r="K11695" s="223"/>
      <c r="L11695" s="223"/>
      <c r="M11695" s="223"/>
    </row>
    <row r="11696" spans="1:13">
      <c r="A11696" s="235"/>
      <c r="B11696" s="223"/>
      <c r="C11696" s="223"/>
      <c r="D11696" s="223"/>
      <c r="E11696" s="223"/>
      <c r="F11696" s="223"/>
      <c r="G11696" s="223"/>
      <c r="H11696" s="223"/>
      <c r="I11696" s="235"/>
      <c r="J11696" s="223"/>
      <c r="K11696" s="223"/>
      <c r="L11696" s="223"/>
      <c r="M11696" s="223"/>
    </row>
    <row r="11697" spans="1:13">
      <c r="A11697" s="235"/>
      <c r="B11697" s="223"/>
      <c r="C11697" s="223"/>
      <c r="D11697" s="223"/>
      <c r="E11697" s="223"/>
      <c r="F11697" s="223"/>
      <c r="G11697" s="223"/>
      <c r="H11697" s="223"/>
      <c r="I11697" s="235"/>
      <c r="J11697" s="223"/>
      <c r="K11697" s="223"/>
      <c r="L11697" s="223"/>
      <c r="M11697" s="223"/>
    </row>
    <row r="11698" spans="1:13">
      <c r="A11698" s="235"/>
      <c r="B11698" s="223"/>
      <c r="C11698" s="223"/>
      <c r="D11698" s="223"/>
      <c r="E11698" s="223"/>
      <c r="F11698" s="223"/>
      <c r="G11698" s="223"/>
      <c r="H11698" s="223"/>
      <c r="I11698" s="235"/>
      <c r="J11698" s="223"/>
      <c r="K11698" s="223"/>
      <c r="L11698" s="223"/>
      <c r="M11698" s="223"/>
    </row>
    <row r="11699" spans="1:13">
      <c r="A11699" s="235"/>
      <c r="B11699" s="223"/>
      <c r="C11699" s="223"/>
      <c r="D11699" s="223"/>
      <c r="E11699" s="223"/>
      <c r="F11699" s="223"/>
      <c r="G11699" s="223"/>
      <c r="H11699" s="223"/>
      <c r="I11699" s="235"/>
      <c r="J11699" s="223"/>
      <c r="K11699" s="223"/>
      <c r="L11699" s="223"/>
      <c r="M11699" s="223"/>
    </row>
    <row r="11700" spans="1:13">
      <c r="A11700" s="235"/>
      <c r="B11700" s="223"/>
      <c r="C11700" s="223"/>
      <c r="D11700" s="223"/>
      <c r="E11700" s="223"/>
      <c r="F11700" s="223"/>
      <c r="G11700" s="223"/>
      <c r="H11700" s="223"/>
      <c r="I11700" s="235"/>
      <c r="J11700" s="223"/>
      <c r="K11700" s="223"/>
      <c r="L11700" s="223"/>
      <c r="M11700" s="223"/>
    </row>
    <row r="11701" spans="1:13">
      <c r="A11701" s="235"/>
      <c r="B11701" s="223"/>
      <c r="C11701" s="223"/>
      <c r="D11701" s="223"/>
      <c r="E11701" s="223"/>
      <c r="F11701" s="223"/>
      <c r="G11701" s="223"/>
      <c r="H11701" s="223"/>
      <c r="I11701" s="235"/>
      <c r="J11701" s="223"/>
      <c r="K11701" s="223"/>
      <c r="L11701" s="223"/>
      <c r="M11701" s="223"/>
    </row>
    <row r="11702" spans="1:13">
      <c r="A11702" s="235"/>
      <c r="B11702" s="223"/>
      <c r="C11702" s="223"/>
      <c r="D11702" s="223"/>
      <c r="E11702" s="223"/>
      <c r="F11702" s="223"/>
      <c r="G11702" s="223"/>
      <c r="H11702" s="223"/>
      <c r="I11702" s="235"/>
      <c r="J11702" s="223"/>
      <c r="K11702" s="223"/>
      <c r="L11702" s="223"/>
      <c r="M11702" s="223"/>
    </row>
    <row r="11703" spans="1:13">
      <c r="A11703" s="235"/>
      <c r="B11703" s="223"/>
      <c r="C11703" s="223"/>
      <c r="D11703" s="223"/>
      <c r="E11703" s="223"/>
      <c r="F11703" s="223"/>
      <c r="G11703" s="223"/>
      <c r="H11703" s="223"/>
      <c r="I11703" s="235"/>
      <c r="J11703" s="223"/>
      <c r="K11703" s="223"/>
      <c r="L11703" s="223"/>
      <c r="M11703" s="223"/>
    </row>
    <row r="11704" spans="1:13">
      <c r="A11704" s="235"/>
      <c r="B11704" s="223"/>
      <c r="C11704" s="223"/>
      <c r="D11704" s="223"/>
      <c r="E11704" s="223"/>
      <c r="F11704" s="223"/>
      <c r="G11704" s="223"/>
      <c r="H11704" s="223"/>
      <c r="I11704" s="235"/>
      <c r="J11704" s="223"/>
      <c r="K11704" s="223"/>
      <c r="L11704" s="223"/>
      <c r="M11704" s="223"/>
    </row>
    <row r="11705" spans="1:13">
      <c r="A11705" s="235"/>
      <c r="B11705" s="223"/>
      <c r="C11705" s="223"/>
      <c r="D11705" s="223"/>
      <c r="E11705" s="223"/>
      <c r="F11705" s="223"/>
      <c r="G11705" s="223"/>
      <c r="H11705" s="223"/>
      <c r="I11705" s="235"/>
      <c r="J11705" s="223"/>
      <c r="K11705" s="223"/>
      <c r="L11705" s="223"/>
      <c r="M11705" s="223"/>
    </row>
    <row r="11706" spans="1:13">
      <c r="A11706" s="235"/>
      <c r="B11706" s="223"/>
      <c r="C11706" s="223"/>
      <c r="D11706" s="223"/>
      <c r="E11706" s="223"/>
      <c r="F11706" s="223"/>
      <c r="G11706" s="223"/>
      <c r="H11706" s="223"/>
      <c r="I11706" s="235"/>
      <c r="J11706" s="223"/>
      <c r="K11706" s="223"/>
      <c r="L11706" s="223"/>
      <c r="M11706" s="223"/>
    </row>
    <row r="11707" spans="1:13">
      <c r="A11707" s="235"/>
      <c r="B11707" s="223"/>
      <c r="C11707" s="223"/>
      <c r="D11707" s="223"/>
      <c r="E11707" s="223"/>
      <c r="F11707" s="223"/>
      <c r="G11707" s="223"/>
      <c r="H11707" s="223"/>
      <c r="I11707" s="235"/>
      <c r="J11707" s="223"/>
      <c r="K11707" s="223"/>
      <c r="L11707" s="223"/>
      <c r="M11707" s="223"/>
    </row>
    <row r="11708" spans="1:13">
      <c r="A11708" s="235"/>
      <c r="B11708" s="223"/>
      <c r="C11708" s="223"/>
      <c r="D11708" s="223"/>
      <c r="E11708" s="223"/>
      <c r="F11708" s="223"/>
      <c r="G11708" s="223"/>
      <c r="H11708" s="223"/>
      <c r="I11708" s="235"/>
      <c r="J11708" s="223"/>
      <c r="K11708" s="223"/>
      <c r="L11708" s="223"/>
      <c r="M11708" s="223"/>
    </row>
    <row r="11709" spans="1:13">
      <c r="A11709" s="235"/>
      <c r="B11709" s="223"/>
      <c r="C11709" s="223"/>
      <c r="D11709" s="223"/>
      <c r="E11709" s="223"/>
      <c r="F11709" s="223"/>
      <c r="G11709" s="223"/>
      <c r="H11709" s="223"/>
      <c r="I11709" s="235"/>
      <c r="J11709" s="223"/>
      <c r="K11709" s="223"/>
      <c r="L11709" s="223"/>
      <c r="M11709" s="223"/>
    </row>
    <row r="11710" spans="1:13">
      <c r="A11710" s="235"/>
      <c r="B11710" s="223"/>
      <c r="C11710" s="223"/>
      <c r="D11710" s="223"/>
      <c r="E11710" s="223"/>
      <c r="F11710" s="223"/>
      <c r="G11710" s="223"/>
      <c r="H11710" s="223"/>
      <c r="I11710" s="235"/>
      <c r="J11710" s="223"/>
      <c r="K11710" s="223"/>
      <c r="L11710" s="223"/>
      <c r="M11710" s="223"/>
    </row>
    <row r="11711" spans="1:13">
      <c r="A11711" s="235"/>
      <c r="B11711" s="223"/>
      <c r="C11711" s="223"/>
      <c r="D11711" s="223"/>
      <c r="E11711" s="223"/>
      <c r="F11711" s="244"/>
      <c r="G11711" s="223"/>
      <c r="H11711" s="223"/>
      <c r="I11711" s="235"/>
      <c r="J11711" s="223"/>
      <c r="K11711" s="223"/>
      <c r="L11711" s="223"/>
      <c r="M11711" s="223"/>
    </row>
    <row r="11712" spans="1:13">
      <c r="A11712" s="235"/>
      <c r="B11712" s="223"/>
      <c r="C11712" s="223"/>
      <c r="D11712" s="223"/>
      <c r="E11712" s="223"/>
      <c r="F11712" s="223"/>
      <c r="G11712" s="223"/>
      <c r="H11712" s="223"/>
      <c r="I11712" s="235"/>
      <c r="J11712" s="223"/>
      <c r="K11712" s="223"/>
      <c r="L11712" s="223"/>
      <c r="M11712" s="223"/>
    </row>
    <row r="11713" spans="1:13">
      <c r="A11713" s="235"/>
      <c r="B11713" s="223"/>
      <c r="C11713" s="223"/>
      <c r="D11713" s="223"/>
      <c r="E11713" s="223"/>
      <c r="F11713" s="223"/>
      <c r="G11713" s="223"/>
      <c r="H11713" s="223"/>
      <c r="I11713" s="235"/>
      <c r="J11713" s="223"/>
      <c r="K11713" s="223"/>
      <c r="L11713" s="223"/>
      <c r="M11713" s="223"/>
    </row>
    <row r="11714" spans="1:13">
      <c r="A11714" s="235"/>
      <c r="B11714" s="223"/>
      <c r="C11714" s="223"/>
      <c r="D11714" s="223"/>
      <c r="E11714" s="238"/>
      <c r="F11714" s="223"/>
      <c r="G11714" s="223"/>
      <c r="H11714" s="223"/>
      <c r="I11714" s="235"/>
      <c r="J11714" s="223"/>
      <c r="K11714" s="223"/>
      <c r="L11714" s="223"/>
      <c r="M11714" s="223"/>
    </row>
    <row r="11715" spans="1:13">
      <c r="A11715" s="235"/>
      <c r="B11715" s="235"/>
      <c r="C11715" s="235"/>
      <c r="D11715" s="235"/>
      <c r="H11715" s="238"/>
      <c r="I11715" s="235"/>
    </row>
    <row r="11716" spans="1:13">
      <c r="A11716" s="235"/>
      <c r="B11716" s="223"/>
      <c r="C11716" s="223"/>
      <c r="D11716" s="223"/>
      <c r="E11716" s="223"/>
      <c r="F11716" s="244"/>
      <c r="G11716" s="223"/>
      <c r="H11716" s="223"/>
      <c r="I11716" s="235"/>
      <c r="J11716" s="223"/>
      <c r="K11716" s="223"/>
      <c r="L11716" s="223"/>
      <c r="M11716" s="223"/>
    </row>
    <row r="11717" spans="1:13">
      <c r="A11717" s="235"/>
      <c r="B11717" s="223"/>
      <c r="C11717" s="223"/>
      <c r="D11717" s="223"/>
      <c r="E11717" s="223"/>
      <c r="F11717" s="223"/>
      <c r="G11717" s="223"/>
      <c r="H11717" s="223"/>
      <c r="I11717" s="235"/>
      <c r="J11717" s="223"/>
      <c r="K11717" s="223"/>
      <c r="L11717" s="223"/>
      <c r="M11717" s="223"/>
    </row>
    <row r="11718" spans="1:13">
      <c r="A11718" s="235"/>
      <c r="B11718" s="223"/>
      <c r="C11718" s="223"/>
      <c r="D11718" s="223"/>
      <c r="E11718" s="223"/>
      <c r="F11718" s="223"/>
      <c r="G11718" s="223"/>
      <c r="H11718" s="223"/>
      <c r="I11718" s="235"/>
      <c r="J11718" s="223"/>
      <c r="K11718" s="223"/>
      <c r="L11718" s="223"/>
      <c r="M11718" s="223"/>
    </row>
    <row r="11719" spans="1:13">
      <c r="A11719" s="235"/>
      <c r="B11719" s="223"/>
      <c r="C11719" s="223"/>
      <c r="D11719" s="223"/>
      <c r="E11719" s="223"/>
      <c r="F11719" s="223"/>
      <c r="G11719" s="223"/>
      <c r="H11719" s="223"/>
      <c r="I11719" s="235"/>
      <c r="J11719" s="223"/>
      <c r="K11719" s="223"/>
      <c r="L11719" s="223"/>
      <c r="M11719" s="223"/>
    </row>
    <row r="11720" spans="1:13">
      <c r="A11720" s="235"/>
      <c r="B11720" s="223"/>
      <c r="C11720" s="223"/>
      <c r="D11720" s="223"/>
      <c r="E11720" s="223"/>
      <c r="F11720" s="223"/>
      <c r="G11720" s="223"/>
      <c r="H11720" s="223"/>
      <c r="I11720" s="235"/>
      <c r="J11720" s="223"/>
      <c r="K11720" s="223"/>
      <c r="L11720" s="223"/>
      <c r="M11720" s="223"/>
    </row>
    <row r="11721" spans="1:13">
      <c r="A11721" s="235"/>
      <c r="B11721" s="223"/>
      <c r="C11721" s="223"/>
      <c r="D11721" s="223"/>
      <c r="E11721" s="223"/>
      <c r="F11721" s="223"/>
      <c r="G11721" s="223"/>
      <c r="H11721" s="223"/>
      <c r="I11721" s="235"/>
      <c r="J11721" s="223"/>
      <c r="K11721" s="223"/>
      <c r="L11721" s="223"/>
      <c r="M11721" s="223"/>
    </row>
    <row r="11722" spans="1:13">
      <c r="A11722" s="235"/>
      <c r="B11722" s="223"/>
      <c r="C11722" s="223"/>
      <c r="D11722" s="223"/>
      <c r="E11722" s="223"/>
      <c r="F11722" s="223"/>
      <c r="G11722" s="223"/>
      <c r="H11722" s="223"/>
      <c r="I11722" s="235"/>
      <c r="J11722" s="223"/>
      <c r="K11722" s="223"/>
      <c r="L11722" s="223"/>
      <c r="M11722" s="223"/>
    </row>
    <row r="11723" spans="1:13">
      <c r="A11723" s="235"/>
      <c r="B11723" s="223"/>
      <c r="C11723" s="223"/>
      <c r="D11723" s="223"/>
      <c r="E11723" s="223"/>
      <c r="F11723" s="223"/>
      <c r="G11723" s="223"/>
      <c r="H11723" s="223"/>
      <c r="I11723" s="235"/>
      <c r="J11723" s="223"/>
      <c r="K11723" s="223"/>
      <c r="L11723" s="223"/>
      <c r="M11723" s="223"/>
    </row>
    <row r="11724" spans="1:13">
      <c r="A11724" s="235"/>
      <c r="B11724" s="223"/>
      <c r="C11724" s="223"/>
      <c r="D11724" s="223"/>
      <c r="E11724" s="223"/>
      <c r="F11724" s="223"/>
      <c r="G11724" s="223"/>
      <c r="H11724" s="223"/>
      <c r="I11724" s="235"/>
      <c r="J11724" s="223"/>
      <c r="K11724" s="223"/>
      <c r="L11724" s="223"/>
      <c r="M11724" s="223"/>
    </row>
    <row r="11725" spans="1:13">
      <c r="A11725" s="235"/>
      <c r="B11725" s="223"/>
      <c r="C11725" s="223"/>
      <c r="D11725" s="223"/>
      <c r="E11725" s="223"/>
      <c r="F11725" s="223"/>
      <c r="G11725" s="223"/>
      <c r="H11725" s="223"/>
      <c r="I11725" s="235"/>
      <c r="J11725" s="223"/>
      <c r="K11725" s="223"/>
      <c r="L11725" s="223"/>
      <c r="M11725" s="223"/>
    </row>
    <row r="11726" spans="1:13">
      <c r="A11726" s="235"/>
      <c r="B11726" s="223"/>
      <c r="C11726" s="223"/>
      <c r="D11726" s="223"/>
      <c r="E11726" s="223"/>
      <c r="F11726" s="223"/>
      <c r="G11726" s="223"/>
      <c r="H11726" s="223"/>
      <c r="I11726" s="235"/>
      <c r="J11726" s="223"/>
      <c r="K11726" s="223"/>
      <c r="L11726" s="223"/>
      <c r="M11726" s="223"/>
    </row>
    <row r="11727" spans="1:13">
      <c r="A11727" s="235"/>
      <c r="B11727" s="223"/>
      <c r="C11727" s="223"/>
      <c r="D11727" s="223"/>
      <c r="E11727" s="223"/>
      <c r="F11727" s="223"/>
      <c r="G11727" s="223"/>
      <c r="H11727" s="223"/>
      <c r="I11727" s="235"/>
      <c r="J11727" s="223"/>
      <c r="K11727" s="223"/>
      <c r="L11727" s="223"/>
      <c r="M11727" s="223"/>
    </row>
    <row r="11728" spans="1:13">
      <c r="A11728" s="235"/>
      <c r="B11728" s="223"/>
      <c r="C11728" s="223"/>
      <c r="D11728" s="223"/>
      <c r="E11728" s="223"/>
      <c r="F11728" s="223"/>
      <c r="G11728" s="223"/>
      <c r="H11728" s="223"/>
      <c r="I11728" s="235"/>
      <c r="J11728" s="223"/>
      <c r="K11728" s="223"/>
      <c r="L11728" s="223"/>
      <c r="M11728" s="223"/>
    </row>
    <row r="11729" spans="1:13">
      <c r="A11729" s="235"/>
      <c r="B11729" s="223"/>
      <c r="C11729" s="223"/>
      <c r="D11729" s="223"/>
      <c r="E11729" s="223"/>
      <c r="F11729" s="223"/>
      <c r="G11729" s="223"/>
      <c r="H11729" s="223"/>
      <c r="I11729" s="235"/>
      <c r="J11729" s="223"/>
      <c r="K11729" s="223"/>
      <c r="L11729" s="223"/>
      <c r="M11729" s="223"/>
    </row>
    <row r="11730" spans="1:13">
      <c r="A11730" s="235"/>
      <c r="B11730" s="223"/>
      <c r="C11730" s="223"/>
      <c r="D11730" s="223"/>
      <c r="E11730" s="223"/>
      <c r="F11730" s="223"/>
      <c r="G11730" s="223"/>
      <c r="H11730" s="223"/>
      <c r="I11730" s="235"/>
      <c r="J11730" s="223"/>
      <c r="K11730" s="223"/>
      <c r="L11730" s="223"/>
      <c r="M11730" s="223"/>
    </row>
    <row r="11731" spans="1:13">
      <c r="A11731" s="235"/>
      <c r="B11731" s="223"/>
      <c r="C11731" s="223"/>
      <c r="D11731" s="223"/>
      <c r="E11731" s="223"/>
      <c r="F11731" s="223"/>
      <c r="G11731" s="223"/>
      <c r="H11731" s="223"/>
      <c r="I11731" s="235"/>
      <c r="J11731" s="223"/>
      <c r="K11731" s="223"/>
      <c r="L11731" s="223"/>
      <c r="M11731" s="223"/>
    </row>
    <row r="11732" spans="1:13">
      <c r="A11732" s="235"/>
      <c r="B11732" s="223"/>
      <c r="C11732" s="223"/>
      <c r="D11732" s="223"/>
      <c r="E11732" s="223"/>
      <c r="F11732" s="223"/>
      <c r="G11732" s="223"/>
      <c r="H11732" s="223"/>
      <c r="I11732" s="235"/>
      <c r="J11732" s="223"/>
      <c r="K11732" s="223"/>
      <c r="L11732" s="223"/>
      <c r="M11732" s="223"/>
    </row>
    <row r="11733" spans="1:13">
      <c r="A11733" s="235"/>
      <c r="B11733" s="223"/>
      <c r="C11733" s="223"/>
      <c r="D11733" s="223"/>
      <c r="E11733" s="238"/>
      <c r="F11733" s="244"/>
      <c r="G11733" s="223"/>
      <c r="H11733" s="223"/>
      <c r="I11733" s="235"/>
      <c r="J11733" s="223"/>
      <c r="K11733" s="223"/>
      <c r="L11733" s="223"/>
      <c r="M11733" s="223"/>
    </row>
    <row r="11734" spans="1:13">
      <c r="A11734" s="235"/>
      <c r="B11734" s="223"/>
      <c r="C11734" s="223"/>
      <c r="D11734" s="223"/>
      <c r="E11734" s="223"/>
      <c r="F11734" s="223"/>
      <c r="G11734" s="223"/>
      <c r="H11734" s="223"/>
      <c r="I11734" s="235"/>
      <c r="J11734" s="223"/>
      <c r="K11734" s="223"/>
      <c r="L11734" s="223"/>
      <c r="M11734" s="223"/>
    </row>
    <row r="11735" spans="1:13">
      <c r="A11735" s="235"/>
      <c r="B11735" s="223"/>
      <c r="C11735" s="223"/>
      <c r="D11735" s="223"/>
      <c r="E11735" s="223"/>
      <c r="F11735" s="223"/>
      <c r="G11735" s="223"/>
      <c r="H11735" s="223"/>
      <c r="I11735" s="235"/>
      <c r="J11735" s="223"/>
      <c r="K11735" s="223"/>
      <c r="L11735" s="223"/>
      <c r="M11735" s="223"/>
    </row>
    <row r="11736" spans="1:13">
      <c r="A11736" s="235"/>
      <c r="B11736" s="223"/>
      <c r="C11736" s="223"/>
      <c r="D11736" s="223"/>
      <c r="E11736" s="223"/>
      <c r="F11736" s="223"/>
      <c r="G11736" s="223"/>
      <c r="H11736" s="223"/>
      <c r="I11736" s="235"/>
      <c r="J11736" s="223"/>
      <c r="K11736" s="223"/>
      <c r="L11736" s="223"/>
      <c r="M11736" s="223"/>
    </row>
    <row r="11737" spans="1:13">
      <c r="A11737" s="235"/>
      <c r="B11737" s="223"/>
      <c r="C11737" s="223"/>
      <c r="D11737" s="223"/>
      <c r="E11737" s="223"/>
      <c r="F11737" s="223"/>
      <c r="G11737" s="223"/>
      <c r="H11737" s="223"/>
      <c r="I11737" s="235"/>
      <c r="J11737" s="223"/>
      <c r="K11737" s="223"/>
      <c r="L11737" s="223"/>
      <c r="M11737" s="223"/>
    </row>
    <row r="11738" spans="1:13">
      <c r="A11738" s="235"/>
      <c r="B11738" s="223"/>
      <c r="C11738" s="223"/>
      <c r="D11738" s="223"/>
      <c r="E11738" s="223"/>
      <c r="F11738" s="223"/>
      <c r="G11738" s="223"/>
      <c r="H11738" s="223"/>
      <c r="I11738" s="235"/>
      <c r="J11738" s="223"/>
      <c r="K11738" s="223"/>
      <c r="L11738" s="223"/>
      <c r="M11738" s="223"/>
    </row>
    <row r="11739" spans="1:13">
      <c r="A11739" s="235"/>
      <c r="B11739" s="223"/>
      <c r="C11739" s="223"/>
      <c r="D11739" s="223"/>
      <c r="E11739" s="223"/>
      <c r="F11739" s="223"/>
      <c r="G11739" s="223"/>
      <c r="H11739" s="223"/>
      <c r="I11739" s="235"/>
      <c r="J11739" s="223"/>
      <c r="K11739" s="223"/>
      <c r="L11739" s="223"/>
      <c r="M11739" s="223"/>
    </row>
    <row r="11740" spans="1:13">
      <c r="A11740" s="235"/>
      <c r="B11740" s="223"/>
      <c r="C11740" s="223"/>
      <c r="D11740" s="223"/>
      <c r="E11740" s="223"/>
      <c r="F11740" s="223"/>
      <c r="G11740" s="223"/>
      <c r="H11740" s="223"/>
      <c r="I11740" s="235"/>
      <c r="J11740" s="223"/>
      <c r="K11740" s="223"/>
      <c r="L11740" s="223"/>
      <c r="M11740" s="223"/>
    </row>
    <row r="11741" spans="1:13">
      <c r="A11741" s="235"/>
      <c r="B11741" s="223"/>
      <c r="C11741" s="223"/>
      <c r="D11741" s="223"/>
      <c r="E11741" s="223"/>
      <c r="F11741" s="223"/>
      <c r="G11741" s="223"/>
      <c r="H11741" s="223"/>
      <c r="I11741" s="235"/>
      <c r="J11741" s="223"/>
      <c r="K11741" s="223"/>
      <c r="L11741" s="223"/>
      <c r="M11741" s="223"/>
    </row>
    <row r="11742" spans="1:13">
      <c r="A11742" s="235"/>
      <c r="B11742" s="223"/>
      <c r="C11742" s="223"/>
      <c r="D11742" s="223"/>
      <c r="E11742" s="223"/>
      <c r="F11742" s="223"/>
      <c r="G11742" s="223"/>
      <c r="H11742" s="223"/>
      <c r="I11742" s="235"/>
      <c r="J11742" s="223"/>
      <c r="K11742" s="223"/>
      <c r="L11742" s="223"/>
      <c r="M11742" s="223"/>
    </row>
    <row r="11743" spans="1:13">
      <c r="A11743" s="235"/>
      <c r="B11743" s="223"/>
      <c r="C11743" s="223"/>
      <c r="D11743" s="223"/>
      <c r="E11743" s="223"/>
      <c r="F11743" s="223"/>
      <c r="G11743" s="223"/>
      <c r="H11743" s="223"/>
      <c r="I11743" s="235"/>
      <c r="J11743" s="223"/>
      <c r="K11743" s="223"/>
      <c r="L11743" s="223"/>
      <c r="M11743" s="223"/>
    </row>
    <row r="11744" spans="1:13">
      <c r="A11744" s="235"/>
      <c r="B11744" s="223"/>
      <c r="C11744" s="223"/>
      <c r="D11744" s="223"/>
      <c r="E11744" s="223"/>
      <c r="F11744" s="223"/>
      <c r="G11744" s="223"/>
      <c r="H11744" s="223"/>
      <c r="I11744" s="235"/>
      <c r="J11744" s="223"/>
      <c r="K11744" s="223"/>
      <c r="L11744" s="223"/>
      <c r="M11744" s="223"/>
    </row>
    <row r="11745" spans="1:13">
      <c r="A11745" s="235"/>
      <c r="B11745" s="223"/>
      <c r="C11745" s="223"/>
      <c r="D11745" s="223"/>
      <c r="E11745" s="223"/>
      <c r="F11745" s="223"/>
      <c r="G11745" s="223"/>
      <c r="H11745" s="223"/>
      <c r="I11745" s="235"/>
      <c r="J11745" s="223"/>
      <c r="K11745" s="223"/>
      <c r="L11745" s="223"/>
      <c r="M11745" s="223"/>
    </row>
    <row r="11746" spans="1:13">
      <c r="A11746" s="235"/>
      <c r="B11746" s="223"/>
      <c r="C11746" s="223"/>
      <c r="D11746" s="223"/>
      <c r="E11746" s="223"/>
      <c r="F11746" s="223"/>
      <c r="G11746" s="223"/>
      <c r="H11746" s="223"/>
      <c r="I11746" s="235"/>
      <c r="J11746" s="223"/>
      <c r="K11746" s="223"/>
      <c r="L11746" s="223"/>
      <c r="M11746" s="223"/>
    </row>
    <row r="11747" spans="1:13">
      <c r="A11747" s="235"/>
      <c r="B11747" s="223"/>
      <c r="C11747" s="223"/>
      <c r="D11747" s="223"/>
      <c r="E11747" s="223"/>
      <c r="F11747" s="223"/>
      <c r="G11747" s="223"/>
      <c r="H11747" s="223"/>
      <c r="I11747" s="235"/>
      <c r="J11747" s="223"/>
      <c r="K11747" s="223"/>
      <c r="L11747" s="223"/>
      <c r="M11747" s="223"/>
    </row>
    <row r="11748" spans="1:13">
      <c r="A11748" s="235"/>
      <c r="B11748" s="223"/>
      <c r="C11748" s="223"/>
      <c r="D11748" s="223"/>
      <c r="E11748" s="223"/>
      <c r="F11748" s="223"/>
      <c r="G11748" s="223"/>
      <c r="H11748" s="223"/>
      <c r="I11748" s="235"/>
      <c r="J11748" s="223"/>
      <c r="K11748" s="223"/>
      <c r="L11748" s="223"/>
      <c r="M11748" s="223"/>
    </row>
    <row r="11749" spans="1:13">
      <c r="A11749" s="235"/>
      <c r="B11749" s="223"/>
      <c r="C11749" s="223"/>
      <c r="D11749" s="223"/>
      <c r="E11749" s="223"/>
      <c r="F11749" s="223"/>
      <c r="G11749" s="223"/>
      <c r="H11749" s="223"/>
      <c r="I11749" s="235"/>
      <c r="J11749" s="223"/>
      <c r="K11749" s="223"/>
      <c r="L11749" s="223"/>
      <c r="M11749" s="223"/>
    </row>
    <row r="11750" spans="1:13">
      <c r="A11750" s="235"/>
      <c r="B11750" s="223"/>
      <c r="C11750" s="223"/>
      <c r="D11750" s="223"/>
      <c r="E11750" s="238"/>
      <c r="F11750" s="244"/>
      <c r="G11750" s="223"/>
      <c r="H11750" s="223"/>
      <c r="I11750" s="235"/>
      <c r="J11750" s="223"/>
      <c r="K11750" s="223"/>
      <c r="L11750" s="223"/>
      <c r="M11750" s="223"/>
    </row>
    <row r="11751" spans="1:13">
      <c r="A11751" s="235"/>
      <c r="B11751" s="223"/>
      <c r="C11751" s="223"/>
      <c r="D11751" s="223"/>
      <c r="E11751" s="223"/>
      <c r="F11751" s="223"/>
      <c r="G11751" s="223"/>
      <c r="H11751" s="223"/>
      <c r="I11751" s="235"/>
      <c r="J11751" s="223"/>
      <c r="K11751" s="223"/>
      <c r="L11751" s="223"/>
      <c r="M11751" s="223"/>
    </row>
    <row r="11752" spans="1:13">
      <c r="A11752" s="235"/>
      <c r="B11752" s="223"/>
      <c r="C11752" s="223"/>
      <c r="D11752" s="223"/>
      <c r="E11752" s="223"/>
      <c r="F11752" s="244"/>
      <c r="G11752" s="223"/>
      <c r="H11752" s="223"/>
      <c r="I11752" s="235"/>
      <c r="J11752" s="223"/>
      <c r="K11752" s="223"/>
      <c r="L11752" s="223"/>
      <c r="M11752" s="223"/>
    </row>
    <row r="11753" spans="1:13">
      <c r="A11753" s="235"/>
      <c r="B11753" s="223"/>
      <c r="C11753" s="223"/>
      <c r="D11753" s="223"/>
      <c r="E11753" s="223"/>
      <c r="F11753" s="223"/>
      <c r="G11753" s="223"/>
      <c r="H11753" s="223"/>
      <c r="I11753" s="235"/>
      <c r="J11753" s="223"/>
      <c r="K11753" s="223"/>
      <c r="L11753" s="223"/>
      <c r="M11753" s="223"/>
    </row>
    <row r="11754" spans="1:13">
      <c r="A11754" s="235"/>
      <c r="B11754" s="223"/>
      <c r="C11754" s="223"/>
      <c r="D11754" s="223"/>
      <c r="E11754" s="223"/>
      <c r="F11754" s="244"/>
      <c r="G11754" s="223"/>
      <c r="H11754" s="223"/>
      <c r="I11754" s="235"/>
      <c r="J11754" s="223"/>
      <c r="K11754" s="223"/>
      <c r="L11754" s="223"/>
      <c r="M11754" s="223"/>
    </row>
    <row r="11755" spans="1:13">
      <c r="A11755" s="235"/>
      <c r="B11755" s="223"/>
      <c r="C11755" s="223"/>
      <c r="D11755" s="223"/>
      <c r="E11755" s="223"/>
      <c r="F11755" s="223"/>
      <c r="G11755" s="223"/>
      <c r="H11755" s="223"/>
      <c r="I11755" s="235"/>
      <c r="J11755" s="223"/>
      <c r="K11755" s="223"/>
      <c r="L11755" s="223"/>
      <c r="M11755" s="223"/>
    </row>
    <row r="11756" spans="1:13">
      <c r="A11756" s="235"/>
      <c r="B11756" s="223"/>
      <c r="C11756" s="223"/>
      <c r="D11756" s="223"/>
      <c r="E11756" s="223"/>
      <c r="F11756" s="223"/>
      <c r="G11756" s="223"/>
      <c r="H11756" s="223"/>
      <c r="I11756" s="235"/>
      <c r="J11756" s="223"/>
      <c r="K11756" s="223"/>
      <c r="L11756" s="223"/>
      <c r="M11756" s="223"/>
    </row>
    <row r="11757" spans="1:13">
      <c r="A11757" s="235"/>
      <c r="B11757" s="223"/>
      <c r="C11757" s="223"/>
      <c r="D11757" s="223"/>
      <c r="E11757" s="223"/>
      <c r="F11757" s="223"/>
      <c r="G11757" s="223"/>
      <c r="H11757" s="223"/>
      <c r="I11757" s="235"/>
      <c r="J11757" s="223"/>
      <c r="K11757" s="223"/>
      <c r="L11757" s="223"/>
      <c r="M11757" s="223"/>
    </row>
    <row r="11758" spans="1:13">
      <c r="A11758" s="235"/>
      <c r="B11758" s="223"/>
      <c r="C11758" s="223"/>
      <c r="D11758" s="223"/>
      <c r="E11758" s="223"/>
      <c r="F11758" s="223"/>
      <c r="G11758" s="223"/>
      <c r="H11758" s="223"/>
      <c r="I11758" s="235"/>
      <c r="J11758" s="223"/>
      <c r="K11758" s="223"/>
      <c r="L11758" s="223"/>
      <c r="M11758" s="223"/>
    </row>
    <row r="11759" spans="1:13">
      <c r="A11759" s="235"/>
      <c r="B11759" s="223"/>
      <c r="C11759" s="223"/>
      <c r="D11759" s="223"/>
      <c r="E11759" s="223"/>
      <c r="F11759" s="223"/>
      <c r="G11759" s="223"/>
      <c r="H11759" s="223"/>
      <c r="I11759" s="235"/>
      <c r="J11759" s="223"/>
      <c r="K11759" s="223"/>
      <c r="L11759" s="223"/>
      <c r="M11759" s="223"/>
    </row>
    <row r="11760" spans="1:13">
      <c r="A11760" s="235"/>
      <c r="B11760" s="223"/>
      <c r="C11760" s="223"/>
      <c r="D11760" s="223"/>
      <c r="E11760" s="223"/>
      <c r="F11760" s="223"/>
      <c r="G11760" s="223"/>
      <c r="H11760" s="223"/>
      <c r="I11760" s="235"/>
      <c r="J11760" s="223"/>
      <c r="K11760" s="223"/>
      <c r="L11760" s="223"/>
      <c r="M11760" s="223"/>
    </row>
    <row r="11761" spans="1:13">
      <c r="A11761" s="235"/>
      <c r="B11761" s="223"/>
      <c r="C11761" s="223"/>
      <c r="D11761" s="223"/>
      <c r="E11761" s="223"/>
      <c r="F11761" s="223"/>
      <c r="G11761" s="223"/>
      <c r="H11761" s="223"/>
      <c r="I11761" s="235"/>
      <c r="J11761" s="223"/>
      <c r="K11761" s="223"/>
      <c r="L11761" s="223"/>
      <c r="M11761" s="223"/>
    </row>
    <row r="11762" spans="1:13">
      <c r="A11762" s="235"/>
      <c r="B11762" s="223"/>
      <c r="C11762" s="223"/>
      <c r="D11762" s="223"/>
      <c r="E11762" s="223"/>
      <c r="F11762" s="223"/>
      <c r="G11762" s="223"/>
      <c r="H11762" s="223"/>
      <c r="I11762" s="235"/>
      <c r="J11762" s="223"/>
      <c r="K11762" s="223"/>
      <c r="L11762" s="223"/>
      <c r="M11762" s="223"/>
    </row>
    <row r="11763" spans="1:13">
      <c r="A11763" s="235"/>
      <c r="B11763" s="223"/>
      <c r="C11763" s="223"/>
      <c r="D11763" s="223"/>
      <c r="E11763" s="223"/>
      <c r="F11763" s="223"/>
      <c r="G11763" s="223"/>
      <c r="H11763" s="223"/>
      <c r="I11763" s="235"/>
      <c r="J11763" s="223"/>
      <c r="K11763" s="223"/>
      <c r="L11763" s="223"/>
      <c r="M11763" s="223"/>
    </row>
    <row r="11764" spans="1:13">
      <c r="A11764" s="235"/>
      <c r="B11764" s="223"/>
      <c r="C11764" s="223"/>
      <c r="D11764" s="223"/>
      <c r="E11764" s="223"/>
      <c r="F11764" s="223"/>
      <c r="G11764" s="223"/>
      <c r="H11764" s="223"/>
      <c r="I11764" s="235"/>
      <c r="J11764" s="223"/>
      <c r="K11764" s="223"/>
      <c r="L11764" s="223"/>
      <c r="M11764" s="223"/>
    </row>
    <row r="11765" spans="1:13">
      <c r="A11765" s="235"/>
      <c r="B11765" s="223"/>
      <c r="C11765" s="223"/>
      <c r="D11765" s="223"/>
      <c r="E11765" s="223"/>
      <c r="F11765" s="223"/>
      <c r="G11765" s="223"/>
      <c r="H11765" s="223"/>
      <c r="I11765" s="235"/>
      <c r="J11765" s="223"/>
      <c r="K11765" s="223"/>
      <c r="L11765" s="223"/>
      <c r="M11765" s="223"/>
    </row>
    <row r="11766" spans="1:13">
      <c r="A11766" s="235"/>
      <c r="B11766" s="223"/>
      <c r="C11766" s="223"/>
      <c r="D11766" s="223"/>
      <c r="E11766" s="223"/>
      <c r="F11766" s="223"/>
      <c r="G11766" s="223"/>
      <c r="H11766" s="223"/>
      <c r="I11766" s="235"/>
      <c r="J11766" s="223"/>
      <c r="K11766" s="223"/>
      <c r="L11766" s="223"/>
      <c r="M11766" s="223"/>
    </row>
    <row r="11767" spans="1:13">
      <c r="A11767" s="235"/>
      <c r="B11767" s="223"/>
      <c r="C11767" s="223"/>
      <c r="D11767" s="223"/>
      <c r="E11767" s="223"/>
      <c r="F11767" s="223"/>
      <c r="G11767" s="223"/>
      <c r="H11767" s="223"/>
      <c r="I11767" s="235"/>
      <c r="J11767" s="223"/>
      <c r="K11767" s="223"/>
      <c r="L11767" s="223"/>
      <c r="M11767" s="223"/>
    </row>
    <row r="11768" spans="1:13">
      <c r="A11768" s="235"/>
      <c r="B11768" s="223"/>
      <c r="C11768" s="223"/>
      <c r="D11768" s="223"/>
      <c r="E11768" s="223"/>
      <c r="F11768" s="223"/>
      <c r="G11768" s="223"/>
      <c r="H11768" s="223"/>
      <c r="I11768" s="235"/>
      <c r="J11768" s="223"/>
      <c r="K11768" s="223"/>
      <c r="L11768" s="223"/>
      <c r="M11768" s="223"/>
    </row>
    <row r="11769" spans="1:13">
      <c r="A11769" s="235"/>
      <c r="B11769" s="238"/>
      <c r="C11769" s="238"/>
      <c r="D11769" s="238"/>
      <c r="E11769" s="238"/>
      <c r="F11769" s="238"/>
      <c r="G11769" s="223"/>
      <c r="H11769" s="238"/>
      <c r="I11769" s="235"/>
      <c r="J11769" s="223"/>
      <c r="K11769" s="238"/>
      <c r="L11769" s="238"/>
      <c r="M11769" s="238"/>
    </row>
    <row r="11770" spans="1:13">
      <c r="A11770" s="235"/>
      <c r="B11770" s="223"/>
      <c r="C11770" s="223"/>
      <c r="D11770" s="223"/>
      <c r="E11770" s="223"/>
      <c r="F11770" s="223"/>
      <c r="G11770" s="223"/>
      <c r="H11770" s="223"/>
      <c r="I11770" s="235"/>
      <c r="J11770" s="223"/>
      <c r="K11770" s="223"/>
      <c r="L11770" s="223"/>
      <c r="M11770" s="223"/>
    </row>
    <row r="11771" spans="1:13">
      <c r="A11771" s="235"/>
      <c r="B11771" s="223"/>
      <c r="C11771" s="223"/>
      <c r="D11771" s="223"/>
      <c r="E11771" s="223"/>
      <c r="F11771" s="223"/>
      <c r="G11771" s="223"/>
      <c r="H11771" s="223"/>
      <c r="I11771" s="235"/>
      <c r="J11771" s="223"/>
      <c r="K11771" s="223"/>
      <c r="L11771" s="223"/>
      <c r="M11771" s="223"/>
    </row>
    <row r="11772" spans="1:13">
      <c r="A11772" s="235"/>
      <c r="B11772" s="223"/>
      <c r="C11772" s="223"/>
      <c r="D11772" s="223"/>
      <c r="E11772" s="223"/>
      <c r="F11772" s="223"/>
      <c r="G11772" s="223"/>
      <c r="H11772" s="223"/>
      <c r="I11772" s="235"/>
      <c r="J11772" s="223"/>
      <c r="K11772" s="223"/>
      <c r="L11772" s="223"/>
      <c r="M11772" s="223"/>
    </row>
    <row r="11773" spans="1:13">
      <c r="A11773" s="235"/>
      <c r="B11773" s="223"/>
      <c r="C11773" s="223"/>
      <c r="D11773" s="223"/>
      <c r="E11773" s="223"/>
      <c r="F11773" s="223"/>
      <c r="G11773" s="223"/>
      <c r="H11773" s="223"/>
      <c r="I11773" s="235"/>
      <c r="J11773" s="223"/>
      <c r="K11773" s="223"/>
      <c r="L11773" s="223"/>
      <c r="M11773" s="223"/>
    </row>
    <row r="11774" spans="1:13">
      <c r="A11774" s="235"/>
      <c r="B11774" s="223"/>
      <c r="C11774" s="223"/>
      <c r="D11774" s="223"/>
      <c r="E11774" s="223"/>
      <c r="F11774" s="223"/>
      <c r="G11774" s="223"/>
      <c r="H11774" s="223"/>
      <c r="I11774" s="235"/>
      <c r="J11774" s="223"/>
      <c r="K11774" s="223"/>
      <c r="L11774" s="223"/>
      <c r="M11774" s="223"/>
    </row>
    <row r="11775" spans="1:13">
      <c r="A11775" s="235"/>
      <c r="B11775" s="223"/>
      <c r="C11775" s="223"/>
      <c r="D11775" s="223"/>
      <c r="E11775" s="223"/>
      <c r="F11775" s="223"/>
      <c r="G11775" s="223"/>
      <c r="H11775" s="223"/>
      <c r="I11775" s="235"/>
      <c r="J11775" s="223"/>
      <c r="K11775" s="223"/>
      <c r="L11775" s="223"/>
      <c r="M11775" s="223"/>
    </row>
    <row r="11776" spans="1:13">
      <c r="A11776" s="235"/>
      <c r="B11776" s="223"/>
      <c r="C11776" s="223"/>
      <c r="D11776" s="223"/>
      <c r="E11776" s="223"/>
      <c r="F11776" s="223"/>
      <c r="G11776" s="223"/>
      <c r="H11776" s="223"/>
      <c r="I11776" s="235"/>
      <c r="J11776" s="223"/>
      <c r="K11776" s="223"/>
      <c r="L11776" s="223"/>
      <c r="M11776" s="223"/>
    </row>
    <row r="11777" spans="1:13">
      <c r="A11777" s="235"/>
      <c r="B11777" s="223"/>
      <c r="C11777" s="223"/>
      <c r="D11777" s="223"/>
      <c r="E11777" s="223"/>
      <c r="F11777" s="223"/>
      <c r="G11777" s="223"/>
      <c r="H11777" s="223"/>
      <c r="I11777" s="235"/>
      <c r="J11777" s="223"/>
      <c r="K11777" s="223"/>
      <c r="L11777" s="223"/>
      <c r="M11777" s="223"/>
    </row>
    <row r="11778" spans="1:13">
      <c r="A11778" s="235"/>
      <c r="B11778" s="223"/>
      <c r="C11778" s="223"/>
      <c r="D11778" s="223"/>
      <c r="E11778" s="223"/>
      <c r="F11778" s="223"/>
      <c r="G11778" s="223"/>
      <c r="H11778" s="223"/>
      <c r="I11778" s="235"/>
      <c r="J11778" s="223"/>
      <c r="K11778" s="223"/>
      <c r="L11778" s="223"/>
      <c r="M11778" s="223"/>
    </row>
    <row r="11779" spans="1:13">
      <c r="A11779" s="235"/>
      <c r="B11779" s="223"/>
      <c r="C11779" s="223"/>
      <c r="D11779" s="223"/>
      <c r="E11779" s="223"/>
      <c r="F11779" s="223"/>
      <c r="G11779" s="223"/>
      <c r="H11779" s="223"/>
      <c r="I11779" s="235"/>
      <c r="J11779" s="223"/>
      <c r="K11779" s="223"/>
      <c r="L11779" s="223"/>
      <c r="M11779" s="223"/>
    </row>
    <row r="11780" spans="1:13">
      <c r="A11780" s="235"/>
      <c r="B11780" s="223"/>
      <c r="C11780" s="223"/>
      <c r="D11780" s="223"/>
      <c r="E11780" s="223"/>
      <c r="F11780" s="223"/>
      <c r="G11780" s="223"/>
      <c r="H11780" s="223"/>
      <c r="I11780" s="235"/>
      <c r="J11780" s="223"/>
      <c r="K11780" s="223"/>
      <c r="L11780" s="223"/>
      <c r="M11780" s="223"/>
    </row>
    <row r="11781" spans="1:13">
      <c r="A11781" s="235"/>
      <c r="B11781" s="223"/>
      <c r="C11781" s="223"/>
      <c r="D11781" s="223"/>
      <c r="E11781" s="223"/>
      <c r="F11781" s="223"/>
      <c r="G11781" s="223"/>
      <c r="H11781" s="223"/>
      <c r="I11781" s="235"/>
      <c r="J11781" s="223"/>
      <c r="K11781" s="223"/>
      <c r="L11781" s="223"/>
      <c r="M11781" s="223"/>
    </row>
    <row r="11782" spans="1:13">
      <c r="A11782" s="235"/>
      <c r="B11782" s="223"/>
      <c r="C11782" s="223"/>
      <c r="D11782" s="223"/>
      <c r="E11782" s="223"/>
      <c r="F11782" s="223"/>
      <c r="G11782" s="223"/>
      <c r="H11782" s="223"/>
      <c r="I11782" s="235"/>
      <c r="J11782" s="223"/>
      <c r="K11782" s="223"/>
      <c r="L11782" s="223"/>
      <c r="M11782" s="223"/>
    </row>
    <row r="11783" spans="1:13">
      <c r="A11783" s="235"/>
      <c r="B11783" s="223"/>
      <c r="C11783" s="223"/>
      <c r="D11783" s="223"/>
      <c r="E11783" s="223"/>
      <c r="F11783" s="223"/>
      <c r="G11783" s="223"/>
      <c r="H11783" s="223"/>
      <c r="I11783" s="235"/>
      <c r="J11783" s="223"/>
      <c r="K11783" s="223"/>
      <c r="L11783" s="223"/>
      <c r="M11783" s="223"/>
    </row>
    <row r="11784" spans="1:13">
      <c r="A11784" s="235"/>
      <c r="B11784" s="223"/>
      <c r="C11784" s="223"/>
      <c r="D11784" s="223"/>
      <c r="E11784" s="223"/>
      <c r="F11784" s="223"/>
      <c r="G11784" s="223"/>
      <c r="H11784" s="223"/>
      <c r="I11784" s="235"/>
      <c r="J11784" s="223"/>
      <c r="K11784" s="223"/>
      <c r="L11784" s="223"/>
      <c r="M11784" s="223"/>
    </row>
    <row r="11785" spans="1:13">
      <c r="A11785" s="235"/>
      <c r="B11785" s="223"/>
      <c r="C11785" s="223"/>
      <c r="D11785" s="223"/>
      <c r="E11785" s="223"/>
      <c r="F11785" s="223"/>
      <c r="G11785" s="223"/>
      <c r="H11785" s="223"/>
      <c r="I11785" s="235"/>
      <c r="J11785" s="223"/>
      <c r="K11785" s="223"/>
      <c r="L11785" s="223"/>
      <c r="M11785" s="223"/>
    </row>
    <row r="11786" spans="1:13">
      <c r="A11786" s="235"/>
      <c r="B11786" s="223"/>
      <c r="C11786" s="223"/>
      <c r="D11786" s="223"/>
      <c r="E11786" s="223"/>
      <c r="F11786" s="223"/>
      <c r="G11786" s="223"/>
      <c r="H11786" s="223"/>
      <c r="I11786" s="235"/>
      <c r="J11786" s="223"/>
      <c r="K11786" s="223"/>
      <c r="L11786" s="223"/>
      <c r="M11786" s="223"/>
    </row>
    <row r="11787" spans="1:13">
      <c r="A11787" s="235"/>
      <c r="B11787" s="223"/>
      <c r="C11787" s="223"/>
      <c r="D11787" s="223"/>
      <c r="E11787" s="223"/>
      <c r="F11787" s="223"/>
      <c r="G11787" s="223"/>
      <c r="H11787" s="223"/>
      <c r="I11787" s="235"/>
      <c r="J11787" s="223"/>
      <c r="K11787" s="223"/>
      <c r="L11787" s="223"/>
      <c r="M11787" s="223"/>
    </row>
    <row r="11788" spans="1:13">
      <c r="A11788" s="235"/>
      <c r="B11788" s="223"/>
      <c r="C11788" s="223"/>
      <c r="D11788" s="223"/>
      <c r="E11788" s="223"/>
      <c r="F11788" s="223"/>
      <c r="G11788" s="223"/>
      <c r="H11788" s="223"/>
      <c r="I11788" s="235"/>
      <c r="J11788" s="223"/>
      <c r="K11788" s="223"/>
      <c r="L11788" s="223"/>
      <c r="M11788" s="223"/>
    </row>
    <row r="11789" spans="1:13">
      <c r="A11789" s="235"/>
      <c r="B11789" s="223"/>
      <c r="C11789" s="223"/>
      <c r="D11789" s="223"/>
      <c r="E11789" s="223"/>
      <c r="F11789" s="223"/>
      <c r="G11789" s="223"/>
      <c r="H11789" s="223"/>
      <c r="I11789" s="235"/>
      <c r="J11789" s="223"/>
      <c r="K11789" s="223"/>
      <c r="L11789" s="223"/>
      <c r="M11789" s="223"/>
    </row>
    <row r="11790" spans="1:13">
      <c r="A11790" s="235"/>
      <c r="B11790" s="223"/>
      <c r="C11790" s="223"/>
      <c r="D11790" s="223"/>
      <c r="E11790" s="223"/>
      <c r="F11790" s="223"/>
      <c r="G11790" s="223"/>
      <c r="H11790" s="223"/>
      <c r="I11790" s="235"/>
      <c r="J11790" s="223"/>
      <c r="K11790" s="223"/>
      <c r="L11790" s="223"/>
      <c r="M11790" s="223"/>
    </row>
    <row r="11791" spans="1:13">
      <c r="A11791" s="235"/>
      <c r="B11791" s="223"/>
      <c r="C11791" s="223"/>
      <c r="D11791" s="223"/>
      <c r="E11791" s="223"/>
      <c r="F11791" s="223"/>
      <c r="G11791" s="223"/>
      <c r="H11791" s="223"/>
      <c r="I11791" s="235"/>
      <c r="J11791" s="223"/>
      <c r="K11791" s="223"/>
      <c r="L11791" s="223"/>
      <c r="M11791" s="223"/>
    </row>
    <row r="11792" spans="1:13">
      <c r="A11792" s="235"/>
      <c r="B11792" s="223"/>
      <c r="C11792" s="223"/>
      <c r="D11792" s="223"/>
      <c r="E11792" s="223"/>
      <c r="F11792" s="223"/>
      <c r="G11792" s="223"/>
      <c r="H11792" s="223"/>
      <c r="I11792" s="235"/>
      <c r="J11792" s="223"/>
      <c r="K11792" s="223"/>
      <c r="L11792" s="223"/>
      <c r="M11792" s="223"/>
    </row>
    <row r="11793" spans="1:13">
      <c r="A11793" s="235"/>
      <c r="B11793" s="223"/>
      <c r="C11793" s="223"/>
      <c r="D11793" s="223"/>
      <c r="E11793" s="223"/>
      <c r="F11793" s="223"/>
      <c r="G11793" s="223"/>
      <c r="H11793" s="223"/>
      <c r="I11793" s="235"/>
      <c r="J11793" s="223"/>
      <c r="K11793" s="223"/>
      <c r="L11793" s="223"/>
      <c r="M11793" s="223"/>
    </row>
    <row r="11794" spans="1:13">
      <c r="A11794" s="235"/>
      <c r="B11794" s="223"/>
      <c r="C11794" s="223"/>
      <c r="D11794" s="223"/>
      <c r="E11794" s="223"/>
      <c r="F11794" s="223"/>
      <c r="G11794" s="223"/>
      <c r="H11794" s="223"/>
      <c r="I11794" s="235"/>
      <c r="J11794" s="223"/>
      <c r="K11794" s="223"/>
      <c r="L11794" s="223"/>
      <c r="M11794" s="223"/>
    </row>
    <row r="11795" spans="1:13">
      <c r="A11795" s="235"/>
      <c r="B11795" s="223"/>
      <c r="C11795" s="223"/>
      <c r="D11795" s="223"/>
      <c r="E11795" s="223"/>
      <c r="F11795" s="223"/>
      <c r="G11795" s="223"/>
      <c r="H11795" s="223"/>
      <c r="I11795" s="235"/>
      <c r="J11795" s="223"/>
      <c r="K11795" s="223"/>
      <c r="L11795" s="223"/>
      <c r="M11795" s="223"/>
    </row>
    <row r="11796" spans="1:13">
      <c r="A11796" s="235"/>
      <c r="B11796" s="223"/>
      <c r="C11796" s="223"/>
      <c r="D11796" s="223"/>
      <c r="E11796" s="223"/>
      <c r="F11796" s="223"/>
      <c r="G11796" s="223"/>
      <c r="H11796" s="223"/>
      <c r="I11796" s="235"/>
      <c r="J11796" s="223"/>
      <c r="K11796" s="223"/>
      <c r="L11796" s="223"/>
      <c r="M11796" s="223"/>
    </row>
    <row r="11797" spans="1:13">
      <c r="A11797" s="235"/>
      <c r="B11797" s="223"/>
      <c r="C11797" s="223"/>
      <c r="D11797" s="223"/>
      <c r="E11797" s="223"/>
      <c r="F11797" s="223"/>
      <c r="G11797" s="223"/>
      <c r="H11797" s="223"/>
      <c r="I11797" s="235"/>
      <c r="J11797" s="223"/>
      <c r="K11797" s="223"/>
      <c r="L11797" s="223"/>
      <c r="M11797" s="223"/>
    </row>
    <row r="11798" spans="1:13">
      <c r="A11798" s="235"/>
      <c r="B11798" s="223"/>
      <c r="C11798" s="223"/>
      <c r="D11798" s="223"/>
      <c r="E11798" s="223"/>
      <c r="F11798" s="223"/>
      <c r="G11798" s="223"/>
      <c r="H11798" s="223"/>
      <c r="I11798" s="235"/>
      <c r="J11798" s="223"/>
      <c r="K11798" s="223"/>
      <c r="L11798" s="223"/>
      <c r="M11798" s="223"/>
    </row>
    <row r="11799" spans="1:13">
      <c r="A11799" s="235"/>
      <c r="B11799" s="223"/>
      <c r="C11799" s="223"/>
      <c r="D11799" s="223"/>
      <c r="E11799" s="223"/>
      <c r="F11799" s="223"/>
      <c r="G11799" s="223"/>
      <c r="H11799" s="223"/>
      <c r="I11799" s="235"/>
      <c r="J11799" s="223"/>
      <c r="K11799" s="223"/>
      <c r="L11799" s="223"/>
      <c r="M11799" s="223"/>
    </row>
    <row r="11800" spans="1:13">
      <c r="A11800" s="235"/>
      <c r="B11800" s="223"/>
      <c r="C11800" s="223"/>
      <c r="D11800" s="223"/>
      <c r="E11800" s="223"/>
      <c r="F11800" s="223"/>
      <c r="G11800" s="223"/>
      <c r="H11800" s="223"/>
      <c r="I11800" s="235"/>
      <c r="J11800" s="223"/>
      <c r="K11800" s="223"/>
      <c r="L11800" s="223"/>
      <c r="M11800" s="223"/>
    </row>
    <row r="11801" spans="1:13">
      <c r="A11801" s="235"/>
      <c r="B11801" s="235"/>
      <c r="C11801" s="235"/>
      <c r="D11801" s="235"/>
      <c r="H11801" s="238"/>
      <c r="I11801" s="235"/>
    </row>
    <row r="11802" spans="1:13">
      <c r="A11802" s="235"/>
      <c r="B11802" s="223"/>
      <c r="C11802" s="223"/>
      <c r="D11802" s="223"/>
      <c r="E11802" s="223"/>
      <c r="F11802" s="223"/>
      <c r="G11802" s="223"/>
      <c r="H11802" s="223"/>
      <c r="I11802" s="235"/>
      <c r="J11802" s="223"/>
      <c r="K11802" s="223"/>
      <c r="L11802" s="223"/>
      <c r="M11802" s="223"/>
    </row>
    <row r="11803" spans="1:13">
      <c r="A11803" s="235"/>
      <c r="B11803" s="223"/>
      <c r="C11803" s="223"/>
      <c r="D11803" s="223"/>
      <c r="E11803" s="223"/>
      <c r="F11803" s="223"/>
      <c r="G11803" s="223"/>
      <c r="H11803" s="223"/>
      <c r="I11803" s="235"/>
      <c r="J11803" s="223"/>
      <c r="K11803" s="223"/>
      <c r="L11803" s="223"/>
      <c r="M11803" s="223"/>
    </row>
    <row r="11804" spans="1:13">
      <c r="A11804" s="235"/>
      <c r="B11804" s="223"/>
      <c r="C11804" s="223"/>
      <c r="D11804" s="223"/>
      <c r="E11804" s="223"/>
      <c r="F11804" s="223"/>
      <c r="G11804" s="223"/>
      <c r="H11804" s="223"/>
      <c r="I11804" s="235"/>
      <c r="J11804" s="223"/>
      <c r="K11804" s="223"/>
      <c r="L11804" s="223"/>
      <c r="M11804" s="223"/>
    </row>
    <row r="11805" spans="1:13">
      <c r="A11805" s="235"/>
      <c r="B11805" s="223"/>
      <c r="C11805" s="223"/>
      <c r="D11805" s="223"/>
      <c r="E11805" s="223"/>
      <c r="F11805" s="223"/>
      <c r="G11805" s="223"/>
      <c r="H11805" s="223"/>
      <c r="I11805" s="235"/>
      <c r="J11805" s="223"/>
      <c r="K11805" s="223"/>
      <c r="L11805" s="223"/>
      <c r="M11805" s="223"/>
    </row>
    <row r="11806" spans="1:13">
      <c r="A11806" s="235"/>
      <c r="B11806" s="223"/>
      <c r="C11806" s="223"/>
      <c r="D11806" s="223"/>
      <c r="E11806" s="223"/>
      <c r="F11806" s="223"/>
      <c r="G11806" s="223"/>
      <c r="H11806" s="223"/>
      <c r="I11806" s="235"/>
      <c r="J11806" s="223"/>
      <c r="K11806" s="223"/>
      <c r="L11806" s="223"/>
      <c r="M11806" s="223"/>
    </row>
    <row r="11807" spans="1:13">
      <c r="A11807" s="235"/>
      <c r="B11807" s="223"/>
      <c r="C11807" s="223"/>
      <c r="D11807" s="223"/>
      <c r="E11807" s="223"/>
      <c r="F11807" s="223"/>
      <c r="G11807" s="223"/>
      <c r="H11807" s="223"/>
      <c r="I11807" s="235"/>
      <c r="J11807" s="223"/>
      <c r="K11807" s="223"/>
      <c r="L11807" s="223"/>
      <c r="M11807" s="223"/>
    </row>
    <row r="11808" spans="1:13">
      <c r="A11808" s="235"/>
      <c r="B11808" s="223"/>
      <c r="C11808" s="223"/>
      <c r="D11808" s="223"/>
      <c r="E11808" s="223"/>
      <c r="F11808" s="223"/>
      <c r="G11808" s="223"/>
      <c r="H11808" s="223"/>
      <c r="I11808" s="235"/>
      <c r="J11808" s="223"/>
      <c r="K11808" s="223"/>
      <c r="L11808" s="223"/>
      <c r="M11808" s="223"/>
    </row>
    <row r="11809" spans="1:13">
      <c r="A11809" s="235"/>
      <c r="B11809" s="223"/>
      <c r="C11809" s="223"/>
      <c r="D11809" s="223"/>
      <c r="E11809" s="223"/>
      <c r="F11809" s="223"/>
      <c r="G11809" s="223"/>
      <c r="H11809" s="223"/>
      <c r="I11809" s="235"/>
      <c r="J11809" s="223"/>
      <c r="K11809" s="223"/>
      <c r="L11809" s="223"/>
      <c r="M11809" s="223"/>
    </row>
    <row r="11810" spans="1:13">
      <c r="A11810" s="235"/>
      <c r="B11810" s="223"/>
      <c r="C11810" s="223"/>
      <c r="D11810" s="223"/>
      <c r="E11810" s="223"/>
      <c r="F11810" s="223"/>
      <c r="G11810" s="223"/>
      <c r="H11810" s="223"/>
      <c r="I11810" s="235"/>
      <c r="J11810" s="223"/>
      <c r="K11810" s="223"/>
      <c r="L11810" s="223"/>
      <c r="M11810" s="223"/>
    </row>
    <row r="11811" spans="1:13">
      <c r="A11811" s="235"/>
      <c r="B11811" s="223"/>
      <c r="C11811" s="223"/>
      <c r="D11811" s="223"/>
      <c r="E11811" s="223"/>
      <c r="F11811" s="223"/>
      <c r="G11811" s="223"/>
      <c r="H11811" s="223"/>
      <c r="I11811" s="235"/>
      <c r="J11811" s="223"/>
      <c r="K11811" s="223"/>
      <c r="L11811" s="223"/>
      <c r="M11811" s="223"/>
    </row>
    <row r="11812" spans="1:13">
      <c r="A11812" s="235"/>
      <c r="B11812" s="223"/>
      <c r="C11812" s="223"/>
      <c r="D11812" s="223"/>
      <c r="E11812" s="223"/>
      <c r="F11812" s="223"/>
      <c r="G11812" s="223"/>
      <c r="H11812" s="223"/>
      <c r="I11812" s="235"/>
      <c r="J11812" s="223"/>
      <c r="K11812" s="223"/>
      <c r="L11812" s="223"/>
      <c r="M11812" s="223"/>
    </row>
    <row r="11813" spans="1:13">
      <c r="A11813" s="235"/>
      <c r="B11813" s="223"/>
      <c r="C11813" s="223"/>
      <c r="D11813" s="223"/>
      <c r="E11813" s="223"/>
      <c r="F11813" s="223"/>
      <c r="G11813" s="223"/>
      <c r="H11813" s="223"/>
      <c r="I11813" s="235"/>
      <c r="J11813" s="223"/>
      <c r="K11813" s="223"/>
      <c r="L11813" s="223"/>
      <c r="M11813" s="223"/>
    </row>
    <row r="11814" spans="1:13">
      <c r="A11814" s="235"/>
      <c r="B11814" s="223"/>
      <c r="C11814" s="223"/>
      <c r="D11814" s="223"/>
      <c r="E11814" s="223"/>
      <c r="F11814" s="223"/>
      <c r="G11814" s="223"/>
      <c r="H11814" s="223"/>
      <c r="I11814" s="235"/>
      <c r="J11814" s="223"/>
      <c r="K11814" s="223"/>
      <c r="L11814" s="223"/>
      <c r="M11814" s="223"/>
    </row>
    <row r="11815" spans="1:13">
      <c r="A11815" s="235"/>
      <c r="B11815" s="223"/>
      <c r="C11815" s="223"/>
      <c r="D11815" s="223"/>
      <c r="E11815" s="223"/>
      <c r="F11815" s="223"/>
      <c r="G11815" s="223"/>
      <c r="H11815" s="223"/>
      <c r="I11815" s="235"/>
      <c r="J11815" s="223"/>
      <c r="K11815" s="223"/>
      <c r="L11815" s="223"/>
      <c r="M11815" s="223"/>
    </row>
    <row r="11816" spans="1:13">
      <c r="A11816" s="235"/>
      <c r="B11816" s="223"/>
      <c r="C11816" s="223"/>
      <c r="D11816" s="223"/>
      <c r="E11816" s="223"/>
      <c r="F11816" s="223"/>
      <c r="G11816" s="223"/>
      <c r="H11816" s="223"/>
      <c r="I11816" s="235"/>
      <c r="J11816" s="223"/>
      <c r="K11816" s="223"/>
      <c r="L11816" s="223"/>
      <c r="M11816" s="223"/>
    </row>
    <row r="11817" spans="1:13">
      <c r="A11817" s="235"/>
      <c r="B11817" s="223"/>
      <c r="C11817" s="223"/>
      <c r="D11817" s="223"/>
      <c r="E11817" s="223"/>
      <c r="F11817" s="223"/>
      <c r="G11817" s="223"/>
      <c r="H11817" s="223"/>
      <c r="I11817" s="235"/>
      <c r="J11817" s="223"/>
      <c r="K11817" s="223"/>
      <c r="L11817" s="223"/>
      <c r="M11817" s="223"/>
    </row>
    <row r="11818" spans="1:13">
      <c r="A11818" s="235"/>
      <c r="B11818" s="223"/>
      <c r="C11818" s="223"/>
      <c r="D11818" s="223"/>
      <c r="E11818" s="223"/>
      <c r="F11818" s="223"/>
      <c r="G11818" s="223"/>
      <c r="H11818" s="223"/>
      <c r="I11818" s="235"/>
      <c r="J11818" s="223"/>
      <c r="K11818" s="223"/>
      <c r="L11818" s="223"/>
      <c r="M11818" s="223"/>
    </row>
    <row r="11819" spans="1:13">
      <c r="A11819" s="235"/>
      <c r="B11819" s="223"/>
      <c r="C11819" s="223"/>
      <c r="D11819" s="223"/>
      <c r="E11819" s="223"/>
      <c r="F11819" s="244"/>
      <c r="G11819" s="223"/>
      <c r="H11819" s="223"/>
      <c r="I11819" s="235"/>
      <c r="J11819" s="223"/>
      <c r="K11819" s="223"/>
      <c r="L11819" s="223"/>
      <c r="M11819" s="223"/>
    </row>
    <row r="11820" spans="1:13">
      <c r="A11820" s="235"/>
      <c r="B11820" s="223"/>
      <c r="C11820" s="223"/>
      <c r="D11820" s="223"/>
      <c r="E11820" s="223"/>
      <c r="F11820" s="223"/>
      <c r="G11820" s="223"/>
      <c r="H11820" s="223"/>
      <c r="I11820" s="235"/>
      <c r="J11820" s="223"/>
      <c r="K11820" s="223"/>
      <c r="L11820" s="223"/>
      <c r="M11820" s="223"/>
    </row>
    <row r="11821" spans="1:13">
      <c r="A11821" s="235"/>
      <c r="B11821" s="223"/>
      <c r="C11821" s="223"/>
      <c r="D11821" s="223"/>
      <c r="E11821" s="223"/>
      <c r="F11821" s="223"/>
      <c r="G11821" s="223"/>
      <c r="H11821" s="223"/>
      <c r="I11821" s="235"/>
      <c r="J11821" s="223"/>
      <c r="K11821" s="223"/>
      <c r="L11821" s="223"/>
      <c r="M11821" s="223"/>
    </row>
    <row r="11822" spans="1:13">
      <c r="A11822" s="235"/>
      <c r="B11822" s="223"/>
      <c r="C11822" s="223"/>
      <c r="D11822" s="223"/>
      <c r="E11822" s="223"/>
      <c r="F11822" s="223"/>
      <c r="G11822" s="223"/>
      <c r="H11822" s="223"/>
      <c r="I11822" s="235"/>
      <c r="J11822" s="223"/>
      <c r="K11822" s="223"/>
      <c r="L11822" s="223"/>
      <c r="M11822" s="223"/>
    </row>
    <row r="11823" spans="1:13">
      <c r="A11823" s="235"/>
      <c r="B11823" s="223"/>
      <c r="C11823" s="223"/>
      <c r="D11823" s="223"/>
      <c r="E11823" s="223"/>
      <c r="F11823" s="223"/>
      <c r="G11823" s="223"/>
      <c r="H11823" s="223"/>
      <c r="I11823" s="235"/>
      <c r="J11823" s="223"/>
      <c r="K11823" s="223"/>
      <c r="L11823" s="223"/>
      <c r="M11823" s="223"/>
    </row>
    <row r="11824" spans="1:13">
      <c r="A11824" s="235"/>
      <c r="B11824" s="223"/>
      <c r="C11824" s="223"/>
      <c r="D11824" s="223"/>
      <c r="E11824" s="223"/>
      <c r="F11824" s="223"/>
      <c r="G11824" s="223"/>
      <c r="H11824" s="223"/>
      <c r="I11824" s="235"/>
      <c r="J11824" s="223"/>
      <c r="K11824" s="223"/>
      <c r="L11824" s="223"/>
      <c r="M11824" s="223"/>
    </row>
    <row r="11825" spans="1:13">
      <c r="A11825" s="235"/>
      <c r="B11825" s="223"/>
      <c r="C11825" s="223"/>
      <c r="D11825" s="223"/>
      <c r="E11825" s="223"/>
      <c r="F11825" s="223"/>
      <c r="G11825" s="223"/>
      <c r="H11825" s="223"/>
      <c r="I11825" s="235"/>
      <c r="J11825" s="223"/>
      <c r="K11825" s="223"/>
      <c r="L11825" s="223"/>
      <c r="M11825" s="223"/>
    </row>
    <row r="11826" spans="1:13">
      <c r="A11826" s="235"/>
      <c r="B11826" s="223"/>
      <c r="C11826" s="223"/>
      <c r="D11826" s="223"/>
      <c r="E11826" s="223"/>
      <c r="F11826" s="223"/>
      <c r="G11826" s="223"/>
      <c r="H11826" s="223"/>
      <c r="I11826" s="235"/>
      <c r="J11826" s="223"/>
      <c r="K11826" s="223"/>
      <c r="L11826" s="223"/>
      <c r="M11826" s="223"/>
    </row>
    <row r="11827" spans="1:13">
      <c r="A11827" s="235"/>
      <c r="B11827" s="223"/>
      <c r="C11827" s="223"/>
      <c r="D11827" s="223"/>
      <c r="E11827" s="223"/>
      <c r="F11827" s="223"/>
      <c r="G11827" s="223"/>
      <c r="H11827" s="223"/>
      <c r="I11827" s="235"/>
      <c r="J11827" s="223"/>
      <c r="K11827" s="223"/>
      <c r="L11827" s="223"/>
      <c r="M11827" s="223"/>
    </row>
    <row r="11828" spans="1:13">
      <c r="A11828" s="235"/>
      <c r="B11828" s="223"/>
      <c r="C11828" s="223"/>
      <c r="D11828" s="223"/>
      <c r="E11828" s="223"/>
      <c r="F11828" s="223"/>
      <c r="G11828" s="223"/>
      <c r="H11828" s="223"/>
      <c r="I11828" s="235"/>
      <c r="J11828" s="223"/>
      <c r="K11828" s="223"/>
      <c r="L11828" s="223"/>
      <c r="M11828" s="223"/>
    </row>
    <row r="11829" spans="1:13">
      <c r="A11829" s="235"/>
      <c r="B11829" s="223"/>
      <c r="C11829" s="223"/>
      <c r="D11829" s="223"/>
      <c r="E11829" s="223"/>
      <c r="F11829" s="223"/>
      <c r="G11829" s="223"/>
      <c r="H11829" s="223"/>
      <c r="I11829" s="235"/>
      <c r="J11829" s="223"/>
      <c r="K11829" s="223"/>
      <c r="L11829" s="223"/>
      <c r="M11829" s="223"/>
    </row>
    <row r="11830" spans="1:13">
      <c r="A11830" s="235"/>
      <c r="B11830" s="223"/>
      <c r="C11830" s="223"/>
      <c r="D11830" s="223"/>
      <c r="E11830" s="223"/>
      <c r="F11830" s="223"/>
      <c r="G11830" s="223"/>
      <c r="H11830" s="223"/>
      <c r="I11830" s="235"/>
      <c r="J11830" s="223"/>
      <c r="K11830" s="223"/>
      <c r="L11830" s="223"/>
      <c r="M11830" s="223"/>
    </row>
    <row r="11831" spans="1:13">
      <c r="A11831" s="235"/>
      <c r="B11831" s="223"/>
      <c r="C11831" s="223"/>
      <c r="D11831" s="223"/>
      <c r="E11831" s="223"/>
      <c r="F11831" s="223"/>
      <c r="G11831" s="223"/>
      <c r="H11831" s="223"/>
      <c r="I11831" s="235"/>
      <c r="J11831" s="223"/>
      <c r="K11831" s="223"/>
      <c r="L11831" s="223"/>
      <c r="M11831" s="223"/>
    </row>
    <row r="11832" spans="1:13">
      <c r="A11832" s="235"/>
      <c r="B11832" s="223"/>
      <c r="C11832" s="223"/>
      <c r="D11832" s="223"/>
      <c r="E11832" s="223"/>
      <c r="F11832" s="223"/>
      <c r="G11832" s="223"/>
      <c r="H11832" s="223"/>
      <c r="I11832" s="235"/>
      <c r="J11832" s="223"/>
      <c r="K11832" s="223"/>
      <c r="L11832" s="223"/>
      <c r="M11832" s="223"/>
    </row>
    <row r="11833" spans="1:13">
      <c r="A11833" s="235"/>
      <c r="B11833" s="223"/>
      <c r="C11833" s="223"/>
      <c r="D11833" s="223"/>
      <c r="E11833" s="223"/>
      <c r="F11833" s="223"/>
      <c r="G11833" s="223"/>
      <c r="H11833" s="223"/>
      <c r="I11833" s="235"/>
      <c r="J11833" s="223"/>
      <c r="K11833" s="223"/>
      <c r="L11833" s="223"/>
      <c r="M11833" s="223"/>
    </row>
    <row r="11834" spans="1:13">
      <c r="A11834" s="235"/>
      <c r="B11834" s="223"/>
      <c r="C11834" s="223"/>
      <c r="D11834" s="223"/>
      <c r="E11834" s="223"/>
      <c r="F11834" s="223"/>
      <c r="G11834" s="223"/>
      <c r="H11834" s="223"/>
      <c r="I11834" s="235"/>
      <c r="J11834" s="223"/>
      <c r="K11834" s="223"/>
      <c r="L11834" s="223"/>
      <c r="M11834" s="223"/>
    </row>
    <row r="11835" spans="1:13">
      <c r="A11835" s="235"/>
      <c r="B11835" s="223"/>
      <c r="C11835" s="223"/>
      <c r="D11835" s="223"/>
      <c r="E11835" s="223"/>
      <c r="F11835" s="223"/>
      <c r="G11835" s="223"/>
      <c r="H11835" s="223"/>
      <c r="I11835" s="235"/>
      <c r="J11835" s="223"/>
      <c r="K11835" s="223"/>
      <c r="L11835" s="223"/>
      <c r="M11835" s="223"/>
    </row>
    <row r="11836" spans="1:13">
      <c r="A11836" s="235"/>
      <c r="B11836" s="223"/>
      <c r="C11836" s="223"/>
      <c r="D11836" s="223"/>
      <c r="E11836" s="223"/>
      <c r="F11836" s="223"/>
      <c r="G11836" s="223"/>
      <c r="H11836" s="223"/>
      <c r="I11836" s="235"/>
      <c r="J11836" s="223"/>
      <c r="K11836" s="223"/>
      <c r="L11836" s="223"/>
      <c r="M11836" s="223"/>
    </row>
    <row r="11837" spans="1:13">
      <c r="A11837" s="235"/>
      <c r="B11837" s="223"/>
      <c r="C11837" s="223"/>
      <c r="D11837" s="223"/>
      <c r="E11837" s="223"/>
      <c r="F11837" s="223"/>
      <c r="G11837" s="223"/>
      <c r="H11837" s="223"/>
      <c r="I11837" s="235"/>
      <c r="J11837" s="223"/>
      <c r="K11837" s="223"/>
      <c r="L11837" s="223"/>
      <c r="M11837" s="223"/>
    </row>
    <row r="11838" spans="1:13">
      <c r="A11838" s="235"/>
      <c r="B11838" s="223"/>
      <c r="C11838" s="223"/>
      <c r="D11838" s="223"/>
      <c r="E11838" s="223"/>
      <c r="F11838" s="223"/>
      <c r="G11838" s="223"/>
      <c r="H11838" s="223"/>
      <c r="I11838" s="235"/>
      <c r="J11838" s="223"/>
      <c r="K11838" s="223"/>
      <c r="L11838" s="223"/>
      <c r="M11838" s="223"/>
    </row>
    <row r="11839" spans="1:13">
      <c r="A11839" s="235"/>
      <c r="B11839" s="223"/>
      <c r="C11839" s="223"/>
      <c r="D11839" s="223"/>
      <c r="E11839" s="223"/>
      <c r="F11839" s="223"/>
      <c r="G11839" s="223"/>
      <c r="H11839" s="223"/>
      <c r="I11839" s="235"/>
      <c r="J11839" s="223"/>
      <c r="K11839" s="223"/>
      <c r="L11839" s="223"/>
      <c r="M11839" s="223"/>
    </row>
    <row r="11840" spans="1:13">
      <c r="A11840" s="235"/>
      <c r="B11840" s="223"/>
      <c r="C11840" s="223"/>
      <c r="D11840" s="223"/>
      <c r="E11840" s="223"/>
      <c r="F11840" s="223"/>
      <c r="G11840" s="223"/>
      <c r="H11840" s="223"/>
      <c r="I11840" s="235"/>
      <c r="J11840" s="223"/>
      <c r="K11840" s="223"/>
      <c r="L11840" s="223"/>
      <c r="M11840" s="223"/>
    </row>
    <row r="11841" spans="1:13">
      <c r="A11841" s="235"/>
      <c r="B11841" s="223"/>
      <c r="C11841" s="223"/>
      <c r="D11841" s="223"/>
      <c r="E11841" s="223"/>
      <c r="F11841" s="223"/>
      <c r="G11841" s="223"/>
      <c r="H11841" s="223"/>
      <c r="I11841" s="235"/>
      <c r="J11841" s="223"/>
      <c r="K11841" s="223"/>
      <c r="L11841" s="223"/>
      <c r="M11841" s="223"/>
    </row>
    <row r="11842" spans="1:13">
      <c r="A11842" s="235"/>
      <c r="B11842" s="223"/>
      <c r="C11842" s="223"/>
      <c r="D11842" s="223"/>
      <c r="E11842" s="223"/>
      <c r="F11842" s="223"/>
      <c r="G11842" s="223"/>
      <c r="H11842" s="223"/>
      <c r="I11842" s="235"/>
      <c r="J11842" s="223"/>
      <c r="K11842" s="223"/>
      <c r="L11842" s="223"/>
      <c r="M11842" s="223"/>
    </row>
    <row r="11843" spans="1:13">
      <c r="A11843" s="235"/>
      <c r="B11843" s="223"/>
      <c r="C11843" s="223"/>
      <c r="D11843" s="223"/>
      <c r="E11843" s="223"/>
      <c r="F11843" s="223"/>
      <c r="G11843" s="223"/>
      <c r="H11843" s="223"/>
      <c r="I11843" s="235"/>
      <c r="J11843" s="223"/>
      <c r="K11843" s="223"/>
      <c r="L11843" s="223"/>
      <c r="M11843" s="223"/>
    </row>
    <row r="11844" spans="1:13">
      <c r="A11844" s="235"/>
      <c r="B11844" s="223"/>
      <c r="C11844" s="223"/>
      <c r="D11844" s="223"/>
      <c r="E11844" s="223"/>
      <c r="F11844" s="223"/>
      <c r="G11844" s="223"/>
      <c r="H11844" s="223"/>
      <c r="I11844" s="235"/>
      <c r="J11844" s="223"/>
      <c r="K11844" s="223"/>
      <c r="L11844" s="223"/>
      <c r="M11844" s="223"/>
    </row>
    <row r="11845" spans="1:13">
      <c r="A11845" s="235"/>
      <c r="B11845" s="223"/>
      <c r="C11845" s="223"/>
      <c r="D11845" s="223"/>
      <c r="E11845" s="223"/>
      <c r="F11845" s="223"/>
      <c r="G11845" s="223"/>
      <c r="H11845" s="223"/>
      <c r="I11845" s="235"/>
      <c r="J11845" s="223"/>
      <c r="K11845" s="223"/>
      <c r="L11845" s="223"/>
      <c r="M11845" s="223"/>
    </row>
    <row r="11846" spans="1:13">
      <c r="A11846" s="223"/>
      <c r="B11846" s="223"/>
      <c r="C11846" s="223"/>
      <c r="D11846" s="223"/>
      <c r="E11846" s="234"/>
      <c r="F11846" s="223"/>
      <c r="G11846" s="223"/>
      <c r="H11846" s="223"/>
      <c r="I11846" s="223"/>
      <c r="J11846" s="223"/>
      <c r="K11846" s="223"/>
      <c r="L11846" s="223"/>
      <c r="M11846" s="234"/>
    </row>
    <row r="11847" spans="1:13">
      <c r="A11847" s="235"/>
      <c r="B11847" s="223"/>
      <c r="C11847" s="223"/>
      <c r="D11847" s="223"/>
      <c r="E11847" s="223"/>
      <c r="F11847" s="223"/>
      <c r="G11847" s="223"/>
      <c r="H11847" s="223"/>
      <c r="I11847" s="235"/>
      <c r="J11847" s="223"/>
      <c r="K11847" s="223"/>
      <c r="L11847" s="223"/>
      <c r="M11847" s="223"/>
    </row>
    <row r="11848" spans="1:13">
      <c r="A11848" s="235"/>
      <c r="B11848" s="223"/>
      <c r="C11848" s="223"/>
      <c r="D11848" s="223"/>
      <c r="E11848" s="223"/>
      <c r="F11848" s="223"/>
      <c r="G11848" s="223"/>
      <c r="H11848" s="223"/>
      <c r="I11848" s="235"/>
      <c r="J11848" s="223"/>
      <c r="K11848" s="223"/>
      <c r="L11848" s="223"/>
      <c r="M11848" s="223"/>
    </row>
    <row r="11849" spans="1:13">
      <c r="A11849" s="235"/>
      <c r="B11849" s="223"/>
      <c r="C11849" s="223"/>
      <c r="D11849" s="223"/>
      <c r="E11849" s="223"/>
      <c r="F11849" s="223"/>
      <c r="G11849" s="223"/>
      <c r="H11849" s="223"/>
      <c r="I11849" s="235"/>
      <c r="J11849" s="223"/>
      <c r="K11849" s="223"/>
      <c r="L11849" s="223"/>
      <c r="M11849" s="223"/>
    </row>
    <row r="11850" spans="1:13">
      <c r="A11850" s="235"/>
      <c r="B11850" s="223"/>
      <c r="C11850" s="223"/>
      <c r="D11850" s="223"/>
      <c r="E11850" s="223"/>
      <c r="F11850" s="223"/>
      <c r="G11850" s="223"/>
      <c r="H11850" s="223"/>
      <c r="I11850" s="235"/>
      <c r="J11850" s="223"/>
      <c r="K11850" s="223"/>
      <c r="L11850" s="223"/>
      <c r="M11850" s="223"/>
    </row>
    <row r="11851" spans="1:13">
      <c r="A11851" s="235"/>
      <c r="B11851" s="223"/>
      <c r="C11851" s="223"/>
      <c r="D11851" s="223"/>
      <c r="E11851" s="223"/>
      <c r="F11851" s="223"/>
      <c r="G11851" s="223"/>
      <c r="H11851" s="223"/>
      <c r="I11851" s="235"/>
      <c r="J11851" s="223"/>
      <c r="K11851" s="223"/>
      <c r="L11851" s="223"/>
      <c r="M11851" s="223"/>
    </row>
    <row r="11852" spans="1:13">
      <c r="A11852" s="235"/>
      <c r="B11852" s="223"/>
      <c r="C11852" s="223"/>
      <c r="D11852" s="223"/>
      <c r="E11852" s="223"/>
      <c r="F11852" s="223"/>
      <c r="G11852" s="223"/>
      <c r="H11852" s="223"/>
      <c r="I11852" s="235"/>
      <c r="J11852" s="223"/>
      <c r="K11852" s="223"/>
      <c r="L11852" s="223"/>
      <c r="M11852" s="223"/>
    </row>
    <row r="11853" spans="1:13">
      <c r="A11853" s="235"/>
      <c r="B11853" s="235"/>
      <c r="C11853" s="235"/>
      <c r="D11853" s="235"/>
      <c r="H11853" s="238"/>
      <c r="I11853" s="235"/>
    </row>
    <row r="11854" spans="1:13">
      <c r="A11854" s="235"/>
      <c r="B11854" s="223"/>
      <c r="C11854" s="223"/>
      <c r="D11854" s="223"/>
      <c r="E11854" s="223"/>
      <c r="F11854" s="223"/>
      <c r="G11854" s="223"/>
      <c r="H11854" s="223"/>
      <c r="I11854" s="235"/>
      <c r="J11854" s="223"/>
      <c r="K11854" s="223"/>
      <c r="L11854" s="223"/>
      <c r="M11854" s="223"/>
    </row>
    <row r="11855" spans="1:13">
      <c r="A11855" s="235"/>
      <c r="B11855" s="223"/>
      <c r="C11855" s="223"/>
      <c r="D11855" s="223"/>
      <c r="E11855" s="223"/>
      <c r="F11855" s="223"/>
      <c r="G11855" s="223"/>
      <c r="H11855" s="223"/>
      <c r="I11855" s="235"/>
      <c r="J11855" s="223"/>
      <c r="K11855" s="223"/>
      <c r="L11855" s="223"/>
      <c r="M11855" s="223"/>
    </row>
    <row r="11856" spans="1:13">
      <c r="A11856" s="235"/>
      <c r="B11856" s="223"/>
      <c r="C11856" s="223"/>
      <c r="D11856" s="223"/>
      <c r="E11856" s="223"/>
      <c r="F11856" s="223"/>
      <c r="G11856" s="223"/>
      <c r="H11856" s="223"/>
      <c r="I11856" s="235"/>
      <c r="J11856" s="223"/>
      <c r="K11856" s="223"/>
      <c r="L11856" s="223"/>
      <c r="M11856" s="223"/>
    </row>
    <row r="11857" spans="1:13">
      <c r="A11857" s="235"/>
      <c r="B11857" s="223"/>
      <c r="C11857" s="223"/>
      <c r="D11857" s="223"/>
      <c r="E11857" s="223"/>
      <c r="F11857" s="223"/>
      <c r="G11857" s="223"/>
      <c r="H11857" s="223"/>
      <c r="I11857" s="235"/>
      <c r="J11857" s="223"/>
      <c r="K11857" s="223"/>
      <c r="L11857" s="223"/>
      <c r="M11857" s="223"/>
    </row>
    <row r="11858" spans="1:13">
      <c r="A11858" s="235"/>
      <c r="B11858" s="223"/>
      <c r="C11858" s="223"/>
      <c r="D11858" s="223"/>
      <c r="E11858" s="223"/>
      <c r="F11858" s="223"/>
      <c r="G11858" s="223"/>
      <c r="H11858" s="223"/>
      <c r="I11858" s="235"/>
      <c r="J11858" s="223"/>
      <c r="K11858" s="223"/>
      <c r="L11858" s="223"/>
      <c r="M11858" s="223"/>
    </row>
    <row r="11859" spans="1:13">
      <c r="A11859" s="235"/>
      <c r="B11859" s="223"/>
      <c r="C11859" s="223"/>
      <c r="D11859" s="223"/>
      <c r="E11859" s="223"/>
      <c r="F11859" s="223"/>
      <c r="G11859" s="223"/>
      <c r="H11859" s="223"/>
      <c r="I11859" s="235"/>
      <c r="J11859" s="223"/>
      <c r="K11859" s="223"/>
      <c r="L11859" s="223"/>
      <c r="M11859" s="223"/>
    </row>
    <row r="11860" spans="1:13">
      <c r="A11860" s="235"/>
      <c r="B11860" s="223"/>
      <c r="C11860" s="223"/>
      <c r="D11860" s="223"/>
      <c r="E11860" s="223"/>
      <c r="F11860" s="223"/>
      <c r="G11860" s="223"/>
      <c r="H11860" s="223"/>
      <c r="I11860" s="235"/>
      <c r="J11860" s="223"/>
      <c r="K11860" s="223"/>
      <c r="L11860" s="223"/>
      <c r="M11860" s="223"/>
    </row>
    <row r="11861" spans="1:13">
      <c r="A11861" s="235"/>
      <c r="B11861" s="223"/>
      <c r="C11861" s="223"/>
      <c r="D11861" s="223"/>
      <c r="E11861" s="223"/>
      <c r="F11861" s="223"/>
      <c r="G11861" s="223"/>
      <c r="H11861" s="223"/>
      <c r="I11861" s="235"/>
      <c r="J11861" s="223"/>
      <c r="K11861" s="223"/>
      <c r="L11861" s="223"/>
      <c r="M11861" s="223"/>
    </row>
    <row r="11862" spans="1:13">
      <c r="A11862" s="235"/>
      <c r="B11862" s="223"/>
      <c r="C11862" s="223"/>
      <c r="D11862" s="223"/>
      <c r="E11862" s="223"/>
      <c r="F11862" s="223"/>
      <c r="G11862" s="223"/>
      <c r="H11862" s="223"/>
      <c r="I11862" s="235"/>
      <c r="J11862" s="223"/>
      <c r="K11862" s="223"/>
      <c r="L11862" s="223"/>
      <c r="M11862" s="223"/>
    </row>
    <row r="11863" spans="1:13">
      <c r="A11863" s="235"/>
      <c r="B11863" s="223"/>
      <c r="C11863" s="223"/>
      <c r="D11863" s="223"/>
      <c r="E11863" s="223"/>
      <c r="F11863" s="223"/>
      <c r="G11863" s="223"/>
      <c r="H11863" s="223"/>
      <c r="I11863" s="235"/>
      <c r="J11863" s="223"/>
      <c r="K11863" s="223"/>
      <c r="L11863" s="223"/>
      <c r="M11863" s="223"/>
    </row>
    <row r="11864" spans="1:13">
      <c r="A11864" s="235"/>
      <c r="B11864" s="223"/>
      <c r="C11864" s="223"/>
      <c r="D11864" s="223"/>
      <c r="E11864" s="223"/>
      <c r="F11864" s="223"/>
      <c r="G11864" s="223"/>
      <c r="H11864" s="223"/>
      <c r="I11864" s="235"/>
      <c r="J11864" s="223"/>
      <c r="K11864" s="223"/>
      <c r="L11864" s="223"/>
      <c r="M11864" s="223"/>
    </row>
    <row r="11865" spans="1:13">
      <c r="A11865" s="235"/>
      <c r="B11865" s="223"/>
      <c r="C11865" s="223"/>
      <c r="D11865" s="223"/>
      <c r="E11865" s="223"/>
      <c r="F11865" s="223"/>
      <c r="G11865" s="223"/>
      <c r="H11865" s="223"/>
      <c r="I11865" s="235"/>
      <c r="J11865" s="223"/>
      <c r="K11865" s="223"/>
      <c r="L11865" s="223"/>
      <c r="M11865" s="223"/>
    </row>
    <row r="11866" spans="1:13">
      <c r="A11866" s="235"/>
      <c r="B11866" s="223"/>
      <c r="C11866" s="223"/>
      <c r="D11866" s="223"/>
      <c r="E11866" s="223"/>
      <c r="F11866" s="223"/>
      <c r="G11866" s="223"/>
      <c r="H11866" s="223"/>
      <c r="I11866" s="235"/>
      <c r="J11866" s="223"/>
      <c r="K11866" s="223"/>
      <c r="L11866" s="223"/>
      <c r="M11866" s="223"/>
    </row>
    <row r="11867" spans="1:13">
      <c r="A11867" s="235"/>
      <c r="B11867" s="223"/>
      <c r="C11867" s="223"/>
      <c r="D11867" s="223"/>
      <c r="E11867" s="223"/>
      <c r="F11867" s="223"/>
      <c r="G11867" s="223"/>
      <c r="H11867" s="223"/>
      <c r="I11867" s="235"/>
      <c r="J11867" s="223"/>
      <c r="K11867" s="223"/>
      <c r="L11867" s="223"/>
      <c r="M11867" s="223"/>
    </row>
    <row r="11868" spans="1:13">
      <c r="A11868" s="235"/>
      <c r="B11868" s="223"/>
      <c r="C11868" s="223"/>
      <c r="D11868" s="223"/>
      <c r="E11868" s="223"/>
      <c r="F11868" s="223"/>
      <c r="G11868" s="223"/>
      <c r="H11868" s="223"/>
      <c r="I11868" s="235"/>
      <c r="J11868" s="223"/>
      <c r="K11868" s="223"/>
      <c r="L11868" s="223"/>
      <c r="M11868" s="223"/>
    </row>
    <row r="11869" spans="1:13">
      <c r="A11869" s="235"/>
      <c r="B11869" s="223"/>
      <c r="C11869" s="223"/>
      <c r="D11869" s="223"/>
      <c r="E11869" s="223"/>
      <c r="F11869" s="223"/>
      <c r="G11869" s="223"/>
      <c r="H11869" s="223"/>
      <c r="I11869" s="235"/>
      <c r="J11869" s="223"/>
      <c r="K11869" s="223"/>
      <c r="L11869" s="223"/>
      <c r="M11869" s="223"/>
    </row>
    <row r="11870" spans="1:13">
      <c r="A11870" s="235"/>
      <c r="B11870" s="223"/>
      <c r="C11870" s="223"/>
      <c r="D11870" s="223"/>
      <c r="E11870" s="223"/>
      <c r="F11870" s="223"/>
      <c r="G11870" s="223"/>
      <c r="H11870" s="223"/>
      <c r="I11870" s="235"/>
      <c r="J11870" s="223"/>
      <c r="K11870" s="223"/>
      <c r="L11870" s="223"/>
      <c r="M11870" s="223"/>
    </row>
    <row r="11871" spans="1:13">
      <c r="A11871" s="235"/>
      <c r="B11871" s="223"/>
      <c r="C11871" s="223"/>
      <c r="D11871" s="223"/>
      <c r="E11871" s="223"/>
      <c r="F11871" s="223"/>
      <c r="G11871" s="223"/>
      <c r="H11871" s="223"/>
      <c r="I11871" s="235"/>
      <c r="J11871" s="223"/>
      <c r="K11871" s="223"/>
      <c r="L11871" s="223"/>
      <c r="M11871" s="223"/>
    </row>
    <row r="11872" spans="1:13">
      <c r="A11872" s="235"/>
      <c r="B11872" s="223"/>
      <c r="C11872" s="223"/>
      <c r="D11872" s="223"/>
      <c r="E11872" s="223"/>
      <c r="F11872" s="223"/>
      <c r="G11872" s="223"/>
      <c r="H11872" s="223"/>
      <c r="I11872" s="235"/>
      <c r="J11872" s="223"/>
      <c r="K11872" s="223"/>
      <c r="L11872" s="223"/>
      <c r="M11872" s="223"/>
    </row>
    <row r="11873" spans="1:13">
      <c r="A11873" s="235"/>
      <c r="B11873" s="223"/>
      <c r="C11873" s="223"/>
      <c r="D11873" s="223"/>
      <c r="E11873" s="223"/>
      <c r="F11873" s="244"/>
      <c r="G11873" s="223"/>
      <c r="H11873" s="223"/>
      <c r="I11873" s="235"/>
      <c r="J11873" s="223"/>
      <c r="K11873" s="223"/>
      <c r="L11873" s="223"/>
      <c r="M11873" s="223"/>
    </row>
    <row r="11874" spans="1:13">
      <c r="A11874" s="235"/>
      <c r="B11874" s="223"/>
      <c r="C11874" s="223"/>
      <c r="D11874" s="223"/>
      <c r="E11874" s="223"/>
      <c r="F11874" s="223"/>
      <c r="G11874" s="223"/>
      <c r="H11874" s="223"/>
      <c r="I11874" s="235"/>
      <c r="J11874" s="223"/>
      <c r="K11874" s="223"/>
      <c r="L11874" s="223"/>
      <c r="M11874" s="223"/>
    </row>
    <row r="11875" spans="1:13">
      <c r="A11875" s="235"/>
      <c r="B11875" s="223"/>
      <c r="C11875" s="223"/>
      <c r="D11875" s="223"/>
      <c r="E11875" s="223"/>
      <c r="F11875" s="223"/>
      <c r="G11875" s="223"/>
      <c r="H11875" s="223"/>
      <c r="I11875" s="235"/>
      <c r="J11875" s="223"/>
      <c r="K11875" s="223"/>
      <c r="L11875" s="223"/>
      <c r="M11875" s="223"/>
    </row>
    <row r="11876" spans="1:13">
      <c r="A11876" s="235"/>
      <c r="B11876" s="223"/>
      <c r="C11876" s="223"/>
      <c r="D11876" s="223"/>
      <c r="E11876" s="223"/>
      <c r="F11876" s="223"/>
      <c r="G11876" s="223"/>
      <c r="H11876" s="223"/>
      <c r="I11876" s="235"/>
      <c r="J11876" s="223"/>
      <c r="K11876" s="223"/>
      <c r="L11876" s="223"/>
      <c r="M11876" s="223"/>
    </row>
    <row r="11877" spans="1:13">
      <c r="A11877" s="235"/>
      <c r="B11877" s="223"/>
      <c r="C11877" s="223"/>
      <c r="D11877" s="223"/>
      <c r="E11877" s="223"/>
      <c r="F11877" s="223"/>
      <c r="G11877" s="223"/>
      <c r="H11877" s="223"/>
      <c r="I11877" s="235"/>
      <c r="J11877" s="223"/>
      <c r="K11877" s="223"/>
      <c r="L11877" s="223"/>
      <c r="M11877" s="223"/>
    </row>
    <row r="11878" spans="1:13">
      <c r="A11878" s="235"/>
      <c r="B11878" s="223"/>
      <c r="C11878" s="223"/>
      <c r="D11878" s="223"/>
      <c r="E11878" s="223"/>
      <c r="F11878" s="223"/>
      <c r="G11878" s="223"/>
      <c r="H11878" s="223"/>
      <c r="I11878" s="235"/>
      <c r="J11878" s="223"/>
      <c r="K11878" s="223"/>
      <c r="L11878" s="223"/>
      <c r="M11878" s="223"/>
    </row>
    <row r="11879" spans="1:13">
      <c r="A11879" s="235"/>
      <c r="B11879" s="223"/>
      <c r="C11879" s="223"/>
      <c r="D11879" s="223"/>
      <c r="E11879" s="223"/>
      <c r="F11879" s="223"/>
      <c r="G11879" s="223"/>
      <c r="H11879" s="223"/>
      <c r="I11879" s="235"/>
      <c r="J11879" s="223"/>
      <c r="K11879" s="223"/>
      <c r="L11879" s="223"/>
      <c r="M11879" s="223"/>
    </row>
    <row r="11880" spans="1:13">
      <c r="A11880" s="235"/>
      <c r="B11880" s="223"/>
      <c r="C11880" s="223"/>
      <c r="D11880" s="223"/>
      <c r="E11880" s="223"/>
      <c r="F11880" s="223"/>
      <c r="G11880" s="223"/>
      <c r="H11880" s="223"/>
      <c r="I11880" s="235"/>
      <c r="J11880" s="223"/>
      <c r="K11880" s="223"/>
      <c r="L11880" s="223"/>
      <c r="M11880" s="223"/>
    </row>
    <row r="11881" spans="1:13">
      <c r="A11881" s="235"/>
      <c r="B11881" s="223"/>
      <c r="C11881" s="223"/>
      <c r="D11881" s="223"/>
      <c r="E11881" s="223"/>
      <c r="F11881" s="223"/>
      <c r="G11881" s="223"/>
      <c r="H11881" s="223"/>
      <c r="I11881" s="235"/>
      <c r="J11881" s="223"/>
      <c r="K11881" s="223"/>
      <c r="L11881" s="223"/>
      <c r="M11881" s="223"/>
    </row>
    <row r="11882" spans="1:13">
      <c r="A11882" s="235"/>
      <c r="B11882" s="223"/>
      <c r="C11882" s="223"/>
      <c r="D11882" s="223"/>
      <c r="E11882" s="223"/>
      <c r="F11882" s="223"/>
      <c r="G11882" s="223"/>
      <c r="H11882" s="223"/>
      <c r="I11882" s="235"/>
      <c r="J11882" s="223"/>
      <c r="K11882" s="223"/>
      <c r="L11882" s="223"/>
      <c r="M11882" s="223"/>
    </row>
    <row r="11883" spans="1:13">
      <c r="A11883" s="235"/>
      <c r="B11883" s="223"/>
      <c r="C11883" s="223"/>
      <c r="D11883" s="223"/>
      <c r="E11883" s="223"/>
      <c r="F11883" s="223"/>
      <c r="G11883" s="223"/>
      <c r="H11883" s="223"/>
      <c r="I11883" s="235"/>
      <c r="J11883" s="223"/>
      <c r="K11883" s="223"/>
      <c r="L11883" s="223"/>
      <c r="M11883" s="223"/>
    </row>
    <row r="11884" spans="1:13">
      <c r="A11884" s="235"/>
      <c r="B11884" s="223"/>
      <c r="C11884" s="223"/>
      <c r="D11884" s="223"/>
      <c r="E11884" s="223"/>
      <c r="F11884" s="223"/>
      <c r="G11884" s="223"/>
      <c r="H11884" s="223"/>
      <c r="I11884" s="235"/>
      <c r="J11884" s="223"/>
      <c r="K11884" s="223"/>
      <c r="L11884" s="223"/>
      <c r="M11884" s="223"/>
    </row>
    <row r="11885" spans="1:13">
      <c r="A11885" s="235"/>
      <c r="B11885" s="223"/>
      <c r="C11885" s="223"/>
      <c r="D11885" s="223"/>
      <c r="E11885" s="223"/>
      <c r="F11885" s="223"/>
      <c r="G11885" s="223"/>
      <c r="H11885" s="223"/>
      <c r="I11885" s="235"/>
      <c r="J11885" s="223"/>
      <c r="K11885" s="223"/>
      <c r="L11885" s="223"/>
      <c r="M11885" s="223"/>
    </row>
    <row r="11886" spans="1:13">
      <c r="A11886" s="235"/>
      <c r="B11886" s="223"/>
      <c r="C11886" s="223"/>
      <c r="D11886" s="223"/>
      <c r="E11886" s="223"/>
      <c r="F11886" s="223"/>
      <c r="G11886" s="223"/>
      <c r="H11886" s="223"/>
      <c r="I11886" s="235"/>
      <c r="J11886" s="223"/>
      <c r="K11886" s="223"/>
      <c r="L11886" s="223"/>
      <c r="M11886" s="223"/>
    </row>
    <row r="11887" spans="1:13">
      <c r="A11887" s="235"/>
      <c r="B11887" s="223"/>
      <c r="C11887" s="223"/>
      <c r="D11887" s="223"/>
      <c r="E11887" s="223"/>
      <c r="F11887" s="223"/>
      <c r="G11887" s="223"/>
      <c r="H11887" s="223"/>
      <c r="I11887" s="235"/>
      <c r="J11887" s="223"/>
      <c r="K11887" s="223"/>
      <c r="L11887" s="223"/>
      <c r="M11887" s="223"/>
    </row>
    <row r="11888" spans="1:13">
      <c r="A11888" s="235"/>
      <c r="B11888" s="223"/>
      <c r="C11888" s="223"/>
      <c r="D11888" s="223"/>
      <c r="E11888" s="223"/>
      <c r="F11888" s="223"/>
      <c r="G11888" s="223"/>
      <c r="H11888" s="223"/>
      <c r="I11888" s="235"/>
      <c r="J11888" s="223"/>
      <c r="K11888" s="223"/>
      <c r="L11888" s="223"/>
      <c r="M11888" s="223"/>
    </row>
    <row r="11889" spans="1:13">
      <c r="A11889" s="235"/>
      <c r="B11889" s="223"/>
      <c r="C11889" s="223"/>
      <c r="D11889" s="223"/>
      <c r="E11889" s="223"/>
      <c r="F11889" s="223"/>
      <c r="G11889" s="223"/>
      <c r="H11889" s="223"/>
      <c r="I11889" s="235"/>
      <c r="J11889" s="223"/>
      <c r="K11889" s="223"/>
      <c r="L11889" s="223"/>
      <c r="M11889" s="223"/>
    </row>
    <row r="11890" spans="1:13">
      <c r="A11890" s="235"/>
      <c r="B11890" s="235"/>
      <c r="C11890" s="235"/>
      <c r="D11890" s="235"/>
      <c r="H11890" s="238"/>
      <c r="I11890" s="235"/>
    </row>
    <row r="11891" spans="1:13">
      <c r="A11891" s="235"/>
      <c r="B11891" s="223"/>
      <c r="C11891" s="223"/>
      <c r="D11891" s="223"/>
      <c r="E11891" s="223"/>
      <c r="F11891" s="223"/>
      <c r="G11891" s="223"/>
      <c r="H11891" s="223"/>
      <c r="I11891" s="235"/>
      <c r="J11891" s="223"/>
      <c r="K11891" s="223"/>
      <c r="L11891" s="223"/>
      <c r="M11891" s="223"/>
    </row>
    <row r="11892" spans="1:13">
      <c r="A11892" s="235"/>
      <c r="B11892" s="223"/>
      <c r="C11892" s="223"/>
      <c r="D11892" s="223"/>
      <c r="E11892" s="223"/>
      <c r="F11892" s="223"/>
      <c r="G11892" s="223"/>
      <c r="H11892" s="223"/>
      <c r="I11892" s="235"/>
      <c r="J11892" s="223"/>
      <c r="K11892" s="223"/>
      <c r="L11892" s="223"/>
      <c r="M11892" s="223"/>
    </row>
    <row r="11893" spans="1:13">
      <c r="A11893" s="235"/>
      <c r="B11893" s="223"/>
      <c r="C11893" s="223"/>
      <c r="D11893" s="223"/>
      <c r="E11893" s="223"/>
      <c r="F11893" s="223"/>
      <c r="G11893" s="223"/>
      <c r="H11893" s="223"/>
      <c r="I11893" s="235"/>
      <c r="J11893" s="223"/>
      <c r="K11893" s="223"/>
      <c r="L11893" s="223"/>
      <c r="M11893" s="223"/>
    </row>
    <row r="11894" spans="1:13">
      <c r="A11894" s="235"/>
      <c r="B11894" s="223"/>
      <c r="C11894" s="223"/>
      <c r="D11894" s="223"/>
      <c r="E11894" s="223"/>
      <c r="F11894" s="223"/>
      <c r="G11894" s="223"/>
      <c r="H11894" s="223"/>
      <c r="I11894" s="235"/>
      <c r="J11894" s="223"/>
      <c r="K11894" s="223"/>
      <c r="L11894" s="223"/>
      <c r="M11894" s="223"/>
    </row>
    <row r="11895" spans="1:13">
      <c r="A11895" s="235"/>
      <c r="B11895" s="223"/>
      <c r="C11895" s="223"/>
      <c r="D11895" s="223"/>
      <c r="E11895" s="223"/>
      <c r="F11895" s="223"/>
      <c r="G11895" s="223"/>
      <c r="H11895" s="223"/>
      <c r="I11895" s="235"/>
      <c r="J11895" s="223"/>
      <c r="K11895" s="223"/>
      <c r="L11895" s="223"/>
      <c r="M11895" s="223"/>
    </row>
    <row r="11896" spans="1:13">
      <c r="A11896" s="235"/>
      <c r="B11896" s="223"/>
      <c r="C11896" s="223"/>
      <c r="D11896" s="223"/>
      <c r="E11896" s="223"/>
      <c r="F11896" s="223"/>
      <c r="G11896" s="223"/>
      <c r="H11896" s="223"/>
      <c r="I11896" s="235"/>
      <c r="J11896" s="223"/>
      <c r="K11896" s="223"/>
      <c r="L11896" s="223"/>
      <c r="M11896" s="223"/>
    </row>
    <row r="11897" spans="1:13">
      <c r="A11897" s="235"/>
      <c r="B11897" s="223"/>
      <c r="C11897" s="223"/>
      <c r="D11897" s="223"/>
      <c r="E11897" s="223"/>
      <c r="F11897" s="223"/>
      <c r="G11897" s="223"/>
      <c r="H11897" s="223"/>
      <c r="I11897" s="235"/>
      <c r="J11897" s="223"/>
      <c r="K11897" s="223"/>
      <c r="L11897" s="223"/>
      <c r="M11897" s="223"/>
    </row>
    <row r="11898" spans="1:13">
      <c r="A11898" s="235"/>
      <c r="B11898" s="223"/>
      <c r="C11898" s="223"/>
      <c r="D11898" s="223"/>
      <c r="E11898" s="223"/>
      <c r="F11898" s="223"/>
      <c r="G11898" s="223"/>
      <c r="H11898" s="223"/>
      <c r="I11898" s="235"/>
      <c r="J11898" s="223"/>
      <c r="K11898" s="223"/>
      <c r="L11898" s="223"/>
      <c r="M11898" s="223"/>
    </row>
    <row r="11899" spans="1:13">
      <c r="A11899" s="235"/>
      <c r="B11899" s="223"/>
      <c r="C11899" s="223"/>
      <c r="D11899" s="223"/>
      <c r="E11899" s="223"/>
      <c r="F11899" s="223"/>
      <c r="G11899" s="223"/>
      <c r="H11899" s="223"/>
      <c r="I11899" s="235"/>
      <c r="J11899" s="223"/>
      <c r="K11899" s="223"/>
      <c r="L11899" s="223"/>
      <c r="M11899" s="223"/>
    </row>
    <row r="11900" spans="1:13">
      <c r="A11900" s="235"/>
      <c r="B11900" s="223"/>
      <c r="C11900" s="223"/>
      <c r="D11900" s="223"/>
      <c r="E11900" s="223"/>
      <c r="F11900" s="223"/>
      <c r="G11900" s="223"/>
      <c r="H11900" s="223"/>
      <c r="I11900" s="235"/>
      <c r="J11900" s="223"/>
      <c r="K11900" s="223"/>
      <c r="L11900" s="223"/>
      <c r="M11900" s="223"/>
    </row>
    <row r="11901" spans="1:13">
      <c r="A11901" s="235"/>
      <c r="B11901" s="223"/>
      <c r="C11901" s="223"/>
      <c r="D11901" s="223"/>
      <c r="E11901" s="223"/>
      <c r="F11901" s="223"/>
      <c r="G11901" s="223"/>
      <c r="H11901" s="223"/>
      <c r="I11901" s="235"/>
      <c r="J11901" s="223"/>
      <c r="K11901" s="223"/>
      <c r="L11901" s="223"/>
      <c r="M11901" s="223"/>
    </row>
    <row r="11902" spans="1:13">
      <c r="A11902" s="235"/>
      <c r="B11902" s="223"/>
      <c r="C11902" s="223"/>
      <c r="D11902" s="223"/>
      <c r="E11902" s="223"/>
      <c r="F11902" s="223"/>
      <c r="G11902" s="223"/>
      <c r="H11902" s="223"/>
      <c r="I11902" s="235"/>
      <c r="J11902" s="223"/>
      <c r="K11902" s="223"/>
      <c r="L11902" s="223"/>
      <c r="M11902" s="223"/>
    </row>
    <row r="11903" spans="1:13">
      <c r="A11903" s="235"/>
      <c r="B11903" s="223"/>
      <c r="C11903" s="223"/>
      <c r="D11903" s="223"/>
      <c r="E11903" s="223"/>
      <c r="F11903" s="223"/>
      <c r="G11903" s="223"/>
      <c r="H11903" s="223"/>
      <c r="I11903" s="235"/>
      <c r="J11903" s="223"/>
      <c r="K11903" s="223"/>
      <c r="L11903" s="223"/>
      <c r="M11903" s="223"/>
    </row>
    <row r="11904" spans="1:13">
      <c r="A11904" s="235"/>
      <c r="B11904" s="223"/>
      <c r="C11904" s="223"/>
      <c r="D11904" s="223"/>
      <c r="E11904" s="223"/>
      <c r="F11904" s="223"/>
      <c r="G11904" s="223"/>
      <c r="H11904" s="223"/>
      <c r="I11904" s="235"/>
      <c r="J11904" s="223"/>
      <c r="K11904" s="223"/>
      <c r="L11904" s="223"/>
      <c r="M11904" s="223"/>
    </row>
    <row r="11905" spans="1:13">
      <c r="A11905" s="235"/>
      <c r="B11905" s="223"/>
      <c r="C11905" s="223"/>
      <c r="D11905" s="223"/>
      <c r="E11905" s="223"/>
      <c r="F11905" s="223"/>
      <c r="G11905" s="223"/>
      <c r="H11905" s="223"/>
      <c r="I11905" s="235"/>
      <c r="J11905" s="223"/>
      <c r="K11905" s="223"/>
      <c r="L11905" s="223"/>
      <c r="M11905" s="223"/>
    </row>
    <row r="11906" spans="1:13">
      <c r="A11906" s="235"/>
      <c r="B11906" s="223"/>
      <c r="C11906" s="223"/>
      <c r="D11906" s="223"/>
      <c r="E11906" s="223"/>
      <c r="F11906" s="223"/>
      <c r="G11906" s="223"/>
      <c r="H11906" s="223"/>
      <c r="I11906" s="235"/>
      <c r="J11906" s="223"/>
      <c r="K11906" s="223"/>
      <c r="L11906" s="223"/>
      <c r="M11906" s="223"/>
    </row>
    <row r="11907" spans="1:13">
      <c r="A11907" s="235"/>
      <c r="B11907" s="223"/>
      <c r="C11907" s="223"/>
      <c r="D11907" s="223"/>
      <c r="E11907" s="223"/>
      <c r="F11907" s="223"/>
      <c r="G11907" s="223"/>
      <c r="H11907" s="223"/>
      <c r="I11907" s="235"/>
      <c r="J11907" s="223"/>
      <c r="K11907" s="223"/>
      <c r="L11907" s="223"/>
      <c r="M11907" s="223"/>
    </row>
    <row r="11908" spans="1:13">
      <c r="A11908" s="235"/>
      <c r="B11908" s="223"/>
      <c r="C11908" s="223"/>
      <c r="D11908" s="223"/>
      <c r="E11908" s="223"/>
      <c r="F11908" s="223"/>
      <c r="G11908" s="223"/>
      <c r="H11908" s="223"/>
      <c r="I11908" s="235"/>
      <c r="J11908" s="223"/>
      <c r="K11908" s="223"/>
      <c r="L11908" s="223"/>
      <c r="M11908" s="223"/>
    </row>
    <row r="11909" spans="1:13">
      <c r="A11909" s="235"/>
      <c r="B11909" s="223"/>
      <c r="C11909" s="223"/>
      <c r="D11909" s="223"/>
      <c r="E11909" s="223"/>
      <c r="F11909" s="223"/>
      <c r="G11909" s="223"/>
      <c r="H11909" s="223"/>
      <c r="I11909" s="235"/>
      <c r="J11909" s="223"/>
      <c r="K11909" s="223"/>
      <c r="L11909" s="223"/>
      <c r="M11909" s="223"/>
    </row>
    <row r="11910" spans="1:13">
      <c r="A11910" s="235"/>
      <c r="B11910" s="223"/>
      <c r="C11910" s="223"/>
      <c r="D11910" s="223"/>
      <c r="E11910" s="223"/>
      <c r="F11910" s="223"/>
      <c r="G11910" s="223"/>
      <c r="H11910" s="223"/>
      <c r="I11910" s="235"/>
      <c r="J11910" s="223"/>
      <c r="K11910" s="223"/>
      <c r="L11910" s="223"/>
      <c r="M11910" s="223"/>
    </row>
    <row r="11911" spans="1:13">
      <c r="A11911" s="235"/>
      <c r="B11911" s="223"/>
      <c r="C11911" s="223"/>
      <c r="D11911" s="223"/>
      <c r="E11911" s="223"/>
      <c r="F11911" s="223"/>
      <c r="G11911" s="223"/>
      <c r="H11911" s="223"/>
      <c r="I11911" s="235"/>
      <c r="J11911" s="223"/>
      <c r="K11911" s="223"/>
      <c r="L11911" s="223"/>
      <c r="M11911" s="223"/>
    </row>
    <row r="11912" spans="1:13">
      <c r="A11912" s="235"/>
      <c r="B11912" s="223"/>
      <c r="C11912" s="223"/>
      <c r="D11912" s="223"/>
      <c r="E11912" s="223"/>
      <c r="F11912" s="223"/>
      <c r="G11912" s="223"/>
      <c r="H11912" s="223"/>
      <c r="I11912" s="235"/>
      <c r="J11912" s="223"/>
      <c r="K11912" s="223"/>
      <c r="L11912" s="223"/>
      <c r="M11912" s="223"/>
    </row>
    <row r="11913" spans="1:13">
      <c r="A11913" s="235"/>
      <c r="B11913" s="223"/>
      <c r="C11913" s="223"/>
      <c r="D11913" s="223"/>
      <c r="E11913" s="223"/>
      <c r="F11913" s="223"/>
      <c r="G11913" s="223"/>
      <c r="H11913" s="223"/>
      <c r="I11913" s="235"/>
      <c r="J11913" s="223"/>
      <c r="K11913" s="223"/>
      <c r="L11913" s="223"/>
      <c r="M11913" s="223"/>
    </row>
    <row r="11914" spans="1:13">
      <c r="A11914" s="235"/>
      <c r="B11914" s="223"/>
      <c r="C11914" s="223"/>
      <c r="D11914" s="223"/>
      <c r="E11914" s="223"/>
      <c r="F11914" s="223"/>
      <c r="G11914" s="223"/>
      <c r="H11914" s="223"/>
      <c r="I11914" s="235"/>
      <c r="J11914" s="223"/>
      <c r="K11914" s="223"/>
      <c r="L11914" s="223"/>
      <c r="M11914" s="223"/>
    </row>
    <row r="11915" spans="1:13">
      <c r="A11915" s="235"/>
      <c r="B11915" s="223"/>
      <c r="C11915" s="223"/>
      <c r="D11915" s="223"/>
      <c r="E11915" s="223"/>
      <c r="F11915" s="223"/>
      <c r="G11915" s="223"/>
      <c r="H11915" s="223"/>
      <c r="I11915" s="235"/>
      <c r="J11915" s="223"/>
      <c r="K11915" s="223"/>
      <c r="L11915" s="223"/>
      <c r="M11915" s="223"/>
    </row>
    <row r="11916" spans="1:13">
      <c r="A11916" s="235"/>
      <c r="B11916" s="223"/>
      <c r="C11916" s="223"/>
      <c r="D11916" s="223"/>
      <c r="E11916" s="223"/>
      <c r="F11916" s="223"/>
      <c r="G11916" s="223"/>
      <c r="H11916" s="223"/>
      <c r="I11916" s="235"/>
      <c r="J11916" s="223"/>
      <c r="K11916" s="223"/>
      <c r="L11916" s="223"/>
      <c r="M11916" s="223"/>
    </row>
    <row r="11917" spans="1:13">
      <c r="A11917" s="235"/>
      <c r="B11917" s="223"/>
      <c r="C11917" s="223"/>
      <c r="D11917" s="223"/>
      <c r="E11917" s="223"/>
      <c r="F11917" s="223"/>
      <c r="G11917" s="223"/>
      <c r="H11917" s="223"/>
      <c r="I11917" s="235"/>
      <c r="J11917" s="223"/>
      <c r="K11917" s="223"/>
      <c r="L11917" s="223"/>
      <c r="M11917" s="223"/>
    </row>
    <row r="11918" spans="1:13">
      <c r="A11918" s="235"/>
      <c r="B11918" s="223"/>
      <c r="C11918" s="223"/>
      <c r="D11918" s="223"/>
      <c r="E11918" s="223"/>
      <c r="F11918" s="223"/>
      <c r="G11918" s="223"/>
      <c r="H11918" s="223"/>
      <c r="I11918" s="235"/>
      <c r="J11918" s="223"/>
      <c r="K11918" s="223"/>
      <c r="L11918" s="223"/>
      <c r="M11918" s="223"/>
    </row>
    <row r="11919" spans="1:13">
      <c r="A11919" s="235"/>
      <c r="B11919" s="223"/>
      <c r="C11919" s="223"/>
      <c r="D11919" s="223"/>
      <c r="E11919" s="223"/>
      <c r="F11919" s="223"/>
      <c r="G11919" s="223"/>
      <c r="H11919" s="223"/>
      <c r="I11919" s="235"/>
      <c r="J11919" s="223"/>
      <c r="K11919" s="223"/>
      <c r="L11919" s="223"/>
      <c r="M11919" s="223"/>
    </row>
    <row r="11920" spans="1:13">
      <c r="A11920" s="235"/>
      <c r="B11920" s="223"/>
      <c r="C11920" s="223"/>
      <c r="D11920" s="223"/>
      <c r="E11920" s="223"/>
      <c r="F11920" s="223"/>
      <c r="G11920" s="223"/>
      <c r="H11920" s="223"/>
      <c r="I11920" s="235"/>
      <c r="J11920" s="223"/>
      <c r="K11920" s="223"/>
      <c r="L11920" s="223"/>
      <c r="M11920" s="223"/>
    </row>
    <row r="11921" spans="1:13">
      <c r="A11921" s="235"/>
      <c r="B11921" s="223"/>
      <c r="C11921" s="223"/>
      <c r="D11921" s="223"/>
      <c r="E11921" s="223"/>
      <c r="F11921" s="223"/>
      <c r="G11921" s="223"/>
      <c r="H11921" s="223"/>
      <c r="I11921" s="235"/>
      <c r="J11921" s="223"/>
      <c r="K11921" s="223"/>
      <c r="L11921" s="223"/>
      <c r="M11921" s="223"/>
    </row>
    <row r="11922" spans="1:13">
      <c r="A11922" s="235"/>
      <c r="B11922" s="223"/>
      <c r="C11922" s="223"/>
      <c r="D11922" s="223"/>
      <c r="E11922" s="223"/>
      <c r="F11922" s="223"/>
      <c r="G11922" s="223"/>
      <c r="H11922" s="223"/>
      <c r="I11922" s="235"/>
      <c r="J11922" s="223"/>
      <c r="K11922" s="223"/>
      <c r="L11922" s="223"/>
      <c r="M11922" s="223"/>
    </row>
    <row r="11923" spans="1:13">
      <c r="A11923" s="235"/>
      <c r="B11923" s="223"/>
      <c r="C11923" s="223"/>
      <c r="D11923" s="223"/>
      <c r="E11923" s="223"/>
      <c r="F11923" s="223"/>
      <c r="G11923" s="223"/>
      <c r="H11923" s="223"/>
      <c r="I11923" s="235"/>
      <c r="J11923" s="223"/>
      <c r="K11923" s="223"/>
      <c r="L11923" s="223"/>
      <c r="M11923" s="223"/>
    </row>
    <row r="11924" spans="1:13">
      <c r="A11924" s="235"/>
      <c r="B11924" s="223"/>
      <c r="C11924" s="223"/>
      <c r="D11924" s="223"/>
      <c r="E11924" s="223"/>
      <c r="F11924" s="223"/>
      <c r="G11924" s="223"/>
      <c r="H11924" s="223"/>
      <c r="I11924" s="235"/>
      <c r="J11924" s="223"/>
      <c r="K11924" s="223"/>
      <c r="L11924" s="223"/>
      <c r="M11924" s="223"/>
    </row>
    <row r="11925" spans="1:13">
      <c r="A11925" s="235"/>
      <c r="B11925" s="223"/>
      <c r="C11925" s="223"/>
      <c r="D11925" s="223"/>
      <c r="E11925" s="223"/>
      <c r="F11925" s="223"/>
      <c r="G11925" s="223"/>
      <c r="H11925" s="223"/>
      <c r="I11925" s="235"/>
      <c r="J11925" s="223"/>
      <c r="K11925" s="223"/>
      <c r="L11925" s="223"/>
      <c r="M11925" s="223"/>
    </row>
    <row r="11926" spans="1:13">
      <c r="A11926" s="235"/>
      <c r="B11926" s="223"/>
      <c r="C11926" s="223"/>
      <c r="D11926" s="223"/>
      <c r="E11926" s="223"/>
      <c r="F11926" s="223"/>
      <c r="G11926" s="223"/>
      <c r="H11926" s="223"/>
      <c r="I11926" s="235"/>
      <c r="J11926" s="223"/>
      <c r="K11926" s="223"/>
      <c r="L11926" s="223"/>
      <c r="M11926" s="223"/>
    </row>
    <row r="11927" spans="1:13">
      <c r="A11927" s="235"/>
      <c r="B11927" s="223"/>
      <c r="C11927" s="223"/>
      <c r="D11927" s="223"/>
      <c r="E11927" s="223"/>
      <c r="F11927" s="223"/>
      <c r="G11927" s="223"/>
      <c r="H11927" s="223"/>
      <c r="I11927" s="235"/>
      <c r="J11927" s="223"/>
      <c r="K11927" s="223"/>
      <c r="L11927" s="223"/>
      <c r="M11927" s="223"/>
    </row>
    <row r="11928" spans="1:13">
      <c r="A11928" s="235"/>
      <c r="B11928" s="223"/>
      <c r="C11928" s="223"/>
      <c r="D11928" s="223"/>
      <c r="E11928" s="238"/>
      <c r="F11928" s="244"/>
      <c r="G11928" s="223"/>
      <c r="H11928" s="223"/>
      <c r="I11928" s="235"/>
      <c r="J11928" s="223"/>
      <c r="K11928" s="223"/>
      <c r="L11928" s="223"/>
      <c r="M11928" s="223"/>
    </row>
    <row r="11929" spans="1:13">
      <c r="A11929" s="235"/>
      <c r="B11929" s="223"/>
      <c r="C11929" s="223"/>
      <c r="D11929" s="223"/>
      <c r="E11929" s="223"/>
      <c r="F11929" s="223"/>
      <c r="G11929" s="223"/>
      <c r="H11929" s="223"/>
      <c r="I11929" s="235"/>
      <c r="J11929" s="223"/>
      <c r="K11929" s="223"/>
      <c r="L11929" s="223"/>
      <c r="M11929" s="223"/>
    </row>
    <row r="11930" spans="1:13">
      <c r="A11930" s="235"/>
      <c r="B11930" s="223"/>
      <c r="C11930" s="223"/>
      <c r="D11930" s="223"/>
      <c r="E11930" s="223"/>
      <c r="F11930" s="223"/>
      <c r="G11930" s="223"/>
      <c r="H11930" s="223"/>
      <c r="I11930" s="235"/>
      <c r="J11930" s="223"/>
      <c r="K11930" s="223"/>
      <c r="L11930" s="223"/>
      <c r="M11930" s="223"/>
    </row>
    <row r="11931" spans="1:13">
      <c r="A11931" s="235"/>
      <c r="B11931" s="223"/>
      <c r="C11931" s="223"/>
      <c r="D11931" s="223"/>
      <c r="E11931" s="223"/>
      <c r="F11931" s="223"/>
      <c r="G11931" s="223"/>
      <c r="H11931" s="223"/>
      <c r="I11931" s="235"/>
      <c r="J11931" s="223"/>
      <c r="K11931" s="223"/>
      <c r="L11931" s="223"/>
      <c r="M11931" s="223"/>
    </row>
    <row r="11932" spans="1:13">
      <c r="A11932" s="235"/>
      <c r="B11932" s="223"/>
      <c r="C11932" s="223"/>
      <c r="D11932" s="223"/>
      <c r="E11932" s="223"/>
      <c r="F11932" s="223"/>
      <c r="G11932" s="223"/>
      <c r="H11932" s="223"/>
      <c r="I11932" s="235"/>
      <c r="J11932" s="223"/>
      <c r="K11932" s="223"/>
      <c r="L11932" s="223"/>
      <c r="M11932" s="223"/>
    </row>
    <row r="11933" spans="1:13">
      <c r="A11933" s="235"/>
      <c r="B11933" s="223"/>
      <c r="C11933" s="223"/>
      <c r="D11933" s="223"/>
      <c r="E11933" s="223"/>
      <c r="F11933" s="223"/>
      <c r="G11933" s="223"/>
      <c r="H11933" s="223"/>
      <c r="I11933" s="235"/>
      <c r="J11933" s="223"/>
      <c r="K11933" s="223"/>
      <c r="L11933" s="223"/>
      <c r="M11933" s="223"/>
    </row>
    <row r="11934" spans="1:13">
      <c r="A11934" s="235"/>
      <c r="B11934" s="223"/>
      <c r="C11934" s="223"/>
      <c r="D11934" s="223"/>
      <c r="E11934" s="223"/>
      <c r="F11934" s="223"/>
      <c r="G11934" s="223"/>
      <c r="H11934" s="223"/>
      <c r="I11934" s="235"/>
      <c r="J11934" s="223"/>
      <c r="K11934" s="223"/>
      <c r="L11934" s="223"/>
      <c r="M11934" s="223"/>
    </row>
    <row r="11935" spans="1:13">
      <c r="A11935" s="235"/>
      <c r="B11935" s="223"/>
      <c r="C11935" s="223"/>
      <c r="D11935" s="223"/>
      <c r="E11935" s="223"/>
      <c r="F11935" s="223"/>
      <c r="G11935" s="223"/>
      <c r="H11935" s="223"/>
      <c r="I11935" s="235"/>
      <c r="J11935" s="223"/>
      <c r="K11935" s="223"/>
      <c r="L11935" s="223"/>
      <c r="M11935" s="223"/>
    </row>
    <row r="11936" spans="1:13">
      <c r="A11936" s="235"/>
      <c r="B11936" s="223"/>
      <c r="C11936" s="223"/>
      <c r="D11936" s="223"/>
      <c r="E11936" s="223"/>
      <c r="F11936" s="223"/>
      <c r="G11936" s="223"/>
      <c r="H11936" s="223"/>
      <c r="I11936" s="235"/>
      <c r="J11936" s="223"/>
      <c r="K11936" s="223"/>
      <c r="L11936" s="223"/>
      <c r="M11936" s="223"/>
    </row>
    <row r="11937" spans="1:13">
      <c r="A11937" s="235"/>
      <c r="B11937" s="223"/>
      <c r="C11937" s="223"/>
      <c r="D11937" s="223"/>
      <c r="E11937" s="223"/>
      <c r="F11937" s="223"/>
      <c r="G11937" s="223"/>
      <c r="H11937" s="223"/>
      <c r="I11937" s="235"/>
      <c r="J11937" s="223"/>
      <c r="K11937" s="223"/>
      <c r="L11937" s="223"/>
      <c r="M11937" s="223"/>
    </row>
    <row r="11938" spans="1:13">
      <c r="A11938" s="235"/>
      <c r="B11938" s="223"/>
      <c r="C11938" s="223"/>
      <c r="D11938" s="223"/>
      <c r="E11938" s="223"/>
      <c r="F11938" s="223"/>
      <c r="G11938" s="223"/>
      <c r="H11938" s="223"/>
      <c r="I11938" s="235"/>
      <c r="J11938" s="223"/>
      <c r="K11938" s="223"/>
      <c r="L11938" s="223"/>
      <c r="M11938" s="223"/>
    </row>
    <row r="11939" spans="1:13">
      <c r="A11939" s="235"/>
      <c r="B11939" s="223"/>
      <c r="C11939" s="223"/>
      <c r="D11939" s="223"/>
      <c r="E11939" s="223"/>
      <c r="F11939" s="223"/>
      <c r="G11939" s="223"/>
      <c r="H11939" s="223"/>
      <c r="I11939" s="235"/>
      <c r="J11939" s="223"/>
      <c r="K11939" s="223"/>
      <c r="L11939" s="223"/>
      <c r="M11939" s="223"/>
    </row>
    <row r="11940" spans="1:13">
      <c r="A11940" s="235"/>
      <c r="B11940" s="223"/>
      <c r="C11940" s="223"/>
      <c r="D11940" s="223"/>
      <c r="E11940" s="223"/>
      <c r="F11940" s="223"/>
      <c r="G11940" s="223"/>
      <c r="H11940" s="223"/>
      <c r="I11940" s="235"/>
      <c r="J11940" s="223"/>
      <c r="K11940" s="223"/>
      <c r="L11940" s="223"/>
      <c r="M11940" s="223"/>
    </row>
    <row r="11941" spans="1:13">
      <c r="A11941" s="235"/>
      <c r="B11941" s="223"/>
      <c r="C11941" s="223"/>
      <c r="D11941" s="223"/>
      <c r="E11941" s="223"/>
      <c r="F11941" s="223"/>
      <c r="G11941" s="223"/>
      <c r="H11941" s="223"/>
      <c r="I11941" s="235"/>
      <c r="J11941" s="223"/>
      <c r="K11941" s="223"/>
      <c r="L11941" s="223"/>
      <c r="M11941" s="223"/>
    </row>
    <row r="11942" spans="1:13">
      <c r="A11942" s="235"/>
      <c r="B11942" s="223"/>
      <c r="C11942" s="223"/>
      <c r="D11942" s="223"/>
      <c r="E11942" s="223"/>
      <c r="F11942" s="223"/>
      <c r="G11942" s="223"/>
      <c r="H11942" s="223"/>
      <c r="I11942" s="235"/>
      <c r="J11942" s="223"/>
      <c r="K11942" s="223"/>
      <c r="L11942" s="223"/>
      <c r="M11942" s="223"/>
    </row>
    <row r="11943" spans="1:13">
      <c r="A11943" s="235"/>
      <c r="B11943" s="223"/>
      <c r="C11943" s="223"/>
      <c r="D11943" s="223"/>
      <c r="E11943" s="223"/>
      <c r="F11943" s="244"/>
      <c r="G11943" s="223"/>
      <c r="H11943" s="223"/>
      <c r="I11943" s="235"/>
      <c r="J11943" s="223"/>
      <c r="K11943" s="223"/>
      <c r="L11943" s="223"/>
      <c r="M11943" s="223"/>
    </row>
    <row r="11944" spans="1:13">
      <c r="A11944" s="235"/>
      <c r="B11944" s="223"/>
      <c r="C11944" s="223"/>
      <c r="D11944" s="223"/>
      <c r="E11944" s="223"/>
      <c r="F11944" s="223"/>
      <c r="G11944" s="223"/>
      <c r="H11944" s="223"/>
      <c r="I11944" s="235"/>
      <c r="J11944" s="223"/>
      <c r="K11944" s="223"/>
      <c r="L11944" s="223"/>
      <c r="M11944" s="223"/>
    </row>
    <row r="11945" spans="1:13">
      <c r="A11945" s="235"/>
      <c r="B11945" s="223"/>
      <c r="C11945" s="223"/>
      <c r="D11945" s="223"/>
      <c r="E11945" s="223"/>
      <c r="F11945" s="223"/>
      <c r="G11945" s="223"/>
      <c r="H11945" s="223"/>
      <c r="I11945" s="235"/>
      <c r="J11945" s="223"/>
      <c r="K11945" s="223"/>
      <c r="L11945" s="223"/>
      <c r="M11945" s="223"/>
    </row>
    <row r="11946" spans="1:13">
      <c r="A11946" s="235"/>
      <c r="B11946" s="223"/>
      <c r="C11946" s="223"/>
      <c r="D11946" s="223"/>
      <c r="E11946" s="223"/>
      <c r="F11946" s="223"/>
      <c r="G11946" s="223"/>
      <c r="H11946" s="223"/>
      <c r="I11946" s="235"/>
      <c r="J11946" s="223"/>
      <c r="K11946" s="223"/>
      <c r="L11946" s="223"/>
      <c r="M11946" s="223"/>
    </row>
    <row r="11947" spans="1:13">
      <c r="A11947" s="235"/>
      <c r="B11947" s="223"/>
      <c r="C11947" s="223"/>
      <c r="D11947" s="223"/>
      <c r="E11947" s="223"/>
      <c r="F11947" s="223"/>
      <c r="G11947" s="223"/>
      <c r="H11947" s="223"/>
      <c r="I11947" s="235"/>
      <c r="J11947" s="223"/>
      <c r="K11947" s="223"/>
      <c r="L11947" s="223"/>
      <c r="M11947" s="223"/>
    </row>
    <row r="11948" spans="1:13">
      <c r="A11948" s="235"/>
      <c r="B11948" s="223"/>
      <c r="C11948" s="223"/>
      <c r="D11948" s="223"/>
      <c r="E11948" s="223"/>
      <c r="F11948" s="223"/>
      <c r="G11948" s="223"/>
      <c r="H11948" s="223"/>
      <c r="I11948" s="235"/>
      <c r="J11948" s="223"/>
      <c r="K11948" s="223"/>
      <c r="L11948" s="223"/>
      <c r="M11948" s="223"/>
    </row>
    <row r="11949" spans="1:13">
      <c r="A11949" s="235"/>
      <c r="B11949" s="223"/>
      <c r="C11949" s="223"/>
      <c r="D11949" s="223"/>
      <c r="E11949" s="223"/>
      <c r="F11949" s="223"/>
      <c r="G11949" s="223"/>
      <c r="H11949" s="223"/>
      <c r="I11949" s="235"/>
      <c r="J11949" s="223"/>
      <c r="K11949" s="223"/>
      <c r="L11949" s="223"/>
      <c r="M11949" s="223"/>
    </row>
    <row r="11950" spans="1:13">
      <c r="A11950" s="235"/>
      <c r="B11950" s="223"/>
      <c r="C11950" s="223"/>
      <c r="D11950" s="223"/>
      <c r="E11950" s="223"/>
      <c r="F11950" s="223"/>
      <c r="G11950" s="223"/>
      <c r="H11950" s="223"/>
      <c r="I11950" s="235"/>
      <c r="J11950" s="223"/>
      <c r="K11950" s="223"/>
      <c r="L11950" s="223"/>
      <c r="M11950" s="223"/>
    </row>
    <row r="11951" spans="1:13">
      <c r="A11951" s="235"/>
      <c r="B11951" s="223"/>
      <c r="C11951" s="223"/>
      <c r="D11951" s="223"/>
      <c r="E11951" s="223"/>
      <c r="F11951" s="223"/>
      <c r="G11951" s="223"/>
      <c r="H11951" s="223"/>
      <c r="I11951" s="235"/>
      <c r="J11951" s="223"/>
      <c r="K11951" s="223"/>
      <c r="L11951" s="223"/>
      <c r="M11951" s="223"/>
    </row>
    <row r="11952" spans="1:13">
      <c r="A11952" s="235"/>
      <c r="B11952" s="223"/>
      <c r="C11952" s="223"/>
      <c r="D11952" s="223"/>
      <c r="E11952" s="223"/>
      <c r="F11952" s="223"/>
      <c r="G11952" s="223"/>
      <c r="H11952" s="223"/>
      <c r="I11952" s="235"/>
      <c r="J11952" s="223"/>
      <c r="K11952" s="223"/>
      <c r="L11952" s="223"/>
      <c r="M11952" s="223"/>
    </row>
    <row r="11953" spans="1:13">
      <c r="A11953" s="235"/>
      <c r="B11953" s="223"/>
      <c r="C11953" s="223"/>
      <c r="D11953" s="223"/>
      <c r="E11953" s="223"/>
      <c r="F11953" s="223"/>
      <c r="G11953" s="223"/>
      <c r="H11953" s="223"/>
      <c r="I11953" s="235"/>
      <c r="J11953" s="223"/>
      <c r="K11953" s="223"/>
      <c r="L11953" s="223"/>
      <c r="M11953" s="223"/>
    </row>
    <row r="11954" spans="1:13">
      <c r="A11954" s="235"/>
      <c r="B11954" s="223"/>
      <c r="C11954" s="223"/>
      <c r="D11954" s="223"/>
      <c r="E11954" s="223"/>
      <c r="F11954" s="223"/>
      <c r="G11954" s="223"/>
      <c r="H11954" s="223"/>
      <c r="I11954" s="235"/>
      <c r="J11954" s="223"/>
      <c r="K11954" s="223"/>
      <c r="L11954" s="223"/>
      <c r="M11954" s="223"/>
    </row>
    <row r="11955" spans="1:13">
      <c r="A11955" s="235"/>
      <c r="B11955" s="223"/>
      <c r="C11955" s="223"/>
      <c r="D11955" s="223"/>
      <c r="E11955" s="223"/>
      <c r="F11955" s="223"/>
      <c r="G11955" s="223"/>
      <c r="H11955" s="223"/>
      <c r="I11955" s="235"/>
      <c r="J11955" s="223"/>
      <c r="K11955" s="223"/>
      <c r="L11955" s="223"/>
      <c r="M11955" s="223"/>
    </row>
    <row r="11956" spans="1:13">
      <c r="A11956" s="235"/>
      <c r="B11956" s="223"/>
      <c r="C11956" s="223"/>
      <c r="D11956" s="223"/>
      <c r="E11956" s="223"/>
      <c r="F11956" s="244"/>
      <c r="G11956" s="223"/>
      <c r="H11956" s="223"/>
      <c r="I11956" s="235"/>
      <c r="J11956" s="223"/>
      <c r="K11956" s="223"/>
      <c r="L11956" s="223"/>
      <c r="M11956" s="223"/>
    </row>
    <row r="11957" spans="1:13">
      <c r="A11957" s="235"/>
      <c r="B11957" s="223"/>
      <c r="C11957" s="223"/>
      <c r="D11957" s="223"/>
      <c r="E11957" s="223"/>
      <c r="F11957" s="223"/>
      <c r="G11957" s="223"/>
      <c r="H11957" s="223"/>
      <c r="I11957" s="235"/>
      <c r="J11957" s="223"/>
      <c r="K11957" s="223"/>
      <c r="L11957" s="223"/>
      <c r="M11957" s="223"/>
    </row>
    <row r="11958" spans="1:13">
      <c r="A11958" s="235"/>
      <c r="B11958" s="223"/>
      <c r="C11958" s="223"/>
      <c r="D11958" s="223"/>
      <c r="E11958" s="223"/>
      <c r="F11958" s="223"/>
      <c r="G11958" s="223"/>
      <c r="H11958" s="223"/>
      <c r="I11958" s="235"/>
      <c r="J11958" s="223"/>
      <c r="K11958" s="223"/>
      <c r="L11958" s="223"/>
      <c r="M11958" s="223"/>
    </row>
    <row r="11959" spans="1:13">
      <c r="A11959" s="235"/>
      <c r="B11959" s="223"/>
      <c r="C11959" s="223"/>
      <c r="D11959" s="223"/>
      <c r="E11959" s="223"/>
      <c r="F11959" s="223"/>
      <c r="G11959" s="223"/>
      <c r="H11959" s="223"/>
      <c r="I11959" s="235"/>
      <c r="J11959" s="223"/>
      <c r="K11959" s="223"/>
      <c r="L11959" s="223"/>
      <c r="M11959" s="223"/>
    </row>
    <row r="11960" spans="1:13">
      <c r="A11960" s="235"/>
      <c r="B11960" s="223"/>
      <c r="C11960" s="223"/>
      <c r="D11960" s="223"/>
      <c r="E11960" s="223"/>
      <c r="F11960" s="223"/>
      <c r="G11960" s="223"/>
      <c r="H11960" s="223"/>
      <c r="I11960" s="235"/>
      <c r="J11960" s="223"/>
      <c r="K11960" s="223"/>
      <c r="L11960" s="223"/>
      <c r="M11960" s="223"/>
    </row>
    <row r="11961" spans="1:13">
      <c r="A11961" s="235"/>
      <c r="B11961" s="223"/>
      <c r="C11961" s="223"/>
      <c r="D11961" s="223"/>
      <c r="E11961" s="223"/>
      <c r="F11961" s="223"/>
      <c r="G11961" s="223"/>
      <c r="H11961" s="223"/>
      <c r="I11961" s="235"/>
      <c r="J11961" s="223"/>
      <c r="K11961" s="223"/>
      <c r="L11961" s="223"/>
      <c r="M11961" s="223"/>
    </row>
    <row r="11962" spans="1:13">
      <c r="A11962" s="235"/>
      <c r="B11962" s="223"/>
      <c r="C11962" s="223"/>
      <c r="D11962" s="223"/>
      <c r="E11962" s="223"/>
      <c r="F11962" s="223"/>
      <c r="G11962" s="223"/>
      <c r="H11962" s="223"/>
      <c r="I11962" s="235"/>
      <c r="J11962" s="223"/>
      <c r="K11962" s="223"/>
      <c r="L11962" s="223"/>
      <c r="M11962" s="223"/>
    </row>
    <row r="11963" spans="1:13">
      <c r="A11963" s="235"/>
      <c r="B11963" s="223"/>
      <c r="C11963" s="223"/>
      <c r="D11963" s="223"/>
      <c r="E11963" s="223"/>
      <c r="F11963" s="223"/>
      <c r="G11963" s="223"/>
      <c r="H11963" s="223"/>
      <c r="I11963" s="235"/>
      <c r="J11963" s="223"/>
      <c r="K11963" s="223"/>
      <c r="L11963" s="223"/>
      <c r="M11963" s="223"/>
    </row>
    <row r="11964" spans="1:13">
      <c r="A11964" s="235"/>
      <c r="B11964" s="223"/>
      <c r="C11964" s="223"/>
      <c r="D11964" s="223"/>
      <c r="E11964" s="223"/>
      <c r="F11964" s="223"/>
      <c r="G11964" s="223"/>
      <c r="H11964" s="223"/>
      <c r="I11964" s="235"/>
      <c r="J11964" s="223"/>
      <c r="K11964" s="223"/>
      <c r="L11964" s="223"/>
      <c r="M11964" s="223"/>
    </row>
    <row r="11965" spans="1:13">
      <c r="A11965" s="235"/>
      <c r="B11965" s="223"/>
      <c r="C11965" s="223"/>
      <c r="D11965" s="223"/>
      <c r="E11965" s="223"/>
      <c r="F11965" s="223"/>
      <c r="G11965" s="223"/>
      <c r="H11965" s="223"/>
      <c r="I11965" s="235"/>
      <c r="J11965" s="223"/>
      <c r="K11965" s="223"/>
      <c r="L11965" s="223"/>
      <c r="M11965" s="223"/>
    </row>
    <row r="11966" spans="1:13">
      <c r="A11966" s="235"/>
      <c r="B11966" s="223"/>
      <c r="C11966" s="223"/>
      <c r="D11966" s="223"/>
      <c r="E11966" s="223"/>
      <c r="F11966" s="223"/>
      <c r="G11966" s="223"/>
      <c r="H11966" s="223"/>
      <c r="I11966" s="235"/>
      <c r="J11966" s="223"/>
      <c r="K11966" s="223"/>
      <c r="L11966" s="223"/>
      <c r="M11966" s="223"/>
    </row>
    <row r="11967" spans="1:13">
      <c r="A11967" s="235"/>
      <c r="B11967" s="223"/>
      <c r="C11967" s="223"/>
      <c r="D11967" s="223"/>
      <c r="E11967" s="223"/>
      <c r="F11967" s="223"/>
      <c r="G11967" s="223"/>
      <c r="H11967" s="223"/>
      <c r="I11967" s="235"/>
      <c r="J11967" s="223"/>
      <c r="K11967" s="223"/>
      <c r="L11967" s="223"/>
      <c r="M11967" s="223"/>
    </row>
    <row r="11968" spans="1:13">
      <c r="A11968" s="235"/>
      <c r="B11968" s="223"/>
      <c r="C11968" s="223"/>
      <c r="D11968" s="223"/>
      <c r="E11968" s="223"/>
      <c r="F11968" s="223"/>
      <c r="G11968" s="223"/>
      <c r="H11968" s="223"/>
      <c r="I11968" s="235"/>
      <c r="J11968" s="223"/>
      <c r="K11968" s="223"/>
      <c r="L11968" s="223"/>
      <c r="M11968" s="223"/>
    </row>
    <row r="11969" spans="1:13">
      <c r="A11969" s="235"/>
      <c r="B11969" s="223"/>
      <c r="C11969" s="223"/>
      <c r="D11969" s="223"/>
      <c r="E11969" s="223"/>
      <c r="F11969" s="223"/>
      <c r="G11969" s="223"/>
      <c r="H11969" s="223"/>
      <c r="I11969" s="235"/>
      <c r="J11969" s="223"/>
      <c r="K11969" s="223"/>
      <c r="L11969" s="223"/>
      <c r="M11969" s="223"/>
    </row>
    <row r="11970" spans="1:13">
      <c r="A11970" s="235"/>
      <c r="B11970" s="223"/>
      <c r="C11970" s="223"/>
      <c r="D11970" s="223"/>
      <c r="E11970" s="223"/>
      <c r="F11970" s="223"/>
      <c r="G11970" s="223"/>
      <c r="H11970" s="223"/>
      <c r="I11970" s="235"/>
      <c r="J11970" s="223"/>
      <c r="K11970" s="223"/>
      <c r="L11970" s="223"/>
      <c r="M11970" s="223"/>
    </row>
    <row r="11971" spans="1:13">
      <c r="A11971" s="235"/>
      <c r="B11971" s="223"/>
      <c r="C11971" s="223"/>
      <c r="D11971" s="223"/>
      <c r="E11971" s="223"/>
      <c r="F11971" s="223"/>
      <c r="G11971" s="223"/>
      <c r="H11971" s="223"/>
      <c r="I11971" s="235"/>
      <c r="J11971" s="223"/>
      <c r="K11971" s="223"/>
      <c r="L11971" s="223"/>
      <c r="M11971" s="223"/>
    </row>
    <row r="11972" spans="1:13">
      <c r="A11972" s="235"/>
      <c r="B11972" s="223"/>
      <c r="C11972" s="223"/>
      <c r="D11972" s="223"/>
      <c r="E11972" s="223"/>
      <c r="F11972" s="223"/>
      <c r="G11972" s="223"/>
      <c r="H11972" s="223"/>
      <c r="I11972" s="235"/>
      <c r="J11972" s="223"/>
      <c r="K11972" s="223"/>
      <c r="L11972" s="223"/>
      <c r="M11972" s="223"/>
    </row>
    <row r="11973" spans="1:13">
      <c r="A11973" s="235"/>
      <c r="B11973" s="223"/>
      <c r="C11973" s="223"/>
      <c r="D11973" s="223"/>
      <c r="E11973" s="223"/>
      <c r="F11973" s="223"/>
      <c r="G11973" s="223"/>
      <c r="H11973" s="223"/>
      <c r="I11973" s="235"/>
      <c r="J11973" s="223"/>
      <c r="K11973" s="223"/>
      <c r="L11973" s="223"/>
      <c r="M11973" s="223"/>
    </row>
    <row r="11974" spans="1:13">
      <c r="A11974" s="235"/>
      <c r="B11974" s="223"/>
      <c r="C11974" s="223"/>
      <c r="D11974" s="223"/>
      <c r="E11974" s="223"/>
      <c r="F11974" s="223"/>
      <c r="G11974" s="223"/>
      <c r="H11974" s="223"/>
      <c r="I11974" s="235"/>
      <c r="J11974" s="223"/>
      <c r="K11974" s="223"/>
      <c r="L11974" s="223"/>
      <c r="M11974" s="223"/>
    </row>
    <row r="11975" spans="1:13">
      <c r="A11975" s="235"/>
      <c r="B11975" s="223"/>
      <c r="C11975" s="223"/>
      <c r="D11975" s="223"/>
      <c r="E11975" s="223"/>
      <c r="F11975" s="223"/>
      <c r="G11975" s="223"/>
      <c r="H11975" s="223"/>
      <c r="I11975" s="235"/>
      <c r="J11975" s="223"/>
      <c r="K11975" s="223"/>
      <c r="L11975" s="223"/>
      <c r="M11975" s="223"/>
    </row>
    <row r="11976" spans="1:13">
      <c r="A11976" s="235"/>
      <c r="B11976" s="223"/>
      <c r="C11976" s="223"/>
      <c r="D11976" s="223"/>
      <c r="E11976" s="223"/>
      <c r="F11976" s="223"/>
      <c r="G11976" s="223"/>
      <c r="H11976" s="223"/>
      <c r="I11976" s="235"/>
      <c r="J11976" s="223"/>
      <c r="K11976" s="223"/>
      <c r="L11976" s="223"/>
      <c r="M11976" s="223"/>
    </row>
    <row r="11977" spans="1:13">
      <c r="A11977" s="235"/>
      <c r="B11977" s="223"/>
      <c r="C11977" s="223"/>
      <c r="D11977" s="223"/>
      <c r="E11977" s="223"/>
      <c r="F11977" s="223"/>
      <c r="G11977" s="223"/>
      <c r="H11977" s="223"/>
      <c r="I11977" s="235"/>
      <c r="J11977" s="223"/>
      <c r="K11977" s="223"/>
      <c r="L11977" s="223"/>
      <c r="M11977" s="223"/>
    </row>
    <row r="11978" spans="1:13">
      <c r="A11978" s="235"/>
      <c r="B11978" s="223"/>
      <c r="C11978" s="223"/>
      <c r="D11978" s="223"/>
      <c r="E11978" s="223"/>
      <c r="F11978" s="223"/>
      <c r="G11978" s="223"/>
      <c r="H11978" s="223"/>
      <c r="I11978" s="235"/>
      <c r="J11978" s="223"/>
      <c r="K11978" s="223"/>
      <c r="L11978" s="223"/>
      <c r="M11978" s="223"/>
    </row>
    <row r="11979" spans="1:13">
      <c r="A11979" s="235"/>
      <c r="B11979" s="223"/>
      <c r="C11979" s="223"/>
      <c r="D11979" s="223"/>
      <c r="E11979" s="223"/>
      <c r="F11979" s="223"/>
      <c r="G11979" s="223"/>
      <c r="H11979" s="223"/>
      <c r="I11979" s="235"/>
      <c r="J11979" s="223"/>
      <c r="K11979" s="223"/>
      <c r="L11979" s="223"/>
      <c r="M11979" s="223"/>
    </row>
    <row r="11980" spans="1:13">
      <c r="A11980" s="235"/>
      <c r="B11980" s="223"/>
      <c r="C11980" s="223"/>
      <c r="D11980" s="223"/>
      <c r="E11980" s="223"/>
      <c r="F11980" s="223"/>
      <c r="G11980" s="223"/>
      <c r="H11980" s="223"/>
      <c r="I11980" s="235"/>
      <c r="J11980" s="223"/>
      <c r="K11980" s="223"/>
      <c r="L11980" s="223"/>
      <c r="M11980" s="223"/>
    </row>
    <row r="11981" spans="1:13">
      <c r="A11981" s="235"/>
      <c r="B11981" s="223"/>
      <c r="C11981" s="223"/>
      <c r="D11981" s="223"/>
      <c r="E11981" s="223"/>
      <c r="F11981" s="223"/>
      <c r="G11981" s="223"/>
      <c r="H11981" s="223"/>
      <c r="I11981" s="235"/>
      <c r="J11981" s="223"/>
      <c r="K11981" s="223"/>
      <c r="L11981" s="223"/>
      <c r="M11981" s="223"/>
    </row>
    <row r="11982" spans="1:13">
      <c r="A11982" s="235"/>
      <c r="B11982" s="223"/>
      <c r="C11982" s="223"/>
      <c r="D11982" s="223"/>
      <c r="E11982" s="223"/>
      <c r="F11982" s="223"/>
      <c r="G11982" s="223"/>
      <c r="H11982" s="223"/>
      <c r="I11982" s="235"/>
      <c r="J11982" s="223"/>
      <c r="K11982" s="223"/>
      <c r="L11982" s="223"/>
      <c r="M11982" s="223"/>
    </row>
    <row r="11983" spans="1:13">
      <c r="A11983" s="235"/>
      <c r="B11983" s="223"/>
      <c r="C11983" s="223"/>
      <c r="D11983" s="223"/>
      <c r="E11983" s="223"/>
      <c r="F11983" s="223"/>
      <c r="G11983" s="223"/>
      <c r="H11983" s="223"/>
      <c r="I11983" s="235"/>
      <c r="J11983" s="223"/>
      <c r="K11983" s="223"/>
      <c r="L11983" s="223"/>
      <c r="M11983" s="223"/>
    </row>
    <row r="11984" spans="1:13">
      <c r="A11984" s="235"/>
      <c r="B11984" s="223"/>
      <c r="C11984" s="223"/>
      <c r="D11984" s="223"/>
      <c r="E11984" s="223"/>
      <c r="F11984" s="223"/>
      <c r="G11984" s="223"/>
      <c r="H11984" s="223"/>
      <c r="I11984" s="235"/>
      <c r="J11984" s="223"/>
      <c r="K11984" s="223"/>
      <c r="L11984" s="223"/>
      <c r="M11984" s="223"/>
    </row>
    <row r="11985" spans="1:13">
      <c r="A11985" s="235"/>
      <c r="B11985" s="223"/>
      <c r="C11985" s="223"/>
      <c r="D11985" s="223"/>
      <c r="E11985" s="223"/>
      <c r="F11985" s="223"/>
      <c r="G11985" s="223"/>
      <c r="H11985" s="223"/>
      <c r="I11985" s="235"/>
      <c r="J11985" s="223"/>
      <c r="K11985" s="223"/>
      <c r="L11985" s="223"/>
      <c r="M11985" s="223"/>
    </row>
    <row r="11986" spans="1:13">
      <c r="A11986" s="235"/>
      <c r="B11986" s="223"/>
      <c r="C11986" s="223"/>
      <c r="D11986" s="223"/>
      <c r="E11986" s="223"/>
      <c r="F11986" s="223"/>
      <c r="G11986" s="223"/>
      <c r="H11986" s="223"/>
      <c r="I11986" s="235"/>
      <c r="J11986" s="223"/>
      <c r="K11986" s="223"/>
      <c r="L11986" s="223"/>
      <c r="M11986" s="223"/>
    </row>
    <row r="11987" spans="1:13">
      <c r="A11987" s="235"/>
      <c r="B11987" s="223"/>
      <c r="C11987" s="223"/>
      <c r="D11987" s="223"/>
      <c r="E11987" s="223"/>
      <c r="F11987" s="223"/>
      <c r="G11987" s="223"/>
      <c r="H11987" s="223"/>
      <c r="I11987" s="235"/>
      <c r="J11987" s="223"/>
      <c r="K11987" s="223"/>
      <c r="L11987" s="223"/>
      <c r="M11987" s="223"/>
    </row>
    <row r="11988" spans="1:13">
      <c r="A11988" s="235"/>
      <c r="B11988" s="223"/>
      <c r="C11988" s="223"/>
      <c r="D11988" s="223"/>
      <c r="E11988" s="223"/>
      <c r="F11988" s="244"/>
      <c r="G11988" s="223"/>
      <c r="H11988" s="223"/>
      <c r="I11988" s="235"/>
      <c r="J11988" s="223"/>
      <c r="K11988" s="223"/>
      <c r="L11988" s="223"/>
      <c r="M11988" s="223"/>
    </row>
    <row r="11989" spans="1:13">
      <c r="A11989" s="235"/>
      <c r="B11989" s="235"/>
      <c r="C11989" s="235"/>
      <c r="D11989" s="235"/>
      <c r="H11989" s="238"/>
      <c r="I11989" s="235"/>
    </row>
    <row r="11990" spans="1:13">
      <c r="A11990" s="235"/>
      <c r="B11990" s="223"/>
      <c r="C11990" s="223"/>
      <c r="D11990" s="223"/>
      <c r="E11990" s="223"/>
      <c r="F11990" s="223"/>
      <c r="G11990" s="223"/>
      <c r="H11990" s="223"/>
      <c r="I11990" s="235"/>
      <c r="J11990" s="223"/>
      <c r="K11990" s="223"/>
      <c r="L11990" s="223"/>
      <c r="M11990" s="223"/>
    </row>
    <row r="11991" spans="1:13">
      <c r="A11991" s="235"/>
      <c r="B11991" s="223"/>
      <c r="C11991" s="223"/>
      <c r="D11991" s="223"/>
      <c r="E11991" s="223"/>
      <c r="F11991" s="223"/>
      <c r="G11991" s="223"/>
      <c r="H11991" s="223"/>
      <c r="I11991" s="235"/>
      <c r="J11991" s="223"/>
      <c r="K11991" s="223"/>
      <c r="L11991" s="223"/>
      <c r="M11991" s="223"/>
    </row>
    <row r="11992" spans="1:13">
      <c r="A11992" s="235"/>
      <c r="B11992" s="223"/>
      <c r="C11992" s="223"/>
      <c r="D11992" s="223"/>
      <c r="E11992" s="223"/>
      <c r="F11992" s="223"/>
      <c r="G11992" s="223"/>
      <c r="H11992" s="223"/>
      <c r="I11992" s="235"/>
      <c r="J11992" s="223"/>
      <c r="K11992" s="223"/>
      <c r="L11992" s="223"/>
      <c r="M11992" s="223"/>
    </row>
    <row r="11993" spans="1:13">
      <c r="A11993" s="235"/>
      <c r="B11993" s="223"/>
      <c r="C11993" s="223"/>
      <c r="D11993" s="223"/>
      <c r="E11993" s="223"/>
      <c r="F11993" s="223"/>
      <c r="G11993" s="223"/>
      <c r="H11993" s="223"/>
      <c r="I11993" s="235"/>
      <c r="J11993" s="223"/>
      <c r="K11993" s="223"/>
      <c r="L11993" s="223"/>
      <c r="M11993" s="223"/>
    </row>
    <row r="11994" spans="1:13">
      <c r="A11994" s="235"/>
      <c r="B11994" s="223"/>
      <c r="C11994" s="223"/>
      <c r="D11994" s="223"/>
      <c r="E11994" s="223"/>
      <c r="F11994" s="223"/>
      <c r="G11994" s="223"/>
      <c r="H11994" s="223"/>
      <c r="I11994" s="235"/>
      <c r="J11994" s="223"/>
      <c r="K11994" s="223"/>
      <c r="L11994" s="223"/>
      <c r="M11994" s="223"/>
    </row>
    <row r="11995" spans="1:13">
      <c r="A11995" s="235"/>
      <c r="B11995" s="223"/>
      <c r="C11995" s="223"/>
      <c r="D11995" s="223"/>
      <c r="E11995" s="223"/>
      <c r="F11995" s="223"/>
      <c r="G11995" s="223"/>
      <c r="H11995" s="223"/>
      <c r="I11995" s="235"/>
      <c r="J11995" s="223"/>
      <c r="K11995" s="223"/>
      <c r="L11995" s="223"/>
      <c r="M11995" s="223"/>
    </row>
    <row r="11996" spans="1:13">
      <c r="A11996" s="235"/>
      <c r="B11996" s="223"/>
      <c r="C11996" s="223"/>
      <c r="D11996" s="223"/>
      <c r="E11996" s="223"/>
      <c r="F11996" s="223"/>
      <c r="G11996" s="223"/>
      <c r="H11996" s="223"/>
      <c r="I11996" s="235"/>
      <c r="J11996" s="223"/>
      <c r="K11996" s="223"/>
      <c r="L11996" s="223"/>
      <c r="M11996" s="223"/>
    </row>
    <row r="11997" spans="1:13">
      <c r="A11997" s="235"/>
      <c r="B11997" s="223"/>
      <c r="C11997" s="223"/>
      <c r="D11997" s="223"/>
      <c r="E11997" s="223"/>
      <c r="F11997" s="223"/>
      <c r="G11997" s="223"/>
      <c r="H11997" s="223"/>
      <c r="I11997" s="235"/>
      <c r="J11997" s="223"/>
      <c r="K11997" s="223"/>
      <c r="L11997" s="223"/>
      <c r="M11997" s="223"/>
    </row>
    <row r="11998" spans="1:13">
      <c r="A11998" s="235"/>
      <c r="B11998" s="223"/>
      <c r="C11998" s="223"/>
      <c r="D11998" s="223"/>
      <c r="E11998" s="223"/>
      <c r="F11998" s="223"/>
      <c r="G11998" s="223"/>
      <c r="H11998" s="223"/>
      <c r="I11998" s="235"/>
      <c r="J11998" s="223"/>
      <c r="K11998" s="223"/>
      <c r="L11998" s="223"/>
      <c r="M11998" s="223"/>
    </row>
    <row r="11999" spans="1:13">
      <c r="A11999" s="235"/>
      <c r="B11999" s="223"/>
      <c r="C11999" s="223"/>
      <c r="D11999" s="223"/>
      <c r="E11999" s="223"/>
      <c r="F11999" s="223"/>
      <c r="G11999" s="223"/>
      <c r="H11999" s="223"/>
      <c r="I11999" s="235"/>
      <c r="J11999" s="223"/>
      <c r="K11999" s="223"/>
      <c r="L11999" s="223"/>
      <c r="M11999" s="223"/>
    </row>
    <row r="12000" spans="1:13">
      <c r="A12000" s="235"/>
      <c r="B12000" s="223"/>
      <c r="C12000" s="223"/>
      <c r="D12000" s="223"/>
      <c r="E12000" s="223"/>
      <c r="F12000" s="223"/>
      <c r="G12000" s="223"/>
      <c r="H12000" s="223"/>
      <c r="I12000" s="235"/>
      <c r="J12000" s="223"/>
      <c r="K12000" s="223"/>
      <c r="L12000" s="223"/>
      <c r="M12000" s="223"/>
    </row>
    <row r="12001" spans="1:13">
      <c r="A12001" s="235"/>
      <c r="B12001" s="223"/>
      <c r="C12001" s="223"/>
      <c r="D12001" s="223"/>
      <c r="E12001" s="223"/>
      <c r="F12001" s="223"/>
      <c r="G12001" s="223"/>
      <c r="H12001" s="223"/>
      <c r="I12001" s="235"/>
      <c r="J12001" s="223"/>
      <c r="K12001" s="223"/>
      <c r="L12001" s="223"/>
      <c r="M12001" s="223"/>
    </row>
    <row r="12002" spans="1:13">
      <c r="A12002" s="235"/>
      <c r="B12002" s="223"/>
      <c r="C12002" s="223"/>
      <c r="D12002" s="223"/>
      <c r="E12002" s="223"/>
      <c r="F12002" s="223"/>
      <c r="G12002" s="223"/>
      <c r="H12002" s="223"/>
      <c r="I12002" s="235"/>
      <c r="J12002" s="223"/>
      <c r="K12002" s="223"/>
      <c r="L12002" s="223"/>
      <c r="M12002" s="223"/>
    </row>
    <row r="12003" spans="1:13">
      <c r="A12003" s="235"/>
      <c r="B12003" s="223"/>
      <c r="C12003" s="223"/>
      <c r="D12003" s="223"/>
      <c r="E12003" s="223"/>
      <c r="F12003" s="223"/>
      <c r="G12003" s="223"/>
      <c r="H12003" s="223"/>
      <c r="I12003" s="235"/>
      <c r="J12003" s="223"/>
      <c r="K12003" s="223"/>
      <c r="L12003" s="223"/>
      <c r="M12003" s="223"/>
    </row>
    <row r="12004" spans="1:13">
      <c r="A12004" s="235"/>
      <c r="B12004" s="223"/>
      <c r="C12004" s="223"/>
      <c r="D12004" s="223"/>
      <c r="E12004" s="223"/>
      <c r="F12004" s="223"/>
      <c r="G12004" s="223"/>
      <c r="H12004" s="223"/>
      <c r="I12004" s="235"/>
      <c r="J12004" s="223"/>
      <c r="K12004" s="223"/>
      <c r="L12004" s="223"/>
      <c r="M12004" s="223"/>
    </row>
    <row r="12005" spans="1:13">
      <c r="A12005" s="235"/>
      <c r="B12005" s="223"/>
      <c r="C12005" s="223"/>
      <c r="D12005" s="223"/>
      <c r="E12005" s="223"/>
      <c r="F12005" s="223"/>
      <c r="G12005" s="223"/>
      <c r="H12005" s="223"/>
      <c r="I12005" s="235"/>
      <c r="J12005" s="223"/>
      <c r="K12005" s="223"/>
      <c r="L12005" s="223"/>
      <c r="M12005" s="223"/>
    </row>
    <row r="12006" spans="1:13">
      <c r="A12006" s="235"/>
      <c r="B12006" s="223"/>
      <c r="C12006" s="223"/>
      <c r="D12006" s="223"/>
      <c r="E12006" s="223"/>
      <c r="F12006" s="223"/>
      <c r="G12006" s="223"/>
      <c r="H12006" s="223"/>
      <c r="I12006" s="235"/>
      <c r="J12006" s="223"/>
      <c r="K12006" s="223"/>
      <c r="L12006" s="223"/>
      <c r="M12006" s="223"/>
    </row>
    <row r="12007" spans="1:13">
      <c r="A12007" s="235"/>
      <c r="B12007" s="223"/>
      <c r="C12007" s="223"/>
      <c r="D12007" s="223"/>
      <c r="E12007" s="223"/>
      <c r="F12007" s="223"/>
      <c r="G12007" s="223"/>
      <c r="H12007" s="223"/>
      <c r="I12007" s="235"/>
      <c r="J12007" s="223"/>
      <c r="K12007" s="223"/>
      <c r="L12007" s="223"/>
      <c r="M12007" s="223"/>
    </row>
    <row r="12008" spans="1:13">
      <c r="A12008" s="235"/>
      <c r="B12008" s="223"/>
      <c r="C12008" s="223"/>
      <c r="D12008" s="223"/>
      <c r="E12008" s="223"/>
      <c r="F12008" s="223"/>
      <c r="G12008" s="223"/>
      <c r="H12008" s="223"/>
      <c r="I12008" s="235"/>
      <c r="J12008" s="223"/>
      <c r="K12008" s="223"/>
      <c r="L12008" s="223"/>
      <c r="M12008" s="223"/>
    </row>
    <row r="12009" spans="1:13">
      <c r="A12009" s="235"/>
      <c r="B12009" s="223"/>
      <c r="C12009" s="223"/>
      <c r="D12009" s="223"/>
      <c r="E12009" s="223"/>
      <c r="F12009" s="223"/>
      <c r="G12009" s="223"/>
      <c r="H12009" s="223"/>
      <c r="I12009" s="235"/>
      <c r="J12009" s="223"/>
      <c r="K12009" s="223"/>
      <c r="L12009" s="223"/>
      <c r="M12009" s="223"/>
    </row>
    <row r="12010" spans="1:13">
      <c r="A12010" s="235"/>
      <c r="B12010" s="223"/>
      <c r="C12010" s="223"/>
      <c r="D12010" s="223"/>
      <c r="E12010" s="223"/>
      <c r="F12010" s="223"/>
      <c r="G12010" s="223"/>
      <c r="H12010" s="223"/>
      <c r="I12010" s="235"/>
      <c r="J12010" s="223"/>
      <c r="K12010" s="223"/>
      <c r="L12010" s="223"/>
      <c r="M12010" s="223"/>
    </row>
    <row r="12011" spans="1:13">
      <c r="A12011" s="235"/>
      <c r="B12011" s="223"/>
      <c r="C12011" s="223"/>
      <c r="D12011" s="223"/>
      <c r="E12011" s="223"/>
      <c r="F12011" s="223"/>
      <c r="G12011" s="223"/>
      <c r="H12011" s="223"/>
      <c r="I12011" s="235"/>
      <c r="J12011" s="223"/>
      <c r="K12011" s="223"/>
      <c r="L12011" s="223"/>
      <c r="M12011" s="223"/>
    </row>
    <row r="12012" spans="1:13">
      <c r="A12012" s="235"/>
      <c r="B12012" s="223"/>
      <c r="C12012" s="223"/>
      <c r="D12012" s="223"/>
      <c r="E12012" s="223"/>
      <c r="F12012" s="223"/>
      <c r="G12012" s="223"/>
      <c r="H12012" s="223"/>
      <c r="I12012" s="235"/>
      <c r="J12012" s="223"/>
      <c r="K12012" s="223"/>
      <c r="L12012" s="223"/>
      <c r="M12012" s="223"/>
    </row>
    <row r="12013" spans="1:13">
      <c r="A12013" s="235"/>
      <c r="B12013" s="223"/>
      <c r="C12013" s="223"/>
      <c r="D12013" s="223"/>
      <c r="E12013" s="223"/>
      <c r="F12013" s="223"/>
      <c r="G12013" s="223"/>
      <c r="H12013" s="223"/>
      <c r="I12013" s="235"/>
      <c r="J12013" s="223"/>
      <c r="K12013" s="223"/>
      <c r="L12013" s="223"/>
      <c r="M12013" s="223"/>
    </row>
    <row r="12014" spans="1:13">
      <c r="A12014" s="235"/>
      <c r="B12014" s="223"/>
      <c r="C12014" s="223"/>
      <c r="D12014" s="223"/>
      <c r="E12014" s="223"/>
      <c r="F12014" s="223"/>
      <c r="G12014" s="223"/>
      <c r="H12014" s="223"/>
      <c r="I12014" s="235"/>
      <c r="J12014" s="223"/>
      <c r="K12014" s="223"/>
      <c r="L12014" s="223"/>
      <c r="M12014" s="223"/>
    </row>
    <row r="12015" spans="1:13">
      <c r="A12015" s="235"/>
      <c r="B12015" s="223"/>
      <c r="C12015" s="223"/>
      <c r="D12015" s="223"/>
      <c r="E12015" s="223"/>
      <c r="F12015" s="223"/>
      <c r="G12015" s="223"/>
      <c r="H12015" s="223"/>
      <c r="I12015" s="235"/>
      <c r="J12015" s="223"/>
      <c r="K12015" s="223"/>
      <c r="L12015" s="223"/>
      <c r="M12015" s="223"/>
    </row>
    <row r="12016" spans="1:13">
      <c r="A12016" s="235"/>
      <c r="B12016" s="223"/>
      <c r="C12016" s="223"/>
      <c r="D12016" s="223"/>
      <c r="E12016" s="223"/>
      <c r="F12016" s="223"/>
      <c r="G12016" s="223"/>
      <c r="H12016" s="223"/>
      <c r="I12016" s="235"/>
      <c r="J12016" s="223"/>
      <c r="K12016" s="223"/>
      <c r="L12016" s="223"/>
      <c r="M12016" s="223"/>
    </row>
    <row r="12017" spans="1:13">
      <c r="A12017" s="235"/>
      <c r="B12017" s="223"/>
      <c r="C12017" s="223"/>
      <c r="D12017" s="223"/>
      <c r="E12017" s="223"/>
      <c r="F12017" s="223"/>
      <c r="G12017" s="223"/>
      <c r="H12017" s="223"/>
      <c r="I12017" s="235"/>
      <c r="J12017" s="223"/>
      <c r="K12017" s="223"/>
      <c r="L12017" s="223"/>
      <c r="M12017" s="223"/>
    </row>
    <row r="12018" spans="1:13">
      <c r="A12018" s="235"/>
      <c r="B12018" s="223"/>
      <c r="C12018" s="223"/>
      <c r="D12018" s="223"/>
      <c r="E12018" s="223"/>
      <c r="F12018" s="223"/>
      <c r="G12018" s="223"/>
      <c r="H12018" s="223"/>
      <c r="I12018" s="235"/>
      <c r="J12018" s="223"/>
      <c r="K12018" s="223"/>
      <c r="L12018" s="223"/>
      <c r="M12018" s="223"/>
    </row>
    <row r="12019" spans="1:13">
      <c r="A12019" s="235"/>
      <c r="B12019" s="223"/>
      <c r="C12019" s="223"/>
      <c r="D12019" s="223"/>
      <c r="E12019" s="223"/>
      <c r="F12019" s="223"/>
      <c r="G12019" s="223"/>
      <c r="H12019" s="223"/>
      <c r="I12019" s="235"/>
      <c r="J12019" s="223"/>
      <c r="K12019" s="223"/>
      <c r="L12019" s="223"/>
      <c r="M12019" s="223"/>
    </row>
    <row r="12020" spans="1:13">
      <c r="A12020" s="235"/>
      <c r="B12020" s="223"/>
      <c r="C12020" s="223"/>
      <c r="D12020" s="223"/>
      <c r="E12020" s="223"/>
      <c r="F12020" s="223"/>
      <c r="G12020" s="223"/>
      <c r="H12020" s="223"/>
      <c r="I12020" s="235"/>
      <c r="J12020" s="223"/>
      <c r="K12020" s="223"/>
      <c r="L12020" s="223"/>
      <c r="M12020" s="223"/>
    </row>
    <row r="12021" spans="1:13">
      <c r="A12021" s="235"/>
      <c r="B12021" s="223"/>
      <c r="C12021" s="223"/>
      <c r="D12021" s="223"/>
      <c r="E12021" s="223"/>
      <c r="F12021" s="223"/>
      <c r="G12021" s="223"/>
      <c r="H12021" s="223"/>
      <c r="I12021" s="235"/>
      <c r="J12021" s="223"/>
      <c r="K12021" s="223"/>
      <c r="L12021" s="223"/>
      <c r="M12021" s="223"/>
    </row>
    <row r="12022" spans="1:13">
      <c r="A12022" s="235"/>
      <c r="B12022" s="223"/>
      <c r="C12022" s="223"/>
      <c r="D12022" s="223"/>
      <c r="E12022" s="223"/>
      <c r="F12022" s="223"/>
      <c r="G12022" s="223"/>
      <c r="H12022" s="223"/>
      <c r="I12022" s="235"/>
      <c r="J12022" s="223"/>
      <c r="K12022" s="223"/>
      <c r="L12022" s="223"/>
      <c r="M12022" s="223"/>
    </row>
    <row r="12023" spans="1:13">
      <c r="A12023" s="235"/>
      <c r="B12023" s="223"/>
      <c r="C12023" s="223"/>
      <c r="D12023" s="223"/>
      <c r="E12023" s="223"/>
      <c r="F12023" s="223"/>
      <c r="G12023" s="223"/>
      <c r="H12023" s="223"/>
      <c r="I12023" s="235"/>
      <c r="J12023" s="223"/>
      <c r="K12023" s="223"/>
      <c r="L12023" s="223"/>
      <c r="M12023" s="223"/>
    </row>
    <row r="12024" spans="1:13">
      <c r="A12024" s="235"/>
      <c r="B12024" s="223"/>
      <c r="C12024" s="223"/>
      <c r="D12024" s="223"/>
      <c r="E12024" s="223"/>
      <c r="F12024" s="223"/>
      <c r="G12024" s="223"/>
      <c r="H12024" s="223"/>
      <c r="I12024" s="235"/>
      <c r="J12024" s="223"/>
      <c r="K12024" s="223"/>
      <c r="L12024" s="223"/>
      <c r="M12024" s="223"/>
    </row>
    <row r="12025" spans="1:13">
      <c r="A12025" s="235"/>
      <c r="B12025" s="223"/>
      <c r="C12025" s="223"/>
      <c r="D12025" s="223"/>
      <c r="E12025" s="223"/>
      <c r="F12025" s="223"/>
      <c r="G12025" s="223"/>
      <c r="H12025" s="223"/>
      <c r="I12025" s="235"/>
      <c r="J12025" s="223"/>
      <c r="K12025" s="223"/>
      <c r="L12025" s="223"/>
      <c r="M12025" s="223"/>
    </row>
    <row r="12026" spans="1:13">
      <c r="A12026" s="235"/>
      <c r="B12026" s="223"/>
      <c r="C12026" s="223"/>
      <c r="D12026" s="223"/>
      <c r="E12026" s="223"/>
      <c r="F12026" s="223"/>
      <c r="G12026" s="223"/>
      <c r="H12026" s="223"/>
      <c r="I12026" s="235"/>
      <c r="J12026" s="223"/>
      <c r="K12026" s="223"/>
      <c r="L12026" s="223"/>
      <c r="M12026" s="223"/>
    </row>
    <row r="12027" spans="1:13">
      <c r="A12027" s="235"/>
      <c r="B12027" s="223"/>
      <c r="C12027" s="223"/>
      <c r="D12027" s="223"/>
      <c r="E12027" s="223"/>
      <c r="F12027" s="223"/>
      <c r="G12027" s="223"/>
      <c r="H12027" s="223"/>
      <c r="I12027" s="235"/>
      <c r="J12027" s="223"/>
      <c r="K12027" s="223"/>
      <c r="L12027" s="223"/>
      <c r="M12027" s="223"/>
    </row>
    <row r="12028" spans="1:13">
      <c r="A12028" s="235"/>
      <c r="B12028" s="223"/>
      <c r="C12028" s="223"/>
      <c r="D12028" s="223"/>
      <c r="E12028" s="223"/>
      <c r="F12028" s="223"/>
      <c r="G12028" s="223"/>
      <c r="H12028" s="223"/>
      <c r="I12028" s="235"/>
      <c r="J12028" s="223"/>
      <c r="K12028" s="223"/>
      <c r="L12028" s="223"/>
      <c r="M12028" s="223"/>
    </row>
    <row r="12029" spans="1:13">
      <c r="A12029" s="235"/>
      <c r="B12029" s="223"/>
      <c r="C12029" s="223"/>
      <c r="D12029" s="223"/>
      <c r="E12029" s="223"/>
      <c r="F12029" s="223"/>
      <c r="G12029" s="223"/>
      <c r="H12029" s="223"/>
      <c r="I12029" s="235"/>
      <c r="J12029" s="223"/>
      <c r="K12029" s="223"/>
      <c r="L12029" s="223"/>
      <c r="M12029" s="223"/>
    </row>
    <row r="12030" spans="1:13">
      <c r="A12030" s="235"/>
      <c r="B12030" s="223"/>
      <c r="C12030" s="223"/>
      <c r="D12030" s="223"/>
      <c r="E12030" s="223"/>
      <c r="F12030" s="223"/>
      <c r="G12030" s="223"/>
      <c r="H12030" s="223"/>
      <c r="I12030" s="235"/>
      <c r="J12030" s="223"/>
      <c r="K12030" s="223"/>
      <c r="L12030" s="223"/>
      <c r="M12030" s="223"/>
    </row>
    <row r="12031" spans="1:13">
      <c r="A12031" s="235"/>
      <c r="B12031" s="223"/>
      <c r="C12031" s="223"/>
      <c r="D12031" s="223"/>
      <c r="E12031" s="223"/>
      <c r="F12031" s="223"/>
      <c r="G12031" s="223"/>
      <c r="H12031" s="223"/>
      <c r="I12031" s="235"/>
      <c r="J12031" s="223"/>
      <c r="K12031" s="223"/>
      <c r="L12031" s="223"/>
      <c r="M12031" s="223"/>
    </row>
    <row r="12032" spans="1:13">
      <c r="A12032" s="235"/>
      <c r="B12032" s="223"/>
      <c r="C12032" s="223"/>
      <c r="D12032" s="223"/>
      <c r="E12032" s="223"/>
      <c r="F12032" s="223"/>
      <c r="G12032" s="223"/>
      <c r="H12032" s="223"/>
      <c r="I12032" s="235"/>
      <c r="J12032" s="223"/>
      <c r="K12032" s="223"/>
      <c r="L12032" s="223"/>
      <c r="M12032" s="223"/>
    </row>
    <row r="12033" spans="1:13">
      <c r="A12033" s="235"/>
      <c r="B12033" s="223"/>
      <c r="C12033" s="223"/>
      <c r="D12033" s="223"/>
      <c r="E12033" s="223"/>
      <c r="F12033" s="223"/>
      <c r="G12033" s="223"/>
      <c r="H12033" s="223"/>
      <c r="I12033" s="235"/>
      <c r="J12033" s="223"/>
      <c r="K12033" s="223"/>
      <c r="L12033" s="223"/>
      <c r="M12033" s="223"/>
    </row>
    <row r="12034" spans="1:13">
      <c r="A12034" s="235"/>
      <c r="B12034" s="223"/>
      <c r="C12034" s="223"/>
      <c r="D12034" s="223"/>
      <c r="E12034" s="223"/>
      <c r="F12034" s="223"/>
      <c r="G12034" s="223"/>
      <c r="H12034" s="223"/>
      <c r="I12034" s="235"/>
      <c r="J12034" s="223"/>
      <c r="K12034" s="223"/>
      <c r="L12034" s="223"/>
      <c r="M12034" s="223"/>
    </row>
    <row r="12035" spans="1:13">
      <c r="A12035" s="235"/>
      <c r="B12035" s="223"/>
      <c r="C12035" s="223"/>
      <c r="D12035" s="223"/>
      <c r="E12035" s="223"/>
      <c r="F12035" s="223"/>
      <c r="G12035" s="223"/>
      <c r="H12035" s="223"/>
      <c r="I12035" s="235"/>
      <c r="J12035" s="223"/>
      <c r="K12035" s="223"/>
      <c r="L12035" s="223"/>
      <c r="M12035" s="223"/>
    </row>
    <row r="12036" spans="1:13">
      <c r="A12036" s="235"/>
      <c r="B12036" s="223"/>
      <c r="C12036" s="223"/>
      <c r="D12036" s="223"/>
      <c r="E12036" s="223"/>
      <c r="F12036" s="223"/>
      <c r="G12036" s="223"/>
      <c r="H12036" s="223"/>
      <c r="I12036" s="235"/>
      <c r="J12036" s="223"/>
      <c r="K12036" s="223"/>
      <c r="L12036" s="223"/>
      <c r="M12036" s="223"/>
    </row>
    <row r="12037" spans="1:13">
      <c r="A12037" s="235"/>
      <c r="B12037" s="223"/>
      <c r="C12037" s="223"/>
      <c r="D12037" s="223"/>
      <c r="E12037" s="223"/>
      <c r="F12037" s="223"/>
      <c r="G12037" s="223"/>
      <c r="H12037" s="223"/>
      <c r="I12037" s="235"/>
      <c r="J12037" s="223"/>
      <c r="K12037" s="223"/>
      <c r="L12037" s="223"/>
      <c r="M12037" s="223"/>
    </row>
    <row r="12038" spans="1:13">
      <c r="A12038" s="235"/>
      <c r="B12038" s="223"/>
      <c r="C12038" s="223"/>
      <c r="D12038" s="223"/>
      <c r="E12038" s="223"/>
      <c r="F12038" s="223"/>
      <c r="G12038" s="223"/>
      <c r="H12038" s="223"/>
      <c r="I12038" s="235"/>
      <c r="J12038" s="223"/>
      <c r="K12038" s="223"/>
      <c r="L12038" s="223"/>
      <c r="M12038" s="223"/>
    </row>
    <row r="12039" spans="1:13">
      <c r="A12039" s="235"/>
      <c r="B12039" s="223"/>
      <c r="C12039" s="223"/>
      <c r="D12039" s="223"/>
      <c r="E12039" s="223"/>
      <c r="F12039" s="223"/>
      <c r="G12039" s="223"/>
      <c r="H12039" s="223"/>
      <c r="I12039" s="235"/>
      <c r="J12039" s="223"/>
      <c r="K12039" s="223"/>
      <c r="L12039" s="223"/>
      <c r="M12039" s="223"/>
    </row>
    <row r="12040" spans="1:13">
      <c r="A12040" s="235"/>
      <c r="B12040" s="223"/>
      <c r="C12040" s="223"/>
      <c r="D12040" s="223"/>
      <c r="E12040" s="223"/>
      <c r="F12040" s="223"/>
      <c r="G12040" s="223"/>
      <c r="H12040" s="223"/>
      <c r="I12040" s="235"/>
      <c r="J12040" s="223"/>
      <c r="K12040" s="223"/>
      <c r="L12040" s="223"/>
      <c r="M12040" s="223"/>
    </row>
    <row r="12041" spans="1:13">
      <c r="A12041" s="235"/>
      <c r="B12041" s="223"/>
      <c r="C12041" s="223"/>
      <c r="D12041" s="223"/>
      <c r="E12041" s="223"/>
      <c r="F12041" s="223"/>
      <c r="G12041" s="223"/>
      <c r="H12041" s="223"/>
      <c r="I12041" s="235"/>
      <c r="J12041" s="223"/>
      <c r="K12041" s="223"/>
      <c r="L12041" s="223"/>
      <c r="M12041" s="223"/>
    </row>
    <row r="12042" spans="1:13">
      <c r="A12042" s="235"/>
      <c r="B12042" s="223"/>
      <c r="C12042" s="223"/>
      <c r="D12042" s="223"/>
      <c r="E12042" s="223"/>
      <c r="F12042" s="223"/>
      <c r="G12042" s="223"/>
      <c r="H12042" s="223"/>
      <c r="I12042" s="235"/>
      <c r="J12042" s="223"/>
      <c r="K12042" s="223"/>
      <c r="L12042" s="223"/>
      <c r="M12042" s="223"/>
    </row>
    <row r="12043" spans="1:13">
      <c r="A12043" s="235"/>
      <c r="B12043" s="223"/>
      <c r="C12043" s="223"/>
      <c r="D12043" s="223"/>
      <c r="E12043" s="223"/>
      <c r="F12043" s="223"/>
      <c r="G12043" s="223"/>
      <c r="H12043" s="223"/>
      <c r="I12043" s="235"/>
      <c r="J12043" s="223"/>
      <c r="K12043" s="223"/>
      <c r="L12043" s="223"/>
      <c r="M12043" s="223"/>
    </row>
    <row r="12044" spans="1:13">
      <c r="A12044" s="235"/>
      <c r="B12044" s="223"/>
      <c r="C12044" s="223"/>
      <c r="D12044" s="223"/>
      <c r="E12044" s="223"/>
      <c r="F12044" s="223"/>
      <c r="G12044" s="223"/>
      <c r="H12044" s="223"/>
      <c r="I12044" s="235"/>
      <c r="J12044" s="223"/>
      <c r="K12044" s="223"/>
      <c r="L12044" s="223"/>
      <c r="M12044" s="223"/>
    </row>
    <row r="12045" spans="1:13">
      <c r="A12045" s="235"/>
      <c r="B12045" s="223"/>
      <c r="C12045" s="223"/>
      <c r="D12045" s="223"/>
      <c r="E12045" s="223"/>
      <c r="F12045" s="223"/>
      <c r="G12045" s="223"/>
      <c r="H12045" s="223"/>
      <c r="I12045" s="235"/>
      <c r="J12045" s="223"/>
      <c r="K12045" s="223"/>
      <c r="L12045" s="223"/>
      <c r="M12045" s="223"/>
    </row>
    <row r="12046" spans="1:13">
      <c r="A12046" s="235"/>
      <c r="B12046" s="223"/>
      <c r="C12046" s="223"/>
      <c r="D12046" s="223"/>
      <c r="E12046" s="223"/>
      <c r="F12046" s="223"/>
      <c r="G12046" s="223"/>
      <c r="H12046" s="223"/>
      <c r="I12046" s="235"/>
      <c r="J12046" s="223"/>
      <c r="K12046" s="223"/>
      <c r="L12046" s="223"/>
      <c r="M12046" s="223"/>
    </row>
    <row r="12047" spans="1:13">
      <c r="A12047" s="235"/>
      <c r="B12047" s="223"/>
      <c r="C12047" s="223"/>
      <c r="D12047" s="223"/>
      <c r="E12047" s="223"/>
      <c r="F12047" s="223"/>
      <c r="G12047" s="223"/>
      <c r="H12047" s="223"/>
      <c r="I12047" s="235"/>
      <c r="J12047" s="223"/>
      <c r="K12047" s="223"/>
      <c r="L12047" s="223"/>
      <c r="M12047" s="223"/>
    </row>
    <row r="12048" spans="1:13">
      <c r="A12048" s="235"/>
      <c r="B12048" s="223"/>
      <c r="C12048" s="223"/>
      <c r="D12048" s="223"/>
      <c r="E12048" s="223"/>
      <c r="F12048" s="223"/>
      <c r="G12048" s="223"/>
      <c r="H12048" s="223"/>
      <c r="I12048" s="235"/>
      <c r="J12048" s="223"/>
      <c r="K12048" s="223"/>
      <c r="L12048" s="223"/>
      <c r="M12048" s="223"/>
    </row>
    <row r="12049" spans="1:13">
      <c r="A12049" s="235"/>
      <c r="B12049" s="223"/>
      <c r="C12049" s="223"/>
      <c r="D12049" s="223"/>
      <c r="E12049" s="223"/>
      <c r="F12049" s="223"/>
      <c r="G12049" s="223"/>
      <c r="H12049" s="223"/>
      <c r="I12049" s="235"/>
      <c r="J12049" s="223"/>
      <c r="K12049" s="223"/>
      <c r="L12049" s="223"/>
      <c r="M12049" s="223"/>
    </row>
    <row r="12050" spans="1:13">
      <c r="A12050" s="235"/>
      <c r="B12050" s="223"/>
      <c r="C12050" s="223"/>
      <c r="D12050" s="223"/>
      <c r="E12050" s="223"/>
      <c r="F12050" s="223"/>
      <c r="G12050" s="223"/>
      <c r="H12050" s="223"/>
      <c r="I12050" s="235"/>
      <c r="J12050" s="223"/>
      <c r="K12050" s="223"/>
      <c r="L12050" s="223"/>
      <c r="M12050" s="223"/>
    </row>
    <row r="12051" spans="1:13">
      <c r="A12051" s="235"/>
      <c r="B12051" s="223"/>
      <c r="C12051" s="223"/>
      <c r="D12051" s="223"/>
      <c r="E12051" s="223"/>
      <c r="F12051" s="244"/>
      <c r="G12051" s="223"/>
      <c r="H12051" s="223"/>
      <c r="I12051" s="235"/>
      <c r="J12051" s="223"/>
      <c r="K12051" s="223"/>
      <c r="L12051" s="223"/>
      <c r="M12051" s="223"/>
    </row>
    <row r="12052" spans="1:13">
      <c r="A12052" s="235"/>
      <c r="B12052" s="223"/>
      <c r="C12052" s="223"/>
      <c r="D12052" s="223"/>
      <c r="E12052" s="223"/>
      <c r="F12052" s="223"/>
      <c r="G12052" s="223"/>
      <c r="H12052" s="223"/>
      <c r="I12052" s="235"/>
      <c r="J12052" s="223"/>
      <c r="K12052" s="223"/>
      <c r="L12052" s="223"/>
      <c r="M12052" s="223"/>
    </row>
    <row r="12053" spans="1:13">
      <c r="A12053" s="235"/>
      <c r="B12053" s="223"/>
      <c r="C12053" s="223"/>
      <c r="D12053" s="223"/>
      <c r="E12053" s="223"/>
      <c r="F12053" s="223"/>
      <c r="G12053" s="223"/>
      <c r="H12053" s="223"/>
      <c r="I12053" s="235"/>
      <c r="J12053" s="223"/>
      <c r="K12053" s="223"/>
      <c r="L12053" s="223"/>
      <c r="M12053" s="223"/>
    </row>
    <row r="12054" spans="1:13">
      <c r="A12054" s="235"/>
      <c r="B12054" s="223"/>
      <c r="C12054" s="223"/>
      <c r="D12054" s="223"/>
      <c r="E12054" s="223"/>
      <c r="F12054" s="223"/>
      <c r="G12054" s="223"/>
      <c r="H12054" s="223"/>
      <c r="I12054" s="235"/>
      <c r="J12054" s="223"/>
      <c r="K12054" s="223"/>
      <c r="L12054" s="223"/>
      <c r="M12054" s="223"/>
    </row>
    <row r="12055" spans="1:13">
      <c r="A12055" s="235"/>
      <c r="B12055" s="223"/>
      <c r="C12055" s="223"/>
      <c r="D12055" s="223"/>
      <c r="E12055" s="223"/>
      <c r="F12055" s="223"/>
      <c r="G12055" s="223"/>
      <c r="H12055" s="223"/>
      <c r="I12055" s="235"/>
      <c r="J12055" s="223"/>
      <c r="K12055" s="223"/>
      <c r="L12055" s="223"/>
      <c r="M12055" s="223"/>
    </row>
    <row r="12056" spans="1:13">
      <c r="A12056" s="235"/>
      <c r="B12056" s="223"/>
      <c r="C12056" s="223"/>
      <c r="D12056" s="223"/>
      <c r="E12056" s="223"/>
      <c r="F12056" s="223"/>
      <c r="G12056" s="223"/>
      <c r="H12056" s="223"/>
      <c r="I12056" s="235"/>
      <c r="J12056" s="223"/>
      <c r="K12056" s="223"/>
      <c r="L12056" s="223"/>
      <c r="M12056" s="223"/>
    </row>
    <row r="12057" spans="1:13">
      <c r="A12057" s="235"/>
      <c r="B12057" s="223"/>
      <c r="C12057" s="223"/>
      <c r="D12057" s="223"/>
      <c r="E12057" s="223"/>
      <c r="F12057" s="223"/>
      <c r="G12057" s="223"/>
      <c r="H12057" s="223"/>
      <c r="I12057" s="235"/>
      <c r="J12057" s="223"/>
      <c r="K12057" s="223"/>
      <c r="L12057" s="223"/>
      <c r="M12057" s="223"/>
    </row>
    <row r="12058" spans="1:13">
      <c r="A12058" s="235"/>
      <c r="B12058" s="223"/>
      <c r="C12058" s="223"/>
      <c r="D12058" s="223"/>
      <c r="E12058" s="223"/>
      <c r="F12058" s="223"/>
      <c r="G12058" s="223"/>
      <c r="H12058" s="223"/>
      <c r="I12058" s="235"/>
      <c r="J12058" s="223"/>
      <c r="K12058" s="223"/>
      <c r="L12058" s="223"/>
      <c r="M12058" s="223"/>
    </row>
    <row r="12059" spans="1:13">
      <c r="A12059" s="235"/>
      <c r="B12059" s="223"/>
      <c r="C12059" s="223"/>
      <c r="D12059" s="223"/>
      <c r="E12059" s="223"/>
      <c r="F12059" s="223"/>
      <c r="G12059" s="223"/>
      <c r="H12059" s="223"/>
      <c r="I12059" s="235"/>
      <c r="J12059" s="223"/>
      <c r="K12059" s="223"/>
      <c r="L12059" s="223"/>
      <c r="M12059" s="223"/>
    </row>
    <row r="12060" spans="1:13">
      <c r="A12060" s="235"/>
      <c r="B12060" s="223"/>
      <c r="C12060" s="223"/>
      <c r="D12060" s="223"/>
      <c r="E12060" s="223"/>
      <c r="F12060" s="223"/>
      <c r="G12060" s="223"/>
      <c r="H12060" s="223"/>
      <c r="I12060" s="235"/>
      <c r="J12060" s="223"/>
      <c r="K12060" s="223"/>
      <c r="L12060" s="223"/>
      <c r="M12060" s="223"/>
    </row>
    <row r="12061" spans="1:13">
      <c r="A12061" s="235"/>
      <c r="B12061" s="223"/>
      <c r="C12061" s="223"/>
      <c r="D12061" s="223"/>
      <c r="E12061" s="223"/>
      <c r="F12061" s="223"/>
      <c r="G12061" s="223"/>
      <c r="H12061" s="223"/>
      <c r="I12061" s="235"/>
      <c r="J12061" s="223"/>
      <c r="K12061" s="223"/>
      <c r="L12061" s="223"/>
      <c r="M12061" s="223"/>
    </row>
    <row r="12062" spans="1:13">
      <c r="A12062" s="235"/>
      <c r="B12062" s="223"/>
      <c r="C12062" s="223"/>
      <c r="D12062" s="223"/>
      <c r="E12062" s="223"/>
      <c r="F12062" s="223"/>
      <c r="G12062" s="223"/>
      <c r="H12062" s="223"/>
      <c r="I12062" s="235"/>
      <c r="J12062" s="223"/>
      <c r="K12062" s="223"/>
      <c r="L12062" s="223"/>
      <c r="M12062" s="223"/>
    </row>
    <row r="12063" spans="1:13">
      <c r="A12063" s="235"/>
      <c r="B12063" s="223"/>
      <c r="C12063" s="223"/>
      <c r="D12063" s="223"/>
      <c r="E12063" s="223"/>
      <c r="F12063" s="223"/>
      <c r="G12063" s="223"/>
      <c r="H12063" s="223"/>
      <c r="I12063" s="235"/>
      <c r="J12063" s="223"/>
      <c r="K12063" s="223"/>
      <c r="L12063" s="223"/>
      <c r="M12063" s="223"/>
    </row>
    <row r="12064" spans="1:13">
      <c r="A12064" s="235"/>
      <c r="B12064" s="223"/>
      <c r="C12064" s="223"/>
      <c r="D12064" s="223"/>
      <c r="E12064" s="223"/>
      <c r="F12064" s="223"/>
      <c r="G12064" s="223"/>
      <c r="H12064" s="223"/>
      <c r="I12064" s="235"/>
      <c r="J12064" s="223"/>
      <c r="K12064" s="223"/>
      <c r="L12064" s="223"/>
      <c r="M12064" s="223"/>
    </row>
    <row r="12065" spans="1:13">
      <c r="A12065" s="235"/>
      <c r="B12065" s="223"/>
      <c r="C12065" s="223"/>
      <c r="D12065" s="223"/>
      <c r="E12065" s="223"/>
      <c r="F12065" s="223"/>
      <c r="G12065" s="223"/>
      <c r="H12065" s="223"/>
      <c r="I12065" s="235"/>
      <c r="J12065" s="223"/>
      <c r="K12065" s="223"/>
      <c r="L12065" s="223"/>
      <c r="M12065" s="223"/>
    </row>
    <row r="12066" spans="1:13">
      <c r="A12066" s="235"/>
      <c r="B12066" s="223"/>
      <c r="C12066" s="223"/>
      <c r="D12066" s="223"/>
      <c r="E12066" s="223"/>
      <c r="F12066" s="223"/>
      <c r="G12066" s="223"/>
      <c r="H12066" s="223"/>
      <c r="I12066" s="235"/>
      <c r="J12066" s="223"/>
      <c r="K12066" s="223"/>
      <c r="L12066" s="223"/>
      <c r="M12066" s="223"/>
    </row>
    <row r="12067" spans="1:13">
      <c r="A12067" s="235"/>
      <c r="B12067" s="223"/>
      <c r="C12067" s="223"/>
      <c r="D12067" s="223"/>
      <c r="E12067" s="223"/>
      <c r="F12067" s="223"/>
      <c r="G12067" s="223"/>
      <c r="H12067" s="223"/>
      <c r="I12067" s="235"/>
      <c r="J12067" s="223"/>
      <c r="K12067" s="223"/>
      <c r="L12067" s="223"/>
      <c r="M12067" s="223"/>
    </row>
    <row r="12068" spans="1:13">
      <c r="A12068" s="235"/>
      <c r="B12068" s="223"/>
      <c r="C12068" s="223"/>
      <c r="D12068" s="223"/>
      <c r="E12068" s="223"/>
      <c r="F12068" s="223"/>
      <c r="G12068" s="223"/>
      <c r="H12068" s="223"/>
      <c r="I12068" s="235"/>
      <c r="J12068" s="223"/>
      <c r="K12068" s="223"/>
      <c r="L12068" s="223"/>
      <c r="M12068" s="223"/>
    </row>
    <row r="12069" spans="1:13">
      <c r="A12069" s="235"/>
      <c r="B12069" s="223"/>
      <c r="C12069" s="223"/>
      <c r="D12069" s="223"/>
      <c r="E12069" s="223"/>
      <c r="F12069" s="223"/>
      <c r="G12069" s="223"/>
      <c r="H12069" s="223"/>
      <c r="I12069" s="235"/>
      <c r="J12069" s="223"/>
      <c r="K12069" s="223"/>
      <c r="L12069" s="223"/>
      <c r="M12069" s="223"/>
    </row>
    <row r="12070" spans="1:13">
      <c r="A12070" s="235"/>
      <c r="B12070" s="223"/>
      <c r="C12070" s="223"/>
      <c r="D12070" s="223"/>
      <c r="E12070" s="223"/>
      <c r="F12070" s="223"/>
      <c r="G12070" s="223"/>
      <c r="H12070" s="223"/>
      <c r="I12070" s="235"/>
      <c r="J12070" s="223"/>
      <c r="K12070" s="223"/>
      <c r="L12070" s="223"/>
      <c r="M12070" s="223"/>
    </row>
    <row r="12071" spans="1:13">
      <c r="A12071" s="235"/>
      <c r="B12071" s="223"/>
      <c r="C12071" s="223"/>
      <c r="D12071" s="223"/>
      <c r="E12071" s="223"/>
      <c r="F12071" s="223"/>
      <c r="G12071" s="223"/>
      <c r="H12071" s="223"/>
      <c r="I12071" s="235"/>
      <c r="J12071" s="223"/>
      <c r="K12071" s="223"/>
      <c r="L12071" s="223"/>
      <c r="M12071" s="223"/>
    </row>
    <row r="12072" spans="1:13">
      <c r="A12072" s="235"/>
      <c r="B12072" s="223"/>
      <c r="C12072" s="223"/>
      <c r="D12072" s="223"/>
      <c r="E12072" s="223"/>
      <c r="F12072" s="223"/>
      <c r="G12072" s="223"/>
      <c r="H12072" s="223"/>
      <c r="I12072" s="235"/>
      <c r="J12072" s="223"/>
      <c r="K12072" s="223"/>
      <c r="L12072" s="223"/>
      <c r="M12072" s="223"/>
    </row>
    <row r="12073" spans="1:13">
      <c r="A12073" s="235"/>
      <c r="B12073" s="223"/>
      <c r="C12073" s="223"/>
      <c r="D12073" s="223"/>
      <c r="E12073" s="223"/>
      <c r="F12073" s="223"/>
      <c r="G12073" s="223"/>
      <c r="H12073" s="223"/>
      <c r="I12073" s="235"/>
      <c r="J12073" s="223"/>
      <c r="K12073" s="223"/>
      <c r="L12073" s="223"/>
      <c r="M12073" s="223"/>
    </row>
    <row r="12074" spans="1:13">
      <c r="A12074" s="235"/>
      <c r="B12074" s="223"/>
      <c r="C12074" s="223"/>
      <c r="D12074" s="223"/>
      <c r="E12074" s="223"/>
      <c r="F12074" s="223"/>
      <c r="G12074" s="223"/>
      <c r="H12074" s="223"/>
      <c r="I12074" s="235"/>
      <c r="J12074" s="223"/>
      <c r="K12074" s="223"/>
      <c r="L12074" s="223"/>
      <c r="M12074" s="223"/>
    </row>
    <row r="12075" spans="1:13">
      <c r="A12075" s="235"/>
      <c r="B12075" s="223"/>
      <c r="C12075" s="223"/>
      <c r="D12075" s="223"/>
      <c r="E12075" s="223"/>
      <c r="F12075" s="223"/>
      <c r="G12075" s="223"/>
      <c r="H12075" s="223"/>
      <c r="I12075" s="235"/>
      <c r="J12075" s="223"/>
      <c r="K12075" s="223"/>
      <c r="L12075" s="223"/>
      <c r="M12075" s="223"/>
    </row>
    <row r="12076" spans="1:13">
      <c r="A12076" s="235"/>
      <c r="B12076" s="223"/>
      <c r="C12076" s="223"/>
      <c r="D12076" s="223"/>
      <c r="E12076" s="223"/>
      <c r="F12076" s="223"/>
      <c r="G12076" s="223"/>
      <c r="H12076" s="223"/>
      <c r="I12076" s="235"/>
      <c r="J12076" s="223"/>
      <c r="K12076" s="223"/>
      <c r="L12076" s="223"/>
      <c r="M12076" s="223"/>
    </row>
    <row r="12077" spans="1:13">
      <c r="A12077" s="235"/>
      <c r="B12077" s="223"/>
      <c r="C12077" s="223"/>
      <c r="D12077" s="223"/>
      <c r="E12077" s="223"/>
      <c r="F12077" s="223"/>
      <c r="G12077" s="223"/>
      <c r="H12077" s="223"/>
      <c r="I12077" s="235"/>
      <c r="J12077" s="223"/>
      <c r="K12077" s="223"/>
      <c r="L12077" s="223"/>
      <c r="M12077" s="223"/>
    </row>
    <row r="12078" spans="1:13">
      <c r="A12078" s="235"/>
      <c r="B12078" s="223"/>
      <c r="C12078" s="223"/>
      <c r="D12078" s="223"/>
      <c r="E12078" s="223"/>
      <c r="F12078" s="223"/>
      <c r="G12078" s="223"/>
      <c r="H12078" s="223"/>
      <c r="I12078" s="235"/>
      <c r="J12078" s="223"/>
      <c r="K12078" s="223"/>
      <c r="L12078" s="223"/>
      <c r="M12078" s="223"/>
    </row>
    <row r="12079" spans="1:13">
      <c r="A12079" s="235"/>
      <c r="B12079" s="223"/>
      <c r="C12079" s="223"/>
      <c r="D12079" s="223"/>
      <c r="E12079" s="223"/>
      <c r="F12079" s="223"/>
      <c r="G12079" s="223"/>
      <c r="H12079" s="223"/>
      <c r="I12079" s="235"/>
      <c r="J12079" s="223"/>
      <c r="K12079" s="223"/>
      <c r="L12079" s="223"/>
      <c r="M12079" s="223"/>
    </row>
    <row r="12080" spans="1:13">
      <c r="A12080" s="235"/>
      <c r="B12080" s="223"/>
      <c r="C12080" s="223"/>
      <c r="D12080" s="223"/>
      <c r="E12080" s="223"/>
      <c r="F12080" s="223"/>
      <c r="G12080" s="223"/>
      <c r="H12080" s="223"/>
      <c r="I12080" s="235"/>
      <c r="J12080" s="223"/>
      <c r="K12080" s="223"/>
      <c r="L12080" s="223"/>
      <c r="M12080" s="223"/>
    </row>
    <row r="12081" spans="1:13">
      <c r="A12081" s="235"/>
      <c r="B12081" s="223"/>
      <c r="C12081" s="223"/>
      <c r="D12081" s="223"/>
      <c r="E12081" s="223"/>
      <c r="F12081" s="223"/>
      <c r="G12081" s="223"/>
      <c r="H12081" s="223"/>
      <c r="I12081" s="235"/>
      <c r="J12081" s="223"/>
      <c r="K12081" s="223"/>
      <c r="L12081" s="223"/>
      <c r="M12081" s="223"/>
    </row>
    <row r="12082" spans="1:13">
      <c r="A12082" s="235"/>
      <c r="B12082" s="223"/>
      <c r="C12082" s="223"/>
      <c r="D12082" s="223"/>
      <c r="E12082" s="223"/>
      <c r="F12082" s="223"/>
      <c r="G12082" s="223"/>
      <c r="H12082" s="223"/>
      <c r="I12082" s="235"/>
      <c r="J12082" s="223"/>
      <c r="K12082" s="223"/>
      <c r="L12082" s="223"/>
      <c r="M12082" s="223"/>
    </row>
    <row r="12083" spans="1:13">
      <c r="A12083" s="235"/>
      <c r="B12083" s="223"/>
      <c r="C12083" s="223"/>
      <c r="D12083" s="223"/>
      <c r="E12083" s="223"/>
      <c r="F12083" s="223"/>
      <c r="G12083" s="223"/>
      <c r="H12083" s="223"/>
      <c r="I12083" s="235"/>
      <c r="J12083" s="223"/>
      <c r="K12083" s="223"/>
      <c r="L12083" s="223"/>
      <c r="M12083" s="223"/>
    </row>
    <row r="12084" spans="1:13">
      <c r="A12084" s="235"/>
      <c r="B12084" s="223"/>
      <c r="C12084" s="223"/>
      <c r="D12084" s="223"/>
      <c r="E12084" s="223"/>
      <c r="F12084" s="223"/>
      <c r="G12084" s="223"/>
      <c r="H12084" s="223"/>
      <c r="I12084" s="235"/>
      <c r="J12084" s="223"/>
      <c r="K12084" s="223"/>
      <c r="L12084" s="223"/>
      <c r="M12084" s="223"/>
    </row>
    <row r="12085" spans="1:13">
      <c r="A12085" s="235"/>
      <c r="B12085" s="223"/>
      <c r="C12085" s="223"/>
      <c r="D12085" s="223"/>
      <c r="E12085" s="223"/>
      <c r="F12085" s="223"/>
      <c r="G12085" s="223"/>
      <c r="H12085" s="223"/>
      <c r="I12085" s="235"/>
      <c r="J12085" s="223"/>
      <c r="K12085" s="223"/>
      <c r="L12085" s="223"/>
      <c r="M12085" s="223"/>
    </row>
    <row r="12086" spans="1:13">
      <c r="A12086" s="235"/>
      <c r="B12086" s="223"/>
      <c r="C12086" s="223"/>
      <c r="D12086" s="223"/>
      <c r="E12086" s="223"/>
      <c r="F12086" s="223"/>
      <c r="G12086" s="223"/>
      <c r="H12086" s="223"/>
      <c r="I12086" s="235"/>
      <c r="J12086" s="223"/>
      <c r="K12086" s="223"/>
      <c r="L12086" s="223"/>
      <c r="M12086" s="223"/>
    </row>
    <row r="12087" spans="1:13">
      <c r="A12087" s="235"/>
      <c r="B12087" s="223"/>
      <c r="C12087" s="223"/>
      <c r="D12087" s="223"/>
      <c r="E12087" s="223"/>
      <c r="F12087" s="223"/>
      <c r="G12087" s="223"/>
      <c r="H12087" s="223"/>
      <c r="I12087" s="235"/>
      <c r="J12087" s="223"/>
      <c r="K12087" s="223"/>
      <c r="L12087" s="223"/>
      <c r="M12087" s="223"/>
    </row>
    <row r="12088" spans="1:13">
      <c r="A12088" s="235"/>
      <c r="B12088" s="223"/>
      <c r="C12088" s="223"/>
      <c r="D12088" s="223"/>
      <c r="E12088" s="223"/>
      <c r="F12088" s="223"/>
      <c r="G12088" s="223"/>
      <c r="H12088" s="223"/>
      <c r="I12088" s="235"/>
      <c r="J12088" s="223"/>
      <c r="K12088" s="223"/>
      <c r="L12088" s="223"/>
      <c r="M12088" s="223"/>
    </row>
    <row r="12089" spans="1:13">
      <c r="A12089" s="235"/>
      <c r="B12089" s="223"/>
      <c r="C12089" s="223"/>
      <c r="D12089" s="223"/>
      <c r="E12089" s="223"/>
      <c r="F12089" s="223"/>
      <c r="G12089" s="223"/>
      <c r="H12089" s="223"/>
      <c r="I12089" s="235"/>
      <c r="J12089" s="223"/>
      <c r="K12089" s="223"/>
      <c r="L12089" s="223"/>
      <c r="M12089" s="223"/>
    </row>
    <row r="12090" spans="1:13">
      <c r="A12090" s="235"/>
      <c r="B12090" s="223"/>
      <c r="C12090" s="223"/>
      <c r="D12090" s="223"/>
      <c r="E12090" s="223"/>
      <c r="F12090" s="223"/>
      <c r="G12090" s="223"/>
      <c r="H12090" s="223"/>
      <c r="I12090" s="235"/>
      <c r="J12090" s="223"/>
      <c r="K12090" s="223"/>
      <c r="L12090" s="223"/>
      <c r="M12090" s="223"/>
    </row>
    <row r="12091" spans="1:13">
      <c r="A12091" s="235"/>
      <c r="B12091" s="223"/>
      <c r="C12091" s="223"/>
      <c r="D12091" s="223"/>
      <c r="E12091" s="223"/>
      <c r="F12091" s="223"/>
      <c r="G12091" s="223"/>
      <c r="H12091" s="223"/>
      <c r="I12091" s="235"/>
      <c r="J12091" s="223"/>
      <c r="K12091" s="223"/>
      <c r="L12091" s="223"/>
      <c r="M12091" s="223"/>
    </row>
    <row r="12092" spans="1:13">
      <c r="A12092" s="235"/>
      <c r="B12092" s="223"/>
      <c r="C12092" s="223"/>
      <c r="D12092" s="223"/>
      <c r="E12092" s="223"/>
      <c r="F12092" s="223"/>
      <c r="G12092" s="223"/>
      <c r="H12092" s="223"/>
      <c r="I12092" s="235"/>
      <c r="J12092" s="223"/>
      <c r="K12092" s="223"/>
      <c r="L12092" s="223"/>
      <c r="M12092" s="223"/>
    </row>
    <row r="12093" spans="1:13">
      <c r="A12093" s="235"/>
      <c r="B12093" s="223"/>
      <c r="C12093" s="223"/>
      <c r="D12093" s="223"/>
      <c r="E12093" s="223"/>
      <c r="F12093" s="223"/>
      <c r="G12093" s="223"/>
      <c r="H12093" s="223"/>
      <c r="I12093" s="235"/>
      <c r="J12093" s="223"/>
      <c r="K12093" s="223"/>
      <c r="L12093" s="223"/>
      <c r="M12093" s="223"/>
    </row>
    <row r="12094" spans="1:13">
      <c r="A12094" s="235"/>
      <c r="B12094" s="223"/>
      <c r="C12094" s="223"/>
      <c r="D12094" s="223"/>
      <c r="E12094" s="223"/>
      <c r="F12094" s="223"/>
      <c r="G12094" s="223"/>
      <c r="H12094" s="223"/>
      <c r="I12094" s="235"/>
      <c r="J12094" s="223"/>
      <c r="K12094" s="223"/>
      <c r="L12094" s="223"/>
      <c r="M12094" s="223"/>
    </row>
    <row r="12095" spans="1:13">
      <c r="A12095" s="235"/>
      <c r="B12095" s="223"/>
      <c r="C12095" s="223"/>
      <c r="D12095" s="223"/>
      <c r="E12095" s="223"/>
      <c r="F12095" s="223"/>
      <c r="G12095" s="223"/>
      <c r="H12095" s="223"/>
      <c r="I12095" s="235"/>
      <c r="J12095" s="223"/>
      <c r="K12095" s="223"/>
      <c r="L12095" s="223"/>
      <c r="M12095" s="223"/>
    </row>
    <row r="12096" spans="1:13">
      <c r="A12096" s="235"/>
      <c r="B12096" s="223"/>
      <c r="C12096" s="223"/>
      <c r="D12096" s="223"/>
      <c r="E12096" s="223"/>
      <c r="F12096" s="223"/>
      <c r="G12096" s="223"/>
      <c r="H12096" s="223"/>
      <c r="I12096" s="235"/>
      <c r="J12096" s="223"/>
      <c r="K12096" s="223"/>
      <c r="L12096" s="223"/>
      <c r="M12096" s="223"/>
    </row>
    <row r="12097" spans="1:13">
      <c r="A12097" s="235"/>
      <c r="B12097" s="223"/>
      <c r="C12097" s="223"/>
      <c r="D12097" s="223"/>
      <c r="E12097" s="223"/>
      <c r="F12097" s="223"/>
      <c r="G12097" s="223"/>
      <c r="H12097" s="223"/>
      <c r="I12097" s="235"/>
      <c r="J12097" s="223"/>
      <c r="K12097" s="223"/>
      <c r="L12097" s="223"/>
      <c r="M12097" s="223"/>
    </row>
    <row r="12098" spans="1:13">
      <c r="A12098" s="235"/>
      <c r="B12098" s="223"/>
      <c r="C12098" s="223"/>
      <c r="D12098" s="223"/>
      <c r="E12098" s="223"/>
      <c r="F12098" s="223"/>
      <c r="G12098" s="223"/>
      <c r="H12098" s="223"/>
      <c r="I12098" s="235"/>
      <c r="J12098" s="223"/>
      <c r="K12098" s="223"/>
      <c r="L12098" s="223"/>
      <c r="M12098" s="223"/>
    </row>
    <row r="12099" spans="1:13">
      <c r="A12099" s="235"/>
      <c r="B12099" s="235"/>
      <c r="C12099" s="235"/>
      <c r="D12099" s="235"/>
      <c r="H12099" s="238"/>
      <c r="I12099" s="235"/>
    </row>
    <row r="12100" spans="1:13">
      <c r="A12100" s="235"/>
      <c r="B12100" s="223"/>
      <c r="C12100" s="223"/>
      <c r="D12100" s="223"/>
      <c r="E12100" s="223"/>
      <c r="F12100" s="223"/>
      <c r="G12100" s="223"/>
      <c r="H12100" s="223"/>
      <c r="I12100" s="235"/>
      <c r="J12100" s="223"/>
      <c r="K12100" s="223"/>
      <c r="L12100" s="223"/>
      <c r="M12100" s="223"/>
    </row>
    <row r="12101" spans="1:13">
      <c r="A12101" s="235"/>
      <c r="B12101" s="223"/>
      <c r="C12101" s="223"/>
      <c r="D12101" s="223"/>
      <c r="E12101" s="223"/>
      <c r="F12101" s="223"/>
      <c r="G12101" s="223"/>
      <c r="H12101" s="223"/>
      <c r="I12101" s="235"/>
      <c r="J12101" s="223"/>
      <c r="K12101" s="223"/>
      <c r="L12101" s="223"/>
      <c r="M12101" s="223"/>
    </row>
    <row r="12102" spans="1:13">
      <c r="A12102" s="235"/>
      <c r="B12102" s="223"/>
      <c r="C12102" s="223"/>
      <c r="D12102" s="223"/>
      <c r="E12102" s="223"/>
      <c r="F12102" s="223"/>
      <c r="G12102" s="223"/>
      <c r="H12102" s="223"/>
      <c r="I12102" s="235"/>
      <c r="J12102" s="223"/>
      <c r="K12102" s="223"/>
      <c r="L12102" s="223"/>
      <c r="M12102" s="223"/>
    </row>
    <row r="12103" spans="1:13">
      <c r="A12103" s="235"/>
      <c r="B12103" s="223"/>
      <c r="C12103" s="223"/>
      <c r="D12103" s="223"/>
      <c r="E12103" s="223"/>
      <c r="F12103" s="223"/>
      <c r="G12103" s="223"/>
      <c r="H12103" s="223"/>
      <c r="I12103" s="235"/>
      <c r="J12103" s="223"/>
      <c r="K12103" s="223"/>
      <c r="L12103" s="223"/>
      <c r="M12103" s="223"/>
    </row>
    <row r="12104" spans="1:13">
      <c r="A12104" s="235"/>
      <c r="B12104" s="223"/>
      <c r="C12104" s="223"/>
      <c r="D12104" s="223"/>
      <c r="E12104" s="223"/>
      <c r="F12104" s="223"/>
      <c r="G12104" s="223"/>
      <c r="H12104" s="223"/>
      <c r="I12104" s="235"/>
      <c r="J12104" s="223"/>
      <c r="K12104" s="223"/>
      <c r="L12104" s="223"/>
      <c r="M12104" s="223"/>
    </row>
    <row r="12105" spans="1:13">
      <c r="A12105" s="235"/>
      <c r="B12105" s="223"/>
      <c r="C12105" s="223"/>
      <c r="D12105" s="223"/>
      <c r="E12105" s="223"/>
      <c r="F12105" s="223"/>
      <c r="G12105" s="223"/>
      <c r="H12105" s="223"/>
      <c r="I12105" s="235"/>
      <c r="J12105" s="223"/>
      <c r="K12105" s="223"/>
      <c r="L12105" s="223"/>
      <c r="M12105" s="223"/>
    </row>
    <row r="12106" spans="1:13">
      <c r="A12106" s="235"/>
      <c r="B12106" s="223"/>
      <c r="C12106" s="223"/>
      <c r="D12106" s="223"/>
      <c r="E12106" s="223"/>
      <c r="F12106" s="223"/>
      <c r="G12106" s="223"/>
      <c r="H12106" s="223"/>
      <c r="I12106" s="235"/>
      <c r="J12106" s="223"/>
      <c r="K12106" s="223"/>
      <c r="L12106" s="223"/>
      <c r="M12106" s="223"/>
    </row>
    <row r="12107" spans="1:13">
      <c r="A12107" s="235"/>
      <c r="B12107" s="223"/>
      <c r="C12107" s="223"/>
      <c r="D12107" s="223"/>
      <c r="E12107" s="223"/>
      <c r="F12107" s="223"/>
      <c r="G12107" s="223"/>
      <c r="H12107" s="223"/>
      <c r="I12107" s="235"/>
      <c r="J12107" s="223"/>
      <c r="K12107" s="223"/>
      <c r="L12107" s="223"/>
      <c r="M12107" s="223"/>
    </row>
    <row r="12108" spans="1:13">
      <c r="A12108" s="235"/>
      <c r="B12108" s="223"/>
      <c r="C12108" s="223"/>
      <c r="D12108" s="223"/>
      <c r="E12108" s="223"/>
      <c r="F12108" s="223"/>
      <c r="G12108" s="223"/>
      <c r="H12108" s="223"/>
      <c r="I12108" s="235"/>
      <c r="J12108" s="223"/>
      <c r="K12108" s="223"/>
      <c r="L12108" s="223"/>
      <c r="M12108" s="223"/>
    </row>
    <row r="12109" spans="1:13">
      <c r="A12109" s="235"/>
      <c r="B12109" s="223"/>
      <c r="C12109" s="223"/>
      <c r="D12109" s="223"/>
      <c r="E12109" s="223"/>
      <c r="F12109" s="223"/>
      <c r="G12109" s="223"/>
      <c r="H12109" s="223"/>
      <c r="I12109" s="235"/>
      <c r="J12109" s="223"/>
      <c r="K12109" s="223"/>
      <c r="L12109" s="223"/>
      <c r="M12109" s="223"/>
    </row>
    <row r="12110" spans="1:13">
      <c r="A12110" s="235"/>
      <c r="B12110" s="223"/>
      <c r="C12110" s="223"/>
      <c r="D12110" s="223"/>
      <c r="E12110" s="223"/>
      <c r="F12110" s="223"/>
      <c r="G12110" s="223"/>
      <c r="H12110" s="223"/>
      <c r="I12110" s="235"/>
      <c r="J12110" s="223"/>
      <c r="K12110" s="223"/>
      <c r="L12110" s="223"/>
      <c r="M12110" s="223"/>
    </row>
    <row r="12111" spans="1:13">
      <c r="A12111" s="235"/>
      <c r="B12111" s="223"/>
      <c r="C12111" s="223"/>
      <c r="D12111" s="223"/>
      <c r="E12111" s="223"/>
      <c r="F12111" s="223"/>
      <c r="G12111" s="223"/>
      <c r="H12111" s="223"/>
      <c r="I12111" s="235"/>
      <c r="J12111" s="223"/>
      <c r="K12111" s="223"/>
      <c r="L12111" s="223"/>
      <c r="M12111" s="223"/>
    </row>
    <row r="12112" spans="1:13">
      <c r="A12112" s="235"/>
      <c r="B12112" s="223"/>
      <c r="C12112" s="223"/>
      <c r="D12112" s="223"/>
      <c r="E12112" s="223"/>
      <c r="F12112" s="223"/>
      <c r="G12112" s="223"/>
      <c r="H12112" s="223"/>
      <c r="I12112" s="235"/>
      <c r="J12112" s="223"/>
      <c r="K12112" s="223"/>
      <c r="L12112" s="223"/>
      <c r="M12112" s="223"/>
    </row>
    <row r="12113" spans="1:13">
      <c r="A12113" s="235"/>
      <c r="B12113" s="223"/>
      <c r="C12113" s="223"/>
      <c r="D12113" s="223"/>
      <c r="E12113" s="223"/>
      <c r="F12113" s="223"/>
      <c r="G12113" s="223"/>
      <c r="H12113" s="223"/>
      <c r="I12113" s="235"/>
      <c r="J12113" s="223"/>
      <c r="K12113" s="223"/>
      <c r="L12113" s="223"/>
      <c r="M12113" s="223"/>
    </row>
    <row r="12114" spans="1:13">
      <c r="A12114" s="235"/>
      <c r="B12114" s="223"/>
      <c r="C12114" s="223"/>
      <c r="D12114" s="223"/>
      <c r="E12114" s="238"/>
      <c r="F12114" s="244"/>
      <c r="G12114" s="223"/>
      <c r="H12114" s="223"/>
      <c r="I12114" s="235"/>
      <c r="J12114" s="223"/>
      <c r="K12114" s="223"/>
      <c r="L12114" s="223"/>
      <c r="M12114" s="223"/>
    </row>
    <row r="12115" spans="1:13">
      <c r="A12115" s="235"/>
      <c r="B12115" s="223"/>
      <c r="C12115" s="223"/>
      <c r="D12115" s="223"/>
      <c r="E12115" s="223"/>
      <c r="F12115" s="223"/>
      <c r="G12115" s="223"/>
      <c r="H12115" s="223"/>
      <c r="I12115" s="235"/>
      <c r="J12115" s="223"/>
      <c r="K12115" s="223"/>
      <c r="L12115" s="223"/>
      <c r="M12115" s="223"/>
    </row>
    <row r="12116" spans="1:13">
      <c r="A12116" s="235"/>
      <c r="B12116" s="223"/>
      <c r="C12116" s="223"/>
      <c r="D12116" s="223"/>
      <c r="E12116" s="223"/>
      <c r="F12116" s="223"/>
      <c r="G12116" s="223"/>
      <c r="H12116" s="223"/>
      <c r="I12116" s="235"/>
      <c r="J12116" s="223"/>
      <c r="K12116" s="223"/>
      <c r="L12116" s="223"/>
      <c r="M12116" s="223"/>
    </row>
    <row r="12117" spans="1:13">
      <c r="A12117" s="235"/>
      <c r="B12117" s="223"/>
      <c r="C12117" s="223"/>
      <c r="D12117" s="223"/>
      <c r="E12117" s="223"/>
      <c r="F12117" s="223"/>
      <c r="G12117" s="223"/>
      <c r="H12117" s="223"/>
      <c r="I12117" s="235"/>
      <c r="J12117" s="223"/>
      <c r="K12117" s="223"/>
      <c r="L12117" s="223"/>
      <c r="M12117" s="223"/>
    </row>
    <row r="12118" spans="1:13">
      <c r="A12118" s="235"/>
      <c r="B12118" s="223"/>
      <c r="C12118" s="223"/>
      <c r="D12118" s="223"/>
      <c r="E12118" s="223"/>
      <c r="F12118" s="223"/>
      <c r="G12118" s="223"/>
      <c r="H12118" s="223"/>
      <c r="I12118" s="235"/>
      <c r="J12118" s="223"/>
      <c r="K12118" s="223"/>
      <c r="L12118" s="223"/>
      <c r="M12118" s="223"/>
    </row>
    <row r="12119" spans="1:13">
      <c r="A12119" s="235"/>
      <c r="B12119" s="223"/>
      <c r="C12119" s="223"/>
      <c r="D12119" s="223"/>
      <c r="E12119" s="223"/>
      <c r="F12119" s="223"/>
      <c r="G12119" s="223"/>
      <c r="H12119" s="223"/>
      <c r="I12119" s="235"/>
      <c r="J12119" s="223"/>
      <c r="K12119" s="223"/>
      <c r="L12119" s="223"/>
      <c r="M12119" s="223"/>
    </row>
    <row r="12120" spans="1:13">
      <c r="A12120" s="235"/>
      <c r="B12120" s="223"/>
      <c r="C12120" s="223"/>
      <c r="D12120" s="223"/>
      <c r="E12120" s="223"/>
      <c r="F12120" s="223"/>
      <c r="G12120" s="223"/>
      <c r="H12120" s="223"/>
      <c r="I12120" s="235"/>
      <c r="J12120" s="223"/>
      <c r="K12120" s="223"/>
      <c r="L12120" s="223"/>
      <c r="M12120" s="223"/>
    </row>
    <row r="12121" spans="1:13">
      <c r="A12121" s="235"/>
      <c r="B12121" s="223"/>
      <c r="C12121" s="223"/>
      <c r="D12121" s="223"/>
      <c r="E12121" s="238"/>
      <c r="F12121" s="244"/>
      <c r="G12121" s="223"/>
      <c r="H12121" s="223"/>
      <c r="I12121" s="235"/>
      <c r="J12121" s="223"/>
      <c r="K12121" s="223"/>
      <c r="L12121" s="223"/>
      <c r="M12121" s="223"/>
    </row>
    <row r="12122" spans="1:13">
      <c r="A12122" s="235"/>
      <c r="B12122" s="223"/>
      <c r="C12122" s="223"/>
      <c r="D12122" s="223"/>
      <c r="E12122" s="223"/>
      <c r="F12122" s="223"/>
      <c r="G12122" s="223"/>
      <c r="H12122" s="223"/>
      <c r="I12122" s="235"/>
      <c r="J12122" s="223"/>
      <c r="K12122" s="223"/>
      <c r="L12122" s="223"/>
      <c r="M12122" s="223"/>
    </row>
    <row r="12123" spans="1:13">
      <c r="A12123" s="235"/>
      <c r="B12123" s="223"/>
      <c r="C12123" s="223"/>
      <c r="D12123" s="223"/>
      <c r="E12123" s="223"/>
      <c r="F12123" s="223"/>
      <c r="G12123" s="223"/>
      <c r="H12123" s="223"/>
      <c r="I12123" s="235"/>
      <c r="J12123" s="223"/>
      <c r="K12123" s="223"/>
      <c r="L12123" s="223"/>
      <c r="M12123" s="223"/>
    </row>
    <row r="12124" spans="1:13">
      <c r="A12124" s="235"/>
      <c r="B12124" s="223"/>
      <c r="C12124" s="223"/>
      <c r="D12124" s="223"/>
      <c r="E12124" s="223"/>
      <c r="F12124" s="223"/>
      <c r="G12124" s="223"/>
      <c r="H12124" s="223"/>
      <c r="I12124" s="235"/>
      <c r="J12124" s="223"/>
      <c r="K12124" s="223"/>
      <c r="L12124" s="223"/>
      <c r="M12124" s="223"/>
    </row>
    <row r="12125" spans="1:13">
      <c r="A12125" s="235"/>
      <c r="B12125" s="223"/>
      <c r="C12125" s="223"/>
      <c r="D12125" s="223"/>
      <c r="E12125" s="223"/>
      <c r="F12125" s="223"/>
      <c r="G12125" s="223"/>
      <c r="H12125" s="223"/>
      <c r="I12125" s="235"/>
      <c r="J12125" s="223"/>
      <c r="K12125" s="223"/>
      <c r="L12125" s="223"/>
      <c r="M12125" s="223"/>
    </row>
    <row r="12126" spans="1:13">
      <c r="A12126" s="235"/>
      <c r="B12126" s="223"/>
      <c r="C12126" s="223"/>
      <c r="D12126" s="223"/>
      <c r="E12126" s="223"/>
      <c r="F12126" s="223"/>
      <c r="G12126" s="223"/>
      <c r="H12126" s="223"/>
      <c r="I12126" s="235"/>
      <c r="J12126" s="223"/>
      <c r="K12126" s="223"/>
      <c r="L12126" s="223"/>
      <c r="M12126" s="223"/>
    </row>
    <row r="12127" spans="1:13">
      <c r="A12127" s="235"/>
      <c r="B12127" s="223"/>
      <c r="C12127" s="223"/>
      <c r="D12127" s="223"/>
      <c r="E12127" s="223"/>
      <c r="F12127" s="223"/>
      <c r="G12127" s="223"/>
      <c r="H12127" s="223"/>
      <c r="I12127" s="235"/>
      <c r="J12127" s="223"/>
      <c r="K12127" s="223"/>
      <c r="L12127" s="223"/>
      <c r="M12127" s="223"/>
    </row>
    <row r="12128" spans="1:13">
      <c r="A12128" s="235"/>
      <c r="B12128" s="223"/>
      <c r="C12128" s="223"/>
      <c r="D12128" s="223"/>
      <c r="E12128" s="223"/>
      <c r="F12128" s="223"/>
      <c r="G12128" s="223"/>
      <c r="H12128" s="223"/>
      <c r="I12128" s="235"/>
      <c r="J12128" s="223"/>
      <c r="K12128" s="223"/>
      <c r="L12128" s="223"/>
      <c r="M12128" s="223"/>
    </row>
    <row r="12129" spans="1:13">
      <c r="A12129" s="235"/>
      <c r="B12129" s="223"/>
      <c r="C12129" s="223"/>
      <c r="D12129" s="223"/>
      <c r="E12129" s="238"/>
      <c r="F12129" s="244"/>
      <c r="G12129" s="223"/>
      <c r="H12129" s="223"/>
      <c r="I12129" s="235"/>
      <c r="J12129" s="223"/>
      <c r="K12129" s="223"/>
      <c r="L12129" s="223"/>
      <c r="M12129" s="223"/>
    </row>
    <row r="12130" spans="1:13">
      <c r="A12130" s="235"/>
      <c r="B12130" s="223"/>
      <c r="C12130" s="223"/>
      <c r="D12130" s="223"/>
      <c r="E12130" s="223"/>
      <c r="F12130" s="223"/>
      <c r="G12130" s="223"/>
      <c r="H12130" s="223"/>
      <c r="I12130" s="235"/>
      <c r="J12130" s="223"/>
      <c r="K12130" s="223"/>
      <c r="L12130" s="223"/>
      <c r="M12130" s="223"/>
    </row>
    <row r="12131" spans="1:13">
      <c r="A12131" s="235"/>
      <c r="B12131" s="223"/>
      <c r="C12131" s="223"/>
      <c r="D12131" s="223"/>
      <c r="E12131" s="238"/>
      <c r="F12131" s="223"/>
      <c r="G12131" s="223"/>
      <c r="H12131" s="223"/>
      <c r="I12131" s="235"/>
      <c r="J12131" s="223"/>
      <c r="K12131" s="223"/>
      <c r="L12131" s="223"/>
      <c r="M12131" s="223"/>
    </row>
    <row r="12132" spans="1:13">
      <c r="A12132" s="235"/>
      <c r="B12132" s="223"/>
      <c r="C12132" s="223"/>
      <c r="D12132" s="223"/>
      <c r="E12132" s="223"/>
      <c r="F12132" s="223"/>
      <c r="G12132" s="223"/>
      <c r="H12132" s="223"/>
      <c r="I12132" s="235"/>
      <c r="J12132" s="223"/>
      <c r="K12132" s="223"/>
      <c r="L12132" s="223"/>
      <c r="M12132" s="223"/>
    </row>
    <row r="12133" spans="1:13">
      <c r="A12133" s="235"/>
      <c r="B12133" s="223"/>
      <c r="C12133" s="223"/>
      <c r="D12133" s="223"/>
      <c r="E12133" s="223"/>
      <c r="F12133" s="223"/>
      <c r="G12133" s="223"/>
      <c r="H12133" s="223"/>
      <c r="I12133" s="235"/>
      <c r="J12133" s="223"/>
      <c r="K12133" s="223"/>
      <c r="L12133" s="223"/>
      <c r="M12133" s="223"/>
    </row>
    <row r="12134" spans="1:13">
      <c r="A12134" s="235"/>
      <c r="B12134" s="223"/>
      <c r="C12134" s="223"/>
      <c r="D12134" s="223"/>
      <c r="E12134" s="223"/>
      <c r="F12134" s="223"/>
      <c r="G12134" s="223"/>
      <c r="H12134" s="223"/>
      <c r="I12134" s="235"/>
      <c r="J12134" s="223"/>
      <c r="K12134" s="223"/>
      <c r="L12134" s="223"/>
      <c r="M12134" s="223"/>
    </row>
    <row r="12135" spans="1:13">
      <c r="A12135" s="235"/>
      <c r="B12135" s="223"/>
      <c r="C12135" s="223"/>
      <c r="D12135" s="223"/>
      <c r="E12135" s="223"/>
      <c r="F12135" s="223"/>
      <c r="G12135" s="223"/>
      <c r="H12135" s="223"/>
      <c r="I12135" s="235"/>
      <c r="J12135" s="223"/>
      <c r="K12135" s="223"/>
      <c r="L12135" s="223"/>
      <c r="M12135" s="223"/>
    </row>
    <row r="12136" spans="1:13">
      <c r="A12136" s="235"/>
      <c r="B12136" s="223"/>
      <c r="C12136" s="223"/>
      <c r="D12136" s="223"/>
      <c r="E12136" s="223"/>
      <c r="F12136" s="223"/>
      <c r="G12136" s="223"/>
      <c r="H12136" s="223"/>
      <c r="I12136" s="235"/>
      <c r="J12136" s="223"/>
      <c r="K12136" s="223"/>
      <c r="L12136" s="223"/>
      <c r="M12136" s="223"/>
    </row>
    <row r="12137" spans="1:13">
      <c r="A12137" s="235"/>
      <c r="B12137" s="223"/>
      <c r="C12137" s="223"/>
      <c r="D12137" s="223"/>
      <c r="E12137" s="223"/>
      <c r="F12137" s="223"/>
      <c r="G12137" s="223"/>
      <c r="H12137" s="223"/>
      <c r="I12137" s="235"/>
      <c r="J12137" s="223"/>
      <c r="K12137" s="223"/>
      <c r="L12137" s="223"/>
      <c r="M12137" s="223"/>
    </row>
    <row r="12138" spans="1:13">
      <c r="A12138" s="235"/>
      <c r="B12138" s="223"/>
      <c r="C12138" s="223"/>
      <c r="D12138" s="223"/>
      <c r="E12138" s="223"/>
      <c r="F12138" s="223"/>
      <c r="G12138" s="223"/>
      <c r="H12138" s="223"/>
      <c r="I12138" s="235"/>
      <c r="J12138" s="223"/>
      <c r="K12138" s="223"/>
      <c r="L12138" s="223"/>
      <c r="M12138" s="223"/>
    </row>
    <row r="12139" spans="1:13">
      <c r="A12139" s="235"/>
      <c r="B12139" s="223"/>
      <c r="C12139" s="223"/>
      <c r="D12139" s="223"/>
      <c r="E12139" s="223"/>
      <c r="F12139" s="223"/>
      <c r="G12139" s="223"/>
      <c r="H12139" s="223"/>
      <c r="I12139" s="235"/>
      <c r="J12139" s="223"/>
      <c r="K12139" s="223"/>
      <c r="L12139" s="223"/>
      <c r="M12139" s="223"/>
    </row>
    <row r="12140" spans="1:13">
      <c r="A12140" s="235"/>
      <c r="B12140" s="235"/>
      <c r="C12140" s="235"/>
      <c r="D12140" s="235"/>
      <c r="H12140" s="238"/>
      <c r="I12140" s="235"/>
    </row>
    <row r="12141" spans="1:13">
      <c r="A12141" s="235"/>
      <c r="B12141" s="223"/>
      <c r="C12141" s="223"/>
      <c r="D12141" s="223"/>
      <c r="E12141" s="223"/>
      <c r="F12141" s="223"/>
      <c r="G12141" s="223"/>
      <c r="H12141" s="223"/>
      <c r="I12141" s="235"/>
      <c r="J12141" s="223"/>
      <c r="K12141" s="223"/>
      <c r="L12141" s="223"/>
      <c r="M12141" s="223"/>
    </row>
    <row r="12142" spans="1:13">
      <c r="A12142" s="235"/>
      <c r="B12142" s="223"/>
      <c r="C12142" s="223"/>
      <c r="D12142" s="223"/>
      <c r="E12142" s="223"/>
      <c r="F12142" s="223"/>
      <c r="G12142" s="223"/>
      <c r="H12142" s="223"/>
      <c r="I12142" s="235"/>
      <c r="J12142" s="223"/>
      <c r="K12142" s="223"/>
      <c r="L12142" s="223"/>
      <c r="M12142" s="223"/>
    </row>
    <row r="12143" spans="1:13">
      <c r="A12143" s="235"/>
      <c r="B12143" s="223"/>
      <c r="C12143" s="223"/>
      <c r="D12143" s="223"/>
      <c r="E12143" s="223"/>
      <c r="F12143" s="223"/>
      <c r="G12143" s="223"/>
      <c r="H12143" s="223"/>
      <c r="I12143" s="235"/>
      <c r="J12143" s="223"/>
      <c r="K12143" s="223"/>
      <c r="L12143" s="223"/>
      <c r="M12143" s="223"/>
    </row>
    <row r="12144" spans="1:13">
      <c r="A12144" s="235"/>
      <c r="B12144" s="223"/>
      <c r="C12144" s="223"/>
      <c r="D12144" s="223"/>
      <c r="E12144" s="223"/>
      <c r="F12144" s="223"/>
      <c r="G12144" s="223"/>
      <c r="H12144" s="223"/>
      <c r="I12144" s="235"/>
      <c r="J12144" s="223"/>
      <c r="K12144" s="223"/>
      <c r="L12144" s="223"/>
      <c r="M12144" s="223"/>
    </row>
    <row r="12145" spans="1:13">
      <c r="A12145" s="235"/>
      <c r="B12145" s="238"/>
      <c r="C12145" s="238"/>
      <c r="D12145" s="238"/>
      <c r="E12145" s="238"/>
      <c r="F12145" s="238"/>
      <c r="G12145" s="223"/>
      <c r="H12145" s="238"/>
      <c r="I12145" s="235"/>
      <c r="J12145" s="223"/>
      <c r="K12145" s="238"/>
      <c r="L12145" s="238"/>
      <c r="M12145" s="238"/>
    </row>
    <row r="12146" spans="1:13">
      <c r="A12146" s="235"/>
      <c r="B12146" s="223"/>
      <c r="C12146" s="223"/>
      <c r="D12146" s="223"/>
      <c r="E12146" s="223"/>
      <c r="F12146" s="223"/>
      <c r="G12146" s="223"/>
      <c r="H12146" s="223"/>
      <c r="I12146" s="235"/>
      <c r="J12146" s="223"/>
      <c r="K12146" s="223"/>
      <c r="L12146" s="223"/>
      <c r="M12146" s="223"/>
    </row>
    <row r="12147" spans="1:13">
      <c r="A12147" s="235"/>
      <c r="B12147" s="223"/>
      <c r="C12147" s="223"/>
      <c r="D12147" s="223"/>
      <c r="E12147" s="223"/>
      <c r="F12147" s="223"/>
      <c r="G12147" s="223"/>
      <c r="H12147" s="223"/>
      <c r="I12147" s="235"/>
      <c r="J12147" s="223"/>
      <c r="K12147" s="223"/>
      <c r="L12147" s="223"/>
      <c r="M12147" s="223"/>
    </row>
    <row r="12148" spans="1:13">
      <c r="A12148" s="235"/>
      <c r="B12148" s="223"/>
      <c r="C12148" s="223"/>
      <c r="D12148" s="223"/>
      <c r="E12148" s="223"/>
      <c r="F12148" s="223"/>
      <c r="G12148" s="223"/>
      <c r="H12148" s="223"/>
      <c r="I12148" s="235"/>
      <c r="J12148" s="223"/>
      <c r="K12148" s="223"/>
      <c r="L12148" s="223"/>
      <c r="M12148" s="223"/>
    </row>
    <row r="12149" spans="1:13">
      <c r="A12149" s="235"/>
      <c r="B12149" s="223"/>
      <c r="C12149" s="223"/>
      <c r="D12149" s="223"/>
      <c r="E12149" s="223"/>
      <c r="F12149" s="223"/>
      <c r="G12149" s="223"/>
      <c r="H12149" s="223"/>
      <c r="I12149" s="235"/>
      <c r="J12149" s="223"/>
      <c r="K12149" s="223"/>
      <c r="L12149" s="223"/>
      <c r="M12149" s="223"/>
    </row>
    <row r="12150" spans="1:13">
      <c r="A12150" s="235"/>
      <c r="B12150" s="223"/>
      <c r="C12150" s="223"/>
      <c r="D12150" s="223"/>
      <c r="E12150" s="223"/>
      <c r="F12150" s="244"/>
      <c r="G12150" s="223"/>
      <c r="H12150" s="223"/>
      <c r="I12150" s="235"/>
      <c r="J12150" s="223"/>
      <c r="K12150" s="223"/>
      <c r="L12150" s="223"/>
      <c r="M12150" s="223"/>
    </row>
    <row r="12151" spans="1:13">
      <c r="A12151" s="235"/>
      <c r="B12151" s="223"/>
      <c r="C12151" s="223"/>
      <c r="D12151" s="223"/>
      <c r="E12151" s="238"/>
      <c r="F12151" s="244"/>
      <c r="G12151" s="223"/>
      <c r="H12151" s="223"/>
      <c r="I12151" s="235"/>
      <c r="J12151" s="223"/>
      <c r="K12151" s="223"/>
      <c r="L12151" s="223"/>
      <c r="M12151" s="223"/>
    </row>
    <row r="12152" spans="1:13">
      <c r="A12152" s="235"/>
      <c r="B12152" s="223"/>
      <c r="C12152" s="223"/>
      <c r="D12152" s="223"/>
      <c r="E12152" s="223"/>
      <c r="F12152" s="223"/>
      <c r="G12152" s="223"/>
      <c r="H12152" s="223"/>
      <c r="I12152" s="235"/>
      <c r="J12152" s="223"/>
      <c r="K12152" s="223"/>
      <c r="L12152" s="223"/>
      <c r="M12152" s="223"/>
    </row>
    <row r="12153" spans="1:13">
      <c r="A12153" s="235"/>
      <c r="B12153" s="223"/>
      <c r="C12153" s="223"/>
      <c r="D12153" s="223"/>
      <c r="E12153" s="223"/>
      <c r="F12153" s="223"/>
      <c r="G12153" s="223"/>
      <c r="H12153" s="223"/>
      <c r="I12153" s="235"/>
      <c r="J12153" s="223"/>
      <c r="K12153" s="223"/>
      <c r="L12153" s="223"/>
      <c r="M12153" s="223"/>
    </row>
    <row r="12154" spans="1:13">
      <c r="A12154" s="235"/>
      <c r="B12154" s="223"/>
      <c r="C12154" s="223"/>
      <c r="D12154" s="223"/>
      <c r="E12154" s="223"/>
      <c r="F12154" s="223"/>
      <c r="G12154" s="223"/>
      <c r="H12154" s="223"/>
      <c r="I12154" s="235"/>
      <c r="J12154" s="223"/>
      <c r="K12154" s="223"/>
      <c r="L12154" s="223"/>
      <c r="M12154" s="223"/>
    </row>
    <row r="12155" spans="1:13">
      <c r="A12155" s="235"/>
      <c r="B12155" s="223"/>
      <c r="C12155" s="223"/>
      <c r="D12155" s="223"/>
      <c r="E12155" s="223"/>
      <c r="F12155" s="223"/>
      <c r="G12155" s="223"/>
      <c r="H12155" s="223"/>
      <c r="I12155" s="235"/>
      <c r="J12155" s="223"/>
      <c r="K12155" s="223"/>
      <c r="L12155" s="223"/>
      <c r="M12155" s="223"/>
    </row>
    <row r="12156" spans="1:13">
      <c r="A12156" s="235"/>
      <c r="B12156" s="223"/>
      <c r="C12156" s="223"/>
      <c r="D12156" s="223"/>
      <c r="E12156" s="238"/>
      <c r="F12156" s="244"/>
      <c r="G12156" s="223"/>
      <c r="H12156" s="223"/>
      <c r="I12156" s="235"/>
      <c r="J12156" s="223"/>
      <c r="K12156" s="223"/>
      <c r="L12156" s="223"/>
      <c r="M12156" s="223"/>
    </row>
    <row r="12157" spans="1:13">
      <c r="A12157" s="235"/>
      <c r="B12157" s="223"/>
      <c r="C12157" s="223"/>
      <c r="D12157" s="223"/>
      <c r="E12157" s="223"/>
      <c r="F12157" s="223"/>
      <c r="G12157" s="223"/>
      <c r="H12157" s="223"/>
      <c r="I12157" s="235"/>
      <c r="J12157" s="223"/>
      <c r="K12157" s="223"/>
      <c r="L12157" s="223"/>
      <c r="M12157" s="223"/>
    </row>
    <row r="12158" spans="1:13">
      <c r="A12158" s="235"/>
      <c r="B12158" s="223"/>
      <c r="C12158" s="223"/>
      <c r="D12158" s="223"/>
      <c r="E12158" s="223"/>
      <c r="F12158" s="223"/>
      <c r="G12158" s="223"/>
      <c r="H12158" s="223"/>
      <c r="I12158" s="235"/>
      <c r="J12158" s="223"/>
      <c r="K12158" s="223"/>
      <c r="L12158" s="223"/>
      <c r="M12158" s="223"/>
    </row>
    <row r="12159" spans="1:13">
      <c r="A12159" s="235"/>
      <c r="B12159" s="223"/>
      <c r="C12159" s="223"/>
      <c r="D12159" s="223"/>
      <c r="E12159" s="238"/>
      <c r="F12159" s="244"/>
      <c r="G12159" s="223"/>
      <c r="H12159" s="223"/>
      <c r="I12159" s="235"/>
      <c r="J12159" s="223"/>
      <c r="K12159" s="223"/>
      <c r="L12159" s="223"/>
      <c r="M12159" s="223"/>
    </row>
    <row r="12160" spans="1:13">
      <c r="A12160" s="235"/>
      <c r="B12160" s="223"/>
      <c r="C12160" s="223"/>
      <c r="D12160" s="223"/>
      <c r="E12160" s="223"/>
      <c r="F12160" s="223"/>
      <c r="G12160" s="223"/>
      <c r="H12160" s="223"/>
      <c r="I12160" s="235"/>
      <c r="J12160" s="223"/>
      <c r="K12160" s="223"/>
      <c r="L12160" s="223"/>
      <c r="M12160" s="223"/>
    </row>
    <row r="12161" spans="1:13">
      <c r="A12161" s="235"/>
      <c r="B12161" s="223"/>
      <c r="C12161" s="223"/>
      <c r="D12161" s="223"/>
      <c r="E12161" s="223"/>
      <c r="F12161" s="223"/>
      <c r="G12161" s="223"/>
      <c r="H12161" s="223"/>
      <c r="I12161" s="235"/>
      <c r="J12161" s="223"/>
      <c r="K12161" s="223"/>
      <c r="L12161" s="223"/>
      <c r="M12161" s="223"/>
    </row>
    <row r="12162" spans="1:13">
      <c r="A12162" s="235"/>
      <c r="B12162" s="223"/>
      <c r="C12162" s="223"/>
      <c r="D12162" s="223"/>
      <c r="E12162" s="223"/>
      <c r="F12162" s="223"/>
      <c r="G12162" s="223"/>
      <c r="H12162" s="223"/>
      <c r="I12162" s="235"/>
      <c r="J12162" s="223"/>
      <c r="K12162" s="223"/>
      <c r="L12162" s="223"/>
      <c r="M12162" s="223"/>
    </row>
    <row r="12163" spans="1:13">
      <c r="A12163" s="235"/>
      <c r="B12163" s="223"/>
      <c r="C12163" s="223"/>
      <c r="D12163" s="223"/>
      <c r="E12163" s="223"/>
      <c r="F12163" s="223"/>
      <c r="G12163" s="223"/>
      <c r="H12163" s="223"/>
      <c r="I12163" s="235"/>
      <c r="J12163" s="223"/>
      <c r="K12163" s="223"/>
      <c r="L12163" s="223"/>
      <c r="M12163" s="223"/>
    </row>
    <row r="12164" spans="1:13">
      <c r="A12164" s="235"/>
      <c r="B12164" s="223"/>
      <c r="C12164" s="223"/>
      <c r="D12164" s="223"/>
      <c r="E12164" s="223"/>
      <c r="F12164" s="223"/>
      <c r="G12164" s="223"/>
      <c r="H12164" s="223"/>
      <c r="I12164" s="235"/>
      <c r="J12164" s="223"/>
      <c r="K12164" s="223"/>
      <c r="L12164" s="223"/>
      <c r="M12164" s="223"/>
    </row>
    <row r="12165" spans="1:13">
      <c r="A12165" s="235"/>
      <c r="B12165" s="223"/>
      <c r="C12165" s="223"/>
      <c r="D12165" s="223"/>
      <c r="E12165" s="223"/>
      <c r="F12165" s="223"/>
      <c r="G12165" s="223"/>
      <c r="H12165" s="223"/>
      <c r="I12165" s="235"/>
      <c r="J12165" s="223"/>
      <c r="K12165" s="223"/>
      <c r="L12165" s="223"/>
      <c r="M12165" s="223"/>
    </row>
    <row r="12166" spans="1:13">
      <c r="A12166" s="235"/>
      <c r="B12166" s="223"/>
      <c r="C12166" s="223"/>
      <c r="D12166" s="223"/>
      <c r="E12166" s="223"/>
      <c r="F12166" s="223"/>
      <c r="G12166" s="223"/>
      <c r="H12166" s="223"/>
      <c r="I12166" s="235"/>
      <c r="J12166" s="223"/>
      <c r="K12166" s="223"/>
      <c r="L12166" s="223"/>
      <c r="M12166" s="223"/>
    </row>
    <row r="12167" spans="1:13">
      <c r="A12167" s="235"/>
      <c r="B12167" s="223"/>
      <c r="C12167" s="223"/>
      <c r="D12167" s="223"/>
      <c r="E12167" s="223"/>
      <c r="F12167" s="223"/>
      <c r="G12167" s="223"/>
      <c r="H12167" s="223"/>
      <c r="I12167" s="235"/>
      <c r="J12167" s="223"/>
      <c r="K12167" s="223"/>
      <c r="L12167" s="223"/>
      <c r="M12167" s="223"/>
    </row>
    <row r="12168" spans="1:13">
      <c r="A12168" s="235"/>
      <c r="B12168" s="223"/>
      <c r="C12168" s="223"/>
      <c r="D12168" s="223"/>
      <c r="E12168" s="223"/>
      <c r="F12168" s="223"/>
      <c r="G12168" s="223"/>
      <c r="H12168" s="223"/>
      <c r="I12168" s="235"/>
      <c r="J12168" s="223"/>
      <c r="K12168" s="223"/>
      <c r="L12168" s="223"/>
      <c r="M12168" s="223"/>
    </row>
    <row r="12169" spans="1:13">
      <c r="A12169" s="235"/>
      <c r="B12169" s="223"/>
      <c r="C12169" s="223"/>
      <c r="D12169" s="223"/>
      <c r="E12169" s="223"/>
      <c r="F12169" s="244"/>
      <c r="G12169" s="223"/>
      <c r="H12169" s="223"/>
      <c r="I12169" s="235"/>
      <c r="J12169" s="223"/>
      <c r="K12169" s="223"/>
      <c r="L12169" s="223"/>
      <c r="M12169" s="223"/>
    </row>
    <row r="12170" spans="1:13">
      <c r="A12170" s="235"/>
      <c r="B12170" s="223"/>
      <c r="C12170" s="223"/>
      <c r="D12170" s="223"/>
      <c r="E12170" s="223"/>
      <c r="F12170" s="223"/>
      <c r="G12170" s="223"/>
      <c r="H12170" s="223"/>
      <c r="I12170" s="235"/>
      <c r="J12170" s="223"/>
      <c r="K12170" s="223"/>
      <c r="L12170" s="223"/>
      <c r="M12170" s="223"/>
    </row>
    <row r="12171" spans="1:13">
      <c r="A12171" s="235"/>
      <c r="B12171" s="223"/>
      <c r="C12171" s="223"/>
      <c r="D12171" s="223"/>
      <c r="E12171" s="223"/>
      <c r="F12171" s="223"/>
      <c r="G12171" s="223"/>
      <c r="H12171" s="223"/>
      <c r="I12171" s="235"/>
      <c r="J12171" s="223"/>
      <c r="K12171" s="223"/>
      <c r="L12171" s="223"/>
      <c r="M12171" s="223"/>
    </row>
    <row r="12172" spans="1:13">
      <c r="A12172" s="235"/>
      <c r="B12172" s="223"/>
      <c r="C12172" s="223"/>
      <c r="D12172" s="223"/>
      <c r="E12172" s="223"/>
      <c r="F12172" s="223"/>
      <c r="G12172" s="223"/>
      <c r="H12172" s="223"/>
      <c r="I12172" s="235"/>
      <c r="J12172" s="223"/>
      <c r="K12172" s="223"/>
      <c r="L12172" s="223"/>
      <c r="M12172" s="223"/>
    </row>
    <row r="12173" spans="1:13">
      <c r="A12173" s="235"/>
      <c r="B12173" s="223"/>
      <c r="C12173" s="223"/>
      <c r="D12173" s="223"/>
      <c r="E12173" s="223"/>
      <c r="F12173" s="223"/>
      <c r="G12173" s="223"/>
      <c r="H12173" s="223"/>
      <c r="I12173" s="235"/>
      <c r="J12173" s="223"/>
      <c r="K12173" s="223"/>
      <c r="L12173" s="223"/>
      <c r="M12173" s="223"/>
    </row>
    <row r="12174" spans="1:13">
      <c r="A12174" s="235"/>
      <c r="B12174" s="223"/>
      <c r="C12174" s="223"/>
      <c r="D12174" s="223"/>
      <c r="E12174" s="223"/>
      <c r="F12174" s="244"/>
      <c r="G12174" s="223"/>
      <c r="H12174" s="223"/>
      <c r="I12174" s="235"/>
      <c r="J12174" s="223"/>
      <c r="K12174" s="223"/>
      <c r="L12174" s="223"/>
      <c r="M12174" s="223"/>
    </row>
    <row r="12175" spans="1:13">
      <c r="A12175" s="235"/>
      <c r="B12175" s="223"/>
      <c r="C12175" s="223"/>
      <c r="D12175" s="223"/>
      <c r="E12175" s="223"/>
      <c r="F12175" s="223"/>
      <c r="G12175" s="223"/>
      <c r="H12175" s="223"/>
      <c r="I12175" s="235"/>
      <c r="J12175" s="223"/>
      <c r="K12175" s="223"/>
      <c r="L12175" s="223"/>
      <c r="M12175" s="223"/>
    </row>
    <row r="12176" spans="1:13">
      <c r="A12176" s="235"/>
      <c r="B12176" s="235"/>
      <c r="C12176" s="235"/>
      <c r="D12176" s="235"/>
      <c r="H12176" s="238"/>
      <c r="I12176" s="235"/>
    </row>
    <row r="12177" spans="1:13">
      <c r="A12177" s="235"/>
      <c r="B12177" s="223"/>
      <c r="C12177" s="223"/>
      <c r="D12177" s="223"/>
      <c r="E12177" s="223"/>
      <c r="F12177" s="223"/>
      <c r="G12177" s="223"/>
      <c r="H12177" s="223"/>
      <c r="I12177" s="235"/>
      <c r="J12177" s="223"/>
      <c r="K12177" s="223"/>
      <c r="L12177" s="223"/>
      <c r="M12177" s="223"/>
    </row>
    <row r="12178" spans="1:13">
      <c r="A12178" s="235"/>
      <c r="B12178" s="223"/>
      <c r="C12178" s="223"/>
      <c r="D12178" s="223"/>
      <c r="E12178" s="238"/>
      <c r="F12178" s="244"/>
      <c r="G12178" s="223"/>
      <c r="H12178" s="223"/>
      <c r="I12178" s="235"/>
      <c r="J12178" s="223"/>
      <c r="K12178" s="223"/>
      <c r="L12178" s="223"/>
      <c r="M12178" s="223"/>
    </row>
    <row r="12179" spans="1:13">
      <c r="A12179" s="235"/>
      <c r="B12179" s="223"/>
      <c r="C12179" s="223"/>
      <c r="D12179" s="223"/>
      <c r="E12179" s="238"/>
      <c r="F12179" s="244"/>
      <c r="G12179" s="223"/>
      <c r="H12179" s="223"/>
      <c r="I12179" s="235"/>
      <c r="J12179" s="223"/>
      <c r="K12179" s="223"/>
      <c r="L12179" s="223"/>
      <c r="M12179" s="223"/>
    </row>
    <row r="12180" spans="1:13">
      <c r="A12180" s="235"/>
      <c r="B12180" s="223"/>
      <c r="C12180" s="223"/>
      <c r="D12180" s="223"/>
      <c r="E12180" s="223"/>
      <c r="F12180" s="223"/>
      <c r="G12180" s="223"/>
      <c r="H12180" s="223"/>
      <c r="I12180" s="235"/>
      <c r="J12180" s="223"/>
      <c r="K12180" s="223"/>
      <c r="L12180" s="223"/>
      <c r="M12180" s="223"/>
    </row>
    <row r="12181" spans="1:13">
      <c r="A12181" s="235"/>
      <c r="B12181" s="223"/>
      <c r="C12181" s="223"/>
      <c r="D12181" s="223"/>
      <c r="E12181" s="223"/>
      <c r="F12181" s="223"/>
      <c r="G12181" s="223"/>
      <c r="H12181" s="223"/>
      <c r="I12181" s="235"/>
      <c r="J12181" s="223"/>
      <c r="K12181" s="223"/>
      <c r="L12181" s="223"/>
      <c r="M12181" s="223"/>
    </row>
    <row r="12182" spans="1:13">
      <c r="A12182" s="235"/>
      <c r="B12182" s="223"/>
      <c r="C12182" s="223"/>
      <c r="D12182" s="223"/>
      <c r="E12182" s="223"/>
      <c r="F12182" s="223"/>
      <c r="G12182" s="223"/>
      <c r="H12182" s="223"/>
      <c r="I12182" s="235"/>
      <c r="J12182" s="223"/>
      <c r="K12182" s="223"/>
      <c r="L12182" s="223"/>
      <c r="M12182" s="223"/>
    </row>
    <row r="12183" spans="1:13">
      <c r="A12183" s="235"/>
      <c r="B12183" s="223"/>
      <c r="C12183" s="223"/>
      <c r="D12183" s="223"/>
      <c r="E12183" s="223"/>
      <c r="F12183" s="223"/>
      <c r="G12183" s="223"/>
      <c r="H12183" s="223"/>
      <c r="I12183" s="235"/>
      <c r="J12183" s="223"/>
      <c r="K12183" s="223"/>
      <c r="L12183" s="223"/>
      <c r="M12183" s="223"/>
    </row>
    <row r="12184" spans="1:13">
      <c r="A12184" s="235"/>
      <c r="B12184" s="223"/>
      <c r="C12184" s="223"/>
      <c r="D12184" s="223"/>
      <c r="E12184" s="223"/>
      <c r="F12184" s="223"/>
      <c r="G12184" s="223"/>
      <c r="H12184" s="223"/>
      <c r="I12184" s="235"/>
      <c r="J12184" s="223"/>
      <c r="K12184" s="223"/>
      <c r="L12184" s="223"/>
      <c r="M12184" s="223"/>
    </row>
    <row r="12185" spans="1:13">
      <c r="A12185" s="235"/>
      <c r="B12185" s="223"/>
      <c r="C12185" s="223"/>
      <c r="D12185" s="223"/>
      <c r="E12185" s="223"/>
      <c r="F12185" s="223"/>
      <c r="G12185" s="223"/>
      <c r="H12185" s="223"/>
      <c r="I12185" s="235"/>
      <c r="J12185" s="223"/>
      <c r="K12185" s="223"/>
      <c r="L12185" s="223"/>
      <c r="M12185" s="223"/>
    </row>
    <row r="12186" spans="1:13">
      <c r="A12186" s="235"/>
      <c r="B12186" s="223"/>
      <c r="C12186" s="223"/>
      <c r="D12186" s="223"/>
      <c r="E12186" s="223"/>
      <c r="F12186" s="223"/>
      <c r="G12186" s="223"/>
      <c r="H12186" s="223"/>
      <c r="I12186" s="235"/>
      <c r="J12186" s="223"/>
      <c r="K12186" s="223"/>
      <c r="L12186" s="223"/>
      <c r="M12186" s="223"/>
    </row>
    <row r="12187" spans="1:13">
      <c r="A12187" s="235"/>
      <c r="B12187" s="223"/>
      <c r="C12187" s="223"/>
      <c r="D12187" s="223"/>
      <c r="E12187" s="223"/>
      <c r="F12187" s="223"/>
      <c r="G12187" s="223"/>
      <c r="H12187" s="223"/>
      <c r="I12187" s="235"/>
      <c r="J12187" s="223"/>
      <c r="K12187" s="223"/>
      <c r="L12187" s="223"/>
      <c r="M12187" s="223"/>
    </row>
    <row r="12188" spans="1:13">
      <c r="A12188" s="235"/>
      <c r="B12188" s="223"/>
      <c r="C12188" s="223"/>
      <c r="D12188" s="223"/>
      <c r="E12188" s="223"/>
      <c r="F12188" s="223"/>
      <c r="G12188" s="223"/>
      <c r="H12188" s="223"/>
      <c r="I12188" s="235"/>
      <c r="J12188" s="223"/>
      <c r="K12188" s="223"/>
      <c r="L12188" s="223"/>
      <c r="M12188" s="223"/>
    </row>
    <row r="12189" spans="1:13">
      <c r="A12189" s="235"/>
      <c r="B12189" s="223"/>
      <c r="C12189" s="223"/>
      <c r="D12189" s="223"/>
      <c r="E12189" s="223"/>
      <c r="F12189" s="223"/>
      <c r="G12189" s="223"/>
      <c r="H12189" s="223"/>
      <c r="I12189" s="235"/>
      <c r="J12189" s="223"/>
      <c r="K12189" s="223"/>
      <c r="L12189" s="223"/>
      <c r="M12189" s="223"/>
    </row>
    <row r="12190" spans="1:13">
      <c r="A12190" s="235"/>
      <c r="B12190" s="223"/>
      <c r="C12190" s="223"/>
      <c r="D12190" s="223"/>
      <c r="E12190" s="238"/>
      <c r="F12190" s="244"/>
      <c r="G12190" s="223"/>
      <c r="H12190" s="223"/>
      <c r="I12190" s="235"/>
      <c r="J12190" s="223"/>
      <c r="K12190" s="223"/>
      <c r="L12190" s="223"/>
      <c r="M12190" s="223"/>
    </row>
    <row r="12191" spans="1:13">
      <c r="A12191" s="235"/>
      <c r="B12191" s="223"/>
      <c r="C12191" s="223"/>
      <c r="D12191" s="223"/>
      <c r="E12191" s="223"/>
      <c r="F12191" s="223"/>
      <c r="G12191" s="223"/>
      <c r="H12191" s="223"/>
      <c r="I12191" s="235"/>
      <c r="J12191" s="223"/>
      <c r="K12191" s="223"/>
      <c r="L12191" s="223"/>
      <c r="M12191" s="223"/>
    </row>
    <row r="12192" spans="1:13">
      <c r="A12192" s="235"/>
      <c r="B12192" s="223"/>
      <c r="C12192" s="223"/>
      <c r="D12192" s="223"/>
      <c r="E12192" s="223"/>
      <c r="F12192" s="223"/>
      <c r="G12192" s="223"/>
      <c r="H12192" s="223"/>
      <c r="I12192" s="235"/>
      <c r="J12192" s="223"/>
      <c r="K12192" s="223"/>
      <c r="L12192" s="223"/>
      <c r="M12192" s="223"/>
    </row>
    <row r="12193" spans="1:13">
      <c r="A12193" s="235"/>
      <c r="B12193" s="223"/>
      <c r="C12193" s="223"/>
      <c r="D12193" s="223"/>
      <c r="E12193" s="223"/>
      <c r="F12193" s="244"/>
      <c r="G12193" s="223"/>
      <c r="H12193" s="223"/>
      <c r="I12193" s="235"/>
      <c r="J12193" s="223"/>
      <c r="K12193" s="223"/>
      <c r="L12193" s="223"/>
      <c r="M12193" s="223"/>
    </row>
    <row r="12194" spans="1:13">
      <c r="A12194" s="235"/>
      <c r="B12194" s="223"/>
      <c r="C12194" s="223"/>
      <c r="D12194" s="223"/>
      <c r="E12194" s="223"/>
      <c r="F12194" s="223"/>
      <c r="G12194" s="223"/>
      <c r="H12194" s="223"/>
      <c r="I12194" s="235"/>
      <c r="J12194" s="223"/>
      <c r="K12194" s="223"/>
      <c r="L12194" s="223"/>
      <c r="M12194" s="223"/>
    </row>
    <row r="12195" spans="1:13">
      <c r="A12195" s="235"/>
      <c r="B12195" s="223"/>
      <c r="C12195" s="223"/>
      <c r="D12195" s="223"/>
      <c r="E12195" s="223"/>
      <c r="F12195" s="223"/>
      <c r="G12195" s="223"/>
      <c r="H12195" s="223"/>
      <c r="I12195" s="235"/>
      <c r="J12195" s="223"/>
      <c r="K12195" s="223"/>
      <c r="L12195" s="223"/>
      <c r="M12195" s="223"/>
    </row>
    <row r="12196" spans="1:13">
      <c r="A12196" s="235"/>
      <c r="B12196" s="223"/>
      <c r="C12196" s="223"/>
      <c r="D12196" s="223"/>
      <c r="E12196" s="238"/>
      <c r="F12196" s="244"/>
      <c r="G12196" s="223"/>
      <c r="H12196" s="223"/>
      <c r="I12196" s="235"/>
      <c r="J12196" s="223"/>
      <c r="K12196" s="223"/>
      <c r="L12196" s="223"/>
      <c r="M12196" s="223"/>
    </row>
    <row r="12197" spans="1:13">
      <c r="A12197" s="235"/>
      <c r="B12197" s="223"/>
      <c r="C12197" s="223"/>
      <c r="D12197" s="223"/>
      <c r="E12197" s="223"/>
      <c r="F12197" s="223"/>
      <c r="G12197" s="223"/>
      <c r="H12197" s="223"/>
      <c r="I12197" s="235"/>
      <c r="J12197" s="223"/>
      <c r="K12197" s="223"/>
      <c r="L12197" s="223"/>
      <c r="M12197" s="223"/>
    </row>
    <row r="12198" spans="1:13">
      <c r="A12198" s="235"/>
      <c r="B12198" s="223"/>
      <c r="C12198" s="223"/>
      <c r="D12198" s="223"/>
      <c r="E12198" s="223"/>
      <c r="F12198" s="223"/>
      <c r="G12198" s="223"/>
      <c r="H12198" s="223"/>
      <c r="I12198" s="235"/>
      <c r="J12198" s="223"/>
      <c r="K12198" s="223"/>
      <c r="L12198" s="223"/>
      <c r="M12198" s="223"/>
    </row>
    <row r="12199" spans="1:13">
      <c r="A12199" s="235"/>
      <c r="B12199" s="223"/>
      <c r="C12199" s="223"/>
      <c r="D12199" s="223"/>
      <c r="E12199" s="223"/>
      <c r="F12199" s="223"/>
      <c r="G12199" s="223"/>
      <c r="H12199" s="223"/>
      <c r="I12199" s="235"/>
      <c r="J12199" s="223"/>
      <c r="K12199" s="223"/>
      <c r="L12199" s="223"/>
      <c r="M12199" s="223"/>
    </row>
    <row r="12200" spans="1:13">
      <c r="A12200" s="235"/>
      <c r="B12200" s="223"/>
      <c r="C12200" s="223"/>
      <c r="D12200" s="223"/>
      <c r="E12200" s="223"/>
      <c r="F12200" s="223"/>
      <c r="G12200" s="223"/>
      <c r="H12200" s="223"/>
      <c r="I12200" s="235"/>
      <c r="J12200" s="223"/>
      <c r="K12200" s="223"/>
      <c r="L12200" s="223"/>
      <c r="M12200" s="223"/>
    </row>
    <row r="12201" spans="1:13">
      <c r="A12201" s="235"/>
      <c r="B12201" s="223"/>
      <c r="C12201" s="223"/>
      <c r="D12201" s="223"/>
      <c r="E12201" s="223"/>
      <c r="F12201" s="223"/>
      <c r="G12201" s="223"/>
      <c r="H12201" s="223"/>
      <c r="I12201" s="235"/>
      <c r="J12201" s="223"/>
      <c r="K12201" s="223"/>
      <c r="L12201" s="223"/>
      <c r="M12201" s="223"/>
    </row>
    <row r="12202" spans="1:13">
      <c r="A12202" s="235"/>
      <c r="B12202" s="223"/>
      <c r="C12202" s="223"/>
      <c r="D12202" s="223"/>
      <c r="E12202" s="223"/>
      <c r="F12202" s="223"/>
      <c r="G12202" s="223"/>
      <c r="H12202" s="223"/>
      <c r="I12202" s="235"/>
      <c r="J12202" s="223"/>
      <c r="K12202" s="223"/>
      <c r="L12202" s="223"/>
      <c r="M12202" s="223"/>
    </row>
    <row r="12203" spans="1:13">
      <c r="A12203" s="235"/>
      <c r="B12203" s="238"/>
      <c r="C12203" s="238"/>
      <c r="D12203" s="238"/>
      <c r="E12203" s="238"/>
      <c r="F12203" s="238"/>
      <c r="G12203" s="223"/>
      <c r="H12203" s="238"/>
      <c r="I12203" s="235"/>
      <c r="J12203" s="223"/>
      <c r="K12203" s="238"/>
      <c r="L12203" s="238"/>
      <c r="M12203" s="238"/>
    </row>
    <row r="12204" spans="1:13">
      <c r="A12204" s="235"/>
      <c r="B12204" s="223"/>
      <c r="C12204" s="223"/>
      <c r="D12204" s="223"/>
      <c r="E12204" s="223"/>
      <c r="F12204" s="223"/>
      <c r="G12204" s="223"/>
      <c r="H12204" s="223"/>
      <c r="I12204" s="235"/>
      <c r="J12204" s="223"/>
      <c r="K12204" s="223"/>
      <c r="L12204" s="223"/>
      <c r="M12204" s="223"/>
    </row>
    <row r="12205" spans="1:13">
      <c r="A12205" s="235"/>
      <c r="B12205" s="223"/>
      <c r="C12205" s="223"/>
      <c r="D12205" s="223"/>
      <c r="E12205" s="223"/>
      <c r="F12205" s="223"/>
      <c r="G12205" s="223"/>
      <c r="H12205" s="223"/>
      <c r="I12205" s="235"/>
      <c r="J12205" s="223"/>
      <c r="K12205" s="223"/>
      <c r="L12205" s="223"/>
      <c r="M12205" s="223"/>
    </row>
    <row r="12206" spans="1:13">
      <c r="A12206" s="235"/>
      <c r="B12206" s="223"/>
      <c r="C12206" s="223"/>
      <c r="D12206" s="223"/>
      <c r="E12206" s="223"/>
      <c r="F12206" s="223"/>
      <c r="G12206" s="223"/>
      <c r="H12206" s="223"/>
      <c r="I12206" s="235"/>
      <c r="J12206" s="223"/>
      <c r="K12206" s="223"/>
      <c r="L12206" s="223"/>
      <c r="M12206" s="223"/>
    </row>
    <row r="12207" spans="1:13">
      <c r="A12207" s="235"/>
      <c r="B12207" s="223"/>
      <c r="C12207" s="223"/>
      <c r="D12207" s="223"/>
      <c r="E12207" s="223"/>
      <c r="F12207" s="223"/>
      <c r="G12207" s="223"/>
      <c r="H12207" s="223"/>
      <c r="I12207" s="235"/>
      <c r="J12207" s="223"/>
      <c r="K12207" s="223"/>
      <c r="L12207" s="223"/>
      <c r="M12207" s="223"/>
    </row>
    <row r="12208" spans="1:13">
      <c r="A12208" s="235"/>
      <c r="B12208" s="223"/>
      <c r="C12208" s="223"/>
      <c r="D12208" s="223"/>
      <c r="E12208" s="223"/>
      <c r="F12208" s="223"/>
      <c r="G12208" s="223"/>
      <c r="H12208" s="223"/>
      <c r="I12208" s="235"/>
      <c r="J12208" s="223"/>
      <c r="K12208" s="223"/>
      <c r="L12208" s="223"/>
      <c r="M12208" s="223"/>
    </row>
    <row r="12209" spans="1:13">
      <c r="A12209" s="235"/>
      <c r="B12209" s="223"/>
      <c r="C12209" s="223"/>
      <c r="D12209" s="223"/>
      <c r="E12209" s="223"/>
      <c r="F12209" s="223"/>
      <c r="G12209" s="223"/>
      <c r="H12209" s="223"/>
      <c r="I12209" s="235"/>
      <c r="J12209" s="223"/>
      <c r="K12209" s="223"/>
      <c r="L12209" s="223"/>
      <c r="M12209" s="223"/>
    </row>
    <row r="12210" spans="1:13">
      <c r="A12210" s="235"/>
      <c r="B12210" s="223"/>
      <c r="C12210" s="223"/>
      <c r="D12210" s="223"/>
      <c r="E12210" s="223"/>
      <c r="F12210" s="223"/>
      <c r="G12210" s="223"/>
      <c r="H12210" s="223"/>
      <c r="I12210" s="235"/>
      <c r="J12210" s="223"/>
      <c r="K12210" s="223"/>
      <c r="L12210" s="223"/>
      <c r="M12210" s="223"/>
    </row>
    <row r="12211" spans="1:13">
      <c r="A12211" s="235"/>
      <c r="B12211" s="223"/>
      <c r="C12211" s="223"/>
      <c r="D12211" s="223"/>
      <c r="E12211" s="238"/>
      <c r="F12211" s="223"/>
      <c r="G12211" s="223"/>
      <c r="H12211" s="223"/>
      <c r="I12211" s="235"/>
      <c r="J12211" s="223"/>
      <c r="K12211" s="223"/>
      <c r="L12211" s="223"/>
      <c r="M12211" s="223"/>
    </row>
    <row r="12212" spans="1:13">
      <c r="A12212" s="235"/>
      <c r="B12212" s="223"/>
      <c r="C12212" s="223"/>
      <c r="D12212" s="223"/>
      <c r="E12212" s="223"/>
      <c r="F12212" s="223"/>
      <c r="G12212" s="223"/>
      <c r="H12212" s="223"/>
      <c r="I12212" s="235"/>
      <c r="J12212" s="223"/>
      <c r="K12212" s="223"/>
      <c r="L12212" s="223"/>
      <c r="M12212" s="223"/>
    </row>
    <row r="12213" spans="1:13">
      <c r="A12213" s="235"/>
      <c r="B12213" s="223"/>
      <c r="C12213" s="223"/>
      <c r="D12213" s="223"/>
      <c r="E12213" s="223"/>
      <c r="F12213" s="223"/>
      <c r="G12213" s="223"/>
      <c r="H12213" s="223"/>
      <c r="I12213" s="235"/>
      <c r="J12213" s="223"/>
      <c r="K12213" s="223"/>
      <c r="L12213" s="223"/>
      <c r="M12213" s="223"/>
    </row>
    <row r="12214" spans="1:13">
      <c r="A12214" s="235"/>
      <c r="B12214" s="223"/>
      <c r="C12214" s="223"/>
      <c r="D12214" s="223"/>
      <c r="E12214" s="223"/>
      <c r="F12214" s="223"/>
      <c r="G12214" s="223"/>
      <c r="H12214" s="223"/>
      <c r="I12214" s="235"/>
      <c r="J12214" s="223"/>
      <c r="K12214" s="223"/>
      <c r="L12214" s="223"/>
      <c r="M12214" s="223"/>
    </row>
    <row r="12215" spans="1:13">
      <c r="A12215" s="235"/>
      <c r="B12215" s="223"/>
      <c r="C12215" s="223"/>
      <c r="D12215" s="223"/>
      <c r="E12215" s="223"/>
      <c r="F12215" s="223"/>
      <c r="G12215" s="223"/>
      <c r="H12215" s="223"/>
      <c r="I12215" s="235"/>
      <c r="J12215" s="223"/>
      <c r="K12215" s="223"/>
      <c r="L12215" s="223"/>
      <c r="M12215" s="223"/>
    </row>
    <row r="12216" spans="1:13">
      <c r="A12216" s="235"/>
      <c r="B12216" s="223"/>
      <c r="C12216" s="223"/>
      <c r="D12216" s="223"/>
      <c r="E12216" s="223"/>
      <c r="F12216" s="223"/>
      <c r="G12216" s="223"/>
      <c r="H12216" s="223"/>
      <c r="I12216" s="235"/>
      <c r="J12216" s="223"/>
      <c r="K12216" s="223"/>
      <c r="L12216" s="223"/>
      <c r="M12216" s="223"/>
    </row>
    <row r="12217" spans="1:13">
      <c r="A12217" s="235"/>
      <c r="B12217" s="223"/>
      <c r="C12217" s="223"/>
      <c r="D12217" s="223"/>
      <c r="E12217" s="223"/>
      <c r="F12217" s="223"/>
      <c r="G12217" s="223"/>
      <c r="H12217" s="223"/>
      <c r="I12217" s="235"/>
      <c r="J12217" s="223"/>
      <c r="K12217" s="223"/>
      <c r="L12217" s="223"/>
      <c r="M12217" s="223"/>
    </row>
    <row r="12218" spans="1:13">
      <c r="A12218" s="235"/>
      <c r="B12218" s="223"/>
      <c r="C12218" s="223"/>
      <c r="D12218" s="223"/>
      <c r="E12218" s="223"/>
      <c r="F12218" s="223"/>
      <c r="G12218" s="223"/>
      <c r="H12218" s="223"/>
      <c r="I12218" s="235"/>
      <c r="J12218" s="223"/>
      <c r="K12218" s="223"/>
      <c r="L12218" s="223"/>
      <c r="M12218" s="223"/>
    </row>
    <row r="12219" spans="1:13">
      <c r="A12219" s="235"/>
      <c r="B12219" s="223"/>
      <c r="C12219" s="223"/>
      <c r="D12219" s="223"/>
      <c r="E12219" s="223"/>
      <c r="F12219" s="223"/>
      <c r="G12219" s="223"/>
      <c r="H12219" s="223"/>
      <c r="I12219" s="235"/>
      <c r="J12219" s="223"/>
      <c r="K12219" s="223"/>
      <c r="L12219" s="223"/>
      <c r="M12219" s="223"/>
    </row>
    <row r="12220" spans="1:13">
      <c r="A12220" s="235"/>
      <c r="B12220" s="223"/>
      <c r="C12220" s="223"/>
      <c r="D12220" s="223"/>
      <c r="E12220" s="223"/>
      <c r="F12220" s="223"/>
      <c r="G12220" s="223"/>
      <c r="H12220" s="223"/>
      <c r="I12220" s="235"/>
      <c r="J12220" s="223"/>
      <c r="K12220" s="223"/>
      <c r="L12220" s="223"/>
      <c r="M12220" s="223"/>
    </row>
    <row r="12221" spans="1:13">
      <c r="A12221" s="235"/>
      <c r="B12221" s="223"/>
      <c r="C12221" s="223"/>
      <c r="D12221" s="223"/>
      <c r="E12221" s="223"/>
      <c r="F12221" s="223"/>
      <c r="G12221" s="223"/>
      <c r="H12221" s="223"/>
      <c r="I12221" s="235"/>
      <c r="J12221" s="223"/>
      <c r="K12221" s="223"/>
      <c r="L12221" s="223"/>
      <c r="M12221" s="223"/>
    </row>
    <row r="12222" spans="1:13">
      <c r="A12222" s="235"/>
      <c r="B12222" s="223"/>
      <c r="C12222" s="223"/>
      <c r="D12222" s="223"/>
      <c r="E12222" s="223"/>
      <c r="F12222" s="223"/>
      <c r="G12222" s="223"/>
      <c r="H12222" s="223"/>
      <c r="I12222" s="235"/>
      <c r="J12222" s="223"/>
      <c r="K12222" s="223"/>
      <c r="L12222" s="223"/>
      <c r="M12222" s="223"/>
    </row>
    <row r="12223" spans="1:13">
      <c r="A12223" s="235"/>
      <c r="B12223" s="223"/>
      <c r="C12223" s="223"/>
      <c r="D12223" s="223"/>
      <c r="E12223" s="223"/>
      <c r="F12223" s="223"/>
      <c r="G12223" s="223"/>
      <c r="H12223" s="223"/>
      <c r="I12223" s="235"/>
      <c r="J12223" s="223"/>
      <c r="K12223" s="223"/>
      <c r="L12223" s="223"/>
      <c r="M12223" s="223"/>
    </row>
    <row r="12224" spans="1:13">
      <c r="A12224" s="235"/>
      <c r="B12224" s="223"/>
      <c r="C12224" s="223"/>
      <c r="D12224" s="223"/>
      <c r="E12224" s="223"/>
      <c r="F12224" s="223"/>
      <c r="G12224" s="223"/>
      <c r="H12224" s="223"/>
      <c r="I12224" s="235"/>
      <c r="J12224" s="223"/>
      <c r="K12224" s="223"/>
      <c r="L12224" s="223"/>
      <c r="M12224" s="223"/>
    </row>
    <row r="12225" spans="1:13">
      <c r="A12225" s="235"/>
      <c r="B12225" s="223"/>
      <c r="C12225" s="223"/>
      <c r="D12225" s="223"/>
      <c r="E12225" s="223"/>
      <c r="F12225" s="223"/>
      <c r="G12225" s="223"/>
      <c r="H12225" s="223"/>
      <c r="I12225" s="235"/>
      <c r="J12225" s="223"/>
      <c r="K12225" s="223"/>
      <c r="L12225" s="223"/>
      <c r="M12225" s="223"/>
    </row>
    <row r="12226" spans="1:13">
      <c r="A12226" s="235"/>
      <c r="B12226" s="223"/>
      <c r="C12226" s="223"/>
      <c r="D12226" s="223"/>
      <c r="E12226" s="223"/>
      <c r="F12226" s="223"/>
      <c r="G12226" s="223"/>
      <c r="H12226" s="223"/>
      <c r="I12226" s="235"/>
      <c r="J12226" s="223"/>
      <c r="K12226" s="223"/>
      <c r="L12226" s="223"/>
      <c r="M12226" s="223"/>
    </row>
    <row r="12227" spans="1:13">
      <c r="A12227" s="235"/>
      <c r="B12227" s="223"/>
      <c r="C12227" s="223"/>
      <c r="D12227" s="223"/>
      <c r="E12227" s="223"/>
      <c r="F12227" s="223"/>
      <c r="G12227" s="223"/>
      <c r="H12227" s="223"/>
      <c r="I12227" s="235"/>
      <c r="J12227" s="223"/>
      <c r="K12227" s="223"/>
      <c r="L12227" s="223"/>
      <c r="M12227" s="223"/>
    </row>
    <row r="12228" spans="1:13">
      <c r="A12228" s="235"/>
      <c r="B12228" s="223"/>
      <c r="C12228" s="223"/>
      <c r="D12228" s="223"/>
      <c r="E12228" s="223"/>
      <c r="F12228" s="223"/>
      <c r="G12228" s="223"/>
      <c r="H12228" s="223"/>
      <c r="I12228" s="235"/>
      <c r="J12228" s="223"/>
      <c r="K12228" s="223"/>
      <c r="L12228" s="223"/>
      <c r="M12228" s="223"/>
    </row>
    <row r="12229" spans="1:13">
      <c r="A12229" s="235"/>
      <c r="B12229" s="235"/>
      <c r="C12229" s="235"/>
      <c r="D12229" s="235"/>
      <c r="H12229" s="238"/>
      <c r="I12229" s="235"/>
    </row>
    <row r="12230" spans="1:13">
      <c r="A12230" s="235"/>
      <c r="B12230" s="223"/>
      <c r="C12230" s="223"/>
      <c r="D12230" s="223"/>
      <c r="E12230" s="223"/>
      <c r="F12230" s="223"/>
      <c r="G12230" s="223"/>
      <c r="H12230" s="223"/>
      <c r="I12230" s="235"/>
      <c r="J12230" s="223"/>
      <c r="K12230" s="223"/>
      <c r="L12230" s="223"/>
      <c r="M12230" s="223"/>
    </row>
    <row r="12231" spans="1:13">
      <c r="A12231" s="235"/>
      <c r="B12231" s="223"/>
      <c r="C12231" s="223"/>
      <c r="D12231" s="223"/>
      <c r="E12231" s="223"/>
      <c r="F12231" s="223"/>
      <c r="G12231" s="223"/>
      <c r="H12231" s="223"/>
      <c r="I12231" s="235"/>
      <c r="J12231" s="223"/>
      <c r="K12231" s="223"/>
      <c r="L12231" s="223"/>
      <c r="M12231" s="223"/>
    </row>
    <row r="12232" spans="1:13">
      <c r="A12232" s="235"/>
      <c r="B12232" s="223"/>
      <c r="C12232" s="223"/>
      <c r="D12232" s="223"/>
      <c r="E12232" s="223"/>
      <c r="F12232" s="223"/>
      <c r="G12232" s="223"/>
      <c r="H12232" s="223"/>
      <c r="I12232" s="235"/>
      <c r="J12232" s="223"/>
      <c r="K12232" s="223"/>
      <c r="L12232" s="223"/>
      <c r="M12232" s="223"/>
    </row>
    <row r="12233" spans="1:13">
      <c r="A12233" s="235"/>
      <c r="B12233" s="223"/>
      <c r="C12233" s="223"/>
      <c r="D12233" s="223"/>
      <c r="E12233" s="223"/>
      <c r="F12233" s="223"/>
      <c r="G12233" s="223"/>
      <c r="H12233" s="223"/>
      <c r="I12233" s="235"/>
      <c r="J12233" s="223"/>
      <c r="K12233" s="223"/>
      <c r="L12233" s="223"/>
      <c r="M12233" s="223"/>
    </row>
    <row r="12234" spans="1:13">
      <c r="A12234" s="235"/>
      <c r="B12234" s="223"/>
      <c r="C12234" s="223"/>
      <c r="D12234" s="223"/>
      <c r="E12234" s="223"/>
      <c r="F12234" s="223"/>
      <c r="G12234" s="223"/>
      <c r="H12234" s="223"/>
      <c r="I12234" s="235"/>
      <c r="J12234" s="223"/>
      <c r="K12234" s="223"/>
      <c r="L12234" s="223"/>
      <c r="M12234" s="223"/>
    </row>
    <row r="12235" spans="1:13">
      <c r="A12235" s="235"/>
      <c r="B12235" s="223"/>
      <c r="C12235" s="223"/>
      <c r="D12235" s="223"/>
      <c r="E12235" s="223"/>
      <c r="F12235" s="223"/>
      <c r="G12235" s="223"/>
      <c r="H12235" s="223"/>
      <c r="I12235" s="235"/>
      <c r="J12235" s="223"/>
      <c r="K12235" s="223"/>
      <c r="L12235" s="223"/>
      <c r="M12235" s="223"/>
    </row>
    <row r="12236" spans="1:13">
      <c r="A12236" s="235"/>
      <c r="B12236" s="223"/>
      <c r="C12236" s="223"/>
      <c r="D12236" s="223"/>
      <c r="E12236" s="223"/>
      <c r="F12236" s="223"/>
      <c r="G12236" s="223"/>
      <c r="H12236" s="223"/>
      <c r="I12236" s="235"/>
      <c r="J12236" s="223"/>
      <c r="K12236" s="223"/>
      <c r="L12236" s="223"/>
      <c r="M12236" s="223"/>
    </row>
    <row r="12237" spans="1:13">
      <c r="A12237" s="235"/>
      <c r="B12237" s="223"/>
      <c r="C12237" s="223"/>
      <c r="D12237" s="223"/>
      <c r="E12237" s="223"/>
      <c r="F12237" s="223"/>
      <c r="G12237" s="223"/>
      <c r="H12237" s="223"/>
      <c r="I12237" s="235"/>
      <c r="J12237" s="223"/>
      <c r="K12237" s="223"/>
      <c r="L12237" s="223"/>
      <c r="M12237" s="223"/>
    </row>
    <row r="12238" spans="1:13">
      <c r="A12238" s="235"/>
      <c r="B12238" s="223"/>
      <c r="C12238" s="223"/>
      <c r="D12238" s="223"/>
      <c r="E12238" s="223"/>
      <c r="F12238" s="223"/>
      <c r="G12238" s="223"/>
      <c r="H12238" s="223"/>
      <c r="I12238" s="235"/>
      <c r="J12238" s="223"/>
      <c r="K12238" s="223"/>
      <c r="L12238" s="223"/>
      <c r="M12238" s="223"/>
    </row>
    <row r="12239" spans="1:13">
      <c r="A12239" s="235"/>
      <c r="B12239" s="235"/>
      <c r="C12239" s="235"/>
      <c r="D12239" s="235"/>
      <c r="H12239" s="238"/>
      <c r="I12239" s="235"/>
    </row>
    <row r="12240" spans="1:13">
      <c r="A12240" s="235"/>
      <c r="B12240" s="223"/>
      <c r="C12240" s="223"/>
      <c r="D12240" s="223"/>
      <c r="E12240" s="223"/>
      <c r="F12240" s="223"/>
      <c r="G12240" s="223"/>
      <c r="H12240" s="223"/>
      <c r="I12240" s="235"/>
      <c r="J12240" s="223"/>
      <c r="K12240" s="223"/>
      <c r="L12240" s="223"/>
      <c r="M12240" s="223"/>
    </row>
    <row r="12241" spans="1:13">
      <c r="A12241" s="235"/>
      <c r="B12241" s="223"/>
      <c r="C12241" s="223"/>
      <c r="D12241" s="223"/>
      <c r="E12241" s="223"/>
      <c r="F12241" s="244"/>
      <c r="G12241" s="223"/>
      <c r="H12241" s="223"/>
      <c r="I12241" s="235"/>
      <c r="J12241" s="223"/>
      <c r="K12241" s="223"/>
      <c r="L12241" s="223"/>
      <c r="M12241" s="223"/>
    </row>
    <row r="12242" spans="1:13">
      <c r="A12242" s="235"/>
      <c r="B12242" s="223"/>
      <c r="C12242" s="223"/>
      <c r="D12242" s="223"/>
      <c r="E12242" s="223"/>
      <c r="F12242" s="223"/>
      <c r="G12242" s="223"/>
      <c r="H12242" s="223"/>
      <c r="I12242" s="235"/>
      <c r="J12242" s="223"/>
      <c r="K12242" s="223"/>
      <c r="L12242" s="223"/>
      <c r="M12242" s="223"/>
    </row>
    <row r="12243" spans="1:13">
      <c r="A12243" s="235"/>
      <c r="B12243" s="223"/>
      <c r="C12243" s="223"/>
      <c r="D12243" s="223"/>
      <c r="E12243" s="223"/>
      <c r="F12243" s="223"/>
      <c r="G12243" s="223"/>
      <c r="H12243" s="223"/>
      <c r="I12243" s="235"/>
      <c r="J12243" s="223"/>
      <c r="K12243" s="223"/>
      <c r="L12243" s="223"/>
      <c r="M12243" s="223"/>
    </row>
    <row r="12244" spans="1:13">
      <c r="A12244" s="235"/>
      <c r="B12244" s="223"/>
      <c r="C12244" s="223"/>
      <c r="D12244" s="223"/>
      <c r="E12244" s="223"/>
      <c r="F12244" s="223"/>
      <c r="G12244" s="223"/>
      <c r="H12244" s="223"/>
      <c r="I12244" s="235"/>
      <c r="J12244" s="223"/>
      <c r="K12244" s="223"/>
      <c r="L12244" s="223"/>
      <c r="M12244" s="223"/>
    </row>
    <row r="12245" spans="1:13">
      <c r="A12245" s="235"/>
      <c r="B12245" s="223"/>
      <c r="C12245" s="223"/>
      <c r="D12245" s="223"/>
      <c r="E12245" s="223"/>
      <c r="F12245" s="223"/>
      <c r="G12245" s="223"/>
      <c r="H12245" s="223"/>
      <c r="I12245" s="235"/>
      <c r="J12245" s="223"/>
      <c r="K12245" s="223"/>
      <c r="L12245" s="223"/>
      <c r="M12245" s="223"/>
    </row>
    <row r="12246" spans="1:13">
      <c r="A12246" s="235"/>
      <c r="B12246" s="223"/>
      <c r="C12246" s="223"/>
      <c r="D12246" s="223"/>
      <c r="E12246" s="223"/>
      <c r="F12246" s="223"/>
      <c r="G12246" s="223"/>
      <c r="H12246" s="223"/>
      <c r="I12246" s="235"/>
      <c r="J12246" s="223"/>
      <c r="K12246" s="223"/>
      <c r="L12246" s="223"/>
      <c r="M12246" s="223"/>
    </row>
    <row r="12247" spans="1:13">
      <c r="A12247" s="235"/>
      <c r="B12247" s="223"/>
      <c r="C12247" s="223"/>
      <c r="D12247" s="223"/>
      <c r="E12247" s="223"/>
      <c r="F12247" s="223"/>
      <c r="G12247" s="223"/>
      <c r="H12247" s="223"/>
      <c r="I12247" s="235"/>
      <c r="J12247" s="223"/>
      <c r="K12247" s="223"/>
      <c r="L12247" s="223"/>
      <c r="M12247" s="223"/>
    </row>
    <row r="12248" spans="1:13">
      <c r="A12248" s="235"/>
      <c r="B12248" s="223"/>
      <c r="C12248" s="223"/>
      <c r="D12248" s="223"/>
      <c r="E12248" s="223"/>
      <c r="F12248" s="223"/>
      <c r="G12248" s="223"/>
      <c r="H12248" s="223"/>
      <c r="I12248" s="235"/>
      <c r="J12248" s="223"/>
      <c r="K12248" s="223"/>
      <c r="L12248" s="223"/>
      <c r="M12248" s="223"/>
    </row>
    <row r="12249" spans="1:13">
      <c r="A12249" s="235"/>
      <c r="B12249" s="223"/>
      <c r="C12249" s="223"/>
      <c r="D12249" s="223"/>
      <c r="E12249" s="223"/>
      <c r="F12249" s="223"/>
      <c r="G12249" s="223"/>
      <c r="H12249" s="223"/>
      <c r="I12249" s="235"/>
      <c r="J12249" s="223"/>
      <c r="K12249" s="223"/>
      <c r="L12249" s="223"/>
      <c r="M12249" s="223"/>
    </row>
    <row r="12250" spans="1:13">
      <c r="A12250" s="235"/>
      <c r="B12250" s="223"/>
      <c r="C12250" s="223"/>
      <c r="D12250" s="223"/>
      <c r="E12250" s="223"/>
      <c r="F12250" s="223"/>
      <c r="G12250" s="223"/>
      <c r="H12250" s="223"/>
      <c r="I12250" s="235"/>
      <c r="J12250" s="223"/>
      <c r="K12250" s="223"/>
      <c r="L12250" s="223"/>
      <c r="M12250" s="223"/>
    </row>
    <row r="12251" spans="1:13">
      <c r="A12251" s="235"/>
      <c r="B12251" s="223"/>
      <c r="C12251" s="223"/>
      <c r="D12251" s="223"/>
      <c r="E12251" s="223"/>
      <c r="F12251" s="223"/>
      <c r="G12251" s="223"/>
      <c r="H12251" s="223"/>
      <c r="I12251" s="235"/>
      <c r="J12251" s="223"/>
      <c r="K12251" s="223"/>
      <c r="L12251" s="223"/>
      <c r="M12251" s="223"/>
    </row>
    <row r="12252" spans="1:13">
      <c r="A12252" s="235"/>
      <c r="B12252" s="223"/>
      <c r="C12252" s="223"/>
      <c r="D12252" s="223"/>
      <c r="E12252" s="223"/>
      <c r="F12252" s="223"/>
      <c r="G12252" s="223"/>
      <c r="H12252" s="223"/>
      <c r="I12252" s="235"/>
      <c r="J12252" s="223"/>
      <c r="K12252" s="223"/>
      <c r="L12252" s="223"/>
      <c r="M12252" s="223"/>
    </row>
    <row r="12253" spans="1:13">
      <c r="A12253" s="235"/>
      <c r="B12253" s="223"/>
      <c r="C12253" s="223"/>
      <c r="D12253" s="223"/>
      <c r="E12253" s="223"/>
      <c r="F12253" s="223"/>
      <c r="G12253" s="223"/>
      <c r="H12253" s="223"/>
      <c r="I12253" s="235"/>
      <c r="J12253" s="223"/>
      <c r="K12253" s="223"/>
      <c r="L12253" s="223"/>
      <c r="M12253" s="223"/>
    </row>
    <row r="12254" spans="1:13">
      <c r="A12254" s="235"/>
      <c r="B12254" s="223"/>
      <c r="C12254" s="223"/>
      <c r="D12254" s="223"/>
      <c r="E12254" s="223"/>
      <c r="F12254" s="223"/>
      <c r="G12254" s="223"/>
      <c r="H12254" s="223"/>
      <c r="I12254" s="235"/>
      <c r="J12254" s="223"/>
      <c r="K12254" s="223"/>
      <c r="L12254" s="223"/>
      <c r="M12254" s="223"/>
    </row>
    <row r="12255" spans="1:13">
      <c r="A12255" s="235"/>
      <c r="B12255" s="223"/>
      <c r="C12255" s="223"/>
      <c r="D12255" s="223"/>
      <c r="E12255" s="238"/>
      <c r="F12255" s="244"/>
      <c r="G12255" s="223"/>
      <c r="H12255" s="223"/>
      <c r="I12255" s="235"/>
      <c r="J12255" s="223"/>
      <c r="K12255" s="223"/>
      <c r="L12255" s="223"/>
      <c r="M12255" s="223"/>
    </row>
    <row r="12256" spans="1:13">
      <c r="A12256" s="235"/>
      <c r="B12256" s="223"/>
      <c r="C12256" s="223"/>
      <c r="D12256" s="223"/>
      <c r="E12256" s="223"/>
      <c r="F12256" s="223"/>
      <c r="G12256" s="223"/>
      <c r="H12256" s="223"/>
      <c r="I12256" s="235"/>
      <c r="J12256" s="223"/>
      <c r="K12256" s="223"/>
      <c r="L12256" s="223"/>
      <c r="M12256" s="223"/>
    </row>
    <row r="12257" spans="1:13">
      <c r="A12257" s="235"/>
      <c r="B12257" s="223"/>
      <c r="C12257" s="223"/>
      <c r="D12257" s="223"/>
      <c r="E12257" s="223"/>
      <c r="F12257" s="223"/>
      <c r="G12257" s="223"/>
      <c r="H12257" s="223"/>
      <c r="I12257" s="235"/>
      <c r="J12257" s="223"/>
      <c r="K12257" s="223"/>
      <c r="L12257" s="223"/>
      <c r="M12257" s="223"/>
    </row>
    <row r="12258" spans="1:13">
      <c r="A12258" s="235"/>
      <c r="B12258" s="223"/>
      <c r="C12258" s="223"/>
      <c r="D12258" s="223"/>
      <c r="E12258" s="223"/>
      <c r="F12258" s="223"/>
      <c r="G12258" s="223"/>
      <c r="H12258" s="223"/>
      <c r="I12258" s="235"/>
      <c r="J12258" s="223"/>
      <c r="K12258" s="223"/>
      <c r="L12258" s="223"/>
      <c r="M12258" s="223"/>
    </row>
    <row r="12259" spans="1:13">
      <c r="A12259" s="235"/>
      <c r="B12259" s="223"/>
      <c r="C12259" s="223"/>
      <c r="D12259" s="223"/>
      <c r="E12259" s="223"/>
      <c r="F12259" s="223"/>
      <c r="G12259" s="223"/>
      <c r="H12259" s="223"/>
      <c r="I12259" s="235"/>
      <c r="J12259" s="223"/>
      <c r="K12259" s="223"/>
      <c r="L12259" s="223"/>
      <c r="M12259" s="223"/>
    </row>
    <row r="12260" spans="1:13">
      <c r="A12260" s="235"/>
      <c r="B12260" s="223"/>
      <c r="C12260" s="223"/>
      <c r="D12260" s="223"/>
      <c r="E12260" s="223"/>
      <c r="F12260" s="223"/>
      <c r="G12260" s="223"/>
      <c r="H12260" s="223"/>
      <c r="I12260" s="235"/>
      <c r="J12260" s="223"/>
      <c r="K12260" s="223"/>
      <c r="L12260" s="223"/>
      <c r="M12260" s="223"/>
    </row>
    <row r="12261" spans="1:13">
      <c r="A12261" s="235"/>
      <c r="B12261" s="223"/>
      <c r="C12261" s="223"/>
      <c r="D12261" s="223"/>
      <c r="E12261" s="223"/>
      <c r="F12261" s="223"/>
      <c r="G12261" s="223"/>
      <c r="H12261" s="223"/>
      <c r="I12261" s="235"/>
      <c r="J12261" s="223"/>
      <c r="K12261" s="223"/>
      <c r="L12261" s="223"/>
      <c r="M12261" s="223"/>
    </row>
    <row r="12262" spans="1:13">
      <c r="A12262" s="235"/>
      <c r="B12262" s="223"/>
      <c r="C12262" s="223"/>
      <c r="D12262" s="223"/>
      <c r="E12262" s="223"/>
      <c r="F12262" s="223"/>
      <c r="G12262" s="223"/>
      <c r="H12262" s="223"/>
      <c r="I12262" s="235"/>
      <c r="J12262" s="223"/>
      <c r="K12262" s="223"/>
      <c r="L12262" s="223"/>
      <c r="M12262" s="223"/>
    </row>
    <row r="12263" spans="1:13">
      <c r="A12263" s="235"/>
      <c r="B12263" s="223"/>
      <c r="C12263" s="223"/>
      <c r="D12263" s="223"/>
      <c r="E12263" s="223"/>
      <c r="F12263" s="223"/>
      <c r="G12263" s="223"/>
      <c r="H12263" s="223"/>
      <c r="I12263" s="235"/>
      <c r="J12263" s="223"/>
      <c r="K12263" s="223"/>
      <c r="L12263" s="223"/>
      <c r="M12263" s="223"/>
    </row>
    <row r="12264" spans="1:13">
      <c r="A12264" s="235"/>
      <c r="B12264" s="223"/>
      <c r="C12264" s="223"/>
      <c r="D12264" s="223"/>
      <c r="E12264" s="223"/>
      <c r="F12264" s="223"/>
      <c r="G12264" s="223"/>
      <c r="H12264" s="223"/>
      <c r="I12264" s="235"/>
      <c r="J12264" s="223"/>
      <c r="K12264" s="223"/>
      <c r="L12264" s="223"/>
      <c r="M12264" s="223"/>
    </row>
    <row r="12265" spans="1:13">
      <c r="A12265" s="235"/>
      <c r="B12265" s="223"/>
      <c r="C12265" s="223"/>
      <c r="D12265" s="223"/>
      <c r="E12265" s="223"/>
      <c r="F12265" s="223"/>
      <c r="G12265" s="223"/>
      <c r="H12265" s="223"/>
      <c r="I12265" s="235"/>
      <c r="J12265" s="223"/>
      <c r="K12265" s="223"/>
      <c r="L12265" s="223"/>
      <c r="M12265" s="223"/>
    </row>
    <row r="12266" spans="1:13">
      <c r="A12266" s="235"/>
      <c r="B12266" s="223"/>
      <c r="C12266" s="223"/>
      <c r="D12266" s="223"/>
      <c r="E12266" s="223"/>
      <c r="F12266" s="223"/>
      <c r="G12266" s="223"/>
      <c r="H12266" s="223"/>
      <c r="I12266" s="235"/>
      <c r="J12266" s="223"/>
      <c r="K12266" s="223"/>
      <c r="L12266" s="223"/>
      <c r="M12266" s="223"/>
    </row>
    <row r="12267" spans="1:13">
      <c r="A12267" s="235"/>
      <c r="B12267" s="223"/>
      <c r="C12267" s="223"/>
      <c r="D12267" s="223"/>
      <c r="E12267" s="223"/>
      <c r="F12267" s="223"/>
      <c r="G12267" s="223"/>
      <c r="H12267" s="223"/>
      <c r="I12267" s="235"/>
      <c r="J12267" s="223"/>
      <c r="K12267" s="223"/>
      <c r="L12267" s="223"/>
      <c r="M12267" s="223"/>
    </row>
    <row r="12268" spans="1:13">
      <c r="A12268" s="235"/>
      <c r="B12268" s="223"/>
      <c r="C12268" s="223"/>
      <c r="D12268" s="223"/>
      <c r="E12268" s="223"/>
      <c r="F12268" s="223"/>
      <c r="G12268" s="223"/>
      <c r="H12268" s="223"/>
      <c r="I12268" s="235"/>
      <c r="J12268" s="223"/>
      <c r="K12268" s="223"/>
      <c r="L12268" s="223"/>
      <c r="M12268" s="223"/>
    </row>
    <row r="12269" spans="1:13">
      <c r="A12269" s="235"/>
      <c r="B12269" s="223"/>
      <c r="C12269" s="223"/>
      <c r="D12269" s="223"/>
      <c r="E12269" s="223"/>
      <c r="F12269" s="223"/>
      <c r="G12269" s="223"/>
      <c r="H12269" s="223"/>
      <c r="I12269" s="235"/>
      <c r="J12269" s="223"/>
      <c r="K12269" s="223"/>
      <c r="L12269" s="223"/>
      <c r="M12269" s="223"/>
    </row>
    <row r="12270" spans="1:13">
      <c r="A12270" s="235"/>
      <c r="B12270" s="223"/>
      <c r="C12270" s="223"/>
      <c r="D12270" s="223"/>
      <c r="E12270" s="223"/>
      <c r="F12270" s="223"/>
      <c r="G12270" s="223"/>
      <c r="H12270" s="223"/>
      <c r="I12270" s="235"/>
      <c r="J12270" s="223"/>
      <c r="K12270" s="223"/>
      <c r="L12270" s="223"/>
      <c r="M12270" s="223"/>
    </row>
    <row r="12271" spans="1:13">
      <c r="A12271" s="235"/>
      <c r="B12271" s="223"/>
      <c r="C12271" s="223"/>
      <c r="D12271" s="223"/>
      <c r="E12271" s="223"/>
      <c r="F12271" s="223"/>
      <c r="G12271" s="223"/>
      <c r="H12271" s="223"/>
      <c r="I12271" s="235"/>
      <c r="J12271" s="223"/>
      <c r="K12271" s="223"/>
      <c r="L12271" s="223"/>
      <c r="M12271" s="223"/>
    </row>
    <row r="12272" spans="1:13">
      <c r="A12272" s="235"/>
      <c r="B12272" s="223"/>
      <c r="C12272" s="223"/>
      <c r="D12272" s="223"/>
      <c r="E12272" s="223"/>
      <c r="F12272" s="223"/>
      <c r="G12272" s="223"/>
      <c r="H12272" s="223"/>
      <c r="I12272" s="235"/>
      <c r="J12272" s="223"/>
      <c r="K12272" s="223"/>
      <c r="L12272" s="223"/>
      <c r="M12272" s="223"/>
    </row>
    <row r="12273" spans="1:13">
      <c r="A12273" s="235"/>
      <c r="B12273" s="223"/>
      <c r="C12273" s="223"/>
      <c r="D12273" s="223"/>
      <c r="E12273" s="223"/>
      <c r="F12273" s="223"/>
      <c r="G12273" s="223"/>
      <c r="H12273" s="223"/>
      <c r="I12273" s="235"/>
      <c r="J12273" s="223"/>
      <c r="K12273" s="223"/>
      <c r="L12273" s="223"/>
      <c r="M12273" s="223"/>
    </row>
    <row r="12274" spans="1:13">
      <c r="A12274" s="235"/>
      <c r="B12274" s="223"/>
      <c r="C12274" s="223"/>
      <c r="D12274" s="223"/>
      <c r="E12274" s="223"/>
      <c r="F12274" s="223"/>
      <c r="G12274" s="223"/>
      <c r="H12274" s="223"/>
      <c r="I12274" s="235"/>
      <c r="J12274" s="223"/>
      <c r="K12274" s="223"/>
      <c r="L12274" s="223"/>
      <c r="M12274" s="223"/>
    </row>
    <row r="12275" spans="1:13">
      <c r="A12275" s="235"/>
      <c r="B12275" s="223"/>
      <c r="C12275" s="223"/>
      <c r="D12275" s="223"/>
      <c r="E12275" s="223"/>
      <c r="F12275" s="223"/>
      <c r="G12275" s="223"/>
      <c r="H12275" s="223"/>
      <c r="I12275" s="235"/>
      <c r="J12275" s="223"/>
      <c r="K12275" s="223"/>
      <c r="L12275" s="223"/>
      <c r="M12275" s="223"/>
    </row>
    <row r="12276" spans="1:13">
      <c r="A12276" s="235"/>
      <c r="B12276" s="223"/>
      <c r="C12276" s="223"/>
      <c r="D12276" s="223"/>
      <c r="E12276" s="223"/>
      <c r="F12276" s="223"/>
      <c r="G12276" s="223"/>
      <c r="H12276" s="223"/>
      <c r="I12276" s="235"/>
      <c r="J12276" s="223"/>
      <c r="K12276" s="223"/>
      <c r="L12276" s="223"/>
      <c r="M12276" s="223"/>
    </row>
    <row r="12277" spans="1:13">
      <c r="A12277" s="235"/>
      <c r="B12277" s="235"/>
      <c r="C12277" s="235"/>
      <c r="D12277" s="235"/>
      <c r="H12277" s="238"/>
      <c r="I12277" s="235"/>
    </row>
    <row r="12278" spans="1:13">
      <c r="A12278" s="235"/>
      <c r="B12278" s="223"/>
      <c r="C12278" s="223"/>
      <c r="D12278" s="223"/>
      <c r="E12278" s="223"/>
      <c r="F12278" s="223"/>
      <c r="G12278" s="223"/>
      <c r="H12278" s="223"/>
      <c r="I12278" s="235"/>
      <c r="J12278" s="223"/>
      <c r="K12278" s="223"/>
      <c r="L12278" s="223"/>
      <c r="M12278" s="223"/>
    </row>
    <row r="12279" spans="1:13">
      <c r="A12279" s="235"/>
      <c r="B12279" s="223"/>
      <c r="C12279" s="223"/>
      <c r="D12279" s="223"/>
      <c r="E12279" s="223"/>
      <c r="F12279" s="223"/>
      <c r="G12279" s="223"/>
      <c r="H12279" s="223"/>
      <c r="I12279" s="235"/>
      <c r="J12279" s="223"/>
      <c r="K12279" s="223"/>
      <c r="L12279" s="223"/>
      <c r="M12279" s="223"/>
    </row>
    <row r="12280" spans="1:13">
      <c r="A12280" s="235"/>
      <c r="B12280" s="223"/>
      <c r="C12280" s="223"/>
      <c r="D12280" s="223"/>
      <c r="E12280" s="223"/>
      <c r="F12280" s="223"/>
      <c r="G12280" s="223"/>
      <c r="H12280" s="223"/>
      <c r="I12280" s="235"/>
      <c r="J12280" s="223"/>
      <c r="K12280" s="223"/>
      <c r="L12280" s="223"/>
      <c r="M12280" s="223"/>
    </row>
    <row r="12281" spans="1:13">
      <c r="A12281" s="235"/>
      <c r="B12281" s="223"/>
      <c r="C12281" s="223"/>
      <c r="D12281" s="223"/>
      <c r="E12281" s="223"/>
      <c r="F12281" s="223"/>
      <c r="G12281" s="223"/>
      <c r="H12281" s="223"/>
      <c r="I12281" s="235"/>
      <c r="J12281" s="223"/>
      <c r="K12281" s="223"/>
      <c r="L12281" s="223"/>
      <c r="M12281" s="223"/>
    </row>
    <row r="12282" spans="1:13">
      <c r="A12282" s="235"/>
      <c r="B12282" s="223"/>
      <c r="C12282" s="223"/>
      <c r="D12282" s="223"/>
      <c r="E12282" s="223"/>
      <c r="F12282" s="223"/>
      <c r="G12282" s="223"/>
      <c r="H12282" s="223"/>
      <c r="I12282" s="235"/>
      <c r="J12282" s="223"/>
      <c r="K12282" s="223"/>
      <c r="L12282" s="223"/>
      <c r="M12282" s="223"/>
    </row>
    <row r="12283" spans="1:13">
      <c r="A12283" s="235"/>
      <c r="B12283" s="223"/>
      <c r="C12283" s="223"/>
      <c r="D12283" s="223"/>
      <c r="E12283" s="223"/>
      <c r="F12283" s="223"/>
      <c r="G12283" s="223"/>
      <c r="H12283" s="223"/>
      <c r="I12283" s="235"/>
      <c r="J12283" s="223"/>
      <c r="K12283" s="223"/>
      <c r="L12283" s="223"/>
      <c r="M12283" s="223"/>
    </row>
    <row r="12284" spans="1:13">
      <c r="A12284" s="235"/>
      <c r="B12284" s="223"/>
      <c r="C12284" s="223"/>
      <c r="D12284" s="223"/>
      <c r="E12284" s="223"/>
      <c r="F12284" s="223"/>
      <c r="G12284" s="223"/>
      <c r="H12284" s="223"/>
      <c r="I12284" s="235"/>
      <c r="J12284" s="223"/>
      <c r="K12284" s="223"/>
      <c r="L12284" s="223"/>
      <c r="M12284" s="223"/>
    </row>
    <row r="12285" spans="1:13">
      <c r="A12285" s="235"/>
      <c r="B12285" s="223"/>
      <c r="C12285" s="223"/>
      <c r="D12285" s="223"/>
      <c r="E12285" s="223"/>
      <c r="F12285" s="223"/>
      <c r="G12285" s="223"/>
      <c r="H12285" s="223"/>
      <c r="I12285" s="235"/>
      <c r="J12285" s="223"/>
      <c r="K12285" s="223"/>
      <c r="L12285" s="223"/>
      <c r="M12285" s="223"/>
    </row>
    <row r="12286" spans="1:13">
      <c r="A12286" s="235"/>
      <c r="B12286" s="223"/>
      <c r="C12286" s="223"/>
      <c r="D12286" s="223"/>
      <c r="E12286" s="223"/>
      <c r="F12286" s="223"/>
      <c r="G12286" s="223"/>
      <c r="H12286" s="223"/>
      <c r="I12286" s="235"/>
      <c r="J12286" s="223"/>
      <c r="K12286" s="223"/>
      <c r="L12286" s="223"/>
      <c r="M12286" s="223"/>
    </row>
    <row r="12287" spans="1:13">
      <c r="A12287" s="235"/>
      <c r="B12287" s="223"/>
      <c r="C12287" s="223"/>
      <c r="D12287" s="223"/>
      <c r="E12287" s="223"/>
      <c r="F12287" s="223"/>
      <c r="G12287" s="223"/>
      <c r="H12287" s="223"/>
      <c r="I12287" s="235"/>
      <c r="J12287" s="223"/>
      <c r="K12287" s="223"/>
      <c r="L12287" s="223"/>
      <c r="M12287" s="223"/>
    </row>
    <row r="12288" spans="1:13">
      <c r="A12288" s="235"/>
      <c r="B12288" s="223"/>
      <c r="C12288" s="223"/>
      <c r="D12288" s="223"/>
      <c r="E12288" s="223"/>
      <c r="F12288" s="223"/>
      <c r="G12288" s="223"/>
      <c r="H12288" s="223"/>
      <c r="I12288" s="235"/>
      <c r="J12288" s="223"/>
      <c r="K12288" s="223"/>
      <c r="L12288" s="223"/>
      <c r="M12288" s="223"/>
    </row>
    <row r="12289" spans="1:13">
      <c r="A12289" s="235"/>
      <c r="B12289" s="223"/>
      <c r="C12289" s="223"/>
      <c r="D12289" s="223"/>
      <c r="E12289" s="223"/>
      <c r="F12289" s="223"/>
      <c r="G12289" s="223"/>
      <c r="H12289" s="223"/>
      <c r="I12289" s="235"/>
      <c r="J12289" s="223"/>
      <c r="K12289" s="223"/>
      <c r="L12289" s="223"/>
      <c r="M12289" s="223"/>
    </row>
    <row r="12290" spans="1:13">
      <c r="A12290" s="235"/>
      <c r="B12290" s="223"/>
      <c r="C12290" s="223"/>
      <c r="D12290" s="223"/>
      <c r="E12290" s="223"/>
      <c r="F12290" s="223"/>
      <c r="G12290" s="223"/>
      <c r="H12290" s="223"/>
      <c r="I12290" s="235"/>
      <c r="J12290" s="223"/>
      <c r="K12290" s="223"/>
      <c r="L12290" s="223"/>
      <c r="M12290" s="223"/>
    </row>
    <row r="12291" spans="1:13">
      <c r="A12291" s="235"/>
      <c r="B12291" s="223"/>
      <c r="C12291" s="223"/>
      <c r="D12291" s="223"/>
      <c r="E12291" s="223"/>
      <c r="F12291" s="223"/>
      <c r="G12291" s="223"/>
      <c r="H12291" s="223"/>
      <c r="I12291" s="235"/>
      <c r="J12291" s="223"/>
      <c r="K12291" s="223"/>
      <c r="L12291" s="223"/>
      <c r="M12291" s="223"/>
    </row>
    <row r="12292" spans="1:13">
      <c r="A12292" s="235"/>
      <c r="B12292" s="223"/>
      <c r="C12292" s="223"/>
      <c r="D12292" s="223"/>
      <c r="E12292" s="223"/>
      <c r="F12292" s="223"/>
      <c r="G12292" s="223"/>
      <c r="H12292" s="223"/>
      <c r="I12292" s="235"/>
      <c r="J12292" s="223"/>
      <c r="K12292" s="223"/>
      <c r="L12292" s="223"/>
      <c r="M12292" s="223"/>
    </row>
    <row r="12293" spans="1:13">
      <c r="A12293" s="235"/>
      <c r="B12293" s="223"/>
      <c r="C12293" s="223"/>
      <c r="D12293" s="223"/>
      <c r="E12293" s="223"/>
      <c r="F12293" s="223"/>
      <c r="G12293" s="223"/>
      <c r="H12293" s="223"/>
      <c r="I12293" s="235"/>
      <c r="J12293" s="223"/>
      <c r="K12293" s="223"/>
      <c r="L12293" s="223"/>
      <c r="M12293" s="223"/>
    </row>
    <row r="12294" spans="1:13">
      <c r="A12294" s="235"/>
      <c r="B12294" s="223"/>
      <c r="C12294" s="223"/>
      <c r="D12294" s="223"/>
      <c r="E12294" s="223"/>
      <c r="F12294" s="223"/>
      <c r="G12294" s="223"/>
      <c r="H12294" s="223"/>
      <c r="I12294" s="235"/>
      <c r="J12294" s="223"/>
      <c r="K12294" s="223"/>
      <c r="L12294" s="223"/>
      <c r="M12294" s="223"/>
    </row>
    <row r="12295" spans="1:13">
      <c r="A12295" s="235"/>
      <c r="B12295" s="223"/>
      <c r="C12295" s="223"/>
      <c r="D12295" s="223"/>
      <c r="E12295" s="223"/>
      <c r="F12295" s="223"/>
      <c r="G12295" s="223"/>
      <c r="H12295" s="223"/>
      <c r="I12295" s="235"/>
      <c r="J12295" s="223"/>
      <c r="K12295" s="223"/>
      <c r="L12295" s="223"/>
      <c r="M12295" s="223"/>
    </row>
    <row r="12296" spans="1:13">
      <c r="A12296" s="235"/>
      <c r="B12296" s="223"/>
      <c r="C12296" s="223"/>
      <c r="D12296" s="223"/>
      <c r="E12296" s="223"/>
      <c r="F12296" s="223"/>
      <c r="G12296" s="223"/>
      <c r="H12296" s="223"/>
      <c r="I12296" s="235"/>
      <c r="J12296" s="223"/>
      <c r="K12296" s="223"/>
      <c r="L12296" s="223"/>
      <c r="M12296" s="223"/>
    </row>
    <row r="12297" spans="1:13">
      <c r="A12297" s="235"/>
      <c r="B12297" s="223"/>
      <c r="C12297" s="223"/>
      <c r="D12297" s="223"/>
      <c r="E12297" s="223"/>
      <c r="F12297" s="223"/>
      <c r="G12297" s="223"/>
      <c r="H12297" s="223"/>
      <c r="I12297" s="235"/>
      <c r="J12297" s="223"/>
      <c r="K12297" s="223"/>
      <c r="L12297" s="223"/>
      <c r="M12297" s="223"/>
    </row>
    <row r="12298" spans="1:13">
      <c r="A12298" s="235"/>
      <c r="B12298" s="223"/>
      <c r="C12298" s="223"/>
      <c r="D12298" s="223"/>
      <c r="E12298" s="223"/>
      <c r="F12298" s="223"/>
      <c r="G12298" s="223"/>
      <c r="H12298" s="223"/>
      <c r="I12298" s="235"/>
      <c r="J12298" s="223"/>
      <c r="K12298" s="223"/>
      <c r="L12298" s="223"/>
      <c r="M12298" s="223"/>
    </row>
    <row r="12299" spans="1:13">
      <c r="A12299" s="235"/>
      <c r="B12299" s="223"/>
      <c r="C12299" s="223"/>
      <c r="D12299" s="223"/>
      <c r="E12299" s="223"/>
      <c r="F12299" s="223"/>
      <c r="G12299" s="223"/>
      <c r="H12299" s="223"/>
      <c r="I12299" s="235"/>
      <c r="J12299" s="223"/>
      <c r="K12299" s="223"/>
      <c r="L12299" s="223"/>
      <c r="M12299" s="223"/>
    </row>
    <row r="12300" spans="1:13">
      <c r="A12300" s="235"/>
      <c r="B12300" s="223"/>
      <c r="C12300" s="223"/>
      <c r="D12300" s="223"/>
      <c r="E12300" s="223"/>
      <c r="F12300" s="244"/>
      <c r="G12300" s="223"/>
      <c r="H12300" s="223"/>
      <c r="I12300" s="235"/>
      <c r="J12300" s="223"/>
      <c r="K12300" s="223"/>
      <c r="L12300" s="223"/>
      <c r="M12300" s="223"/>
    </row>
    <row r="12301" spans="1:13">
      <c r="A12301" s="235"/>
      <c r="B12301" s="223"/>
      <c r="C12301" s="223"/>
      <c r="D12301" s="223"/>
      <c r="E12301" s="223"/>
      <c r="F12301" s="223"/>
      <c r="G12301" s="223"/>
      <c r="H12301" s="223"/>
      <c r="I12301" s="235"/>
      <c r="J12301" s="223"/>
      <c r="K12301" s="223"/>
      <c r="L12301" s="223"/>
      <c r="M12301" s="223"/>
    </row>
    <row r="12302" spans="1:13">
      <c r="A12302" s="235"/>
      <c r="B12302" s="223"/>
      <c r="C12302" s="223"/>
      <c r="D12302" s="223"/>
      <c r="E12302" s="238"/>
      <c r="F12302" s="244"/>
      <c r="G12302" s="223"/>
      <c r="H12302" s="223"/>
      <c r="I12302" s="235"/>
      <c r="J12302" s="223"/>
      <c r="K12302" s="223"/>
      <c r="L12302" s="223"/>
      <c r="M12302" s="223"/>
    </row>
    <row r="12303" spans="1:13">
      <c r="A12303" s="235"/>
      <c r="B12303" s="223"/>
      <c r="C12303" s="223"/>
      <c r="D12303" s="223"/>
      <c r="E12303" s="223"/>
      <c r="F12303" s="223"/>
      <c r="G12303" s="223"/>
      <c r="H12303" s="223"/>
      <c r="I12303" s="235"/>
      <c r="J12303" s="223"/>
      <c r="K12303" s="223"/>
      <c r="L12303" s="223"/>
      <c r="M12303" s="223"/>
    </row>
    <row r="12304" spans="1:13">
      <c r="A12304" s="235"/>
      <c r="B12304" s="223"/>
      <c r="C12304" s="223"/>
      <c r="D12304" s="223"/>
      <c r="E12304" s="223"/>
      <c r="F12304" s="223"/>
      <c r="G12304" s="223"/>
      <c r="H12304" s="223"/>
      <c r="I12304" s="235"/>
      <c r="J12304" s="223"/>
      <c r="K12304" s="223"/>
      <c r="L12304" s="223"/>
      <c r="M12304" s="223"/>
    </row>
    <row r="12305" spans="1:13">
      <c r="A12305" s="235"/>
      <c r="B12305" s="223"/>
      <c r="C12305" s="223"/>
      <c r="D12305" s="223"/>
      <c r="E12305" s="223"/>
      <c r="F12305" s="223"/>
      <c r="G12305" s="223"/>
      <c r="H12305" s="223"/>
      <c r="I12305" s="235"/>
      <c r="J12305" s="223"/>
      <c r="K12305" s="223"/>
      <c r="L12305" s="223"/>
      <c r="M12305" s="223"/>
    </row>
    <row r="12306" spans="1:13">
      <c r="A12306" s="235"/>
      <c r="B12306" s="223"/>
      <c r="C12306" s="223"/>
      <c r="D12306" s="223"/>
      <c r="E12306" s="223"/>
      <c r="F12306" s="223"/>
      <c r="G12306" s="223"/>
      <c r="H12306" s="223"/>
      <c r="I12306" s="235"/>
      <c r="J12306" s="223"/>
      <c r="K12306" s="223"/>
      <c r="L12306" s="223"/>
      <c r="M12306" s="223"/>
    </row>
    <row r="12307" spans="1:13">
      <c r="A12307" s="235"/>
      <c r="B12307" s="223"/>
      <c r="C12307" s="223"/>
      <c r="D12307" s="223"/>
      <c r="E12307" s="223"/>
      <c r="F12307" s="223"/>
      <c r="G12307" s="223"/>
      <c r="H12307" s="223"/>
      <c r="I12307" s="235"/>
      <c r="J12307" s="223"/>
      <c r="K12307" s="223"/>
      <c r="L12307" s="223"/>
      <c r="M12307" s="223"/>
    </row>
    <row r="12308" spans="1:13">
      <c r="A12308" s="235"/>
      <c r="B12308" s="223"/>
      <c r="C12308" s="223"/>
      <c r="D12308" s="223"/>
      <c r="E12308" s="223"/>
      <c r="F12308" s="223"/>
      <c r="G12308" s="223"/>
      <c r="H12308" s="223"/>
      <c r="I12308" s="235"/>
      <c r="J12308" s="223"/>
      <c r="K12308" s="223"/>
      <c r="L12308" s="223"/>
      <c r="M12308" s="223"/>
    </row>
    <row r="12309" spans="1:13">
      <c r="A12309" s="235"/>
      <c r="B12309" s="223"/>
      <c r="C12309" s="223"/>
      <c r="D12309" s="223"/>
      <c r="E12309" s="223"/>
      <c r="F12309" s="223"/>
      <c r="G12309" s="223"/>
      <c r="H12309" s="223"/>
      <c r="I12309" s="235"/>
      <c r="J12309" s="223"/>
      <c r="K12309" s="223"/>
      <c r="L12309" s="223"/>
      <c r="M12309" s="223"/>
    </row>
    <row r="12310" spans="1:13">
      <c r="A12310" s="235"/>
      <c r="B12310" s="223"/>
      <c r="C12310" s="223"/>
      <c r="D12310" s="223"/>
      <c r="E12310" s="223"/>
      <c r="F12310" s="223"/>
      <c r="G12310" s="223"/>
      <c r="H12310" s="223"/>
      <c r="I12310" s="235"/>
      <c r="J12310" s="223"/>
      <c r="K12310" s="223"/>
      <c r="L12310" s="223"/>
      <c r="M12310" s="223"/>
    </row>
    <row r="12311" spans="1:13">
      <c r="A12311" s="235"/>
      <c r="B12311" s="223"/>
      <c r="C12311" s="223"/>
      <c r="D12311" s="223"/>
      <c r="E12311" s="223"/>
      <c r="F12311" s="223"/>
      <c r="G12311" s="223"/>
      <c r="H12311" s="238"/>
      <c r="I12311" s="235"/>
      <c r="J12311" s="223"/>
      <c r="K12311" s="223"/>
      <c r="L12311" s="223"/>
      <c r="M12311" s="234"/>
    </row>
    <row r="12312" spans="1:13">
      <c r="A12312" s="235"/>
      <c r="B12312" s="223"/>
      <c r="C12312" s="223"/>
      <c r="D12312" s="223"/>
      <c r="E12312" s="238"/>
      <c r="F12312" s="223"/>
      <c r="G12312" s="223"/>
      <c r="H12312" s="223"/>
      <c r="I12312" s="235"/>
      <c r="J12312" s="223"/>
      <c r="K12312" s="223"/>
      <c r="L12312" s="223"/>
      <c r="M12312" s="223"/>
    </row>
    <row r="12313" spans="1:13">
      <c r="A12313" s="235"/>
      <c r="B12313" s="223"/>
      <c r="C12313" s="223"/>
      <c r="D12313" s="223"/>
      <c r="E12313" s="223"/>
      <c r="F12313" s="223"/>
      <c r="G12313" s="223"/>
      <c r="H12313" s="223"/>
      <c r="I12313" s="235"/>
      <c r="J12313" s="223"/>
      <c r="K12313" s="223"/>
      <c r="L12313" s="223"/>
      <c r="M12313" s="223"/>
    </row>
    <row r="12314" spans="1:13">
      <c r="A12314" s="235"/>
      <c r="B12314" s="223"/>
      <c r="C12314" s="223"/>
      <c r="D12314" s="223"/>
      <c r="E12314" s="223"/>
      <c r="F12314" s="223"/>
      <c r="G12314" s="223"/>
      <c r="H12314" s="223"/>
      <c r="I12314" s="235"/>
      <c r="J12314" s="223"/>
      <c r="K12314" s="223"/>
      <c r="L12314" s="223"/>
      <c r="M12314" s="223"/>
    </row>
    <row r="12315" spans="1:13">
      <c r="A12315" s="235"/>
      <c r="B12315" s="223"/>
      <c r="C12315" s="223"/>
      <c r="D12315" s="223"/>
      <c r="E12315" s="223"/>
      <c r="F12315" s="223"/>
      <c r="G12315" s="223"/>
      <c r="H12315" s="223"/>
      <c r="I12315" s="235"/>
      <c r="J12315" s="223"/>
      <c r="K12315" s="223"/>
      <c r="L12315" s="223"/>
      <c r="M12315" s="223"/>
    </row>
    <row r="12316" spans="1:13">
      <c r="A12316" s="235"/>
      <c r="B12316" s="223"/>
      <c r="C12316" s="223"/>
      <c r="D12316" s="223"/>
      <c r="E12316" s="223"/>
      <c r="F12316" s="223"/>
      <c r="G12316" s="223"/>
      <c r="H12316" s="223"/>
      <c r="I12316" s="235"/>
      <c r="J12316" s="223"/>
      <c r="K12316" s="223"/>
      <c r="L12316" s="223"/>
      <c r="M12316" s="223"/>
    </row>
    <row r="12317" spans="1:13">
      <c r="A12317" s="235"/>
      <c r="B12317" s="223"/>
      <c r="C12317" s="223"/>
      <c r="D12317" s="223"/>
      <c r="E12317" s="223"/>
      <c r="F12317" s="223"/>
      <c r="G12317" s="223"/>
      <c r="H12317" s="223"/>
      <c r="I12317" s="235"/>
      <c r="J12317" s="223"/>
      <c r="K12317" s="223"/>
      <c r="L12317" s="223"/>
      <c r="M12317" s="223"/>
    </row>
    <row r="12318" spans="1:13">
      <c r="A12318" s="235"/>
      <c r="B12318" s="223"/>
      <c r="C12318" s="223"/>
      <c r="D12318" s="223"/>
      <c r="E12318" s="223"/>
      <c r="F12318" s="244"/>
      <c r="G12318" s="223"/>
      <c r="H12318" s="223"/>
      <c r="I12318" s="235"/>
      <c r="J12318" s="223"/>
      <c r="K12318" s="223"/>
      <c r="L12318" s="223"/>
      <c r="M12318" s="223"/>
    </row>
    <row r="12319" spans="1:13">
      <c r="A12319" s="235"/>
      <c r="B12319" s="223"/>
      <c r="C12319" s="223"/>
      <c r="D12319" s="223"/>
      <c r="E12319" s="223"/>
      <c r="F12319" s="223"/>
      <c r="G12319" s="223"/>
      <c r="H12319" s="223"/>
      <c r="I12319" s="235"/>
      <c r="J12319" s="223"/>
      <c r="K12319" s="223"/>
      <c r="L12319" s="223"/>
      <c r="M12319" s="223"/>
    </row>
    <row r="12320" spans="1:13">
      <c r="A12320" s="235"/>
      <c r="B12320" s="223"/>
      <c r="C12320" s="223"/>
      <c r="D12320" s="223"/>
      <c r="E12320" s="223"/>
      <c r="F12320" s="223"/>
      <c r="G12320" s="223"/>
      <c r="H12320" s="223"/>
      <c r="I12320" s="235"/>
      <c r="J12320" s="223"/>
      <c r="K12320" s="223"/>
      <c r="L12320" s="223"/>
      <c r="M12320" s="223"/>
    </row>
    <row r="12321" spans="1:13">
      <c r="A12321" s="235"/>
      <c r="B12321" s="223"/>
      <c r="C12321" s="223"/>
      <c r="D12321" s="223"/>
      <c r="E12321" s="223"/>
      <c r="F12321" s="244"/>
      <c r="G12321" s="223"/>
      <c r="H12321" s="223"/>
      <c r="I12321" s="235"/>
      <c r="J12321" s="223"/>
      <c r="K12321" s="223"/>
      <c r="L12321" s="223"/>
      <c r="M12321" s="223"/>
    </row>
    <row r="12322" spans="1:13">
      <c r="A12322" s="235"/>
      <c r="B12322" s="223"/>
      <c r="C12322" s="223"/>
      <c r="D12322" s="223"/>
      <c r="E12322" s="223"/>
      <c r="F12322" s="223"/>
      <c r="G12322" s="223"/>
      <c r="H12322" s="223"/>
      <c r="I12322" s="235"/>
      <c r="J12322" s="223"/>
      <c r="K12322" s="223"/>
      <c r="L12322" s="223"/>
      <c r="M12322" s="223"/>
    </row>
    <row r="12323" spans="1:13">
      <c r="A12323" s="235"/>
      <c r="B12323" s="223"/>
      <c r="C12323" s="223"/>
      <c r="D12323" s="223"/>
      <c r="E12323" s="223"/>
      <c r="F12323" s="223"/>
      <c r="G12323" s="223"/>
      <c r="H12323" s="223"/>
      <c r="I12323" s="235"/>
      <c r="J12323" s="223"/>
      <c r="K12323" s="223"/>
      <c r="L12323" s="223"/>
      <c r="M12323" s="223"/>
    </row>
    <row r="12324" spans="1:13">
      <c r="A12324" s="235"/>
      <c r="B12324" s="223"/>
      <c r="C12324" s="223"/>
      <c r="D12324" s="223"/>
      <c r="E12324" s="223"/>
      <c r="F12324" s="223"/>
      <c r="G12324" s="223"/>
      <c r="H12324" s="223"/>
      <c r="I12324" s="235"/>
      <c r="J12324" s="223"/>
      <c r="K12324" s="223"/>
      <c r="L12324" s="223"/>
      <c r="M12324" s="223"/>
    </row>
    <row r="12325" spans="1:13">
      <c r="A12325" s="235"/>
      <c r="B12325" s="223"/>
      <c r="C12325" s="223"/>
      <c r="D12325" s="223"/>
      <c r="E12325" s="223"/>
      <c r="F12325" s="223"/>
      <c r="G12325" s="223"/>
      <c r="H12325" s="223"/>
      <c r="I12325" s="235"/>
      <c r="J12325" s="223"/>
      <c r="K12325" s="223"/>
      <c r="L12325" s="223"/>
      <c r="M12325" s="223"/>
    </row>
    <row r="12326" spans="1:13">
      <c r="A12326" s="235"/>
      <c r="B12326" s="223"/>
      <c r="C12326" s="223"/>
      <c r="D12326" s="223"/>
      <c r="E12326" s="223"/>
      <c r="F12326" s="223"/>
      <c r="G12326" s="223"/>
      <c r="H12326" s="223"/>
      <c r="I12326" s="235"/>
      <c r="J12326" s="223"/>
      <c r="K12326" s="223"/>
      <c r="L12326" s="223"/>
      <c r="M12326" s="223"/>
    </row>
    <row r="12327" spans="1:13">
      <c r="A12327" s="235"/>
      <c r="B12327" s="223"/>
      <c r="C12327" s="223"/>
      <c r="D12327" s="223"/>
      <c r="E12327" s="223"/>
      <c r="F12327" s="223"/>
      <c r="G12327" s="223"/>
      <c r="H12327" s="223"/>
      <c r="I12327" s="235"/>
      <c r="J12327" s="223"/>
      <c r="K12327" s="223"/>
      <c r="L12327" s="223"/>
      <c r="M12327" s="223"/>
    </row>
    <row r="12328" spans="1:13">
      <c r="A12328" s="235"/>
      <c r="B12328" s="223"/>
      <c r="C12328" s="223"/>
      <c r="D12328" s="223"/>
      <c r="E12328" s="223"/>
      <c r="F12328" s="223"/>
      <c r="G12328" s="223"/>
      <c r="H12328" s="223"/>
      <c r="I12328" s="235"/>
      <c r="J12328" s="223"/>
      <c r="K12328" s="223"/>
      <c r="L12328" s="223"/>
      <c r="M12328" s="223"/>
    </row>
    <row r="12329" spans="1:13">
      <c r="A12329" s="235"/>
      <c r="B12329" s="223"/>
      <c r="C12329" s="223"/>
      <c r="D12329" s="223"/>
      <c r="E12329" s="223"/>
      <c r="F12329" s="223"/>
      <c r="G12329" s="223"/>
      <c r="H12329" s="223"/>
      <c r="I12329" s="235"/>
      <c r="J12329" s="223"/>
      <c r="K12329" s="223"/>
      <c r="L12329" s="223"/>
      <c r="M12329" s="223"/>
    </row>
    <row r="12330" spans="1:13">
      <c r="A12330" s="235"/>
      <c r="B12330" s="223"/>
      <c r="C12330" s="223"/>
      <c r="D12330" s="223"/>
      <c r="E12330" s="223"/>
      <c r="F12330" s="223"/>
      <c r="G12330" s="223"/>
      <c r="H12330" s="223"/>
      <c r="I12330" s="235"/>
      <c r="J12330" s="223"/>
      <c r="K12330" s="223"/>
      <c r="L12330" s="223"/>
      <c r="M12330" s="223"/>
    </row>
    <row r="12331" spans="1:13">
      <c r="A12331" s="235"/>
      <c r="B12331" s="223"/>
      <c r="C12331" s="223"/>
      <c r="D12331" s="223"/>
      <c r="E12331" s="223"/>
      <c r="F12331" s="223"/>
      <c r="G12331" s="223"/>
      <c r="H12331" s="223"/>
      <c r="I12331" s="235"/>
      <c r="J12331" s="223"/>
      <c r="K12331" s="223"/>
      <c r="L12331" s="223"/>
      <c r="M12331" s="223"/>
    </row>
    <row r="12332" spans="1:13">
      <c r="A12332" s="235"/>
      <c r="B12332" s="223"/>
      <c r="C12332" s="223"/>
      <c r="D12332" s="223"/>
      <c r="E12332" s="223"/>
      <c r="F12332" s="223"/>
      <c r="G12332" s="223"/>
      <c r="H12332" s="223"/>
      <c r="I12332" s="235"/>
      <c r="J12332" s="223"/>
      <c r="K12332" s="223"/>
      <c r="L12332" s="223"/>
      <c r="M12332" s="223"/>
    </row>
    <row r="12333" spans="1:13">
      <c r="A12333" s="235"/>
      <c r="B12333" s="238"/>
      <c r="C12333" s="238"/>
      <c r="D12333" s="238"/>
      <c r="E12333" s="238"/>
      <c r="F12333" s="238"/>
      <c r="G12333" s="223"/>
      <c r="H12333" s="238"/>
      <c r="I12333" s="235"/>
      <c r="J12333" s="223"/>
      <c r="K12333" s="238"/>
      <c r="L12333" s="238"/>
      <c r="M12333" s="238"/>
    </row>
    <row r="12334" spans="1:13">
      <c r="A12334" s="235"/>
      <c r="B12334" s="235"/>
      <c r="C12334" s="235"/>
      <c r="D12334" s="235"/>
      <c r="H12334" s="238"/>
      <c r="I12334" s="235"/>
    </row>
    <row r="12335" spans="1:13">
      <c r="A12335" s="235"/>
      <c r="B12335" s="223"/>
      <c r="C12335" s="223"/>
      <c r="D12335" s="223"/>
      <c r="E12335" s="223"/>
      <c r="F12335" s="223"/>
      <c r="G12335" s="223"/>
      <c r="H12335" s="223"/>
      <c r="I12335" s="235"/>
      <c r="J12335" s="223"/>
      <c r="K12335" s="223"/>
      <c r="L12335" s="223"/>
      <c r="M12335" s="223"/>
    </row>
    <row r="12336" spans="1:13">
      <c r="A12336" s="235"/>
      <c r="B12336" s="223"/>
      <c r="C12336" s="223"/>
      <c r="D12336" s="223"/>
      <c r="E12336" s="223"/>
      <c r="F12336" s="223"/>
      <c r="G12336" s="223"/>
      <c r="H12336" s="223"/>
      <c r="I12336" s="235"/>
      <c r="J12336" s="223"/>
      <c r="K12336" s="223"/>
      <c r="L12336" s="223"/>
      <c r="M12336" s="223"/>
    </row>
    <row r="12337" spans="1:13">
      <c r="A12337" s="235"/>
      <c r="B12337" s="235"/>
      <c r="C12337" s="235"/>
      <c r="D12337" s="235"/>
      <c r="H12337" s="238"/>
      <c r="I12337" s="235"/>
    </row>
    <row r="12338" spans="1:13">
      <c r="A12338" s="235"/>
      <c r="B12338" s="223"/>
      <c r="C12338" s="223"/>
      <c r="D12338" s="223"/>
      <c r="E12338" s="223"/>
      <c r="F12338" s="223"/>
      <c r="G12338" s="223"/>
      <c r="H12338" s="223"/>
      <c r="I12338" s="235"/>
      <c r="J12338" s="223"/>
      <c r="K12338" s="223"/>
      <c r="L12338" s="223"/>
      <c r="M12338" s="223"/>
    </row>
    <row r="12339" spans="1:13">
      <c r="A12339" s="235"/>
      <c r="B12339" s="223"/>
      <c r="C12339" s="223"/>
      <c r="D12339" s="223"/>
      <c r="E12339" s="223"/>
      <c r="F12339" s="223"/>
      <c r="G12339" s="223"/>
      <c r="H12339" s="223"/>
      <c r="I12339" s="235"/>
      <c r="J12339" s="223"/>
      <c r="K12339" s="223"/>
      <c r="L12339" s="223"/>
      <c r="M12339" s="223"/>
    </row>
    <row r="12340" spans="1:13">
      <c r="A12340" s="235"/>
      <c r="B12340" s="223"/>
      <c r="C12340" s="223"/>
      <c r="D12340" s="223"/>
      <c r="E12340" s="223"/>
      <c r="F12340" s="223"/>
      <c r="G12340" s="223"/>
      <c r="H12340" s="223"/>
      <c r="I12340" s="235"/>
      <c r="J12340" s="223"/>
      <c r="K12340" s="223"/>
      <c r="L12340" s="223"/>
      <c r="M12340" s="223"/>
    </row>
    <row r="12341" spans="1:13">
      <c r="A12341" s="235"/>
      <c r="B12341" s="223"/>
      <c r="C12341" s="223"/>
      <c r="D12341" s="223"/>
      <c r="E12341" s="223"/>
      <c r="F12341" s="223"/>
      <c r="G12341" s="223"/>
      <c r="H12341" s="223"/>
      <c r="I12341" s="235"/>
      <c r="J12341" s="223"/>
      <c r="K12341" s="223"/>
      <c r="L12341" s="223"/>
      <c r="M12341" s="223"/>
    </row>
    <row r="12342" spans="1:13">
      <c r="A12342" s="235"/>
      <c r="B12342" s="223"/>
      <c r="C12342" s="223"/>
      <c r="D12342" s="223"/>
      <c r="E12342" s="223"/>
      <c r="F12342" s="223"/>
      <c r="G12342" s="223"/>
      <c r="H12342" s="223"/>
      <c r="I12342" s="235"/>
      <c r="J12342" s="223"/>
      <c r="K12342" s="223"/>
      <c r="L12342" s="223"/>
      <c r="M12342" s="223"/>
    </row>
    <row r="12343" spans="1:13">
      <c r="A12343" s="235"/>
      <c r="B12343" s="223"/>
      <c r="C12343" s="223"/>
      <c r="D12343" s="223"/>
      <c r="E12343" s="223"/>
      <c r="F12343" s="223"/>
      <c r="G12343" s="223"/>
      <c r="H12343" s="223"/>
      <c r="I12343" s="235"/>
      <c r="J12343" s="223"/>
      <c r="K12343" s="223"/>
      <c r="L12343" s="223"/>
      <c r="M12343" s="223"/>
    </row>
    <row r="12344" spans="1:13">
      <c r="A12344" s="235"/>
      <c r="B12344" s="223"/>
      <c r="C12344" s="223"/>
      <c r="D12344" s="223"/>
      <c r="E12344" s="223"/>
      <c r="F12344" s="223"/>
      <c r="G12344" s="223"/>
      <c r="H12344" s="223"/>
      <c r="I12344" s="235"/>
      <c r="J12344" s="223"/>
      <c r="K12344" s="223"/>
      <c r="L12344" s="223"/>
      <c r="M12344" s="223"/>
    </row>
    <row r="12345" spans="1:13">
      <c r="A12345" s="235"/>
      <c r="B12345" s="223"/>
      <c r="C12345" s="223"/>
      <c r="D12345" s="223"/>
      <c r="E12345" s="223"/>
      <c r="F12345" s="223"/>
      <c r="G12345" s="223"/>
      <c r="H12345" s="223"/>
      <c r="I12345" s="235"/>
      <c r="J12345" s="223"/>
      <c r="K12345" s="223"/>
      <c r="L12345" s="223"/>
      <c r="M12345" s="223"/>
    </row>
    <row r="12346" spans="1:13">
      <c r="A12346" s="235"/>
      <c r="B12346" s="223"/>
      <c r="C12346" s="223"/>
      <c r="D12346" s="223"/>
      <c r="E12346" s="223"/>
      <c r="F12346" s="223"/>
      <c r="G12346" s="223"/>
      <c r="H12346" s="223"/>
      <c r="I12346" s="235"/>
      <c r="J12346" s="223"/>
      <c r="K12346" s="223"/>
      <c r="L12346" s="223"/>
      <c r="M12346" s="223"/>
    </row>
    <row r="12347" spans="1:13">
      <c r="A12347" s="235"/>
      <c r="B12347" s="223"/>
      <c r="C12347" s="223"/>
      <c r="D12347" s="223"/>
      <c r="E12347" s="223"/>
      <c r="F12347" s="223"/>
      <c r="G12347" s="223"/>
      <c r="H12347" s="223"/>
      <c r="I12347" s="235"/>
      <c r="J12347" s="223"/>
      <c r="K12347" s="223"/>
      <c r="L12347" s="223"/>
      <c r="M12347" s="223"/>
    </row>
    <row r="12348" spans="1:13">
      <c r="A12348" s="235"/>
      <c r="B12348" s="223"/>
      <c r="C12348" s="223"/>
      <c r="D12348" s="223"/>
      <c r="E12348" s="223"/>
      <c r="F12348" s="223"/>
      <c r="G12348" s="223"/>
      <c r="H12348" s="223"/>
      <c r="I12348" s="235"/>
      <c r="J12348" s="223"/>
      <c r="K12348" s="223"/>
      <c r="L12348" s="223"/>
      <c r="M12348" s="223"/>
    </row>
    <row r="12349" spans="1:13">
      <c r="A12349" s="235"/>
      <c r="B12349" s="223"/>
      <c r="C12349" s="223"/>
      <c r="D12349" s="223"/>
      <c r="E12349" s="223"/>
      <c r="F12349" s="244"/>
      <c r="G12349" s="223"/>
      <c r="H12349" s="223"/>
      <c r="I12349" s="235"/>
      <c r="J12349" s="223"/>
      <c r="K12349" s="223"/>
      <c r="L12349" s="223"/>
      <c r="M12349" s="223"/>
    </row>
    <row r="12350" spans="1:13">
      <c r="A12350" s="235"/>
      <c r="B12350" s="223"/>
      <c r="C12350" s="223"/>
      <c r="D12350" s="223"/>
      <c r="E12350" s="223"/>
      <c r="F12350" s="223"/>
      <c r="G12350" s="223"/>
      <c r="H12350" s="223"/>
      <c r="I12350" s="235"/>
      <c r="J12350" s="223"/>
      <c r="K12350" s="223"/>
      <c r="L12350" s="223"/>
      <c r="M12350" s="223"/>
    </row>
    <row r="12351" spans="1:13">
      <c r="A12351" s="235"/>
      <c r="B12351" s="223"/>
      <c r="C12351" s="223"/>
      <c r="D12351" s="223"/>
      <c r="E12351" s="223"/>
      <c r="F12351" s="223"/>
      <c r="G12351" s="223"/>
      <c r="H12351" s="223"/>
      <c r="I12351" s="235"/>
      <c r="J12351" s="223"/>
      <c r="K12351" s="223"/>
      <c r="L12351" s="223"/>
      <c r="M12351" s="223"/>
    </row>
    <row r="12352" spans="1:13">
      <c r="A12352" s="235"/>
      <c r="B12352" s="223"/>
      <c r="C12352" s="223"/>
      <c r="D12352" s="223"/>
      <c r="E12352" s="223"/>
      <c r="F12352" s="244"/>
      <c r="G12352" s="223"/>
      <c r="H12352" s="223"/>
      <c r="I12352" s="235"/>
      <c r="J12352" s="223"/>
      <c r="K12352" s="223"/>
      <c r="L12352" s="223"/>
      <c r="M12352" s="223"/>
    </row>
    <row r="12353" spans="1:13">
      <c r="A12353" s="235"/>
      <c r="B12353" s="223"/>
      <c r="C12353" s="223"/>
      <c r="D12353" s="223"/>
      <c r="E12353" s="223"/>
      <c r="F12353" s="223"/>
      <c r="G12353" s="223"/>
      <c r="H12353" s="223"/>
      <c r="I12353" s="235"/>
      <c r="J12353" s="223"/>
      <c r="K12353" s="223"/>
      <c r="L12353" s="223"/>
      <c r="M12353" s="223"/>
    </row>
    <row r="12354" spans="1:13">
      <c r="A12354" s="235"/>
      <c r="B12354" s="223"/>
      <c r="C12354" s="223"/>
      <c r="D12354" s="223"/>
      <c r="E12354" s="223"/>
      <c r="F12354" s="223"/>
      <c r="G12354" s="223"/>
      <c r="H12354" s="223"/>
      <c r="I12354" s="235"/>
      <c r="J12354" s="223"/>
      <c r="K12354" s="223"/>
      <c r="L12354" s="223"/>
      <c r="M12354" s="223"/>
    </row>
    <row r="12355" spans="1:13">
      <c r="A12355" s="235"/>
      <c r="B12355" s="223"/>
      <c r="C12355" s="223"/>
      <c r="D12355" s="223"/>
      <c r="E12355" s="223"/>
      <c r="F12355" s="223"/>
      <c r="G12355" s="223"/>
      <c r="H12355" s="223"/>
      <c r="I12355" s="235"/>
      <c r="J12355" s="223"/>
      <c r="K12355" s="223"/>
      <c r="L12355" s="223"/>
      <c r="M12355" s="223"/>
    </row>
    <row r="12356" spans="1:13">
      <c r="A12356" s="235"/>
      <c r="B12356" s="223"/>
      <c r="C12356" s="223"/>
      <c r="D12356" s="223"/>
      <c r="E12356" s="238"/>
      <c r="F12356" s="244"/>
      <c r="G12356" s="223"/>
      <c r="H12356" s="223"/>
      <c r="I12356" s="235"/>
      <c r="J12356" s="223"/>
      <c r="K12356" s="223"/>
      <c r="L12356" s="223"/>
      <c r="M12356" s="223"/>
    </row>
    <row r="12357" spans="1:13">
      <c r="A12357" s="235"/>
      <c r="B12357" s="223"/>
      <c r="C12357" s="223"/>
      <c r="D12357" s="223"/>
      <c r="E12357" s="223"/>
      <c r="F12357" s="223"/>
      <c r="G12357" s="223"/>
      <c r="H12357" s="223"/>
      <c r="I12357" s="235"/>
      <c r="J12357" s="223"/>
      <c r="K12357" s="223"/>
      <c r="L12357" s="223"/>
      <c r="M12357" s="223"/>
    </row>
    <row r="12358" spans="1:13">
      <c r="A12358" s="235"/>
      <c r="B12358" s="223"/>
      <c r="C12358" s="223"/>
      <c r="D12358" s="223"/>
      <c r="E12358" s="223"/>
      <c r="F12358" s="223"/>
      <c r="G12358" s="223"/>
      <c r="H12358" s="223"/>
      <c r="I12358" s="235"/>
      <c r="J12358" s="223"/>
      <c r="K12358" s="223"/>
      <c r="L12358" s="223"/>
      <c r="M12358" s="223"/>
    </row>
    <row r="12359" spans="1:13">
      <c r="A12359" s="235"/>
      <c r="B12359" s="223"/>
      <c r="C12359" s="223"/>
      <c r="D12359" s="223"/>
      <c r="E12359" s="223"/>
      <c r="F12359" s="223"/>
      <c r="G12359" s="223"/>
      <c r="H12359" s="223"/>
      <c r="I12359" s="235"/>
      <c r="J12359" s="223"/>
      <c r="K12359" s="223"/>
      <c r="L12359" s="223"/>
      <c r="M12359" s="223"/>
    </row>
    <row r="12360" spans="1:13">
      <c r="A12360" s="235"/>
      <c r="B12360" s="223"/>
      <c r="C12360" s="223"/>
      <c r="D12360" s="223"/>
      <c r="E12360" s="223"/>
      <c r="F12360" s="223"/>
      <c r="G12360" s="223"/>
      <c r="H12360" s="223"/>
      <c r="I12360" s="235"/>
      <c r="J12360" s="223"/>
      <c r="K12360" s="223"/>
      <c r="L12360" s="223"/>
      <c r="M12360" s="223"/>
    </row>
    <row r="12361" spans="1:13">
      <c r="A12361" s="235"/>
      <c r="B12361" s="223"/>
      <c r="C12361" s="223"/>
      <c r="D12361" s="223"/>
      <c r="E12361" s="223"/>
      <c r="F12361" s="223"/>
      <c r="G12361" s="223"/>
      <c r="H12361" s="223"/>
      <c r="I12361" s="235"/>
      <c r="J12361" s="223"/>
      <c r="K12361" s="223"/>
      <c r="L12361" s="223"/>
      <c r="M12361" s="223"/>
    </row>
    <row r="12362" spans="1:13">
      <c r="A12362" s="235"/>
      <c r="B12362" s="223"/>
      <c r="C12362" s="223"/>
      <c r="D12362" s="223"/>
      <c r="E12362" s="223"/>
      <c r="F12362" s="223"/>
      <c r="G12362" s="223"/>
      <c r="H12362" s="223"/>
      <c r="I12362" s="235"/>
      <c r="J12362" s="223"/>
      <c r="K12362" s="223"/>
      <c r="L12362" s="223"/>
      <c r="M12362" s="223"/>
    </row>
    <row r="12363" spans="1:13">
      <c r="A12363" s="235"/>
      <c r="B12363" s="223"/>
      <c r="C12363" s="223"/>
      <c r="D12363" s="223"/>
      <c r="E12363" s="223"/>
      <c r="F12363" s="223"/>
      <c r="G12363" s="223"/>
      <c r="H12363" s="223"/>
      <c r="I12363" s="235"/>
      <c r="J12363" s="223"/>
      <c r="K12363" s="223"/>
      <c r="L12363" s="223"/>
      <c r="M12363" s="223"/>
    </row>
    <row r="12364" spans="1:13">
      <c r="A12364" s="235"/>
      <c r="B12364" s="223"/>
      <c r="C12364" s="223"/>
      <c r="D12364" s="223"/>
      <c r="E12364" s="223"/>
      <c r="F12364" s="223"/>
      <c r="G12364" s="223"/>
      <c r="H12364" s="223"/>
      <c r="I12364" s="235"/>
      <c r="J12364" s="223"/>
      <c r="K12364" s="223"/>
      <c r="L12364" s="223"/>
      <c r="M12364" s="223"/>
    </row>
    <row r="12365" spans="1:13">
      <c r="A12365" s="235"/>
      <c r="B12365" s="223"/>
      <c r="C12365" s="223"/>
      <c r="D12365" s="223"/>
      <c r="E12365" s="223"/>
      <c r="F12365" s="223"/>
      <c r="G12365" s="223"/>
      <c r="H12365" s="223"/>
      <c r="I12365" s="235"/>
      <c r="J12365" s="223"/>
      <c r="K12365" s="223"/>
      <c r="L12365" s="223"/>
      <c r="M12365" s="223"/>
    </row>
    <row r="12366" spans="1:13">
      <c r="A12366" s="235"/>
      <c r="B12366" s="223"/>
      <c r="C12366" s="223"/>
      <c r="D12366" s="223"/>
      <c r="E12366" s="223"/>
      <c r="F12366" s="223"/>
      <c r="G12366" s="223"/>
      <c r="H12366" s="223"/>
      <c r="I12366" s="235"/>
      <c r="J12366" s="223"/>
      <c r="K12366" s="223"/>
      <c r="L12366" s="223"/>
      <c r="M12366" s="223"/>
    </row>
    <row r="12367" spans="1:13">
      <c r="A12367" s="235"/>
      <c r="B12367" s="223"/>
      <c r="C12367" s="223"/>
      <c r="D12367" s="223"/>
      <c r="E12367" s="223"/>
      <c r="F12367" s="223"/>
      <c r="G12367" s="223"/>
      <c r="H12367" s="223"/>
      <c r="I12367" s="235"/>
      <c r="J12367" s="223"/>
      <c r="K12367" s="223"/>
      <c r="L12367" s="223"/>
      <c r="M12367" s="223"/>
    </row>
    <row r="12368" spans="1:13">
      <c r="A12368" s="235"/>
      <c r="B12368" s="223"/>
      <c r="C12368" s="223"/>
      <c r="D12368" s="223"/>
      <c r="E12368" s="223"/>
      <c r="F12368" s="223"/>
      <c r="G12368" s="223"/>
      <c r="H12368" s="223"/>
      <c r="I12368" s="235"/>
      <c r="J12368" s="223"/>
      <c r="K12368" s="223"/>
      <c r="L12368" s="223"/>
      <c r="M12368" s="223"/>
    </row>
    <row r="12369" spans="1:13">
      <c r="A12369" s="235"/>
      <c r="B12369" s="223"/>
      <c r="C12369" s="223"/>
      <c r="D12369" s="223"/>
      <c r="E12369" s="223"/>
      <c r="F12369" s="223"/>
      <c r="G12369" s="223"/>
      <c r="H12369" s="223"/>
      <c r="I12369" s="235"/>
      <c r="J12369" s="223"/>
      <c r="K12369" s="223"/>
      <c r="L12369" s="223"/>
      <c r="M12369" s="223"/>
    </row>
    <row r="12370" spans="1:13">
      <c r="A12370" s="235"/>
      <c r="B12370" s="223"/>
      <c r="C12370" s="223"/>
      <c r="D12370" s="223"/>
      <c r="E12370" s="223"/>
      <c r="F12370" s="244"/>
      <c r="G12370" s="223"/>
      <c r="H12370" s="223"/>
      <c r="I12370" s="235"/>
      <c r="J12370" s="223"/>
      <c r="K12370" s="223"/>
      <c r="L12370" s="223"/>
      <c r="M12370" s="223"/>
    </row>
    <row r="12371" spans="1:13">
      <c r="A12371" s="235"/>
      <c r="B12371" s="223"/>
      <c r="C12371" s="223"/>
      <c r="D12371" s="223"/>
      <c r="E12371" s="223"/>
      <c r="F12371" s="223"/>
      <c r="G12371" s="223"/>
      <c r="H12371" s="223"/>
      <c r="I12371" s="235"/>
      <c r="J12371" s="223"/>
      <c r="K12371" s="223"/>
      <c r="L12371" s="223"/>
      <c r="M12371" s="223"/>
    </row>
    <row r="12372" spans="1:13">
      <c r="A12372" s="235"/>
      <c r="B12372" s="223"/>
      <c r="C12372" s="223"/>
      <c r="D12372" s="223"/>
      <c r="E12372" s="223"/>
      <c r="F12372" s="223"/>
      <c r="G12372" s="223"/>
      <c r="H12372" s="223"/>
      <c r="I12372" s="235"/>
      <c r="J12372" s="223"/>
      <c r="K12372" s="223"/>
      <c r="L12372" s="223"/>
      <c r="M12372" s="223"/>
    </row>
    <row r="12373" spans="1:13">
      <c r="A12373" s="235"/>
      <c r="B12373" s="223"/>
      <c r="C12373" s="223"/>
      <c r="D12373" s="223"/>
      <c r="E12373" s="223"/>
      <c r="F12373" s="223"/>
      <c r="G12373" s="223"/>
      <c r="H12373" s="223"/>
      <c r="I12373" s="235"/>
      <c r="J12373" s="223"/>
      <c r="K12373" s="223"/>
      <c r="L12373" s="223"/>
      <c r="M12373" s="223"/>
    </row>
    <row r="12374" spans="1:13">
      <c r="A12374" s="235"/>
      <c r="B12374" s="223"/>
      <c r="C12374" s="223"/>
      <c r="D12374" s="223"/>
      <c r="E12374" s="223"/>
      <c r="F12374" s="223"/>
      <c r="G12374" s="223"/>
      <c r="H12374" s="223"/>
      <c r="I12374" s="235"/>
      <c r="J12374" s="223"/>
      <c r="K12374" s="223"/>
      <c r="L12374" s="223"/>
      <c r="M12374" s="223"/>
    </row>
    <row r="12375" spans="1:13">
      <c r="A12375" s="235"/>
      <c r="B12375" s="223"/>
      <c r="C12375" s="223"/>
      <c r="D12375" s="223"/>
      <c r="E12375" s="223"/>
      <c r="F12375" s="223"/>
      <c r="G12375" s="223"/>
      <c r="H12375" s="223"/>
      <c r="I12375" s="235"/>
      <c r="J12375" s="223"/>
      <c r="K12375" s="223"/>
      <c r="L12375" s="223"/>
      <c r="M12375" s="223"/>
    </row>
    <row r="12376" spans="1:13">
      <c r="A12376" s="235"/>
      <c r="B12376" s="223"/>
      <c r="C12376" s="223"/>
      <c r="D12376" s="223"/>
      <c r="E12376" s="223"/>
      <c r="F12376" s="223"/>
      <c r="G12376" s="223"/>
      <c r="H12376" s="223"/>
      <c r="I12376" s="235"/>
      <c r="J12376" s="223"/>
      <c r="K12376" s="223"/>
      <c r="L12376" s="223"/>
      <c r="M12376" s="223"/>
    </row>
    <row r="12377" spans="1:13">
      <c r="A12377" s="235"/>
      <c r="B12377" s="223"/>
      <c r="C12377" s="223"/>
      <c r="D12377" s="223"/>
      <c r="E12377" s="223"/>
      <c r="F12377" s="223"/>
      <c r="G12377" s="223"/>
      <c r="H12377" s="223"/>
      <c r="I12377" s="235"/>
      <c r="J12377" s="223"/>
      <c r="K12377" s="223"/>
      <c r="L12377" s="223"/>
      <c r="M12377" s="223"/>
    </row>
    <row r="12378" spans="1:13">
      <c r="A12378" s="235"/>
      <c r="B12378" s="223"/>
      <c r="C12378" s="223"/>
      <c r="D12378" s="223"/>
      <c r="E12378" s="223"/>
      <c r="F12378" s="223"/>
      <c r="G12378" s="223"/>
      <c r="H12378" s="223"/>
      <c r="I12378" s="235"/>
      <c r="J12378" s="223"/>
      <c r="K12378" s="223"/>
      <c r="L12378" s="223"/>
      <c r="M12378" s="223"/>
    </row>
    <row r="12379" spans="1:13">
      <c r="A12379" s="235"/>
      <c r="B12379" s="223"/>
      <c r="C12379" s="223"/>
      <c r="D12379" s="223"/>
      <c r="E12379" s="223"/>
      <c r="F12379" s="223"/>
      <c r="G12379" s="223"/>
      <c r="H12379" s="223"/>
      <c r="I12379" s="235"/>
      <c r="J12379" s="223"/>
      <c r="K12379" s="223"/>
      <c r="L12379" s="223"/>
      <c r="M12379" s="223"/>
    </row>
    <row r="12380" spans="1:13">
      <c r="A12380" s="235"/>
      <c r="B12380" s="223"/>
      <c r="C12380" s="223"/>
      <c r="D12380" s="223"/>
      <c r="E12380" s="223"/>
      <c r="F12380" s="223"/>
      <c r="G12380" s="223"/>
      <c r="H12380" s="223"/>
      <c r="I12380" s="235"/>
      <c r="J12380" s="223"/>
      <c r="K12380" s="223"/>
      <c r="L12380" s="223"/>
      <c r="M12380" s="223"/>
    </row>
    <row r="12381" spans="1:13">
      <c r="A12381" s="235"/>
      <c r="B12381" s="223"/>
      <c r="C12381" s="223"/>
      <c r="D12381" s="223"/>
      <c r="E12381" s="223"/>
      <c r="F12381" s="223"/>
      <c r="G12381" s="223"/>
      <c r="H12381" s="223"/>
      <c r="I12381" s="235"/>
      <c r="J12381" s="223"/>
      <c r="K12381" s="223"/>
      <c r="L12381" s="223"/>
      <c r="M12381" s="223"/>
    </row>
    <row r="12382" spans="1:13">
      <c r="A12382" s="235"/>
      <c r="B12382" s="223"/>
      <c r="C12382" s="223"/>
      <c r="D12382" s="223"/>
      <c r="E12382" s="223"/>
      <c r="F12382" s="223"/>
      <c r="G12382" s="223"/>
      <c r="H12382" s="223"/>
      <c r="I12382" s="235"/>
      <c r="J12382" s="223"/>
      <c r="K12382" s="223"/>
      <c r="L12382" s="223"/>
      <c r="M12382" s="223"/>
    </row>
    <row r="12383" spans="1:13">
      <c r="A12383" s="235"/>
      <c r="B12383" s="223"/>
      <c r="C12383" s="223"/>
      <c r="D12383" s="223"/>
      <c r="E12383" s="223"/>
      <c r="F12383" s="223"/>
      <c r="G12383" s="223"/>
      <c r="H12383" s="223"/>
      <c r="I12383" s="235"/>
      <c r="J12383" s="223"/>
      <c r="K12383" s="223"/>
      <c r="L12383" s="223"/>
      <c r="M12383" s="223"/>
    </row>
    <row r="12384" spans="1:13">
      <c r="A12384" s="235"/>
      <c r="B12384" s="223"/>
      <c r="C12384" s="223"/>
      <c r="D12384" s="223"/>
      <c r="E12384" s="223"/>
      <c r="F12384" s="223"/>
      <c r="G12384" s="223"/>
      <c r="H12384" s="223"/>
      <c r="I12384" s="235"/>
      <c r="J12384" s="223"/>
      <c r="K12384" s="223"/>
      <c r="L12384" s="223"/>
      <c r="M12384" s="223"/>
    </row>
    <row r="12385" spans="1:13">
      <c r="A12385" s="235"/>
      <c r="B12385" s="223"/>
      <c r="C12385" s="223"/>
      <c r="D12385" s="223"/>
      <c r="E12385" s="223"/>
      <c r="F12385" s="223"/>
      <c r="G12385" s="223"/>
      <c r="H12385" s="223"/>
      <c r="I12385" s="235"/>
      <c r="J12385" s="223"/>
      <c r="K12385" s="223"/>
      <c r="L12385" s="223"/>
      <c r="M12385" s="223"/>
    </row>
    <row r="12386" spans="1:13">
      <c r="A12386" s="235"/>
      <c r="B12386" s="223"/>
      <c r="C12386" s="223"/>
      <c r="D12386" s="223"/>
      <c r="E12386" s="223"/>
      <c r="F12386" s="223"/>
      <c r="G12386" s="223"/>
      <c r="H12386" s="223"/>
      <c r="I12386" s="235"/>
      <c r="J12386" s="223"/>
      <c r="K12386" s="223"/>
      <c r="L12386" s="223"/>
      <c r="M12386" s="223"/>
    </row>
    <row r="12387" spans="1:13">
      <c r="A12387" s="235"/>
      <c r="B12387" s="223"/>
      <c r="C12387" s="223"/>
      <c r="D12387" s="223"/>
      <c r="E12387" s="223"/>
      <c r="F12387" s="223"/>
      <c r="G12387" s="223"/>
      <c r="H12387" s="223"/>
      <c r="I12387" s="235"/>
      <c r="J12387" s="223"/>
      <c r="K12387" s="223"/>
      <c r="L12387" s="223"/>
      <c r="M12387" s="223"/>
    </row>
    <row r="12388" spans="1:13">
      <c r="A12388" s="235"/>
      <c r="B12388" s="223"/>
      <c r="C12388" s="223"/>
      <c r="D12388" s="223"/>
      <c r="E12388" s="223"/>
      <c r="F12388" s="223"/>
      <c r="G12388" s="223"/>
      <c r="H12388" s="223"/>
      <c r="I12388" s="235"/>
      <c r="J12388" s="223"/>
      <c r="K12388" s="223"/>
      <c r="L12388" s="223"/>
      <c r="M12388" s="223"/>
    </row>
    <row r="12389" spans="1:13">
      <c r="A12389" s="235"/>
      <c r="B12389" s="223"/>
      <c r="C12389" s="223"/>
      <c r="D12389" s="223"/>
      <c r="E12389" s="223"/>
      <c r="F12389" s="223"/>
      <c r="G12389" s="223"/>
      <c r="H12389" s="223"/>
      <c r="I12389" s="235"/>
      <c r="J12389" s="223"/>
      <c r="K12389" s="223"/>
      <c r="L12389" s="223"/>
      <c r="M12389" s="223"/>
    </row>
    <row r="12390" spans="1:13">
      <c r="A12390" s="235"/>
      <c r="B12390" s="223"/>
      <c r="C12390" s="223"/>
      <c r="D12390" s="223"/>
      <c r="E12390" s="223"/>
      <c r="F12390" s="223"/>
      <c r="G12390" s="223"/>
      <c r="H12390" s="223"/>
      <c r="I12390" s="235"/>
      <c r="J12390" s="223"/>
      <c r="K12390" s="223"/>
      <c r="L12390" s="223"/>
      <c r="M12390" s="223"/>
    </row>
    <row r="12391" spans="1:13">
      <c r="A12391" s="235"/>
      <c r="B12391" s="223"/>
      <c r="C12391" s="223"/>
      <c r="D12391" s="223"/>
      <c r="E12391" s="223"/>
      <c r="F12391" s="223"/>
      <c r="G12391" s="223"/>
      <c r="H12391" s="223"/>
      <c r="I12391" s="235"/>
      <c r="J12391" s="223"/>
      <c r="K12391" s="223"/>
      <c r="L12391" s="223"/>
      <c r="M12391" s="223"/>
    </row>
    <row r="12392" spans="1:13">
      <c r="A12392" s="235"/>
      <c r="B12392" s="223"/>
      <c r="C12392" s="223"/>
      <c r="D12392" s="223"/>
      <c r="E12392" s="223"/>
      <c r="F12392" s="223"/>
      <c r="G12392" s="223"/>
      <c r="H12392" s="223"/>
      <c r="I12392" s="235"/>
      <c r="J12392" s="223"/>
      <c r="K12392" s="223"/>
      <c r="L12392" s="223"/>
      <c r="M12392" s="223"/>
    </row>
    <row r="12393" spans="1:13">
      <c r="A12393" s="235"/>
      <c r="B12393" s="223"/>
      <c r="C12393" s="223"/>
      <c r="D12393" s="223"/>
      <c r="E12393" s="223"/>
      <c r="F12393" s="223"/>
      <c r="G12393" s="223"/>
      <c r="H12393" s="223"/>
      <c r="I12393" s="235"/>
      <c r="J12393" s="223"/>
      <c r="K12393" s="223"/>
      <c r="L12393" s="223"/>
      <c r="M12393" s="223"/>
    </row>
    <row r="12394" spans="1:13">
      <c r="A12394" s="235"/>
      <c r="B12394" s="223"/>
      <c r="C12394" s="223"/>
      <c r="D12394" s="223"/>
      <c r="E12394" s="223"/>
      <c r="F12394" s="223"/>
      <c r="G12394" s="223"/>
      <c r="H12394" s="223"/>
      <c r="I12394" s="235"/>
      <c r="J12394" s="223"/>
      <c r="K12394" s="223"/>
      <c r="L12394" s="223"/>
      <c r="M12394" s="223"/>
    </row>
    <row r="12395" spans="1:13">
      <c r="A12395" s="235"/>
      <c r="B12395" s="223"/>
      <c r="C12395" s="223"/>
      <c r="D12395" s="223"/>
      <c r="E12395" s="223"/>
      <c r="F12395" s="223"/>
      <c r="G12395" s="223"/>
      <c r="H12395" s="223"/>
      <c r="I12395" s="235"/>
      <c r="J12395" s="223"/>
      <c r="K12395" s="223"/>
      <c r="L12395" s="223"/>
      <c r="M12395" s="223"/>
    </row>
    <row r="12396" spans="1:13">
      <c r="A12396" s="235"/>
      <c r="B12396" s="223"/>
      <c r="C12396" s="223"/>
      <c r="D12396" s="223"/>
      <c r="E12396" s="223"/>
      <c r="F12396" s="223"/>
      <c r="G12396" s="223"/>
      <c r="H12396" s="223"/>
      <c r="I12396" s="235"/>
      <c r="J12396" s="223"/>
      <c r="K12396" s="223"/>
      <c r="L12396" s="223"/>
      <c r="M12396" s="223"/>
    </row>
    <row r="12397" spans="1:13">
      <c r="A12397" s="235"/>
      <c r="B12397" s="223"/>
      <c r="C12397" s="223"/>
      <c r="D12397" s="223"/>
      <c r="E12397" s="223"/>
      <c r="F12397" s="223"/>
      <c r="G12397" s="223"/>
      <c r="H12397" s="223"/>
      <c r="I12397" s="235"/>
      <c r="J12397" s="223"/>
      <c r="K12397" s="223"/>
      <c r="L12397" s="223"/>
      <c r="M12397" s="223"/>
    </row>
    <row r="12398" spans="1:13">
      <c r="A12398" s="235"/>
      <c r="B12398" s="223"/>
      <c r="C12398" s="223"/>
      <c r="D12398" s="223"/>
      <c r="E12398" s="223"/>
      <c r="F12398" s="223"/>
      <c r="G12398" s="223"/>
      <c r="H12398" s="223"/>
      <c r="I12398" s="235"/>
      <c r="J12398" s="223"/>
      <c r="K12398" s="223"/>
      <c r="L12398" s="223"/>
      <c r="M12398" s="223"/>
    </row>
    <row r="12399" spans="1:13">
      <c r="A12399" s="235"/>
      <c r="B12399" s="223"/>
      <c r="C12399" s="223"/>
      <c r="D12399" s="223"/>
      <c r="E12399" s="223"/>
      <c r="F12399" s="223"/>
      <c r="G12399" s="223"/>
      <c r="H12399" s="223"/>
      <c r="I12399" s="235"/>
      <c r="J12399" s="223"/>
      <c r="K12399" s="223"/>
      <c r="L12399" s="223"/>
      <c r="M12399" s="223"/>
    </row>
    <row r="12400" spans="1:13">
      <c r="A12400" s="235"/>
      <c r="B12400" s="223"/>
      <c r="C12400" s="223"/>
      <c r="D12400" s="223"/>
      <c r="E12400" s="223"/>
      <c r="F12400" s="223"/>
      <c r="G12400" s="223"/>
      <c r="H12400" s="223"/>
      <c r="I12400" s="235"/>
      <c r="J12400" s="223"/>
      <c r="K12400" s="223"/>
      <c r="L12400" s="223"/>
      <c r="M12400" s="223"/>
    </row>
    <row r="12401" spans="1:13">
      <c r="A12401" s="235"/>
      <c r="B12401" s="223"/>
      <c r="C12401" s="223"/>
      <c r="D12401" s="223"/>
      <c r="E12401" s="223"/>
      <c r="F12401" s="223"/>
      <c r="G12401" s="223"/>
      <c r="H12401" s="223"/>
      <c r="I12401" s="235"/>
      <c r="J12401" s="223"/>
      <c r="K12401" s="223"/>
      <c r="L12401" s="223"/>
      <c r="M12401" s="223"/>
    </row>
    <row r="12402" spans="1:13">
      <c r="A12402" s="235"/>
      <c r="B12402" s="223"/>
      <c r="C12402" s="223"/>
      <c r="D12402" s="223"/>
      <c r="E12402" s="223"/>
      <c r="F12402" s="223"/>
      <c r="G12402" s="223"/>
      <c r="H12402" s="223"/>
      <c r="I12402" s="235"/>
      <c r="J12402" s="223"/>
      <c r="K12402" s="223"/>
      <c r="L12402" s="223"/>
      <c r="M12402" s="223"/>
    </row>
    <row r="12403" spans="1:13">
      <c r="A12403" s="235"/>
      <c r="B12403" s="223"/>
      <c r="C12403" s="223"/>
      <c r="D12403" s="223"/>
      <c r="E12403" s="223"/>
      <c r="F12403" s="223"/>
      <c r="G12403" s="223"/>
      <c r="H12403" s="223"/>
      <c r="I12403" s="235"/>
      <c r="J12403" s="223"/>
      <c r="K12403" s="223"/>
      <c r="L12403" s="223"/>
      <c r="M12403" s="223"/>
    </row>
    <row r="12404" spans="1:13">
      <c r="A12404" s="235"/>
      <c r="B12404" s="223"/>
      <c r="C12404" s="223"/>
      <c r="D12404" s="223"/>
      <c r="E12404" s="223"/>
      <c r="F12404" s="223"/>
      <c r="G12404" s="223"/>
      <c r="H12404" s="223"/>
      <c r="I12404" s="235"/>
      <c r="J12404" s="223"/>
      <c r="K12404" s="223"/>
      <c r="L12404" s="223"/>
      <c r="M12404" s="223"/>
    </row>
    <row r="12405" spans="1:13">
      <c r="A12405" s="235"/>
      <c r="B12405" s="235"/>
      <c r="C12405" s="235"/>
      <c r="D12405" s="235"/>
      <c r="H12405" s="238"/>
      <c r="I12405" s="235"/>
    </row>
    <row r="12406" spans="1:13">
      <c r="A12406" s="235"/>
      <c r="B12406" s="223"/>
      <c r="C12406" s="223"/>
      <c r="D12406" s="223"/>
      <c r="E12406" s="223"/>
      <c r="F12406" s="223"/>
      <c r="G12406" s="223"/>
      <c r="H12406" s="223"/>
      <c r="I12406" s="235"/>
      <c r="J12406" s="223"/>
      <c r="K12406" s="223"/>
      <c r="L12406" s="223"/>
      <c r="M12406" s="223"/>
    </row>
    <row r="12407" spans="1:13">
      <c r="A12407" s="235"/>
      <c r="B12407" s="223"/>
      <c r="C12407" s="223"/>
      <c r="D12407" s="223"/>
      <c r="E12407" s="223"/>
      <c r="F12407" s="244"/>
      <c r="G12407" s="223"/>
      <c r="H12407" s="223"/>
      <c r="I12407" s="235"/>
      <c r="J12407" s="223"/>
      <c r="K12407" s="223"/>
      <c r="L12407" s="223"/>
      <c r="M12407" s="223"/>
    </row>
    <row r="12408" spans="1:13">
      <c r="A12408" s="235"/>
      <c r="B12408" s="223"/>
      <c r="C12408" s="223"/>
      <c r="D12408" s="223"/>
      <c r="E12408" s="238"/>
      <c r="F12408" s="244"/>
      <c r="G12408" s="223"/>
      <c r="H12408" s="223"/>
      <c r="I12408" s="235"/>
      <c r="J12408" s="223"/>
      <c r="K12408" s="223"/>
      <c r="L12408" s="223"/>
      <c r="M12408" s="223"/>
    </row>
    <row r="12409" spans="1:13">
      <c r="A12409" s="235"/>
      <c r="B12409" s="223"/>
      <c r="C12409" s="223"/>
      <c r="D12409" s="223"/>
      <c r="E12409" s="223"/>
      <c r="F12409" s="223"/>
      <c r="G12409" s="223"/>
      <c r="H12409" s="223"/>
      <c r="I12409" s="235"/>
      <c r="J12409" s="223"/>
      <c r="K12409" s="223"/>
      <c r="L12409" s="223"/>
      <c r="M12409" s="223"/>
    </row>
    <row r="12410" spans="1:13">
      <c r="A12410" s="235"/>
      <c r="B12410" s="223"/>
      <c r="C12410" s="223"/>
      <c r="D12410" s="223"/>
      <c r="E12410" s="223"/>
      <c r="F12410" s="223"/>
      <c r="G12410" s="223"/>
      <c r="H12410" s="223"/>
      <c r="I12410" s="235"/>
      <c r="J12410" s="223"/>
      <c r="K12410" s="223"/>
      <c r="L12410" s="223"/>
      <c r="M12410" s="223"/>
    </row>
    <row r="12411" spans="1:13">
      <c r="A12411" s="235"/>
      <c r="B12411" s="223"/>
      <c r="C12411" s="223"/>
      <c r="D12411" s="223"/>
      <c r="E12411" s="223"/>
      <c r="F12411" s="223"/>
      <c r="G12411" s="223"/>
      <c r="H12411" s="223"/>
      <c r="I12411" s="235"/>
      <c r="J12411" s="223"/>
      <c r="K12411" s="223"/>
      <c r="L12411" s="223"/>
      <c r="M12411" s="223"/>
    </row>
    <row r="12412" spans="1:13">
      <c r="A12412" s="235"/>
      <c r="B12412" s="223"/>
      <c r="C12412" s="223"/>
      <c r="D12412" s="223"/>
      <c r="E12412" s="223"/>
      <c r="F12412" s="223"/>
      <c r="G12412" s="223"/>
      <c r="H12412" s="223"/>
      <c r="I12412" s="235"/>
      <c r="J12412" s="223"/>
      <c r="K12412" s="223"/>
      <c r="L12412" s="223"/>
      <c r="M12412" s="223"/>
    </row>
    <row r="12413" spans="1:13">
      <c r="A12413" s="235"/>
      <c r="B12413" s="223"/>
      <c r="C12413" s="223"/>
      <c r="D12413" s="223"/>
      <c r="E12413" s="223"/>
      <c r="F12413" s="223"/>
      <c r="G12413" s="223"/>
      <c r="H12413" s="223"/>
      <c r="I12413" s="235"/>
      <c r="J12413" s="223"/>
      <c r="K12413" s="223"/>
      <c r="L12413" s="223"/>
      <c r="M12413" s="223"/>
    </row>
    <row r="12414" spans="1:13">
      <c r="A12414" s="235"/>
      <c r="B12414" s="223"/>
      <c r="C12414" s="223"/>
      <c r="D12414" s="223"/>
      <c r="E12414" s="223"/>
      <c r="F12414" s="223"/>
      <c r="G12414" s="223"/>
      <c r="H12414" s="223"/>
      <c r="I12414" s="235"/>
      <c r="J12414" s="223"/>
      <c r="K12414" s="223"/>
      <c r="L12414" s="223"/>
      <c r="M12414" s="223"/>
    </row>
    <row r="12415" spans="1:13">
      <c r="A12415" s="235"/>
      <c r="B12415" s="223"/>
      <c r="C12415" s="223"/>
      <c r="D12415" s="223"/>
      <c r="E12415" s="223"/>
      <c r="F12415" s="223"/>
      <c r="G12415" s="223"/>
      <c r="H12415" s="223"/>
      <c r="I12415" s="235"/>
      <c r="J12415" s="223"/>
      <c r="K12415" s="223"/>
      <c r="L12415" s="223"/>
      <c r="M12415" s="223"/>
    </row>
    <row r="12416" spans="1:13">
      <c r="A12416" s="235"/>
      <c r="B12416" s="223"/>
      <c r="C12416" s="223"/>
      <c r="D12416" s="223"/>
      <c r="E12416" s="223"/>
      <c r="F12416" s="223"/>
      <c r="G12416" s="223"/>
      <c r="H12416" s="223"/>
      <c r="I12416" s="235"/>
      <c r="J12416" s="223"/>
      <c r="K12416" s="223"/>
      <c r="L12416" s="223"/>
      <c r="M12416" s="223"/>
    </row>
    <row r="12417" spans="1:13">
      <c r="A12417" s="235"/>
      <c r="B12417" s="223"/>
      <c r="C12417" s="223"/>
      <c r="D12417" s="223"/>
      <c r="E12417" s="223"/>
      <c r="F12417" s="223"/>
      <c r="G12417" s="223"/>
      <c r="H12417" s="223"/>
      <c r="I12417" s="235"/>
      <c r="J12417" s="223"/>
      <c r="K12417" s="223"/>
      <c r="L12417" s="223"/>
      <c r="M12417" s="223"/>
    </row>
    <row r="12418" spans="1:13">
      <c r="A12418" s="235"/>
      <c r="B12418" s="223"/>
      <c r="C12418" s="223"/>
      <c r="D12418" s="223"/>
      <c r="E12418" s="223"/>
      <c r="F12418" s="244"/>
      <c r="G12418" s="223"/>
      <c r="H12418" s="223"/>
      <c r="I12418" s="235"/>
      <c r="J12418" s="223"/>
      <c r="K12418" s="223"/>
      <c r="L12418" s="223"/>
      <c r="M12418" s="223"/>
    </row>
    <row r="12419" spans="1:13">
      <c r="A12419" s="235"/>
      <c r="B12419" s="223"/>
      <c r="C12419" s="223"/>
      <c r="D12419" s="223"/>
      <c r="E12419" s="223"/>
      <c r="F12419" s="223"/>
      <c r="G12419" s="223"/>
      <c r="H12419" s="223"/>
      <c r="I12419" s="235"/>
      <c r="J12419" s="223"/>
      <c r="K12419" s="223"/>
      <c r="L12419" s="223"/>
      <c r="M12419" s="223"/>
    </row>
    <row r="12420" spans="1:13">
      <c r="A12420" s="235"/>
      <c r="B12420" s="223"/>
      <c r="C12420" s="223"/>
      <c r="D12420" s="223"/>
      <c r="E12420" s="223"/>
      <c r="F12420" s="223"/>
      <c r="G12420" s="223"/>
      <c r="H12420" s="223"/>
      <c r="I12420" s="235"/>
      <c r="J12420" s="223"/>
      <c r="K12420" s="223"/>
      <c r="L12420" s="223"/>
      <c r="M12420" s="223"/>
    </row>
    <row r="12421" spans="1:13">
      <c r="A12421" s="235"/>
      <c r="B12421" s="223"/>
      <c r="C12421" s="223"/>
      <c r="D12421" s="223"/>
      <c r="E12421" s="223"/>
      <c r="F12421" s="223"/>
      <c r="G12421" s="223"/>
      <c r="H12421" s="223"/>
      <c r="I12421" s="235"/>
      <c r="J12421" s="223"/>
      <c r="K12421" s="223"/>
      <c r="L12421" s="223"/>
      <c r="M12421" s="223"/>
    </row>
    <row r="12422" spans="1:13">
      <c r="A12422" s="235"/>
      <c r="B12422" s="223"/>
      <c r="C12422" s="223"/>
      <c r="D12422" s="223"/>
      <c r="E12422" s="223"/>
      <c r="F12422" s="223"/>
      <c r="G12422" s="223"/>
      <c r="H12422" s="223"/>
      <c r="I12422" s="235"/>
      <c r="J12422" s="223"/>
      <c r="K12422" s="223"/>
      <c r="L12422" s="223"/>
      <c r="M12422" s="223"/>
    </row>
    <row r="12423" spans="1:13">
      <c r="A12423" s="235"/>
      <c r="B12423" s="223"/>
      <c r="C12423" s="223"/>
      <c r="D12423" s="223"/>
      <c r="E12423" s="223"/>
      <c r="F12423" s="223"/>
      <c r="G12423" s="223"/>
      <c r="H12423" s="223"/>
      <c r="I12423" s="235"/>
      <c r="J12423" s="223"/>
      <c r="K12423" s="223"/>
      <c r="L12423" s="223"/>
      <c r="M12423" s="223"/>
    </row>
    <row r="12424" spans="1:13">
      <c r="A12424" s="235"/>
      <c r="B12424" s="223"/>
      <c r="C12424" s="223"/>
      <c r="D12424" s="223"/>
      <c r="E12424" s="223"/>
      <c r="F12424" s="223"/>
      <c r="G12424" s="223"/>
      <c r="H12424" s="223"/>
      <c r="I12424" s="235"/>
      <c r="J12424" s="223"/>
      <c r="K12424" s="223"/>
      <c r="L12424" s="223"/>
      <c r="M12424" s="223"/>
    </row>
    <row r="12425" spans="1:13">
      <c r="A12425" s="235"/>
      <c r="B12425" s="223"/>
      <c r="C12425" s="223"/>
      <c r="D12425" s="223"/>
      <c r="E12425" s="223"/>
      <c r="F12425" s="223"/>
      <c r="G12425" s="223"/>
      <c r="H12425" s="223"/>
      <c r="I12425" s="235"/>
      <c r="J12425" s="223"/>
      <c r="K12425" s="223"/>
      <c r="L12425" s="223"/>
      <c r="M12425" s="223"/>
    </row>
    <row r="12426" spans="1:13">
      <c r="A12426" s="235"/>
      <c r="B12426" s="223"/>
      <c r="C12426" s="223"/>
      <c r="D12426" s="223"/>
      <c r="E12426" s="223"/>
      <c r="F12426" s="223"/>
      <c r="G12426" s="223"/>
      <c r="H12426" s="223"/>
      <c r="I12426" s="235"/>
      <c r="J12426" s="223"/>
      <c r="K12426" s="223"/>
      <c r="L12426" s="223"/>
      <c r="M12426" s="223"/>
    </row>
    <row r="12427" spans="1:13">
      <c r="A12427" s="235"/>
      <c r="B12427" s="223"/>
      <c r="C12427" s="223"/>
      <c r="D12427" s="223"/>
      <c r="E12427" s="223"/>
      <c r="F12427" s="223"/>
      <c r="G12427" s="223"/>
      <c r="H12427" s="223"/>
      <c r="I12427" s="235"/>
      <c r="J12427" s="223"/>
      <c r="K12427" s="223"/>
      <c r="L12427" s="223"/>
      <c r="M12427" s="223"/>
    </row>
    <row r="12428" spans="1:13">
      <c r="A12428" s="235"/>
      <c r="B12428" s="223"/>
      <c r="C12428" s="223"/>
      <c r="D12428" s="223"/>
      <c r="E12428" s="223"/>
      <c r="F12428" s="223"/>
      <c r="G12428" s="223"/>
      <c r="H12428" s="223"/>
      <c r="I12428" s="235"/>
      <c r="J12428" s="223"/>
      <c r="K12428" s="223"/>
      <c r="L12428" s="223"/>
      <c r="M12428" s="223"/>
    </row>
    <row r="12429" spans="1:13">
      <c r="A12429" s="235"/>
      <c r="B12429" s="223"/>
      <c r="C12429" s="223"/>
      <c r="D12429" s="223"/>
      <c r="E12429" s="223"/>
      <c r="F12429" s="223"/>
      <c r="G12429" s="223"/>
      <c r="H12429" s="223"/>
      <c r="I12429" s="235"/>
      <c r="J12429" s="223"/>
      <c r="K12429" s="223"/>
      <c r="L12429" s="223"/>
      <c r="M12429" s="223"/>
    </row>
    <row r="12430" spans="1:13">
      <c r="A12430" s="235"/>
      <c r="B12430" s="223"/>
      <c r="C12430" s="223"/>
      <c r="D12430" s="223"/>
      <c r="E12430" s="223"/>
      <c r="F12430" s="223"/>
      <c r="G12430" s="223"/>
      <c r="H12430" s="223"/>
      <c r="I12430" s="235"/>
      <c r="J12430" s="223"/>
      <c r="K12430" s="223"/>
      <c r="L12430" s="223"/>
      <c r="M12430" s="223"/>
    </row>
    <row r="12431" spans="1:13">
      <c r="A12431" s="235"/>
      <c r="B12431" s="223"/>
      <c r="C12431" s="223"/>
      <c r="D12431" s="223"/>
      <c r="E12431" s="223"/>
      <c r="F12431" s="223"/>
      <c r="G12431" s="223"/>
      <c r="H12431" s="223"/>
      <c r="I12431" s="235"/>
      <c r="J12431" s="223"/>
      <c r="K12431" s="223"/>
      <c r="L12431" s="223"/>
      <c r="M12431" s="223"/>
    </row>
    <row r="12432" spans="1:13">
      <c r="A12432" s="235"/>
      <c r="B12432" s="223"/>
      <c r="C12432" s="223"/>
      <c r="D12432" s="223"/>
      <c r="E12432" s="223"/>
      <c r="F12432" s="223"/>
      <c r="G12432" s="223"/>
      <c r="H12432" s="223"/>
      <c r="I12432" s="235"/>
      <c r="J12432" s="223"/>
      <c r="K12432" s="223"/>
      <c r="L12432" s="223"/>
      <c r="M12432" s="223"/>
    </row>
    <row r="12433" spans="1:13">
      <c r="A12433" s="235"/>
      <c r="B12433" s="223"/>
      <c r="C12433" s="223"/>
      <c r="D12433" s="223"/>
      <c r="E12433" s="223"/>
      <c r="F12433" s="223"/>
      <c r="G12433" s="223"/>
      <c r="H12433" s="223"/>
      <c r="I12433" s="235"/>
      <c r="J12433" s="223"/>
      <c r="K12433" s="223"/>
      <c r="L12433" s="223"/>
      <c r="M12433" s="223"/>
    </row>
    <row r="12434" spans="1:13">
      <c r="A12434" s="235"/>
      <c r="B12434" s="223"/>
      <c r="C12434" s="223"/>
      <c r="D12434" s="223"/>
      <c r="E12434" s="223"/>
      <c r="F12434" s="223"/>
      <c r="G12434" s="223"/>
      <c r="H12434" s="223"/>
      <c r="I12434" s="235"/>
      <c r="J12434" s="223"/>
      <c r="K12434" s="223"/>
      <c r="L12434" s="223"/>
      <c r="M12434" s="223"/>
    </row>
    <row r="12435" spans="1:13">
      <c r="A12435" s="235"/>
      <c r="B12435" s="223"/>
      <c r="C12435" s="223"/>
      <c r="D12435" s="223"/>
      <c r="E12435" s="223"/>
      <c r="F12435" s="223"/>
      <c r="G12435" s="223"/>
      <c r="H12435" s="223"/>
      <c r="I12435" s="235"/>
      <c r="J12435" s="223"/>
      <c r="K12435" s="223"/>
      <c r="L12435" s="223"/>
      <c r="M12435" s="223"/>
    </row>
    <row r="12436" spans="1:13">
      <c r="A12436" s="235"/>
      <c r="B12436" s="223"/>
      <c r="C12436" s="223"/>
      <c r="D12436" s="223"/>
      <c r="E12436" s="223"/>
      <c r="F12436" s="223"/>
      <c r="G12436" s="223"/>
      <c r="H12436" s="223"/>
      <c r="I12436" s="235"/>
      <c r="J12436" s="223"/>
      <c r="K12436" s="223"/>
      <c r="L12436" s="223"/>
      <c r="M12436" s="223"/>
    </row>
    <row r="12437" spans="1:13">
      <c r="A12437" s="235"/>
      <c r="B12437" s="223"/>
      <c r="C12437" s="223"/>
      <c r="D12437" s="223"/>
      <c r="E12437" s="223"/>
      <c r="F12437" s="223"/>
      <c r="G12437" s="223"/>
      <c r="H12437" s="223"/>
      <c r="I12437" s="235"/>
      <c r="J12437" s="223"/>
      <c r="K12437" s="223"/>
      <c r="L12437" s="223"/>
      <c r="M12437" s="223"/>
    </row>
    <row r="12438" spans="1:13">
      <c r="A12438" s="235"/>
      <c r="B12438" s="223"/>
      <c r="C12438" s="223"/>
      <c r="D12438" s="223"/>
      <c r="E12438" s="223"/>
      <c r="F12438" s="223"/>
      <c r="G12438" s="223"/>
      <c r="H12438" s="223"/>
      <c r="I12438" s="235"/>
      <c r="J12438" s="223"/>
      <c r="K12438" s="223"/>
      <c r="L12438" s="223"/>
      <c r="M12438" s="223"/>
    </row>
    <row r="12439" spans="1:13">
      <c r="A12439" s="235"/>
      <c r="B12439" s="223"/>
      <c r="C12439" s="223"/>
      <c r="D12439" s="223"/>
      <c r="E12439" s="223"/>
      <c r="F12439" s="223"/>
      <c r="G12439" s="223"/>
      <c r="H12439" s="223"/>
      <c r="I12439" s="235"/>
      <c r="J12439" s="223"/>
      <c r="K12439" s="223"/>
      <c r="L12439" s="223"/>
      <c r="M12439" s="223"/>
    </row>
    <row r="12440" spans="1:13">
      <c r="A12440" s="235"/>
      <c r="B12440" s="223"/>
      <c r="C12440" s="223"/>
      <c r="D12440" s="223"/>
      <c r="E12440" s="223"/>
      <c r="F12440" s="244"/>
      <c r="G12440" s="223"/>
      <c r="H12440" s="223"/>
      <c r="I12440" s="235"/>
      <c r="J12440" s="223"/>
      <c r="K12440" s="223"/>
      <c r="L12440" s="223"/>
      <c r="M12440" s="223"/>
    </row>
    <row r="12441" spans="1:13">
      <c r="A12441" s="235"/>
      <c r="B12441" s="223"/>
      <c r="C12441" s="223"/>
      <c r="D12441" s="223"/>
      <c r="E12441" s="223"/>
      <c r="F12441" s="223"/>
      <c r="G12441" s="223"/>
      <c r="H12441" s="223"/>
      <c r="I12441" s="235"/>
      <c r="J12441" s="223"/>
      <c r="K12441" s="223"/>
      <c r="L12441" s="223"/>
      <c r="M12441" s="223"/>
    </row>
    <row r="12442" spans="1:13">
      <c r="A12442" s="235"/>
      <c r="B12442" s="223"/>
      <c r="C12442" s="223"/>
      <c r="D12442" s="223"/>
      <c r="E12442" s="223"/>
      <c r="F12442" s="223"/>
      <c r="G12442" s="223"/>
      <c r="H12442" s="223"/>
      <c r="I12442" s="235"/>
      <c r="J12442" s="223"/>
      <c r="K12442" s="223"/>
      <c r="L12442" s="223"/>
      <c r="M12442" s="223"/>
    </row>
    <row r="12443" spans="1:13">
      <c r="A12443" s="235"/>
      <c r="B12443" s="223"/>
      <c r="C12443" s="223"/>
      <c r="D12443" s="223"/>
      <c r="E12443" s="223"/>
      <c r="F12443" s="223"/>
      <c r="G12443" s="223"/>
      <c r="H12443" s="223"/>
      <c r="I12443" s="235"/>
      <c r="J12443" s="223"/>
      <c r="K12443" s="223"/>
      <c r="L12443" s="223"/>
      <c r="M12443" s="223"/>
    </row>
    <row r="12444" spans="1:13">
      <c r="A12444" s="235"/>
      <c r="B12444" s="223"/>
      <c r="C12444" s="223"/>
      <c r="D12444" s="223"/>
      <c r="E12444" s="223"/>
      <c r="F12444" s="223"/>
      <c r="G12444" s="223"/>
      <c r="H12444" s="223"/>
      <c r="I12444" s="235"/>
      <c r="J12444" s="223"/>
      <c r="K12444" s="223"/>
      <c r="L12444" s="223"/>
      <c r="M12444" s="223"/>
    </row>
    <row r="12445" spans="1:13">
      <c r="A12445" s="235"/>
      <c r="B12445" s="223"/>
      <c r="C12445" s="223"/>
      <c r="D12445" s="223"/>
      <c r="E12445" s="223"/>
      <c r="F12445" s="223"/>
      <c r="G12445" s="223"/>
      <c r="H12445" s="223"/>
      <c r="I12445" s="235"/>
      <c r="J12445" s="223"/>
      <c r="K12445" s="223"/>
      <c r="L12445" s="223"/>
      <c r="M12445" s="223"/>
    </row>
    <row r="12446" spans="1:13">
      <c r="A12446" s="235"/>
      <c r="B12446" s="223"/>
      <c r="C12446" s="223"/>
      <c r="D12446" s="223"/>
      <c r="E12446" s="223"/>
      <c r="F12446" s="223"/>
      <c r="G12446" s="223"/>
      <c r="H12446" s="223"/>
      <c r="I12446" s="235"/>
      <c r="J12446" s="223"/>
      <c r="K12446" s="223"/>
      <c r="L12446" s="223"/>
      <c r="M12446" s="223"/>
    </row>
    <row r="12447" spans="1:13">
      <c r="A12447" s="235"/>
      <c r="B12447" s="223"/>
      <c r="C12447" s="223"/>
      <c r="D12447" s="223"/>
      <c r="E12447" s="223"/>
      <c r="F12447" s="223"/>
      <c r="G12447" s="223"/>
      <c r="H12447" s="223"/>
      <c r="I12447" s="235"/>
      <c r="J12447" s="223"/>
      <c r="K12447" s="223"/>
      <c r="L12447" s="223"/>
      <c r="M12447" s="223"/>
    </row>
    <row r="12448" spans="1:13">
      <c r="A12448" s="235"/>
      <c r="B12448" s="223"/>
      <c r="C12448" s="223"/>
      <c r="D12448" s="223"/>
      <c r="E12448" s="223"/>
      <c r="F12448" s="223"/>
      <c r="G12448" s="223"/>
      <c r="H12448" s="223"/>
      <c r="I12448" s="235"/>
      <c r="J12448" s="223"/>
      <c r="K12448" s="223"/>
      <c r="L12448" s="223"/>
      <c r="M12448" s="223"/>
    </row>
    <row r="12449" spans="1:13">
      <c r="A12449" s="235"/>
      <c r="B12449" s="223"/>
      <c r="C12449" s="223"/>
      <c r="D12449" s="223"/>
      <c r="E12449" s="223"/>
      <c r="F12449" s="223"/>
      <c r="G12449" s="223"/>
      <c r="H12449" s="223"/>
      <c r="I12449" s="235"/>
      <c r="J12449" s="223"/>
      <c r="K12449" s="223"/>
      <c r="L12449" s="223"/>
      <c r="M12449" s="223"/>
    </row>
    <row r="12450" spans="1:13">
      <c r="A12450" s="235"/>
      <c r="B12450" s="223"/>
      <c r="C12450" s="223"/>
      <c r="D12450" s="223"/>
      <c r="E12450" s="223"/>
      <c r="F12450" s="223"/>
      <c r="G12450" s="223"/>
      <c r="H12450" s="223"/>
      <c r="I12450" s="235"/>
      <c r="J12450" s="223"/>
      <c r="K12450" s="223"/>
      <c r="L12450" s="223"/>
      <c r="M12450" s="223"/>
    </row>
    <row r="12451" spans="1:13">
      <c r="A12451" s="235"/>
      <c r="B12451" s="223"/>
      <c r="C12451" s="223"/>
      <c r="D12451" s="223"/>
      <c r="E12451" s="223"/>
      <c r="F12451" s="223"/>
      <c r="G12451" s="223"/>
      <c r="H12451" s="223"/>
      <c r="I12451" s="235"/>
      <c r="J12451" s="223"/>
      <c r="K12451" s="223"/>
      <c r="L12451" s="223"/>
      <c r="M12451" s="223"/>
    </row>
    <row r="12452" spans="1:13">
      <c r="A12452" s="235"/>
      <c r="B12452" s="223"/>
      <c r="C12452" s="223"/>
      <c r="D12452" s="223"/>
      <c r="E12452" s="223"/>
      <c r="F12452" s="223"/>
      <c r="G12452" s="223"/>
      <c r="H12452" s="223"/>
      <c r="I12452" s="235"/>
      <c r="J12452" s="223"/>
      <c r="K12452" s="223"/>
      <c r="L12452" s="223"/>
      <c r="M12452" s="223"/>
    </row>
    <row r="12453" spans="1:13">
      <c r="A12453" s="235"/>
      <c r="B12453" s="223"/>
      <c r="C12453" s="223"/>
      <c r="D12453" s="223"/>
      <c r="E12453" s="223"/>
      <c r="F12453" s="223"/>
      <c r="G12453" s="223"/>
      <c r="H12453" s="223"/>
      <c r="I12453" s="235"/>
      <c r="J12453" s="223"/>
      <c r="K12453" s="223"/>
      <c r="L12453" s="223"/>
      <c r="M12453" s="223"/>
    </row>
    <row r="12454" spans="1:13">
      <c r="A12454" s="235"/>
      <c r="B12454" s="223"/>
      <c r="C12454" s="223"/>
      <c r="D12454" s="223"/>
      <c r="E12454" s="223"/>
      <c r="F12454" s="223"/>
      <c r="G12454" s="223"/>
      <c r="H12454" s="223"/>
      <c r="I12454" s="235"/>
      <c r="J12454" s="223"/>
      <c r="K12454" s="223"/>
      <c r="L12454" s="223"/>
      <c r="M12454" s="223"/>
    </row>
    <row r="12455" spans="1:13">
      <c r="A12455" s="235"/>
      <c r="B12455" s="223"/>
      <c r="C12455" s="223"/>
      <c r="D12455" s="223"/>
      <c r="E12455" s="223"/>
      <c r="F12455" s="223"/>
      <c r="G12455" s="223"/>
      <c r="H12455" s="223"/>
      <c r="I12455" s="235"/>
      <c r="J12455" s="223"/>
      <c r="K12455" s="223"/>
      <c r="L12455" s="223"/>
      <c r="M12455" s="223"/>
    </row>
    <row r="12456" spans="1:13">
      <c r="A12456" s="235"/>
      <c r="B12456" s="223"/>
      <c r="C12456" s="223"/>
      <c r="D12456" s="223"/>
      <c r="E12456" s="223"/>
      <c r="F12456" s="223"/>
      <c r="G12456" s="223"/>
      <c r="H12456" s="223"/>
      <c r="I12456" s="235"/>
      <c r="J12456" s="223"/>
      <c r="K12456" s="223"/>
      <c r="L12456" s="223"/>
      <c r="M12456" s="223"/>
    </row>
    <row r="12457" spans="1:13">
      <c r="A12457" s="235"/>
      <c r="B12457" s="223"/>
      <c r="C12457" s="223"/>
      <c r="D12457" s="223"/>
      <c r="E12457" s="223"/>
      <c r="F12457" s="223"/>
      <c r="G12457" s="223"/>
      <c r="H12457" s="223"/>
      <c r="I12457" s="235"/>
      <c r="J12457" s="223"/>
      <c r="K12457" s="223"/>
      <c r="L12457" s="223"/>
      <c r="M12457" s="223"/>
    </row>
    <row r="12458" spans="1:13">
      <c r="A12458" s="235"/>
      <c r="B12458" s="223"/>
      <c r="C12458" s="223"/>
      <c r="D12458" s="223"/>
      <c r="E12458" s="223"/>
      <c r="F12458" s="223"/>
      <c r="G12458" s="223"/>
      <c r="H12458" s="223"/>
      <c r="I12458" s="235"/>
      <c r="J12458" s="223"/>
      <c r="K12458" s="223"/>
      <c r="L12458" s="223"/>
      <c r="M12458" s="223"/>
    </row>
    <row r="12459" spans="1:13">
      <c r="A12459" s="235"/>
      <c r="B12459" s="223"/>
      <c r="C12459" s="223"/>
      <c r="D12459" s="223"/>
      <c r="E12459" s="223"/>
      <c r="F12459" s="223"/>
      <c r="G12459" s="223"/>
      <c r="H12459" s="223"/>
      <c r="I12459" s="235"/>
      <c r="J12459" s="223"/>
      <c r="K12459" s="223"/>
      <c r="L12459" s="223"/>
      <c r="M12459" s="223"/>
    </row>
    <row r="12460" spans="1:13">
      <c r="A12460" s="235"/>
      <c r="B12460" s="223"/>
      <c r="C12460" s="223"/>
      <c r="D12460" s="223"/>
      <c r="E12460" s="223"/>
      <c r="F12460" s="223"/>
      <c r="G12460" s="223"/>
      <c r="H12460" s="223"/>
      <c r="I12460" s="235"/>
      <c r="J12460" s="223"/>
      <c r="K12460" s="223"/>
      <c r="L12460" s="223"/>
      <c r="M12460" s="223"/>
    </row>
    <row r="12461" spans="1:13">
      <c r="A12461" s="235"/>
      <c r="B12461" s="223"/>
      <c r="C12461" s="223"/>
      <c r="D12461" s="223"/>
      <c r="E12461" s="223"/>
      <c r="F12461" s="223"/>
      <c r="G12461" s="223"/>
      <c r="H12461" s="223"/>
      <c r="I12461" s="235"/>
      <c r="J12461" s="223"/>
      <c r="K12461" s="223"/>
      <c r="L12461" s="223"/>
      <c r="M12461" s="223"/>
    </row>
    <row r="12462" spans="1:13">
      <c r="A12462" s="235"/>
      <c r="B12462" s="235"/>
      <c r="C12462" s="235"/>
      <c r="D12462" s="235"/>
      <c r="H12462" s="238"/>
      <c r="I12462" s="235"/>
    </row>
    <row r="12463" spans="1:13">
      <c r="A12463" s="235"/>
      <c r="B12463" s="235"/>
      <c r="C12463" s="235"/>
      <c r="D12463" s="235"/>
      <c r="H12463" s="238"/>
      <c r="I12463" s="235"/>
    </row>
    <row r="12464" spans="1:13">
      <c r="A12464" s="235"/>
      <c r="B12464" s="223"/>
      <c r="C12464" s="223"/>
      <c r="D12464" s="223"/>
      <c r="E12464" s="223"/>
      <c r="F12464" s="244"/>
      <c r="G12464" s="223"/>
      <c r="H12464" s="223"/>
      <c r="I12464" s="235"/>
      <c r="J12464" s="223"/>
      <c r="K12464" s="223"/>
      <c r="L12464" s="223"/>
      <c r="M12464" s="223"/>
    </row>
    <row r="12465" spans="1:13">
      <c r="A12465" s="235"/>
      <c r="B12465" s="235"/>
      <c r="C12465" s="235"/>
      <c r="D12465" s="235"/>
      <c r="H12465" s="238"/>
      <c r="I12465" s="235"/>
    </row>
    <row r="12466" spans="1:13">
      <c r="A12466" s="235"/>
      <c r="B12466" s="223"/>
      <c r="C12466" s="223"/>
      <c r="D12466" s="223"/>
      <c r="E12466" s="223"/>
      <c r="F12466" s="223"/>
      <c r="G12466" s="223"/>
      <c r="H12466" s="223"/>
      <c r="I12466" s="235"/>
      <c r="J12466" s="223"/>
      <c r="K12466" s="223"/>
      <c r="L12466" s="223"/>
      <c r="M12466" s="223"/>
    </row>
    <row r="12467" spans="1:13">
      <c r="A12467" s="235"/>
      <c r="B12467" s="235"/>
      <c r="C12467" s="235"/>
      <c r="D12467" s="235"/>
      <c r="H12467" s="238"/>
      <c r="I12467" s="235"/>
    </row>
    <row r="12468" spans="1:13">
      <c r="A12468" s="235"/>
      <c r="B12468" s="238"/>
      <c r="C12468" s="238"/>
      <c r="D12468" s="238"/>
      <c r="E12468" s="238"/>
      <c r="F12468" s="238"/>
      <c r="G12468" s="223"/>
      <c r="H12468" s="238"/>
      <c r="I12468" s="235"/>
      <c r="J12468" s="223"/>
      <c r="K12468" s="238"/>
      <c r="L12468" s="238"/>
      <c r="M12468" s="238"/>
    </row>
    <row r="12469" spans="1:13">
      <c r="A12469" s="235"/>
      <c r="B12469" s="223"/>
      <c r="C12469" s="223"/>
      <c r="D12469" s="223"/>
      <c r="E12469" s="223"/>
      <c r="F12469" s="223"/>
      <c r="G12469" s="223"/>
      <c r="H12469" s="223"/>
      <c r="I12469" s="235"/>
      <c r="J12469" s="223"/>
      <c r="K12469" s="223"/>
      <c r="L12469" s="223"/>
      <c r="M12469" s="223"/>
    </row>
    <row r="12470" spans="1:13">
      <c r="A12470" s="235"/>
      <c r="B12470" s="235"/>
      <c r="C12470" s="235"/>
      <c r="D12470" s="235"/>
      <c r="H12470" s="238"/>
      <c r="I12470" s="235"/>
    </row>
    <row r="12471" spans="1:13">
      <c r="A12471" s="235"/>
      <c r="B12471" s="235"/>
      <c r="C12471" s="235"/>
      <c r="D12471" s="235"/>
      <c r="H12471" s="238"/>
      <c r="I12471" s="235"/>
    </row>
    <row r="12472" spans="1:13">
      <c r="A12472" s="235"/>
      <c r="B12472" s="223"/>
      <c r="C12472" s="223"/>
      <c r="D12472" s="223"/>
      <c r="E12472" s="223"/>
      <c r="F12472" s="223"/>
      <c r="G12472" s="223"/>
      <c r="H12472" s="223"/>
      <c r="I12472" s="235"/>
      <c r="J12472" s="223"/>
      <c r="K12472" s="223"/>
      <c r="L12472" s="223"/>
      <c r="M12472" s="223"/>
    </row>
    <row r="12473" spans="1:13">
      <c r="A12473" s="235"/>
      <c r="B12473" s="223"/>
      <c r="C12473" s="223"/>
      <c r="D12473" s="223"/>
      <c r="E12473" s="223"/>
      <c r="F12473" s="223"/>
      <c r="G12473" s="223"/>
      <c r="H12473" s="223"/>
      <c r="I12473" s="235"/>
      <c r="J12473" s="223"/>
      <c r="K12473" s="223"/>
      <c r="L12473" s="223"/>
      <c r="M12473" s="223"/>
    </row>
    <row r="12474" spans="1:13">
      <c r="A12474" s="235"/>
      <c r="B12474" s="223"/>
      <c r="C12474" s="223"/>
      <c r="D12474" s="223"/>
      <c r="E12474" s="223"/>
      <c r="F12474" s="223"/>
      <c r="G12474" s="223"/>
      <c r="H12474" s="223"/>
      <c r="I12474" s="235"/>
      <c r="J12474" s="223"/>
      <c r="K12474" s="223"/>
      <c r="L12474" s="223"/>
      <c r="M12474" s="223"/>
    </row>
    <row r="12475" spans="1:13">
      <c r="A12475" s="235"/>
      <c r="B12475" s="235"/>
      <c r="C12475" s="235"/>
      <c r="D12475" s="235"/>
      <c r="H12475" s="238"/>
      <c r="I12475" s="235"/>
    </row>
    <row r="12476" spans="1:13">
      <c r="A12476" s="235"/>
      <c r="B12476" s="223"/>
      <c r="C12476" s="223"/>
      <c r="D12476" s="223"/>
      <c r="E12476" s="223"/>
      <c r="F12476" s="223"/>
      <c r="G12476" s="223"/>
      <c r="H12476" s="223"/>
      <c r="I12476" s="235"/>
      <c r="J12476" s="223"/>
      <c r="K12476" s="223"/>
      <c r="L12476" s="223"/>
      <c r="M12476" s="223"/>
    </row>
    <row r="12477" spans="1:13">
      <c r="A12477" s="235"/>
      <c r="B12477" s="235"/>
      <c r="C12477" s="235"/>
      <c r="D12477" s="235"/>
      <c r="H12477" s="238"/>
      <c r="I12477" s="235"/>
    </row>
    <row r="12478" spans="1:13">
      <c r="A12478" s="235"/>
      <c r="B12478" s="223"/>
      <c r="C12478" s="223"/>
      <c r="D12478" s="223"/>
      <c r="E12478" s="238"/>
      <c r="F12478" s="244"/>
      <c r="G12478" s="223"/>
      <c r="H12478" s="223"/>
      <c r="I12478" s="235"/>
      <c r="J12478" s="223"/>
      <c r="K12478" s="223"/>
      <c r="L12478" s="223"/>
      <c r="M12478" s="223"/>
    </row>
    <row r="12479" spans="1:13">
      <c r="A12479" s="235"/>
      <c r="B12479" s="235"/>
      <c r="C12479" s="235"/>
      <c r="D12479" s="235"/>
      <c r="H12479" s="238"/>
      <c r="I12479" s="235"/>
    </row>
    <row r="12480" spans="1:13">
      <c r="A12480" s="235"/>
      <c r="B12480" s="235"/>
      <c r="C12480" s="235"/>
      <c r="D12480" s="235"/>
      <c r="H12480" s="238"/>
      <c r="I12480" s="235"/>
    </row>
    <row r="12481" spans="1:13">
      <c r="A12481" s="223"/>
      <c r="B12481" s="234"/>
      <c r="C12481" s="234"/>
      <c r="D12481" s="234"/>
      <c r="E12481" s="234"/>
      <c r="F12481" s="234"/>
      <c r="G12481" s="223"/>
      <c r="H12481" s="234"/>
      <c r="I12481" s="235"/>
      <c r="J12481" s="234"/>
      <c r="K12481" s="234"/>
      <c r="L12481" s="234"/>
      <c r="M12481" s="234"/>
    </row>
    <row r="12482" spans="1:13">
      <c r="A12482" s="223"/>
      <c r="B12482" s="234"/>
      <c r="C12482" s="234"/>
      <c r="D12482" s="234"/>
      <c r="E12482" s="234"/>
      <c r="F12482" s="234"/>
      <c r="G12482" s="223"/>
      <c r="H12482" s="234"/>
      <c r="I12482" s="235"/>
      <c r="J12482" s="234"/>
      <c r="K12482" s="234"/>
      <c r="L12482" s="234"/>
      <c r="M12482" s="234"/>
    </row>
    <row r="12483" spans="1:13">
      <c r="A12483" s="223"/>
      <c r="B12483" s="234"/>
      <c r="C12483" s="234"/>
      <c r="D12483" s="234"/>
      <c r="E12483" s="234"/>
      <c r="F12483" s="234"/>
      <c r="G12483" s="223"/>
      <c r="H12483" s="234"/>
      <c r="I12483" s="235"/>
      <c r="J12483" s="234"/>
      <c r="K12483" s="234"/>
      <c r="L12483" s="234"/>
      <c r="M12483" s="234"/>
    </row>
    <row r="12484" spans="1:13">
      <c r="A12484" s="223"/>
      <c r="B12484" s="234"/>
      <c r="C12484" s="234"/>
      <c r="D12484" s="234"/>
      <c r="E12484" s="234"/>
      <c r="F12484" s="234"/>
      <c r="G12484" s="223"/>
      <c r="H12484" s="234"/>
      <c r="I12484" s="235"/>
      <c r="J12484" s="234"/>
      <c r="K12484" s="234"/>
      <c r="L12484" s="234"/>
      <c r="M12484" s="234"/>
    </row>
    <row r="12485" spans="1:13">
      <c r="A12485" s="223"/>
      <c r="B12485" s="234"/>
      <c r="C12485" s="234"/>
      <c r="D12485" s="234"/>
      <c r="E12485" s="234"/>
      <c r="F12485" s="234"/>
      <c r="G12485" s="223"/>
      <c r="H12485" s="234"/>
      <c r="I12485" s="235"/>
      <c r="J12485" s="234"/>
      <c r="K12485" s="234"/>
      <c r="L12485" s="234"/>
      <c r="M12485" s="234"/>
    </row>
    <row r="12486" spans="1:13">
      <c r="A12486" s="223"/>
      <c r="B12486" s="234"/>
      <c r="C12486" s="234"/>
      <c r="D12486" s="234"/>
      <c r="E12486" s="234"/>
      <c r="F12486" s="234"/>
      <c r="G12486" s="223"/>
      <c r="H12486" s="234"/>
      <c r="I12486" s="235"/>
      <c r="J12486" s="234"/>
      <c r="K12486" s="234"/>
      <c r="L12486" s="234"/>
      <c r="M12486" s="234"/>
    </row>
    <row r="12487" spans="1:13">
      <c r="A12487" s="223"/>
      <c r="B12487" s="234"/>
      <c r="C12487" s="234"/>
      <c r="D12487" s="234"/>
      <c r="E12487" s="234"/>
      <c r="F12487" s="234"/>
      <c r="G12487" s="223"/>
      <c r="H12487" s="234"/>
      <c r="I12487" s="235"/>
      <c r="J12487" s="234"/>
      <c r="K12487" s="234"/>
      <c r="L12487" s="234"/>
      <c r="M12487" s="234"/>
    </row>
    <row r="12488" spans="1:13">
      <c r="A12488" s="223"/>
      <c r="B12488" s="234"/>
      <c r="C12488" s="234"/>
      <c r="D12488" s="234"/>
      <c r="E12488" s="234"/>
      <c r="F12488" s="234"/>
      <c r="G12488" s="223"/>
      <c r="H12488" s="234"/>
      <c r="I12488" s="235"/>
      <c r="J12488" s="234"/>
      <c r="K12488" s="234"/>
      <c r="L12488" s="234"/>
      <c r="M12488" s="234"/>
    </row>
    <row r="12489" spans="1:13">
      <c r="A12489" s="223"/>
      <c r="B12489" s="234"/>
      <c r="C12489" s="234"/>
      <c r="D12489" s="234"/>
      <c r="E12489" s="234"/>
      <c r="F12489" s="234"/>
      <c r="G12489" s="223"/>
      <c r="H12489" s="234"/>
      <c r="I12489" s="235"/>
      <c r="J12489" s="234"/>
      <c r="K12489" s="234"/>
      <c r="L12489" s="234"/>
      <c r="M12489" s="234"/>
    </row>
    <row r="12490" spans="1:13">
      <c r="A12490" s="223"/>
      <c r="B12490" s="234"/>
      <c r="C12490" s="234"/>
      <c r="D12490" s="234"/>
      <c r="E12490" s="234"/>
      <c r="F12490" s="234"/>
      <c r="G12490" s="223"/>
      <c r="H12490" s="234"/>
      <c r="I12490" s="235"/>
      <c r="J12490" s="234"/>
      <c r="K12490" s="234"/>
      <c r="L12490" s="234"/>
      <c r="M12490" s="234"/>
    </row>
    <row r="12491" spans="1:13">
      <c r="A12491" s="223"/>
      <c r="B12491" s="234"/>
      <c r="C12491" s="234"/>
      <c r="D12491" s="234"/>
      <c r="E12491" s="234"/>
      <c r="F12491" s="234"/>
      <c r="G12491" s="223"/>
      <c r="H12491" s="234"/>
      <c r="I12491" s="235"/>
      <c r="J12491" s="234"/>
      <c r="K12491" s="234"/>
      <c r="L12491" s="234"/>
      <c r="M12491" s="234"/>
    </row>
    <row r="12492" spans="1:13">
      <c r="A12492" s="223"/>
      <c r="B12492" s="234"/>
      <c r="C12492" s="234"/>
      <c r="D12492" s="234"/>
      <c r="E12492" s="234"/>
      <c r="F12492" s="234"/>
      <c r="G12492" s="223"/>
      <c r="H12492" s="234"/>
      <c r="I12492" s="235"/>
      <c r="J12492" s="234"/>
      <c r="K12492" s="234"/>
      <c r="L12492" s="234"/>
      <c r="M12492" s="234"/>
    </row>
    <row r="12493" spans="1:13">
      <c r="A12493" s="223"/>
      <c r="B12493" s="234"/>
      <c r="C12493" s="234"/>
      <c r="D12493" s="234"/>
      <c r="E12493" s="234"/>
      <c r="F12493" s="234"/>
      <c r="G12493" s="223"/>
      <c r="H12493" s="234"/>
      <c r="I12493" s="235"/>
      <c r="J12493" s="234"/>
      <c r="K12493" s="234"/>
      <c r="L12493" s="234"/>
      <c r="M12493" s="234"/>
    </row>
    <row r="12494" spans="1:13">
      <c r="A12494" s="223"/>
      <c r="B12494" s="234"/>
      <c r="C12494" s="234"/>
      <c r="D12494" s="234"/>
      <c r="E12494" s="234"/>
      <c r="F12494" s="234"/>
      <c r="G12494" s="223"/>
      <c r="H12494" s="234"/>
      <c r="I12494" s="235"/>
      <c r="J12494" s="234"/>
      <c r="K12494" s="234"/>
      <c r="L12494" s="234"/>
      <c r="M12494" s="234"/>
    </row>
    <row r="12495" spans="1:13">
      <c r="A12495" s="223"/>
      <c r="B12495" s="234"/>
      <c r="C12495" s="234"/>
      <c r="D12495" s="234"/>
      <c r="E12495" s="234"/>
      <c r="F12495" s="234"/>
      <c r="G12495" s="223"/>
      <c r="H12495" s="234"/>
      <c r="I12495" s="235"/>
      <c r="J12495" s="234"/>
      <c r="K12495" s="234"/>
      <c r="L12495" s="234"/>
      <c r="M12495" s="234"/>
    </row>
    <row r="12496" spans="1:13">
      <c r="A12496" s="223"/>
      <c r="B12496" s="234"/>
      <c r="C12496" s="234"/>
      <c r="D12496" s="234"/>
      <c r="E12496" s="234"/>
      <c r="F12496" s="234"/>
      <c r="G12496" s="223"/>
      <c r="H12496" s="234"/>
      <c r="I12496" s="235"/>
      <c r="J12496" s="234"/>
      <c r="K12496" s="234"/>
      <c r="L12496" s="234"/>
      <c r="M12496" s="234"/>
    </row>
    <row r="12497" spans="1:13">
      <c r="A12497" s="223"/>
      <c r="B12497" s="234"/>
      <c r="C12497" s="234"/>
      <c r="D12497" s="234"/>
      <c r="E12497" s="234"/>
      <c r="F12497" s="234"/>
      <c r="G12497" s="223"/>
      <c r="H12497" s="234"/>
      <c r="I12497" s="235"/>
      <c r="J12497" s="234"/>
      <c r="K12497" s="234"/>
      <c r="L12497" s="234"/>
      <c r="M12497" s="234"/>
    </row>
    <row r="12498" spans="1:13">
      <c r="A12498" s="223"/>
      <c r="B12498" s="234"/>
      <c r="C12498" s="234"/>
      <c r="D12498" s="234"/>
      <c r="E12498" s="234"/>
      <c r="F12498" s="234"/>
      <c r="G12498" s="223"/>
      <c r="H12498" s="234"/>
      <c r="I12498" s="235"/>
      <c r="J12498" s="234"/>
      <c r="K12498" s="234"/>
      <c r="L12498" s="234"/>
      <c r="M12498" s="234"/>
    </row>
    <row r="12499" spans="1:13">
      <c r="A12499" s="223"/>
      <c r="B12499" s="234"/>
      <c r="C12499" s="234"/>
      <c r="D12499" s="234"/>
      <c r="E12499" s="234"/>
      <c r="F12499" s="234"/>
      <c r="G12499" s="223"/>
      <c r="H12499" s="234"/>
      <c r="I12499" s="235"/>
      <c r="J12499" s="234"/>
      <c r="K12499" s="234"/>
      <c r="L12499" s="234"/>
      <c r="M12499" s="234"/>
    </row>
    <row r="12500" spans="1:13">
      <c r="A12500" s="223"/>
      <c r="B12500" s="234"/>
      <c r="C12500" s="234"/>
      <c r="D12500" s="234"/>
      <c r="E12500" s="234"/>
      <c r="F12500" s="234"/>
      <c r="G12500" s="223"/>
      <c r="H12500" s="234"/>
      <c r="I12500" s="235"/>
      <c r="J12500" s="234"/>
      <c r="K12500" s="234"/>
      <c r="L12500" s="234"/>
      <c r="M12500" s="234"/>
    </row>
    <row r="12501" spans="1:13">
      <c r="A12501" s="223"/>
      <c r="B12501" s="234"/>
      <c r="C12501" s="234"/>
      <c r="D12501" s="234"/>
      <c r="E12501" s="234"/>
      <c r="F12501" s="234"/>
      <c r="G12501" s="223"/>
      <c r="H12501" s="234"/>
      <c r="I12501" s="235"/>
      <c r="J12501" s="234"/>
      <c r="K12501" s="234"/>
      <c r="L12501" s="234"/>
      <c r="M12501" s="234"/>
    </row>
    <row r="12502" spans="1:13">
      <c r="A12502" s="223"/>
      <c r="B12502" s="234"/>
      <c r="C12502" s="234"/>
      <c r="D12502" s="234"/>
      <c r="E12502" s="234"/>
      <c r="F12502" s="234"/>
      <c r="G12502" s="223"/>
      <c r="H12502" s="234"/>
      <c r="I12502" s="235"/>
      <c r="J12502" s="234"/>
      <c r="K12502" s="234"/>
      <c r="L12502" s="234"/>
      <c r="M12502" s="234"/>
    </row>
    <row r="12503" spans="1:13">
      <c r="A12503" s="223"/>
      <c r="B12503" s="234"/>
      <c r="C12503" s="234"/>
      <c r="D12503" s="234"/>
      <c r="E12503" s="234"/>
      <c r="F12503" s="234"/>
      <c r="G12503" s="223"/>
      <c r="H12503" s="234"/>
      <c r="I12503" s="235"/>
      <c r="J12503" s="234"/>
      <c r="K12503" s="234"/>
      <c r="L12503" s="234"/>
      <c r="M12503" s="234"/>
    </row>
    <row r="12504" spans="1:13">
      <c r="A12504" s="223"/>
      <c r="B12504" s="234"/>
      <c r="C12504" s="234"/>
      <c r="D12504" s="234"/>
      <c r="E12504" s="234"/>
      <c r="F12504" s="234"/>
      <c r="G12504" s="223"/>
      <c r="H12504" s="234"/>
      <c r="I12504" s="235"/>
      <c r="J12504" s="234"/>
      <c r="K12504" s="234"/>
      <c r="L12504" s="234"/>
      <c r="M12504" s="234"/>
    </row>
    <row r="12505" spans="1:13">
      <c r="A12505" s="223"/>
      <c r="B12505" s="234"/>
      <c r="C12505" s="234"/>
      <c r="D12505" s="234"/>
      <c r="E12505" s="234"/>
      <c r="F12505" s="234"/>
      <c r="G12505" s="223"/>
      <c r="H12505" s="234"/>
      <c r="I12505" s="235"/>
      <c r="J12505" s="234"/>
      <c r="K12505" s="234"/>
      <c r="L12505" s="234"/>
      <c r="M12505" s="234"/>
    </row>
    <row r="12506" spans="1:13">
      <c r="A12506" s="223"/>
      <c r="B12506" s="234"/>
      <c r="C12506" s="234"/>
      <c r="D12506" s="234"/>
      <c r="E12506" s="234"/>
      <c r="F12506" s="234"/>
      <c r="G12506" s="223"/>
      <c r="H12506" s="234"/>
      <c r="I12506" s="235"/>
      <c r="J12506" s="234"/>
      <c r="K12506" s="234"/>
      <c r="L12506" s="234"/>
      <c r="M12506" s="234"/>
    </row>
    <row r="12507" spans="1:13">
      <c r="A12507" s="223"/>
      <c r="B12507" s="234"/>
      <c r="C12507" s="234"/>
      <c r="D12507" s="234"/>
      <c r="E12507" s="234"/>
      <c r="F12507" s="234"/>
      <c r="G12507" s="223"/>
      <c r="H12507" s="234"/>
      <c r="I12507" s="235"/>
      <c r="J12507" s="234"/>
      <c r="K12507" s="234"/>
      <c r="L12507" s="234"/>
      <c r="M12507" s="234"/>
    </row>
    <row r="12508" spans="1:13">
      <c r="A12508" s="223"/>
      <c r="B12508" s="234"/>
      <c r="C12508" s="234"/>
      <c r="D12508" s="234"/>
      <c r="E12508" s="234"/>
      <c r="F12508" s="234"/>
      <c r="G12508" s="223"/>
      <c r="H12508" s="234"/>
      <c r="I12508" s="235"/>
      <c r="J12508" s="234"/>
      <c r="K12508" s="234"/>
      <c r="L12508" s="234"/>
      <c r="M12508" s="234"/>
    </row>
    <row r="12509" spans="1:13">
      <c r="A12509" s="223"/>
      <c r="B12509" s="234"/>
      <c r="C12509" s="234"/>
      <c r="D12509" s="234"/>
      <c r="E12509" s="234"/>
      <c r="F12509" s="234"/>
      <c r="G12509" s="223"/>
      <c r="H12509" s="234"/>
      <c r="I12509" s="235"/>
      <c r="J12509" s="234"/>
      <c r="K12509" s="234"/>
      <c r="L12509" s="234"/>
      <c r="M12509" s="234"/>
    </row>
    <row r="12510" spans="1:13">
      <c r="A12510" s="223"/>
      <c r="B12510" s="234"/>
      <c r="C12510" s="234"/>
      <c r="D12510" s="234"/>
      <c r="E12510" s="234"/>
      <c r="F12510" s="234"/>
      <c r="G12510" s="223"/>
      <c r="H12510" s="234"/>
      <c r="I12510" s="235"/>
      <c r="J12510" s="234"/>
      <c r="K12510" s="234"/>
      <c r="L12510" s="234"/>
      <c r="M12510" s="234"/>
    </row>
    <row r="12511" spans="1:13">
      <c r="A12511" s="223"/>
      <c r="B12511" s="247"/>
      <c r="C12511" s="247"/>
      <c r="D12511" s="247"/>
      <c r="E12511" s="223"/>
      <c r="F12511" s="247"/>
      <c r="G12511" s="223"/>
      <c r="H12511" s="238"/>
      <c r="I12511" s="235"/>
      <c r="J12511" s="247"/>
      <c r="K12511" s="247"/>
      <c r="L12511" s="223"/>
      <c r="M12511" s="234"/>
    </row>
    <row r="12512" spans="1:13">
      <c r="A12512" s="223"/>
      <c r="B12512" s="247"/>
      <c r="C12512" s="247"/>
      <c r="D12512" s="247"/>
      <c r="E12512" s="223"/>
      <c r="F12512" s="247"/>
      <c r="G12512" s="247"/>
      <c r="H12512" s="247"/>
      <c r="I12512" s="235"/>
      <c r="J12512" s="247"/>
      <c r="K12512" s="247"/>
      <c r="L12512" s="223"/>
      <c r="M12512" s="223"/>
    </row>
    <row r="12513" spans="1:13">
      <c r="A12513" s="223"/>
      <c r="B12513" s="234"/>
      <c r="C12513" s="234"/>
      <c r="D12513" s="234"/>
      <c r="E12513" s="234"/>
      <c r="F12513" s="234"/>
      <c r="G12513" s="223"/>
      <c r="H12513" s="234"/>
      <c r="I12513" s="235"/>
      <c r="J12513" s="234"/>
      <c r="K12513" s="234"/>
      <c r="L12513" s="234"/>
      <c r="M12513" s="234"/>
    </row>
    <row r="12514" spans="1:13">
      <c r="A12514" s="223"/>
      <c r="B12514" s="234"/>
      <c r="C12514" s="234"/>
      <c r="D12514" s="234"/>
      <c r="E12514" s="234"/>
      <c r="F12514" s="234"/>
      <c r="G12514" s="223"/>
      <c r="H12514" s="234"/>
      <c r="I12514" s="235"/>
      <c r="J12514" s="234"/>
      <c r="K12514" s="234"/>
      <c r="L12514" s="234"/>
      <c r="M12514" s="234"/>
    </row>
    <row r="12515" spans="1:13">
      <c r="A12515" s="223"/>
      <c r="B12515" s="247"/>
      <c r="C12515" s="247"/>
      <c r="D12515" s="247"/>
      <c r="E12515" s="223"/>
      <c r="F12515" s="247"/>
      <c r="G12515" s="223"/>
      <c r="H12515" s="238"/>
      <c r="I12515" s="235"/>
      <c r="J12515" s="247"/>
      <c r="K12515" s="247"/>
      <c r="L12515" s="223"/>
      <c r="M12515" s="234"/>
    </row>
    <row r="12516" spans="1:13">
      <c r="A12516" s="223"/>
      <c r="B12516" s="234"/>
      <c r="C12516" s="234"/>
      <c r="D12516" s="234"/>
      <c r="E12516" s="234"/>
      <c r="F12516" s="234"/>
      <c r="G12516" s="223"/>
      <c r="H12516" s="234"/>
      <c r="I12516" s="235"/>
      <c r="J12516" s="234"/>
      <c r="K12516" s="234"/>
      <c r="L12516" s="234"/>
      <c r="M12516" s="234"/>
    </row>
    <row r="12517" spans="1:13">
      <c r="A12517" s="223"/>
      <c r="B12517" s="223"/>
      <c r="C12517" s="223"/>
      <c r="D12517" s="223"/>
      <c r="E12517" s="223"/>
      <c r="F12517" s="223"/>
      <c r="G12517" s="223"/>
      <c r="H12517" s="238"/>
      <c r="I12517" s="235"/>
      <c r="J12517" s="223"/>
      <c r="K12517" s="223"/>
      <c r="L12517" s="223"/>
      <c r="M12517" s="234"/>
    </row>
    <row r="12518" spans="1:13">
      <c r="A12518" s="223"/>
      <c r="B12518" s="234"/>
      <c r="C12518" s="234"/>
      <c r="D12518" s="234"/>
      <c r="E12518" s="234"/>
      <c r="F12518" s="234"/>
      <c r="G12518" s="223"/>
      <c r="H12518" s="234"/>
      <c r="I12518" s="235"/>
      <c r="J12518" s="234"/>
      <c r="K12518" s="234"/>
      <c r="L12518" s="234"/>
      <c r="M12518" s="234"/>
    </row>
    <row r="12519" spans="1:13">
      <c r="A12519" s="223"/>
      <c r="B12519" s="234"/>
      <c r="C12519" s="234"/>
      <c r="D12519" s="234"/>
      <c r="E12519" s="234"/>
      <c r="F12519" s="234"/>
      <c r="G12519" s="223"/>
      <c r="H12519" s="234"/>
      <c r="I12519" s="235"/>
      <c r="J12519" s="234"/>
      <c r="K12519" s="234"/>
      <c r="L12519" s="234"/>
      <c r="M12519" s="234"/>
    </row>
    <row r="12520" spans="1:13">
      <c r="A12520" s="223"/>
      <c r="B12520" s="234"/>
      <c r="C12520" s="234"/>
      <c r="D12520" s="234"/>
      <c r="E12520" s="234"/>
      <c r="F12520" s="234"/>
      <c r="G12520" s="223"/>
      <c r="H12520" s="234"/>
      <c r="I12520" s="235"/>
      <c r="J12520" s="234"/>
      <c r="K12520" s="234"/>
      <c r="L12520" s="234"/>
      <c r="M12520" s="234"/>
    </row>
    <row r="12521" spans="1:13">
      <c r="A12521" s="223"/>
      <c r="B12521" s="247"/>
      <c r="C12521" s="247"/>
      <c r="D12521" s="247"/>
      <c r="E12521" s="223"/>
      <c r="F12521" s="247"/>
      <c r="G12521" s="247"/>
      <c r="H12521" s="247"/>
      <c r="I12521" s="235"/>
      <c r="J12521" s="247"/>
      <c r="K12521" s="247"/>
      <c r="L12521" s="223"/>
      <c r="M12521" s="223"/>
    </row>
    <row r="12522" spans="1:13">
      <c r="A12522" s="223"/>
      <c r="B12522" s="234"/>
      <c r="C12522" s="234"/>
      <c r="D12522" s="234"/>
      <c r="E12522" s="234"/>
      <c r="F12522" s="234"/>
      <c r="G12522" s="223"/>
      <c r="H12522" s="234"/>
      <c r="I12522" s="235"/>
      <c r="J12522" s="234"/>
      <c r="K12522" s="234"/>
      <c r="L12522" s="234"/>
      <c r="M12522" s="234"/>
    </row>
    <row r="12523" spans="1:13">
      <c r="A12523" s="223"/>
      <c r="B12523" s="247"/>
      <c r="C12523" s="247"/>
      <c r="D12523" s="247"/>
      <c r="E12523" s="223"/>
      <c r="F12523" s="247"/>
      <c r="G12523" s="223"/>
      <c r="H12523" s="238"/>
      <c r="I12523" s="235"/>
      <c r="J12523" s="247"/>
      <c r="K12523" s="247"/>
      <c r="L12523" s="223"/>
      <c r="M12523" s="234"/>
    </row>
    <row r="12524" spans="1:13">
      <c r="A12524" s="223"/>
      <c r="B12524" s="234"/>
      <c r="C12524" s="234"/>
      <c r="D12524" s="234"/>
      <c r="E12524" s="234"/>
      <c r="F12524" s="234"/>
      <c r="G12524" s="223"/>
      <c r="H12524" s="234"/>
      <c r="I12524" s="235"/>
      <c r="J12524" s="234"/>
      <c r="K12524" s="234"/>
      <c r="L12524" s="234"/>
      <c r="M12524" s="234"/>
    </row>
    <row r="12525" spans="1:13">
      <c r="A12525" s="223"/>
      <c r="B12525" s="247"/>
      <c r="C12525" s="247"/>
      <c r="D12525" s="247"/>
      <c r="E12525" s="223"/>
      <c r="F12525" s="247"/>
      <c r="G12525" s="247"/>
      <c r="H12525" s="247"/>
      <c r="I12525" s="235"/>
      <c r="J12525" s="247"/>
      <c r="K12525" s="247"/>
      <c r="L12525" s="223"/>
      <c r="M12525" s="223"/>
    </row>
    <row r="12526" spans="1:13">
      <c r="A12526" s="223"/>
      <c r="B12526" s="234"/>
      <c r="C12526" s="234"/>
      <c r="D12526" s="234"/>
      <c r="E12526" s="234"/>
      <c r="F12526" s="234"/>
      <c r="G12526" s="223"/>
      <c r="H12526" s="234"/>
      <c r="I12526" s="235"/>
      <c r="J12526" s="234"/>
      <c r="K12526" s="234"/>
      <c r="L12526" s="234"/>
      <c r="M12526" s="234"/>
    </row>
    <row r="12527" spans="1:13">
      <c r="A12527" s="223"/>
      <c r="B12527" s="234"/>
      <c r="C12527" s="234"/>
      <c r="D12527" s="234"/>
      <c r="E12527" s="234"/>
      <c r="F12527" s="234"/>
      <c r="G12527" s="223"/>
      <c r="H12527" s="234"/>
      <c r="I12527" s="235"/>
      <c r="J12527" s="234"/>
      <c r="K12527" s="234"/>
      <c r="L12527" s="234"/>
      <c r="M12527" s="234"/>
    </row>
    <row r="12528" spans="1:13">
      <c r="A12528" s="223"/>
      <c r="B12528" s="234"/>
      <c r="C12528" s="234"/>
      <c r="D12528" s="234"/>
      <c r="E12528" s="234"/>
      <c r="F12528" s="234"/>
      <c r="G12528" s="223"/>
      <c r="H12528" s="234"/>
      <c r="I12528" s="235"/>
      <c r="J12528" s="234"/>
      <c r="K12528" s="234"/>
      <c r="L12528" s="234"/>
      <c r="M12528" s="234"/>
    </row>
    <row r="12529" spans="1:13">
      <c r="A12529" s="223"/>
      <c r="B12529" s="234"/>
      <c r="C12529" s="234"/>
      <c r="D12529" s="234"/>
      <c r="E12529" s="234"/>
      <c r="F12529" s="234"/>
      <c r="G12529" s="223"/>
      <c r="H12529" s="234"/>
      <c r="I12529" s="235"/>
      <c r="J12529" s="234"/>
      <c r="K12529" s="234"/>
      <c r="L12529" s="234"/>
      <c r="M12529" s="234"/>
    </row>
    <row r="12530" spans="1:13">
      <c r="A12530" s="223"/>
      <c r="B12530" s="234"/>
      <c r="C12530" s="234"/>
      <c r="D12530" s="234"/>
      <c r="E12530" s="234"/>
      <c r="F12530" s="234"/>
      <c r="G12530" s="223"/>
      <c r="H12530" s="234"/>
      <c r="I12530" s="235"/>
      <c r="J12530" s="234"/>
      <c r="K12530" s="234"/>
      <c r="L12530" s="234"/>
      <c r="M12530" s="234"/>
    </row>
    <row r="12531" spans="1:13">
      <c r="A12531" s="223"/>
      <c r="B12531" s="234"/>
      <c r="C12531" s="234"/>
      <c r="D12531" s="234"/>
      <c r="E12531" s="234"/>
      <c r="F12531" s="234"/>
      <c r="G12531" s="223"/>
      <c r="H12531" s="234"/>
      <c r="I12531" s="235"/>
      <c r="J12531" s="234"/>
      <c r="K12531" s="234"/>
      <c r="L12531" s="234"/>
      <c r="M12531" s="234"/>
    </row>
    <row r="12532" spans="1:13">
      <c r="A12532" s="223"/>
      <c r="B12532" s="234"/>
      <c r="C12532" s="234"/>
      <c r="D12532" s="234"/>
      <c r="E12532" s="234"/>
      <c r="F12532" s="234"/>
      <c r="G12532" s="223"/>
      <c r="H12532" s="234"/>
      <c r="I12532" s="235"/>
      <c r="J12532" s="234"/>
      <c r="K12532" s="234"/>
      <c r="L12532" s="234"/>
      <c r="M12532" s="234"/>
    </row>
    <row r="12533" spans="1:13">
      <c r="A12533" s="223"/>
      <c r="B12533" s="234"/>
      <c r="C12533" s="234"/>
      <c r="D12533" s="234"/>
      <c r="E12533" s="234"/>
      <c r="F12533" s="234"/>
      <c r="G12533" s="223"/>
      <c r="H12533" s="234"/>
      <c r="I12533" s="235"/>
      <c r="J12533" s="234"/>
      <c r="K12533" s="234"/>
      <c r="L12533" s="234"/>
      <c r="M12533" s="234"/>
    </row>
    <row r="12534" spans="1:13">
      <c r="A12534" s="223"/>
      <c r="B12534" s="234"/>
      <c r="C12534" s="234"/>
      <c r="D12534" s="234"/>
      <c r="E12534" s="234"/>
      <c r="F12534" s="234"/>
      <c r="G12534" s="223"/>
      <c r="H12534" s="234"/>
      <c r="I12534" s="235"/>
      <c r="J12534" s="234"/>
      <c r="K12534" s="234"/>
      <c r="L12534" s="234"/>
      <c r="M12534" s="234"/>
    </row>
    <row r="12535" spans="1:13">
      <c r="A12535" s="223"/>
      <c r="B12535" s="234"/>
      <c r="C12535" s="234"/>
      <c r="D12535" s="234"/>
      <c r="E12535" s="234"/>
      <c r="F12535" s="234"/>
      <c r="G12535" s="223"/>
      <c r="H12535" s="234"/>
      <c r="I12535" s="235"/>
      <c r="J12535" s="234"/>
      <c r="K12535" s="234"/>
      <c r="L12535" s="234"/>
      <c r="M12535" s="234"/>
    </row>
    <row r="12536" spans="1:13">
      <c r="A12536" s="223"/>
      <c r="B12536" s="234"/>
      <c r="C12536" s="234"/>
      <c r="D12536" s="234"/>
      <c r="E12536" s="234"/>
      <c r="F12536" s="234"/>
      <c r="G12536" s="223"/>
      <c r="H12536" s="234"/>
      <c r="I12536" s="235"/>
      <c r="J12536" s="234"/>
      <c r="K12536" s="234"/>
      <c r="L12536" s="234"/>
      <c r="M12536" s="234"/>
    </row>
    <row r="12537" spans="1:13">
      <c r="A12537" s="223"/>
      <c r="B12537" s="247"/>
      <c r="C12537" s="247"/>
      <c r="D12537" s="247"/>
      <c r="E12537" s="223"/>
      <c r="F12537" s="247"/>
      <c r="G12537" s="247"/>
      <c r="H12537" s="247"/>
      <c r="I12537" s="235"/>
      <c r="J12537" s="247"/>
      <c r="K12537" s="247"/>
      <c r="L12537" s="223"/>
      <c r="M12537" s="223"/>
    </row>
    <row r="12538" spans="1:13">
      <c r="A12538" s="223"/>
      <c r="B12538" s="234"/>
      <c r="C12538" s="234"/>
      <c r="D12538" s="234"/>
      <c r="E12538" s="234"/>
      <c r="F12538" s="234"/>
      <c r="G12538" s="223"/>
      <c r="H12538" s="234"/>
      <c r="I12538" s="235"/>
      <c r="J12538" s="234"/>
      <c r="K12538" s="234"/>
      <c r="L12538" s="234"/>
      <c r="M12538" s="234"/>
    </row>
    <row r="12539" spans="1:13">
      <c r="A12539" s="223"/>
      <c r="B12539" s="234"/>
      <c r="C12539" s="234"/>
      <c r="D12539" s="234"/>
      <c r="E12539" s="234"/>
      <c r="F12539" s="234"/>
      <c r="G12539" s="223"/>
      <c r="H12539" s="234"/>
      <c r="I12539" s="235"/>
      <c r="J12539" s="234"/>
      <c r="K12539" s="234"/>
      <c r="L12539" s="234"/>
      <c r="M12539" s="234"/>
    </row>
    <row r="12540" spans="1:13">
      <c r="A12540" s="223"/>
      <c r="B12540" s="234"/>
      <c r="C12540" s="234"/>
      <c r="D12540" s="234"/>
      <c r="E12540" s="234"/>
      <c r="F12540" s="234"/>
      <c r="G12540" s="223"/>
      <c r="H12540" s="234"/>
      <c r="I12540" s="235"/>
      <c r="J12540" s="234"/>
      <c r="K12540" s="234"/>
      <c r="L12540" s="234"/>
      <c r="M12540" s="234"/>
    </row>
    <row r="12541" spans="1:13">
      <c r="A12541" s="223"/>
      <c r="B12541" s="234"/>
      <c r="C12541" s="234"/>
      <c r="D12541" s="234"/>
      <c r="E12541" s="234"/>
      <c r="F12541" s="234"/>
      <c r="G12541" s="223"/>
      <c r="H12541" s="234"/>
      <c r="I12541" s="235"/>
      <c r="J12541" s="234"/>
      <c r="K12541" s="234"/>
      <c r="L12541" s="234"/>
      <c r="M12541" s="234"/>
    </row>
    <row r="12542" spans="1:13">
      <c r="A12542" s="223"/>
      <c r="B12542" s="234"/>
      <c r="C12542" s="234"/>
      <c r="D12542" s="234"/>
      <c r="E12542" s="234"/>
      <c r="F12542" s="234"/>
      <c r="G12542" s="223"/>
      <c r="H12542" s="234"/>
      <c r="I12542" s="235"/>
      <c r="J12542" s="234"/>
      <c r="K12542" s="234"/>
      <c r="L12542" s="234"/>
      <c r="M12542" s="234"/>
    </row>
    <row r="12543" spans="1:13">
      <c r="A12543" s="223"/>
      <c r="B12543" s="234"/>
      <c r="C12543" s="234"/>
      <c r="D12543" s="234"/>
      <c r="E12543" s="234"/>
      <c r="F12543" s="234"/>
      <c r="G12543" s="223"/>
      <c r="H12543" s="234"/>
      <c r="I12543" s="235"/>
      <c r="J12543" s="234"/>
      <c r="K12543" s="234"/>
      <c r="L12543" s="234"/>
      <c r="M12543" s="234"/>
    </row>
    <row r="12544" spans="1:13">
      <c r="A12544" s="223"/>
      <c r="B12544" s="234"/>
      <c r="C12544" s="234"/>
      <c r="D12544" s="234"/>
      <c r="E12544" s="234"/>
      <c r="F12544" s="234"/>
      <c r="G12544" s="223"/>
      <c r="H12544" s="234"/>
      <c r="I12544" s="235"/>
      <c r="J12544" s="234"/>
      <c r="K12544" s="234"/>
      <c r="L12544" s="234"/>
      <c r="M12544" s="234"/>
    </row>
    <row r="12545" spans="1:13">
      <c r="A12545" s="223"/>
      <c r="B12545" s="234"/>
      <c r="C12545" s="234"/>
      <c r="D12545" s="234"/>
      <c r="E12545" s="234"/>
      <c r="F12545" s="234"/>
      <c r="G12545" s="223"/>
      <c r="H12545" s="234"/>
      <c r="I12545" s="235"/>
      <c r="J12545" s="234"/>
      <c r="K12545" s="234"/>
      <c r="L12545" s="234"/>
      <c r="M12545" s="234"/>
    </row>
    <row r="12546" spans="1:13">
      <c r="A12546" s="223"/>
      <c r="B12546" s="234"/>
      <c r="C12546" s="234"/>
      <c r="D12546" s="234"/>
      <c r="E12546" s="234"/>
      <c r="F12546" s="234"/>
      <c r="G12546" s="223"/>
      <c r="H12546" s="234"/>
      <c r="I12546" s="235"/>
      <c r="J12546" s="234"/>
      <c r="K12546" s="234"/>
      <c r="L12546" s="234"/>
      <c r="M12546" s="234"/>
    </row>
    <row r="12547" spans="1:13">
      <c r="A12547" s="223"/>
      <c r="B12547" s="234"/>
      <c r="C12547" s="234"/>
      <c r="D12547" s="234"/>
      <c r="E12547" s="234"/>
      <c r="F12547" s="234"/>
      <c r="G12547" s="223"/>
      <c r="H12547" s="234"/>
      <c r="I12547" s="235"/>
      <c r="J12547" s="234"/>
      <c r="K12547" s="234"/>
      <c r="L12547" s="234"/>
      <c r="M12547" s="234"/>
    </row>
    <row r="12548" spans="1:13">
      <c r="A12548" s="223"/>
      <c r="B12548" s="234"/>
      <c r="C12548" s="234"/>
      <c r="D12548" s="234"/>
      <c r="E12548" s="234"/>
      <c r="F12548" s="234"/>
      <c r="G12548" s="223"/>
      <c r="H12548" s="234"/>
      <c r="I12548" s="235"/>
      <c r="J12548" s="234"/>
      <c r="K12548" s="234"/>
      <c r="L12548" s="234"/>
      <c r="M12548" s="234"/>
    </row>
    <row r="12549" spans="1:13">
      <c r="A12549" s="223"/>
      <c r="B12549" s="234"/>
      <c r="C12549" s="234"/>
      <c r="D12549" s="234"/>
      <c r="E12549" s="234"/>
      <c r="F12549" s="234"/>
      <c r="G12549" s="223"/>
      <c r="H12549" s="234"/>
      <c r="I12549" s="235"/>
      <c r="J12549" s="234"/>
      <c r="K12549" s="234"/>
      <c r="L12549" s="234"/>
      <c r="M12549" s="234"/>
    </row>
    <row r="12550" spans="1:13">
      <c r="A12550" s="223"/>
      <c r="B12550" s="234"/>
      <c r="C12550" s="234"/>
      <c r="D12550" s="234"/>
      <c r="E12550" s="234"/>
      <c r="F12550" s="234"/>
      <c r="G12550" s="223"/>
      <c r="H12550" s="234"/>
      <c r="I12550" s="235"/>
      <c r="J12550" s="234"/>
      <c r="K12550" s="234"/>
      <c r="L12550" s="234"/>
      <c r="M12550" s="234"/>
    </row>
    <row r="12551" spans="1:13">
      <c r="A12551" s="223"/>
      <c r="B12551" s="234"/>
      <c r="C12551" s="234"/>
      <c r="D12551" s="234"/>
      <c r="E12551" s="234"/>
      <c r="F12551" s="234"/>
      <c r="G12551" s="223"/>
      <c r="H12551" s="234"/>
      <c r="I12551" s="235"/>
      <c r="J12551" s="234"/>
      <c r="K12551" s="234"/>
      <c r="L12551" s="234"/>
      <c r="M12551" s="234"/>
    </row>
    <row r="12552" spans="1:13">
      <c r="A12552" s="223"/>
      <c r="B12552" s="234"/>
      <c r="C12552" s="234"/>
      <c r="D12552" s="234"/>
      <c r="E12552" s="234"/>
      <c r="F12552" s="234"/>
      <c r="G12552" s="223"/>
      <c r="H12552" s="234"/>
      <c r="I12552" s="235"/>
      <c r="J12552" s="234"/>
      <c r="K12552" s="234"/>
      <c r="L12552" s="234"/>
      <c r="M12552" s="234"/>
    </row>
    <row r="12553" spans="1:13">
      <c r="A12553" s="223"/>
      <c r="B12553" s="234"/>
      <c r="C12553" s="234"/>
      <c r="D12553" s="234"/>
      <c r="E12553" s="234"/>
      <c r="F12553" s="234"/>
      <c r="G12553" s="223"/>
      <c r="H12553" s="234"/>
      <c r="I12553" s="235"/>
      <c r="J12553" s="234"/>
      <c r="K12553" s="234"/>
      <c r="L12553" s="234"/>
      <c r="M12553" s="234"/>
    </row>
    <row r="12554" spans="1:13">
      <c r="A12554" s="223"/>
      <c r="B12554" s="234"/>
      <c r="C12554" s="234"/>
      <c r="D12554" s="234"/>
      <c r="E12554" s="234"/>
      <c r="F12554" s="234"/>
      <c r="G12554" s="223"/>
      <c r="H12554" s="234"/>
      <c r="I12554" s="235"/>
      <c r="J12554" s="234"/>
      <c r="K12554" s="234"/>
      <c r="L12554" s="234"/>
      <c r="M12554" s="234"/>
    </row>
    <row r="12555" spans="1:13">
      <c r="A12555" s="223"/>
      <c r="B12555" s="234"/>
      <c r="C12555" s="234"/>
      <c r="D12555" s="234"/>
      <c r="E12555" s="234"/>
      <c r="F12555" s="234"/>
      <c r="G12555" s="223"/>
      <c r="H12555" s="234"/>
      <c r="I12555" s="235"/>
      <c r="J12555" s="234"/>
      <c r="K12555" s="234"/>
      <c r="L12555" s="234"/>
      <c r="M12555" s="234"/>
    </row>
    <row r="12556" spans="1:13">
      <c r="A12556" s="223"/>
      <c r="B12556" s="234"/>
      <c r="C12556" s="234"/>
      <c r="D12556" s="234"/>
      <c r="E12556" s="234"/>
      <c r="F12556" s="234"/>
      <c r="G12556" s="223"/>
      <c r="H12556" s="234"/>
      <c r="I12556" s="235"/>
      <c r="J12556" s="234"/>
      <c r="K12556" s="234"/>
      <c r="L12556" s="234"/>
      <c r="M12556" s="234"/>
    </row>
    <row r="12557" spans="1:13">
      <c r="A12557" s="223"/>
      <c r="B12557" s="247"/>
      <c r="C12557" s="247"/>
      <c r="D12557" s="247"/>
      <c r="E12557" s="223"/>
      <c r="F12557" s="247"/>
      <c r="G12557" s="247"/>
      <c r="H12557" s="247"/>
      <c r="I12557" s="235"/>
      <c r="J12557" s="247"/>
      <c r="K12557" s="247"/>
      <c r="L12557" s="223"/>
      <c r="M12557" s="223"/>
    </row>
    <row r="12558" spans="1:13">
      <c r="A12558" s="223"/>
      <c r="B12558" s="234"/>
      <c r="C12558" s="234"/>
      <c r="D12558" s="234"/>
      <c r="E12558" s="234"/>
      <c r="F12558" s="234"/>
      <c r="G12558" s="223"/>
      <c r="H12558" s="234"/>
      <c r="I12558" s="235"/>
      <c r="J12558" s="234"/>
      <c r="K12558" s="234"/>
      <c r="L12558" s="234"/>
      <c r="M12558" s="234"/>
    </row>
    <row r="12559" spans="1:13">
      <c r="A12559" s="223"/>
      <c r="B12559" s="247"/>
      <c r="C12559" s="247"/>
      <c r="D12559" s="247"/>
      <c r="E12559" s="223"/>
      <c r="F12559" s="247"/>
      <c r="G12559" s="247"/>
      <c r="H12559" s="247"/>
      <c r="I12559" s="235"/>
      <c r="J12559" s="247"/>
      <c r="K12559" s="247"/>
      <c r="L12559" s="223"/>
      <c r="M12559" s="223"/>
    </row>
    <row r="12560" spans="1:13">
      <c r="A12560" s="223"/>
      <c r="B12560" s="234"/>
      <c r="C12560" s="234"/>
      <c r="D12560" s="234"/>
      <c r="E12560" s="234"/>
      <c r="F12560" s="234"/>
      <c r="G12560" s="223"/>
      <c r="H12560" s="234"/>
      <c r="I12560" s="235"/>
      <c r="J12560" s="234"/>
      <c r="K12560" s="234"/>
      <c r="L12560" s="234"/>
      <c r="M12560" s="234"/>
    </row>
    <row r="12561" spans="1:13">
      <c r="A12561" s="223"/>
      <c r="B12561" s="234"/>
      <c r="C12561" s="234"/>
      <c r="D12561" s="234"/>
      <c r="E12561" s="234"/>
      <c r="F12561" s="234"/>
      <c r="G12561" s="223"/>
      <c r="H12561" s="234"/>
      <c r="I12561" s="235"/>
      <c r="J12561" s="234"/>
      <c r="K12561" s="234"/>
      <c r="L12561" s="234"/>
      <c r="M12561" s="234"/>
    </row>
    <row r="12562" spans="1:13">
      <c r="A12562" s="223"/>
      <c r="B12562" s="234"/>
      <c r="C12562" s="234"/>
      <c r="D12562" s="234"/>
      <c r="E12562" s="234"/>
      <c r="F12562" s="234"/>
      <c r="G12562" s="223"/>
      <c r="H12562" s="234"/>
      <c r="I12562" s="235"/>
      <c r="J12562" s="234"/>
      <c r="K12562" s="234"/>
      <c r="L12562" s="234"/>
      <c r="M12562" s="234"/>
    </row>
    <row r="12563" spans="1:13">
      <c r="A12563" s="223"/>
      <c r="B12563" s="247"/>
      <c r="C12563" s="247"/>
      <c r="D12563" s="247"/>
      <c r="E12563" s="223"/>
      <c r="F12563" s="247"/>
      <c r="G12563" s="247"/>
      <c r="H12563" s="247"/>
      <c r="I12563" s="235"/>
      <c r="J12563" s="247"/>
      <c r="K12563" s="247"/>
      <c r="L12563" s="223"/>
      <c r="M12563" s="223"/>
    </row>
    <row r="12564" spans="1:13">
      <c r="A12564" s="223"/>
      <c r="B12564" s="247"/>
      <c r="C12564" s="247"/>
      <c r="D12564" s="247"/>
      <c r="E12564" s="223"/>
      <c r="F12564" s="247"/>
      <c r="G12564" s="247"/>
      <c r="H12564" s="223"/>
      <c r="I12564" s="235"/>
      <c r="J12564" s="247"/>
      <c r="K12564" s="247"/>
      <c r="L12564" s="223"/>
      <c r="M12564" s="223"/>
    </row>
    <row r="12565" spans="1:13">
      <c r="A12565" s="223"/>
      <c r="B12565" s="234"/>
      <c r="C12565" s="234"/>
      <c r="D12565" s="234"/>
      <c r="E12565" s="234"/>
      <c r="F12565" s="234"/>
      <c r="G12565" s="223"/>
      <c r="H12565" s="234"/>
      <c r="I12565" s="235"/>
      <c r="J12565" s="234"/>
      <c r="K12565" s="234"/>
      <c r="L12565" s="234"/>
      <c r="M12565" s="234"/>
    </row>
    <row r="12566" spans="1:13">
      <c r="A12566" s="223"/>
      <c r="B12566" s="234"/>
      <c r="C12566" s="234"/>
      <c r="D12566" s="234"/>
      <c r="E12566" s="234"/>
      <c r="F12566" s="234"/>
      <c r="G12566" s="223"/>
      <c r="H12566" s="234"/>
      <c r="I12566" s="235"/>
      <c r="J12566" s="234"/>
      <c r="K12566" s="234"/>
      <c r="L12566" s="234"/>
      <c r="M12566" s="234"/>
    </row>
    <row r="12567" spans="1:13">
      <c r="A12567" s="223"/>
      <c r="B12567" s="234"/>
      <c r="C12567" s="234"/>
      <c r="D12567" s="234"/>
      <c r="E12567" s="234"/>
      <c r="F12567" s="234"/>
      <c r="G12567" s="223"/>
      <c r="H12567" s="234"/>
      <c r="I12567" s="235"/>
      <c r="J12567" s="234"/>
      <c r="K12567" s="234"/>
      <c r="L12567" s="234"/>
      <c r="M12567" s="234"/>
    </row>
    <row r="12568" spans="1:13">
      <c r="A12568" s="223"/>
      <c r="B12568" s="247"/>
      <c r="C12568" s="247"/>
      <c r="D12568" s="247"/>
      <c r="E12568" s="223"/>
      <c r="F12568" s="247"/>
      <c r="G12568" s="223"/>
      <c r="H12568" s="238"/>
      <c r="I12568" s="235"/>
      <c r="J12568" s="247"/>
      <c r="K12568" s="247"/>
      <c r="L12568" s="223"/>
      <c r="M12568" s="234"/>
    </row>
    <row r="12569" spans="1:13">
      <c r="A12569" s="223"/>
      <c r="B12569" s="234"/>
      <c r="C12569" s="234"/>
      <c r="D12569" s="234"/>
      <c r="E12569" s="234"/>
      <c r="F12569" s="234"/>
      <c r="G12569" s="223"/>
      <c r="H12569" s="234"/>
      <c r="I12569" s="235"/>
      <c r="J12569" s="234"/>
      <c r="K12569" s="234"/>
      <c r="L12569" s="234"/>
      <c r="M12569" s="234"/>
    </row>
    <row r="12570" spans="1:13">
      <c r="A12570" s="223"/>
      <c r="B12570" s="234"/>
      <c r="C12570" s="234"/>
      <c r="D12570" s="234"/>
      <c r="E12570" s="234"/>
      <c r="F12570" s="234"/>
      <c r="G12570" s="223"/>
      <c r="H12570" s="234"/>
      <c r="I12570" s="235"/>
      <c r="J12570" s="234"/>
      <c r="K12570" s="234"/>
      <c r="L12570" s="234"/>
      <c r="M12570" s="234"/>
    </row>
    <row r="12571" spans="1:13">
      <c r="A12571" s="223"/>
      <c r="B12571" s="234"/>
      <c r="C12571" s="234"/>
      <c r="D12571" s="234"/>
      <c r="E12571" s="234"/>
      <c r="F12571" s="234"/>
      <c r="G12571" s="223"/>
      <c r="H12571" s="234"/>
      <c r="I12571" s="235"/>
      <c r="J12571" s="234"/>
      <c r="K12571" s="234"/>
      <c r="L12571" s="234"/>
      <c r="M12571" s="234"/>
    </row>
    <row r="12572" spans="1:13">
      <c r="A12572" s="223"/>
      <c r="B12572" s="234"/>
      <c r="C12572" s="234"/>
      <c r="D12572" s="234"/>
      <c r="E12572" s="234"/>
      <c r="F12572" s="234"/>
      <c r="G12572" s="223"/>
      <c r="H12572" s="234"/>
      <c r="I12572" s="235"/>
      <c r="J12572" s="234"/>
      <c r="K12572" s="234"/>
      <c r="L12572" s="234"/>
      <c r="M12572" s="234"/>
    </row>
    <row r="12573" spans="1:13">
      <c r="A12573" s="223"/>
      <c r="B12573" s="234"/>
      <c r="C12573" s="234"/>
      <c r="D12573" s="234"/>
      <c r="E12573" s="234"/>
      <c r="F12573" s="234"/>
      <c r="G12573" s="223"/>
      <c r="H12573" s="234"/>
      <c r="I12573" s="235"/>
      <c r="J12573" s="234"/>
      <c r="K12573" s="234"/>
      <c r="L12573" s="234"/>
      <c r="M12573" s="234"/>
    </row>
    <row r="12574" spans="1:13">
      <c r="A12574" s="223"/>
      <c r="B12574" s="234"/>
      <c r="C12574" s="234"/>
      <c r="D12574" s="234"/>
      <c r="E12574" s="234"/>
      <c r="F12574" s="234"/>
      <c r="G12574" s="223"/>
      <c r="H12574" s="234"/>
      <c r="I12574" s="235"/>
      <c r="J12574" s="234"/>
      <c r="K12574" s="234"/>
      <c r="L12574" s="234"/>
      <c r="M12574" s="234"/>
    </row>
    <row r="12575" spans="1:13">
      <c r="A12575" s="223"/>
      <c r="B12575" s="234"/>
      <c r="C12575" s="234"/>
      <c r="D12575" s="234"/>
      <c r="E12575" s="234"/>
      <c r="F12575" s="234"/>
      <c r="G12575" s="223"/>
      <c r="H12575" s="234"/>
      <c r="I12575" s="235"/>
      <c r="J12575" s="234"/>
      <c r="K12575" s="234"/>
      <c r="L12575" s="234"/>
      <c r="M12575" s="234"/>
    </row>
    <row r="12576" spans="1:13">
      <c r="A12576" s="223"/>
      <c r="B12576" s="234"/>
      <c r="C12576" s="234"/>
      <c r="D12576" s="234"/>
      <c r="E12576" s="234"/>
      <c r="F12576" s="234"/>
      <c r="G12576" s="223"/>
      <c r="H12576" s="234"/>
      <c r="I12576" s="235"/>
      <c r="J12576" s="234"/>
      <c r="K12576" s="234"/>
      <c r="L12576" s="234"/>
      <c r="M12576" s="234"/>
    </row>
    <row r="12577" spans="1:13">
      <c r="A12577" s="223"/>
      <c r="B12577" s="234"/>
      <c r="C12577" s="234"/>
      <c r="D12577" s="234"/>
      <c r="E12577" s="234"/>
      <c r="F12577" s="234"/>
      <c r="G12577" s="223"/>
      <c r="H12577" s="234"/>
      <c r="I12577" s="235"/>
      <c r="J12577" s="234"/>
      <c r="K12577" s="234"/>
      <c r="L12577" s="234"/>
      <c r="M12577" s="234"/>
    </row>
    <row r="12578" spans="1:13">
      <c r="A12578" s="223"/>
      <c r="B12578" s="234"/>
      <c r="C12578" s="234"/>
      <c r="D12578" s="234"/>
      <c r="E12578" s="234"/>
      <c r="F12578" s="234"/>
      <c r="G12578" s="223"/>
      <c r="H12578" s="234"/>
      <c r="I12578" s="235"/>
      <c r="J12578" s="234"/>
      <c r="K12578" s="234"/>
      <c r="L12578" s="234"/>
      <c r="M12578" s="234"/>
    </row>
    <row r="12579" spans="1:13">
      <c r="A12579" s="223"/>
      <c r="B12579" s="234"/>
      <c r="C12579" s="234"/>
      <c r="D12579" s="234"/>
      <c r="E12579" s="234"/>
      <c r="F12579" s="234"/>
      <c r="G12579" s="223"/>
      <c r="H12579" s="234"/>
      <c r="I12579" s="235"/>
      <c r="J12579" s="234"/>
      <c r="K12579" s="234"/>
      <c r="L12579" s="234"/>
      <c r="M12579" s="234"/>
    </row>
    <row r="12580" spans="1:13">
      <c r="A12580" s="223"/>
      <c r="B12580" s="234"/>
      <c r="C12580" s="234"/>
      <c r="D12580" s="234"/>
      <c r="E12580" s="234"/>
      <c r="F12580" s="234"/>
      <c r="G12580" s="223"/>
      <c r="H12580" s="234"/>
      <c r="I12580" s="235"/>
      <c r="J12580" s="234"/>
      <c r="K12580" s="234"/>
      <c r="L12580" s="234"/>
      <c r="M12580" s="234"/>
    </row>
    <row r="12581" spans="1:13">
      <c r="A12581" s="223"/>
      <c r="B12581" s="234"/>
      <c r="C12581" s="234"/>
      <c r="D12581" s="234"/>
      <c r="E12581" s="234"/>
      <c r="F12581" s="234"/>
      <c r="G12581" s="223"/>
      <c r="H12581" s="234"/>
      <c r="I12581" s="235"/>
      <c r="J12581" s="234"/>
      <c r="K12581" s="234"/>
      <c r="L12581" s="234"/>
      <c r="M12581" s="234"/>
    </row>
    <row r="12582" spans="1:13">
      <c r="A12582" s="223"/>
      <c r="B12582" s="234"/>
      <c r="C12582" s="234"/>
      <c r="D12582" s="234"/>
      <c r="E12582" s="234"/>
      <c r="F12582" s="234"/>
      <c r="G12582" s="223"/>
      <c r="H12582" s="234"/>
      <c r="I12582" s="235"/>
      <c r="J12582" s="234"/>
      <c r="K12582" s="234"/>
      <c r="L12582" s="234"/>
      <c r="M12582" s="234"/>
    </row>
    <row r="12583" spans="1:13">
      <c r="A12583" s="223"/>
      <c r="B12583" s="234"/>
      <c r="C12583" s="234"/>
      <c r="D12583" s="234"/>
      <c r="E12583" s="234"/>
      <c r="F12583" s="234"/>
      <c r="G12583" s="223"/>
      <c r="H12583" s="234"/>
      <c r="I12583" s="235"/>
      <c r="J12583" s="234"/>
      <c r="K12583" s="234"/>
      <c r="L12583" s="234"/>
      <c r="M12583" s="234"/>
    </row>
    <row r="12584" spans="1:13">
      <c r="A12584" s="223"/>
      <c r="B12584" s="247"/>
      <c r="C12584" s="247"/>
      <c r="D12584" s="247"/>
      <c r="E12584" s="223"/>
      <c r="F12584" s="247"/>
      <c r="G12584" s="223"/>
      <c r="H12584" s="238"/>
      <c r="I12584" s="235"/>
      <c r="J12584" s="247"/>
      <c r="K12584" s="247"/>
      <c r="L12584" s="223"/>
      <c r="M12584" s="234"/>
    </row>
    <row r="12585" spans="1:13">
      <c r="A12585" s="223"/>
      <c r="B12585" s="247"/>
      <c r="C12585" s="247"/>
      <c r="D12585" s="247"/>
      <c r="E12585" s="223"/>
      <c r="F12585" s="247"/>
      <c r="G12585" s="223"/>
      <c r="H12585" s="238"/>
      <c r="I12585" s="235"/>
      <c r="J12585" s="247"/>
      <c r="K12585" s="247"/>
      <c r="L12585" s="223"/>
      <c r="M12585" s="234"/>
    </row>
    <row r="12586" spans="1:13">
      <c r="A12586" s="223"/>
      <c r="B12586" s="234"/>
      <c r="C12586" s="234"/>
      <c r="D12586" s="234"/>
      <c r="E12586" s="234"/>
      <c r="F12586" s="234"/>
      <c r="G12586" s="223"/>
      <c r="H12586" s="234"/>
      <c r="I12586" s="235"/>
      <c r="J12586" s="234"/>
      <c r="K12586" s="234"/>
      <c r="L12586" s="234"/>
      <c r="M12586" s="234"/>
    </row>
    <row r="12587" spans="1:13">
      <c r="A12587" s="223"/>
      <c r="B12587" s="234"/>
      <c r="C12587" s="234"/>
      <c r="D12587" s="234"/>
      <c r="E12587" s="234"/>
      <c r="F12587" s="234"/>
      <c r="G12587" s="223"/>
      <c r="H12587" s="234"/>
      <c r="I12587" s="235"/>
      <c r="J12587" s="234"/>
      <c r="K12587" s="234"/>
      <c r="L12587" s="234"/>
      <c r="M12587" s="234"/>
    </row>
    <row r="12588" spans="1:13">
      <c r="A12588" s="223"/>
      <c r="B12588" s="234"/>
      <c r="C12588" s="234"/>
      <c r="D12588" s="234"/>
      <c r="E12588" s="234"/>
      <c r="F12588" s="234"/>
      <c r="G12588" s="223"/>
      <c r="H12588" s="234"/>
      <c r="I12588" s="235"/>
      <c r="J12588" s="234"/>
      <c r="K12588" s="234"/>
      <c r="L12588" s="234"/>
      <c r="M12588" s="234"/>
    </row>
    <row r="12589" spans="1:13">
      <c r="A12589" s="223"/>
      <c r="B12589" s="247"/>
      <c r="C12589" s="247"/>
      <c r="D12589" s="247"/>
      <c r="E12589" s="223"/>
      <c r="F12589" s="247"/>
      <c r="G12589" s="247"/>
      <c r="H12589" s="247"/>
      <c r="I12589" s="235"/>
      <c r="J12589" s="247"/>
      <c r="K12589" s="247"/>
      <c r="L12589" s="223"/>
      <c r="M12589" s="223"/>
    </row>
    <row r="12590" spans="1:13">
      <c r="A12590" s="223"/>
      <c r="B12590" s="234"/>
      <c r="C12590" s="234"/>
      <c r="D12590" s="234"/>
      <c r="E12590" s="234"/>
      <c r="F12590" s="234"/>
      <c r="G12590" s="223"/>
      <c r="H12590" s="234"/>
      <c r="I12590" s="235"/>
      <c r="J12590" s="234"/>
      <c r="K12590" s="234"/>
      <c r="L12590" s="234"/>
      <c r="M12590" s="234"/>
    </row>
    <row r="12591" spans="1:13">
      <c r="A12591" s="223"/>
      <c r="B12591" s="234"/>
      <c r="C12591" s="234"/>
      <c r="D12591" s="234"/>
      <c r="E12591" s="234"/>
      <c r="F12591" s="234"/>
      <c r="G12591" s="223"/>
      <c r="H12591" s="234"/>
      <c r="I12591" s="235"/>
      <c r="J12591" s="234"/>
      <c r="K12591" s="234"/>
      <c r="L12591" s="234"/>
      <c r="M12591" s="234"/>
    </row>
    <row r="12592" spans="1:13">
      <c r="A12592" s="223"/>
      <c r="B12592" s="234"/>
      <c r="C12592" s="234"/>
      <c r="D12592" s="234"/>
      <c r="E12592" s="234"/>
      <c r="F12592" s="234"/>
      <c r="G12592" s="223"/>
      <c r="H12592" s="234"/>
      <c r="I12592" s="235"/>
      <c r="J12592" s="234"/>
      <c r="K12592" s="234"/>
      <c r="L12592" s="234"/>
      <c r="M12592" s="234"/>
    </row>
    <row r="12593" spans="1:13">
      <c r="A12593" s="223"/>
      <c r="B12593" s="234"/>
      <c r="C12593" s="234"/>
      <c r="D12593" s="234"/>
      <c r="E12593" s="234"/>
      <c r="F12593" s="234"/>
      <c r="G12593" s="223"/>
      <c r="H12593" s="234"/>
      <c r="I12593" s="235"/>
      <c r="J12593" s="234"/>
      <c r="K12593" s="234"/>
      <c r="L12593" s="234"/>
      <c r="M12593" s="234"/>
    </row>
    <row r="12594" spans="1:13">
      <c r="A12594" s="223"/>
      <c r="B12594" s="234"/>
      <c r="C12594" s="234"/>
      <c r="D12594" s="234"/>
      <c r="E12594" s="234"/>
      <c r="F12594" s="234"/>
      <c r="G12594" s="223"/>
      <c r="H12594" s="234"/>
      <c r="I12594" s="235"/>
      <c r="J12594" s="234"/>
      <c r="K12594" s="234"/>
      <c r="L12594" s="234"/>
      <c r="M12594" s="234"/>
    </row>
    <row r="12595" spans="1:13">
      <c r="A12595" s="223"/>
      <c r="B12595" s="234"/>
      <c r="C12595" s="234"/>
      <c r="D12595" s="234"/>
      <c r="E12595" s="234"/>
      <c r="F12595" s="234"/>
      <c r="G12595" s="223"/>
      <c r="H12595" s="234"/>
      <c r="I12595" s="235"/>
      <c r="J12595" s="234"/>
      <c r="K12595" s="234"/>
      <c r="L12595" s="234"/>
      <c r="M12595" s="234"/>
    </row>
    <row r="12596" spans="1:13">
      <c r="A12596" s="223"/>
      <c r="B12596" s="247"/>
      <c r="C12596" s="247"/>
      <c r="D12596" s="247"/>
      <c r="E12596" s="223"/>
      <c r="F12596" s="247"/>
      <c r="G12596" s="247"/>
      <c r="H12596" s="247"/>
      <c r="I12596" s="235"/>
      <c r="J12596" s="247"/>
      <c r="K12596" s="247"/>
      <c r="L12596" s="223"/>
      <c r="M12596" s="223"/>
    </row>
    <row r="12597" spans="1:13">
      <c r="A12597" s="223"/>
      <c r="B12597" s="247"/>
      <c r="C12597" s="247"/>
      <c r="D12597" s="247"/>
      <c r="E12597" s="223"/>
      <c r="F12597" s="247"/>
      <c r="G12597" s="247"/>
      <c r="H12597" s="247"/>
      <c r="I12597" s="235"/>
      <c r="J12597" s="247"/>
      <c r="K12597" s="247"/>
      <c r="L12597" s="223"/>
      <c r="M12597" s="223"/>
    </row>
    <row r="12598" spans="1:13">
      <c r="A12598" s="223"/>
      <c r="B12598" s="247"/>
      <c r="C12598" s="247"/>
      <c r="D12598" s="247"/>
      <c r="E12598" s="223"/>
      <c r="F12598" s="247"/>
      <c r="G12598" s="247"/>
      <c r="H12598" s="247"/>
      <c r="I12598" s="235"/>
      <c r="J12598" s="247"/>
      <c r="K12598" s="247"/>
      <c r="L12598" s="223"/>
      <c r="M12598" s="223"/>
    </row>
    <row r="12599" spans="1:13">
      <c r="A12599" s="223"/>
      <c r="B12599" s="234"/>
      <c r="C12599" s="234"/>
      <c r="D12599" s="234"/>
      <c r="E12599" s="234"/>
      <c r="F12599" s="234"/>
      <c r="G12599" s="223"/>
      <c r="H12599" s="234"/>
      <c r="I12599" s="235"/>
      <c r="J12599" s="234"/>
      <c r="K12599" s="234"/>
      <c r="L12599" s="234"/>
      <c r="M12599" s="234"/>
    </row>
    <row r="12600" spans="1:13">
      <c r="A12600" s="223"/>
      <c r="B12600" s="247"/>
      <c r="C12600" s="247"/>
      <c r="D12600" s="247"/>
      <c r="E12600" s="223"/>
      <c r="F12600" s="247"/>
      <c r="G12600" s="247"/>
      <c r="H12600" s="247"/>
      <c r="I12600" s="235"/>
      <c r="J12600" s="247"/>
      <c r="K12600" s="247"/>
      <c r="L12600" s="223"/>
      <c r="M12600" s="223"/>
    </row>
    <row r="12601" spans="1:13">
      <c r="A12601" s="223"/>
      <c r="B12601" s="234"/>
      <c r="C12601" s="234"/>
      <c r="D12601" s="234"/>
      <c r="E12601" s="234"/>
      <c r="F12601" s="234"/>
      <c r="G12601" s="223"/>
      <c r="H12601" s="234"/>
      <c r="I12601" s="235"/>
      <c r="J12601" s="234"/>
      <c r="K12601" s="234"/>
      <c r="L12601" s="234"/>
      <c r="M12601" s="234"/>
    </row>
    <row r="12602" spans="1:13">
      <c r="A12602" s="223"/>
      <c r="B12602" s="234"/>
      <c r="C12602" s="234"/>
      <c r="D12602" s="234"/>
      <c r="E12602" s="234"/>
      <c r="F12602" s="234"/>
      <c r="G12602" s="223"/>
      <c r="H12602" s="234"/>
      <c r="I12602" s="235"/>
      <c r="J12602" s="234"/>
      <c r="K12602" s="234"/>
      <c r="L12602" s="234"/>
      <c r="M12602" s="234"/>
    </row>
    <row r="12603" spans="1:13">
      <c r="A12603" s="223"/>
      <c r="B12603" s="234"/>
      <c r="C12603" s="234"/>
      <c r="D12603" s="234"/>
      <c r="E12603" s="234"/>
      <c r="F12603" s="234"/>
      <c r="G12603" s="223"/>
      <c r="H12603" s="234"/>
      <c r="I12603" s="235"/>
      <c r="J12603" s="234"/>
      <c r="K12603" s="234"/>
      <c r="L12603" s="234"/>
      <c r="M12603" s="234"/>
    </row>
    <row r="12604" spans="1:13">
      <c r="A12604" s="223"/>
      <c r="B12604" s="234"/>
      <c r="C12604" s="234"/>
      <c r="D12604" s="234"/>
      <c r="E12604" s="234"/>
      <c r="F12604" s="234"/>
      <c r="G12604" s="223"/>
      <c r="H12604" s="234"/>
      <c r="I12604" s="235"/>
      <c r="J12604" s="234"/>
      <c r="K12604" s="234"/>
      <c r="L12604" s="234"/>
      <c r="M12604" s="234"/>
    </row>
    <row r="12605" spans="1:13">
      <c r="A12605" s="223"/>
      <c r="B12605" s="234"/>
      <c r="C12605" s="234"/>
      <c r="D12605" s="234"/>
      <c r="E12605" s="234"/>
      <c r="F12605" s="234"/>
      <c r="G12605" s="223"/>
      <c r="H12605" s="234"/>
      <c r="I12605" s="235"/>
      <c r="J12605" s="234"/>
      <c r="K12605" s="234"/>
      <c r="L12605" s="234"/>
      <c r="M12605" s="234"/>
    </row>
    <row r="12606" spans="1:13">
      <c r="A12606" s="223"/>
      <c r="B12606" s="234"/>
      <c r="C12606" s="234"/>
      <c r="D12606" s="234"/>
      <c r="E12606" s="234"/>
      <c r="F12606" s="234"/>
      <c r="G12606" s="223"/>
      <c r="H12606" s="234"/>
      <c r="I12606" s="235"/>
      <c r="J12606" s="234"/>
      <c r="K12606" s="234"/>
      <c r="L12606" s="234"/>
      <c r="M12606" s="234"/>
    </row>
    <row r="12607" spans="1:13">
      <c r="A12607" s="223"/>
      <c r="B12607" s="247"/>
      <c r="C12607" s="247"/>
      <c r="D12607" s="247"/>
      <c r="E12607" s="223"/>
      <c r="F12607" s="247"/>
      <c r="G12607" s="223"/>
      <c r="H12607" s="238"/>
      <c r="I12607" s="235"/>
      <c r="J12607" s="247"/>
      <c r="K12607" s="247"/>
      <c r="L12607" s="223"/>
      <c r="M12607" s="234"/>
    </row>
    <row r="12608" spans="1:13">
      <c r="A12608" s="223"/>
      <c r="B12608" s="247"/>
      <c r="C12608" s="247"/>
      <c r="D12608" s="247"/>
      <c r="E12608" s="223"/>
      <c r="F12608" s="247"/>
      <c r="G12608" s="247"/>
      <c r="H12608" s="247"/>
      <c r="I12608" s="235"/>
      <c r="J12608" s="247"/>
      <c r="K12608" s="247"/>
      <c r="L12608" s="223"/>
      <c r="M12608" s="223"/>
    </row>
    <row r="12609" spans="1:13">
      <c r="A12609" s="223"/>
      <c r="B12609" s="234"/>
      <c r="C12609" s="234"/>
      <c r="D12609" s="234"/>
      <c r="E12609" s="234"/>
      <c r="F12609" s="234"/>
      <c r="G12609" s="223"/>
      <c r="H12609" s="234"/>
      <c r="I12609" s="235"/>
      <c r="J12609" s="234"/>
      <c r="K12609" s="234"/>
      <c r="L12609" s="234"/>
      <c r="M12609" s="234"/>
    </row>
    <row r="12610" spans="1:13">
      <c r="A12610" s="223"/>
      <c r="B12610" s="223"/>
      <c r="C12610" s="223"/>
      <c r="D12610" s="223"/>
      <c r="E12610" s="223"/>
      <c r="F12610" s="223"/>
      <c r="G12610" s="223"/>
      <c r="H12610" s="238"/>
      <c r="I12610" s="235"/>
      <c r="J12610" s="223"/>
      <c r="K12610" s="223"/>
      <c r="L12610" s="223"/>
      <c r="M12610" s="234"/>
    </row>
    <row r="12611" spans="1:13">
      <c r="A12611" s="223"/>
      <c r="B12611" s="247"/>
      <c r="C12611" s="247"/>
      <c r="D12611" s="247"/>
      <c r="E12611" s="223"/>
      <c r="F12611" s="247"/>
      <c r="G12611" s="247"/>
      <c r="H12611" s="247"/>
      <c r="I12611" s="235"/>
      <c r="J12611" s="247"/>
      <c r="K12611" s="247"/>
      <c r="L12611" s="223"/>
      <c r="M12611" s="223"/>
    </row>
    <row r="12612" spans="1:13">
      <c r="A12612" s="223"/>
      <c r="B12612" s="234"/>
      <c r="C12612" s="234"/>
      <c r="D12612" s="234"/>
      <c r="E12612" s="234"/>
      <c r="F12612" s="234"/>
      <c r="G12612" s="223"/>
      <c r="H12612" s="234"/>
      <c r="I12612" s="235"/>
      <c r="J12612" s="234"/>
      <c r="K12612" s="234"/>
      <c r="L12612" s="234"/>
      <c r="M12612" s="234"/>
    </row>
    <row r="12613" spans="1:13">
      <c r="A12613" s="223"/>
      <c r="B12613" s="234"/>
      <c r="C12613" s="234"/>
      <c r="D12613" s="234"/>
      <c r="E12613" s="234"/>
      <c r="F12613" s="234"/>
      <c r="G12613" s="223"/>
      <c r="H12613" s="234"/>
      <c r="I12613" s="235"/>
      <c r="J12613" s="234"/>
      <c r="K12613" s="234"/>
      <c r="L12613" s="234"/>
      <c r="M12613" s="234"/>
    </row>
    <row r="12614" spans="1:13">
      <c r="A12614" s="223"/>
      <c r="B12614" s="234"/>
      <c r="C12614" s="234"/>
      <c r="D12614" s="234"/>
      <c r="E12614" s="234"/>
      <c r="F12614" s="234"/>
      <c r="G12614" s="223"/>
      <c r="H12614" s="234"/>
      <c r="I12614" s="235"/>
      <c r="J12614" s="234"/>
      <c r="K12614" s="234"/>
      <c r="L12614" s="234"/>
      <c r="M12614" s="234"/>
    </row>
    <row r="12615" spans="1:13">
      <c r="A12615" s="223"/>
      <c r="B12615" s="234"/>
      <c r="C12615" s="234"/>
      <c r="D12615" s="234"/>
      <c r="E12615" s="234"/>
      <c r="F12615" s="234"/>
      <c r="G12615" s="223"/>
      <c r="H12615" s="234"/>
      <c r="I12615" s="235"/>
      <c r="J12615" s="234"/>
      <c r="K12615" s="234"/>
      <c r="L12615" s="234"/>
      <c r="M12615" s="234"/>
    </row>
    <row r="12616" spans="1:13">
      <c r="A12616" s="223"/>
      <c r="B12616" s="234"/>
      <c r="C12616" s="234"/>
      <c r="D12616" s="234"/>
      <c r="E12616" s="234"/>
      <c r="F12616" s="234"/>
      <c r="G12616" s="223"/>
      <c r="H12616" s="234"/>
      <c r="I12616" s="235"/>
      <c r="J12616" s="234"/>
      <c r="K12616" s="234"/>
      <c r="L12616" s="234"/>
      <c r="M12616" s="234"/>
    </row>
    <row r="12617" spans="1:13">
      <c r="A12617" s="223"/>
      <c r="B12617" s="234"/>
      <c r="C12617" s="234"/>
      <c r="D12617" s="234"/>
      <c r="E12617" s="234"/>
      <c r="F12617" s="234"/>
      <c r="G12617" s="223"/>
      <c r="H12617" s="234"/>
      <c r="I12617" s="235"/>
      <c r="J12617" s="234"/>
      <c r="K12617" s="234"/>
      <c r="L12617" s="234"/>
      <c r="M12617" s="234"/>
    </row>
    <row r="12618" spans="1:13">
      <c r="A12618" s="223"/>
      <c r="B12618" s="234"/>
      <c r="C12618" s="234"/>
      <c r="D12618" s="234"/>
      <c r="E12618" s="234"/>
      <c r="F12618" s="234"/>
      <c r="G12618" s="223"/>
      <c r="H12618" s="234"/>
      <c r="I12618" s="235"/>
      <c r="J12618" s="234"/>
      <c r="K12618" s="234"/>
      <c r="L12618" s="234"/>
      <c r="M12618" s="234"/>
    </row>
    <row r="12619" spans="1:13">
      <c r="A12619" s="223"/>
      <c r="B12619" s="234"/>
      <c r="C12619" s="234"/>
      <c r="D12619" s="234"/>
      <c r="E12619" s="234"/>
      <c r="F12619" s="234"/>
      <c r="G12619" s="223"/>
      <c r="H12619" s="234"/>
      <c r="I12619" s="235"/>
      <c r="J12619" s="234"/>
      <c r="K12619" s="234"/>
      <c r="L12619" s="234"/>
      <c r="M12619" s="234"/>
    </row>
    <row r="12620" spans="1:13">
      <c r="A12620" s="223"/>
      <c r="B12620" s="247"/>
      <c r="C12620" s="247"/>
      <c r="D12620" s="247"/>
      <c r="E12620" s="223"/>
      <c r="F12620" s="247"/>
      <c r="G12620" s="247"/>
      <c r="H12620" s="247"/>
      <c r="I12620" s="235"/>
      <c r="J12620" s="247"/>
      <c r="K12620" s="247"/>
      <c r="L12620" s="223"/>
      <c r="M12620" s="223"/>
    </row>
    <row r="12621" spans="1:13">
      <c r="A12621" s="223"/>
      <c r="B12621" s="247"/>
      <c r="C12621" s="247"/>
      <c r="D12621" s="247"/>
      <c r="E12621" s="223"/>
      <c r="F12621" s="247"/>
      <c r="G12621" s="247"/>
      <c r="H12621" s="247"/>
      <c r="I12621" s="235"/>
      <c r="J12621" s="247"/>
      <c r="K12621" s="247"/>
      <c r="L12621" s="223"/>
      <c r="M12621" s="223"/>
    </row>
    <row r="12622" spans="1:13">
      <c r="A12622" s="223"/>
      <c r="B12622" s="234"/>
      <c r="C12622" s="234"/>
      <c r="D12622" s="234"/>
      <c r="E12622" s="234"/>
      <c r="F12622" s="234"/>
      <c r="G12622" s="223"/>
      <c r="H12622" s="234"/>
      <c r="I12622" s="235"/>
      <c r="J12622" s="234"/>
      <c r="K12622" s="234"/>
      <c r="L12622" s="234"/>
      <c r="M12622" s="234"/>
    </row>
    <row r="12623" spans="1:13">
      <c r="A12623" s="223"/>
      <c r="B12623" s="247"/>
      <c r="C12623" s="247"/>
      <c r="D12623" s="247"/>
      <c r="E12623" s="223"/>
      <c r="F12623" s="247"/>
      <c r="G12623" s="247"/>
      <c r="H12623" s="247"/>
      <c r="I12623" s="235"/>
      <c r="J12623" s="247"/>
      <c r="K12623" s="247"/>
      <c r="L12623" s="223"/>
      <c r="M12623" s="223"/>
    </row>
    <row r="12624" spans="1:13">
      <c r="A12624" s="223"/>
      <c r="B12624" s="234"/>
      <c r="C12624" s="234"/>
      <c r="D12624" s="234"/>
      <c r="E12624" s="234"/>
      <c r="F12624" s="234"/>
      <c r="G12624" s="223"/>
      <c r="H12624" s="234"/>
      <c r="I12624" s="235"/>
      <c r="J12624" s="234"/>
      <c r="K12624" s="234"/>
      <c r="L12624" s="234"/>
      <c r="M12624" s="234"/>
    </row>
    <row r="12625" spans="1:13">
      <c r="A12625" s="223"/>
      <c r="B12625" s="234"/>
      <c r="C12625" s="234"/>
      <c r="D12625" s="234"/>
      <c r="E12625" s="234"/>
      <c r="F12625" s="234"/>
      <c r="G12625" s="223"/>
      <c r="H12625" s="234"/>
      <c r="I12625" s="235"/>
      <c r="J12625" s="234"/>
      <c r="K12625" s="234"/>
      <c r="L12625" s="234"/>
      <c r="M12625" s="234"/>
    </row>
    <row r="12626" spans="1:13">
      <c r="A12626" s="223"/>
      <c r="B12626" s="234"/>
      <c r="C12626" s="234"/>
      <c r="D12626" s="234"/>
      <c r="E12626" s="234"/>
      <c r="F12626" s="234"/>
      <c r="G12626" s="223"/>
      <c r="H12626" s="234"/>
      <c r="I12626" s="235"/>
      <c r="J12626" s="234"/>
      <c r="K12626" s="234"/>
      <c r="L12626" s="234"/>
      <c r="M12626" s="234"/>
    </row>
    <row r="12627" spans="1:13">
      <c r="A12627" s="223"/>
      <c r="B12627" s="234"/>
      <c r="C12627" s="234"/>
      <c r="D12627" s="234"/>
      <c r="E12627" s="234"/>
      <c r="F12627" s="234"/>
      <c r="G12627" s="223"/>
      <c r="H12627" s="234"/>
      <c r="I12627" s="235"/>
      <c r="J12627" s="234"/>
      <c r="K12627" s="234"/>
      <c r="L12627" s="234"/>
      <c r="M12627" s="234"/>
    </row>
    <row r="12628" spans="1:13">
      <c r="A12628" s="223"/>
      <c r="B12628" s="234"/>
      <c r="C12628" s="234"/>
      <c r="D12628" s="234"/>
      <c r="E12628" s="234"/>
      <c r="F12628" s="234"/>
      <c r="G12628" s="223"/>
      <c r="H12628" s="234"/>
      <c r="I12628" s="235"/>
      <c r="J12628" s="234"/>
      <c r="K12628" s="234"/>
      <c r="L12628" s="234"/>
      <c r="M12628" s="234"/>
    </row>
    <row r="12629" spans="1:13">
      <c r="A12629" s="223"/>
      <c r="B12629" s="234"/>
      <c r="C12629" s="234"/>
      <c r="D12629" s="234"/>
      <c r="E12629" s="234"/>
      <c r="F12629" s="234"/>
      <c r="G12629" s="223"/>
      <c r="H12629" s="234"/>
      <c r="I12629" s="235"/>
      <c r="J12629" s="234"/>
      <c r="K12629" s="234"/>
      <c r="L12629" s="234"/>
      <c r="M12629" s="234"/>
    </row>
    <row r="12630" spans="1:13">
      <c r="A12630" s="223"/>
      <c r="B12630" s="247"/>
      <c r="C12630" s="247"/>
      <c r="D12630" s="247"/>
      <c r="E12630" s="223"/>
      <c r="F12630" s="247"/>
      <c r="G12630" s="247"/>
      <c r="H12630" s="247"/>
      <c r="I12630" s="235"/>
      <c r="J12630" s="247"/>
      <c r="K12630" s="247"/>
      <c r="L12630" s="223"/>
      <c r="M12630" s="223"/>
    </row>
    <row r="12631" spans="1:13">
      <c r="A12631" s="223"/>
      <c r="B12631" s="247"/>
      <c r="C12631" s="247"/>
      <c r="D12631" s="247"/>
      <c r="E12631" s="223"/>
      <c r="F12631" s="247"/>
      <c r="G12631" s="247"/>
      <c r="H12631" s="247"/>
      <c r="I12631" s="235"/>
      <c r="J12631" s="247"/>
      <c r="K12631" s="247"/>
      <c r="L12631" s="223"/>
      <c r="M12631" s="223"/>
    </row>
    <row r="12632" spans="1:13">
      <c r="A12632" s="223"/>
      <c r="B12632" s="234"/>
      <c r="C12632" s="234"/>
      <c r="D12632" s="234"/>
      <c r="E12632" s="234"/>
      <c r="F12632" s="234"/>
      <c r="G12632" s="223"/>
      <c r="H12632" s="234"/>
      <c r="I12632" s="235"/>
      <c r="J12632" s="234"/>
      <c r="K12632" s="234"/>
      <c r="L12632" s="234"/>
      <c r="M12632" s="234"/>
    </row>
    <row r="12633" spans="1:13">
      <c r="A12633" s="223"/>
      <c r="B12633" s="234"/>
      <c r="C12633" s="234"/>
      <c r="D12633" s="234"/>
      <c r="E12633" s="234"/>
      <c r="F12633" s="234"/>
      <c r="G12633" s="223"/>
      <c r="H12633" s="234"/>
      <c r="I12633" s="235"/>
      <c r="J12633" s="234"/>
      <c r="K12633" s="234"/>
      <c r="L12633" s="234"/>
      <c r="M12633" s="234"/>
    </row>
    <row r="12634" spans="1:13">
      <c r="A12634" s="223"/>
      <c r="B12634" s="234"/>
      <c r="C12634" s="234"/>
      <c r="D12634" s="234"/>
      <c r="E12634" s="234"/>
      <c r="F12634" s="234"/>
      <c r="G12634" s="223"/>
      <c r="H12634" s="234"/>
      <c r="I12634" s="235"/>
      <c r="J12634" s="234"/>
      <c r="K12634" s="234"/>
      <c r="L12634" s="234"/>
      <c r="M12634" s="234"/>
    </row>
    <row r="12635" spans="1:13">
      <c r="A12635" s="223"/>
      <c r="B12635" s="234"/>
      <c r="C12635" s="234"/>
      <c r="D12635" s="234"/>
      <c r="E12635" s="234"/>
      <c r="F12635" s="234"/>
      <c r="G12635" s="223"/>
      <c r="H12635" s="234"/>
      <c r="I12635" s="235"/>
      <c r="J12635" s="234"/>
      <c r="K12635" s="234"/>
      <c r="L12635" s="234"/>
      <c r="M12635" s="234"/>
    </row>
    <row r="12636" spans="1:13">
      <c r="A12636" s="223"/>
      <c r="B12636" s="234"/>
      <c r="C12636" s="234"/>
      <c r="D12636" s="234"/>
      <c r="E12636" s="234"/>
      <c r="F12636" s="234"/>
      <c r="G12636" s="223"/>
      <c r="H12636" s="234"/>
      <c r="I12636" s="235"/>
      <c r="J12636" s="234"/>
      <c r="K12636" s="234"/>
      <c r="L12636" s="234"/>
      <c r="M12636" s="234"/>
    </row>
    <row r="12637" spans="1:13">
      <c r="A12637" s="223"/>
      <c r="B12637" s="234"/>
      <c r="C12637" s="234"/>
      <c r="D12637" s="234"/>
      <c r="E12637" s="234"/>
      <c r="F12637" s="234"/>
      <c r="G12637" s="223"/>
      <c r="H12637" s="234"/>
      <c r="I12637" s="235"/>
      <c r="J12637" s="234"/>
      <c r="K12637" s="234"/>
      <c r="L12637" s="234"/>
      <c r="M12637" s="234"/>
    </row>
    <row r="12638" spans="1:13">
      <c r="A12638" s="223"/>
      <c r="B12638" s="234"/>
      <c r="C12638" s="234"/>
      <c r="D12638" s="234"/>
      <c r="E12638" s="234"/>
      <c r="F12638" s="234"/>
      <c r="G12638" s="223"/>
      <c r="H12638" s="234"/>
      <c r="I12638" s="235"/>
      <c r="J12638" s="234"/>
      <c r="K12638" s="234"/>
      <c r="L12638" s="234"/>
      <c r="M12638" s="234"/>
    </row>
    <row r="12639" spans="1:13">
      <c r="A12639" s="223"/>
      <c r="B12639" s="234"/>
      <c r="C12639" s="234"/>
      <c r="D12639" s="234"/>
      <c r="E12639" s="234"/>
      <c r="F12639" s="234"/>
      <c r="G12639" s="223"/>
      <c r="H12639" s="234"/>
      <c r="I12639" s="235"/>
      <c r="J12639" s="234"/>
      <c r="K12639" s="234"/>
      <c r="L12639" s="234"/>
      <c r="M12639" s="234"/>
    </row>
    <row r="12640" spans="1:13">
      <c r="A12640" s="223"/>
      <c r="B12640" s="234"/>
      <c r="C12640" s="234"/>
      <c r="D12640" s="234"/>
      <c r="E12640" s="234"/>
      <c r="F12640" s="234"/>
      <c r="G12640" s="223"/>
      <c r="H12640" s="234"/>
      <c r="I12640" s="235"/>
      <c r="J12640" s="234"/>
      <c r="K12640" s="234"/>
      <c r="L12640" s="234"/>
      <c r="M12640" s="234"/>
    </row>
    <row r="12641" spans="1:13">
      <c r="A12641" s="223"/>
      <c r="B12641" s="234"/>
      <c r="C12641" s="234"/>
      <c r="D12641" s="234"/>
      <c r="E12641" s="234"/>
      <c r="F12641" s="234"/>
      <c r="G12641" s="223"/>
      <c r="H12641" s="234"/>
      <c r="I12641" s="235"/>
      <c r="J12641" s="234"/>
      <c r="K12641" s="234"/>
      <c r="L12641" s="234"/>
      <c r="M12641" s="234"/>
    </row>
    <row r="12642" spans="1:13">
      <c r="A12642" s="223"/>
      <c r="B12642" s="234"/>
      <c r="C12642" s="234"/>
      <c r="D12642" s="234"/>
      <c r="E12642" s="234"/>
      <c r="F12642" s="234"/>
      <c r="G12642" s="223"/>
      <c r="H12642" s="234"/>
      <c r="I12642" s="235"/>
      <c r="J12642" s="234"/>
      <c r="K12642" s="234"/>
      <c r="L12642" s="234"/>
      <c r="M12642" s="234"/>
    </row>
    <row r="12643" spans="1:13">
      <c r="A12643" s="223"/>
      <c r="B12643" s="234"/>
      <c r="C12643" s="234"/>
      <c r="D12643" s="234"/>
      <c r="E12643" s="234"/>
      <c r="F12643" s="234"/>
      <c r="G12643" s="223"/>
      <c r="H12643" s="234"/>
      <c r="I12643" s="235"/>
      <c r="J12643" s="234"/>
      <c r="K12643" s="234"/>
      <c r="L12643" s="234"/>
      <c r="M12643" s="234"/>
    </row>
    <row r="12644" spans="1:13">
      <c r="A12644" s="223"/>
      <c r="B12644" s="234"/>
      <c r="C12644" s="234"/>
      <c r="D12644" s="234"/>
      <c r="E12644" s="234"/>
      <c r="F12644" s="234"/>
      <c r="G12644" s="223"/>
      <c r="H12644" s="234"/>
      <c r="I12644" s="235"/>
      <c r="J12644" s="234"/>
      <c r="K12644" s="234"/>
      <c r="L12644" s="234"/>
      <c r="M12644" s="234"/>
    </row>
    <row r="12645" spans="1:13">
      <c r="A12645" s="223"/>
      <c r="B12645" s="234"/>
      <c r="C12645" s="234"/>
      <c r="D12645" s="234"/>
      <c r="E12645" s="234"/>
      <c r="F12645" s="234"/>
      <c r="G12645" s="223"/>
      <c r="H12645" s="234"/>
      <c r="I12645" s="235"/>
      <c r="J12645" s="234"/>
      <c r="K12645" s="234"/>
      <c r="L12645" s="234"/>
      <c r="M12645" s="234"/>
    </row>
    <row r="12646" spans="1:13">
      <c r="A12646" s="223"/>
      <c r="B12646" s="247"/>
      <c r="C12646" s="247"/>
      <c r="D12646" s="247"/>
      <c r="E12646" s="223"/>
      <c r="F12646" s="247"/>
      <c r="G12646" s="247"/>
      <c r="H12646" s="247"/>
      <c r="I12646" s="235"/>
      <c r="J12646" s="247"/>
      <c r="K12646" s="247"/>
      <c r="L12646" s="223"/>
      <c r="M12646" s="223"/>
    </row>
    <row r="12647" spans="1:13">
      <c r="A12647" s="223"/>
      <c r="B12647" s="234"/>
      <c r="C12647" s="234"/>
      <c r="D12647" s="234"/>
      <c r="E12647" s="234"/>
      <c r="F12647" s="234"/>
      <c r="G12647" s="223"/>
      <c r="H12647" s="234"/>
      <c r="I12647" s="235"/>
      <c r="J12647" s="234"/>
      <c r="K12647" s="234"/>
      <c r="L12647" s="234"/>
      <c r="M12647" s="234"/>
    </row>
    <row r="12648" spans="1:13">
      <c r="A12648" s="223"/>
      <c r="B12648" s="234"/>
      <c r="C12648" s="234"/>
      <c r="D12648" s="234"/>
      <c r="E12648" s="234"/>
      <c r="F12648" s="234"/>
      <c r="G12648" s="223"/>
      <c r="H12648" s="234"/>
      <c r="I12648" s="235"/>
      <c r="J12648" s="234"/>
      <c r="K12648" s="234"/>
      <c r="L12648" s="234"/>
      <c r="M12648" s="234"/>
    </row>
    <row r="12649" spans="1:13">
      <c r="A12649" s="223"/>
      <c r="B12649" s="247"/>
      <c r="C12649" s="247"/>
      <c r="D12649" s="247"/>
      <c r="E12649" s="223"/>
      <c r="F12649" s="247"/>
      <c r="G12649" s="247"/>
      <c r="H12649" s="247"/>
      <c r="I12649" s="235"/>
      <c r="J12649" s="247"/>
      <c r="K12649" s="247"/>
      <c r="L12649" s="223"/>
      <c r="M12649" s="223"/>
    </row>
    <row r="12650" spans="1:13">
      <c r="A12650" s="223"/>
      <c r="B12650" s="234"/>
      <c r="C12650" s="234"/>
      <c r="D12650" s="234"/>
      <c r="E12650" s="234"/>
      <c r="F12650" s="234"/>
      <c r="G12650" s="223"/>
      <c r="H12650" s="234"/>
      <c r="I12650" s="235"/>
      <c r="J12650" s="234"/>
      <c r="K12650" s="234"/>
      <c r="L12650" s="234"/>
      <c r="M12650" s="234"/>
    </row>
    <row r="12651" spans="1:13">
      <c r="A12651" s="223"/>
      <c r="B12651" s="247"/>
      <c r="C12651" s="247"/>
      <c r="D12651" s="247"/>
      <c r="E12651" s="223"/>
      <c r="F12651" s="247"/>
      <c r="G12651" s="247"/>
      <c r="H12651" s="247"/>
      <c r="I12651" s="235"/>
      <c r="J12651" s="247"/>
      <c r="K12651" s="247"/>
      <c r="L12651" s="223"/>
      <c r="M12651" s="223"/>
    </row>
    <row r="12652" spans="1:13">
      <c r="A12652" s="223"/>
      <c r="B12652" s="234"/>
      <c r="C12652" s="234"/>
      <c r="D12652" s="234"/>
      <c r="E12652" s="234"/>
      <c r="F12652" s="234"/>
      <c r="G12652" s="223"/>
      <c r="H12652" s="234"/>
      <c r="I12652" s="235"/>
      <c r="J12652" s="234"/>
      <c r="K12652" s="234"/>
      <c r="L12652" s="234"/>
      <c r="M12652" s="234"/>
    </row>
    <row r="12653" spans="1:13">
      <c r="A12653" s="223"/>
      <c r="B12653" s="234"/>
      <c r="C12653" s="234"/>
      <c r="D12653" s="234"/>
      <c r="E12653" s="234"/>
      <c r="F12653" s="234"/>
      <c r="G12653" s="223"/>
      <c r="H12653" s="234"/>
      <c r="I12653" s="235"/>
      <c r="J12653" s="234"/>
      <c r="K12653" s="234"/>
      <c r="L12653" s="234"/>
      <c r="M12653" s="234"/>
    </row>
    <row r="12654" spans="1:13">
      <c r="A12654" s="223"/>
      <c r="B12654" s="234"/>
      <c r="C12654" s="234"/>
      <c r="D12654" s="234"/>
      <c r="E12654" s="234"/>
      <c r="F12654" s="234"/>
      <c r="G12654" s="223"/>
      <c r="H12654" s="234"/>
      <c r="I12654" s="235"/>
      <c r="J12654" s="234"/>
      <c r="K12654" s="234"/>
      <c r="L12654" s="234"/>
      <c r="M12654" s="234"/>
    </row>
    <row r="12655" spans="1:13">
      <c r="A12655" s="223"/>
      <c r="B12655" s="247"/>
      <c r="C12655" s="247"/>
      <c r="D12655" s="247"/>
      <c r="E12655" s="223"/>
      <c r="F12655" s="247"/>
      <c r="G12655" s="247"/>
      <c r="H12655" s="223"/>
      <c r="I12655" s="235"/>
      <c r="J12655" s="247"/>
      <c r="K12655" s="247"/>
      <c r="L12655" s="223"/>
      <c r="M12655" s="223"/>
    </row>
    <row r="12656" spans="1:13">
      <c r="A12656" s="223"/>
      <c r="B12656" s="234"/>
      <c r="C12656" s="234"/>
      <c r="D12656" s="234"/>
      <c r="E12656" s="234"/>
      <c r="F12656" s="234"/>
      <c r="G12656" s="223"/>
      <c r="H12656" s="234"/>
      <c r="I12656" s="235"/>
      <c r="J12656" s="234"/>
      <c r="K12656" s="234"/>
      <c r="L12656" s="234"/>
      <c r="M12656" s="234"/>
    </row>
    <row r="12657" spans="1:13">
      <c r="A12657" s="223"/>
      <c r="B12657" s="234"/>
      <c r="C12657" s="234"/>
      <c r="D12657" s="234"/>
      <c r="E12657" s="234"/>
      <c r="F12657" s="234"/>
      <c r="G12657" s="223"/>
      <c r="H12657" s="234"/>
      <c r="I12657" s="235"/>
      <c r="J12657" s="234"/>
      <c r="K12657" s="234"/>
      <c r="L12657" s="234"/>
      <c r="M12657" s="234"/>
    </row>
    <row r="12658" spans="1:13">
      <c r="A12658" s="223"/>
      <c r="B12658" s="234"/>
      <c r="C12658" s="234"/>
      <c r="D12658" s="234"/>
      <c r="E12658" s="234"/>
      <c r="F12658" s="234"/>
      <c r="G12658" s="223"/>
      <c r="H12658" s="234"/>
      <c r="I12658" s="235"/>
      <c r="J12658" s="234"/>
      <c r="K12658" s="234"/>
      <c r="L12658" s="234"/>
      <c r="M12658" s="234"/>
    </row>
    <row r="12659" spans="1:13">
      <c r="A12659" s="223"/>
      <c r="B12659" s="223"/>
      <c r="C12659" s="223"/>
      <c r="D12659" s="223"/>
      <c r="E12659" s="223"/>
      <c r="F12659" s="223"/>
      <c r="G12659" s="223"/>
      <c r="H12659" s="238"/>
      <c r="I12659" s="235"/>
      <c r="J12659" s="223"/>
      <c r="K12659" s="223"/>
      <c r="L12659" s="223"/>
      <c r="M12659" s="234"/>
    </row>
    <row r="12660" spans="1:13">
      <c r="A12660" s="223"/>
      <c r="B12660" s="234"/>
      <c r="C12660" s="234"/>
      <c r="D12660" s="234"/>
      <c r="E12660" s="234"/>
      <c r="F12660" s="234"/>
      <c r="G12660" s="223"/>
      <c r="H12660" s="234"/>
      <c r="I12660" s="235"/>
      <c r="J12660" s="234"/>
      <c r="K12660" s="234"/>
      <c r="L12660" s="234"/>
      <c r="M12660" s="234"/>
    </row>
    <row r="12661" spans="1:13">
      <c r="A12661" s="223"/>
      <c r="B12661" s="247"/>
      <c r="C12661" s="247"/>
      <c r="D12661" s="247"/>
      <c r="E12661" s="223"/>
      <c r="F12661" s="247"/>
      <c r="G12661" s="247"/>
      <c r="H12661" s="247"/>
      <c r="I12661" s="235"/>
      <c r="J12661" s="247"/>
      <c r="K12661" s="247"/>
      <c r="L12661" s="223"/>
      <c r="M12661" s="223"/>
    </row>
    <row r="12662" spans="1:13">
      <c r="A12662" s="223"/>
      <c r="B12662" s="234"/>
      <c r="C12662" s="234"/>
      <c r="D12662" s="234"/>
      <c r="E12662" s="234"/>
      <c r="F12662" s="234"/>
      <c r="G12662" s="223"/>
      <c r="H12662" s="234"/>
      <c r="I12662" s="235"/>
      <c r="J12662" s="234"/>
      <c r="K12662" s="234"/>
      <c r="L12662" s="234"/>
      <c r="M12662" s="234"/>
    </row>
    <row r="12663" spans="1:13">
      <c r="A12663" s="223"/>
      <c r="B12663" s="247"/>
      <c r="C12663" s="247"/>
      <c r="D12663" s="247"/>
      <c r="E12663" s="223"/>
      <c r="F12663" s="247"/>
      <c r="G12663" s="247"/>
      <c r="H12663" s="247"/>
      <c r="I12663" s="235"/>
      <c r="J12663" s="247"/>
      <c r="K12663" s="247"/>
      <c r="L12663" s="223"/>
      <c r="M12663" s="223"/>
    </row>
    <row r="12664" spans="1:13">
      <c r="A12664" s="223"/>
      <c r="B12664" s="234"/>
      <c r="C12664" s="234"/>
      <c r="D12664" s="234"/>
      <c r="E12664" s="234"/>
      <c r="F12664" s="234"/>
      <c r="G12664" s="223"/>
      <c r="H12664" s="234"/>
      <c r="I12664" s="235"/>
      <c r="J12664" s="234"/>
      <c r="K12664" s="234"/>
      <c r="L12664" s="234"/>
      <c r="M12664" s="234"/>
    </row>
    <row r="12665" spans="1:13">
      <c r="A12665" s="223"/>
      <c r="B12665" s="234"/>
      <c r="C12665" s="234"/>
      <c r="D12665" s="234"/>
      <c r="E12665" s="234"/>
      <c r="F12665" s="234"/>
      <c r="G12665" s="223"/>
      <c r="H12665" s="234"/>
      <c r="I12665" s="235"/>
      <c r="J12665" s="234"/>
      <c r="K12665" s="234"/>
      <c r="L12665" s="234"/>
      <c r="M12665" s="234"/>
    </row>
    <row r="12666" spans="1:13">
      <c r="A12666" s="223"/>
      <c r="B12666" s="234"/>
      <c r="C12666" s="234"/>
      <c r="D12666" s="234"/>
      <c r="E12666" s="234"/>
      <c r="F12666" s="234"/>
      <c r="G12666" s="223"/>
      <c r="H12666" s="234"/>
      <c r="I12666" s="235"/>
      <c r="J12666" s="234"/>
      <c r="K12666" s="234"/>
      <c r="L12666" s="234"/>
      <c r="M12666" s="234"/>
    </row>
    <row r="12667" spans="1:13">
      <c r="A12667" s="223"/>
      <c r="B12667" s="234"/>
      <c r="C12667" s="234"/>
      <c r="D12667" s="234"/>
      <c r="E12667" s="234"/>
      <c r="F12667" s="234"/>
      <c r="G12667" s="223"/>
      <c r="H12667" s="234"/>
      <c r="I12667" s="235"/>
      <c r="J12667" s="234"/>
      <c r="K12667" s="234"/>
      <c r="L12667" s="234"/>
      <c r="M12667" s="234"/>
    </row>
    <row r="12668" spans="1:13">
      <c r="A12668" s="223"/>
      <c r="B12668" s="234"/>
      <c r="C12668" s="234"/>
      <c r="D12668" s="234"/>
      <c r="E12668" s="234"/>
      <c r="F12668" s="234"/>
      <c r="G12668" s="223"/>
      <c r="H12668" s="234"/>
      <c r="I12668" s="235"/>
      <c r="J12668" s="234"/>
      <c r="K12668" s="234"/>
      <c r="L12668" s="234"/>
      <c r="M12668" s="234"/>
    </row>
    <row r="12669" spans="1:13">
      <c r="A12669" s="223"/>
      <c r="B12669" s="234"/>
      <c r="C12669" s="234"/>
      <c r="D12669" s="234"/>
      <c r="E12669" s="234"/>
      <c r="F12669" s="234"/>
      <c r="G12669" s="223"/>
      <c r="H12669" s="234"/>
      <c r="I12669" s="235"/>
      <c r="J12669" s="234"/>
      <c r="K12669" s="234"/>
      <c r="L12669" s="234"/>
      <c r="M12669" s="234"/>
    </row>
    <row r="12670" spans="1:13">
      <c r="A12670" s="223"/>
      <c r="B12670" s="234"/>
      <c r="C12670" s="234"/>
      <c r="D12670" s="234"/>
      <c r="E12670" s="234"/>
      <c r="F12670" s="234"/>
      <c r="G12670" s="223"/>
      <c r="H12670" s="234"/>
      <c r="I12670" s="235"/>
      <c r="J12670" s="234"/>
      <c r="K12670" s="234"/>
      <c r="L12670" s="234"/>
      <c r="M12670" s="234"/>
    </row>
    <row r="12671" spans="1:13">
      <c r="A12671" s="223"/>
      <c r="B12671" s="234"/>
      <c r="C12671" s="234"/>
      <c r="D12671" s="234"/>
      <c r="E12671" s="234"/>
      <c r="F12671" s="234"/>
      <c r="G12671" s="223"/>
      <c r="H12671" s="234"/>
      <c r="I12671" s="235"/>
      <c r="J12671" s="234"/>
      <c r="K12671" s="234"/>
      <c r="L12671" s="234"/>
      <c r="M12671" s="234"/>
    </row>
    <row r="12672" spans="1:13">
      <c r="A12672" s="223"/>
      <c r="B12672" s="234"/>
      <c r="C12672" s="234"/>
      <c r="D12672" s="234"/>
      <c r="E12672" s="234"/>
      <c r="F12672" s="234"/>
      <c r="G12672" s="223"/>
      <c r="H12672" s="234"/>
      <c r="I12672" s="235"/>
      <c r="J12672" s="234"/>
      <c r="K12672" s="234"/>
      <c r="L12672" s="234"/>
      <c r="M12672" s="234"/>
    </row>
    <row r="12673" spans="1:13">
      <c r="A12673" s="223"/>
      <c r="B12673" s="234"/>
      <c r="C12673" s="234"/>
      <c r="D12673" s="234"/>
      <c r="E12673" s="234"/>
      <c r="F12673" s="234"/>
      <c r="G12673" s="223"/>
      <c r="H12673" s="234"/>
      <c r="I12673" s="235"/>
      <c r="J12673" s="234"/>
      <c r="K12673" s="234"/>
      <c r="L12673" s="234"/>
      <c r="M12673" s="234"/>
    </row>
    <row r="12674" spans="1:13">
      <c r="A12674" s="223"/>
      <c r="B12674" s="234"/>
      <c r="C12674" s="234"/>
      <c r="D12674" s="234"/>
      <c r="E12674" s="234"/>
      <c r="F12674" s="234"/>
      <c r="G12674" s="223"/>
      <c r="H12674" s="234"/>
      <c r="I12674" s="235"/>
      <c r="J12674" s="234"/>
      <c r="K12674" s="234"/>
      <c r="L12674" s="234"/>
      <c r="M12674" s="234"/>
    </row>
    <row r="12675" spans="1:13">
      <c r="A12675" s="223"/>
      <c r="B12675" s="234"/>
      <c r="C12675" s="234"/>
      <c r="D12675" s="234"/>
      <c r="E12675" s="234"/>
      <c r="F12675" s="234"/>
      <c r="G12675" s="223"/>
      <c r="H12675" s="234"/>
      <c r="I12675" s="235"/>
      <c r="J12675" s="234"/>
      <c r="K12675" s="234"/>
      <c r="L12675" s="234"/>
      <c r="M12675" s="234"/>
    </row>
    <row r="12676" spans="1:13">
      <c r="A12676" s="223"/>
      <c r="B12676" s="234"/>
      <c r="C12676" s="234"/>
      <c r="D12676" s="234"/>
      <c r="E12676" s="234"/>
      <c r="F12676" s="234"/>
      <c r="G12676" s="223"/>
      <c r="H12676" s="234"/>
      <c r="I12676" s="235"/>
      <c r="J12676" s="234"/>
      <c r="K12676" s="234"/>
      <c r="L12676" s="234"/>
      <c r="M12676" s="234"/>
    </row>
    <row r="12677" spans="1:13">
      <c r="A12677" s="223"/>
      <c r="B12677" s="234"/>
      <c r="C12677" s="234"/>
      <c r="D12677" s="234"/>
      <c r="E12677" s="234"/>
      <c r="F12677" s="234"/>
      <c r="G12677" s="223"/>
      <c r="H12677" s="234"/>
      <c r="I12677" s="235"/>
      <c r="J12677" s="234"/>
      <c r="K12677" s="234"/>
      <c r="L12677" s="234"/>
      <c r="M12677" s="234"/>
    </row>
    <row r="12678" spans="1:13">
      <c r="A12678" s="223"/>
      <c r="B12678" s="234"/>
      <c r="C12678" s="234"/>
      <c r="D12678" s="234"/>
      <c r="E12678" s="234"/>
      <c r="F12678" s="234"/>
      <c r="G12678" s="223"/>
      <c r="H12678" s="234"/>
      <c r="I12678" s="235"/>
      <c r="J12678" s="234"/>
      <c r="K12678" s="234"/>
      <c r="L12678" s="234"/>
      <c r="M12678" s="234"/>
    </row>
    <row r="12679" spans="1:13">
      <c r="A12679" s="223"/>
      <c r="B12679" s="234"/>
      <c r="C12679" s="234"/>
      <c r="D12679" s="234"/>
      <c r="E12679" s="234"/>
      <c r="F12679" s="234"/>
      <c r="G12679" s="223"/>
      <c r="H12679" s="234"/>
      <c r="I12679" s="235"/>
      <c r="J12679" s="234"/>
      <c r="K12679" s="234"/>
      <c r="L12679" s="234"/>
      <c r="M12679" s="234"/>
    </row>
    <row r="12680" spans="1:13">
      <c r="A12680" s="223"/>
      <c r="B12680" s="234"/>
      <c r="C12680" s="234"/>
      <c r="D12680" s="234"/>
      <c r="E12680" s="234"/>
      <c r="F12680" s="234"/>
      <c r="G12680" s="223"/>
      <c r="H12680" s="234"/>
      <c r="I12680" s="235"/>
      <c r="J12680" s="234"/>
      <c r="K12680" s="234"/>
      <c r="L12680" s="234"/>
      <c r="M12680" s="234"/>
    </row>
    <row r="12681" spans="1:13">
      <c r="A12681" s="223"/>
      <c r="B12681" s="234"/>
      <c r="C12681" s="234"/>
      <c r="D12681" s="234"/>
      <c r="E12681" s="234"/>
      <c r="F12681" s="234"/>
      <c r="G12681" s="223"/>
      <c r="H12681" s="234"/>
      <c r="I12681" s="235"/>
      <c r="J12681" s="234"/>
      <c r="K12681" s="234"/>
      <c r="L12681" s="234"/>
      <c r="M12681" s="234"/>
    </row>
    <row r="12682" spans="1:13">
      <c r="A12682" s="223"/>
      <c r="B12682" s="234"/>
      <c r="C12682" s="234"/>
      <c r="D12682" s="234"/>
      <c r="E12682" s="234"/>
      <c r="F12682" s="234"/>
      <c r="G12682" s="223"/>
      <c r="H12682" s="234"/>
      <c r="I12682" s="235"/>
      <c r="J12682" s="234"/>
      <c r="K12682" s="234"/>
      <c r="L12682" s="234"/>
      <c r="M12682" s="234"/>
    </row>
    <row r="12683" spans="1:13">
      <c r="A12683" s="223"/>
      <c r="B12683" s="247"/>
      <c r="C12683" s="247"/>
      <c r="D12683" s="247"/>
      <c r="E12683" s="223"/>
      <c r="F12683" s="247"/>
      <c r="G12683" s="247"/>
      <c r="H12683" s="247"/>
      <c r="I12683" s="235"/>
      <c r="J12683" s="247"/>
      <c r="K12683" s="247"/>
      <c r="L12683" s="223"/>
      <c r="M12683" s="223"/>
    </row>
    <row r="12684" spans="1:13">
      <c r="A12684" s="223"/>
      <c r="B12684" s="234"/>
      <c r="C12684" s="234"/>
      <c r="D12684" s="234"/>
      <c r="E12684" s="234"/>
      <c r="F12684" s="234"/>
      <c r="G12684" s="223"/>
      <c r="H12684" s="234"/>
      <c r="I12684" s="235"/>
      <c r="J12684" s="234"/>
      <c r="K12684" s="234"/>
      <c r="L12684" s="234"/>
      <c r="M12684" s="234"/>
    </row>
    <row r="12685" spans="1:13">
      <c r="A12685" s="223"/>
      <c r="B12685" s="234"/>
      <c r="C12685" s="234"/>
      <c r="D12685" s="234"/>
      <c r="E12685" s="234"/>
      <c r="F12685" s="234"/>
      <c r="G12685" s="223"/>
      <c r="H12685" s="234"/>
      <c r="I12685" s="235"/>
      <c r="J12685" s="234"/>
      <c r="K12685" s="234"/>
      <c r="L12685" s="234"/>
      <c r="M12685" s="234"/>
    </row>
    <row r="12686" spans="1:13">
      <c r="A12686" s="223"/>
      <c r="B12686" s="234"/>
      <c r="C12686" s="234"/>
      <c r="D12686" s="234"/>
      <c r="E12686" s="234"/>
      <c r="F12686" s="234"/>
      <c r="G12686" s="223"/>
      <c r="H12686" s="234"/>
      <c r="I12686" s="235"/>
      <c r="J12686" s="234"/>
      <c r="K12686" s="234"/>
      <c r="L12686" s="234"/>
      <c r="M12686" s="234"/>
    </row>
    <row r="12687" spans="1:13">
      <c r="A12687" s="223"/>
      <c r="B12687" s="234"/>
      <c r="C12687" s="234"/>
      <c r="D12687" s="234"/>
      <c r="E12687" s="234"/>
      <c r="F12687" s="234"/>
      <c r="G12687" s="223"/>
      <c r="H12687" s="234"/>
      <c r="I12687" s="235"/>
      <c r="J12687" s="234"/>
      <c r="K12687" s="234"/>
      <c r="L12687" s="234"/>
      <c r="M12687" s="234"/>
    </row>
    <row r="12688" spans="1:13">
      <c r="A12688" s="223"/>
      <c r="B12688" s="234"/>
      <c r="C12688" s="234"/>
      <c r="D12688" s="234"/>
      <c r="E12688" s="234"/>
      <c r="F12688" s="234"/>
      <c r="G12688" s="223"/>
      <c r="H12688" s="234"/>
      <c r="I12688" s="235"/>
      <c r="J12688" s="234"/>
      <c r="K12688" s="234"/>
      <c r="L12688" s="234"/>
      <c r="M12688" s="234"/>
    </row>
    <row r="12689" spans="1:13">
      <c r="A12689" s="223"/>
      <c r="B12689" s="234"/>
      <c r="C12689" s="234"/>
      <c r="D12689" s="234"/>
      <c r="E12689" s="234"/>
      <c r="F12689" s="234"/>
      <c r="G12689" s="223"/>
      <c r="H12689" s="234"/>
      <c r="I12689" s="235"/>
      <c r="J12689" s="234"/>
      <c r="K12689" s="234"/>
      <c r="L12689" s="234"/>
      <c r="M12689" s="234"/>
    </row>
    <row r="12690" spans="1:13">
      <c r="A12690" s="223"/>
      <c r="B12690" s="234"/>
      <c r="C12690" s="234"/>
      <c r="D12690" s="234"/>
      <c r="E12690" s="234"/>
      <c r="F12690" s="234"/>
      <c r="G12690" s="223"/>
      <c r="H12690" s="234"/>
      <c r="I12690" s="235"/>
      <c r="J12690" s="234"/>
      <c r="K12690" s="234"/>
      <c r="L12690" s="234"/>
      <c r="M12690" s="234"/>
    </row>
    <row r="12691" spans="1:13">
      <c r="A12691" s="223"/>
      <c r="B12691" s="234"/>
      <c r="C12691" s="234"/>
      <c r="D12691" s="234"/>
      <c r="E12691" s="234"/>
      <c r="F12691" s="234"/>
      <c r="G12691" s="223"/>
      <c r="H12691" s="234"/>
      <c r="I12691" s="235"/>
      <c r="J12691" s="234"/>
      <c r="K12691" s="234"/>
      <c r="L12691" s="234"/>
      <c r="M12691" s="234"/>
    </row>
    <row r="12692" spans="1:13">
      <c r="A12692" s="223"/>
      <c r="B12692" s="234"/>
      <c r="C12692" s="234"/>
      <c r="D12692" s="234"/>
      <c r="E12692" s="234"/>
      <c r="F12692" s="234"/>
      <c r="G12692" s="223"/>
      <c r="H12692" s="234"/>
      <c r="I12692" s="235"/>
      <c r="J12692" s="234"/>
      <c r="K12692" s="234"/>
      <c r="L12692" s="234"/>
      <c r="M12692" s="234"/>
    </row>
    <row r="12693" spans="1:13">
      <c r="A12693" s="223"/>
      <c r="B12693" s="234"/>
      <c r="C12693" s="234"/>
      <c r="D12693" s="234"/>
      <c r="E12693" s="234"/>
      <c r="F12693" s="234"/>
      <c r="G12693" s="223"/>
      <c r="H12693" s="234"/>
      <c r="I12693" s="235"/>
      <c r="J12693" s="234"/>
      <c r="K12693" s="234"/>
      <c r="L12693" s="234"/>
      <c r="M12693" s="234"/>
    </row>
    <row r="12694" spans="1:13">
      <c r="A12694" s="223"/>
      <c r="B12694" s="234"/>
      <c r="C12694" s="234"/>
      <c r="D12694" s="234"/>
      <c r="E12694" s="234"/>
      <c r="F12694" s="234"/>
      <c r="G12694" s="223"/>
      <c r="H12694" s="234"/>
      <c r="I12694" s="235"/>
      <c r="J12694" s="234"/>
      <c r="K12694" s="234"/>
      <c r="L12694" s="234"/>
      <c r="M12694" s="234"/>
    </row>
    <row r="12695" spans="1:13">
      <c r="A12695" s="223"/>
      <c r="B12695" s="234"/>
      <c r="C12695" s="234"/>
      <c r="D12695" s="234"/>
      <c r="E12695" s="234"/>
      <c r="F12695" s="234"/>
      <c r="G12695" s="223"/>
      <c r="H12695" s="234"/>
      <c r="I12695" s="235"/>
      <c r="J12695" s="234"/>
      <c r="K12695" s="234"/>
      <c r="L12695" s="234"/>
      <c r="M12695" s="234"/>
    </row>
    <row r="12696" spans="1:13">
      <c r="A12696" s="223"/>
      <c r="B12696" s="234"/>
      <c r="C12696" s="234"/>
      <c r="D12696" s="234"/>
      <c r="E12696" s="234"/>
      <c r="F12696" s="234"/>
      <c r="G12696" s="223"/>
      <c r="H12696" s="234"/>
      <c r="I12696" s="235"/>
      <c r="J12696" s="234"/>
      <c r="K12696" s="234"/>
      <c r="L12696" s="234"/>
      <c r="M12696" s="234"/>
    </row>
    <row r="12697" spans="1:13">
      <c r="A12697" s="223"/>
      <c r="B12697" s="247"/>
      <c r="C12697" s="247"/>
      <c r="D12697" s="247"/>
      <c r="E12697" s="223"/>
      <c r="F12697" s="247"/>
      <c r="G12697" s="247"/>
      <c r="H12697" s="247"/>
      <c r="I12697" s="235"/>
      <c r="J12697" s="247"/>
      <c r="K12697" s="247"/>
      <c r="L12697" s="223"/>
      <c r="M12697" s="223"/>
    </row>
    <row r="12698" spans="1:13">
      <c r="A12698" s="223"/>
      <c r="B12698" s="234"/>
      <c r="C12698" s="234"/>
      <c r="D12698" s="234"/>
      <c r="E12698" s="234"/>
      <c r="F12698" s="234"/>
      <c r="G12698" s="223"/>
      <c r="H12698" s="234"/>
      <c r="I12698" s="235"/>
      <c r="J12698" s="234"/>
      <c r="K12698" s="234"/>
      <c r="L12698" s="234"/>
      <c r="M12698" s="234"/>
    </row>
    <row r="12699" spans="1:13">
      <c r="A12699" s="223"/>
      <c r="B12699" s="234"/>
      <c r="C12699" s="234"/>
      <c r="D12699" s="234"/>
      <c r="E12699" s="234"/>
      <c r="F12699" s="234"/>
      <c r="G12699" s="223"/>
      <c r="H12699" s="234"/>
      <c r="I12699" s="235"/>
      <c r="J12699" s="234"/>
      <c r="K12699" s="234"/>
      <c r="L12699" s="234"/>
      <c r="M12699" s="234"/>
    </row>
    <row r="12700" spans="1:13">
      <c r="A12700" s="223"/>
      <c r="B12700" s="234"/>
      <c r="C12700" s="234"/>
      <c r="D12700" s="234"/>
      <c r="E12700" s="234"/>
      <c r="F12700" s="234"/>
      <c r="G12700" s="223"/>
      <c r="H12700" s="234"/>
      <c r="I12700" s="235"/>
      <c r="J12700" s="234"/>
      <c r="K12700" s="234"/>
      <c r="L12700" s="234"/>
      <c r="M12700" s="234"/>
    </row>
    <row r="12701" spans="1:13">
      <c r="A12701" s="223"/>
      <c r="B12701" s="234"/>
      <c r="C12701" s="234"/>
      <c r="D12701" s="234"/>
      <c r="E12701" s="234"/>
      <c r="F12701" s="234"/>
      <c r="G12701" s="223"/>
      <c r="H12701" s="234"/>
      <c r="I12701" s="235"/>
      <c r="J12701" s="234"/>
      <c r="K12701" s="234"/>
      <c r="L12701" s="234"/>
      <c r="M12701" s="234"/>
    </row>
    <row r="12702" spans="1:13">
      <c r="A12702" s="223"/>
      <c r="B12702" s="247"/>
      <c r="C12702" s="247"/>
      <c r="D12702" s="247"/>
      <c r="E12702" s="223"/>
      <c r="F12702" s="247"/>
      <c r="G12702" s="247"/>
      <c r="H12702" s="247"/>
      <c r="I12702" s="235"/>
      <c r="J12702" s="247"/>
      <c r="K12702" s="247"/>
      <c r="L12702" s="223"/>
      <c r="M12702" s="223"/>
    </row>
    <row r="12703" spans="1:13">
      <c r="A12703" s="223"/>
      <c r="B12703" s="247"/>
      <c r="C12703" s="247"/>
      <c r="D12703" s="247"/>
      <c r="E12703" s="223"/>
      <c r="F12703" s="247"/>
      <c r="G12703" s="247"/>
      <c r="H12703" s="247"/>
      <c r="I12703" s="235"/>
      <c r="J12703" s="247"/>
      <c r="K12703" s="247"/>
      <c r="L12703" s="223"/>
      <c r="M12703" s="223"/>
    </row>
    <row r="12704" spans="1:13">
      <c r="A12704" s="223"/>
      <c r="B12704" s="234"/>
      <c r="C12704" s="234"/>
      <c r="D12704" s="234"/>
      <c r="E12704" s="234"/>
      <c r="F12704" s="234"/>
      <c r="G12704" s="223"/>
      <c r="H12704" s="234"/>
      <c r="I12704" s="235"/>
      <c r="J12704" s="234"/>
      <c r="K12704" s="234"/>
      <c r="L12704" s="234"/>
      <c r="M12704" s="234"/>
    </row>
    <row r="12705" spans="1:13">
      <c r="A12705" s="223"/>
      <c r="B12705" s="247"/>
      <c r="C12705" s="247"/>
      <c r="D12705" s="247"/>
      <c r="E12705" s="223"/>
      <c r="F12705" s="247"/>
      <c r="G12705" s="247"/>
      <c r="H12705" s="223"/>
      <c r="I12705" s="235"/>
      <c r="J12705" s="247"/>
      <c r="K12705" s="247"/>
      <c r="L12705" s="223"/>
      <c r="M12705" s="223"/>
    </row>
    <row r="12706" spans="1:13">
      <c r="A12706" s="223"/>
      <c r="B12706" s="234"/>
      <c r="C12706" s="234"/>
      <c r="D12706" s="234"/>
      <c r="E12706" s="234"/>
      <c r="F12706" s="234"/>
      <c r="G12706" s="223"/>
      <c r="H12706" s="234"/>
      <c r="I12706" s="235"/>
      <c r="J12706" s="234"/>
      <c r="K12706" s="234"/>
      <c r="L12706" s="234"/>
      <c r="M12706" s="234"/>
    </row>
    <row r="12707" spans="1:13">
      <c r="A12707" s="223"/>
      <c r="B12707" s="234"/>
      <c r="C12707" s="234"/>
      <c r="D12707" s="234"/>
      <c r="E12707" s="234"/>
      <c r="F12707" s="234"/>
      <c r="G12707" s="223"/>
      <c r="H12707" s="234"/>
      <c r="I12707" s="235"/>
      <c r="J12707" s="234"/>
      <c r="K12707" s="234"/>
      <c r="L12707" s="234"/>
      <c r="M12707" s="234"/>
    </row>
    <row r="12708" spans="1:13">
      <c r="A12708" s="223"/>
      <c r="B12708" s="247"/>
      <c r="C12708" s="247"/>
      <c r="D12708" s="247"/>
      <c r="E12708" s="223"/>
      <c r="F12708" s="247"/>
      <c r="G12708" s="247"/>
      <c r="H12708" s="247"/>
      <c r="I12708" s="235"/>
      <c r="J12708" s="247"/>
      <c r="K12708" s="247"/>
      <c r="L12708" s="223"/>
      <c r="M12708" s="223"/>
    </row>
    <row r="12709" spans="1:13">
      <c r="A12709" s="223"/>
      <c r="B12709" s="223"/>
      <c r="C12709" s="223"/>
      <c r="D12709" s="223"/>
      <c r="E12709" s="223"/>
      <c r="F12709" s="223"/>
      <c r="G12709" s="223"/>
      <c r="H12709" s="238"/>
      <c r="I12709" s="235"/>
      <c r="J12709" s="223"/>
      <c r="K12709" s="223"/>
      <c r="L12709" s="223"/>
      <c r="M12709" s="234"/>
    </row>
    <row r="12710" spans="1:13">
      <c r="A12710" s="223"/>
      <c r="B12710" s="234"/>
      <c r="C12710" s="234"/>
      <c r="D12710" s="234"/>
      <c r="E12710" s="234"/>
      <c r="F12710" s="234"/>
      <c r="G12710" s="223"/>
      <c r="H12710" s="234"/>
      <c r="I12710" s="235"/>
      <c r="J12710" s="234"/>
      <c r="K12710" s="234"/>
      <c r="L12710" s="234"/>
      <c r="M12710" s="234"/>
    </row>
    <row r="12711" spans="1:13">
      <c r="A12711" s="223"/>
      <c r="B12711" s="234"/>
      <c r="C12711" s="234"/>
      <c r="D12711" s="234"/>
      <c r="E12711" s="234"/>
      <c r="F12711" s="234"/>
      <c r="G12711" s="223"/>
      <c r="H12711" s="234"/>
      <c r="I12711" s="235"/>
      <c r="J12711" s="234"/>
      <c r="K12711" s="234"/>
      <c r="L12711" s="234"/>
      <c r="M12711" s="234"/>
    </row>
    <row r="12712" spans="1:13">
      <c r="A12712" s="223"/>
      <c r="B12712" s="234"/>
      <c r="C12712" s="234"/>
      <c r="D12712" s="234"/>
      <c r="E12712" s="234"/>
      <c r="F12712" s="234"/>
      <c r="G12712" s="223"/>
      <c r="H12712" s="234"/>
      <c r="I12712" s="235"/>
      <c r="J12712" s="234"/>
      <c r="K12712" s="234"/>
      <c r="L12712" s="234"/>
      <c r="M12712" s="234"/>
    </row>
    <row r="12713" spans="1:13">
      <c r="A12713" s="223"/>
      <c r="B12713" s="234"/>
      <c r="C12713" s="234"/>
      <c r="D12713" s="234"/>
      <c r="E12713" s="234"/>
      <c r="F12713" s="234"/>
      <c r="G12713" s="223"/>
      <c r="H12713" s="234"/>
      <c r="I12713" s="235"/>
      <c r="J12713" s="234"/>
      <c r="K12713" s="234"/>
      <c r="L12713" s="234"/>
      <c r="M12713" s="234"/>
    </row>
    <row r="12714" spans="1:13">
      <c r="A12714" s="223"/>
      <c r="B12714" s="247"/>
      <c r="C12714" s="247"/>
      <c r="D12714" s="247"/>
      <c r="E12714" s="223"/>
      <c r="F12714" s="247"/>
      <c r="G12714" s="247"/>
      <c r="H12714" s="247"/>
      <c r="I12714" s="235"/>
      <c r="J12714" s="247"/>
      <c r="K12714" s="247"/>
      <c r="L12714" s="223"/>
      <c r="M12714" s="223"/>
    </row>
    <row r="12715" spans="1:13">
      <c r="A12715" s="223"/>
      <c r="B12715" s="234"/>
      <c r="C12715" s="234"/>
      <c r="D12715" s="234"/>
      <c r="E12715" s="234"/>
      <c r="F12715" s="234"/>
      <c r="G12715" s="223"/>
      <c r="H12715" s="234"/>
      <c r="I12715" s="235"/>
      <c r="J12715" s="234"/>
      <c r="K12715" s="234"/>
      <c r="L12715" s="234"/>
      <c r="M12715" s="234"/>
    </row>
    <row r="12716" spans="1:13">
      <c r="A12716" s="223"/>
      <c r="B12716" s="234"/>
      <c r="C12716" s="234"/>
      <c r="D12716" s="234"/>
      <c r="E12716" s="234"/>
      <c r="F12716" s="234"/>
      <c r="G12716" s="223"/>
      <c r="H12716" s="234"/>
      <c r="I12716" s="235"/>
      <c r="J12716" s="234"/>
      <c r="K12716" s="234"/>
      <c r="L12716" s="234"/>
      <c r="M12716" s="234"/>
    </row>
    <row r="12717" spans="1:13">
      <c r="A12717" s="223"/>
      <c r="B12717" s="234"/>
      <c r="C12717" s="234"/>
      <c r="D12717" s="234"/>
      <c r="E12717" s="234"/>
      <c r="F12717" s="234"/>
      <c r="G12717" s="223"/>
      <c r="H12717" s="234"/>
      <c r="I12717" s="235"/>
      <c r="J12717" s="234"/>
      <c r="K12717" s="234"/>
      <c r="L12717" s="234"/>
      <c r="M12717" s="234"/>
    </row>
    <row r="12718" spans="1:13">
      <c r="A12718" s="223"/>
      <c r="B12718" s="247"/>
      <c r="C12718" s="247"/>
      <c r="D12718" s="247"/>
      <c r="E12718" s="223"/>
      <c r="F12718" s="247"/>
      <c r="G12718" s="247"/>
      <c r="H12718" s="247"/>
      <c r="I12718" s="235"/>
      <c r="J12718" s="247"/>
      <c r="K12718" s="247"/>
      <c r="L12718" s="223"/>
      <c r="M12718" s="223"/>
    </row>
    <row r="12719" spans="1:13">
      <c r="A12719" s="223"/>
      <c r="B12719" s="234"/>
      <c r="C12719" s="234"/>
      <c r="D12719" s="234"/>
      <c r="E12719" s="234"/>
      <c r="F12719" s="234"/>
      <c r="G12719" s="223"/>
      <c r="H12719" s="234"/>
      <c r="I12719" s="235"/>
      <c r="J12719" s="234"/>
      <c r="K12719" s="234"/>
      <c r="L12719" s="234"/>
      <c r="M12719" s="234"/>
    </row>
    <row r="12720" spans="1:13">
      <c r="A12720" s="223"/>
      <c r="B12720" s="234"/>
      <c r="C12720" s="234"/>
      <c r="D12720" s="234"/>
      <c r="E12720" s="234"/>
      <c r="F12720" s="234"/>
      <c r="G12720" s="223"/>
      <c r="H12720" s="234"/>
      <c r="I12720" s="235"/>
      <c r="J12720" s="234"/>
      <c r="K12720" s="234"/>
      <c r="L12720" s="234"/>
      <c r="M12720" s="234"/>
    </row>
    <row r="12721" spans="1:13">
      <c r="A12721" s="223"/>
      <c r="B12721" s="234"/>
      <c r="C12721" s="234"/>
      <c r="D12721" s="234"/>
      <c r="E12721" s="234"/>
      <c r="F12721" s="234"/>
      <c r="G12721" s="223"/>
      <c r="H12721" s="234"/>
      <c r="I12721" s="235"/>
      <c r="J12721" s="234"/>
      <c r="K12721" s="234"/>
      <c r="L12721" s="234"/>
      <c r="M12721" s="234"/>
    </row>
    <row r="12722" spans="1:13">
      <c r="A12722" s="223"/>
      <c r="B12722" s="234"/>
      <c r="C12722" s="234"/>
      <c r="D12722" s="234"/>
      <c r="E12722" s="234"/>
      <c r="F12722" s="234"/>
      <c r="G12722" s="223"/>
      <c r="H12722" s="234"/>
      <c r="I12722" s="235"/>
      <c r="J12722" s="234"/>
      <c r="K12722" s="234"/>
      <c r="L12722" s="234"/>
      <c r="M12722" s="234"/>
    </row>
    <row r="12723" spans="1:13">
      <c r="A12723" s="223"/>
      <c r="B12723" s="247"/>
      <c r="C12723" s="247"/>
      <c r="D12723" s="247"/>
      <c r="E12723" s="223"/>
      <c r="F12723" s="247"/>
      <c r="G12723" s="247"/>
      <c r="H12723" s="247"/>
      <c r="I12723" s="235"/>
      <c r="J12723" s="247"/>
      <c r="K12723" s="247"/>
      <c r="L12723" s="223"/>
      <c r="M12723" s="223"/>
    </row>
    <row r="12724" spans="1:13">
      <c r="A12724" s="223"/>
      <c r="B12724" s="247"/>
      <c r="C12724" s="247"/>
      <c r="D12724" s="247"/>
      <c r="E12724" s="223"/>
      <c r="F12724" s="247"/>
      <c r="G12724" s="247"/>
      <c r="H12724" s="247"/>
      <c r="I12724" s="235"/>
      <c r="J12724" s="247"/>
      <c r="K12724" s="247"/>
      <c r="L12724" s="223"/>
      <c r="M12724" s="223"/>
    </row>
    <row r="12725" spans="1:13">
      <c r="A12725" s="223"/>
      <c r="B12725" s="234"/>
      <c r="C12725" s="234"/>
      <c r="D12725" s="234"/>
      <c r="E12725" s="234"/>
      <c r="F12725" s="234"/>
      <c r="G12725" s="223"/>
      <c r="H12725" s="234"/>
      <c r="I12725" s="235"/>
      <c r="J12725" s="234"/>
      <c r="K12725" s="234"/>
      <c r="L12725" s="234"/>
      <c r="M12725" s="234"/>
    </row>
    <row r="12726" spans="1:13">
      <c r="A12726" s="223"/>
      <c r="B12726" s="247"/>
      <c r="C12726" s="247"/>
      <c r="D12726" s="247"/>
      <c r="E12726" s="223"/>
      <c r="F12726" s="247"/>
      <c r="G12726" s="247"/>
      <c r="H12726" s="247"/>
      <c r="I12726" s="235"/>
      <c r="J12726" s="247"/>
      <c r="K12726" s="247"/>
      <c r="L12726" s="223"/>
      <c r="M12726" s="223"/>
    </row>
    <row r="12727" spans="1:13">
      <c r="A12727" s="223"/>
      <c r="B12727" s="234"/>
      <c r="C12727" s="234"/>
      <c r="D12727" s="234"/>
      <c r="E12727" s="234"/>
      <c r="F12727" s="234"/>
      <c r="G12727" s="223"/>
      <c r="H12727" s="234"/>
      <c r="I12727" s="235"/>
      <c r="J12727" s="234"/>
      <c r="K12727" s="234"/>
      <c r="L12727" s="234"/>
      <c r="M12727" s="234"/>
    </row>
    <row r="12728" spans="1:13">
      <c r="A12728" s="223"/>
      <c r="B12728" s="234"/>
      <c r="C12728" s="234"/>
      <c r="D12728" s="234"/>
      <c r="E12728" s="234"/>
      <c r="F12728" s="234"/>
      <c r="G12728" s="223"/>
      <c r="H12728" s="234"/>
      <c r="I12728" s="235"/>
      <c r="J12728" s="234"/>
      <c r="K12728" s="234"/>
      <c r="L12728" s="234"/>
      <c r="M12728" s="234"/>
    </row>
    <row r="12729" spans="1:13">
      <c r="A12729" s="223"/>
      <c r="B12729" s="234"/>
      <c r="C12729" s="234"/>
      <c r="D12729" s="234"/>
      <c r="E12729" s="234"/>
      <c r="F12729" s="234"/>
      <c r="G12729" s="223"/>
      <c r="H12729" s="234"/>
      <c r="I12729" s="235"/>
      <c r="J12729" s="234"/>
      <c r="K12729" s="234"/>
      <c r="L12729" s="234"/>
      <c r="M12729" s="234"/>
    </row>
    <row r="12730" spans="1:13">
      <c r="A12730" s="223"/>
      <c r="B12730" s="234"/>
      <c r="C12730" s="234"/>
      <c r="D12730" s="234"/>
      <c r="E12730" s="234"/>
      <c r="F12730" s="234"/>
      <c r="G12730" s="223"/>
      <c r="H12730" s="234"/>
      <c r="I12730" s="235"/>
      <c r="J12730" s="234"/>
      <c r="K12730" s="234"/>
      <c r="L12730" s="234"/>
      <c r="M12730" s="234"/>
    </row>
    <row r="12731" spans="1:13">
      <c r="A12731" s="223"/>
      <c r="B12731" s="234"/>
      <c r="C12731" s="234"/>
      <c r="D12731" s="234"/>
      <c r="E12731" s="234"/>
      <c r="F12731" s="234"/>
      <c r="G12731" s="223"/>
      <c r="H12731" s="234"/>
      <c r="I12731" s="235"/>
      <c r="J12731" s="234"/>
      <c r="K12731" s="234"/>
      <c r="L12731" s="234"/>
      <c r="M12731" s="234"/>
    </row>
    <row r="12732" spans="1:13">
      <c r="A12732" s="223"/>
      <c r="B12732" s="234"/>
      <c r="C12732" s="234"/>
      <c r="D12732" s="234"/>
      <c r="E12732" s="234"/>
      <c r="F12732" s="234"/>
      <c r="G12732" s="223"/>
      <c r="H12732" s="234"/>
      <c r="I12732" s="235"/>
      <c r="J12732" s="234"/>
      <c r="K12732" s="234"/>
      <c r="L12732" s="234"/>
      <c r="M12732" s="234"/>
    </row>
    <row r="12733" spans="1:13">
      <c r="A12733" s="223"/>
      <c r="B12733" s="234"/>
      <c r="C12733" s="234"/>
      <c r="D12733" s="234"/>
      <c r="E12733" s="234"/>
      <c r="F12733" s="234"/>
      <c r="G12733" s="223"/>
      <c r="H12733" s="234"/>
      <c r="I12733" s="235"/>
      <c r="J12733" s="234"/>
      <c r="K12733" s="234"/>
      <c r="L12733" s="234"/>
      <c r="M12733" s="234"/>
    </row>
    <row r="12734" spans="1:13">
      <c r="A12734" s="223"/>
      <c r="B12734" s="234"/>
      <c r="C12734" s="234"/>
      <c r="D12734" s="234"/>
      <c r="E12734" s="234"/>
      <c r="F12734" s="234"/>
      <c r="G12734" s="223"/>
      <c r="H12734" s="234"/>
      <c r="I12734" s="235"/>
      <c r="J12734" s="234"/>
      <c r="K12734" s="234"/>
      <c r="L12734" s="234"/>
      <c r="M12734" s="234"/>
    </row>
    <row r="12735" spans="1:13">
      <c r="A12735" s="223"/>
      <c r="B12735" s="234"/>
      <c r="C12735" s="234"/>
      <c r="D12735" s="234"/>
      <c r="E12735" s="234"/>
      <c r="F12735" s="234"/>
      <c r="G12735" s="223"/>
      <c r="H12735" s="234"/>
      <c r="I12735" s="235"/>
      <c r="J12735" s="234"/>
      <c r="K12735" s="234"/>
      <c r="L12735" s="234"/>
      <c r="M12735" s="234"/>
    </row>
    <row r="12736" spans="1:13">
      <c r="A12736" s="223"/>
      <c r="B12736" s="234"/>
      <c r="C12736" s="234"/>
      <c r="D12736" s="234"/>
      <c r="E12736" s="234"/>
      <c r="F12736" s="234"/>
      <c r="G12736" s="223"/>
      <c r="H12736" s="234"/>
      <c r="I12736" s="235"/>
      <c r="J12736" s="234"/>
      <c r="K12736" s="234"/>
      <c r="L12736" s="234"/>
      <c r="M12736" s="234"/>
    </row>
    <row r="12737" spans="1:13">
      <c r="A12737" s="223"/>
      <c r="B12737" s="234"/>
      <c r="C12737" s="234"/>
      <c r="D12737" s="234"/>
      <c r="E12737" s="234"/>
      <c r="F12737" s="234"/>
      <c r="G12737" s="223"/>
      <c r="H12737" s="234"/>
      <c r="I12737" s="235"/>
      <c r="J12737" s="234"/>
      <c r="K12737" s="234"/>
      <c r="L12737" s="234"/>
      <c r="M12737" s="234"/>
    </row>
    <row r="12738" spans="1:13">
      <c r="A12738" s="223"/>
      <c r="B12738" s="234"/>
      <c r="C12738" s="234"/>
      <c r="D12738" s="234"/>
      <c r="E12738" s="234"/>
      <c r="F12738" s="234"/>
      <c r="G12738" s="223"/>
      <c r="H12738" s="234"/>
      <c r="I12738" s="235"/>
      <c r="J12738" s="234"/>
      <c r="K12738" s="234"/>
      <c r="L12738" s="234"/>
      <c r="M12738" s="234"/>
    </row>
    <row r="12739" spans="1:13">
      <c r="A12739" s="223"/>
      <c r="B12739" s="234"/>
      <c r="C12739" s="234"/>
      <c r="D12739" s="234"/>
      <c r="E12739" s="234"/>
      <c r="F12739" s="234"/>
      <c r="G12739" s="223"/>
      <c r="H12739" s="234"/>
      <c r="I12739" s="235"/>
      <c r="J12739" s="234"/>
      <c r="K12739" s="234"/>
      <c r="L12739" s="234"/>
      <c r="M12739" s="234"/>
    </row>
    <row r="12740" spans="1:13">
      <c r="A12740" s="223"/>
      <c r="B12740" s="247"/>
      <c r="C12740" s="247"/>
      <c r="D12740" s="247"/>
      <c r="E12740" s="223"/>
      <c r="F12740" s="247"/>
      <c r="G12740" s="247"/>
      <c r="H12740" s="247"/>
      <c r="I12740" s="235"/>
      <c r="J12740" s="247"/>
      <c r="K12740" s="247"/>
      <c r="L12740" s="223"/>
      <c r="M12740" s="223"/>
    </row>
    <row r="12741" spans="1:13">
      <c r="A12741" s="223"/>
      <c r="B12741" s="234"/>
      <c r="C12741" s="234"/>
      <c r="D12741" s="234"/>
      <c r="E12741" s="234"/>
      <c r="F12741" s="234"/>
      <c r="G12741" s="223"/>
      <c r="H12741" s="234"/>
      <c r="I12741" s="235"/>
      <c r="J12741" s="234"/>
      <c r="K12741" s="234"/>
      <c r="L12741" s="234"/>
      <c r="M12741" s="234"/>
    </row>
    <row r="12742" spans="1:13">
      <c r="A12742" s="223"/>
      <c r="B12742" s="234"/>
      <c r="C12742" s="234"/>
      <c r="D12742" s="234"/>
      <c r="E12742" s="234"/>
      <c r="F12742" s="234"/>
      <c r="G12742" s="223"/>
      <c r="H12742" s="234"/>
      <c r="I12742" s="235"/>
      <c r="J12742" s="234"/>
      <c r="K12742" s="234"/>
      <c r="L12742" s="234"/>
      <c r="M12742" s="234"/>
    </row>
    <row r="12743" spans="1:13">
      <c r="A12743" s="223"/>
      <c r="B12743" s="234"/>
      <c r="C12743" s="234"/>
      <c r="D12743" s="234"/>
      <c r="E12743" s="234"/>
      <c r="F12743" s="234"/>
      <c r="G12743" s="223"/>
      <c r="H12743" s="234"/>
      <c r="I12743" s="235"/>
      <c r="J12743" s="234"/>
      <c r="K12743" s="234"/>
      <c r="L12743" s="234"/>
      <c r="M12743" s="234"/>
    </row>
    <row r="12744" spans="1:13">
      <c r="A12744" s="223"/>
      <c r="B12744" s="234"/>
      <c r="C12744" s="234"/>
      <c r="D12744" s="234"/>
      <c r="E12744" s="234"/>
      <c r="F12744" s="234"/>
      <c r="G12744" s="223"/>
      <c r="H12744" s="234"/>
      <c r="I12744" s="235"/>
      <c r="J12744" s="234"/>
      <c r="K12744" s="234"/>
      <c r="L12744" s="234"/>
      <c r="M12744" s="234"/>
    </row>
    <row r="12745" spans="1:13">
      <c r="A12745" s="223"/>
      <c r="B12745" s="247"/>
      <c r="C12745" s="247"/>
      <c r="D12745" s="247"/>
      <c r="E12745" s="223"/>
      <c r="F12745" s="247"/>
      <c r="G12745" s="247"/>
      <c r="H12745" s="247"/>
      <c r="I12745" s="235"/>
      <c r="J12745" s="247"/>
      <c r="K12745" s="247"/>
      <c r="L12745" s="223"/>
      <c r="M12745" s="223"/>
    </row>
    <row r="12746" spans="1:13">
      <c r="A12746" s="223"/>
      <c r="B12746" s="234"/>
      <c r="C12746" s="234"/>
      <c r="D12746" s="234"/>
      <c r="E12746" s="234"/>
      <c r="F12746" s="234"/>
      <c r="G12746" s="223"/>
      <c r="H12746" s="234"/>
      <c r="I12746" s="235"/>
      <c r="J12746" s="234"/>
      <c r="K12746" s="234"/>
      <c r="L12746" s="234"/>
      <c r="M12746" s="234"/>
    </row>
    <row r="12747" spans="1:13">
      <c r="A12747" s="223"/>
      <c r="B12747" s="234"/>
      <c r="C12747" s="234"/>
      <c r="D12747" s="234"/>
      <c r="E12747" s="234"/>
      <c r="F12747" s="234"/>
      <c r="G12747" s="223"/>
      <c r="H12747" s="234"/>
      <c r="I12747" s="235"/>
      <c r="J12747" s="234"/>
      <c r="K12747" s="234"/>
      <c r="L12747" s="234"/>
      <c r="M12747" s="234"/>
    </row>
    <row r="12748" spans="1:13">
      <c r="A12748" s="223"/>
      <c r="B12748" s="234"/>
      <c r="C12748" s="234"/>
      <c r="D12748" s="234"/>
      <c r="E12748" s="234"/>
      <c r="F12748" s="234"/>
      <c r="G12748" s="223"/>
      <c r="H12748" s="234"/>
      <c r="I12748" s="235"/>
      <c r="J12748" s="234"/>
      <c r="K12748" s="234"/>
      <c r="L12748" s="234"/>
      <c r="M12748" s="234"/>
    </row>
    <row r="12749" spans="1:13">
      <c r="A12749" s="223"/>
      <c r="B12749" s="234"/>
      <c r="C12749" s="234"/>
      <c r="D12749" s="234"/>
      <c r="E12749" s="234"/>
      <c r="F12749" s="234"/>
      <c r="G12749" s="223"/>
      <c r="H12749" s="234"/>
      <c r="I12749" s="235"/>
      <c r="J12749" s="234"/>
      <c r="K12749" s="234"/>
      <c r="L12749" s="234"/>
      <c r="M12749" s="234"/>
    </row>
    <row r="12750" spans="1:13">
      <c r="A12750" s="223"/>
      <c r="B12750" s="234"/>
      <c r="C12750" s="234"/>
      <c r="D12750" s="234"/>
      <c r="E12750" s="234"/>
      <c r="F12750" s="234"/>
      <c r="G12750" s="223"/>
      <c r="H12750" s="234"/>
      <c r="I12750" s="235"/>
      <c r="J12750" s="234"/>
      <c r="K12750" s="234"/>
      <c r="L12750" s="234"/>
      <c r="M12750" s="234"/>
    </row>
    <row r="12751" spans="1:13">
      <c r="A12751" s="223"/>
      <c r="B12751" s="234"/>
      <c r="C12751" s="234"/>
      <c r="D12751" s="234"/>
      <c r="E12751" s="234"/>
      <c r="F12751" s="234"/>
      <c r="G12751" s="223"/>
      <c r="H12751" s="234"/>
      <c r="I12751" s="235"/>
      <c r="J12751" s="234"/>
      <c r="K12751" s="234"/>
      <c r="L12751" s="234"/>
      <c r="M12751" s="234"/>
    </row>
    <row r="12752" spans="1:13">
      <c r="A12752" s="223"/>
      <c r="B12752" s="234"/>
      <c r="C12752" s="234"/>
      <c r="D12752" s="234"/>
      <c r="E12752" s="234"/>
      <c r="F12752" s="234"/>
      <c r="G12752" s="223"/>
      <c r="H12752" s="234"/>
      <c r="I12752" s="235"/>
      <c r="J12752" s="234"/>
      <c r="K12752" s="234"/>
      <c r="L12752" s="234"/>
      <c r="M12752" s="234"/>
    </row>
    <row r="12753" spans="1:13">
      <c r="A12753" s="223"/>
      <c r="B12753" s="234"/>
      <c r="C12753" s="234"/>
      <c r="D12753" s="234"/>
      <c r="E12753" s="234"/>
      <c r="F12753" s="234"/>
      <c r="G12753" s="223"/>
      <c r="H12753" s="234"/>
      <c r="I12753" s="235"/>
      <c r="J12753" s="234"/>
      <c r="K12753" s="234"/>
      <c r="L12753" s="234"/>
      <c r="M12753" s="234"/>
    </row>
    <row r="12754" spans="1:13">
      <c r="A12754" s="223"/>
      <c r="B12754" s="247"/>
      <c r="C12754" s="247"/>
      <c r="D12754" s="247"/>
      <c r="E12754" s="223"/>
      <c r="F12754" s="247"/>
      <c r="G12754" s="247"/>
      <c r="H12754" s="247"/>
      <c r="I12754" s="235"/>
      <c r="J12754" s="247"/>
      <c r="K12754" s="247"/>
      <c r="L12754" s="223"/>
      <c r="M12754" s="223"/>
    </row>
    <row r="12755" spans="1:13">
      <c r="A12755" s="223"/>
      <c r="B12755" s="234"/>
      <c r="C12755" s="234"/>
      <c r="D12755" s="234"/>
      <c r="E12755" s="234"/>
      <c r="F12755" s="234"/>
      <c r="G12755" s="223"/>
      <c r="H12755" s="234"/>
      <c r="I12755" s="235"/>
      <c r="J12755" s="234"/>
      <c r="K12755" s="234"/>
      <c r="L12755" s="234"/>
      <c r="M12755" s="234"/>
    </row>
    <row r="12756" spans="1:13">
      <c r="A12756" s="223"/>
      <c r="B12756" s="234"/>
      <c r="C12756" s="234"/>
      <c r="D12756" s="234"/>
      <c r="E12756" s="234"/>
      <c r="F12756" s="234"/>
      <c r="G12756" s="223"/>
      <c r="H12756" s="234"/>
      <c r="I12756" s="235"/>
      <c r="J12756" s="234"/>
      <c r="K12756" s="234"/>
      <c r="L12756" s="234"/>
      <c r="M12756" s="234"/>
    </row>
    <row r="12757" spans="1:13">
      <c r="A12757" s="223"/>
      <c r="B12757" s="234"/>
      <c r="C12757" s="234"/>
      <c r="D12757" s="234"/>
      <c r="E12757" s="234"/>
      <c r="F12757" s="234"/>
      <c r="G12757" s="223"/>
      <c r="H12757" s="234"/>
      <c r="I12757" s="235"/>
      <c r="J12757" s="234"/>
      <c r="K12757" s="234"/>
      <c r="L12757" s="234"/>
      <c r="M12757" s="234"/>
    </row>
    <row r="12758" spans="1:13">
      <c r="A12758" s="223"/>
      <c r="B12758" s="234"/>
      <c r="C12758" s="234"/>
      <c r="D12758" s="234"/>
      <c r="E12758" s="234"/>
      <c r="F12758" s="234"/>
      <c r="G12758" s="223"/>
      <c r="H12758" s="234"/>
      <c r="I12758" s="235"/>
      <c r="J12758" s="234"/>
      <c r="K12758" s="234"/>
      <c r="L12758" s="234"/>
      <c r="M12758" s="234"/>
    </row>
    <row r="12759" spans="1:13">
      <c r="A12759" s="223"/>
      <c r="B12759" s="247"/>
      <c r="C12759" s="247"/>
      <c r="D12759" s="247"/>
      <c r="E12759" s="223"/>
      <c r="F12759" s="247"/>
      <c r="G12759" s="247"/>
      <c r="H12759" s="247"/>
      <c r="I12759" s="235"/>
      <c r="J12759" s="247"/>
      <c r="K12759" s="247"/>
      <c r="L12759" s="223"/>
      <c r="M12759" s="223"/>
    </row>
    <row r="12760" spans="1:13">
      <c r="A12760" s="223"/>
      <c r="B12760" s="234"/>
      <c r="C12760" s="234"/>
      <c r="D12760" s="234"/>
      <c r="E12760" s="234"/>
      <c r="F12760" s="234"/>
      <c r="G12760" s="223"/>
      <c r="H12760" s="234"/>
      <c r="I12760" s="235"/>
      <c r="J12760" s="234"/>
      <c r="K12760" s="234"/>
      <c r="L12760" s="234"/>
      <c r="M12760" s="234"/>
    </row>
    <row r="12761" spans="1:13">
      <c r="A12761" s="223"/>
      <c r="B12761" s="234"/>
      <c r="C12761" s="234"/>
      <c r="D12761" s="234"/>
      <c r="E12761" s="234"/>
      <c r="F12761" s="234"/>
      <c r="G12761" s="223"/>
      <c r="H12761" s="234"/>
      <c r="I12761" s="235"/>
      <c r="J12761" s="234"/>
      <c r="K12761" s="234"/>
      <c r="L12761" s="234"/>
      <c r="M12761" s="234"/>
    </row>
    <row r="12762" spans="1:13">
      <c r="A12762" s="223"/>
      <c r="B12762" s="223"/>
      <c r="C12762" s="223"/>
      <c r="D12762" s="223"/>
      <c r="E12762" s="223"/>
      <c r="F12762" s="223"/>
      <c r="G12762" s="223"/>
      <c r="H12762" s="238"/>
      <c r="I12762" s="235"/>
      <c r="J12762" s="223"/>
      <c r="K12762" s="223"/>
      <c r="L12762" s="223"/>
      <c r="M12762" s="234"/>
    </row>
    <row r="12763" spans="1:13">
      <c r="A12763" s="223"/>
      <c r="B12763" s="234"/>
      <c r="C12763" s="234"/>
      <c r="D12763" s="234"/>
      <c r="E12763" s="234"/>
      <c r="F12763" s="234"/>
      <c r="G12763" s="223"/>
      <c r="H12763" s="234"/>
      <c r="I12763" s="235"/>
      <c r="J12763" s="234"/>
      <c r="K12763" s="234"/>
      <c r="L12763" s="234"/>
      <c r="M12763" s="234"/>
    </row>
    <row r="12764" spans="1:13">
      <c r="A12764" s="223"/>
      <c r="B12764" s="234"/>
      <c r="C12764" s="234"/>
      <c r="D12764" s="234"/>
      <c r="E12764" s="234"/>
      <c r="F12764" s="234"/>
      <c r="G12764" s="223"/>
      <c r="H12764" s="234"/>
      <c r="I12764" s="235"/>
      <c r="J12764" s="234"/>
      <c r="K12764" s="234"/>
      <c r="L12764" s="234"/>
      <c r="M12764" s="234"/>
    </row>
    <row r="12765" spans="1:13">
      <c r="A12765" s="223"/>
      <c r="B12765" s="247"/>
      <c r="C12765" s="247"/>
      <c r="D12765" s="247"/>
      <c r="E12765" s="223"/>
      <c r="F12765" s="247"/>
      <c r="G12765" s="247"/>
      <c r="H12765" s="247"/>
      <c r="I12765" s="235"/>
      <c r="J12765" s="247"/>
      <c r="K12765" s="247"/>
      <c r="L12765" s="223"/>
      <c r="M12765" s="223"/>
    </row>
    <row r="12766" spans="1:13">
      <c r="A12766" s="223"/>
      <c r="B12766" s="234"/>
      <c r="C12766" s="234"/>
      <c r="D12766" s="234"/>
      <c r="E12766" s="234"/>
      <c r="F12766" s="234"/>
      <c r="G12766" s="223"/>
      <c r="H12766" s="234"/>
      <c r="I12766" s="235"/>
      <c r="J12766" s="234"/>
      <c r="K12766" s="234"/>
      <c r="L12766" s="234"/>
      <c r="M12766" s="234"/>
    </row>
    <row r="12767" spans="1:13">
      <c r="A12767" s="223"/>
      <c r="B12767" s="234"/>
      <c r="C12767" s="234"/>
      <c r="D12767" s="234"/>
      <c r="E12767" s="234"/>
      <c r="F12767" s="234"/>
      <c r="G12767" s="223"/>
      <c r="H12767" s="234"/>
      <c r="I12767" s="235"/>
      <c r="J12767" s="234"/>
      <c r="K12767" s="234"/>
      <c r="L12767" s="234"/>
      <c r="M12767" s="234"/>
    </row>
    <row r="12768" spans="1:13">
      <c r="A12768" s="223"/>
      <c r="B12768" s="234"/>
      <c r="C12768" s="234"/>
      <c r="D12768" s="234"/>
      <c r="E12768" s="234"/>
      <c r="F12768" s="234"/>
      <c r="G12768" s="223"/>
      <c r="H12768" s="234"/>
      <c r="I12768" s="235"/>
      <c r="J12768" s="234"/>
      <c r="K12768" s="234"/>
      <c r="L12768" s="234"/>
      <c r="M12768" s="234"/>
    </row>
    <row r="12769" spans="1:13">
      <c r="A12769" s="223"/>
      <c r="B12769" s="234"/>
      <c r="C12769" s="234"/>
      <c r="D12769" s="234"/>
      <c r="E12769" s="234"/>
      <c r="F12769" s="234"/>
      <c r="G12769" s="223"/>
      <c r="H12769" s="234"/>
      <c r="I12769" s="235"/>
      <c r="J12769" s="234"/>
      <c r="K12769" s="234"/>
      <c r="L12769" s="234"/>
      <c r="M12769" s="234"/>
    </row>
    <row r="12770" spans="1:13">
      <c r="A12770" s="223"/>
      <c r="B12770" s="234"/>
      <c r="C12770" s="234"/>
      <c r="D12770" s="234"/>
      <c r="E12770" s="234"/>
      <c r="F12770" s="234"/>
      <c r="G12770" s="223"/>
      <c r="H12770" s="234"/>
      <c r="I12770" s="235"/>
      <c r="J12770" s="234"/>
      <c r="K12770" s="234"/>
      <c r="L12770" s="234"/>
      <c r="M12770" s="234"/>
    </row>
    <row r="12771" spans="1:13">
      <c r="A12771" s="223"/>
      <c r="B12771" s="234"/>
      <c r="C12771" s="234"/>
      <c r="D12771" s="234"/>
      <c r="E12771" s="234"/>
      <c r="F12771" s="234"/>
      <c r="G12771" s="223"/>
      <c r="H12771" s="234"/>
      <c r="I12771" s="235"/>
      <c r="J12771" s="234"/>
      <c r="K12771" s="234"/>
      <c r="L12771" s="234"/>
      <c r="M12771" s="234"/>
    </row>
    <row r="12772" spans="1:13">
      <c r="A12772" s="223"/>
      <c r="B12772" s="234"/>
      <c r="C12772" s="234"/>
      <c r="D12772" s="234"/>
      <c r="E12772" s="234"/>
      <c r="F12772" s="234"/>
      <c r="G12772" s="223"/>
      <c r="H12772" s="234"/>
      <c r="I12772" s="235"/>
      <c r="J12772" s="234"/>
      <c r="K12772" s="234"/>
      <c r="L12772" s="234"/>
      <c r="M12772" s="234"/>
    </row>
    <row r="12773" spans="1:13">
      <c r="A12773" s="223"/>
      <c r="B12773" s="234"/>
      <c r="C12773" s="234"/>
      <c r="D12773" s="234"/>
      <c r="E12773" s="234"/>
      <c r="F12773" s="234"/>
      <c r="G12773" s="223"/>
      <c r="H12773" s="234"/>
      <c r="I12773" s="235"/>
      <c r="J12773" s="234"/>
      <c r="K12773" s="234"/>
      <c r="L12773" s="234"/>
      <c r="M12773" s="234"/>
    </row>
    <row r="12774" spans="1:13">
      <c r="A12774" s="223"/>
      <c r="B12774" s="234"/>
      <c r="C12774" s="234"/>
      <c r="D12774" s="234"/>
      <c r="E12774" s="234"/>
      <c r="F12774" s="234"/>
      <c r="G12774" s="223"/>
      <c r="H12774" s="234"/>
      <c r="I12774" s="235"/>
      <c r="J12774" s="234"/>
      <c r="K12774" s="234"/>
      <c r="L12774" s="234"/>
      <c r="M12774" s="234"/>
    </row>
    <row r="12775" spans="1:13">
      <c r="A12775" s="223"/>
      <c r="B12775" s="234"/>
      <c r="C12775" s="234"/>
      <c r="D12775" s="234"/>
      <c r="E12775" s="234"/>
      <c r="F12775" s="234"/>
      <c r="G12775" s="223"/>
      <c r="H12775" s="234"/>
      <c r="I12775" s="235"/>
      <c r="J12775" s="234"/>
      <c r="K12775" s="234"/>
      <c r="L12775" s="234"/>
      <c r="M12775" s="234"/>
    </row>
    <row r="12776" spans="1:13">
      <c r="A12776" s="223"/>
      <c r="B12776" s="234"/>
      <c r="C12776" s="234"/>
      <c r="D12776" s="234"/>
      <c r="E12776" s="234"/>
      <c r="F12776" s="234"/>
      <c r="G12776" s="223"/>
      <c r="H12776" s="234"/>
      <c r="I12776" s="235"/>
      <c r="J12776" s="234"/>
      <c r="K12776" s="234"/>
      <c r="L12776" s="234"/>
      <c r="M12776" s="234"/>
    </row>
    <row r="12777" spans="1:13">
      <c r="A12777" s="223"/>
      <c r="B12777" s="234"/>
      <c r="C12777" s="234"/>
      <c r="D12777" s="234"/>
      <c r="E12777" s="234"/>
      <c r="F12777" s="234"/>
      <c r="G12777" s="223"/>
      <c r="H12777" s="234"/>
      <c r="I12777" s="235"/>
      <c r="J12777" s="234"/>
      <c r="K12777" s="234"/>
      <c r="L12777" s="234"/>
      <c r="M12777" s="234"/>
    </row>
    <row r="12778" spans="1:13">
      <c r="A12778" s="223"/>
      <c r="B12778" s="247"/>
      <c r="C12778" s="247"/>
      <c r="D12778" s="247"/>
      <c r="E12778" s="223"/>
      <c r="F12778" s="247"/>
      <c r="G12778" s="223"/>
      <c r="H12778" s="238"/>
      <c r="I12778" s="235"/>
      <c r="J12778" s="247"/>
      <c r="K12778" s="247"/>
      <c r="L12778" s="223"/>
      <c r="M12778" s="234"/>
    </row>
    <row r="12779" spans="1:13">
      <c r="A12779" s="223"/>
      <c r="B12779" s="234"/>
      <c r="C12779" s="234"/>
      <c r="D12779" s="234"/>
      <c r="E12779" s="234"/>
      <c r="F12779" s="234"/>
      <c r="G12779" s="223"/>
      <c r="H12779" s="234"/>
      <c r="I12779" s="235"/>
      <c r="J12779" s="234"/>
      <c r="K12779" s="234"/>
      <c r="L12779" s="234"/>
      <c r="M12779" s="234"/>
    </row>
    <row r="12780" spans="1:13">
      <c r="A12780" s="223"/>
      <c r="B12780" s="234"/>
      <c r="C12780" s="234"/>
      <c r="D12780" s="234"/>
      <c r="E12780" s="234"/>
      <c r="F12780" s="234"/>
      <c r="G12780" s="223"/>
      <c r="H12780" s="234"/>
      <c r="I12780" s="235"/>
      <c r="J12780" s="234"/>
      <c r="K12780" s="234"/>
      <c r="L12780" s="234"/>
      <c r="M12780" s="234"/>
    </row>
    <row r="12781" spans="1:13">
      <c r="A12781" s="223"/>
      <c r="B12781" s="234"/>
      <c r="C12781" s="234"/>
      <c r="D12781" s="234"/>
      <c r="E12781" s="234"/>
      <c r="F12781" s="234"/>
      <c r="G12781" s="223"/>
      <c r="H12781" s="234"/>
      <c r="I12781" s="235"/>
      <c r="J12781" s="234"/>
      <c r="K12781" s="234"/>
      <c r="L12781" s="234"/>
      <c r="M12781" s="234"/>
    </row>
    <row r="12782" spans="1:13">
      <c r="A12782" s="223"/>
      <c r="B12782" s="234"/>
      <c r="C12782" s="234"/>
      <c r="D12782" s="234"/>
      <c r="E12782" s="234"/>
      <c r="F12782" s="234"/>
      <c r="G12782" s="223"/>
      <c r="H12782" s="234"/>
      <c r="I12782" s="235"/>
      <c r="J12782" s="234"/>
      <c r="K12782" s="234"/>
      <c r="L12782" s="234"/>
      <c r="M12782" s="234"/>
    </row>
    <row r="12783" spans="1:13">
      <c r="A12783" s="223"/>
      <c r="B12783" s="234"/>
      <c r="C12783" s="234"/>
      <c r="D12783" s="234"/>
      <c r="E12783" s="234"/>
      <c r="F12783" s="234"/>
      <c r="G12783" s="223"/>
      <c r="H12783" s="234"/>
      <c r="I12783" s="235"/>
      <c r="J12783" s="234"/>
      <c r="K12783" s="234"/>
      <c r="L12783" s="234"/>
      <c r="M12783" s="234"/>
    </row>
    <row r="12784" spans="1:13">
      <c r="A12784" s="223"/>
      <c r="B12784" s="234"/>
      <c r="C12784" s="234"/>
      <c r="D12784" s="234"/>
      <c r="E12784" s="234"/>
      <c r="F12784" s="234"/>
      <c r="G12784" s="223"/>
      <c r="H12784" s="234"/>
      <c r="I12784" s="235"/>
      <c r="J12784" s="234"/>
      <c r="K12784" s="234"/>
      <c r="L12784" s="234"/>
      <c r="M12784" s="234"/>
    </row>
    <row r="12785" spans="1:13">
      <c r="A12785" s="223"/>
      <c r="B12785" s="247"/>
      <c r="C12785" s="247"/>
      <c r="D12785" s="247"/>
      <c r="E12785" s="223"/>
      <c r="F12785" s="247"/>
      <c r="G12785" s="247"/>
      <c r="H12785" s="247"/>
      <c r="I12785" s="235"/>
      <c r="J12785" s="247"/>
      <c r="K12785" s="247"/>
      <c r="L12785" s="223"/>
      <c r="M12785" s="223"/>
    </row>
    <row r="12786" spans="1:13">
      <c r="A12786" s="223"/>
      <c r="B12786" s="234"/>
      <c r="C12786" s="234"/>
      <c r="D12786" s="234"/>
      <c r="E12786" s="234"/>
      <c r="F12786" s="234"/>
      <c r="G12786" s="223"/>
      <c r="H12786" s="234"/>
      <c r="I12786" s="235"/>
      <c r="J12786" s="234"/>
      <c r="K12786" s="234"/>
      <c r="L12786" s="234"/>
      <c r="M12786" s="234"/>
    </row>
    <row r="12787" spans="1:13">
      <c r="A12787" s="223"/>
      <c r="B12787" s="234"/>
      <c r="C12787" s="234"/>
      <c r="D12787" s="234"/>
      <c r="E12787" s="234"/>
      <c r="F12787" s="234"/>
      <c r="G12787" s="223"/>
      <c r="H12787" s="234"/>
      <c r="I12787" s="235"/>
      <c r="J12787" s="234"/>
      <c r="K12787" s="234"/>
      <c r="L12787" s="234"/>
      <c r="M12787" s="234"/>
    </row>
    <row r="12788" spans="1:13">
      <c r="A12788" s="223"/>
      <c r="B12788" s="234"/>
      <c r="C12788" s="234"/>
      <c r="D12788" s="234"/>
      <c r="E12788" s="234"/>
      <c r="F12788" s="234"/>
      <c r="G12788" s="223"/>
      <c r="H12788" s="234"/>
      <c r="I12788" s="235"/>
      <c r="J12788" s="234"/>
      <c r="K12788" s="234"/>
      <c r="L12788" s="234"/>
      <c r="M12788" s="234"/>
    </row>
    <row r="12789" spans="1:13">
      <c r="A12789" s="223"/>
      <c r="B12789" s="234"/>
      <c r="C12789" s="234"/>
      <c r="D12789" s="234"/>
      <c r="E12789" s="234"/>
      <c r="F12789" s="234"/>
      <c r="G12789" s="223"/>
      <c r="H12789" s="234"/>
      <c r="I12789" s="235"/>
      <c r="J12789" s="234"/>
      <c r="K12789" s="234"/>
      <c r="L12789" s="234"/>
      <c r="M12789" s="234"/>
    </row>
    <row r="12790" spans="1:13">
      <c r="A12790" s="223"/>
      <c r="B12790" s="234"/>
      <c r="C12790" s="234"/>
      <c r="D12790" s="234"/>
      <c r="E12790" s="234"/>
      <c r="F12790" s="234"/>
      <c r="G12790" s="223"/>
      <c r="H12790" s="234"/>
      <c r="I12790" s="235"/>
      <c r="J12790" s="234"/>
      <c r="K12790" s="234"/>
      <c r="L12790" s="234"/>
      <c r="M12790" s="234"/>
    </row>
    <row r="12791" spans="1:13">
      <c r="A12791" s="223"/>
      <c r="B12791" s="247"/>
      <c r="C12791" s="247"/>
      <c r="D12791" s="247"/>
      <c r="E12791" s="223"/>
      <c r="F12791" s="247"/>
      <c r="G12791" s="247"/>
      <c r="H12791" s="247"/>
      <c r="I12791" s="235"/>
      <c r="J12791" s="247"/>
      <c r="K12791" s="247"/>
      <c r="L12791" s="223"/>
      <c r="M12791" s="223"/>
    </row>
    <row r="12792" spans="1:13">
      <c r="A12792" s="223"/>
      <c r="B12792" s="234"/>
      <c r="C12792" s="234"/>
      <c r="D12792" s="234"/>
      <c r="E12792" s="234"/>
      <c r="F12792" s="234"/>
      <c r="G12792" s="223"/>
      <c r="H12792" s="234"/>
      <c r="I12792" s="235"/>
      <c r="J12792" s="234"/>
      <c r="K12792" s="234"/>
      <c r="L12792" s="234"/>
      <c r="M12792" s="234"/>
    </row>
    <row r="12793" spans="1:13">
      <c r="A12793" s="223"/>
      <c r="B12793" s="247"/>
      <c r="C12793" s="247"/>
      <c r="D12793" s="247"/>
      <c r="E12793" s="223"/>
      <c r="F12793" s="247"/>
      <c r="G12793" s="223"/>
      <c r="H12793" s="238"/>
      <c r="I12793" s="235"/>
      <c r="J12793" s="247"/>
      <c r="K12793" s="247"/>
      <c r="L12793" s="223"/>
      <c r="M12793" s="234"/>
    </row>
    <row r="12794" spans="1:13">
      <c r="A12794" s="223"/>
      <c r="B12794" s="234"/>
      <c r="C12794" s="234"/>
      <c r="D12794" s="234"/>
      <c r="E12794" s="234"/>
      <c r="F12794" s="234"/>
      <c r="G12794" s="223"/>
      <c r="H12794" s="234"/>
      <c r="I12794" s="235"/>
      <c r="J12794" s="234"/>
      <c r="K12794" s="234"/>
      <c r="L12794" s="234"/>
      <c r="M12794" s="234"/>
    </row>
    <row r="12795" spans="1:13">
      <c r="A12795" s="223"/>
      <c r="B12795" s="234"/>
      <c r="C12795" s="234"/>
      <c r="D12795" s="234"/>
      <c r="E12795" s="234"/>
      <c r="F12795" s="234"/>
      <c r="G12795" s="223"/>
      <c r="H12795" s="234"/>
      <c r="I12795" s="235"/>
      <c r="J12795" s="234"/>
      <c r="K12795" s="234"/>
      <c r="L12795" s="234"/>
      <c r="M12795" s="234"/>
    </row>
    <row r="12796" spans="1:13">
      <c r="A12796" s="223"/>
      <c r="B12796" s="234"/>
      <c r="C12796" s="234"/>
      <c r="D12796" s="234"/>
      <c r="E12796" s="234"/>
      <c r="F12796" s="234"/>
      <c r="G12796" s="223"/>
      <c r="H12796" s="234"/>
      <c r="I12796" s="235"/>
      <c r="J12796" s="234"/>
      <c r="K12796" s="234"/>
      <c r="L12796" s="234"/>
      <c r="M12796" s="234"/>
    </row>
    <row r="12797" spans="1:13">
      <c r="A12797" s="223"/>
      <c r="B12797" s="234"/>
      <c r="C12797" s="234"/>
      <c r="D12797" s="234"/>
      <c r="E12797" s="234"/>
      <c r="F12797" s="234"/>
      <c r="G12797" s="223"/>
      <c r="H12797" s="234"/>
      <c r="I12797" s="235"/>
      <c r="J12797" s="234"/>
      <c r="K12797" s="234"/>
      <c r="L12797" s="234"/>
      <c r="M12797" s="234"/>
    </row>
    <row r="12798" spans="1:13">
      <c r="A12798" s="223"/>
      <c r="B12798" s="234"/>
      <c r="C12798" s="234"/>
      <c r="D12798" s="234"/>
      <c r="E12798" s="234"/>
      <c r="F12798" s="234"/>
      <c r="G12798" s="223"/>
      <c r="H12798" s="234"/>
      <c r="I12798" s="235"/>
      <c r="J12798" s="234"/>
      <c r="K12798" s="234"/>
      <c r="L12798" s="234"/>
      <c r="M12798" s="234"/>
    </row>
    <row r="12799" spans="1:13">
      <c r="A12799" s="223"/>
      <c r="B12799" s="234"/>
      <c r="C12799" s="234"/>
      <c r="D12799" s="234"/>
      <c r="E12799" s="234"/>
      <c r="F12799" s="234"/>
      <c r="G12799" s="223"/>
      <c r="H12799" s="234"/>
      <c r="I12799" s="235"/>
      <c r="J12799" s="234"/>
      <c r="K12799" s="234"/>
      <c r="L12799" s="234"/>
      <c r="M12799" s="234"/>
    </row>
    <row r="12800" spans="1:13">
      <c r="A12800" s="223"/>
      <c r="B12800" s="234"/>
      <c r="C12800" s="234"/>
      <c r="D12800" s="234"/>
      <c r="E12800" s="234"/>
      <c r="F12800" s="234"/>
      <c r="G12800" s="223"/>
      <c r="H12800" s="234"/>
      <c r="I12800" s="235"/>
      <c r="J12800" s="234"/>
      <c r="K12800" s="234"/>
      <c r="L12800" s="234"/>
      <c r="M12800" s="234"/>
    </row>
    <row r="12801" spans="1:13">
      <c r="A12801" s="223"/>
      <c r="B12801" s="247"/>
      <c r="C12801" s="247"/>
      <c r="D12801" s="247"/>
      <c r="E12801" s="223"/>
      <c r="F12801" s="247"/>
      <c r="G12801" s="247"/>
      <c r="H12801" s="247"/>
      <c r="I12801" s="235"/>
      <c r="J12801" s="247"/>
      <c r="K12801" s="247"/>
      <c r="L12801" s="223"/>
      <c r="M12801" s="223"/>
    </row>
    <row r="12802" spans="1:13">
      <c r="A12802" s="223"/>
      <c r="B12802" s="234"/>
      <c r="C12802" s="234"/>
      <c r="D12802" s="234"/>
      <c r="E12802" s="234"/>
      <c r="F12802" s="234"/>
      <c r="G12802" s="223"/>
      <c r="H12802" s="234"/>
      <c r="I12802" s="235"/>
      <c r="J12802" s="234"/>
      <c r="K12802" s="234"/>
      <c r="L12802" s="234"/>
      <c r="M12802" s="234"/>
    </row>
    <row r="12803" spans="1:13">
      <c r="A12803" s="223"/>
      <c r="B12803" s="247"/>
      <c r="C12803" s="247"/>
      <c r="D12803" s="247"/>
      <c r="E12803" s="223"/>
      <c r="F12803" s="247"/>
      <c r="G12803" s="247"/>
      <c r="H12803" s="247"/>
      <c r="I12803" s="235"/>
      <c r="J12803" s="247"/>
      <c r="K12803" s="247"/>
      <c r="L12803" s="223"/>
      <c r="M12803" s="223"/>
    </row>
    <row r="12804" spans="1:13">
      <c r="A12804" s="223"/>
      <c r="B12804" s="234"/>
      <c r="C12804" s="234"/>
      <c r="D12804" s="234"/>
      <c r="E12804" s="234"/>
      <c r="F12804" s="234"/>
      <c r="G12804" s="223"/>
      <c r="H12804" s="234"/>
      <c r="I12804" s="235"/>
      <c r="J12804" s="234"/>
      <c r="K12804" s="234"/>
      <c r="L12804" s="234"/>
      <c r="M12804" s="234"/>
    </row>
    <row r="12805" spans="1:13">
      <c r="A12805" s="223"/>
      <c r="B12805" s="234"/>
      <c r="C12805" s="234"/>
      <c r="D12805" s="234"/>
      <c r="E12805" s="234"/>
      <c r="F12805" s="234"/>
      <c r="G12805" s="223"/>
      <c r="H12805" s="234"/>
      <c r="I12805" s="235"/>
      <c r="J12805" s="234"/>
      <c r="K12805" s="234"/>
      <c r="L12805" s="234"/>
      <c r="M12805" s="234"/>
    </row>
    <row r="12806" spans="1:13">
      <c r="A12806" s="223"/>
      <c r="B12806" s="234"/>
      <c r="C12806" s="234"/>
      <c r="D12806" s="234"/>
      <c r="E12806" s="234"/>
      <c r="F12806" s="234"/>
      <c r="G12806" s="223"/>
      <c r="H12806" s="234"/>
      <c r="I12806" s="235"/>
      <c r="J12806" s="234"/>
      <c r="K12806" s="234"/>
      <c r="L12806" s="234"/>
      <c r="M12806" s="234"/>
    </row>
    <row r="12807" spans="1:13">
      <c r="A12807" s="223"/>
      <c r="B12807" s="234"/>
      <c r="C12807" s="234"/>
      <c r="D12807" s="234"/>
      <c r="E12807" s="234"/>
      <c r="F12807" s="234"/>
      <c r="G12807" s="223"/>
      <c r="H12807" s="234"/>
      <c r="I12807" s="235"/>
      <c r="J12807" s="234"/>
      <c r="K12807" s="234"/>
      <c r="L12807" s="234"/>
      <c r="M12807" s="234"/>
    </row>
    <row r="12808" spans="1:13">
      <c r="A12808" s="223"/>
      <c r="B12808" s="234"/>
      <c r="C12808" s="234"/>
      <c r="D12808" s="234"/>
      <c r="E12808" s="234"/>
      <c r="F12808" s="234"/>
      <c r="G12808" s="223"/>
      <c r="H12808" s="234"/>
      <c r="I12808" s="235"/>
      <c r="J12808" s="234"/>
      <c r="K12808" s="234"/>
      <c r="L12808" s="234"/>
      <c r="M12808" s="234"/>
    </row>
    <row r="12809" spans="1:13">
      <c r="A12809" s="223"/>
      <c r="B12809" s="223"/>
      <c r="C12809" s="223"/>
      <c r="D12809" s="223"/>
      <c r="E12809" s="223"/>
      <c r="F12809" s="223"/>
      <c r="G12809" s="223"/>
      <c r="H12809" s="238"/>
      <c r="I12809" s="235"/>
      <c r="J12809" s="223"/>
      <c r="K12809" s="223"/>
      <c r="L12809" s="223"/>
      <c r="M12809" s="234"/>
    </row>
    <row r="12810" spans="1:13">
      <c r="A12810" s="223"/>
      <c r="B12810" s="247"/>
      <c r="C12810" s="247"/>
      <c r="D12810" s="247"/>
      <c r="E12810" s="223"/>
      <c r="F12810" s="247"/>
      <c r="G12810" s="247"/>
      <c r="H12810" s="247"/>
      <c r="I12810" s="235"/>
      <c r="J12810" s="247"/>
      <c r="K12810" s="247"/>
      <c r="L12810" s="223"/>
      <c r="M12810" s="223"/>
    </row>
    <row r="12811" spans="1:13">
      <c r="A12811" s="223"/>
      <c r="B12811" s="234"/>
      <c r="C12811" s="234"/>
      <c r="D12811" s="234"/>
      <c r="E12811" s="234"/>
      <c r="F12811" s="234"/>
      <c r="G12811" s="223"/>
      <c r="H12811" s="234"/>
      <c r="I12811" s="235"/>
      <c r="J12811" s="234"/>
      <c r="K12811" s="234"/>
      <c r="L12811" s="234"/>
      <c r="M12811" s="234"/>
    </row>
    <row r="12812" spans="1:13">
      <c r="A12812" s="223"/>
      <c r="B12812" s="234"/>
      <c r="C12812" s="234"/>
      <c r="D12812" s="234"/>
      <c r="E12812" s="234"/>
      <c r="F12812" s="234"/>
      <c r="G12812" s="223"/>
      <c r="H12812" s="234"/>
      <c r="I12812" s="235"/>
      <c r="J12812" s="234"/>
      <c r="K12812" s="234"/>
      <c r="L12812" s="234"/>
      <c r="M12812" s="234"/>
    </row>
    <row r="12813" spans="1:13">
      <c r="A12813" s="223"/>
      <c r="B12813" s="234"/>
      <c r="C12813" s="234"/>
      <c r="D12813" s="234"/>
      <c r="E12813" s="234"/>
      <c r="F12813" s="234"/>
      <c r="G12813" s="223"/>
      <c r="H12813" s="234"/>
      <c r="I12813" s="235"/>
      <c r="J12813" s="234"/>
      <c r="K12813" s="234"/>
      <c r="L12813" s="234"/>
      <c r="M12813" s="234"/>
    </row>
    <row r="12814" spans="1:13">
      <c r="A12814" s="223"/>
      <c r="B12814" s="234"/>
      <c r="C12814" s="234"/>
      <c r="D12814" s="234"/>
      <c r="E12814" s="234"/>
      <c r="F12814" s="234"/>
      <c r="G12814" s="223"/>
      <c r="H12814" s="234"/>
      <c r="I12814" s="235"/>
      <c r="J12814" s="234"/>
      <c r="K12814" s="234"/>
      <c r="L12814" s="234"/>
      <c r="M12814" s="234"/>
    </row>
    <row r="12815" spans="1:13">
      <c r="A12815" s="223"/>
      <c r="B12815" s="234"/>
      <c r="C12815" s="234"/>
      <c r="D12815" s="234"/>
      <c r="E12815" s="234"/>
      <c r="F12815" s="234"/>
      <c r="G12815" s="223"/>
      <c r="H12815" s="234"/>
      <c r="I12815" s="235"/>
      <c r="J12815" s="234"/>
      <c r="K12815" s="234"/>
      <c r="L12815" s="234"/>
      <c r="M12815" s="234"/>
    </row>
    <row r="12816" spans="1:13">
      <c r="A12816" s="223"/>
      <c r="B12816" s="234"/>
      <c r="C12816" s="234"/>
      <c r="D12816" s="234"/>
      <c r="E12816" s="234"/>
      <c r="F12816" s="234"/>
      <c r="G12816" s="223"/>
      <c r="H12816" s="234"/>
      <c r="I12816" s="235"/>
      <c r="J12816" s="234"/>
      <c r="K12816" s="234"/>
      <c r="L12816" s="234"/>
      <c r="M12816" s="234"/>
    </row>
    <row r="12817" spans="1:13">
      <c r="A12817" s="223"/>
      <c r="B12817" s="234"/>
      <c r="C12817" s="234"/>
      <c r="D12817" s="234"/>
      <c r="E12817" s="234"/>
      <c r="F12817" s="234"/>
      <c r="G12817" s="223"/>
      <c r="H12817" s="234"/>
      <c r="I12817" s="235"/>
      <c r="J12817" s="234"/>
      <c r="K12817" s="234"/>
      <c r="L12817" s="234"/>
      <c r="M12817" s="234"/>
    </row>
    <row r="12818" spans="1:13">
      <c r="A12818" s="223"/>
      <c r="B12818" s="234"/>
      <c r="C12818" s="234"/>
      <c r="D12818" s="234"/>
      <c r="E12818" s="234"/>
      <c r="F12818" s="234"/>
      <c r="G12818" s="223"/>
      <c r="H12818" s="234"/>
      <c r="I12818" s="235"/>
      <c r="J12818" s="234"/>
      <c r="K12818" s="234"/>
      <c r="L12818" s="234"/>
      <c r="M12818" s="234"/>
    </row>
    <row r="12819" spans="1:13">
      <c r="A12819" s="223"/>
      <c r="B12819" s="247"/>
      <c r="C12819" s="247"/>
      <c r="D12819" s="247"/>
      <c r="E12819" s="223"/>
      <c r="F12819" s="247"/>
      <c r="G12819" s="247"/>
      <c r="H12819" s="247"/>
      <c r="I12819" s="235"/>
      <c r="J12819" s="247"/>
      <c r="K12819" s="247"/>
      <c r="L12819" s="223"/>
      <c r="M12819" s="223"/>
    </row>
    <row r="12820" spans="1:13">
      <c r="A12820" s="223"/>
      <c r="B12820" s="234"/>
      <c r="C12820" s="234"/>
      <c r="D12820" s="234"/>
      <c r="E12820" s="234"/>
      <c r="F12820" s="234"/>
      <c r="G12820" s="223"/>
      <c r="H12820" s="234"/>
      <c r="I12820" s="235"/>
      <c r="J12820" s="234"/>
      <c r="K12820" s="234"/>
      <c r="L12820" s="234"/>
      <c r="M12820" s="234"/>
    </row>
    <row r="12821" spans="1:13">
      <c r="A12821" s="223"/>
      <c r="B12821" s="247"/>
      <c r="C12821" s="247"/>
      <c r="D12821" s="247"/>
      <c r="E12821" s="223"/>
      <c r="F12821" s="247"/>
      <c r="G12821" s="247"/>
      <c r="H12821" s="223"/>
      <c r="I12821" s="235"/>
      <c r="J12821" s="247"/>
      <c r="K12821" s="247"/>
      <c r="L12821" s="223"/>
      <c r="M12821" s="223"/>
    </row>
    <row r="12822" spans="1:13">
      <c r="A12822" s="223"/>
      <c r="B12822" s="234"/>
      <c r="C12822" s="234"/>
      <c r="D12822" s="234"/>
      <c r="E12822" s="234"/>
      <c r="F12822" s="234"/>
      <c r="G12822" s="223"/>
      <c r="H12822" s="234"/>
      <c r="I12822" s="235"/>
      <c r="J12822" s="234"/>
      <c r="K12822" s="234"/>
      <c r="L12822" s="234"/>
      <c r="M12822" s="234"/>
    </row>
    <row r="12823" spans="1:13">
      <c r="A12823" s="223"/>
      <c r="B12823" s="234"/>
      <c r="C12823" s="234"/>
      <c r="D12823" s="234"/>
      <c r="E12823" s="234"/>
      <c r="F12823" s="234"/>
      <c r="G12823" s="223"/>
      <c r="H12823" s="234"/>
      <c r="I12823" s="235"/>
      <c r="J12823" s="234"/>
      <c r="K12823" s="234"/>
      <c r="L12823" s="234"/>
      <c r="M12823" s="234"/>
    </row>
    <row r="12824" spans="1:13">
      <c r="A12824" s="223"/>
      <c r="B12824" s="234"/>
      <c r="C12824" s="234"/>
      <c r="D12824" s="234"/>
      <c r="E12824" s="234"/>
      <c r="F12824" s="234"/>
      <c r="G12824" s="223"/>
      <c r="H12824" s="234"/>
      <c r="I12824" s="235"/>
      <c r="J12824" s="234"/>
      <c r="K12824" s="234"/>
      <c r="L12824" s="234"/>
      <c r="M12824" s="234"/>
    </row>
    <row r="12825" spans="1:13">
      <c r="A12825" s="223"/>
      <c r="B12825" s="234"/>
      <c r="C12825" s="234"/>
      <c r="D12825" s="234"/>
      <c r="E12825" s="234"/>
      <c r="F12825" s="234"/>
      <c r="G12825" s="223"/>
      <c r="H12825" s="234"/>
      <c r="I12825" s="235"/>
      <c r="J12825" s="234"/>
      <c r="K12825" s="234"/>
      <c r="L12825" s="234"/>
      <c r="M12825" s="234"/>
    </row>
    <row r="12826" spans="1:13">
      <c r="A12826" s="223"/>
      <c r="B12826" s="234"/>
      <c r="C12826" s="234"/>
      <c r="D12826" s="234"/>
      <c r="E12826" s="234"/>
      <c r="F12826" s="234"/>
      <c r="G12826" s="223"/>
      <c r="H12826" s="234"/>
      <c r="I12826" s="235"/>
      <c r="J12826" s="234"/>
      <c r="K12826" s="234"/>
      <c r="L12826" s="234"/>
      <c r="M12826" s="234"/>
    </row>
    <row r="12827" spans="1:13">
      <c r="A12827" s="223"/>
      <c r="B12827" s="234"/>
      <c r="C12827" s="234"/>
      <c r="D12827" s="234"/>
      <c r="E12827" s="234"/>
      <c r="F12827" s="234"/>
      <c r="G12827" s="223"/>
      <c r="H12827" s="234"/>
      <c r="I12827" s="235"/>
      <c r="J12827" s="234"/>
      <c r="K12827" s="234"/>
      <c r="L12827" s="234"/>
      <c r="M12827" s="234"/>
    </row>
    <row r="12828" spans="1:13">
      <c r="A12828" s="223"/>
      <c r="B12828" s="247"/>
      <c r="C12828" s="247"/>
      <c r="D12828" s="247"/>
      <c r="E12828" s="223"/>
      <c r="F12828" s="247"/>
      <c r="G12828" s="247"/>
      <c r="H12828" s="247"/>
      <c r="I12828" s="235"/>
      <c r="J12828" s="247"/>
      <c r="K12828" s="247"/>
      <c r="L12828" s="223"/>
      <c r="M12828" s="223"/>
    </row>
    <row r="12829" spans="1:13">
      <c r="A12829" s="223"/>
      <c r="B12829" s="234"/>
      <c r="C12829" s="234"/>
      <c r="D12829" s="234"/>
      <c r="E12829" s="234"/>
      <c r="F12829" s="234"/>
      <c r="G12829" s="223"/>
      <c r="H12829" s="234"/>
      <c r="I12829" s="235"/>
      <c r="J12829" s="234"/>
      <c r="K12829" s="234"/>
      <c r="L12829" s="234"/>
      <c r="M12829" s="234"/>
    </row>
    <row r="12830" spans="1:13">
      <c r="A12830" s="223"/>
      <c r="B12830" s="234"/>
      <c r="C12830" s="234"/>
      <c r="D12830" s="234"/>
      <c r="E12830" s="234"/>
      <c r="F12830" s="234"/>
      <c r="G12830" s="223"/>
      <c r="H12830" s="234"/>
      <c r="I12830" s="235"/>
      <c r="J12830" s="234"/>
      <c r="K12830" s="234"/>
      <c r="L12830" s="234"/>
      <c r="M12830" s="234"/>
    </row>
    <row r="12831" spans="1:13">
      <c r="A12831" s="223"/>
      <c r="B12831" s="234"/>
      <c r="C12831" s="234"/>
      <c r="D12831" s="234"/>
      <c r="E12831" s="234"/>
      <c r="F12831" s="234"/>
      <c r="G12831" s="223"/>
      <c r="H12831" s="234"/>
      <c r="I12831" s="235"/>
      <c r="J12831" s="234"/>
      <c r="K12831" s="234"/>
      <c r="L12831" s="234"/>
      <c r="M12831" s="234"/>
    </row>
    <row r="12832" spans="1:13">
      <c r="A12832" s="223"/>
      <c r="B12832" s="234"/>
      <c r="C12832" s="234"/>
      <c r="D12832" s="234"/>
      <c r="E12832" s="234"/>
      <c r="F12832" s="234"/>
      <c r="G12832" s="223"/>
      <c r="H12832" s="234"/>
      <c r="I12832" s="235"/>
      <c r="J12832" s="234"/>
      <c r="K12832" s="234"/>
      <c r="L12832" s="234"/>
      <c r="M12832" s="234"/>
    </row>
    <row r="12833" spans="1:13">
      <c r="A12833" s="223"/>
      <c r="B12833" s="234"/>
      <c r="C12833" s="234"/>
      <c r="D12833" s="234"/>
      <c r="E12833" s="234"/>
      <c r="F12833" s="234"/>
      <c r="G12833" s="223"/>
      <c r="H12833" s="234"/>
      <c r="I12833" s="235"/>
      <c r="J12833" s="234"/>
      <c r="K12833" s="234"/>
      <c r="L12833" s="234"/>
      <c r="M12833" s="234"/>
    </row>
    <row r="12834" spans="1:13">
      <c r="A12834" s="223"/>
      <c r="B12834" s="234"/>
      <c r="C12834" s="234"/>
      <c r="D12834" s="234"/>
      <c r="E12834" s="234"/>
      <c r="F12834" s="234"/>
      <c r="G12834" s="223"/>
      <c r="H12834" s="234"/>
      <c r="I12834" s="235"/>
      <c r="J12834" s="234"/>
      <c r="K12834" s="234"/>
      <c r="L12834" s="234"/>
      <c r="M12834" s="234"/>
    </row>
    <row r="12835" spans="1:13">
      <c r="A12835" s="223"/>
      <c r="B12835" s="234"/>
      <c r="C12835" s="234"/>
      <c r="D12835" s="234"/>
      <c r="E12835" s="234"/>
      <c r="F12835" s="234"/>
      <c r="G12835" s="223"/>
      <c r="H12835" s="234"/>
      <c r="I12835" s="235"/>
      <c r="J12835" s="234"/>
      <c r="K12835" s="234"/>
      <c r="L12835" s="234"/>
      <c r="M12835" s="234"/>
    </row>
    <row r="12836" spans="1:13">
      <c r="A12836" s="223"/>
      <c r="B12836" s="247"/>
      <c r="C12836" s="247"/>
      <c r="D12836" s="247"/>
      <c r="E12836" s="223"/>
      <c r="F12836" s="247"/>
      <c r="G12836" s="247"/>
      <c r="H12836" s="247"/>
      <c r="I12836" s="235"/>
      <c r="J12836" s="247"/>
      <c r="K12836" s="247"/>
      <c r="L12836" s="223"/>
      <c r="M12836" s="223"/>
    </row>
    <row r="12837" spans="1:13">
      <c r="A12837" s="223"/>
      <c r="B12837" s="234"/>
      <c r="C12837" s="234"/>
      <c r="D12837" s="234"/>
      <c r="E12837" s="234"/>
      <c r="F12837" s="234"/>
      <c r="G12837" s="223"/>
      <c r="H12837" s="234"/>
      <c r="I12837" s="235"/>
      <c r="J12837" s="234"/>
      <c r="K12837" s="234"/>
      <c r="L12837" s="234"/>
      <c r="M12837" s="234"/>
    </row>
    <row r="12838" spans="1:13">
      <c r="A12838" s="223"/>
      <c r="B12838" s="234"/>
      <c r="C12838" s="234"/>
      <c r="D12838" s="234"/>
      <c r="E12838" s="234"/>
      <c r="F12838" s="234"/>
      <c r="G12838" s="223"/>
      <c r="H12838" s="234"/>
      <c r="I12838" s="235"/>
      <c r="J12838" s="234"/>
      <c r="K12838" s="234"/>
      <c r="L12838" s="234"/>
      <c r="M12838" s="234"/>
    </row>
    <row r="12839" spans="1:13">
      <c r="A12839" s="223"/>
      <c r="B12839" s="247"/>
      <c r="C12839" s="247"/>
      <c r="D12839" s="247"/>
      <c r="E12839" s="223"/>
      <c r="F12839" s="247"/>
      <c r="G12839" s="247"/>
      <c r="H12839" s="247"/>
      <c r="I12839" s="235"/>
      <c r="J12839" s="247"/>
      <c r="K12839" s="247"/>
      <c r="L12839" s="223"/>
      <c r="M12839" s="223"/>
    </row>
    <row r="12840" spans="1:13">
      <c r="A12840" s="223"/>
      <c r="B12840" s="234"/>
      <c r="C12840" s="234"/>
      <c r="D12840" s="234"/>
      <c r="E12840" s="234"/>
      <c r="F12840" s="234"/>
      <c r="G12840" s="223"/>
      <c r="H12840" s="234"/>
      <c r="I12840" s="235"/>
      <c r="J12840" s="234"/>
      <c r="K12840" s="234"/>
      <c r="L12840" s="234"/>
      <c r="M12840" s="234"/>
    </row>
    <row r="12841" spans="1:13">
      <c r="A12841" s="223"/>
      <c r="B12841" s="234"/>
      <c r="C12841" s="234"/>
      <c r="D12841" s="234"/>
      <c r="E12841" s="234"/>
      <c r="F12841" s="234"/>
      <c r="G12841" s="223"/>
      <c r="H12841" s="234"/>
      <c r="I12841" s="235"/>
      <c r="J12841" s="234"/>
      <c r="K12841" s="234"/>
      <c r="L12841" s="234"/>
      <c r="M12841" s="234"/>
    </row>
    <row r="12842" spans="1:13">
      <c r="A12842" s="223"/>
      <c r="B12842" s="234"/>
      <c r="C12842" s="234"/>
      <c r="D12842" s="234"/>
      <c r="E12842" s="234"/>
      <c r="F12842" s="234"/>
      <c r="G12842" s="223"/>
      <c r="H12842" s="234"/>
      <c r="I12842" s="235"/>
      <c r="J12842" s="234"/>
      <c r="K12842" s="234"/>
      <c r="L12842" s="234"/>
      <c r="M12842" s="234"/>
    </row>
    <row r="12843" spans="1:13">
      <c r="A12843" s="223"/>
      <c r="B12843" s="234"/>
      <c r="C12843" s="234"/>
      <c r="D12843" s="234"/>
      <c r="E12843" s="234"/>
      <c r="F12843" s="234"/>
      <c r="G12843" s="223"/>
      <c r="H12843" s="234"/>
      <c r="I12843" s="235"/>
      <c r="J12843" s="234"/>
      <c r="K12843" s="234"/>
      <c r="L12843" s="234"/>
      <c r="M12843" s="234"/>
    </row>
    <row r="12844" spans="1:13">
      <c r="A12844" s="223"/>
      <c r="B12844" s="234"/>
      <c r="C12844" s="234"/>
      <c r="D12844" s="234"/>
      <c r="E12844" s="234"/>
      <c r="F12844" s="234"/>
      <c r="G12844" s="223"/>
      <c r="H12844" s="234"/>
      <c r="I12844" s="235"/>
      <c r="J12844" s="234"/>
      <c r="K12844" s="234"/>
      <c r="L12844" s="234"/>
      <c r="M12844" s="234"/>
    </row>
    <row r="12845" spans="1:13">
      <c r="A12845" s="223"/>
      <c r="B12845" s="234"/>
      <c r="C12845" s="234"/>
      <c r="D12845" s="234"/>
      <c r="E12845" s="234"/>
      <c r="F12845" s="234"/>
      <c r="G12845" s="223"/>
      <c r="H12845" s="234"/>
      <c r="I12845" s="235"/>
      <c r="J12845" s="234"/>
      <c r="K12845" s="234"/>
      <c r="L12845" s="234"/>
      <c r="M12845" s="234"/>
    </row>
    <row r="12846" spans="1:13">
      <c r="A12846" s="223"/>
      <c r="B12846" s="234"/>
      <c r="C12846" s="234"/>
      <c r="D12846" s="234"/>
      <c r="E12846" s="234"/>
      <c r="F12846" s="234"/>
      <c r="G12846" s="223"/>
      <c r="H12846" s="234"/>
      <c r="I12846" s="235"/>
      <c r="J12846" s="234"/>
      <c r="K12846" s="234"/>
      <c r="L12846" s="234"/>
      <c r="M12846" s="234"/>
    </row>
    <row r="12847" spans="1:13">
      <c r="A12847" s="223"/>
      <c r="B12847" s="234"/>
      <c r="C12847" s="234"/>
      <c r="D12847" s="234"/>
      <c r="E12847" s="234"/>
      <c r="F12847" s="234"/>
      <c r="G12847" s="223"/>
      <c r="H12847" s="234"/>
      <c r="I12847" s="235"/>
      <c r="J12847" s="234"/>
      <c r="K12847" s="234"/>
      <c r="L12847" s="234"/>
      <c r="M12847" s="234"/>
    </row>
    <row r="12848" spans="1:13">
      <c r="A12848" s="223"/>
      <c r="B12848" s="234"/>
      <c r="C12848" s="234"/>
      <c r="D12848" s="234"/>
      <c r="E12848" s="234"/>
      <c r="F12848" s="234"/>
      <c r="G12848" s="223"/>
      <c r="H12848" s="234"/>
      <c r="I12848" s="235"/>
      <c r="J12848" s="234"/>
      <c r="K12848" s="234"/>
      <c r="L12848" s="234"/>
      <c r="M12848" s="234"/>
    </row>
    <row r="12849" spans="1:13">
      <c r="A12849" s="223"/>
      <c r="B12849" s="234"/>
      <c r="C12849" s="234"/>
      <c r="D12849" s="234"/>
      <c r="E12849" s="234"/>
      <c r="F12849" s="234"/>
      <c r="G12849" s="223"/>
      <c r="H12849" s="234"/>
      <c r="I12849" s="235"/>
      <c r="J12849" s="234"/>
      <c r="K12849" s="234"/>
      <c r="L12849" s="234"/>
      <c r="M12849" s="234"/>
    </row>
    <row r="12850" spans="1:13">
      <c r="A12850" s="223"/>
      <c r="B12850" s="234"/>
      <c r="C12850" s="234"/>
      <c r="D12850" s="234"/>
      <c r="E12850" s="234"/>
      <c r="F12850" s="234"/>
      <c r="G12850" s="223"/>
      <c r="H12850" s="234"/>
      <c r="I12850" s="235"/>
      <c r="J12850" s="234"/>
      <c r="K12850" s="234"/>
      <c r="L12850" s="234"/>
      <c r="M12850" s="234"/>
    </row>
    <row r="12851" spans="1:13">
      <c r="A12851" s="223"/>
      <c r="B12851" s="234"/>
      <c r="C12851" s="234"/>
      <c r="D12851" s="234"/>
      <c r="E12851" s="234"/>
      <c r="F12851" s="234"/>
      <c r="G12851" s="223"/>
      <c r="H12851" s="234"/>
      <c r="I12851" s="235"/>
      <c r="J12851" s="234"/>
      <c r="K12851" s="234"/>
      <c r="L12851" s="234"/>
      <c r="M12851" s="234"/>
    </row>
    <row r="12852" spans="1:13">
      <c r="A12852" s="223"/>
      <c r="B12852" s="234"/>
      <c r="C12852" s="234"/>
      <c r="D12852" s="234"/>
      <c r="E12852" s="234"/>
      <c r="F12852" s="234"/>
      <c r="G12852" s="223"/>
      <c r="H12852" s="234"/>
      <c r="I12852" s="235"/>
      <c r="J12852" s="234"/>
      <c r="K12852" s="234"/>
      <c r="L12852" s="234"/>
      <c r="M12852" s="234"/>
    </row>
    <row r="12853" spans="1:13">
      <c r="A12853" s="223"/>
      <c r="B12853" s="234"/>
      <c r="C12853" s="234"/>
      <c r="D12853" s="234"/>
      <c r="E12853" s="234"/>
      <c r="F12853" s="234"/>
      <c r="G12853" s="223"/>
      <c r="H12853" s="234"/>
      <c r="I12853" s="235"/>
      <c r="J12853" s="234"/>
      <c r="K12853" s="234"/>
      <c r="L12853" s="234"/>
      <c r="M12853" s="234"/>
    </row>
    <row r="12854" spans="1:13">
      <c r="A12854" s="223"/>
      <c r="B12854" s="247"/>
      <c r="C12854" s="247"/>
      <c r="D12854" s="247"/>
      <c r="E12854" s="223"/>
      <c r="F12854" s="247"/>
      <c r="G12854" s="247"/>
      <c r="H12854" s="247"/>
      <c r="I12854" s="235"/>
      <c r="J12854" s="247"/>
      <c r="K12854" s="247"/>
      <c r="L12854" s="223"/>
      <c r="M12854" s="223"/>
    </row>
    <row r="12855" spans="1:13">
      <c r="A12855" s="223"/>
      <c r="B12855" s="234"/>
      <c r="C12855" s="234"/>
      <c r="D12855" s="234"/>
      <c r="E12855" s="234"/>
      <c r="F12855" s="234"/>
      <c r="G12855" s="223"/>
      <c r="H12855" s="234"/>
      <c r="I12855" s="235"/>
      <c r="J12855" s="234"/>
      <c r="K12855" s="234"/>
      <c r="L12855" s="234"/>
      <c r="M12855" s="234"/>
    </row>
    <row r="12856" spans="1:13">
      <c r="A12856" s="223"/>
      <c r="B12856" s="247"/>
      <c r="C12856" s="247"/>
      <c r="D12856" s="247"/>
      <c r="E12856" s="223"/>
      <c r="F12856" s="247"/>
      <c r="G12856" s="247"/>
      <c r="H12856" s="247"/>
      <c r="I12856" s="235"/>
      <c r="J12856" s="247"/>
      <c r="K12856" s="247"/>
      <c r="L12856" s="223"/>
      <c r="M12856" s="223"/>
    </row>
    <row r="12857" spans="1:13">
      <c r="A12857" s="223"/>
      <c r="B12857" s="234"/>
      <c r="C12857" s="234"/>
      <c r="D12857" s="234"/>
      <c r="E12857" s="234"/>
      <c r="F12857" s="234"/>
      <c r="G12857" s="223"/>
      <c r="H12857" s="234"/>
      <c r="I12857" s="235"/>
      <c r="J12857" s="234"/>
      <c r="K12857" s="234"/>
      <c r="L12857" s="234"/>
      <c r="M12857" s="234"/>
    </row>
    <row r="12858" spans="1:13">
      <c r="A12858" s="223"/>
      <c r="B12858" s="234"/>
      <c r="C12858" s="234"/>
      <c r="D12858" s="234"/>
      <c r="E12858" s="234"/>
      <c r="F12858" s="234"/>
      <c r="G12858" s="223"/>
      <c r="H12858" s="234"/>
      <c r="I12858" s="235"/>
      <c r="J12858" s="234"/>
      <c r="K12858" s="234"/>
      <c r="L12858" s="234"/>
      <c r="M12858" s="234"/>
    </row>
    <row r="12859" spans="1:13">
      <c r="A12859" s="223"/>
      <c r="B12859" s="234"/>
      <c r="C12859" s="234"/>
      <c r="D12859" s="234"/>
      <c r="E12859" s="234"/>
      <c r="F12859" s="234"/>
      <c r="G12859" s="223"/>
      <c r="H12859" s="234"/>
      <c r="I12859" s="235"/>
      <c r="J12859" s="234"/>
      <c r="K12859" s="234"/>
      <c r="L12859" s="234"/>
      <c r="M12859" s="234"/>
    </row>
    <row r="12860" spans="1:13">
      <c r="A12860" s="223"/>
      <c r="B12860" s="234"/>
      <c r="C12860" s="234"/>
      <c r="D12860" s="234"/>
      <c r="E12860" s="234"/>
      <c r="F12860" s="234"/>
      <c r="G12860" s="223"/>
      <c r="H12860" s="234"/>
      <c r="I12860" s="235"/>
      <c r="J12860" s="234"/>
      <c r="K12860" s="234"/>
      <c r="L12860" s="234"/>
      <c r="M12860" s="234"/>
    </row>
    <row r="12861" spans="1:13">
      <c r="A12861" s="223"/>
      <c r="B12861" s="234"/>
      <c r="C12861" s="234"/>
      <c r="D12861" s="234"/>
      <c r="E12861" s="234"/>
      <c r="F12861" s="234"/>
      <c r="G12861" s="223"/>
      <c r="H12861" s="234"/>
      <c r="I12861" s="235"/>
      <c r="J12861" s="234"/>
      <c r="K12861" s="234"/>
      <c r="L12861" s="234"/>
      <c r="M12861" s="234"/>
    </row>
    <row r="12862" spans="1:13">
      <c r="A12862" s="223"/>
      <c r="B12862" s="234"/>
      <c r="C12862" s="234"/>
      <c r="D12862" s="234"/>
      <c r="E12862" s="234"/>
      <c r="F12862" s="234"/>
      <c r="G12862" s="223"/>
      <c r="H12862" s="234"/>
      <c r="I12862" s="235"/>
      <c r="J12862" s="234"/>
      <c r="K12862" s="234"/>
      <c r="L12862" s="234"/>
      <c r="M12862" s="234"/>
    </row>
    <row r="12863" spans="1:13">
      <c r="A12863" s="223"/>
      <c r="B12863" s="234"/>
      <c r="C12863" s="234"/>
      <c r="D12863" s="234"/>
      <c r="E12863" s="234"/>
      <c r="F12863" s="234"/>
      <c r="G12863" s="223"/>
      <c r="H12863" s="234"/>
      <c r="I12863" s="235"/>
      <c r="J12863" s="234"/>
      <c r="K12863" s="234"/>
      <c r="L12863" s="234"/>
      <c r="M12863" s="234"/>
    </row>
    <row r="12864" spans="1:13">
      <c r="A12864" s="223"/>
      <c r="B12864" s="234"/>
      <c r="C12864" s="234"/>
      <c r="D12864" s="234"/>
      <c r="E12864" s="234"/>
      <c r="F12864" s="234"/>
      <c r="G12864" s="223"/>
      <c r="H12864" s="234"/>
      <c r="I12864" s="235"/>
      <c r="J12864" s="234"/>
      <c r="K12864" s="234"/>
      <c r="L12864" s="234"/>
      <c r="M12864" s="234"/>
    </row>
    <row r="12865" spans="1:13">
      <c r="A12865" s="223"/>
      <c r="B12865" s="234"/>
      <c r="C12865" s="234"/>
      <c r="D12865" s="234"/>
      <c r="E12865" s="234"/>
      <c r="F12865" s="234"/>
      <c r="G12865" s="223"/>
      <c r="H12865" s="234"/>
      <c r="I12865" s="235"/>
      <c r="J12865" s="234"/>
      <c r="K12865" s="234"/>
      <c r="L12865" s="234"/>
      <c r="M12865" s="234"/>
    </row>
    <row r="12866" spans="1:13">
      <c r="A12866" s="223"/>
      <c r="B12866" s="234"/>
      <c r="C12866" s="234"/>
      <c r="D12866" s="234"/>
      <c r="E12866" s="234"/>
      <c r="F12866" s="234"/>
      <c r="G12866" s="223"/>
      <c r="H12866" s="234"/>
      <c r="I12866" s="235"/>
      <c r="J12866" s="234"/>
      <c r="K12866" s="234"/>
      <c r="L12866" s="234"/>
      <c r="M12866" s="234"/>
    </row>
    <row r="12867" spans="1:13">
      <c r="A12867" s="223"/>
      <c r="B12867" s="247"/>
      <c r="C12867" s="247"/>
      <c r="D12867" s="247"/>
      <c r="E12867" s="223"/>
      <c r="F12867" s="247"/>
      <c r="G12867" s="223"/>
      <c r="H12867" s="238"/>
      <c r="I12867" s="235"/>
      <c r="J12867" s="247"/>
      <c r="K12867" s="247"/>
      <c r="L12867" s="223"/>
      <c r="M12867" s="234"/>
    </row>
    <row r="12868" spans="1:13">
      <c r="A12868" s="223"/>
      <c r="B12868" s="247"/>
      <c r="C12868" s="247"/>
      <c r="D12868" s="247"/>
      <c r="E12868" s="223"/>
      <c r="F12868" s="247"/>
      <c r="G12868" s="247"/>
      <c r="H12868" s="247"/>
      <c r="I12868" s="235"/>
      <c r="J12868" s="247"/>
      <c r="K12868" s="247"/>
      <c r="L12868" s="223"/>
      <c r="M12868" s="223"/>
    </row>
    <row r="12869" spans="1:13">
      <c r="A12869" s="223"/>
      <c r="B12869" s="234"/>
      <c r="C12869" s="234"/>
      <c r="D12869" s="234"/>
      <c r="E12869" s="234"/>
      <c r="F12869" s="234"/>
      <c r="G12869" s="223"/>
      <c r="H12869" s="234"/>
      <c r="I12869" s="235"/>
      <c r="J12869" s="234"/>
      <c r="K12869" s="234"/>
      <c r="L12869" s="234"/>
      <c r="M12869" s="234"/>
    </row>
    <row r="12870" spans="1:13">
      <c r="A12870" s="223"/>
      <c r="B12870" s="247"/>
      <c r="C12870" s="247"/>
      <c r="D12870" s="247"/>
      <c r="E12870" s="223"/>
      <c r="F12870" s="247"/>
      <c r="G12870" s="247"/>
      <c r="H12870" s="247"/>
      <c r="I12870" s="235"/>
      <c r="J12870" s="247"/>
      <c r="K12870" s="247"/>
      <c r="L12870" s="223"/>
      <c r="M12870" s="223"/>
    </row>
    <row r="12871" spans="1:13">
      <c r="A12871" s="223"/>
      <c r="B12871" s="234"/>
      <c r="C12871" s="234"/>
      <c r="D12871" s="234"/>
      <c r="E12871" s="234"/>
      <c r="F12871" s="234"/>
      <c r="G12871" s="223"/>
      <c r="H12871" s="234"/>
      <c r="I12871" s="235"/>
      <c r="J12871" s="234"/>
      <c r="K12871" s="234"/>
      <c r="L12871" s="234"/>
      <c r="M12871" s="234"/>
    </row>
    <row r="12872" spans="1:13">
      <c r="A12872" s="223"/>
      <c r="B12872" s="234"/>
      <c r="C12872" s="234"/>
      <c r="D12872" s="234"/>
      <c r="E12872" s="234"/>
      <c r="F12872" s="234"/>
      <c r="G12872" s="223"/>
      <c r="H12872" s="234"/>
      <c r="I12872" s="235"/>
      <c r="J12872" s="234"/>
      <c r="K12872" s="234"/>
      <c r="L12872" s="234"/>
      <c r="M12872" s="234"/>
    </row>
    <row r="12873" spans="1:13">
      <c r="A12873" s="223"/>
      <c r="B12873" s="234"/>
      <c r="C12873" s="234"/>
      <c r="D12873" s="234"/>
      <c r="E12873" s="234"/>
      <c r="F12873" s="234"/>
      <c r="G12873" s="223"/>
      <c r="H12873" s="234"/>
      <c r="I12873" s="235"/>
      <c r="J12873" s="234"/>
      <c r="K12873" s="234"/>
      <c r="L12873" s="234"/>
      <c r="M12873" s="234"/>
    </row>
    <row r="12874" spans="1:13">
      <c r="A12874" s="223"/>
      <c r="B12874" s="234"/>
      <c r="C12874" s="234"/>
      <c r="D12874" s="234"/>
      <c r="E12874" s="234"/>
      <c r="F12874" s="234"/>
      <c r="G12874" s="223"/>
      <c r="H12874" s="234"/>
      <c r="I12874" s="235"/>
      <c r="J12874" s="234"/>
      <c r="K12874" s="234"/>
      <c r="L12874" s="234"/>
      <c r="M12874" s="234"/>
    </row>
    <row r="12875" spans="1:13">
      <c r="A12875" s="223"/>
      <c r="B12875" s="234"/>
      <c r="C12875" s="234"/>
      <c r="D12875" s="234"/>
      <c r="E12875" s="234"/>
      <c r="F12875" s="234"/>
      <c r="G12875" s="223"/>
      <c r="H12875" s="234"/>
      <c r="I12875" s="235"/>
      <c r="J12875" s="234"/>
      <c r="K12875" s="234"/>
      <c r="L12875" s="234"/>
      <c r="M12875" s="234"/>
    </row>
    <row r="12876" spans="1:13">
      <c r="A12876" s="223"/>
      <c r="B12876" s="234"/>
      <c r="C12876" s="234"/>
      <c r="D12876" s="234"/>
      <c r="E12876" s="234"/>
      <c r="F12876" s="234"/>
      <c r="G12876" s="223"/>
      <c r="H12876" s="234"/>
      <c r="I12876" s="235"/>
      <c r="J12876" s="234"/>
      <c r="K12876" s="234"/>
      <c r="L12876" s="234"/>
      <c r="M12876" s="234"/>
    </row>
    <row r="12877" spans="1:13">
      <c r="A12877" s="223"/>
      <c r="B12877" s="234"/>
      <c r="C12877" s="234"/>
      <c r="D12877" s="234"/>
      <c r="E12877" s="234"/>
      <c r="F12877" s="234"/>
      <c r="G12877" s="223"/>
      <c r="H12877" s="234"/>
      <c r="I12877" s="235"/>
      <c r="J12877" s="234"/>
      <c r="K12877" s="234"/>
      <c r="L12877" s="234"/>
      <c r="M12877" s="234"/>
    </row>
    <row r="12878" spans="1:13">
      <c r="A12878" s="223"/>
      <c r="B12878" s="234"/>
      <c r="C12878" s="234"/>
      <c r="D12878" s="234"/>
      <c r="E12878" s="234"/>
      <c r="F12878" s="234"/>
      <c r="G12878" s="223"/>
      <c r="H12878" s="234"/>
      <c r="I12878" s="235"/>
      <c r="J12878" s="234"/>
      <c r="K12878" s="234"/>
      <c r="L12878" s="234"/>
      <c r="M12878" s="234"/>
    </row>
    <row r="12879" spans="1:13">
      <c r="A12879" s="223"/>
      <c r="B12879" s="223"/>
      <c r="C12879" s="223"/>
      <c r="D12879" s="223"/>
      <c r="E12879" s="223"/>
      <c r="F12879" s="223"/>
      <c r="G12879" s="223"/>
      <c r="H12879" s="238"/>
      <c r="I12879" s="235"/>
      <c r="J12879" s="223"/>
      <c r="K12879" s="223"/>
      <c r="L12879" s="223"/>
      <c r="M12879" s="234"/>
    </row>
    <row r="12880" spans="1:13">
      <c r="A12880" s="223"/>
      <c r="B12880" s="234"/>
      <c r="C12880" s="234"/>
      <c r="D12880" s="234"/>
      <c r="E12880" s="234"/>
      <c r="F12880" s="234"/>
      <c r="G12880" s="223"/>
      <c r="H12880" s="234"/>
      <c r="I12880" s="235"/>
      <c r="J12880" s="234"/>
      <c r="K12880" s="234"/>
      <c r="L12880" s="234"/>
      <c r="M12880" s="234"/>
    </row>
    <row r="12881" spans="1:13">
      <c r="A12881" s="223"/>
      <c r="B12881" s="234"/>
      <c r="C12881" s="234"/>
      <c r="D12881" s="234"/>
      <c r="E12881" s="234"/>
      <c r="F12881" s="234"/>
      <c r="G12881" s="223"/>
      <c r="H12881" s="234"/>
      <c r="I12881" s="235"/>
      <c r="J12881" s="234"/>
      <c r="K12881" s="234"/>
      <c r="L12881" s="234"/>
      <c r="M12881" s="234"/>
    </row>
    <row r="12882" spans="1:13">
      <c r="A12882" s="223"/>
      <c r="B12882" s="234"/>
      <c r="C12882" s="234"/>
      <c r="D12882" s="234"/>
      <c r="E12882" s="234"/>
      <c r="F12882" s="234"/>
      <c r="G12882" s="223"/>
      <c r="H12882" s="234"/>
      <c r="I12882" s="235"/>
      <c r="J12882" s="234"/>
      <c r="K12882" s="234"/>
      <c r="L12882" s="234"/>
      <c r="M12882" s="234"/>
    </row>
    <row r="12883" spans="1:13">
      <c r="A12883" s="223"/>
      <c r="B12883" s="247"/>
      <c r="C12883" s="247"/>
      <c r="D12883" s="247"/>
      <c r="E12883" s="223"/>
      <c r="F12883" s="247"/>
      <c r="G12883" s="247"/>
      <c r="H12883" s="247"/>
      <c r="I12883" s="235"/>
      <c r="J12883" s="247"/>
      <c r="K12883" s="247"/>
      <c r="L12883" s="223"/>
      <c r="M12883" s="223"/>
    </row>
    <row r="12884" spans="1:13">
      <c r="A12884" s="223"/>
      <c r="B12884" s="247"/>
      <c r="C12884" s="247"/>
      <c r="D12884" s="247"/>
      <c r="E12884" s="223"/>
      <c r="F12884" s="247"/>
      <c r="G12884" s="247"/>
      <c r="H12884" s="247"/>
      <c r="I12884" s="235"/>
      <c r="J12884" s="247"/>
      <c r="K12884" s="247"/>
      <c r="L12884" s="223"/>
      <c r="M12884" s="223"/>
    </row>
    <row r="12885" spans="1:13">
      <c r="A12885" s="223"/>
      <c r="B12885" s="234"/>
      <c r="C12885" s="234"/>
      <c r="D12885" s="234"/>
      <c r="E12885" s="234"/>
      <c r="F12885" s="234"/>
      <c r="G12885" s="223"/>
      <c r="H12885" s="234"/>
      <c r="I12885" s="235"/>
      <c r="J12885" s="234"/>
      <c r="K12885" s="234"/>
      <c r="L12885" s="234"/>
      <c r="M12885" s="234"/>
    </row>
    <row r="12886" spans="1:13">
      <c r="A12886" s="223"/>
      <c r="B12886" s="234"/>
      <c r="C12886" s="234"/>
      <c r="D12886" s="234"/>
      <c r="E12886" s="234"/>
      <c r="F12886" s="234"/>
      <c r="G12886" s="223"/>
      <c r="H12886" s="234"/>
      <c r="I12886" s="235"/>
      <c r="J12886" s="234"/>
      <c r="K12886" s="234"/>
      <c r="L12886" s="234"/>
      <c r="M12886" s="234"/>
    </row>
    <row r="12887" spans="1:13">
      <c r="A12887" s="223"/>
      <c r="B12887" s="234"/>
      <c r="C12887" s="234"/>
      <c r="D12887" s="234"/>
      <c r="E12887" s="234"/>
      <c r="F12887" s="234"/>
      <c r="G12887" s="223"/>
      <c r="H12887" s="234"/>
      <c r="I12887" s="235"/>
      <c r="J12887" s="234"/>
      <c r="K12887" s="234"/>
      <c r="L12887" s="234"/>
      <c r="M12887" s="234"/>
    </row>
    <row r="12888" spans="1:13">
      <c r="A12888" s="223"/>
      <c r="B12888" s="234"/>
      <c r="C12888" s="234"/>
      <c r="D12888" s="234"/>
      <c r="E12888" s="234"/>
      <c r="F12888" s="234"/>
      <c r="G12888" s="223"/>
      <c r="H12888" s="234"/>
      <c r="I12888" s="235"/>
      <c r="J12888" s="234"/>
      <c r="K12888" s="234"/>
      <c r="L12888" s="234"/>
      <c r="M12888" s="234"/>
    </row>
    <row r="12889" spans="1:13">
      <c r="A12889" s="223"/>
      <c r="B12889" s="247"/>
      <c r="C12889" s="247"/>
      <c r="D12889" s="247"/>
      <c r="E12889" s="223"/>
      <c r="F12889" s="247"/>
      <c r="G12889" s="247"/>
      <c r="H12889" s="223"/>
      <c r="I12889" s="235"/>
      <c r="J12889" s="247"/>
      <c r="K12889" s="247"/>
      <c r="L12889" s="223"/>
      <c r="M12889" s="223"/>
    </row>
    <row r="12890" spans="1:13">
      <c r="A12890" s="223"/>
      <c r="B12890" s="234"/>
      <c r="C12890" s="234"/>
      <c r="D12890" s="234"/>
      <c r="E12890" s="234"/>
      <c r="F12890" s="234"/>
      <c r="G12890" s="223"/>
      <c r="H12890" s="234"/>
      <c r="I12890" s="235"/>
      <c r="J12890" s="234"/>
      <c r="K12890" s="234"/>
      <c r="L12890" s="234"/>
      <c r="M12890" s="234"/>
    </row>
    <row r="12891" spans="1:13">
      <c r="A12891" s="223"/>
      <c r="B12891" s="234"/>
      <c r="C12891" s="234"/>
      <c r="D12891" s="234"/>
      <c r="E12891" s="234"/>
      <c r="F12891" s="234"/>
      <c r="G12891" s="223"/>
      <c r="H12891" s="234"/>
      <c r="I12891" s="235"/>
      <c r="J12891" s="234"/>
      <c r="K12891" s="234"/>
      <c r="L12891" s="234"/>
      <c r="M12891" s="234"/>
    </row>
    <row r="12892" spans="1:13">
      <c r="A12892" s="223"/>
      <c r="B12892" s="234"/>
      <c r="C12892" s="234"/>
      <c r="D12892" s="234"/>
      <c r="E12892" s="234"/>
      <c r="F12892" s="234"/>
      <c r="G12892" s="223"/>
      <c r="H12892" s="234"/>
      <c r="I12892" s="235"/>
      <c r="J12892" s="234"/>
      <c r="K12892" s="234"/>
      <c r="L12892" s="234"/>
      <c r="M12892" s="234"/>
    </row>
    <row r="12893" spans="1:13">
      <c r="A12893" s="223"/>
      <c r="B12893" s="234"/>
      <c r="C12893" s="234"/>
      <c r="D12893" s="234"/>
      <c r="E12893" s="234"/>
      <c r="F12893" s="234"/>
      <c r="G12893" s="223"/>
      <c r="H12893" s="234"/>
      <c r="I12893" s="235"/>
      <c r="J12893" s="234"/>
      <c r="K12893" s="234"/>
      <c r="L12893" s="234"/>
      <c r="M12893" s="234"/>
    </row>
    <row r="12894" spans="1:13">
      <c r="A12894" s="223"/>
      <c r="B12894" s="234"/>
      <c r="C12894" s="234"/>
      <c r="D12894" s="234"/>
      <c r="E12894" s="234"/>
      <c r="F12894" s="234"/>
      <c r="G12894" s="223"/>
      <c r="H12894" s="234"/>
      <c r="I12894" s="235"/>
      <c r="J12894" s="234"/>
      <c r="K12894" s="234"/>
      <c r="L12894" s="234"/>
      <c r="M12894" s="234"/>
    </row>
    <row r="12895" spans="1:13">
      <c r="A12895" s="223"/>
      <c r="B12895" s="234"/>
      <c r="C12895" s="234"/>
      <c r="D12895" s="234"/>
      <c r="E12895" s="234"/>
      <c r="F12895" s="234"/>
      <c r="G12895" s="223"/>
      <c r="H12895" s="234"/>
      <c r="I12895" s="235"/>
      <c r="J12895" s="234"/>
      <c r="K12895" s="234"/>
      <c r="L12895" s="234"/>
      <c r="M12895" s="234"/>
    </row>
    <row r="12896" spans="1:13">
      <c r="A12896" s="223"/>
      <c r="B12896" s="234"/>
      <c r="C12896" s="234"/>
      <c r="D12896" s="234"/>
      <c r="E12896" s="234"/>
      <c r="F12896" s="234"/>
      <c r="G12896" s="223"/>
      <c r="H12896" s="234"/>
      <c r="I12896" s="235"/>
      <c r="J12896" s="234"/>
      <c r="K12896" s="234"/>
      <c r="L12896" s="234"/>
      <c r="M12896" s="234"/>
    </row>
    <row r="12897" spans="1:13">
      <c r="A12897" s="223"/>
      <c r="B12897" s="234"/>
      <c r="C12897" s="234"/>
      <c r="D12897" s="234"/>
      <c r="E12897" s="234"/>
      <c r="F12897" s="234"/>
      <c r="G12897" s="223"/>
      <c r="H12897" s="234"/>
      <c r="I12897" s="235"/>
      <c r="J12897" s="234"/>
      <c r="K12897" s="234"/>
      <c r="L12897" s="234"/>
      <c r="M12897" s="234"/>
    </row>
    <row r="12898" spans="1:13">
      <c r="A12898" s="223"/>
      <c r="B12898" s="247"/>
      <c r="C12898" s="247"/>
      <c r="D12898" s="247"/>
      <c r="E12898" s="223"/>
      <c r="F12898" s="247"/>
      <c r="G12898" s="247"/>
      <c r="H12898" s="247"/>
      <c r="I12898" s="235"/>
      <c r="J12898" s="247"/>
      <c r="K12898" s="247"/>
      <c r="L12898" s="223"/>
      <c r="M12898" s="223"/>
    </row>
    <row r="12899" spans="1:13">
      <c r="A12899" s="223"/>
      <c r="B12899" s="234"/>
      <c r="C12899" s="234"/>
      <c r="D12899" s="234"/>
      <c r="E12899" s="234"/>
      <c r="F12899" s="234"/>
      <c r="G12899" s="223"/>
      <c r="H12899" s="234"/>
      <c r="I12899" s="235"/>
      <c r="J12899" s="234"/>
      <c r="K12899" s="234"/>
      <c r="L12899" s="234"/>
      <c r="M12899" s="234"/>
    </row>
    <row r="12900" spans="1:13">
      <c r="A12900" s="223"/>
      <c r="B12900" s="234"/>
      <c r="C12900" s="234"/>
      <c r="D12900" s="234"/>
      <c r="E12900" s="234"/>
      <c r="F12900" s="234"/>
      <c r="G12900" s="223"/>
      <c r="H12900" s="234"/>
      <c r="I12900" s="235"/>
      <c r="J12900" s="234"/>
      <c r="K12900" s="234"/>
      <c r="L12900" s="234"/>
      <c r="M12900" s="234"/>
    </row>
    <row r="12901" spans="1:13">
      <c r="A12901" s="223"/>
      <c r="B12901" s="234"/>
      <c r="C12901" s="234"/>
      <c r="D12901" s="234"/>
      <c r="E12901" s="234"/>
      <c r="F12901" s="234"/>
      <c r="G12901" s="223"/>
      <c r="H12901" s="234"/>
      <c r="I12901" s="235"/>
      <c r="J12901" s="234"/>
      <c r="K12901" s="234"/>
      <c r="L12901" s="234"/>
      <c r="M12901" s="234"/>
    </row>
    <row r="12902" spans="1:13">
      <c r="A12902" s="223"/>
      <c r="B12902" s="234"/>
      <c r="C12902" s="234"/>
      <c r="D12902" s="234"/>
      <c r="E12902" s="234"/>
      <c r="F12902" s="234"/>
      <c r="G12902" s="223"/>
      <c r="H12902" s="234"/>
      <c r="I12902" s="235"/>
      <c r="J12902" s="234"/>
      <c r="K12902" s="234"/>
      <c r="L12902" s="234"/>
      <c r="M12902" s="234"/>
    </row>
    <row r="12903" spans="1:13">
      <c r="A12903" s="223"/>
      <c r="B12903" s="247"/>
      <c r="C12903" s="247"/>
      <c r="D12903" s="247"/>
      <c r="E12903" s="223"/>
      <c r="F12903" s="247"/>
      <c r="G12903" s="247"/>
      <c r="H12903" s="247"/>
      <c r="I12903" s="235"/>
      <c r="J12903" s="247"/>
      <c r="K12903" s="247"/>
      <c r="L12903" s="223"/>
      <c r="M12903" s="223"/>
    </row>
    <row r="12904" spans="1:13">
      <c r="A12904" s="223"/>
      <c r="B12904" s="234"/>
      <c r="C12904" s="234"/>
      <c r="D12904" s="234"/>
      <c r="E12904" s="234"/>
      <c r="F12904" s="234"/>
      <c r="G12904" s="223"/>
      <c r="H12904" s="234"/>
      <c r="I12904" s="235"/>
      <c r="J12904" s="234"/>
      <c r="K12904" s="234"/>
      <c r="L12904" s="234"/>
      <c r="M12904" s="234"/>
    </row>
    <row r="12905" spans="1:13">
      <c r="A12905" s="223"/>
      <c r="B12905" s="234"/>
      <c r="C12905" s="234"/>
      <c r="D12905" s="234"/>
      <c r="E12905" s="234"/>
      <c r="F12905" s="234"/>
      <c r="G12905" s="223"/>
      <c r="H12905" s="234"/>
      <c r="I12905" s="235"/>
      <c r="J12905" s="234"/>
      <c r="K12905" s="234"/>
      <c r="L12905" s="234"/>
      <c r="M12905" s="234"/>
    </row>
    <row r="12906" spans="1:13">
      <c r="A12906" s="223"/>
      <c r="B12906" s="234"/>
      <c r="C12906" s="234"/>
      <c r="D12906" s="234"/>
      <c r="E12906" s="234"/>
      <c r="F12906" s="234"/>
      <c r="G12906" s="223"/>
      <c r="H12906" s="234"/>
      <c r="I12906" s="235"/>
      <c r="J12906" s="234"/>
      <c r="K12906" s="234"/>
      <c r="L12906" s="234"/>
      <c r="M12906" s="234"/>
    </row>
    <row r="12907" spans="1:13">
      <c r="A12907" s="223"/>
      <c r="B12907" s="234"/>
      <c r="C12907" s="234"/>
      <c r="D12907" s="234"/>
      <c r="E12907" s="234"/>
      <c r="F12907" s="234"/>
      <c r="G12907" s="223"/>
      <c r="H12907" s="234"/>
      <c r="I12907" s="235"/>
      <c r="J12907" s="234"/>
      <c r="K12907" s="234"/>
      <c r="L12907" s="234"/>
      <c r="M12907" s="234"/>
    </row>
    <row r="12908" spans="1:13">
      <c r="A12908" s="223"/>
      <c r="B12908" s="234"/>
      <c r="C12908" s="234"/>
      <c r="D12908" s="234"/>
      <c r="E12908" s="234"/>
      <c r="F12908" s="234"/>
      <c r="G12908" s="223"/>
      <c r="H12908" s="234"/>
      <c r="I12908" s="235"/>
      <c r="J12908" s="234"/>
      <c r="K12908" s="234"/>
      <c r="L12908" s="234"/>
      <c r="M12908" s="234"/>
    </row>
    <row r="12909" spans="1:13">
      <c r="A12909" s="223"/>
      <c r="B12909" s="234"/>
      <c r="C12909" s="234"/>
      <c r="D12909" s="234"/>
      <c r="E12909" s="234"/>
      <c r="F12909" s="234"/>
      <c r="G12909" s="223"/>
      <c r="H12909" s="234"/>
      <c r="I12909" s="235"/>
      <c r="J12909" s="234"/>
      <c r="K12909" s="234"/>
      <c r="L12909" s="234"/>
      <c r="M12909" s="234"/>
    </row>
    <row r="12910" spans="1:13">
      <c r="A12910" s="223"/>
      <c r="B12910" s="234"/>
      <c r="C12910" s="234"/>
      <c r="D12910" s="234"/>
      <c r="E12910" s="234"/>
      <c r="F12910" s="234"/>
      <c r="G12910" s="223"/>
      <c r="H12910" s="234"/>
      <c r="I12910" s="235"/>
      <c r="J12910" s="234"/>
      <c r="K12910" s="234"/>
      <c r="L12910" s="234"/>
      <c r="M12910" s="234"/>
    </row>
    <row r="12911" spans="1:13">
      <c r="A12911" s="223"/>
      <c r="B12911" s="234"/>
      <c r="C12911" s="234"/>
      <c r="D12911" s="234"/>
      <c r="E12911" s="234"/>
      <c r="F12911" s="234"/>
      <c r="G12911" s="223"/>
      <c r="H12911" s="234"/>
      <c r="I12911" s="235"/>
      <c r="J12911" s="234"/>
      <c r="K12911" s="234"/>
      <c r="L12911" s="234"/>
      <c r="M12911" s="234"/>
    </row>
    <row r="12912" spans="1:13">
      <c r="A12912" s="223"/>
      <c r="B12912" s="234"/>
      <c r="C12912" s="234"/>
      <c r="D12912" s="234"/>
      <c r="E12912" s="234"/>
      <c r="F12912" s="234"/>
      <c r="G12912" s="223"/>
      <c r="H12912" s="234"/>
      <c r="I12912" s="235"/>
      <c r="J12912" s="234"/>
      <c r="K12912" s="234"/>
      <c r="L12912" s="234"/>
      <c r="M12912" s="234"/>
    </row>
    <row r="12913" spans="1:13">
      <c r="A12913" s="223"/>
      <c r="B12913" s="234"/>
      <c r="C12913" s="234"/>
      <c r="D12913" s="234"/>
      <c r="E12913" s="234"/>
      <c r="F12913" s="234"/>
      <c r="G12913" s="223"/>
      <c r="H12913" s="234"/>
      <c r="I12913" s="235"/>
      <c r="J12913" s="234"/>
      <c r="K12913" s="234"/>
      <c r="L12913" s="234"/>
      <c r="M12913" s="234"/>
    </row>
    <row r="12914" spans="1:13">
      <c r="A12914" s="223"/>
      <c r="B12914" s="247"/>
      <c r="C12914" s="247"/>
      <c r="D12914" s="247"/>
      <c r="E12914" s="223"/>
      <c r="F12914" s="247"/>
      <c r="G12914" s="247"/>
      <c r="H12914" s="223"/>
      <c r="I12914" s="235"/>
      <c r="J12914" s="247"/>
      <c r="K12914" s="247"/>
      <c r="L12914" s="223"/>
      <c r="M12914" s="223"/>
    </row>
    <row r="12915" spans="1:13">
      <c r="A12915" s="223"/>
      <c r="B12915" s="234"/>
      <c r="C12915" s="234"/>
      <c r="D12915" s="234"/>
      <c r="E12915" s="234"/>
      <c r="F12915" s="234"/>
      <c r="G12915" s="223"/>
      <c r="H12915" s="234"/>
      <c r="I12915" s="235"/>
      <c r="J12915" s="234"/>
      <c r="K12915" s="234"/>
      <c r="L12915" s="234"/>
      <c r="M12915" s="234"/>
    </row>
    <row r="12916" spans="1:13">
      <c r="A12916" s="223"/>
      <c r="B12916" s="247"/>
      <c r="C12916" s="247"/>
      <c r="D12916" s="247"/>
      <c r="E12916" s="223"/>
      <c r="F12916" s="247"/>
      <c r="G12916" s="247"/>
      <c r="H12916" s="247"/>
      <c r="I12916" s="235"/>
      <c r="J12916" s="247"/>
      <c r="K12916" s="247"/>
      <c r="L12916" s="223"/>
      <c r="M12916" s="223"/>
    </row>
    <row r="12917" spans="1:13">
      <c r="A12917" s="223"/>
      <c r="B12917" s="234"/>
      <c r="C12917" s="234"/>
      <c r="D12917" s="234"/>
      <c r="E12917" s="234"/>
      <c r="F12917" s="234"/>
      <c r="G12917" s="223"/>
      <c r="H12917" s="234"/>
      <c r="I12917" s="235"/>
      <c r="J12917" s="234"/>
      <c r="K12917" s="234"/>
      <c r="L12917" s="234"/>
      <c r="M12917" s="234"/>
    </row>
    <row r="12918" spans="1:13">
      <c r="A12918" s="223"/>
      <c r="B12918" s="234"/>
      <c r="C12918" s="234"/>
      <c r="D12918" s="234"/>
      <c r="E12918" s="234"/>
      <c r="F12918" s="234"/>
      <c r="G12918" s="223"/>
      <c r="H12918" s="234"/>
      <c r="I12918" s="235"/>
      <c r="J12918" s="234"/>
      <c r="K12918" s="234"/>
      <c r="L12918" s="234"/>
      <c r="M12918" s="234"/>
    </row>
    <row r="12919" spans="1:13">
      <c r="A12919" s="223"/>
      <c r="B12919" s="247"/>
      <c r="C12919" s="247"/>
      <c r="D12919" s="247"/>
      <c r="E12919" s="223"/>
      <c r="F12919" s="247"/>
      <c r="G12919" s="247"/>
      <c r="H12919" s="247"/>
      <c r="I12919" s="235"/>
      <c r="J12919" s="247"/>
      <c r="K12919" s="247"/>
      <c r="L12919" s="223"/>
      <c r="M12919" s="223"/>
    </row>
    <row r="12920" spans="1:13">
      <c r="A12920" s="223"/>
      <c r="B12920" s="234"/>
      <c r="C12920" s="234"/>
      <c r="D12920" s="234"/>
      <c r="E12920" s="234"/>
      <c r="F12920" s="234"/>
      <c r="G12920" s="223"/>
      <c r="H12920" s="234"/>
      <c r="I12920" s="235"/>
      <c r="J12920" s="234"/>
      <c r="K12920" s="234"/>
      <c r="L12920" s="234"/>
      <c r="M12920" s="234"/>
    </row>
    <row r="12921" spans="1:13">
      <c r="A12921" s="223"/>
      <c r="B12921" s="234"/>
      <c r="C12921" s="234"/>
      <c r="D12921" s="234"/>
      <c r="E12921" s="234"/>
      <c r="F12921" s="234"/>
      <c r="G12921" s="223"/>
      <c r="H12921" s="234"/>
      <c r="I12921" s="235"/>
      <c r="J12921" s="234"/>
      <c r="K12921" s="234"/>
      <c r="L12921" s="234"/>
      <c r="M12921" s="234"/>
    </row>
    <row r="12922" spans="1:13">
      <c r="A12922" s="223"/>
      <c r="B12922" s="234"/>
      <c r="C12922" s="234"/>
      <c r="D12922" s="234"/>
      <c r="E12922" s="234"/>
      <c r="F12922" s="234"/>
      <c r="G12922" s="223"/>
      <c r="H12922" s="234"/>
      <c r="I12922" s="235"/>
      <c r="J12922" s="234"/>
      <c r="K12922" s="234"/>
      <c r="L12922" s="234"/>
      <c r="M12922" s="234"/>
    </row>
    <row r="12923" spans="1:13">
      <c r="A12923" s="223"/>
      <c r="B12923" s="234"/>
      <c r="C12923" s="234"/>
      <c r="D12923" s="234"/>
      <c r="E12923" s="234"/>
      <c r="F12923" s="234"/>
      <c r="G12923" s="223"/>
      <c r="H12923" s="234"/>
      <c r="I12923" s="235"/>
      <c r="J12923" s="234"/>
      <c r="K12923" s="234"/>
      <c r="L12923" s="234"/>
      <c r="M12923" s="234"/>
    </row>
    <row r="12924" spans="1:13">
      <c r="A12924" s="223"/>
      <c r="B12924" s="234"/>
      <c r="C12924" s="234"/>
      <c r="D12924" s="234"/>
      <c r="E12924" s="234"/>
      <c r="F12924" s="234"/>
      <c r="G12924" s="223"/>
      <c r="H12924" s="234"/>
      <c r="I12924" s="235"/>
      <c r="J12924" s="234"/>
      <c r="K12924" s="234"/>
      <c r="L12924" s="234"/>
      <c r="M12924" s="234"/>
    </row>
    <row r="12925" spans="1:13">
      <c r="A12925" s="223"/>
      <c r="B12925" s="247"/>
      <c r="C12925" s="247"/>
      <c r="D12925" s="247"/>
      <c r="E12925" s="223"/>
      <c r="F12925" s="247"/>
      <c r="G12925" s="223"/>
      <c r="H12925" s="238"/>
      <c r="I12925" s="235"/>
      <c r="J12925" s="247"/>
      <c r="K12925" s="247"/>
      <c r="L12925" s="223"/>
      <c r="M12925" s="234"/>
    </row>
    <row r="12926" spans="1:13">
      <c r="A12926" s="223"/>
      <c r="B12926" s="234"/>
      <c r="C12926" s="234"/>
      <c r="D12926" s="234"/>
      <c r="E12926" s="234"/>
      <c r="F12926" s="234"/>
      <c r="G12926" s="223"/>
      <c r="H12926" s="234"/>
      <c r="I12926" s="235"/>
      <c r="J12926" s="234"/>
      <c r="K12926" s="234"/>
      <c r="L12926" s="234"/>
      <c r="M12926" s="234"/>
    </row>
    <row r="12927" spans="1:13">
      <c r="A12927" s="223"/>
      <c r="B12927" s="247"/>
      <c r="C12927" s="247"/>
      <c r="D12927" s="247"/>
      <c r="E12927" s="223"/>
      <c r="F12927" s="247"/>
      <c r="G12927" s="247"/>
      <c r="H12927" s="247"/>
      <c r="I12927" s="235"/>
      <c r="J12927" s="247"/>
      <c r="K12927" s="247"/>
      <c r="L12927" s="223"/>
      <c r="M12927" s="223"/>
    </row>
    <row r="12928" spans="1:13">
      <c r="A12928" s="223"/>
      <c r="B12928" s="234"/>
      <c r="C12928" s="234"/>
      <c r="D12928" s="234"/>
      <c r="E12928" s="234"/>
      <c r="F12928" s="234"/>
      <c r="G12928" s="223"/>
      <c r="H12928" s="234"/>
      <c r="I12928" s="235"/>
      <c r="J12928" s="234"/>
      <c r="K12928" s="234"/>
      <c r="L12928" s="234"/>
      <c r="M12928" s="234"/>
    </row>
    <row r="12929" spans="1:13">
      <c r="A12929" s="223"/>
      <c r="B12929" s="234"/>
      <c r="C12929" s="234"/>
      <c r="D12929" s="234"/>
      <c r="E12929" s="234"/>
      <c r="F12929" s="234"/>
      <c r="G12929" s="223"/>
      <c r="H12929" s="234"/>
      <c r="I12929" s="235"/>
      <c r="J12929" s="234"/>
      <c r="K12929" s="234"/>
      <c r="L12929" s="234"/>
      <c r="M12929" s="234"/>
    </row>
    <row r="12930" spans="1:13">
      <c r="A12930" s="223"/>
      <c r="B12930" s="234"/>
      <c r="C12930" s="234"/>
      <c r="D12930" s="234"/>
      <c r="E12930" s="234"/>
      <c r="F12930" s="234"/>
      <c r="G12930" s="223"/>
      <c r="H12930" s="234"/>
      <c r="I12930" s="235"/>
      <c r="J12930" s="234"/>
      <c r="K12930" s="234"/>
      <c r="L12930" s="234"/>
      <c r="M12930" s="234"/>
    </row>
    <row r="12931" spans="1:13">
      <c r="A12931" s="223"/>
      <c r="B12931" s="234"/>
      <c r="C12931" s="234"/>
      <c r="D12931" s="234"/>
      <c r="E12931" s="234"/>
      <c r="F12931" s="234"/>
      <c r="G12931" s="223"/>
      <c r="H12931" s="234"/>
      <c r="I12931" s="235"/>
      <c r="J12931" s="234"/>
      <c r="K12931" s="234"/>
      <c r="L12931" s="234"/>
      <c r="M12931" s="234"/>
    </row>
    <row r="12932" spans="1:13">
      <c r="A12932" s="223"/>
      <c r="B12932" s="234"/>
      <c r="C12932" s="234"/>
      <c r="D12932" s="234"/>
      <c r="E12932" s="234"/>
      <c r="F12932" s="234"/>
      <c r="G12932" s="223"/>
      <c r="H12932" s="234"/>
      <c r="I12932" s="235"/>
      <c r="J12932" s="234"/>
      <c r="K12932" s="234"/>
      <c r="L12932" s="234"/>
      <c r="M12932" s="234"/>
    </row>
    <row r="12933" spans="1:13">
      <c r="A12933" s="223"/>
      <c r="B12933" s="234"/>
      <c r="C12933" s="234"/>
      <c r="D12933" s="234"/>
      <c r="E12933" s="234"/>
      <c r="F12933" s="234"/>
      <c r="G12933" s="223"/>
      <c r="H12933" s="234"/>
      <c r="I12933" s="235"/>
      <c r="J12933" s="234"/>
      <c r="K12933" s="234"/>
      <c r="L12933" s="234"/>
      <c r="M12933" s="234"/>
    </row>
    <row r="12934" spans="1:13">
      <c r="A12934" s="223"/>
      <c r="B12934" s="247"/>
      <c r="C12934" s="247"/>
      <c r="D12934" s="247"/>
      <c r="E12934" s="223"/>
      <c r="F12934" s="247"/>
      <c r="G12934" s="247"/>
      <c r="H12934" s="247"/>
      <c r="I12934" s="235"/>
      <c r="J12934" s="247"/>
      <c r="K12934" s="247"/>
      <c r="L12934" s="223"/>
      <c r="M12934" s="223"/>
    </row>
    <row r="12935" spans="1:13">
      <c r="A12935" s="223"/>
      <c r="B12935" s="234"/>
      <c r="C12935" s="234"/>
      <c r="D12935" s="234"/>
      <c r="E12935" s="234"/>
      <c r="F12935" s="234"/>
      <c r="G12935" s="223"/>
      <c r="H12935" s="234"/>
      <c r="I12935" s="235"/>
      <c r="J12935" s="234"/>
      <c r="K12935" s="234"/>
      <c r="L12935" s="234"/>
      <c r="M12935" s="234"/>
    </row>
    <row r="12936" spans="1:13">
      <c r="A12936" s="223"/>
      <c r="B12936" s="234"/>
      <c r="C12936" s="234"/>
      <c r="D12936" s="234"/>
      <c r="E12936" s="234"/>
      <c r="F12936" s="234"/>
      <c r="G12936" s="223"/>
      <c r="H12936" s="234"/>
      <c r="I12936" s="235"/>
      <c r="J12936" s="234"/>
      <c r="K12936" s="234"/>
      <c r="L12936" s="234"/>
      <c r="M12936" s="234"/>
    </row>
    <row r="12937" spans="1:13">
      <c r="A12937" s="223"/>
      <c r="B12937" s="234"/>
      <c r="C12937" s="234"/>
      <c r="D12937" s="234"/>
      <c r="E12937" s="234"/>
      <c r="F12937" s="234"/>
      <c r="G12937" s="223"/>
      <c r="H12937" s="234"/>
      <c r="I12937" s="235"/>
      <c r="J12937" s="234"/>
      <c r="K12937" s="234"/>
      <c r="L12937" s="234"/>
      <c r="M12937" s="234"/>
    </row>
    <row r="12938" spans="1:13">
      <c r="A12938" s="223"/>
      <c r="B12938" s="234"/>
      <c r="C12938" s="234"/>
      <c r="D12938" s="234"/>
      <c r="E12938" s="234"/>
      <c r="F12938" s="234"/>
      <c r="G12938" s="223"/>
      <c r="H12938" s="234"/>
      <c r="I12938" s="235"/>
      <c r="J12938" s="234"/>
      <c r="K12938" s="234"/>
      <c r="L12938" s="234"/>
      <c r="M12938" s="234"/>
    </row>
    <row r="12939" spans="1:13">
      <c r="A12939" s="223"/>
      <c r="B12939" s="234"/>
      <c r="C12939" s="234"/>
      <c r="D12939" s="234"/>
      <c r="E12939" s="234"/>
      <c r="F12939" s="234"/>
      <c r="G12939" s="223"/>
      <c r="H12939" s="234"/>
      <c r="I12939" s="235"/>
      <c r="J12939" s="234"/>
      <c r="K12939" s="234"/>
      <c r="L12939" s="234"/>
      <c r="M12939" s="234"/>
    </row>
    <row r="12940" spans="1:13">
      <c r="A12940" s="223"/>
      <c r="B12940" s="247"/>
      <c r="C12940" s="247"/>
      <c r="D12940" s="247"/>
      <c r="E12940" s="223"/>
      <c r="F12940" s="247"/>
      <c r="G12940" s="223"/>
      <c r="H12940" s="238"/>
      <c r="I12940" s="235"/>
      <c r="J12940" s="247"/>
      <c r="K12940" s="247"/>
      <c r="L12940" s="223"/>
      <c r="M12940" s="234"/>
    </row>
    <row r="12941" spans="1:13">
      <c r="A12941" s="223"/>
      <c r="B12941" s="234"/>
      <c r="C12941" s="234"/>
      <c r="D12941" s="234"/>
      <c r="E12941" s="234"/>
      <c r="F12941" s="234"/>
      <c r="G12941" s="223"/>
      <c r="H12941" s="234"/>
      <c r="I12941" s="235"/>
      <c r="J12941" s="234"/>
      <c r="K12941" s="234"/>
      <c r="L12941" s="234"/>
      <c r="M12941" s="234"/>
    </row>
    <row r="12942" spans="1:13">
      <c r="A12942" s="223"/>
      <c r="B12942" s="247"/>
      <c r="C12942" s="247"/>
      <c r="D12942" s="247"/>
      <c r="E12942" s="223"/>
      <c r="F12942" s="247"/>
      <c r="G12942" s="247"/>
      <c r="H12942" s="247"/>
      <c r="I12942" s="235"/>
      <c r="J12942" s="247"/>
      <c r="K12942" s="247"/>
      <c r="L12942" s="223"/>
      <c r="M12942" s="223"/>
    </row>
    <row r="12943" spans="1:13">
      <c r="A12943" s="223"/>
      <c r="B12943" s="247"/>
      <c r="C12943" s="247"/>
      <c r="D12943" s="247"/>
      <c r="E12943" s="223"/>
      <c r="F12943" s="247"/>
      <c r="G12943" s="247"/>
      <c r="H12943" s="247"/>
      <c r="I12943" s="235"/>
      <c r="J12943" s="247"/>
      <c r="K12943" s="247"/>
      <c r="L12943" s="223"/>
      <c r="M12943" s="223"/>
    </row>
    <row r="12944" spans="1:13">
      <c r="A12944" s="223"/>
      <c r="B12944" s="234"/>
      <c r="C12944" s="234"/>
      <c r="D12944" s="234"/>
      <c r="E12944" s="234"/>
      <c r="F12944" s="234"/>
      <c r="G12944" s="223"/>
      <c r="H12944" s="234"/>
      <c r="I12944" s="235"/>
      <c r="J12944" s="234"/>
      <c r="K12944" s="234"/>
      <c r="L12944" s="234"/>
      <c r="M12944" s="234"/>
    </row>
    <row r="12945" spans="1:13">
      <c r="A12945" s="223"/>
      <c r="B12945" s="234"/>
      <c r="C12945" s="234"/>
      <c r="D12945" s="234"/>
      <c r="E12945" s="234"/>
      <c r="F12945" s="234"/>
      <c r="G12945" s="223"/>
      <c r="H12945" s="234"/>
      <c r="I12945" s="235"/>
      <c r="J12945" s="234"/>
      <c r="K12945" s="234"/>
      <c r="L12945" s="234"/>
      <c r="M12945" s="234"/>
    </row>
    <row r="12946" spans="1:13">
      <c r="A12946" s="223"/>
      <c r="B12946" s="234"/>
      <c r="C12946" s="234"/>
      <c r="D12946" s="234"/>
      <c r="E12946" s="234"/>
      <c r="F12946" s="234"/>
      <c r="G12946" s="223"/>
      <c r="H12946" s="234"/>
      <c r="I12946" s="235"/>
      <c r="J12946" s="234"/>
      <c r="K12946" s="234"/>
      <c r="L12946" s="234"/>
      <c r="M12946" s="234"/>
    </row>
    <row r="12947" spans="1:13">
      <c r="A12947" s="223"/>
      <c r="B12947" s="234"/>
      <c r="C12947" s="234"/>
      <c r="D12947" s="234"/>
      <c r="E12947" s="234"/>
      <c r="F12947" s="234"/>
      <c r="G12947" s="223"/>
      <c r="H12947" s="234"/>
      <c r="I12947" s="235"/>
      <c r="J12947" s="234"/>
      <c r="K12947" s="234"/>
      <c r="L12947" s="234"/>
      <c r="M12947" s="234"/>
    </row>
    <row r="12948" spans="1:13">
      <c r="A12948" s="223"/>
      <c r="B12948" s="234"/>
      <c r="C12948" s="234"/>
      <c r="D12948" s="234"/>
      <c r="E12948" s="234"/>
      <c r="F12948" s="234"/>
      <c r="G12948" s="223"/>
      <c r="H12948" s="234"/>
      <c r="I12948" s="235"/>
      <c r="J12948" s="234"/>
      <c r="K12948" s="234"/>
      <c r="L12948" s="234"/>
      <c r="M12948" s="234"/>
    </row>
    <row r="12949" spans="1:13">
      <c r="A12949" s="223"/>
      <c r="B12949" s="234"/>
      <c r="C12949" s="234"/>
      <c r="D12949" s="234"/>
      <c r="E12949" s="234"/>
      <c r="F12949" s="234"/>
      <c r="G12949" s="223"/>
      <c r="H12949" s="234"/>
      <c r="I12949" s="235"/>
      <c r="J12949" s="234"/>
      <c r="K12949" s="234"/>
      <c r="L12949" s="234"/>
      <c r="M12949" s="234"/>
    </row>
    <row r="12950" spans="1:13">
      <c r="A12950" s="223"/>
      <c r="B12950" s="247"/>
      <c r="C12950" s="247"/>
      <c r="D12950" s="247"/>
      <c r="E12950" s="223"/>
      <c r="F12950" s="247"/>
      <c r="G12950" s="247"/>
      <c r="H12950" s="247"/>
      <c r="I12950" s="235"/>
      <c r="J12950" s="247"/>
      <c r="K12950" s="247"/>
      <c r="L12950" s="223"/>
      <c r="M12950" s="223"/>
    </row>
    <row r="12951" spans="1:13">
      <c r="A12951" s="223"/>
      <c r="B12951" s="234"/>
      <c r="C12951" s="234"/>
      <c r="D12951" s="234"/>
      <c r="E12951" s="234"/>
      <c r="F12951" s="234"/>
      <c r="G12951" s="223"/>
      <c r="H12951" s="234"/>
      <c r="I12951" s="235"/>
      <c r="J12951" s="234"/>
      <c r="K12951" s="234"/>
      <c r="L12951" s="234"/>
      <c r="M12951" s="234"/>
    </row>
    <row r="12952" spans="1:13">
      <c r="A12952" s="223"/>
      <c r="B12952" s="234"/>
      <c r="C12952" s="234"/>
      <c r="D12952" s="234"/>
      <c r="E12952" s="234"/>
      <c r="F12952" s="234"/>
      <c r="G12952" s="223"/>
      <c r="H12952" s="234"/>
      <c r="I12952" s="235"/>
      <c r="J12952" s="234"/>
      <c r="K12952" s="234"/>
      <c r="L12952" s="234"/>
      <c r="M12952" s="234"/>
    </row>
    <row r="12953" spans="1:13">
      <c r="A12953" s="223"/>
      <c r="B12953" s="234"/>
      <c r="C12953" s="234"/>
      <c r="D12953" s="234"/>
      <c r="E12953" s="234"/>
      <c r="F12953" s="234"/>
      <c r="G12953" s="223"/>
      <c r="H12953" s="234"/>
      <c r="I12953" s="235"/>
      <c r="J12953" s="234"/>
      <c r="K12953" s="234"/>
      <c r="L12953" s="234"/>
      <c r="M12953" s="234"/>
    </row>
    <row r="12954" spans="1:13">
      <c r="A12954" s="223"/>
      <c r="B12954" s="247"/>
      <c r="C12954" s="247"/>
      <c r="D12954" s="247"/>
      <c r="E12954" s="223"/>
      <c r="F12954" s="247"/>
      <c r="G12954" s="247"/>
      <c r="H12954" s="247"/>
      <c r="I12954" s="235"/>
      <c r="J12954" s="247"/>
      <c r="K12954" s="247"/>
      <c r="L12954" s="223"/>
      <c r="M12954" s="223"/>
    </row>
    <row r="12955" spans="1:13">
      <c r="A12955" s="223"/>
      <c r="B12955" s="247"/>
      <c r="C12955" s="247"/>
      <c r="D12955" s="247"/>
      <c r="E12955" s="223"/>
      <c r="F12955" s="247"/>
      <c r="G12955" s="247"/>
      <c r="H12955" s="247"/>
      <c r="I12955" s="235"/>
      <c r="J12955" s="247"/>
      <c r="K12955" s="247"/>
      <c r="L12955" s="223"/>
      <c r="M12955" s="223"/>
    </row>
    <row r="12956" spans="1:13">
      <c r="A12956" s="223"/>
      <c r="B12956" s="234"/>
      <c r="C12956" s="234"/>
      <c r="D12956" s="234"/>
      <c r="E12956" s="234"/>
      <c r="F12956" s="234"/>
      <c r="G12956" s="223"/>
      <c r="H12956" s="234"/>
      <c r="I12956" s="235"/>
      <c r="J12956" s="234"/>
      <c r="K12956" s="234"/>
      <c r="L12956" s="234"/>
      <c r="M12956" s="234"/>
    </row>
    <row r="12957" spans="1:13">
      <c r="A12957" s="223"/>
      <c r="B12957" s="247"/>
      <c r="C12957" s="247"/>
      <c r="D12957" s="247"/>
      <c r="E12957" s="223"/>
      <c r="F12957" s="247"/>
      <c r="G12957" s="247"/>
      <c r="H12957" s="247"/>
      <c r="I12957" s="235"/>
      <c r="J12957" s="247"/>
      <c r="K12957" s="247"/>
      <c r="L12957" s="223"/>
      <c r="M12957" s="223"/>
    </row>
    <row r="12958" spans="1:13">
      <c r="A12958" s="223"/>
      <c r="B12958" s="234"/>
      <c r="C12958" s="234"/>
      <c r="D12958" s="234"/>
      <c r="E12958" s="234"/>
      <c r="F12958" s="234"/>
      <c r="G12958" s="223"/>
      <c r="H12958" s="234"/>
      <c r="I12958" s="235"/>
      <c r="J12958" s="234"/>
      <c r="K12958" s="234"/>
      <c r="L12958" s="234"/>
      <c r="M12958" s="234"/>
    </row>
    <row r="12959" spans="1:13">
      <c r="A12959" s="223"/>
      <c r="B12959" s="234"/>
      <c r="C12959" s="234"/>
      <c r="D12959" s="234"/>
      <c r="E12959" s="234"/>
      <c r="F12959" s="234"/>
      <c r="G12959" s="223"/>
      <c r="H12959" s="234"/>
      <c r="I12959" s="235"/>
      <c r="J12959" s="234"/>
      <c r="K12959" s="234"/>
      <c r="L12959" s="234"/>
      <c r="M12959" s="234"/>
    </row>
    <row r="12960" spans="1:13">
      <c r="A12960" s="223"/>
      <c r="B12960" s="247"/>
      <c r="C12960" s="247"/>
      <c r="D12960" s="247"/>
      <c r="E12960" s="223"/>
      <c r="F12960" s="247"/>
      <c r="G12960" s="223"/>
      <c r="H12960" s="238"/>
      <c r="I12960" s="235"/>
      <c r="J12960" s="247"/>
      <c r="K12960" s="247"/>
      <c r="L12960" s="223"/>
      <c r="M12960" s="234"/>
    </row>
    <row r="12961" spans="1:13">
      <c r="A12961" s="223"/>
      <c r="B12961" s="234"/>
      <c r="C12961" s="234"/>
      <c r="D12961" s="234"/>
      <c r="E12961" s="234"/>
      <c r="F12961" s="234"/>
      <c r="G12961" s="223"/>
      <c r="H12961" s="234"/>
      <c r="I12961" s="235"/>
      <c r="J12961" s="234"/>
      <c r="K12961" s="234"/>
      <c r="L12961" s="234"/>
      <c r="M12961" s="234"/>
    </row>
    <row r="12962" spans="1:13">
      <c r="A12962" s="223"/>
      <c r="B12962" s="234"/>
      <c r="C12962" s="234"/>
      <c r="D12962" s="234"/>
      <c r="E12962" s="234"/>
      <c r="F12962" s="234"/>
      <c r="G12962" s="223"/>
      <c r="H12962" s="234"/>
      <c r="I12962" s="235"/>
      <c r="J12962" s="234"/>
      <c r="K12962" s="234"/>
      <c r="L12962" s="234"/>
      <c r="M12962" s="234"/>
    </row>
    <row r="12963" spans="1:13">
      <c r="A12963" s="223"/>
      <c r="B12963" s="234"/>
      <c r="C12963" s="234"/>
      <c r="D12963" s="234"/>
      <c r="E12963" s="234"/>
      <c r="F12963" s="234"/>
      <c r="G12963" s="223"/>
      <c r="H12963" s="234"/>
      <c r="I12963" s="235"/>
      <c r="J12963" s="234"/>
      <c r="K12963" s="234"/>
      <c r="L12963" s="234"/>
      <c r="M12963" s="234"/>
    </row>
    <row r="12964" spans="1:13">
      <c r="A12964" s="223"/>
      <c r="B12964" s="234"/>
      <c r="C12964" s="234"/>
      <c r="D12964" s="234"/>
      <c r="E12964" s="234"/>
      <c r="F12964" s="234"/>
      <c r="G12964" s="223"/>
      <c r="H12964" s="234"/>
      <c r="I12964" s="235"/>
      <c r="J12964" s="234"/>
      <c r="K12964" s="234"/>
      <c r="L12964" s="234"/>
      <c r="M12964" s="234"/>
    </row>
    <row r="12965" spans="1:13">
      <c r="A12965" s="223"/>
      <c r="B12965" s="247"/>
      <c r="C12965" s="247"/>
      <c r="D12965" s="247"/>
      <c r="E12965" s="223"/>
      <c r="F12965" s="247"/>
      <c r="G12965" s="223"/>
      <c r="H12965" s="238"/>
      <c r="I12965" s="235"/>
      <c r="J12965" s="247"/>
      <c r="K12965" s="247"/>
      <c r="L12965" s="223"/>
      <c r="M12965" s="234"/>
    </row>
    <row r="12966" spans="1:13">
      <c r="A12966" s="223"/>
      <c r="B12966" s="234"/>
      <c r="C12966" s="234"/>
      <c r="D12966" s="234"/>
      <c r="E12966" s="234"/>
      <c r="F12966" s="234"/>
      <c r="G12966" s="223"/>
      <c r="H12966" s="234"/>
      <c r="I12966" s="235"/>
      <c r="J12966" s="234"/>
      <c r="K12966" s="234"/>
      <c r="L12966" s="234"/>
      <c r="M12966" s="234"/>
    </row>
    <row r="12967" spans="1:13">
      <c r="A12967" s="223"/>
      <c r="B12967" s="234"/>
      <c r="C12967" s="234"/>
      <c r="D12967" s="234"/>
      <c r="E12967" s="234"/>
      <c r="F12967" s="234"/>
      <c r="G12967" s="223"/>
      <c r="H12967" s="234"/>
      <c r="I12967" s="235"/>
      <c r="J12967" s="234"/>
      <c r="K12967" s="234"/>
      <c r="L12967" s="234"/>
      <c r="M12967" s="234"/>
    </row>
    <row r="12968" spans="1:13">
      <c r="A12968" s="223"/>
      <c r="B12968" s="234"/>
      <c r="C12968" s="234"/>
      <c r="D12968" s="234"/>
      <c r="E12968" s="234"/>
      <c r="F12968" s="234"/>
      <c r="G12968" s="223"/>
      <c r="H12968" s="234"/>
      <c r="I12968" s="235"/>
      <c r="J12968" s="234"/>
      <c r="K12968" s="234"/>
      <c r="L12968" s="234"/>
      <c r="M12968" s="234"/>
    </row>
    <row r="12969" spans="1:13">
      <c r="A12969" s="223"/>
      <c r="B12969" s="234"/>
      <c r="C12969" s="234"/>
      <c r="D12969" s="234"/>
      <c r="E12969" s="234"/>
      <c r="F12969" s="234"/>
      <c r="G12969" s="223"/>
      <c r="H12969" s="234"/>
      <c r="I12969" s="235"/>
      <c r="J12969" s="234"/>
      <c r="K12969" s="234"/>
      <c r="L12969" s="234"/>
      <c r="M12969" s="234"/>
    </row>
    <row r="12970" spans="1:13">
      <c r="A12970" s="223"/>
      <c r="B12970" s="234"/>
      <c r="C12970" s="234"/>
      <c r="D12970" s="234"/>
      <c r="E12970" s="234"/>
      <c r="F12970" s="234"/>
      <c r="G12970" s="223"/>
      <c r="H12970" s="234"/>
      <c r="I12970" s="235"/>
      <c r="J12970" s="234"/>
      <c r="K12970" s="234"/>
      <c r="L12970" s="234"/>
      <c r="M12970" s="234"/>
    </row>
    <row r="12971" spans="1:13">
      <c r="A12971" s="223"/>
      <c r="B12971" s="234"/>
      <c r="C12971" s="234"/>
      <c r="D12971" s="234"/>
      <c r="E12971" s="234"/>
      <c r="F12971" s="234"/>
      <c r="G12971" s="223"/>
      <c r="H12971" s="234"/>
      <c r="I12971" s="235"/>
      <c r="J12971" s="234"/>
      <c r="K12971" s="234"/>
      <c r="L12971" s="234"/>
      <c r="M12971" s="234"/>
    </row>
    <row r="12972" spans="1:13">
      <c r="A12972" s="223"/>
      <c r="B12972" s="234"/>
      <c r="C12972" s="234"/>
      <c r="D12972" s="234"/>
      <c r="E12972" s="234"/>
      <c r="F12972" s="234"/>
      <c r="G12972" s="223"/>
      <c r="H12972" s="234"/>
      <c r="I12972" s="235"/>
      <c r="J12972" s="234"/>
      <c r="K12972" s="234"/>
      <c r="L12972" s="234"/>
      <c r="M12972" s="234"/>
    </row>
    <row r="12973" spans="1:13">
      <c r="A12973" s="223"/>
      <c r="B12973" s="234"/>
      <c r="C12973" s="234"/>
      <c r="D12973" s="234"/>
      <c r="E12973" s="234"/>
      <c r="F12973" s="234"/>
      <c r="G12973" s="223"/>
      <c r="H12973" s="234"/>
      <c r="I12973" s="235"/>
      <c r="J12973" s="234"/>
      <c r="K12973" s="234"/>
      <c r="L12973" s="234"/>
      <c r="M12973" s="234"/>
    </row>
    <row r="12974" spans="1:13">
      <c r="A12974" s="223"/>
      <c r="B12974" s="234"/>
      <c r="C12974" s="234"/>
      <c r="D12974" s="234"/>
      <c r="E12974" s="234"/>
      <c r="F12974" s="234"/>
      <c r="G12974" s="223"/>
      <c r="H12974" s="234"/>
      <c r="I12974" s="235"/>
      <c r="J12974" s="234"/>
      <c r="K12974" s="234"/>
      <c r="L12974" s="234"/>
      <c r="M12974" s="234"/>
    </row>
    <row r="12975" spans="1:13">
      <c r="A12975" s="223"/>
      <c r="B12975" s="234"/>
      <c r="C12975" s="234"/>
      <c r="D12975" s="234"/>
      <c r="E12975" s="234"/>
      <c r="F12975" s="234"/>
      <c r="G12975" s="223"/>
      <c r="H12975" s="234"/>
      <c r="I12975" s="235"/>
      <c r="J12975" s="234"/>
      <c r="K12975" s="234"/>
      <c r="L12975" s="234"/>
      <c r="M12975" s="234"/>
    </row>
    <row r="12976" spans="1:13">
      <c r="A12976" s="223"/>
      <c r="B12976" s="234"/>
      <c r="C12976" s="234"/>
      <c r="D12976" s="234"/>
      <c r="E12976" s="234"/>
      <c r="F12976" s="234"/>
      <c r="G12976" s="223"/>
      <c r="H12976" s="234"/>
      <c r="I12976" s="235"/>
      <c r="J12976" s="234"/>
      <c r="K12976" s="234"/>
      <c r="L12976" s="234"/>
      <c r="M12976" s="234"/>
    </row>
    <row r="12977" spans="1:13">
      <c r="A12977" s="223"/>
      <c r="B12977" s="234"/>
      <c r="C12977" s="234"/>
      <c r="D12977" s="234"/>
      <c r="E12977" s="234"/>
      <c r="F12977" s="234"/>
      <c r="G12977" s="223"/>
      <c r="H12977" s="234"/>
      <c r="I12977" s="235"/>
      <c r="J12977" s="234"/>
      <c r="K12977" s="234"/>
      <c r="L12977" s="234"/>
      <c r="M12977" s="234"/>
    </row>
    <row r="12978" spans="1:13">
      <c r="A12978" s="223"/>
      <c r="B12978" s="234"/>
      <c r="C12978" s="234"/>
      <c r="D12978" s="234"/>
      <c r="E12978" s="234"/>
      <c r="F12978" s="234"/>
      <c r="G12978" s="223"/>
      <c r="H12978" s="234"/>
      <c r="I12978" s="235"/>
      <c r="J12978" s="234"/>
      <c r="K12978" s="234"/>
      <c r="L12978" s="234"/>
      <c r="M12978" s="234"/>
    </row>
    <row r="12979" spans="1:13">
      <c r="A12979" s="223"/>
      <c r="B12979" s="234"/>
      <c r="C12979" s="234"/>
      <c r="D12979" s="234"/>
      <c r="E12979" s="234"/>
      <c r="F12979" s="234"/>
      <c r="G12979" s="223"/>
      <c r="H12979" s="234"/>
      <c r="I12979" s="235"/>
      <c r="J12979" s="234"/>
      <c r="K12979" s="234"/>
      <c r="L12979" s="234"/>
      <c r="M12979" s="234"/>
    </row>
    <row r="12980" spans="1:13">
      <c r="A12980" s="223"/>
      <c r="B12980" s="234"/>
      <c r="C12980" s="234"/>
      <c r="D12980" s="234"/>
      <c r="E12980" s="234"/>
      <c r="F12980" s="234"/>
      <c r="G12980" s="223"/>
      <c r="H12980" s="234"/>
      <c r="I12980" s="235"/>
      <c r="J12980" s="234"/>
      <c r="K12980" s="234"/>
      <c r="L12980" s="234"/>
      <c r="M12980" s="234"/>
    </row>
    <row r="12981" spans="1:13">
      <c r="A12981" s="223"/>
      <c r="B12981" s="234"/>
      <c r="C12981" s="234"/>
      <c r="D12981" s="234"/>
      <c r="E12981" s="234"/>
      <c r="F12981" s="234"/>
      <c r="G12981" s="223"/>
      <c r="H12981" s="234"/>
      <c r="I12981" s="235"/>
      <c r="J12981" s="234"/>
      <c r="K12981" s="234"/>
      <c r="L12981" s="234"/>
      <c r="M12981" s="234"/>
    </row>
    <row r="12982" spans="1:13">
      <c r="A12982" s="223"/>
      <c r="B12982" s="234"/>
      <c r="C12982" s="234"/>
      <c r="D12982" s="234"/>
      <c r="E12982" s="234"/>
      <c r="F12982" s="234"/>
      <c r="G12982" s="223"/>
      <c r="H12982" s="234"/>
      <c r="I12982" s="235"/>
      <c r="J12982" s="234"/>
      <c r="K12982" s="234"/>
      <c r="L12982" s="234"/>
      <c r="M12982" s="234"/>
    </row>
    <row r="12983" spans="1:13">
      <c r="A12983" s="223"/>
      <c r="B12983" s="234"/>
      <c r="C12983" s="234"/>
      <c r="D12983" s="234"/>
      <c r="E12983" s="234"/>
      <c r="F12983" s="234"/>
      <c r="G12983" s="223"/>
      <c r="H12983" s="234"/>
      <c r="I12983" s="235"/>
      <c r="J12983" s="234"/>
      <c r="K12983" s="234"/>
      <c r="L12983" s="234"/>
      <c r="M12983" s="234"/>
    </row>
    <row r="12984" spans="1:13">
      <c r="A12984" s="223"/>
      <c r="B12984" s="247"/>
      <c r="C12984" s="247"/>
      <c r="D12984" s="247"/>
      <c r="E12984" s="223"/>
      <c r="F12984" s="247"/>
      <c r="G12984" s="247"/>
      <c r="H12984" s="247"/>
      <c r="I12984" s="235"/>
      <c r="J12984" s="247"/>
      <c r="K12984" s="247"/>
      <c r="L12984" s="223"/>
      <c r="M12984" s="223"/>
    </row>
    <row r="12985" spans="1:13">
      <c r="A12985" s="223"/>
      <c r="B12985" s="234"/>
      <c r="C12985" s="234"/>
      <c r="D12985" s="234"/>
      <c r="E12985" s="234"/>
      <c r="F12985" s="234"/>
      <c r="G12985" s="223"/>
      <c r="H12985" s="234"/>
      <c r="I12985" s="235"/>
      <c r="J12985" s="234"/>
      <c r="K12985" s="234"/>
      <c r="L12985" s="234"/>
      <c r="M12985" s="234"/>
    </row>
    <row r="12986" spans="1:13">
      <c r="A12986" s="223"/>
      <c r="B12986" s="247"/>
      <c r="C12986" s="247"/>
      <c r="D12986" s="247"/>
      <c r="E12986" s="223"/>
      <c r="F12986" s="247"/>
      <c r="G12986" s="223"/>
      <c r="H12986" s="238"/>
      <c r="I12986" s="235"/>
      <c r="J12986" s="247"/>
      <c r="K12986" s="247"/>
      <c r="L12986" s="223"/>
      <c r="M12986" s="234"/>
    </row>
    <row r="12987" spans="1:13">
      <c r="A12987" s="223"/>
      <c r="B12987" s="234"/>
      <c r="C12987" s="234"/>
      <c r="D12987" s="234"/>
      <c r="E12987" s="234"/>
      <c r="F12987" s="234"/>
      <c r="G12987" s="223"/>
      <c r="H12987" s="234"/>
      <c r="I12987" s="235"/>
      <c r="J12987" s="234"/>
      <c r="K12987" s="234"/>
      <c r="L12987" s="234"/>
      <c r="M12987" s="234"/>
    </row>
    <row r="12988" spans="1:13">
      <c r="A12988" s="223"/>
      <c r="B12988" s="247"/>
      <c r="C12988" s="247"/>
      <c r="D12988" s="247"/>
      <c r="E12988" s="223"/>
      <c r="F12988" s="247"/>
      <c r="G12988" s="223"/>
      <c r="H12988" s="238"/>
      <c r="I12988" s="235"/>
      <c r="J12988" s="247"/>
      <c r="K12988" s="247"/>
      <c r="L12988" s="223"/>
      <c r="M12988" s="234"/>
    </row>
    <row r="12989" spans="1:13">
      <c r="A12989" s="223"/>
      <c r="B12989" s="234"/>
      <c r="C12989" s="234"/>
      <c r="D12989" s="234"/>
      <c r="E12989" s="234"/>
      <c r="F12989" s="234"/>
      <c r="G12989" s="223"/>
      <c r="H12989" s="234"/>
      <c r="I12989" s="235"/>
      <c r="J12989" s="234"/>
      <c r="K12989" s="234"/>
      <c r="L12989" s="234"/>
      <c r="M12989" s="234"/>
    </row>
    <row r="12990" spans="1:13">
      <c r="A12990" s="223"/>
      <c r="B12990" s="234"/>
      <c r="C12990" s="234"/>
      <c r="D12990" s="234"/>
      <c r="E12990" s="234"/>
      <c r="F12990" s="234"/>
      <c r="G12990" s="223"/>
      <c r="H12990" s="234"/>
      <c r="I12990" s="235"/>
      <c r="J12990" s="234"/>
      <c r="K12990" s="234"/>
      <c r="L12990" s="234"/>
      <c r="M12990" s="234"/>
    </row>
    <row r="12991" spans="1:13">
      <c r="A12991" s="223"/>
      <c r="B12991" s="234"/>
      <c r="C12991" s="234"/>
      <c r="D12991" s="234"/>
      <c r="E12991" s="234"/>
      <c r="F12991" s="234"/>
      <c r="G12991" s="223"/>
      <c r="H12991" s="234"/>
      <c r="I12991" s="235"/>
      <c r="J12991" s="234"/>
      <c r="K12991" s="234"/>
      <c r="L12991" s="234"/>
      <c r="M12991" s="234"/>
    </row>
    <row r="12992" spans="1:13">
      <c r="A12992" s="223"/>
      <c r="B12992" s="247"/>
      <c r="C12992" s="247"/>
      <c r="D12992" s="247"/>
      <c r="E12992" s="223"/>
      <c r="F12992" s="247"/>
      <c r="G12992" s="247"/>
      <c r="H12992" s="223"/>
      <c r="I12992" s="235"/>
      <c r="J12992" s="247"/>
      <c r="K12992" s="247"/>
      <c r="L12992" s="223"/>
      <c r="M12992" s="223"/>
    </row>
    <row r="12993" spans="1:13">
      <c r="A12993" s="223"/>
      <c r="B12993" s="234"/>
      <c r="C12993" s="234"/>
      <c r="D12993" s="234"/>
      <c r="E12993" s="234"/>
      <c r="F12993" s="234"/>
      <c r="G12993" s="223"/>
      <c r="H12993" s="234"/>
      <c r="I12993" s="235"/>
      <c r="J12993" s="234"/>
      <c r="K12993" s="234"/>
      <c r="L12993" s="234"/>
      <c r="M12993" s="234"/>
    </row>
    <row r="12994" spans="1:13">
      <c r="A12994" s="223"/>
      <c r="B12994" s="234"/>
      <c r="C12994" s="234"/>
      <c r="D12994" s="234"/>
      <c r="E12994" s="234"/>
      <c r="F12994" s="234"/>
      <c r="G12994" s="223"/>
      <c r="H12994" s="234"/>
      <c r="I12994" s="235"/>
      <c r="J12994" s="234"/>
      <c r="K12994" s="234"/>
      <c r="L12994" s="234"/>
      <c r="M12994" s="234"/>
    </row>
    <row r="12995" spans="1:13">
      <c r="A12995" s="223"/>
      <c r="B12995" s="234"/>
      <c r="C12995" s="234"/>
      <c r="D12995" s="234"/>
      <c r="E12995" s="234"/>
      <c r="F12995" s="234"/>
      <c r="G12995" s="223"/>
      <c r="H12995" s="234"/>
      <c r="I12995" s="235"/>
      <c r="J12995" s="234"/>
      <c r="K12995" s="234"/>
      <c r="L12995" s="234"/>
      <c r="M12995" s="234"/>
    </row>
    <row r="12996" spans="1:13">
      <c r="A12996" s="223"/>
      <c r="B12996" s="234"/>
      <c r="C12996" s="234"/>
      <c r="D12996" s="234"/>
      <c r="E12996" s="234"/>
      <c r="F12996" s="234"/>
      <c r="G12996" s="223"/>
      <c r="H12996" s="234"/>
      <c r="I12996" s="235"/>
      <c r="J12996" s="234"/>
      <c r="K12996" s="234"/>
      <c r="L12996" s="234"/>
      <c r="M12996" s="234"/>
    </row>
    <row r="12997" spans="1:13">
      <c r="A12997" s="223"/>
      <c r="B12997" s="247"/>
      <c r="C12997" s="247"/>
      <c r="D12997" s="247"/>
      <c r="E12997" s="223"/>
      <c r="F12997" s="247"/>
      <c r="G12997" s="247"/>
      <c r="H12997" s="247"/>
      <c r="I12997" s="235"/>
      <c r="J12997" s="247"/>
      <c r="K12997" s="247"/>
      <c r="L12997" s="223"/>
      <c r="M12997" s="223"/>
    </row>
    <row r="12998" spans="1:13">
      <c r="A12998" s="223"/>
      <c r="B12998" s="234"/>
      <c r="C12998" s="234"/>
      <c r="D12998" s="234"/>
      <c r="E12998" s="234"/>
      <c r="F12998" s="234"/>
      <c r="G12998" s="223"/>
      <c r="H12998" s="234"/>
      <c r="I12998" s="235"/>
      <c r="J12998" s="234"/>
      <c r="K12998" s="234"/>
      <c r="L12998" s="234"/>
      <c r="M12998" s="234"/>
    </row>
    <row r="12999" spans="1:13">
      <c r="A12999" s="223"/>
      <c r="B12999" s="234"/>
      <c r="C12999" s="234"/>
      <c r="D12999" s="234"/>
      <c r="E12999" s="234"/>
      <c r="F12999" s="234"/>
      <c r="G12999" s="223"/>
      <c r="H12999" s="234"/>
      <c r="I12999" s="235"/>
      <c r="J12999" s="234"/>
      <c r="K12999" s="234"/>
      <c r="L12999" s="234"/>
      <c r="M12999" s="234"/>
    </row>
    <row r="13000" spans="1:13">
      <c r="A13000" s="223"/>
      <c r="B13000" s="234"/>
      <c r="C13000" s="234"/>
      <c r="D13000" s="234"/>
      <c r="E13000" s="234"/>
      <c r="F13000" s="234"/>
      <c r="G13000" s="223"/>
      <c r="H13000" s="234"/>
      <c r="I13000" s="235"/>
      <c r="J13000" s="234"/>
      <c r="K13000" s="234"/>
      <c r="L13000" s="234"/>
      <c r="M13000" s="234"/>
    </row>
    <row r="13001" spans="1:13">
      <c r="A13001" s="223"/>
      <c r="B13001" s="234"/>
      <c r="C13001" s="234"/>
      <c r="D13001" s="234"/>
      <c r="E13001" s="234"/>
      <c r="F13001" s="234"/>
      <c r="G13001" s="223"/>
      <c r="H13001" s="234"/>
      <c r="I13001" s="235"/>
      <c r="J13001" s="234"/>
      <c r="K13001" s="234"/>
      <c r="L13001" s="234"/>
      <c r="M13001" s="234"/>
    </row>
    <row r="13002" spans="1:13">
      <c r="A13002" s="223"/>
      <c r="B13002" s="234"/>
      <c r="C13002" s="234"/>
      <c r="D13002" s="234"/>
      <c r="E13002" s="234"/>
      <c r="F13002" s="234"/>
      <c r="G13002" s="223"/>
      <c r="H13002" s="234"/>
      <c r="I13002" s="235"/>
      <c r="J13002" s="234"/>
      <c r="K13002" s="234"/>
      <c r="L13002" s="234"/>
      <c r="M13002" s="234"/>
    </row>
    <row r="13003" spans="1:13">
      <c r="A13003" s="223"/>
      <c r="B13003" s="234"/>
      <c r="C13003" s="234"/>
      <c r="D13003" s="234"/>
      <c r="E13003" s="234"/>
      <c r="F13003" s="234"/>
      <c r="G13003" s="223"/>
      <c r="H13003" s="234"/>
      <c r="I13003" s="235"/>
      <c r="J13003" s="234"/>
      <c r="K13003" s="234"/>
      <c r="L13003" s="234"/>
      <c r="M13003" s="234"/>
    </row>
    <row r="13004" spans="1:13">
      <c r="A13004" s="223"/>
      <c r="B13004" s="234"/>
      <c r="C13004" s="234"/>
      <c r="D13004" s="234"/>
      <c r="E13004" s="234"/>
      <c r="F13004" s="234"/>
      <c r="G13004" s="223"/>
      <c r="H13004" s="234"/>
      <c r="I13004" s="235"/>
      <c r="J13004" s="234"/>
      <c r="K13004" s="234"/>
      <c r="L13004" s="234"/>
      <c r="M13004" s="234"/>
    </row>
    <row r="13005" spans="1:13">
      <c r="A13005" s="223"/>
      <c r="B13005" s="234"/>
      <c r="C13005" s="234"/>
      <c r="D13005" s="234"/>
      <c r="E13005" s="234"/>
      <c r="F13005" s="234"/>
      <c r="G13005" s="223"/>
      <c r="H13005" s="234"/>
      <c r="I13005" s="235"/>
      <c r="J13005" s="234"/>
      <c r="K13005" s="234"/>
      <c r="L13005" s="234"/>
      <c r="M13005" s="234"/>
    </row>
    <row r="13006" spans="1:13">
      <c r="A13006" s="223"/>
      <c r="B13006" s="247"/>
      <c r="C13006" s="247"/>
      <c r="D13006" s="247"/>
      <c r="E13006" s="223"/>
      <c r="F13006" s="247"/>
      <c r="G13006" s="247"/>
      <c r="H13006" s="247"/>
      <c r="I13006" s="235"/>
      <c r="J13006" s="247"/>
      <c r="K13006" s="247"/>
      <c r="L13006" s="223"/>
      <c r="M13006" s="223"/>
    </row>
    <row r="13007" spans="1:13">
      <c r="A13007" s="223"/>
      <c r="B13007" s="234"/>
      <c r="C13007" s="234"/>
      <c r="D13007" s="234"/>
      <c r="E13007" s="234"/>
      <c r="F13007" s="234"/>
      <c r="G13007" s="223"/>
      <c r="H13007" s="234"/>
      <c r="I13007" s="235"/>
      <c r="J13007" s="234"/>
      <c r="K13007" s="234"/>
      <c r="L13007" s="234"/>
      <c r="M13007" s="234"/>
    </row>
    <row r="13008" spans="1:13">
      <c r="A13008" s="223"/>
      <c r="B13008" s="247"/>
      <c r="C13008" s="247"/>
      <c r="D13008" s="247"/>
      <c r="E13008" s="223"/>
      <c r="F13008" s="247"/>
      <c r="G13008" s="247"/>
      <c r="H13008" s="247"/>
      <c r="I13008" s="235"/>
      <c r="J13008" s="247"/>
      <c r="K13008" s="247"/>
      <c r="L13008" s="223"/>
      <c r="M13008" s="223"/>
    </row>
    <row r="13009" spans="1:13">
      <c r="A13009" s="223"/>
      <c r="B13009" s="234"/>
      <c r="C13009" s="234"/>
      <c r="D13009" s="234"/>
      <c r="E13009" s="234"/>
      <c r="F13009" s="234"/>
      <c r="G13009" s="223"/>
      <c r="H13009" s="234"/>
      <c r="I13009" s="235"/>
      <c r="J13009" s="234"/>
      <c r="K13009" s="234"/>
      <c r="L13009" s="234"/>
      <c r="M13009" s="234"/>
    </row>
    <row r="13010" spans="1:13">
      <c r="A13010" s="223"/>
      <c r="B13010" s="247"/>
      <c r="C13010" s="247"/>
      <c r="D13010" s="247"/>
      <c r="E13010" s="223"/>
      <c r="F13010" s="247"/>
      <c r="G13010" s="247"/>
      <c r="H13010" s="247"/>
      <c r="I13010" s="235"/>
      <c r="J13010" s="247"/>
      <c r="K13010" s="247"/>
      <c r="L13010" s="223"/>
      <c r="M13010" s="223"/>
    </row>
    <row r="13011" spans="1:13">
      <c r="A13011" s="223"/>
      <c r="B13011" s="234"/>
      <c r="C13011" s="234"/>
      <c r="D13011" s="234"/>
      <c r="E13011" s="234"/>
      <c r="F13011" s="234"/>
      <c r="G13011" s="223"/>
      <c r="H13011" s="234"/>
      <c r="I13011" s="235"/>
      <c r="J13011" s="234"/>
      <c r="K13011" s="234"/>
      <c r="L13011" s="234"/>
      <c r="M13011" s="234"/>
    </row>
    <row r="13012" spans="1:13">
      <c r="A13012" s="223"/>
      <c r="B13012" s="247"/>
      <c r="C13012" s="247"/>
      <c r="D13012" s="247"/>
      <c r="E13012" s="223"/>
      <c r="F13012" s="247"/>
      <c r="G13012" s="247"/>
      <c r="H13012" s="247"/>
      <c r="I13012" s="235"/>
      <c r="J13012" s="247"/>
      <c r="K13012" s="247"/>
      <c r="L13012" s="223"/>
      <c r="M13012" s="223"/>
    </row>
    <row r="13013" spans="1:13">
      <c r="A13013" s="223"/>
      <c r="B13013" s="247"/>
      <c r="C13013" s="247"/>
      <c r="D13013" s="247"/>
      <c r="E13013" s="223"/>
      <c r="F13013" s="247"/>
      <c r="G13013" s="247"/>
      <c r="H13013" s="247"/>
      <c r="I13013" s="235"/>
      <c r="J13013" s="247"/>
      <c r="K13013" s="247"/>
      <c r="L13013" s="223"/>
      <c r="M13013" s="223"/>
    </row>
    <row r="13014" spans="1:13">
      <c r="A13014" s="223"/>
      <c r="B13014" s="234"/>
      <c r="C13014" s="234"/>
      <c r="D13014" s="234"/>
      <c r="E13014" s="234"/>
      <c r="F13014" s="234"/>
      <c r="G13014" s="223"/>
      <c r="H13014" s="234"/>
      <c r="I13014" s="235"/>
      <c r="J13014" s="234"/>
      <c r="K13014" s="234"/>
      <c r="L13014" s="234"/>
      <c r="M13014" s="234"/>
    </row>
    <row r="13015" spans="1:13">
      <c r="A13015" s="223"/>
      <c r="B13015" s="234"/>
      <c r="C13015" s="234"/>
      <c r="D13015" s="234"/>
      <c r="E13015" s="234"/>
      <c r="F13015" s="234"/>
      <c r="G13015" s="223"/>
      <c r="H13015" s="234"/>
      <c r="I13015" s="235"/>
      <c r="J13015" s="234"/>
      <c r="K13015" s="234"/>
      <c r="L13015" s="234"/>
      <c r="M13015" s="234"/>
    </row>
    <row r="13016" spans="1:13">
      <c r="A13016" s="223"/>
      <c r="B13016" s="234"/>
      <c r="C13016" s="234"/>
      <c r="D13016" s="234"/>
      <c r="E13016" s="234"/>
      <c r="F13016" s="234"/>
      <c r="G13016" s="223"/>
      <c r="H13016" s="234"/>
      <c r="I13016" s="235"/>
      <c r="J13016" s="234"/>
      <c r="K13016" s="234"/>
      <c r="L13016" s="234"/>
      <c r="M13016" s="234"/>
    </row>
    <row r="13017" spans="1:13">
      <c r="A13017" s="223"/>
      <c r="B13017" s="234"/>
      <c r="C13017" s="234"/>
      <c r="D13017" s="234"/>
      <c r="E13017" s="234"/>
      <c r="F13017" s="234"/>
      <c r="G13017" s="223"/>
      <c r="H13017" s="234"/>
      <c r="I13017" s="235"/>
      <c r="J13017" s="234"/>
      <c r="K13017" s="234"/>
      <c r="L13017" s="234"/>
      <c r="M13017" s="234"/>
    </row>
    <row r="13018" spans="1:13">
      <c r="A13018" s="223"/>
      <c r="B13018" s="234"/>
      <c r="C13018" s="234"/>
      <c r="D13018" s="234"/>
      <c r="E13018" s="234"/>
      <c r="F13018" s="234"/>
      <c r="G13018" s="223"/>
      <c r="H13018" s="234"/>
      <c r="I13018" s="235"/>
      <c r="J13018" s="234"/>
      <c r="K13018" s="234"/>
      <c r="L13018" s="234"/>
      <c r="M13018" s="234"/>
    </row>
    <row r="13019" spans="1:13">
      <c r="A13019" s="223"/>
      <c r="B13019" s="234"/>
      <c r="C13019" s="234"/>
      <c r="D13019" s="234"/>
      <c r="E13019" s="234"/>
      <c r="F13019" s="234"/>
      <c r="G13019" s="223"/>
      <c r="H13019" s="234"/>
      <c r="I13019" s="235"/>
      <c r="J13019" s="234"/>
      <c r="K13019" s="234"/>
      <c r="L13019" s="234"/>
      <c r="M13019" s="234"/>
    </row>
    <row r="13020" spans="1:13">
      <c r="A13020" s="223"/>
      <c r="B13020" s="247"/>
      <c r="C13020" s="247"/>
      <c r="D13020" s="247"/>
      <c r="E13020" s="223"/>
      <c r="F13020" s="247"/>
      <c r="G13020" s="247"/>
      <c r="H13020" s="247"/>
      <c r="I13020" s="235"/>
      <c r="J13020" s="247"/>
      <c r="K13020" s="247"/>
      <c r="L13020" s="223"/>
      <c r="M13020" s="223"/>
    </row>
    <row r="13021" spans="1:13">
      <c r="A13021" s="223"/>
      <c r="B13021" s="234"/>
      <c r="C13021" s="234"/>
      <c r="D13021" s="234"/>
      <c r="E13021" s="234"/>
      <c r="F13021" s="234"/>
      <c r="G13021" s="223"/>
      <c r="H13021" s="234"/>
      <c r="I13021" s="235"/>
      <c r="J13021" s="234"/>
      <c r="K13021" s="234"/>
      <c r="L13021" s="234"/>
      <c r="M13021" s="234"/>
    </row>
    <row r="13022" spans="1:13">
      <c r="A13022" s="223"/>
      <c r="B13022" s="234"/>
      <c r="C13022" s="234"/>
      <c r="D13022" s="234"/>
      <c r="E13022" s="234"/>
      <c r="F13022" s="234"/>
      <c r="G13022" s="223"/>
      <c r="H13022" s="234"/>
      <c r="I13022" s="235"/>
      <c r="J13022" s="234"/>
      <c r="K13022" s="234"/>
      <c r="L13022" s="234"/>
      <c r="M13022" s="234"/>
    </row>
    <row r="13023" spans="1:13">
      <c r="A13023" s="223"/>
      <c r="B13023" s="234"/>
      <c r="C13023" s="234"/>
      <c r="D13023" s="234"/>
      <c r="E13023" s="234"/>
      <c r="F13023" s="234"/>
      <c r="G13023" s="223"/>
      <c r="H13023" s="234"/>
      <c r="I13023" s="235"/>
      <c r="J13023" s="234"/>
      <c r="K13023" s="234"/>
      <c r="L13023" s="234"/>
      <c r="M13023" s="234"/>
    </row>
    <row r="13024" spans="1:13">
      <c r="A13024" s="223"/>
      <c r="B13024" s="234"/>
      <c r="C13024" s="234"/>
      <c r="D13024" s="234"/>
      <c r="E13024" s="234"/>
      <c r="F13024" s="234"/>
      <c r="G13024" s="223"/>
      <c r="H13024" s="234"/>
      <c r="I13024" s="235"/>
      <c r="J13024" s="234"/>
      <c r="K13024" s="234"/>
      <c r="L13024" s="234"/>
      <c r="M13024" s="234"/>
    </row>
    <row r="13025" spans="1:13">
      <c r="A13025" s="223"/>
      <c r="B13025" s="234"/>
      <c r="C13025" s="234"/>
      <c r="D13025" s="234"/>
      <c r="E13025" s="234"/>
      <c r="F13025" s="234"/>
      <c r="G13025" s="223"/>
      <c r="H13025" s="234"/>
      <c r="I13025" s="235"/>
      <c r="J13025" s="234"/>
      <c r="K13025" s="234"/>
      <c r="L13025" s="234"/>
      <c r="M13025" s="234"/>
    </row>
    <row r="13026" spans="1:13">
      <c r="A13026" s="223"/>
      <c r="B13026" s="234"/>
      <c r="C13026" s="234"/>
      <c r="D13026" s="234"/>
      <c r="E13026" s="234"/>
      <c r="F13026" s="234"/>
      <c r="G13026" s="223"/>
      <c r="H13026" s="234"/>
      <c r="I13026" s="235"/>
      <c r="J13026" s="234"/>
      <c r="K13026" s="234"/>
      <c r="L13026" s="234"/>
      <c r="M13026" s="234"/>
    </row>
    <row r="13027" spans="1:13">
      <c r="A13027" s="223"/>
      <c r="B13027" s="247"/>
      <c r="C13027" s="247"/>
      <c r="D13027" s="247"/>
      <c r="E13027" s="223"/>
      <c r="F13027" s="247"/>
      <c r="G13027" s="247"/>
      <c r="H13027" s="247"/>
      <c r="I13027" s="235"/>
      <c r="J13027" s="247"/>
      <c r="K13027" s="247"/>
      <c r="L13027" s="223"/>
      <c r="M13027" s="223"/>
    </row>
    <row r="13028" spans="1:13">
      <c r="A13028" s="223"/>
      <c r="B13028" s="247"/>
      <c r="C13028" s="247"/>
      <c r="D13028" s="247"/>
      <c r="E13028" s="223"/>
      <c r="F13028" s="247"/>
      <c r="G13028" s="247"/>
      <c r="H13028" s="223"/>
      <c r="I13028" s="235"/>
      <c r="J13028" s="247"/>
      <c r="K13028" s="247"/>
      <c r="L13028" s="223"/>
      <c r="M13028" s="223"/>
    </row>
    <row r="13029" spans="1:13">
      <c r="A13029" s="223"/>
      <c r="B13029" s="247"/>
      <c r="C13029" s="247"/>
      <c r="D13029" s="247"/>
      <c r="E13029" s="223"/>
      <c r="F13029" s="247"/>
      <c r="G13029" s="247"/>
      <c r="H13029" s="247"/>
      <c r="I13029" s="235"/>
      <c r="J13029" s="247"/>
      <c r="K13029" s="247"/>
      <c r="L13029" s="223"/>
      <c r="M13029" s="223"/>
    </row>
    <row r="13030" spans="1:13">
      <c r="A13030" s="223"/>
      <c r="B13030" s="223"/>
      <c r="C13030" s="223"/>
      <c r="D13030" s="223"/>
      <c r="E13030" s="223"/>
      <c r="F13030" s="223"/>
      <c r="G13030" s="223"/>
      <c r="H13030" s="238"/>
      <c r="I13030" s="235"/>
      <c r="J13030" s="223"/>
      <c r="K13030" s="223"/>
      <c r="L13030" s="223"/>
      <c r="M13030" s="234"/>
    </row>
    <row r="13031" spans="1:13">
      <c r="A13031" s="223"/>
      <c r="B13031" s="234"/>
      <c r="C13031" s="234"/>
      <c r="D13031" s="234"/>
      <c r="E13031" s="234"/>
      <c r="F13031" s="234"/>
      <c r="G13031" s="223"/>
      <c r="H13031" s="234"/>
      <c r="I13031" s="235"/>
      <c r="J13031" s="234"/>
      <c r="K13031" s="234"/>
      <c r="L13031" s="234"/>
      <c r="M13031" s="234"/>
    </row>
    <row r="13032" spans="1:13">
      <c r="A13032" s="223"/>
      <c r="B13032" s="234"/>
      <c r="C13032" s="234"/>
      <c r="D13032" s="234"/>
      <c r="E13032" s="234"/>
      <c r="F13032" s="234"/>
      <c r="G13032" s="223"/>
      <c r="H13032" s="234"/>
      <c r="I13032" s="235"/>
      <c r="J13032" s="234"/>
      <c r="K13032" s="234"/>
      <c r="L13032" s="234"/>
      <c r="M13032" s="234"/>
    </row>
    <row r="13033" spans="1:13">
      <c r="A13033" s="223"/>
      <c r="B13033" s="234"/>
      <c r="C13033" s="234"/>
      <c r="D13033" s="234"/>
      <c r="E13033" s="234"/>
      <c r="F13033" s="234"/>
      <c r="G13033" s="223"/>
      <c r="H13033" s="234"/>
      <c r="I13033" s="235"/>
      <c r="J13033" s="234"/>
      <c r="K13033" s="234"/>
      <c r="L13033" s="234"/>
      <c r="M13033" s="234"/>
    </row>
    <row r="13034" spans="1:13">
      <c r="A13034" s="223"/>
      <c r="B13034" s="234"/>
      <c r="C13034" s="234"/>
      <c r="D13034" s="234"/>
      <c r="E13034" s="234"/>
      <c r="F13034" s="234"/>
      <c r="G13034" s="223"/>
      <c r="H13034" s="234"/>
      <c r="I13034" s="235"/>
      <c r="J13034" s="234"/>
      <c r="K13034" s="234"/>
      <c r="L13034" s="234"/>
      <c r="M13034" s="234"/>
    </row>
    <row r="13035" spans="1:13">
      <c r="A13035" s="223"/>
      <c r="B13035" s="234"/>
      <c r="C13035" s="234"/>
      <c r="D13035" s="234"/>
      <c r="E13035" s="234"/>
      <c r="F13035" s="234"/>
      <c r="G13035" s="223"/>
      <c r="H13035" s="234"/>
      <c r="I13035" s="235"/>
      <c r="J13035" s="234"/>
      <c r="K13035" s="234"/>
      <c r="L13035" s="234"/>
      <c r="M13035" s="234"/>
    </row>
    <row r="13036" spans="1:13">
      <c r="A13036" s="223"/>
      <c r="B13036" s="234"/>
      <c r="C13036" s="234"/>
      <c r="D13036" s="234"/>
      <c r="E13036" s="234"/>
      <c r="F13036" s="234"/>
      <c r="G13036" s="223"/>
      <c r="H13036" s="234"/>
      <c r="I13036" s="235"/>
      <c r="J13036" s="234"/>
      <c r="K13036" s="234"/>
      <c r="L13036" s="234"/>
      <c r="M13036" s="234"/>
    </row>
    <row r="13037" spans="1:13">
      <c r="A13037" s="223"/>
      <c r="B13037" s="247"/>
      <c r="C13037" s="247"/>
      <c r="D13037" s="247"/>
      <c r="E13037" s="223"/>
      <c r="F13037" s="247"/>
      <c r="G13037" s="247"/>
      <c r="H13037" s="223"/>
      <c r="I13037" s="235"/>
      <c r="J13037" s="247"/>
      <c r="K13037" s="247"/>
      <c r="L13037" s="223"/>
      <c r="M13037" s="223"/>
    </row>
    <row r="13038" spans="1:13">
      <c r="A13038" s="223"/>
      <c r="B13038" s="234"/>
      <c r="C13038" s="234"/>
      <c r="D13038" s="234"/>
      <c r="E13038" s="234"/>
      <c r="F13038" s="234"/>
      <c r="G13038" s="223"/>
      <c r="H13038" s="234"/>
      <c r="I13038" s="235"/>
      <c r="J13038" s="234"/>
      <c r="K13038" s="234"/>
      <c r="L13038" s="234"/>
      <c r="M13038" s="234"/>
    </row>
    <row r="13039" spans="1:13">
      <c r="A13039" s="223"/>
      <c r="B13039" s="247"/>
      <c r="C13039" s="247"/>
      <c r="D13039" s="247"/>
      <c r="E13039" s="223"/>
      <c r="F13039" s="247"/>
      <c r="G13039" s="247"/>
      <c r="H13039" s="247"/>
      <c r="I13039" s="235"/>
      <c r="J13039" s="247"/>
      <c r="K13039" s="247"/>
      <c r="L13039" s="223"/>
      <c r="M13039" s="223"/>
    </row>
    <row r="13040" spans="1:13">
      <c r="A13040" s="223"/>
      <c r="B13040" s="234"/>
      <c r="C13040" s="234"/>
      <c r="D13040" s="234"/>
      <c r="E13040" s="234"/>
      <c r="F13040" s="234"/>
      <c r="G13040" s="223"/>
      <c r="H13040" s="234"/>
      <c r="I13040" s="235"/>
      <c r="J13040" s="234"/>
      <c r="K13040" s="234"/>
      <c r="L13040" s="234"/>
      <c r="M13040" s="234"/>
    </row>
    <row r="13041" spans="1:13">
      <c r="A13041" s="223"/>
      <c r="B13041" s="234"/>
      <c r="C13041" s="234"/>
      <c r="D13041" s="234"/>
      <c r="E13041" s="234"/>
      <c r="F13041" s="234"/>
      <c r="G13041" s="223"/>
      <c r="H13041" s="234"/>
      <c r="I13041" s="235"/>
      <c r="J13041" s="234"/>
      <c r="K13041" s="234"/>
      <c r="L13041" s="234"/>
      <c r="M13041" s="234"/>
    </row>
    <row r="13042" spans="1:13">
      <c r="A13042" s="223"/>
      <c r="B13042" s="234"/>
      <c r="C13042" s="234"/>
      <c r="D13042" s="234"/>
      <c r="E13042" s="234"/>
      <c r="F13042" s="234"/>
      <c r="G13042" s="223"/>
      <c r="H13042" s="234"/>
      <c r="I13042" s="235"/>
      <c r="J13042" s="234"/>
      <c r="K13042" s="234"/>
      <c r="L13042" s="234"/>
      <c r="M13042" s="234"/>
    </row>
    <row r="13043" spans="1:13">
      <c r="A13043" s="223"/>
      <c r="B13043" s="247"/>
      <c r="C13043" s="247"/>
      <c r="D13043" s="247"/>
      <c r="E13043" s="223"/>
      <c r="F13043" s="247"/>
      <c r="G13043" s="247"/>
      <c r="H13043" s="247"/>
      <c r="I13043" s="235"/>
      <c r="J13043" s="247"/>
      <c r="K13043" s="247"/>
      <c r="L13043" s="223"/>
      <c r="M13043" s="223"/>
    </row>
    <row r="13044" spans="1:13">
      <c r="A13044" s="223"/>
      <c r="B13044" s="234"/>
      <c r="C13044" s="234"/>
      <c r="D13044" s="234"/>
      <c r="E13044" s="234"/>
      <c r="F13044" s="234"/>
      <c r="G13044" s="223"/>
      <c r="H13044" s="234"/>
      <c r="I13044" s="235"/>
      <c r="J13044" s="234"/>
      <c r="K13044" s="234"/>
      <c r="L13044" s="234"/>
      <c r="M13044" s="234"/>
    </row>
    <row r="13045" spans="1:13">
      <c r="A13045" s="223"/>
      <c r="B13045" s="234"/>
      <c r="C13045" s="234"/>
      <c r="D13045" s="234"/>
      <c r="E13045" s="234"/>
      <c r="F13045" s="234"/>
      <c r="G13045" s="223"/>
      <c r="H13045" s="234"/>
      <c r="I13045" s="235"/>
      <c r="J13045" s="234"/>
      <c r="K13045" s="234"/>
      <c r="L13045" s="234"/>
      <c r="M13045" s="234"/>
    </row>
    <row r="13046" spans="1:13">
      <c r="A13046" s="223"/>
      <c r="B13046" s="234"/>
      <c r="C13046" s="234"/>
      <c r="D13046" s="234"/>
      <c r="E13046" s="234"/>
      <c r="F13046" s="234"/>
      <c r="G13046" s="223"/>
      <c r="H13046" s="234"/>
      <c r="I13046" s="235"/>
      <c r="J13046" s="234"/>
      <c r="K13046" s="234"/>
      <c r="L13046" s="234"/>
      <c r="M13046" s="234"/>
    </row>
    <row r="13047" spans="1:13">
      <c r="A13047" s="223"/>
      <c r="B13047" s="234"/>
      <c r="C13047" s="234"/>
      <c r="D13047" s="234"/>
      <c r="E13047" s="234"/>
      <c r="F13047" s="234"/>
      <c r="G13047" s="223"/>
      <c r="H13047" s="234"/>
      <c r="I13047" s="235"/>
      <c r="J13047" s="234"/>
      <c r="K13047" s="234"/>
      <c r="L13047" s="234"/>
      <c r="M13047" s="234"/>
    </row>
    <row r="13048" spans="1:13">
      <c r="A13048" s="223"/>
      <c r="B13048" s="234"/>
      <c r="C13048" s="234"/>
      <c r="D13048" s="234"/>
      <c r="E13048" s="234"/>
      <c r="F13048" s="234"/>
      <c r="G13048" s="223"/>
      <c r="H13048" s="234"/>
      <c r="I13048" s="235"/>
      <c r="J13048" s="234"/>
      <c r="K13048" s="234"/>
      <c r="L13048" s="234"/>
      <c r="M13048" s="234"/>
    </row>
    <row r="13049" spans="1:13">
      <c r="A13049" s="223"/>
      <c r="B13049" s="234"/>
      <c r="C13049" s="234"/>
      <c r="D13049" s="234"/>
      <c r="E13049" s="234"/>
      <c r="F13049" s="234"/>
      <c r="G13049" s="223"/>
      <c r="H13049" s="234"/>
      <c r="I13049" s="235"/>
      <c r="J13049" s="234"/>
      <c r="K13049" s="234"/>
      <c r="L13049" s="234"/>
      <c r="M13049" s="234"/>
    </row>
    <row r="13050" spans="1:13">
      <c r="A13050" s="223"/>
      <c r="B13050" s="234"/>
      <c r="C13050" s="234"/>
      <c r="D13050" s="234"/>
      <c r="E13050" s="234"/>
      <c r="F13050" s="234"/>
      <c r="G13050" s="223"/>
      <c r="H13050" s="234"/>
      <c r="I13050" s="235"/>
      <c r="J13050" s="234"/>
      <c r="K13050" s="234"/>
      <c r="L13050" s="234"/>
      <c r="M13050" s="234"/>
    </row>
    <row r="13051" spans="1:13">
      <c r="A13051" s="223"/>
      <c r="B13051" s="234"/>
      <c r="C13051" s="234"/>
      <c r="D13051" s="234"/>
      <c r="E13051" s="234"/>
      <c r="F13051" s="234"/>
      <c r="G13051" s="223"/>
      <c r="H13051" s="234"/>
      <c r="I13051" s="235"/>
      <c r="J13051" s="234"/>
      <c r="K13051" s="234"/>
      <c r="L13051" s="234"/>
      <c r="M13051" s="234"/>
    </row>
    <row r="13052" spans="1:13">
      <c r="A13052" s="223"/>
      <c r="B13052" s="234"/>
      <c r="C13052" s="234"/>
      <c r="D13052" s="234"/>
      <c r="E13052" s="234"/>
      <c r="F13052" s="234"/>
      <c r="G13052" s="223"/>
      <c r="H13052" s="234"/>
      <c r="I13052" s="235"/>
      <c r="J13052" s="234"/>
      <c r="K13052" s="234"/>
      <c r="L13052" s="234"/>
      <c r="M13052" s="234"/>
    </row>
    <row r="13053" spans="1:13">
      <c r="A13053" s="223"/>
      <c r="B13053" s="234"/>
      <c r="C13053" s="234"/>
      <c r="D13053" s="234"/>
      <c r="E13053" s="234"/>
      <c r="F13053" s="234"/>
      <c r="G13053" s="223"/>
      <c r="H13053" s="234"/>
      <c r="I13053" s="235"/>
      <c r="J13053" s="234"/>
      <c r="K13053" s="234"/>
      <c r="L13053" s="234"/>
      <c r="M13053" s="234"/>
    </row>
    <row r="13054" spans="1:13">
      <c r="A13054" s="223"/>
      <c r="B13054" s="234"/>
      <c r="C13054" s="234"/>
      <c r="D13054" s="234"/>
      <c r="E13054" s="234"/>
      <c r="F13054" s="234"/>
      <c r="G13054" s="223"/>
      <c r="H13054" s="234"/>
      <c r="I13054" s="235"/>
      <c r="J13054" s="234"/>
      <c r="K13054" s="234"/>
      <c r="L13054" s="234"/>
      <c r="M13054" s="234"/>
    </row>
    <row r="13055" spans="1:13">
      <c r="A13055" s="223"/>
      <c r="B13055" s="234"/>
      <c r="C13055" s="234"/>
      <c r="D13055" s="234"/>
      <c r="E13055" s="234"/>
      <c r="F13055" s="234"/>
      <c r="G13055" s="223"/>
      <c r="H13055" s="234"/>
      <c r="I13055" s="235"/>
      <c r="J13055" s="234"/>
      <c r="K13055" s="234"/>
      <c r="L13055" s="234"/>
      <c r="M13055" s="234"/>
    </row>
    <row r="13056" spans="1:13">
      <c r="A13056" s="223"/>
      <c r="B13056" s="247"/>
      <c r="C13056" s="247"/>
      <c r="D13056" s="247"/>
      <c r="E13056" s="223"/>
      <c r="F13056" s="247"/>
      <c r="G13056" s="247"/>
      <c r="H13056" s="247"/>
      <c r="I13056" s="235"/>
      <c r="J13056" s="247"/>
      <c r="K13056" s="247"/>
      <c r="L13056" s="223"/>
      <c r="M13056" s="223"/>
    </row>
    <row r="13057" spans="1:13">
      <c r="A13057" s="223"/>
      <c r="B13057" s="234"/>
      <c r="C13057" s="234"/>
      <c r="D13057" s="234"/>
      <c r="E13057" s="234"/>
      <c r="F13057" s="234"/>
      <c r="G13057" s="223"/>
      <c r="H13057" s="234"/>
      <c r="I13057" s="235"/>
      <c r="J13057" s="234"/>
      <c r="K13057" s="234"/>
      <c r="L13057" s="234"/>
      <c r="M13057" s="234"/>
    </row>
    <row r="13058" spans="1:13">
      <c r="A13058" s="223"/>
      <c r="B13058" s="234"/>
      <c r="C13058" s="234"/>
      <c r="D13058" s="234"/>
      <c r="E13058" s="234"/>
      <c r="F13058" s="234"/>
      <c r="G13058" s="223"/>
      <c r="H13058" s="234"/>
      <c r="I13058" s="235"/>
      <c r="J13058" s="234"/>
      <c r="K13058" s="234"/>
      <c r="L13058" s="234"/>
      <c r="M13058" s="234"/>
    </row>
    <row r="13059" spans="1:13">
      <c r="A13059" s="223"/>
      <c r="B13059" s="234"/>
      <c r="C13059" s="234"/>
      <c r="D13059" s="234"/>
      <c r="E13059" s="234"/>
      <c r="F13059" s="234"/>
      <c r="G13059" s="223"/>
      <c r="H13059" s="234"/>
      <c r="I13059" s="235"/>
      <c r="J13059" s="234"/>
      <c r="K13059" s="234"/>
      <c r="L13059" s="234"/>
      <c r="M13059" s="234"/>
    </row>
    <row r="13060" spans="1:13">
      <c r="A13060" s="223"/>
      <c r="B13060" s="234"/>
      <c r="C13060" s="234"/>
      <c r="D13060" s="234"/>
      <c r="E13060" s="234"/>
      <c r="F13060" s="234"/>
      <c r="G13060" s="223"/>
      <c r="H13060" s="234"/>
      <c r="I13060" s="235"/>
      <c r="J13060" s="234"/>
      <c r="K13060" s="234"/>
      <c r="L13060" s="234"/>
      <c r="M13060" s="234"/>
    </row>
    <row r="13061" spans="1:13">
      <c r="A13061" s="223"/>
      <c r="B13061" s="234"/>
      <c r="C13061" s="234"/>
      <c r="D13061" s="234"/>
      <c r="E13061" s="234"/>
      <c r="F13061" s="234"/>
      <c r="G13061" s="223"/>
      <c r="H13061" s="234"/>
      <c r="I13061" s="235"/>
      <c r="J13061" s="234"/>
      <c r="K13061" s="234"/>
      <c r="L13061" s="234"/>
      <c r="M13061" s="234"/>
    </row>
    <row r="13062" spans="1:13">
      <c r="A13062" s="223"/>
      <c r="B13062" s="234"/>
      <c r="C13062" s="234"/>
      <c r="D13062" s="234"/>
      <c r="E13062" s="234"/>
      <c r="F13062" s="234"/>
      <c r="G13062" s="223"/>
      <c r="H13062" s="234"/>
      <c r="I13062" s="235"/>
      <c r="J13062" s="234"/>
      <c r="K13062" s="234"/>
      <c r="L13062" s="234"/>
      <c r="M13062" s="234"/>
    </row>
    <row r="13063" spans="1:13">
      <c r="A13063" s="223"/>
      <c r="B13063" s="234"/>
      <c r="C13063" s="234"/>
      <c r="D13063" s="234"/>
      <c r="E13063" s="234"/>
      <c r="F13063" s="234"/>
      <c r="G13063" s="223"/>
      <c r="H13063" s="234"/>
      <c r="I13063" s="235"/>
      <c r="J13063" s="234"/>
      <c r="K13063" s="234"/>
      <c r="L13063" s="234"/>
      <c r="M13063" s="234"/>
    </row>
    <row r="13064" spans="1:13">
      <c r="A13064" s="223"/>
      <c r="B13064" s="234"/>
      <c r="C13064" s="234"/>
      <c r="D13064" s="234"/>
      <c r="E13064" s="234"/>
      <c r="F13064" s="234"/>
      <c r="G13064" s="223"/>
      <c r="H13064" s="234"/>
      <c r="I13064" s="235"/>
      <c r="J13064" s="234"/>
      <c r="K13064" s="234"/>
      <c r="L13064" s="234"/>
      <c r="M13064" s="234"/>
    </row>
    <row r="13065" spans="1:13">
      <c r="A13065" s="223"/>
      <c r="B13065" s="234"/>
      <c r="C13065" s="234"/>
      <c r="D13065" s="234"/>
      <c r="E13065" s="234"/>
      <c r="F13065" s="234"/>
      <c r="G13065" s="223"/>
      <c r="H13065" s="234"/>
      <c r="I13065" s="235"/>
      <c r="J13065" s="234"/>
      <c r="K13065" s="234"/>
      <c r="L13065" s="234"/>
      <c r="M13065" s="234"/>
    </row>
    <row r="13066" spans="1:13">
      <c r="A13066" s="223"/>
      <c r="B13066" s="247"/>
      <c r="C13066" s="247"/>
      <c r="D13066" s="247"/>
      <c r="E13066" s="223"/>
      <c r="F13066" s="247"/>
      <c r="G13066" s="247"/>
      <c r="H13066" s="247"/>
      <c r="I13066" s="235"/>
      <c r="J13066" s="247"/>
      <c r="K13066" s="247"/>
      <c r="L13066" s="223"/>
      <c r="M13066" s="223"/>
    </row>
    <row r="13067" spans="1:13">
      <c r="A13067" s="223"/>
      <c r="B13067" s="234"/>
      <c r="C13067" s="234"/>
      <c r="D13067" s="234"/>
      <c r="E13067" s="234"/>
      <c r="F13067" s="234"/>
      <c r="G13067" s="223"/>
      <c r="H13067" s="234"/>
      <c r="I13067" s="235"/>
      <c r="J13067" s="234"/>
      <c r="K13067" s="234"/>
      <c r="L13067" s="234"/>
      <c r="M13067" s="234"/>
    </row>
    <row r="13068" spans="1:13">
      <c r="A13068" s="223"/>
      <c r="B13068" s="234"/>
      <c r="C13068" s="234"/>
      <c r="D13068" s="234"/>
      <c r="E13068" s="234"/>
      <c r="F13068" s="234"/>
      <c r="G13068" s="223"/>
      <c r="H13068" s="234"/>
      <c r="I13068" s="235"/>
      <c r="J13068" s="234"/>
      <c r="K13068" s="234"/>
      <c r="L13068" s="234"/>
      <c r="M13068" s="234"/>
    </row>
    <row r="13069" spans="1:13">
      <c r="A13069" s="223"/>
      <c r="B13069" s="247"/>
      <c r="C13069" s="247"/>
      <c r="D13069" s="247"/>
      <c r="E13069" s="223"/>
      <c r="F13069" s="247"/>
      <c r="G13069" s="247"/>
      <c r="H13069" s="247"/>
      <c r="I13069" s="235"/>
      <c r="J13069" s="247"/>
      <c r="K13069" s="247"/>
      <c r="L13069" s="223"/>
      <c r="M13069" s="223"/>
    </row>
    <row r="13070" spans="1:13">
      <c r="A13070" s="223"/>
      <c r="B13070" s="234"/>
      <c r="C13070" s="234"/>
      <c r="D13070" s="234"/>
      <c r="E13070" s="234"/>
      <c r="F13070" s="234"/>
      <c r="G13070" s="223"/>
      <c r="H13070" s="234"/>
      <c r="I13070" s="235"/>
      <c r="J13070" s="234"/>
      <c r="K13070" s="234"/>
      <c r="L13070" s="234"/>
      <c r="M13070" s="234"/>
    </row>
    <row r="13071" spans="1:13">
      <c r="A13071" s="223"/>
      <c r="B13071" s="234"/>
      <c r="C13071" s="234"/>
      <c r="D13071" s="234"/>
      <c r="E13071" s="234"/>
      <c r="F13071" s="234"/>
      <c r="G13071" s="223"/>
      <c r="H13071" s="234"/>
      <c r="I13071" s="235"/>
      <c r="J13071" s="234"/>
      <c r="K13071" s="234"/>
      <c r="L13071" s="234"/>
      <c r="M13071" s="234"/>
    </row>
    <row r="13072" spans="1:13">
      <c r="A13072" s="223"/>
      <c r="B13072" s="234"/>
      <c r="C13072" s="234"/>
      <c r="D13072" s="234"/>
      <c r="E13072" s="234"/>
      <c r="F13072" s="234"/>
      <c r="G13072" s="223"/>
      <c r="H13072" s="234"/>
      <c r="I13072" s="235"/>
      <c r="J13072" s="234"/>
      <c r="K13072" s="234"/>
      <c r="L13072" s="234"/>
      <c r="M13072" s="234"/>
    </row>
    <row r="13073" spans="1:13">
      <c r="A13073" s="223"/>
      <c r="B13073" s="234"/>
      <c r="C13073" s="234"/>
      <c r="D13073" s="234"/>
      <c r="E13073" s="234"/>
      <c r="F13073" s="234"/>
      <c r="G13073" s="223"/>
      <c r="H13073" s="234"/>
      <c r="I13073" s="235"/>
      <c r="J13073" s="234"/>
      <c r="K13073" s="234"/>
      <c r="L13073" s="234"/>
      <c r="M13073" s="234"/>
    </row>
    <row r="13074" spans="1:13">
      <c r="A13074" s="223"/>
      <c r="B13074" s="234"/>
      <c r="C13074" s="234"/>
      <c r="D13074" s="234"/>
      <c r="E13074" s="234"/>
      <c r="F13074" s="234"/>
      <c r="G13074" s="223"/>
      <c r="H13074" s="234"/>
      <c r="I13074" s="235"/>
      <c r="J13074" s="234"/>
      <c r="K13074" s="234"/>
      <c r="L13074" s="234"/>
      <c r="M13074" s="234"/>
    </row>
    <row r="13075" spans="1:13">
      <c r="A13075" s="223"/>
      <c r="B13075" s="234"/>
      <c r="C13075" s="234"/>
      <c r="D13075" s="234"/>
      <c r="E13075" s="234"/>
      <c r="F13075" s="234"/>
      <c r="G13075" s="223"/>
      <c r="H13075" s="234"/>
      <c r="I13075" s="235"/>
      <c r="J13075" s="234"/>
      <c r="K13075" s="234"/>
      <c r="L13075" s="234"/>
      <c r="M13075" s="234"/>
    </row>
    <row r="13076" spans="1:13">
      <c r="A13076" s="223"/>
      <c r="B13076" s="234"/>
      <c r="C13076" s="234"/>
      <c r="D13076" s="234"/>
      <c r="E13076" s="234"/>
      <c r="F13076" s="234"/>
      <c r="G13076" s="223"/>
      <c r="H13076" s="234"/>
      <c r="I13076" s="235"/>
      <c r="J13076" s="234"/>
      <c r="K13076" s="234"/>
      <c r="L13076" s="234"/>
      <c r="M13076" s="234"/>
    </row>
    <row r="13077" spans="1:13">
      <c r="A13077" s="223"/>
      <c r="B13077" s="234"/>
      <c r="C13077" s="234"/>
      <c r="D13077" s="234"/>
      <c r="E13077" s="234"/>
      <c r="F13077" s="234"/>
      <c r="G13077" s="223"/>
      <c r="H13077" s="234"/>
      <c r="I13077" s="235"/>
      <c r="J13077" s="234"/>
      <c r="K13077" s="234"/>
      <c r="L13077" s="234"/>
      <c r="M13077" s="234"/>
    </row>
    <row r="13078" spans="1:13">
      <c r="A13078" s="223"/>
      <c r="B13078" s="234"/>
      <c r="C13078" s="234"/>
      <c r="D13078" s="234"/>
      <c r="E13078" s="234"/>
      <c r="F13078" s="234"/>
      <c r="G13078" s="223"/>
      <c r="H13078" s="234"/>
      <c r="I13078" s="235"/>
      <c r="J13078" s="234"/>
      <c r="K13078" s="234"/>
      <c r="L13078" s="234"/>
      <c r="M13078" s="234"/>
    </row>
    <row r="13079" spans="1:13">
      <c r="A13079" s="223"/>
      <c r="B13079" s="234"/>
      <c r="C13079" s="234"/>
      <c r="D13079" s="234"/>
      <c r="E13079" s="234"/>
      <c r="F13079" s="234"/>
      <c r="G13079" s="223"/>
      <c r="H13079" s="234"/>
      <c r="I13079" s="235"/>
      <c r="J13079" s="234"/>
      <c r="K13079" s="234"/>
      <c r="L13079" s="234"/>
      <c r="M13079" s="234"/>
    </row>
    <row r="13080" spans="1:13">
      <c r="A13080" s="223"/>
      <c r="B13080" s="234"/>
      <c r="C13080" s="234"/>
      <c r="D13080" s="234"/>
      <c r="E13080" s="234"/>
      <c r="F13080" s="234"/>
      <c r="G13080" s="223"/>
      <c r="H13080" s="234"/>
      <c r="I13080" s="235"/>
      <c r="J13080" s="234"/>
      <c r="K13080" s="234"/>
      <c r="L13080" s="234"/>
      <c r="M13080" s="234"/>
    </row>
    <row r="13081" spans="1:13">
      <c r="A13081" s="223"/>
      <c r="B13081" s="234"/>
      <c r="C13081" s="234"/>
      <c r="D13081" s="234"/>
      <c r="E13081" s="234"/>
      <c r="F13081" s="234"/>
      <c r="G13081" s="223"/>
      <c r="H13081" s="234"/>
      <c r="I13081" s="235"/>
      <c r="J13081" s="234"/>
      <c r="K13081" s="234"/>
      <c r="L13081" s="234"/>
      <c r="M13081" s="234"/>
    </row>
    <row r="13082" spans="1:13">
      <c r="A13082" s="223"/>
      <c r="B13082" s="247"/>
      <c r="C13082" s="247"/>
      <c r="D13082" s="247"/>
      <c r="E13082" s="223"/>
      <c r="F13082" s="247"/>
      <c r="G13082" s="247"/>
      <c r="H13082" s="247"/>
      <c r="I13082" s="235"/>
      <c r="J13082" s="247"/>
      <c r="K13082" s="247"/>
      <c r="L13082" s="223"/>
      <c r="M13082" s="223"/>
    </row>
    <row r="13083" spans="1:13">
      <c r="A13083" s="223"/>
      <c r="B13083" s="247"/>
      <c r="C13083" s="247"/>
      <c r="D13083" s="247"/>
      <c r="E13083" s="223"/>
      <c r="F13083" s="247"/>
      <c r="G13083" s="247"/>
      <c r="H13083" s="247"/>
      <c r="I13083" s="235"/>
      <c r="J13083" s="247"/>
      <c r="K13083" s="247"/>
      <c r="L13083" s="223"/>
      <c r="M13083" s="223"/>
    </row>
    <row r="13084" spans="1:13">
      <c r="A13084" s="223"/>
      <c r="B13084" s="247"/>
      <c r="C13084" s="247"/>
      <c r="D13084" s="247"/>
      <c r="E13084" s="223"/>
      <c r="F13084" s="247"/>
      <c r="G13084" s="247"/>
      <c r="H13084" s="247"/>
      <c r="I13084" s="235"/>
      <c r="J13084" s="247"/>
      <c r="K13084" s="247"/>
      <c r="L13084" s="223"/>
      <c r="M13084" s="223"/>
    </row>
    <row r="13085" spans="1:13">
      <c r="A13085" s="223"/>
      <c r="B13085" s="234"/>
      <c r="C13085" s="234"/>
      <c r="D13085" s="234"/>
      <c r="E13085" s="234"/>
      <c r="F13085" s="234"/>
      <c r="G13085" s="223"/>
      <c r="H13085" s="234"/>
      <c r="I13085" s="235"/>
      <c r="J13085" s="234"/>
      <c r="K13085" s="234"/>
      <c r="L13085" s="234"/>
      <c r="M13085" s="234"/>
    </row>
    <row r="13086" spans="1:13">
      <c r="A13086" s="223"/>
      <c r="B13086" s="234"/>
      <c r="C13086" s="234"/>
      <c r="D13086" s="234"/>
      <c r="E13086" s="234"/>
      <c r="F13086" s="234"/>
      <c r="G13086" s="223"/>
      <c r="H13086" s="234"/>
      <c r="I13086" s="235"/>
      <c r="J13086" s="234"/>
      <c r="K13086" s="234"/>
      <c r="L13086" s="234"/>
      <c r="M13086" s="234"/>
    </row>
    <row r="13087" spans="1:13">
      <c r="A13087" s="223"/>
      <c r="B13087" s="234"/>
      <c r="C13087" s="234"/>
      <c r="D13087" s="234"/>
      <c r="E13087" s="234"/>
      <c r="F13087" s="234"/>
      <c r="G13087" s="223"/>
      <c r="H13087" s="234"/>
      <c r="I13087" s="235"/>
      <c r="J13087" s="234"/>
      <c r="K13087" s="234"/>
      <c r="L13087" s="234"/>
      <c r="M13087" s="234"/>
    </row>
    <row r="13088" spans="1:13">
      <c r="A13088" s="223"/>
      <c r="B13088" s="223"/>
      <c r="C13088" s="223"/>
      <c r="D13088" s="223"/>
      <c r="E13088" s="223"/>
      <c r="F13088" s="223"/>
      <c r="G13088" s="223"/>
      <c r="H13088" s="238"/>
      <c r="I13088" s="235"/>
      <c r="J13088" s="223"/>
      <c r="K13088" s="223"/>
      <c r="L13088" s="223"/>
      <c r="M13088" s="234"/>
    </row>
    <row r="13089" spans="1:13">
      <c r="A13089" s="223"/>
      <c r="B13089" s="234"/>
      <c r="C13089" s="234"/>
      <c r="D13089" s="234"/>
      <c r="E13089" s="234"/>
      <c r="F13089" s="234"/>
      <c r="G13089" s="223"/>
      <c r="H13089" s="234"/>
      <c r="I13089" s="235"/>
      <c r="J13089" s="234"/>
      <c r="K13089" s="234"/>
      <c r="L13089" s="234"/>
      <c r="M13089" s="234"/>
    </row>
    <row r="13090" spans="1:13">
      <c r="A13090" s="223"/>
      <c r="B13090" s="234"/>
      <c r="C13090" s="234"/>
      <c r="D13090" s="234"/>
      <c r="E13090" s="234"/>
      <c r="F13090" s="234"/>
      <c r="G13090" s="223"/>
      <c r="H13090" s="234"/>
      <c r="I13090" s="235"/>
      <c r="J13090" s="234"/>
      <c r="K13090" s="234"/>
      <c r="L13090" s="234"/>
      <c r="M13090" s="234"/>
    </row>
    <row r="13091" spans="1:13">
      <c r="A13091" s="223"/>
      <c r="B13091" s="234"/>
      <c r="C13091" s="234"/>
      <c r="D13091" s="234"/>
      <c r="E13091" s="234"/>
      <c r="F13091" s="234"/>
      <c r="G13091" s="223"/>
      <c r="H13091" s="234"/>
      <c r="I13091" s="235"/>
      <c r="J13091" s="234"/>
      <c r="K13091" s="234"/>
      <c r="L13091" s="234"/>
      <c r="M13091" s="234"/>
    </row>
    <row r="13092" spans="1:13">
      <c r="A13092" s="223"/>
      <c r="B13092" s="247"/>
      <c r="C13092" s="247"/>
      <c r="D13092" s="247"/>
      <c r="E13092" s="223"/>
      <c r="F13092" s="247"/>
      <c r="G13092" s="247"/>
      <c r="H13092" s="247"/>
      <c r="I13092" s="235"/>
      <c r="J13092" s="247"/>
      <c r="K13092" s="247"/>
      <c r="L13092" s="223"/>
      <c r="M13092" s="223"/>
    </row>
    <row r="13093" spans="1:13">
      <c r="A13093" s="223"/>
      <c r="B13093" s="234"/>
      <c r="C13093" s="234"/>
      <c r="D13093" s="234"/>
      <c r="E13093" s="234"/>
      <c r="F13093" s="234"/>
      <c r="G13093" s="223"/>
      <c r="H13093" s="234"/>
      <c r="I13093" s="235"/>
      <c r="J13093" s="234"/>
      <c r="K13093" s="234"/>
      <c r="L13093" s="234"/>
      <c r="M13093" s="234"/>
    </row>
    <row r="13094" spans="1:13">
      <c r="A13094" s="223"/>
      <c r="B13094" s="247"/>
      <c r="C13094" s="247"/>
      <c r="D13094" s="247"/>
      <c r="E13094" s="223"/>
      <c r="F13094" s="247"/>
      <c r="G13094" s="223"/>
      <c r="H13094" s="238"/>
      <c r="I13094" s="235"/>
      <c r="J13094" s="247"/>
      <c r="K13094" s="247"/>
      <c r="L13094" s="223"/>
      <c r="M13094" s="234"/>
    </row>
    <row r="13095" spans="1:13">
      <c r="A13095" s="223"/>
      <c r="B13095" s="234"/>
      <c r="C13095" s="234"/>
      <c r="D13095" s="234"/>
      <c r="E13095" s="234"/>
      <c r="F13095" s="234"/>
      <c r="G13095" s="223"/>
      <c r="H13095" s="234"/>
      <c r="I13095" s="235"/>
      <c r="J13095" s="234"/>
      <c r="K13095" s="234"/>
      <c r="L13095" s="234"/>
      <c r="M13095" s="234"/>
    </row>
    <row r="13096" spans="1:13">
      <c r="A13096" s="223"/>
      <c r="B13096" s="234"/>
      <c r="C13096" s="234"/>
      <c r="D13096" s="234"/>
      <c r="E13096" s="234"/>
      <c r="F13096" s="234"/>
      <c r="G13096" s="223"/>
      <c r="H13096" s="234"/>
      <c r="I13096" s="235"/>
      <c r="J13096" s="234"/>
      <c r="K13096" s="234"/>
      <c r="L13096" s="234"/>
      <c r="M13096" s="234"/>
    </row>
    <row r="13097" spans="1:13">
      <c r="A13097" s="223"/>
      <c r="B13097" s="234"/>
      <c r="C13097" s="234"/>
      <c r="D13097" s="234"/>
      <c r="E13097" s="234"/>
      <c r="F13097" s="234"/>
      <c r="G13097" s="223"/>
      <c r="H13097" s="234"/>
      <c r="I13097" s="235"/>
      <c r="J13097" s="234"/>
      <c r="K13097" s="234"/>
      <c r="L13097" s="234"/>
      <c r="M13097" s="234"/>
    </row>
    <row r="13098" spans="1:13">
      <c r="A13098" s="223"/>
      <c r="B13098" s="234"/>
      <c r="C13098" s="234"/>
      <c r="D13098" s="234"/>
      <c r="E13098" s="234"/>
      <c r="F13098" s="234"/>
      <c r="G13098" s="223"/>
      <c r="H13098" s="234"/>
      <c r="I13098" s="235"/>
      <c r="J13098" s="234"/>
      <c r="K13098" s="234"/>
      <c r="L13098" s="234"/>
      <c r="M13098" s="234"/>
    </row>
    <row r="13099" spans="1:13">
      <c r="A13099" s="223"/>
      <c r="B13099" s="234"/>
      <c r="C13099" s="234"/>
      <c r="D13099" s="234"/>
      <c r="E13099" s="234"/>
      <c r="F13099" s="234"/>
      <c r="G13099" s="223"/>
      <c r="H13099" s="234"/>
      <c r="I13099" s="235"/>
      <c r="J13099" s="234"/>
      <c r="K13099" s="234"/>
      <c r="L13099" s="234"/>
      <c r="M13099" s="234"/>
    </row>
    <row r="13100" spans="1:13">
      <c r="A13100" s="223"/>
      <c r="B13100" s="247"/>
      <c r="C13100" s="247"/>
      <c r="D13100" s="247"/>
      <c r="E13100" s="223"/>
      <c r="F13100" s="247"/>
      <c r="G13100" s="247"/>
      <c r="H13100" s="247"/>
      <c r="I13100" s="235"/>
      <c r="J13100" s="247"/>
      <c r="K13100" s="247"/>
      <c r="L13100" s="223"/>
      <c r="M13100" s="223"/>
    </row>
    <row r="13101" spans="1:13">
      <c r="A13101" s="223"/>
      <c r="B13101" s="234"/>
      <c r="C13101" s="234"/>
      <c r="D13101" s="234"/>
      <c r="E13101" s="234"/>
      <c r="F13101" s="234"/>
      <c r="G13101" s="223"/>
      <c r="H13101" s="234"/>
      <c r="I13101" s="235"/>
      <c r="J13101" s="234"/>
      <c r="K13101" s="234"/>
      <c r="L13101" s="234"/>
      <c r="M13101" s="234"/>
    </row>
    <row r="13102" spans="1:13">
      <c r="A13102" s="223"/>
      <c r="B13102" s="234"/>
      <c r="C13102" s="234"/>
      <c r="D13102" s="234"/>
      <c r="E13102" s="234"/>
      <c r="F13102" s="234"/>
      <c r="G13102" s="223"/>
      <c r="H13102" s="234"/>
      <c r="I13102" s="235"/>
      <c r="J13102" s="234"/>
      <c r="K13102" s="234"/>
      <c r="L13102" s="234"/>
      <c r="M13102" s="234"/>
    </row>
    <row r="13103" spans="1:13">
      <c r="A13103" s="223"/>
      <c r="B13103" s="234"/>
      <c r="C13103" s="234"/>
      <c r="D13103" s="234"/>
      <c r="E13103" s="234"/>
      <c r="F13103" s="234"/>
      <c r="G13103" s="223"/>
      <c r="H13103" s="234"/>
      <c r="I13103" s="235"/>
      <c r="J13103" s="234"/>
      <c r="K13103" s="234"/>
      <c r="L13103" s="234"/>
      <c r="M13103" s="234"/>
    </row>
    <row r="13104" spans="1:13">
      <c r="A13104" s="223"/>
      <c r="B13104" s="234"/>
      <c r="C13104" s="234"/>
      <c r="D13104" s="234"/>
      <c r="E13104" s="234"/>
      <c r="F13104" s="234"/>
      <c r="G13104" s="223"/>
      <c r="H13104" s="234"/>
      <c r="I13104" s="235"/>
      <c r="J13104" s="234"/>
      <c r="K13104" s="234"/>
      <c r="L13104" s="234"/>
      <c r="M13104" s="234"/>
    </row>
    <row r="13105" spans="1:13">
      <c r="A13105" s="223"/>
      <c r="B13105" s="234"/>
      <c r="C13105" s="234"/>
      <c r="D13105" s="234"/>
      <c r="E13105" s="234"/>
      <c r="F13105" s="234"/>
      <c r="G13105" s="223"/>
      <c r="H13105" s="234"/>
      <c r="I13105" s="235"/>
      <c r="J13105" s="234"/>
      <c r="K13105" s="234"/>
      <c r="L13105" s="234"/>
      <c r="M13105" s="234"/>
    </row>
    <row r="13106" spans="1:13">
      <c r="A13106" s="223"/>
      <c r="B13106" s="234"/>
      <c r="C13106" s="234"/>
      <c r="D13106" s="234"/>
      <c r="E13106" s="234"/>
      <c r="F13106" s="234"/>
      <c r="G13106" s="223"/>
      <c r="H13106" s="234"/>
      <c r="I13106" s="235"/>
      <c r="J13106" s="234"/>
      <c r="K13106" s="234"/>
      <c r="L13106" s="234"/>
      <c r="M13106" s="234"/>
    </row>
    <row r="13107" spans="1:13">
      <c r="A13107" s="223"/>
      <c r="B13107" s="234"/>
      <c r="C13107" s="234"/>
      <c r="D13107" s="234"/>
      <c r="E13107" s="234"/>
      <c r="F13107" s="234"/>
      <c r="G13107" s="223"/>
      <c r="H13107" s="234"/>
      <c r="I13107" s="235"/>
      <c r="J13107" s="234"/>
      <c r="K13107" s="234"/>
      <c r="L13107" s="234"/>
      <c r="M13107" s="234"/>
    </row>
    <row r="13108" spans="1:13">
      <c r="A13108" s="223"/>
      <c r="B13108" s="234"/>
      <c r="C13108" s="234"/>
      <c r="D13108" s="234"/>
      <c r="E13108" s="234"/>
      <c r="F13108" s="234"/>
      <c r="G13108" s="223"/>
      <c r="H13108" s="234"/>
      <c r="I13108" s="235"/>
      <c r="J13108" s="234"/>
      <c r="K13108" s="234"/>
      <c r="L13108" s="234"/>
      <c r="M13108" s="234"/>
    </row>
    <row r="13109" spans="1:13">
      <c r="A13109" s="223"/>
      <c r="B13109" s="247"/>
      <c r="C13109" s="247"/>
      <c r="D13109" s="247"/>
      <c r="E13109" s="223"/>
      <c r="F13109" s="247"/>
      <c r="G13109" s="247"/>
      <c r="H13109" s="247"/>
      <c r="I13109" s="235"/>
      <c r="J13109" s="247"/>
      <c r="K13109" s="247"/>
      <c r="L13109" s="223"/>
      <c r="M13109" s="223"/>
    </row>
    <row r="13110" spans="1:13">
      <c r="A13110" s="223"/>
      <c r="B13110" s="247"/>
      <c r="C13110" s="247"/>
      <c r="D13110" s="247"/>
      <c r="E13110" s="223"/>
      <c r="F13110" s="247"/>
      <c r="G13110" s="247"/>
      <c r="H13110" s="247"/>
      <c r="I13110" s="235"/>
      <c r="J13110" s="247"/>
      <c r="K13110" s="247"/>
      <c r="L13110" s="223"/>
      <c r="M13110" s="223"/>
    </row>
    <row r="13111" spans="1:13">
      <c r="A13111" s="223"/>
      <c r="B13111" s="234"/>
      <c r="C13111" s="234"/>
      <c r="D13111" s="234"/>
      <c r="E13111" s="234"/>
      <c r="F13111" s="234"/>
      <c r="G13111" s="223"/>
      <c r="H13111" s="234"/>
      <c r="I13111" s="235"/>
      <c r="J13111" s="234"/>
      <c r="K13111" s="234"/>
      <c r="L13111" s="234"/>
      <c r="M13111" s="234"/>
    </row>
    <row r="13112" spans="1:13">
      <c r="A13112" s="223"/>
      <c r="B13112" s="234"/>
      <c r="C13112" s="234"/>
      <c r="D13112" s="234"/>
      <c r="E13112" s="234"/>
      <c r="F13112" s="234"/>
      <c r="G13112" s="223"/>
      <c r="H13112" s="234"/>
      <c r="I13112" s="235"/>
      <c r="J13112" s="234"/>
      <c r="K13112" s="234"/>
      <c r="L13112" s="234"/>
      <c r="M13112" s="234"/>
    </row>
    <row r="13113" spans="1:13">
      <c r="A13113" s="223"/>
      <c r="B13113" s="234"/>
      <c r="C13113" s="234"/>
      <c r="D13113" s="234"/>
      <c r="E13113" s="234"/>
      <c r="F13113" s="234"/>
      <c r="G13113" s="223"/>
      <c r="H13113" s="234"/>
      <c r="I13113" s="235"/>
      <c r="J13113" s="234"/>
      <c r="K13113" s="234"/>
      <c r="L13113" s="234"/>
      <c r="M13113" s="234"/>
    </row>
    <row r="13114" spans="1:13">
      <c r="A13114" s="223"/>
      <c r="B13114" s="234"/>
      <c r="C13114" s="234"/>
      <c r="D13114" s="234"/>
      <c r="E13114" s="234"/>
      <c r="F13114" s="234"/>
      <c r="G13114" s="223"/>
      <c r="H13114" s="234"/>
      <c r="I13114" s="235"/>
      <c r="J13114" s="234"/>
      <c r="K13114" s="234"/>
      <c r="L13114" s="234"/>
      <c r="M13114" s="234"/>
    </row>
    <row r="13115" spans="1:13">
      <c r="A13115" s="223"/>
      <c r="B13115" s="234"/>
      <c r="C13115" s="234"/>
      <c r="D13115" s="234"/>
      <c r="E13115" s="234"/>
      <c r="F13115" s="234"/>
      <c r="G13115" s="223"/>
      <c r="H13115" s="234"/>
      <c r="I13115" s="235"/>
      <c r="J13115" s="234"/>
      <c r="K13115" s="234"/>
      <c r="L13115" s="234"/>
      <c r="M13115" s="234"/>
    </row>
    <row r="13116" spans="1:13">
      <c r="A13116" s="223"/>
      <c r="B13116" s="234"/>
      <c r="C13116" s="234"/>
      <c r="D13116" s="234"/>
      <c r="E13116" s="234"/>
      <c r="F13116" s="234"/>
      <c r="G13116" s="223"/>
      <c r="H13116" s="234"/>
      <c r="I13116" s="235"/>
      <c r="J13116" s="234"/>
      <c r="K13116" s="234"/>
      <c r="L13116" s="234"/>
      <c r="M13116" s="234"/>
    </row>
    <row r="13117" spans="1:13">
      <c r="A13117" s="223"/>
      <c r="B13117" s="234"/>
      <c r="C13117" s="234"/>
      <c r="D13117" s="234"/>
      <c r="E13117" s="234"/>
      <c r="F13117" s="234"/>
      <c r="G13117" s="223"/>
      <c r="H13117" s="234"/>
      <c r="I13117" s="235"/>
      <c r="J13117" s="234"/>
      <c r="K13117" s="234"/>
      <c r="L13117" s="234"/>
      <c r="M13117" s="234"/>
    </row>
    <row r="13118" spans="1:13">
      <c r="A13118" s="223"/>
      <c r="B13118" s="234"/>
      <c r="C13118" s="234"/>
      <c r="D13118" s="234"/>
      <c r="E13118" s="234"/>
      <c r="F13118" s="234"/>
      <c r="G13118" s="223"/>
      <c r="H13118" s="234"/>
      <c r="I13118" s="235"/>
      <c r="J13118" s="234"/>
      <c r="K13118" s="234"/>
      <c r="L13118" s="234"/>
      <c r="M13118" s="234"/>
    </row>
    <row r="13119" spans="1:13">
      <c r="A13119" s="223"/>
      <c r="B13119" s="234"/>
      <c r="C13119" s="234"/>
      <c r="D13119" s="234"/>
      <c r="E13119" s="234"/>
      <c r="F13119" s="234"/>
      <c r="G13119" s="223"/>
      <c r="H13119" s="234"/>
      <c r="I13119" s="235"/>
      <c r="J13119" s="234"/>
      <c r="K13119" s="234"/>
      <c r="L13119" s="234"/>
      <c r="M13119" s="234"/>
    </row>
    <row r="13120" spans="1:13">
      <c r="A13120" s="223"/>
      <c r="B13120" s="234"/>
      <c r="C13120" s="234"/>
      <c r="D13120" s="234"/>
      <c r="E13120" s="234"/>
      <c r="F13120" s="234"/>
      <c r="G13120" s="223"/>
      <c r="H13120" s="234"/>
      <c r="I13120" s="235"/>
      <c r="J13120" s="234"/>
      <c r="K13120" s="234"/>
      <c r="L13120" s="234"/>
      <c r="M13120" s="234"/>
    </row>
    <row r="13121" spans="1:13">
      <c r="A13121" s="223"/>
      <c r="B13121" s="234"/>
      <c r="C13121" s="234"/>
      <c r="D13121" s="234"/>
      <c r="E13121" s="234"/>
      <c r="F13121" s="234"/>
      <c r="G13121" s="223"/>
      <c r="H13121" s="234"/>
      <c r="I13121" s="235"/>
      <c r="J13121" s="234"/>
      <c r="K13121" s="234"/>
      <c r="L13121" s="234"/>
      <c r="M13121" s="234"/>
    </row>
    <row r="13122" spans="1:13">
      <c r="A13122" s="223"/>
      <c r="B13122" s="234"/>
      <c r="C13122" s="234"/>
      <c r="D13122" s="234"/>
      <c r="E13122" s="234"/>
      <c r="F13122" s="234"/>
      <c r="G13122" s="223"/>
      <c r="H13122" s="234"/>
      <c r="I13122" s="235"/>
      <c r="J13122" s="234"/>
      <c r="K13122" s="234"/>
      <c r="L13122" s="234"/>
      <c r="M13122" s="234"/>
    </row>
    <row r="13123" spans="1:13">
      <c r="A13123" s="223"/>
      <c r="B13123" s="234"/>
      <c r="C13123" s="234"/>
      <c r="D13123" s="234"/>
      <c r="E13123" s="234"/>
      <c r="F13123" s="234"/>
      <c r="G13123" s="223"/>
      <c r="H13123" s="234"/>
      <c r="I13123" s="235"/>
      <c r="J13123" s="234"/>
      <c r="K13123" s="234"/>
      <c r="L13123" s="234"/>
      <c r="M13123" s="234"/>
    </row>
    <row r="13124" spans="1:13">
      <c r="A13124" s="223"/>
      <c r="B13124" s="234"/>
      <c r="C13124" s="234"/>
      <c r="D13124" s="234"/>
      <c r="E13124" s="234"/>
      <c r="F13124" s="234"/>
      <c r="G13124" s="223"/>
      <c r="H13124" s="234"/>
      <c r="I13124" s="235"/>
      <c r="J13124" s="234"/>
      <c r="K13124" s="234"/>
      <c r="L13124" s="234"/>
      <c r="M13124" s="234"/>
    </row>
    <row r="13125" spans="1:13">
      <c r="A13125" s="223"/>
      <c r="B13125" s="247"/>
      <c r="C13125" s="247"/>
      <c r="D13125" s="247"/>
      <c r="E13125" s="223"/>
      <c r="F13125" s="247"/>
      <c r="G13125" s="247"/>
      <c r="H13125" s="247"/>
      <c r="I13125" s="235"/>
      <c r="J13125" s="247"/>
      <c r="K13125" s="247"/>
      <c r="L13125" s="223"/>
      <c r="M13125" s="223"/>
    </row>
    <row r="13126" spans="1:13">
      <c r="A13126" s="223"/>
      <c r="B13126" s="234"/>
      <c r="C13126" s="234"/>
      <c r="D13126" s="234"/>
      <c r="E13126" s="234"/>
      <c r="F13126" s="234"/>
      <c r="G13126" s="223"/>
      <c r="H13126" s="234"/>
      <c r="I13126" s="235"/>
      <c r="J13126" s="234"/>
      <c r="K13126" s="234"/>
      <c r="L13126" s="234"/>
      <c r="M13126" s="234"/>
    </row>
    <row r="13127" spans="1:13">
      <c r="A13127" s="223"/>
      <c r="B13127" s="247"/>
      <c r="C13127" s="247"/>
      <c r="D13127" s="247"/>
      <c r="E13127" s="223"/>
      <c r="F13127" s="247"/>
      <c r="G13127" s="247"/>
      <c r="H13127" s="247"/>
      <c r="I13127" s="235"/>
      <c r="J13127" s="247"/>
      <c r="K13127" s="247"/>
      <c r="L13127" s="223"/>
      <c r="M13127" s="223"/>
    </row>
    <row r="13128" spans="1:13">
      <c r="A13128" s="223"/>
      <c r="B13128" s="234"/>
      <c r="C13128" s="234"/>
      <c r="D13128" s="234"/>
      <c r="E13128" s="234"/>
      <c r="F13128" s="234"/>
      <c r="G13128" s="223"/>
      <c r="H13128" s="234"/>
      <c r="I13128" s="235"/>
      <c r="J13128" s="234"/>
      <c r="K13128" s="234"/>
      <c r="L13128" s="234"/>
      <c r="M13128" s="234"/>
    </row>
    <row r="13129" spans="1:13">
      <c r="A13129" s="223"/>
      <c r="B13129" s="234"/>
      <c r="C13129" s="234"/>
      <c r="D13129" s="234"/>
      <c r="E13129" s="234"/>
      <c r="F13129" s="234"/>
      <c r="G13129" s="223"/>
      <c r="H13129" s="234"/>
      <c r="I13129" s="235"/>
      <c r="J13129" s="234"/>
      <c r="K13129" s="234"/>
      <c r="L13129" s="234"/>
      <c r="M13129" s="234"/>
    </row>
    <row r="13130" spans="1:13">
      <c r="A13130" s="223"/>
      <c r="B13130" s="234"/>
      <c r="C13130" s="234"/>
      <c r="D13130" s="234"/>
      <c r="E13130" s="234"/>
      <c r="F13130" s="234"/>
      <c r="G13130" s="223"/>
      <c r="H13130" s="234"/>
      <c r="I13130" s="235"/>
      <c r="J13130" s="234"/>
      <c r="K13130" s="234"/>
      <c r="L13130" s="234"/>
      <c r="M13130" s="234"/>
    </row>
    <row r="13131" spans="1:13">
      <c r="A13131" s="223"/>
      <c r="B13131" s="234"/>
      <c r="C13131" s="234"/>
      <c r="D13131" s="234"/>
      <c r="E13131" s="234"/>
      <c r="F13131" s="234"/>
      <c r="G13131" s="223"/>
      <c r="H13131" s="234"/>
      <c r="I13131" s="235"/>
      <c r="J13131" s="234"/>
      <c r="K13131" s="234"/>
      <c r="L13131" s="234"/>
      <c r="M13131" s="234"/>
    </row>
    <row r="13132" spans="1:13">
      <c r="A13132" s="223"/>
      <c r="B13132" s="234"/>
      <c r="C13132" s="234"/>
      <c r="D13132" s="234"/>
      <c r="E13132" s="234"/>
      <c r="F13132" s="234"/>
      <c r="G13132" s="223"/>
      <c r="H13132" s="234"/>
      <c r="I13132" s="235"/>
      <c r="J13132" s="234"/>
      <c r="K13132" s="234"/>
      <c r="L13132" s="234"/>
      <c r="M13132" s="234"/>
    </row>
    <row r="13133" spans="1:13">
      <c r="A13133" s="223"/>
      <c r="B13133" s="234"/>
      <c r="C13133" s="234"/>
      <c r="D13133" s="234"/>
      <c r="E13133" s="234"/>
      <c r="F13133" s="234"/>
      <c r="G13133" s="223"/>
      <c r="H13133" s="234"/>
      <c r="I13133" s="235"/>
      <c r="J13133" s="234"/>
      <c r="K13133" s="234"/>
      <c r="L13133" s="234"/>
      <c r="M13133" s="234"/>
    </row>
    <row r="13134" spans="1:13">
      <c r="A13134" s="223"/>
      <c r="B13134" s="234"/>
      <c r="C13134" s="234"/>
      <c r="D13134" s="234"/>
      <c r="E13134" s="234"/>
      <c r="F13134" s="234"/>
      <c r="G13134" s="223"/>
      <c r="H13134" s="234"/>
      <c r="I13134" s="235"/>
      <c r="J13134" s="234"/>
      <c r="K13134" s="234"/>
      <c r="L13134" s="234"/>
      <c r="M13134" s="234"/>
    </row>
    <row r="13135" spans="1:13">
      <c r="A13135" s="223"/>
      <c r="B13135" s="223"/>
      <c r="C13135" s="223"/>
      <c r="D13135" s="223"/>
      <c r="E13135" s="223"/>
      <c r="F13135" s="223"/>
      <c r="G13135" s="223"/>
      <c r="H13135" s="238"/>
      <c r="I13135" s="235"/>
      <c r="J13135" s="223"/>
      <c r="K13135" s="223"/>
      <c r="L13135" s="223"/>
      <c r="M13135" s="234"/>
    </row>
    <row r="13136" spans="1:13">
      <c r="A13136" s="223"/>
      <c r="B13136" s="247"/>
      <c r="C13136" s="247"/>
      <c r="D13136" s="247"/>
      <c r="E13136" s="223"/>
      <c r="F13136" s="247"/>
      <c r="G13136" s="247"/>
      <c r="H13136" s="247"/>
      <c r="I13136" s="235"/>
      <c r="J13136" s="247"/>
      <c r="K13136" s="247"/>
      <c r="L13136" s="223"/>
      <c r="M13136" s="223"/>
    </row>
    <row r="13137" spans="1:13">
      <c r="A13137" s="223"/>
      <c r="B13137" s="234"/>
      <c r="C13137" s="234"/>
      <c r="D13137" s="234"/>
      <c r="E13137" s="234"/>
      <c r="F13137" s="234"/>
      <c r="G13137" s="223"/>
      <c r="H13137" s="234"/>
      <c r="I13137" s="235"/>
      <c r="J13137" s="234"/>
      <c r="K13137" s="234"/>
      <c r="L13137" s="234"/>
      <c r="M13137" s="234"/>
    </row>
    <row r="13138" spans="1:13">
      <c r="A13138" s="223"/>
      <c r="B13138" s="234"/>
      <c r="C13138" s="234"/>
      <c r="D13138" s="234"/>
      <c r="E13138" s="234"/>
      <c r="F13138" s="234"/>
      <c r="G13138" s="223"/>
      <c r="H13138" s="234"/>
      <c r="I13138" s="235"/>
      <c r="J13138" s="234"/>
      <c r="K13138" s="234"/>
      <c r="L13138" s="234"/>
      <c r="M13138" s="234"/>
    </row>
    <row r="13139" spans="1:13">
      <c r="A13139" s="223"/>
      <c r="B13139" s="234"/>
      <c r="C13139" s="234"/>
      <c r="D13139" s="234"/>
      <c r="E13139" s="234"/>
      <c r="F13139" s="234"/>
      <c r="G13139" s="223"/>
      <c r="H13139" s="234"/>
      <c r="I13139" s="235"/>
      <c r="J13139" s="234"/>
      <c r="K13139" s="234"/>
      <c r="L13139" s="234"/>
      <c r="M13139" s="234"/>
    </row>
    <row r="13140" spans="1:13">
      <c r="A13140" s="223"/>
      <c r="B13140" s="234"/>
      <c r="C13140" s="234"/>
      <c r="D13140" s="234"/>
      <c r="E13140" s="234"/>
      <c r="F13140" s="234"/>
      <c r="G13140" s="223"/>
      <c r="H13140" s="234"/>
      <c r="I13140" s="235"/>
      <c r="J13140" s="234"/>
      <c r="K13140" s="234"/>
      <c r="L13140" s="234"/>
      <c r="M13140" s="234"/>
    </row>
    <row r="13141" spans="1:13">
      <c r="A13141" s="223"/>
      <c r="B13141" s="234"/>
      <c r="C13141" s="234"/>
      <c r="D13141" s="234"/>
      <c r="E13141" s="234"/>
      <c r="F13141" s="234"/>
      <c r="G13141" s="223"/>
      <c r="H13141" s="234"/>
      <c r="I13141" s="235"/>
      <c r="J13141" s="234"/>
      <c r="K13141" s="234"/>
      <c r="L13141" s="234"/>
      <c r="M13141" s="234"/>
    </row>
    <row r="13142" spans="1:13">
      <c r="A13142" s="223"/>
      <c r="B13142" s="234"/>
      <c r="C13142" s="234"/>
      <c r="D13142" s="234"/>
      <c r="E13142" s="234"/>
      <c r="F13142" s="234"/>
      <c r="G13142" s="223"/>
      <c r="H13142" s="234"/>
      <c r="I13142" s="235"/>
      <c r="J13142" s="234"/>
      <c r="K13142" s="234"/>
      <c r="L13142" s="234"/>
      <c r="M13142" s="234"/>
    </row>
    <row r="13143" spans="1:13">
      <c r="A13143" s="223"/>
      <c r="B13143" s="234"/>
      <c r="C13143" s="234"/>
      <c r="D13143" s="234"/>
      <c r="E13143" s="234"/>
      <c r="F13143" s="234"/>
      <c r="G13143" s="223"/>
      <c r="H13143" s="234"/>
      <c r="I13143" s="235"/>
      <c r="J13143" s="234"/>
      <c r="K13143" s="234"/>
      <c r="L13143" s="234"/>
      <c r="M13143" s="234"/>
    </row>
    <row r="13144" spans="1:13">
      <c r="A13144" s="223"/>
      <c r="B13144" s="234"/>
      <c r="C13144" s="234"/>
      <c r="D13144" s="234"/>
      <c r="E13144" s="234"/>
      <c r="F13144" s="234"/>
      <c r="G13144" s="223"/>
      <c r="H13144" s="234"/>
      <c r="I13144" s="235"/>
      <c r="J13144" s="234"/>
      <c r="K13144" s="234"/>
      <c r="L13144" s="234"/>
      <c r="M13144" s="234"/>
    </row>
    <row r="13145" spans="1:13">
      <c r="A13145" s="223"/>
      <c r="B13145" s="234"/>
      <c r="C13145" s="234"/>
      <c r="D13145" s="234"/>
      <c r="E13145" s="234"/>
      <c r="F13145" s="234"/>
      <c r="G13145" s="223"/>
      <c r="H13145" s="234"/>
      <c r="I13145" s="235"/>
      <c r="J13145" s="234"/>
      <c r="K13145" s="234"/>
      <c r="L13145" s="234"/>
      <c r="M13145" s="234"/>
    </row>
    <row r="13146" spans="1:13">
      <c r="A13146" s="223"/>
      <c r="B13146" s="247"/>
      <c r="C13146" s="247"/>
      <c r="D13146" s="247"/>
      <c r="E13146" s="223"/>
      <c r="F13146" s="247"/>
      <c r="G13146" s="223"/>
      <c r="H13146" s="238"/>
      <c r="I13146" s="235"/>
      <c r="J13146" s="247"/>
      <c r="K13146" s="247"/>
      <c r="L13146" s="223"/>
      <c r="M13146" s="234"/>
    </row>
    <row r="13147" spans="1:13">
      <c r="A13147" s="223"/>
      <c r="B13147" s="234"/>
      <c r="C13147" s="234"/>
      <c r="D13147" s="234"/>
      <c r="E13147" s="234"/>
      <c r="F13147" s="234"/>
      <c r="G13147" s="223"/>
      <c r="H13147" s="234"/>
      <c r="I13147" s="235"/>
      <c r="J13147" s="234"/>
      <c r="K13147" s="234"/>
      <c r="L13147" s="234"/>
      <c r="M13147" s="234"/>
    </row>
    <row r="13148" spans="1:13">
      <c r="A13148" s="223"/>
      <c r="B13148" s="234"/>
      <c r="C13148" s="234"/>
      <c r="D13148" s="234"/>
      <c r="E13148" s="234"/>
      <c r="F13148" s="234"/>
      <c r="G13148" s="223"/>
      <c r="H13148" s="234"/>
      <c r="I13148" s="235"/>
      <c r="J13148" s="234"/>
      <c r="K13148" s="234"/>
      <c r="L13148" s="234"/>
      <c r="M13148" s="234"/>
    </row>
    <row r="13149" spans="1:13">
      <c r="A13149" s="223"/>
      <c r="B13149" s="234"/>
      <c r="C13149" s="234"/>
      <c r="D13149" s="234"/>
      <c r="E13149" s="234"/>
      <c r="F13149" s="234"/>
      <c r="G13149" s="223"/>
      <c r="H13149" s="234"/>
      <c r="I13149" s="235"/>
      <c r="J13149" s="234"/>
      <c r="K13149" s="234"/>
      <c r="L13149" s="234"/>
      <c r="M13149" s="234"/>
    </row>
    <row r="13150" spans="1:13">
      <c r="A13150" s="223"/>
      <c r="B13150" s="234"/>
      <c r="C13150" s="234"/>
      <c r="D13150" s="234"/>
      <c r="E13150" s="234"/>
      <c r="F13150" s="234"/>
      <c r="G13150" s="223"/>
      <c r="H13150" s="234"/>
      <c r="I13150" s="235"/>
      <c r="J13150" s="234"/>
      <c r="K13150" s="234"/>
      <c r="L13150" s="234"/>
      <c r="M13150" s="234"/>
    </row>
    <row r="13151" spans="1:13">
      <c r="A13151" s="223"/>
      <c r="B13151" s="234"/>
      <c r="C13151" s="234"/>
      <c r="D13151" s="234"/>
      <c r="E13151" s="234"/>
      <c r="F13151" s="234"/>
      <c r="G13151" s="223"/>
      <c r="H13151" s="234"/>
      <c r="I13151" s="235"/>
      <c r="J13151" s="234"/>
      <c r="K13151" s="234"/>
      <c r="L13151" s="234"/>
      <c r="M13151" s="234"/>
    </row>
    <row r="13152" spans="1:13">
      <c r="A13152" s="223"/>
      <c r="B13152" s="234"/>
      <c r="C13152" s="234"/>
      <c r="D13152" s="234"/>
      <c r="E13152" s="234"/>
      <c r="F13152" s="234"/>
      <c r="G13152" s="223"/>
      <c r="H13152" s="234"/>
      <c r="I13152" s="235"/>
      <c r="J13152" s="234"/>
      <c r="K13152" s="234"/>
      <c r="L13152" s="234"/>
      <c r="M13152" s="234"/>
    </row>
    <row r="13153" spans="1:13">
      <c r="A13153" s="223"/>
      <c r="B13153" s="234"/>
      <c r="C13153" s="234"/>
      <c r="D13153" s="234"/>
      <c r="E13153" s="234"/>
      <c r="F13153" s="234"/>
      <c r="G13153" s="223"/>
      <c r="H13153" s="234"/>
      <c r="I13153" s="235"/>
      <c r="J13153" s="234"/>
      <c r="K13153" s="234"/>
      <c r="L13153" s="234"/>
      <c r="M13153" s="234"/>
    </row>
    <row r="13154" spans="1:13">
      <c r="A13154" s="223"/>
      <c r="B13154" s="247"/>
      <c r="C13154" s="247"/>
      <c r="D13154" s="247"/>
      <c r="E13154" s="223"/>
      <c r="F13154" s="247"/>
      <c r="G13154" s="223"/>
      <c r="H13154" s="238"/>
      <c r="I13154" s="235"/>
      <c r="J13154" s="247"/>
      <c r="K13154" s="247"/>
      <c r="L13154" s="223"/>
      <c r="M13154" s="234"/>
    </row>
    <row r="13155" spans="1:13">
      <c r="A13155" s="223"/>
      <c r="B13155" s="247"/>
      <c r="C13155" s="247"/>
      <c r="D13155" s="247"/>
      <c r="E13155" s="223"/>
      <c r="F13155" s="247"/>
      <c r="G13155" s="247"/>
      <c r="H13155" s="247"/>
      <c r="I13155" s="235"/>
      <c r="J13155" s="247"/>
      <c r="K13155" s="247"/>
      <c r="L13155" s="223"/>
      <c r="M13155" s="223"/>
    </row>
    <row r="13156" spans="1:13">
      <c r="A13156" s="223"/>
      <c r="B13156" s="234"/>
      <c r="C13156" s="234"/>
      <c r="D13156" s="234"/>
      <c r="E13156" s="234"/>
      <c r="F13156" s="234"/>
      <c r="G13156" s="223"/>
      <c r="H13156" s="234"/>
      <c r="I13156" s="235"/>
      <c r="J13156" s="234"/>
      <c r="K13156" s="234"/>
      <c r="L13156" s="234"/>
      <c r="M13156" s="234"/>
    </row>
    <row r="13157" spans="1:13">
      <c r="A13157" s="223"/>
      <c r="B13157" s="234"/>
      <c r="C13157" s="234"/>
      <c r="D13157" s="234"/>
      <c r="E13157" s="234"/>
      <c r="F13157" s="234"/>
      <c r="G13157" s="223"/>
      <c r="H13157" s="234"/>
      <c r="I13157" s="235"/>
      <c r="J13157" s="234"/>
      <c r="K13157" s="234"/>
      <c r="L13157" s="234"/>
      <c r="M13157" s="234"/>
    </row>
    <row r="13158" spans="1:13">
      <c r="A13158" s="223"/>
      <c r="B13158" s="234"/>
      <c r="C13158" s="234"/>
      <c r="D13158" s="234"/>
      <c r="E13158" s="234"/>
      <c r="F13158" s="234"/>
      <c r="G13158" s="223"/>
      <c r="H13158" s="234"/>
      <c r="I13158" s="235"/>
      <c r="J13158" s="234"/>
      <c r="K13158" s="234"/>
      <c r="L13158" s="234"/>
      <c r="M13158" s="234"/>
    </row>
    <row r="13159" spans="1:13">
      <c r="A13159" s="223"/>
      <c r="B13159" s="234"/>
      <c r="C13159" s="234"/>
      <c r="D13159" s="234"/>
      <c r="E13159" s="234"/>
      <c r="F13159" s="234"/>
      <c r="G13159" s="223"/>
      <c r="H13159" s="234"/>
      <c r="I13159" s="235"/>
      <c r="J13159" s="234"/>
      <c r="K13159" s="234"/>
      <c r="L13159" s="234"/>
      <c r="M13159" s="234"/>
    </row>
    <row r="13160" spans="1:13">
      <c r="A13160" s="223"/>
      <c r="B13160" s="234"/>
      <c r="C13160" s="234"/>
      <c r="D13160" s="234"/>
      <c r="E13160" s="234"/>
      <c r="F13160" s="234"/>
      <c r="G13160" s="223"/>
      <c r="H13160" s="234"/>
      <c r="I13160" s="235"/>
      <c r="J13160" s="234"/>
      <c r="K13160" s="234"/>
      <c r="L13160" s="234"/>
      <c r="M13160" s="234"/>
    </row>
    <row r="13161" spans="1:13">
      <c r="A13161" s="223"/>
      <c r="B13161" s="234"/>
      <c r="C13161" s="234"/>
      <c r="D13161" s="234"/>
      <c r="E13161" s="234"/>
      <c r="F13161" s="234"/>
      <c r="G13161" s="223"/>
      <c r="H13161" s="234"/>
      <c r="I13161" s="235"/>
      <c r="J13161" s="234"/>
      <c r="K13161" s="234"/>
      <c r="L13161" s="234"/>
      <c r="M13161" s="234"/>
    </row>
    <row r="13162" spans="1:13">
      <c r="A13162" s="223"/>
      <c r="B13162" s="234"/>
      <c r="C13162" s="234"/>
      <c r="D13162" s="234"/>
      <c r="E13162" s="234"/>
      <c r="F13162" s="234"/>
      <c r="G13162" s="223"/>
      <c r="H13162" s="234"/>
      <c r="I13162" s="235"/>
      <c r="J13162" s="234"/>
      <c r="K13162" s="234"/>
      <c r="L13162" s="234"/>
      <c r="M13162" s="234"/>
    </row>
    <row r="13163" spans="1:13">
      <c r="A13163" s="223"/>
      <c r="B13163" s="247"/>
      <c r="C13163" s="247"/>
      <c r="D13163" s="247"/>
      <c r="E13163" s="223"/>
      <c r="F13163" s="247"/>
      <c r="G13163" s="247"/>
      <c r="H13163" s="247"/>
      <c r="I13163" s="235"/>
      <c r="J13163" s="247"/>
      <c r="K13163" s="247"/>
      <c r="L13163" s="223"/>
      <c r="M13163" s="223"/>
    </row>
    <row r="13164" spans="1:13">
      <c r="A13164" s="223"/>
      <c r="B13164" s="234"/>
      <c r="C13164" s="234"/>
      <c r="D13164" s="234"/>
      <c r="E13164" s="234"/>
      <c r="F13164" s="234"/>
      <c r="G13164" s="223"/>
      <c r="H13164" s="234"/>
      <c r="I13164" s="235"/>
      <c r="J13164" s="234"/>
      <c r="K13164" s="234"/>
      <c r="L13164" s="234"/>
      <c r="M13164" s="234"/>
    </row>
    <row r="13165" spans="1:13">
      <c r="A13165" s="223"/>
      <c r="B13165" s="234"/>
      <c r="C13165" s="234"/>
      <c r="D13165" s="234"/>
      <c r="E13165" s="234"/>
      <c r="F13165" s="234"/>
      <c r="G13165" s="223"/>
      <c r="H13165" s="234"/>
      <c r="I13165" s="235"/>
      <c r="J13165" s="234"/>
      <c r="K13165" s="234"/>
      <c r="L13165" s="234"/>
      <c r="M13165" s="234"/>
    </row>
    <row r="13166" spans="1:13">
      <c r="A13166" s="223"/>
      <c r="B13166" s="234"/>
      <c r="C13166" s="234"/>
      <c r="D13166" s="234"/>
      <c r="E13166" s="234"/>
      <c r="F13166" s="234"/>
      <c r="G13166" s="223"/>
      <c r="H13166" s="234"/>
      <c r="I13166" s="235"/>
      <c r="J13166" s="234"/>
      <c r="K13166" s="234"/>
      <c r="L13166" s="234"/>
      <c r="M13166" s="234"/>
    </row>
    <row r="13167" spans="1:13">
      <c r="A13167" s="223"/>
      <c r="B13167" s="234"/>
      <c r="C13167" s="234"/>
      <c r="D13167" s="234"/>
      <c r="E13167" s="234"/>
      <c r="F13167" s="234"/>
      <c r="G13167" s="223"/>
      <c r="H13167" s="234"/>
      <c r="I13167" s="235"/>
      <c r="J13167" s="234"/>
      <c r="K13167" s="234"/>
      <c r="L13167" s="234"/>
      <c r="M13167" s="234"/>
    </row>
    <row r="13168" spans="1:13">
      <c r="A13168" s="223"/>
      <c r="B13168" s="234"/>
      <c r="C13168" s="234"/>
      <c r="D13168" s="234"/>
      <c r="E13168" s="234"/>
      <c r="F13168" s="234"/>
      <c r="G13168" s="223"/>
      <c r="H13168" s="234"/>
      <c r="I13168" s="235"/>
      <c r="J13168" s="234"/>
      <c r="K13168" s="234"/>
      <c r="L13168" s="234"/>
      <c r="M13168" s="234"/>
    </row>
    <row r="13169" spans="1:13">
      <c r="A13169" s="223"/>
      <c r="B13169" s="234"/>
      <c r="C13169" s="234"/>
      <c r="D13169" s="234"/>
      <c r="E13169" s="234"/>
      <c r="F13169" s="234"/>
      <c r="G13169" s="223"/>
      <c r="H13169" s="234"/>
      <c r="I13169" s="235"/>
      <c r="J13169" s="234"/>
      <c r="K13169" s="234"/>
      <c r="L13169" s="234"/>
      <c r="M13169" s="234"/>
    </row>
    <row r="13170" spans="1:13">
      <c r="A13170" s="223"/>
      <c r="B13170" s="234"/>
      <c r="C13170" s="234"/>
      <c r="D13170" s="234"/>
      <c r="E13170" s="234"/>
      <c r="F13170" s="234"/>
      <c r="G13170" s="223"/>
      <c r="H13170" s="234"/>
      <c r="I13170" s="235"/>
      <c r="J13170" s="234"/>
      <c r="K13170" s="234"/>
      <c r="L13170" s="234"/>
      <c r="M13170" s="234"/>
    </row>
    <row r="13171" spans="1:13">
      <c r="A13171" s="223"/>
      <c r="B13171" s="234"/>
      <c r="C13171" s="234"/>
      <c r="D13171" s="234"/>
      <c r="E13171" s="234"/>
      <c r="F13171" s="234"/>
      <c r="G13171" s="223"/>
      <c r="H13171" s="234"/>
      <c r="I13171" s="235"/>
      <c r="J13171" s="234"/>
      <c r="K13171" s="234"/>
      <c r="L13171" s="234"/>
      <c r="M13171" s="234"/>
    </row>
    <row r="13172" spans="1:13">
      <c r="A13172" s="223"/>
      <c r="B13172" s="234"/>
      <c r="C13172" s="234"/>
      <c r="D13172" s="234"/>
      <c r="E13172" s="234"/>
      <c r="F13172" s="234"/>
      <c r="G13172" s="223"/>
      <c r="H13172" s="234"/>
      <c r="I13172" s="235"/>
      <c r="J13172" s="234"/>
      <c r="K13172" s="234"/>
      <c r="L13172" s="234"/>
      <c r="M13172" s="234"/>
    </row>
    <row r="13173" spans="1:13">
      <c r="A13173" s="223"/>
      <c r="B13173" s="234"/>
      <c r="C13173" s="234"/>
      <c r="D13173" s="234"/>
      <c r="E13173" s="234"/>
      <c r="F13173" s="234"/>
      <c r="G13173" s="223"/>
      <c r="H13173" s="234"/>
      <c r="I13173" s="235"/>
      <c r="J13173" s="234"/>
      <c r="K13173" s="234"/>
      <c r="L13173" s="234"/>
      <c r="M13173" s="234"/>
    </row>
    <row r="13174" spans="1:13">
      <c r="A13174" s="223"/>
      <c r="B13174" s="234"/>
      <c r="C13174" s="234"/>
      <c r="D13174" s="234"/>
      <c r="E13174" s="234"/>
      <c r="F13174" s="234"/>
      <c r="G13174" s="223"/>
      <c r="H13174" s="234"/>
      <c r="I13174" s="235"/>
      <c r="J13174" s="234"/>
      <c r="K13174" s="234"/>
      <c r="L13174" s="234"/>
      <c r="M13174" s="234"/>
    </row>
    <row r="13175" spans="1:13">
      <c r="A13175" s="223"/>
      <c r="B13175" s="247"/>
      <c r="C13175" s="247"/>
      <c r="D13175" s="247"/>
      <c r="E13175" s="223"/>
      <c r="F13175" s="247"/>
      <c r="G13175" s="247"/>
      <c r="H13175" s="247"/>
      <c r="I13175" s="235"/>
      <c r="J13175" s="247"/>
      <c r="K13175" s="247"/>
      <c r="L13175" s="223"/>
      <c r="M13175" s="223"/>
    </row>
    <row r="13176" spans="1:13">
      <c r="A13176" s="223"/>
      <c r="B13176" s="247"/>
      <c r="C13176" s="247"/>
      <c r="D13176" s="247"/>
      <c r="E13176" s="223"/>
      <c r="F13176" s="247"/>
      <c r="G13176" s="247"/>
      <c r="H13176" s="247"/>
      <c r="I13176" s="235"/>
      <c r="J13176" s="247"/>
      <c r="K13176" s="247"/>
      <c r="L13176" s="223"/>
      <c r="M13176" s="223"/>
    </row>
    <row r="13177" spans="1:13">
      <c r="A13177" s="223"/>
      <c r="B13177" s="234"/>
      <c r="C13177" s="234"/>
      <c r="D13177" s="234"/>
      <c r="E13177" s="234"/>
      <c r="F13177" s="234"/>
      <c r="G13177" s="223"/>
      <c r="H13177" s="234"/>
      <c r="I13177" s="235"/>
      <c r="J13177" s="234"/>
      <c r="K13177" s="234"/>
      <c r="L13177" s="234"/>
      <c r="M13177" s="234"/>
    </row>
    <row r="13178" spans="1:13">
      <c r="A13178" s="223"/>
      <c r="B13178" s="247"/>
      <c r="C13178" s="247"/>
      <c r="D13178" s="247"/>
      <c r="E13178" s="223"/>
      <c r="F13178" s="247"/>
      <c r="G13178" s="247"/>
      <c r="H13178" s="247"/>
      <c r="I13178" s="235"/>
      <c r="J13178" s="247"/>
      <c r="K13178" s="247"/>
      <c r="L13178" s="223"/>
      <c r="M13178" s="223"/>
    </row>
    <row r="13179" spans="1:13">
      <c r="A13179" s="223"/>
      <c r="B13179" s="234"/>
      <c r="C13179" s="234"/>
      <c r="D13179" s="234"/>
      <c r="E13179" s="234"/>
      <c r="F13179" s="234"/>
      <c r="G13179" s="223"/>
      <c r="H13179" s="234"/>
      <c r="I13179" s="235"/>
      <c r="J13179" s="234"/>
      <c r="K13179" s="234"/>
      <c r="L13179" s="234"/>
      <c r="M13179" s="234"/>
    </row>
    <row r="13180" spans="1:13">
      <c r="A13180" s="223"/>
      <c r="B13180" s="234"/>
      <c r="C13180" s="234"/>
      <c r="D13180" s="234"/>
      <c r="E13180" s="234"/>
      <c r="F13180" s="234"/>
      <c r="G13180" s="223"/>
      <c r="H13180" s="234"/>
      <c r="I13180" s="235"/>
      <c r="J13180" s="234"/>
      <c r="K13180" s="234"/>
      <c r="L13180" s="234"/>
      <c r="M13180" s="234"/>
    </row>
    <row r="13181" spans="1:13">
      <c r="A13181" s="223"/>
      <c r="B13181" s="234"/>
      <c r="C13181" s="234"/>
      <c r="D13181" s="234"/>
      <c r="E13181" s="234"/>
      <c r="F13181" s="234"/>
      <c r="G13181" s="223"/>
      <c r="H13181" s="234"/>
      <c r="I13181" s="235"/>
      <c r="J13181" s="234"/>
      <c r="K13181" s="234"/>
      <c r="L13181" s="234"/>
      <c r="M13181" s="234"/>
    </row>
    <row r="13182" spans="1:13">
      <c r="A13182" s="223"/>
      <c r="B13182" s="234"/>
      <c r="C13182" s="234"/>
      <c r="D13182" s="234"/>
      <c r="E13182" s="234"/>
      <c r="F13182" s="234"/>
      <c r="G13182" s="223"/>
      <c r="H13182" s="234"/>
      <c r="I13182" s="235"/>
      <c r="J13182" s="234"/>
      <c r="K13182" s="234"/>
      <c r="L13182" s="234"/>
      <c r="M13182" s="234"/>
    </row>
    <row r="13183" spans="1:13">
      <c r="A13183" s="223"/>
      <c r="B13183" s="234"/>
      <c r="C13183" s="234"/>
      <c r="D13183" s="234"/>
      <c r="E13183" s="234"/>
      <c r="F13183" s="234"/>
      <c r="G13183" s="223"/>
      <c r="H13183" s="234"/>
      <c r="I13183" s="235"/>
      <c r="J13183" s="234"/>
      <c r="K13183" s="234"/>
      <c r="L13183" s="234"/>
      <c r="M13183" s="234"/>
    </row>
    <row r="13184" spans="1:13">
      <c r="A13184" s="223"/>
      <c r="B13184" s="234"/>
      <c r="C13184" s="234"/>
      <c r="D13184" s="234"/>
      <c r="E13184" s="234"/>
      <c r="F13184" s="234"/>
      <c r="G13184" s="223"/>
      <c r="H13184" s="234"/>
      <c r="I13184" s="235"/>
      <c r="J13184" s="234"/>
      <c r="K13184" s="234"/>
      <c r="L13184" s="234"/>
      <c r="M13184" s="234"/>
    </row>
    <row r="13185" spans="1:13">
      <c r="A13185" s="223"/>
      <c r="B13185" s="234"/>
      <c r="C13185" s="234"/>
      <c r="D13185" s="234"/>
      <c r="E13185" s="234"/>
      <c r="F13185" s="234"/>
      <c r="G13185" s="223"/>
      <c r="H13185" s="234"/>
      <c r="I13185" s="235"/>
      <c r="J13185" s="234"/>
      <c r="K13185" s="234"/>
      <c r="L13185" s="234"/>
      <c r="M13185" s="234"/>
    </row>
    <row r="13186" spans="1:13">
      <c r="A13186" s="223"/>
      <c r="B13186" s="234"/>
      <c r="C13186" s="234"/>
      <c r="D13186" s="234"/>
      <c r="E13186" s="234"/>
      <c r="F13186" s="234"/>
      <c r="G13186" s="223"/>
      <c r="H13186" s="234"/>
      <c r="I13186" s="235"/>
      <c r="J13186" s="234"/>
      <c r="K13186" s="234"/>
      <c r="L13186" s="234"/>
      <c r="M13186" s="234"/>
    </row>
    <row r="13187" spans="1:13">
      <c r="A13187" s="223"/>
      <c r="B13187" s="234"/>
      <c r="C13187" s="234"/>
      <c r="D13187" s="234"/>
      <c r="E13187" s="234"/>
      <c r="F13187" s="234"/>
      <c r="G13187" s="223"/>
      <c r="H13187" s="234"/>
      <c r="I13187" s="235"/>
      <c r="J13187" s="234"/>
      <c r="K13187" s="234"/>
      <c r="L13187" s="234"/>
      <c r="M13187" s="234"/>
    </row>
    <row r="13188" spans="1:13">
      <c r="A13188" s="223"/>
      <c r="B13188" s="247"/>
      <c r="C13188" s="247"/>
      <c r="D13188" s="247"/>
      <c r="E13188" s="223"/>
      <c r="F13188" s="247"/>
      <c r="G13188" s="247"/>
      <c r="H13188" s="247"/>
      <c r="I13188" s="235"/>
      <c r="J13188" s="247"/>
      <c r="K13188" s="247"/>
      <c r="L13188" s="223"/>
      <c r="M13188" s="223"/>
    </row>
    <row r="13189" spans="1:13">
      <c r="A13189" s="223"/>
      <c r="B13189" s="234"/>
      <c r="C13189" s="234"/>
      <c r="D13189" s="234"/>
      <c r="E13189" s="234"/>
      <c r="F13189" s="234"/>
      <c r="G13189" s="223"/>
      <c r="H13189" s="234"/>
      <c r="I13189" s="235"/>
      <c r="J13189" s="234"/>
      <c r="K13189" s="234"/>
      <c r="L13189" s="234"/>
      <c r="M13189" s="234"/>
    </row>
    <row r="13190" spans="1:13">
      <c r="A13190" s="223"/>
      <c r="B13190" s="234"/>
      <c r="C13190" s="234"/>
      <c r="D13190" s="234"/>
      <c r="E13190" s="234"/>
      <c r="F13190" s="234"/>
      <c r="G13190" s="223"/>
      <c r="H13190" s="234"/>
      <c r="I13190" s="235"/>
      <c r="J13190" s="234"/>
      <c r="K13190" s="234"/>
      <c r="L13190" s="234"/>
      <c r="M13190" s="234"/>
    </row>
    <row r="13191" spans="1:13">
      <c r="A13191" s="223"/>
      <c r="B13191" s="234"/>
      <c r="C13191" s="234"/>
      <c r="D13191" s="234"/>
      <c r="E13191" s="234"/>
      <c r="F13191" s="234"/>
      <c r="G13191" s="223"/>
      <c r="H13191" s="234"/>
      <c r="I13191" s="235"/>
      <c r="J13191" s="234"/>
      <c r="K13191" s="234"/>
      <c r="L13191" s="234"/>
      <c r="M13191" s="234"/>
    </row>
    <row r="13192" spans="1:13">
      <c r="A13192" s="223"/>
      <c r="B13192" s="234"/>
      <c r="C13192" s="234"/>
      <c r="D13192" s="234"/>
      <c r="E13192" s="234"/>
      <c r="F13192" s="234"/>
      <c r="G13192" s="223"/>
      <c r="H13192" s="234"/>
      <c r="I13192" s="235"/>
      <c r="J13192" s="234"/>
      <c r="K13192" s="234"/>
      <c r="L13192" s="234"/>
      <c r="M13192" s="234"/>
    </row>
    <row r="13193" spans="1:13">
      <c r="A13193" s="223"/>
      <c r="B13193" s="234"/>
      <c r="C13193" s="234"/>
      <c r="D13193" s="234"/>
      <c r="E13193" s="234"/>
      <c r="F13193" s="234"/>
      <c r="G13193" s="223"/>
      <c r="H13193" s="234"/>
      <c r="I13193" s="235"/>
      <c r="J13193" s="234"/>
      <c r="K13193" s="234"/>
      <c r="L13193" s="234"/>
      <c r="M13193" s="234"/>
    </row>
    <row r="13194" spans="1:13">
      <c r="A13194" s="223"/>
      <c r="B13194" s="234"/>
      <c r="C13194" s="234"/>
      <c r="D13194" s="234"/>
      <c r="E13194" s="234"/>
      <c r="F13194" s="234"/>
      <c r="G13194" s="223"/>
      <c r="H13194" s="223"/>
      <c r="I13194" s="235"/>
      <c r="J13194" s="234"/>
      <c r="K13194" s="234"/>
      <c r="L13194" s="234"/>
      <c r="M13194" s="234"/>
    </row>
    <row r="13195" spans="1:13">
      <c r="A13195" s="223"/>
      <c r="B13195" s="234"/>
      <c r="C13195" s="234"/>
      <c r="D13195" s="234"/>
      <c r="E13195" s="234"/>
      <c r="F13195" s="234"/>
      <c r="G13195" s="223"/>
      <c r="H13195" s="234"/>
      <c r="I13195" s="235"/>
      <c r="J13195" s="234"/>
      <c r="K13195" s="234"/>
      <c r="L13195" s="234"/>
      <c r="M13195" s="234"/>
    </row>
    <row r="13196" spans="1:13">
      <c r="A13196" s="223"/>
      <c r="B13196" s="234"/>
      <c r="C13196" s="234"/>
      <c r="D13196" s="234"/>
      <c r="E13196" s="234"/>
      <c r="F13196" s="234"/>
      <c r="G13196" s="223"/>
      <c r="H13196" s="234"/>
      <c r="I13196" s="235"/>
      <c r="J13196" s="234"/>
      <c r="K13196" s="234"/>
      <c r="L13196" s="234"/>
      <c r="M13196" s="234"/>
    </row>
    <row r="13197" spans="1:13">
      <c r="A13197" s="223"/>
      <c r="B13197" s="234"/>
      <c r="C13197" s="234"/>
      <c r="D13197" s="234"/>
      <c r="E13197" s="234"/>
      <c r="F13197" s="234"/>
      <c r="G13197" s="223"/>
      <c r="H13197" s="234"/>
      <c r="I13197" s="235"/>
      <c r="J13197" s="234"/>
      <c r="K13197" s="234"/>
      <c r="L13197" s="234"/>
      <c r="M13197" s="234"/>
    </row>
    <row r="13198" spans="1:13">
      <c r="A13198" s="223"/>
      <c r="B13198" s="247"/>
      <c r="C13198" s="247"/>
      <c r="D13198" s="247"/>
      <c r="E13198" s="223"/>
      <c r="F13198" s="247"/>
      <c r="G13198" s="247"/>
      <c r="H13198" s="223"/>
      <c r="I13198" s="235"/>
      <c r="J13198" s="247"/>
      <c r="K13198" s="247"/>
      <c r="L13198" s="223"/>
      <c r="M13198" s="223"/>
    </row>
    <row r="13199" spans="1:13">
      <c r="A13199" s="223"/>
      <c r="B13199" s="234"/>
      <c r="C13199" s="234"/>
      <c r="D13199" s="234"/>
      <c r="E13199" s="234"/>
      <c r="F13199" s="234"/>
      <c r="G13199" s="223"/>
      <c r="H13199" s="234"/>
      <c r="I13199" s="235"/>
      <c r="J13199" s="234"/>
      <c r="K13199" s="234"/>
      <c r="L13199" s="234"/>
      <c r="M13199" s="234"/>
    </row>
    <row r="13200" spans="1:13">
      <c r="A13200" s="223"/>
      <c r="B13200" s="247"/>
      <c r="C13200" s="247"/>
      <c r="D13200" s="247"/>
      <c r="E13200" s="223"/>
      <c r="F13200" s="247"/>
      <c r="G13200" s="247"/>
      <c r="H13200" s="247"/>
      <c r="I13200" s="235"/>
      <c r="J13200" s="247"/>
      <c r="K13200" s="247"/>
      <c r="L13200" s="223"/>
      <c r="M13200" s="223"/>
    </row>
    <row r="13201" spans="1:13">
      <c r="A13201" s="223"/>
      <c r="B13201" s="247"/>
      <c r="C13201" s="247"/>
      <c r="D13201" s="247"/>
      <c r="E13201" s="223"/>
      <c r="F13201" s="247"/>
      <c r="G13201" s="247"/>
      <c r="H13201" s="247"/>
      <c r="I13201" s="235"/>
      <c r="J13201" s="247"/>
      <c r="K13201" s="247"/>
      <c r="L13201" s="223"/>
      <c r="M13201" s="223"/>
    </row>
    <row r="13202" spans="1:13">
      <c r="A13202" s="223"/>
      <c r="B13202" s="234"/>
      <c r="C13202" s="234"/>
      <c r="D13202" s="234"/>
      <c r="E13202" s="234"/>
      <c r="F13202" s="234"/>
      <c r="G13202" s="223"/>
      <c r="H13202" s="234"/>
      <c r="I13202" s="235"/>
      <c r="J13202" s="234"/>
      <c r="K13202" s="234"/>
      <c r="L13202" s="234"/>
      <c r="M13202" s="234"/>
    </row>
    <row r="13203" spans="1:13">
      <c r="A13203" s="223"/>
      <c r="B13203" s="234"/>
      <c r="C13203" s="234"/>
      <c r="D13203" s="234"/>
      <c r="E13203" s="234"/>
      <c r="F13203" s="234"/>
      <c r="G13203" s="223"/>
      <c r="H13203" s="234"/>
      <c r="I13203" s="235"/>
      <c r="J13203" s="234"/>
      <c r="K13203" s="234"/>
      <c r="L13203" s="234"/>
      <c r="M13203" s="234"/>
    </row>
    <row r="13204" spans="1:13">
      <c r="A13204" s="223"/>
      <c r="B13204" s="234"/>
      <c r="C13204" s="234"/>
      <c r="D13204" s="234"/>
      <c r="E13204" s="234"/>
      <c r="F13204" s="234"/>
      <c r="G13204" s="223"/>
      <c r="H13204" s="234"/>
      <c r="I13204" s="235"/>
      <c r="J13204" s="234"/>
      <c r="K13204" s="234"/>
      <c r="L13204" s="234"/>
      <c r="M13204" s="234"/>
    </row>
    <row r="13205" spans="1:13">
      <c r="A13205" s="223"/>
      <c r="B13205" s="223"/>
      <c r="C13205" s="223"/>
      <c r="D13205" s="223"/>
      <c r="E13205" s="223"/>
      <c r="F13205" s="223"/>
      <c r="G13205" s="223"/>
      <c r="H13205" s="238"/>
      <c r="I13205" s="235"/>
      <c r="J13205" s="223"/>
      <c r="K13205" s="223"/>
      <c r="L13205" s="223"/>
      <c r="M13205" s="234"/>
    </row>
    <row r="13206" spans="1:13">
      <c r="A13206" s="223"/>
      <c r="B13206" s="234"/>
      <c r="C13206" s="234"/>
      <c r="D13206" s="234"/>
      <c r="E13206" s="234"/>
      <c r="F13206" s="234"/>
      <c r="G13206" s="223"/>
      <c r="H13206" s="234"/>
      <c r="I13206" s="235"/>
      <c r="J13206" s="234"/>
      <c r="K13206" s="234"/>
      <c r="L13206" s="234"/>
      <c r="M13206" s="234"/>
    </row>
    <row r="13207" spans="1:13">
      <c r="A13207" s="223"/>
      <c r="B13207" s="234"/>
      <c r="C13207" s="234"/>
      <c r="D13207" s="234"/>
      <c r="E13207" s="234"/>
      <c r="F13207" s="234"/>
      <c r="G13207" s="223"/>
      <c r="H13207" s="234"/>
      <c r="I13207" s="235"/>
      <c r="J13207" s="234"/>
      <c r="K13207" s="234"/>
      <c r="L13207" s="234"/>
      <c r="M13207" s="234"/>
    </row>
    <row r="13208" spans="1:13">
      <c r="A13208" s="223"/>
      <c r="B13208" s="234"/>
      <c r="C13208" s="234"/>
      <c r="D13208" s="234"/>
      <c r="E13208" s="234"/>
      <c r="F13208" s="234"/>
      <c r="G13208" s="223"/>
      <c r="H13208" s="234"/>
      <c r="I13208" s="235"/>
      <c r="J13208" s="234"/>
      <c r="K13208" s="234"/>
      <c r="L13208" s="234"/>
      <c r="M13208" s="234"/>
    </row>
    <row r="13209" spans="1:13">
      <c r="A13209" s="223"/>
      <c r="B13209" s="247"/>
      <c r="C13209" s="247"/>
      <c r="D13209" s="247"/>
      <c r="E13209" s="223"/>
      <c r="F13209" s="247"/>
      <c r="G13209" s="247"/>
      <c r="H13209" s="247"/>
      <c r="I13209" s="235"/>
      <c r="J13209" s="247"/>
      <c r="K13209" s="247"/>
      <c r="L13209" s="223"/>
      <c r="M13209" s="223"/>
    </row>
    <row r="13210" spans="1:13">
      <c r="A13210" s="223"/>
      <c r="B13210" s="234"/>
      <c r="C13210" s="234"/>
      <c r="D13210" s="234"/>
      <c r="E13210" s="234"/>
      <c r="F13210" s="234"/>
      <c r="G13210" s="223"/>
      <c r="H13210" s="234"/>
      <c r="I13210" s="235"/>
      <c r="J13210" s="234"/>
      <c r="K13210" s="234"/>
      <c r="L13210" s="234"/>
      <c r="M13210" s="234"/>
    </row>
    <row r="13211" spans="1:13">
      <c r="A13211" s="223"/>
      <c r="B13211" s="234"/>
      <c r="C13211" s="234"/>
      <c r="D13211" s="234"/>
      <c r="E13211" s="234"/>
      <c r="F13211" s="234"/>
      <c r="G13211" s="223"/>
      <c r="H13211" s="234"/>
      <c r="I13211" s="235"/>
      <c r="J13211" s="234"/>
      <c r="K13211" s="234"/>
      <c r="L13211" s="234"/>
      <c r="M13211" s="234"/>
    </row>
    <row r="13212" spans="1:13">
      <c r="A13212" s="223"/>
      <c r="B13212" s="234"/>
      <c r="C13212" s="234"/>
      <c r="D13212" s="234"/>
      <c r="E13212" s="234"/>
      <c r="F13212" s="234"/>
      <c r="G13212" s="223"/>
      <c r="H13212" s="234"/>
      <c r="I13212" s="235"/>
      <c r="J13212" s="234"/>
      <c r="K13212" s="234"/>
      <c r="L13212" s="234"/>
      <c r="M13212" s="234"/>
    </row>
    <row r="13213" spans="1:13">
      <c r="A13213" s="223"/>
      <c r="B13213" s="234"/>
      <c r="C13213" s="234"/>
      <c r="D13213" s="234"/>
      <c r="E13213" s="234"/>
      <c r="F13213" s="234"/>
      <c r="G13213" s="223"/>
      <c r="H13213" s="234"/>
      <c r="I13213" s="235"/>
      <c r="J13213" s="234"/>
      <c r="K13213" s="234"/>
      <c r="L13213" s="234"/>
      <c r="M13213" s="234"/>
    </row>
    <row r="13214" spans="1:13">
      <c r="A13214" s="223"/>
      <c r="B13214" s="234"/>
      <c r="C13214" s="234"/>
      <c r="D13214" s="234"/>
      <c r="E13214" s="234"/>
      <c r="F13214" s="234"/>
      <c r="G13214" s="223"/>
      <c r="H13214" s="234"/>
      <c r="I13214" s="235"/>
      <c r="J13214" s="234"/>
      <c r="K13214" s="234"/>
      <c r="L13214" s="234"/>
      <c r="M13214" s="234"/>
    </row>
    <row r="13215" spans="1:13">
      <c r="A13215" s="223"/>
      <c r="B13215" s="234"/>
      <c r="C13215" s="234"/>
      <c r="D13215" s="234"/>
      <c r="E13215" s="234"/>
      <c r="F13215" s="234"/>
      <c r="G13215" s="223"/>
      <c r="H13215" s="234"/>
      <c r="I13215" s="235"/>
      <c r="J13215" s="234"/>
      <c r="K13215" s="234"/>
      <c r="L13215" s="234"/>
      <c r="M13215" s="234"/>
    </row>
    <row r="13216" spans="1:13">
      <c r="A13216" s="223"/>
      <c r="B13216" s="223"/>
      <c r="C13216" s="223"/>
      <c r="D13216" s="223"/>
      <c r="E13216" s="223"/>
      <c r="F13216" s="223"/>
      <c r="G13216" s="223"/>
      <c r="H13216" s="238"/>
      <c r="I13216" s="235"/>
      <c r="J13216" s="223"/>
      <c r="K13216" s="223"/>
      <c r="L13216" s="223"/>
      <c r="M13216" s="234"/>
    </row>
    <row r="13217" spans="1:13">
      <c r="A13217" s="223"/>
      <c r="B13217" s="234"/>
      <c r="C13217" s="234"/>
      <c r="D13217" s="234"/>
      <c r="E13217" s="234"/>
      <c r="F13217" s="234"/>
      <c r="G13217" s="223"/>
      <c r="H13217" s="234"/>
      <c r="I13217" s="235"/>
      <c r="J13217" s="234"/>
      <c r="K13217" s="234"/>
      <c r="L13217" s="234"/>
      <c r="M13217" s="234"/>
    </row>
    <row r="13218" spans="1:13">
      <c r="A13218" s="223"/>
      <c r="B13218" s="234"/>
      <c r="C13218" s="234"/>
      <c r="D13218" s="234"/>
      <c r="E13218" s="234"/>
      <c r="F13218" s="234"/>
      <c r="G13218" s="223"/>
      <c r="H13218" s="234"/>
      <c r="I13218" s="235"/>
      <c r="J13218" s="234"/>
      <c r="K13218" s="234"/>
      <c r="L13218" s="234"/>
      <c r="M13218" s="234"/>
    </row>
    <row r="13219" spans="1:13">
      <c r="A13219" s="223"/>
      <c r="B13219" s="234"/>
      <c r="C13219" s="234"/>
      <c r="D13219" s="234"/>
      <c r="E13219" s="234"/>
      <c r="F13219" s="234"/>
      <c r="G13219" s="223"/>
      <c r="H13219" s="234"/>
      <c r="I13219" s="235"/>
      <c r="J13219" s="234"/>
      <c r="K13219" s="234"/>
      <c r="L13219" s="234"/>
      <c r="M13219" s="234"/>
    </row>
    <row r="13220" spans="1:13">
      <c r="A13220" s="223"/>
      <c r="B13220" s="247"/>
      <c r="C13220" s="247"/>
      <c r="D13220" s="247"/>
      <c r="E13220" s="223"/>
      <c r="F13220" s="247"/>
      <c r="G13220" s="247"/>
      <c r="H13220" s="247"/>
      <c r="I13220" s="235"/>
      <c r="J13220" s="247"/>
      <c r="K13220" s="247"/>
      <c r="L13220" s="223"/>
      <c r="M13220" s="223"/>
    </row>
    <row r="13221" spans="1:13">
      <c r="A13221" s="223"/>
      <c r="B13221" s="234"/>
      <c r="C13221" s="234"/>
      <c r="D13221" s="234"/>
      <c r="E13221" s="234"/>
      <c r="F13221" s="234"/>
      <c r="G13221" s="223"/>
      <c r="H13221" s="234"/>
      <c r="I13221" s="235"/>
      <c r="J13221" s="234"/>
      <c r="K13221" s="234"/>
      <c r="L13221" s="234"/>
      <c r="M13221" s="234"/>
    </row>
    <row r="13222" spans="1:13">
      <c r="A13222" s="223"/>
      <c r="B13222" s="247"/>
      <c r="C13222" s="247"/>
      <c r="D13222" s="247"/>
      <c r="E13222" s="223"/>
      <c r="F13222" s="247"/>
      <c r="G13222" s="223"/>
      <c r="H13222" s="238"/>
      <c r="I13222" s="235"/>
      <c r="J13222" s="247"/>
      <c r="K13222" s="247"/>
      <c r="L13222" s="223"/>
      <c r="M13222" s="234"/>
    </row>
    <row r="13223" spans="1:13">
      <c r="A13223" s="223"/>
      <c r="B13223" s="234"/>
      <c r="C13223" s="234"/>
      <c r="D13223" s="234"/>
      <c r="E13223" s="234"/>
      <c r="F13223" s="234"/>
      <c r="G13223" s="223"/>
      <c r="H13223" s="234"/>
      <c r="I13223" s="235"/>
      <c r="J13223" s="234"/>
      <c r="K13223" s="234"/>
      <c r="L13223" s="234"/>
      <c r="M13223" s="234"/>
    </row>
    <row r="13224" spans="1:13">
      <c r="A13224" s="223"/>
      <c r="B13224" s="234"/>
      <c r="C13224" s="234"/>
      <c r="D13224" s="234"/>
      <c r="E13224" s="234"/>
      <c r="F13224" s="234"/>
      <c r="G13224" s="223"/>
      <c r="H13224" s="234"/>
      <c r="I13224" s="235"/>
      <c r="J13224" s="234"/>
      <c r="K13224" s="234"/>
      <c r="L13224" s="234"/>
      <c r="M13224" s="234"/>
    </row>
    <row r="13225" spans="1:13">
      <c r="A13225" s="223"/>
      <c r="B13225" s="247"/>
      <c r="C13225" s="247"/>
      <c r="D13225" s="247"/>
      <c r="E13225" s="223"/>
      <c r="F13225" s="247"/>
      <c r="G13225" s="247"/>
      <c r="H13225" s="247"/>
      <c r="I13225" s="235"/>
      <c r="J13225" s="247"/>
      <c r="K13225" s="247"/>
      <c r="L13225" s="223"/>
      <c r="M13225" s="223"/>
    </row>
    <row r="13226" spans="1:13">
      <c r="A13226" s="223"/>
      <c r="B13226" s="247"/>
      <c r="C13226" s="247"/>
      <c r="D13226" s="247"/>
      <c r="E13226" s="223"/>
      <c r="F13226" s="247"/>
      <c r="G13226" s="247"/>
      <c r="H13226" s="247"/>
      <c r="I13226" s="235"/>
      <c r="J13226" s="247"/>
      <c r="K13226" s="247"/>
      <c r="L13226" s="223"/>
      <c r="M13226" s="223"/>
    </row>
    <row r="13227" spans="1:13">
      <c r="A13227" s="223"/>
      <c r="B13227" s="247"/>
      <c r="C13227" s="247"/>
      <c r="D13227" s="247"/>
      <c r="E13227" s="223"/>
      <c r="F13227" s="247"/>
      <c r="G13227" s="247"/>
      <c r="H13227" s="247"/>
      <c r="I13227" s="235"/>
      <c r="J13227" s="247"/>
      <c r="K13227" s="247"/>
      <c r="L13227" s="223"/>
      <c r="M13227" s="223"/>
    </row>
    <row r="13228" spans="1:13">
      <c r="A13228" s="223"/>
      <c r="B13228" s="247"/>
      <c r="C13228" s="247"/>
      <c r="D13228" s="247"/>
      <c r="E13228" s="223"/>
      <c r="F13228" s="247"/>
      <c r="G13228" s="247"/>
      <c r="H13228" s="247"/>
      <c r="I13228" s="235"/>
      <c r="J13228" s="247"/>
      <c r="K13228" s="247"/>
      <c r="L13228" s="223"/>
      <c r="M13228" s="223"/>
    </row>
    <row r="13229" spans="1:13">
      <c r="A13229" s="223"/>
      <c r="B13229" s="234"/>
      <c r="C13229" s="234"/>
      <c r="D13229" s="234"/>
      <c r="E13229" s="234"/>
      <c r="F13229" s="234"/>
      <c r="G13229" s="223"/>
      <c r="H13229" s="234"/>
      <c r="I13229" s="235"/>
      <c r="J13229" s="234"/>
      <c r="K13229" s="234"/>
      <c r="L13229" s="234"/>
      <c r="M13229" s="234"/>
    </row>
    <row r="13230" spans="1:13">
      <c r="A13230" s="223"/>
      <c r="B13230" s="234"/>
      <c r="C13230" s="234"/>
      <c r="D13230" s="234"/>
      <c r="E13230" s="234"/>
      <c r="F13230" s="234"/>
      <c r="G13230" s="223"/>
      <c r="H13230" s="234"/>
      <c r="I13230" s="235"/>
      <c r="J13230" s="234"/>
      <c r="K13230" s="234"/>
      <c r="L13230" s="234"/>
      <c r="M13230" s="234"/>
    </row>
    <row r="13231" spans="1:13">
      <c r="A13231" s="223"/>
      <c r="B13231" s="234"/>
      <c r="C13231" s="234"/>
      <c r="D13231" s="234"/>
      <c r="E13231" s="234"/>
      <c r="F13231" s="234"/>
      <c r="G13231" s="223"/>
      <c r="H13231" s="234"/>
      <c r="I13231" s="235"/>
      <c r="J13231" s="234"/>
      <c r="K13231" s="234"/>
      <c r="L13231" s="234"/>
      <c r="M13231" s="234"/>
    </row>
    <row r="13232" spans="1:13">
      <c r="A13232" s="223"/>
      <c r="B13232" s="234"/>
      <c r="C13232" s="234"/>
      <c r="D13232" s="234"/>
      <c r="E13232" s="234"/>
      <c r="F13232" s="234"/>
      <c r="G13232" s="223"/>
      <c r="H13232" s="234"/>
      <c r="I13232" s="235"/>
      <c r="J13232" s="234"/>
      <c r="K13232" s="234"/>
      <c r="L13232" s="234"/>
      <c r="M13232" s="234"/>
    </row>
    <row r="13233" spans="1:13">
      <c r="A13233" s="223"/>
      <c r="B13233" s="234"/>
      <c r="C13233" s="234"/>
      <c r="D13233" s="234"/>
      <c r="E13233" s="234"/>
      <c r="F13233" s="234"/>
      <c r="G13233" s="223"/>
      <c r="H13233" s="234"/>
      <c r="I13233" s="235"/>
      <c r="J13233" s="234"/>
      <c r="K13233" s="234"/>
      <c r="L13233" s="234"/>
      <c r="M13233" s="234"/>
    </row>
    <row r="13234" spans="1:13">
      <c r="A13234" s="223"/>
      <c r="B13234" s="247"/>
      <c r="C13234" s="247"/>
      <c r="D13234" s="247"/>
      <c r="E13234" s="223"/>
      <c r="F13234" s="247"/>
      <c r="G13234" s="247"/>
      <c r="H13234" s="247"/>
      <c r="I13234" s="235"/>
      <c r="J13234" s="247"/>
      <c r="K13234" s="247"/>
      <c r="L13234" s="223"/>
      <c r="M13234" s="223"/>
    </row>
    <row r="13235" spans="1:13">
      <c r="A13235" s="223"/>
      <c r="B13235" s="234"/>
      <c r="C13235" s="234"/>
      <c r="D13235" s="234"/>
      <c r="E13235" s="234"/>
      <c r="F13235" s="234"/>
      <c r="G13235" s="223"/>
      <c r="H13235" s="234"/>
      <c r="I13235" s="235"/>
      <c r="J13235" s="234"/>
      <c r="K13235" s="234"/>
      <c r="L13235" s="234"/>
      <c r="M13235" s="234"/>
    </row>
    <row r="13236" spans="1:13">
      <c r="A13236" s="223"/>
      <c r="B13236" s="234"/>
      <c r="C13236" s="234"/>
      <c r="D13236" s="234"/>
      <c r="E13236" s="234"/>
      <c r="F13236" s="234"/>
      <c r="G13236" s="223"/>
      <c r="H13236" s="234"/>
      <c r="I13236" s="235"/>
      <c r="J13236" s="234"/>
      <c r="K13236" s="234"/>
      <c r="L13236" s="234"/>
      <c r="M13236" s="234"/>
    </row>
    <row r="13237" spans="1:13">
      <c r="A13237" s="223"/>
      <c r="B13237" s="234"/>
      <c r="C13237" s="234"/>
      <c r="D13237" s="234"/>
      <c r="E13237" s="234"/>
      <c r="F13237" s="234"/>
      <c r="G13237" s="223"/>
      <c r="H13237" s="234"/>
      <c r="I13237" s="235"/>
      <c r="J13237" s="234"/>
      <c r="K13237" s="234"/>
      <c r="L13237" s="234"/>
      <c r="M13237" s="234"/>
    </row>
    <row r="13238" spans="1:13">
      <c r="A13238" s="223"/>
      <c r="B13238" s="234"/>
      <c r="C13238" s="234"/>
      <c r="D13238" s="234"/>
      <c r="E13238" s="234"/>
      <c r="F13238" s="234"/>
      <c r="G13238" s="223"/>
      <c r="H13238" s="234"/>
      <c r="I13238" s="235"/>
      <c r="J13238" s="234"/>
      <c r="K13238" s="234"/>
      <c r="L13238" s="234"/>
      <c r="M13238" s="234"/>
    </row>
    <row r="13239" spans="1:13">
      <c r="A13239" s="223"/>
      <c r="B13239" s="234"/>
      <c r="C13239" s="234"/>
      <c r="D13239" s="234"/>
      <c r="E13239" s="234"/>
      <c r="F13239" s="234"/>
      <c r="G13239" s="223"/>
      <c r="H13239" s="234"/>
      <c r="I13239" s="235"/>
      <c r="J13239" s="234"/>
      <c r="K13239" s="234"/>
      <c r="L13239" s="234"/>
      <c r="M13239" s="234"/>
    </row>
    <row r="13240" spans="1:13">
      <c r="A13240" s="223"/>
      <c r="B13240" s="247"/>
      <c r="C13240" s="247"/>
      <c r="D13240" s="247"/>
      <c r="E13240" s="223"/>
      <c r="F13240" s="247"/>
      <c r="G13240" s="247"/>
      <c r="H13240" s="247"/>
      <c r="I13240" s="235"/>
      <c r="J13240" s="247"/>
      <c r="K13240" s="247"/>
      <c r="L13240" s="223"/>
      <c r="M13240" s="223"/>
    </row>
    <row r="13241" spans="1:13">
      <c r="A13241" s="223"/>
      <c r="B13241" s="247"/>
      <c r="C13241" s="247"/>
      <c r="D13241" s="247"/>
      <c r="E13241" s="223"/>
      <c r="F13241" s="247"/>
      <c r="G13241" s="247"/>
      <c r="H13241" s="247"/>
      <c r="I13241" s="235"/>
      <c r="J13241" s="247"/>
      <c r="K13241" s="247"/>
      <c r="L13241" s="223"/>
      <c r="M13241" s="223"/>
    </row>
    <row r="13242" spans="1:13">
      <c r="A13242" s="223"/>
      <c r="B13242" s="234"/>
      <c r="C13242" s="234"/>
      <c r="D13242" s="234"/>
      <c r="E13242" s="234"/>
      <c r="F13242" s="234"/>
      <c r="G13242" s="223"/>
      <c r="H13242" s="234"/>
      <c r="I13242" s="235"/>
      <c r="J13242" s="234"/>
      <c r="K13242" s="234"/>
      <c r="L13242" s="234"/>
      <c r="M13242" s="234"/>
    </row>
    <row r="13243" spans="1:13">
      <c r="A13243" s="223"/>
      <c r="B13243" s="234"/>
      <c r="C13243" s="234"/>
      <c r="D13243" s="234"/>
      <c r="E13243" s="234"/>
      <c r="F13243" s="234"/>
      <c r="G13243" s="223"/>
      <c r="H13243" s="234"/>
      <c r="I13243" s="235"/>
      <c r="J13243" s="234"/>
      <c r="K13243" s="234"/>
      <c r="L13243" s="234"/>
      <c r="M13243" s="234"/>
    </row>
    <row r="13244" spans="1:13">
      <c r="A13244" s="223"/>
      <c r="B13244" s="234"/>
      <c r="C13244" s="234"/>
      <c r="D13244" s="234"/>
      <c r="E13244" s="234"/>
      <c r="F13244" s="234"/>
      <c r="G13244" s="223"/>
      <c r="H13244" s="234"/>
      <c r="I13244" s="235"/>
      <c r="J13244" s="234"/>
      <c r="K13244" s="234"/>
      <c r="L13244" s="234"/>
      <c r="M13244" s="234"/>
    </row>
    <row r="13245" spans="1:13">
      <c r="A13245" s="223"/>
      <c r="B13245" s="234"/>
      <c r="C13245" s="234"/>
      <c r="D13245" s="234"/>
      <c r="E13245" s="234"/>
      <c r="F13245" s="234"/>
      <c r="G13245" s="223"/>
      <c r="H13245" s="234"/>
      <c r="I13245" s="235"/>
      <c r="J13245" s="234"/>
      <c r="K13245" s="234"/>
      <c r="L13245" s="234"/>
      <c r="M13245" s="234"/>
    </row>
    <row r="13246" spans="1:13">
      <c r="A13246" s="223"/>
      <c r="B13246" s="234"/>
      <c r="C13246" s="234"/>
      <c r="D13246" s="234"/>
      <c r="E13246" s="234"/>
      <c r="F13246" s="234"/>
      <c r="G13246" s="223"/>
      <c r="H13246" s="234"/>
      <c r="I13246" s="235"/>
      <c r="J13246" s="234"/>
      <c r="K13246" s="234"/>
      <c r="L13246" s="234"/>
      <c r="M13246" s="234"/>
    </row>
    <row r="13247" spans="1:13">
      <c r="A13247" s="223"/>
      <c r="B13247" s="234"/>
      <c r="C13247" s="234"/>
      <c r="D13247" s="234"/>
      <c r="E13247" s="234"/>
      <c r="F13247" s="234"/>
      <c r="G13247" s="223"/>
      <c r="H13247" s="234"/>
      <c r="I13247" s="235"/>
      <c r="J13247" s="234"/>
      <c r="K13247" s="234"/>
      <c r="L13247" s="234"/>
      <c r="M13247" s="234"/>
    </row>
    <row r="13248" spans="1:13">
      <c r="A13248" s="223"/>
      <c r="B13248" s="247"/>
      <c r="C13248" s="247"/>
      <c r="D13248" s="247"/>
      <c r="E13248" s="223"/>
      <c r="F13248" s="247"/>
      <c r="G13248" s="247"/>
      <c r="H13248" s="247"/>
      <c r="I13248" s="235"/>
      <c r="J13248" s="247"/>
      <c r="K13248" s="247"/>
      <c r="L13248" s="223"/>
      <c r="M13248" s="223"/>
    </row>
    <row r="13249" spans="1:13">
      <c r="A13249" s="223"/>
      <c r="B13249" s="234"/>
      <c r="C13249" s="234"/>
      <c r="D13249" s="234"/>
      <c r="E13249" s="234"/>
      <c r="F13249" s="234"/>
      <c r="G13249" s="223"/>
      <c r="H13249" s="234"/>
      <c r="I13249" s="235"/>
      <c r="J13249" s="234"/>
      <c r="K13249" s="234"/>
      <c r="L13249" s="234"/>
      <c r="M13249" s="234"/>
    </row>
    <row r="13250" spans="1:13">
      <c r="A13250" s="223"/>
      <c r="B13250" s="247"/>
      <c r="C13250" s="247"/>
      <c r="D13250" s="247"/>
      <c r="E13250" s="223"/>
      <c r="F13250" s="247"/>
      <c r="G13250" s="223"/>
      <c r="H13250" s="238"/>
      <c r="I13250" s="235"/>
      <c r="J13250" s="247"/>
      <c r="K13250" s="247"/>
      <c r="L13250" s="223"/>
      <c r="M13250" s="234"/>
    </row>
    <row r="13251" spans="1:13">
      <c r="A13251" s="223"/>
      <c r="B13251" s="247"/>
      <c r="C13251" s="247"/>
      <c r="D13251" s="247"/>
      <c r="E13251" s="223"/>
      <c r="F13251" s="247"/>
      <c r="G13251" s="247"/>
      <c r="H13251" s="247"/>
      <c r="I13251" s="235"/>
      <c r="J13251" s="247"/>
      <c r="K13251" s="247"/>
      <c r="L13251" s="223"/>
      <c r="M13251" s="223"/>
    </row>
    <row r="13252" spans="1:13">
      <c r="A13252" s="223"/>
      <c r="B13252" s="234"/>
      <c r="C13252" s="234"/>
      <c r="D13252" s="234"/>
      <c r="E13252" s="234"/>
      <c r="F13252" s="234"/>
      <c r="G13252" s="223"/>
      <c r="H13252" s="234"/>
      <c r="I13252" s="235"/>
      <c r="J13252" s="234"/>
      <c r="K13252" s="234"/>
      <c r="L13252" s="234"/>
      <c r="M13252" s="234"/>
    </row>
    <row r="13253" spans="1:13">
      <c r="A13253" s="223"/>
      <c r="B13253" s="234"/>
      <c r="C13253" s="234"/>
      <c r="D13253" s="234"/>
      <c r="E13253" s="234"/>
      <c r="F13253" s="234"/>
      <c r="G13253" s="223"/>
      <c r="H13253" s="234"/>
      <c r="I13253" s="235"/>
      <c r="J13253" s="234"/>
      <c r="K13253" s="234"/>
      <c r="L13253" s="234"/>
      <c r="M13253" s="234"/>
    </row>
    <row r="13254" spans="1:13">
      <c r="A13254" s="223"/>
      <c r="B13254" s="234"/>
      <c r="C13254" s="234"/>
      <c r="D13254" s="234"/>
      <c r="E13254" s="234"/>
      <c r="F13254" s="234"/>
      <c r="G13254" s="223"/>
      <c r="H13254" s="234"/>
      <c r="I13254" s="235"/>
      <c r="J13254" s="234"/>
      <c r="K13254" s="234"/>
      <c r="L13254" s="234"/>
      <c r="M13254" s="234"/>
    </row>
    <row r="13255" spans="1:13">
      <c r="A13255" s="223"/>
      <c r="B13255" s="247"/>
      <c r="C13255" s="247"/>
      <c r="D13255" s="247"/>
      <c r="E13255" s="223"/>
      <c r="F13255" s="247"/>
      <c r="G13255" s="247"/>
      <c r="H13255" s="247"/>
      <c r="I13255" s="235"/>
      <c r="J13255" s="247"/>
      <c r="K13255" s="247"/>
      <c r="L13255" s="223"/>
      <c r="M13255" s="223"/>
    </row>
    <row r="13256" spans="1:13">
      <c r="A13256" s="223"/>
      <c r="B13256" s="234"/>
      <c r="C13256" s="234"/>
      <c r="D13256" s="234"/>
      <c r="E13256" s="234"/>
      <c r="F13256" s="234"/>
      <c r="G13256" s="223"/>
      <c r="H13256" s="234"/>
      <c r="I13256" s="235"/>
      <c r="J13256" s="234"/>
      <c r="K13256" s="234"/>
      <c r="L13256" s="234"/>
      <c r="M13256" s="234"/>
    </row>
    <row r="13257" spans="1:13">
      <c r="A13257" s="223"/>
      <c r="B13257" s="247"/>
      <c r="C13257" s="247"/>
      <c r="D13257" s="247"/>
      <c r="E13257" s="223"/>
      <c r="F13257" s="247"/>
      <c r="G13257" s="223"/>
      <c r="H13257" s="238"/>
      <c r="I13257" s="235"/>
      <c r="J13257" s="247"/>
      <c r="K13257" s="247"/>
      <c r="L13257" s="223"/>
      <c r="M13257" s="234"/>
    </row>
    <row r="13258" spans="1:13">
      <c r="A13258" s="223"/>
      <c r="B13258" s="247"/>
      <c r="C13258" s="247"/>
      <c r="D13258" s="247"/>
      <c r="E13258" s="223"/>
      <c r="F13258" s="247"/>
      <c r="G13258" s="247"/>
      <c r="H13258" s="247"/>
      <c r="I13258" s="235"/>
      <c r="J13258" s="247"/>
      <c r="K13258" s="247"/>
      <c r="L13258" s="223"/>
      <c r="M13258" s="223"/>
    </row>
    <row r="13259" spans="1:13">
      <c r="A13259" s="223"/>
      <c r="B13259" s="234"/>
      <c r="C13259" s="234"/>
      <c r="D13259" s="234"/>
      <c r="E13259" s="234"/>
      <c r="F13259" s="234"/>
      <c r="G13259" s="223"/>
      <c r="H13259" s="234"/>
      <c r="I13259" s="235"/>
      <c r="J13259" s="234"/>
      <c r="K13259" s="234"/>
      <c r="L13259" s="234"/>
      <c r="M13259" s="234"/>
    </row>
    <row r="13260" spans="1:13">
      <c r="A13260" s="223"/>
      <c r="B13260" s="234"/>
      <c r="C13260" s="234"/>
      <c r="D13260" s="234"/>
      <c r="E13260" s="234"/>
      <c r="F13260" s="234"/>
      <c r="G13260" s="223"/>
      <c r="H13260" s="234"/>
      <c r="I13260" s="235"/>
      <c r="J13260" s="234"/>
      <c r="K13260" s="234"/>
      <c r="L13260" s="234"/>
      <c r="M13260" s="234"/>
    </row>
    <row r="13261" spans="1:13">
      <c r="A13261" s="223"/>
      <c r="B13261" s="247"/>
      <c r="C13261" s="247"/>
      <c r="D13261" s="247"/>
      <c r="E13261" s="223"/>
      <c r="F13261" s="247"/>
      <c r="G13261" s="247"/>
      <c r="H13261" s="247"/>
      <c r="I13261" s="235"/>
      <c r="J13261" s="247"/>
      <c r="K13261" s="247"/>
      <c r="L13261" s="223"/>
      <c r="M13261" s="223"/>
    </row>
    <row r="13262" spans="1:13">
      <c r="A13262" s="223"/>
      <c r="B13262" s="247"/>
      <c r="C13262" s="247"/>
      <c r="D13262" s="247"/>
      <c r="E13262" s="223"/>
      <c r="F13262" s="247"/>
      <c r="G13262" s="247"/>
      <c r="H13262" s="247"/>
      <c r="I13262" s="235"/>
      <c r="J13262" s="247"/>
      <c r="K13262" s="247"/>
      <c r="L13262" s="223"/>
      <c r="M13262" s="223"/>
    </row>
    <row r="13263" spans="1:13">
      <c r="A13263" s="223"/>
      <c r="B13263" s="247"/>
      <c r="C13263" s="247"/>
      <c r="D13263" s="247"/>
      <c r="E13263" s="223"/>
      <c r="F13263" s="247"/>
      <c r="G13263" s="247"/>
      <c r="H13263" s="247"/>
      <c r="I13263" s="235"/>
      <c r="J13263" s="247"/>
      <c r="K13263" s="247"/>
      <c r="L13263" s="223"/>
      <c r="M13263" s="223"/>
    </row>
    <row r="13264" spans="1:13">
      <c r="A13264" s="223"/>
      <c r="B13264" s="234"/>
      <c r="C13264" s="234"/>
      <c r="D13264" s="234"/>
      <c r="E13264" s="234"/>
      <c r="F13264" s="234"/>
      <c r="G13264" s="223"/>
      <c r="H13264" s="234"/>
      <c r="I13264" s="235"/>
      <c r="J13264" s="234"/>
      <c r="K13264" s="234"/>
      <c r="L13264" s="234"/>
      <c r="M13264" s="234"/>
    </row>
    <row r="13265" spans="1:13">
      <c r="A13265" s="223"/>
      <c r="B13265" s="234"/>
      <c r="C13265" s="234"/>
      <c r="D13265" s="234"/>
      <c r="E13265" s="234"/>
      <c r="F13265" s="234"/>
      <c r="G13265" s="223"/>
      <c r="H13265" s="234"/>
      <c r="I13265" s="235"/>
      <c r="J13265" s="234"/>
      <c r="K13265" s="234"/>
      <c r="L13265" s="234"/>
      <c r="M13265" s="234"/>
    </row>
    <row r="13266" spans="1:13">
      <c r="A13266" s="223"/>
      <c r="B13266" s="234"/>
      <c r="C13266" s="234"/>
      <c r="D13266" s="234"/>
      <c r="E13266" s="234"/>
      <c r="F13266" s="234"/>
      <c r="G13266" s="223"/>
      <c r="H13266" s="234"/>
      <c r="I13266" s="235"/>
      <c r="J13266" s="234"/>
      <c r="K13266" s="234"/>
      <c r="L13266" s="234"/>
      <c r="M13266" s="234"/>
    </row>
    <row r="13267" spans="1:13">
      <c r="A13267" s="223"/>
      <c r="B13267" s="234"/>
      <c r="C13267" s="234"/>
      <c r="D13267" s="234"/>
      <c r="E13267" s="234"/>
      <c r="F13267" s="234"/>
      <c r="G13267" s="223"/>
      <c r="H13267" s="234"/>
      <c r="I13267" s="235"/>
      <c r="J13267" s="234"/>
      <c r="K13267" s="234"/>
      <c r="L13267" s="234"/>
      <c r="M13267" s="234"/>
    </row>
    <row r="13268" spans="1:13">
      <c r="A13268" s="223"/>
      <c r="B13268" s="247"/>
      <c r="C13268" s="247"/>
      <c r="D13268" s="247"/>
      <c r="E13268" s="223"/>
      <c r="F13268" s="247"/>
      <c r="G13268" s="223"/>
      <c r="H13268" s="238"/>
      <c r="I13268" s="235"/>
      <c r="J13268" s="247"/>
      <c r="K13268" s="247"/>
      <c r="L13268" s="223"/>
      <c r="M13268" s="234"/>
    </row>
    <row r="13269" spans="1:13">
      <c r="A13269" s="223"/>
      <c r="B13269" s="234"/>
      <c r="C13269" s="234"/>
      <c r="D13269" s="234"/>
      <c r="E13269" s="234"/>
      <c r="F13269" s="234"/>
      <c r="G13269" s="223"/>
      <c r="H13269" s="234"/>
      <c r="I13269" s="235"/>
      <c r="J13269" s="234"/>
      <c r="K13269" s="234"/>
      <c r="L13269" s="234"/>
      <c r="M13269" s="234"/>
    </row>
    <row r="13270" spans="1:13">
      <c r="A13270" s="223"/>
      <c r="B13270" s="234"/>
      <c r="C13270" s="234"/>
      <c r="D13270" s="234"/>
      <c r="E13270" s="234"/>
      <c r="F13270" s="234"/>
      <c r="G13270" s="223"/>
      <c r="H13270" s="234"/>
      <c r="I13270" s="235"/>
      <c r="J13270" s="234"/>
      <c r="K13270" s="234"/>
      <c r="L13270" s="234"/>
      <c r="M13270" s="234"/>
    </row>
    <row r="13271" spans="1:13">
      <c r="A13271" s="223"/>
      <c r="B13271" s="234"/>
      <c r="C13271" s="234"/>
      <c r="D13271" s="234"/>
      <c r="E13271" s="234"/>
      <c r="F13271" s="234"/>
      <c r="G13271" s="223"/>
      <c r="H13271" s="234"/>
      <c r="I13271" s="235"/>
      <c r="J13271" s="234"/>
      <c r="K13271" s="234"/>
      <c r="L13271" s="234"/>
      <c r="M13271" s="234"/>
    </row>
    <row r="13272" spans="1:13">
      <c r="A13272" s="223"/>
      <c r="B13272" s="234"/>
      <c r="C13272" s="234"/>
      <c r="D13272" s="234"/>
      <c r="E13272" s="234"/>
      <c r="F13272" s="234"/>
      <c r="G13272" s="223"/>
      <c r="H13272" s="234"/>
      <c r="I13272" s="235"/>
      <c r="J13272" s="234"/>
      <c r="K13272" s="234"/>
      <c r="L13272" s="234"/>
      <c r="M13272" s="234"/>
    </row>
    <row r="13273" spans="1:13">
      <c r="A13273" s="223"/>
      <c r="B13273" s="234"/>
      <c r="C13273" s="234"/>
      <c r="D13273" s="234"/>
      <c r="E13273" s="234"/>
      <c r="F13273" s="234"/>
      <c r="G13273" s="223"/>
      <c r="H13273" s="234"/>
      <c r="I13273" s="235"/>
      <c r="J13273" s="234"/>
      <c r="K13273" s="234"/>
      <c r="L13273" s="234"/>
      <c r="M13273" s="234"/>
    </row>
    <row r="13274" spans="1:13">
      <c r="A13274" s="223"/>
      <c r="B13274" s="234"/>
      <c r="C13274" s="234"/>
      <c r="D13274" s="234"/>
      <c r="E13274" s="234"/>
      <c r="F13274" s="234"/>
      <c r="G13274" s="223"/>
      <c r="H13274" s="234"/>
      <c r="I13274" s="235"/>
      <c r="J13274" s="234"/>
      <c r="K13274" s="234"/>
      <c r="L13274" s="234"/>
      <c r="M13274" s="234"/>
    </row>
    <row r="13275" spans="1:13">
      <c r="A13275" s="223"/>
      <c r="B13275" s="234"/>
      <c r="C13275" s="234"/>
      <c r="D13275" s="234"/>
      <c r="E13275" s="234"/>
      <c r="F13275" s="234"/>
      <c r="G13275" s="223"/>
      <c r="H13275" s="234"/>
      <c r="I13275" s="235"/>
      <c r="J13275" s="234"/>
      <c r="K13275" s="234"/>
      <c r="L13275" s="234"/>
      <c r="M13275" s="234"/>
    </row>
    <row r="13276" spans="1:13">
      <c r="A13276" s="223"/>
      <c r="B13276" s="234"/>
      <c r="C13276" s="234"/>
      <c r="D13276" s="234"/>
      <c r="E13276" s="234"/>
      <c r="F13276" s="234"/>
      <c r="G13276" s="223"/>
      <c r="H13276" s="234"/>
      <c r="I13276" s="235"/>
      <c r="J13276" s="234"/>
      <c r="K13276" s="234"/>
      <c r="L13276" s="234"/>
      <c r="M13276" s="234"/>
    </row>
    <row r="13277" spans="1:13">
      <c r="A13277" s="223"/>
      <c r="B13277" s="247"/>
      <c r="C13277" s="247"/>
      <c r="D13277" s="247"/>
      <c r="E13277" s="223"/>
      <c r="F13277" s="247"/>
      <c r="G13277" s="247"/>
      <c r="H13277" s="247"/>
      <c r="I13277" s="235"/>
      <c r="J13277" s="247"/>
      <c r="K13277" s="247"/>
      <c r="L13277" s="223"/>
      <c r="M13277" s="223"/>
    </row>
    <row r="13278" spans="1:13">
      <c r="A13278" s="223"/>
      <c r="B13278" s="234"/>
      <c r="C13278" s="234"/>
      <c r="D13278" s="234"/>
      <c r="E13278" s="234"/>
      <c r="F13278" s="234"/>
      <c r="G13278" s="223"/>
      <c r="H13278" s="234"/>
      <c r="I13278" s="235"/>
      <c r="J13278" s="234"/>
      <c r="K13278" s="234"/>
      <c r="L13278" s="234"/>
      <c r="M13278" s="234"/>
    </row>
    <row r="13279" spans="1:13">
      <c r="A13279" s="223"/>
      <c r="B13279" s="234"/>
      <c r="C13279" s="234"/>
      <c r="D13279" s="234"/>
      <c r="E13279" s="234"/>
      <c r="F13279" s="234"/>
      <c r="G13279" s="223"/>
      <c r="H13279" s="234"/>
      <c r="I13279" s="235"/>
      <c r="J13279" s="234"/>
      <c r="K13279" s="234"/>
      <c r="L13279" s="234"/>
      <c r="M13279" s="234"/>
    </row>
    <row r="13280" spans="1:13">
      <c r="A13280" s="223"/>
      <c r="B13280" s="234"/>
      <c r="C13280" s="234"/>
      <c r="D13280" s="234"/>
      <c r="E13280" s="234"/>
      <c r="F13280" s="234"/>
      <c r="G13280" s="223"/>
      <c r="H13280" s="234"/>
      <c r="I13280" s="235"/>
      <c r="J13280" s="234"/>
      <c r="K13280" s="234"/>
      <c r="L13280" s="234"/>
      <c r="M13280" s="234"/>
    </row>
    <row r="13281" spans="1:13">
      <c r="A13281" s="223"/>
      <c r="B13281" s="234"/>
      <c r="C13281" s="234"/>
      <c r="D13281" s="234"/>
      <c r="E13281" s="234"/>
      <c r="F13281" s="234"/>
      <c r="G13281" s="223"/>
      <c r="H13281" s="234"/>
      <c r="I13281" s="235"/>
      <c r="J13281" s="234"/>
      <c r="K13281" s="234"/>
      <c r="L13281" s="234"/>
      <c r="M13281" s="234"/>
    </row>
    <row r="13282" spans="1:13">
      <c r="A13282" s="223"/>
      <c r="B13282" s="234"/>
      <c r="C13282" s="234"/>
      <c r="D13282" s="234"/>
      <c r="E13282" s="234"/>
      <c r="F13282" s="234"/>
      <c r="G13282" s="223"/>
      <c r="H13282" s="234"/>
      <c r="I13282" s="235"/>
      <c r="J13282" s="234"/>
      <c r="K13282" s="234"/>
      <c r="L13282" s="234"/>
      <c r="M13282" s="234"/>
    </row>
    <row r="13283" spans="1:13">
      <c r="A13283" s="223"/>
      <c r="B13283" s="234"/>
      <c r="C13283" s="234"/>
      <c r="D13283" s="234"/>
      <c r="E13283" s="234"/>
      <c r="F13283" s="234"/>
      <c r="G13283" s="223"/>
      <c r="H13283" s="234"/>
      <c r="I13283" s="235"/>
      <c r="J13283" s="234"/>
      <c r="K13283" s="234"/>
      <c r="L13283" s="234"/>
      <c r="M13283" s="234"/>
    </row>
    <row r="13284" spans="1:13">
      <c r="A13284" s="223"/>
      <c r="B13284" s="234"/>
      <c r="C13284" s="234"/>
      <c r="D13284" s="234"/>
      <c r="E13284" s="234"/>
      <c r="F13284" s="234"/>
      <c r="G13284" s="223"/>
      <c r="H13284" s="234"/>
      <c r="I13284" s="235"/>
      <c r="J13284" s="234"/>
      <c r="K13284" s="234"/>
      <c r="L13284" s="234"/>
      <c r="M13284" s="234"/>
    </row>
    <row r="13285" spans="1:13">
      <c r="A13285" s="223"/>
      <c r="B13285" s="234"/>
      <c r="C13285" s="234"/>
      <c r="D13285" s="234"/>
      <c r="E13285" s="234"/>
      <c r="F13285" s="234"/>
      <c r="G13285" s="223"/>
      <c r="H13285" s="234"/>
      <c r="I13285" s="235"/>
      <c r="J13285" s="234"/>
      <c r="K13285" s="234"/>
      <c r="L13285" s="234"/>
      <c r="M13285" s="234"/>
    </row>
    <row r="13286" spans="1:13">
      <c r="A13286" s="223"/>
      <c r="B13286" s="234"/>
      <c r="C13286" s="234"/>
      <c r="D13286" s="234"/>
      <c r="E13286" s="234"/>
      <c r="F13286" s="234"/>
      <c r="G13286" s="223"/>
      <c r="H13286" s="234"/>
      <c r="I13286" s="235"/>
      <c r="J13286" s="234"/>
      <c r="K13286" s="234"/>
      <c r="L13286" s="234"/>
      <c r="M13286" s="234"/>
    </row>
    <row r="13287" spans="1:13">
      <c r="A13287" s="223"/>
      <c r="B13287" s="247"/>
      <c r="C13287" s="247"/>
      <c r="D13287" s="247"/>
      <c r="E13287" s="223"/>
      <c r="F13287" s="247"/>
      <c r="G13287" s="247"/>
      <c r="H13287" s="247"/>
      <c r="I13287" s="235"/>
      <c r="J13287" s="247"/>
      <c r="K13287" s="247"/>
      <c r="L13287" s="223"/>
      <c r="M13287" s="223"/>
    </row>
    <row r="13288" spans="1:13">
      <c r="A13288" s="223"/>
      <c r="B13288" s="234"/>
      <c r="C13288" s="234"/>
      <c r="D13288" s="234"/>
      <c r="E13288" s="234"/>
      <c r="F13288" s="234"/>
      <c r="G13288" s="223"/>
      <c r="H13288" s="234"/>
      <c r="I13288" s="235"/>
      <c r="J13288" s="234"/>
      <c r="K13288" s="234"/>
      <c r="L13288" s="234"/>
      <c r="M13288" s="234"/>
    </row>
    <row r="13289" spans="1:13">
      <c r="A13289" s="223"/>
      <c r="B13289" s="234"/>
      <c r="C13289" s="234"/>
      <c r="D13289" s="234"/>
      <c r="E13289" s="234"/>
      <c r="F13289" s="234"/>
      <c r="G13289" s="223"/>
      <c r="H13289" s="234"/>
      <c r="I13289" s="235"/>
      <c r="J13289" s="234"/>
      <c r="K13289" s="234"/>
      <c r="L13289" s="234"/>
      <c r="M13289" s="234"/>
    </row>
    <row r="13290" spans="1:13">
      <c r="A13290" s="223"/>
      <c r="B13290" s="234"/>
      <c r="C13290" s="234"/>
      <c r="D13290" s="234"/>
      <c r="E13290" s="234"/>
      <c r="F13290" s="234"/>
      <c r="G13290" s="223"/>
      <c r="H13290" s="234"/>
      <c r="I13290" s="235"/>
      <c r="J13290" s="234"/>
      <c r="K13290" s="234"/>
      <c r="L13290" s="234"/>
      <c r="M13290" s="234"/>
    </row>
    <row r="13291" spans="1:13">
      <c r="A13291" s="223"/>
      <c r="B13291" s="234"/>
      <c r="C13291" s="234"/>
      <c r="D13291" s="234"/>
      <c r="E13291" s="234"/>
      <c r="F13291" s="234"/>
      <c r="G13291" s="223"/>
      <c r="H13291" s="234"/>
      <c r="I13291" s="235"/>
      <c r="J13291" s="234"/>
      <c r="K13291" s="234"/>
      <c r="L13291" s="234"/>
      <c r="M13291" s="234"/>
    </row>
    <row r="13292" spans="1:13">
      <c r="A13292" s="223"/>
      <c r="B13292" s="234"/>
      <c r="C13292" s="234"/>
      <c r="D13292" s="234"/>
      <c r="E13292" s="234"/>
      <c r="F13292" s="234"/>
      <c r="G13292" s="223"/>
      <c r="H13292" s="234"/>
      <c r="I13292" s="235"/>
      <c r="J13292" s="234"/>
      <c r="K13292" s="234"/>
      <c r="L13292" s="234"/>
      <c r="M13292" s="234"/>
    </row>
    <row r="13293" spans="1:13">
      <c r="A13293" s="223"/>
      <c r="B13293" s="234"/>
      <c r="C13293" s="234"/>
      <c r="D13293" s="234"/>
      <c r="E13293" s="234"/>
      <c r="F13293" s="234"/>
      <c r="G13293" s="223"/>
      <c r="H13293" s="234"/>
      <c r="I13293" s="235"/>
      <c r="J13293" s="234"/>
      <c r="K13293" s="234"/>
      <c r="L13293" s="234"/>
      <c r="M13293" s="234"/>
    </row>
    <row r="13294" spans="1:13">
      <c r="A13294" s="223"/>
      <c r="B13294" s="234"/>
      <c r="C13294" s="234"/>
      <c r="D13294" s="234"/>
      <c r="E13294" s="234"/>
      <c r="F13294" s="234"/>
      <c r="G13294" s="223"/>
      <c r="H13294" s="234"/>
      <c r="I13294" s="235"/>
      <c r="J13294" s="234"/>
      <c r="K13294" s="234"/>
      <c r="L13294" s="234"/>
      <c r="M13294" s="234"/>
    </row>
    <row r="13295" spans="1:13">
      <c r="A13295" s="223"/>
      <c r="B13295" s="234"/>
      <c r="C13295" s="234"/>
      <c r="D13295" s="234"/>
      <c r="E13295" s="234"/>
      <c r="F13295" s="234"/>
      <c r="G13295" s="223"/>
      <c r="H13295" s="234"/>
      <c r="I13295" s="235"/>
      <c r="J13295" s="234"/>
      <c r="K13295" s="234"/>
      <c r="L13295" s="234"/>
      <c r="M13295" s="234"/>
    </row>
    <row r="13296" spans="1:13">
      <c r="A13296" s="223"/>
      <c r="B13296" s="234"/>
      <c r="C13296" s="234"/>
      <c r="D13296" s="234"/>
      <c r="E13296" s="234"/>
      <c r="F13296" s="234"/>
      <c r="G13296" s="223"/>
      <c r="H13296" s="234"/>
      <c r="I13296" s="235"/>
      <c r="J13296" s="234"/>
      <c r="K13296" s="234"/>
      <c r="L13296" s="234"/>
      <c r="M13296" s="234"/>
    </row>
    <row r="13297" spans="1:13">
      <c r="A13297" s="223"/>
      <c r="B13297" s="234"/>
      <c r="C13297" s="234"/>
      <c r="D13297" s="234"/>
      <c r="E13297" s="234"/>
      <c r="F13297" s="234"/>
      <c r="G13297" s="223"/>
      <c r="H13297" s="234"/>
      <c r="I13297" s="235"/>
      <c r="J13297" s="234"/>
      <c r="K13297" s="234"/>
      <c r="L13297" s="234"/>
      <c r="M13297" s="234"/>
    </row>
    <row r="13298" spans="1:13">
      <c r="A13298" s="223"/>
      <c r="B13298" s="234"/>
      <c r="C13298" s="234"/>
      <c r="D13298" s="234"/>
      <c r="E13298" s="234"/>
      <c r="F13298" s="234"/>
      <c r="G13298" s="223"/>
      <c r="H13298" s="234"/>
      <c r="I13298" s="235"/>
      <c r="J13298" s="234"/>
      <c r="K13298" s="234"/>
      <c r="L13298" s="234"/>
      <c r="M13298" s="234"/>
    </row>
    <row r="13299" spans="1:13">
      <c r="A13299" s="223"/>
      <c r="B13299" s="234"/>
      <c r="C13299" s="234"/>
      <c r="D13299" s="234"/>
      <c r="E13299" s="234"/>
      <c r="F13299" s="234"/>
      <c r="G13299" s="223"/>
      <c r="H13299" s="234"/>
      <c r="I13299" s="235"/>
      <c r="J13299" s="234"/>
      <c r="K13299" s="234"/>
      <c r="L13299" s="234"/>
      <c r="M13299" s="234"/>
    </row>
    <row r="13300" spans="1:13">
      <c r="A13300" s="223"/>
      <c r="B13300" s="234"/>
      <c r="C13300" s="234"/>
      <c r="D13300" s="234"/>
      <c r="E13300" s="234"/>
      <c r="F13300" s="234"/>
      <c r="G13300" s="223"/>
      <c r="H13300" s="234"/>
      <c r="I13300" s="235"/>
      <c r="J13300" s="234"/>
      <c r="K13300" s="234"/>
      <c r="L13300" s="234"/>
      <c r="M13300" s="234"/>
    </row>
    <row r="13301" spans="1:13">
      <c r="A13301" s="223"/>
      <c r="B13301" s="234"/>
      <c r="C13301" s="234"/>
      <c r="D13301" s="234"/>
      <c r="E13301" s="234"/>
      <c r="F13301" s="234"/>
      <c r="G13301" s="223"/>
      <c r="H13301" s="234"/>
      <c r="I13301" s="235"/>
      <c r="J13301" s="234"/>
      <c r="K13301" s="234"/>
      <c r="L13301" s="234"/>
      <c r="M13301" s="234"/>
    </row>
    <row r="13302" spans="1:13">
      <c r="A13302" s="223"/>
      <c r="B13302" s="234"/>
      <c r="C13302" s="234"/>
      <c r="D13302" s="234"/>
      <c r="E13302" s="234"/>
      <c r="F13302" s="234"/>
      <c r="G13302" s="223"/>
      <c r="H13302" s="234"/>
      <c r="I13302" s="235"/>
      <c r="J13302" s="234"/>
      <c r="K13302" s="234"/>
      <c r="L13302" s="234"/>
      <c r="M13302" s="234"/>
    </row>
    <row r="13303" spans="1:13">
      <c r="A13303" s="223"/>
      <c r="B13303" s="234"/>
      <c r="C13303" s="234"/>
      <c r="D13303" s="234"/>
      <c r="E13303" s="234"/>
      <c r="F13303" s="234"/>
      <c r="G13303" s="223"/>
      <c r="H13303" s="234"/>
      <c r="I13303" s="235"/>
      <c r="J13303" s="234"/>
      <c r="K13303" s="234"/>
      <c r="L13303" s="234"/>
      <c r="M13303" s="234"/>
    </row>
    <row r="13304" spans="1:13">
      <c r="A13304" s="223"/>
      <c r="B13304" s="234"/>
      <c r="C13304" s="234"/>
      <c r="D13304" s="234"/>
      <c r="E13304" s="234"/>
      <c r="F13304" s="234"/>
      <c r="G13304" s="223"/>
      <c r="H13304" s="234"/>
      <c r="I13304" s="235"/>
      <c r="J13304" s="234"/>
      <c r="K13304" s="234"/>
      <c r="L13304" s="234"/>
      <c r="M13304" s="234"/>
    </row>
    <row r="13305" spans="1:13">
      <c r="A13305" s="223"/>
      <c r="B13305" s="247"/>
      <c r="C13305" s="247"/>
      <c r="D13305" s="247"/>
      <c r="E13305" s="223"/>
      <c r="F13305" s="247"/>
      <c r="G13305" s="247"/>
      <c r="H13305" s="247"/>
      <c r="I13305" s="235"/>
      <c r="J13305" s="247"/>
      <c r="K13305" s="247"/>
      <c r="L13305" s="223"/>
      <c r="M13305" s="223"/>
    </row>
    <row r="13306" spans="1:13">
      <c r="A13306" s="223"/>
      <c r="B13306" s="234"/>
      <c r="C13306" s="234"/>
      <c r="D13306" s="234"/>
      <c r="E13306" s="234"/>
      <c r="F13306" s="234"/>
      <c r="G13306" s="223"/>
      <c r="H13306" s="234"/>
      <c r="I13306" s="235"/>
      <c r="J13306" s="234"/>
      <c r="K13306" s="234"/>
      <c r="L13306" s="234"/>
      <c r="M13306" s="234"/>
    </row>
    <row r="13307" spans="1:13">
      <c r="A13307" s="223"/>
      <c r="B13307" s="234"/>
      <c r="C13307" s="234"/>
      <c r="D13307" s="234"/>
      <c r="E13307" s="234"/>
      <c r="F13307" s="234"/>
      <c r="G13307" s="223"/>
      <c r="H13307" s="234"/>
      <c r="I13307" s="235"/>
      <c r="J13307" s="234"/>
      <c r="K13307" s="234"/>
      <c r="L13307" s="234"/>
      <c r="M13307" s="234"/>
    </row>
    <row r="13308" spans="1:13">
      <c r="A13308" s="223"/>
      <c r="B13308" s="234"/>
      <c r="C13308" s="234"/>
      <c r="D13308" s="234"/>
      <c r="E13308" s="234"/>
      <c r="F13308" s="234"/>
      <c r="G13308" s="223"/>
      <c r="H13308" s="234"/>
      <c r="I13308" s="235"/>
      <c r="J13308" s="234"/>
      <c r="K13308" s="234"/>
      <c r="L13308" s="234"/>
      <c r="M13308" s="234"/>
    </row>
    <row r="13309" spans="1:13">
      <c r="A13309" s="223"/>
      <c r="B13309" s="234"/>
      <c r="C13309" s="234"/>
      <c r="D13309" s="234"/>
      <c r="E13309" s="234"/>
      <c r="F13309" s="234"/>
      <c r="G13309" s="223"/>
      <c r="H13309" s="234"/>
      <c r="I13309" s="235"/>
      <c r="J13309" s="234"/>
      <c r="K13309" s="234"/>
      <c r="L13309" s="234"/>
      <c r="M13309" s="234"/>
    </row>
    <row r="13310" spans="1:13">
      <c r="A13310" s="223"/>
      <c r="B13310" s="234"/>
      <c r="C13310" s="234"/>
      <c r="D13310" s="234"/>
      <c r="E13310" s="234"/>
      <c r="F13310" s="234"/>
      <c r="G13310" s="223"/>
      <c r="H13310" s="234"/>
      <c r="I13310" s="235"/>
      <c r="J13310" s="234"/>
      <c r="K13310" s="234"/>
      <c r="L13310" s="234"/>
      <c r="M13310" s="234"/>
    </row>
    <row r="13311" spans="1:13">
      <c r="A13311" s="223"/>
      <c r="B13311" s="234"/>
      <c r="C13311" s="234"/>
      <c r="D13311" s="234"/>
      <c r="E13311" s="234"/>
      <c r="F13311" s="234"/>
      <c r="G13311" s="223"/>
      <c r="H13311" s="234"/>
      <c r="I13311" s="235"/>
      <c r="J13311" s="234"/>
      <c r="K13311" s="234"/>
      <c r="L13311" s="234"/>
      <c r="M13311" s="234"/>
    </row>
    <row r="13312" spans="1:13">
      <c r="A13312" s="223"/>
      <c r="B13312" s="234"/>
      <c r="C13312" s="234"/>
      <c r="D13312" s="234"/>
      <c r="E13312" s="234"/>
      <c r="F13312" s="234"/>
      <c r="G13312" s="223"/>
      <c r="H13312" s="234"/>
      <c r="I13312" s="235"/>
      <c r="J13312" s="234"/>
      <c r="K13312" s="234"/>
      <c r="L13312" s="234"/>
      <c r="M13312" s="234"/>
    </row>
    <row r="13313" spans="1:13">
      <c r="A13313" s="223"/>
      <c r="B13313" s="234"/>
      <c r="C13313" s="234"/>
      <c r="D13313" s="234"/>
      <c r="E13313" s="234"/>
      <c r="F13313" s="234"/>
      <c r="G13313" s="223"/>
      <c r="H13313" s="234"/>
      <c r="I13313" s="235"/>
      <c r="J13313" s="234"/>
      <c r="K13313" s="234"/>
      <c r="L13313" s="234"/>
      <c r="M13313" s="234"/>
    </row>
    <row r="13314" spans="1:13">
      <c r="A13314" s="223"/>
      <c r="B13314" s="247"/>
      <c r="C13314" s="247"/>
      <c r="D13314" s="247"/>
      <c r="E13314" s="223"/>
      <c r="F13314" s="247"/>
      <c r="G13314" s="223"/>
      <c r="H13314" s="238"/>
      <c r="I13314" s="235"/>
      <c r="J13314" s="247"/>
      <c r="K13314" s="247"/>
      <c r="L13314" s="223"/>
      <c r="M13314" s="234"/>
    </row>
    <row r="13315" spans="1:13">
      <c r="A13315" s="223"/>
      <c r="B13315" s="234"/>
      <c r="C13315" s="234"/>
      <c r="D13315" s="234"/>
      <c r="E13315" s="234"/>
      <c r="F13315" s="234"/>
      <c r="G13315" s="223"/>
      <c r="H13315" s="234"/>
      <c r="I13315" s="235"/>
      <c r="J13315" s="234"/>
      <c r="K13315" s="234"/>
      <c r="L13315" s="234"/>
      <c r="M13315" s="234"/>
    </row>
    <row r="13316" spans="1:13">
      <c r="A13316" s="223"/>
      <c r="B13316" s="234"/>
      <c r="C13316" s="234"/>
      <c r="D13316" s="234"/>
      <c r="E13316" s="234"/>
      <c r="F13316" s="234"/>
      <c r="G13316" s="223"/>
      <c r="H13316" s="234"/>
      <c r="I13316" s="235"/>
      <c r="J13316" s="234"/>
      <c r="K13316" s="234"/>
      <c r="L13316" s="234"/>
      <c r="M13316" s="234"/>
    </row>
    <row r="13317" spans="1:13">
      <c r="A13317" s="223"/>
      <c r="B13317" s="234"/>
      <c r="C13317" s="234"/>
      <c r="D13317" s="234"/>
      <c r="E13317" s="234"/>
      <c r="F13317" s="234"/>
      <c r="G13317" s="223"/>
      <c r="H13317" s="234"/>
      <c r="I13317" s="235"/>
      <c r="J13317" s="234"/>
      <c r="K13317" s="234"/>
      <c r="L13317" s="234"/>
      <c r="M13317" s="234"/>
    </row>
    <row r="13318" spans="1:13">
      <c r="A13318" s="223"/>
      <c r="B13318" s="234"/>
      <c r="C13318" s="234"/>
      <c r="D13318" s="234"/>
      <c r="E13318" s="234"/>
      <c r="F13318" s="234"/>
      <c r="G13318" s="223"/>
      <c r="H13318" s="234"/>
      <c r="I13318" s="235"/>
      <c r="J13318" s="234"/>
      <c r="K13318" s="234"/>
      <c r="L13318" s="234"/>
      <c r="M13318" s="234"/>
    </row>
    <row r="13319" spans="1:13">
      <c r="A13319" s="223"/>
      <c r="B13319" s="234"/>
      <c r="C13319" s="234"/>
      <c r="D13319" s="234"/>
      <c r="E13319" s="234"/>
      <c r="F13319" s="234"/>
      <c r="G13319" s="223"/>
      <c r="H13319" s="234"/>
      <c r="I13319" s="235"/>
      <c r="J13319" s="234"/>
      <c r="K13319" s="234"/>
      <c r="L13319" s="234"/>
      <c r="M13319" s="234"/>
    </row>
    <row r="13320" spans="1:13">
      <c r="A13320" s="223"/>
      <c r="B13320" s="234"/>
      <c r="C13320" s="234"/>
      <c r="D13320" s="234"/>
      <c r="E13320" s="234"/>
      <c r="F13320" s="234"/>
      <c r="G13320" s="223"/>
      <c r="H13320" s="234"/>
      <c r="I13320" s="235"/>
      <c r="J13320" s="234"/>
      <c r="K13320" s="234"/>
      <c r="L13320" s="234"/>
      <c r="M13320" s="234"/>
    </row>
    <row r="13321" spans="1:13">
      <c r="A13321" s="223"/>
      <c r="B13321" s="234"/>
      <c r="C13321" s="234"/>
      <c r="D13321" s="234"/>
      <c r="E13321" s="234"/>
      <c r="F13321" s="234"/>
      <c r="G13321" s="223"/>
      <c r="H13321" s="234"/>
      <c r="I13321" s="235"/>
      <c r="J13321" s="234"/>
      <c r="K13321" s="234"/>
      <c r="L13321" s="234"/>
      <c r="M13321" s="234"/>
    </row>
    <row r="13322" spans="1:13">
      <c r="A13322" s="223"/>
      <c r="B13322" s="247"/>
      <c r="C13322" s="247"/>
      <c r="D13322" s="247"/>
      <c r="E13322" s="223"/>
      <c r="F13322" s="247"/>
      <c r="G13322" s="247"/>
      <c r="H13322" s="247"/>
      <c r="I13322" s="235"/>
      <c r="J13322" s="247"/>
      <c r="K13322" s="247"/>
      <c r="L13322" s="223"/>
      <c r="M13322" s="223"/>
    </row>
    <row r="13323" spans="1:13">
      <c r="A13323" s="223"/>
      <c r="B13323" s="234"/>
      <c r="C13323" s="234"/>
      <c r="D13323" s="234"/>
      <c r="E13323" s="234"/>
      <c r="F13323" s="234"/>
      <c r="G13323" s="223"/>
      <c r="H13323" s="234"/>
      <c r="I13323" s="235"/>
      <c r="J13323" s="234"/>
      <c r="K13323" s="234"/>
      <c r="L13323" s="234"/>
      <c r="M13323" s="234"/>
    </row>
    <row r="13324" spans="1:13">
      <c r="A13324" s="223"/>
      <c r="B13324" s="234"/>
      <c r="C13324" s="234"/>
      <c r="D13324" s="234"/>
      <c r="E13324" s="234"/>
      <c r="F13324" s="234"/>
      <c r="G13324" s="223"/>
      <c r="H13324" s="234"/>
      <c r="I13324" s="235"/>
      <c r="J13324" s="234"/>
      <c r="K13324" s="234"/>
      <c r="L13324" s="234"/>
      <c r="M13324" s="234"/>
    </row>
    <row r="13325" spans="1:13">
      <c r="A13325" s="223"/>
      <c r="B13325" s="234"/>
      <c r="C13325" s="234"/>
      <c r="D13325" s="234"/>
      <c r="E13325" s="234"/>
      <c r="F13325" s="234"/>
      <c r="G13325" s="223"/>
      <c r="H13325" s="234"/>
      <c r="I13325" s="235"/>
      <c r="J13325" s="234"/>
      <c r="K13325" s="234"/>
      <c r="L13325" s="234"/>
      <c r="M13325" s="234"/>
    </row>
    <row r="13326" spans="1:13">
      <c r="A13326" s="223"/>
      <c r="B13326" s="234"/>
      <c r="C13326" s="234"/>
      <c r="D13326" s="234"/>
      <c r="E13326" s="234"/>
      <c r="F13326" s="234"/>
      <c r="G13326" s="223"/>
      <c r="H13326" s="234"/>
      <c r="I13326" s="235"/>
      <c r="J13326" s="234"/>
      <c r="K13326" s="234"/>
      <c r="L13326" s="234"/>
      <c r="M13326" s="234"/>
    </row>
    <row r="13327" spans="1:13">
      <c r="A13327" s="223"/>
      <c r="B13327" s="247"/>
      <c r="C13327" s="247"/>
      <c r="D13327" s="247"/>
      <c r="E13327" s="223"/>
      <c r="F13327" s="247"/>
      <c r="G13327" s="247"/>
      <c r="H13327" s="247"/>
      <c r="I13327" s="235"/>
      <c r="J13327" s="247"/>
      <c r="K13327" s="247"/>
      <c r="L13327" s="223"/>
      <c r="M13327" s="223"/>
    </row>
    <row r="13328" spans="1:13">
      <c r="A13328" s="223"/>
      <c r="B13328" s="234"/>
      <c r="C13328" s="234"/>
      <c r="D13328" s="234"/>
      <c r="E13328" s="234"/>
      <c r="F13328" s="234"/>
      <c r="G13328" s="223"/>
      <c r="H13328" s="234"/>
      <c r="I13328" s="235"/>
      <c r="J13328" s="234"/>
      <c r="K13328" s="234"/>
      <c r="L13328" s="234"/>
      <c r="M13328" s="234"/>
    </row>
    <row r="13329" spans="1:13">
      <c r="A13329" s="223"/>
      <c r="B13329" s="234"/>
      <c r="C13329" s="234"/>
      <c r="D13329" s="234"/>
      <c r="E13329" s="234"/>
      <c r="F13329" s="234"/>
      <c r="G13329" s="223"/>
      <c r="H13329" s="234"/>
      <c r="I13329" s="235"/>
      <c r="J13329" s="234"/>
      <c r="K13329" s="234"/>
      <c r="L13329" s="234"/>
      <c r="M13329" s="234"/>
    </row>
    <row r="13330" spans="1:13">
      <c r="A13330" s="223"/>
      <c r="B13330" s="234"/>
      <c r="C13330" s="234"/>
      <c r="D13330" s="234"/>
      <c r="E13330" s="234"/>
      <c r="F13330" s="234"/>
      <c r="G13330" s="223"/>
      <c r="H13330" s="234"/>
      <c r="I13330" s="235"/>
      <c r="J13330" s="234"/>
      <c r="K13330" s="234"/>
      <c r="L13330" s="234"/>
      <c r="M13330" s="234"/>
    </row>
    <row r="13331" spans="1:13">
      <c r="A13331" s="223"/>
      <c r="B13331" s="234"/>
      <c r="C13331" s="234"/>
      <c r="D13331" s="234"/>
      <c r="E13331" s="234"/>
      <c r="F13331" s="234"/>
      <c r="G13331" s="223"/>
      <c r="H13331" s="234"/>
      <c r="I13331" s="235"/>
      <c r="J13331" s="234"/>
      <c r="K13331" s="234"/>
      <c r="L13331" s="234"/>
      <c r="M13331" s="234"/>
    </row>
    <row r="13332" spans="1:13">
      <c r="A13332" s="223"/>
      <c r="B13332" s="234"/>
      <c r="C13332" s="234"/>
      <c r="D13332" s="234"/>
      <c r="E13332" s="234"/>
      <c r="F13332" s="234"/>
      <c r="G13332" s="223"/>
      <c r="H13332" s="234"/>
      <c r="I13332" s="235"/>
      <c r="J13332" s="234"/>
      <c r="K13332" s="234"/>
      <c r="L13332" s="234"/>
      <c r="M13332" s="234"/>
    </row>
    <row r="13333" spans="1:13">
      <c r="A13333" s="223"/>
      <c r="B13333" s="234"/>
      <c r="C13333" s="234"/>
      <c r="D13333" s="234"/>
      <c r="E13333" s="234"/>
      <c r="F13333" s="234"/>
      <c r="G13333" s="223"/>
      <c r="H13333" s="234"/>
      <c r="I13333" s="235"/>
      <c r="J13333" s="234"/>
      <c r="K13333" s="234"/>
      <c r="L13333" s="234"/>
      <c r="M13333" s="234"/>
    </row>
    <row r="13334" spans="1:13">
      <c r="A13334" s="223"/>
      <c r="B13334" s="234"/>
      <c r="C13334" s="234"/>
      <c r="D13334" s="234"/>
      <c r="E13334" s="234"/>
      <c r="F13334" s="234"/>
      <c r="G13334" s="223"/>
      <c r="H13334" s="234"/>
      <c r="I13334" s="235"/>
      <c r="J13334" s="234"/>
      <c r="K13334" s="234"/>
      <c r="L13334" s="234"/>
      <c r="M13334" s="234"/>
    </row>
    <row r="13335" spans="1:13">
      <c r="A13335" s="223"/>
      <c r="B13335" s="234"/>
      <c r="C13335" s="234"/>
      <c r="D13335" s="234"/>
      <c r="E13335" s="234"/>
      <c r="F13335" s="234"/>
      <c r="G13335" s="223"/>
      <c r="H13335" s="234"/>
      <c r="I13335" s="235"/>
      <c r="J13335" s="234"/>
      <c r="K13335" s="234"/>
      <c r="L13335" s="234"/>
      <c r="M13335" s="234"/>
    </row>
    <row r="13336" spans="1:13">
      <c r="A13336" s="223"/>
      <c r="B13336" s="234"/>
      <c r="C13336" s="234"/>
      <c r="D13336" s="234"/>
      <c r="E13336" s="234"/>
      <c r="F13336" s="234"/>
      <c r="G13336" s="223"/>
      <c r="H13336" s="234"/>
      <c r="I13336" s="235"/>
      <c r="J13336" s="234"/>
      <c r="K13336" s="234"/>
      <c r="L13336" s="234"/>
      <c r="M13336" s="234"/>
    </row>
    <row r="13337" spans="1:13">
      <c r="A13337" s="223"/>
      <c r="B13337" s="234"/>
      <c r="C13337" s="234"/>
      <c r="D13337" s="234"/>
      <c r="E13337" s="234"/>
      <c r="F13337" s="234"/>
      <c r="G13337" s="223"/>
      <c r="H13337" s="234"/>
      <c r="I13337" s="235"/>
      <c r="J13337" s="234"/>
      <c r="K13337" s="234"/>
      <c r="L13337" s="234"/>
      <c r="M13337" s="234"/>
    </row>
    <row r="13338" spans="1:13">
      <c r="A13338" s="223"/>
      <c r="B13338" s="234"/>
      <c r="C13338" s="234"/>
      <c r="D13338" s="234"/>
      <c r="E13338" s="234"/>
      <c r="F13338" s="234"/>
      <c r="G13338" s="223"/>
      <c r="H13338" s="234"/>
      <c r="I13338" s="235"/>
      <c r="J13338" s="234"/>
      <c r="K13338" s="234"/>
      <c r="L13338" s="234"/>
      <c r="M13338" s="234"/>
    </row>
    <row r="13339" spans="1:13">
      <c r="A13339" s="223"/>
      <c r="B13339" s="234"/>
      <c r="C13339" s="234"/>
      <c r="D13339" s="234"/>
      <c r="E13339" s="234"/>
      <c r="F13339" s="234"/>
      <c r="G13339" s="223"/>
      <c r="H13339" s="234"/>
      <c r="I13339" s="235"/>
      <c r="J13339" s="234"/>
      <c r="K13339" s="234"/>
      <c r="L13339" s="234"/>
      <c r="M13339" s="234"/>
    </row>
    <row r="13340" spans="1:13">
      <c r="A13340" s="223"/>
      <c r="B13340" s="234"/>
      <c r="C13340" s="234"/>
      <c r="D13340" s="234"/>
      <c r="E13340" s="234"/>
      <c r="F13340" s="234"/>
      <c r="G13340" s="223"/>
      <c r="H13340" s="234"/>
      <c r="I13340" s="235"/>
      <c r="J13340" s="234"/>
      <c r="K13340" s="234"/>
      <c r="L13340" s="234"/>
      <c r="M13340" s="234"/>
    </row>
    <row r="13341" spans="1:13">
      <c r="A13341" s="223"/>
      <c r="B13341" s="234"/>
      <c r="C13341" s="234"/>
      <c r="D13341" s="234"/>
      <c r="E13341" s="234"/>
      <c r="F13341" s="234"/>
      <c r="G13341" s="223"/>
      <c r="H13341" s="234"/>
      <c r="I13341" s="235"/>
      <c r="J13341" s="234"/>
      <c r="K13341" s="234"/>
      <c r="L13341" s="234"/>
      <c r="M13341" s="234"/>
    </row>
    <row r="13342" spans="1:13">
      <c r="A13342" s="223"/>
      <c r="B13342" s="234"/>
      <c r="C13342" s="234"/>
      <c r="D13342" s="234"/>
      <c r="E13342" s="234"/>
      <c r="F13342" s="234"/>
      <c r="G13342" s="223"/>
      <c r="H13342" s="234"/>
      <c r="I13342" s="235"/>
      <c r="J13342" s="234"/>
      <c r="K13342" s="234"/>
      <c r="L13342" s="234"/>
      <c r="M13342" s="234"/>
    </row>
    <row r="13343" spans="1:13">
      <c r="A13343" s="223"/>
      <c r="B13343" s="234"/>
      <c r="C13343" s="234"/>
      <c r="D13343" s="234"/>
      <c r="E13343" s="234"/>
      <c r="F13343" s="234"/>
      <c r="G13343" s="223"/>
      <c r="H13343" s="234"/>
      <c r="I13343" s="235"/>
      <c r="J13343" s="234"/>
      <c r="K13343" s="234"/>
      <c r="L13343" s="234"/>
      <c r="M13343" s="234"/>
    </row>
    <row r="13344" spans="1:13">
      <c r="A13344" s="223"/>
      <c r="B13344" s="234"/>
      <c r="C13344" s="234"/>
      <c r="D13344" s="234"/>
      <c r="E13344" s="234"/>
      <c r="F13344" s="234"/>
      <c r="G13344" s="223"/>
      <c r="H13344" s="234"/>
      <c r="I13344" s="235"/>
      <c r="J13344" s="234"/>
      <c r="K13344" s="234"/>
      <c r="L13344" s="234"/>
      <c r="M13344" s="234"/>
    </row>
    <row r="13345" spans="1:13">
      <c r="A13345" s="223"/>
      <c r="B13345" s="247"/>
      <c r="C13345" s="247"/>
      <c r="D13345" s="247"/>
      <c r="E13345" s="223"/>
      <c r="F13345" s="247"/>
      <c r="G13345" s="247"/>
      <c r="H13345" s="247"/>
      <c r="I13345" s="235"/>
      <c r="J13345" s="247"/>
      <c r="K13345" s="247"/>
      <c r="L13345" s="223"/>
      <c r="M13345" s="223"/>
    </row>
    <row r="13346" spans="1:13">
      <c r="A13346" s="223"/>
      <c r="B13346" s="234"/>
      <c r="C13346" s="234"/>
      <c r="D13346" s="234"/>
      <c r="E13346" s="234"/>
      <c r="F13346" s="234"/>
      <c r="G13346" s="223"/>
      <c r="H13346" s="234"/>
      <c r="I13346" s="235"/>
      <c r="J13346" s="234"/>
      <c r="K13346" s="234"/>
      <c r="L13346" s="234"/>
      <c r="M13346" s="234"/>
    </row>
    <row r="13347" spans="1:13">
      <c r="A13347" s="223"/>
      <c r="B13347" s="234"/>
      <c r="C13347" s="234"/>
      <c r="D13347" s="234"/>
      <c r="E13347" s="234"/>
      <c r="F13347" s="234"/>
      <c r="G13347" s="223"/>
      <c r="H13347" s="234"/>
      <c r="I13347" s="235"/>
      <c r="J13347" s="234"/>
      <c r="K13347" s="234"/>
      <c r="L13347" s="234"/>
      <c r="M13347" s="234"/>
    </row>
    <row r="13348" spans="1:13">
      <c r="A13348" s="223"/>
      <c r="B13348" s="234"/>
      <c r="C13348" s="234"/>
      <c r="D13348" s="234"/>
      <c r="E13348" s="234"/>
      <c r="F13348" s="234"/>
      <c r="G13348" s="223"/>
      <c r="H13348" s="234"/>
      <c r="I13348" s="235"/>
      <c r="J13348" s="234"/>
      <c r="K13348" s="234"/>
      <c r="L13348" s="234"/>
      <c r="M13348" s="234"/>
    </row>
    <row r="13349" spans="1:13">
      <c r="A13349" s="223"/>
      <c r="B13349" s="234"/>
      <c r="C13349" s="234"/>
      <c r="D13349" s="234"/>
      <c r="E13349" s="234"/>
      <c r="F13349" s="234"/>
      <c r="G13349" s="223"/>
      <c r="H13349" s="234"/>
      <c r="I13349" s="235"/>
      <c r="J13349" s="234"/>
      <c r="K13349" s="234"/>
      <c r="L13349" s="234"/>
      <c r="M13349" s="234"/>
    </row>
    <row r="13350" spans="1:13">
      <c r="A13350" s="223"/>
      <c r="B13350" s="247"/>
      <c r="C13350" s="247"/>
      <c r="D13350" s="247"/>
      <c r="E13350" s="223"/>
      <c r="F13350" s="247"/>
      <c r="G13350" s="247"/>
      <c r="H13350" s="247"/>
      <c r="I13350" s="235"/>
      <c r="J13350" s="247"/>
      <c r="K13350" s="247"/>
      <c r="L13350" s="223"/>
      <c r="M13350" s="223"/>
    </row>
    <row r="13351" spans="1:13">
      <c r="A13351" s="223"/>
      <c r="B13351" s="234"/>
      <c r="C13351" s="234"/>
      <c r="D13351" s="234"/>
      <c r="E13351" s="234"/>
      <c r="F13351" s="234"/>
      <c r="G13351" s="223"/>
      <c r="H13351" s="234"/>
      <c r="I13351" s="235"/>
      <c r="J13351" s="234"/>
      <c r="K13351" s="234"/>
      <c r="L13351" s="234"/>
      <c r="M13351" s="234"/>
    </row>
    <row r="13352" spans="1:13">
      <c r="A13352" s="223"/>
      <c r="B13352" s="234"/>
      <c r="C13352" s="234"/>
      <c r="D13352" s="234"/>
      <c r="E13352" s="234"/>
      <c r="F13352" s="234"/>
      <c r="G13352" s="223"/>
      <c r="H13352" s="234"/>
      <c r="I13352" s="235"/>
      <c r="J13352" s="234"/>
      <c r="K13352" s="234"/>
      <c r="L13352" s="234"/>
      <c r="M13352" s="234"/>
    </row>
    <row r="13353" spans="1:13">
      <c r="A13353" s="223"/>
      <c r="B13353" s="234"/>
      <c r="C13353" s="234"/>
      <c r="D13353" s="234"/>
      <c r="E13353" s="234"/>
      <c r="F13353" s="234"/>
      <c r="G13353" s="223"/>
      <c r="H13353" s="234"/>
      <c r="I13353" s="235"/>
      <c r="J13353" s="234"/>
      <c r="K13353" s="234"/>
      <c r="L13353" s="234"/>
      <c r="M13353" s="234"/>
    </row>
    <row r="13354" spans="1:13">
      <c r="A13354" s="223"/>
      <c r="B13354" s="234"/>
      <c r="C13354" s="234"/>
      <c r="D13354" s="234"/>
      <c r="E13354" s="234"/>
      <c r="F13354" s="234"/>
      <c r="G13354" s="223"/>
      <c r="H13354" s="234"/>
      <c r="I13354" s="235"/>
      <c r="J13354" s="234"/>
      <c r="K13354" s="234"/>
      <c r="L13354" s="234"/>
      <c r="M13354" s="234"/>
    </row>
    <row r="13355" spans="1:13">
      <c r="A13355" s="223"/>
      <c r="B13355" s="234"/>
      <c r="C13355" s="234"/>
      <c r="D13355" s="234"/>
      <c r="E13355" s="234"/>
      <c r="F13355" s="234"/>
      <c r="G13355" s="223"/>
      <c r="H13355" s="234"/>
      <c r="I13355" s="235"/>
      <c r="J13355" s="234"/>
      <c r="K13355" s="234"/>
      <c r="L13355" s="234"/>
      <c r="M13355" s="234"/>
    </row>
    <row r="13356" spans="1:13">
      <c r="A13356" s="223"/>
      <c r="B13356" s="234"/>
      <c r="C13356" s="234"/>
      <c r="D13356" s="234"/>
      <c r="E13356" s="234"/>
      <c r="F13356" s="234"/>
      <c r="G13356" s="223"/>
      <c r="H13356" s="234"/>
      <c r="I13356" s="235"/>
      <c r="J13356" s="234"/>
      <c r="K13356" s="234"/>
      <c r="L13356" s="234"/>
      <c r="M13356" s="234"/>
    </row>
    <row r="13357" spans="1:13">
      <c r="A13357" s="223"/>
      <c r="B13357" s="234"/>
      <c r="C13357" s="234"/>
      <c r="D13357" s="234"/>
      <c r="E13357" s="234"/>
      <c r="F13357" s="234"/>
      <c r="G13357" s="223"/>
      <c r="H13357" s="234"/>
      <c r="I13357" s="235"/>
      <c r="J13357" s="234"/>
      <c r="K13357" s="234"/>
      <c r="L13357" s="234"/>
      <c r="M13357" s="234"/>
    </row>
    <row r="13358" spans="1:13">
      <c r="A13358" s="223"/>
      <c r="B13358" s="234"/>
      <c r="C13358" s="234"/>
      <c r="D13358" s="234"/>
      <c r="E13358" s="234"/>
      <c r="F13358" s="234"/>
      <c r="G13358" s="223"/>
      <c r="H13358" s="234"/>
      <c r="I13358" s="235"/>
      <c r="J13358" s="234"/>
      <c r="K13358" s="234"/>
      <c r="L13358" s="234"/>
      <c r="M13358" s="234"/>
    </row>
    <row r="13359" spans="1:13">
      <c r="A13359" s="223"/>
      <c r="B13359" s="234"/>
      <c r="C13359" s="234"/>
      <c r="D13359" s="234"/>
      <c r="E13359" s="234"/>
      <c r="F13359" s="234"/>
      <c r="G13359" s="223"/>
      <c r="H13359" s="234"/>
      <c r="I13359" s="235"/>
      <c r="J13359" s="234"/>
      <c r="K13359" s="234"/>
      <c r="L13359" s="234"/>
      <c r="M13359" s="234"/>
    </row>
    <row r="13360" spans="1:13">
      <c r="A13360" s="223"/>
      <c r="B13360" s="234"/>
      <c r="C13360" s="234"/>
      <c r="D13360" s="234"/>
      <c r="E13360" s="234"/>
      <c r="F13360" s="234"/>
      <c r="G13360" s="223"/>
      <c r="H13360" s="234"/>
      <c r="I13360" s="235"/>
      <c r="J13360" s="234"/>
      <c r="K13360" s="234"/>
      <c r="L13360" s="234"/>
      <c r="M13360" s="234"/>
    </row>
    <row r="13361" spans="1:13">
      <c r="A13361" s="223"/>
      <c r="B13361" s="247"/>
      <c r="C13361" s="247"/>
      <c r="D13361" s="247"/>
      <c r="E13361" s="223"/>
      <c r="F13361" s="247"/>
      <c r="G13361" s="247"/>
      <c r="H13361" s="223"/>
      <c r="I13361" s="235"/>
      <c r="J13361" s="247"/>
      <c r="K13361" s="247"/>
      <c r="L13361" s="223"/>
      <c r="M13361" s="223"/>
    </row>
    <row r="13362" spans="1:13">
      <c r="A13362" s="223"/>
      <c r="B13362" s="234"/>
      <c r="C13362" s="234"/>
      <c r="D13362" s="234"/>
      <c r="E13362" s="234"/>
      <c r="F13362" s="234"/>
      <c r="G13362" s="223"/>
      <c r="H13362" s="234"/>
      <c r="I13362" s="235"/>
      <c r="J13362" s="234"/>
      <c r="K13362" s="234"/>
      <c r="L13362" s="234"/>
      <c r="M13362" s="234"/>
    </row>
    <row r="13363" spans="1:13">
      <c r="A13363" s="223"/>
      <c r="B13363" s="234"/>
      <c r="C13363" s="234"/>
      <c r="D13363" s="234"/>
      <c r="E13363" s="234"/>
      <c r="F13363" s="234"/>
      <c r="G13363" s="223"/>
      <c r="H13363" s="234"/>
      <c r="I13363" s="235"/>
      <c r="J13363" s="234"/>
      <c r="K13363" s="234"/>
      <c r="L13363" s="234"/>
      <c r="M13363" s="234"/>
    </row>
    <row r="13364" spans="1:13">
      <c r="A13364" s="223"/>
      <c r="B13364" s="234"/>
      <c r="C13364" s="234"/>
      <c r="D13364" s="234"/>
      <c r="E13364" s="234"/>
      <c r="F13364" s="234"/>
      <c r="G13364" s="223"/>
      <c r="H13364" s="234"/>
      <c r="I13364" s="235"/>
      <c r="J13364" s="234"/>
      <c r="K13364" s="234"/>
      <c r="L13364" s="234"/>
      <c r="M13364" s="234"/>
    </row>
    <row r="13365" spans="1:13">
      <c r="A13365" s="223"/>
      <c r="B13365" s="234"/>
      <c r="C13365" s="234"/>
      <c r="D13365" s="234"/>
      <c r="E13365" s="234"/>
      <c r="F13365" s="234"/>
      <c r="G13365" s="223"/>
      <c r="H13365" s="234"/>
      <c r="I13365" s="235"/>
      <c r="J13365" s="234"/>
      <c r="K13365" s="234"/>
      <c r="L13365" s="234"/>
      <c r="M13365" s="234"/>
    </row>
    <row r="13366" spans="1:13">
      <c r="A13366" s="223"/>
      <c r="B13366" s="234"/>
      <c r="C13366" s="234"/>
      <c r="D13366" s="234"/>
      <c r="E13366" s="234"/>
      <c r="F13366" s="234"/>
      <c r="G13366" s="223"/>
      <c r="H13366" s="234"/>
      <c r="I13366" s="235"/>
      <c r="J13366" s="234"/>
      <c r="K13366" s="234"/>
      <c r="L13366" s="234"/>
      <c r="M13366" s="234"/>
    </row>
    <row r="13367" spans="1:13">
      <c r="A13367" s="223"/>
      <c r="B13367" s="247"/>
      <c r="C13367" s="247"/>
      <c r="D13367" s="247"/>
      <c r="E13367" s="223"/>
      <c r="F13367" s="247"/>
      <c r="G13367" s="247"/>
      <c r="H13367" s="247"/>
      <c r="I13367" s="235"/>
      <c r="J13367" s="247"/>
      <c r="K13367" s="247"/>
      <c r="L13367" s="223"/>
      <c r="M13367" s="223"/>
    </row>
    <row r="13368" spans="1:13">
      <c r="A13368" s="223"/>
      <c r="B13368" s="234"/>
      <c r="C13368" s="234"/>
      <c r="D13368" s="234"/>
      <c r="E13368" s="234"/>
      <c r="F13368" s="234"/>
      <c r="G13368" s="223"/>
      <c r="H13368" s="234"/>
      <c r="I13368" s="235"/>
      <c r="J13368" s="234"/>
      <c r="K13368" s="234"/>
      <c r="L13368" s="234"/>
      <c r="M13368" s="234"/>
    </row>
    <row r="13369" spans="1:13">
      <c r="A13369" s="223"/>
      <c r="B13369" s="247"/>
      <c r="C13369" s="247"/>
      <c r="D13369" s="247"/>
      <c r="E13369" s="223"/>
      <c r="F13369" s="247"/>
      <c r="G13369" s="223"/>
      <c r="H13369" s="238"/>
      <c r="I13369" s="235"/>
      <c r="J13369" s="247"/>
      <c r="K13369" s="247"/>
      <c r="L13369" s="223"/>
      <c r="M13369" s="234"/>
    </row>
    <row r="13370" spans="1:13">
      <c r="A13370" s="223"/>
      <c r="B13370" s="234"/>
      <c r="C13370" s="234"/>
      <c r="D13370" s="234"/>
      <c r="E13370" s="234"/>
      <c r="F13370" s="234"/>
      <c r="G13370" s="223"/>
      <c r="H13370" s="234"/>
      <c r="I13370" s="235"/>
      <c r="J13370" s="234"/>
      <c r="K13370" s="234"/>
      <c r="L13370" s="234"/>
      <c r="M13370" s="234"/>
    </row>
    <row r="13371" spans="1:13">
      <c r="A13371" s="223"/>
      <c r="B13371" s="234"/>
      <c r="C13371" s="234"/>
      <c r="D13371" s="234"/>
      <c r="E13371" s="234"/>
      <c r="F13371" s="234"/>
      <c r="G13371" s="223"/>
      <c r="H13371" s="234"/>
      <c r="I13371" s="235"/>
      <c r="J13371" s="234"/>
      <c r="K13371" s="234"/>
      <c r="L13371" s="234"/>
      <c r="M13371" s="234"/>
    </row>
    <row r="13372" spans="1:13">
      <c r="A13372" s="223"/>
      <c r="B13372" s="234"/>
      <c r="C13372" s="234"/>
      <c r="D13372" s="234"/>
      <c r="E13372" s="234"/>
      <c r="F13372" s="234"/>
      <c r="G13372" s="223"/>
      <c r="H13372" s="234"/>
      <c r="I13372" s="235"/>
      <c r="J13372" s="234"/>
      <c r="K13372" s="234"/>
      <c r="L13372" s="234"/>
      <c r="M13372" s="234"/>
    </row>
    <row r="13373" spans="1:13">
      <c r="A13373" s="223"/>
      <c r="B13373" s="247"/>
      <c r="C13373" s="247"/>
      <c r="D13373" s="247"/>
      <c r="E13373" s="223"/>
      <c r="F13373" s="247"/>
      <c r="G13373" s="247"/>
      <c r="H13373" s="247"/>
      <c r="I13373" s="235"/>
      <c r="J13373" s="247"/>
      <c r="K13373" s="247"/>
      <c r="L13373" s="223"/>
      <c r="M13373" s="223"/>
    </row>
    <row r="13374" spans="1:13">
      <c r="A13374" s="223"/>
      <c r="B13374" s="234"/>
      <c r="C13374" s="234"/>
      <c r="D13374" s="234"/>
      <c r="E13374" s="234"/>
      <c r="F13374" s="234"/>
      <c r="G13374" s="223"/>
      <c r="H13374" s="234"/>
      <c r="I13374" s="235"/>
      <c r="J13374" s="234"/>
      <c r="K13374" s="234"/>
      <c r="L13374" s="234"/>
      <c r="M13374" s="234"/>
    </row>
    <row r="13375" spans="1:13">
      <c r="A13375" s="223"/>
      <c r="B13375" s="234"/>
      <c r="C13375" s="234"/>
      <c r="D13375" s="234"/>
      <c r="E13375" s="234"/>
      <c r="F13375" s="234"/>
      <c r="G13375" s="223"/>
      <c r="H13375" s="234"/>
      <c r="I13375" s="235"/>
      <c r="J13375" s="234"/>
      <c r="K13375" s="234"/>
      <c r="L13375" s="234"/>
      <c r="M13375" s="234"/>
    </row>
    <row r="13376" spans="1:13">
      <c r="A13376" s="223"/>
      <c r="B13376" s="247"/>
      <c r="C13376" s="247"/>
      <c r="D13376" s="247"/>
      <c r="E13376" s="223"/>
      <c r="F13376" s="247"/>
      <c r="G13376" s="247"/>
      <c r="H13376" s="247"/>
      <c r="I13376" s="235"/>
      <c r="J13376" s="247"/>
      <c r="K13376" s="247"/>
      <c r="L13376" s="223"/>
      <c r="M13376" s="223"/>
    </row>
    <row r="13377" spans="1:13">
      <c r="A13377" s="223"/>
      <c r="B13377" s="234"/>
      <c r="C13377" s="234"/>
      <c r="D13377" s="234"/>
      <c r="E13377" s="234"/>
      <c r="F13377" s="234"/>
      <c r="G13377" s="223"/>
      <c r="H13377" s="234"/>
      <c r="I13377" s="235"/>
      <c r="J13377" s="234"/>
      <c r="K13377" s="234"/>
      <c r="L13377" s="234"/>
      <c r="M13377" s="234"/>
    </row>
    <row r="13378" spans="1:13">
      <c r="A13378" s="223"/>
      <c r="B13378" s="234"/>
      <c r="C13378" s="234"/>
      <c r="D13378" s="234"/>
      <c r="E13378" s="234"/>
      <c r="F13378" s="234"/>
      <c r="G13378" s="223"/>
      <c r="H13378" s="234"/>
      <c r="I13378" s="235"/>
      <c r="J13378" s="234"/>
      <c r="K13378" s="234"/>
      <c r="L13378" s="234"/>
      <c r="M13378" s="234"/>
    </row>
    <row r="13379" spans="1:13">
      <c r="A13379" s="223"/>
      <c r="B13379" s="234"/>
      <c r="C13379" s="234"/>
      <c r="D13379" s="234"/>
      <c r="E13379" s="234"/>
      <c r="F13379" s="234"/>
      <c r="G13379" s="223"/>
      <c r="H13379" s="234"/>
      <c r="I13379" s="235"/>
      <c r="J13379" s="234"/>
      <c r="K13379" s="234"/>
      <c r="L13379" s="234"/>
      <c r="M13379" s="234"/>
    </row>
    <row r="13380" spans="1:13">
      <c r="A13380" s="223"/>
      <c r="B13380" s="234"/>
      <c r="C13380" s="234"/>
      <c r="D13380" s="234"/>
      <c r="E13380" s="234"/>
      <c r="F13380" s="234"/>
      <c r="G13380" s="223"/>
      <c r="H13380" s="234"/>
      <c r="I13380" s="235"/>
      <c r="J13380" s="234"/>
      <c r="K13380" s="234"/>
      <c r="L13380" s="234"/>
      <c r="M13380" s="234"/>
    </row>
    <row r="13381" spans="1:13">
      <c r="A13381" s="223"/>
      <c r="B13381" s="234"/>
      <c r="C13381" s="234"/>
      <c r="D13381" s="234"/>
      <c r="E13381" s="234"/>
      <c r="F13381" s="234"/>
      <c r="G13381" s="223"/>
      <c r="H13381" s="234"/>
      <c r="I13381" s="235"/>
      <c r="J13381" s="234"/>
      <c r="K13381" s="234"/>
      <c r="L13381" s="234"/>
      <c r="M13381" s="234"/>
    </row>
    <row r="13382" spans="1:13">
      <c r="A13382" s="223"/>
      <c r="B13382" s="234"/>
      <c r="C13382" s="234"/>
      <c r="D13382" s="234"/>
      <c r="E13382" s="234"/>
      <c r="F13382" s="234"/>
      <c r="G13382" s="223"/>
      <c r="H13382" s="234"/>
      <c r="I13382" s="235"/>
      <c r="J13382" s="234"/>
      <c r="K13382" s="234"/>
      <c r="L13382" s="234"/>
      <c r="M13382" s="234"/>
    </row>
    <row r="13383" spans="1:13">
      <c r="A13383" s="223"/>
      <c r="B13383" s="234"/>
      <c r="C13383" s="234"/>
      <c r="D13383" s="234"/>
      <c r="E13383" s="234"/>
      <c r="F13383" s="234"/>
      <c r="G13383" s="223"/>
      <c r="H13383" s="234"/>
      <c r="I13383" s="235"/>
      <c r="J13383" s="234"/>
      <c r="K13383" s="234"/>
      <c r="L13383" s="234"/>
      <c r="M13383" s="234"/>
    </row>
    <row r="13384" spans="1:13">
      <c r="A13384" s="223"/>
      <c r="B13384" s="234"/>
      <c r="C13384" s="234"/>
      <c r="D13384" s="234"/>
      <c r="E13384" s="234"/>
      <c r="F13384" s="234"/>
      <c r="G13384" s="223"/>
      <c r="H13384" s="234"/>
      <c r="I13384" s="235"/>
      <c r="J13384" s="234"/>
      <c r="K13384" s="234"/>
      <c r="L13384" s="234"/>
      <c r="M13384" s="234"/>
    </row>
    <row r="13385" spans="1:13">
      <c r="A13385" s="223"/>
      <c r="B13385" s="234"/>
      <c r="C13385" s="234"/>
      <c r="D13385" s="234"/>
      <c r="E13385" s="234"/>
      <c r="F13385" s="234"/>
      <c r="G13385" s="223"/>
      <c r="H13385" s="234"/>
      <c r="I13385" s="235"/>
      <c r="J13385" s="234"/>
      <c r="K13385" s="234"/>
      <c r="L13385" s="234"/>
      <c r="M13385" s="234"/>
    </row>
    <row r="13386" spans="1:13">
      <c r="A13386" s="223"/>
      <c r="B13386" s="234"/>
      <c r="C13386" s="234"/>
      <c r="D13386" s="234"/>
      <c r="E13386" s="234"/>
      <c r="F13386" s="234"/>
      <c r="G13386" s="223"/>
      <c r="H13386" s="234"/>
      <c r="I13386" s="235"/>
      <c r="J13386" s="234"/>
      <c r="K13386" s="234"/>
      <c r="L13386" s="234"/>
      <c r="M13386" s="234"/>
    </row>
    <row r="13387" spans="1:13">
      <c r="A13387" s="223"/>
      <c r="B13387" s="234"/>
      <c r="C13387" s="234"/>
      <c r="D13387" s="234"/>
      <c r="E13387" s="234"/>
      <c r="F13387" s="234"/>
      <c r="G13387" s="223"/>
      <c r="H13387" s="234"/>
      <c r="I13387" s="235"/>
      <c r="J13387" s="234"/>
      <c r="K13387" s="234"/>
      <c r="L13387" s="234"/>
      <c r="M13387" s="234"/>
    </row>
    <row r="13388" spans="1:13">
      <c r="A13388" s="223"/>
      <c r="B13388" s="234"/>
      <c r="C13388" s="234"/>
      <c r="D13388" s="234"/>
      <c r="E13388" s="234"/>
      <c r="F13388" s="234"/>
      <c r="G13388" s="223"/>
      <c r="H13388" s="234"/>
      <c r="I13388" s="235"/>
      <c r="J13388" s="234"/>
      <c r="K13388" s="234"/>
      <c r="L13388" s="234"/>
      <c r="M13388" s="234"/>
    </row>
    <row r="13389" spans="1:13">
      <c r="A13389" s="223"/>
      <c r="B13389" s="234"/>
      <c r="C13389" s="234"/>
      <c r="D13389" s="234"/>
      <c r="E13389" s="234"/>
      <c r="F13389" s="234"/>
      <c r="G13389" s="223"/>
      <c r="H13389" s="234"/>
      <c r="I13389" s="235"/>
      <c r="J13389" s="234"/>
      <c r="K13389" s="234"/>
      <c r="L13389" s="234"/>
      <c r="M13389" s="234"/>
    </row>
    <row r="13390" spans="1:13">
      <c r="A13390" s="223"/>
      <c r="B13390" s="234"/>
      <c r="C13390" s="234"/>
      <c r="D13390" s="234"/>
      <c r="E13390" s="234"/>
      <c r="F13390" s="234"/>
      <c r="G13390" s="223"/>
      <c r="H13390" s="234"/>
      <c r="I13390" s="235"/>
      <c r="J13390" s="234"/>
      <c r="K13390" s="234"/>
      <c r="L13390" s="234"/>
      <c r="M13390" s="234"/>
    </row>
    <row r="13391" spans="1:13">
      <c r="A13391" s="223"/>
      <c r="B13391" s="247"/>
      <c r="C13391" s="247"/>
      <c r="D13391" s="247"/>
      <c r="E13391" s="223"/>
      <c r="F13391" s="247"/>
      <c r="G13391" s="247"/>
      <c r="H13391" s="247"/>
      <c r="I13391" s="235"/>
      <c r="J13391" s="247"/>
      <c r="K13391" s="247"/>
      <c r="L13391" s="223"/>
      <c r="M13391" s="223"/>
    </row>
    <row r="13392" spans="1:13">
      <c r="A13392" s="223"/>
      <c r="B13392" s="234"/>
      <c r="C13392" s="234"/>
      <c r="D13392" s="234"/>
      <c r="E13392" s="234"/>
      <c r="F13392" s="234"/>
      <c r="G13392" s="223"/>
      <c r="H13392" s="234"/>
      <c r="I13392" s="235"/>
      <c r="J13392" s="234"/>
      <c r="K13392" s="234"/>
      <c r="L13392" s="234"/>
      <c r="M13392" s="234"/>
    </row>
    <row r="13393" spans="1:13">
      <c r="A13393" s="223"/>
      <c r="B13393" s="234"/>
      <c r="C13393" s="234"/>
      <c r="D13393" s="234"/>
      <c r="E13393" s="234"/>
      <c r="F13393" s="234"/>
      <c r="G13393" s="223"/>
      <c r="H13393" s="234"/>
      <c r="I13393" s="235"/>
      <c r="J13393" s="234"/>
      <c r="K13393" s="234"/>
      <c r="L13393" s="234"/>
      <c r="M13393" s="234"/>
    </row>
    <row r="13394" spans="1:13">
      <c r="A13394" s="223"/>
      <c r="B13394" s="234"/>
      <c r="C13394" s="234"/>
      <c r="D13394" s="234"/>
      <c r="E13394" s="234"/>
      <c r="F13394" s="234"/>
      <c r="G13394" s="223"/>
      <c r="H13394" s="234"/>
      <c r="I13394" s="235"/>
      <c r="J13394" s="234"/>
      <c r="K13394" s="234"/>
      <c r="L13394" s="234"/>
      <c r="M13394" s="234"/>
    </row>
    <row r="13395" spans="1:13">
      <c r="A13395" s="223"/>
      <c r="B13395" s="234"/>
      <c r="C13395" s="234"/>
      <c r="D13395" s="234"/>
      <c r="E13395" s="234"/>
      <c r="F13395" s="234"/>
      <c r="G13395" s="223"/>
      <c r="H13395" s="234"/>
      <c r="I13395" s="235"/>
      <c r="J13395" s="234"/>
      <c r="K13395" s="234"/>
      <c r="L13395" s="234"/>
      <c r="M13395" s="234"/>
    </row>
    <row r="13396" spans="1:13">
      <c r="A13396" s="223"/>
      <c r="B13396" s="234"/>
      <c r="C13396" s="234"/>
      <c r="D13396" s="234"/>
      <c r="E13396" s="234"/>
      <c r="F13396" s="234"/>
      <c r="G13396" s="223"/>
      <c r="H13396" s="234"/>
      <c r="I13396" s="235"/>
      <c r="J13396" s="234"/>
      <c r="K13396" s="234"/>
      <c r="L13396" s="234"/>
      <c r="M13396" s="234"/>
    </row>
    <row r="13397" spans="1:13">
      <c r="A13397" s="223"/>
      <c r="B13397" s="234"/>
      <c r="C13397" s="234"/>
      <c r="D13397" s="234"/>
      <c r="E13397" s="234"/>
      <c r="F13397" s="234"/>
      <c r="G13397" s="223"/>
      <c r="H13397" s="234"/>
      <c r="I13397" s="235"/>
      <c r="J13397" s="234"/>
      <c r="K13397" s="234"/>
      <c r="L13397" s="234"/>
      <c r="M13397" s="234"/>
    </row>
    <row r="13398" spans="1:13">
      <c r="A13398" s="223"/>
      <c r="B13398" s="234"/>
      <c r="C13398" s="234"/>
      <c r="D13398" s="234"/>
      <c r="E13398" s="234"/>
      <c r="F13398" s="234"/>
      <c r="G13398" s="223"/>
      <c r="H13398" s="234"/>
      <c r="I13398" s="235"/>
      <c r="J13398" s="234"/>
      <c r="K13398" s="234"/>
      <c r="L13398" s="234"/>
      <c r="M13398" s="234"/>
    </row>
    <row r="13399" spans="1:13">
      <c r="A13399" s="223"/>
      <c r="B13399" s="234"/>
      <c r="C13399" s="234"/>
      <c r="D13399" s="234"/>
      <c r="E13399" s="234"/>
      <c r="F13399" s="234"/>
      <c r="G13399" s="223"/>
      <c r="H13399" s="234"/>
      <c r="I13399" s="235"/>
      <c r="J13399" s="234"/>
      <c r="K13399" s="234"/>
      <c r="L13399" s="234"/>
      <c r="M13399" s="234"/>
    </row>
    <row r="13400" spans="1:13">
      <c r="A13400" s="223"/>
      <c r="B13400" s="247"/>
      <c r="C13400" s="247"/>
      <c r="D13400" s="247"/>
      <c r="E13400" s="223"/>
      <c r="F13400" s="247"/>
      <c r="G13400" s="247"/>
      <c r="H13400" s="247"/>
      <c r="I13400" s="235"/>
      <c r="J13400" s="247"/>
      <c r="K13400" s="247"/>
      <c r="L13400" s="223"/>
      <c r="M13400" s="223"/>
    </row>
    <row r="13401" spans="1:13">
      <c r="A13401" s="223"/>
      <c r="B13401" s="234"/>
      <c r="C13401" s="234"/>
      <c r="D13401" s="234"/>
      <c r="E13401" s="234"/>
      <c r="F13401" s="234"/>
      <c r="G13401" s="223"/>
      <c r="H13401" s="234"/>
      <c r="I13401" s="235"/>
      <c r="J13401" s="234"/>
      <c r="K13401" s="234"/>
      <c r="L13401" s="234"/>
      <c r="M13401" s="234"/>
    </row>
    <row r="13402" spans="1:13">
      <c r="A13402" s="223"/>
      <c r="B13402" s="234"/>
      <c r="C13402" s="234"/>
      <c r="D13402" s="234"/>
      <c r="E13402" s="234"/>
      <c r="F13402" s="234"/>
      <c r="G13402" s="223"/>
      <c r="H13402" s="234"/>
      <c r="I13402" s="235"/>
      <c r="J13402" s="234"/>
      <c r="K13402" s="234"/>
      <c r="L13402" s="234"/>
      <c r="M13402" s="234"/>
    </row>
    <row r="13403" spans="1:13">
      <c r="A13403" s="223"/>
      <c r="B13403" s="247"/>
      <c r="C13403" s="247"/>
      <c r="D13403" s="247"/>
      <c r="E13403" s="223"/>
      <c r="F13403" s="247"/>
      <c r="G13403" s="247"/>
      <c r="H13403" s="247"/>
      <c r="I13403" s="235"/>
      <c r="J13403" s="247"/>
      <c r="K13403" s="247"/>
      <c r="L13403" s="223"/>
      <c r="M13403" s="223"/>
    </row>
    <row r="13404" spans="1:13">
      <c r="A13404" s="223"/>
      <c r="B13404" s="234"/>
      <c r="C13404" s="234"/>
      <c r="D13404" s="234"/>
      <c r="E13404" s="234"/>
      <c r="F13404" s="234"/>
      <c r="G13404" s="223"/>
      <c r="H13404" s="234"/>
      <c r="I13404" s="235"/>
      <c r="J13404" s="234"/>
      <c r="K13404" s="234"/>
      <c r="L13404" s="234"/>
      <c r="M13404" s="234"/>
    </row>
    <row r="13405" spans="1:13">
      <c r="A13405" s="223"/>
      <c r="B13405" s="223"/>
      <c r="C13405" s="223"/>
      <c r="D13405" s="223"/>
      <c r="E13405" s="223"/>
      <c r="F13405" s="223"/>
      <c r="G13405" s="223"/>
      <c r="H13405" s="238"/>
      <c r="I13405" s="235"/>
      <c r="J13405" s="223"/>
      <c r="K13405" s="223"/>
      <c r="L13405" s="223"/>
      <c r="M13405" s="234"/>
    </row>
    <row r="13406" spans="1:13">
      <c r="A13406" s="223"/>
      <c r="B13406" s="234"/>
      <c r="C13406" s="234"/>
      <c r="D13406" s="234"/>
      <c r="E13406" s="234"/>
      <c r="F13406" s="234"/>
      <c r="G13406" s="223"/>
      <c r="H13406" s="234"/>
      <c r="I13406" s="235"/>
      <c r="J13406" s="234"/>
      <c r="K13406" s="234"/>
      <c r="L13406" s="234"/>
      <c r="M13406" s="234"/>
    </row>
    <row r="13407" spans="1:13">
      <c r="A13407" s="223"/>
      <c r="B13407" s="247"/>
      <c r="C13407" s="247"/>
      <c r="D13407" s="247"/>
      <c r="E13407" s="223"/>
      <c r="F13407" s="247"/>
      <c r="G13407" s="247"/>
      <c r="H13407" s="247"/>
      <c r="I13407" s="235"/>
      <c r="J13407" s="247"/>
      <c r="K13407" s="247"/>
      <c r="L13407" s="223"/>
      <c r="M13407" s="223"/>
    </row>
    <row r="13408" spans="1:13">
      <c r="A13408" s="223"/>
      <c r="B13408" s="234"/>
      <c r="C13408" s="234"/>
      <c r="D13408" s="234"/>
      <c r="E13408" s="234"/>
      <c r="F13408" s="234"/>
      <c r="G13408" s="223"/>
      <c r="H13408" s="234"/>
      <c r="I13408" s="235"/>
      <c r="J13408" s="234"/>
      <c r="K13408" s="234"/>
      <c r="L13408" s="234"/>
      <c r="M13408" s="234"/>
    </row>
    <row r="13409" spans="1:13">
      <c r="A13409" s="223"/>
      <c r="B13409" s="234"/>
      <c r="C13409" s="234"/>
      <c r="D13409" s="234"/>
      <c r="E13409" s="234"/>
      <c r="F13409" s="234"/>
      <c r="G13409" s="223"/>
      <c r="H13409" s="234"/>
      <c r="I13409" s="235"/>
      <c r="J13409" s="234"/>
      <c r="K13409" s="234"/>
      <c r="L13409" s="234"/>
      <c r="M13409" s="234"/>
    </row>
    <row r="13410" spans="1:13">
      <c r="A13410" s="223"/>
      <c r="B13410" s="234"/>
      <c r="C13410" s="234"/>
      <c r="D13410" s="234"/>
      <c r="E13410" s="234"/>
      <c r="F13410" s="234"/>
      <c r="G13410" s="223"/>
      <c r="H13410" s="234"/>
      <c r="I13410" s="235"/>
      <c r="J13410" s="234"/>
      <c r="K13410" s="234"/>
      <c r="L13410" s="234"/>
      <c r="M13410" s="234"/>
    </row>
    <row r="13411" spans="1:13">
      <c r="A13411" s="223"/>
      <c r="B13411" s="234"/>
      <c r="C13411" s="234"/>
      <c r="D13411" s="234"/>
      <c r="E13411" s="234"/>
      <c r="F13411" s="234"/>
      <c r="G13411" s="223"/>
      <c r="H13411" s="234"/>
      <c r="I13411" s="235"/>
      <c r="J13411" s="234"/>
      <c r="K13411" s="234"/>
      <c r="L13411" s="234"/>
      <c r="M13411" s="234"/>
    </row>
    <row r="13412" spans="1:13">
      <c r="A13412" s="223"/>
      <c r="B13412" s="234"/>
      <c r="C13412" s="234"/>
      <c r="D13412" s="234"/>
      <c r="E13412" s="234"/>
      <c r="F13412" s="234"/>
      <c r="G13412" s="223"/>
      <c r="H13412" s="234"/>
      <c r="I13412" s="235"/>
      <c r="J13412" s="234"/>
      <c r="K13412" s="234"/>
      <c r="L13412" s="234"/>
      <c r="M13412" s="234"/>
    </row>
    <row r="13413" spans="1:13">
      <c r="A13413" s="223"/>
      <c r="B13413" s="234"/>
      <c r="C13413" s="234"/>
      <c r="D13413" s="234"/>
      <c r="E13413" s="234"/>
      <c r="F13413" s="234"/>
      <c r="G13413" s="223"/>
      <c r="H13413" s="234"/>
      <c r="I13413" s="235"/>
      <c r="J13413" s="234"/>
      <c r="K13413" s="234"/>
      <c r="L13413" s="234"/>
      <c r="M13413" s="234"/>
    </row>
    <row r="13414" spans="1:13">
      <c r="A13414" s="223"/>
      <c r="B13414" s="234"/>
      <c r="C13414" s="234"/>
      <c r="D13414" s="234"/>
      <c r="E13414" s="234"/>
      <c r="F13414" s="234"/>
      <c r="G13414" s="223"/>
      <c r="H13414" s="234"/>
      <c r="I13414" s="235"/>
      <c r="J13414" s="234"/>
      <c r="K13414" s="234"/>
      <c r="L13414" s="234"/>
      <c r="M13414" s="234"/>
    </row>
    <row r="13415" spans="1:13">
      <c r="A13415" s="223"/>
      <c r="B13415" s="234"/>
      <c r="C13415" s="234"/>
      <c r="D13415" s="234"/>
      <c r="E13415" s="234"/>
      <c r="F13415" s="234"/>
      <c r="G13415" s="223"/>
      <c r="H13415" s="234"/>
      <c r="I13415" s="235"/>
      <c r="J13415" s="234"/>
      <c r="K13415" s="234"/>
      <c r="L13415" s="234"/>
      <c r="M13415" s="234"/>
    </row>
    <row r="13416" spans="1:13">
      <c r="A13416" s="223"/>
      <c r="B13416" s="234"/>
      <c r="C13416" s="234"/>
      <c r="D13416" s="234"/>
      <c r="E13416" s="234"/>
      <c r="F13416" s="234"/>
      <c r="G13416" s="223"/>
      <c r="H13416" s="234"/>
      <c r="I13416" s="235"/>
      <c r="J13416" s="234"/>
      <c r="K13416" s="234"/>
      <c r="L13416" s="234"/>
      <c r="M13416" s="234"/>
    </row>
    <row r="13417" spans="1:13">
      <c r="A13417" s="223"/>
      <c r="B13417" s="234"/>
      <c r="C13417" s="234"/>
      <c r="D13417" s="234"/>
      <c r="E13417" s="234"/>
      <c r="F13417" s="234"/>
      <c r="G13417" s="223"/>
      <c r="H13417" s="234"/>
      <c r="I13417" s="235"/>
      <c r="J13417" s="234"/>
      <c r="K13417" s="234"/>
      <c r="L13417" s="234"/>
      <c r="M13417" s="234"/>
    </row>
    <row r="13418" spans="1:13">
      <c r="A13418" s="223"/>
      <c r="B13418" s="234"/>
      <c r="C13418" s="234"/>
      <c r="D13418" s="234"/>
      <c r="E13418" s="234"/>
      <c r="F13418" s="234"/>
      <c r="G13418" s="223"/>
      <c r="H13418" s="234"/>
      <c r="I13418" s="235"/>
      <c r="J13418" s="234"/>
      <c r="K13418" s="234"/>
      <c r="L13418" s="234"/>
      <c r="M13418" s="234"/>
    </row>
    <row r="13419" spans="1:13">
      <c r="A13419" s="223"/>
      <c r="B13419" s="234"/>
      <c r="C13419" s="234"/>
      <c r="D13419" s="234"/>
      <c r="E13419" s="234"/>
      <c r="F13419" s="234"/>
      <c r="G13419" s="223"/>
      <c r="H13419" s="234"/>
      <c r="I13419" s="235"/>
      <c r="J13419" s="234"/>
      <c r="K13419" s="234"/>
      <c r="L13419" s="234"/>
      <c r="M13419" s="234"/>
    </row>
    <row r="13420" spans="1:13">
      <c r="A13420" s="223"/>
      <c r="B13420" s="247"/>
      <c r="C13420" s="247"/>
      <c r="D13420" s="247"/>
      <c r="E13420" s="223"/>
      <c r="F13420" s="247"/>
      <c r="G13420" s="247"/>
      <c r="H13420" s="247"/>
      <c r="I13420" s="235"/>
      <c r="J13420" s="247"/>
      <c r="K13420" s="247"/>
      <c r="L13420" s="223"/>
      <c r="M13420" s="223"/>
    </row>
    <row r="13421" spans="1:13">
      <c r="A13421" s="223"/>
      <c r="B13421" s="234"/>
      <c r="C13421" s="234"/>
      <c r="D13421" s="234"/>
      <c r="E13421" s="234"/>
      <c r="F13421" s="234"/>
      <c r="G13421" s="223"/>
      <c r="H13421" s="234"/>
      <c r="I13421" s="235"/>
      <c r="J13421" s="234"/>
      <c r="K13421" s="234"/>
      <c r="L13421" s="234"/>
      <c r="M13421" s="234"/>
    </row>
    <row r="13422" spans="1:13">
      <c r="A13422" s="223"/>
      <c r="B13422" s="234"/>
      <c r="C13422" s="234"/>
      <c r="D13422" s="234"/>
      <c r="E13422" s="234"/>
      <c r="F13422" s="234"/>
      <c r="G13422" s="223"/>
      <c r="H13422" s="234"/>
      <c r="I13422" s="235"/>
      <c r="J13422" s="234"/>
      <c r="K13422" s="234"/>
      <c r="L13422" s="234"/>
      <c r="M13422" s="234"/>
    </row>
    <row r="13423" spans="1:13">
      <c r="A13423" s="223"/>
      <c r="B13423" s="234"/>
      <c r="C13423" s="234"/>
      <c r="D13423" s="234"/>
      <c r="E13423" s="234"/>
      <c r="F13423" s="234"/>
      <c r="G13423" s="223"/>
      <c r="H13423" s="234"/>
      <c r="I13423" s="235"/>
      <c r="J13423" s="234"/>
      <c r="K13423" s="234"/>
      <c r="L13423" s="234"/>
      <c r="M13423" s="234"/>
    </row>
    <row r="13424" spans="1:13">
      <c r="A13424" s="223"/>
      <c r="B13424" s="234"/>
      <c r="C13424" s="234"/>
      <c r="D13424" s="234"/>
      <c r="E13424" s="234"/>
      <c r="F13424" s="234"/>
      <c r="G13424" s="223"/>
      <c r="H13424" s="234"/>
      <c r="I13424" s="235"/>
      <c r="J13424" s="234"/>
      <c r="K13424" s="234"/>
      <c r="L13424" s="234"/>
      <c r="M13424" s="234"/>
    </row>
    <row r="13425" spans="1:13">
      <c r="A13425" s="223"/>
      <c r="B13425" s="234"/>
      <c r="C13425" s="234"/>
      <c r="D13425" s="234"/>
      <c r="E13425" s="234"/>
      <c r="F13425" s="234"/>
      <c r="G13425" s="223"/>
      <c r="H13425" s="234"/>
      <c r="I13425" s="235"/>
      <c r="J13425" s="234"/>
      <c r="K13425" s="234"/>
      <c r="L13425" s="234"/>
      <c r="M13425" s="234"/>
    </row>
    <row r="13426" spans="1:13">
      <c r="A13426" s="223"/>
      <c r="B13426" s="234"/>
      <c r="C13426" s="234"/>
      <c r="D13426" s="234"/>
      <c r="E13426" s="234"/>
      <c r="F13426" s="234"/>
      <c r="G13426" s="223"/>
      <c r="H13426" s="234"/>
      <c r="I13426" s="235"/>
      <c r="J13426" s="234"/>
      <c r="K13426" s="234"/>
      <c r="L13426" s="234"/>
      <c r="M13426" s="234"/>
    </row>
    <row r="13427" spans="1:13">
      <c r="A13427" s="223"/>
      <c r="B13427" s="234"/>
      <c r="C13427" s="234"/>
      <c r="D13427" s="234"/>
      <c r="E13427" s="234"/>
      <c r="F13427" s="234"/>
      <c r="G13427" s="223"/>
      <c r="H13427" s="234"/>
      <c r="I13427" s="235"/>
      <c r="J13427" s="234"/>
      <c r="K13427" s="234"/>
      <c r="L13427" s="234"/>
      <c r="M13427" s="234"/>
    </row>
    <row r="13428" spans="1:13">
      <c r="A13428" s="223"/>
      <c r="B13428" s="234"/>
      <c r="C13428" s="234"/>
      <c r="D13428" s="234"/>
      <c r="E13428" s="234"/>
      <c r="F13428" s="234"/>
      <c r="G13428" s="223"/>
      <c r="H13428" s="234"/>
      <c r="I13428" s="235"/>
      <c r="J13428" s="234"/>
      <c r="K13428" s="234"/>
      <c r="L13428" s="234"/>
      <c r="M13428" s="234"/>
    </row>
    <row r="13429" spans="1:13">
      <c r="A13429" s="223"/>
      <c r="B13429" s="247"/>
      <c r="C13429" s="247"/>
      <c r="D13429" s="247"/>
      <c r="E13429" s="223"/>
      <c r="F13429" s="247"/>
      <c r="G13429" s="247"/>
      <c r="H13429" s="223"/>
      <c r="I13429" s="235"/>
      <c r="J13429" s="247"/>
      <c r="K13429" s="247"/>
      <c r="L13429" s="223"/>
      <c r="M13429" s="223"/>
    </row>
    <row r="13430" spans="1:13">
      <c r="A13430" s="223"/>
      <c r="B13430" s="234"/>
      <c r="C13430" s="234"/>
      <c r="D13430" s="234"/>
      <c r="E13430" s="234"/>
      <c r="F13430" s="234"/>
      <c r="G13430" s="223"/>
      <c r="H13430" s="234"/>
      <c r="I13430" s="235"/>
      <c r="J13430" s="234"/>
      <c r="K13430" s="234"/>
      <c r="L13430" s="234"/>
      <c r="M13430" s="234"/>
    </row>
    <row r="13431" spans="1:13">
      <c r="A13431" s="223"/>
      <c r="B13431" s="234"/>
      <c r="C13431" s="234"/>
      <c r="D13431" s="234"/>
      <c r="E13431" s="234"/>
      <c r="F13431" s="234"/>
      <c r="G13431" s="223"/>
      <c r="H13431" s="234"/>
      <c r="I13431" s="235"/>
      <c r="J13431" s="234"/>
      <c r="K13431" s="234"/>
      <c r="L13431" s="234"/>
      <c r="M13431" s="234"/>
    </row>
    <row r="13432" spans="1:13">
      <c r="A13432" s="223"/>
      <c r="B13432" s="247"/>
      <c r="C13432" s="247"/>
      <c r="D13432" s="247"/>
      <c r="E13432" s="223"/>
      <c r="F13432" s="247"/>
      <c r="G13432" s="247"/>
      <c r="H13432" s="247"/>
      <c r="I13432" s="235"/>
      <c r="J13432" s="247"/>
      <c r="K13432" s="247"/>
      <c r="L13432" s="223"/>
      <c r="M13432" s="223"/>
    </row>
    <row r="13433" spans="1:13">
      <c r="A13433" s="223"/>
      <c r="B13433" s="247"/>
      <c r="C13433" s="247"/>
      <c r="D13433" s="247"/>
      <c r="E13433" s="223"/>
      <c r="F13433" s="247"/>
      <c r="G13433" s="247"/>
      <c r="H13433" s="247"/>
      <c r="I13433" s="235"/>
      <c r="J13433" s="247"/>
      <c r="K13433" s="247"/>
      <c r="L13433" s="223"/>
      <c r="M13433" s="223"/>
    </row>
    <row r="13434" spans="1:13">
      <c r="A13434" s="223"/>
      <c r="B13434" s="234"/>
      <c r="C13434" s="234"/>
      <c r="D13434" s="234"/>
      <c r="E13434" s="234"/>
      <c r="F13434" s="234"/>
      <c r="G13434" s="223"/>
      <c r="H13434" s="234"/>
      <c r="I13434" s="235"/>
      <c r="J13434" s="234"/>
      <c r="K13434" s="234"/>
      <c r="L13434" s="234"/>
      <c r="M13434" s="234"/>
    </row>
    <row r="13435" spans="1:13">
      <c r="A13435" s="223"/>
      <c r="B13435" s="234"/>
      <c r="C13435" s="234"/>
      <c r="D13435" s="234"/>
      <c r="E13435" s="234"/>
      <c r="F13435" s="234"/>
      <c r="G13435" s="223"/>
      <c r="H13435" s="234"/>
      <c r="I13435" s="235"/>
      <c r="J13435" s="234"/>
      <c r="K13435" s="234"/>
      <c r="L13435" s="234"/>
      <c r="M13435" s="234"/>
    </row>
    <row r="13436" spans="1:13">
      <c r="A13436" s="223"/>
      <c r="B13436" s="234"/>
      <c r="C13436" s="234"/>
      <c r="D13436" s="234"/>
      <c r="E13436" s="234"/>
      <c r="F13436" s="234"/>
      <c r="G13436" s="223"/>
      <c r="H13436" s="234"/>
      <c r="I13436" s="235"/>
      <c r="J13436" s="234"/>
      <c r="K13436" s="234"/>
      <c r="L13436" s="234"/>
      <c r="M13436" s="234"/>
    </row>
    <row r="13437" spans="1:13">
      <c r="A13437" s="223"/>
      <c r="B13437" s="234"/>
      <c r="C13437" s="234"/>
      <c r="D13437" s="234"/>
      <c r="E13437" s="234"/>
      <c r="F13437" s="234"/>
      <c r="G13437" s="223"/>
      <c r="H13437" s="234"/>
      <c r="I13437" s="235"/>
      <c r="J13437" s="234"/>
      <c r="K13437" s="234"/>
      <c r="L13437" s="234"/>
      <c r="M13437" s="234"/>
    </row>
    <row r="13438" spans="1:13">
      <c r="A13438" s="223"/>
      <c r="B13438" s="234"/>
      <c r="C13438" s="234"/>
      <c r="D13438" s="234"/>
      <c r="E13438" s="234"/>
      <c r="F13438" s="234"/>
      <c r="G13438" s="223"/>
      <c r="H13438" s="234"/>
      <c r="I13438" s="235"/>
      <c r="J13438" s="234"/>
      <c r="K13438" s="234"/>
      <c r="L13438" s="234"/>
      <c r="M13438" s="234"/>
    </row>
    <row r="13439" spans="1:13">
      <c r="A13439" s="223"/>
      <c r="B13439" s="234"/>
      <c r="C13439" s="234"/>
      <c r="D13439" s="234"/>
      <c r="E13439" s="234"/>
      <c r="F13439" s="234"/>
      <c r="G13439" s="223"/>
      <c r="H13439" s="234"/>
      <c r="I13439" s="235"/>
      <c r="J13439" s="234"/>
      <c r="K13439" s="234"/>
      <c r="L13439" s="234"/>
      <c r="M13439" s="234"/>
    </row>
    <row r="13440" spans="1:13">
      <c r="A13440" s="223"/>
      <c r="B13440" s="234"/>
      <c r="C13440" s="234"/>
      <c r="D13440" s="234"/>
      <c r="E13440" s="234"/>
      <c r="F13440" s="234"/>
      <c r="G13440" s="223"/>
      <c r="H13440" s="234"/>
      <c r="I13440" s="235"/>
      <c r="J13440" s="234"/>
      <c r="K13440" s="234"/>
      <c r="L13440" s="234"/>
      <c r="M13440" s="234"/>
    </row>
    <row r="13441" spans="1:13">
      <c r="A13441" s="223"/>
      <c r="B13441" s="234"/>
      <c r="C13441" s="234"/>
      <c r="D13441" s="234"/>
      <c r="E13441" s="234"/>
      <c r="F13441" s="234"/>
      <c r="G13441" s="223"/>
      <c r="H13441" s="234"/>
      <c r="I13441" s="235"/>
      <c r="J13441" s="234"/>
      <c r="K13441" s="234"/>
      <c r="L13441" s="234"/>
      <c r="M13441" s="234"/>
    </row>
    <row r="13442" spans="1:13">
      <c r="A13442" s="223"/>
      <c r="B13442" s="234"/>
      <c r="C13442" s="234"/>
      <c r="D13442" s="234"/>
      <c r="E13442" s="234"/>
      <c r="F13442" s="234"/>
      <c r="G13442" s="223"/>
      <c r="H13442" s="234"/>
      <c r="I13442" s="235"/>
      <c r="J13442" s="234"/>
      <c r="K13442" s="234"/>
      <c r="L13442" s="234"/>
      <c r="M13442" s="234"/>
    </row>
    <row r="13443" spans="1:13">
      <c r="A13443" s="223"/>
      <c r="B13443" s="247"/>
      <c r="C13443" s="247"/>
      <c r="D13443" s="247"/>
      <c r="E13443" s="223"/>
      <c r="F13443" s="247"/>
      <c r="G13443" s="247"/>
      <c r="H13443" s="247"/>
      <c r="I13443" s="235"/>
      <c r="J13443" s="247"/>
      <c r="K13443" s="247"/>
      <c r="L13443" s="223"/>
      <c r="M13443" s="223"/>
    </row>
    <row r="13444" spans="1:13">
      <c r="A13444" s="223"/>
      <c r="B13444" s="234"/>
      <c r="C13444" s="234"/>
      <c r="D13444" s="234"/>
      <c r="E13444" s="234"/>
      <c r="F13444" s="234"/>
      <c r="G13444" s="223"/>
      <c r="H13444" s="234"/>
      <c r="I13444" s="235"/>
      <c r="J13444" s="234"/>
      <c r="K13444" s="234"/>
      <c r="L13444" s="234"/>
      <c r="M13444" s="234"/>
    </row>
    <row r="13445" spans="1:13">
      <c r="A13445" s="223"/>
      <c r="B13445" s="234"/>
      <c r="C13445" s="234"/>
      <c r="D13445" s="234"/>
      <c r="E13445" s="234"/>
      <c r="F13445" s="234"/>
      <c r="G13445" s="223"/>
      <c r="H13445" s="234"/>
      <c r="I13445" s="235"/>
      <c r="J13445" s="234"/>
      <c r="K13445" s="234"/>
      <c r="L13445" s="234"/>
      <c r="M13445" s="234"/>
    </row>
    <row r="13446" spans="1:13">
      <c r="A13446" s="223"/>
      <c r="B13446" s="234"/>
      <c r="C13446" s="234"/>
      <c r="D13446" s="234"/>
      <c r="E13446" s="234"/>
      <c r="F13446" s="234"/>
      <c r="G13446" s="223"/>
      <c r="H13446" s="234"/>
      <c r="I13446" s="235"/>
      <c r="J13446" s="234"/>
      <c r="K13446" s="234"/>
      <c r="L13446" s="234"/>
      <c r="M13446" s="234"/>
    </row>
    <row r="13447" spans="1:13">
      <c r="A13447" s="223"/>
      <c r="B13447" s="234"/>
      <c r="C13447" s="234"/>
      <c r="D13447" s="234"/>
      <c r="E13447" s="234"/>
      <c r="F13447" s="234"/>
      <c r="G13447" s="223"/>
      <c r="H13447" s="234"/>
      <c r="I13447" s="235"/>
      <c r="J13447" s="234"/>
      <c r="K13447" s="234"/>
      <c r="L13447" s="234"/>
      <c r="M13447" s="234"/>
    </row>
    <row r="13448" spans="1:13">
      <c r="A13448" s="223"/>
      <c r="B13448" s="234"/>
      <c r="C13448" s="234"/>
      <c r="D13448" s="234"/>
      <c r="E13448" s="234"/>
      <c r="F13448" s="234"/>
      <c r="G13448" s="223"/>
      <c r="H13448" s="234"/>
      <c r="I13448" s="235"/>
      <c r="J13448" s="234"/>
      <c r="K13448" s="234"/>
      <c r="L13448" s="234"/>
      <c r="M13448" s="234"/>
    </row>
    <row r="13449" spans="1:13">
      <c r="A13449" s="223"/>
      <c r="B13449" s="247"/>
      <c r="C13449" s="247"/>
      <c r="D13449" s="247"/>
      <c r="E13449" s="223"/>
      <c r="F13449" s="247"/>
      <c r="G13449" s="247"/>
      <c r="H13449" s="247"/>
      <c r="I13449" s="235"/>
      <c r="J13449" s="247"/>
      <c r="K13449" s="247"/>
      <c r="L13449" s="223"/>
      <c r="M13449" s="223"/>
    </row>
    <row r="13450" spans="1:13">
      <c r="A13450" s="223"/>
      <c r="B13450" s="234"/>
      <c r="C13450" s="234"/>
      <c r="D13450" s="234"/>
      <c r="E13450" s="234"/>
      <c r="F13450" s="234"/>
      <c r="G13450" s="223"/>
      <c r="H13450" s="234"/>
      <c r="I13450" s="235"/>
      <c r="J13450" s="234"/>
      <c r="K13450" s="234"/>
      <c r="L13450" s="234"/>
      <c r="M13450" s="234"/>
    </row>
    <row r="13451" spans="1:13">
      <c r="A13451" s="223"/>
      <c r="B13451" s="234"/>
      <c r="C13451" s="234"/>
      <c r="D13451" s="234"/>
      <c r="E13451" s="234"/>
      <c r="F13451" s="234"/>
      <c r="G13451" s="223"/>
      <c r="H13451" s="234"/>
      <c r="I13451" s="235"/>
      <c r="J13451" s="234"/>
      <c r="K13451" s="234"/>
      <c r="L13451" s="234"/>
      <c r="M13451" s="234"/>
    </row>
    <row r="13452" spans="1:13">
      <c r="A13452" s="223"/>
      <c r="B13452" s="234"/>
      <c r="C13452" s="234"/>
      <c r="D13452" s="234"/>
      <c r="E13452" s="234"/>
      <c r="F13452" s="234"/>
      <c r="G13452" s="223"/>
      <c r="H13452" s="234"/>
      <c r="I13452" s="235"/>
      <c r="J13452" s="234"/>
      <c r="K13452" s="234"/>
      <c r="L13452" s="234"/>
      <c r="M13452" s="234"/>
    </row>
    <row r="13453" spans="1:13">
      <c r="A13453" s="223"/>
      <c r="B13453" s="234"/>
      <c r="C13453" s="234"/>
      <c r="D13453" s="234"/>
      <c r="E13453" s="234"/>
      <c r="F13453" s="234"/>
      <c r="G13453" s="223"/>
      <c r="H13453" s="234"/>
      <c r="I13453" s="235"/>
      <c r="J13453" s="234"/>
      <c r="K13453" s="234"/>
      <c r="L13453" s="234"/>
      <c r="M13453" s="234"/>
    </row>
    <row r="13454" spans="1:13">
      <c r="A13454" s="223"/>
      <c r="B13454" s="234"/>
      <c r="C13454" s="234"/>
      <c r="D13454" s="234"/>
      <c r="E13454" s="234"/>
      <c r="F13454" s="234"/>
      <c r="G13454" s="223"/>
      <c r="H13454" s="234"/>
      <c r="I13454" s="235"/>
      <c r="J13454" s="234"/>
      <c r="K13454" s="234"/>
      <c r="L13454" s="234"/>
      <c r="M13454" s="234"/>
    </row>
    <row r="13455" spans="1:13">
      <c r="A13455" s="223"/>
      <c r="B13455" s="234"/>
      <c r="C13455" s="234"/>
      <c r="D13455" s="234"/>
      <c r="E13455" s="234"/>
      <c r="F13455" s="234"/>
      <c r="G13455" s="223"/>
      <c r="H13455" s="234"/>
      <c r="I13455" s="235"/>
      <c r="J13455" s="234"/>
      <c r="K13455" s="234"/>
      <c r="L13455" s="234"/>
      <c r="M13455" s="234"/>
    </row>
    <row r="13456" spans="1:13">
      <c r="A13456" s="223"/>
      <c r="B13456" s="234"/>
      <c r="C13456" s="234"/>
      <c r="D13456" s="234"/>
      <c r="E13456" s="234"/>
      <c r="F13456" s="234"/>
      <c r="G13456" s="223"/>
      <c r="H13456" s="234"/>
      <c r="I13456" s="235"/>
      <c r="J13456" s="234"/>
      <c r="K13456" s="234"/>
      <c r="L13456" s="234"/>
      <c r="M13456" s="234"/>
    </row>
    <row r="13457" spans="1:13">
      <c r="A13457" s="223"/>
      <c r="B13457" s="234"/>
      <c r="C13457" s="234"/>
      <c r="D13457" s="234"/>
      <c r="E13457" s="234"/>
      <c r="F13457" s="234"/>
      <c r="G13457" s="223"/>
      <c r="H13457" s="234"/>
      <c r="I13457" s="235"/>
      <c r="J13457" s="234"/>
      <c r="K13457" s="234"/>
      <c r="L13457" s="234"/>
      <c r="M13457" s="234"/>
    </row>
    <row r="13458" spans="1:13">
      <c r="A13458" s="223"/>
      <c r="B13458" s="234"/>
      <c r="C13458" s="234"/>
      <c r="D13458" s="234"/>
      <c r="E13458" s="234"/>
      <c r="F13458" s="234"/>
      <c r="G13458" s="223"/>
      <c r="H13458" s="234"/>
      <c r="I13458" s="235"/>
      <c r="J13458" s="234"/>
      <c r="K13458" s="234"/>
      <c r="L13458" s="234"/>
      <c r="M13458" s="234"/>
    </row>
    <row r="13459" spans="1:13">
      <c r="A13459" s="223"/>
      <c r="B13459" s="234"/>
      <c r="C13459" s="234"/>
      <c r="D13459" s="234"/>
      <c r="E13459" s="234"/>
      <c r="F13459" s="234"/>
      <c r="G13459" s="223"/>
      <c r="H13459" s="234"/>
      <c r="I13459" s="235"/>
      <c r="J13459" s="234"/>
      <c r="K13459" s="234"/>
      <c r="L13459" s="234"/>
      <c r="M13459" s="234"/>
    </row>
    <row r="13460" spans="1:13">
      <c r="A13460" s="223"/>
      <c r="B13460" s="234"/>
      <c r="C13460" s="234"/>
      <c r="D13460" s="234"/>
      <c r="E13460" s="234"/>
      <c r="F13460" s="234"/>
      <c r="G13460" s="223"/>
      <c r="H13460" s="234"/>
      <c r="I13460" s="235"/>
      <c r="J13460" s="234"/>
      <c r="K13460" s="234"/>
      <c r="L13460" s="234"/>
      <c r="M13460" s="234"/>
    </row>
    <row r="13461" spans="1:13">
      <c r="A13461" s="223"/>
      <c r="B13461" s="247"/>
      <c r="C13461" s="247"/>
      <c r="D13461" s="247"/>
      <c r="E13461" s="223"/>
      <c r="F13461" s="247"/>
      <c r="G13461" s="247"/>
      <c r="H13461" s="247"/>
      <c r="I13461" s="235"/>
      <c r="J13461" s="247"/>
      <c r="K13461" s="247"/>
      <c r="L13461" s="223"/>
      <c r="M13461" s="223"/>
    </row>
    <row r="13462" spans="1:13">
      <c r="A13462" s="223"/>
      <c r="B13462" s="234"/>
      <c r="C13462" s="234"/>
      <c r="D13462" s="234"/>
      <c r="E13462" s="234"/>
      <c r="F13462" s="234"/>
      <c r="G13462" s="223"/>
      <c r="H13462" s="234"/>
      <c r="I13462" s="235"/>
      <c r="J13462" s="234"/>
      <c r="K13462" s="234"/>
      <c r="L13462" s="234"/>
      <c r="M13462" s="234"/>
    </row>
    <row r="13463" spans="1:13">
      <c r="A13463" s="223"/>
      <c r="B13463" s="234"/>
      <c r="C13463" s="234"/>
      <c r="D13463" s="234"/>
      <c r="E13463" s="234"/>
      <c r="F13463" s="234"/>
      <c r="G13463" s="223"/>
      <c r="H13463" s="234"/>
      <c r="I13463" s="235"/>
      <c r="J13463" s="234"/>
      <c r="K13463" s="234"/>
      <c r="L13463" s="234"/>
      <c r="M13463" s="234"/>
    </row>
    <row r="13464" spans="1:13">
      <c r="A13464" s="223"/>
      <c r="B13464" s="234"/>
      <c r="C13464" s="234"/>
      <c r="D13464" s="234"/>
      <c r="E13464" s="234"/>
      <c r="F13464" s="234"/>
      <c r="G13464" s="223"/>
      <c r="H13464" s="234"/>
      <c r="I13464" s="235"/>
      <c r="J13464" s="234"/>
      <c r="K13464" s="234"/>
      <c r="L13464" s="234"/>
      <c r="M13464" s="234"/>
    </row>
    <row r="13465" spans="1:13">
      <c r="A13465" s="223"/>
      <c r="B13465" s="234"/>
      <c r="C13465" s="234"/>
      <c r="D13465" s="234"/>
      <c r="E13465" s="234"/>
      <c r="F13465" s="234"/>
      <c r="G13465" s="223"/>
      <c r="H13465" s="234"/>
      <c r="I13465" s="235"/>
      <c r="J13465" s="234"/>
      <c r="K13465" s="234"/>
      <c r="L13465" s="234"/>
      <c r="M13465" s="234"/>
    </row>
    <row r="13466" spans="1:13">
      <c r="A13466" s="223"/>
      <c r="B13466" s="234"/>
      <c r="C13466" s="234"/>
      <c r="D13466" s="234"/>
      <c r="E13466" s="234"/>
      <c r="F13466" s="234"/>
      <c r="G13466" s="223"/>
      <c r="H13466" s="234"/>
      <c r="I13466" s="235"/>
      <c r="J13466" s="234"/>
      <c r="K13466" s="234"/>
      <c r="L13466" s="234"/>
      <c r="M13466" s="234"/>
    </row>
    <row r="13467" spans="1:13">
      <c r="A13467" s="223"/>
      <c r="B13467" s="234"/>
      <c r="C13467" s="234"/>
      <c r="D13467" s="234"/>
      <c r="E13467" s="234"/>
      <c r="F13467" s="234"/>
      <c r="G13467" s="223"/>
      <c r="H13467" s="234"/>
      <c r="I13467" s="235"/>
      <c r="J13467" s="234"/>
      <c r="K13467" s="234"/>
      <c r="L13467" s="234"/>
      <c r="M13467" s="234"/>
    </row>
    <row r="13468" spans="1:13">
      <c r="A13468" s="223"/>
      <c r="B13468" s="234"/>
      <c r="C13468" s="234"/>
      <c r="D13468" s="234"/>
      <c r="E13468" s="234"/>
      <c r="F13468" s="234"/>
      <c r="G13468" s="223"/>
      <c r="H13468" s="234"/>
      <c r="I13468" s="235"/>
      <c r="J13468" s="234"/>
      <c r="K13468" s="234"/>
      <c r="L13468" s="234"/>
      <c r="M13468" s="234"/>
    </row>
    <row r="13469" spans="1:13">
      <c r="A13469" s="223"/>
      <c r="B13469" s="234"/>
      <c r="C13469" s="234"/>
      <c r="D13469" s="234"/>
      <c r="E13469" s="234"/>
      <c r="F13469" s="234"/>
      <c r="G13469" s="223"/>
      <c r="H13469" s="234"/>
      <c r="I13469" s="235"/>
      <c r="J13469" s="234"/>
      <c r="K13469" s="234"/>
      <c r="L13469" s="234"/>
      <c r="M13469" s="234"/>
    </row>
    <row r="13470" spans="1:13">
      <c r="A13470" s="223"/>
      <c r="B13470" s="234"/>
      <c r="C13470" s="234"/>
      <c r="D13470" s="234"/>
      <c r="E13470" s="234"/>
      <c r="F13470" s="234"/>
      <c r="G13470" s="223"/>
      <c r="H13470" s="234"/>
      <c r="I13470" s="235"/>
      <c r="J13470" s="234"/>
      <c r="K13470" s="234"/>
      <c r="L13470" s="234"/>
      <c r="M13470" s="234"/>
    </row>
    <row r="13471" spans="1:13">
      <c r="A13471" s="223"/>
      <c r="B13471" s="247"/>
      <c r="C13471" s="247"/>
      <c r="D13471" s="247"/>
      <c r="E13471" s="223"/>
      <c r="F13471" s="247"/>
      <c r="G13471" s="247"/>
      <c r="H13471" s="247"/>
      <c r="I13471" s="235"/>
      <c r="J13471" s="247"/>
      <c r="K13471" s="247"/>
      <c r="L13471" s="223"/>
      <c r="M13471" s="223"/>
    </row>
    <row r="13472" spans="1:13">
      <c r="A13472" s="223"/>
      <c r="B13472" s="234"/>
      <c r="C13472" s="234"/>
      <c r="D13472" s="234"/>
      <c r="E13472" s="234"/>
      <c r="F13472" s="234"/>
      <c r="G13472" s="223"/>
      <c r="H13472" s="234"/>
      <c r="I13472" s="235"/>
      <c r="J13472" s="234"/>
      <c r="K13472" s="234"/>
      <c r="L13472" s="234"/>
      <c r="M13472" s="234"/>
    </row>
    <row r="13473" spans="1:13">
      <c r="A13473" s="223"/>
      <c r="B13473" s="247"/>
      <c r="C13473" s="247"/>
      <c r="D13473" s="247"/>
      <c r="E13473" s="223"/>
      <c r="F13473" s="247"/>
      <c r="G13473" s="247"/>
      <c r="H13473" s="247"/>
      <c r="I13473" s="235"/>
      <c r="J13473" s="247"/>
      <c r="K13473" s="247"/>
      <c r="L13473" s="223"/>
      <c r="M13473" s="223"/>
    </row>
    <row r="13474" spans="1:13">
      <c r="A13474" s="223"/>
      <c r="B13474" s="247"/>
      <c r="C13474" s="247"/>
      <c r="D13474" s="247"/>
      <c r="E13474" s="223"/>
      <c r="F13474" s="247"/>
      <c r="G13474" s="247"/>
      <c r="H13474" s="247"/>
      <c r="I13474" s="235"/>
      <c r="J13474" s="247"/>
      <c r="K13474" s="247"/>
      <c r="L13474" s="223"/>
      <c r="M13474" s="223"/>
    </row>
    <row r="13475" spans="1:13">
      <c r="A13475" s="223"/>
      <c r="B13475" s="234"/>
      <c r="C13475" s="234"/>
      <c r="D13475" s="234"/>
      <c r="E13475" s="234"/>
      <c r="F13475" s="234"/>
      <c r="G13475" s="223"/>
      <c r="H13475" s="234"/>
      <c r="I13475" s="235"/>
      <c r="J13475" s="234"/>
      <c r="K13475" s="234"/>
      <c r="L13475" s="234"/>
      <c r="M13475" s="234"/>
    </row>
    <row r="13476" spans="1:13">
      <c r="A13476" s="223"/>
      <c r="B13476" s="247"/>
      <c r="C13476" s="247"/>
      <c r="D13476" s="247"/>
      <c r="E13476" s="223"/>
      <c r="F13476" s="247"/>
      <c r="G13476" s="247"/>
      <c r="H13476" s="247"/>
      <c r="I13476" s="235"/>
      <c r="J13476" s="247"/>
      <c r="K13476" s="247"/>
      <c r="L13476" s="223"/>
      <c r="M13476" s="223"/>
    </row>
    <row r="13477" spans="1:13">
      <c r="A13477" s="223"/>
      <c r="B13477" s="234"/>
      <c r="C13477" s="234"/>
      <c r="D13477" s="234"/>
      <c r="E13477" s="234"/>
      <c r="F13477" s="234"/>
      <c r="G13477" s="223"/>
      <c r="H13477" s="234"/>
      <c r="I13477" s="235"/>
      <c r="J13477" s="234"/>
      <c r="K13477" s="234"/>
      <c r="L13477" s="234"/>
      <c r="M13477" s="234"/>
    </row>
    <row r="13478" spans="1:13">
      <c r="A13478" s="223"/>
      <c r="B13478" s="234"/>
      <c r="C13478" s="234"/>
      <c r="D13478" s="234"/>
      <c r="E13478" s="234"/>
      <c r="F13478" s="234"/>
      <c r="G13478" s="223"/>
      <c r="H13478" s="234"/>
      <c r="I13478" s="235"/>
      <c r="J13478" s="234"/>
      <c r="K13478" s="234"/>
      <c r="L13478" s="234"/>
      <c r="M13478" s="234"/>
    </row>
    <row r="13479" spans="1:13">
      <c r="A13479" s="223"/>
      <c r="B13479" s="247"/>
      <c r="C13479" s="247"/>
      <c r="D13479" s="247"/>
      <c r="E13479" s="223"/>
      <c r="F13479" s="247"/>
      <c r="G13479" s="247"/>
      <c r="H13479" s="247"/>
      <c r="I13479" s="235"/>
      <c r="J13479" s="247"/>
      <c r="K13479" s="247"/>
      <c r="L13479" s="223"/>
      <c r="M13479" s="223"/>
    </row>
    <row r="13480" spans="1:13">
      <c r="A13480" s="223"/>
      <c r="B13480" s="247"/>
      <c r="C13480" s="247"/>
      <c r="D13480" s="247"/>
      <c r="E13480" s="223"/>
      <c r="F13480" s="247"/>
      <c r="G13480" s="247"/>
      <c r="H13480" s="247"/>
      <c r="I13480" s="235"/>
      <c r="J13480" s="247"/>
      <c r="K13480" s="247"/>
      <c r="L13480" s="223"/>
      <c r="M13480" s="223"/>
    </row>
    <row r="13481" spans="1:13">
      <c r="A13481" s="223"/>
      <c r="B13481" s="234"/>
      <c r="C13481" s="234"/>
      <c r="D13481" s="234"/>
      <c r="E13481" s="234"/>
      <c r="F13481" s="234"/>
      <c r="G13481" s="223"/>
      <c r="H13481" s="234"/>
      <c r="I13481" s="235"/>
      <c r="J13481" s="234"/>
      <c r="K13481" s="234"/>
      <c r="L13481" s="234"/>
      <c r="M13481" s="234"/>
    </row>
    <row r="13482" spans="1:13">
      <c r="A13482" s="223"/>
      <c r="B13482" s="234"/>
      <c r="C13482" s="234"/>
      <c r="D13482" s="234"/>
      <c r="E13482" s="234"/>
      <c r="F13482" s="234"/>
      <c r="G13482" s="223"/>
      <c r="H13482" s="234"/>
      <c r="I13482" s="235"/>
      <c r="J13482" s="234"/>
      <c r="K13482" s="234"/>
      <c r="L13482" s="234"/>
      <c r="M13482" s="234"/>
    </row>
    <row r="13483" spans="1:13">
      <c r="A13483" s="223"/>
      <c r="B13483" s="234"/>
      <c r="C13483" s="234"/>
      <c r="D13483" s="234"/>
      <c r="E13483" s="234"/>
      <c r="F13483" s="234"/>
      <c r="G13483" s="223"/>
      <c r="H13483" s="234"/>
      <c r="I13483" s="235"/>
      <c r="J13483" s="234"/>
      <c r="K13483" s="234"/>
      <c r="L13483" s="234"/>
      <c r="M13483" s="234"/>
    </row>
    <row r="13484" spans="1:13">
      <c r="A13484" s="223"/>
      <c r="B13484" s="234"/>
      <c r="C13484" s="234"/>
      <c r="D13484" s="234"/>
      <c r="E13484" s="234"/>
      <c r="F13484" s="234"/>
      <c r="G13484" s="223"/>
      <c r="H13484" s="234"/>
      <c r="I13484" s="235"/>
      <c r="J13484" s="234"/>
      <c r="K13484" s="234"/>
      <c r="L13484" s="234"/>
      <c r="M13484" s="234"/>
    </row>
    <row r="13485" spans="1:13">
      <c r="A13485" s="223"/>
      <c r="B13485" s="234"/>
      <c r="C13485" s="234"/>
      <c r="D13485" s="234"/>
      <c r="E13485" s="234"/>
      <c r="F13485" s="234"/>
      <c r="G13485" s="223"/>
      <c r="H13485" s="234"/>
      <c r="I13485" s="235"/>
      <c r="J13485" s="234"/>
      <c r="K13485" s="234"/>
      <c r="L13485" s="234"/>
      <c r="M13485" s="234"/>
    </row>
    <row r="13486" spans="1:13">
      <c r="A13486" s="223"/>
      <c r="B13486" s="234"/>
      <c r="C13486" s="234"/>
      <c r="D13486" s="234"/>
      <c r="E13486" s="234"/>
      <c r="F13486" s="234"/>
      <c r="G13486" s="223"/>
      <c r="H13486" s="234"/>
      <c r="I13486" s="235"/>
      <c r="J13486" s="234"/>
      <c r="K13486" s="234"/>
      <c r="L13486" s="234"/>
      <c r="M13486" s="234"/>
    </row>
    <row r="13487" spans="1:13">
      <c r="A13487" s="223"/>
      <c r="B13487" s="234"/>
      <c r="C13487" s="234"/>
      <c r="D13487" s="234"/>
      <c r="E13487" s="234"/>
      <c r="F13487" s="234"/>
      <c r="G13487" s="223"/>
      <c r="H13487" s="234"/>
      <c r="I13487" s="235"/>
      <c r="J13487" s="234"/>
      <c r="K13487" s="234"/>
      <c r="L13487" s="234"/>
      <c r="M13487" s="234"/>
    </row>
    <row r="13488" spans="1:13">
      <c r="A13488" s="223"/>
      <c r="B13488" s="247"/>
      <c r="C13488" s="247"/>
      <c r="D13488" s="247"/>
      <c r="E13488" s="223"/>
      <c r="F13488" s="247"/>
      <c r="G13488" s="247"/>
      <c r="H13488" s="247"/>
      <c r="I13488" s="235"/>
      <c r="J13488" s="247"/>
      <c r="K13488" s="247"/>
      <c r="L13488" s="223"/>
      <c r="M13488" s="223"/>
    </row>
    <row r="13489" spans="1:13">
      <c r="A13489" s="223"/>
      <c r="B13489" s="234"/>
      <c r="C13489" s="234"/>
      <c r="D13489" s="234"/>
      <c r="E13489" s="234"/>
      <c r="F13489" s="234"/>
      <c r="G13489" s="223"/>
      <c r="H13489" s="234"/>
      <c r="I13489" s="235"/>
      <c r="J13489" s="234"/>
      <c r="K13489" s="234"/>
      <c r="L13489" s="234"/>
      <c r="M13489" s="234"/>
    </row>
    <row r="13490" spans="1:13">
      <c r="A13490" s="223"/>
      <c r="B13490" s="234"/>
      <c r="C13490" s="234"/>
      <c r="D13490" s="234"/>
      <c r="E13490" s="234"/>
      <c r="F13490" s="234"/>
      <c r="G13490" s="223"/>
      <c r="H13490" s="234"/>
      <c r="I13490" s="235"/>
      <c r="J13490" s="234"/>
      <c r="K13490" s="234"/>
      <c r="L13490" s="234"/>
      <c r="M13490" s="234"/>
    </row>
    <row r="13491" spans="1:13">
      <c r="A13491" s="223"/>
      <c r="B13491" s="247"/>
      <c r="C13491" s="247"/>
      <c r="D13491" s="247"/>
      <c r="E13491" s="223"/>
      <c r="F13491" s="247"/>
      <c r="G13491" s="247"/>
      <c r="H13491" s="247"/>
      <c r="I13491" s="235"/>
      <c r="J13491" s="247"/>
      <c r="K13491" s="247"/>
      <c r="L13491" s="223"/>
      <c r="M13491" s="223"/>
    </row>
    <row r="13492" spans="1:13">
      <c r="A13492" s="223"/>
      <c r="B13492" s="247"/>
      <c r="C13492" s="247"/>
      <c r="D13492" s="247"/>
      <c r="E13492" s="223"/>
      <c r="F13492" s="247"/>
      <c r="G13492" s="247"/>
      <c r="H13492" s="247"/>
      <c r="I13492" s="235"/>
      <c r="J13492" s="247"/>
      <c r="K13492" s="247"/>
      <c r="L13492" s="223"/>
      <c r="M13492" s="223"/>
    </row>
    <row r="13493" spans="1:13">
      <c r="A13493" s="223"/>
      <c r="B13493" s="234"/>
      <c r="C13493" s="234"/>
      <c r="D13493" s="234"/>
      <c r="E13493" s="234"/>
      <c r="F13493" s="234"/>
      <c r="G13493" s="223"/>
      <c r="H13493" s="234"/>
      <c r="I13493" s="235"/>
      <c r="J13493" s="234"/>
      <c r="K13493" s="234"/>
      <c r="L13493" s="234"/>
      <c r="M13493" s="234"/>
    </row>
    <row r="13494" spans="1:13">
      <c r="A13494" s="223"/>
      <c r="B13494" s="247"/>
      <c r="C13494" s="247"/>
      <c r="D13494" s="247"/>
      <c r="E13494" s="223"/>
      <c r="F13494" s="247"/>
      <c r="G13494" s="223"/>
      <c r="H13494" s="238"/>
      <c r="I13494" s="235"/>
      <c r="J13494" s="247"/>
      <c r="K13494" s="247"/>
      <c r="L13494" s="223"/>
      <c r="M13494" s="234"/>
    </row>
    <row r="13495" spans="1:13">
      <c r="A13495" s="223"/>
      <c r="B13495" s="247"/>
      <c r="C13495" s="247"/>
      <c r="D13495" s="247"/>
      <c r="E13495" s="223"/>
      <c r="F13495" s="247"/>
      <c r="G13495" s="223"/>
      <c r="H13495" s="238"/>
      <c r="I13495" s="235"/>
      <c r="J13495" s="247"/>
      <c r="K13495" s="247"/>
      <c r="L13495" s="223"/>
      <c r="M13495" s="234"/>
    </row>
    <row r="13496" spans="1:13">
      <c r="A13496" s="223"/>
      <c r="B13496" s="234"/>
      <c r="C13496" s="234"/>
      <c r="D13496" s="234"/>
      <c r="E13496" s="234"/>
      <c r="F13496" s="234"/>
      <c r="G13496" s="223"/>
      <c r="H13496" s="234"/>
      <c r="I13496" s="235"/>
      <c r="J13496" s="234"/>
      <c r="K13496" s="234"/>
      <c r="L13496" s="234"/>
      <c r="M13496" s="234"/>
    </row>
    <row r="13497" spans="1:13">
      <c r="A13497" s="223"/>
      <c r="B13497" s="234"/>
      <c r="C13497" s="234"/>
      <c r="D13497" s="234"/>
      <c r="E13497" s="234"/>
      <c r="F13497" s="234"/>
      <c r="G13497" s="223"/>
      <c r="H13497" s="234"/>
      <c r="I13497" s="235"/>
      <c r="J13497" s="234"/>
      <c r="K13497" s="234"/>
      <c r="L13497" s="234"/>
      <c r="M13497" s="234"/>
    </row>
    <row r="13498" spans="1:13">
      <c r="A13498" s="223"/>
      <c r="B13498" s="234"/>
      <c r="C13498" s="234"/>
      <c r="D13498" s="234"/>
      <c r="E13498" s="234"/>
      <c r="F13498" s="234"/>
      <c r="G13498" s="223"/>
      <c r="H13498" s="234"/>
      <c r="I13498" s="235"/>
      <c r="J13498" s="234"/>
      <c r="K13498" s="234"/>
      <c r="L13498" s="234"/>
      <c r="M13498" s="234"/>
    </row>
    <row r="13499" spans="1:13">
      <c r="A13499" s="223"/>
      <c r="B13499" s="234"/>
      <c r="C13499" s="234"/>
      <c r="D13499" s="234"/>
      <c r="E13499" s="234"/>
      <c r="F13499" s="234"/>
      <c r="G13499" s="223"/>
      <c r="H13499" s="234"/>
      <c r="I13499" s="235"/>
      <c r="J13499" s="234"/>
      <c r="K13499" s="234"/>
      <c r="L13499" s="234"/>
      <c r="M13499" s="234"/>
    </row>
    <row r="13500" spans="1:13">
      <c r="A13500" s="223"/>
      <c r="B13500" s="223"/>
      <c r="C13500" s="223"/>
      <c r="D13500" s="223"/>
      <c r="E13500" s="223"/>
      <c r="F13500" s="223"/>
      <c r="G13500" s="223"/>
      <c r="H13500" s="238"/>
      <c r="I13500" s="235"/>
      <c r="J13500" s="223"/>
      <c r="K13500" s="223"/>
      <c r="L13500" s="223"/>
      <c r="M13500" s="234"/>
    </row>
    <row r="13501" spans="1:13">
      <c r="A13501" s="223"/>
      <c r="B13501" s="234"/>
      <c r="C13501" s="234"/>
      <c r="D13501" s="234"/>
      <c r="E13501" s="234"/>
      <c r="F13501" s="234"/>
      <c r="G13501" s="223"/>
      <c r="H13501" s="234"/>
      <c r="I13501" s="235"/>
      <c r="J13501" s="234"/>
      <c r="K13501" s="234"/>
      <c r="L13501" s="234"/>
      <c r="M13501" s="234"/>
    </row>
    <row r="13502" spans="1:13">
      <c r="A13502" s="223"/>
      <c r="B13502" s="247"/>
      <c r="C13502" s="247"/>
      <c r="D13502" s="247"/>
      <c r="E13502" s="223"/>
      <c r="F13502" s="247"/>
      <c r="G13502" s="247"/>
      <c r="H13502" s="247"/>
      <c r="I13502" s="235"/>
      <c r="J13502" s="247"/>
      <c r="K13502" s="247"/>
      <c r="L13502" s="223"/>
      <c r="M13502" s="223"/>
    </row>
    <row r="13503" spans="1:13">
      <c r="A13503" s="223"/>
      <c r="B13503" s="234"/>
      <c r="C13503" s="234"/>
      <c r="D13503" s="234"/>
      <c r="E13503" s="234"/>
      <c r="F13503" s="234"/>
      <c r="G13503" s="223"/>
      <c r="H13503" s="234"/>
      <c r="I13503" s="235"/>
      <c r="J13503" s="234"/>
      <c r="K13503" s="234"/>
      <c r="L13503" s="234"/>
      <c r="M13503" s="234"/>
    </row>
    <row r="13504" spans="1:13">
      <c r="A13504" s="223"/>
      <c r="B13504" s="234"/>
      <c r="C13504" s="234"/>
      <c r="D13504" s="234"/>
      <c r="E13504" s="234"/>
      <c r="F13504" s="234"/>
      <c r="G13504" s="223"/>
      <c r="H13504" s="234"/>
      <c r="I13504" s="235"/>
      <c r="J13504" s="234"/>
      <c r="K13504" s="234"/>
      <c r="L13504" s="234"/>
      <c r="M13504" s="234"/>
    </row>
    <row r="13505" spans="1:13">
      <c r="A13505" s="223"/>
      <c r="B13505" s="234"/>
      <c r="C13505" s="234"/>
      <c r="D13505" s="234"/>
      <c r="E13505" s="234"/>
      <c r="F13505" s="234"/>
      <c r="G13505" s="223"/>
      <c r="H13505" s="234"/>
      <c r="I13505" s="235"/>
      <c r="J13505" s="234"/>
      <c r="K13505" s="234"/>
      <c r="L13505" s="234"/>
      <c r="M13505" s="234"/>
    </row>
    <row r="13506" spans="1:13">
      <c r="A13506" s="223"/>
      <c r="B13506" s="234"/>
      <c r="C13506" s="234"/>
      <c r="D13506" s="234"/>
      <c r="E13506" s="234"/>
      <c r="F13506" s="234"/>
      <c r="G13506" s="223"/>
      <c r="H13506" s="234"/>
      <c r="I13506" s="235"/>
      <c r="J13506" s="234"/>
      <c r="K13506" s="234"/>
      <c r="L13506" s="234"/>
      <c r="M13506" s="234"/>
    </row>
    <row r="13507" spans="1:13">
      <c r="A13507" s="223"/>
      <c r="B13507" s="247"/>
      <c r="C13507" s="247"/>
      <c r="D13507" s="247"/>
      <c r="E13507" s="223"/>
      <c r="F13507" s="247"/>
      <c r="G13507" s="247"/>
      <c r="H13507" s="247"/>
      <c r="I13507" s="235"/>
      <c r="J13507" s="247"/>
      <c r="K13507" s="247"/>
      <c r="L13507" s="223"/>
      <c r="M13507" s="223"/>
    </row>
    <row r="13508" spans="1:13">
      <c r="A13508" s="223"/>
      <c r="B13508" s="234"/>
      <c r="C13508" s="234"/>
      <c r="D13508" s="234"/>
      <c r="E13508" s="234"/>
      <c r="F13508" s="234"/>
      <c r="G13508" s="223"/>
      <c r="H13508" s="234"/>
      <c r="I13508" s="235"/>
      <c r="J13508" s="234"/>
      <c r="K13508" s="234"/>
      <c r="L13508" s="234"/>
      <c r="M13508" s="234"/>
    </row>
    <row r="13509" spans="1:13">
      <c r="A13509" s="223"/>
      <c r="B13509" s="234"/>
      <c r="C13509" s="234"/>
      <c r="D13509" s="234"/>
      <c r="E13509" s="234"/>
      <c r="F13509" s="234"/>
      <c r="G13509" s="223"/>
      <c r="H13509" s="234"/>
      <c r="I13509" s="235"/>
      <c r="J13509" s="234"/>
      <c r="K13509" s="234"/>
      <c r="L13509" s="234"/>
      <c r="M13509" s="234"/>
    </row>
    <row r="13510" spans="1:13">
      <c r="A13510" s="223"/>
      <c r="B13510" s="234"/>
      <c r="C13510" s="234"/>
      <c r="D13510" s="234"/>
      <c r="E13510" s="234"/>
      <c r="F13510" s="234"/>
      <c r="G13510" s="223"/>
      <c r="H13510" s="234"/>
      <c r="I13510" s="235"/>
      <c r="J13510" s="234"/>
      <c r="K13510" s="234"/>
      <c r="L13510" s="234"/>
      <c r="M13510" s="234"/>
    </row>
    <row r="13511" spans="1:13">
      <c r="A13511" s="223"/>
      <c r="B13511" s="234"/>
      <c r="C13511" s="234"/>
      <c r="D13511" s="234"/>
      <c r="E13511" s="234"/>
      <c r="F13511" s="234"/>
      <c r="G13511" s="223"/>
      <c r="H13511" s="234"/>
      <c r="I13511" s="235"/>
      <c r="J13511" s="234"/>
      <c r="K13511" s="234"/>
      <c r="L13511" s="234"/>
      <c r="M13511" s="234"/>
    </row>
    <row r="13512" spans="1:13">
      <c r="A13512" s="223"/>
      <c r="B13512" s="234"/>
      <c r="C13512" s="234"/>
      <c r="D13512" s="234"/>
      <c r="E13512" s="234"/>
      <c r="F13512" s="234"/>
      <c r="G13512" s="223"/>
      <c r="H13512" s="234"/>
      <c r="I13512" s="235"/>
      <c r="J13512" s="234"/>
      <c r="K13512" s="234"/>
      <c r="L13512" s="234"/>
      <c r="M13512" s="234"/>
    </row>
    <row r="13513" spans="1:13">
      <c r="A13513" s="223"/>
      <c r="B13513" s="234"/>
      <c r="C13513" s="234"/>
      <c r="D13513" s="234"/>
      <c r="E13513" s="234"/>
      <c r="F13513" s="234"/>
      <c r="G13513" s="223"/>
      <c r="H13513" s="234"/>
      <c r="I13513" s="235"/>
      <c r="J13513" s="234"/>
      <c r="K13513" s="234"/>
      <c r="L13513" s="234"/>
      <c r="M13513" s="234"/>
    </row>
    <row r="13514" spans="1:13">
      <c r="A13514" s="223"/>
      <c r="B13514" s="234"/>
      <c r="C13514" s="234"/>
      <c r="D13514" s="234"/>
      <c r="E13514" s="234"/>
      <c r="F13514" s="234"/>
      <c r="G13514" s="223"/>
      <c r="H13514" s="234"/>
      <c r="I13514" s="235"/>
      <c r="J13514" s="234"/>
      <c r="K13514" s="234"/>
      <c r="L13514" s="234"/>
      <c r="M13514" s="234"/>
    </row>
    <row r="13515" spans="1:13">
      <c r="A13515" s="223"/>
      <c r="B13515" s="247"/>
      <c r="C13515" s="247"/>
      <c r="D13515" s="247"/>
      <c r="E13515" s="223"/>
      <c r="F13515" s="247"/>
      <c r="G13515" s="247"/>
      <c r="H13515" s="247"/>
      <c r="I13515" s="235"/>
      <c r="J13515" s="247"/>
      <c r="K13515" s="247"/>
      <c r="L13515" s="223"/>
      <c r="M13515" s="223"/>
    </row>
    <row r="13516" spans="1:13">
      <c r="A13516" s="223"/>
      <c r="B13516" s="234"/>
      <c r="C13516" s="234"/>
      <c r="D13516" s="234"/>
      <c r="E13516" s="234"/>
      <c r="F13516" s="234"/>
      <c r="G13516" s="223"/>
      <c r="H13516" s="234"/>
      <c r="I13516" s="235"/>
      <c r="J13516" s="234"/>
      <c r="K13516" s="234"/>
      <c r="L13516" s="234"/>
      <c r="M13516" s="234"/>
    </row>
    <row r="13517" spans="1:13">
      <c r="A13517" s="223"/>
      <c r="B13517" s="234"/>
      <c r="C13517" s="234"/>
      <c r="D13517" s="234"/>
      <c r="E13517" s="234"/>
      <c r="F13517" s="234"/>
      <c r="G13517" s="223"/>
      <c r="H13517" s="234"/>
      <c r="I13517" s="235"/>
      <c r="J13517" s="234"/>
      <c r="K13517" s="234"/>
      <c r="L13517" s="234"/>
      <c r="M13517" s="234"/>
    </row>
    <row r="13518" spans="1:13">
      <c r="A13518" s="223"/>
      <c r="B13518" s="234"/>
      <c r="C13518" s="234"/>
      <c r="D13518" s="234"/>
      <c r="E13518" s="234"/>
      <c r="F13518" s="234"/>
      <c r="G13518" s="223"/>
      <c r="H13518" s="234"/>
      <c r="I13518" s="235"/>
      <c r="J13518" s="234"/>
      <c r="K13518" s="234"/>
      <c r="L13518" s="234"/>
      <c r="M13518" s="234"/>
    </row>
    <row r="13519" spans="1:13">
      <c r="A13519" s="223"/>
      <c r="B13519" s="234"/>
      <c r="C13519" s="234"/>
      <c r="D13519" s="234"/>
      <c r="E13519" s="234"/>
      <c r="F13519" s="234"/>
      <c r="G13519" s="223"/>
      <c r="H13519" s="234"/>
      <c r="I13519" s="235"/>
      <c r="J13519" s="234"/>
      <c r="K13519" s="234"/>
      <c r="L13519" s="234"/>
      <c r="M13519" s="234"/>
    </row>
    <row r="13520" spans="1:13">
      <c r="A13520" s="223"/>
      <c r="B13520" s="234"/>
      <c r="C13520" s="234"/>
      <c r="D13520" s="234"/>
      <c r="E13520" s="234"/>
      <c r="F13520" s="234"/>
      <c r="G13520" s="223"/>
      <c r="H13520" s="234"/>
      <c r="I13520" s="235"/>
      <c r="J13520" s="234"/>
      <c r="K13520" s="234"/>
      <c r="L13520" s="234"/>
      <c r="M13520" s="234"/>
    </row>
    <row r="13521" spans="1:13">
      <c r="A13521" s="223"/>
      <c r="B13521" s="234"/>
      <c r="C13521" s="234"/>
      <c r="D13521" s="234"/>
      <c r="E13521" s="234"/>
      <c r="F13521" s="234"/>
      <c r="G13521" s="223"/>
      <c r="H13521" s="234"/>
      <c r="I13521" s="235"/>
      <c r="J13521" s="234"/>
      <c r="K13521" s="234"/>
      <c r="L13521" s="234"/>
      <c r="M13521" s="234"/>
    </row>
    <row r="13522" spans="1:13">
      <c r="A13522" s="223"/>
      <c r="B13522" s="234"/>
      <c r="C13522" s="234"/>
      <c r="D13522" s="234"/>
      <c r="E13522" s="234"/>
      <c r="F13522" s="234"/>
      <c r="G13522" s="223"/>
      <c r="H13522" s="234"/>
      <c r="I13522" s="235"/>
      <c r="J13522" s="234"/>
      <c r="K13522" s="234"/>
      <c r="L13522" s="234"/>
      <c r="M13522" s="234"/>
    </row>
    <row r="13523" spans="1:13">
      <c r="A13523" s="223"/>
      <c r="B13523" s="234"/>
      <c r="C13523" s="234"/>
      <c r="D13523" s="234"/>
      <c r="E13523" s="234"/>
      <c r="F13523" s="234"/>
      <c r="G13523" s="223"/>
      <c r="H13523" s="234"/>
      <c r="I13523" s="235"/>
      <c r="J13523" s="234"/>
      <c r="K13523" s="234"/>
      <c r="L13523" s="234"/>
      <c r="M13523" s="234"/>
    </row>
    <row r="13524" spans="1:13">
      <c r="A13524" s="223"/>
      <c r="B13524" s="234"/>
      <c r="C13524" s="234"/>
      <c r="D13524" s="234"/>
      <c r="E13524" s="234"/>
      <c r="F13524" s="234"/>
      <c r="G13524" s="223"/>
      <c r="H13524" s="234"/>
      <c r="I13524" s="235"/>
      <c r="J13524" s="234"/>
      <c r="K13524" s="234"/>
      <c r="L13524" s="234"/>
      <c r="M13524" s="234"/>
    </row>
    <row r="13525" spans="1:13">
      <c r="A13525" s="223"/>
      <c r="B13525" s="234"/>
      <c r="C13525" s="234"/>
      <c r="D13525" s="234"/>
      <c r="E13525" s="234"/>
      <c r="F13525" s="234"/>
      <c r="G13525" s="223"/>
      <c r="H13525" s="234"/>
      <c r="I13525" s="235"/>
      <c r="J13525" s="234"/>
      <c r="K13525" s="234"/>
      <c r="L13525" s="234"/>
      <c r="M13525" s="234"/>
    </row>
    <row r="13526" spans="1:13">
      <c r="A13526" s="223"/>
      <c r="B13526" s="234"/>
      <c r="C13526" s="234"/>
      <c r="D13526" s="234"/>
      <c r="E13526" s="234"/>
      <c r="F13526" s="234"/>
      <c r="G13526" s="223"/>
      <c r="H13526" s="234"/>
      <c r="I13526" s="235"/>
      <c r="J13526" s="234"/>
      <c r="K13526" s="234"/>
      <c r="L13526" s="234"/>
      <c r="M13526" s="234"/>
    </row>
    <row r="13527" spans="1:13">
      <c r="A13527" s="223"/>
      <c r="B13527" s="247"/>
      <c r="C13527" s="247"/>
      <c r="D13527" s="247"/>
      <c r="E13527" s="223"/>
      <c r="F13527" s="247"/>
      <c r="G13527" s="247"/>
      <c r="H13527" s="247"/>
      <c r="I13527" s="235"/>
      <c r="J13527" s="247"/>
      <c r="K13527" s="247"/>
      <c r="L13527" s="223"/>
      <c r="M13527" s="223"/>
    </row>
    <row r="13528" spans="1:13">
      <c r="A13528" s="223"/>
      <c r="B13528" s="234"/>
      <c r="C13528" s="234"/>
      <c r="D13528" s="234"/>
      <c r="E13528" s="234"/>
      <c r="F13528" s="234"/>
      <c r="G13528" s="223"/>
      <c r="H13528" s="234"/>
      <c r="I13528" s="235"/>
      <c r="J13528" s="234"/>
      <c r="K13528" s="234"/>
      <c r="L13528" s="234"/>
      <c r="M13528" s="234"/>
    </row>
    <row r="13529" spans="1:13">
      <c r="A13529" s="223"/>
      <c r="B13529" s="234"/>
      <c r="C13529" s="234"/>
      <c r="D13529" s="234"/>
      <c r="E13529" s="234"/>
      <c r="F13529" s="234"/>
      <c r="G13529" s="223"/>
      <c r="H13529" s="234"/>
      <c r="I13529" s="235"/>
      <c r="J13529" s="234"/>
      <c r="K13529" s="234"/>
      <c r="L13529" s="234"/>
      <c r="M13529" s="234"/>
    </row>
    <row r="13530" spans="1:13">
      <c r="A13530" s="223"/>
      <c r="B13530" s="234"/>
      <c r="C13530" s="234"/>
      <c r="D13530" s="234"/>
      <c r="E13530" s="234"/>
      <c r="F13530" s="234"/>
      <c r="G13530" s="223"/>
      <c r="H13530" s="234"/>
      <c r="I13530" s="235"/>
      <c r="J13530" s="234"/>
      <c r="K13530" s="234"/>
      <c r="L13530" s="234"/>
      <c r="M13530" s="234"/>
    </row>
    <row r="13531" spans="1:13">
      <c r="A13531" s="223"/>
      <c r="B13531" s="234"/>
      <c r="C13531" s="234"/>
      <c r="D13531" s="234"/>
      <c r="E13531" s="234"/>
      <c r="F13531" s="234"/>
      <c r="G13531" s="223"/>
      <c r="H13531" s="234"/>
      <c r="I13531" s="235"/>
      <c r="J13531" s="234"/>
      <c r="K13531" s="234"/>
      <c r="L13531" s="234"/>
      <c r="M13531" s="234"/>
    </row>
    <row r="13532" spans="1:13">
      <c r="A13532" s="223"/>
      <c r="B13532" s="234"/>
      <c r="C13532" s="234"/>
      <c r="D13532" s="234"/>
      <c r="E13532" s="234"/>
      <c r="F13532" s="234"/>
      <c r="G13532" s="223"/>
      <c r="H13532" s="234"/>
      <c r="I13532" s="235"/>
      <c r="J13532" s="234"/>
      <c r="K13532" s="234"/>
      <c r="L13532" s="234"/>
      <c r="M13532" s="234"/>
    </row>
    <row r="13533" spans="1:13">
      <c r="A13533" s="223"/>
      <c r="B13533" s="247"/>
      <c r="C13533" s="247"/>
      <c r="D13533" s="247"/>
      <c r="E13533" s="223"/>
      <c r="F13533" s="247"/>
      <c r="G13533" s="247"/>
      <c r="H13533" s="247"/>
      <c r="I13533" s="235"/>
      <c r="J13533" s="247"/>
      <c r="K13533" s="247"/>
      <c r="L13533" s="223"/>
      <c r="M13533" s="223"/>
    </row>
    <row r="13534" spans="1:13">
      <c r="A13534" s="223"/>
      <c r="B13534" s="247"/>
      <c r="C13534" s="247"/>
      <c r="D13534" s="247"/>
      <c r="E13534" s="223"/>
      <c r="F13534" s="247"/>
      <c r="G13534" s="247"/>
      <c r="H13534" s="223"/>
      <c r="I13534" s="235"/>
      <c r="J13534" s="247"/>
      <c r="K13534" s="247"/>
      <c r="L13534" s="223"/>
      <c r="M13534" s="223"/>
    </row>
    <row r="13535" spans="1:13">
      <c r="A13535" s="223"/>
      <c r="B13535" s="234"/>
      <c r="C13535" s="234"/>
      <c r="D13535" s="234"/>
      <c r="E13535" s="234"/>
      <c r="F13535" s="234"/>
      <c r="G13535" s="223"/>
      <c r="H13535" s="234"/>
      <c r="I13535" s="235"/>
      <c r="J13535" s="234"/>
      <c r="K13535" s="234"/>
      <c r="L13535" s="234"/>
      <c r="M13535" s="234"/>
    </row>
    <row r="13536" spans="1:13">
      <c r="A13536" s="223"/>
      <c r="B13536" s="234"/>
      <c r="C13536" s="234"/>
      <c r="D13536" s="234"/>
      <c r="E13536" s="234"/>
      <c r="F13536" s="234"/>
      <c r="G13536" s="223"/>
      <c r="H13536" s="234"/>
      <c r="I13536" s="235"/>
      <c r="J13536" s="234"/>
      <c r="K13536" s="234"/>
      <c r="L13536" s="234"/>
      <c r="M13536" s="234"/>
    </row>
    <row r="13537" spans="1:13">
      <c r="A13537" s="223"/>
      <c r="B13537" s="234"/>
      <c r="C13537" s="234"/>
      <c r="D13537" s="234"/>
      <c r="E13537" s="234"/>
      <c r="F13537" s="234"/>
      <c r="G13537" s="223"/>
      <c r="H13537" s="234"/>
      <c r="I13537" s="235"/>
      <c r="J13537" s="234"/>
      <c r="K13537" s="234"/>
      <c r="L13537" s="234"/>
      <c r="M13537" s="234"/>
    </row>
    <row r="13538" spans="1:13">
      <c r="A13538" s="223"/>
      <c r="B13538" s="234"/>
      <c r="C13538" s="234"/>
      <c r="D13538" s="234"/>
      <c r="E13538" s="234"/>
      <c r="F13538" s="234"/>
      <c r="G13538" s="223"/>
      <c r="H13538" s="234"/>
      <c r="I13538" s="235"/>
      <c r="J13538" s="234"/>
      <c r="K13538" s="234"/>
      <c r="L13538" s="234"/>
      <c r="M13538" s="234"/>
    </row>
    <row r="13539" spans="1:13">
      <c r="A13539" s="223"/>
      <c r="B13539" s="234"/>
      <c r="C13539" s="234"/>
      <c r="D13539" s="234"/>
      <c r="E13539" s="234"/>
      <c r="F13539" s="234"/>
      <c r="G13539" s="223"/>
      <c r="H13539" s="234"/>
      <c r="I13539" s="235"/>
      <c r="J13539" s="234"/>
      <c r="K13539" s="234"/>
      <c r="L13539" s="234"/>
      <c r="M13539" s="234"/>
    </row>
    <row r="13540" spans="1:13">
      <c r="A13540" s="223"/>
      <c r="B13540" s="234"/>
      <c r="C13540" s="234"/>
      <c r="D13540" s="234"/>
      <c r="E13540" s="234"/>
      <c r="F13540" s="234"/>
      <c r="G13540" s="223"/>
      <c r="H13540" s="234"/>
      <c r="I13540" s="235"/>
      <c r="J13540" s="234"/>
      <c r="K13540" s="234"/>
      <c r="L13540" s="234"/>
      <c r="M13540" s="234"/>
    </row>
    <row r="13541" spans="1:13">
      <c r="A13541" s="223"/>
      <c r="B13541" s="234"/>
      <c r="C13541" s="234"/>
      <c r="D13541" s="234"/>
      <c r="E13541" s="234"/>
      <c r="F13541" s="234"/>
      <c r="G13541" s="223"/>
      <c r="H13541" s="234"/>
      <c r="I13541" s="235"/>
      <c r="J13541" s="234"/>
      <c r="K13541" s="234"/>
      <c r="L13541" s="234"/>
      <c r="M13541" s="234"/>
    </row>
    <row r="13542" spans="1:13">
      <c r="A13542" s="223"/>
      <c r="B13542" s="234"/>
      <c r="C13542" s="234"/>
      <c r="D13542" s="234"/>
      <c r="E13542" s="234"/>
      <c r="F13542" s="234"/>
      <c r="G13542" s="223"/>
      <c r="H13542" s="234"/>
      <c r="I13542" s="235"/>
      <c r="J13542" s="234"/>
      <c r="K13542" s="234"/>
      <c r="L13542" s="234"/>
      <c r="M13542" s="234"/>
    </row>
    <row r="13543" spans="1:13">
      <c r="A13543" s="223"/>
      <c r="B13543" s="234"/>
      <c r="C13543" s="234"/>
      <c r="D13543" s="234"/>
      <c r="E13543" s="234"/>
      <c r="F13543" s="234"/>
      <c r="G13543" s="223"/>
      <c r="H13543" s="234"/>
      <c r="I13543" s="235"/>
      <c r="J13543" s="234"/>
      <c r="K13543" s="234"/>
      <c r="L13543" s="234"/>
      <c r="M13543" s="234"/>
    </row>
    <row r="13544" spans="1:13">
      <c r="A13544" s="223"/>
      <c r="B13544" s="234"/>
      <c r="C13544" s="234"/>
      <c r="D13544" s="234"/>
      <c r="E13544" s="234"/>
      <c r="F13544" s="234"/>
      <c r="G13544" s="223"/>
      <c r="H13544" s="234"/>
      <c r="I13544" s="235"/>
      <c r="J13544" s="234"/>
      <c r="K13544" s="234"/>
      <c r="L13544" s="234"/>
      <c r="M13544" s="234"/>
    </row>
    <row r="13545" spans="1:13">
      <c r="A13545" s="223"/>
      <c r="B13545" s="234"/>
      <c r="C13545" s="234"/>
      <c r="D13545" s="234"/>
      <c r="E13545" s="234"/>
      <c r="F13545" s="234"/>
      <c r="G13545" s="223"/>
      <c r="H13545" s="234"/>
      <c r="I13545" s="235"/>
      <c r="J13545" s="234"/>
      <c r="K13545" s="234"/>
      <c r="L13545" s="234"/>
      <c r="M13545" s="234"/>
    </row>
    <row r="13546" spans="1:13">
      <c r="A13546" s="223"/>
      <c r="B13546" s="234"/>
      <c r="C13546" s="234"/>
      <c r="D13546" s="234"/>
      <c r="E13546" s="234"/>
      <c r="F13546" s="234"/>
      <c r="G13546" s="223"/>
      <c r="H13546" s="234"/>
      <c r="I13546" s="235"/>
      <c r="J13546" s="234"/>
      <c r="K13546" s="234"/>
      <c r="L13546" s="234"/>
      <c r="M13546" s="234"/>
    </row>
    <row r="13547" spans="1:13">
      <c r="A13547" s="223"/>
      <c r="B13547" s="234"/>
      <c r="C13547" s="234"/>
      <c r="D13547" s="234"/>
      <c r="E13547" s="234"/>
      <c r="F13547" s="234"/>
      <c r="G13547" s="223"/>
      <c r="H13547" s="234"/>
      <c r="I13547" s="235"/>
      <c r="J13547" s="234"/>
      <c r="K13547" s="234"/>
      <c r="L13547" s="234"/>
      <c r="M13547" s="234"/>
    </row>
    <row r="13548" spans="1:13">
      <c r="A13548" s="223"/>
      <c r="B13548" s="234"/>
      <c r="C13548" s="234"/>
      <c r="D13548" s="234"/>
      <c r="E13548" s="234"/>
      <c r="F13548" s="234"/>
      <c r="G13548" s="223"/>
      <c r="H13548" s="234"/>
      <c r="I13548" s="235"/>
      <c r="J13548" s="234"/>
      <c r="K13548" s="234"/>
      <c r="L13548" s="234"/>
      <c r="M13548" s="234"/>
    </row>
    <row r="13549" spans="1:13">
      <c r="A13549" s="223"/>
      <c r="B13549" s="234"/>
      <c r="C13549" s="234"/>
      <c r="D13549" s="234"/>
      <c r="E13549" s="234"/>
      <c r="F13549" s="234"/>
      <c r="G13549" s="223"/>
      <c r="H13549" s="234"/>
      <c r="I13549" s="235"/>
      <c r="J13549" s="234"/>
      <c r="K13549" s="234"/>
      <c r="L13549" s="234"/>
      <c r="M13549" s="234"/>
    </row>
    <row r="13550" spans="1:13">
      <c r="A13550" s="223"/>
      <c r="B13550" s="234"/>
      <c r="C13550" s="234"/>
      <c r="D13550" s="234"/>
      <c r="E13550" s="234"/>
      <c r="F13550" s="234"/>
      <c r="G13550" s="223"/>
      <c r="H13550" s="234"/>
      <c r="I13550" s="235"/>
      <c r="J13550" s="234"/>
      <c r="K13550" s="234"/>
      <c r="L13550" s="234"/>
      <c r="M13550" s="234"/>
    </row>
    <row r="13551" spans="1:13">
      <c r="A13551" s="223"/>
      <c r="B13551" s="247"/>
      <c r="C13551" s="247"/>
      <c r="D13551" s="247"/>
      <c r="E13551" s="223"/>
      <c r="F13551" s="247"/>
      <c r="G13551" s="247"/>
      <c r="H13551" s="247"/>
      <c r="I13551" s="235"/>
      <c r="J13551" s="247"/>
      <c r="K13551" s="247"/>
      <c r="L13551" s="223"/>
      <c r="M13551" s="223"/>
    </row>
    <row r="13552" spans="1:13">
      <c r="A13552" s="223"/>
      <c r="B13552" s="234"/>
      <c r="C13552" s="234"/>
      <c r="D13552" s="234"/>
      <c r="E13552" s="234"/>
      <c r="F13552" s="234"/>
      <c r="G13552" s="223"/>
      <c r="H13552" s="234"/>
      <c r="I13552" s="235"/>
      <c r="J13552" s="234"/>
      <c r="K13552" s="234"/>
      <c r="L13552" s="234"/>
      <c r="M13552" s="234"/>
    </row>
    <row r="13553" spans="1:13">
      <c r="A13553" s="223"/>
      <c r="B13553" s="234"/>
      <c r="C13553" s="234"/>
      <c r="D13553" s="234"/>
      <c r="E13553" s="234"/>
      <c r="F13553" s="234"/>
      <c r="G13553" s="223"/>
      <c r="H13553" s="234"/>
      <c r="I13553" s="235"/>
      <c r="J13553" s="234"/>
      <c r="K13553" s="234"/>
      <c r="L13553" s="234"/>
      <c r="M13553" s="234"/>
    </row>
    <row r="13554" spans="1:13">
      <c r="A13554" s="223"/>
      <c r="B13554" s="234"/>
      <c r="C13554" s="234"/>
      <c r="D13554" s="234"/>
      <c r="E13554" s="234"/>
      <c r="F13554" s="234"/>
      <c r="G13554" s="223"/>
      <c r="H13554" s="234"/>
      <c r="I13554" s="235"/>
      <c r="J13554" s="234"/>
      <c r="K13554" s="234"/>
      <c r="L13554" s="234"/>
      <c r="M13554" s="234"/>
    </row>
    <row r="13555" spans="1:13">
      <c r="A13555" s="223"/>
      <c r="B13555" s="234"/>
      <c r="C13555" s="234"/>
      <c r="D13555" s="234"/>
      <c r="E13555" s="234"/>
      <c r="F13555" s="234"/>
      <c r="G13555" s="223"/>
      <c r="H13555" s="234"/>
      <c r="I13555" s="235"/>
      <c r="J13555" s="234"/>
      <c r="K13555" s="234"/>
      <c r="L13555" s="234"/>
      <c r="M13555" s="234"/>
    </row>
    <row r="13556" spans="1:13">
      <c r="A13556" s="223"/>
      <c r="B13556" s="234"/>
      <c r="C13556" s="234"/>
      <c r="D13556" s="234"/>
      <c r="E13556" s="234"/>
      <c r="F13556" s="234"/>
      <c r="G13556" s="223"/>
      <c r="H13556" s="234"/>
      <c r="I13556" s="235"/>
      <c r="J13556" s="234"/>
      <c r="K13556" s="234"/>
      <c r="L13556" s="234"/>
      <c r="M13556" s="234"/>
    </row>
    <row r="13557" spans="1:13">
      <c r="A13557" s="223"/>
      <c r="B13557" s="234"/>
      <c r="C13557" s="234"/>
      <c r="D13557" s="234"/>
      <c r="E13557" s="234"/>
      <c r="F13557" s="234"/>
      <c r="G13557" s="223"/>
      <c r="H13557" s="234"/>
      <c r="I13557" s="235"/>
      <c r="J13557" s="234"/>
      <c r="K13557" s="234"/>
      <c r="L13557" s="234"/>
      <c r="M13557" s="234"/>
    </row>
    <row r="13558" spans="1:13">
      <c r="A13558" s="223"/>
      <c r="B13558" s="247"/>
      <c r="C13558" s="247"/>
      <c r="D13558" s="247"/>
      <c r="E13558" s="223"/>
      <c r="F13558" s="247"/>
      <c r="G13558" s="247"/>
      <c r="H13558" s="247"/>
      <c r="I13558" s="235"/>
      <c r="J13558" s="247"/>
      <c r="K13558" s="247"/>
      <c r="L13558" s="223"/>
      <c r="M13558" s="223"/>
    </row>
    <row r="13559" spans="1:13">
      <c r="A13559" s="223"/>
      <c r="B13559" s="247"/>
      <c r="C13559" s="247"/>
      <c r="D13559" s="247"/>
      <c r="E13559" s="223"/>
      <c r="F13559" s="247"/>
      <c r="G13559" s="247"/>
      <c r="H13559" s="247"/>
      <c r="I13559" s="235"/>
      <c r="J13559" s="247"/>
      <c r="K13559" s="247"/>
      <c r="L13559" s="223"/>
      <c r="M13559" s="223"/>
    </row>
    <row r="13560" spans="1:13">
      <c r="A13560" s="223"/>
      <c r="B13560" s="234"/>
      <c r="C13560" s="234"/>
      <c r="D13560" s="234"/>
      <c r="E13560" s="234"/>
      <c r="F13560" s="234"/>
      <c r="G13560" s="223"/>
      <c r="H13560" s="234"/>
      <c r="I13560" s="235"/>
      <c r="J13560" s="234"/>
      <c r="K13560" s="234"/>
      <c r="L13560" s="234"/>
      <c r="M13560" s="234"/>
    </row>
    <row r="13561" spans="1:13">
      <c r="A13561" s="223"/>
      <c r="B13561" s="234"/>
      <c r="C13561" s="234"/>
      <c r="D13561" s="234"/>
      <c r="E13561" s="234"/>
      <c r="F13561" s="234"/>
      <c r="G13561" s="223"/>
      <c r="H13561" s="234"/>
      <c r="I13561" s="235"/>
      <c r="J13561" s="234"/>
      <c r="K13561" s="234"/>
      <c r="L13561" s="234"/>
      <c r="M13561" s="234"/>
    </row>
    <row r="13562" spans="1:13">
      <c r="A13562" s="223"/>
      <c r="B13562" s="234"/>
      <c r="C13562" s="234"/>
      <c r="D13562" s="234"/>
      <c r="E13562" s="234"/>
      <c r="F13562" s="234"/>
      <c r="G13562" s="223"/>
      <c r="H13562" s="234"/>
      <c r="I13562" s="235"/>
      <c r="J13562" s="234"/>
      <c r="K13562" s="234"/>
      <c r="L13562" s="234"/>
      <c r="M13562" s="234"/>
    </row>
    <row r="13563" spans="1:13">
      <c r="A13563" s="223"/>
      <c r="B13563" s="234"/>
      <c r="C13563" s="234"/>
      <c r="D13563" s="234"/>
      <c r="E13563" s="234"/>
      <c r="F13563" s="234"/>
      <c r="G13563" s="223"/>
      <c r="H13563" s="234"/>
      <c r="I13563" s="235"/>
      <c r="J13563" s="234"/>
      <c r="K13563" s="234"/>
      <c r="L13563" s="234"/>
      <c r="M13563" s="234"/>
    </row>
    <row r="13564" spans="1:13">
      <c r="A13564" s="223"/>
      <c r="B13564" s="234"/>
      <c r="C13564" s="234"/>
      <c r="D13564" s="234"/>
      <c r="E13564" s="234"/>
      <c r="F13564" s="234"/>
      <c r="G13564" s="223"/>
      <c r="H13564" s="234"/>
      <c r="I13564" s="235"/>
      <c r="J13564" s="234"/>
      <c r="K13564" s="234"/>
      <c r="L13564" s="234"/>
      <c r="M13564" s="234"/>
    </row>
    <row r="13565" spans="1:13">
      <c r="A13565" s="223"/>
      <c r="B13565" s="234"/>
      <c r="C13565" s="234"/>
      <c r="D13565" s="234"/>
      <c r="E13565" s="234"/>
      <c r="F13565" s="234"/>
      <c r="G13565" s="223"/>
      <c r="H13565" s="234"/>
      <c r="I13565" s="235"/>
      <c r="J13565" s="234"/>
      <c r="K13565" s="234"/>
      <c r="L13565" s="234"/>
      <c r="M13565" s="234"/>
    </row>
    <row r="13566" spans="1:13">
      <c r="A13566" s="223"/>
      <c r="B13566" s="234"/>
      <c r="C13566" s="234"/>
      <c r="D13566" s="234"/>
      <c r="E13566" s="234"/>
      <c r="F13566" s="234"/>
      <c r="G13566" s="223"/>
      <c r="H13566" s="234"/>
      <c r="I13566" s="235"/>
      <c r="J13566" s="234"/>
      <c r="K13566" s="234"/>
      <c r="L13566" s="234"/>
      <c r="M13566" s="234"/>
    </row>
    <row r="13567" spans="1:13">
      <c r="A13567" s="223"/>
      <c r="B13567" s="234"/>
      <c r="C13567" s="234"/>
      <c r="D13567" s="234"/>
      <c r="E13567" s="234"/>
      <c r="F13567" s="234"/>
      <c r="G13567" s="223"/>
      <c r="H13567" s="234"/>
      <c r="I13567" s="235"/>
      <c r="J13567" s="234"/>
      <c r="K13567" s="234"/>
      <c r="L13567" s="234"/>
      <c r="M13567" s="234"/>
    </row>
    <row r="13568" spans="1:13">
      <c r="A13568" s="223"/>
      <c r="B13568" s="234"/>
      <c r="C13568" s="234"/>
      <c r="D13568" s="234"/>
      <c r="E13568" s="234"/>
      <c r="F13568" s="234"/>
      <c r="G13568" s="223"/>
      <c r="H13568" s="234"/>
      <c r="I13568" s="235"/>
      <c r="J13568" s="234"/>
      <c r="K13568" s="234"/>
      <c r="L13568" s="234"/>
      <c r="M13568" s="234"/>
    </row>
    <row r="13569" spans="1:13">
      <c r="A13569" s="223"/>
      <c r="B13569" s="234"/>
      <c r="C13569" s="234"/>
      <c r="D13569" s="234"/>
      <c r="E13569" s="234"/>
      <c r="F13569" s="234"/>
      <c r="G13569" s="223"/>
      <c r="H13569" s="234"/>
      <c r="I13569" s="235"/>
      <c r="J13569" s="234"/>
      <c r="K13569" s="234"/>
      <c r="L13569" s="234"/>
      <c r="M13569" s="234"/>
    </row>
    <row r="13570" spans="1:13">
      <c r="A13570" s="223"/>
      <c r="B13570" s="234"/>
      <c r="C13570" s="234"/>
      <c r="D13570" s="234"/>
      <c r="E13570" s="234"/>
      <c r="F13570" s="234"/>
      <c r="G13570" s="223"/>
      <c r="H13570" s="234"/>
      <c r="I13570" s="235"/>
      <c r="J13570" s="234"/>
      <c r="K13570" s="234"/>
      <c r="L13570" s="234"/>
      <c r="M13570" s="234"/>
    </row>
    <row r="13571" spans="1:13">
      <c r="A13571" s="223"/>
      <c r="B13571" s="234"/>
      <c r="C13571" s="234"/>
      <c r="D13571" s="234"/>
      <c r="E13571" s="234"/>
      <c r="F13571" s="234"/>
      <c r="G13571" s="223"/>
      <c r="H13571" s="234"/>
      <c r="I13571" s="235"/>
      <c r="J13571" s="234"/>
      <c r="K13571" s="234"/>
      <c r="L13571" s="234"/>
      <c r="M13571" s="234"/>
    </row>
    <row r="13572" spans="1:13">
      <c r="A13572" s="223"/>
      <c r="B13572" s="234"/>
      <c r="C13572" s="234"/>
      <c r="D13572" s="234"/>
      <c r="E13572" s="234"/>
      <c r="F13572" s="234"/>
      <c r="G13572" s="223"/>
      <c r="H13572" s="234"/>
      <c r="I13572" s="235"/>
      <c r="J13572" s="234"/>
      <c r="K13572" s="234"/>
      <c r="L13572" s="234"/>
      <c r="M13572" s="234"/>
    </row>
    <row r="13573" spans="1:13">
      <c r="A13573" s="223"/>
      <c r="B13573" s="247"/>
      <c r="C13573" s="247"/>
      <c r="D13573" s="247"/>
      <c r="E13573" s="223"/>
      <c r="F13573" s="247"/>
      <c r="G13573" s="247"/>
      <c r="H13573" s="247"/>
      <c r="I13573" s="235"/>
      <c r="J13573" s="247"/>
      <c r="K13573" s="247"/>
      <c r="L13573" s="223"/>
      <c r="M13573" s="223"/>
    </row>
    <row r="13574" spans="1:13">
      <c r="A13574" s="223"/>
      <c r="B13574" s="234"/>
      <c r="C13574" s="234"/>
      <c r="D13574" s="234"/>
      <c r="E13574" s="234"/>
      <c r="F13574" s="234"/>
      <c r="G13574" s="223"/>
      <c r="H13574" s="234"/>
      <c r="I13574" s="235"/>
      <c r="J13574" s="234"/>
      <c r="K13574" s="234"/>
      <c r="L13574" s="234"/>
      <c r="M13574" s="234"/>
    </row>
    <row r="13575" spans="1:13">
      <c r="A13575" s="223"/>
      <c r="B13575" s="247"/>
      <c r="C13575" s="247"/>
      <c r="D13575" s="247"/>
      <c r="E13575" s="223"/>
      <c r="F13575" s="247"/>
      <c r="G13575" s="247"/>
      <c r="H13575" s="247"/>
      <c r="I13575" s="235"/>
      <c r="J13575" s="247"/>
      <c r="K13575" s="247"/>
      <c r="L13575" s="223"/>
      <c r="M13575" s="223"/>
    </row>
    <row r="13576" spans="1:13">
      <c r="A13576" s="223"/>
      <c r="B13576" s="234"/>
      <c r="C13576" s="234"/>
      <c r="D13576" s="234"/>
      <c r="E13576" s="234"/>
      <c r="F13576" s="234"/>
      <c r="G13576" s="223"/>
      <c r="H13576" s="234"/>
      <c r="I13576" s="235"/>
      <c r="J13576" s="234"/>
      <c r="K13576" s="234"/>
      <c r="L13576" s="234"/>
      <c r="M13576" s="234"/>
    </row>
    <row r="13577" spans="1:13">
      <c r="A13577" s="223"/>
      <c r="B13577" s="247"/>
      <c r="C13577" s="247"/>
      <c r="D13577" s="247"/>
      <c r="E13577" s="223"/>
      <c r="F13577" s="247"/>
      <c r="G13577" s="247"/>
      <c r="H13577" s="247"/>
      <c r="I13577" s="235"/>
      <c r="J13577" s="247"/>
      <c r="K13577" s="247"/>
      <c r="L13577" s="223"/>
      <c r="M13577" s="223"/>
    </row>
    <row r="13578" spans="1:13">
      <c r="A13578" s="223"/>
      <c r="B13578" s="234"/>
      <c r="C13578" s="234"/>
      <c r="D13578" s="234"/>
      <c r="E13578" s="234"/>
      <c r="F13578" s="234"/>
      <c r="G13578" s="223"/>
      <c r="H13578" s="234"/>
      <c r="I13578" s="235"/>
      <c r="J13578" s="234"/>
      <c r="K13578" s="234"/>
      <c r="L13578" s="234"/>
      <c r="M13578" s="234"/>
    </row>
    <row r="13579" spans="1:13">
      <c r="A13579" s="223"/>
      <c r="B13579" s="234"/>
      <c r="C13579" s="234"/>
      <c r="D13579" s="234"/>
      <c r="E13579" s="234"/>
      <c r="F13579" s="234"/>
      <c r="G13579" s="223"/>
      <c r="H13579" s="234"/>
      <c r="I13579" s="235"/>
      <c r="J13579" s="234"/>
      <c r="K13579" s="234"/>
      <c r="L13579" s="234"/>
      <c r="M13579" s="234"/>
    </row>
    <row r="13580" spans="1:13">
      <c r="A13580" s="223"/>
      <c r="B13580" s="247"/>
      <c r="C13580" s="247"/>
      <c r="D13580" s="247"/>
      <c r="E13580" s="223"/>
      <c r="F13580" s="247"/>
      <c r="G13580" s="247"/>
      <c r="H13580" s="247"/>
      <c r="I13580" s="235"/>
      <c r="J13580" s="247"/>
      <c r="K13580" s="247"/>
      <c r="L13580" s="223"/>
      <c r="M13580" s="223"/>
    </row>
    <row r="13581" spans="1:13">
      <c r="A13581" s="223"/>
      <c r="B13581" s="234"/>
      <c r="C13581" s="234"/>
      <c r="D13581" s="234"/>
      <c r="E13581" s="234"/>
      <c r="F13581" s="234"/>
      <c r="G13581" s="223"/>
      <c r="H13581" s="234"/>
      <c r="I13581" s="235"/>
      <c r="J13581" s="234"/>
      <c r="K13581" s="234"/>
      <c r="L13581" s="234"/>
      <c r="M13581" s="234"/>
    </row>
    <row r="13582" spans="1:13">
      <c r="A13582" s="223"/>
      <c r="B13582" s="234"/>
      <c r="C13582" s="234"/>
      <c r="D13582" s="234"/>
      <c r="E13582" s="234"/>
      <c r="F13582" s="234"/>
      <c r="G13582" s="223"/>
      <c r="H13582" s="234"/>
      <c r="I13582" s="235"/>
      <c r="J13582" s="234"/>
      <c r="K13582" s="234"/>
      <c r="L13582" s="234"/>
      <c r="M13582" s="234"/>
    </row>
    <row r="13583" spans="1:13">
      <c r="A13583" s="223"/>
      <c r="B13583" s="234"/>
      <c r="C13583" s="234"/>
      <c r="D13583" s="234"/>
      <c r="E13583" s="234"/>
      <c r="F13583" s="234"/>
      <c r="G13583" s="223"/>
      <c r="H13583" s="234"/>
      <c r="I13583" s="235"/>
      <c r="J13583" s="234"/>
      <c r="K13583" s="234"/>
      <c r="L13583" s="234"/>
      <c r="M13583" s="234"/>
    </row>
    <row r="13584" spans="1:13">
      <c r="A13584" s="223"/>
      <c r="B13584" s="234"/>
      <c r="C13584" s="234"/>
      <c r="D13584" s="234"/>
      <c r="E13584" s="234"/>
      <c r="F13584" s="234"/>
      <c r="G13584" s="223"/>
      <c r="H13584" s="234"/>
      <c r="I13584" s="235"/>
      <c r="J13584" s="234"/>
      <c r="K13584" s="234"/>
      <c r="L13584" s="234"/>
      <c r="M13584" s="234"/>
    </row>
    <row r="13585" spans="1:13">
      <c r="A13585" s="223"/>
      <c r="B13585" s="234"/>
      <c r="C13585" s="234"/>
      <c r="D13585" s="234"/>
      <c r="E13585" s="234"/>
      <c r="F13585" s="234"/>
      <c r="G13585" s="223"/>
      <c r="H13585" s="234"/>
      <c r="I13585" s="235"/>
      <c r="J13585" s="234"/>
      <c r="K13585" s="234"/>
      <c r="L13585" s="234"/>
      <c r="M13585" s="234"/>
    </row>
    <row r="13586" spans="1:13">
      <c r="A13586" s="223"/>
      <c r="B13586" s="234"/>
      <c r="C13586" s="234"/>
      <c r="D13586" s="234"/>
      <c r="E13586" s="234"/>
      <c r="F13586" s="234"/>
      <c r="G13586" s="223"/>
      <c r="H13586" s="234"/>
      <c r="I13586" s="235"/>
      <c r="J13586" s="234"/>
      <c r="K13586" s="234"/>
      <c r="L13586" s="234"/>
      <c r="M13586" s="234"/>
    </row>
    <row r="13587" spans="1:13">
      <c r="A13587" s="223"/>
      <c r="B13587" s="234"/>
      <c r="C13587" s="234"/>
      <c r="D13587" s="234"/>
      <c r="E13587" s="234"/>
      <c r="F13587" s="234"/>
      <c r="G13587" s="223"/>
      <c r="H13587" s="234"/>
      <c r="I13587" s="235"/>
      <c r="J13587" s="234"/>
      <c r="K13587" s="234"/>
      <c r="L13587" s="234"/>
      <c r="M13587" s="234"/>
    </row>
    <row r="13588" spans="1:13">
      <c r="A13588" s="223"/>
      <c r="B13588" s="234"/>
      <c r="C13588" s="234"/>
      <c r="D13588" s="234"/>
      <c r="E13588" s="234"/>
      <c r="F13588" s="234"/>
      <c r="G13588" s="223"/>
      <c r="H13588" s="234"/>
      <c r="I13588" s="235"/>
      <c r="J13588" s="234"/>
      <c r="K13588" s="234"/>
      <c r="L13588" s="234"/>
      <c r="M13588" s="234"/>
    </row>
    <row r="13589" spans="1:13">
      <c r="A13589" s="223"/>
      <c r="B13589" s="234"/>
      <c r="C13589" s="234"/>
      <c r="D13589" s="234"/>
      <c r="E13589" s="234"/>
      <c r="F13589" s="234"/>
      <c r="G13589" s="223"/>
      <c r="H13589" s="234"/>
      <c r="I13589" s="235"/>
      <c r="J13589" s="234"/>
      <c r="K13589" s="234"/>
      <c r="L13589" s="234"/>
      <c r="M13589" s="234"/>
    </row>
    <row r="13590" spans="1:13">
      <c r="A13590" s="223"/>
      <c r="B13590" s="234"/>
      <c r="C13590" s="234"/>
      <c r="D13590" s="234"/>
      <c r="E13590" s="234"/>
      <c r="F13590" s="234"/>
      <c r="G13590" s="223"/>
      <c r="H13590" s="234"/>
      <c r="I13590" s="235"/>
      <c r="J13590" s="234"/>
      <c r="K13590" s="234"/>
      <c r="L13590" s="234"/>
      <c r="M13590" s="234"/>
    </row>
    <row r="13591" spans="1:13">
      <c r="A13591" s="223"/>
      <c r="B13591" s="234"/>
      <c r="C13591" s="234"/>
      <c r="D13591" s="234"/>
      <c r="E13591" s="234"/>
      <c r="F13591" s="234"/>
      <c r="G13591" s="223"/>
      <c r="H13591" s="234"/>
      <c r="I13591" s="235"/>
      <c r="J13591" s="234"/>
      <c r="K13591" s="234"/>
      <c r="L13591" s="234"/>
      <c r="M13591" s="234"/>
    </row>
    <row r="13592" spans="1:13">
      <c r="A13592" s="223"/>
      <c r="B13592" s="234"/>
      <c r="C13592" s="234"/>
      <c r="D13592" s="234"/>
      <c r="E13592" s="234"/>
      <c r="F13592" s="234"/>
      <c r="G13592" s="223"/>
      <c r="H13592" s="234"/>
      <c r="I13592" s="235"/>
      <c r="J13592" s="234"/>
      <c r="K13592" s="234"/>
      <c r="L13592" s="234"/>
      <c r="M13592" s="234"/>
    </row>
    <row r="13593" spans="1:13">
      <c r="A13593" s="223"/>
      <c r="B13593" s="234"/>
      <c r="C13593" s="234"/>
      <c r="D13593" s="234"/>
      <c r="E13593" s="234"/>
      <c r="F13593" s="234"/>
      <c r="G13593" s="223"/>
      <c r="H13593" s="234"/>
      <c r="I13593" s="235"/>
      <c r="J13593" s="234"/>
      <c r="K13593" s="234"/>
      <c r="L13593" s="234"/>
      <c r="M13593" s="234"/>
    </row>
    <row r="13594" spans="1:13">
      <c r="A13594" s="223"/>
      <c r="B13594" s="234"/>
      <c r="C13594" s="234"/>
      <c r="D13594" s="234"/>
      <c r="E13594" s="234"/>
      <c r="F13594" s="234"/>
      <c r="G13594" s="223"/>
      <c r="H13594" s="234"/>
      <c r="I13594" s="235"/>
      <c r="J13594" s="234"/>
      <c r="K13594" s="234"/>
      <c r="L13594" s="234"/>
      <c r="M13594" s="234"/>
    </row>
    <row r="13595" spans="1:13">
      <c r="A13595" s="223"/>
      <c r="B13595" s="234"/>
      <c r="C13595" s="234"/>
      <c r="D13595" s="234"/>
      <c r="E13595" s="234"/>
      <c r="F13595" s="234"/>
      <c r="G13595" s="223"/>
      <c r="H13595" s="234"/>
      <c r="I13595" s="235"/>
      <c r="J13595" s="234"/>
      <c r="K13595" s="234"/>
      <c r="L13595" s="234"/>
      <c r="M13595" s="234"/>
    </row>
    <row r="13596" spans="1:13">
      <c r="A13596" s="223"/>
      <c r="B13596" s="247"/>
      <c r="C13596" s="247"/>
      <c r="D13596" s="247"/>
      <c r="E13596" s="223"/>
      <c r="F13596" s="247"/>
      <c r="G13596" s="223"/>
      <c r="H13596" s="238"/>
      <c r="I13596" s="235"/>
      <c r="J13596" s="247"/>
      <c r="K13596" s="247"/>
      <c r="L13596" s="223"/>
      <c r="M13596" s="234"/>
    </row>
    <row r="13597" spans="1:13">
      <c r="A13597" s="223"/>
      <c r="B13597" s="234"/>
      <c r="C13597" s="234"/>
      <c r="D13597" s="234"/>
      <c r="E13597" s="234"/>
      <c r="F13597" s="234"/>
      <c r="G13597" s="223"/>
      <c r="H13597" s="234"/>
      <c r="I13597" s="235"/>
      <c r="J13597" s="234"/>
      <c r="K13597" s="234"/>
      <c r="L13597" s="234"/>
      <c r="M13597" s="234"/>
    </row>
    <row r="13598" spans="1:13">
      <c r="A13598" s="223"/>
      <c r="B13598" s="247"/>
      <c r="C13598" s="247"/>
      <c r="D13598" s="247"/>
      <c r="E13598" s="223"/>
      <c r="F13598" s="247"/>
      <c r="G13598" s="247"/>
      <c r="H13598" s="247"/>
      <c r="I13598" s="235"/>
      <c r="J13598" s="247"/>
      <c r="K13598" s="247"/>
      <c r="L13598" s="223"/>
      <c r="M13598" s="223"/>
    </row>
    <row r="13599" spans="1:13">
      <c r="A13599" s="223"/>
      <c r="B13599" s="234"/>
      <c r="C13599" s="234"/>
      <c r="D13599" s="234"/>
      <c r="E13599" s="234"/>
      <c r="F13599" s="234"/>
      <c r="G13599" s="223"/>
      <c r="H13599" s="234"/>
      <c r="I13599" s="235"/>
      <c r="J13599" s="234"/>
      <c r="K13599" s="234"/>
      <c r="L13599" s="234"/>
      <c r="M13599" s="234"/>
    </row>
    <row r="13600" spans="1:13">
      <c r="A13600" s="223"/>
      <c r="B13600" s="234"/>
      <c r="C13600" s="234"/>
      <c r="D13600" s="234"/>
      <c r="E13600" s="234"/>
      <c r="F13600" s="234"/>
      <c r="G13600" s="223"/>
      <c r="H13600" s="234"/>
      <c r="I13600" s="235"/>
      <c r="J13600" s="234"/>
      <c r="K13600" s="234"/>
      <c r="L13600" s="234"/>
      <c r="M13600" s="234"/>
    </row>
    <row r="13601" spans="1:13">
      <c r="A13601" s="223"/>
      <c r="B13601" s="247"/>
      <c r="C13601" s="247"/>
      <c r="D13601" s="247"/>
      <c r="E13601" s="223"/>
      <c r="F13601" s="247"/>
      <c r="G13601" s="247"/>
      <c r="H13601" s="247"/>
      <c r="I13601" s="235"/>
      <c r="J13601" s="247"/>
      <c r="K13601" s="247"/>
      <c r="L13601" s="223"/>
      <c r="M13601" s="223"/>
    </row>
    <row r="13602" spans="1:13">
      <c r="A13602" s="223"/>
      <c r="B13602" s="234"/>
      <c r="C13602" s="234"/>
      <c r="D13602" s="234"/>
      <c r="E13602" s="234"/>
      <c r="F13602" s="234"/>
      <c r="G13602" s="223"/>
      <c r="H13602" s="234"/>
      <c r="I13602" s="235"/>
      <c r="J13602" s="234"/>
      <c r="K13602" s="234"/>
      <c r="L13602" s="234"/>
      <c r="M13602" s="234"/>
    </row>
    <row r="13603" spans="1:13">
      <c r="A13603" s="223"/>
      <c r="B13603" s="234"/>
      <c r="C13603" s="234"/>
      <c r="D13603" s="234"/>
      <c r="E13603" s="234"/>
      <c r="F13603" s="234"/>
      <c r="G13603" s="223"/>
      <c r="H13603" s="234"/>
      <c r="I13603" s="235"/>
      <c r="J13603" s="234"/>
      <c r="K13603" s="234"/>
      <c r="L13603" s="234"/>
      <c r="M13603" s="234"/>
    </row>
    <row r="13604" spans="1:13">
      <c r="A13604" s="223"/>
      <c r="B13604" s="234"/>
      <c r="C13604" s="234"/>
      <c r="D13604" s="234"/>
      <c r="E13604" s="234"/>
      <c r="F13604" s="234"/>
      <c r="G13604" s="223"/>
      <c r="H13604" s="234"/>
      <c r="I13604" s="235"/>
      <c r="J13604" s="234"/>
      <c r="K13604" s="234"/>
      <c r="L13604" s="234"/>
      <c r="M13604" s="234"/>
    </row>
    <row r="13605" spans="1:13">
      <c r="A13605" s="223"/>
      <c r="B13605" s="234"/>
      <c r="C13605" s="234"/>
      <c r="D13605" s="234"/>
      <c r="E13605" s="234"/>
      <c r="F13605" s="234"/>
      <c r="G13605" s="223"/>
      <c r="H13605" s="234"/>
      <c r="I13605" s="235"/>
      <c r="J13605" s="234"/>
      <c r="K13605" s="234"/>
      <c r="L13605" s="234"/>
      <c r="M13605" s="234"/>
    </row>
    <row r="13606" spans="1:13">
      <c r="A13606" s="223"/>
      <c r="B13606" s="234"/>
      <c r="C13606" s="234"/>
      <c r="D13606" s="234"/>
      <c r="E13606" s="234"/>
      <c r="F13606" s="234"/>
      <c r="G13606" s="223"/>
      <c r="H13606" s="234"/>
      <c r="I13606" s="235"/>
      <c r="J13606" s="234"/>
      <c r="K13606" s="234"/>
      <c r="L13606" s="234"/>
      <c r="M13606" s="234"/>
    </row>
    <row r="13607" spans="1:13">
      <c r="A13607" s="223"/>
      <c r="B13607" s="247"/>
      <c r="C13607" s="247"/>
      <c r="D13607" s="247"/>
      <c r="E13607" s="223"/>
      <c r="F13607" s="247"/>
      <c r="G13607" s="247"/>
      <c r="H13607" s="247"/>
      <c r="I13607" s="235"/>
      <c r="J13607" s="247"/>
      <c r="K13607" s="247"/>
      <c r="L13607" s="223"/>
      <c r="M13607" s="223"/>
    </row>
    <row r="13608" spans="1:13">
      <c r="A13608" s="223"/>
      <c r="B13608" s="234"/>
      <c r="C13608" s="234"/>
      <c r="D13608" s="234"/>
      <c r="E13608" s="234"/>
      <c r="F13608" s="234"/>
      <c r="G13608" s="223"/>
      <c r="H13608" s="234"/>
      <c r="I13608" s="235"/>
      <c r="J13608" s="234"/>
      <c r="K13608" s="234"/>
      <c r="L13608" s="234"/>
      <c r="M13608" s="234"/>
    </row>
    <row r="13609" spans="1:13">
      <c r="A13609" s="223"/>
      <c r="B13609" s="234"/>
      <c r="C13609" s="234"/>
      <c r="D13609" s="234"/>
      <c r="E13609" s="234"/>
      <c r="F13609" s="234"/>
      <c r="G13609" s="223"/>
      <c r="H13609" s="234"/>
      <c r="I13609" s="235"/>
      <c r="J13609" s="234"/>
      <c r="K13609" s="234"/>
      <c r="L13609" s="234"/>
      <c r="M13609" s="234"/>
    </row>
    <row r="13610" spans="1:13">
      <c r="A13610" s="223"/>
      <c r="B13610" s="247"/>
      <c r="C13610" s="247"/>
      <c r="D13610" s="247"/>
      <c r="E13610" s="223"/>
      <c r="F13610" s="247"/>
      <c r="G13610" s="223"/>
      <c r="H13610" s="238"/>
      <c r="I13610" s="235"/>
      <c r="J13610" s="247"/>
      <c r="K13610" s="247"/>
      <c r="L13610" s="223"/>
      <c r="M13610" s="234"/>
    </row>
    <row r="13611" spans="1:13">
      <c r="A13611" s="223"/>
      <c r="B13611" s="234"/>
      <c r="C13611" s="234"/>
      <c r="D13611" s="234"/>
      <c r="E13611" s="234"/>
      <c r="F13611" s="234"/>
      <c r="G13611" s="223"/>
      <c r="H13611" s="234"/>
      <c r="I13611" s="235"/>
      <c r="J13611" s="234"/>
      <c r="K13611" s="234"/>
      <c r="L13611" s="234"/>
      <c r="M13611" s="234"/>
    </row>
    <row r="13612" spans="1:13">
      <c r="A13612" s="223"/>
      <c r="B13612" s="247"/>
      <c r="C13612" s="247"/>
      <c r="D13612" s="247"/>
      <c r="E13612" s="223"/>
      <c r="F13612" s="247"/>
      <c r="G13612" s="247"/>
      <c r="H13612" s="247"/>
      <c r="I13612" s="235"/>
      <c r="J13612" s="247"/>
      <c r="K13612" s="247"/>
      <c r="L13612" s="223"/>
      <c r="M13612" s="223"/>
    </row>
    <row r="13613" spans="1:13">
      <c r="A13613" s="223"/>
      <c r="B13613" s="247"/>
      <c r="C13613" s="247"/>
      <c r="D13613" s="247"/>
      <c r="E13613" s="223"/>
      <c r="F13613" s="247"/>
      <c r="G13613" s="247"/>
      <c r="H13613" s="247"/>
      <c r="I13613" s="235"/>
      <c r="J13613" s="247"/>
      <c r="K13613" s="247"/>
      <c r="L13613" s="223"/>
      <c r="M13613" s="223"/>
    </row>
    <row r="13614" spans="1:13">
      <c r="A13614" s="223"/>
      <c r="B13614" s="234"/>
      <c r="C13614" s="234"/>
      <c r="D13614" s="234"/>
      <c r="E13614" s="234"/>
      <c r="F13614" s="234"/>
      <c r="G13614" s="223"/>
      <c r="H13614" s="234"/>
      <c r="I13614" s="235"/>
      <c r="J13614" s="234"/>
      <c r="K13614" s="234"/>
      <c r="L13614" s="234"/>
      <c r="M13614" s="234"/>
    </row>
    <row r="13615" spans="1:13">
      <c r="A13615" s="223"/>
      <c r="B13615" s="234"/>
      <c r="C13615" s="234"/>
      <c r="D13615" s="234"/>
      <c r="E13615" s="234"/>
      <c r="F13615" s="234"/>
      <c r="G13615" s="223"/>
      <c r="H13615" s="234"/>
      <c r="I13615" s="235"/>
      <c r="J13615" s="234"/>
      <c r="K13615" s="234"/>
      <c r="L13615" s="234"/>
      <c r="M13615" s="234"/>
    </row>
    <row r="13616" spans="1:13">
      <c r="A13616" s="223"/>
      <c r="B13616" s="234"/>
      <c r="C13616" s="234"/>
      <c r="D13616" s="234"/>
      <c r="E13616" s="234"/>
      <c r="F13616" s="234"/>
      <c r="G13616" s="223"/>
      <c r="H13616" s="234"/>
      <c r="I13616" s="235"/>
      <c r="J13616" s="234"/>
      <c r="K13616" s="234"/>
      <c r="L13616" s="234"/>
      <c r="M13616" s="234"/>
    </row>
    <row r="13617" spans="1:13">
      <c r="A13617" s="223"/>
      <c r="B13617" s="234"/>
      <c r="C13617" s="234"/>
      <c r="D13617" s="234"/>
      <c r="E13617" s="234"/>
      <c r="F13617" s="234"/>
      <c r="G13617" s="223"/>
      <c r="H13617" s="234"/>
      <c r="I13617" s="235"/>
      <c r="J13617" s="234"/>
      <c r="K13617" s="234"/>
      <c r="L13617" s="234"/>
      <c r="M13617" s="234"/>
    </row>
    <row r="13618" spans="1:13">
      <c r="A13618" s="223"/>
      <c r="B13618" s="234"/>
      <c r="C13618" s="234"/>
      <c r="D13618" s="234"/>
      <c r="E13618" s="234"/>
      <c r="F13618" s="234"/>
      <c r="G13618" s="223"/>
      <c r="H13618" s="234"/>
      <c r="I13618" s="235"/>
      <c r="J13618" s="234"/>
      <c r="K13618" s="234"/>
      <c r="L13618" s="234"/>
      <c r="M13618" s="234"/>
    </row>
    <row r="13619" spans="1:13">
      <c r="A13619" s="223"/>
      <c r="B13619" s="234"/>
      <c r="C13619" s="234"/>
      <c r="D13619" s="234"/>
      <c r="E13619" s="234"/>
      <c r="F13619" s="234"/>
      <c r="G13619" s="223"/>
      <c r="H13619" s="234"/>
      <c r="I13619" s="235"/>
      <c r="J13619" s="234"/>
      <c r="K13619" s="234"/>
      <c r="L13619" s="234"/>
      <c r="M13619" s="234"/>
    </row>
    <row r="13620" spans="1:13">
      <c r="A13620" s="223"/>
      <c r="B13620" s="234"/>
      <c r="C13620" s="234"/>
      <c r="D13620" s="234"/>
      <c r="E13620" s="234"/>
      <c r="F13620" s="234"/>
      <c r="G13620" s="223"/>
      <c r="H13620" s="234"/>
      <c r="I13620" s="235"/>
      <c r="J13620" s="234"/>
      <c r="K13620" s="234"/>
      <c r="L13620" s="234"/>
      <c r="M13620" s="234"/>
    </row>
    <row r="13621" spans="1:13">
      <c r="A13621" s="223"/>
      <c r="B13621" s="234"/>
      <c r="C13621" s="234"/>
      <c r="D13621" s="234"/>
      <c r="E13621" s="234"/>
      <c r="F13621" s="234"/>
      <c r="G13621" s="223"/>
      <c r="H13621" s="234"/>
      <c r="I13621" s="235"/>
      <c r="J13621" s="234"/>
      <c r="K13621" s="234"/>
      <c r="L13621" s="234"/>
      <c r="M13621" s="234"/>
    </row>
    <row r="13622" spans="1:13">
      <c r="A13622" s="223"/>
      <c r="B13622" s="234"/>
      <c r="C13622" s="234"/>
      <c r="D13622" s="234"/>
      <c r="E13622" s="234"/>
      <c r="F13622" s="234"/>
      <c r="G13622" s="223"/>
      <c r="H13622" s="234"/>
      <c r="I13622" s="235"/>
      <c r="J13622" s="234"/>
      <c r="K13622" s="234"/>
      <c r="L13622" s="234"/>
      <c r="M13622" s="234"/>
    </row>
    <row r="13623" spans="1:13">
      <c r="A13623" s="223"/>
      <c r="B13623" s="234"/>
      <c r="C13623" s="234"/>
      <c r="D13623" s="234"/>
      <c r="E13623" s="234"/>
      <c r="F13623" s="234"/>
      <c r="G13623" s="223"/>
      <c r="H13623" s="234"/>
      <c r="I13623" s="235"/>
      <c r="J13623" s="234"/>
      <c r="K13623" s="234"/>
      <c r="L13623" s="234"/>
      <c r="M13623" s="234"/>
    </row>
    <row r="13624" spans="1:13">
      <c r="A13624" s="223"/>
      <c r="B13624" s="234"/>
      <c r="C13624" s="234"/>
      <c r="D13624" s="234"/>
      <c r="E13624" s="234"/>
      <c r="F13624" s="234"/>
      <c r="G13624" s="223"/>
      <c r="H13624" s="234"/>
      <c r="I13624" s="235"/>
      <c r="J13624" s="234"/>
      <c r="K13624" s="234"/>
      <c r="L13624" s="234"/>
      <c r="M13624" s="234"/>
    </row>
    <row r="13625" spans="1:13">
      <c r="A13625" s="223"/>
      <c r="B13625" s="234"/>
      <c r="C13625" s="234"/>
      <c r="D13625" s="234"/>
      <c r="E13625" s="234"/>
      <c r="F13625" s="234"/>
      <c r="G13625" s="223"/>
      <c r="H13625" s="234"/>
      <c r="I13625" s="235"/>
      <c r="J13625" s="234"/>
      <c r="K13625" s="234"/>
      <c r="L13625" s="234"/>
      <c r="M13625" s="234"/>
    </row>
    <row r="13626" spans="1:13">
      <c r="A13626" s="223"/>
      <c r="B13626" s="234"/>
      <c r="C13626" s="234"/>
      <c r="D13626" s="234"/>
      <c r="E13626" s="234"/>
      <c r="F13626" s="234"/>
      <c r="G13626" s="223"/>
      <c r="H13626" s="234"/>
      <c r="I13626" s="235"/>
      <c r="J13626" s="234"/>
      <c r="K13626" s="234"/>
      <c r="L13626" s="234"/>
      <c r="M13626" s="234"/>
    </row>
    <row r="13627" spans="1:13">
      <c r="A13627" s="223"/>
      <c r="B13627" s="247"/>
      <c r="C13627" s="247"/>
      <c r="D13627" s="247"/>
      <c r="E13627" s="223"/>
      <c r="F13627" s="247"/>
      <c r="G13627" s="247"/>
      <c r="H13627" s="247"/>
      <c r="I13627" s="235"/>
      <c r="J13627" s="247"/>
      <c r="K13627" s="247"/>
      <c r="L13627" s="223"/>
      <c r="M13627" s="223"/>
    </row>
    <row r="13628" spans="1:13">
      <c r="A13628" s="223"/>
      <c r="B13628" s="247"/>
      <c r="C13628" s="247"/>
      <c r="D13628" s="247"/>
      <c r="E13628" s="223"/>
      <c r="F13628" s="247"/>
      <c r="G13628" s="247"/>
      <c r="H13628" s="247"/>
      <c r="I13628" s="235"/>
      <c r="J13628" s="247"/>
      <c r="K13628" s="247"/>
      <c r="L13628" s="223"/>
      <c r="M13628" s="223"/>
    </row>
    <row r="13629" spans="1:13">
      <c r="A13629" s="223"/>
      <c r="B13629" s="234"/>
      <c r="C13629" s="234"/>
      <c r="D13629" s="234"/>
      <c r="E13629" s="234"/>
      <c r="F13629" s="234"/>
      <c r="G13629" s="223"/>
      <c r="H13629" s="234"/>
      <c r="I13629" s="235"/>
      <c r="J13629" s="234"/>
      <c r="K13629" s="234"/>
      <c r="L13629" s="234"/>
      <c r="M13629" s="234"/>
    </row>
    <row r="13630" spans="1:13">
      <c r="A13630" s="223"/>
      <c r="B13630" s="247"/>
      <c r="C13630" s="247"/>
      <c r="D13630" s="247"/>
      <c r="E13630" s="223"/>
      <c r="F13630" s="247"/>
      <c r="G13630" s="247"/>
      <c r="H13630" s="247"/>
      <c r="I13630" s="235"/>
      <c r="J13630" s="247"/>
      <c r="K13630" s="247"/>
      <c r="L13630" s="223"/>
      <c r="M13630" s="223"/>
    </row>
    <row r="13631" spans="1:13">
      <c r="A13631" s="223"/>
      <c r="B13631" s="234"/>
      <c r="C13631" s="234"/>
      <c r="D13631" s="234"/>
      <c r="E13631" s="234"/>
      <c r="F13631" s="234"/>
      <c r="G13631" s="223"/>
      <c r="H13631" s="234"/>
      <c r="I13631" s="235"/>
      <c r="J13631" s="234"/>
      <c r="K13631" s="234"/>
      <c r="L13631" s="234"/>
      <c r="M13631" s="234"/>
    </row>
    <row r="13632" spans="1:13">
      <c r="A13632" s="223"/>
      <c r="B13632" s="234"/>
      <c r="C13632" s="234"/>
      <c r="D13632" s="234"/>
      <c r="E13632" s="234"/>
      <c r="F13632" s="234"/>
      <c r="G13632" s="223"/>
      <c r="H13632" s="234"/>
      <c r="I13632" s="235"/>
      <c r="J13632" s="234"/>
      <c r="K13632" s="234"/>
      <c r="L13632" s="234"/>
      <c r="M13632" s="234"/>
    </row>
    <row r="13633" spans="1:13">
      <c r="A13633" s="223"/>
      <c r="B13633" s="234"/>
      <c r="C13633" s="234"/>
      <c r="D13633" s="234"/>
      <c r="E13633" s="234"/>
      <c r="F13633" s="234"/>
      <c r="G13633" s="223"/>
      <c r="H13633" s="234"/>
      <c r="I13633" s="235"/>
      <c r="J13633" s="234"/>
      <c r="K13633" s="234"/>
      <c r="L13633" s="234"/>
      <c r="M13633" s="234"/>
    </row>
    <row r="13634" spans="1:13">
      <c r="A13634" s="223"/>
      <c r="B13634" s="234"/>
      <c r="C13634" s="234"/>
      <c r="D13634" s="234"/>
      <c r="E13634" s="234"/>
      <c r="F13634" s="234"/>
      <c r="G13634" s="223"/>
      <c r="H13634" s="234"/>
      <c r="I13634" s="235"/>
      <c r="J13634" s="234"/>
      <c r="K13634" s="234"/>
      <c r="L13634" s="234"/>
      <c r="M13634" s="234"/>
    </row>
    <row r="13635" spans="1:13">
      <c r="A13635" s="223"/>
      <c r="B13635" s="247"/>
      <c r="C13635" s="247"/>
      <c r="D13635" s="247"/>
      <c r="E13635" s="223"/>
      <c r="F13635" s="247"/>
      <c r="G13635" s="247"/>
      <c r="H13635" s="247"/>
      <c r="I13635" s="235"/>
      <c r="J13635" s="247"/>
      <c r="K13635" s="247"/>
      <c r="L13635" s="223"/>
      <c r="M13635" s="223"/>
    </row>
    <row r="13636" spans="1:13">
      <c r="A13636" s="223"/>
      <c r="B13636" s="247"/>
      <c r="C13636" s="247"/>
      <c r="D13636" s="247"/>
      <c r="E13636" s="223"/>
      <c r="F13636" s="247"/>
      <c r="G13636" s="247"/>
      <c r="H13636" s="223"/>
      <c r="I13636" s="235"/>
      <c r="J13636" s="247"/>
      <c r="K13636" s="247"/>
      <c r="L13636" s="223"/>
      <c r="M13636" s="223"/>
    </row>
    <row r="13637" spans="1:13">
      <c r="A13637" s="223"/>
      <c r="B13637" s="234"/>
      <c r="C13637" s="234"/>
      <c r="D13637" s="234"/>
      <c r="E13637" s="234"/>
      <c r="F13637" s="234"/>
      <c r="G13637" s="223"/>
      <c r="H13637" s="234"/>
      <c r="I13637" s="235"/>
      <c r="J13637" s="234"/>
      <c r="K13637" s="234"/>
      <c r="L13637" s="234"/>
      <c r="M13637" s="234"/>
    </row>
    <row r="13638" spans="1:13">
      <c r="A13638" s="223"/>
      <c r="B13638" s="234"/>
      <c r="C13638" s="234"/>
      <c r="D13638" s="234"/>
      <c r="E13638" s="234"/>
      <c r="F13638" s="234"/>
      <c r="G13638" s="223"/>
      <c r="H13638" s="234"/>
      <c r="I13638" s="235"/>
      <c r="J13638" s="234"/>
      <c r="K13638" s="234"/>
      <c r="L13638" s="234"/>
      <c r="M13638" s="234"/>
    </row>
    <row r="13639" spans="1:13">
      <c r="A13639" s="223"/>
      <c r="B13639" s="234"/>
      <c r="C13639" s="234"/>
      <c r="D13639" s="234"/>
      <c r="E13639" s="234"/>
      <c r="F13639" s="234"/>
      <c r="G13639" s="223"/>
      <c r="H13639" s="234"/>
      <c r="I13639" s="235"/>
      <c r="J13639" s="234"/>
      <c r="K13639" s="234"/>
      <c r="L13639" s="234"/>
      <c r="M13639" s="234"/>
    </row>
    <row r="13640" spans="1:13">
      <c r="A13640" s="223"/>
      <c r="B13640" s="234"/>
      <c r="C13640" s="234"/>
      <c r="D13640" s="234"/>
      <c r="E13640" s="234"/>
      <c r="F13640" s="234"/>
      <c r="G13640" s="223"/>
      <c r="H13640" s="234"/>
      <c r="I13640" s="235"/>
      <c r="J13640" s="234"/>
      <c r="K13640" s="234"/>
      <c r="L13640" s="234"/>
      <c r="M13640" s="234"/>
    </row>
    <row r="13641" spans="1:13">
      <c r="A13641" s="223"/>
      <c r="B13641" s="234"/>
      <c r="C13641" s="234"/>
      <c r="D13641" s="234"/>
      <c r="E13641" s="234"/>
      <c r="F13641" s="234"/>
      <c r="G13641" s="223"/>
      <c r="H13641" s="234"/>
      <c r="I13641" s="235"/>
      <c r="J13641" s="234"/>
      <c r="K13641" s="234"/>
      <c r="L13641" s="234"/>
      <c r="M13641" s="234"/>
    </row>
    <row r="13642" spans="1:13">
      <c r="A13642" s="223"/>
      <c r="B13642" s="234"/>
      <c r="C13642" s="234"/>
      <c r="D13642" s="234"/>
      <c r="E13642" s="234"/>
      <c r="F13642" s="234"/>
      <c r="G13642" s="223"/>
      <c r="H13642" s="234"/>
      <c r="I13642" s="235"/>
      <c r="J13642" s="234"/>
      <c r="K13642" s="234"/>
      <c r="L13642" s="234"/>
      <c r="M13642" s="234"/>
    </row>
    <row r="13643" spans="1:13">
      <c r="A13643" s="223"/>
      <c r="B13643" s="247"/>
      <c r="C13643" s="247"/>
      <c r="D13643" s="247"/>
      <c r="E13643" s="223"/>
      <c r="F13643" s="247"/>
      <c r="G13643" s="247"/>
      <c r="H13643" s="247"/>
      <c r="I13643" s="235"/>
      <c r="J13643" s="247"/>
      <c r="K13643" s="247"/>
      <c r="L13643" s="223"/>
      <c r="M13643" s="223"/>
    </row>
    <row r="13644" spans="1:13">
      <c r="A13644" s="223"/>
      <c r="B13644" s="234"/>
      <c r="C13644" s="234"/>
      <c r="D13644" s="234"/>
      <c r="E13644" s="234"/>
      <c r="F13644" s="234"/>
      <c r="G13644" s="223"/>
      <c r="H13644" s="234"/>
      <c r="I13644" s="235"/>
      <c r="J13644" s="234"/>
      <c r="K13644" s="234"/>
      <c r="L13644" s="234"/>
      <c r="M13644" s="234"/>
    </row>
    <row r="13645" spans="1:13">
      <c r="A13645" s="223"/>
      <c r="B13645" s="234"/>
      <c r="C13645" s="234"/>
      <c r="D13645" s="234"/>
      <c r="E13645" s="234"/>
      <c r="F13645" s="234"/>
      <c r="G13645" s="223"/>
      <c r="H13645" s="234"/>
      <c r="I13645" s="235"/>
      <c r="J13645" s="234"/>
      <c r="K13645" s="234"/>
      <c r="L13645" s="234"/>
      <c r="M13645" s="234"/>
    </row>
    <row r="13646" spans="1:13">
      <c r="A13646" s="223"/>
      <c r="B13646" s="247"/>
      <c r="C13646" s="247"/>
      <c r="D13646" s="247"/>
      <c r="E13646" s="223"/>
      <c r="F13646" s="247"/>
      <c r="G13646" s="247"/>
      <c r="H13646" s="247"/>
      <c r="I13646" s="235"/>
      <c r="J13646" s="247"/>
      <c r="K13646" s="247"/>
      <c r="L13646" s="223"/>
      <c r="M13646" s="223"/>
    </row>
    <row r="13647" spans="1:13">
      <c r="A13647" s="223"/>
      <c r="B13647" s="234"/>
      <c r="C13647" s="234"/>
      <c r="D13647" s="234"/>
      <c r="E13647" s="234"/>
      <c r="F13647" s="234"/>
      <c r="G13647" s="223"/>
      <c r="H13647" s="234"/>
      <c r="I13647" s="235"/>
      <c r="J13647" s="234"/>
      <c r="K13647" s="234"/>
      <c r="L13647" s="234"/>
      <c r="M13647" s="234"/>
    </row>
    <row r="13648" spans="1:13">
      <c r="A13648" s="223"/>
      <c r="B13648" s="234"/>
      <c r="C13648" s="234"/>
      <c r="D13648" s="234"/>
      <c r="E13648" s="234"/>
      <c r="F13648" s="234"/>
      <c r="G13648" s="223"/>
      <c r="H13648" s="234"/>
      <c r="I13648" s="235"/>
      <c r="J13648" s="234"/>
      <c r="K13648" s="234"/>
      <c r="L13648" s="234"/>
      <c r="M13648" s="234"/>
    </row>
    <row r="13649" spans="1:13">
      <c r="A13649" s="223"/>
      <c r="B13649" s="234"/>
      <c r="C13649" s="234"/>
      <c r="D13649" s="234"/>
      <c r="E13649" s="234"/>
      <c r="F13649" s="234"/>
      <c r="G13649" s="223"/>
      <c r="H13649" s="234"/>
      <c r="I13649" s="235"/>
      <c r="J13649" s="234"/>
      <c r="K13649" s="234"/>
      <c r="L13649" s="234"/>
      <c r="M13649" s="234"/>
    </row>
    <row r="13650" spans="1:13">
      <c r="A13650" s="223"/>
      <c r="B13650" s="247"/>
      <c r="C13650" s="247"/>
      <c r="D13650" s="247"/>
      <c r="E13650" s="223"/>
      <c r="F13650" s="247"/>
      <c r="G13650" s="247"/>
      <c r="H13650" s="247"/>
      <c r="I13650" s="235"/>
      <c r="J13650" s="247"/>
      <c r="K13650" s="247"/>
      <c r="L13650" s="223"/>
      <c r="M13650" s="223"/>
    </row>
    <row r="13651" spans="1:13">
      <c r="A13651" s="223"/>
      <c r="B13651" s="234"/>
      <c r="C13651" s="234"/>
      <c r="D13651" s="234"/>
      <c r="E13651" s="234"/>
      <c r="F13651" s="234"/>
      <c r="G13651" s="223"/>
      <c r="H13651" s="234"/>
      <c r="I13651" s="235"/>
      <c r="J13651" s="234"/>
      <c r="K13651" s="234"/>
      <c r="L13651" s="234"/>
      <c r="M13651" s="234"/>
    </row>
    <row r="13652" spans="1:13">
      <c r="A13652" s="223"/>
      <c r="B13652" s="234"/>
      <c r="C13652" s="234"/>
      <c r="D13652" s="234"/>
      <c r="E13652" s="234"/>
      <c r="F13652" s="234"/>
      <c r="G13652" s="223"/>
      <c r="H13652" s="234"/>
      <c r="I13652" s="235"/>
      <c r="J13652" s="234"/>
      <c r="K13652" s="234"/>
      <c r="L13652" s="234"/>
      <c r="M13652" s="234"/>
    </row>
    <row r="13653" spans="1:13">
      <c r="A13653" s="223"/>
      <c r="B13653" s="247"/>
      <c r="C13653" s="247"/>
      <c r="D13653" s="247"/>
      <c r="E13653" s="223"/>
      <c r="F13653" s="247"/>
      <c r="G13653" s="247"/>
      <c r="H13653" s="247"/>
      <c r="I13653" s="235"/>
      <c r="J13653" s="247"/>
      <c r="K13653" s="247"/>
      <c r="L13653" s="223"/>
      <c r="M13653" s="223"/>
    </row>
    <row r="13654" spans="1:13">
      <c r="A13654" s="223"/>
      <c r="B13654" s="234"/>
      <c r="C13654" s="234"/>
      <c r="D13654" s="234"/>
      <c r="E13654" s="234"/>
      <c r="F13654" s="234"/>
      <c r="G13654" s="223"/>
      <c r="H13654" s="234"/>
      <c r="I13654" s="235"/>
      <c r="J13654" s="234"/>
      <c r="K13654" s="234"/>
      <c r="L13654" s="234"/>
      <c r="M13654" s="234"/>
    </row>
    <row r="13655" spans="1:13">
      <c r="A13655" s="223"/>
      <c r="B13655" s="234"/>
      <c r="C13655" s="234"/>
      <c r="D13655" s="234"/>
      <c r="E13655" s="234"/>
      <c r="F13655" s="234"/>
      <c r="G13655" s="223"/>
      <c r="H13655" s="234"/>
      <c r="I13655" s="235"/>
      <c r="J13655" s="234"/>
      <c r="K13655" s="234"/>
      <c r="L13655" s="234"/>
      <c r="M13655" s="234"/>
    </row>
    <row r="13656" spans="1:13">
      <c r="A13656" s="223"/>
      <c r="B13656" s="234"/>
      <c r="C13656" s="234"/>
      <c r="D13656" s="234"/>
      <c r="E13656" s="234"/>
      <c r="F13656" s="234"/>
      <c r="G13656" s="223"/>
      <c r="H13656" s="234"/>
      <c r="I13656" s="235"/>
      <c r="J13656" s="234"/>
      <c r="K13656" s="234"/>
      <c r="L13656" s="234"/>
      <c r="M13656" s="234"/>
    </row>
    <row r="13657" spans="1:13">
      <c r="A13657" s="223"/>
      <c r="B13657" s="247"/>
      <c r="C13657" s="247"/>
      <c r="D13657" s="247"/>
      <c r="E13657" s="223"/>
      <c r="F13657" s="247"/>
      <c r="G13657" s="247"/>
      <c r="H13657" s="247"/>
      <c r="I13657" s="235"/>
      <c r="J13657" s="247"/>
      <c r="K13657" s="247"/>
      <c r="L13657" s="223"/>
      <c r="M13657" s="223"/>
    </row>
    <row r="13658" spans="1:13">
      <c r="A13658" s="223"/>
      <c r="B13658" s="234"/>
      <c r="C13658" s="234"/>
      <c r="D13658" s="234"/>
      <c r="E13658" s="234"/>
      <c r="F13658" s="234"/>
      <c r="G13658" s="223"/>
      <c r="H13658" s="234"/>
      <c r="I13658" s="235"/>
      <c r="J13658" s="234"/>
      <c r="K13658" s="234"/>
      <c r="L13658" s="234"/>
      <c r="M13658" s="234"/>
    </row>
    <row r="13659" spans="1:13">
      <c r="A13659" s="223"/>
      <c r="B13659" s="234"/>
      <c r="C13659" s="234"/>
      <c r="D13659" s="234"/>
      <c r="E13659" s="234"/>
      <c r="F13659" s="234"/>
      <c r="G13659" s="223"/>
      <c r="H13659" s="234"/>
      <c r="I13659" s="235"/>
      <c r="J13659" s="234"/>
      <c r="K13659" s="234"/>
      <c r="L13659" s="234"/>
      <c r="M13659" s="234"/>
    </row>
    <row r="13660" spans="1:13">
      <c r="A13660" s="223"/>
      <c r="B13660" s="234"/>
      <c r="C13660" s="234"/>
      <c r="D13660" s="234"/>
      <c r="E13660" s="234"/>
      <c r="F13660" s="234"/>
      <c r="G13660" s="223"/>
      <c r="H13660" s="234"/>
      <c r="I13660" s="235"/>
      <c r="J13660" s="234"/>
      <c r="K13660" s="234"/>
      <c r="L13660" s="234"/>
      <c r="M13660" s="234"/>
    </row>
    <row r="13661" spans="1:13">
      <c r="A13661" s="223"/>
      <c r="B13661" s="247"/>
      <c r="C13661" s="247"/>
      <c r="D13661" s="247"/>
      <c r="E13661" s="223"/>
      <c r="F13661" s="247"/>
      <c r="G13661" s="223"/>
      <c r="H13661" s="238"/>
      <c r="I13661" s="235"/>
      <c r="J13661" s="247"/>
      <c r="K13661" s="247"/>
      <c r="L13661" s="223"/>
      <c r="M13661" s="234"/>
    </row>
    <row r="13662" spans="1:13">
      <c r="A13662" s="223"/>
      <c r="B13662" s="234"/>
      <c r="C13662" s="234"/>
      <c r="D13662" s="234"/>
      <c r="E13662" s="234"/>
      <c r="F13662" s="234"/>
      <c r="G13662" s="223"/>
      <c r="H13662" s="234"/>
      <c r="I13662" s="235"/>
      <c r="J13662" s="234"/>
      <c r="K13662" s="234"/>
      <c r="L13662" s="234"/>
      <c r="M13662" s="234"/>
    </row>
    <row r="13663" spans="1:13">
      <c r="A13663" s="223"/>
      <c r="B13663" s="234"/>
      <c r="C13663" s="234"/>
      <c r="D13663" s="234"/>
      <c r="E13663" s="234"/>
      <c r="F13663" s="234"/>
      <c r="G13663" s="223"/>
      <c r="H13663" s="234"/>
      <c r="I13663" s="235"/>
      <c r="J13663" s="234"/>
      <c r="K13663" s="234"/>
      <c r="L13663" s="234"/>
      <c r="M13663" s="234"/>
    </row>
    <row r="13664" spans="1:13">
      <c r="A13664" s="223"/>
      <c r="B13664" s="234"/>
      <c r="C13664" s="234"/>
      <c r="D13664" s="234"/>
      <c r="E13664" s="234"/>
      <c r="F13664" s="234"/>
      <c r="G13664" s="223"/>
      <c r="H13664" s="234"/>
      <c r="I13664" s="235"/>
      <c r="J13664" s="234"/>
      <c r="K13664" s="234"/>
      <c r="L13664" s="234"/>
      <c r="M13664" s="234"/>
    </row>
    <row r="13665" spans="1:13">
      <c r="A13665" s="223"/>
      <c r="B13665" s="234"/>
      <c r="C13665" s="234"/>
      <c r="D13665" s="234"/>
      <c r="E13665" s="234"/>
      <c r="F13665" s="234"/>
      <c r="G13665" s="223"/>
      <c r="H13665" s="234"/>
      <c r="I13665" s="235"/>
      <c r="J13665" s="234"/>
      <c r="K13665" s="234"/>
      <c r="L13665" s="234"/>
      <c r="M13665" s="234"/>
    </row>
    <row r="13666" spans="1:13">
      <c r="A13666" s="223"/>
      <c r="B13666" s="234"/>
      <c r="C13666" s="234"/>
      <c r="D13666" s="234"/>
      <c r="E13666" s="234"/>
      <c r="F13666" s="234"/>
      <c r="G13666" s="223"/>
      <c r="H13666" s="234"/>
      <c r="I13666" s="235"/>
      <c r="J13666" s="234"/>
      <c r="K13666" s="234"/>
      <c r="L13666" s="234"/>
      <c r="M13666" s="234"/>
    </row>
    <row r="13667" spans="1:13">
      <c r="A13667" s="223"/>
      <c r="B13667" s="234"/>
      <c r="C13667" s="234"/>
      <c r="D13667" s="234"/>
      <c r="E13667" s="234"/>
      <c r="F13667" s="234"/>
      <c r="G13667" s="223"/>
      <c r="H13667" s="234"/>
      <c r="I13667" s="235"/>
      <c r="J13667" s="234"/>
      <c r="K13667" s="234"/>
      <c r="L13667" s="234"/>
      <c r="M13667" s="234"/>
    </row>
    <row r="13668" spans="1:13">
      <c r="A13668" s="223"/>
      <c r="B13668" s="234"/>
      <c r="C13668" s="234"/>
      <c r="D13668" s="234"/>
      <c r="E13668" s="234"/>
      <c r="F13668" s="234"/>
      <c r="G13668" s="223"/>
      <c r="H13668" s="234"/>
      <c r="I13668" s="235"/>
      <c r="J13668" s="234"/>
      <c r="K13668" s="234"/>
      <c r="L13668" s="234"/>
      <c r="M13668" s="234"/>
    </row>
    <row r="13669" spans="1:13">
      <c r="A13669" s="223"/>
      <c r="B13669" s="234"/>
      <c r="C13669" s="234"/>
      <c r="D13669" s="234"/>
      <c r="E13669" s="234"/>
      <c r="F13669" s="234"/>
      <c r="G13669" s="223"/>
      <c r="H13669" s="234"/>
      <c r="I13669" s="235"/>
      <c r="J13669" s="234"/>
      <c r="K13669" s="234"/>
      <c r="L13669" s="234"/>
      <c r="M13669" s="234"/>
    </row>
    <row r="13670" spans="1:13">
      <c r="A13670" s="223"/>
      <c r="B13670" s="234"/>
      <c r="C13670" s="234"/>
      <c r="D13670" s="234"/>
      <c r="E13670" s="234"/>
      <c r="F13670" s="234"/>
      <c r="G13670" s="223"/>
      <c r="H13670" s="234"/>
      <c r="I13670" s="235"/>
      <c r="J13670" s="234"/>
      <c r="K13670" s="234"/>
      <c r="L13670" s="234"/>
      <c r="M13670" s="234"/>
    </row>
    <row r="13671" spans="1:13">
      <c r="A13671" s="223"/>
      <c r="B13671" s="234"/>
      <c r="C13671" s="234"/>
      <c r="D13671" s="234"/>
      <c r="E13671" s="234"/>
      <c r="F13671" s="234"/>
      <c r="G13671" s="223"/>
      <c r="H13671" s="234"/>
      <c r="I13671" s="235"/>
      <c r="J13671" s="234"/>
      <c r="K13671" s="234"/>
      <c r="L13671" s="234"/>
      <c r="M13671" s="234"/>
    </row>
    <row r="13672" spans="1:13">
      <c r="A13672" s="223"/>
      <c r="B13672" s="234"/>
      <c r="C13672" s="234"/>
      <c r="D13672" s="234"/>
      <c r="E13672" s="234"/>
      <c r="F13672" s="234"/>
      <c r="G13672" s="223"/>
      <c r="H13672" s="234"/>
      <c r="I13672" s="235"/>
      <c r="J13672" s="234"/>
      <c r="K13672" s="234"/>
      <c r="L13672" s="234"/>
      <c r="M13672" s="234"/>
    </row>
    <row r="13673" spans="1:13">
      <c r="A13673" s="223"/>
      <c r="B13673" s="234"/>
      <c r="C13673" s="234"/>
      <c r="D13673" s="234"/>
      <c r="E13673" s="234"/>
      <c r="F13673" s="234"/>
      <c r="G13673" s="223"/>
      <c r="H13673" s="234"/>
      <c r="I13673" s="235"/>
      <c r="J13673" s="234"/>
      <c r="K13673" s="234"/>
      <c r="L13673" s="234"/>
      <c r="M13673" s="234"/>
    </row>
    <row r="13674" spans="1:13">
      <c r="A13674" s="223"/>
      <c r="B13674" s="234"/>
      <c r="C13674" s="234"/>
      <c r="D13674" s="234"/>
      <c r="E13674" s="234"/>
      <c r="F13674" s="234"/>
      <c r="G13674" s="223"/>
      <c r="H13674" s="234"/>
      <c r="I13674" s="235"/>
      <c r="J13674" s="234"/>
      <c r="K13674" s="234"/>
      <c r="L13674" s="234"/>
      <c r="M13674" s="234"/>
    </row>
    <row r="13675" spans="1:13">
      <c r="A13675" s="223"/>
      <c r="B13675" s="234"/>
      <c r="C13675" s="234"/>
      <c r="D13675" s="234"/>
      <c r="E13675" s="234"/>
      <c r="F13675" s="234"/>
      <c r="G13675" s="223"/>
      <c r="H13675" s="234"/>
      <c r="I13675" s="235"/>
      <c r="J13675" s="234"/>
      <c r="K13675" s="234"/>
      <c r="L13675" s="234"/>
      <c r="M13675" s="234"/>
    </row>
    <row r="13676" spans="1:13">
      <c r="A13676" s="223"/>
      <c r="B13676" s="234"/>
      <c r="C13676" s="234"/>
      <c r="D13676" s="234"/>
      <c r="E13676" s="234"/>
      <c r="F13676" s="234"/>
      <c r="G13676" s="223"/>
      <c r="H13676" s="234"/>
      <c r="I13676" s="235"/>
      <c r="J13676" s="234"/>
      <c r="K13676" s="234"/>
      <c r="L13676" s="234"/>
      <c r="M13676" s="234"/>
    </row>
    <row r="13677" spans="1:13">
      <c r="A13677" s="223"/>
      <c r="B13677" s="234"/>
      <c r="C13677" s="234"/>
      <c r="D13677" s="234"/>
      <c r="E13677" s="234"/>
      <c r="F13677" s="234"/>
      <c r="G13677" s="223"/>
      <c r="H13677" s="234"/>
      <c r="I13677" s="235"/>
      <c r="J13677" s="234"/>
      <c r="K13677" s="234"/>
      <c r="L13677" s="234"/>
      <c r="M13677" s="234"/>
    </row>
    <row r="13678" spans="1:13">
      <c r="A13678" s="223"/>
      <c r="B13678" s="247"/>
      <c r="C13678" s="247"/>
      <c r="D13678" s="247"/>
      <c r="E13678" s="223"/>
      <c r="F13678" s="247"/>
      <c r="G13678" s="247"/>
      <c r="H13678" s="247"/>
      <c r="I13678" s="235"/>
      <c r="J13678" s="247"/>
      <c r="K13678" s="247"/>
      <c r="L13678" s="223"/>
      <c r="M13678" s="223"/>
    </row>
    <row r="13679" spans="1:13">
      <c r="A13679" s="223"/>
      <c r="B13679" s="247"/>
      <c r="C13679" s="247"/>
      <c r="D13679" s="247"/>
      <c r="E13679" s="223"/>
      <c r="F13679" s="247"/>
      <c r="G13679" s="247"/>
      <c r="H13679" s="247"/>
      <c r="I13679" s="235"/>
      <c r="J13679" s="247"/>
      <c r="K13679" s="247"/>
      <c r="L13679" s="223"/>
      <c r="M13679" s="223"/>
    </row>
    <row r="13680" spans="1:13">
      <c r="A13680" s="223"/>
      <c r="B13680" s="234"/>
      <c r="C13680" s="234"/>
      <c r="D13680" s="234"/>
      <c r="E13680" s="234"/>
      <c r="F13680" s="234"/>
      <c r="G13680" s="223"/>
      <c r="H13680" s="234"/>
      <c r="I13680" s="235"/>
      <c r="J13680" s="234"/>
      <c r="K13680" s="234"/>
      <c r="L13680" s="234"/>
      <c r="M13680" s="234"/>
    </row>
    <row r="13681" spans="1:13">
      <c r="A13681" s="223"/>
      <c r="B13681" s="234"/>
      <c r="C13681" s="234"/>
      <c r="D13681" s="234"/>
      <c r="E13681" s="234"/>
      <c r="F13681" s="234"/>
      <c r="G13681" s="223"/>
      <c r="H13681" s="234"/>
      <c r="I13681" s="235"/>
      <c r="J13681" s="234"/>
      <c r="K13681" s="234"/>
      <c r="L13681" s="234"/>
      <c r="M13681" s="234"/>
    </row>
    <row r="13682" spans="1:13">
      <c r="A13682" s="223"/>
      <c r="B13682" s="234"/>
      <c r="C13682" s="234"/>
      <c r="D13682" s="234"/>
      <c r="E13682" s="234"/>
      <c r="F13682" s="234"/>
      <c r="G13682" s="223"/>
      <c r="H13682" s="234"/>
      <c r="I13682" s="235"/>
      <c r="J13682" s="234"/>
      <c r="K13682" s="234"/>
      <c r="L13682" s="234"/>
      <c r="M13682" s="234"/>
    </row>
    <row r="13683" spans="1:13">
      <c r="A13683" s="223"/>
      <c r="B13683" s="234"/>
      <c r="C13683" s="234"/>
      <c r="D13683" s="234"/>
      <c r="E13683" s="234"/>
      <c r="F13683" s="234"/>
      <c r="G13683" s="223"/>
      <c r="H13683" s="234"/>
      <c r="I13683" s="235"/>
      <c r="J13683" s="234"/>
      <c r="K13683" s="234"/>
      <c r="L13683" s="234"/>
      <c r="M13683" s="234"/>
    </row>
    <row r="13684" spans="1:13">
      <c r="A13684" s="223"/>
      <c r="B13684" s="234"/>
      <c r="C13684" s="234"/>
      <c r="D13684" s="234"/>
      <c r="E13684" s="234"/>
      <c r="F13684" s="234"/>
      <c r="G13684" s="223"/>
      <c r="H13684" s="234"/>
      <c r="I13684" s="235"/>
      <c r="J13684" s="234"/>
      <c r="K13684" s="234"/>
      <c r="L13684" s="234"/>
      <c r="M13684" s="234"/>
    </row>
    <row r="13685" spans="1:13">
      <c r="A13685" s="223"/>
      <c r="B13685" s="234"/>
      <c r="C13685" s="234"/>
      <c r="D13685" s="234"/>
      <c r="E13685" s="234"/>
      <c r="F13685" s="234"/>
      <c r="G13685" s="223"/>
      <c r="H13685" s="234"/>
      <c r="I13685" s="235"/>
      <c r="J13685" s="234"/>
      <c r="K13685" s="234"/>
      <c r="L13685" s="234"/>
      <c r="M13685" s="234"/>
    </row>
    <row r="13686" spans="1:13">
      <c r="A13686" s="223"/>
      <c r="B13686" s="234"/>
      <c r="C13686" s="234"/>
      <c r="D13686" s="234"/>
      <c r="E13686" s="234"/>
      <c r="F13686" s="234"/>
      <c r="G13686" s="223"/>
      <c r="H13686" s="234"/>
      <c r="I13686" s="235"/>
      <c r="J13686" s="234"/>
      <c r="K13686" s="234"/>
      <c r="L13686" s="234"/>
      <c r="M13686" s="234"/>
    </row>
    <row r="13687" spans="1:13">
      <c r="A13687" s="223"/>
      <c r="B13687" s="234"/>
      <c r="C13687" s="234"/>
      <c r="D13687" s="234"/>
      <c r="E13687" s="234"/>
      <c r="F13687" s="234"/>
      <c r="G13687" s="223"/>
      <c r="H13687" s="234"/>
      <c r="I13687" s="235"/>
      <c r="J13687" s="234"/>
      <c r="K13687" s="234"/>
      <c r="L13687" s="234"/>
      <c r="M13687" s="234"/>
    </row>
    <row r="13688" spans="1:13">
      <c r="A13688" s="223"/>
      <c r="B13688" s="234"/>
      <c r="C13688" s="234"/>
      <c r="D13688" s="234"/>
      <c r="E13688" s="234"/>
      <c r="F13688" s="234"/>
      <c r="G13688" s="223"/>
      <c r="H13688" s="234"/>
      <c r="I13688" s="235"/>
      <c r="J13688" s="234"/>
      <c r="K13688" s="234"/>
      <c r="L13688" s="234"/>
      <c r="M13688" s="234"/>
    </row>
    <row r="13689" spans="1:13">
      <c r="A13689" s="223"/>
      <c r="B13689" s="234"/>
      <c r="C13689" s="234"/>
      <c r="D13689" s="234"/>
      <c r="E13689" s="234"/>
      <c r="F13689" s="234"/>
      <c r="G13689" s="223"/>
      <c r="H13689" s="234"/>
      <c r="I13689" s="235"/>
      <c r="J13689" s="234"/>
      <c r="K13689" s="234"/>
      <c r="L13689" s="234"/>
      <c r="M13689" s="234"/>
    </row>
    <row r="13690" spans="1:13">
      <c r="A13690" s="223"/>
      <c r="B13690" s="234"/>
      <c r="C13690" s="234"/>
      <c r="D13690" s="234"/>
      <c r="E13690" s="234"/>
      <c r="F13690" s="234"/>
      <c r="G13690" s="223"/>
      <c r="H13690" s="234"/>
      <c r="I13690" s="235"/>
      <c r="J13690" s="234"/>
      <c r="K13690" s="234"/>
      <c r="L13690" s="234"/>
      <c r="M13690" s="234"/>
    </row>
    <row r="13691" spans="1:13">
      <c r="A13691" s="223"/>
      <c r="B13691" s="234"/>
      <c r="C13691" s="234"/>
      <c r="D13691" s="234"/>
      <c r="E13691" s="234"/>
      <c r="F13691" s="234"/>
      <c r="G13691" s="223"/>
      <c r="H13691" s="234"/>
      <c r="I13691" s="235"/>
      <c r="J13691" s="234"/>
      <c r="K13691" s="234"/>
      <c r="L13691" s="234"/>
      <c r="M13691" s="234"/>
    </row>
    <row r="13692" spans="1:13">
      <c r="A13692" s="223"/>
      <c r="B13692" s="234"/>
      <c r="C13692" s="234"/>
      <c r="D13692" s="234"/>
      <c r="E13692" s="234"/>
      <c r="F13692" s="234"/>
      <c r="G13692" s="223"/>
      <c r="H13692" s="234"/>
      <c r="I13692" s="235"/>
      <c r="J13692" s="234"/>
      <c r="K13692" s="234"/>
      <c r="L13692" s="234"/>
      <c r="M13692" s="234"/>
    </row>
    <row r="13693" spans="1:13">
      <c r="A13693" s="223"/>
      <c r="B13693" s="234"/>
      <c r="C13693" s="234"/>
      <c r="D13693" s="234"/>
      <c r="E13693" s="234"/>
      <c r="F13693" s="234"/>
      <c r="G13693" s="223"/>
      <c r="H13693" s="234"/>
      <c r="I13693" s="235"/>
      <c r="J13693" s="234"/>
      <c r="K13693" s="234"/>
      <c r="L13693" s="234"/>
      <c r="M13693" s="234"/>
    </row>
    <row r="13694" spans="1:13">
      <c r="A13694" s="223"/>
      <c r="B13694" s="234"/>
      <c r="C13694" s="234"/>
      <c r="D13694" s="234"/>
      <c r="E13694" s="234"/>
      <c r="F13694" s="234"/>
      <c r="G13694" s="223"/>
      <c r="H13694" s="234"/>
      <c r="I13694" s="235"/>
      <c r="J13694" s="234"/>
      <c r="K13694" s="234"/>
      <c r="L13694" s="234"/>
      <c r="M13694" s="234"/>
    </row>
    <row r="13695" spans="1:13">
      <c r="A13695" s="223"/>
      <c r="B13695" s="234"/>
      <c r="C13695" s="234"/>
      <c r="D13695" s="234"/>
      <c r="E13695" s="234"/>
      <c r="F13695" s="234"/>
      <c r="G13695" s="223"/>
      <c r="H13695" s="234"/>
      <c r="I13695" s="235"/>
      <c r="J13695" s="234"/>
      <c r="K13695" s="234"/>
      <c r="L13695" s="234"/>
      <c r="M13695" s="234"/>
    </row>
    <row r="13696" spans="1:13">
      <c r="A13696" s="223"/>
      <c r="B13696" s="234"/>
      <c r="C13696" s="234"/>
      <c r="D13696" s="234"/>
      <c r="E13696" s="234"/>
      <c r="F13696" s="234"/>
      <c r="G13696" s="223"/>
      <c r="H13696" s="234"/>
      <c r="I13696" s="235"/>
      <c r="J13696" s="234"/>
      <c r="K13696" s="234"/>
      <c r="L13696" s="234"/>
      <c r="M13696" s="234"/>
    </row>
    <row r="13697" spans="1:13">
      <c r="A13697" s="223"/>
      <c r="B13697" s="234"/>
      <c r="C13697" s="234"/>
      <c r="D13697" s="234"/>
      <c r="E13697" s="234"/>
      <c r="F13697" s="234"/>
      <c r="G13697" s="223"/>
      <c r="H13697" s="234"/>
      <c r="I13697" s="235"/>
      <c r="J13697" s="234"/>
      <c r="K13697" s="234"/>
      <c r="L13697" s="234"/>
      <c r="M13697" s="234"/>
    </row>
    <row r="13698" spans="1:13">
      <c r="A13698" s="223"/>
      <c r="B13698" s="234"/>
      <c r="C13698" s="234"/>
      <c r="D13698" s="234"/>
      <c r="E13698" s="234"/>
      <c r="F13698" s="234"/>
      <c r="G13698" s="223"/>
      <c r="H13698" s="234"/>
      <c r="I13698" s="235"/>
      <c r="J13698" s="234"/>
      <c r="K13698" s="234"/>
      <c r="L13698" s="234"/>
      <c r="M13698" s="234"/>
    </row>
    <row r="13699" spans="1:13">
      <c r="A13699" s="223"/>
      <c r="B13699" s="234"/>
      <c r="C13699" s="234"/>
      <c r="D13699" s="234"/>
      <c r="E13699" s="234"/>
      <c r="F13699" s="234"/>
      <c r="G13699" s="223"/>
      <c r="H13699" s="234"/>
      <c r="I13699" s="235"/>
      <c r="J13699" s="234"/>
      <c r="K13699" s="234"/>
      <c r="L13699" s="234"/>
      <c r="M13699" s="234"/>
    </row>
    <row r="13700" spans="1:13">
      <c r="A13700" s="223"/>
      <c r="B13700" s="234"/>
      <c r="C13700" s="234"/>
      <c r="D13700" s="234"/>
      <c r="E13700" s="234"/>
      <c r="F13700" s="234"/>
      <c r="G13700" s="223"/>
      <c r="H13700" s="234"/>
      <c r="I13700" s="235"/>
      <c r="J13700" s="234"/>
      <c r="K13700" s="234"/>
      <c r="L13700" s="234"/>
      <c r="M13700" s="234"/>
    </row>
    <row r="13701" spans="1:13">
      <c r="A13701" s="223"/>
      <c r="B13701" s="234"/>
      <c r="C13701" s="234"/>
      <c r="D13701" s="234"/>
      <c r="E13701" s="234"/>
      <c r="F13701" s="234"/>
      <c r="G13701" s="223"/>
      <c r="H13701" s="234"/>
      <c r="I13701" s="235"/>
      <c r="J13701" s="234"/>
      <c r="K13701" s="234"/>
      <c r="L13701" s="234"/>
      <c r="M13701" s="234"/>
    </row>
    <row r="13702" spans="1:13">
      <c r="A13702" s="223"/>
      <c r="B13702" s="234"/>
      <c r="C13702" s="234"/>
      <c r="D13702" s="234"/>
      <c r="E13702" s="234"/>
      <c r="F13702" s="234"/>
      <c r="G13702" s="223"/>
      <c r="H13702" s="234"/>
      <c r="I13702" s="235"/>
      <c r="J13702" s="234"/>
      <c r="K13702" s="234"/>
      <c r="L13702" s="234"/>
      <c r="M13702" s="234"/>
    </row>
    <row r="13703" spans="1:13">
      <c r="A13703" s="223"/>
      <c r="B13703" s="234"/>
      <c r="C13703" s="234"/>
      <c r="D13703" s="234"/>
      <c r="E13703" s="234"/>
      <c r="F13703" s="234"/>
      <c r="G13703" s="223"/>
      <c r="H13703" s="234"/>
      <c r="I13703" s="235"/>
      <c r="J13703" s="234"/>
      <c r="K13703" s="234"/>
      <c r="L13703" s="234"/>
      <c r="M13703" s="234"/>
    </row>
    <row r="13704" spans="1:13">
      <c r="A13704" s="223"/>
      <c r="B13704" s="247"/>
      <c r="C13704" s="247"/>
      <c r="D13704" s="247"/>
      <c r="E13704" s="223"/>
      <c r="F13704" s="247"/>
      <c r="G13704" s="247"/>
      <c r="H13704" s="247"/>
      <c r="I13704" s="235"/>
      <c r="J13704" s="247"/>
      <c r="K13704" s="247"/>
      <c r="L13704" s="223"/>
      <c r="M13704" s="223"/>
    </row>
    <row r="13705" spans="1:13">
      <c r="A13705" s="223"/>
      <c r="B13705" s="234"/>
      <c r="C13705" s="234"/>
      <c r="D13705" s="234"/>
      <c r="E13705" s="234"/>
      <c r="F13705" s="234"/>
      <c r="G13705" s="223"/>
      <c r="H13705" s="234"/>
      <c r="I13705" s="235"/>
      <c r="J13705" s="234"/>
      <c r="K13705" s="234"/>
      <c r="L13705" s="234"/>
      <c r="M13705" s="234"/>
    </row>
    <row r="13706" spans="1:13">
      <c r="A13706" s="223"/>
      <c r="B13706" s="234"/>
      <c r="C13706" s="234"/>
      <c r="D13706" s="234"/>
      <c r="E13706" s="234"/>
      <c r="F13706" s="234"/>
      <c r="G13706" s="223"/>
      <c r="H13706" s="234"/>
      <c r="I13706" s="235"/>
      <c r="J13706" s="234"/>
      <c r="K13706" s="234"/>
      <c r="L13706" s="234"/>
      <c r="M13706" s="234"/>
    </row>
    <row r="13707" spans="1:13">
      <c r="A13707" s="223"/>
      <c r="B13707" s="234"/>
      <c r="C13707" s="234"/>
      <c r="D13707" s="234"/>
      <c r="E13707" s="234"/>
      <c r="F13707" s="234"/>
      <c r="G13707" s="223"/>
      <c r="H13707" s="234"/>
      <c r="I13707" s="235"/>
      <c r="J13707" s="234"/>
      <c r="K13707" s="234"/>
      <c r="L13707" s="234"/>
      <c r="M13707" s="234"/>
    </row>
    <row r="13708" spans="1:13">
      <c r="A13708" s="223"/>
      <c r="B13708" s="234"/>
      <c r="C13708" s="234"/>
      <c r="D13708" s="234"/>
      <c r="E13708" s="234"/>
      <c r="F13708" s="234"/>
      <c r="G13708" s="223"/>
      <c r="H13708" s="234"/>
      <c r="I13708" s="235"/>
      <c r="J13708" s="234"/>
      <c r="K13708" s="234"/>
      <c r="L13708" s="234"/>
      <c r="M13708" s="234"/>
    </row>
    <row r="13709" spans="1:13">
      <c r="A13709" s="223"/>
      <c r="B13709" s="234"/>
      <c r="C13709" s="234"/>
      <c r="D13709" s="234"/>
      <c r="E13709" s="234"/>
      <c r="F13709" s="234"/>
      <c r="G13709" s="223"/>
      <c r="H13709" s="234"/>
      <c r="I13709" s="235"/>
      <c r="J13709" s="234"/>
      <c r="K13709" s="234"/>
      <c r="L13709" s="234"/>
      <c r="M13709" s="234"/>
    </row>
    <row r="13710" spans="1:13">
      <c r="A13710" s="223"/>
      <c r="B13710" s="234"/>
      <c r="C13710" s="234"/>
      <c r="D13710" s="234"/>
      <c r="E13710" s="234"/>
      <c r="F13710" s="234"/>
      <c r="G13710" s="223"/>
      <c r="H13710" s="234"/>
      <c r="I13710" s="235"/>
      <c r="J13710" s="234"/>
      <c r="K13710" s="234"/>
      <c r="L13710" s="234"/>
      <c r="M13710" s="234"/>
    </row>
    <row r="13711" spans="1:13">
      <c r="A13711" s="223"/>
      <c r="B13711" s="234"/>
      <c r="C13711" s="234"/>
      <c r="D13711" s="234"/>
      <c r="E13711" s="234"/>
      <c r="F13711" s="234"/>
      <c r="G13711" s="223"/>
      <c r="H13711" s="234"/>
      <c r="I13711" s="235"/>
      <c r="J13711" s="234"/>
      <c r="K13711" s="234"/>
      <c r="L13711" s="234"/>
      <c r="M13711" s="234"/>
    </row>
    <row r="13712" spans="1:13">
      <c r="A13712" s="223"/>
      <c r="B13712" s="234"/>
      <c r="C13712" s="234"/>
      <c r="D13712" s="234"/>
      <c r="E13712" s="234"/>
      <c r="F13712" s="234"/>
      <c r="G13712" s="223"/>
      <c r="H13712" s="234"/>
      <c r="I13712" s="235"/>
      <c r="J13712" s="234"/>
      <c r="K13712" s="234"/>
      <c r="L13712" s="234"/>
      <c r="M13712" s="234"/>
    </row>
    <row r="13713" spans="1:13">
      <c r="A13713" s="223"/>
      <c r="B13713" s="234"/>
      <c r="C13713" s="234"/>
      <c r="D13713" s="234"/>
      <c r="E13713" s="234"/>
      <c r="F13713" s="234"/>
      <c r="G13713" s="223"/>
      <c r="H13713" s="234"/>
      <c r="I13713" s="235"/>
      <c r="J13713" s="234"/>
      <c r="K13713" s="234"/>
      <c r="L13713" s="234"/>
      <c r="M13713" s="234"/>
    </row>
    <row r="13714" spans="1:13">
      <c r="A13714" s="223"/>
      <c r="B13714" s="234"/>
      <c r="C13714" s="234"/>
      <c r="D13714" s="234"/>
      <c r="E13714" s="234"/>
      <c r="F13714" s="234"/>
      <c r="G13714" s="223"/>
      <c r="H13714" s="234"/>
      <c r="I13714" s="235"/>
      <c r="J13714" s="234"/>
      <c r="K13714" s="234"/>
      <c r="L13714" s="234"/>
      <c r="M13714" s="234"/>
    </row>
    <row r="13715" spans="1:13">
      <c r="A13715" s="223"/>
      <c r="B13715" s="234"/>
      <c r="C13715" s="234"/>
      <c r="D13715" s="234"/>
      <c r="E13715" s="234"/>
      <c r="F13715" s="234"/>
      <c r="G13715" s="223"/>
      <c r="H13715" s="234"/>
      <c r="I13715" s="235"/>
      <c r="J13715" s="234"/>
      <c r="K13715" s="234"/>
      <c r="L13715" s="234"/>
      <c r="M13715" s="234"/>
    </row>
    <row r="13716" spans="1:13">
      <c r="A13716" s="223"/>
      <c r="B13716" s="234"/>
      <c r="C13716" s="234"/>
      <c r="D13716" s="234"/>
      <c r="E13716" s="234"/>
      <c r="F13716" s="234"/>
      <c r="G13716" s="223"/>
      <c r="H13716" s="234"/>
      <c r="I13716" s="235"/>
      <c r="J13716" s="234"/>
      <c r="K13716" s="234"/>
      <c r="L13716" s="234"/>
      <c r="M13716" s="234"/>
    </row>
    <row r="13717" spans="1:13">
      <c r="A13717" s="223"/>
      <c r="B13717" s="234"/>
      <c r="C13717" s="234"/>
      <c r="D13717" s="234"/>
      <c r="E13717" s="234"/>
      <c r="F13717" s="234"/>
      <c r="G13717" s="223"/>
      <c r="H13717" s="234"/>
      <c r="I13717" s="235"/>
      <c r="J13717" s="234"/>
      <c r="K13717" s="234"/>
      <c r="L13717" s="234"/>
      <c r="M13717" s="234"/>
    </row>
    <row r="13718" spans="1:13">
      <c r="A13718" s="223"/>
      <c r="B13718" s="234"/>
      <c r="C13718" s="234"/>
      <c r="D13718" s="234"/>
      <c r="E13718" s="234"/>
      <c r="F13718" s="234"/>
      <c r="G13718" s="223"/>
      <c r="H13718" s="234"/>
      <c r="I13718" s="235"/>
      <c r="J13718" s="234"/>
      <c r="K13718" s="234"/>
      <c r="L13718" s="234"/>
      <c r="M13718" s="234"/>
    </row>
    <row r="13719" spans="1:13">
      <c r="A13719" s="223"/>
      <c r="B13719" s="234"/>
      <c r="C13719" s="234"/>
      <c r="D13719" s="234"/>
      <c r="E13719" s="234"/>
      <c r="F13719" s="234"/>
      <c r="G13719" s="223"/>
      <c r="H13719" s="234"/>
      <c r="I13719" s="235"/>
      <c r="J13719" s="234"/>
      <c r="K13719" s="234"/>
      <c r="L13719" s="234"/>
      <c r="M13719" s="234"/>
    </row>
    <row r="13720" spans="1:13">
      <c r="A13720" s="223"/>
      <c r="B13720" s="234"/>
      <c r="C13720" s="234"/>
      <c r="D13720" s="234"/>
      <c r="E13720" s="234"/>
      <c r="F13720" s="234"/>
      <c r="G13720" s="223"/>
      <c r="H13720" s="234"/>
      <c r="I13720" s="235"/>
      <c r="J13720" s="234"/>
      <c r="K13720" s="234"/>
      <c r="L13720" s="234"/>
      <c r="M13720" s="234"/>
    </row>
    <row r="13721" spans="1:13">
      <c r="A13721" s="223"/>
      <c r="B13721" s="223"/>
      <c r="C13721" s="223"/>
      <c r="D13721" s="223"/>
      <c r="E13721" s="223"/>
      <c r="F13721" s="223"/>
      <c r="G13721" s="223"/>
      <c r="H13721" s="238"/>
      <c r="I13721" s="235"/>
      <c r="J13721" s="223"/>
      <c r="K13721" s="223"/>
      <c r="L13721" s="223"/>
      <c r="M13721" s="234"/>
    </row>
    <row r="13722" spans="1:13">
      <c r="A13722" s="223"/>
      <c r="B13722" s="234"/>
      <c r="C13722" s="234"/>
      <c r="D13722" s="234"/>
      <c r="E13722" s="234"/>
      <c r="F13722" s="234"/>
      <c r="G13722" s="223"/>
      <c r="H13722" s="234"/>
      <c r="I13722" s="235"/>
      <c r="J13722" s="234"/>
      <c r="K13722" s="234"/>
      <c r="L13722" s="234"/>
      <c r="M13722" s="234"/>
    </row>
    <row r="13723" spans="1:13">
      <c r="A13723" s="223"/>
      <c r="B13723" s="234"/>
      <c r="C13723" s="234"/>
      <c r="D13723" s="234"/>
      <c r="E13723" s="234"/>
      <c r="F13723" s="234"/>
      <c r="G13723" s="223"/>
      <c r="H13723" s="234"/>
      <c r="I13723" s="235"/>
      <c r="J13723" s="234"/>
      <c r="K13723" s="234"/>
      <c r="L13723" s="234"/>
      <c r="M13723" s="234"/>
    </row>
    <row r="13724" spans="1:13">
      <c r="A13724" s="223"/>
      <c r="B13724" s="234"/>
      <c r="C13724" s="234"/>
      <c r="D13724" s="234"/>
      <c r="E13724" s="234"/>
      <c r="F13724" s="234"/>
      <c r="G13724" s="223"/>
      <c r="H13724" s="234"/>
      <c r="I13724" s="235"/>
      <c r="J13724" s="234"/>
      <c r="K13724" s="234"/>
      <c r="L13724" s="234"/>
      <c r="M13724" s="234"/>
    </row>
    <row r="13725" spans="1:13">
      <c r="A13725" s="223"/>
      <c r="B13725" s="234"/>
      <c r="C13725" s="234"/>
      <c r="D13725" s="234"/>
      <c r="E13725" s="234"/>
      <c r="F13725" s="234"/>
      <c r="G13725" s="223"/>
      <c r="H13725" s="234"/>
      <c r="I13725" s="235"/>
      <c r="J13725" s="234"/>
      <c r="K13725" s="234"/>
      <c r="L13725" s="234"/>
      <c r="M13725" s="234"/>
    </row>
    <row r="13726" spans="1:13">
      <c r="A13726" s="223"/>
      <c r="B13726" s="234"/>
      <c r="C13726" s="234"/>
      <c r="D13726" s="234"/>
      <c r="E13726" s="234"/>
      <c r="F13726" s="234"/>
      <c r="G13726" s="223"/>
      <c r="H13726" s="234"/>
      <c r="I13726" s="235"/>
      <c r="J13726" s="234"/>
      <c r="K13726" s="234"/>
      <c r="L13726" s="234"/>
      <c r="M13726" s="234"/>
    </row>
    <row r="13727" spans="1:13">
      <c r="A13727" s="223"/>
      <c r="B13727" s="247"/>
      <c r="C13727" s="247"/>
      <c r="D13727" s="247"/>
      <c r="E13727" s="223"/>
      <c r="F13727" s="247"/>
      <c r="G13727" s="247"/>
      <c r="H13727" s="247"/>
      <c r="I13727" s="235"/>
      <c r="J13727" s="247"/>
      <c r="K13727" s="247"/>
      <c r="L13727" s="223"/>
      <c r="M13727" s="223"/>
    </row>
    <row r="13728" spans="1:13">
      <c r="A13728" s="223"/>
      <c r="B13728" s="234"/>
      <c r="C13728" s="234"/>
      <c r="D13728" s="234"/>
      <c r="E13728" s="234"/>
      <c r="F13728" s="234"/>
      <c r="G13728" s="223"/>
      <c r="H13728" s="234"/>
      <c r="I13728" s="235"/>
      <c r="J13728" s="234"/>
      <c r="K13728" s="234"/>
      <c r="L13728" s="234"/>
      <c r="M13728" s="234"/>
    </row>
    <row r="13729" spans="1:13">
      <c r="A13729" s="223"/>
      <c r="B13729" s="234"/>
      <c r="C13729" s="234"/>
      <c r="D13729" s="234"/>
      <c r="E13729" s="234"/>
      <c r="F13729" s="234"/>
      <c r="G13729" s="223"/>
      <c r="H13729" s="234"/>
      <c r="I13729" s="235"/>
      <c r="J13729" s="234"/>
      <c r="K13729" s="234"/>
      <c r="L13729" s="234"/>
      <c r="M13729" s="234"/>
    </row>
    <row r="13730" spans="1:13">
      <c r="A13730" s="223"/>
      <c r="B13730" s="234"/>
      <c r="C13730" s="234"/>
      <c r="D13730" s="234"/>
      <c r="E13730" s="234"/>
      <c r="F13730" s="234"/>
      <c r="G13730" s="223"/>
      <c r="H13730" s="234"/>
      <c r="I13730" s="235"/>
      <c r="J13730" s="234"/>
      <c r="K13730" s="234"/>
      <c r="L13730" s="234"/>
      <c r="M13730" s="234"/>
    </row>
    <row r="13731" spans="1:13">
      <c r="A13731" s="223"/>
      <c r="B13731" s="234"/>
      <c r="C13731" s="234"/>
      <c r="D13731" s="234"/>
      <c r="E13731" s="234"/>
      <c r="F13731" s="234"/>
      <c r="G13731" s="223"/>
      <c r="H13731" s="234"/>
      <c r="I13731" s="235"/>
      <c r="J13731" s="234"/>
      <c r="K13731" s="234"/>
      <c r="L13731" s="234"/>
      <c r="M13731" s="234"/>
    </row>
    <row r="13732" spans="1:13">
      <c r="A13732" s="223"/>
      <c r="B13732" s="234"/>
      <c r="C13732" s="234"/>
      <c r="D13732" s="234"/>
      <c r="E13732" s="234"/>
      <c r="F13732" s="234"/>
      <c r="G13732" s="223"/>
      <c r="H13732" s="234"/>
      <c r="I13732" s="235"/>
      <c r="J13732" s="234"/>
      <c r="K13732" s="234"/>
      <c r="L13732" s="234"/>
      <c r="M13732" s="234"/>
    </row>
    <row r="13733" spans="1:13">
      <c r="A13733" s="223"/>
      <c r="B13733" s="234"/>
      <c r="C13733" s="234"/>
      <c r="D13733" s="234"/>
      <c r="E13733" s="234"/>
      <c r="F13733" s="234"/>
      <c r="G13733" s="223"/>
      <c r="H13733" s="234"/>
      <c r="I13733" s="235"/>
      <c r="J13733" s="234"/>
      <c r="K13733" s="234"/>
      <c r="L13733" s="234"/>
      <c r="M13733" s="234"/>
    </row>
    <row r="13734" spans="1:13">
      <c r="A13734" s="223"/>
      <c r="B13734" s="234"/>
      <c r="C13734" s="234"/>
      <c r="D13734" s="234"/>
      <c r="E13734" s="234"/>
      <c r="F13734" s="234"/>
      <c r="G13734" s="223"/>
      <c r="H13734" s="234"/>
      <c r="I13734" s="235"/>
      <c r="J13734" s="234"/>
      <c r="K13734" s="234"/>
      <c r="L13734" s="234"/>
      <c r="M13734" s="234"/>
    </row>
    <row r="13735" spans="1:13">
      <c r="A13735" s="223"/>
      <c r="B13735" s="247"/>
      <c r="C13735" s="247"/>
      <c r="D13735" s="247"/>
      <c r="E13735" s="223"/>
      <c r="F13735" s="247"/>
      <c r="G13735" s="247"/>
      <c r="H13735" s="247"/>
      <c r="I13735" s="235"/>
      <c r="J13735" s="247"/>
      <c r="K13735" s="247"/>
      <c r="L13735" s="223"/>
      <c r="M13735" s="223"/>
    </row>
    <row r="13736" spans="1:13">
      <c r="A13736" s="223"/>
      <c r="B13736" s="234"/>
      <c r="C13736" s="234"/>
      <c r="D13736" s="234"/>
      <c r="E13736" s="234"/>
      <c r="F13736" s="234"/>
      <c r="G13736" s="223"/>
      <c r="H13736" s="234"/>
      <c r="I13736" s="235"/>
      <c r="J13736" s="234"/>
      <c r="K13736" s="234"/>
      <c r="L13736" s="234"/>
      <c r="M13736" s="234"/>
    </row>
    <row r="13737" spans="1:13">
      <c r="A13737" s="223"/>
      <c r="B13737" s="234"/>
      <c r="C13737" s="234"/>
      <c r="D13737" s="234"/>
      <c r="E13737" s="234"/>
      <c r="F13737" s="234"/>
      <c r="G13737" s="223"/>
      <c r="H13737" s="234"/>
      <c r="I13737" s="235"/>
      <c r="J13737" s="234"/>
      <c r="K13737" s="234"/>
      <c r="L13737" s="234"/>
      <c r="M13737" s="234"/>
    </row>
    <row r="13738" spans="1:13">
      <c r="A13738" s="223"/>
      <c r="B13738" s="234"/>
      <c r="C13738" s="234"/>
      <c r="D13738" s="234"/>
      <c r="E13738" s="234"/>
      <c r="F13738" s="234"/>
      <c r="G13738" s="223"/>
      <c r="H13738" s="234"/>
      <c r="I13738" s="235"/>
      <c r="J13738" s="234"/>
      <c r="K13738" s="234"/>
      <c r="L13738" s="234"/>
      <c r="M13738" s="234"/>
    </row>
    <row r="13739" spans="1:13">
      <c r="A13739" s="223"/>
      <c r="B13739" s="234"/>
      <c r="C13739" s="234"/>
      <c r="D13739" s="234"/>
      <c r="E13739" s="234"/>
      <c r="F13739" s="234"/>
      <c r="G13739" s="223"/>
      <c r="H13739" s="234"/>
      <c r="I13739" s="235"/>
      <c r="J13739" s="234"/>
      <c r="K13739" s="234"/>
      <c r="L13739" s="234"/>
      <c r="M13739" s="234"/>
    </row>
    <row r="13740" spans="1:13">
      <c r="A13740" s="223"/>
      <c r="B13740" s="234"/>
      <c r="C13740" s="234"/>
      <c r="D13740" s="234"/>
      <c r="E13740" s="234"/>
      <c r="F13740" s="234"/>
      <c r="G13740" s="223"/>
      <c r="H13740" s="234"/>
      <c r="I13740" s="235"/>
      <c r="J13740" s="234"/>
      <c r="K13740" s="234"/>
      <c r="L13740" s="234"/>
      <c r="M13740" s="234"/>
    </row>
    <row r="13741" spans="1:13">
      <c r="A13741" s="223"/>
      <c r="B13741" s="234"/>
      <c r="C13741" s="234"/>
      <c r="D13741" s="234"/>
      <c r="E13741" s="234"/>
      <c r="F13741" s="234"/>
      <c r="G13741" s="223"/>
      <c r="H13741" s="234"/>
      <c r="I13741" s="235"/>
      <c r="J13741" s="234"/>
      <c r="K13741" s="234"/>
      <c r="L13741" s="234"/>
      <c r="M13741" s="234"/>
    </row>
    <row r="13742" spans="1:13">
      <c r="A13742" s="223"/>
      <c r="B13742" s="234"/>
      <c r="C13742" s="234"/>
      <c r="D13742" s="234"/>
      <c r="E13742" s="234"/>
      <c r="F13742" s="234"/>
      <c r="G13742" s="223"/>
      <c r="H13742" s="234"/>
      <c r="I13742" s="235"/>
      <c r="J13742" s="234"/>
      <c r="K13742" s="234"/>
      <c r="L13742" s="234"/>
      <c r="M13742" s="234"/>
    </row>
    <row r="13743" spans="1:13">
      <c r="A13743" s="223"/>
      <c r="B13743" s="234"/>
      <c r="C13743" s="234"/>
      <c r="D13743" s="234"/>
      <c r="E13743" s="234"/>
      <c r="F13743" s="234"/>
      <c r="G13743" s="223"/>
      <c r="H13743" s="234"/>
      <c r="I13743" s="235"/>
      <c r="J13743" s="234"/>
      <c r="K13743" s="234"/>
      <c r="L13743" s="234"/>
      <c r="M13743" s="234"/>
    </row>
    <row r="13744" spans="1:13">
      <c r="A13744" s="223"/>
      <c r="B13744" s="247"/>
      <c r="C13744" s="247"/>
      <c r="D13744" s="247"/>
      <c r="E13744" s="223"/>
      <c r="F13744" s="247"/>
      <c r="G13744" s="223"/>
      <c r="H13744" s="238"/>
      <c r="I13744" s="235"/>
      <c r="J13744" s="247"/>
      <c r="K13744" s="247"/>
      <c r="L13744" s="223"/>
      <c r="M13744" s="234"/>
    </row>
    <row r="13745" spans="1:13">
      <c r="A13745" s="223"/>
      <c r="B13745" s="234"/>
      <c r="C13745" s="234"/>
      <c r="D13745" s="234"/>
      <c r="E13745" s="234"/>
      <c r="F13745" s="234"/>
      <c r="G13745" s="223"/>
      <c r="H13745" s="234"/>
      <c r="I13745" s="235"/>
      <c r="J13745" s="234"/>
      <c r="K13745" s="234"/>
      <c r="L13745" s="234"/>
      <c r="M13745" s="234"/>
    </row>
    <row r="13746" spans="1:13">
      <c r="A13746" s="223"/>
      <c r="B13746" s="234"/>
      <c r="C13746" s="234"/>
      <c r="D13746" s="234"/>
      <c r="E13746" s="234"/>
      <c r="F13746" s="234"/>
      <c r="G13746" s="223"/>
      <c r="H13746" s="234"/>
      <c r="I13746" s="235"/>
      <c r="J13746" s="234"/>
      <c r="K13746" s="234"/>
      <c r="L13746" s="234"/>
      <c r="M13746" s="234"/>
    </row>
    <row r="13747" spans="1:13">
      <c r="A13747" s="223"/>
      <c r="B13747" s="234"/>
      <c r="C13747" s="234"/>
      <c r="D13747" s="234"/>
      <c r="E13747" s="234"/>
      <c r="F13747" s="234"/>
      <c r="G13747" s="223"/>
      <c r="H13747" s="234"/>
      <c r="I13747" s="235"/>
      <c r="J13747" s="234"/>
      <c r="K13747" s="234"/>
      <c r="L13747" s="234"/>
      <c r="M13747" s="234"/>
    </row>
    <row r="13748" spans="1:13">
      <c r="A13748" s="223"/>
      <c r="B13748" s="234"/>
      <c r="C13748" s="234"/>
      <c r="D13748" s="234"/>
      <c r="E13748" s="234"/>
      <c r="F13748" s="234"/>
      <c r="G13748" s="223"/>
      <c r="H13748" s="234"/>
      <c r="I13748" s="235"/>
      <c r="J13748" s="234"/>
      <c r="K13748" s="234"/>
      <c r="L13748" s="234"/>
      <c r="M13748" s="234"/>
    </row>
    <row r="13749" spans="1:13">
      <c r="A13749" s="223"/>
      <c r="B13749" s="234"/>
      <c r="C13749" s="234"/>
      <c r="D13749" s="234"/>
      <c r="E13749" s="234"/>
      <c r="F13749" s="234"/>
      <c r="G13749" s="223"/>
      <c r="H13749" s="234"/>
      <c r="I13749" s="235"/>
      <c r="J13749" s="234"/>
      <c r="K13749" s="234"/>
      <c r="L13749" s="234"/>
      <c r="M13749" s="234"/>
    </row>
    <row r="13750" spans="1:13">
      <c r="A13750" s="223"/>
      <c r="B13750" s="234"/>
      <c r="C13750" s="234"/>
      <c r="D13750" s="234"/>
      <c r="E13750" s="234"/>
      <c r="F13750" s="234"/>
      <c r="G13750" s="223"/>
      <c r="H13750" s="234"/>
      <c r="I13750" s="235"/>
      <c r="J13750" s="234"/>
      <c r="K13750" s="234"/>
      <c r="L13750" s="234"/>
      <c r="M13750" s="234"/>
    </row>
    <row r="13751" spans="1:13">
      <c r="A13751" s="223"/>
      <c r="B13751" s="234"/>
      <c r="C13751" s="234"/>
      <c r="D13751" s="234"/>
      <c r="E13751" s="234"/>
      <c r="F13751" s="234"/>
      <c r="G13751" s="223"/>
      <c r="H13751" s="234"/>
      <c r="I13751" s="235"/>
      <c r="J13751" s="234"/>
      <c r="K13751" s="234"/>
      <c r="L13751" s="234"/>
      <c r="M13751" s="234"/>
    </row>
    <row r="13752" spans="1:13">
      <c r="A13752" s="223"/>
      <c r="B13752" s="234"/>
      <c r="C13752" s="234"/>
      <c r="D13752" s="234"/>
      <c r="E13752" s="234"/>
      <c r="F13752" s="234"/>
      <c r="G13752" s="223"/>
      <c r="H13752" s="234"/>
      <c r="I13752" s="235"/>
      <c r="J13752" s="234"/>
      <c r="K13752" s="234"/>
      <c r="L13752" s="234"/>
      <c r="M13752" s="234"/>
    </row>
    <row r="13753" spans="1:13">
      <c r="A13753" s="223"/>
      <c r="B13753" s="234"/>
      <c r="C13753" s="234"/>
      <c r="D13753" s="234"/>
      <c r="E13753" s="234"/>
      <c r="F13753" s="234"/>
      <c r="G13753" s="223"/>
      <c r="H13753" s="234"/>
      <c r="I13753" s="235"/>
      <c r="J13753" s="234"/>
      <c r="K13753" s="234"/>
      <c r="L13753" s="234"/>
      <c r="M13753" s="234"/>
    </row>
    <row r="13754" spans="1:13">
      <c r="A13754" s="223"/>
      <c r="B13754" s="234"/>
      <c r="C13754" s="234"/>
      <c r="D13754" s="234"/>
      <c r="E13754" s="234"/>
      <c r="F13754" s="234"/>
      <c r="G13754" s="223"/>
      <c r="H13754" s="234"/>
      <c r="I13754" s="235"/>
      <c r="J13754" s="234"/>
      <c r="K13754" s="234"/>
      <c r="L13754" s="234"/>
      <c r="M13754" s="234"/>
    </row>
    <row r="13755" spans="1:13">
      <c r="A13755" s="223"/>
      <c r="B13755" s="234"/>
      <c r="C13755" s="234"/>
      <c r="D13755" s="234"/>
      <c r="E13755" s="234"/>
      <c r="F13755" s="234"/>
      <c r="G13755" s="223"/>
      <c r="H13755" s="234"/>
      <c r="I13755" s="235"/>
      <c r="J13755" s="234"/>
      <c r="K13755" s="234"/>
      <c r="L13755" s="234"/>
      <c r="M13755" s="234"/>
    </row>
    <row r="13756" spans="1:13">
      <c r="A13756" s="223"/>
      <c r="B13756" s="234"/>
      <c r="C13756" s="234"/>
      <c r="D13756" s="234"/>
      <c r="E13756" s="234"/>
      <c r="F13756" s="234"/>
      <c r="G13756" s="223"/>
      <c r="H13756" s="234"/>
      <c r="I13756" s="235"/>
      <c r="J13756" s="234"/>
      <c r="K13756" s="234"/>
      <c r="L13756" s="234"/>
      <c r="M13756" s="234"/>
    </row>
    <row r="13757" spans="1:13">
      <c r="A13757" s="223"/>
      <c r="B13757" s="234"/>
      <c r="C13757" s="234"/>
      <c r="D13757" s="234"/>
      <c r="E13757" s="234"/>
      <c r="F13757" s="234"/>
      <c r="G13757" s="223"/>
      <c r="H13757" s="234"/>
      <c r="I13757" s="235"/>
      <c r="J13757" s="234"/>
      <c r="K13757" s="234"/>
      <c r="L13757" s="234"/>
      <c r="M13757" s="234"/>
    </row>
    <row r="13758" spans="1:13">
      <c r="A13758" s="223"/>
      <c r="B13758" s="234"/>
      <c r="C13758" s="234"/>
      <c r="D13758" s="234"/>
      <c r="E13758" s="234"/>
      <c r="F13758" s="234"/>
      <c r="G13758" s="223"/>
      <c r="H13758" s="234"/>
      <c r="I13758" s="235"/>
      <c r="J13758" s="234"/>
      <c r="K13758" s="234"/>
      <c r="L13758" s="234"/>
      <c r="M13758" s="234"/>
    </row>
    <row r="13759" spans="1:13">
      <c r="A13759" s="223"/>
      <c r="B13759" s="234"/>
      <c r="C13759" s="234"/>
      <c r="D13759" s="234"/>
      <c r="E13759" s="234"/>
      <c r="F13759" s="234"/>
      <c r="G13759" s="223"/>
      <c r="H13759" s="234"/>
      <c r="I13759" s="235"/>
      <c r="J13759" s="234"/>
      <c r="K13759" s="234"/>
      <c r="L13759" s="234"/>
      <c r="M13759" s="234"/>
    </row>
    <row r="13760" spans="1:13">
      <c r="A13760" s="223"/>
      <c r="B13760" s="234"/>
      <c r="C13760" s="234"/>
      <c r="D13760" s="234"/>
      <c r="E13760" s="234"/>
      <c r="F13760" s="234"/>
      <c r="G13760" s="223"/>
      <c r="H13760" s="234"/>
      <c r="I13760" s="235"/>
      <c r="J13760" s="234"/>
      <c r="K13760" s="234"/>
      <c r="L13760" s="234"/>
      <c r="M13760" s="234"/>
    </row>
    <row r="13761" spans="1:13">
      <c r="A13761" s="223"/>
      <c r="B13761" s="234"/>
      <c r="C13761" s="234"/>
      <c r="D13761" s="234"/>
      <c r="E13761" s="234"/>
      <c r="F13761" s="234"/>
      <c r="G13761" s="223"/>
      <c r="H13761" s="234"/>
      <c r="I13761" s="235"/>
      <c r="J13761" s="234"/>
      <c r="K13761" s="234"/>
      <c r="L13761" s="234"/>
      <c r="M13761" s="234"/>
    </row>
    <row r="13762" spans="1:13">
      <c r="A13762" s="223"/>
      <c r="B13762" s="234"/>
      <c r="C13762" s="234"/>
      <c r="D13762" s="234"/>
      <c r="E13762" s="234"/>
      <c r="F13762" s="234"/>
      <c r="G13762" s="223"/>
      <c r="H13762" s="234"/>
      <c r="I13762" s="235"/>
      <c r="J13762" s="234"/>
      <c r="K13762" s="234"/>
      <c r="L13762" s="234"/>
      <c r="M13762" s="234"/>
    </row>
    <row r="13763" spans="1:13">
      <c r="A13763" s="223"/>
      <c r="B13763" s="234"/>
      <c r="C13763" s="234"/>
      <c r="D13763" s="234"/>
      <c r="E13763" s="234"/>
      <c r="F13763" s="234"/>
      <c r="G13763" s="223"/>
      <c r="H13763" s="234"/>
      <c r="I13763" s="235"/>
      <c r="J13763" s="234"/>
      <c r="K13763" s="234"/>
      <c r="L13763" s="234"/>
      <c r="M13763" s="234"/>
    </row>
    <row r="13764" spans="1:13">
      <c r="A13764" s="223"/>
      <c r="B13764" s="247"/>
      <c r="C13764" s="247"/>
      <c r="D13764" s="247"/>
      <c r="E13764" s="223"/>
      <c r="F13764" s="247"/>
      <c r="G13764" s="247"/>
      <c r="H13764" s="247"/>
      <c r="I13764" s="235"/>
      <c r="J13764" s="247"/>
      <c r="K13764" s="247"/>
      <c r="L13764" s="223"/>
      <c r="M13764" s="223"/>
    </row>
    <row r="13765" spans="1:13">
      <c r="A13765" s="223"/>
      <c r="B13765" s="234"/>
      <c r="C13765" s="234"/>
      <c r="D13765" s="234"/>
      <c r="E13765" s="234"/>
      <c r="F13765" s="234"/>
      <c r="G13765" s="223"/>
      <c r="H13765" s="234"/>
      <c r="I13765" s="235"/>
      <c r="J13765" s="234"/>
      <c r="K13765" s="234"/>
      <c r="L13765" s="234"/>
      <c r="M13765" s="234"/>
    </row>
    <row r="13766" spans="1:13">
      <c r="A13766" s="223"/>
      <c r="B13766" s="234"/>
      <c r="C13766" s="234"/>
      <c r="D13766" s="234"/>
      <c r="E13766" s="234"/>
      <c r="F13766" s="234"/>
      <c r="G13766" s="223"/>
      <c r="H13766" s="234"/>
      <c r="I13766" s="235"/>
      <c r="J13766" s="234"/>
      <c r="K13766" s="234"/>
      <c r="L13766" s="234"/>
      <c r="M13766" s="234"/>
    </row>
    <row r="13767" spans="1:13">
      <c r="A13767" s="223"/>
      <c r="B13767" s="234"/>
      <c r="C13767" s="234"/>
      <c r="D13767" s="234"/>
      <c r="E13767" s="234"/>
      <c r="F13767" s="234"/>
      <c r="G13767" s="223"/>
      <c r="H13767" s="234"/>
      <c r="I13767" s="235"/>
      <c r="J13767" s="234"/>
      <c r="K13767" s="234"/>
      <c r="L13767" s="234"/>
      <c r="M13767" s="234"/>
    </row>
    <row r="13768" spans="1:13">
      <c r="A13768" s="223"/>
      <c r="B13768" s="234"/>
      <c r="C13768" s="234"/>
      <c r="D13768" s="234"/>
      <c r="E13768" s="234"/>
      <c r="F13768" s="234"/>
      <c r="G13768" s="223"/>
      <c r="H13768" s="234"/>
      <c r="I13768" s="235"/>
      <c r="J13768" s="234"/>
      <c r="K13768" s="234"/>
      <c r="L13768" s="234"/>
      <c r="M13768" s="234"/>
    </row>
    <row r="13769" spans="1:13">
      <c r="A13769" s="223"/>
      <c r="B13769" s="234"/>
      <c r="C13769" s="234"/>
      <c r="D13769" s="234"/>
      <c r="E13769" s="234"/>
      <c r="F13769" s="234"/>
      <c r="G13769" s="223"/>
      <c r="H13769" s="234"/>
      <c r="I13769" s="235"/>
      <c r="J13769" s="234"/>
      <c r="K13769" s="234"/>
      <c r="L13769" s="234"/>
      <c r="M13769" s="234"/>
    </row>
    <row r="13770" spans="1:13">
      <c r="A13770" s="223"/>
      <c r="B13770" s="234"/>
      <c r="C13770" s="234"/>
      <c r="D13770" s="234"/>
      <c r="E13770" s="234"/>
      <c r="F13770" s="234"/>
      <c r="G13770" s="223"/>
      <c r="H13770" s="234"/>
      <c r="I13770" s="235"/>
      <c r="J13770" s="234"/>
      <c r="K13770" s="234"/>
      <c r="L13770" s="234"/>
      <c r="M13770" s="234"/>
    </row>
    <row r="13771" spans="1:13">
      <c r="A13771" s="223"/>
      <c r="B13771" s="234"/>
      <c r="C13771" s="234"/>
      <c r="D13771" s="234"/>
      <c r="E13771" s="234"/>
      <c r="F13771" s="234"/>
      <c r="G13771" s="223"/>
      <c r="H13771" s="234"/>
      <c r="I13771" s="235"/>
      <c r="J13771" s="234"/>
      <c r="K13771" s="234"/>
      <c r="L13771" s="234"/>
      <c r="M13771" s="234"/>
    </row>
    <row r="13772" spans="1:13">
      <c r="A13772" s="223"/>
      <c r="B13772" s="234"/>
      <c r="C13772" s="234"/>
      <c r="D13772" s="234"/>
      <c r="E13772" s="234"/>
      <c r="F13772" s="234"/>
      <c r="G13772" s="223"/>
      <c r="H13772" s="234"/>
      <c r="I13772" s="235"/>
      <c r="J13772" s="234"/>
      <c r="K13772" s="234"/>
      <c r="L13772" s="234"/>
      <c r="M13772" s="234"/>
    </row>
    <row r="13773" spans="1:13">
      <c r="A13773" s="223"/>
      <c r="B13773" s="234"/>
      <c r="C13773" s="234"/>
      <c r="D13773" s="234"/>
      <c r="E13773" s="234"/>
      <c r="F13773" s="234"/>
      <c r="G13773" s="223"/>
      <c r="H13773" s="234"/>
      <c r="I13773" s="235"/>
      <c r="J13773" s="234"/>
      <c r="K13773" s="234"/>
      <c r="L13773" s="234"/>
      <c r="M13773" s="234"/>
    </row>
    <row r="13774" spans="1:13">
      <c r="A13774" s="223"/>
      <c r="B13774" s="234"/>
      <c r="C13774" s="234"/>
      <c r="D13774" s="234"/>
      <c r="E13774" s="234"/>
      <c r="F13774" s="234"/>
      <c r="G13774" s="223"/>
      <c r="H13774" s="234"/>
      <c r="I13774" s="235"/>
      <c r="J13774" s="234"/>
      <c r="K13774" s="234"/>
      <c r="L13774" s="234"/>
      <c r="M13774" s="234"/>
    </row>
    <row r="13775" spans="1:13">
      <c r="A13775" s="223"/>
      <c r="B13775" s="234"/>
      <c r="C13775" s="234"/>
      <c r="D13775" s="234"/>
      <c r="E13775" s="234"/>
      <c r="F13775" s="234"/>
      <c r="G13775" s="223"/>
      <c r="H13775" s="234"/>
      <c r="I13775" s="235"/>
      <c r="J13775" s="234"/>
      <c r="K13775" s="234"/>
      <c r="L13775" s="234"/>
      <c r="M13775" s="234"/>
    </row>
    <row r="13776" spans="1:13">
      <c r="A13776" s="223"/>
      <c r="B13776" s="234"/>
      <c r="C13776" s="234"/>
      <c r="D13776" s="234"/>
      <c r="E13776" s="234"/>
      <c r="F13776" s="234"/>
      <c r="G13776" s="223"/>
      <c r="H13776" s="234"/>
      <c r="I13776" s="235"/>
      <c r="J13776" s="234"/>
      <c r="K13776" s="234"/>
      <c r="L13776" s="234"/>
      <c r="M13776" s="234"/>
    </row>
    <row r="13777" spans="1:13">
      <c r="A13777" s="223"/>
      <c r="B13777" s="234"/>
      <c r="C13777" s="234"/>
      <c r="D13777" s="234"/>
      <c r="E13777" s="234"/>
      <c r="F13777" s="234"/>
      <c r="G13777" s="223"/>
      <c r="H13777" s="234"/>
      <c r="I13777" s="235"/>
      <c r="J13777" s="234"/>
      <c r="K13777" s="234"/>
      <c r="L13777" s="234"/>
      <c r="M13777" s="234"/>
    </row>
    <row r="13778" spans="1:13">
      <c r="A13778" s="223"/>
      <c r="B13778" s="247"/>
      <c r="C13778" s="247"/>
      <c r="D13778" s="247"/>
      <c r="E13778" s="223"/>
      <c r="F13778" s="247"/>
      <c r="G13778" s="247"/>
      <c r="H13778" s="247"/>
      <c r="I13778" s="235"/>
      <c r="J13778" s="247"/>
      <c r="K13778" s="247"/>
      <c r="L13778" s="223"/>
      <c r="M13778" s="223"/>
    </row>
    <row r="13779" spans="1:13">
      <c r="A13779" s="223"/>
      <c r="B13779" s="234"/>
      <c r="C13779" s="234"/>
      <c r="D13779" s="234"/>
      <c r="E13779" s="234"/>
      <c r="F13779" s="234"/>
      <c r="G13779" s="223"/>
      <c r="H13779" s="234"/>
      <c r="I13779" s="235"/>
      <c r="J13779" s="234"/>
      <c r="K13779" s="234"/>
      <c r="L13779" s="234"/>
      <c r="M13779" s="234"/>
    </row>
    <row r="13780" spans="1:13">
      <c r="A13780" s="223"/>
      <c r="B13780" s="234"/>
      <c r="C13780" s="234"/>
      <c r="D13780" s="234"/>
      <c r="E13780" s="234"/>
      <c r="F13780" s="234"/>
      <c r="G13780" s="223"/>
      <c r="H13780" s="234"/>
      <c r="I13780" s="235"/>
      <c r="J13780" s="234"/>
      <c r="K13780" s="234"/>
      <c r="L13780" s="234"/>
      <c r="M13780" s="234"/>
    </row>
    <row r="13781" spans="1:13">
      <c r="A13781" s="223"/>
      <c r="B13781" s="223"/>
      <c r="C13781" s="223"/>
      <c r="D13781" s="223"/>
      <c r="E13781" s="223"/>
      <c r="F13781" s="223"/>
      <c r="G13781" s="223"/>
      <c r="H13781" s="238"/>
      <c r="I13781" s="235"/>
      <c r="J13781" s="223"/>
      <c r="K13781" s="223"/>
      <c r="L13781" s="223"/>
      <c r="M13781" s="234"/>
    </row>
    <row r="13782" spans="1:13">
      <c r="A13782" s="223"/>
      <c r="B13782" s="234"/>
      <c r="C13782" s="234"/>
      <c r="D13782" s="234"/>
      <c r="E13782" s="234"/>
      <c r="F13782" s="234"/>
      <c r="G13782" s="223"/>
      <c r="H13782" s="234"/>
      <c r="I13782" s="235"/>
      <c r="J13782" s="234"/>
      <c r="K13782" s="234"/>
      <c r="L13782" s="234"/>
      <c r="M13782" s="234"/>
    </row>
    <row r="13783" spans="1:13">
      <c r="A13783" s="223"/>
      <c r="B13783" s="234"/>
      <c r="C13783" s="234"/>
      <c r="D13783" s="234"/>
      <c r="E13783" s="234"/>
      <c r="F13783" s="234"/>
      <c r="G13783" s="223"/>
      <c r="H13783" s="234"/>
      <c r="I13783" s="235"/>
      <c r="J13783" s="234"/>
      <c r="K13783" s="234"/>
      <c r="L13783" s="234"/>
      <c r="M13783" s="234"/>
    </row>
    <row r="13784" spans="1:13">
      <c r="A13784" s="223"/>
      <c r="B13784" s="234"/>
      <c r="C13784" s="234"/>
      <c r="D13784" s="234"/>
      <c r="E13784" s="234"/>
      <c r="F13784" s="234"/>
      <c r="G13784" s="223"/>
      <c r="H13784" s="234"/>
      <c r="I13784" s="235"/>
      <c r="J13784" s="234"/>
      <c r="K13784" s="234"/>
      <c r="L13784" s="234"/>
      <c r="M13784" s="234"/>
    </row>
    <row r="13785" spans="1:13">
      <c r="A13785" s="223"/>
      <c r="B13785" s="234"/>
      <c r="C13785" s="234"/>
      <c r="D13785" s="234"/>
      <c r="E13785" s="234"/>
      <c r="F13785" s="234"/>
      <c r="G13785" s="223"/>
      <c r="H13785" s="234"/>
      <c r="I13785" s="235"/>
      <c r="J13785" s="234"/>
      <c r="K13785" s="234"/>
      <c r="L13785" s="234"/>
      <c r="M13785" s="234"/>
    </row>
    <row r="13786" spans="1:13">
      <c r="A13786" s="223"/>
      <c r="B13786" s="234"/>
      <c r="C13786" s="234"/>
      <c r="D13786" s="234"/>
      <c r="E13786" s="234"/>
      <c r="F13786" s="234"/>
      <c r="G13786" s="223"/>
      <c r="H13786" s="234"/>
      <c r="I13786" s="235"/>
      <c r="J13786" s="234"/>
      <c r="K13786" s="234"/>
      <c r="L13786" s="234"/>
      <c r="M13786" s="234"/>
    </row>
    <row r="13787" spans="1:13">
      <c r="A13787" s="223"/>
      <c r="B13787" s="234"/>
      <c r="C13787" s="234"/>
      <c r="D13787" s="234"/>
      <c r="E13787" s="234"/>
      <c r="F13787" s="234"/>
      <c r="G13787" s="223"/>
      <c r="H13787" s="234"/>
      <c r="I13787" s="235"/>
      <c r="J13787" s="234"/>
      <c r="K13787" s="234"/>
      <c r="L13787" s="234"/>
      <c r="M13787" s="234"/>
    </row>
    <row r="13788" spans="1:13">
      <c r="A13788" s="223"/>
      <c r="B13788" s="234"/>
      <c r="C13788" s="234"/>
      <c r="D13788" s="234"/>
      <c r="E13788" s="234"/>
      <c r="F13788" s="234"/>
      <c r="G13788" s="223"/>
      <c r="H13788" s="234"/>
      <c r="I13788" s="235"/>
      <c r="J13788" s="234"/>
      <c r="K13788" s="234"/>
      <c r="L13788" s="234"/>
      <c r="M13788" s="234"/>
    </row>
    <row r="13789" spans="1:13">
      <c r="A13789" s="223"/>
      <c r="B13789" s="234"/>
      <c r="C13789" s="234"/>
      <c r="D13789" s="234"/>
      <c r="E13789" s="234"/>
      <c r="F13789" s="234"/>
      <c r="G13789" s="223"/>
      <c r="H13789" s="234"/>
      <c r="I13789" s="235"/>
      <c r="J13789" s="234"/>
      <c r="K13789" s="234"/>
      <c r="L13789" s="234"/>
      <c r="M13789" s="234"/>
    </row>
    <row r="13790" spans="1:13">
      <c r="A13790" s="223"/>
      <c r="B13790" s="234"/>
      <c r="C13790" s="234"/>
      <c r="D13790" s="234"/>
      <c r="E13790" s="234"/>
      <c r="F13790" s="234"/>
      <c r="G13790" s="223"/>
      <c r="H13790" s="234"/>
      <c r="I13790" s="235"/>
      <c r="J13790" s="234"/>
      <c r="K13790" s="234"/>
      <c r="L13790" s="234"/>
      <c r="M13790" s="234"/>
    </row>
    <row r="13791" spans="1:13">
      <c r="A13791" s="223"/>
      <c r="B13791" s="234"/>
      <c r="C13791" s="234"/>
      <c r="D13791" s="234"/>
      <c r="E13791" s="234"/>
      <c r="F13791" s="234"/>
      <c r="G13791" s="223"/>
      <c r="H13791" s="234"/>
      <c r="I13791" s="235"/>
      <c r="J13791" s="234"/>
      <c r="K13791" s="234"/>
      <c r="L13791" s="234"/>
      <c r="M13791" s="234"/>
    </row>
    <row r="13792" spans="1:13">
      <c r="A13792" s="223"/>
      <c r="B13792" s="234"/>
      <c r="C13792" s="234"/>
      <c r="D13792" s="234"/>
      <c r="E13792" s="234"/>
      <c r="F13792" s="234"/>
      <c r="G13792" s="223"/>
      <c r="H13792" s="234"/>
      <c r="I13792" s="235"/>
      <c r="J13792" s="234"/>
      <c r="K13792" s="234"/>
      <c r="L13792" s="234"/>
      <c r="M13792" s="234"/>
    </row>
    <row r="13793" spans="1:13">
      <c r="A13793" s="223"/>
      <c r="B13793" s="234"/>
      <c r="C13793" s="234"/>
      <c r="D13793" s="234"/>
      <c r="E13793" s="234"/>
      <c r="F13793" s="234"/>
      <c r="G13793" s="223"/>
      <c r="H13793" s="234"/>
      <c r="I13793" s="235"/>
      <c r="J13793" s="234"/>
      <c r="K13793" s="234"/>
      <c r="L13793" s="234"/>
      <c r="M13793" s="234"/>
    </row>
    <row r="13794" spans="1:13">
      <c r="A13794" s="223"/>
      <c r="B13794" s="234"/>
      <c r="C13794" s="234"/>
      <c r="D13794" s="234"/>
      <c r="E13794" s="234"/>
      <c r="F13794" s="234"/>
      <c r="G13794" s="223"/>
      <c r="H13794" s="234"/>
      <c r="I13794" s="235"/>
      <c r="J13794" s="234"/>
      <c r="K13794" s="234"/>
      <c r="L13794" s="234"/>
      <c r="M13794" s="234"/>
    </row>
    <row r="13795" spans="1:13">
      <c r="A13795" s="223"/>
      <c r="B13795" s="234"/>
      <c r="C13795" s="234"/>
      <c r="D13795" s="234"/>
      <c r="E13795" s="234"/>
      <c r="F13795" s="234"/>
      <c r="G13795" s="223"/>
      <c r="H13795" s="234"/>
      <c r="I13795" s="235"/>
      <c r="J13795" s="234"/>
      <c r="K13795" s="234"/>
      <c r="L13795" s="234"/>
      <c r="M13795" s="234"/>
    </row>
    <row r="13796" spans="1:13">
      <c r="A13796" s="223"/>
      <c r="B13796" s="234"/>
      <c r="C13796" s="234"/>
      <c r="D13796" s="234"/>
      <c r="E13796" s="234"/>
      <c r="F13796" s="234"/>
      <c r="G13796" s="223"/>
      <c r="H13796" s="234"/>
      <c r="I13796" s="235"/>
      <c r="J13796" s="234"/>
      <c r="K13796" s="234"/>
      <c r="L13796" s="234"/>
      <c r="M13796" s="234"/>
    </row>
    <row r="13797" spans="1:13">
      <c r="A13797" s="223"/>
      <c r="B13797" s="247"/>
      <c r="C13797" s="247"/>
      <c r="D13797" s="247"/>
      <c r="E13797" s="223"/>
      <c r="F13797" s="247"/>
      <c r="G13797" s="247"/>
      <c r="H13797" s="247"/>
      <c r="I13797" s="235"/>
      <c r="J13797" s="247"/>
      <c r="K13797" s="247"/>
      <c r="L13797" s="223"/>
      <c r="M13797" s="223"/>
    </row>
    <row r="13798" spans="1:13">
      <c r="A13798" s="223"/>
      <c r="B13798" s="234"/>
      <c r="C13798" s="234"/>
      <c r="D13798" s="234"/>
      <c r="E13798" s="234"/>
      <c r="F13798" s="234"/>
      <c r="G13798" s="223"/>
      <c r="H13798" s="234"/>
      <c r="I13798" s="235"/>
      <c r="J13798" s="234"/>
      <c r="K13798" s="234"/>
      <c r="L13798" s="234"/>
      <c r="M13798" s="234"/>
    </row>
    <row r="13799" spans="1:13">
      <c r="A13799" s="223"/>
      <c r="B13799" s="234"/>
      <c r="C13799" s="234"/>
      <c r="D13799" s="234"/>
      <c r="E13799" s="234"/>
      <c r="F13799" s="234"/>
      <c r="G13799" s="223"/>
      <c r="H13799" s="234"/>
      <c r="I13799" s="235"/>
      <c r="J13799" s="234"/>
      <c r="K13799" s="234"/>
      <c r="L13799" s="234"/>
      <c r="M13799" s="234"/>
    </row>
    <row r="13800" spans="1:13">
      <c r="A13800" s="223"/>
      <c r="B13800" s="234"/>
      <c r="C13800" s="234"/>
      <c r="D13800" s="234"/>
      <c r="E13800" s="234"/>
      <c r="F13800" s="234"/>
      <c r="G13800" s="223"/>
      <c r="H13800" s="234"/>
      <c r="I13800" s="235"/>
      <c r="J13800" s="234"/>
      <c r="K13800" s="234"/>
      <c r="L13800" s="234"/>
      <c r="M13800" s="234"/>
    </row>
    <row r="13801" spans="1:13">
      <c r="A13801" s="223"/>
      <c r="B13801" s="234"/>
      <c r="C13801" s="234"/>
      <c r="D13801" s="234"/>
      <c r="E13801" s="234"/>
      <c r="F13801" s="234"/>
      <c r="G13801" s="223"/>
      <c r="H13801" s="234"/>
      <c r="I13801" s="235"/>
      <c r="J13801" s="234"/>
      <c r="K13801" s="234"/>
      <c r="L13801" s="234"/>
      <c r="M13801" s="234"/>
    </row>
    <row r="13802" spans="1:13">
      <c r="A13802" s="223"/>
      <c r="B13802" s="234"/>
      <c r="C13802" s="234"/>
      <c r="D13802" s="234"/>
      <c r="E13802" s="234"/>
      <c r="F13802" s="234"/>
      <c r="G13802" s="223"/>
      <c r="H13802" s="234"/>
      <c r="I13802" s="235"/>
      <c r="J13802" s="234"/>
      <c r="K13802" s="234"/>
      <c r="L13802" s="234"/>
      <c r="M13802" s="234"/>
    </row>
    <row r="13803" spans="1:13">
      <c r="A13803" s="223"/>
      <c r="B13803" s="234"/>
      <c r="C13803" s="234"/>
      <c r="D13803" s="234"/>
      <c r="E13803" s="234"/>
      <c r="F13803" s="234"/>
      <c r="G13803" s="223"/>
      <c r="H13803" s="234"/>
      <c r="I13803" s="235"/>
      <c r="J13803" s="234"/>
      <c r="K13803" s="234"/>
      <c r="L13803" s="234"/>
      <c r="M13803" s="234"/>
    </row>
    <row r="13804" spans="1:13">
      <c r="A13804" s="223"/>
      <c r="B13804" s="234"/>
      <c r="C13804" s="234"/>
      <c r="D13804" s="234"/>
      <c r="E13804" s="234"/>
      <c r="F13804" s="234"/>
      <c r="G13804" s="223"/>
      <c r="H13804" s="234"/>
      <c r="I13804" s="235"/>
      <c r="J13804" s="234"/>
      <c r="K13804" s="234"/>
      <c r="L13804" s="234"/>
      <c r="M13804" s="234"/>
    </row>
    <row r="13805" spans="1:13">
      <c r="A13805" s="223"/>
      <c r="B13805" s="234"/>
      <c r="C13805" s="234"/>
      <c r="D13805" s="234"/>
      <c r="E13805" s="234"/>
      <c r="F13805" s="234"/>
      <c r="G13805" s="223"/>
      <c r="H13805" s="234"/>
      <c r="I13805" s="235"/>
      <c r="J13805" s="234"/>
      <c r="K13805" s="234"/>
      <c r="L13805" s="234"/>
      <c r="M13805" s="234"/>
    </row>
    <row r="13806" spans="1:13">
      <c r="A13806" s="223"/>
      <c r="B13806" s="234"/>
      <c r="C13806" s="234"/>
      <c r="D13806" s="234"/>
      <c r="E13806" s="234"/>
      <c r="F13806" s="234"/>
      <c r="G13806" s="223"/>
      <c r="H13806" s="234"/>
      <c r="I13806" s="235"/>
      <c r="J13806" s="234"/>
      <c r="K13806" s="234"/>
      <c r="L13806" s="234"/>
      <c r="M13806" s="234"/>
    </row>
    <row r="13807" spans="1:13">
      <c r="A13807" s="223"/>
      <c r="B13807" s="234"/>
      <c r="C13807" s="234"/>
      <c r="D13807" s="234"/>
      <c r="E13807" s="234"/>
      <c r="F13807" s="234"/>
      <c r="G13807" s="223"/>
      <c r="H13807" s="234"/>
      <c r="I13807" s="235"/>
      <c r="J13807" s="234"/>
      <c r="K13807" s="234"/>
      <c r="L13807" s="234"/>
      <c r="M13807" s="234"/>
    </row>
    <row r="13808" spans="1:13">
      <c r="A13808" s="223"/>
      <c r="B13808" s="234"/>
      <c r="C13808" s="234"/>
      <c r="D13808" s="234"/>
      <c r="E13808" s="234"/>
      <c r="F13808" s="234"/>
      <c r="G13808" s="223"/>
      <c r="H13808" s="234"/>
      <c r="I13808" s="235"/>
      <c r="J13808" s="234"/>
      <c r="K13808" s="234"/>
      <c r="L13808" s="234"/>
      <c r="M13808" s="234"/>
    </row>
    <row r="13809" spans="1:13">
      <c r="A13809" s="223"/>
      <c r="B13809" s="247"/>
      <c r="C13809" s="247"/>
      <c r="D13809" s="247"/>
      <c r="E13809" s="223"/>
      <c r="F13809" s="247"/>
      <c r="G13809" s="247"/>
      <c r="H13809" s="247"/>
      <c r="I13809" s="235"/>
      <c r="J13809" s="247"/>
      <c r="K13809" s="247"/>
      <c r="L13809" s="223"/>
      <c r="M13809" s="223"/>
    </row>
    <row r="13810" spans="1:13">
      <c r="A13810" s="223"/>
      <c r="B13810" s="247"/>
      <c r="C13810" s="247"/>
      <c r="D13810" s="247"/>
      <c r="E13810" s="223"/>
      <c r="F13810" s="247"/>
      <c r="G13810" s="247"/>
      <c r="H13810" s="247"/>
      <c r="I13810" s="235"/>
      <c r="J13810" s="247"/>
      <c r="K13810" s="247"/>
      <c r="L13810" s="223"/>
      <c r="M13810" s="223"/>
    </row>
    <row r="13811" spans="1:13">
      <c r="A13811" s="223"/>
      <c r="B13811" s="234"/>
      <c r="C13811" s="234"/>
      <c r="D13811" s="234"/>
      <c r="E13811" s="234"/>
      <c r="F13811" s="234"/>
      <c r="G13811" s="223"/>
      <c r="H13811" s="234"/>
      <c r="I13811" s="235"/>
      <c r="J13811" s="234"/>
      <c r="K13811" s="234"/>
      <c r="L13811" s="234"/>
      <c r="M13811" s="234"/>
    </row>
    <row r="13812" spans="1:13">
      <c r="A13812" s="223"/>
      <c r="B13812" s="234"/>
      <c r="C13812" s="234"/>
      <c r="D13812" s="234"/>
      <c r="E13812" s="234"/>
      <c r="F13812" s="234"/>
      <c r="G13812" s="223"/>
      <c r="H13812" s="234"/>
      <c r="I13812" s="235"/>
      <c r="J13812" s="234"/>
      <c r="K13812" s="234"/>
      <c r="L13812" s="234"/>
      <c r="M13812" s="234"/>
    </row>
    <row r="13813" spans="1:13">
      <c r="A13813" s="223"/>
      <c r="B13813" s="234"/>
      <c r="C13813" s="234"/>
      <c r="D13813" s="234"/>
      <c r="E13813" s="234"/>
      <c r="F13813" s="234"/>
      <c r="G13813" s="223"/>
      <c r="H13813" s="234"/>
      <c r="I13813" s="235"/>
      <c r="J13813" s="234"/>
      <c r="K13813" s="234"/>
      <c r="L13813" s="234"/>
      <c r="M13813" s="234"/>
    </row>
    <row r="13814" spans="1:13">
      <c r="A13814" s="223"/>
      <c r="B13814" s="247"/>
      <c r="C13814" s="247"/>
      <c r="D13814" s="247"/>
      <c r="E13814" s="223"/>
      <c r="F13814" s="247"/>
      <c r="G13814" s="247"/>
      <c r="H13814" s="247"/>
      <c r="I13814" s="235"/>
      <c r="J13814" s="247"/>
      <c r="K13814" s="247"/>
      <c r="L13814" s="223"/>
      <c r="M13814" s="223"/>
    </row>
    <row r="13815" spans="1:13">
      <c r="A13815" s="223"/>
      <c r="B13815" s="234"/>
      <c r="C13815" s="234"/>
      <c r="D13815" s="234"/>
      <c r="E13815" s="234"/>
      <c r="F13815" s="234"/>
      <c r="G13815" s="223"/>
      <c r="H13815" s="234"/>
      <c r="I13815" s="235"/>
      <c r="J13815" s="234"/>
      <c r="K13815" s="234"/>
      <c r="L13815" s="234"/>
      <c r="M13815" s="234"/>
    </row>
    <row r="13816" spans="1:13">
      <c r="A13816" s="223"/>
      <c r="B13816" s="234"/>
      <c r="C13816" s="234"/>
      <c r="D13816" s="234"/>
      <c r="E13816" s="234"/>
      <c r="F13816" s="234"/>
      <c r="G13816" s="223"/>
      <c r="H13816" s="234"/>
      <c r="I13816" s="235"/>
      <c r="J13816" s="234"/>
      <c r="K13816" s="234"/>
      <c r="L13816" s="234"/>
      <c r="M13816" s="234"/>
    </row>
    <row r="13817" spans="1:13">
      <c r="A13817" s="223"/>
      <c r="B13817" s="234"/>
      <c r="C13817" s="234"/>
      <c r="D13817" s="234"/>
      <c r="E13817" s="234"/>
      <c r="F13817" s="234"/>
      <c r="G13817" s="223"/>
      <c r="H13817" s="234"/>
      <c r="I13817" s="235"/>
      <c r="J13817" s="234"/>
      <c r="K13817" s="234"/>
      <c r="L13817" s="234"/>
      <c r="M13817" s="234"/>
    </row>
    <row r="13818" spans="1:13">
      <c r="A13818" s="223"/>
      <c r="B13818" s="234"/>
      <c r="C13818" s="234"/>
      <c r="D13818" s="234"/>
      <c r="E13818" s="234"/>
      <c r="F13818" s="234"/>
      <c r="G13818" s="223"/>
      <c r="H13818" s="234"/>
      <c r="I13818" s="235"/>
      <c r="J13818" s="234"/>
      <c r="K13818" s="234"/>
      <c r="L13818" s="234"/>
      <c r="M13818" s="234"/>
    </row>
    <row r="13819" spans="1:13">
      <c r="A13819" s="223"/>
      <c r="B13819" s="234"/>
      <c r="C13819" s="234"/>
      <c r="D13819" s="234"/>
      <c r="E13819" s="234"/>
      <c r="F13819" s="234"/>
      <c r="G13819" s="223"/>
      <c r="H13819" s="234"/>
      <c r="I13819" s="235"/>
      <c r="J13819" s="234"/>
      <c r="K13819" s="234"/>
      <c r="L13819" s="234"/>
      <c r="M13819" s="234"/>
    </row>
    <row r="13820" spans="1:13">
      <c r="A13820" s="223"/>
      <c r="B13820" s="234"/>
      <c r="C13820" s="234"/>
      <c r="D13820" s="234"/>
      <c r="E13820" s="234"/>
      <c r="F13820" s="234"/>
      <c r="G13820" s="223"/>
      <c r="H13820" s="234"/>
      <c r="I13820" s="235"/>
      <c r="J13820" s="234"/>
      <c r="K13820" s="234"/>
      <c r="L13820" s="234"/>
      <c r="M13820" s="234"/>
    </row>
    <row r="13821" spans="1:13">
      <c r="A13821" s="223"/>
      <c r="B13821" s="234"/>
      <c r="C13821" s="234"/>
      <c r="D13821" s="234"/>
      <c r="E13821" s="234"/>
      <c r="F13821" s="234"/>
      <c r="G13821" s="223"/>
      <c r="H13821" s="234"/>
      <c r="I13821" s="235"/>
      <c r="J13821" s="234"/>
      <c r="K13821" s="234"/>
      <c r="L13821" s="234"/>
      <c r="M13821" s="234"/>
    </row>
    <row r="13822" spans="1:13">
      <c r="A13822" s="223"/>
      <c r="B13822" s="234"/>
      <c r="C13822" s="234"/>
      <c r="D13822" s="234"/>
      <c r="E13822" s="234"/>
      <c r="F13822" s="234"/>
      <c r="G13822" s="223"/>
      <c r="H13822" s="234"/>
      <c r="I13822" s="235"/>
      <c r="J13822" s="234"/>
      <c r="K13822" s="234"/>
      <c r="L13822" s="234"/>
      <c r="M13822" s="234"/>
    </row>
    <row r="13823" spans="1:13">
      <c r="A13823" s="223"/>
      <c r="B13823" s="234"/>
      <c r="C13823" s="234"/>
      <c r="D13823" s="234"/>
      <c r="E13823" s="234"/>
      <c r="F13823" s="234"/>
      <c r="G13823" s="223"/>
      <c r="H13823" s="234"/>
      <c r="I13823" s="235"/>
      <c r="J13823" s="234"/>
      <c r="K13823" s="234"/>
      <c r="L13823" s="234"/>
      <c r="M13823" s="234"/>
    </row>
    <row r="13824" spans="1:13">
      <c r="A13824" s="223"/>
      <c r="B13824" s="234"/>
      <c r="C13824" s="234"/>
      <c r="D13824" s="234"/>
      <c r="E13824" s="234"/>
      <c r="F13824" s="234"/>
      <c r="G13824" s="223"/>
      <c r="H13824" s="234"/>
      <c r="I13824" s="235"/>
      <c r="J13824" s="234"/>
      <c r="K13824" s="234"/>
      <c r="L13824" s="234"/>
      <c r="M13824" s="234"/>
    </row>
    <row r="13825" spans="1:13">
      <c r="A13825" s="223"/>
      <c r="B13825" s="234"/>
      <c r="C13825" s="234"/>
      <c r="D13825" s="234"/>
      <c r="E13825" s="234"/>
      <c r="F13825" s="234"/>
      <c r="G13825" s="223"/>
      <c r="H13825" s="234"/>
      <c r="I13825" s="235"/>
      <c r="J13825" s="234"/>
      <c r="K13825" s="234"/>
      <c r="L13825" s="234"/>
      <c r="M13825" s="234"/>
    </row>
    <row r="13826" spans="1:13">
      <c r="A13826" s="223"/>
      <c r="B13826" s="234"/>
      <c r="C13826" s="234"/>
      <c r="D13826" s="234"/>
      <c r="E13826" s="234"/>
      <c r="F13826" s="234"/>
      <c r="G13826" s="223"/>
      <c r="H13826" s="234"/>
      <c r="I13826" s="235"/>
      <c r="J13826" s="234"/>
      <c r="K13826" s="234"/>
      <c r="L13826" s="234"/>
      <c r="M13826" s="234"/>
    </row>
    <row r="13827" spans="1:13">
      <c r="A13827" s="223"/>
      <c r="B13827" s="234"/>
      <c r="C13827" s="234"/>
      <c r="D13827" s="234"/>
      <c r="E13827" s="234"/>
      <c r="F13827" s="234"/>
      <c r="G13827" s="223"/>
      <c r="H13827" s="234"/>
      <c r="I13827" s="235"/>
      <c r="J13827" s="234"/>
      <c r="K13827" s="234"/>
      <c r="L13827" s="234"/>
      <c r="M13827" s="234"/>
    </row>
    <row r="13828" spans="1:13">
      <c r="A13828" s="223"/>
      <c r="B13828" s="234"/>
      <c r="C13828" s="234"/>
      <c r="D13828" s="234"/>
      <c r="E13828" s="234"/>
      <c r="F13828" s="234"/>
      <c r="G13828" s="223"/>
      <c r="H13828" s="234"/>
      <c r="I13828" s="235"/>
      <c r="J13828" s="234"/>
      <c r="K13828" s="234"/>
      <c r="L13828" s="234"/>
      <c r="M13828" s="234"/>
    </row>
    <row r="13829" spans="1:13">
      <c r="A13829" s="223"/>
      <c r="B13829" s="234"/>
      <c r="C13829" s="234"/>
      <c r="D13829" s="234"/>
      <c r="E13829" s="234"/>
      <c r="F13829" s="234"/>
      <c r="G13829" s="223"/>
      <c r="H13829" s="234"/>
      <c r="I13829" s="235"/>
      <c r="J13829" s="234"/>
      <c r="K13829" s="234"/>
      <c r="L13829" s="234"/>
      <c r="M13829" s="234"/>
    </row>
    <row r="13830" spans="1:13">
      <c r="A13830" s="223"/>
      <c r="B13830" s="234"/>
      <c r="C13830" s="234"/>
      <c r="D13830" s="234"/>
      <c r="E13830" s="234"/>
      <c r="F13830" s="234"/>
      <c r="G13830" s="223"/>
      <c r="H13830" s="234"/>
      <c r="I13830" s="235"/>
      <c r="J13830" s="234"/>
      <c r="K13830" s="234"/>
      <c r="L13830" s="234"/>
      <c r="M13830" s="234"/>
    </row>
    <row r="13831" spans="1:13">
      <c r="A13831" s="223"/>
      <c r="B13831" s="234"/>
      <c r="C13831" s="234"/>
      <c r="D13831" s="234"/>
      <c r="E13831" s="234"/>
      <c r="F13831" s="234"/>
      <c r="G13831" s="223"/>
      <c r="H13831" s="234"/>
      <c r="I13831" s="235"/>
      <c r="J13831" s="234"/>
      <c r="K13831" s="234"/>
      <c r="L13831" s="234"/>
      <c r="M13831" s="234"/>
    </row>
    <row r="13832" spans="1:13">
      <c r="A13832" s="223"/>
      <c r="B13832" s="234"/>
      <c r="C13832" s="234"/>
      <c r="D13832" s="234"/>
      <c r="E13832" s="234"/>
      <c r="F13832" s="234"/>
      <c r="G13832" s="223"/>
      <c r="H13832" s="234"/>
      <c r="I13832" s="235"/>
      <c r="J13832" s="234"/>
      <c r="K13832" s="234"/>
      <c r="L13832" s="234"/>
      <c r="M13832" s="234"/>
    </row>
    <row r="13833" spans="1:13">
      <c r="A13833" s="223"/>
      <c r="B13833" s="247"/>
      <c r="C13833" s="247"/>
      <c r="D13833" s="247"/>
      <c r="E13833" s="223"/>
      <c r="F13833" s="247"/>
      <c r="G13833" s="247"/>
      <c r="H13833" s="247"/>
      <c r="I13833" s="235"/>
      <c r="J13833" s="247"/>
      <c r="K13833" s="247"/>
      <c r="L13833" s="223"/>
      <c r="M13833" s="223"/>
    </row>
    <row r="13834" spans="1:13">
      <c r="A13834" s="223"/>
      <c r="B13834" s="234"/>
      <c r="C13834" s="234"/>
      <c r="D13834" s="234"/>
      <c r="E13834" s="234"/>
      <c r="F13834" s="234"/>
      <c r="G13834" s="223"/>
      <c r="H13834" s="234"/>
      <c r="I13834" s="235"/>
      <c r="J13834" s="234"/>
      <c r="K13834" s="234"/>
      <c r="L13834" s="234"/>
      <c r="M13834" s="234"/>
    </row>
    <row r="13835" spans="1:13">
      <c r="A13835" s="223"/>
      <c r="B13835" s="234"/>
      <c r="C13835" s="234"/>
      <c r="D13835" s="234"/>
      <c r="E13835" s="234"/>
      <c r="F13835" s="234"/>
      <c r="G13835" s="223"/>
      <c r="H13835" s="234"/>
      <c r="I13835" s="235"/>
      <c r="J13835" s="234"/>
      <c r="K13835" s="234"/>
      <c r="L13835" s="234"/>
      <c r="M13835" s="234"/>
    </row>
    <row r="13836" spans="1:13">
      <c r="A13836" s="223"/>
      <c r="B13836" s="234"/>
      <c r="C13836" s="234"/>
      <c r="D13836" s="234"/>
      <c r="E13836" s="234"/>
      <c r="F13836" s="234"/>
      <c r="G13836" s="223"/>
      <c r="H13836" s="234"/>
      <c r="I13836" s="235"/>
      <c r="J13836" s="234"/>
      <c r="K13836" s="234"/>
      <c r="L13836" s="234"/>
      <c r="M13836" s="234"/>
    </row>
    <row r="13837" spans="1:13">
      <c r="A13837" s="223"/>
      <c r="B13837" s="234"/>
      <c r="C13837" s="234"/>
      <c r="D13837" s="234"/>
      <c r="E13837" s="234"/>
      <c r="F13837" s="234"/>
      <c r="G13837" s="223"/>
      <c r="H13837" s="234"/>
      <c r="I13837" s="235"/>
      <c r="J13837" s="234"/>
      <c r="K13837" s="234"/>
      <c r="L13837" s="234"/>
      <c r="M13837" s="234"/>
    </row>
    <row r="13838" spans="1:13">
      <c r="A13838" s="223"/>
      <c r="B13838" s="234"/>
      <c r="C13838" s="234"/>
      <c r="D13838" s="234"/>
      <c r="E13838" s="234"/>
      <c r="F13838" s="234"/>
      <c r="G13838" s="223"/>
      <c r="H13838" s="234"/>
      <c r="I13838" s="235"/>
      <c r="J13838" s="234"/>
      <c r="K13838" s="234"/>
      <c r="L13838" s="234"/>
      <c r="M13838" s="234"/>
    </row>
    <row r="13839" spans="1:13">
      <c r="A13839" s="223"/>
      <c r="B13839" s="234"/>
      <c r="C13839" s="234"/>
      <c r="D13839" s="234"/>
      <c r="E13839" s="234"/>
      <c r="F13839" s="234"/>
      <c r="G13839" s="223"/>
      <c r="H13839" s="234"/>
      <c r="I13839" s="235"/>
      <c r="J13839" s="234"/>
      <c r="K13839" s="234"/>
      <c r="L13839" s="234"/>
      <c r="M13839" s="234"/>
    </row>
    <row r="13840" spans="1:13">
      <c r="A13840" s="223"/>
      <c r="B13840" s="247"/>
      <c r="C13840" s="247"/>
      <c r="D13840" s="247"/>
      <c r="E13840" s="223"/>
      <c r="F13840" s="247"/>
      <c r="G13840" s="247"/>
      <c r="H13840" s="247"/>
      <c r="I13840" s="235"/>
      <c r="J13840" s="247"/>
      <c r="K13840" s="247"/>
      <c r="L13840" s="223"/>
      <c r="M13840" s="223"/>
    </row>
    <row r="13841" spans="1:13">
      <c r="A13841" s="223"/>
      <c r="B13841" s="234"/>
      <c r="C13841" s="234"/>
      <c r="D13841" s="234"/>
      <c r="E13841" s="234"/>
      <c r="F13841" s="234"/>
      <c r="G13841" s="223"/>
      <c r="H13841" s="234"/>
      <c r="I13841" s="235"/>
      <c r="J13841" s="234"/>
      <c r="K13841" s="234"/>
      <c r="L13841" s="234"/>
      <c r="M13841" s="234"/>
    </row>
    <row r="13842" spans="1:13">
      <c r="A13842" s="223"/>
      <c r="B13842" s="234"/>
      <c r="C13842" s="234"/>
      <c r="D13842" s="234"/>
      <c r="E13842" s="234"/>
      <c r="F13842" s="234"/>
      <c r="G13842" s="223"/>
      <c r="H13842" s="234"/>
      <c r="I13842" s="235"/>
      <c r="J13842" s="234"/>
      <c r="K13842" s="234"/>
      <c r="L13842" s="234"/>
      <c r="M13842" s="234"/>
    </row>
    <row r="13843" spans="1:13">
      <c r="A13843" s="223"/>
      <c r="B13843" s="247"/>
      <c r="C13843" s="247"/>
      <c r="D13843" s="247"/>
      <c r="E13843" s="223"/>
      <c r="F13843" s="247"/>
      <c r="G13843" s="247"/>
      <c r="H13843" s="247"/>
      <c r="I13843" s="235"/>
      <c r="J13843" s="247"/>
      <c r="K13843" s="247"/>
      <c r="L13843" s="223"/>
      <c r="M13843" s="223"/>
    </row>
    <row r="13844" spans="1:13">
      <c r="A13844" s="223"/>
      <c r="B13844" s="234"/>
      <c r="C13844" s="234"/>
      <c r="D13844" s="234"/>
      <c r="E13844" s="234"/>
      <c r="F13844" s="234"/>
      <c r="G13844" s="223"/>
      <c r="H13844" s="234"/>
      <c r="I13844" s="235"/>
      <c r="J13844" s="234"/>
      <c r="K13844" s="234"/>
      <c r="L13844" s="234"/>
      <c r="M13844" s="234"/>
    </row>
    <row r="13845" spans="1:13">
      <c r="A13845" s="223"/>
      <c r="B13845" s="234"/>
      <c r="C13845" s="234"/>
      <c r="D13845" s="234"/>
      <c r="E13845" s="234"/>
      <c r="F13845" s="234"/>
      <c r="G13845" s="223"/>
      <c r="H13845" s="234"/>
      <c r="I13845" s="235"/>
      <c r="J13845" s="234"/>
      <c r="K13845" s="234"/>
      <c r="L13845" s="234"/>
      <c r="M13845" s="234"/>
    </row>
    <row r="13846" spans="1:13">
      <c r="A13846" s="223"/>
      <c r="B13846" s="234"/>
      <c r="C13846" s="234"/>
      <c r="D13846" s="234"/>
      <c r="E13846" s="234"/>
      <c r="F13846" s="234"/>
      <c r="G13846" s="223"/>
      <c r="H13846" s="234"/>
      <c r="I13846" s="235"/>
      <c r="J13846" s="234"/>
      <c r="K13846" s="234"/>
      <c r="L13846" s="234"/>
      <c r="M13846" s="234"/>
    </row>
    <row r="13847" spans="1:13">
      <c r="A13847" s="223"/>
      <c r="B13847" s="234"/>
      <c r="C13847" s="234"/>
      <c r="D13847" s="234"/>
      <c r="E13847" s="234"/>
      <c r="F13847" s="234"/>
      <c r="G13847" s="223"/>
      <c r="H13847" s="234"/>
      <c r="I13847" s="235"/>
      <c r="J13847" s="234"/>
      <c r="K13847" s="234"/>
      <c r="L13847" s="234"/>
      <c r="M13847" s="234"/>
    </row>
    <row r="13848" spans="1:13">
      <c r="A13848" s="223"/>
      <c r="B13848" s="234"/>
      <c r="C13848" s="234"/>
      <c r="D13848" s="234"/>
      <c r="E13848" s="234"/>
      <c r="F13848" s="234"/>
      <c r="G13848" s="223"/>
      <c r="H13848" s="234"/>
      <c r="I13848" s="235"/>
      <c r="J13848" s="234"/>
      <c r="K13848" s="234"/>
      <c r="L13848" s="234"/>
      <c r="M13848" s="234"/>
    </row>
    <row r="13849" spans="1:13">
      <c r="A13849" s="223"/>
      <c r="B13849" s="234"/>
      <c r="C13849" s="234"/>
      <c r="D13849" s="234"/>
      <c r="E13849" s="234"/>
      <c r="F13849" s="234"/>
      <c r="G13849" s="223"/>
      <c r="H13849" s="234"/>
      <c r="I13849" s="235"/>
      <c r="J13849" s="234"/>
      <c r="K13849" s="234"/>
      <c r="L13849" s="234"/>
      <c r="M13849" s="234"/>
    </row>
    <row r="13850" spans="1:13">
      <c r="A13850" s="223"/>
      <c r="B13850" s="234"/>
      <c r="C13850" s="234"/>
      <c r="D13850" s="234"/>
      <c r="E13850" s="234"/>
      <c r="F13850" s="234"/>
      <c r="G13850" s="223"/>
      <c r="H13850" s="234"/>
      <c r="I13850" s="235"/>
      <c r="J13850" s="234"/>
      <c r="K13850" s="234"/>
      <c r="L13850" s="234"/>
      <c r="M13850" s="234"/>
    </row>
    <row r="13851" spans="1:13">
      <c r="A13851" s="223"/>
      <c r="B13851" s="234"/>
      <c r="C13851" s="234"/>
      <c r="D13851" s="234"/>
      <c r="E13851" s="234"/>
      <c r="F13851" s="234"/>
      <c r="G13851" s="223"/>
      <c r="H13851" s="234"/>
      <c r="I13851" s="235"/>
      <c r="J13851" s="234"/>
      <c r="K13851" s="234"/>
      <c r="L13851" s="234"/>
      <c r="M13851" s="234"/>
    </row>
    <row r="13852" spans="1:13">
      <c r="A13852" s="223"/>
      <c r="B13852" s="234"/>
      <c r="C13852" s="234"/>
      <c r="D13852" s="234"/>
      <c r="E13852" s="234"/>
      <c r="F13852" s="234"/>
      <c r="G13852" s="223"/>
      <c r="H13852" s="234"/>
      <c r="I13852" s="235"/>
      <c r="J13852" s="234"/>
      <c r="K13852" s="234"/>
      <c r="L13852" s="234"/>
      <c r="M13852" s="234"/>
    </row>
    <row r="13853" spans="1:13">
      <c r="A13853" s="223"/>
      <c r="B13853" s="234"/>
      <c r="C13853" s="234"/>
      <c r="D13853" s="234"/>
      <c r="E13853" s="234"/>
      <c r="F13853" s="234"/>
      <c r="G13853" s="223"/>
      <c r="H13853" s="234"/>
      <c r="I13853" s="235"/>
      <c r="J13853" s="234"/>
      <c r="K13853" s="234"/>
      <c r="L13853" s="234"/>
      <c r="M13853" s="234"/>
    </row>
    <row r="13854" spans="1:13">
      <c r="A13854" s="223"/>
      <c r="B13854" s="234"/>
      <c r="C13854" s="234"/>
      <c r="D13854" s="234"/>
      <c r="E13854" s="234"/>
      <c r="F13854" s="234"/>
      <c r="G13854" s="223"/>
      <c r="H13854" s="234"/>
      <c r="I13854" s="235"/>
      <c r="J13854" s="234"/>
      <c r="K13854" s="234"/>
      <c r="L13854" s="234"/>
      <c r="M13854" s="234"/>
    </row>
    <row r="13855" spans="1:13">
      <c r="A13855" s="223"/>
      <c r="B13855" s="247"/>
      <c r="C13855" s="247"/>
      <c r="D13855" s="247"/>
      <c r="E13855" s="223"/>
      <c r="F13855" s="247"/>
      <c r="G13855" s="247"/>
      <c r="H13855" s="247"/>
      <c r="I13855" s="235"/>
      <c r="J13855" s="247"/>
      <c r="K13855" s="247"/>
      <c r="L13855" s="223"/>
      <c r="M13855" s="223"/>
    </row>
    <row r="13856" spans="1:13">
      <c r="A13856" s="223"/>
      <c r="B13856" s="234"/>
      <c r="C13856" s="234"/>
      <c r="D13856" s="234"/>
      <c r="E13856" s="234"/>
      <c r="F13856" s="234"/>
      <c r="G13856" s="223"/>
      <c r="H13856" s="234"/>
      <c r="I13856" s="235"/>
      <c r="J13856" s="234"/>
      <c r="K13856" s="234"/>
      <c r="L13856" s="234"/>
      <c r="M13856" s="234"/>
    </row>
    <row r="13857" spans="1:13">
      <c r="A13857" s="223"/>
      <c r="B13857" s="234"/>
      <c r="C13857" s="234"/>
      <c r="D13857" s="234"/>
      <c r="E13857" s="234"/>
      <c r="F13857" s="234"/>
      <c r="G13857" s="223"/>
      <c r="H13857" s="234"/>
      <c r="I13857" s="235"/>
      <c r="J13857" s="234"/>
      <c r="K13857" s="234"/>
      <c r="L13857" s="234"/>
      <c r="M13857" s="234"/>
    </row>
    <row r="13858" spans="1:13">
      <c r="A13858" s="223"/>
      <c r="B13858" s="234"/>
      <c r="C13858" s="234"/>
      <c r="D13858" s="234"/>
      <c r="E13858" s="234"/>
      <c r="F13858" s="234"/>
      <c r="G13858" s="223"/>
      <c r="H13858" s="234"/>
      <c r="I13858" s="235"/>
      <c r="J13858" s="234"/>
      <c r="K13858" s="234"/>
      <c r="L13858" s="234"/>
      <c r="M13858" s="234"/>
    </row>
    <row r="13859" spans="1:13">
      <c r="A13859" s="223"/>
      <c r="B13859" s="234"/>
      <c r="C13859" s="234"/>
      <c r="D13859" s="234"/>
      <c r="E13859" s="234"/>
      <c r="F13859" s="234"/>
      <c r="G13859" s="223"/>
      <c r="H13859" s="234"/>
      <c r="I13859" s="235"/>
      <c r="J13859" s="234"/>
      <c r="K13859" s="234"/>
      <c r="L13859" s="234"/>
      <c r="M13859" s="234"/>
    </row>
    <row r="13860" spans="1:13">
      <c r="A13860" s="223"/>
      <c r="B13860" s="234"/>
      <c r="C13860" s="234"/>
      <c r="D13860" s="234"/>
      <c r="E13860" s="234"/>
      <c r="F13860" s="234"/>
      <c r="G13860" s="223"/>
      <c r="H13860" s="234"/>
      <c r="I13860" s="235"/>
      <c r="J13860" s="234"/>
      <c r="K13860" s="234"/>
      <c r="L13860" s="234"/>
      <c r="M13860" s="234"/>
    </row>
    <row r="13861" spans="1:13">
      <c r="A13861" s="223"/>
      <c r="B13861" s="247"/>
      <c r="C13861" s="247"/>
      <c r="D13861" s="247"/>
      <c r="E13861" s="223"/>
      <c r="F13861" s="247"/>
      <c r="G13861" s="247"/>
      <c r="H13861" s="223"/>
      <c r="I13861" s="235"/>
      <c r="J13861" s="247"/>
      <c r="K13861" s="247"/>
      <c r="L13861" s="223"/>
      <c r="M13861" s="223"/>
    </row>
    <row r="13862" spans="1:13">
      <c r="A13862" s="223"/>
      <c r="B13862" s="234"/>
      <c r="C13862" s="234"/>
      <c r="D13862" s="234"/>
      <c r="E13862" s="234"/>
      <c r="F13862" s="234"/>
      <c r="G13862" s="223"/>
      <c r="H13862" s="234"/>
      <c r="I13862" s="235"/>
      <c r="J13862" s="234"/>
      <c r="K13862" s="234"/>
      <c r="L13862" s="234"/>
      <c r="M13862" s="234"/>
    </row>
    <row r="13863" spans="1:13">
      <c r="A13863" s="223"/>
      <c r="B13863" s="247"/>
      <c r="C13863" s="247"/>
      <c r="D13863" s="247"/>
      <c r="E13863" s="223"/>
      <c r="F13863" s="247"/>
      <c r="G13863" s="247"/>
      <c r="H13863" s="247"/>
      <c r="I13863" s="235"/>
      <c r="J13863" s="247"/>
      <c r="K13863" s="247"/>
      <c r="L13863" s="223"/>
      <c r="M13863" s="223"/>
    </row>
    <row r="13864" spans="1:13">
      <c r="A13864" s="223"/>
      <c r="B13864" s="234"/>
      <c r="C13864" s="234"/>
      <c r="D13864" s="234"/>
      <c r="E13864" s="234"/>
      <c r="F13864" s="234"/>
      <c r="G13864" s="223"/>
      <c r="H13864" s="234"/>
      <c r="I13864" s="235"/>
      <c r="J13864" s="234"/>
      <c r="K13864" s="234"/>
      <c r="L13864" s="234"/>
      <c r="M13864" s="234"/>
    </row>
    <row r="13865" spans="1:13">
      <c r="A13865" s="223"/>
      <c r="B13865" s="234"/>
      <c r="C13865" s="234"/>
      <c r="D13865" s="234"/>
      <c r="E13865" s="234"/>
      <c r="F13865" s="234"/>
      <c r="G13865" s="223"/>
      <c r="H13865" s="234"/>
      <c r="I13865" s="235"/>
      <c r="J13865" s="234"/>
      <c r="K13865" s="234"/>
      <c r="L13865" s="234"/>
      <c r="M13865" s="234"/>
    </row>
    <row r="13866" spans="1:13">
      <c r="A13866" s="223"/>
      <c r="B13866" s="234"/>
      <c r="C13866" s="234"/>
      <c r="D13866" s="234"/>
      <c r="E13866" s="234"/>
      <c r="F13866" s="234"/>
      <c r="G13866" s="223"/>
      <c r="H13866" s="234"/>
      <c r="I13866" s="235"/>
      <c r="J13866" s="234"/>
      <c r="K13866" s="234"/>
      <c r="L13866" s="234"/>
      <c r="M13866" s="234"/>
    </row>
    <row r="13867" spans="1:13">
      <c r="A13867" s="223"/>
      <c r="B13867" s="234"/>
      <c r="C13867" s="234"/>
      <c r="D13867" s="234"/>
      <c r="E13867" s="234"/>
      <c r="F13867" s="234"/>
      <c r="G13867" s="223"/>
      <c r="H13867" s="234"/>
      <c r="I13867" s="235"/>
      <c r="J13867" s="234"/>
      <c r="K13867" s="234"/>
      <c r="L13867" s="234"/>
      <c r="M13867" s="234"/>
    </row>
    <row r="13868" spans="1:13">
      <c r="A13868" s="223"/>
      <c r="B13868" s="234"/>
      <c r="C13868" s="234"/>
      <c r="D13868" s="234"/>
      <c r="E13868" s="234"/>
      <c r="F13868" s="234"/>
      <c r="G13868" s="223"/>
      <c r="H13868" s="234"/>
      <c r="I13868" s="235"/>
      <c r="J13868" s="234"/>
      <c r="K13868" s="234"/>
      <c r="L13868" s="234"/>
      <c r="M13868" s="234"/>
    </row>
    <row r="13869" spans="1:13">
      <c r="A13869" s="223"/>
      <c r="B13869" s="234"/>
      <c r="C13869" s="234"/>
      <c r="D13869" s="234"/>
      <c r="E13869" s="234"/>
      <c r="F13869" s="234"/>
      <c r="G13869" s="223"/>
      <c r="H13869" s="234"/>
      <c r="I13869" s="235"/>
      <c r="J13869" s="234"/>
      <c r="K13869" s="234"/>
      <c r="L13869" s="234"/>
      <c r="M13869" s="234"/>
    </row>
    <row r="13870" spans="1:13">
      <c r="A13870" s="223"/>
      <c r="B13870" s="234"/>
      <c r="C13870" s="234"/>
      <c r="D13870" s="234"/>
      <c r="E13870" s="234"/>
      <c r="F13870" s="234"/>
      <c r="G13870" s="223"/>
      <c r="H13870" s="234"/>
      <c r="I13870" s="235"/>
      <c r="J13870" s="234"/>
      <c r="K13870" s="234"/>
      <c r="L13870" s="234"/>
      <c r="M13870" s="234"/>
    </row>
    <row r="13871" spans="1:13">
      <c r="A13871" s="223"/>
      <c r="B13871" s="234"/>
      <c r="C13871" s="234"/>
      <c r="D13871" s="234"/>
      <c r="E13871" s="234"/>
      <c r="F13871" s="234"/>
      <c r="G13871" s="223"/>
      <c r="H13871" s="234"/>
      <c r="I13871" s="235"/>
      <c r="J13871" s="234"/>
      <c r="K13871" s="234"/>
      <c r="L13871" s="234"/>
      <c r="M13871" s="234"/>
    </row>
    <row r="13872" spans="1:13">
      <c r="A13872" s="223"/>
      <c r="B13872" s="247"/>
      <c r="C13872" s="247"/>
      <c r="D13872" s="247"/>
      <c r="E13872" s="223"/>
      <c r="F13872" s="247"/>
      <c r="G13872" s="247"/>
      <c r="H13872" s="247"/>
      <c r="I13872" s="235"/>
      <c r="J13872" s="247"/>
      <c r="K13872" s="247"/>
      <c r="L13872" s="223"/>
      <c r="M13872" s="223"/>
    </row>
    <row r="13873" spans="1:13">
      <c r="A13873" s="223"/>
      <c r="B13873" s="234"/>
      <c r="C13873" s="234"/>
      <c r="D13873" s="234"/>
      <c r="E13873" s="234"/>
      <c r="F13873" s="234"/>
      <c r="G13873" s="223"/>
      <c r="H13873" s="234"/>
      <c r="I13873" s="235"/>
      <c r="J13873" s="234"/>
      <c r="K13873" s="234"/>
      <c r="L13873" s="234"/>
      <c r="M13873" s="234"/>
    </row>
    <row r="13874" spans="1:13">
      <c r="A13874" s="223"/>
      <c r="B13874" s="234"/>
      <c r="C13874" s="234"/>
      <c r="D13874" s="234"/>
      <c r="E13874" s="234"/>
      <c r="F13874" s="234"/>
      <c r="G13874" s="223"/>
      <c r="H13874" s="234"/>
      <c r="I13874" s="235"/>
      <c r="J13874" s="234"/>
      <c r="K13874" s="234"/>
      <c r="L13874" s="234"/>
      <c r="M13874" s="234"/>
    </row>
    <row r="13875" spans="1:13">
      <c r="A13875" s="223"/>
      <c r="B13875" s="234"/>
      <c r="C13875" s="234"/>
      <c r="D13875" s="234"/>
      <c r="E13875" s="234"/>
      <c r="F13875" s="234"/>
      <c r="G13875" s="223"/>
      <c r="H13875" s="234"/>
      <c r="I13875" s="235"/>
      <c r="J13875" s="234"/>
      <c r="K13875" s="234"/>
      <c r="L13875" s="234"/>
      <c r="M13875" s="234"/>
    </row>
    <row r="13876" spans="1:13">
      <c r="A13876" s="223"/>
      <c r="B13876" s="234"/>
      <c r="C13876" s="234"/>
      <c r="D13876" s="234"/>
      <c r="E13876" s="234"/>
      <c r="F13876" s="234"/>
      <c r="G13876" s="223"/>
      <c r="H13876" s="234"/>
      <c r="I13876" s="235"/>
      <c r="J13876" s="234"/>
      <c r="K13876" s="234"/>
      <c r="L13876" s="234"/>
      <c r="M13876" s="234"/>
    </row>
    <row r="13877" spans="1:13">
      <c r="A13877" s="223"/>
      <c r="B13877" s="234"/>
      <c r="C13877" s="234"/>
      <c r="D13877" s="234"/>
      <c r="E13877" s="234"/>
      <c r="F13877" s="234"/>
      <c r="G13877" s="223"/>
      <c r="H13877" s="234"/>
      <c r="I13877" s="235"/>
      <c r="J13877" s="234"/>
      <c r="K13877" s="234"/>
      <c r="L13877" s="234"/>
      <c r="M13877" s="234"/>
    </row>
    <row r="13878" spans="1:13">
      <c r="A13878" s="223"/>
      <c r="B13878" s="234"/>
      <c r="C13878" s="234"/>
      <c r="D13878" s="234"/>
      <c r="E13878" s="234"/>
      <c r="F13878" s="234"/>
      <c r="G13878" s="223"/>
      <c r="H13878" s="234"/>
      <c r="I13878" s="235"/>
      <c r="J13878" s="234"/>
      <c r="K13878" s="234"/>
      <c r="L13878" s="234"/>
      <c r="M13878" s="234"/>
    </row>
    <row r="13879" spans="1:13">
      <c r="A13879" s="223"/>
      <c r="B13879" s="234"/>
      <c r="C13879" s="234"/>
      <c r="D13879" s="234"/>
      <c r="E13879" s="234"/>
      <c r="F13879" s="234"/>
      <c r="G13879" s="223"/>
      <c r="H13879" s="234"/>
      <c r="I13879" s="235"/>
      <c r="J13879" s="234"/>
      <c r="K13879" s="234"/>
      <c r="L13879" s="234"/>
      <c r="M13879" s="234"/>
    </row>
    <row r="13880" spans="1:13">
      <c r="A13880" s="223"/>
      <c r="B13880" s="234"/>
      <c r="C13880" s="234"/>
      <c r="D13880" s="234"/>
      <c r="E13880" s="234"/>
      <c r="F13880" s="234"/>
      <c r="G13880" s="223"/>
      <c r="H13880" s="234"/>
      <c r="I13880" s="235"/>
      <c r="J13880" s="234"/>
      <c r="K13880" s="234"/>
      <c r="L13880" s="234"/>
      <c r="M13880" s="234"/>
    </row>
    <row r="13881" spans="1:13">
      <c r="A13881" s="223"/>
      <c r="B13881" s="234"/>
      <c r="C13881" s="234"/>
      <c r="D13881" s="234"/>
      <c r="E13881" s="234"/>
      <c r="F13881" s="234"/>
      <c r="G13881" s="223"/>
      <c r="H13881" s="234"/>
      <c r="I13881" s="235"/>
      <c r="J13881" s="234"/>
      <c r="K13881" s="234"/>
      <c r="L13881" s="234"/>
      <c r="M13881" s="234"/>
    </row>
    <row r="13882" spans="1:13">
      <c r="A13882" s="223"/>
      <c r="B13882" s="234"/>
      <c r="C13882" s="234"/>
      <c r="D13882" s="234"/>
      <c r="E13882" s="234"/>
      <c r="F13882" s="234"/>
      <c r="G13882" s="223"/>
      <c r="H13882" s="234"/>
      <c r="I13882" s="235"/>
      <c r="J13882" s="234"/>
      <c r="K13882" s="234"/>
      <c r="L13882" s="234"/>
      <c r="M13882" s="234"/>
    </row>
    <row r="13883" spans="1:13">
      <c r="A13883" s="223"/>
      <c r="B13883" s="247"/>
      <c r="C13883" s="247"/>
      <c r="D13883" s="247"/>
      <c r="E13883" s="223"/>
      <c r="F13883" s="247"/>
      <c r="G13883" s="247"/>
      <c r="H13883" s="247"/>
      <c r="I13883" s="235"/>
      <c r="J13883" s="247"/>
      <c r="K13883" s="247"/>
      <c r="L13883" s="223"/>
      <c r="M13883" s="223"/>
    </row>
    <row r="13884" spans="1:13">
      <c r="A13884" s="223"/>
      <c r="B13884" s="234"/>
      <c r="C13884" s="234"/>
      <c r="D13884" s="234"/>
      <c r="E13884" s="234"/>
      <c r="F13884" s="234"/>
      <c r="G13884" s="223"/>
      <c r="H13884" s="234"/>
      <c r="I13884" s="235"/>
      <c r="J13884" s="234"/>
      <c r="K13884" s="234"/>
      <c r="L13884" s="234"/>
      <c r="M13884" s="234"/>
    </row>
    <row r="13885" spans="1:13">
      <c r="A13885" s="223"/>
      <c r="B13885" s="234"/>
      <c r="C13885" s="234"/>
      <c r="D13885" s="234"/>
      <c r="E13885" s="234"/>
      <c r="F13885" s="234"/>
      <c r="G13885" s="223"/>
      <c r="H13885" s="234"/>
      <c r="I13885" s="235"/>
      <c r="J13885" s="234"/>
      <c r="K13885" s="234"/>
      <c r="L13885" s="234"/>
      <c r="M13885" s="234"/>
    </row>
    <row r="13886" spans="1:13">
      <c r="A13886" s="223"/>
      <c r="B13886" s="234"/>
      <c r="C13886" s="234"/>
      <c r="D13886" s="234"/>
      <c r="E13886" s="234"/>
      <c r="F13886" s="234"/>
      <c r="G13886" s="223"/>
      <c r="H13886" s="234"/>
      <c r="I13886" s="235"/>
      <c r="J13886" s="234"/>
      <c r="K13886" s="234"/>
      <c r="L13886" s="234"/>
      <c r="M13886" s="234"/>
    </row>
    <row r="13887" spans="1:13">
      <c r="A13887" s="223"/>
      <c r="B13887" s="234"/>
      <c r="C13887" s="234"/>
      <c r="D13887" s="234"/>
      <c r="E13887" s="234"/>
      <c r="F13887" s="234"/>
      <c r="G13887" s="223"/>
      <c r="H13887" s="234"/>
      <c r="I13887" s="235"/>
      <c r="J13887" s="234"/>
      <c r="K13887" s="234"/>
      <c r="L13887" s="234"/>
      <c r="M13887" s="234"/>
    </row>
    <row r="13888" spans="1:13">
      <c r="A13888" s="223"/>
      <c r="B13888" s="234"/>
      <c r="C13888" s="234"/>
      <c r="D13888" s="234"/>
      <c r="E13888" s="234"/>
      <c r="F13888" s="234"/>
      <c r="G13888" s="223"/>
      <c r="H13888" s="234"/>
      <c r="I13888" s="235"/>
      <c r="J13888" s="234"/>
      <c r="K13888" s="234"/>
      <c r="L13888" s="234"/>
      <c r="M13888" s="234"/>
    </row>
    <row r="13889" spans="1:13">
      <c r="A13889" s="223"/>
      <c r="B13889" s="234"/>
      <c r="C13889" s="234"/>
      <c r="D13889" s="234"/>
      <c r="E13889" s="234"/>
      <c r="F13889" s="234"/>
      <c r="G13889" s="223"/>
      <c r="H13889" s="234"/>
      <c r="I13889" s="235"/>
      <c r="J13889" s="234"/>
      <c r="K13889" s="234"/>
      <c r="L13889" s="234"/>
      <c r="M13889" s="234"/>
    </row>
    <row r="13890" spans="1:13">
      <c r="A13890" s="223"/>
      <c r="B13890" s="234"/>
      <c r="C13890" s="234"/>
      <c r="D13890" s="234"/>
      <c r="E13890" s="234"/>
      <c r="F13890" s="234"/>
      <c r="G13890" s="223"/>
      <c r="H13890" s="234"/>
      <c r="I13890" s="235"/>
      <c r="J13890" s="234"/>
      <c r="K13890" s="234"/>
      <c r="L13890" s="234"/>
      <c r="M13890" s="234"/>
    </row>
    <row r="13891" spans="1:13">
      <c r="A13891" s="223"/>
      <c r="B13891" s="234"/>
      <c r="C13891" s="234"/>
      <c r="D13891" s="234"/>
      <c r="E13891" s="234"/>
      <c r="F13891" s="234"/>
      <c r="G13891" s="223"/>
      <c r="H13891" s="234"/>
      <c r="I13891" s="235"/>
      <c r="J13891" s="234"/>
      <c r="K13891" s="234"/>
      <c r="L13891" s="234"/>
      <c r="M13891" s="234"/>
    </row>
    <row r="13892" spans="1:13">
      <c r="A13892" s="223"/>
      <c r="B13892" s="234"/>
      <c r="C13892" s="234"/>
      <c r="D13892" s="234"/>
      <c r="E13892" s="234"/>
      <c r="F13892" s="234"/>
      <c r="G13892" s="223"/>
      <c r="H13892" s="234"/>
      <c r="I13892" s="235"/>
      <c r="J13892" s="234"/>
      <c r="K13892" s="234"/>
      <c r="L13892" s="234"/>
      <c r="M13892" s="234"/>
    </row>
    <row r="13893" spans="1:13">
      <c r="A13893" s="223"/>
      <c r="B13893" s="234"/>
      <c r="C13893" s="234"/>
      <c r="D13893" s="234"/>
      <c r="E13893" s="234"/>
      <c r="F13893" s="234"/>
      <c r="G13893" s="223"/>
      <c r="H13893" s="234"/>
      <c r="I13893" s="235"/>
      <c r="J13893" s="234"/>
      <c r="K13893" s="234"/>
      <c r="L13893" s="234"/>
      <c r="M13893" s="234"/>
    </row>
    <row r="13894" spans="1:13">
      <c r="A13894" s="223"/>
      <c r="B13894" s="234"/>
      <c r="C13894" s="234"/>
      <c r="D13894" s="234"/>
      <c r="E13894" s="234"/>
      <c r="F13894" s="234"/>
      <c r="G13894" s="223"/>
      <c r="H13894" s="234"/>
      <c r="I13894" s="235"/>
      <c r="J13894" s="234"/>
      <c r="K13894" s="234"/>
      <c r="L13894" s="234"/>
      <c r="M13894" s="234"/>
    </row>
    <row r="13895" spans="1:13">
      <c r="A13895" s="223"/>
      <c r="B13895" s="234"/>
      <c r="C13895" s="234"/>
      <c r="D13895" s="234"/>
      <c r="E13895" s="234"/>
      <c r="F13895" s="234"/>
      <c r="G13895" s="223"/>
      <c r="H13895" s="234"/>
      <c r="I13895" s="235"/>
      <c r="J13895" s="234"/>
      <c r="K13895" s="234"/>
      <c r="L13895" s="234"/>
      <c r="M13895" s="234"/>
    </row>
    <row r="13896" spans="1:13">
      <c r="A13896" s="223"/>
      <c r="B13896" s="234"/>
      <c r="C13896" s="234"/>
      <c r="D13896" s="234"/>
      <c r="E13896" s="234"/>
      <c r="F13896" s="234"/>
      <c r="G13896" s="223"/>
      <c r="H13896" s="234"/>
      <c r="I13896" s="235"/>
      <c r="J13896" s="234"/>
      <c r="K13896" s="234"/>
      <c r="L13896" s="234"/>
      <c r="M13896" s="234"/>
    </row>
    <row r="13897" spans="1:13">
      <c r="A13897" s="223"/>
      <c r="B13897" s="234"/>
      <c r="C13897" s="234"/>
      <c r="D13897" s="234"/>
      <c r="E13897" s="234"/>
      <c r="F13897" s="234"/>
      <c r="G13897" s="223"/>
      <c r="H13897" s="234"/>
      <c r="I13897" s="235"/>
      <c r="J13897" s="234"/>
      <c r="K13897" s="234"/>
      <c r="L13897" s="234"/>
      <c r="M13897" s="234"/>
    </row>
    <row r="13898" spans="1:13">
      <c r="A13898" s="223"/>
      <c r="B13898" s="234"/>
      <c r="C13898" s="234"/>
      <c r="D13898" s="234"/>
      <c r="E13898" s="234"/>
      <c r="F13898" s="234"/>
      <c r="G13898" s="223"/>
      <c r="H13898" s="234"/>
      <c r="I13898" s="235"/>
      <c r="J13898" s="234"/>
      <c r="K13898" s="234"/>
      <c r="L13898" s="234"/>
      <c r="M13898" s="234"/>
    </row>
    <row r="13899" spans="1:13">
      <c r="A13899" s="223"/>
      <c r="B13899" s="234"/>
      <c r="C13899" s="234"/>
      <c r="D13899" s="234"/>
      <c r="E13899" s="234"/>
      <c r="F13899" s="234"/>
      <c r="G13899" s="223"/>
      <c r="H13899" s="234"/>
      <c r="I13899" s="235"/>
      <c r="J13899" s="234"/>
      <c r="K13899" s="234"/>
      <c r="L13899" s="234"/>
      <c r="M13899" s="234"/>
    </row>
    <row r="13900" spans="1:13">
      <c r="A13900" s="223"/>
      <c r="B13900" s="234"/>
      <c r="C13900" s="234"/>
      <c r="D13900" s="234"/>
      <c r="E13900" s="234"/>
      <c r="F13900" s="234"/>
      <c r="G13900" s="223"/>
      <c r="H13900" s="234"/>
      <c r="I13900" s="235"/>
      <c r="J13900" s="234"/>
      <c r="K13900" s="234"/>
      <c r="L13900" s="234"/>
      <c r="M13900" s="234"/>
    </row>
    <row r="13901" spans="1:13">
      <c r="A13901" s="223"/>
      <c r="B13901" s="247"/>
      <c r="C13901" s="247"/>
      <c r="D13901" s="247"/>
      <c r="E13901" s="223"/>
      <c r="F13901" s="247"/>
      <c r="G13901" s="247"/>
      <c r="H13901" s="247"/>
      <c r="I13901" s="235"/>
      <c r="J13901" s="247"/>
      <c r="K13901" s="247"/>
      <c r="L13901" s="223"/>
      <c r="M13901" s="223"/>
    </row>
    <row r="13902" spans="1:13">
      <c r="A13902" s="223"/>
      <c r="B13902" s="234"/>
      <c r="C13902" s="234"/>
      <c r="D13902" s="234"/>
      <c r="E13902" s="234"/>
      <c r="F13902" s="234"/>
      <c r="G13902" s="223"/>
      <c r="H13902" s="234"/>
      <c r="I13902" s="235"/>
      <c r="J13902" s="234"/>
      <c r="K13902" s="234"/>
      <c r="L13902" s="234"/>
      <c r="M13902" s="234"/>
    </row>
    <row r="13903" spans="1:13">
      <c r="A13903" s="223"/>
      <c r="B13903" s="234"/>
      <c r="C13903" s="234"/>
      <c r="D13903" s="234"/>
      <c r="E13903" s="234"/>
      <c r="F13903" s="234"/>
      <c r="G13903" s="223"/>
      <c r="H13903" s="234"/>
      <c r="I13903" s="235"/>
      <c r="J13903" s="234"/>
      <c r="K13903" s="234"/>
      <c r="L13903" s="234"/>
      <c r="M13903" s="234"/>
    </row>
    <row r="13904" spans="1:13">
      <c r="A13904" s="223"/>
      <c r="B13904" s="234"/>
      <c r="C13904" s="234"/>
      <c r="D13904" s="234"/>
      <c r="E13904" s="234"/>
      <c r="F13904" s="234"/>
      <c r="G13904" s="223"/>
      <c r="H13904" s="234"/>
      <c r="I13904" s="235"/>
      <c r="J13904" s="234"/>
      <c r="K13904" s="234"/>
      <c r="L13904" s="234"/>
      <c r="M13904" s="234"/>
    </row>
    <row r="13905" spans="1:13">
      <c r="A13905" s="223"/>
      <c r="B13905" s="234"/>
      <c r="C13905" s="234"/>
      <c r="D13905" s="234"/>
      <c r="E13905" s="234"/>
      <c r="F13905" s="234"/>
      <c r="G13905" s="223"/>
      <c r="H13905" s="234"/>
      <c r="I13905" s="235"/>
      <c r="J13905" s="234"/>
      <c r="K13905" s="234"/>
      <c r="L13905" s="234"/>
      <c r="M13905" s="234"/>
    </row>
    <row r="13906" spans="1:13">
      <c r="A13906" s="223"/>
      <c r="B13906" s="234"/>
      <c r="C13906" s="234"/>
      <c r="D13906" s="234"/>
      <c r="E13906" s="234"/>
      <c r="F13906" s="234"/>
      <c r="G13906" s="223"/>
      <c r="H13906" s="234"/>
      <c r="I13906" s="235"/>
      <c r="J13906" s="234"/>
      <c r="K13906" s="234"/>
      <c r="L13906" s="234"/>
      <c r="M13906" s="234"/>
    </row>
    <row r="13907" spans="1:13">
      <c r="A13907" s="223"/>
      <c r="B13907" s="234"/>
      <c r="C13907" s="234"/>
      <c r="D13907" s="234"/>
      <c r="E13907" s="234"/>
      <c r="F13907" s="234"/>
      <c r="G13907" s="223"/>
      <c r="H13907" s="234"/>
      <c r="I13907" s="235"/>
      <c r="J13907" s="234"/>
      <c r="K13907" s="234"/>
      <c r="L13907" s="234"/>
      <c r="M13907" s="234"/>
    </row>
    <row r="13908" spans="1:13">
      <c r="A13908" s="223"/>
      <c r="B13908" s="234"/>
      <c r="C13908" s="234"/>
      <c r="D13908" s="234"/>
      <c r="E13908" s="234"/>
      <c r="F13908" s="234"/>
      <c r="G13908" s="223"/>
      <c r="H13908" s="234"/>
      <c r="I13908" s="235"/>
      <c r="J13908" s="234"/>
      <c r="K13908" s="234"/>
      <c r="L13908" s="234"/>
      <c r="M13908" s="234"/>
    </row>
    <row r="13909" spans="1:13">
      <c r="A13909" s="223"/>
      <c r="B13909" s="234"/>
      <c r="C13909" s="234"/>
      <c r="D13909" s="234"/>
      <c r="E13909" s="234"/>
      <c r="F13909" s="234"/>
      <c r="G13909" s="223"/>
      <c r="H13909" s="234"/>
      <c r="I13909" s="235"/>
      <c r="J13909" s="234"/>
      <c r="K13909" s="234"/>
      <c r="L13909" s="234"/>
      <c r="M13909" s="234"/>
    </row>
    <row r="13910" spans="1:13">
      <c r="A13910" s="223"/>
      <c r="B13910" s="234"/>
      <c r="C13910" s="234"/>
      <c r="D13910" s="234"/>
      <c r="E13910" s="234"/>
      <c r="F13910" s="234"/>
      <c r="G13910" s="223"/>
      <c r="H13910" s="234"/>
      <c r="I13910" s="235"/>
      <c r="J13910" s="234"/>
      <c r="K13910" s="234"/>
      <c r="L13910" s="234"/>
      <c r="M13910" s="234"/>
    </row>
    <row r="13911" spans="1:13">
      <c r="A13911" s="223"/>
      <c r="B13911" s="234"/>
      <c r="C13911" s="234"/>
      <c r="D13911" s="234"/>
      <c r="E13911" s="234"/>
      <c r="F13911" s="234"/>
      <c r="G13911" s="223"/>
      <c r="H13911" s="234"/>
      <c r="I13911" s="235"/>
      <c r="J13911" s="234"/>
      <c r="K13911" s="234"/>
      <c r="L13911" s="234"/>
      <c r="M13911" s="234"/>
    </row>
    <row r="13912" spans="1:13">
      <c r="A13912" s="223"/>
      <c r="B13912" s="234"/>
      <c r="C13912" s="234"/>
      <c r="D13912" s="234"/>
      <c r="E13912" s="234"/>
      <c r="F13912" s="234"/>
      <c r="G13912" s="223"/>
      <c r="H13912" s="234"/>
      <c r="I13912" s="235"/>
      <c r="J13912" s="234"/>
      <c r="K13912" s="234"/>
      <c r="L13912" s="234"/>
      <c r="M13912" s="234"/>
    </row>
    <row r="13913" spans="1:13">
      <c r="A13913" s="223"/>
      <c r="B13913" s="234"/>
      <c r="C13913" s="234"/>
      <c r="D13913" s="234"/>
      <c r="E13913" s="234"/>
      <c r="F13913" s="234"/>
      <c r="G13913" s="223"/>
      <c r="H13913" s="234"/>
      <c r="I13913" s="235"/>
      <c r="J13913" s="234"/>
      <c r="K13913" s="234"/>
      <c r="L13913" s="234"/>
      <c r="M13913" s="234"/>
    </row>
    <row r="13914" spans="1:13">
      <c r="A13914" s="223"/>
      <c r="B13914" s="234"/>
      <c r="C13914" s="234"/>
      <c r="D13914" s="234"/>
      <c r="E13914" s="234"/>
      <c r="F13914" s="234"/>
      <c r="G13914" s="223"/>
      <c r="H13914" s="234"/>
      <c r="I13914" s="235"/>
      <c r="J13914" s="234"/>
      <c r="K13914" s="234"/>
      <c r="L13914" s="234"/>
      <c r="M13914" s="234"/>
    </row>
    <row r="13915" spans="1:13">
      <c r="A13915" s="223"/>
      <c r="B13915" s="234"/>
      <c r="C13915" s="234"/>
      <c r="D13915" s="234"/>
      <c r="E13915" s="234"/>
      <c r="F13915" s="234"/>
      <c r="G13915" s="223"/>
      <c r="H13915" s="234"/>
      <c r="I13915" s="235"/>
      <c r="J13915" s="234"/>
      <c r="K13915" s="234"/>
      <c r="L13915" s="234"/>
      <c r="M13915" s="234"/>
    </row>
    <row r="13916" spans="1:13">
      <c r="A13916" s="223"/>
      <c r="B13916" s="234"/>
      <c r="C13916" s="234"/>
      <c r="D13916" s="234"/>
      <c r="E13916" s="234"/>
      <c r="F13916" s="234"/>
      <c r="G13916" s="223"/>
      <c r="H13916" s="234"/>
      <c r="I13916" s="235"/>
      <c r="J13916" s="234"/>
      <c r="K13916" s="234"/>
      <c r="L13916" s="234"/>
      <c r="M13916" s="234"/>
    </row>
    <row r="13917" spans="1:13">
      <c r="A13917" s="223"/>
      <c r="B13917" s="234"/>
      <c r="C13917" s="234"/>
      <c r="D13917" s="234"/>
      <c r="E13917" s="234"/>
      <c r="F13917" s="234"/>
      <c r="G13917" s="223"/>
      <c r="H13917" s="234"/>
      <c r="I13917" s="235"/>
      <c r="J13917" s="234"/>
      <c r="K13917" s="234"/>
      <c r="L13917" s="234"/>
      <c r="M13917" s="234"/>
    </row>
    <row r="13918" spans="1:13">
      <c r="A13918" s="223"/>
      <c r="B13918" s="234"/>
      <c r="C13918" s="234"/>
      <c r="D13918" s="234"/>
      <c r="E13918" s="234"/>
      <c r="F13918" s="234"/>
      <c r="G13918" s="223"/>
      <c r="H13918" s="234"/>
      <c r="I13918" s="235"/>
      <c r="J13918" s="234"/>
      <c r="K13918" s="234"/>
      <c r="L13918" s="234"/>
      <c r="M13918" s="234"/>
    </row>
    <row r="13919" spans="1:13">
      <c r="A13919" s="223"/>
      <c r="B13919" s="247"/>
      <c r="C13919" s="247"/>
      <c r="D13919" s="247"/>
      <c r="E13919" s="223"/>
      <c r="F13919" s="247"/>
      <c r="G13919" s="247"/>
      <c r="H13919" s="247"/>
      <c r="I13919" s="235"/>
      <c r="J13919" s="247"/>
      <c r="K13919" s="247"/>
      <c r="L13919" s="223"/>
      <c r="M13919" s="223"/>
    </row>
    <row r="13920" spans="1:13">
      <c r="A13920" s="223"/>
      <c r="B13920" s="247"/>
      <c r="C13920" s="247"/>
      <c r="D13920" s="247"/>
      <c r="E13920" s="223"/>
      <c r="F13920" s="247"/>
      <c r="G13920" s="247"/>
      <c r="H13920" s="247"/>
      <c r="I13920" s="235"/>
      <c r="J13920" s="247"/>
      <c r="K13920" s="247"/>
      <c r="L13920" s="223"/>
      <c r="M13920" s="223"/>
    </row>
    <row r="13921" spans="1:13">
      <c r="A13921" s="223"/>
      <c r="B13921" s="234"/>
      <c r="C13921" s="234"/>
      <c r="D13921" s="234"/>
      <c r="E13921" s="234"/>
      <c r="F13921" s="234"/>
      <c r="G13921" s="223"/>
      <c r="H13921" s="234"/>
      <c r="I13921" s="235"/>
      <c r="J13921" s="234"/>
      <c r="K13921" s="234"/>
      <c r="L13921" s="234"/>
      <c r="M13921" s="234"/>
    </row>
    <row r="13922" spans="1:13">
      <c r="A13922" s="223"/>
      <c r="B13922" s="234"/>
      <c r="C13922" s="234"/>
      <c r="D13922" s="234"/>
      <c r="E13922" s="234"/>
      <c r="F13922" s="234"/>
      <c r="G13922" s="223"/>
      <c r="H13922" s="234"/>
      <c r="I13922" s="235"/>
      <c r="J13922" s="234"/>
      <c r="K13922" s="234"/>
      <c r="L13922" s="234"/>
      <c r="M13922" s="234"/>
    </row>
    <row r="13923" spans="1:13">
      <c r="A13923" s="223"/>
      <c r="B13923" s="234"/>
      <c r="C13923" s="234"/>
      <c r="D13923" s="234"/>
      <c r="E13923" s="234"/>
      <c r="F13923" s="234"/>
      <c r="G13923" s="223"/>
      <c r="H13923" s="234"/>
      <c r="I13923" s="235"/>
      <c r="J13923" s="234"/>
      <c r="K13923" s="234"/>
      <c r="L13923" s="234"/>
      <c r="M13923" s="234"/>
    </row>
    <row r="13924" spans="1:13">
      <c r="A13924" s="223"/>
      <c r="B13924" s="234"/>
      <c r="C13924" s="234"/>
      <c r="D13924" s="234"/>
      <c r="E13924" s="234"/>
      <c r="F13924" s="234"/>
      <c r="G13924" s="223"/>
      <c r="H13924" s="234"/>
      <c r="I13924" s="235"/>
      <c r="J13924" s="234"/>
      <c r="K13924" s="234"/>
      <c r="L13924" s="234"/>
      <c r="M13924" s="234"/>
    </row>
    <row r="13925" spans="1:13">
      <c r="A13925" s="223"/>
      <c r="B13925" s="247"/>
      <c r="C13925" s="247"/>
      <c r="D13925" s="247"/>
      <c r="E13925" s="223"/>
      <c r="F13925" s="247"/>
      <c r="G13925" s="223"/>
      <c r="H13925" s="238"/>
      <c r="I13925" s="235"/>
      <c r="J13925" s="247"/>
      <c r="K13925" s="247"/>
      <c r="L13925" s="223"/>
      <c r="M13925" s="234"/>
    </row>
    <row r="13926" spans="1:13">
      <c r="A13926" s="223"/>
      <c r="B13926" s="247"/>
      <c r="C13926" s="247"/>
      <c r="D13926" s="247"/>
      <c r="E13926" s="223"/>
      <c r="F13926" s="247"/>
      <c r="G13926" s="223"/>
      <c r="H13926" s="238"/>
      <c r="I13926" s="235"/>
      <c r="J13926" s="247"/>
      <c r="K13926" s="247"/>
      <c r="L13926" s="223"/>
      <c r="M13926" s="234"/>
    </row>
    <row r="13927" spans="1:13">
      <c r="A13927" s="223"/>
      <c r="B13927" s="234"/>
      <c r="C13927" s="234"/>
      <c r="D13927" s="234"/>
      <c r="E13927" s="234"/>
      <c r="F13927" s="234"/>
      <c r="G13927" s="223"/>
      <c r="H13927" s="234"/>
      <c r="I13927" s="235"/>
      <c r="J13927" s="234"/>
      <c r="K13927" s="234"/>
      <c r="L13927" s="234"/>
      <c r="M13927" s="234"/>
    </row>
    <row r="13928" spans="1:13">
      <c r="A13928" s="223"/>
      <c r="B13928" s="247"/>
      <c r="C13928" s="247"/>
      <c r="D13928" s="247"/>
      <c r="E13928" s="223"/>
      <c r="F13928" s="247"/>
      <c r="G13928" s="247"/>
      <c r="H13928" s="247"/>
      <c r="I13928" s="235"/>
      <c r="J13928" s="247"/>
      <c r="K13928" s="247"/>
      <c r="L13928" s="223"/>
      <c r="M13928" s="223"/>
    </row>
    <row r="13929" spans="1:13">
      <c r="A13929" s="223"/>
      <c r="B13929" s="234"/>
      <c r="C13929" s="234"/>
      <c r="D13929" s="234"/>
      <c r="E13929" s="234"/>
      <c r="F13929" s="234"/>
      <c r="G13929" s="223"/>
      <c r="H13929" s="234"/>
      <c r="I13929" s="235"/>
      <c r="J13929" s="234"/>
      <c r="K13929" s="234"/>
      <c r="L13929" s="234"/>
      <c r="M13929" s="234"/>
    </row>
    <row r="13930" spans="1:13">
      <c r="A13930" s="223"/>
      <c r="B13930" s="234"/>
      <c r="C13930" s="234"/>
      <c r="D13930" s="234"/>
      <c r="E13930" s="234"/>
      <c r="F13930" s="234"/>
      <c r="G13930" s="223"/>
      <c r="H13930" s="234"/>
      <c r="I13930" s="235"/>
      <c r="J13930" s="234"/>
      <c r="K13930" s="234"/>
      <c r="L13930" s="234"/>
      <c r="M13930" s="234"/>
    </row>
    <row r="13931" spans="1:13">
      <c r="A13931" s="223"/>
      <c r="B13931" s="234"/>
      <c r="C13931" s="234"/>
      <c r="D13931" s="234"/>
      <c r="E13931" s="234"/>
      <c r="F13931" s="234"/>
      <c r="G13931" s="223"/>
      <c r="H13931" s="234"/>
      <c r="I13931" s="235"/>
      <c r="J13931" s="234"/>
      <c r="K13931" s="234"/>
      <c r="L13931" s="234"/>
      <c r="M13931" s="234"/>
    </row>
    <row r="13932" spans="1:13">
      <c r="A13932" s="223"/>
      <c r="B13932" s="234"/>
      <c r="C13932" s="234"/>
      <c r="D13932" s="234"/>
      <c r="E13932" s="234"/>
      <c r="F13932" s="234"/>
      <c r="G13932" s="223"/>
      <c r="H13932" s="234"/>
      <c r="I13932" s="235"/>
      <c r="J13932" s="234"/>
      <c r="K13932" s="234"/>
      <c r="L13932" s="234"/>
      <c r="M13932" s="234"/>
    </row>
    <row r="13933" spans="1:13">
      <c r="A13933" s="223"/>
      <c r="B13933" s="234"/>
      <c r="C13933" s="234"/>
      <c r="D13933" s="234"/>
      <c r="E13933" s="234"/>
      <c r="F13933" s="234"/>
      <c r="G13933" s="223"/>
      <c r="H13933" s="234"/>
      <c r="I13933" s="235"/>
      <c r="J13933" s="234"/>
      <c r="K13933" s="234"/>
      <c r="L13933" s="234"/>
      <c r="M13933" s="234"/>
    </row>
    <row r="13934" spans="1:13">
      <c r="A13934" s="223"/>
      <c r="B13934" s="234"/>
      <c r="C13934" s="234"/>
      <c r="D13934" s="234"/>
      <c r="E13934" s="234"/>
      <c r="F13934" s="234"/>
      <c r="G13934" s="223"/>
      <c r="H13934" s="234"/>
      <c r="I13934" s="235"/>
      <c r="J13934" s="234"/>
      <c r="K13934" s="234"/>
      <c r="L13934" s="234"/>
      <c r="M13934" s="234"/>
    </row>
    <row r="13935" spans="1:13">
      <c r="A13935" s="223"/>
      <c r="B13935" s="234"/>
      <c r="C13935" s="234"/>
      <c r="D13935" s="234"/>
      <c r="E13935" s="234"/>
      <c r="F13935" s="234"/>
      <c r="G13935" s="223"/>
      <c r="H13935" s="234"/>
      <c r="I13935" s="235"/>
      <c r="J13935" s="234"/>
      <c r="K13935" s="234"/>
      <c r="L13935" s="234"/>
      <c r="M13935" s="234"/>
    </row>
    <row r="13936" spans="1:13">
      <c r="A13936" s="223"/>
      <c r="B13936" s="234"/>
      <c r="C13936" s="234"/>
      <c r="D13936" s="234"/>
      <c r="E13936" s="234"/>
      <c r="F13936" s="234"/>
      <c r="G13936" s="223"/>
      <c r="H13936" s="234"/>
      <c r="I13936" s="235"/>
      <c r="J13936" s="234"/>
      <c r="K13936" s="234"/>
      <c r="L13936" s="234"/>
      <c r="M13936" s="234"/>
    </row>
    <row r="13937" spans="1:13">
      <c r="A13937" s="223"/>
      <c r="B13937" s="247"/>
      <c r="C13937" s="247"/>
      <c r="D13937" s="247"/>
      <c r="E13937" s="223"/>
      <c r="F13937" s="247"/>
      <c r="G13937" s="247"/>
      <c r="H13937" s="247"/>
      <c r="I13937" s="235"/>
      <c r="J13937" s="247"/>
      <c r="K13937" s="247"/>
      <c r="L13937" s="223"/>
      <c r="M13937" s="223"/>
    </row>
    <row r="13938" spans="1:13">
      <c r="A13938" s="223"/>
      <c r="B13938" s="234"/>
      <c r="C13938" s="234"/>
      <c r="D13938" s="234"/>
      <c r="E13938" s="234"/>
      <c r="F13938" s="234"/>
      <c r="G13938" s="223"/>
      <c r="H13938" s="234"/>
      <c r="I13938" s="235"/>
      <c r="J13938" s="234"/>
      <c r="K13938" s="234"/>
      <c r="L13938" s="234"/>
      <c r="M13938" s="234"/>
    </row>
    <row r="13939" spans="1:13">
      <c r="A13939" s="223"/>
      <c r="B13939" s="234"/>
      <c r="C13939" s="234"/>
      <c r="D13939" s="234"/>
      <c r="E13939" s="234"/>
      <c r="F13939" s="234"/>
      <c r="G13939" s="223"/>
      <c r="H13939" s="234"/>
      <c r="I13939" s="235"/>
      <c r="J13939" s="234"/>
      <c r="K13939" s="234"/>
      <c r="L13939" s="234"/>
      <c r="M13939" s="234"/>
    </row>
    <row r="13940" spans="1:13">
      <c r="A13940" s="223"/>
      <c r="B13940" s="234"/>
      <c r="C13940" s="234"/>
      <c r="D13940" s="234"/>
      <c r="E13940" s="234"/>
      <c r="F13940" s="234"/>
      <c r="G13940" s="223"/>
      <c r="H13940" s="234"/>
      <c r="I13940" s="235"/>
      <c r="J13940" s="234"/>
      <c r="K13940" s="234"/>
      <c r="L13940" s="234"/>
      <c r="M13940" s="234"/>
    </row>
    <row r="13941" spans="1:13">
      <c r="A13941" s="223"/>
      <c r="B13941" s="234"/>
      <c r="C13941" s="234"/>
      <c r="D13941" s="234"/>
      <c r="E13941" s="234"/>
      <c r="F13941" s="234"/>
      <c r="G13941" s="223"/>
      <c r="H13941" s="234"/>
      <c r="I13941" s="235"/>
      <c r="J13941" s="234"/>
      <c r="K13941" s="234"/>
      <c r="L13941" s="234"/>
      <c r="M13941" s="234"/>
    </row>
    <row r="13942" spans="1:13">
      <c r="A13942" s="223"/>
      <c r="B13942" s="234"/>
      <c r="C13942" s="234"/>
      <c r="D13942" s="234"/>
      <c r="E13942" s="234"/>
      <c r="F13942" s="234"/>
      <c r="G13942" s="223"/>
      <c r="H13942" s="234"/>
      <c r="I13942" s="235"/>
      <c r="J13942" s="234"/>
      <c r="K13942" s="234"/>
      <c r="L13942" s="234"/>
      <c r="M13942" s="234"/>
    </row>
    <row r="13943" spans="1:13">
      <c r="A13943" s="223"/>
      <c r="B13943" s="234"/>
      <c r="C13943" s="234"/>
      <c r="D13943" s="234"/>
      <c r="E13943" s="234"/>
      <c r="F13943" s="234"/>
      <c r="G13943" s="223"/>
      <c r="H13943" s="234"/>
      <c r="I13943" s="235"/>
      <c r="J13943" s="234"/>
      <c r="K13943" s="234"/>
      <c r="L13943" s="234"/>
      <c r="M13943" s="234"/>
    </row>
    <row r="13944" spans="1:13">
      <c r="A13944" s="223"/>
      <c r="B13944" s="234"/>
      <c r="C13944" s="234"/>
      <c r="D13944" s="234"/>
      <c r="E13944" s="234"/>
      <c r="F13944" s="234"/>
      <c r="G13944" s="223"/>
      <c r="H13944" s="234"/>
      <c r="I13944" s="235"/>
      <c r="J13944" s="234"/>
      <c r="K13944" s="234"/>
      <c r="L13944" s="234"/>
      <c r="M13944" s="234"/>
    </row>
    <row r="13945" spans="1:13">
      <c r="A13945" s="223"/>
      <c r="B13945" s="247"/>
      <c r="C13945" s="247"/>
      <c r="D13945" s="247"/>
      <c r="E13945" s="223"/>
      <c r="F13945" s="247"/>
      <c r="G13945" s="247"/>
      <c r="H13945" s="247"/>
      <c r="I13945" s="235"/>
      <c r="J13945" s="247"/>
      <c r="K13945" s="247"/>
      <c r="L13945" s="223"/>
      <c r="M13945" s="223"/>
    </row>
    <row r="13946" spans="1:13">
      <c r="A13946" s="223"/>
      <c r="B13946" s="234"/>
      <c r="C13946" s="234"/>
      <c r="D13946" s="234"/>
      <c r="E13946" s="234"/>
      <c r="F13946" s="234"/>
      <c r="G13946" s="223"/>
      <c r="H13946" s="234"/>
      <c r="I13946" s="235"/>
      <c r="J13946" s="234"/>
      <c r="K13946" s="234"/>
      <c r="L13946" s="234"/>
      <c r="M13946" s="234"/>
    </row>
    <row r="13947" spans="1:13">
      <c r="A13947" s="223"/>
      <c r="B13947" s="234"/>
      <c r="C13947" s="234"/>
      <c r="D13947" s="234"/>
      <c r="E13947" s="234"/>
      <c r="F13947" s="234"/>
      <c r="G13947" s="223"/>
      <c r="H13947" s="234"/>
      <c r="I13947" s="235"/>
      <c r="J13947" s="234"/>
      <c r="K13947" s="234"/>
      <c r="L13947" s="234"/>
      <c r="M13947" s="234"/>
    </row>
    <row r="13948" spans="1:13">
      <c r="A13948" s="223"/>
      <c r="B13948" s="234"/>
      <c r="C13948" s="234"/>
      <c r="D13948" s="234"/>
      <c r="E13948" s="234"/>
      <c r="F13948" s="234"/>
      <c r="G13948" s="223"/>
      <c r="H13948" s="234"/>
      <c r="I13948" s="235"/>
      <c r="J13948" s="234"/>
      <c r="K13948" s="234"/>
      <c r="L13948" s="234"/>
      <c r="M13948" s="234"/>
    </row>
    <row r="13949" spans="1:13">
      <c r="A13949" s="223"/>
      <c r="B13949" s="247"/>
      <c r="C13949" s="247"/>
      <c r="D13949" s="247"/>
      <c r="E13949" s="223"/>
      <c r="F13949" s="247"/>
      <c r="G13949" s="247"/>
      <c r="H13949" s="247"/>
      <c r="I13949" s="235"/>
      <c r="J13949" s="247"/>
      <c r="K13949" s="247"/>
      <c r="L13949" s="223"/>
      <c r="M13949" s="223"/>
    </row>
    <row r="13950" spans="1:13">
      <c r="A13950" s="223"/>
      <c r="B13950" s="234"/>
      <c r="C13950" s="234"/>
      <c r="D13950" s="234"/>
      <c r="E13950" s="234"/>
      <c r="F13950" s="234"/>
      <c r="G13950" s="223"/>
      <c r="H13950" s="234"/>
      <c r="I13950" s="235"/>
      <c r="J13950" s="234"/>
      <c r="K13950" s="234"/>
      <c r="L13950" s="234"/>
      <c r="M13950" s="234"/>
    </row>
    <row r="13951" spans="1:13">
      <c r="A13951" s="223"/>
      <c r="B13951" s="247"/>
      <c r="C13951" s="247"/>
      <c r="D13951" s="247"/>
      <c r="E13951" s="223"/>
      <c r="F13951" s="247"/>
      <c r="G13951" s="247"/>
      <c r="H13951" s="247"/>
      <c r="I13951" s="235"/>
      <c r="J13951" s="247"/>
      <c r="K13951" s="247"/>
      <c r="L13951" s="223"/>
      <c r="M13951" s="223"/>
    </row>
    <row r="13952" spans="1:13">
      <c r="A13952" s="223"/>
      <c r="B13952" s="247"/>
      <c r="C13952" s="247"/>
      <c r="D13952" s="247"/>
      <c r="E13952" s="223"/>
      <c r="F13952" s="247"/>
      <c r="G13952" s="247"/>
      <c r="H13952" s="247"/>
      <c r="I13952" s="235"/>
      <c r="J13952" s="247"/>
      <c r="K13952" s="247"/>
      <c r="L13952" s="223"/>
      <c r="M13952" s="223"/>
    </row>
    <row r="13953" spans="1:13">
      <c r="A13953" s="223"/>
      <c r="B13953" s="247"/>
      <c r="C13953" s="247"/>
      <c r="D13953" s="247"/>
      <c r="E13953" s="223"/>
      <c r="F13953" s="247"/>
      <c r="G13953" s="247"/>
      <c r="H13953" s="223"/>
      <c r="I13953" s="235"/>
      <c r="J13953" s="247"/>
      <c r="K13953" s="247"/>
      <c r="L13953" s="223"/>
      <c r="M13953" s="223"/>
    </row>
    <row r="13954" spans="1:13">
      <c r="A13954" s="223"/>
      <c r="B13954" s="247"/>
      <c r="C13954" s="247"/>
      <c r="D13954" s="247"/>
      <c r="E13954" s="223"/>
      <c r="F13954" s="247"/>
      <c r="G13954" s="247"/>
      <c r="H13954" s="247"/>
      <c r="I13954" s="235"/>
      <c r="J13954" s="247"/>
      <c r="K13954" s="247"/>
      <c r="L13954" s="223"/>
      <c r="M13954" s="223"/>
    </row>
    <row r="13955" spans="1:13">
      <c r="A13955" s="223"/>
      <c r="B13955" s="234"/>
      <c r="C13955" s="234"/>
      <c r="D13955" s="234"/>
      <c r="E13955" s="234"/>
      <c r="F13955" s="234"/>
      <c r="G13955" s="223"/>
      <c r="H13955" s="234"/>
      <c r="I13955" s="235"/>
      <c r="J13955" s="234"/>
      <c r="K13955" s="234"/>
      <c r="L13955" s="234"/>
      <c r="M13955" s="234"/>
    </row>
    <row r="13956" spans="1:13">
      <c r="A13956" s="223"/>
      <c r="B13956" s="234"/>
      <c r="C13956" s="234"/>
      <c r="D13956" s="234"/>
      <c r="E13956" s="234"/>
      <c r="F13956" s="234"/>
      <c r="G13956" s="223"/>
      <c r="H13956" s="234"/>
      <c r="I13956" s="235"/>
      <c r="J13956" s="234"/>
      <c r="K13956" s="234"/>
      <c r="L13956" s="234"/>
      <c r="M13956" s="234"/>
    </row>
    <row r="13957" spans="1:13">
      <c r="A13957" s="223"/>
      <c r="B13957" s="234"/>
      <c r="C13957" s="234"/>
      <c r="D13957" s="234"/>
      <c r="E13957" s="234"/>
      <c r="F13957" s="234"/>
      <c r="G13957" s="223"/>
      <c r="H13957" s="234"/>
      <c r="I13957" s="235"/>
      <c r="J13957" s="234"/>
      <c r="K13957" s="234"/>
      <c r="L13957" s="234"/>
      <c r="M13957" s="234"/>
    </row>
    <row r="13958" spans="1:13">
      <c r="A13958" s="223"/>
      <c r="B13958" s="234"/>
      <c r="C13958" s="234"/>
      <c r="D13958" s="234"/>
      <c r="E13958" s="234"/>
      <c r="F13958" s="234"/>
      <c r="G13958" s="223"/>
      <c r="H13958" s="234"/>
      <c r="I13958" s="235"/>
      <c r="J13958" s="234"/>
      <c r="K13958" s="234"/>
      <c r="L13958" s="234"/>
      <c r="M13958" s="234"/>
    </row>
    <row r="13959" spans="1:13">
      <c r="A13959" s="223"/>
      <c r="B13959" s="234"/>
      <c r="C13959" s="234"/>
      <c r="D13959" s="234"/>
      <c r="E13959" s="234"/>
      <c r="F13959" s="234"/>
      <c r="G13959" s="223"/>
      <c r="H13959" s="234"/>
      <c r="I13959" s="235"/>
      <c r="J13959" s="234"/>
      <c r="K13959" s="234"/>
      <c r="L13959" s="234"/>
      <c r="M13959" s="234"/>
    </row>
    <row r="13960" spans="1:13">
      <c r="A13960" s="223"/>
      <c r="B13960" s="234"/>
      <c r="C13960" s="234"/>
      <c r="D13960" s="234"/>
      <c r="E13960" s="234"/>
      <c r="F13960" s="234"/>
      <c r="G13960" s="223"/>
      <c r="H13960" s="234"/>
      <c r="I13960" s="235"/>
      <c r="J13960" s="234"/>
      <c r="K13960" s="234"/>
      <c r="L13960" s="234"/>
      <c r="M13960" s="234"/>
    </row>
    <row r="13961" spans="1:13">
      <c r="A13961" s="223"/>
      <c r="B13961" s="234"/>
      <c r="C13961" s="234"/>
      <c r="D13961" s="234"/>
      <c r="E13961" s="234"/>
      <c r="F13961" s="234"/>
      <c r="G13961" s="223"/>
      <c r="H13961" s="234"/>
      <c r="I13961" s="235"/>
      <c r="J13961" s="234"/>
      <c r="K13961" s="234"/>
      <c r="L13961" s="234"/>
      <c r="M13961" s="234"/>
    </row>
    <row r="13962" spans="1:13">
      <c r="A13962" s="223"/>
      <c r="B13962" s="247"/>
      <c r="C13962" s="247"/>
      <c r="D13962" s="247"/>
      <c r="E13962" s="223"/>
      <c r="F13962" s="247"/>
      <c r="G13962" s="247"/>
      <c r="H13962" s="247"/>
      <c r="I13962" s="235"/>
      <c r="J13962" s="247"/>
      <c r="K13962" s="247"/>
      <c r="L13962" s="223"/>
      <c r="M13962" s="223"/>
    </row>
    <row r="13963" spans="1:13">
      <c r="A13963" s="223"/>
      <c r="B13963" s="234"/>
      <c r="C13963" s="234"/>
      <c r="D13963" s="234"/>
      <c r="E13963" s="234"/>
      <c r="F13963" s="234"/>
      <c r="G13963" s="223"/>
      <c r="H13963" s="234"/>
      <c r="I13963" s="235"/>
      <c r="J13963" s="234"/>
      <c r="K13963" s="234"/>
      <c r="L13963" s="234"/>
      <c r="M13963" s="234"/>
    </row>
    <row r="13964" spans="1:13">
      <c r="A13964" s="223"/>
      <c r="B13964" s="234"/>
      <c r="C13964" s="234"/>
      <c r="D13964" s="234"/>
      <c r="E13964" s="234"/>
      <c r="F13964" s="234"/>
      <c r="G13964" s="223"/>
      <c r="H13964" s="234"/>
      <c r="I13964" s="235"/>
      <c r="J13964" s="234"/>
      <c r="K13964" s="234"/>
      <c r="L13964" s="234"/>
      <c r="M13964" s="234"/>
    </row>
    <row r="13965" spans="1:13">
      <c r="A13965" s="223"/>
      <c r="B13965" s="234"/>
      <c r="C13965" s="234"/>
      <c r="D13965" s="234"/>
      <c r="E13965" s="234"/>
      <c r="F13965" s="234"/>
      <c r="G13965" s="223"/>
      <c r="H13965" s="234"/>
      <c r="I13965" s="235"/>
      <c r="J13965" s="234"/>
      <c r="K13965" s="234"/>
      <c r="L13965" s="234"/>
      <c r="M13965" s="234"/>
    </row>
    <row r="13966" spans="1:13">
      <c r="A13966" s="223"/>
      <c r="B13966" s="234"/>
      <c r="C13966" s="234"/>
      <c r="D13966" s="234"/>
      <c r="E13966" s="234"/>
      <c r="F13966" s="234"/>
      <c r="G13966" s="223"/>
      <c r="H13966" s="234"/>
      <c r="I13966" s="235"/>
      <c r="J13966" s="234"/>
      <c r="K13966" s="234"/>
      <c r="L13966" s="234"/>
      <c r="M13966" s="234"/>
    </row>
    <row r="13967" spans="1:13">
      <c r="A13967" s="223"/>
      <c r="B13967" s="234"/>
      <c r="C13967" s="234"/>
      <c r="D13967" s="234"/>
      <c r="E13967" s="234"/>
      <c r="F13967" s="234"/>
      <c r="G13967" s="223"/>
      <c r="H13967" s="234"/>
      <c r="I13967" s="235"/>
      <c r="J13967" s="234"/>
      <c r="K13967" s="234"/>
      <c r="L13967" s="234"/>
      <c r="M13967" s="234"/>
    </row>
    <row r="13968" spans="1:13">
      <c r="A13968" s="223"/>
      <c r="B13968" s="234"/>
      <c r="C13968" s="234"/>
      <c r="D13968" s="234"/>
      <c r="E13968" s="234"/>
      <c r="F13968" s="234"/>
      <c r="G13968" s="223"/>
      <c r="H13968" s="234"/>
      <c r="I13968" s="235"/>
      <c r="J13968" s="234"/>
      <c r="K13968" s="234"/>
      <c r="L13968" s="234"/>
      <c r="M13968" s="234"/>
    </row>
    <row r="13969" spans="1:13">
      <c r="A13969" s="223"/>
      <c r="B13969" s="234"/>
      <c r="C13969" s="234"/>
      <c r="D13969" s="234"/>
      <c r="E13969" s="234"/>
      <c r="F13969" s="234"/>
      <c r="G13969" s="223"/>
      <c r="H13969" s="234"/>
      <c r="I13969" s="235"/>
      <c r="J13969" s="234"/>
      <c r="K13969" s="234"/>
      <c r="L13969" s="234"/>
      <c r="M13969" s="234"/>
    </row>
    <row r="13970" spans="1:13">
      <c r="A13970" s="223"/>
      <c r="B13970" s="234"/>
      <c r="C13970" s="234"/>
      <c r="D13970" s="234"/>
      <c r="E13970" s="234"/>
      <c r="F13970" s="234"/>
      <c r="G13970" s="223"/>
      <c r="H13970" s="234"/>
      <c r="I13970" s="235"/>
      <c r="J13970" s="234"/>
      <c r="K13970" s="234"/>
      <c r="L13970" s="234"/>
      <c r="M13970" s="234"/>
    </row>
    <row r="13971" spans="1:13">
      <c r="A13971" s="223"/>
      <c r="B13971" s="234"/>
      <c r="C13971" s="234"/>
      <c r="D13971" s="234"/>
      <c r="E13971" s="234"/>
      <c r="F13971" s="234"/>
      <c r="G13971" s="223"/>
      <c r="H13971" s="234"/>
      <c r="I13971" s="235"/>
      <c r="J13971" s="234"/>
      <c r="K13971" s="234"/>
      <c r="L13971" s="234"/>
      <c r="M13971" s="234"/>
    </row>
    <row r="13972" spans="1:13">
      <c r="A13972" s="223"/>
      <c r="B13972" s="234"/>
      <c r="C13972" s="234"/>
      <c r="D13972" s="234"/>
      <c r="E13972" s="234"/>
      <c r="F13972" s="234"/>
      <c r="G13972" s="223"/>
      <c r="H13972" s="234"/>
      <c r="I13972" s="235"/>
      <c r="J13972" s="234"/>
      <c r="K13972" s="234"/>
      <c r="L13972" s="234"/>
      <c r="M13972" s="234"/>
    </row>
    <row r="13973" spans="1:13">
      <c r="A13973" s="223"/>
      <c r="B13973" s="234"/>
      <c r="C13973" s="234"/>
      <c r="D13973" s="234"/>
      <c r="E13973" s="234"/>
      <c r="F13973" s="234"/>
      <c r="G13973" s="223"/>
      <c r="H13973" s="234"/>
      <c r="I13973" s="235"/>
      <c r="J13973" s="234"/>
      <c r="K13973" s="234"/>
      <c r="L13973" s="234"/>
      <c r="M13973" s="234"/>
    </row>
    <row r="13974" spans="1:13">
      <c r="A13974" s="223"/>
      <c r="B13974" s="234"/>
      <c r="C13974" s="234"/>
      <c r="D13974" s="234"/>
      <c r="E13974" s="234"/>
      <c r="F13974" s="234"/>
      <c r="G13974" s="223"/>
      <c r="H13974" s="234"/>
      <c r="I13974" s="235"/>
      <c r="J13974" s="234"/>
      <c r="K13974" s="234"/>
      <c r="L13974" s="234"/>
      <c r="M13974" s="234"/>
    </row>
    <row r="13975" spans="1:13">
      <c r="A13975" s="223"/>
      <c r="B13975" s="234"/>
      <c r="C13975" s="234"/>
      <c r="D13975" s="234"/>
      <c r="E13975" s="234"/>
      <c r="F13975" s="234"/>
      <c r="G13975" s="223"/>
      <c r="H13975" s="234"/>
      <c r="I13975" s="235"/>
      <c r="J13975" s="234"/>
      <c r="K13975" s="234"/>
      <c r="L13975" s="234"/>
      <c r="M13975" s="234"/>
    </row>
    <row r="13976" spans="1:13">
      <c r="A13976" s="223"/>
      <c r="B13976" s="234"/>
      <c r="C13976" s="234"/>
      <c r="D13976" s="234"/>
      <c r="E13976" s="234"/>
      <c r="F13976" s="234"/>
      <c r="G13976" s="223"/>
      <c r="H13976" s="234"/>
      <c r="I13976" s="235"/>
      <c r="J13976" s="234"/>
      <c r="K13976" s="234"/>
      <c r="L13976" s="234"/>
      <c r="M13976" s="234"/>
    </row>
    <row r="13977" spans="1:13">
      <c r="A13977" s="223"/>
      <c r="B13977" s="234"/>
      <c r="C13977" s="234"/>
      <c r="D13977" s="234"/>
      <c r="E13977" s="234"/>
      <c r="F13977" s="234"/>
      <c r="G13977" s="223"/>
      <c r="H13977" s="234"/>
      <c r="I13977" s="235"/>
      <c r="J13977" s="234"/>
      <c r="K13977" s="234"/>
      <c r="L13977" s="234"/>
      <c r="M13977" s="234"/>
    </row>
    <row r="13978" spans="1:13">
      <c r="A13978" s="223"/>
      <c r="B13978" s="234"/>
      <c r="C13978" s="234"/>
      <c r="D13978" s="234"/>
      <c r="E13978" s="234"/>
      <c r="F13978" s="234"/>
      <c r="G13978" s="223"/>
      <c r="H13978" s="234"/>
      <c r="I13978" s="235"/>
      <c r="J13978" s="234"/>
      <c r="K13978" s="234"/>
      <c r="L13978" s="234"/>
      <c r="M13978" s="234"/>
    </row>
    <row r="13979" spans="1:13">
      <c r="A13979" s="223"/>
      <c r="B13979" s="234"/>
      <c r="C13979" s="234"/>
      <c r="D13979" s="234"/>
      <c r="E13979" s="234"/>
      <c r="F13979" s="234"/>
      <c r="G13979" s="223"/>
      <c r="H13979" s="234"/>
      <c r="I13979" s="235"/>
      <c r="J13979" s="234"/>
      <c r="K13979" s="234"/>
      <c r="L13979" s="234"/>
      <c r="M13979" s="234"/>
    </row>
    <row r="13980" spans="1:13">
      <c r="A13980" s="223"/>
      <c r="B13980" s="247"/>
      <c r="C13980" s="247"/>
      <c r="D13980" s="247"/>
      <c r="E13980" s="223"/>
      <c r="F13980" s="247"/>
      <c r="G13980" s="247"/>
      <c r="H13980" s="247"/>
      <c r="I13980" s="235"/>
      <c r="J13980" s="247"/>
      <c r="K13980" s="247"/>
      <c r="L13980" s="223"/>
      <c r="M13980" s="223"/>
    </row>
    <row r="13981" spans="1:13">
      <c r="A13981" s="223"/>
      <c r="B13981" s="234"/>
      <c r="C13981" s="234"/>
      <c r="D13981" s="234"/>
      <c r="E13981" s="234"/>
      <c r="F13981" s="234"/>
      <c r="G13981" s="223"/>
      <c r="H13981" s="234"/>
      <c r="I13981" s="235"/>
      <c r="J13981" s="234"/>
      <c r="K13981" s="234"/>
      <c r="L13981" s="234"/>
      <c r="M13981" s="234"/>
    </row>
    <row r="13982" spans="1:13">
      <c r="A13982" s="223"/>
      <c r="B13982" s="247"/>
      <c r="C13982" s="247"/>
      <c r="D13982" s="247"/>
      <c r="E13982" s="223"/>
      <c r="F13982" s="247"/>
      <c r="G13982" s="247"/>
      <c r="H13982" s="247"/>
      <c r="I13982" s="235"/>
      <c r="J13982" s="247"/>
      <c r="K13982" s="247"/>
      <c r="L13982" s="223"/>
      <c r="M13982" s="223"/>
    </row>
    <row r="13983" spans="1:13">
      <c r="A13983" s="223"/>
      <c r="B13983" s="234"/>
      <c r="C13983" s="234"/>
      <c r="D13983" s="234"/>
      <c r="E13983" s="234"/>
      <c r="F13983" s="234"/>
      <c r="G13983" s="223"/>
      <c r="H13983" s="234"/>
      <c r="I13983" s="235"/>
      <c r="J13983" s="234"/>
      <c r="K13983" s="234"/>
      <c r="L13983" s="234"/>
      <c r="M13983" s="234"/>
    </row>
    <row r="13984" spans="1:13">
      <c r="A13984" s="223"/>
      <c r="B13984" s="234"/>
      <c r="C13984" s="234"/>
      <c r="D13984" s="234"/>
      <c r="E13984" s="234"/>
      <c r="F13984" s="234"/>
      <c r="G13984" s="223"/>
      <c r="H13984" s="234"/>
      <c r="I13984" s="235"/>
      <c r="J13984" s="234"/>
      <c r="K13984" s="234"/>
      <c r="L13984" s="234"/>
      <c r="M13984" s="234"/>
    </row>
    <row r="13985" spans="1:13">
      <c r="A13985" s="223"/>
      <c r="B13985" s="234"/>
      <c r="C13985" s="234"/>
      <c r="D13985" s="234"/>
      <c r="E13985" s="234"/>
      <c r="F13985" s="234"/>
      <c r="G13985" s="223"/>
      <c r="H13985" s="234"/>
      <c r="I13985" s="235"/>
      <c r="J13985" s="234"/>
      <c r="K13985" s="234"/>
      <c r="L13985" s="234"/>
      <c r="M13985" s="234"/>
    </row>
    <row r="13986" spans="1:13">
      <c r="A13986" s="223"/>
      <c r="B13986" s="234"/>
      <c r="C13986" s="234"/>
      <c r="D13986" s="234"/>
      <c r="E13986" s="234"/>
      <c r="F13986" s="234"/>
      <c r="G13986" s="223"/>
      <c r="H13986" s="234"/>
      <c r="I13986" s="235"/>
      <c r="J13986" s="234"/>
      <c r="K13986" s="234"/>
      <c r="L13986" s="234"/>
      <c r="M13986" s="234"/>
    </row>
    <row r="13987" spans="1:13">
      <c r="A13987" s="223"/>
      <c r="B13987" s="234"/>
      <c r="C13987" s="234"/>
      <c r="D13987" s="234"/>
      <c r="E13987" s="234"/>
      <c r="F13987" s="234"/>
      <c r="G13987" s="223"/>
      <c r="H13987" s="234"/>
      <c r="I13987" s="235"/>
      <c r="J13987" s="234"/>
      <c r="K13987" s="234"/>
      <c r="L13987" s="234"/>
      <c r="M13987" s="234"/>
    </row>
    <row r="13988" spans="1:13">
      <c r="A13988" s="223"/>
      <c r="B13988" s="234"/>
      <c r="C13988" s="234"/>
      <c r="D13988" s="234"/>
      <c r="E13988" s="234"/>
      <c r="F13988" s="234"/>
      <c r="G13988" s="223"/>
      <c r="H13988" s="234"/>
      <c r="I13988" s="235"/>
      <c r="J13988" s="234"/>
      <c r="K13988" s="234"/>
      <c r="L13988" s="234"/>
      <c r="M13988" s="234"/>
    </row>
    <row r="13989" spans="1:13">
      <c r="A13989" s="223"/>
      <c r="B13989" s="234"/>
      <c r="C13989" s="234"/>
      <c r="D13989" s="234"/>
      <c r="E13989" s="234"/>
      <c r="F13989" s="234"/>
      <c r="G13989" s="223"/>
      <c r="H13989" s="234"/>
      <c r="I13989" s="235"/>
      <c r="J13989" s="234"/>
      <c r="K13989" s="234"/>
      <c r="L13989" s="234"/>
      <c r="M13989" s="234"/>
    </row>
    <row r="13990" spans="1:13">
      <c r="A13990" s="223"/>
      <c r="B13990" s="234"/>
      <c r="C13990" s="234"/>
      <c r="D13990" s="234"/>
      <c r="E13990" s="234"/>
      <c r="F13990" s="234"/>
      <c r="G13990" s="223"/>
      <c r="H13990" s="234"/>
      <c r="I13990" s="235"/>
      <c r="J13990" s="234"/>
      <c r="K13990" s="234"/>
      <c r="L13990" s="234"/>
      <c r="M13990" s="234"/>
    </row>
    <row r="13991" spans="1:13">
      <c r="A13991" s="223"/>
      <c r="B13991" s="234"/>
      <c r="C13991" s="234"/>
      <c r="D13991" s="234"/>
      <c r="E13991" s="234"/>
      <c r="F13991" s="234"/>
      <c r="G13991" s="223"/>
      <c r="H13991" s="234"/>
      <c r="I13991" s="235"/>
      <c r="J13991" s="234"/>
      <c r="K13991" s="234"/>
      <c r="L13991" s="234"/>
      <c r="M13991" s="234"/>
    </row>
    <row r="13992" spans="1:13">
      <c r="A13992" s="223"/>
      <c r="B13992" s="234"/>
      <c r="C13992" s="234"/>
      <c r="D13992" s="234"/>
      <c r="E13992" s="234"/>
      <c r="F13992" s="234"/>
      <c r="G13992" s="223"/>
      <c r="H13992" s="234"/>
      <c r="I13992" s="235"/>
      <c r="J13992" s="234"/>
      <c r="K13992" s="234"/>
      <c r="L13992" s="234"/>
      <c r="M13992" s="234"/>
    </row>
    <row r="13993" spans="1:13">
      <c r="A13993" s="223"/>
      <c r="B13993" s="234"/>
      <c r="C13993" s="234"/>
      <c r="D13993" s="234"/>
      <c r="E13993" s="234"/>
      <c r="F13993" s="234"/>
      <c r="G13993" s="223"/>
      <c r="H13993" s="234"/>
      <c r="I13993" s="235"/>
      <c r="J13993" s="234"/>
      <c r="K13993" s="234"/>
      <c r="L13993" s="234"/>
      <c r="M13993" s="234"/>
    </row>
    <row r="13994" spans="1:13">
      <c r="A13994" s="223"/>
      <c r="B13994" s="234"/>
      <c r="C13994" s="234"/>
      <c r="D13994" s="234"/>
      <c r="E13994" s="234"/>
      <c r="F13994" s="234"/>
      <c r="G13994" s="223"/>
      <c r="H13994" s="234"/>
      <c r="I13994" s="235"/>
      <c r="J13994" s="234"/>
      <c r="K13994" s="234"/>
      <c r="L13994" s="234"/>
      <c r="M13994" s="234"/>
    </row>
    <row r="13995" spans="1:13">
      <c r="A13995" s="223"/>
      <c r="B13995" s="247"/>
      <c r="C13995" s="247"/>
      <c r="D13995" s="247"/>
      <c r="E13995" s="223"/>
      <c r="F13995" s="247"/>
      <c r="G13995" s="247"/>
      <c r="H13995" s="247"/>
      <c r="I13995" s="235"/>
      <c r="J13995" s="247"/>
      <c r="K13995" s="247"/>
      <c r="L13995" s="223"/>
      <c r="M13995" s="223"/>
    </row>
    <row r="13996" spans="1:13">
      <c r="A13996" s="223"/>
      <c r="B13996" s="234"/>
      <c r="C13996" s="234"/>
      <c r="D13996" s="234"/>
      <c r="E13996" s="234"/>
      <c r="F13996" s="234"/>
      <c r="G13996" s="223"/>
      <c r="H13996" s="234"/>
      <c r="I13996" s="235"/>
      <c r="J13996" s="234"/>
      <c r="K13996" s="234"/>
      <c r="L13996" s="234"/>
      <c r="M13996" s="234"/>
    </row>
    <row r="13997" spans="1:13">
      <c r="A13997" s="223"/>
      <c r="B13997" s="234"/>
      <c r="C13997" s="234"/>
      <c r="D13997" s="234"/>
      <c r="E13997" s="234"/>
      <c r="F13997" s="234"/>
      <c r="G13997" s="223"/>
      <c r="H13997" s="234"/>
      <c r="I13997" s="235"/>
      <c r="J13997" s="234"/>
      <c r="K13997" s="234"/>
      <c r="L13997" s="234"/>
      <c r="M13997" s="234"/>
    </row>
    <row r="13998" spans="1:13">
      <c r="A13998" s="223"/>
      <c r="B13998" s="247"/>
      <c r="C13998" s="247"/>
      <c r="D13998" s="247"/>
      <c r="E13998" s="223"/>
      <c r="F13998" s="247"/>
      <c r="G13998" s="223"/>
      <c r="H13998" s="238"/>
      <c r="I13998" s="235"/>
      <c r="J13998" s="247"/>
      <c r="K13998" s="247"/>
      <c r="L13998" s="223"/>
      <c r="M13998" s="234"/>
    </row>
    <row r="13999" spans="1:13">
      <c r="A13999" s="223"/>
      <c r="B13999" s="234"/>
      <c r="C13999" s="234"/>
      <c r="D13999" s="234"/>
      <c r="E13999" s="234"/>
      <c r="F13999" s="234"/>
      <c r="G13999" s="223"/>
      <c r="H13999" s="234"/>
      <c r="I13999" s="235"/>
      <c r="J13999" s="234"/>
      <c r="K13999" s="234"/>
      <c r="L13999" s="234"/>
      <c r="M13999" s="234"/>
    </row>
    <row r="14000" spans="1:13">
      <c r="A14000" s="223"/>
      <c r="B14000" s="234"/>
      <c r="C14000" s="234"/>
      <c r="D14000" s="234"/>
      <c r="E14000" s="234"/>
      <c r="F14000" s="234"/>
      <c r="G14000" s="223"/>
      <c r="H14000" s="234"/>
      <c r="I14000" s="235"/>
      <c r="J14000" s="234"/>
      <c r="K14000" s="234"/>
      <c r="L14000" s="234"/>
      <c r="M14000" s="234"/>
    </row>
    <row r="14001" spans="1:13">
      <c r="A14001" s="223"/>
      <c r="B14001" s="247"/>
      <c r="C14001" s="247"/>
      <c r="D14001" s="247"/>
      <c r="E14001" s="223"/>
      <c r="F14001" s="247"/>
      <c r="G14001" s="247"/>
      <c r="H14001" s="247"/>
      <c r="I14001" s="235"/>
      <c r="J14001" s="247"/>
      <c r="K14001" s="247"/>
      <c r="L14001" s="223"/>
      <c r="M14001" s="223"/>
    </row>
    <row r="14002" spans="1:13">
      <c r="A14002" s="223"/>
      <c r="B14002" s="247"/>
      <c r="C14002" s="247"/>
      <c r="D14002" s="247"/>
      <c r="E14002" s="223"/>
      <c r="F14002" s="247"/>
      <c r="G14002" s="247"/>
      <c r="H14002" s="247"/>
      <c r="I14002" s="235"/>
      <c r="J14002" s="247"/>
      <c r="K14002" s="247"/>
      <c r="L14002" s="223"/>
      <c r="M14002" s="223"/>
    </row>
    <row r="14003" spans="1:13">
      <c r="A14003" s="223"/>
      <c r="B14003" s="234"/>
      <c r="C14003" s="234"/>
      <c r="D14003" s="234"/>
      <c r="E14003" s="234"/>
      <c r="F14003" s="234"/>
      <c r="G14003" s="223"/>
      <c r="H14003" s="234"/>
      <c r="I14003" s="235"/>
      <c r="J14003" s="234"/>
      <c r="K14003" s="234"/>
      <c r="L14003" s="234"/>
      <c r="M14003" s="234"/>
    </row>
    <row r="14004" spans="1:13">
      <c r="A14004" s="223"/>
      <c r="B14004" s="234"/>
      <c r="C14004" s="234"/>
      <c r="D14004" s="234"/>
      <c r="E14004" s="234"/>
      <c r="F14004" s="234"/>
      <c r="G14004" s="223"/>
      <c r="H14004" s="234"/>
      <c r="I14004" s="235"/>
      <c r="J14004" s="234"/>
      <c r="K14004" s="234"/>
      <c r="L14004" s="234"/>
      <c r="M14004" s="234"/>
    </row>
    <row r="14005" spans="1:13">
      <c r="A14005" s="223"/>
      <c r="B14005" s="247"/>
      <c r="C14005" s="247"/>
      <c r="D14005" s="247"/>
      <c r="E14005" s="223"/>
      <c r="F14005" s="247"/>
      <c r="G14005" s="247"/>
      <c r="H14005" s="223"/>
      <c r="I14005" s="235"/>
      <c r="J14005" s="247"/>
      <c r="K14005" s="247"/>
      <c r="L14005" s="223"/>
      <c r="M14005" s="223"/>
    </row>
    <row r="14006" spans="1:13">
      <c r="A14006" s="223"/>
      <c r="B14006" s="234"/>
      <c r="C14006" s="234"/>
      <c r="D14006" s="234"/>
      <c r="E14006" s="234"/>
      <c r="F14006" s="234"/>
      <c r="G14006" s="223"/>
      <c r="H14006" s="234"/>
      <c r="I14006" s="235"/>
      <c r="J14006" s="234"/>
      <c r="K14006" s="234"/>
      <c r="L14006" s="234"/>
      <c r="M14006" s="234"/>
    </row>
    <row r="14007" spans="1:13">
      <c r="A14007" s="223"/>
      <c r="B14007" s="247"/>
      <c r="C14007" s="247"/>
      <c r="D14007" s="247"/>
      <c r="E14007" s="223"/>
      <c r="F14007" s="247"/>
      <c r="G14007" s="247"/>
      <c r="H14007" s="247"/>
      <c r="I14007" s="235"/>
      <c r="J14007" s="247"/>
      <c r="K14007" s="247"/>
      <c r="L14007" s="223"/>
      <c r="M14007" s="223"/>
    </row>
    <row r="14008" spans="1:13">
      <c r="A14008" s="223"/>
      <c r="B14008" s="247"/>
      <c r="C14008" s="247"/>
      <c r="D14008" s="247"/>
      <c r="E14008" s="223"/>
      <c r="F14008" s="247"/>
      <c r="G14008" s="247"/>
      <c r="H14008" s="247"/>
      <c r="I14008" s="235"/>
      <c r="J14008" s="247"/>
      <c r="K14008" s="247"/>
      <c r="L14008" s="223"/>
      <c r="M14008" s="223"/>
    </row>
    <row r="14009" spans="1:13">
      <c r="A14009" s="223"/>
      <c r="B14009" s="234"/>
      <c r="C14009" s="234"/>
      <c r="D14009" s="234"/>
      <c r="E14009" s="234"/>
      <c r="F14009" s="234"/>
      <c r="G14009" s="223"/>
      <c r="H14009" s="234"/>
      <c r="I14009" s="235"/>
      <c r="J14009" s="234"/>
      <c r="K14009" s="234"/>
      <c r="L14009" s="234"/>
      <c r="M14009" s="234"/>
    </row>
    <row r="14010" spans="1:13">
      <c r="A14010" s="223"/>
      <c r="B14010" s="247"/>
      <c r="C14010" s="247"/>
      <c r="D14010" s="247"/>
      <c r="E14010" s="223"/>
      <c r="F14010" s="247"/>
      <c r="G14010" s="247"/>
      <c r="H14010" s="247"/>
      <c r="I14010" s="235"/>
      <c r="J14010" s="247"/>
      <c r="K14010" s="247"/>
      <c r="L14010" s="223"/>
      <c r="M14010" s="223"/>
    </row>
    <row r="14011" spans="1:13">
      <c r="A14011" s="223"/>
      <c r="B14011" s="234"/>
      <c r="C14011" s="234"/>
      <c r="D14011" s="234"/>
      <c r="E14011" s="234"/>
      <c r="F14011" s="234"/>
      <c r="G14011" s="223"/>
      <c r="H14011" s="234"/>
      <c r="I14011" s="235"/>
      <c r="J14011" s="234"/>
      <c r="K14011" s="234"/>
      <c r="L14011" s="234"/>
      <c r="M14011" s="234"/>
    </row>
    <row r="14012" spans="1:13">
      <c r="A14012" s="223"/>
      <c r="B14012" s="223"/>
      <c r="C14012" s="223"/>
      <c r="D14012" s="223"/>
      <c r="E14012" s="223"/>
      <c r="F14012" s="223"/>
      <c r="G14012" s="223"/>
      <c r="H14012" s="238"/>
      <c r="I14012" s="235"/>
      <c r="J14012" s="223"/>
      <c r="K14012" s="223"/>
      <c r="L14012" s="223"/>
      <c r="M14012" s="234"/>
    </row>
    <row r="14013" spans="1:13">
      <c r="A14013" s="223"/>
      <c r="B14013" s="234"/>
      <c r="C14013" s="234"/>
      <c r="D14013" s="234"/>
      <c r="E14013" s="234"/>
      <c r="F14013" s="234"/>
      <c r="G14013" s="223"/>
      <c r="H14013" s="234"/>
      <c r="I14013" s="235"/>
      <c r="J14013" s="234"/>
      <c r="K14013" s="234"/>
      <c r="L14013" s="234"/>
      <c r="M14013" s="234"/>
    </row>
    <row r="14014" spans="1:13">
      <c r="A14014" s="223"/>
      <c r="B14014" s="234"/>
      <c r="C14014" s="234"/>
      <c r="D14014" s="234"/>
      <c r="E14014" s="234"/>
      <c r="F14014" s="234"/>
      <c r="G14014" s="223"/>
      <c r="H14014" s="234"/>
      <c r="I14014" s="235"/>
      <c r="J14014" s="234"/>
      <c r="K14014" s="234"/>
      <c r="L14014" s="234"/>
      <c r="M14014" s="234"/>
    </row>
    <row r="14015" spans="1:13">
      <c r="A14015" s="223"/>
      <c r="B14015" s="234"/>
      <c r="C14015" s="234"/>
      <c r="D14015" s="234"/>
      <c r="E14015" s="234"/>
      <c r="F14015" s="234"/>
      <c r="G14015" s="223"/>
      <c r="H14015" s="234"/>
      <c r="I14015" s="235"/>
      <c r="J14015" s="234"/>
      <c r="K14015" s="234"/>
      <c r="L14015" s="234"/>
      <c r="M14015" s="234"/>
    </row>
    <row r="14016" spans="1:13">
      <c r="A14016" s="223"/>
      <c r="B14016" s="234"/>
      <c r="C14016" s="234"/>
      <c r="D14016" s="234"/>
      <c r="E14016" s="234"/>
      <c r="F14016" s="234"/>
      <c r="G14016" s="223"/>
      <c r="H14016" s="234"/>
      <c r="I14016" s="235"/>
      <c r="J14016" s="234"/>
      <c r="K14016" s="234"/>
      <c r="L14016" s="234"/>
      <c r="M14016" s="234"/>
    </row>
    <row r="14017" spans="1:13">
      <c r="A14017" s="223"/>
      <c r="B14017" s="234"/>
      <c r="C14017" s="234"/>
      <c r="D14017" s="234"/>
      <c r="E14017" s="234"/>
      <c r="F14017" s="234"/>
      <c r="G14017" s="223"/>
      <c r="H14017" s="234"/>
      <c r="I14017" s="235"/>
      <c r="J14017" s="234"/>
      <c r="K14017" s="234"/>
      <c r="L14017" s="234"/>
      <c r="M14017" s="234"/>
    </row>
    <row r="14018" spans="1:13">
      <c r="A14018" s="223"/>
      <c r="B14018" s="234"/>
      <c r="C14018" s="234"/>
      <c r="D14018" s="234"/>
      <c r="E14018" s="234"/>
      <c r="F14018" s="234"/>
      <c r="G14018" s="223"/>
      <c r="H14018" s="234"/>
      <c r="I14018" s="235"/>
      <c r="J14018" s="234"/>
      <c r="K14018" s="234"/>
      <c r="L14018" s="234"/>
      <c r="M14018" s="234"/>
    </row>
    <row r="14019" spans="1:13">
      <c r="A14019" s="223"/>
      <c r="B14019" s="234"/>
      <c r="C14019" s="234"/>
      <c r="D14019" s="234"/>
      <c r="E14019" s="234"/>
      <c r="F14019" s="234"/>
      <c r="G14019" s="223"/>
      <c r="H14019" s="234"/>
      <c r="I14019" s="235"/>
      <c r="J14019" s="234"/>
      <c r="K14019" s="234"/>
      <c r="L14019" s="234"/>
      <c r="M14019" s="234"/>
    </row>
    <row r="14020" spans="1:13">
      <c r="A14020" s="223"/>
      <c r="B14020" s="234"/>
      <c r="C14020" s="234"/>
      <c r="D14020" s="234"/>
      <c r="E14020" s="234"/>
      <c r="F14020" s="234"/>
      <c r="G14020" s="223"/>
      <c r="H14020" s="234"/>
      <c r="I14020" s="235"/>
      <c r="J14020" s="234"/>
      <c r="K14020" s="234"/>
      <c r="L14020" s="234"/>
      <c r="M14020" s="234"/>
    </row>
    <row r="14021" spans="1:13">
      <c r="A14021" s="223"/>
      <c r="B14021" s="234"/>
      <c r="C14021" s="234"/>
      <c r="D14021" s="234"/>
      <c r="E14021" s="234"/>
      <c r="F14021" s="234"/>
      <c r="G14021" s="223"/>
      <c r="H14021" s="234"/>
      <c r="I14021" s="235"/>
      <c r="J14021" s="234"/>
      <c r="K14021" s="234"/>
      <c r="L14021" s="234"/>
      <c r="M14021" s="234"/>
    </row>
    <row r="14022" spans="1:13">
      <c r="A14022" s="223"/>
      <c r="B14022" s="247"/>
      <c r="C14022" s="247"/>
      <c r="D14022" s="247"/>
      <c r="E14022" s="223"/>
      <c r="F14022" s="247"/>
      <c r="G14022" s="247"/>
      <c r="H14022" s="247"/>
      <c r="I14022" s="235"/>
      <c r="J14022" s="247"/>
      <c r="K14022" s="247"/>
      <c r="L14022" s="223"/>
      <c r="M14022" s="223"/>
    </row>
    <row r="14023" spans="1:13">
      <c r="A14023" s="223"/>
      <c r="B14023" s="234"/>
      <c r="C14023" s="234"/>
      <c r="D14023" s="234"/>
      <c r="E14023" s="234"/>
      <c r="F14023" s="234"/>
      <c r="G14023" s="223"/>
      <c r="H14023" s="234"/>
      <c r="I14023" s="235"/>
      <c r="J14023" s="234"/>
      <c r="K14023" s="234"/>
      <c r="L14023" s="234"/>
      <c r="M14023" s="234"/>
    </row>
    <row r="14024" spans="1:13">
      <c r="A14024" s="223"/>
      <c r="B14024" s="247"/>
      <c r="C14024" s="247"/>
      <c r="D14024" s="247"/>
      <c r="E14024" s="223"/>
      <c r="F14024" s="247"/>
      <c r="G14024" s="247"/>
      <c r="H14024" s="247"/>
      <c r="I14024" s="235"/>
      <c r="J14024" s="247"/>
      <c r="K14024" s="247"/>
      <c r="L14024" s="223"/>
      <c r="M14024" s="223"/>
    </row>
    <row r="14025" spans="1:13">
      <c r="A14025" s="223"/>
      <c r="B14025" s="234"/>
      <c r="C14025" s="234"/>
      <c r="D14025" s="234"/>
      <c r="E14025" s="234"/>
      <c r="F14025" s="234"/>
      <c r="G14025" s="223"/>
      <c r="H14025" s="234"/>
      <c r="I14025" s="235"/>
      <c r="J14025" s="234"/>
      <c r="K14025" s="234"/>
      <c r="L14025" s="234"/>
      <c r="M14025" s="234"/>
    </row>
    <row r="14026" spans="1:13">
      <c r="A14026" s="223"/>
      <c r="B14026" s="234"/>
      <c r="C14026" s="234"/>
      <c r="D14026" s="234"/>
      <c r="E14026" s="234"/>
      <c r="F14026" s="234"/>
      <c r="G14026" s="223"/>
      <c r="H14026" s="234"/>
      <c r="I14026" s="235"/>
      <c r="J14026" s="234"/>
      <c r="K14026" s="234"/>
      <c r="L14026" s="234"/>
      <c r="M14026" s="234"/>
    </row>
    <row r="14027" spans="1:13">
      <c r="A14027" s="223"/>
      <c r="B14027" s="234"/>
      <c r="C14027" s="234"/>
      <c r="D14027" s="234"/>
      <c r="E14027" s="234"/>
      <c r="F14027" s="234"/>
      <c r="G14027" s="223"/>
      <c r="H14027" s="234"/>
      <c r="I14027" s="235"/>
      <c r="J14027" s="234"/>
      <c r="K14027" s="234"/>
      <c r="L14027" s="234"/>
      <c r="M14027" s="234"/>
    </row>
    <row r="14028" spans="1:13">
      <c r="A14028" s="223"/>
      <c r="B14028" s="234"/>
      <c r="C14028" s="234"/>
      <c r="D14028" s="234"/>
      <c r="E14028" s="234"/>
      <c r="F14028" s="234"/>
      <c r="G14028" s="223"/>
      <c r="H14028" s="234"/>
      <c r="I14028" s="235"/>
      <c r="J14028" s="234"/>
      <c r="K14028" s="234"/>
      <c r="L14028" s="234"/>
      <c r="M14028" s="234"/>
    </row>
    <row r="14029" spans="1:13">
      <c r="A14029" s="223"/>
      <c r="B14029" s="234"/>
      <c r="C14029" s="234"/>
      <c r="D14029" s="234"/>
      <c r="E14029" s="234"/>
      <c r="F14029" s="234"/>
      <c r="G14029" s="223"/>
      <c r="H14029" s="234"/>
      <c r="I14029" s="235"/>
      <c r="J14029" s="234"/>
      <c r="K14029" s="234"/>
      <c r="L14029" s="234"/>
      <c r="M14029" s="234"/>
    </row>
    <row r="14030" spans="1:13">
      <c r="A14030" s="223"/>
      <c r="B14030" s="234"/>
      <c r="C14030" s="234"/>
      <c r="D14030" s="234"/>
      <c r="E14030" s="234"/>
      <c r="F14030" s="234"/>
      <c r="G14030" s="223"/>
      <c r="H14030" s="234"/>
      <c r="I14030" s="235"/>
      <c r="J14030" s="234"/>
      <c r="K14030" s="234"/>
      <c r="L14030" s="234"/>
      <c r="M14030" s="234"/>
    </row>
    <row r="14031" spans="1:13">
      <c r="A14031" s="223"/>
      <c r="B14031" s="234"/>
      <c r="C14031" s="234"/>
      <c r="D14031" s="234"/>
      <c r="E14031" s="234"/>
      <c r="F14031" s="234"/>
      <c r="G14031" s="223"/>
      <c r="H14031" s="234"/>
      <c r="I14031" s="235"/>
      <c r="J14031" s="234"/>
      <c r="K14031" s="234"/>
      <c r="L14031" s="234"/>
      <c r="M14031" s="234"/>
    </row>
    <row r="14032" spans="1:13">
      <c r="A14032" s="223"/>
      <c r="B14032" s="247"/>
      <c r="C14032" s="247"/>
      <c r="D14032" s="247"/>
      <c r="E14032" s="223"/>
      <c r="F14032" s="247"/>
      <c r="G14032" s="247"/>
      <c r="H14032" s="247"/>
      <c r="I14032" s="235"/>
      <c r="J14032" s="247"/>
      <c r="K14032" s="247"/>
      <c r="L14032" s="223"/>
      <c r="M14032" s="223"/>
    </row>
    <row r="14033" spans="1:13">
      <c r="A14033" s="223"/>
      <c r="B14033" s="234"/>
      <c r="C14033" s="234"/>
      <c r="D14033" s="234"/>
      <c r="E14033" s="234"/>
      <c r="F14033" s="234"/>
      <c r="G14033" s="223"/>
      <c r="H14033" s="234"/>
      <c r="I14033" s="235"/>
      <c r="J14033" s="234"/>
      <c r="K14033" s="234"/>
      <c r="L14033" s="234"/>
      <c r="M14033" s="234"/>
    </row>
    <row r="14034" spans="1:13">
      <c r="A14034" s="223"/>
      <c r="B14034" s="234"/>
      <c r="C14034" s="234"/>
      <c r="D14034" s="234"/>
      <c r="E14034" s="234"/>
      <c r="F14034" s="234"/>
      <c r="G14034" s="223"/>
      <c r="H14034" s="234"/>
      <c r="I14034" s="235"/>
      <c r="J14034" s="234"/>
      <c r="K14034" s="234"/>
      <c r="L14034" s="234"/>
      <c r="M14034" s="234"/>
    </row>
    <row r="14035" spans="1:13">
      <c r="A14035" s="223"/>
      <c r="B14035" s="234"/>
      <c r="C14035" s="234"/>
      <c r="D14035" s="234"/>
      <c r="E14035" s="234"/>
      <c r="F14035" s="234"/>
      <c r="G14035" s="223"/>
      <c r="H14035" s="234"/>
      <c r="I14035" s="235"/>
      <c r="J14035" s="234"/>
      <c r="K14035" s="234"/>
      <c r="L14035" s="234"/>
      <c r="M14035" s="234"/>
    </row>
    <row r="14036" spans="1:13">
      <c r="A14036" s="223"/>
      <c r="B14036" s="234"/>
      <c r="C14036" s="234"/>
      <c r="D14036" s="234"/>
      <c r="E14036" s="234"/>
      <c r="F14036" s="234"/>
      <c r="G14036" s="223"/>
      <c r="H14036" s="234"/>
      <c r="I14036" s="235"/>
      <c r="J14036" s="234"/>
      <c r="K14036" s="234"/>
      <c r="L14036" s="234"/>
      <c r="M14036" s="234"/>
    </row>
    <row r="14037" spans="1:13">
      <c r="A14037" s="223"/>
      <c r="B14037" s="223"/>
      <c r="C14037" s="223"/>
      <c r="D14037" s="223"/>
      <c r="E14037" s="223"/>
      <c r="F14037" s="223"/>
      <c r="G14037" s="223"/>
      <c r="H14037" s="238"/>
      <c r="I14037" s="235"/>
      <c r="J14037" s="223"/>
      <c r="K14037" s="223"/>
      <c r="L14037" s="223"/>
      <c r="M14037" s="234"/>
    </row>
    <row r="14038" spans="1:13">
      <c r="A14038" s="223"/>
      <c r="B14038" s="234"/>
      <c r="C14038" s="234"/>
      <c r="D14038" s="234"/>
      <c r="E14038" s="234"/>
      <c r="F14038" s="234"/>
      <c r="G14038" s="223"/>
      <c r="H14038" s="234"/>
      <c r="I14038" s="235"/>
      <c r="J14038" s="234"/>
      <c r="K14038" s="234"/>
      <c r="L14038" s="234"/>
      <c r="M14038" s="234"/>
    </row>
    <row r="14039" spans="1:13">
      <c r="A14039" s="223"/>
      <c r="B14039" s="234"/>
      <c r="C14039" s="234"/>
      <c r="D14039" s="234"/>
      <c r="E14039" s="234"/>
      <c r="F14039" s="234"/>
      <c r="G14039" s="223"/>
      <c r="H14039" s="234"/>
      <c r="I14039" s="235"/>
      <c r="J14039" s="234"/>
      <c r="K14039" s="234"/>
      <c r="L14039" s="234"/>
      <c r="M14039" s="234"/>
    </row>
    <row r="14040" spans="1:13">
      <c r="A14040" s="223"/>
      <c r="B14040" s="234"/>
      <c r="C14040" s="234"/>
      <c r="D14040" s="234"/>
      <c r="E14040" s="234"/>
      <c r="F14040" s="234"/>
      <c r="G14040" s="223"/>
      <c r="H14040" s="234"/>
      <c r="I14040" s="235"/>
      <c r="J14040" s="234"/>
      <c r="K14040" s="234"/>
      <c r="L14040" s="234"/>
      <c r="M14040" s="234"/>
    </row>
    <row r="14041" spans="1:13">
      <c r="A14041" s="223"/>
      <c r="B14041" s="234"/>
      <c r="C14041" s="234"/>
      <c r="D14041" s="234"/>
      <c r="E14041" s="234"/>
      <c r="F14041" s="234"/>
      <c r="G14041" s="223"/>
      <c r="H14041" s="234"/>
      <c r="I14041" s="235"/>
      <c r="J14041" s="234"/>
      <c r="K14041" s="234"/>
      <c r="L14041" s="234"/>
      <c r="M14041" s="234"/>
    </row>
    <row r="14042" spans="1:13">
      <c r="A14042" s="223"/>
      <c r="B14042" s="234"/>
      <c r="C14042" s="234"/>
      <c r="D14042" s="234"/>
      <c r="E14042" s="234"/>
      <c r="F14042" s="234"/>
      <c r="G14042" s="223"/>
      <c r="H14042" s="234"/>
      <c r="I14042" s="235"/>
      <c r="J14042" s="234"/>
      <c r="K14042" s="234"/>
      <c r="L14042" s="234"/>
      <c r="M14042" s="234"/>
    </row>
    <row r="14043" spans="1:13">
      <c r="A14043" s="223"/>
      <c r="B14043" s="234"/>
      <c r="C14043" s="234"/>
      <c r="D14043" s="234"/>
      <c r="E14043" s="234"/>
      <c r="F14043" s="234"/>
      <c r="G14043" s="223"/>
      <c r="H14043" s="234"/>
      <c r="I14043" s="235"/>
      <c r="J14043" s="234"/>
      <c r="K14043" s="234"/>
      <c r="L14043" s="234"/>
      <c r="M14043" s="234"/>
    </row>
    <row r="14044" spans="1:13">
      <c r="A14044" s="223"/>
      <c r="B14044" s="234"/>
      <c r="C14044" s="234"/>
      <c r="D14044" s="234"/>
      <c r="E14044" s="234"/>
      <c r="F14044" s="234"/>
      <c r="G14044" s="223"/>
      <c r="H14044" s="234"/>
      <c r="I14044" s="235"/>
      <c r="J14044" s="234"/>
      <c r="K14044" s="234"/>
      <c r="L14044" s="234"/>
      <c r="M14044" s="234"/>
    </row>
    <row r="14045" spans="1:13">
      <c r="A14045" s="223"/>
      <c r="B14045" s="234"/>
      <c r="C14045" s="234"/>
      <c r="D14045" s="234"/>
      <c r="E14045" s="234"/>
      <c r="F14045" s="234"/>
      <c r="G14045" s="223"/>
      <c r="H14045" s="234"/>
      <c r="I14045" s="235"/>
      <c r="J14045" s="234"/>
      <c r="K14045" s="234"/>
      <c r="L14045" s="234"/>
      <c r="M14045" s="234"/>
    </row>
    <row r="14046" spans="1:13">
      <c r="A14046" s="223"/>
      <c r="B14046" s="234"/>
      <c r="C14046" s="234"/>
      <c r="D14046" s="234"/>
      <c r="E14046" s="234"/>
      <c r="F14046" s="234"/>
      <c r="G14046" s="223"/>
      <c r="H14046" s="234"/>
      <c r="I14046" s="235"/>
      <c r="J14046" s="234"/>
      <c r="K14046" s="234"/>
      <c r="L14046" s="234"/>
      <c r="M14046" s="234"/>
    </row>
    <row r="14047" spans="1:13">
      <c r="A14047" s="223"/>
      <c r="B14047" s="234"/>
      <c r="C14047" s="234"/>
      <c r="D14047" s="234"/>
      <c r="E14047" s="234"/>
      <c r="F14047" s="234"/>
      <c r="G14047" s="223"/>
      <c r="H14047" s="234"/>
      <c r="I14047" s="235"/>
      <c r="J14047" s="234"/>
      <c r="K14047" s="234"/>
      <c r="L14047" s="234"/>
      <c r="M14047" s="234"/>
    </row>
    <row r="14048" spans="1:13">
      <c r="A14048" s="223"/>
      <c r="B14048" s="234"/>
      <c r="C14048" s="234"/>
      <c r="D14048" s="234"/>
      <c r="E14048" s="234"/>
      <c r="F14048" s="234"/>
      <c r="G14048" s="223"/>
      <c r="H14048" s="234"/>
      <c r="I14048" s="235"/>
      <c r="J14048" s="234"/>
      <c r="K14048" s="234"/>
      <c r="L14048" s="234"/>
      <c r="M14048" s="234"/>
    </row>
    <row r="14049" spans="1:13">
      <c r="A14049" s="223"/>
      <c r="B14049" s="247"/>
      <c r="C14049" s="247"/>
      <c r="D14049" s="247"/>
      <c r="E14049" s="223"/>
      <c r="F14049" s="247"/>
      <c r="G14049" s="247"/>
      <c r="H14049" s="247"/>
      <c r="I14049" s="235"/>
      <c r="J14049" s="247"/>
      <c r="K14049" s="247"/>
      <c r="L14049" s="223"/>
      <c r="M14049" s="223"/>
    </row>
    <row r="14050" spans="1:13">
      <c r="A14050" s="223"/>
      <c r="B14050" s="234"/>
      <c r="C14050" s="234"/>
      <c r="D14050" s="234"/>
      <c r="E14050" s="234"/>
      <c r="F14050" s="234"/>
      <c r="G14050" s="223"/>
      <c r="H14050" s="234"/>
      <c r="I14050" s="235"/>
      <c r="J14050" s="234"/>
      <c r="K14050" s="234"/>
      <c r="L14050" s="234"/>
      <c r="M14050" s="234"/>
    </row>
    <row r="14051" spans="1:13">
      <c r="A14051" s="223"/>
      <c r="B14051" s="234"/>
      <c r="C14051" s="234"/>
      <c r="D14051" s="234"/>
      <c r="E14051" s="234"/>
      <c r="F14051" s="234"/>
      <c r="G14051" s="223"/>
      <c r="H14051" s="234"/>
      <c r="I14051" s="235"/>
      <c r="J14051" s="234"/>
      <c r="K14051" s="234"/>
      <c r="L14051" s="234"/>
      <c r="M14051" s="234"/>
    </row>
    <row r="14052" spans="1:13">
      <c r="A14052" s="223"/>
      <c r="B14052" s="234"/>
      <c r="C14052" s="234"/>
      <c r="D14052" s="234"/>
      <c r="E14052" s="234"/>
      <c r="F14052" s="234"/>
      <c r="G14052" s="223"/>
      <c r="H14052" s="234"/>
      <c r="I14052" s="235"/>
      <c r="J14052" s="234"/>
      <c r="K14052" s="234"/>
      <c r="L14052" s="234"/>
      <c r="M14052" s="234"/>
    </row>
    <row r="14053" spans="1:13">
      <c r="A14053" s="223"/>
      <c r="B14053" s="247"/>
      <c r="C14053" s="247"/>
      <c r="D14053" s="247"/>
      <c r="E14053" s="223"/>
      <c r="F14053" s="247"/>
      <c r="G14053" s="247"/>
      <c r="H14053" s="247"/>
      <c r="I14053" s="235"/>
      <c r="J14053" s="247"/>
      <c r="K14053" s="247"/>
      <c r="L14053" s="223"/>
      <c r="M14053" s="223"/>
    </row>
    <row r="14054" spans="1:13">
      <c r="A14054" s="223"/>
      <c r="B14054" s="234"/>
      <c r="C14054" s="234"/>
      <c r="D14054" s="234"/>
      <c r="E14054" s="234"/>
      <c r="F14054" s="234"/>
      <c r="G14054" s="223"/>
      <c r="H14054" s="234"/>
      <c r="I14054" s="235"/>
      <c r="J14054" s="234"/>
      <c r="K14054" s="234"/>
      <c r="L14054" s="234"/>
      <c r="M14054" s="234"/>
    </row>
    <row r="14055" spans="1:13">
      <c r="A14055" s="223"/>
      <c r="B14055" s="234"/>
      <c r="C14055" s="234"/>
      <c r="D14055" s="234"/>
      <c r="E14055" s="234"/>
      <c r="F14055" s="234"/>
      <c r="G14055" s="223"/>
      <c r="H14055" s="234"/>
      <c r="I14055" s="235"/>
      <c r="J14055" s="234"/>
      <c r="K14055" s="234"/>
      <c r="L14055" s="234"/>
      <c r="M14055" s="234"/>
    </row>
    <row r="14056" spans="1:13">
      <c r="A14056" s="223"/>
      <c r="B14056" s="234"/>
      <c r="C14056" s="234"/>
      <c r="D14056" s="234"/>
      <c r="E14056" s="234"/>
      <c r="F14056" s="234"/>
      <c r="G14056" s="223"/>
      <c r="H14056" s="234"/>
      <c r="I14056" s="235"/>
      <c r="J14056" s="234"/>
      <c r="K14056" s="234"/>
      <c r="L14056" s="234"/>
      <c r="M14056" s="234"/>
    </row>
    <row r="14057" spans="1:13">
      <c r="A14057" s="223"/>
      <c r="B14057" s="234"/>
      <c r="C14057" s="234"/>
      <c r="D14057" s="234"/>
      <c r="E14057" s="234"/>
      <c r="F14057" s="234"/>
      <c r="G14057" s="223"/>
      <c r="H14057" s="234"/>
      <c r="I14057" s="235"/>
      <c r="J14057" s="234"/>
      <c r="K14057" s="234"/>
      <c r="L14057" s="234"/>
      <c r="M14057" s="234"/>
    </row>
    <row r="14058" spans="1:13">
      <c r="A14058" s="223"/>
      <c r="B14058" s="234"/>
      <c r="C14058" s="234"/>
      <c r="D14058" s="234"/>
      <c r="E14058" s="234"/>
      <c r="F14058" s="234"/>
      <c r="G14058" s="223"/>
      <c r="H14058" s="234"/>
      <c r="I14058" s="235"/>
      <c r="J14058" s="234"/>
      <c r="K14058" s="234"/>
      <c r="L14058" s="234"/>
      <c r="M14058" s="234"/>
    </row>
    <row r="14059" spans="1:13">
      <c r="A14059" s="223"/>
      <c r="B14059" s="247"/>
      <c r="C14059" s="247"/>
      <c r="D14059" s="247"/>
      <c r="E14059" s="223"/>
      <c r="F14059" s="247"/>
      <c r="G14059" s="247"/>
      <c r="H14059" s="247"/>
      <c r="I14059" s="235"/>
      <c r="J14059" s="247"/>
      <c r="K14059" s="247"/>
      <c r="L14059" s="223"/>
      <c r="M14059" s="223"/>
    </row>
    <row r="14060" spans="1:13">
      <c r="A14060" s="223"/>
      <c r="B14060" s="247"/>
      <c r="C14060" s="247"/>
      <c r="D14060" s="247"/>
      <c r="E14060" s="223"/>
      <c r="F14060" s="247"/>
      <c r="G14060" s="247"/>
      <c r="H14060" s="247"/>
      <c r="I14060" s="235"/>
      <c r="J14060" s="247"/>
      <c r="K14060" s="247"/>
      <c r="L14060" s="223"/>
      <c r="M14060" s="223"/>
    </row>
    <row r="14061" spans="1:13">
      <c r="A14061" s="223"/>
      <c r="B14061" s="247"/>
      <c r="C14061" s="247"/>
      <c r="D14061" s="247"/>
      <c r="E14061" s="223"/>
      <c r="F14061" s="247"/>
      <c r="G14061" s="247"/>
      <c r="H14061" s="247"/>
      <c r="I14061" s="235"/>
      <c r="J14061" s="247"/>
      <c r="K14061" s="247"/>
      <c r="L14061" s="223"/>
      <c r="M14061" s="223"/>
    </row>
    <row r="14062" spans="1:13">
      <c r="A14062" s="223"/>
      <c r="B14062" s="247"/>
      <c r="C14062" s="247"/>
      <c r="D14062" s="247"/>
      <c r="E14062" s="223"/>
      <c r="F14062" s="247"/>
      <c r="G14062" s="247"/>
      <c r="H14062" s="247"/>
      <c r="I14062" s="235"/>
      <c r="J14062" s="247"/>
      <c r="K14062" s="247"/>
      <c r="L14062" s="223"/>
      <c r="M14062" s="223"/>
    </row>
    <row r="14063" spans="1:13">
      <c r="A14063" s="223"/>
      <c r="B14063" s="234"/>
      <c r="C14063" s="234"/>
      <c r="D14063" s="234"/>
      <c r="E14063" s="234"/>
      <c r="F14063" s="234"/>
      <c r="G14063" s="223"/>
      <c r="H14063" s="234"/>
      <c r="I14063" s="235"/>
      <c r="J14063" s="234"/>
      <c r="K14063" s="234"/>
      <c r="L14063" s="234"/>
      <c r="M14063" s="234"/>
    </row>
    <row r="14064" spans="1:13">
      <c r="A14064" s="223"/>
      <c r="B14064" s="234"/>
      <c r="C14064" s="234"/>
      <c r="D14064" s="234"/>
      <c r="E14064" s="234"/>
      <c r="F14064" s="234"/>
      <c r="G14064" s="223"/>
      <c r="H14064" s="234"/>
      <c r="I14064" s="235"/>
      <c r="J14064" s="234"/>
      <c r="K14064" s="234"/>
      <c r="L14064" s="234"/>
      <c r="M14064" s="234"/>
    </row>
    <row r="14065" spans="1:13">
      <c r="A14065" s="223"/>
      <c r="B14065" s="234"/>
      <c r="C14065" s="234"/>
      <c r="D14065" s="234"/>
      <c r="E14065" s="234"/>
      <c r="F14065" s="234"/>
      <c r="G14065" s="223"/>
      <c r="H14065" s="234"/>
      <c r="I14065" s="235"/>
      <c r="J14065" s="234"/>
      <c r="K14065" s="234"/>
      <c r="L14065" s="234"/>
      <c r="M14065" s="234"/>
    </row>
    <row r="14066" spans="1:13">
      <c r="A14066" s="223"/>
      <c r="B14066" s="247"/>
      <c r="C14066" s="247"/>
      <c r="D14066" s="247"/>
      <c r="E14066" s="223"/>
      <c r="F14066" s="247"/>
      <c r="G14066" s="247"/>
      <c r="H14066" s="247"/>
      <c r="I14066" s="235"/>
      <c r="J14066" s="247"/>
      <c r="K14066" s="247"/>
      <c r="L14066" s="223"/>
      <c r="M14066" s="223"/>
    </row>
    <row r="14067" spans="1:13">
      <c r="A14067" s="223"/>
      <c r="B14067" s="247"/>
      <c r="C14067" s="247"/>
      <c r="D14067" s="247"/>
      <c r="E14067" s="223"/>
      <c r="F14067" s="247"/>
      <c r="G14067" s="247"/>
      <c r="H14067" s="247"/>
      <c r="I14067" s="235"/>
      <c r="J14067" s="247"/>
      <c r="K14067" s="247"/>
      <c r="L14067" s="223"/>
      <c r="M14067" s="223"/>
    </row>
    <row r="14068" spans="1:13">
      <c r="A14068" s="223"/>
      <c r="B14068" s="234"/>
      <c r="C14068" s="234"/>
      <c r="D14068" s="234"/>
      <c r="E14068" s="234"/>
      <c r="F14068" s="234"/>
      <c r="G14068" s="223"/>
      <c r="H14068" s="234"/>
      <c r="I14068" s="235"/>
      <c r="J14068" s="234"/>
      <c r="K14068" s="234"/>
      <c r="L14068" s="234"/>
      <c r="M14068" s="234"/>
    </row>
    <row r="14069" spans="1:13">
      <c r="A14069" s="223"/>
      <c r="B14069" s="247"/>
      <c r="C14069" s="247"/>
      <c r="D14069" s="247"/>
      <c r="E14069" s="223"/>
      <c r="F14069" s="247"/>
      <c r="G14069" s="247"/>
      <c r="H14069" s="247"/>
      <c r="I14069" s="235"/>
      <c r="J14069" s="247"/>
      <c r="K14069" s="247"/>
      <c r="L14069" s="223"/>
      <c r="M14069" s="223"/>
    </row>
    <row r="14070" spans="1:13">
      <c r="A14070" s="223"/>
      <c r="B14070" s="247"/>
      <c r="C14070" s="247"/>
      <c r="D14070" s="247"/>
      <c r="E14070" s="223"/>
      <c r="F14070" s="247"/>
      <c r="G14070" s="247"/>
      <c r="H14070" s="247"/>
      <c r="I14070" s="235"/>
      <c r="J14070" s="247"/>
      <c r="K14070" s="247"/>
      <c r="L14070" s="223"/>
      <c r="M14070" s="223"/>
    </row>
    <row r="14071" spans="1:13">
      <c r="A14071" s="223"/>
      <c r="B14071" s="234"/>
      <c r="C14071" s="234"/>
      <c r="D14071" s="234"/>
      <c r="E14071" s="234"/>
      <c r="F14071" s="234"/>
      <c r="G14071" s="223"/>
      <c r="H14071" s="234"/>
      <c r="I14071" s="235"/>
      <c r="J14071" s="234"/>
      <c r="K14071" s="234"/>
      <c r="L14071" s="234"/>
      <c r="M14071" s="234"/>
    </row>
    <row r="14072" spans="1:13">
      <c r="A14072" s="223"/>
      <c r="B14072" s="234"/>
      <c r="C14072" s="234"/>
      <c r="D14072" s="234"/>
      <c r="E14072" s="234"/>
      <c r="F14072" s="234"/>
      <c r="G14072" s="223"/>
      <c r="H14072" s="234"/>
      <c r="I14072" s="235"/>
      <c r="J14072" s="234"/>
      <c r="K14072" s="234"/>
      <c r="L14072" s="234"/>
      <c r="M14072" s="234"/>
    </row>
    <row r="14073" spans="1:13">
      <c r="A14073" s="223"/>
      <c r="B14073" s="234"/>
      <c r="C14073" s="234"/>
      <c r="D14073" s="234"/>
      <c r="E14073" s="234"/>
      <c r="F14073" s="234"/>
      <c r="G14073" s="223"/>
      <c r="H14073" s="234"/>
      <c r="I14073" s="235"/>
      <c r="J14073" s="234"/>
      <c r="K14073" s="234"/>
      <c r="L14073" s="234"/>
      <c r="M14073" s="234"/>
    </row>
    <row r="14074" spans="1:13">
      <c r="A14074" s="223"/>
      <c r="B14074" s="234"/>
      <c r="C14074" s="234"/>
      <c r="D14074" s="234"/>
      <c r="E14074" s="234"/>
      <c r="F14074" s="234"/>
      <c r="G14074" s="223"/>
      <c r="H14074" s="234"/>
      <c r="I14074" s="235"/>
      <c r="J14074" s="234"/>
      <c r="K14074" s="234"/>
      <c r="L14074" s="234"/>
      <c r="M14074" s="234"/>
    </row>
    <row r="14075" spans="1:13">
      <c r="A14075" s="223"/>
      <c r="B14075" s="234"/>
      <c r="C14075" s="234"/>
      <c r="D14075" s="234"/>
      <c r="E14075" s="234"/>
      <c r="F14075" s="234"/>
      <c r="G14075" s="223"/>
      <c r="H14075" s="234"/>
      <c r="I14075" s="235"/>
      <c r="J14075" s="234"/>
      <c r="K14075" s="234"/>
      <c r="L14075" s="234"/>
      <c r="M14075" s="234"/>
    </row>
    <row r="14076" spans="1:13">
      <c r="A14076" s="223"/>
      <c r="B14076" s="234"/>
      <c r="C14076" s="234"/>
      <c r="D14076" s="234"/>
      <c r="E14076" s="234"/>
      <c r="F14076" s="234"/>
      <c r="G14076" s="223"/>
      <c r="H14076" s="234"/>
      <c r="I14076" s="235"/>
      <c r="J14076" s="234"/>
      <c r="K14076" s="234"/>
      <c r="L14076" s="234"/>
      <c r="M14076" s="234"/>
    </row>
    <row r="14077" spans="1:13">
      <c r="A14077" s="223"/>
      <c r="B14077" s="247"/>
      <c r="C14077" s="247"/>
      <c r="D14077" s="247"/>
      <c r="E14077" s="223"/>
      <c r="F14077" s="247"/>
      <c r="G14077" s="247"/>
      <c r="H14077" s="247"/>
      <c r="I14077" s="235"/>
      <c r="J14077" s="247"/>
      <c r="K14077" s="247"/>
      <c r="L14077" s="223"/>
      <c r="M14077" s="223"/>
    </row>
    <row r="14078" spans="1:13">
      <c r="A14078" s="223"/>
      <c r="B14078" s="234"/>
      <c r="C14078" s="234"/>
      <c r="D14078" s="234"/>
      <c r="E14078" s="234"/>
      <c r="F14078" s="234"/>
      <c r="G14078" s="223"/>
      <c r="H14078" s="234"/>
      <c r="I14078" s="235"/>
      <c r="J14078" s="234"/>
      <c r="K14078" s="234"/>
      <c r="L14078" s="234"/>
      <c r="M14078" s="234"/>
    </row>
    <row r="14079" spans="1:13">
      <c r="A14079" s="223"/>
      <c r="B14079" s="234"/>
      <c r="C14079" s="234"/>
      <c r="D14079" s="234"/>
      <c r="E14079" s="234"/>
      <c r="F14079" s="234"/>
      <c r="G14079" s="223"/>
      <c r="H14079" s="234"/>
      <c r="I14079" s="235"/>
      <c r="J14079" s="234"/>
      <c r="K14079" s="234"/>
      <c r="L14079" s="234"/>
      <c r="M14079" s="234"/>
    </row>
    <row r="14080" spans="1:13">
      <c r="A14080" s="223"/>
      <c r="B14080" s="234"/>
      <c r="C14080" s="234"/>
      <c r="D14080" s="234"/>
      <c r="E14080" s="234"/>
      <c r="F14080" s="234"/>
      <c r="G14080" s="223"/>
      <c r="H14080" s="234"/>
      <c r="I14080" s="235"/>
      <c r="J14080" s="234"/>
      <c r="K14080" s="234"/>
      <c r="L14080" s="234"/>
      <c r="M14080" s="234"/>
    </row>
    <row r="14081" spans="1:13">
      <c r="A14081" s="223"/>
      <c r="B14081" s="234"/>
      <c r="C14081" s="234"/>
      <c r="D14081" s="234"/>
      <c r="E14081" s="234"/>
      <c r="F14081" s="234"/>
      <c r="G14081" s="223"/>
      <c r="H14081" s="234"/>
      <c r="I14081" s="235"/>
      <c r="J14081" s="234"/>
      <c r="K14081" s="234"/>
      <c r="L14081" s="234"/>
      <c r="M14081" s="234"/>
    </row>
    <row r="14082" spans="1:13">
      <c r="A14082" s="223"/>
      <c r="B14082" s="247"/>
      <c r="C14082" s="247"/>
      <c r="D14082" s="247"/>
      <c r="E14082" s="223"/>
      <c r="F14082" s="247"/>
      <c r="G14082" s="247"/>
      <c r="H14082" s="247"/>
      <c r="I14082" s="235"/>
      <c r="J14082" s="247"/>
      <c r="K14082" s="247"/>
      <c r="L14082" s="223"/>
      <c r="M14082" s="223"/>
    </row>
    <row r="14083" spans="1:13">
      <c r="A14083" s="223"/>
      <c r="B14083" s="234"/>
      <c r="C14083" s="234"/>
      <c r="D14083" s="234"/>
      <c r="E14083" s="234"/>
      <c r="F14083" s="234"/>
      <c r="G14083" s="223"/>
      <c r="H14083" s="234"/>
      <c r="I14083" s="235"/>
      <c r="J14083" s="234"/>
      <c r="K14083" s="234"/>
      <c r="L14083" s="234"/>
      <c r="M14083" s="234"/>
    </row>
    <row r="14084" spans="1:13">
      <c r="A14084" s="223"/>
      <c r="B14084" s="234"/>
      <c r="C14084" s="234"/>
      <c r="D14084" s="234"/>
      <c r="E14084" s="234"/>
      <c r="F14084" s="234"/>
      <c r="G14084" s="223"/>
      <c r="H14084" s="234"/>
      <c r="I14084" s="235"/>
      <c r="J14084" s="234"/>
      <c r="K14084" s="234"/>
      <c r="L14084" s="234"/>
      <c r="M14084" s="234"/>
    </row>
    <row r="14085" spans="1:13">
      <c r="A14085" s="223"/>
      <c r="B14085" s="234"/>
      <c r="C14085" s="234"/>
      <c r="D14085" s="234"/>
      <c r="E14085" s="234"/>
      <c r="F14085" s="234"/>
      <c r="G14085" s="223"/>
      <c r="H14085" s="234"/>
      <c r="I14085" s="235"/>
      <c r="J14085" s="234"/>
      <c r="K14085" s="234"/>
      <c r="L14085" s="234"/>
      <c r="M14085" s="234"/>
    </row>
    <row r="14086" spans="1:13">
      <c r="A14086" s="223"/>
      <c r="B14086" s="234"/>
      <c r="C14086" s="234"/>
      <c r="D14086" s="234"/>
      <c r="E14086" s="234"/>
      <c r="F14086" s="234"/>
      <c r="G14086" s="223"/>
      <c r="H14086" s="234"/>
      <c r="I14086" s="235"/>
      <c r="J14086" s="234"/>
      <c r="K14086" s="234"/>
      <c r="L14086" s="234"/>
      <c r="M14086" s="234"/>
    </row>
    <row r="14087" spans="1:13">
      <c r="A14087" s="223"/>
      <c r="B14087" s="234"/>
      <c r="C14087" s="234"/>
      <c r="D14087" s="234"/>
      <c r="E14087" s="234"/>
      <c r="F14087" s="234"/>
      <c r="G14087" s="223"/>
      <c r="H14087" s="234"/>
      <c r="I14087" s="235"/>
      <c r="J14087" s="234"/>
      <c r="K14087" s="234"/>
      <c r="L14087" s="234"/>
      <c r="M14087" s="234"/>
    </row>
    <row r="14088" spans="1:13">
      <c r="A14088" s="223"/>
      <c r="B14088" s="234"/>
      <c r="C14088" s="234"/>
      <c r="D14088" s="234"/>
      <c r="E14088" s="234"/>
      <c r="F14088" s="234"/>
      <c r="G14088" s="223"/>
      <c r="H14088" s="234"/>
      <c r="I14088" s="235"/>
      <c r="J14088" s="234"/>
      <c r="K14088" s="234"/>
      <c r="L14088" s="234"/>
      <c r="M14088" s="234"/>
    </row>
    <row r="14089" spans="1:13">
      <c r="A14089" s="223"/>
      <c r="B14089" s="247"/>
      <c r="C14089" s="247"/>
      <c r="D14089" s="247"/>
      <c r="E14089" s="223"/>
      <c r="F14089" s="247"/>
      <c r="G14089" s="247"/>
      <c r="H14089" s="247"/>
      <c r="I14089" s="235"/>
      <c r="J14089" s="247"/>
      <c r="K14089" s="247"/>
      <c r="L14089" s="223"/>
      <c r="M14089" s="223"/>
    </row>
    <row r="14090" spans="1:13">
      <c r="A14090" s="223"/>
      <c r="B14090" s="234"/>
      <c r="C14090" s="234"/>
      <c r="D14090" s="234"/>
      <c r="E14090" s="234"/>
      <c r="F14090" s="234"/>
      <c r="G14090" s="223"/>
      <c r="H14090" s="234"/>
      <c r="I14090" s="235"/>
      <c r="J14090" s="234"/>
      <c r="K14090" s="234"/>
      <c r="L14090" s="234"/>
      <c r="M14090" s="234"/>
    </row>
    <row r="14091" spans="1:13">
      <c r="A14091" s="223"/>
      <c r="B14091" s="234"/>
      <c r="C14091" s="234"/>
      <c r="D14091" s="234"/>
      <c r="E14091" s="234"/>
      <c r="F14091" s="234"/>
      <c r="G14091" s="223"/>
      <c r="H14091" s="234"/>
      <c r="I14091" s="235"/>
      <c r="J14091" s="234"/>
      <c r="K14091" s="234"/>
      <c r="L14091" s="234"/>
      <c r="M14091" s="234"/>
    </row>
    <row r="14092" spans="1:13">
      <c r="A14092" s="223"/>
      <c r="B14092" s="247"/>
      <c r="C14092" s="247"/>
      <c r="D14092" s="247"/>
      <c r="E14092" s="223"/>
      <c r="F14092" s="247"/>
      <c r="G14092" s="247"/>
      <c r="H14092" s="247"/>
      <c r="I14092" s="235"/>
      <c r="J14092" s="247"/>
      <c r="K14092" s="247"/>
      <c r="L14092" s="223"/>
      <c r="M14092" s="223"/>
    </row>
    <row r="14093" spans="1:13">
      <c r="A14093" s="223"/>
      <c r="B14093" s="234"/>
      <c r="C14093" s="234"/>
      <c r="D14093" s="234"/>
      <c r="E14093" s="234"/>
      <c r="F14093" s="234"/>
      <c r="G14093" s="223"/>
      <c r="H14093" s="234"/>
      <c r="I14093" s="235"/>
      <c r="J14093" s="234"/>
      <c r="K14093" s="234"/>
      <c r="L14093" s="234"/>
      <c r="M14093" s="234"/>
    </row>
    <row r="14094" spans="1:13">
      <c r="A14094" s="223"/>
      <c r="B14094" s="234"/>
      <c r="C14094" s="234"/>
      <c r="D14094" s="234"/>
      <c r="E14094" s="234"/>
      <c r="F14094" s="234"/>
      <c r="G14094" s="223"/>
      <c r="H14094" s="234"/>
      <c r="I14094" s="235"/>
      <c r="J14094" s="234"/>
      <c r="K14094" s="234"/>
      <c r="L14094" s="234"/>
      <c r="M14094" s="234"/>
    </row>
    <row r="14095" spans="1:13">
      <c r="A14095" s="223"/>
      <c r="B14095" s="247"/>
      <c r="C14095" s="247"/>
      <c r="D14095" s="247"/>
      <c r="E14095" s="223"/>
      <c r="F14095" s="247"/>
      <c r="G14095" s="247"/>
      <c r="H14095" s="247"/>
      <c r="I14095" s="235"/>
      <c r="J14095" s="247"/>
      <c r="K14095" s="247"/>
      <c r="L14095" s="223"/>
      <c r="M14095" s="223"/>
    </row>
    <row r="14096" spans="1:13">
      <c r="A14096" s="223"/>
      <c r="B14096" s="234"/>
      <c r="C14096" s="234"/>
      <c r="D14096" s="234"/>
      <c r="E14096" s="234"/>
      <c r="F14096" s="234"/>
      <c r="G14096" s="223"/>
      <c r="H14096" s="234"/>
      <c r="I14096" s="235"/>
      <c r="J14096" s="234"/>
      <c r="K14096" s="234"/>
      <c r="L14096" s="234"/>
      <c r="M14096" s="234"/>
    </row>
    <row r="14097" spans="1:13">
      <c r="A14097" s="223"/>
      <c r="B14097" s="234"/>
      <c r="C14097" s="234"/>
      <c r="D14097" s="234"/>
      <c r="E14097" s="234"/>
      <c r="F14097" s="234"/>
      <c r="G14097" s="223"/>
      <c r="H14097" s="234"/>
      <c r="I14097" s="235"/>
      <c r="J14097" s="234"/>
      <c r="K14097" s="234"/>
      <c r="L14097" s="234"/>
      <c r="M14097" s="234"/>
    </row>
    <row r="14098" spans="1:13">
      <c r="A14098" s="223"/>
      <c r="B14098" s="247"/>
      <c r="C14098" s="247"/>
      <c r="D14098" s="247"/>
      <c r="E14098" s="223"/>
      <c r="F14098" s="247"/>
      <c r="G14098" s="247"/>
      <c r="H14098" s="247"/>
      <c r="I14098" s="235"/>
      <c r="J14098" s="247"/>
      <c r="K14098" s="247"/>
      <c r="L14098" s="223"/>
      <c r="M14098" s="223"/>
    </row>
    <row r="14099" spans="1:13">
      <c r="A14099" s="223"/>
      <c r="B14099" s="234"/>
      <c r="C14099" s="234"/>
      <c r="D14099" s="234"/>
      <c r="E14099" s="234"/>
      <c r="F14099" s="234"/>
      <c r="G14099" s="223"/>
      <c r="H14099" s="234"/>
      <c r="I14099" s="235"/>
      <c r="J14099" s="234"/>
      <c r="K14099" s="234"/>
      <c r="L14099" s="234"/>
      <c r="M14099" s="234"/>
    </row>
    <row r="14100" spans="1:13">
      <c r="A14100" s="223"/>
      <c r="B14100" s="234"/>
      <c r="C14100" s="234"/>
      <c r="D14100" s="234"/>
      <c r="E14100" s="234"/>
      <c r="F14100" s="234"/>
      <c r="G14100" s="223"/>
      <c r="H14100" s="234"/>
      <c r="I14100" s="235"/>
      <c r="J14100" s="234"/>
      <c r="K14100" s="234"/>
      <c r="L14100" s="234"/>
      <c r="M14100" s="234"/>
    </row>
    <row r="14101" spans="1:13">
      <c r="A14101" s="223"/>
      <c r="B14101" s="234"/>
      <c r="C14101" s="234"/>
      <c r="D14101" s="234"/>
      <c r="E14101" s="234"/>
      <c r="F14101" s="234"/>
      <c r="G14101" s="223"/>
      <c r="H14101" s="234"/>
      <c r="I14101" s="235"/>
      <c r="J14101" s="234"/>
      <c r="K14101" s="234"/>
      <c r="L14101" s="234"/>
      <c r="M14101" s="234"/>
    </row>
    <row r="14102" spans="1:13">
      <c r="A14102" s="223"/>
      <c r="B14102" s="247"/>
      <c r="C14102" s="247"/>
      <c r="D14102" s="247"/>
      <c r="E14102" s="223"/>
      <c r="F14102" s="247"/>
      <c r="G14102" s="247"/>
      <c r="H14102" s="247"/>
      <c r="I14102" s="235"/>
      <c r="J14102" s="247"/>
      <c r="K14102" s="247"/>
      <c r="L14102" s="223"/>
      <c r="M14102" s="223"/>
    </row>
    <row r="14103" spans="1:13">
      <c r="A14103" s="223"/>
      <c r="B14103" s="234"/>
      <c r="C14103" s="234"/>
      <c r="D14103" s="234"/>
      <c r="E14103" s="234"/>
      <c r="F14103" s="234"/>
      <c r="G14103" s="223"/>
      <c r="H14103" s="234"/>
      <c r="I14103" s="235"/>
      <c r="J14103" s="234"/>
      <c r="K14103" s="234"/>
      <c r="L14103" s="234"/>
      <c r="M14103" s="234"/>
    </row>
    <row r="14104" spans="1:13">
      <c r="A14104" s="223"/>
      <c r="B14104" s="234"/>
      <c r="C14104" s="234"/>
      <c r="D14104" s="234"/>
      <c r="E14104" s="234"/>
      <c r="F14104" s="234"/>
      <c r="G14104" s="223"/>
      <c r="H14104" s="234"/>
      <c r="I14104" s="235"/>
      <c r="J14104" s="234"/>
      <c r="K14104" s="234"/>
      <c r="L14104" s="234"/>
      <c r="M14104" s="234"/>
    </row>
    <row r="14105" spans="1:13">
      <c r="A14105" s="223"/>
      <c r="B14105" s="234"/>
      <c r="C14105" s="234"/>
      <c r="D14105" s="234"/>
      <c r="E14105" s="234"/>
      <c r="F14105" s="234"/>
      <c r="G14105" s="223"/>
      <c r="H14105" s="234"/>
      <c r="I14105" s="235"/>
      <c r="J14105" s="234"/>
      <c r="K14105" s="234"/>
      <c r="L14105" s="234"/>
      <c r="M14105" s="234"/>
    </row>
    <row r="14106" spans="1:13">
      <c r="A14106" s="223"/>
      <c r="B14106" s="234"/>
      <c r="C14106" s="234"/>
      <c r="D14106" s="234"/>
      <c r="E14106" s="234"/>
      <c r="F14106" s="234"/>
      <c r="G14106" s="223"/>
      <c r="H14106" s="234"/>
      <c r="I14106" s="235"/>
      <c r="J14106" s="234"/>
      <c r="K14106" s="234"/>
      <c r="L14106" s="234"/>
      <c r="M14106" s="234"/>
    </row>
    <row r="14107" spans="1:13">
      <c r="A14107" s="223"/>
      <c r="B14107" s="234"/>
      <c r="C14107" s="234"/>
      <c r="D14107" s="234"/>
      <c r="E14107" s="234"/>
      <c r="F14107" s="234"/>
      <c r="G14107" s="223"/>
      <c r="H14107" s="234"/>
      <c r="I14107" s="235"/>
      <c r="J14107" s="234"/>
      <c r="K14107" s="234"/>
      <c r="L14107" s="234"/>
      <c r="M14107" s="234"/>
    </row>
    <row r="14108" spans="1:13">
      <c r="A14108" s="223"/>
      <c r="B14108" s="234"/>
      <c r="C14108" s="234"/>
      <c r="D14108" s="234"/>
      <c r="E14108" s="234"/>
      <c r="F14108" s="234"/>
      <c r="G14108" s="223"/>
      <c r="H14108" s="234"/>
      <c r="I14108" s="235"/>
      <c r="J14108" s="234"/>
      <c r="K14108" s="234"/>
      <c r="L14108" s="234"/>
      <c r="M14108" s="234"/>
    </row>
    <row r="14109" spans="1:13">
      <c r="A14109" s="223"/>
      <c r="B14109" s="234"/>
      <c r="C14109" s="234"/>
      <c r="D14109" s="234"/>
      <c r="E14109" s="234"/>
      <c r="F14109" s="234"/>
      <c r="G14109" s="223"/>
      <c r="H14109" s="234"/>
      <c r="I14109" s="235"/>
      <c r="J14109" s="234"/>
      <c r="K14109" s="234"/>
      <c r="L14109" s="234"/>
      <c r="M14109" s="234"/>
    </row>
    <row r="14110" spans="1:13">
      <c r="A14110" s="223"/>
      <c r="B14110" s="234"/>
      <c r="C14110" s="234"/>
      <c r="D14110" s="234"/>
      <c r="E14110" s="234"/>
      <c r="F14110" s="234"/>
      <c r="G14110" s="223"/>
      <c r="H14110" s="234"/>
      <c r="I14110" s="235"/>
      <c r="J14110" s="234"/>
      <c r="K14110" s="234"/>
      <c r="L14110" s="234"/>
      <c r="M14110" s="234"/>
    </row>
    <row r="14111" spans="1:13">
      <c r="A14111" s="223"/>
      <c r="B14111" s="234"/>
      <c r="C14111" s="234"/>
      <c r="D14111" s="234"/>
      <c r="E14111" s="234"/>
      <c r="F14111" s="234"/>
      <c r="G14111" s="223"/>
      <c r="H14111" s="234"/>
      <c r="I14111" s="235"/>
      <c r="J14111" s="234"/>
      <c r="K14111" s="234"/>
      <c r="L14111" s="234"/>
      <c r="M14111" s="234"/>
    </row>
    <row r="14112" spans="1:13">
      <c r="A14112" s="223"/>
      <c r="B14112" s="234"/>
      <c r="C14112" s="234"/>
      <c r="D14112" s="234"/>
      <c r="E14112" s="234"/>
      <c r="F14112" s="234"/>
      <c r="G14112" s="223"/>
      <c r="H14112" s="234"/>
      <c r="I14112" s="235"/>
      <c r="J14112" s="234"/>
      <c r="K14112" s="234"/>
      <c r="L14112" s="234"/>
      <c r="M14112" s="234"/>
    </row>
    <row r="14113" spans="1:13">
      <c r="A14113" s="223"/>
      <c r="B14113" s="234"/>
      <c r="C14113" s="234"/>
      <c r="D14113" s="234"/>
      <c r="E14113" s="234"/>
      <c r="F14113" s="234"/>
      <c r="G14113" s="223"/>
      <c r="H14113" s="234"/>
      <c r="I14113" s="235"/>
      <c r="J14113" s="234"/>
      <c r="K14113" s="234"/>
      <c r="L14113" s="234"/>
      <c r="M14113" s="234"/>
    </row>
    <row r="14114" spans="1:13">
      <c r="A14114" s="223"/>
      <c r="B14114" s="234"/>
      <c r="C14114" s="234"/>
      <c r="D14114" s="234"/>
      <c r="E14114" s="234"/>
      <c r="F14114" s="234"/>
      <c r="G14114" s="223"/>
      <c r="H14114" s="234"/>
      <c r="I14114" s="235"/>
      <c r="J14114" s="234"/>
      <c r="K14114" s="234"/>
      <c r="L14114" s="234"/>
      <c r="M14114" s="234"/>
    </row>
    <row r="14115" spans="1:13">
      <c r="A14115" s="223"/>
      <c r="B14115" s="234"/>
      <c r="C14115" s="234"/>
      <c r="D14115" s="234"/>
      <c r="E14115" s="234"/>
      <c r="F14115" s="234"/>
      <c r="G14115" s="223"/>
      <c r="H14115" s="234"/>
      <c r="I14115" s="235"/>
      <c r="J14115" s="234"/>
      <c r="K14115" s="234"/>
      <c r="L14115" s="234"/>
      <c r="M14115" s="234"/>
    </row>
    <row r="14116" spans="1:13">
      <c r="A14116" s="223"/>
      <c r="B14116" s="234"/>
      <c r="C14116" s="234"/>
      <c r="D14116" s="234"/>
      <c r="E14116" s="234"/>
      <c r="F14116" s="234"/>
      <c r="G14116" s="223"/>
      <c r="H14116" s="234"/>
      <c r="I14116" s="235"/>
      <c r="J14116" s="234"/>
      <c r="K14116" s="234"/>
      <c r="L14116" s="234"/>
      <c r="M14116" s="234"/>
    </row>
    <row r="14117" spans="1:13">
      <c r="A14117" s="223"/>
      <c r="B14117" s="247"/>
      <c r="C14117" s="247"/>
      <c r="D14117" s="247"/>
      <c r="E14117" s="223"/>
      <c r="F14117" s="247"/>
      <c r="G14117" s="247"/>
      <c r="H14117" s="247"/>
      <c r="I14117" s="235"/>
      <c r="J14117" s="247"/>
      <c r="K14117" s="247"/>
      <c r="L14117" s="223"/>
      <c r="M14117" s="223"/>
    </row>
    <row r="14118" spans="1:13">
      <c r="A14118" s="223"/>
      <c r="B14118" s="234"/>
      <c r="C14118" s="234"/>
      <c r="D14118" s="234"/>
      <c r="E14118" s="234"/>
      <c r="F14118" s="234"/>
      <c r="G14118" s="223"/>
      <c r="H14118" s="234"/>
      <c r="I14118" s="235"/>
      <c r="J14118" s="234"/>
      <c r="K14118" s="234"/>
      <c r="L14118" s="234"/>
      <c r="M14118" s="234"/>
    </row>
    <row r="14119" spans="1:13">
      <c r="A14119" s="223"/>
      <c r="B14119" s="234"/>
      <c r="C14119" s="234"/>
      <c r="D14119" s="234"/>
      <c r="E14119" s="234"/>
      <c r="F14119" s="234"/>
      <c r="G14119" s="223"/>
      <c r="H14119" s="234"/>
      <c r="I14119" s="235"/>
      <c r="J14119" s="234"/>
      <c r="K14119" s="234"/>
      <c r="L14119" s="234"/>
      <c r="M14119" s="234"/>
    </row>
    <row r="14120" spans="1:13">
      <c r="A14120" s="223"/>
      <c r="B14120" s="234"/>
      <c r="C14120" s="234"/>
      <c r="D14120" s="234"/>
      <c r="E14120" s="234"/>
      <c r="F14120" s="234"/>
      <c r="G14120" s="223"/>
      <c r="H14120" s="234"/>
      <c r="I14120" s="235"/>
      <c r="J14120" s="234"/>
      <c r="K14120" s="234"/>
      <c r="L14120" s="234"/>
      <c r="M14120" s="234"/>
    </row>
    <row r="14121" spans="1:13">
      <c r="A14121" s="223"/>
      <c r="B14121" s="234"/>
      <c r="C14121" s="234"/>
      <c r="D14121" s="234"/>
      <c r="E14121" s="234"/>
      <c r="F14121" s="234"/>
      <c r="G14121" s="223"/>
      <c r="H14121" s="234"/>
      <c r="I14121" s="235"/>
      <c r="J14121" s="234"/>
      <c r="K14121" s="234"/>
      <c r="L14121" s="234"/>
      <c r="M14121" s="234"/>
    </row>
    <row r="14122" spans="1:13">
      <c r="A14122" s="223"/>
      <c r="B14122" s="247"/>
      <c r="C14122" s="247"/>
      <c r="D14122" s="247"/>
      <c r="E14122" s="223"/>
      <c r="F14122" s="247"/>
      <c r="G14122" s="223"/>
      <c r="H14122" s="238"/>
      <c r="I14122" s="235"/>
      <c r="J14122" s="247"/>
      <c r="K14122" s="247"/>
      <c r="L14122" s="223"/>
      <c r="M14122" s="234"/>
    </row>
    <row r="14123" spans="1:13">
      <c r="A14123" s="223"/>
      <c r="B14123" s="234"/>
      <c r="C14123" s="234"/>
      <c r="D14123" s="234"/>
      <c r="E14123" s="234"/>
      <c r="F14123" s="234"/>
      <c r="G14123" s="223"/>
      <c r="H14123" s="234"/>
      <c r="I14123" s="235"/>
      <c r="J14123" s="234"/>
      <c r="K14123" s="234"/>
      <c r="L14123" s="234"/>
      <c r="M14123" s="234"/>
    </row>
    <row r="14124" spans="1:13">
      <c r="A14124" s="223"/>
      <c r="B14124" s="234"/>
      <c r="C14124" s="234"/>
      <c r="D14124" s="234"/>
      <c r="E14124" s="234"/>
      <c r="F14124" s="234"/>
      <c r="G14124" s="223"/>
      <c r="H14124" s="234"/>
      <c r="I14124" s="235"/>
      <c r="J14124" s="234"/>
      <c r="K14124" s="234"/>
      <c r="L14124" s="234"/>
      <c r="M14124" s="234"/>
    </row>
    <row r="14125" spans="1:13">
      <c r="A14125" s="223"/>
      <c r="B14125" s="234"/>
      <c r="C14125" s="234"/>
      <c r="D14125" s="234"/>
      <c r="E14125" s="234"/>
      <c r="F14125" s="234"/>
      <c r="G14125" s="223"/>
      <c r="H14125" s="234"/>
      <c r="I14125" s="235"/>
      <c r="J14125" s="234"/>
      <c r="K14125" s="234"/>
      <c r="L14125" s="234"/>
      <c r="M14125" s="234"/>
    </row>
    <row r="14126" spans="1:13">
      <c r="A14126" s="223"/>
      <c r="B14126" s="234"/>
      <c r="C14126" s="234"/>
      <c r="D14126" s="234"/>
      <c r="E14126" s="234"/>
      <c r="F14126" s="234"/>
      <c r="G14126" s="223"/>
      <c r="H14126" s="234"/>
      <c r="I14126" s="235"/>
      <c r="J14126" s="234"/>
      <c r="K14126" s="234"/>
      <c r="L14126" s="234"/>
      <c r="M14126" s="234"/>
    </row>
    <row r="14127" spans="1:13">
      <c r="A14127" s="223"/>
      <c r="B14127" s="234"/>
      <c r="C14127" s="234"/>
      <c r="D14127" s="234"/>
      <c r="E14127" s="234"/>
      <c r="F14127" s="234"/>
      <c r="G14127" s="223"/>
      <c r="H14127" s="234"/>
      <c r="I14127" s="235"/>
      <c r="J14127" s="234"/>
      <c r="K14127" s="234"/>
      <c r="L14127" s="234"/>
      <c r="M14127" s="234"/>
    </row>
    <row r="14128" spans="1:13">
      <c r="A14128" s="223"/>
      <c r="B14128" s="234"/>
      <c r="C14128" s="234"/>
      <c r="D14128" s="234"/>
      <c r="E14128" s="234"/>
      <c r="F14128" s="234"/>
      <c r="G14128" s="223"/>
      <c r="H14128" s="234"/>
      <c r="I14128" s="235"/>
      <c r="J14128" s="234"/>
      <c r="K14128" s="234"/>
      <c r="L14128" s="234"/>
      <c r="M14128" s="234"/>
    </row>
    <row r="14129" spans="1:13">
      <c r="A14129" s="223"/>
      <c r="B14129" s="223"/>
      <c r="C14129" s="223"/>
      <c r="D14129" s="223"/>
      <c r="E14129" s="223"/>
      <c r="F14129" s="223"/>
      <c r="G14129" s="223"/>
      <c r="H14129" s="223"/>
      <c r="I14129" s="235"/>
      <c r="J14129" s="223"/>
      <c r="K14129" s="223"/>
      <c r="L14129" s="223"/>
      <c r="M14129" s="234"/>
    </row>
    <row r="14130" spans="1:13">
      <c r="A14130" s="223"/>
      <c r="B14130" s="247"/>
      <c r="C14130" s="247"/>
      <c r="D14130" s="247"/>
      <c r="E14130" s="223"/>
      <c r="F14130" s="247"/>
      <c r="G14130" s="247"/>
      <c r="H14130" s="247"/>
      <c r="I14130" s="235"/>
      <c r="J14130" s="247"/>
      <c r="K14130" s="247"/>
      <c r="L14130" s="223"/>
      <c r="M14130" s="223"/>
    </row>
    <row r="14131" spans="1:13">
      <c r="A14131" s="223"/>
      <c r="B14131" s="234"/>
      <c r="C14131" s="234"/>
      <c r="D14131" s="234"/>
      <c r="E14131" s="234"/>
      <c r="F14131" s="234"/>
      <c r="G14131" s="223"/>
      <c r="H14131" s="234"/>
      <c r="I14131" s="235"/>
      <c r="J14131" s="234"/>
      <c r="K14131" s="234"/>
      <c r="L14131" s="234"/>
      <c r="M14131" s="234"/>
    </row>
    <row r="14132" spans="1:13">
      <c r="A14132" s="223"/>
      <c r="B14132" s="234"/>
      <c r="C14132" s="234"/>
      <c r="D14132" s="234"/>
      <c r="E14132" s="234"/>
      <c r="F14132" s="234"/>
      <c r="G14132" s="223"/>
      <c r="H14132" s="234"/>
      <c r="I14132" s="235"/>
      <c r="J14132" s="234"/>
      <c r="K14132" s="234"/>
      <c r="L14132" s="234"/>
      <c r="M14132" s="234"/>
    </row>
    <row r="14133" spans="1:13">
      <c r="A14133" s="223"/>
      <c r="B14133" s="234"/>
      <c r="C14133" s="234"/>
      <c r="D14133" s="234"/>
      <c r="E14133" s="234"/>
      <c r="F14133" s="234"/>
      <c r="G14133" s="223"/>
      <c r="H14133" s="234"/>
      <c r="I14133" s="235"/>
      <c r="J14133" s="234"/>
      <c r="K14133" s="234"/>
      <c r="L14133" s="234"/>
      <c r="M14133" s="234"/>
    </row>
    <row r="14134" spans="1:13">
      <c r="A14134" s="223"/>
      <c r="B14134" s="234"/>
      <c r="C14134" s="234"/>
      <c r="D14134" s="234"/>
      <c r="E14134" s="234"/>
      <c r="F14134" s="234"/>
      <c r="G14134" s="223"/>
      <c r="H14134" s="234"/>
      <c r="I14134" s="235"/>
      <c r="J14134" s="234"/>
      <c r="K14134" s="234"/>
      <c r="L14134" s="234"/>
      <c r="M14134" s="234"/>
    </row>
    <row r="14135" spans="1:13">
      <c r="A14135" s="223"/>
      <c r="B14135" s="234"/>
      <c r="C14135" s="234"/>
      <c r="D14135" s="234"/>
      <c r="E14135" s="234"/>
      <c r="F14135" s="234"/>
      <c r="G14135" s="223"/>
      <c r="H14135" s="234"/>
      <c r="I14135" s="235"/>
      <c r="J14135" s="234"/>
      <c r="K14135" s="234"/>
      <c r="L14135" s="234"/>
      <c r="M14135" s="234"/>
    </row>
    <row r="14136" spans="1:13">
      <c r="A14136" s="223"/>
      <c r="B14136" s="247"/>
      <c r="C14136" s="247"/>
      <c r="D14136" s="247"/>
      <c r="E14136" s="223"/>
      <c r="F14136" s="247"/>
      <c r="G14136" s="223"/>
      <c r="H14136" s="238"/>
      <c r="I14136" s="235"/>
      <c r="J14136" s="247"/>
      <c r="K14136" s="247"/>
      <c r="L14136" s="223"/>
      <c r="M14136" s="234"/>
    </row>
    <row r="14137" spans="1:13">
      <c r="A14137" s="223"/>
      <c r="B14137" s="234"/>
      <c r="C14137" s="234"/>
      <c r="D14137" s="234"/>
      <c r="E14137" s="234"/>
      <c r="F14137" s="234"/>
      <c r="G14137" s="223"/>
      <c r="H14137" s="234"/>
      <c r="I14137" s="235"/>
      <c r="J14137" s="234"/>
      <c r="K14137" s="234"/>
      <c r="L14137" s="234"/>
      <c r="M14137" s="234"/>
    </row>
    <row r="14138" spans="1:13">
      <c r="A14138" s="223"/>
      <c r="B14138" s="234"/>
      <c r="C14138" s="234"/>
      <c r="D14138" s="234"/>
      <c r="E14138" s="234"/>
      <c r="F14138" s="234"/>
      <c r="G14138" s="223"/>
      <c r="H14138" s="234"/>
      <c r="I14138" s="235"/>
      <c r="J14138" s="234"/>
      <c r="K14138" s="234"/>
      <c r="L14138" s="234"/>
      <c r="M14138" s="234"/>
    </row>
    <row r="14139" spans="1:13">
      <c r="A14139" s="223"/>
      <c r="B14139" s="234"/>
      <c r="C14139" s="234"/>
      <c r="D14139" s="234"/>
      <c r="E14139" s="234"/>
      <c r="F14139" s="234"/>
      <c r="G14139" s="223"/>
      <c r="H14139" s="234"/>
      <c r="I14139" s="235"/>
      <c r="J14139" s="234"/>
      <c r="K14139" s="234"/>
      <c r="L14139" s="234"/>
      <c r="M14139" s="234"/>
    </row>
    <row r="14140" spans="1:13">
      <c r="A14140" s="223"/>
      <c r="B14140" s="234"/>
      <c r="C14140" s="234"/>
      <c r="D14140" s="234"/>
      <c r="E14140" s="234"/>
      <c r="F14140" s="234"/>
      <c r="G14140" s="223"/>
      <c r="H14140" s="234"/>
      <c r="I14140" s="235"/>
      <c r="J14140" s="234"/>
      <c r="K14140" s="234"/>
      <c r="L14140" s="234"/>
      <c r="M14140" s="234"/>
    </row>
    <row r="14141" spans="1:13">
      <c r="A14141" s="223"/>
      <c r="B14141" s="234"/>
      <c r="C14141" s="234"/>
      <c r="D14141" s="234"/>
      <c r="E14141" s="234"/>
      <c r="F14141" s="234"/>
      <c r="G14141" s="223"/>
      <c r="H14141" s="234"/>
      <c r="I14141" s="235"/>
      <c r="J14141" s="234"/>
      <c r="K14141" s="234"/>
      <c r="L14141" s="234"/>
      <c r="M14141" s="234"/>
    </row>
    <row r="14142" spans="1:13">
      <c r="A14142" s="223"/>
      <c r="B14142" s="234"/>
      <c r="C14142" s="234"/>
      <c r="D14142" s="234"/>
      <c r="E14142" s="234"/>
      <c r="F14142" s="234"/>
      <c r="G14142" s="223"/>
      <c r="H14142" s="234"/>
      <c r="I14142" s="235"/>
      <c r="J14142" s="234"/>
      <c r="K14142" s="234"/>
      <c r="L14142" s="234"/>
      <c r="M14142" s="234"/>
    </row>
    <row r="14143" spans="1:13">
      <c r="A14143" s="223"/>
      <c r="B14143" s="234"/>
      <c r="C14143" s="234"/>
      <c r="D14143" s="234"/>
      <c r="E14143" s="234"/>
      <c r="F14143" s="234"/>
      <c r="G14143" s="223"/>
      <c r="H14143" s="234"/>
      <c r="I14143" s="235"/>
      <c r="J14143" s="234"/>
      <c r="K14143" s="234"/>
      <c r="L14143" s="234"/>
      <c r="M14143" s="234"/>
    </row>
    <row r="14144" spans="1:13">
      <c r="A14144" s="223"/>
      <c r="B14144" s="234"/>
      <c r="C14144" s="234"/>
      <c r="D14144" s="234"/>
      <c r="E14144" s="234"/>
      <c r="F14144" s="234"/>
      <c r="G14144" s="223"/>
      <c r="H14144" s="234"/>
      <c r="I14144" s="235"/>
      <c r="J14144" s="234"/>
      <c r="K14144" s="234"/>
      <c r="L14144" s="234"/>
      <c r="M14144" s="234"/>
    </row>
    <row r="14145" spans="1:13">
      <c r="A14145" s="223"/>
      <c r="B14145" s="234"/>
      <c r="C14145" s="234"/>
      <c r="D14145" s="234"/>
      <c r="E14145" s="234"/>
      <c r="F14145" s="234"/>
      <c r="G14145" s="223"/>
      <c r="H14145" s="234"/>
      <c r="I14145" s="235"/>
      <c r="J14145" s="234"/>
      <c r="K14145" s="234"/>
      <c r="L14145" s="234"/>
      <c r="M14145" s="234"/>
    </row>
    <row r="14146" spans="1:13">
      <c r="A14146" s="223"/>
      <c r="B14146" s="234"/>
      <c r="C14146" s="234"/>
      <c r="D14146" s="234"/>
      <c r="E14146" s="234"/>
      <c r="F14146" s="234"/>
      <c r="G14146" s="223"/>
      <c r="H14146" s="234"/>
      <c r="I14146" s="235"/>
      <c r="J14146" s="234"/>
      <c r="K14146" s="234"/>
      <c r="L14146" s="234"/>
      <c r="M14146" s="234"/>
    </row>
    <row r="14147" spans="1:13">
      <c r="A14147" s="223"/>
      <c r="B14147" s="234"/>
      <c r="C14147" s="234"/>
      <c r="D14147" s="234"/>
      <c r="E14147" s="234"/>
      <c r="F14147" s="234"/>
      <c r="G14147" s="223"/>
      <c r="H14147" s="234"/>
      <c r="I14147" s="235"/>
      <c r="J14147" s="234"/>
      <c r="K14147" s="234"/>
      <c r="L14147" s="234"/>
      <c r="M14147" s="234"/>
    </row>
    <row r="14148" spans="1:13">
      <c r="A14148" s="223"/>
      <c r="B14148" s="234"/>
      <c r="C14148" s="234"/>
      <c r="D14148" s="234"/>
      <c r="E14148" s="234"/>
      <c r="F14148" s="234"/>
      <c r="G14148" s="223"/>
      <c r="H14148" s="234"/>
      <c r="I14148" s="235"/>
      <c r="J14148" s="234"/>
      <c r="K14148" s="234"/>
      <c r="L14148" s="234"/>
      <c r="M14148" s="234"/>
    </row>
    <row r="14149" spans="1:13">
      <c r="A14149" s="223"/>
      <c r="B14149" s="234"/>
      <c r="C14149" s="234"/>
      <c r="D14149" s="234"/>
      <c r="E14149" s="234"/>
      <c r="F14149" s="234"/>
      <c r="G14149" s="223"/>
      <c r="H14149" s="234"/>
      <c r="I14149" s="235"/>
      <c r="J14149" s="234"/>
      <c r="K14149" s="234"/>
      <c r="L14149" s="234"/>
      <c r="M14149" s="234"/>
    </row>
    <row r="14150" spans="1:13">
      <c r="A14150" s="223"/>
      <c r="B14150" s="234"/>
      <c r="C14150" s="234"/>
      <c r="D14150" s="234"/>
      <c r="E14150" s="234"/>
      <c r="F14150" s="234"/>
      <c r="G14150" s="223"/>
      <c r="H14150" s="234"/>
      <c r="I14150" s="235"/>
      <c r="J14150" s="234"/>
      <c r="K14150" s="234"/>
      <c r="L14150" s="234"/>
      <c r="M14150" s="234"/>
    </row>
    <row r="14151" spans="1:13">
      <c r="A14151" s="223"/>
      <c r="B14151" s="247"/>
      <c r="C14151" s="247"/>
      <c r="D14151" s="247"/>
      <c r="E14151" s="223"/>
      <c r="F14151" s="247"/>
      <c r="G14151" s="247"/>
      <c r="H14151" s="247"/>
      <c r="I14151" s="235"/>
      <c r="J14151" s="247"/>
      <c r="K14151" s="247"/>
      <c r="L14151" s="223"/>
      <c r="M14151" s="223"/>
    </row>
    <row r="14152" spans="1:13">
      <c r="A14152" s="223"/>
      <c r="B14152" s="234"/>
      <c r="C14152" s="234"/>
      <c r="D14152" s="234"/>
      <c r="E14152" s="234"/>
      <c r="F14152" s="234"/>
      <c r="G14152" s="223"/>
      <c r="H14152" s="234"/>
      <c r="I14152" s="235"/>
      <c r="J14152" s="234"/>
      <c r="K14152" s="234"/>
      <c r="L14152" s="234"/>
      <c r="M14152" s="234"/>
    </row>
    <row r="14153" spans="1:13">
      <c r="A14153" s="223"/>
      <c r="B14153" s="247"/>
      <c r="C14153" s="247"/>
      <c r="D14153" s="247"/>
      <c r="E14153" s="223"/>
      <c r="F14153" s="247"/>
      <c r="G14153" s="247"/>
      <c r="H14153" s="247"/>
      <c r="I14153" s="235"/>
      <c r="J14153" s="247"/>
      <c r="K14153" s="247"/>
      <c r="L14153" s="223"/>
      <c r="M14153" s="223"/>
    </row>
    <row r="14154" spans="1:13">
      <c r="A14154" s="223"/>
      <c r="B14154" s="234"/>
      <c r="C14154" s="234"/>
      <c r="D14154" s="234"/>
      <c r="E14154" s="234"/>
      <c r="F14154" s="234"/>
      <c r="G14154" s="223"/>
      <c r="H14154" s="234"/>
      <c r="I14154" s="235"/>
      <c r="J14154" s="234"/>
      <c r="K14154" s="234"/>
      <c r="L14154" s="234"/>
      <c r="M14154" s="234"/>
    </row>
    <row r="14155" spans="1:13">
      <c r="A14155" s="223"/>
      <c r="B14155" s="234"/>
      <c r="C14155" s="234"/>
      <c r="D14155" s="234"/>
      <c r="E14155" s="234"/>
      <c r="F14155" s="234"/>
      <c r="G14155" s="223"/>
      <c r="H14155" s="234"/>
      <c r="I14155" s="235"/>
      <c r="J14155" s="234"/>
      <c r="K14155" s="234"/>
      <c r="L14155" s="234"/>
      <c r="M14155" s="234"/>
    </row>
    <row r="14156" spans="1:13">
      <c r="A14156" s="223"/>
      <c r="B14156" s="234"/>
      <c r="C14156" s="234"/>
      <c r="D14156" s="234"/>
      <c r="E14156" s="234"/>
      <c r="F14156" s="234"/>
      <c r="G14156" s="223"/>
      <c r="H14156" s="234"/>
      <c r="I14156" s="235"/>
      <c r="J14156" s="234"/>
      <c r="K14156" s="234"/>
      <c r="L14156" s="234"/>
      <c r="M14156" s="234"/>
    </row>
    <row r="14157" spans="1:13">
      <c r="A14157" s="223"/>
      <c r="B14157" s="247"/>
      <c r="C14157" s="247"/>
      <c r="D14157" s="247"/>
      <c r="E14157" s="223"/>
      <c r="F14157" s="247"/>
      <c r="G14157" s="247"/>
      <c r="H14157" s="247"/>
      <c r="I14157" s="235"/>
      <c r="J14157" s="247"/>
      <c r="K14157" s="247"/>
      <c r="L14157" s="223"/>
      <c r="M14157" s="223"/>
    </row>
    <row r="14158" spans="1:13">
      <c r="A14158" s="223"/>
      <c r="B14158" s="234"/>
      <c r="C14158" s="234"/>
      <c r="D14158" s="234"/>
      <c r="E14158" s="234"/>
      <c r="F14158" s="234"/>
      <c r="G14158" s="223"/>
      <c r="H14158" s="234"/>
      <c r="I14158" s="235"/>
      <c r="J14158" s="234"/>
      <c r="K14158" s="234"/>
      <c r="L14158" s="234"/>
      <c r="M14158" s="234"/>
    </row>
    <row r="14159" spans="1:13">
      <c r="A14159" s="223"/>
      <c r="B14159" s="234"/>
      <c r="C14159" s="234"/>
      <c r="D14159" s="234"/>
      <c r="E14159" s="234"/>
      <c r="F14159" s="234"/>
      <c r="G14159" s="223"/>
      <c r="H14159" s="234"/>
      <c r="I14159" s="235"/>
      <c r="J14159" s="234"/>
      <c r="K14159" s="234"/>
      <c r="L14159" s="234"/>
      <c r="M14159" s="234"/>
    </row>
    <row r="14160" spans="1:13">
      <c r="A14160" s="223"/>
      <c r="B14160" s="234"/>
      <c r="C14160" s="234"/>
      <c r="D14160" s="234"/>
      <c r="E14160" s="234"/>
      <c r="F14160" s="234"/>
      <c r="G14160" s="223"/>
      <c r="H14160" s="234"/>
      <c r="I14160" s="235"/>
      <c r="J14160" s="234"/>
      <c r="K14160" s="234"/>
      <c r="L14160" s="234"/>
      <c r="M14160" s="234"/>
    </row>
    <row r="14161" spans="1:13">
      <c r="A14161" s="223"/>
      <c r="B14161" s="234"/>
      <c r="C14161" s="234"/>
      <c r="D14161" s="234"/>
      <c r="E14161" s="234"/>
      <c r="F14161" s="234"/>
      <c r="G14161" s="223"/>
      <c r="H14161" s="234"/>
      <c r="I14161" s="235"/>
      <c r="J14161" s="234"/>
      <c r="K14161" s="234"/>
      <c r="L14161" s="234"/>
      <c r="M14161" s="234"/>
    </row>
    <row r="14162" spans="1:13">
      <c r="A14162" s="223"/>
      <c r="B14162" s="234"/>
      <c r="C14162" s="234"/>
      <c r="D14162" s="234"/>
      <c r="E14162" s="234"/>
      <c r="F14162" s="234"/>
      <c r="G14162" s="223"/>
      <c r="H14162" s="234"/>
      <c r="I14162" s="235"/>
      <c r="J14162" s="234"/>
      <c r="K14162" s="234"/>
      <c r="L14162" s="234"/>
      <c r="M14162" s="234"/>
    </row>
    <row r="14163" spans="1:13">
      <c r="A14163" s="223"/>
      <c r="B14163" s="247"/>
      <c r="C14163" s="247"/>
      <c r="D14163" s="247"/>
      <c r="E14163" s="223"/>
      <c r="F14163" s="247"/>
      <c r="G14163" s="223"/>
      <c r="H14163" s="238"/>
      <c r="I14163" s="235"/>
      <c r="J14163" s="247"/>
      <c r="K14163" s="247"/>
      <c r="L14163" s="223"/>
      <c r="M14163" s="234"/>
    </row>
    <row r="14164" spans="1:13">
      <c r="A14164" s="223"/>
      <c r="B14164" s="247"/>
      <c r="C14164" s="247"/>
      <c r="D14164" s="247"/>
      <c r="E14164" s="223"/>
      <c r="F14164" s="247"/>
      <c r="G14164" s="247"/>
      <c r="H14164" s="247"/>
      <c r="I14164" s="235"/>
      <c r="J14164" s="247"/>
      <c r="K14164" s="247"/>
      <c r="L14164" s="223"/>
      <c r="M14164" s="223"/>
    </row>
    <row r="14165" spans="1:13">
      <c r="A14165" s="223"/>
      <c r="B14165" s="234"/>
      <c r="C14165" s="234"/>
      <c r="D14165" s="234"/>
      <c r="E14165" s="234"/>
      <c r="F14165" s="234"/>
      <c r="G14165" s="223"/>
      <c r="H14165" s="234"/>
      <c r="I14165" s="235"/>
      <c r="J14165" s="234"/>
      <c r="K14165" s="234"/>
      <c r="L14165" s="234"/>
      <c r="M14165" s="234"/>
    </row>
    <row r="14166" spans="1:13">
      <c r="A14166" s="223"/>
      <c r="B14166" s="234"/>
      <c r="C14166" s="234"/>
      <c r="D14166" s="234"/>
      <c r="E14166" s="234"/>
      <c r="F14166" s="234"/>
      <c r="G14166" s="223"/>
      <c r="H14166" s="234"/>
      <c r="I14166" s="235"/>
      <c r="J14166" s="234"/>
      <c r="K14166" s="234"/>
      <c r="L14166" s="234"/>
      <c r="M14166" s="234"/>
    </row>
    <row r="14167" spans="1:13">
      <c r="A14167" s="223"/>
      <c r="B14167" s="234"/>
      <c r="C14167" s="234"/>
      <c r="D14167" s="234"/>
      <c r="E14167" s="234"/>
      <c r="F14167" s="234"/>
      <c r="G14167" s="223"/>
      <c r="H14167" s="234"/>
      <c r="I14167" s="235"/>
      <c r="J14167" s="234"/>
      <c r="K14167" s="234"/>
      <c r="L14167" s="234"/>
      <c r="M14167" s="234"/>
    </row>
    <row r="14168" spans="1:13">
      <c r="A14168" s="223"/>
      <c r="B14168" s="234"/>
      <c r="C14168" s="234"/>
      <c r="D14168" s="234"/>
      <c r="E14168" s="234"/>
      <c r="F14168" s="234"/>
      <c r="G14168" s="223"/>
      <c r="H14168" s="234"/>
      <c r="I14168" s="235"/>
      <c r="J14168" s="234"/>
      <c r="K14168" s="234"/>
      <c r="L14168" s="234"/>
      <c r="M14168" s="234"/>
    </row>
    <row r="14169" spans="1:13">
      <c r="A14169" s="223"/>
      <c r="B14169" s="234"/>
      <c r="C14169" s="234"/>
      <c r="D14169" s="234"/>
      <c r="E14169" s="234"/>
      <c r="F14169" s="234"/>
      <c r="G14169" s="223"/>
      <c r="H14169" s="234"/>
      <c r="I14169" s="235"/>
      <c r="J14169" s="234"/>
      <c r="K14169" s="234"/>
      <c r="L14169" s="234"/>
      <c r="M14169" s="234"/>
    </row>
    <row r="14170" spans="1:13">
      <c r="A14170" s="223"/>
      <c r="B14170" s="247"/>
      <c r="C14170" s="247"/>
      <c r="D14170" s="247"/>
      <c r="E14170" s="223"/>
      <c r="F14170" s="247"/>
      <c r="G14170" s="247"/>
      <c r="H14170" s="247"/>
      <c r="I14170" s="235"/>
      <c r="J14170" s="247"/>
      <c r="K14170" s="247"/>
      <c r="L14170" s="223"/>
      <c r="M14170" s="223"/>
    </row>
    <row r="14171" spans="1:13">
      <c r="A14171" s="223"/>
      <c r="B14171" s="234"/>
      <c r="C14171" s="234"/>
      <c r="D14171" s="234"/>
      <c r="E14171" s="234"/>
      <c r="F14171" s="234"/>
      <c r="G14171" s="223"/>
      <c r="H14171" s="234"/>
      <c r="I14171" s="235"/>
      <c r="J14171" s="234"/>
      <c r="K14171" s="234"/>
      <c r="L14171" s="234"/>
      <c r="M14171" s="234"/>
    </row>
    <row r="14172" spans="1:13">
      <c r="A14172" s="223"/>
      <c r="B14172" s="234"/>
      <c r="C14172" s="234"/>
      <c r="D14172" s="234"/>
      <c r="E14172" s="234"/>
      <c r="F14172" s="234"/>
      <c r="G14172" s="223"/>
      <c r="H14172" s="234"/>
      <c r="I14172" s="235"/>
      <c r="J14172" s="234"/>
      <c r="K14172" s="234"/>
      <c r="L14172" s="234"/>
      <c r="M14172" s="234"/>
    </row>
    <row r="14173" spans="1:13">
      <c r="A14173" s="223"/>
      <c r="B14173" s="234"/>
      <c r="C14173" s="234"/>
      <c r="D14173" s="234"/>
      <c r="E14173" s="234"/>
      <c r="F14173" s="234"/>
      <c r="G14173" s="223"/>
      <c r="H14173" s="234"/>
      <c r="I14173" s="235"/>
      <c r="J14173" s="234"/>
      <c r="K14173" s="234"/>
      <c r="L14173" s="234"/>
      <c r="M14173" s="234"/>
    </row>
    <row r="14174" spans="1:13">
      <c r="A14174" s="223"/>
      <c r="B14174" s="234"/>
      <c r="C14174" s="234"/>
      <c r="D14174" s="234"/>
      <c r="E14174" s="234"/>
      <c r="F14174" s="234"/>
      <c r="G14174" s="223"/>
      <c r="H14174" s="234"/>
      <c r="I14174" s="235"/>
      <c r="J14174" s="234"/>
      <c r="K14174" s="234"/>
      <c r="L14174" s="234"/>
      <c r="M14174" s="234"/>
    </row>
    <row r="14175" spans="1:13">
      <c r="A14175" s="223"/>
      <c r="B14175" s="234"/>
      <c r="C14175" s="234"/>
      <c r="D14175" s="234"/>
      <c r="E14175" s="234"/>
      <c r="F14175" s="234"/>
      <c r="G14175" s="223"/>
      <c r="H14175" s="234"/>
      <c r="I14175" s="235"/>
      <c r="J14175" s="234"/>
      <c r="K14175" s="234"/>
      <c r="L14175" s="234"/>
      <c r="M14175" s="234"/>
    </row>
    <row r="14176" spans="1:13">
      <c r="A14176" s="223"/>
      <c r="B14176" s="234"/>
      <c r="C14176" s="234"/>
      <c r="D14176" s="234"/>
      <c r="E14176" s="234"/>
      <c r="F14176" s="234"/>
      <c r="G14176" s="223"/>
      <c r="H14176" s="234"/>
      <c r="I14176" s="235"/>
      <c r="J14176" s="234"/>
      <c r="K14176" s="234"/>
      <c r="L14176" s="234"/>
      <c r="M14176" s="234"/>
    </row>
    <row r="14177" spans="1:13">
      <c r="A14177" s="223"/>
      <c r="B14177" s="247"/>
      <c r="C14177" s="247"/>
      <c r="D14177" s="247"/>
      <c r="E14177" s="223"/>
      <c r="F14177" s="247"/>
      <c r="G14177" s="223"/>
      <c r="H14177" s="238"/>
      <c r="I14177" s="235"/>
      <c r="J14177" s="247"/>
      <c r="K14177" s="247"/>
      <c r="L14177" s="223"/>
      <c r="M14177" s="234"/>
    </row>
    <row r="14178" spans="1:13">
      <c r="A14178" s="223"/>
      <c r="B14178" s="234"/>
      <c r="C14178" s="234"/>
      <c r="D14178" s="234"/>
      <c r="E14178" s="234"/>
      <c r="F14178" s="234"/>
      <c r="G14178" s="223"/>
      <c r="H14178" s="234"/>
      <c r="I14178" s="235"/>
      <c r="J14178" s="234"/>
      <c r="K14178" s="234"/>
      <c r="L14178" s="234"/>
      <c r="M14178" s="234"/>
    </row>
    <row r="14179" spans="1:13">
      <c r="A14179" s="223"/>
      <c r="B14179" s="234"/>
      <c r="C14179" s="234"/>
      <c r="D14179" s="234"/>
      <c r="E14179" s="234"/>
      <c r="F14179" s="234"/>
      <c r="G14179" s="223"/>
      <c r="H14179" s="234"/>
      <c r="I14179" s="235"/>
      <c r="J14179" s="234"/>
      <c r="K14179" s="234"/>
      <c r="L14179" s="234"/>
      <c r="M14179" s="234"/>
    </row>
    <row r="14180" spans="1:13">
      <c r="A14180" s="223"/>
      <c r="B14180" s="247"/>
      <c r="C14180" s="247"/>
      <c r="D14180" s="247"/>
      <c r="E14180" s="223"/>
      <c r="F14180" s="247"/>
      <c r="G14180" s="247"/>
      <c r="H14180" s="247"/>
      <c r="I14180" s="235"/>
      <c r="J14180" s="247"/>
      <c r="K14180" s="247"/>
      <c r="L14180" s="223"/>
      <c r="M14180" s="223"/>
    </row>
    <row r="14181" spans="1:13">
      <c r="A14181" s="223"/>
      <c r="B14181" s="234"/>
      <c r="C14181" s="234"/>
      <c r="D14181" s="234"/>
      <c r="E14181" s="234"/>
      <c r="F14181" s="234"/>
      <c r="G14181" s="223"/>
      <c r="H14181" s="234"/>
      <c r="I14181" s="235"/>
      <c r="J14181" s="234"/>
      <c r="K14181" s="234"/>
      <c r="L14181" s="234"/>
      <c r="M14181" s="234"/>
    </row>
    <row r="14182" spans="1:13">
      <c r="A14182" s="223"/>
      <c r="B14182" s="234"/>
      <c r="C14182" s="234"/>
      <c r="D14182" s="234"/>
      <c r="E14182" s="234"/>
      <c r="F14182" s="234"/>
      <c r="G14182" s="223"/>
      <c r="H14182" s="234"/>
      <c r="I14182" s="235"/>
      <c r="J14182" s="234"/>
      <c r="K14182" s="234"/>
      <c r="L14182" s="234"/>
      <c r="M14182" s="234"/>
    </row>
    <row r="14183" spans="1:13">
      <c r="A14183" s="223"/>
      <c r="B14183" s="247"/>
      <c r="C14183" s="247"/>
      <c r="D14183" s="247"/>
      <c r="E14183" s="223"/>
      <c r="F14183" s="247"/>
      <c r="G14183" s="247"/>
      <c r="H14183" s="247"/>
      <c r="I14183" s="235"/>
      <c r="J14183" s="247"/>
      <c r="K14183" s="247"/>
      <c r="L14183" s="223"/>
      <c r="M14183" s="223"/>
    </row>
    <row r="14184" spans="1:13">
      <c r="A14184" s="223"/>
      <c r="B14184" s="247"/>
      <c r="C14184" s="247"/>
      <c r="D14184" s="247"/>
      <c r="E14184" s="223"/>
      <c r="F14184" s="247"/>
      <c r="G14184" s="247"/>
      <c r="H14184" s="247"/>
      <c r="I14184" s="235"/>
      <c r="J14184" s="247"/>
      <c r="K14184" s="247"/>
      <c r="L14184" s="223"/>
      <c r="M14184" s="223"/>
    </row>
    <row r="14185" spans="1:13">
      <c r="A14185" s="223"/>
      <c r="B14185" s="247"/>
      <c r="C14185" s="247"/>
      <c r="D14185" s="247"/>
      <c r="E14185" s="223"/>
      <c r="F14185" s="247"/>
      <c r="G14185" s="247"/>
      <c r="H14185" s="247"/>
      <c r="I14185" s="235"/>
      <c r="J14185" s="247"/>
      <c r="K14185" s="247"/>
      <c r="L14185" s="223"/>
      <c r="M14185" s="223"/>
    </row>
    <row r="14186" spans="1:13">
      <c r="A14186" s="223"/>
      <c r="B14186" s="234"/>
      <c r="C14186" s="234"/>
      <c r="D14186" s="234"/>
      <c r="E14186" s="234"/>
      <c r="F14186" s="234"/>
      <c r="G14186" s="223"/>
      <c r="H14186" s="234"/>
      <c r="I14186" s="235"/>
      <c r="J14186" s="234"/>
      <c r="K14186" s="234"/>
      <c r="L14186" s="234"/>
      <c r="M14186" s="234"/>
    </row>
    <row r="14187" spans="1:13">
      <c r="A14187" s="223"/>
      <c r="B14187" s="234"/>
      <c r="C14187" s="234"/>
      <c r="D14187" s="234"/>
      <c r="E14187" s="234"/>
      <c r="F14187" s="234"/>
      <c r="G14187" s="223"/>
      <c r="H14187" s="234"/>
      <c r="I14187" s="235"/>
      <c r="J14187" s="234"/>
      <c r="K14187" s="234"/>
      <c r="L14187" s="234"/>
      <c r="M14187" s="234"/>
    </row>
    <row r="14188" spans="1:13">
      <c r="A14188" s="223"/>
      <c r="B14188" s="234"/>
      <c r="C14188" s="234"/>
      <c r="D14188" s="234"/>
      <c r="E14188" s="234"/>
      <c r="F14188" s="234"/>
      <c r="G14188" s="223"/>
      <c r="H14188" s="234"/>
      <c r="I14188" s="235"/>
      <c r="J14188" s="234"/>
      <c r="K14188" s="234"/>
      <c r="L14188" s="234"/>
      <c r="M14188" s="234"/>
    </row>
    <row r="14189" spans="1:13">
      <c r="A14189" s="223"/>
      <c r="B14189" s="234"/>
      <c r="C14189" s="234"/>
      <c r="D14189" s="234"/>
      <c r="E14189" s="234"/>
      <c r="F14189" s="234"/>
      <c r="G14189" s="223"/>
      <c r="H14189" s="234"/>
      <c r="I14189" s="235"/>
      <c r="J14189" s="234"/>
      <c r="K14189" s="234"/>
      <c r="L14189" s="234"/>
      <c r="M14189" s="234"/>
    </row>
    <row r="14190" spans="1:13">
      <c r="A14190" s="223"/>
      <c r="B14190" s="234"/>
      <c r="C14190" s="234"/>
      <c r="D14190" s="234"/>
      <c r="E14190" s="234"/>
      <c r="F14190" s="234"/>
      <c r="G14190" s="223"/>
      <c r="H14190" s="234"/>
      <c r="I14190" s="235"/>
      <c r="J14190" s="234"/>
      <c r="K14190" s="234"/>
      <c r="L14190" s="234"/>
      <c r="M14190" s="234"/>
    </row>
    <row r="14191" spans="1:13">
      <c r="A14191" s="223"/>
      <c r="B14191" s="234"/>
      <c r="C14191" s="234"/>
      <c r="D14191" s="234"/>
      <c r="E14191" s="234"/>
      <c r="F14191" s="234"/>
      <c r="G14191" s="223"/>
      <c r="H14191" s="234"/>
      <c r="I14191" s="235"/>
      <c r="J14191" s="234"/>
      <c r="K14191" s="234"/>
      <c r="L14191" s="234"/>
      <c r="M14191" s="234"/>
    </row>
    <row r="14192" spans="1:13">
      <c r="A14192" s="223"/>
      <c r="B14192" s="234"/>
      <c r="C14192" s="234"/>
      <c r="D14192" s="234"/>
      <c r="E14192" s="234"/>
      <c r="F14192" s="234"/>
      <c r="G14192" s="223"/>
      <c r="H14192" s="234"/>
      <c r="I14192" s="235"/>
      <c r="J14192" s="234"/>
      <c r="K14192" s="234"/>
      <c r="L14192" s="234"/>
      <c r="M14192" s="234"/>
    </row>
    <row r="14193" spans="1:13">
      <c r="A14193" s="223"/>
      <c r="B14193" s="234"/>
      <c r="C14193" s="234"/>
      <c r="D14193" s="234"/>
      <c r="E14193" s="234"/>
      <c r="F14193" s="234"/>
      <c r="G14193" s="223"/>
      <c r="H14193" s="234"/>
      <c r="I14193" s="235"/>
      <c r="J14193" s="234"/>
      <c r="K14193" s="234"/>
      <c r="L14193" s="234"/>
      <c r="M14193" s="234"/>
    </row>
    <row r="14194" spans="1:13">
      <c r="A14194" s="223"/>
      <c r="B14194" s="234"/>
      <c r="C14194" s="234"/>
      <c r="D14194" s="234"/>
      <c r="E14194" s="234"/>
      <c r="F14194" s="234"/>
      <c r="G14194" s="223"/>
      <c r="H14194" s="234"/>
      <c r="I14194" s="235"/>
      <c r="J14194" s="234"/>
      <c r="K14194" s="234"/>
      <c r="L14194" s="234"/>
      <c r="M14194" s="234"/>
    </row>
    <row r="14195" spans="1:13">
      <c r="A14195" s="223"/>
      <c r="B14195" s="234"/>
      <c r="C14195" s="234"/>
      <c r="D14195" s="234"/>
      <c r="E14195" s="234"/>
      <c r="F14195" s="234"/>
      <c r="G14195" s="223"/>
      <c r="H14195" s="234"/>
      <c r="I14195" s="235"/>
      <c r="J14195" s="234"/>
      <c r="K14195" s="234"/>
      <c r="L14195" s="234"/>
      <c r="M14195" s="234"/>
    </row>
    <row r="14196" spans="1:13">
      <c r="A14196" s="223"/>
      <c r="B14196" s="234"/>
      <c r="C14196" s="234"/>
      <c r="D14196" s="234"/>
      <c r="E14196" s="234"/>
      <c r="F14196" s="234"/>
      <c r="G14196" s="223"/>
      <c r="H14196" s="234"/>
      <c r="I14196" s="235"/>
      <c r="J14196" s="234"/>
      <c r="K14196" s="234"/>
      <c r="L14196" s="234"/>
      <c r="M14196" s="234"/>
    </row>
    <row r="14197" spans="1:13">
      <c r="A14197" s="223"/>
      <c r="B14197" s="234"/>
      <c r="C14197" s="234"/>
      <c r="D14197" s="234"/>
      <c r="E14197" s="234"/>
      <c r="F14197" s="234"/>
      <c r="G14197" s="223"/>
      <c r="H14197" s="234"/>
      <c r="I14197" s="235"/>
      <c r="J14197" s="234"/>
      <c r="K14197" s="234"/>
      <c r="L14197" s="234"/>
      <c r="M14197" s="234"/>
    </row>
    <row r="14198" spans="1:13">
      <c r="A14198" s="223"/>
      <c r="B14198" s="234"/>
      <c r="C14198" s="234"/>
      <c r="D14198" s="234"/>
      <c r="E14198" s="234"/>
      <c r="F14198" s="234"/>
      <c r="G14198" s="223"/>
      <c r="H14198" s="234"/>
      <c r="I14198" s="235"/>
      <c r="J14198" s="234"/>
      <c r="K14198" s="234"/>
      <c r="L14198" s="234"/>
      <c r="M14198" s="234"/>
    </row>
    <row r="14199" spans="1:13">
      <c r="A14199" s="223"/>
      <c r="B14199" s="234"/>
      <c r="C14199" s="234"/>
      <c r="D14199" s="234"/>
      <c r="E14199" s="234"/>
      <c r="F14199" s="234"/>
      <c r="G14199" s="223"/>
      <c r="H14199" s="234"/>
      <c r="I14199" s="235"/>
      <c r="J14199" s="234"/>
      <c r="K14199" s="234"/>
      <c r="L14199" s="234"/>
      <c r="M14199" s="234"/>
    </row>
    <row r="14200" spans="1:13">
      <c r="A14200" s="223"/>
      <c r="B14200" s="234"/>
      <c r="C14200" s="234"/>
      <c r="D14200" s="234"/>
      <c r="E14200" s="234"/>
      <c r="F14200" s="234"/>
      <c r="G14200" s="223"/>
      <c r="H14200" s="234"/>
      <c r="I14200" s="235"/>
      <c r="J14200" s="234"/>
      <c r="K14200" s="234"/>
      <c r="L14200" s="234"/>
      <c r="M14200" s="234"/>
    </row>
    <row r="14201" spans="1:13">
      <c r="A14201" s="223"/>
      <c r="B14201" s="234"/>
      <c r="C14201" s="234"/>
      <c r="D14201" s="234"/>
      <c r="E14201" s="234"/>
      <c r="F14201" s="234"/>
      <c r="G14201" s="223"/>
      <c r="H14201" s="234"/>
      <c r="I14201" s="235"/>
      <c r="J14201" s="234"/>
      <c r="K14201" s="234"/>
      <c r="L14201" s="234"/>
      <c r="M14201" s="234"/>
    </row>
    <row r="14202" spans="1:13">
      <c r="A14202" s="223"/>
      <c r="B14202" s="234"/>
      <c r="C14202" s="234"/>
      <c r="D14202" s="234"/>
      <c r="E14202" s="234"/>
      <c r="F14202" s="234"/>
      <c r="G14202" s="223"/>
      <c r="H14202" s="234"/>
      <c r="I14202" s="235"/>
      <c r="J14202" s="234"/>
      <c r="K14202" s="234"/>
      <c r="L14202" s="234"/>
      <c r="M14202" s="234"/>
    </row>
    <row r="14203" spans="1:13">
      <c r="A14203" s="223"/>
      <c r="B14203" s="234"/>
      <c r="C14203" s="234"/>
      <c r="D14203" s="234"/>
      <c r="E14203" s="234"/>
      <c r="F14203" s="234"/>
      <c r="G14203" s="223"/>
      <c r="H14203" s="234"/>
      <c r="I14203" s="235"/>
      <c r="J14203" s="234"/>
      <c r="K14203" s="234"/>
      <c r="L14203" s="234"/>
      <c r="M14203" s="234"/>
    </row>
    <row r="14204" spans="1:13">
      <c r="A14204" s="223"/>
      <c r="B14204" s="247"/>
      <c r="C14204" s="247"/>
      <c r="D14204" s="247"/>
      <c r="E14204" s="223"/>
      <c r="F14204" s="247"/>
      <c r="G14204" s="247"/>
      <c r="H14204" s="247"/>
      <c r="I14204" s="235"/>
      <c r="J14204" s="247"/>
      <c r="K14204" s="247"/>
      <c r="L14204" s="223"/>
      <c r="M14204" s="223"/>
    </row>
    <row r="14205" spans="1:13">
      <c r="A14205" s="223"/>
      <c r="B14205" s="234"/>
      <c r="C14205" s="234"/>
      <c r="D14205" s="234"/>
      <c r="E14205" s="234"/>
      <c r="F14205" s="234"/>
      <c r="G14205" s="223"/>
      <c r="H14205" s="234"/>
      <c r="I14205" s="235"/>
      <c r="J14205" s="234"/>
      <c r="K14205" s="234"/>
      <c r="L14205" s="234"/>
      <c r="M14205" s="234"/>
    </row>
    <row r="14206" spans="1:13">
      <c r="A14206" s="223"/>
      <c r="B14206" s="247"/>
      <c r="C14206" s="247"/>
      <c r="D14206" s="247"/>
      <c r="E14206" s="223"/>
      <c r="F14206" s="247"/>
      <c r="G14206" s="223"/>
      <c r="H14206" s="238"/>
      <c r="I14206" s="235"/>
      <c r="J14206" s="247"/>
      <c r="K14206" s="247"/>
      <c r="L14206" s="223"/>
      <c r="M14206" s="234"/>
    </row>
    <row r="14207" spans="1:13">
      <c r="A14207" s="223"/>
      <c r="B14207" s="234"/>
      <c r="C14207" s="234"/>
      <c r="D14207" s="234"/>
      <c r="E14207" s="234"/>
      <c r="F14207" s="234"/>
      <c r="G14207" s="223"/>
      <c r="H14207" s="234"/>
      <c r="I14207" s="235"/>
      <c r="J14207" s="234"/>
      <c r="K14207" s="234"/>
      <c r="L14207" s="234"/>
      <c r="M14207" s="234"/>
    </row>
    <row r="14208" spans="1:13">
      <c r="A14208" s="223"/>
      <c r="B14208" s="234"/>
      <c r="C14208" s="234"/>
      <c r="D14208" s="234"/>
      <c r="E14208" s="234"/>
      <c r="F14208" s="234"/>
      <c r="G14208" s="223"/>
      <c r="H14208" s="234"/>
      <c r="I14208" s="235"/>
      <c r="J14208" s="234"/>
      <c r="K14208" s="234"/>
      <c r="L14208" s="234"/>
      <c r="M14208" s="234"/>
    </row>
    <row r="14209" spans="1:13">
      <c r="A14209" s="223"/>
      <c r="B14209" s="234"/>
      <c r="C14209" s="234"/>
      <c r="D14209" s="234"/>
      <c r="E14209" s="234"/>
      <c r="F14209" s="234"/>
      <c r="G14209" s="223"/>
      <c r="H14209" s="234"/>
      <c r="I14209" s="235"/>
      <c r="J14209" s="234"/>
      <c r="K14209" s="234"/>
      <c r="L14209" s="234"/>
      <c r="M14209" s="234"/>
    </row>
    <row r="14210" spans="1:13">
      <c r="A14210" s="223"/>
      <c r="B14210" s="234"/>
      <c r="C14210" s="234"/>
      <c r="D14210" s="234"/>
      <c r="E14210" s="234"/>
      <c r="F14210" s="234"/>
      <c r="G14210" s="223"/>
      <c r="H14210" s="234"/>
      <c r="I14210" s="235"/>
      <c r="J14210" s="234"/>
      <c r="K14210" s="234"/>
      <c r="L14210" s="234"/>
      <c r="M14210" s="234"/>
    </row>
    <row r="14211" spans="1:13">
      <c r="A14211" s="223"/>
      <c r="B14211" s="234"/>
      <c r="C14211" s="234"/>
      <c r="D14211" s="234"/>
      <c r="E14211" s="234"/>
      <c r="F14211" s="234"/>
      <c r="G14211" s="223"/>
      <c r="H14211" s="234"/>
      <c r="I14211" s="235"/>
      <c r="J14211" s="234"/>
      <c r="K14211" s="234"/>
      <c r="L14211" s="234"/>
      <c r="M14211" s="234"/>
    </row>
    <row r="14212" spans="1:13">
      <c r="A14212" s="223"/>
      <c r="B14212" s="234"/>
      <c r="C14212" s="234"/>
      <c r="D14212" s="234"/>
      <c r="E14212" s="234"/>
      <c r="F14212" s="234"/>
      <c r="G14212" s="223"/>
      <c r="H14212" s="234"/>
      <c r="I14212" s="235"/>
      <c r="J14212" s="234"/>
      <c r="K14212" s="234"/>
      <c r="L14212" s="234"/>
      <c r="M14212" s="234"/>
    </row>
    <row r="14213" spans="1:13">
      <c r="A14213" s="223"/>
      <c r="B14213" s="247"/>
      <c r="C14213" s="247"/>
      <c r="D14213" s="247"/>
      <c r="E14213" s="223"/>
      <c r="F14213" s="247"/>
      <c r="G14213" s="247"/>
      <c r="H14213" s="247"/>
      <c r="I14213" s="235"/>
      <c r="J14213" s="247"/>
      <c r="K14213" s="247"/>
      <c r="L14213" s="223"/>
      <c r="M14213" s="223"/>
    </row>
    <row r="14214" spans="1:13">
      <c r="A14214" s="223"/>
      <c r="B14214" s="247"/>
      <c r="C14214" s="247"/>
      <c r="D14214" s="247"/>
      <c r="E14214" s="223"/>
      <c r="F14214" s="247"/>
      <c r="G14214" s="247"/>
      <c r="H14214" s="247"/>
      <c r="I14214" s="235"/>
      <c r="J14214" s="247"/>
      <c r="K14214" s="247"/>
      <c r="L14214" s="223"/>
      <c r="M14214" s="223"/>
    </row>
    <row r="14215" spans="1:13">
      <c r="A14215" s="223"/>
      <c r="B14215" s="234"/>
      <c r="C14215" s="234"/>
      <c r="D14215" s="234"/>
      <c r="E14215" s="234"/>
      <c r="F14215" s="234"/>
      <c r="G14215" s="223"/>
      <c r="H14215" s="234"/>
      <c r="I14215" s="235"/>
      <c r="J14215" s="234"/>
      <c r="K14215" s="234"/>
      <c r="L14215" s="234"/>
      <c r="M14215" s="234"/>
    </row>
    <row r="14216" spans="1:13">
      <c r="A14216" s="223"/>
      <c r="B14216" s="234"/>
      <c r="C14216" s="234"/>
      <c r="D14216" s="234"/>
      <c r="E14216" s="234"/>
      <c r="F14216" s="234"/>
      <c r="G14216" s="223"/>
      <c r="H14216" s="234"/>
      <c r="I14216" s="235"/>
      <c r="J14216" s="234"/>
      <c r="K14216" s="234"/>
      <c r="L14216" s="234"/>
      <c r="M14216" s="234"/>
    </row>
    <row r="14217" spans="1:13">
      <c r="A14217" s="223"/>
      <c r="B14217" s="247"/>
      <c r="C14217" s="247"/>
      <c r="D14217" s="247"/>
      <c r="E14217" s="223"/>
      <c r="F14217" s="247"/>
      <c r="G14217" s="247"/>
      <c r="H14217" s="247"/>
      <c r="I14217" s="235"/>
      <c r="J14217" s="247"/>
      <c r="K14217" s="247"/>
      <c r="L14217" s="223"/>
      <c r="M14217" s="223"/>
    </row>
    <row r="14218" spans="1:13">
      <c r="A14218" s="223"/>
      <c r="B14218" s="234"/>
      <c r="C14218" s="234"/>
      <c r="D14218" s="234"/>
      <c r="E14218" s="234"/>
      <c r="F14218" s="234"/>
      <c r="G14218" s="223"/>
      <c r="H14218" s="234"/>
      <c r="I14218" s="235"/>
      <c r="J14218" s="234"/>
      <c r="K14218" s="234"/>
      <c r="L14218" s="234"/>
      <c r="M14218" s="234"/>
    </row>
    <row r="14219" spans="1:13">
      <c r="A14219" s="223"/>
      <c r="B14219" s="234"/>
      <c r="C14219" s="234"/>
      <c r="D14219" s="234"/>
      <c r="E14219" s="234"/>
      <c r="F14219" s="234"/>
      <c r="G14219" s="223"/>
      <c r="H14219" s="234"/>
      <c r="I14219" s="235"/>
      <c r="J14219" s="234"/>
      <c r="K14219" s="234"/>
      <c r="L14219" s="234"/>
      <c r="M14219" s="234"/>
    </row>
    <row r="14220" spans="1:13">
      <c r="A14220" s="223"/>
      <c r="B14220" s="247"/>
      <c r="C14220" s="247"/>
      <c r="D14220" s="247"/>
      <c r="E14220" s="223"/>
      <c r="F14220" s="247"/>
      <c r="G14220" s="247"/>
      <c r="H14220" s="247"/>
      <c r="I14220" s="235"/>
      <c r="J14220" s="247"/>
      <c r="K14220" s="247"/>
      <c r="L14220" s="223"/>
      <c r="M14220" s="223"/>
    </row>
    <row r="14221" spans="1:13">
      <c r="A14221" s="223"/>
      <c r="B14221" s="247"/>
      <c r="C14221" s="247"/>
      <c r="D14221" s="247"/>
      <c r="E14221" s="223"/>
      <c r="F14221" s="247"/>
      <c r="G14221" s="247"/>
      <c r="H14221" s="247"/>
      <c r="I14221" s="235"/>
      <c r="J14221" s="247"/>
      <c r="K14221" s="247"/>
      <c r="L14221" s="223"/>
      <c r="M14221" s="223"/>
    </row>
    <row r="14222" spans="1:13">
      <c r="A14222" s="223"/>
      <c r="B14222" s="247"/>
      <c r="C14222" s="247"/>
      <c r="D14222" s="247"/>
      <c r="E14222" s="223"/>
      <c r="F14222" s="247"/>
      <c r="G14222" s="247"/>
      <c r="H14222" s="247"/>
      <c r="I14222" s="235"/>
      <c r="J14222" s="247"/>
      <c r="K14222" s="247"/>
      <c r="L14222" s="223"/>
      <c r="M14222" s="223"/>
    </row>
    <row r="14223" spans="1:13">
      <c r="A14223" s="223"/>
      <c r="B14223" s="234"/>
      <c r="C14223" s="234"/>
      <c r="D14223" s="234"/>
      <c r="E14223" s="234"/>
      <c r="F14223" s="234"/>
      <c r="G14223" s="223"/>
      <c r="H14223" s="234"/>
      <c r="I14223" s="235"/>
      <c r="J14223" s="234"/>
      <c r="K14223" s="234"/>
      <c r="L14223" s="234"/>
      <c r="M14223" s="234"/>
    </row>
    <row r="14224" spans="1:13">
      <c r="A14224" s="223"/>
      <c r="B14224" s="234"/>
      <c r="C14224" s="234"/>
      <c r="D14224" s="234"/>
      <c r="E14224" s="234"/>
      <c r="F14224" s="234"/>
      <c r="G14224" s="223"/>
      <c r="H14224" s="234"/>
      <c r="I14224" s="235"/>
      <c r="J14224" s="234"/>
      <c r="K14224" s="234"/>
      <c r="L14224" s="234"/>
      <c r="M14224" s="234"/>
    </row>
    <row r="14225" spans="1:13">
      <c r="A14225" s="223"/>
      <c r="B14225" s="234"/>
      <c r="C14225" s="234"/>
      <c r="D14225" s="234"/>
      <c r="E14225" s="234"/>
      <c r="F14225" s="234"/>
      <c r="G14225" s="223"/>
      <c r="H14225" s="234"/>
      <c r="I14225" s="235"/>
      <c r="J14225" s="234"/>
      <c r="K14225" s="234"/>
      <c r="L14225" s="234"/>
      <c r="M14225" s="234"/>
    </row>
    <row r="14226" spans="1:13">
      <c r="A14226" s="223"/>
      <c r="B14226" s="234"/>
      <c r="C14226" s="234"/>
      <c r="D14226" s="234"/>
      <c r="E14226" s="234"/>
      <c r="F14226" s="234"/>
      <c r="G14226" s="223"/>
      <c r="H14226" s="234"/>
      <c r="I14226" s="235"/>
      <c r="J14226" s="234"/>
      <c r="K14226" s="234"/>
      <c r="L14226" s="234"/>
      <c r="M14226" s="234"/>
    </row>
    <row r="14227" spans="1:13">
      <c r="A14227" s="223"/>
      <c r="B14227" s="234"/>
      <c r="C14227" s="234"/>
      <c r="D14227" s="234"/>
      <c r="E14227" s="234"/>
      <c r="F14227" s="234"/>
      <c r="G14227" s="223"/>
      <c r="H14227" s="234"/>
      <c r="I14227" s="235"/>
      <c r="J14227" s="234"/>
      <c r="K14227" s="234"/>
      <c r="L14227" s="234"/>
      <c r="M14227" s="234"/>
    </row>
    <row r="14228" spans="1:13">
      <c r="A14228" s="223"/>
      <c r="B14228" s="234"/>
      <c r="C14228" s="234"/>
      <c r="D14228" s="234"/>
      <c r="E14228" s="234"/>
      <c r="F14228" s="234"/>
      <c r="G14228" s="223"/>
      <c r="H14228" s="234"/>
      <c r="I14228" s="235"/>
      <c r="J14228" s="234"/>
      <c r="K14228" s="234"/>
      <c r="L14228" s="234"/>
      <c r="M14228" s="234"/>
    </row>
    <row r="14229" spans="1:13">
      <c r="A14229" s="223"/>
      <c r="B14229" s="234"/>
      <c r="C14229" s="234"/>
      <c r="D14229" s="234"/>
      <c r="E14229" s="234"/>
      <c r="F14229" s="234"/>
      <c r="G14229" s="223"/>
      <c r="H14229" s="234"/>
      <c r="I14229" s="235"/>
      <c r="J14229" s="234"/>
      <c r="K14229" s="234"/>
      <c r="L14229" s="234"/>
      <c r="M14229" s="234"/>
    </row>
    <row r="14230" spans="1:13">
      <c r="A14230" s="223"/>
      <c r="B14230" s="234"/>
      <c r="C14230" s="234"/>
      <c r="D14230" s="234"/>
      <c r="E14230" s="234"/>
      <c r="F14230" s="234"/>
      <c r="G14230" s="223"/>
      <c r="H14230" s="234"/>
      <c r="I14230" s="235"/>
      <c r="J14230" s="234"/>
      <c r="K14230" s="234"/>
      <c r="L14230" s="234"/>
      <c r="M14230" s="234"/>
    </row>
    <row r="14231" spans="1:13">
      <c r="A14231" s="223"/>
      <c r="B14231" s="234"/>
      <c r="C14231" s="234"/>
      <c r="D14231" s="234"/>
      <c r="E14231" s="234"/>
      <c r="F14231" s="234"/>
      <c r="G14231" s="223"/>
      <c r="H14231" s="234"/>
      <c r="I14231" s="235"/>
      <c r="J14231" s="234"/>
      <c r="K14231" s="234"/>
      <c r="L14231" s="234"/>
      <c r="M14231" s="234"/>
    </row>
    <row r="14232" spans="1:13">
      <c r="A14232" s="223"/>
      <c r="B14232" s="247"/>
      <c r="C14232" s="247"/>
      <c r="D14232" s="247"/>
      <c r="E14232" s="223"/>
      <c r="F14232" s="247"/>
      <c r="G14232" s="247"/>
      <c r="H14232" s="247"/>
      <c r="I14232" s="235"/>
      <c r="J14232" s="247"/>
      <c r="K14232" s="247"/>
      <c r="L14232" s="223"/>
      <c r="M14232" s="223"/>
    </row>
    <row r="14233" spans="1:13">
      <c r="A14233" s="223"/>
      <c r="B14233" s="234"/>
      <c r="C14233" s="234"/>
      <c r="D14233" s="234"/>
      <c r="E14233" s="234"/>
      <c r="F14233" s="234"/>
      <c r="G14233" s="223"/>
      <c r="H14233" s="234"/>
      <c r="I14233" s="235"/>
      <c r="J14233" s="234"/>
      <c r="K14233" s="234"/>
      <c r="L14233" s="234"/>
      <c r="M14233" s="234"/>
    </row>
    <row r="14234" spans="1:13">
      <c r="A14234" s="223"/>
      <c r="B14234" s="234"/>
      <c r="C14234" s="234"/>
      <c r="D14234" s="234"/>
      <c r="E14234" s="234"/>
      <c r="F14234" s="234"/>
      <c r="G14234" s="223"/>
      <c r="H14234" s="234"/>
      <c r="I14234" s="235"/>
      <c r="J14234" s="234"/>
      <c r="K14234" s="234"/>
      <c r="L14234" s="234"/>
      <c r="M14234" s="234"/>
    </row>
    <row r="14235" spans="1:13">
      <c r="A14235" s="223"/>
      <c r="B14235" s="247"/>
      <c r="C14235" s="247"/>
      <c r="D14235" s="247"/>
      <c r="E14235" s="223"/>
      <c r="F14235" s="247"/>
      <c r="G14235" s="223"/>
      <c r="H14235" s="238"/>
      <c r="I14235" s="235"/>
      <c r="J14235" s="247"/>
      <c r="K14235" s="247"/>
      <c r="L14235" s="223"/>
      <c r="M14235" s="234"/>
    </row>
    <row r="14236" spans="1:13">
      <c r="A14236" s="223"/>
      <c r="B14236" s="234"/>
      <c r="C14236" s="234"/>
      <c r="D14236" s="234"/>
      <c r="E14236" s="234"/>
      <c r="F14236" s="234"/>
      <c r="G14236" s="223"/>
      <c r="H14236" s="234"/>
      <c r="I14236" s="235"/>
      <c r="J14236" s="234"/>
      <c r="K14236" s="234"/>
      <c r="L14236" s="234"/>
      <c r="M14236" s="234"/>
    </row>
    <row r="14237" spans="1:13">
      <c r="A14237" s="223"/>
      <c r="B14237" s="234"/>
      <c r="C14237" s="234"/>
      <c r="D14237" s="234"/>
      <c r="E14237" s="234"/>
      <c r="F14237" s="234"/>
      <c r="G14237" s="223"/>
      <c r="H14237" s="234"/>
      <c r="I14237" s="235"/>
      <c r="J14237" s="234"/>
      <c r="K14237" s="234"/>
      <c r="L14237" s="234"/>
      <c r="M14237" s="234"/>
    </row>
    <row r="14238" spans="1:13">
      <c r="A14238" s="223"/>
      <c r="B14238" s="234"/>
      <c r="C14238" s="234"/>
      <c r="D14238" s="234"/>
      <c r="E14238" s="234"/>
      <c r="F14238" s="234"/>
      <c r="G14238" s="223"/>
      <c r="H14238" s="234"/>
      <c r="I14238" s="235"/>
      <c r="J14238" s="234"/>
      <c r="K14238" s="234"/>
      <c r="L14238" s="234"/>
      <c r="M14238" s="234"/>
    </row>
    <row r="14239" spans="1:13">
      <c r="A14239" s="223"/>
      <c r="B14239" s="247"/>
      <c r="C14239" s="247"/>
      <c r="D14239" s="247"/>
      <c r="E14239" s="223"/>
      <c r="F14239" s="247"/>
      <c r="G14239" s="247"/>
      <c r="H14239" s="247"/>
      <c r="I14239" s="235"/>
      <c r="J14239" s="247"/>
      <c r="K14239" s="247"/>
      <c r="L14239" s="223"/>
      <c r="M14239" s="223"/>
    </row>
    <row r="14240" spans="1:13">
      <c r="A14240" s="223"/>
      <c r="B14240" s="234"/>
      <c r="C14240" s="234"/>
      <c r="D14240" s="234"/>
      <c r="E14240" s="234"/>
      <c r="F14240" s="234"/>
      <c r="G14240" s="223"/>
      <c r="H14240" s="234"/>
      <c r="I14240" s="235"/>
      <c r="J14240" s="234"/>
      <c r="K14240" s="234"/>
      <c r="L14240" s="234"/>
      <c r="M14240" s="234"/>
    </row>
    <row r="14241" spans="1:13">
      <c r="A14241" s="223"/>
      <c r="B14241" s="234"/>
      <c r="C14241" s="234"/>
      <c r="D14241" s="234"/>
      <c r="E14241" s="234"/>
      <c r="F14241" s="234"/>
      <c r="G14241" s="223"/>
      <c r="H14241" s="234"/>
      <c r="I14241" s="235"/>
      <c r="J14241" s="234"/>
      <c r="K14241" s="234"/>
      <c r="L14241" s="234"/>
      <c r="M14241" s="234"/>
    </row>
    <row r="14242" spans="1:13">
      <c r="A14242" s="223"/>
      <c r="B14242" s="234"/>
      <c r="C14242" s="234"/>
      <c r="D14242" s="234"/>
      <c r="E14242" s="234"/>
      <c r="F14242" s="234"/>
      <c r="G14242" s="223"/>
      <c r="H14242" s="234"/>
      <c r="I14242" s="235"/>
      <c r="J14242" s="234"/>
      <c r="K14242" s="234"/>
      <c r="L14242" s="234"/>
      <c r="M14242" s="234"/>
    </row>
    <row r="14243" spans="1:13">
      <c r="A14243" s="223"/>
      <c r="B14243" s="234"/>
      <c r="C14243" s="234"/>
      <c r="D14243" s="234"/>
      <c r="E14243" s="234"/>
      <c r="F14243" s="234"/>
      <c r="G14243" s="223"/>
      <c r="H14243" s="234"/>
      <c r="I14243" s="235"/>
      <c r="J14243" s="234"/>
      <c r="K14243" s="234"/>
      <c r="L14243" s="234"/>
      <c r="M14243" s="234"/>
    </row>
    <row r="14244" spans="1:13">
      <c r="A14244" s="223"/>
      <c r="B14244" s="234"/>
      <c r="C14244" s="234"/>
      <c r="D14244" s="234"/>
      <c r="E14244" s="234"/>
      <c r="F14244" s="234"/>
      <c r="G14244" s="223"/>
      <c r="H14244" s="234"/>
      <c r="I14244" s="235"/>
      <c r="J14244" s="234"/>
      <c r="K14244" s="234"/>
      <c r="L14244" s="234"/>
      <c r="M14244" s="234"/>
    </row>
    <row r="14245" spans="1:13">
      <c r="A14245" s="223"/>
      <c r="B14245" s="234"/>
      <c r="C14245" s="234"/>
      <c r="D14245" s="234"/>
      <c r="E14245" s="234"/>
      <c r="F14245" s="234"/>
      <c r="G14245" s="223"/>
      <c r="H14245" s="234"/>
      <c r="I14245" s="235"/>
      <c r="J14245" s="234"/>
      <c r="K14245" s="234"/>
      <c r="L14245" s="234"/>
      <c r="M14245" s="234"/>
    </row>
    <row r="14246" spans="1:13">
      <c r="A14246" s="223"/>
      <c r="B14246" s="247"/>
      <c r="C14246" s="247"/>
      <c r="D14246" s="247"/>
      <c r="E14246" s="223"/>
      <c r="F14246" s="247"/>
      <c r="G14246" s="247"/>
      <c r="H14246" s="247"/>
      <c r="I14246" s="235"/>
      <c r="J14246" s="247"/>
      <c r="K14246" s="247"/>
      <c r="L14246" s="223"/>
      <c r="M14246" s="223"/>
    </row>
    <row r="14247" spans="1:13">
      <c r="A14247" s="223"/>
      <c r="B14247" s="234"/>
      <c r="C14247" s="234"/>
      <c r="D14247" s="234"/>
      <c r="E14247" s="234"/>
      <c r="F14247" s="234"/>
      <c r="G14247" s="223"/>
      <c r="H14247" s="234"/>
      <c r="I14247" s="235"/>
      <c r="J14247" s="234"/>
      <c r="K14247" s="234"/>
      <c r="L14247" s="234"/>
      <c r="M14247" s="234"/>
    </row>
    <row r="14248" spans="1:13">
      <c r="A14248" s="223"/>
      <c r="B14248" s="234"/>
      <c r="C14248" s="234"/>
      <c r="D14248" s="234"/>
      <c r="E14248" s="234"/>
      <c r="F14248" s="234"/>
      <c r="G14248" s="223"/>
      <c r="H14248" s="234"/>
      <c r="I14248" s="235"/>
      <c r="J14248" s="234"/>
      <c r="K14248" s="234"/>
      <c r="L14248" s="234"/>
      <c r="M14248" s="234"/>
    </row>
    <row r="14249" spans="1:13">
      <c r="A14249" s="223"/>
      <c r="B14249" s="234"/>
      <c r="C14249" s="234"/>
      <c r="D14249" s="234"/>
      <c r="E14249" s="234"/>
      <c r="F14249" s="234"/>
      <c r="G14249" s="223"/>
      <c r="H14249" s="234"/>
      <c r="I14249" s="235"/>
      <c r="J14249" s="234"/>
      <c r="K14249" s="234"/>
      <c r="L14249" s="234"/>
      <c r="M14249" s="234"/>
    </row>
    <row r="14250" spans="1:13">
      <c r="A14250" s="223"/>
      <c r="B14250" s="234"/>
      <c r="C14250" s="234"/>
      <c r="D14250" s="234"/>
      <c r="E14250" s="234"/>
      <c r="F14250" s="234"/>
      <c r="G14250" s="223"/>
      <c r="H14250" s="234"/>
      <c r="I14250" s="235"/>
      <c r="J14250" s="234"/>
      <c r="K14250" s="234"/>
      <c r="L14250" s="234"/>
      <c r="M14250" s="234"/>
    </row>
    <row r="14251" spans="1:13">
      <c r="A14251" s="223"/>
      <c r="B14251" s="234"/>
      <c r="C14251" s="234"/>
      <c r="D14251" s="234"/>
      <c r="E14251" s="234"/>
      <c r="F14251" s="234"/>
      <c r="G14251" s="223"/>
      <c r="H14251" s="234"/>
      <c r="I14251" s="235"/>
      <c r="J14251" s="234"/>
      <c r="K14251" s="234"/>
      <c r="L14251" s="234"/>
      <c r="M14251" s="234"/>
    </row>
    <row r="14252" spans="1:13">
      <c r="A14252" s="223"/>
      <c r="B14252" s="234"/>
      <c r="C14252" s="234"/>
      <c r="D14252" s="234"/>
      <c r="E14252" s="234"/>
      <c r="F14252" s="234"/>
      <c r="G14252" s="223"/>
      <c r="H14252" s="234"/>
      <c r="I14252" s="235"/>
      <c r="J14252" s="234"/>
      <c r="K14252" s="234"/>
      <c r="L14252" s="234"/>
      <c r="M14252" s="234"/>
    </row>
    <row r="14253" spans="1:13">
      <c r="A14253" s="223"/>
      <c r="B14253" s="234"/>
      <c r="C14253" s="234"/>
      <c r="D14253" s="234"/>
      <c r="E14253" s="234"/>
      <c r="F14253" s="234"/>
      <c r="G14253" s="223"/>
      <c r="H14253" s="234"/>
      <c r="I14253" s="235"/>
      <c r="J14253" s="234"/>
      <c r="K14253" s="234"/>
      <c r="L14253" s="234"/>
      <c r="M14253" s="234"/>
    </row>
    <row r="14254" spans="1:13">
      <c r="A14254" s="223"/>
      <c r="B14254" s="247"/>
      <c r="C14254" s="247"/>
      <c r="D14254" s="247"/>
      <c r="E14254" s="223"/>
      <c r="F14254" s="247"/>
      <c r="G14254" s="247"/>
      <c r="H14254" s="247"/>
      <c r="I14254" s="235"/>
      <c r="J14254" s="247"/>
      <c r="K14254" s="247"/>
      <c r="L14254" s="223"/>
      <c r="M14254" s="223"/>
    </row>
    <row r="14255" spans="1:13">
      <c r="A14255" s="223"/>
      <c r="B14255" s="234"/>
      <c r="C14255" s="234"/>
      <c r="D14255" s="234"/>
      <c r="E14255" s="234"/>
      <c r="F14255" s="234"/>
      <c r="G14255" s="223"/>
      <c r="H14255" s="234"/>
      <c r="I14255" s="235"/>
      <c r="J14255" s="234"/>
      <c r="K14255" s="234"/>
      <c r="L14255" s="234"/>
      <c r="M14255" s="234"/>
    </row>
    <row r="14256" spans="1:13">
      <c r="A14256" s="223"/>
      <c r="B14256" s="234"/>
      <c r="C14256" s="234"/>
      <c r="D14256" s="234"/>
      <c r="E14256" s="234"/>
      <c r="F14256" s="234"/>
      <c r="G14256" s="223"/>
      <c r="H14256" s="234"/>
      <c r="I14256" s="235"/>
      <c r="J14256" s="234"/>
      <c r="K14256" s="234"/>
      <c r="L14256" s="234"/>
      <c r="M14256" s="234"/>
    </row>
    <row r="14257" spans="1:13">
      <c r="A14257" s="223"/>
      <c r="B14257" s="234"/>
      <c r="C14257" s="234"/>
      <c r="D14257" s="234"/>
      <c r="E14257" s="234"/>
      <c r="F14257" s="234"/>
      <c r="G14257" s="223"/>
      <c r="H14257" s="234"/>
      <c r="I14257" s="235"/>
      <c r="J14257" s="234"/>
      <c r="K14257" s="234"/>
      <c r="L14257" s="234"/>
      <c r="M14257" s="234"/>
    </row>
    <row r="14258" spans="1:13">
      <c r="A14258" s="223"/>
      <c r="B14258" s="234"/>
      <c r="C14258" s="234"/>
      <c r="D14258" s="234"/>
      <c r="E14258" s="234"/>
      <c r="F14258" s="234"/>
      <c r="G14258" s="223"/>
      <c r="H14258" s="234"/>
      <c r="I14258" s="235"/>
      <c r="J14258" s="234"/>
      <c r="K14258" s="234"/>
      <c r="L14258" s="234"/>
      <c r="M14258" s="234"/>
    </row>
    <row r="14259" spans="1:13">
      <c r="A14259" s="223"/>
      <c r="B14259" s="234"/>
      <c r="C14259" s="234"/>
      <c r="D14259" s="234"/>
      <c r="E14259" s="234"/>
      <c r="F14259" s="234"/>
      <c r="G14259" s="223"/>
      <c r="H14259" s="234"/>
      <c r="I14259" s="235"/>
      <c r="J14259" s="234"/>
      <c r="K14259" s="234"/>
      <c r="L14259" s="234"/>
      <c r="M14259" s="234"/>
    </row>
    <row r="14260" spans="1:13">
      <c r="A14260" s="223"/>
      <c r="B14260" s="234"/>
      <c r="C14260" s="234"/>
      <c r="D14260" s="234"/>
      <c r="E14260" s="234"/>
      <c r="F14260" s="234"/>
      <c r="G14260" s="223"/>
      <c r="H14260" s="234"/>
      <c r="I14260" s="235"/>
      <c r="J14260" s="234"/>
      <c r="K14260" s="234"/>
      <c r="L14260" s="234"/>
      <c r="M14260" s="234"/>
    </row>
    <row r="14261" spans="1:13">
      <c r="A14261" s="223"/>
      <c r="B14261" s="234"/>
      <c r="C14261" s="234"/>
      <c r="D14261" s="234"/>
      <c r="E14261" s="234"/>
      <c r="F14261" s="234"/>
      <c r="G14261" s="223"/>
      <c r="H14261" s="234"/>
      <c r="I14261" s="235"/>
      <c r="J14261" s="234"/>
      <c r="K14261" s="234"/>
      <c r="L14261" s="234"/>
      <c r="M14261" s="234"/>
    </row>
    <row r="14262" spans="1:13">
      <c r="A14262" s="223"/>
      <c r="B14262" s="234"/>
      <c r="C14262" s="234"/>
      <c r="D14262" s="234"/>
      <c r="E14262" s="234"/>
      <c r="F14262" s="234"/>
      <c r="G14262" s="223"/>
      <c r="H14262" s="234"/>
      <c r="I14262" s="235"/>
      <c r="J14262" s="234"/>
      <c r="K14262" s="234"/>
      <c r="L14262" s="234"/>
      <c r="M14262" s="234"/>
    </row>
    <row r="14263" spans="1:13">
      <c r="A14263" s="223"/>
      <c r="B14263" s="247"/>
      <c r="C14263" s="247"/>
      <c r="D14263" s="247"/>
      <c r="E14263" s="223"/>
      <c r="F14263" s="247"/>
      <c r="G14263" s="247"/>
      <c r="H14263" s="247"/>
      <c r="I14263" s="235"/>
      <c r="J14263" s="247"/>
      <c r="K14263" s="247"/>
      <c r="L14263" s="223"/>
      <c r="M14263" s="223"/>
    </row>
    <row r="14264" spans="1:13">
      <c r="A14264" s="223"/>
      <c r="B14264" s="223"/>
      <c r="C14264" s="223"/>
      <c r="D14264" s="223"/>
      <c r="E14264" s="223"/>
      <c r="F14264" s="223"/>
      <c r="G14264" s="223"/>
      <c r="H14264" s="238"/>
      <c r="I14264" s="235"/>
      <c r="J14264" s="223"/>
      <c r="K14264" s="223"/>
      <c r="L14264" s="223"/>
      <c r="M14264" s="234"/>
    </row>
    <row r="14265" spans="1:13">
      <c r="A14265" s="223"/>
      <c r="B14265" s="234"/>
      <c r="C14265" s="234"/>
      <c r="D14265" s="234"/>
      <c r="E14265" s="234"/>
      <c r="F14265" s="234"/>
      <c r="G14265" s="223"/>
      <c r="H14265" s="234"/>
      <c r="I14265" s="235"/>
      <c r="J14265" s="234"/>
      <c r="K14265" s="234"/>
      <c r="L14265" s="234"/>
      <c r="M14265" s="234"/>
    </row>
    <row r="14266" spans="1:13">
      <c r="A14266" s="223"/>
      <c r="B14266" s="234"/>
      <c r="C14266" s="234"/>
      <c r="D14266" s="234"/>
      <c r="E14266" s="234"/>
      <c r="F14266" s="234"/>
      <c r="G14266" s="223"/>
      <c r="H14266" s="234"/>
      <c r="I14266" s="235"/>
      <c r="J14266" s="234"/>
      <c r="K14266" s="234"/>
      <c r="L14266" s="234"/>
      <c r="M14266" s="234"/>
    </row>
    <row r="14267" spans="1:13">
      <c r="A14267" s="223"/>
      <c r="B14267" s="234"/>
      <c r="C14267" s="234"/>
      <c r="D14267" s="234"/>
      <c r="E14267" s="234"/>
      <c r="F14267" s="234"/>
      <c r="G14267" s="223"/>
      <c r="H14267" s="234"/>
      <c r="I14267" s="235"/>
      <c r="J14267" s="234"/>
      <c r="K14267" s="234"/>
      <c r="L14267" s="234"/>
      <c r="M14267" s="234"/>
    </row>
    <row r="14268" spans="1:13">
      <c r="A14268" s="223"/>
      <c r="B14268" s="234"/>
      <c r="C14268" s="234"/>
      <c r="D14268" s="234"/>
      <c r="E14268" s="234"/>
      <c r="F14268" s="234"/>
      <c r="G14268" s="223"/>
      <c r="H14268" s="234"/>
      <c r="I14268" s="235"/>
      <c r="J14268" s="234"/>
      <c r="K14268" s="234"/>
      <c r="L14268" s="234"/>
      <c r="M14268" s="234"/>
    </row>
    <row r="14269" spans="1:13">
      <c r="A14269" s="223"/>
      <c r="B14269" s="234"/>
      <c r="C14269" s="234"/>
      <c r="D14269" s="234"/>
      <c r="E14269" s="234"/>
      <c r="F14269" s="234"/>
      <c r="G14269" s="223"/>
      <c r="H14269" s="234"/>
      <c r="I14269" s="235"/>
      <c r="J14269" s="234"/>
      <c r="K14269" s="234"/>
      <c r="L14269" s="234"/>
      <c r="M14269" s="234"/>
    </row>
    <row r="14270" spans="1:13">
      <c r="A14270" s="223"/>
      <c r="B14270" s="234"/>
      <c r="C14270" s="234"/>
      <c r="D14270" s="234"/>
      <c r="E14270" s="234"/>
      <c r="F14270" s="234"/>
      <c r="G14270" s="223"/>
      <c r="H14270" s="234"/>
      <c r="I14270" s="235"/>
      <c r="J14270" s="234"/>
      <c r="K14270" s="234"/>
      <c r="L14270" s="234"/>
      <c r="M14270" s="234"/>
    </row>
    <row r="14271" spans="1:13">
      <c r="A14271" s="223"/>
      <c r="B14271" s="247"/>
      <c r="C14271" s="247"/>
      <c r="D14271" s="247"/>
      <c r="E14271" s="223"/>
      <c r="F14271" s="247"/>
      <c r="G14271" s="247"/>
      <c r="H14271" s="223"/>
      <c r="I14271" s="235"/>
      <c r="J14271" s="247"/>
      <c r="K14271" s="247"/>
      <c r="L14271" s="223"/>
      <c r="M14271" s="223"/>
    </row>
    <row r="14272" spans="1:13">
      <c r="A14272" s="223"/>
      <c r="B14272" s="234"/>
      <c r="C14272" s="234"/>
      <c r="D14272" s="234"/>
      <c r="E14272" s="234"/>
      <c r="F14272" s="234"/>
      <c r="G14272" s="223"/>
      <c r="H14272" s="234"/>
      <c r="I14272" s="235"/>
      <c r="J14272" s="234"/>
      <c r="K14272" s="234"/>
      <c r="L14272" s="234"/>
      <c r="M14272" s="234"/>
    </row>
    <row r="14273" spans="1:13">
      <c r="A14273" s="223"/>
      <c r="B14273" s="234"/>
      <c r="C14273" s="234"/>
      <c r="D14273" s="234"/>
      <c r="E14273" s="234"/>
      <c r="F14273" s="234"/>
      <c r="G14273" s="223"/>
      <c r="H14273" s="234"/>
      <c r="I14273" s="235"/>
      <c r="J14273" s="234"/>
      <c r="K14273" s="234"/>
      <c r="L14273" s="234"/>
      <c r="M14273" s="234"/>
    </row>
    <row r="14274" spans="1:13">
      <c r="A14274" s="223"/>
      <c r="B14274" s="234"/>
      <c r="C14274" s="234"/>
      <c r="D14274" s="234"/>
      <c r="E14274" s="234"/>
      <c r="F14274" s="234"/>
      <c r="G14274" s="223"/>
      <c r="H14274" s="234"/>
      <c r="I14274" s="235"/>
      <c r="J14274" s="234"/>
      <c r="K14274" s="234"/>
      <c r="L14274" s="234"/>
      <c r="M14274" s="234"/>
    </row>
    <row r="14275" spans="1:13">
      <c r="A14275" s="223"/>
      <c r="B14275" s="234"/>
      <c r="C14275" s="234"/>
      <c r="D14275" s="234"/>
      <c r="E14275" s="234"/>
      <c r="F14275" s="234"/>
      <c r="G14275" s="223"/>
      <c r="H14275" s="234"/>
      <c r="I14275" s="235"/>
      <c r="J14275" s="234"/>
      <c r="K14275" s="234"/>
      <c r="L14275" s="234"/>
      <c r="M14275" s="234"/>
    </row>
    <row r="14276" spans="1:13">
      <c r="A14276" s="223"/>
      <c r="B14276" s="234"/>
      <c r="C14276" s="234"/>
      <c r="D14276" s="234"/>
      <c r="E14276" s="234"/>
      <c r="F14276" s="234"/>
      <c r="G14276" s="223"/>
      <c r="H14276" s="234"/>
      <c r="I14276" s="235"/>
      <c r="J14276" s="234"/>
      <c r="K14276" s="234"/>
      <c r="L14276" s="234"/>
      <c r="M14276" s="234"/>
    </row>
    <row r="14277" spans="1:13">
      <c r="A14277" s="223"/>
      <c r="B14277" s="234"/>
      <c r="C14277" s="234"/>
      <c r="D14277" s="234"/>
      <c r="E14277" s="234"/>
      <c r="F14277" s="234"/>
      <c r="G14277" s="223"/>
      <c r="H14277" s="234"/>
      <c r="I14277" s="235"/>
      <c r="J14277" s="234"/>
      <c r="K14277" s="234"/>
      <c r="L14277" s="234"/>
      <c r="M14277" s="234"/>
    </row>
    <row r="14278" spans="1:13">
      <c r="A14278" s="223"/>
      <c r="B14278" s="234"/>
      <c r="C14278" s="234"/>
      <c r="D14278" s="234"/>
      <c r="E14278" s="234"/>
      <c r="F14278" s="234"/>
      <c r="G14278" s="223"/>
      <c r="H14278" s="234"/>
      <c r="I14278" s="235"/>
      <c r="J14278" s="234"/>
      <c r="K14278" s="234"/>
      <c r="L14278" s="234"/>
      <c r="M14278" s="234"/>
    </row>
    <row r="14279" spans="1:13">
      <c r="A14279" s="223"/>
      <c r="B14279" s="234"/>
      <c r="C14279" s="234"/>
      <c r="D14279" s="234"/>
      <c r="E14279" s="234"/>
      <c r="F14279" s="234"/>
      <c r="G14279" s="223"/>
      <c r="H14279" s="234"/>
      <c r="I14279" s="235"/>
      <c r="J14279" s="234"/>
      <c r="K14279" s="234"/>
      <c r="L14279" s="234"/>
      <c r="M14279" s="234"/>
    </row>
    <row r="14280" spans="1:13">
      <c r="A14280" s="223"/>
      <c r="B14280" s="234"/>
      <c r="C14280" s="234"/>
      <c r="D14280" s="234"/>
      <c r="E14280" s="234"/>
      <c r="F14280" s="234"/>
      <c r="G14280" s="223"/>
      <c r="H14280" s="234"/>
      <c r="I14280" s="235"/>
      <c r="J14280" s="234"/>
      <c r="K14280" s="234"/>
      <c r="L14280" s="234"/>
      <c r="M14280" s="234"/>
    </row>
    <row r="14281" spans="1:13">
      <c r="A14281" s="223"/>
      <c r="B14281" s="234"/>
      <c r="C14281" s="234"/>
      <c r="D14281" s="234"/>
      <c r="E14281" s="234"/>
      <c r="F14281" s="234"/>
      <c r="G14281" s="223"/>
      <c r="H14281" s="234"/>
      <c r="I14281" s="235"/>
      <c r="J14281" s="234"/>
      <c r="K14281" s="234"/>
      <c r="L14281" s="234"/>
      <c r="M14281" s="234"/>
    </row>
    <row r="14282" spans="1:13">
      <c r="A14282" s="223"/>
      <c r="B14282" s="234"/>
      <c r="C14282" s="234"/>
      <c r="D14282" s="234"/>
      <c r="E14282" s="234"/>
      <c r="F14282" s="234"/>
      <c r="G14282" s="223"/>
      <c r="H14282" s="234"/>
      <c r="I14282" s="235"/>
      <c r="J14282" s="234"/>
      <c r="K14282" s="234"/>
      <c r="L14282" s="234"/>
      <c r="M14282" s="234"/>
    </row>
    <row r="14283" spans="1:13">
      <c r="A14283" s="235"/>
      <c r="B14283" s="247"/>
      <c r="C14283" s="247"/>
      <c r="D14283" s="247"/>
      <c r="E14283" s="247"/>
      <c r="F14283" s="247"/>
      <c r="H14283" s="238"/>
      <c r="J14283" s="247"/>
      <c r="K14283" s="247"/>
      <c r="M14283" s="247"/>
    </row>
    <row r="14284" spans="1:13">
      <c r="A14284" s="235"/>
      <c r="B14284" s="235"/>
      <c r="C14284" s="235"/>
      <c r="D14284" s="235"/>
    </row>
    <row r="14285" spans="1:13">
      <c r="A14285" s="235"/>
      <c r="B14285" s="247"/>
      <c r="C14285" s="247"/>
      <c r="D14285" s="247"/>
      <c r="E14285" s="247"/>
      <c r="F14285" s="247"/>
      <c r="H14285" s="238"/>
      <c r="J14285" s="247"/>
      <c r="K14285" s="247"/>
      <c r="M14285" s="247"/>
    </row>
    <row r="14286" spans="1:13">
      <c r="A14286" s="235"/>
      <c r="B14286" s="234"/>
      <c r="C14286" s="234"/>
      <c r="D14286" s="234"/>
      <c r="E14286" s="234"/>
      <c r="F14286" s="234"/>
      <c r="H14286" s="238"/>
      <c r="J14286" s="234"/>
      <c r="K14286" s="234"/>
      <c r="L14286" s="234"/>
      <c r="M14286" s="234"/>
    </row>
    <row r="14287" spans="1:13">
      <c r="A14287" s="235"/>
      <c r="B14287" s="247"/>
      <c r="C14287" s="247"/>
      <c r="D14287" s="247"/>
      <c r="E14287" s="247"/>
      <c r="F14287" s="247"/>
      <c r="H14287" s="238"/>
      <c r="J14287" s="247"/>
      <c r="K14287" s="247"/>
      <c r="M14287" s="247"/>
    </row>
    <row r="14288" spans="1:13">
      <c r="A14288" s="235"/>
      <c r="B14288" s="247"/>
      <c r="C14288" s="247"/>
      <c r="D14288" s="247"/>
      <c r="E14288" s="247"/>
      <c r="F14288" s="247"/>
      <c r="H14288" s="238"/>
      <c r="J14288" s="247"/>
      <c r="K14288" s="247"/>
    </row>
    <row r="14289" spans="1:13">
      <c r="A14289" s="235"/>
      <c r="B14289" s="234"/>
      <c r="C14289" s="234"/>
      <c r="D14289" s="234"/>
      <c r="E14289" s="234"/>
      <c r="F14289" s="234"/>
      <c r="H14289" s="234"/>
      <c r="J14289" s="234"/>
      <c r="K14289" s="234"/>
      <c r="L14289" s="234"/>
      <c r="M14289" s="234"/>
    </row>
    <row r="14290" spans="1:13">
      <c r="A14290" s="235"/>
      <c r="B14290" s="247"/>
      <c r="C14290" s="247"/>
      <c r="D14290" s="247"/>
      <c r="E14290" s="247"/>
      <c r="F14290" s="247"/>
      <c r="H14290" s="238"/>
      <c r="J14290" s="247"/>
      <c r="K14290" s="247"/>
      <c r="M14290" s="247"/>
    </row>
    <row r="14291" spans="1:13">
      <c r="A14291" s="235"/>
      <c r="B14291" s="234"/>
      <c r="C14291" s="234"/>
      <c r="D14291" s="234"/>
      <c r="E14291" s="234"/>
      <c r="F14291" s="234"/>
      <c r="H14291" s="238"/>
      <c r="J14291" s="234"/>
      <c r="K14291" s="234"/>
      <c r="L14291" s="234"/>
      <c r="M14291" s="234"/>
    </row>
    <row r="14292" spans="1:13">
      <c r="A14292" s="235"/>
      <c r="B14292" s="235"/>
      <c r="C14292" s="235"/>
      <c r="D14292" s="235"/>
    </row>
    <row r="14293" spans="1:13">
      <c r="A14293" s="235"/>
      <c r="B14293" s="234"/>
      <c r="C14293" s="234"/>
      <c r="D14293" s="234"/>
      <c r="E14293" s="234"/>
      <c r="F14293" s="234"/>
      <c r="H14293" s="238"/>
      <c r="J14293" s="234"/>
      <c r="K14293" s="234"/>
      <c r="L14293" s="234"/>
      <c r="M14293" s="234"/>
    </row>
    <row r="14294" spans="1:13">
      <c r="A14294" s="235"/>
      <c r="B14294" s="234"/>
      <c r="C14294" s="234"/>
      <c r="D14294" s="234"/>
      <c r="E14294" s="234"/>
      <c r="F14294" s="234"/>
      <c r="H14294" s="238"/>
      <c r="J14294" s="234"/>
      <c r="K14294" s="234"/>
      <c r="L14294" s="234"/>
      <c r="M14294" s="234"/>
    </row>
    <row r="14295" spans="1:13">
      <c r="A14295" s="235"/>
      <c r="B14295" s="234"/>
      <c r="C14295" s="234"/>
      <c r="D14295" s="234"/>
      <c r="E14295" s="234"/>
      <c r="F14295" s="234"/>
      <c r="H14295" s="234"/>
      <c r="J14295" s="234"/>
      <c r="K14295" s="234"/>
      <c r="L14295" s="234"/>
      <c r="M14295" s="234"/>
    </row>
    <row r="14296" spans="1:13">
      <c r="A14296" s="235"/>
      <c r="B14296" s="234"/>
      <c r="C14296" s="234"/>
      <c r="D14296" s="234"/>
      <c r="E14296" s="234"/>
      <c r="F14296" s="234"/>
      <c r="H14296" s="238"/>
      <c r="J14296" s="234"/>
      <c r="K14296" s="234"/>
      <c r="L14296" s="234"/>
      <c r="M14296" s="234"/>
    </row>
    <row r="14297" spans="1:13">
      <c r="A14297" s="235"/>
      <c r="B14297" s="247"/>
      <c r="C14297" s="247"/>
      <c r="D14297" s="247"/>
      <c r="E14297" s="247"/>
      <c r="F14297" s="247"/>
      <c r="H14297" s="238"/>
      <c r="J14297" s="247"/>
      <c r="K14297" s="247"/>
      <c r="M14297" s="247"/>
    </row>
    <row r="14298" spans="1:13">
      <c r="A14298" s="235"/>
      <c r="B14298" s="235"/>
      <c r="C14298" s="235"/>
      <c r="D14298" s="235"/>
    </row>
    <row r="14299" spans="1:13">
      <c r="A14299" s="235"/>
      <c r="B14299" s="234"/>
      <c r="C14299" s="234"/>
      <c r="D14299" s="234"/>
      <c r="E14299" s="234"/>
      <c r="F14299" s="234"/>
      <c r="H14299" s="238"/>
      <c r="J14299" s="234"/>
      <c r="K14299" s="234"/>
      <c r="L14299" s="234"/>
      <c r="M14299" s="234"/>
    </row>
    <row r="14300" spans="1:13">
      <c r="A14300" s="235"/>
      <c r="B14300" s="234"/>
      <c r="C14300" s="234"/>
      <c r="D14300" s="234"/>
      <c r="E14300" s="234"/>
      <c r="F14300" s="234"/>
      <c r="H14300" s="238"/>
      <c r="J14300" s="234"/>
      <c r="K14300" s="234"/>
      <c r="L14300" s="234"/>
      <c r="M14300" s="234"/>
    </row>
    <row r="14301" spans="1:13">
      <c r="A14301" s="235"/>
      <c r="B14301" s="235"/>
      <c r="C14301" s="235"/>
      <c r="D14301" s="235"/>
    </row>
    <row r="14302" spans="1:13">
      <c r="A14302" s="235"/>
      <c r="B14302" s="235"/>
      <c r="C14302" s="235"/>
      <c r="D14302" s="235"/>
    </row>
    <row r="14303" spans="1:13">
      <c r="A14303" s="235"/>
      <c r="B14303" s="234"/>
      <c r="C14303" s="234"/>
      <c r="D14303" s="234"/>
      <c r="E14303" s="234"/>
      <c r="F14303" s="234"/>
      <c r="H14303" s="238"/>
      <c r="J14303" s="234"/>
      <c r="K14303" s="234"/>
      <c r="L14303" s="234"/>
      <c r="M14303" s="234"/>
    </row>
    <row r="14304" spans="1:13">
      <c r="A14304" s="235"/>
      <c r="B14304" s="234"/>
      <c r="C14304" s="234"/>
      <c r="D14304" s="234"/>
      <c r="E14304" s="234"/>
      <c r="F14304" s="234"/>
      <c r="H14304" s="238"/>
      <c r="J14304" s="234"/>
      <c r="K14304" s="234"/>
      <c r="L14304" s="234"/>
      <c r="M14304" s="234"/>
    </row>
    <row r="14305" spans="1:13">
      <c r="A14305" s="235"/>
      <c r="B14305" s="234"/>
      <c r="C14305" s="234"/>
      <c r="D14305" s="234"/>
      <c r="E14305" s="234"/>
      <c r="F14305" s="234"/>
      <c r="H14305" s="238"/>
      <c r="J14305" s="234"/>
      <c r="K14305" s="234"/>
      <c r="L14305" s="234"/>
      <c r="M14305" s="234"/>
    </row>
    <row r="14306" spans="1:13">
      <c r="A14306" s="235"/>
      <c r="B14306" s="234"/>
      <c r="C14306" s="234"/>
      <c r="D14306" s="234"/>
      <c r="E14306" s="234"/>
      <c r="F14306" s="234"/>
      <c r="H14306" s="238"/>
      <c r="J14306" s="234"/>
      <c r="K14306" s="234"/>
      <c r="L14306" s="234"/>
      <c r="M14306" s="234"/>
    </row>
    <row r="14307" spans="1:13">
      <c r="A14307" s="235"/>
      <c r="B14307" s="235"/>
      <c r="C14307" s="235"/>
      <c r="D14307" s="235"/>
    </row>
    <row r="14308" spans="1:13">
      <c r="A14308" s="235"/>
      <c r="B14308" s="247"/>
      <c r="C14308" s="247"/>
      <c r="D14308" s="247"/>
      <c r="E14308" s="247"/>
      <c r="F14308" s="247"/>
      <c r="H14308" s="238"/>
      <c r="J14308" s="247"/>
      <c r="K14308" s="247"/>
      <c r="M14308" s="247"/>
    </row>
    <row r="14309" spans="1:13">
      <c r="A14309" s="235"/>
      <c r="B14309" s="234"/>
      <c r="C14309" s="234"/>
      <c r="D14309" s="234"/>
      <c r="E14309" s="234"/>
      <c r="F14309" s="234"/>
      <c r="H14309" s="238"/>
      <c r="J14309" s="234"/>
      <c r="K14309" s="234"/>
      <c r="L14309" s="234"/>
      <c r="M14309" s="234"/>
    </row>
    <row r="14310" spans="1:13">
      <c r="A14310" s="235"/>
      <c r="B14310" s="234"/>
      <c r="C14310" s="234"/>
      <c r="D14310" s="234"/>
      <c r="E14310" s="234"/>
      <c r="F14310" s="234"/>
      <c r="H14310" s="238"/>
      <c r="J14310" s="234"/>
      <c r="K14310" s="234"/>
      <c r="L14310" s="234"/>
      <c r="M14310" s="234"/>
    </row>
    <row r="14311" spans="1:13">
      <c r="A14311" s="235"/>
      <c r="B14311" s="234"/>
      <c r="C14311" s="234"/>
      <c r="D14311" s="234"/>
      <c r="E14311" s="234"/>
      <c r="F14311" s="234"/>
      <c r="H14311" s="238"/>
      <c r="J14311" s="234"/>
      <c r="K14311" s="234"/>
      <c r="L14311" s="234"/>
      <c r="M14311" s="234"/>
    </row>
    <row r="14312" spans="1:13">
      <c r="A14312" s="235"/>
      <c r="B14312" s="247"/>
      <c r="C14312" s="247"/>
      <c r="D14312" s="247"/>
      <c r="E14312" s="247"/>
      <c r="F14312" s="247"/>
      <c r="H14312" s="238"/>
      <c r="J14312" s="247"/>
      <c r="K14312" s="247"/>
      <c r="M14312" s="247"/>
    </row>
    <row r="14313" spans="1:13">
      <c r="A14313" s="235"/>
      <c r="B14313" s="247"/>
      <c r="C14313" s="247"/>
      <c r="D14313" s="247"/>
      <c r="E14313" s="247"/>
      <c r="F14313" s="247"/>
      <c r="H14313" s="238"/>
      <c r="J14313" s="247"/>
      <c r="K14313" s="247"/>
      <c r="M14313" s="247"/>
    </row>
    <row r="14314" spans="1:13">
      <c r="A14314" s="235"/>
      <c r="B14314" s="247"/>
      <c r="C14314" s="247"/>
      <c r="D14314" s="247"/>
      <c r="E14314" s="247"/>
      <c r="F14314" s="247"/>
      <c r="H14314" s="238"/>
      <c r="J14314" s="247"/>
      <c r="K14314" s="247"/>
      <c r="M14314" s="247"/>
    </row>
    <row r="14315" spans="1:13">
      <c r="A14315" s="235"/>
      <c r="B14315" s="247"/>
      <c r="C14315" s="247"/>
      <c r="D14315" s="247"/>
      <c r="E14315" s="247"/>
      <c r="F14315" s="247"/>
      <c r="H14315" s="238"/>
      <c r="J14315" s="247"/>
      <c r="K14315" s="247"/>
      <c r="M14315" s="247"/>
    </row>
    <row r="14316" spans="1:13">
      <c r="A14316" s="235"/>
      <c r="B14316" s="235"/>
      <c r="C14316" s="235"/>
      <c r="D14316" s="235"/>
    </row>
    <row r="14317" spans="1:13">
      <c r="A14317" s="235"/>
      <c r="B14317" s="235"/>
      <c r="C14317" s="235"/>
      <c r="D14317" s="235"/>
    </row>
    <row r="14318" spans="1:13">
      <c r="A14318" s="235"/>
      <c r="B14318" s="235"/>
      <c r="C14318" s="235"/>
      <c r="D14318" s="235"/>
    </row>
    <row r="14319" spans="1:13">
      <c r="A14319" s="235"/>
      <c r="B14319" s="234"/>
      <c r="C14319" s="234"/>
      <c r="D14319" s="234"/>
      <c r="E14319" s="234"/>
      <c r="F14319" s="234"/>
      <c r="H14319" s="234"/>
      <c r="J14319" s="234"/>
      <c r="K14319" s="234"/>
      <c r="L14319" s="234"/>
      <c r="M14319" s="234"/>
    </row>
    <row r="14320" spans="1:13">
      <c r="A14320" s="235"/>
      <c r="B14320" s="234"/>
      <c r="C14320" s="234"/>
      <c r="D14320" s="234"/>
      <c r="E14320" s="234"/>
      <c r="F14320" s="234"/>
      <c r="H14320" s="238"/>
      <c r="J14320" s="234"/>
      <c r="K14320" s="234"/>
      <c r="L14320" s="234"/>
      <c r="M14320" s="234"/>
    </row>
    <row r="14321" spans="1:13">
      <c r="A14321" s="235"/>
      <c r="B14321" s="247"/>
      <c r="C14321" s="247"/>
      <c r="D14321" s="247"/>
      <c r="E14321" s="247"/>
      <c r="F14321" s="247"/>
      <c r="H14321" s="238"/>
      <c r="J14321" s="247"/>
      <c r="K14321" s="247"/>
      <c r="M14321" s="247"/>
    </row>
    <row r="14322" spans="1:13">
      <c r="A14322" s="235"/>
      <c r="B14322" s="235"/>
      <c r="C14322" s="235"/>
      <c r="D14322" s="235"/>
    </row>
    <row r="14323" spans="1:13">
      <c r="A14323" s="235"/>
      <c r="B14323" s="235"/>
      <c r="C14323" s="235"/>
      <c r="D14323" s="235"/>
    </row>
    <row r="14324" spans="1:13">
      <c r="A14324" s="235"/>
      <c r="B14324" s="247"/>
      <c r="C14324" s="247"/>
      <c r="D14324" s="247"/>
      <c r="E14324" s="247"/>
      <c r="F14324" s="247"/>
      <c r="H14324" s="238"/>
      <c r="J14324" s="247"/>
      <c r="K14324" s="247"/>
      <c r="M14324" s="247"/>
    </row>
    <row r="14325" spans="1:13">
      <c r="A14325" s="235"/>
      <c r="B14325" s="235"/>
      <c r="C14325" s="235"/>
      <c r="D14325" s="235"/>
    </row>
    <row r="14326" spans="1:13">
      <c r="A14326" s="235"/>
      <c r="B14326" s="234"/>
      <c r="C14326" s="234"/>
      <c r="D14326" s="234"/>
      <c r="E14326" s="234"/>
      <c r="F14326" s="234"/>
      <c r="H14326" s="238"/>
      <c r="J14326" s="234"/>
      <c r="K14326" s="234"/>
      <c r="L14326" s="234"/>
      <c r="M14326" s="234"/>
    </row>
    <row r="14327" spans="1:13">
      <c r="A14327" s="235"/>
      <c r="B14327" s="247"/>
      <c r="C14327" s="247"/>
      <c r="D14327" s="247"/>
      <c r="E14327" s="247"/>
      <c r="F14327" s="247"/>
      <c r="H14327" s="238"/>
      <c r="J14327" s="247"/>
      <c r="K14327" s="247"/>
      <c r="M14327" s="247"/>
    </row>
    <row r="14328" spans="1:13">
      <c r="A14328" s="235"/>
      <c r="B14328" s="234"/>
      <c r="C14328" s="234"/>
      <c r="D14328" s="234"/>
      <c r="E14328" s="234"/>
      <c r="F14328" s="234"/>
      <c r="H14328" s="238"/>
      <c r="J14328" s="234"/>
      <c r="K14328" s="234"/>
      <c r="L14328" s="234"/>
      <c r="M14328" s="234"/>
    </row>
    <row r="14329" spans="1:13">
      <c r="A14329" s="235"/>
      <c r="B14329" s="247"/>
      <c r="C14329" s="247"/>
      <c r="D14329" s="247"/>
      <c r="E14329" s="247"/>
      <c r="F14329" s="247"/>
      <c r="H14329" s="247"/>
      <c r="J14329" s="247"/>
      <c r="K14329" s="247"/>
      <c r="M14329" s="247"/>
    </row>
    <row r="14330" spans="1:13">
      <c r="A14330" s="235"/>
      <c r="B14330" s="235"/>
      <c r="C14330" s="235"/>
      <c r="D14330" s="235"/>
    </row>
    <row r="14331" spans="1:13">
      <c r="A14331" s="235"/>
      <c r="B14331" s="234"/>
      <c r="C14331" s="234"/>
      <c r="D14331" s="234"/>
      <c r="E14331" s="234"/>
      <c r="F14331" s="234"/>
      <c r="H14331" s="238"/>
      <c r="J14331" s="234"/>
      <c r="K14331" s="234"/>
      <c r="L14331" s="234"/>
      <c r="M14331" s="234"/>
    </row>
    <row r="14332" spans="1:13">
      <c r="A14332" s="235"/>
      <c r="B14332" s="234"/>
      <c r="C14332" s="234"/>
      <c r="D14332" s="234"/>
      <c r="E14332" s="234"/>
      <c r="F14332" s="234"/>
      <c r="H14332" s="238"/>
      <c r="J14332" s="234"/>
      <c r="K14332" s="234"/>
      <c r="L14332" s="234"/>
      <c r="M14332" s="234"/>
    </row>
    <row r="14333" spans="1:13">
      <c r="A14333" s="235"/>
      <c r="B14333" s="234"/>
      <c r="C14333" s="234"/>
      <c r="D14333" s="234"/>
      <c r="E14333" s="234"/>
      <c r="F14333" s="234"/>
      <c r="H14333" s="238"/>
      <c r="J14333" s="234"/>
      <c r="K14333" s="234"/>
      <c r="L14333" s="234"/>
      <c r="M14333" s="234"/>
    </row>
    <row r="14334" spans="1:13">
      <c r="A14334" s="235"/>
      <c r="B14334" s="234"/>
      <c r="C14334" s="234"/>
      <c r="D14334" s="234"/>
      <c r="E14334" s="234"/>
      <c r="F14334" s="234"/>
      <c r="H14334" s="238"/>
      <c r="J14334" s="234"/>
      <c r="K14334" s="234"/>
      <c r="L14334" s="234"/>
      <c r="M14334" s="234"/>
    </row>
    <row r="14335" spans="1:13">
      <c r="A14335" s="235"/>
      <c r="B14335" s="234"/>
      <c r="C14335" s="234"/>
      <c r="D14335" s="234"/>
      <c r="E14335" s="234"/>
      <c r="F14335" s="234"/>
      <c r="H14335" s="238"/>
      <c r="J14335" s="234"/>
      <c r="K14335" s="234"/>
      <c r="L14335" s="234"/>
      <c r="M14335" s="234"/>
    </row>
    <row r="14336" spans="1:13">
      <c r="A14336" s="235"/>
      <c r="B14336" s="234"/>
      <c r="C14336" s="234"/>
      <c r="D14336" s="234"/>
      <c r="E14336" s="234"/>
      <c r="F14336" s="234"/>
      <c r="H14336" s="238"/>
      <c r="J14336" s="234"/>
      <c r="K14336" s="234"/>
      <c r="L14336" s="234"/>
      <c r="M14336" s="234"/>
    </row>
    <row r="14337" spans="1:13">
      <c r="A14337" s="235"/>
      <c r="B14337" s="234"/>
      <c r="C14337" s="234"/>
      <c r="D14337" s="234"/>
      <c r="E14337" s="234"/>
      <c r="F14337" s="234"/>
      <c r="H14337" s="238"/>
      <c r="J14337" s="234"/>
      <c r="K14337" s="234"/>
      <c r="L14337" s="234"/>
      <c r="M14337" s="234"/>
    </row>
    <row r="14338" spans="1:13">
      <c r="A14338" s="235"/>
      <c r="B14338" s="234"/>
      <c r="C14338" s="234"/>
      <c r="D14338" s="234"/>
      <c r="E14338" s="234"/>
      <c r="F14338" s="234"/>
      <c r="H14338" s="238"/>
      <c r="J14338" s="234"/>
      <c r="K14338" s="234"/>
      <c r="L14338" s="234"/>
      <c r="M14338" s="234"/>
    </row>
    <row r="14339" spans="1:13">
      <c r="A14339" s="235"/>
      <c r="B14339" s="235"/>
      <c r="C14339" s="235"/>
      <c r="D14339" s="235"/>
    </row>
    <row r="14340" spans="1:13">
      <c r="A14340" s="235"/>
      <c r="B14340" s="247"/>
      <c r="C14340" s="247"/>
      <c r="D14340" s="247"/>
      <c r="E14340" s="247"/>
      <c r="F14340" s="247"/>
      <c r="H14340" s="238"/>
      <c r="J14340" s="247"/>
      <c r="K14340" s="247"/>
    </row>
    <row r="14341" spans="1:13">
      <c r="A14341" s="235"/>
      <c r="B14341" s="247"/>
      <c r="C14341" s="247"/>
      <c r="D14341" s="247"/>
      <c r="E14341" s="247"/>
      <c r="F14341" s="247"/>
      <c r="H14341" s="238"/>
      <c r="J14341" s="247"/>
      <c r="K14341" s="247"/>
      <c r="M14341" s="247"/>
    </row>
    <row r="14342" spans="1:13">
      <c r="A14342" s="235"/>
      <c r="B14342" s="234"/>
      <c r="C14342" s="234"/>
      <c r="D14342" s="234"/>
      <c r="E14342" s="234"/>
      <c r="F14342" s="234"/>
      <c r="H14342" s="238"/>
      <c r="J14342" s="234"/>
      <c r="K14342" s="234"/>
      <c r="L14342" s="234"/>
      <c r="M14342" s="234"/>
    </row>
    <row r="14343" spans="1:13">
      <c r="A14343" s="235"/>
      <c r="B14343" s="234"/>
      <c r="C14343" s="234"/>
      <c r="D14343" s="234"/>
      <c r="E14343" s="234"/>
      <c r="F14343" s="234"/>
      <c r="H14343" s="238"/>
      <c r="J14343" s="234"/>
      <c r="K14343" s="234"/>
      <c r="L14343" s="234"/>
      <c r="M14343" s="234"/>
    </row>
    <row r="14344" spans="1:13">
      <c r="A14344" s="235"/>
      <c r="B14344" s="223"/>
      <c r="C14344" s="223"/>
      <c r="D14344" s="223"/>
      <c r="E14344" s="223"/>
      <c r="F14344" s="224"/>
      <c r="G14344" s="223"/>
      <c r="H14344" s="223"/>
      <c r="I14344" s="235"/>
      <c r="J14344" s="223"/>
      <c r="K14344" s="223"/>
      <c r="L14344" s="223"/>
      <c r="M14344" s="223"/>
    </row>
    <row r="14345" spans="1:13">
      <c r="A14345" s="235"/>
      <c r="B14345" s="223"/>
      <c r="C14345" s="223"/>
      <c r="D14345" s="223"/>
      <c r="E14345" s="223"/>
      <c r="F14345" s="224"/>
      <c r="G14345" s="223"/>
      <c r="H14345" s="223"/>
      <c r="I14345" s="235"/>
      <c r="J14345" s="223"/>
      <c r="K14345" s="223"/>
      <c r="L14345" s="223"/>
      <c r="M14345" s="223"/>
    </row>
    <row r="14346" spans="1:13">
      <c r="A14346" s="235"/>
      <c r="B14346" s="223"/>
      <c r="C14346" s="223"/>
      <c r="D14346" s="223"/>
      <c r="E14346" s="223"/>
      <c r="F14346" s="224"/>
      <c r="G14346" s="223"/>
      <c r="H14346" s="223"/>
      <c r="I14346" s="235"/>
      <c r="J14346" s="223"/>
      <c r="K14346" s="223"/>
      <c r="L14346" s="223"/>
      <c r="M14346" s="223"/>
    </row>
    <row r="14347" spans="1:13">
      <c r="A14347" s="235"/>
      <c r="B14347" s="223"/>
      <c r="C14347" s="223"/>
      <c r="D14347" s="223"/>
      <c r="E14347" s="223"/>
      <c r="F14347" s="224"/>
      <c r="G14347" s="223"/>
      <c r="H14347" s="223"/>
      <c r="I14347" s="235"/>
      <c r="J14347" s="223"/>
      <c r="K14347" s="223"/>
      <c r="L14347" s="223"/>
      <c r="M14347" s="223"/>
    </row>
  </sheetData>
  <sheetProtection password="CC41" sheet="1" objects="1" scenarios="1" selectLockedCells="1" selectUnlockedCells="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90" t="s">
        <v>892</v>
      </c>
      <c r="B1" s="90" t="s">
        <v>893</v>
      </c>
      <c r="C1" s="1"/>
    </row>
    <row r="2" spans="1:3">
      <c r="A2" s="90">
        <v>700980</v>
      </c>
      <c r="B2" s="90" t="s">
        <v>631</v>
      </c>
      <c r="C2" s="1"/>
    </row>
    <row r="3" spans="1:3">
      <c r="A3" s="90">
        <v>700653</v>
      </c>
      <c r="B3" s="90" t="s">
        <v>894</v>
      </c>
      <c r="C3" s="1"/>
    </row>
    <row r="4" spans="1:3">
      <c r="A4" s="90">
        <v>700124</v>
      </c>
      <c r="B4" s="90" t="s">
        <v>895</v>
      </c>
      <c r="C4" s="1"/>
    </row>
    <row r="5" spans="1:3">
      <c r="A5" s="90">
        <v>700934</v>
      </c>
      <c r="B5" s="90" t="s">
        <v>896</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الإستمارة</vt:lpstr>
      <vt:lpstr>السجل العام</vt:lpstr>
      <vt:lpstr>ورقة3</vt:lpstr>
      <vt:lpstr>ورقة4</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2018-10-17T01:18:59Z</cp:lastPrinted>
  <dcterms:created xsi:type="dcterms:W3CDTF">2015-06-05T18:17:20Z</dcterms:created>
  <dcterms:modified xsi:type="dcterms:W3CDTF">2018-10-25T07:13:43Z</dcterms:modified>
  <cp:category/>
  <cp:contentStatus/>
</cp:coreProperties>
</file>